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2022\13.-HOSPITAL SAGARO\1.-METRADOS R1-01\6.-IIMM\"/>
    </mc:Choice>
  </mc:AlternateContent>
  <xr:revisionPtr revIDLastSave="0" documentId="13_ncr:1_{08BC33FF-B7B6-457E-850E-4AF151B73FCA}" xr6:coauthVersionLast="47" xr6:coauthVersionMax="47" xr10:uidLastSave="{00000000-0000-0000-0000-000000000000}"/>
  <bookViews>
    <workbookView xWindow="-108" yWindow="-108" windowWidth="23256" windowHeight="12600" tabRatio="923" xr2:uid="{00000000-000D-0000-FFFF-FFFF00000000}"/>
  </bookViews>
  <sheets>
    <sheet name="SUSTENTO HAVC" sheetId="47" r:id="rId1"/>
    <sheet name="TUBERIA DE CU" sheetId="37" r:id="rId2"/>
    <sheet name="EXTRACTORES" sheetId="39" r:id="rId3"/>
    <sheet name="VARIOS-AIRE" sheetId="44" r:id="rId4"/>
    <sheet name="UMA" sheetId="30" r:id="rId5"/>
    <sheet name="DUCTO AA,VENTILACION" sheetId="38" r:id="rId6"/>
    <sheet name="DIFUSORES Y REJILLAS " sheetId="46" r:id="rId7"/>
    <sheet name="VARIOS-UMA-EXTRAC" sheetId="43" r:id="rId8"/>
    <sheet name="EQUIPOS-AA" sheetId="36" r:id="rId9"/>
    <sheet name="EQUIPOS FC" sheetId="48" r:id="rId10"/>
    <sheet name="DUCTO-FIERRO N" sheetId="4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I" localSheetId="6">#REF!</definedName>
    <definedName name="\I" localSheetId="9">#REF!</definedName>
    <definedName name="\I" localSheetId="0">#REF!</definedName>
    <definedName name="\I">#REF!</definedName>
    <definedName name="a">#REF!</definedName>
    <definedName name="A_impresión_IM" localSheetId="6">#REF!</definedName>
    <definedName name="A_impresión_IM" localSheetId="9">#REF!</definedName>
    <definedName name="A_impresión_IM" localSheetId="0">#REF!</definedName>
    <definedName name="A_impresión_IM">#REF!</definedName>
    <definedName name="_xlnm.Print_Area" localSheetId="6">'DIFUSORES Y REJILLAS '!$A$1:$H$76</definedName>
    <definedName name="_xlnm.Print_Area" localSheetId="5">'DUCTO AA,VENTILACION'!$A$1:$N$184</definedName>
    <definedName name="_xlnm.Print_Area" localSheetId="10">'DUCTO-FIERRO N'!$A$1:$N$30</definedName>
    <definedName name="_xlnm.Print_Area" localSheetId="9">'EQUIPOS FC'!$A$1:$H$173</definedName>
    <definedName name="_xlnm.Print_Area" localSheetId="8">'EQUIPOS-AA'!$A$1:$H$64</definedName>
    <definedName name="_xlnm.Print_Area" localSheetId="2">EXTRACTORES!$A$1:$H$72</definedName>
    <definedName name="_xlnm.Print_Area" localSheetId="0">'SUSTENTO HAVC'!$A$1:$E$282</definedName>
    <definedName name="_xlnm.Print_Area" localSheetId="1">'TUBERIA DE CU'!$A$1:$F$86</definedName>
    <definedName name="_xlnm.Print_Area" localSheetId="4">UMA!$A$1:$H$31</definedName>
    <definedName name="_xlnm.Print_Area" localSheetId="3">'VARIOS-AIRE'!$A$1:$I$63</definedName>
    <definedName name="_xlnm.Print_Area" localSheetId="7">'VARIOS-UMA-EXTRAC'!$A$1:$J$69</definedName>
    <definedName name="ASC" localSheetId="6">#REF!</definedName>
    <definedName name="ASC" localSheetId="9">#REF!</definedName>
    <definedName name="ASC" localSheetId="0">#REF!</definedName>
    <definedName name="ASC">#REF!</definedName>
    <definedName name="B">#REF!</definedName>
    <definedName name="BASE" localSheetId="6">#REF!</definedName>
    <definedName name="BASE" localSheetId="5">#REF!</definedName>
    <definedName name="BASE" localSheetId="10">#REF!</definedName>
    <definedName name="BASE" localSheetId="9">#REF!</definedName>
    <definedName name="BASE" localSheetId="8">#REF!</definedName>
    <definedName name="BASE" localSheetId="2">#REF!</definedName>
    <definedName name="BASE" localSheetId="0">#REF!</definedName>
    <definedName name="BASE" localSheetId="1">#REF!</definedName>
    <definedName name="BASE" localSheetId="4">#REF!</definedName>
    <definedName name="BASE" localSheetId="3">#REF!</definedName>
    <definedName name="BASE" localSheetId="7">#REF!</definedName>
    <definedName name="BASE">#REF!</definedName>
    <definedName name="CAST.GUARDIANIA">#REF!</definedName>
    <definedName name="CAST.RECIRCULACION">#REF!</definedName>
    <definedName name="CER.PERIMET">#REF!</definedName>
    <definedName name="CERCOTARRAJEADO">'[1]CERCOS TARRAJEO'!$A$1:$IV$65536</definedName>
    <definedName name="CLAVE" localSheetId="6">#REF!</definedName>
    <definedName name="CLAVE" localSheetId="9">#REF!</definedName>
    <definedName name="CLAVE" localSheetId="0">#REF!</definedName>
    <definedName name="CLAVE">#REF!</definedName>
    <definedName name="COLUMNASACERO">#REF!</definedName>
    <definedName name="COMEDOR">#REF!</definedName>
    <definedName name="CONSOLIDADO.ESTRUCTURATC">[2]RESUMEN!$1:$1048576</definedName>
    <definedName name="CUAR_PISO" localSheetId="6">#REF!</definedName>
    <definedName name="CUAR_PISO" localSheetId="5">#REF!</definedName>
    <definedName name="CUAR_PISO" localSheetId="10">#REF!</definedName>
    <definedName name="CUAR_PISO" localSheetId="9">#REF!</definedName>
    <definedName name="CUAR_PISO" localSheetId="8">#REF!</definedName>
    <definedName name="CUAR_PISO" localSheetId="2">#REF!</definedName>
    <definedName name="CUAR_PISO" localSheetId="0">#REF!</definedName>
    <definedName name="CUAR_PISO" localSheetId="1">#REF!</definedName>
    <definedName name="CUAR_PISO" localSheetId="4">#REF!</definedName>
    <definedName name="CUAR_PISO" localSheetId="3">#REF!</definedName>
    <definedName name="CUAR_PISO" localSheetId="7">#REF!</definedName>
    <definedName name="CUAR_PISO">#REF!</definedName>
    <definedName name="DE" localSheetId="6">#REF!</definedName>
    <definedName name="DE" localSheetId="9">#REF!</definedName>
    <definedName name="DE" localSheetId="0">#REF!</definedName>
    <definedName name="DE">#REF!</definedName>
    <definedName name="ENSY" localSheetId="6">#REF!</definedName>
    <definedName name="ENSY" localSheetId="9">#REF!</definedName>
    <definedName name="ENSY" localSheetId="0">#REF!</definedName>
    <definedName name="ENSY">#REF!</definedName>
    <definedName name="ESCA.A.REF.1">#REF!</definedName>
    <definedName name="ESCA.A.REF.2">#REF!</definedName>
    <definedName name="ESCA.C">#REF!</definedName>
    <definedName name="ESCA.D">#REF!</definedName>
    <definedName name="ESCA.E">#REF!</definedName>
    <definedName name="ESCA.F">#REF!</definedName>
    <definedName name="ESCA.G1">#REF!</definedName>
    <definedName name="ESP" localSheetId="6">#REF!</definedName>
    <definedName name="ESP" localSheetId="9">#REF!</definedName>
    <definedName name="ESP">#REF!</definedName>
    <definedName name="ESTRADO">#REF!</definedName>
    <definedName name="EXTERIOR">#REF!</definedName>
    <definedName name="FANCOIL" localSheetId="6">#REF!</definedName>
    <definedName name="FANCOIL" localSheetId="5">#REF!</definedName>
    <definedName name="FANCOIL" localSheetId="10">#REF!</definedName>
    <definedName name="FANCOIL" localSheetId="9">#REF!</definedName>
    <definedName name="FANCOIL" localSheetId="8">#REF!</definedName>
    <definedName name="FANCOIL" localSheetId="2">#REF!</definedName>
    <definedName name="FANCOIL" localSheetId="1">#REF!</definedName>
    <definedName name="FANCOIL" localSheetId="4">#REF!</definedName>
    <definedName name="FANCOIL" localSheetId="3">#REF!</definedName>
    <definedName name="FANCOIL" localSheetId="7">#REF!</definedName>
    <definedName name="FANCOIL">#REF!</definedName>
    <definedName name="FECHA" localSheetId="0">[3]DATOS!$B$5</definedName>
    <definedName name="FECHA">[4]DATOS!$B$5</definedName>
    <definedName name="FORMULA" localSheetId="0">[3]DATOS!$B$9</definedName>
    <definedName name="FORMULA">[4]DATOS!$B$7</definedName>
    <definedName name="INGR.PRINC">#REF!</definedName>
    <definedName name="INGRESO.1">#REF!</definedName>
    <definedName name="JMA">[5]DATOS!$B$4</definedName>
    <definedName name="JMAAAA">[6]DATOS!$B$4</definedName>
    <definedName name="LOSADEPOR.1">#REF!</definedName>
    <definedName name="LOSADEPORT.2">#REF!</definedName>
    <definedName name="metrad" localSheetId="6">#REF!</definedName>
    <definedName name="metrad" localSheetId="9">#REF!</definedName>
    <definedName name="metrad" localSheetId="0">#REF!</definedName>
    <definedName name="metrad">#REF!</definedName>
    <definedName name="METRADO">[3]DATOS!$B$7</definedName>
    <definedName name="METRADOR">[4]DATOS!$B$12</definedName>
    <definedName name="NO">[7]DATOS!$D$4</definedName>
    <definedName name="PAB.D">#REF!</definedName>
    <definedName name="PAB.D.BAÑOS">#REF!</definedName>
    <definedName name="PAB.E">#REF!</definedName>
    <definedName name="PAB.F">#REF!</definedName>
    <definedName name="PAB.G1">#REF!</definedName>
    <definedName name="PAB.G2">#REF!</definedName>
    <definedName name="PISCINA">#REF!</definedName>
    <definedName name="POLIDEPORTIVO">#REF!</definedName>
    <definedName name="PRIMER_PISO" localSheetId="6">#REF!</definedName>
    <definedName name="PRIMER_PISO" localSheetId="5">#REF!</definedName>
    <definedName name="PRIMER_PISO" localSheetId="10">#REF!</definedName>
    <definedName name="PRIMER_PISO" localSheetId="9">#REF!</definedName>
    <definedName name="PRIMER_PISO" localSheetId="8">#REF!</definedName>
    <definedName name="PRIMER_PISO" localSheetId="2">#REF!</definedName>
    <definedName name="PRIMER_PISO" localSheetId="1">#REF!</definedName>
    <definedName name="PRIMER_PISO" localSheetId="4">#REF!</definedName>
    <definedName name="PRIMER_PISO" localSheetId="3">#REF!</definedName>
    <definedName name="PRIMER_PISO" localSheetId="7">#REF!</definedName>
    <definedName name="PRIMER_PISO">#REF!</definedName>
    <definedName name="PROPIETARIO" localSheetId="6">[4]DATOS!$B$3</definedName>
    <definedName name="PROPIETARIO" localSheetId="5">[4]DATOS!$B$3</definedName>
    <definedName name="PROPIETARIO">[8]DATOS!$B$3</definedName>
    <definedName name="PROYECTO" localSheetId="6">[4]DATOS!$B$9</definedName>
    <definedName name="PROYECTO" localSheetId="5">[4]DATOS!$B$9</definedName>
    <definedName name="PROYECTO" localSheetId="0">[3]DATOS!$B$3</definedName>
    <definedName name="PROYECTO">[8]DATOS!$B$9</definedName>
    <definedName name="PUENTE.A.B">#REF!</definedName>
    <definedName name="PUENTE.B">#REF!</definedName>
    <definedName name="PUENTE.C">#REF!</definedName>
    <definedName name="PUENTE.C.D">#REF!</definedName>
    <definedName name="PUENTE.C.G1">#REF!</definedName>
    <definedName name="PUENTE.G2.G1">#REF!</definedName>
    <definedName name="REF.BÑOS">#REF!</definedName>
    <definedName name="REF.PAB.A">#REF!</definedName>
    <definedName name="REF.PAB.B">#REF!</definedName>
    <definedName name="REGION">[9]DATOS!$A$13</definedName>
    <definedName name="RESUMEN">'SUSTENTO HAVC'!$A$1:$D$282</definedName>
    <definedName name="se" localSheetId="6">#REF!</definedName>
    <definedName name="se" localSheetId="9">#REF!</definedName>
    <definedName name="se" localSheetId="0">#REF!</definedName>
    <definedName name="se">#REF!</definedName>
    <definedName name="SEG_PISO" localSheetId="6">#REF!</definedName>
    <definedName name="SEG_PISO" localSheetId="5">#REF!</definedName>
    <definedName name="SEG_PISO" localSheetId="10">#REF!</definedName>
    <definedName name="SEG_PISO" localSheetId="9">#REF!</definedName>
    <definedName name="SEG_PISO" localSheetId="8">#REF!</definedName>
    <definedName name="SEG_PISO" localSheetId="2">#REF!</definedName>
    <definedName name="SEG_PISO" localSheetId="0">#REF!</definedName>
    <definedName name="SEG_PISO" localSheetId="1">#REF!</definedName>
    <definedName name="SEG_PISO" localSheetId="4">#REF!</definedName>
    <definedName name="SEG_PISO" localSheetId="3">#REF!</definedName>
    <definedName name="SEG_PISO" localSheetId="7">#REF!</definedName>
    <definedName name="SEG_PISO">#REF!</definedName>
    <definedName name="SOTANO" localSheetId="6">#REF!</definedName>
    <definedName name="SOTANO" localSheetId="5">#REF!</definedName>
    <definedName name="SOTANO" localSheetId="10">#REF!</definedName>
    <definedName name="SOTANO" localSheetId="9">#REF!</definedName>
    <definedName name="SOTANO" localSheetId="8">#REF!</definedName>
    <definedName name="SOTANO" localSheetId="2">#REF!</definedName>
    <definedName name="SOTANO" localSheetId="0">#REF!</definedName>
    <definedName name="SOTANO" localSheetId="1">#REF!</definedName>
    <definedName name="SOTANO" localSheetId="4">#REF!</definedName>
    <definedName name="SOTANO" localSheetId="3">#REF!</definedName>
    <definedName name="SOTANO" localSheetId="7">#REF!</definedName>
    <definedName name="SOTANO">#REF!</definedName>
    <definedName name="SUB.ESTACION">#REF!</definedName>
    <definedName name="Summary" localSheetId="6">#REF!</definedName>
    <definedName name="Summary" localSheetId="5">#REF!</definedName>
    <definedName name="Summary" localSheetId="10">#REF!</definedName>
    <definedName name="Summary" localSheetId="9">#REF!</definedName>
    <definedName name="Summary" localSheetId="8">#REF!</definedName>
    <definedName name="Summary" localSheetId="2">#REF!</definedName>
    <definedName name="Summary" localSheetId="0">'[10]TUBERIAS (GM)'!#REF!</definedName>
    <definedName name="Summary" localSheetId="1">#REF!</definedName>
    <definedName name="Summary" localSheetId="4">#REF!</definedName>
    <definedName name="Summary" localSheetId="3">#REF!</definedName>
    <definedName name="Summary" localSheetId="7">#REF!</definedName>
    <definedName name="Summary">#REF!</definedName>
    <definedName name="TABLA" localSheetId="6">#REF!</definedName>
    <definedName name="TABLA" localSheetId="9">#REF!</definedName>
    <definedName name="TABLA" localSheetId="0">#REF!</definedName>
    <definedName name="TABLA">#REF!</definedName>
    <definedName name="TABLEROS" localSheetId="6">#REF!</definedName>
    <definedName name="TABLEROS" localSheetId="5">#REF!</definedName>
    <definedName name="TABLEROS" localSheetId="10">#REF!</definedName>
    <definedName name="TABLEROS" localSheetId="9">#REF!</definedName>
    <definedName name="TABLEROS" localSheetId="8">#REF!</definedName>
    <definedName name="TABLEROS" localSheetId="2">#REF!</definedName>
    <definedName name="TABLEROS" localSheetId="0">#REF!</definedName>
    <definedName name="TABLEROS" localSheetId="1">#REF!</definedName>
    <definedName name="TABLEROS" localSheetId="4">#REF!</definedName>
    <definedName name="TABLEROS" localSheetId="3">#REF!</definedName>
    <definedName name="TABLEROS" localSheetId="7">#REF!</definedName>
    <definedName name="TABLEROS">#REF!</definedName>
    <definedName name="TANQ.ELEV.1">#REF!</definedName>
    <definedName name="TANQ.ELV.2">#REF!</definedName>
    <definedName name="TER_PISO" localSheetId="6">#REF!</definedName>
    <definedName name="TER_PISO" localSheetId="5">#REF!</definedName>
    <definedName name="TER_PISO" localSheetId="10">#REF!</definedName>
    <definedName name="TER_PISO" localSheetId="9">#REF!</definedName>
    <definedName name="TER_PISO" localSheetId="8">#REF!</definedName>
    <definedName name="TER_PISO" localSheetId="2">#REF!</definedName>
    <definedName name="TER_PISO" localSheetId="1">#REF!</definedName>
    <definedName name="TER_PISO" localSheetId="4">#REF!</definedName>
    <definedName name="TER_PISO" localSheetId="3">#REF!</definedName>
    <definedName name="TER_PISO" localSheetId="7">#REF!</definedName>
    <definedName name="TER_PISO">#REF!</definedName>
    <definedName name="_xlnm.Print_Titles" localSheetId="9">'EQUIPOS FC'!$1:$4</definedName>
    <definedName name="_xlnm.Print_Titles" localSheetId="8">'EQUIPOS-AA'!$1:$4</definedName>
    <definedName name="_xlnm.Print_Titles" localSheetId="0">'SUSTENTO HAVC'!$1:$12</definedName>
    <definedName name="TOTAL" localSheetId="6">#REF!</definedName>
    <definedName name="TOTAL" localSheetId="5">#REF!</definedName>
    <definedName name="TOTAL" localSheetId="10">#REF!</definedName>
    <definedName name="TOTAL" localSheetId="9">#REF!</definedName>
    <definedName name="TOTAL" localSheetId="8">#REF!</definedName>
    <definedName name="TOTAL" localSheetId="2">#REF!</definedName>
    <definedName name="TOTAL" localSheetId="0">#REF!</definedName>
    <definedName name="TOTAL" localSheetId="1">#REF!</definedName>
    <definedName name="TOTAL" localSheetId="4">#REF!</definedName>
    <definedName name="TOTAL" localSheetId="3">#REF!</definedName>
    <definedName name="TOTAL" localSheetId="7">#REF!</definedName>
    <definedName name="TOTAL">#REF!</definedName>
    <definedName name="X" localSheetId="6">#REF!</definedName>
    <definedName name="X" localSheetId="9">#REF!</definedName>
    <definedName name="X" localSheetId="0">#REF!</definedName>
    <definedName name="X">#REF!</definedName>
    <definedName name="Z1_" localSheetId="6">#REF!</definedName>
    <definedName name="Z1_" localSheetId="9">#REF!</definedName>
    <definedName name="Z1_" localSheetId="0">#REF!</definedName>
    <definedName name="Z1_">#REF!</definedName>
    <definedName name="Z2_" localSheetId="6">#REF!</definedName>
    <definedName name="Z2_" localSheetId="9">#REF!</definedName>
    <definedName name="Z2_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0" i="36" l="1"/>
  <c r="A54" i="44"/>
  <c r="A55" i="44"/>
  <c r="A56" i="44"/>
  <c r="A57" i="44"/>
  <c r="A58" i="44"/>
  <c r="A59" i="44"/>
  <c r="D249" i="47"/>
  <c r="D258" i="47" s="1"/>
  <c r="C62" i="36"/>
  <c r="B62" i="36"/>
  <c r="B61" i="36"/>
  <c r="A62" i="36"/>
  <c r="A61" i="36"/>
  <c r="C45" i="47" l="1"/>
  <c r="C44" i="47"/>
  <c r="C43" i="47"/>
  <c r="C42" i="47"/>
  <c r="C41" i="47"/>
  <c r="C40" i="47"/>
  <c r="B45" i="47"/>
  <c r="B44" i="47"/>
  <c r="B43" i="47"/>
  <c r="B42" i="47"/>
  <c r="B41" i="47"/>
  <c r="B40" i="47"/>
  <c r="H172" i="48"/>
  <c r="D45" i="47" s="1"/>
  <c r="H168" i="48"/>
  <c r="D44" i="47" s="1"/>
  <c r="H146" i="48"/>
  <c r="D43" i="47" s="1"/>
  <c r="H130" i="48"/>
  <c r="D42" i="47" s="1"/>
  <c r="H82" i="48"/>
  <c r="D41" i="47" s="1"/>
  <c r="A82" i="48"/>
  <c r="H7" i="48"/>
  <c r="D40" i="47" s="1"/>
  <c r="A7" i="48"/>
  <c r="B6" i="48"/>
  <c r="A6" i="48"/>
  <c r="D112" i="47" l="1"/>
  <c r="D108" i="47"/>
  <c r="D127" i="47" s="1"/>
  <c r="C5" i="41"/>
  <c r="B5" i="41"/>
  <c r="A5" i="41"/>
  <c r="C50" i="36"/>
  <c r="B50" i="36"/>
  <c r="A50" i="36"/>
  <c r="B49" i="36"/>
  <c r="A49" i="36"/>
  <c r="C47" i="36"/>
  <c r="B47" i="36"/>
  <c r="A47" i="36"/>
  <c r="C45" i="36"/>
  <c r="B45" i="36"/>
  <c r="A45" i="36"/>
  <c r="B44" i="36"/>
  <c r="A44" i="36"/>
  <c r="C40" i="36"/>
  <c r="C36" i="36"/>
  <c r="B35" i="36"/>
  <c r="A35" i="36"/>
  <c r="B32" i="36"/>
  <c r="A32" i="36"/>
  <c r="H29" i="36"/>
  <c r="B31" i="36"/>
  <c r="B30" i="36"/>
  <c r="B29" i="36"/>
  <c r="A29" i="36"/>
  <c r="H7" i="36"/>
  <c r="C7" i="36"/>
  <c r="B7" i="36"/>
  <c r="A7" i="36"/>
  <c r="B6" i="36"/>
  <c r="A6" i="36"/>
  <c r="D278" i="47"/>
  <c r="D279" i="47"/>
  <c r="D280" i="47"/>
  <c r="D281" i="47"/>
  <c r="D282" i="47"/>
  <c r="D277" i="47"/>
  <c r="D261" i="47"/>
  <c r="D262" i="47"/>
  <c r="D263" i="47"/>
  <c r="D264" i="47"/>
  <c r="D260" i="47"/>
  <c r="C64" i="43"/>
  <c r="C65" i="43"/>
  <c r="C66" i="43"/>
  <c r="C67" i="43"/>
  <c r="B63" i="43"/>
  <c r="C63" i="43"/>
  <c r="B64" i="43"/>
  <c r="B65" i="43"/>
  <c r="B66" i="43"/>
  <c r="B67" i="43"/>
  <c r="A64" i="43"/>
  <c r="A65" i="43"/>
  <c r="A66" i="43"/>
  <c r="A67" i="43"/>
  <c r="A63" i="43"/>
  <c r="B62" i="43"/>
  <c r="A62" i="43"/>
  <c r="B61" i="43"/>
  <c r="A61" i="43"/>
  <c r="C53" i="43"/>
  <c r="C54" i="43"/>
  <c r="C55" i="43"/>
  <c r="C56" i="43"/>
  <c r="C57" i="43"/>
  <c r="C52" i="43"/>
  <c r="B53" i="43"/>
  <c r="B54" i="43"/>
  <c r="B55" i="43"/>
  <c r="B56" i="43"/>
  <c r="B57" i="43"/>
  <c r="B52" i="43"/>
  <c r="A53" i="43"/>
  <c r="A54" i="43"/>
  <c r="A55" i="43"/>
  <c r="A56" i="43"/>
  <c r="A57" i="43"/>
  <c r="A52" i="43"/>
  <c r="B51" i="43"/>
  <c r="A51" i="43"/>
  <c r="B50" i="43"/>
  <c r="A50" i="43"/>
  <c r="B8" i="43"/>
  <c r="A8" i="43"/>
  <c r="B30" i="43"/>
  <c r="A30" i="43"/>
  <c r="B32" i="43"/>
  <c r="A32" i="43"/>
  <c r="B37" i="43"/>
  <c r="B38" i="43"/>
  <c r="B39" i="43"/>
  <c r="B40" i="43"/>
  <c r="B41" i="43"/>
  <c r="B42" i="43"/>
  <c r="B43" i="43"/>
  <c r="B44" i="43"/>
  <c r="C37" i="43"/>
  <c r="C38" i="43"/>
  <c r="C39" i="43"/>
  <c r="C40" i="43"/>
  <c r="C41" i="43"/>
  <c r="C42" i="43"/>
  <c r="C43" i="43"/>
  <c r="C44" i="43"/>
  <c r="C36" i="43"/>
  <c r="B36" i="43"/>
  <c r="A37" i="43"/>
  <c r="A38" i="43"/>
  <c r="A39" i="43"/>
  <c r="A40" i="43"/>
  <c r="A41" i="43"/>
  <c r="A42" i="43"/>
  <c r="A43" i="43"/>
  <c r="A44" i="43"/>
  <c r="A36" i="43"/>
  <c r="E35" i="43" l="1"/>
  <c r="F35" i="43"/>
  <c r="G35" i="43"/>
  <c r="H35" i="43"/>
  <c r="I35" i="43"/>
  <c r="J35" i="43"/>
  <c r="D34" i="43"/>
  <c r="D33" i="43"/>
  <c r="D31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9" i="43"/>
  <c r="C54" i="46"/>
  <c r="C64" i="46"/>
  <c r="B64" i="46"/>
  <c r="A64" i="46"/>
  <c r="B63" i="46"/>
  <c r="A63" i="46"/>
  <c r="B62" i="46"/>
  <c r="A62" i="46"/>
  <c r="B54" i="46"/>
  <c r="A54" i="46"/>
  <c r="B39" i="46"/>
  <c r="A39" i="46"/>
  <c r="B38" i="46"/>
  <c r="B37" i="46"/>
  <c r="A38" i="46"/>
  <c r="A37" i="46"/>
  <c r="C24" i="46"/>
  <c r="C15" i="46"/>
  <c r="B24" i="46"/>
  <c r="A24" i="46"/>
  <c r="B15" i="46"/>
  <c r="A15" i="46"/>
  <c r="C8" i="46"/>
  <c r="B8" i="46"/>
  <c r="B7" i="46"/>
  <c r="A8" i="46"/>
  <c r="A7" i="46"/>
  <c r="D97" i="47"/>
  <c r="D95" i="47"/>
  <c r="D91" i="47"/>
  <c r="B173" i="38"/>
  <c r="A173" i="38"/>
  <c r="B172" i="38"/>
  <c r="A172" i="38"/>
  <c r="B171" i="38"/>
  <c r="A171" i="38"/>
  <c r="B168" i="38"/>
  <c r="A168" i="38"/>
  <c r="B167" i="38"/>
  <c r="A167" i="38"/>
  <c r="B151" i="38"/>
  <c r="A151" i="38"/>
  <c r="B97" i="38"/>
  <c r="A97" i="38"/>
  <c r="B96" i="38"/>
  <c r="A96" i="38"/>
  <c r="B95" i="38"/>
  <c r="A95" i="38"/>
  <c r="B10" i="38"/>
  <c r="B9" i="38"/>
  <c r="A9" i="38"/>
  <c r="A10" i="38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16" i="47"/>
  <c r="C30" i="30"/>
  <c r="B30" i="30"/>
  <c r="A30" i="30"/>
  <c r="B29" i="30"/>
  <c r="A29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B7" i="30"/>
  <c r="A7" i="30"/>
  <c r="B6" i="30"/>
  <c r="A6" i="30"/>
  <c r="C63" i="44"/>
  <c r="C62" i="44"/>
  <c r="C54" i="44"/>
  <c r="C55" i="44"/>
  <c r="C56" i="44"/>
  <c r="C57" i="44"/>
  <c r="C58" i="44"/>
  <c r="C59" i="44"/>
  <c r="C53" i="44"/>
  <c r="B63" i="44"/>
  <c r="B62" i="44"/>
  <c r="A63" i="44"/>
  <c r="A62" i="44"/>
  <c r="B54" i="44"/>
  <c r="B55" i="44"/>
  <c r="B56" i="44"/>
  <c r="B57" i="44"/>
  <c r="B58" i="44"/>
  <c r="B59" i="44"/>
  <c r="B53" i="44"/>
  <c r="A53" i="44"/>
  <c r="A8" i="44"/>
  <c r="B67" i="39" l="1"/>
  <c r="B66" i="39"/>
  <c r="A67" i="39"/>
  <c r="A66" i="39"/>
  <c r="D244" i="47"/>
  <c r="D257" i="47" s="1"/>
  <c r="D242" i="47"/>
  <c r="D256" i="47" s="1"/>
  <c r="B64" i="39"/>
  <c r="B63" i="39"/>
  <c r="A63" i="39"/>
  <c r="B62" i="39"/>
  <c r="B61" i="39"/>
  <c r="A61" i="39"/>
  <c r="B60" i="39"/>
  <c r="A60" i="39"/>
  <c r="B58" i="39"/>
  <c r="B57" i="39"/>
  <c r="B56" i="39"/>
  <c r="A56" i="39"/>
  <c r="D202" i="47"/>
  <c r="D201" i="47"/>
  <c r="D222" i="47" s="1"/>
  <c r="D199" i="47"/>
  <c r="D198" i="47"/>
  <c r="B55" i="39"/>
  <c r="B54" i="39"/>
  <c r="B53" i="39"/>
  <c r="A53" i="39"/>
  <c r="D185" i="47"/>
  <c r="D186" i="47"/>
  <c r="D187" i="47"/>
  <c r="D188" i="47"/>
  <c r="D189" i="47"/>
  <c r="D190" i="47"/>
  <c r="D191" i="47"/>
  <c r="D192" i="47"/>
  <c r="D193" i="47"/>
  <c r="D194" i="47"/>
  <c r="D195" i="47"/>
  <c r="D196" i="47"/>
  <c r="D184" i="47"/>
  <c r="B41" i="39"/>
  <c r="B42" i="39"/>
  <c r="B43" i="39"/>
  <c r="B44" i="39"/>
  <c r="B45" i="39"/>
  <c r="B46" i="39"/>
  <c r="B47" i="39"/>
  <c r="B48" i="39"/>
  <c r="B49" i="39"/>
  <c r="B50" i="39"/>
  <c r="B51" i="39"/>
  <c r="B52" i="39"/>
  <c r="B40" i="39"/>
  <c r="B39" i="39"/>
  <c r="A39" i="39"/>
  <c r="D179" i="47"/>
  <c r="D180" i="47"/>
  <c r="D181" i="47"/>
  <c r="D182" i="47"/>
  <c r="D178" i="47"/>
  <c r="D153" i="47"/>
  <c r="D154" i="47"/>
  <c r="D155" i="47"/>
  <c r="D156" i="47"/>
  <c r="D157" i="47"/>
  <c r="D158" i="47"/>
  <c r="D159" i="47"/>
  <c r="D160" i="47"/>
  <c r="D161" i="47"/>
  <c r="D162" i="47"/>
  <c r="D163" i="47"/>
  <c r="D164" i="47"/>
  <c r="D165" i="47"/>
  <c r="D166" i="47"/>
  <c r="D167" i="47"/>
  <c r="D168" i="47"/>
  <c r="D169" i="47"/>
  <c r="D170" i="47"/>
  <c r="D171" i="47"/>
  <c r="D172" i="47"/>
  <c r="D173" i="47"/>
  <c r="D174" i="47"/>
  <c r="D175" i="47"/>
  <c r="D176" i="47"/>
  <c r="D152" i="47"/>
  <c r="B35" i="39"/>
  <c r="B36" i="39"/>
  <c r="B37" i="39"/>
  <c r="B38" i="39"/>
  <c r="B34" i="39"/>
  <c r="B33" i="39"/>
  <c r="A33" i="39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8" i="39"/>
  <c r="B6" i="39"/>
  <c r="A6" i="39"/>
  <c r="B7" i="39"/>
  <c r="A7" i="39"/>
  <c r="A53" i="37"/>
  <c r="A7" i="37"/>
  <c r="A36" i="36"/>
  <c r="A40" i="36"/>
  <c r="B36" i="36"/>
  <c r="D58" i="47"/>
  <c r="D57" i="47"/>
  <c r="D34" i="36"/>
  <c r="D33" i="36"/>
  <c r="D55" i="47"/>
  <c r="D54" i="47"/>
  <c r="D47" i="47"/>
  <c r="A8" i="47"/>
  <c r="A7" i="47"/>
  <c r="A6" i="47"/>
  <c r="B3" i="47"/>
  <c r="D122" i="47" l="1"/>
  <c r="D220" i="47"/>
  <c r="D214" i="47"/>
  <c r="D114" i="47"/>
  <c r="D128" i="47"/>
  <c r="D120" i="47"/>
  <c r="D218" i="47"/>
  <c r="D216" i="47"/>
  <c r="I106" i="38"/>
  <c r="I103" i="38"/>
  <c r="I102" i="38"/>
  <c r="I100" i="38"/>
  <c r="I99" i="38"/>
  <c r="I98" i="38"/>
  <c r="R151" i="38"/>
  <c r="AC151" i="38" s="1"/>
  <c r="AD151" i="38" s="1"/>
  <c r="R165" i="38"/>
  <c r="V165" i="38" s="1"/>
  <c r="W165" i="38" s="1"/>
  <c r="G153" i="38"/>
  <c r="H153" i="38"/>
  <c r="G154" i="38"/>
  <c r="J154" i="38" s="1"/>
  <c r="H154" i="38"/>
  <c r="G155" i="38"/>
  <c r="J155" i="38" s="1"/>
  <c r="H155" i="38"/>
  <c r="G156" i="38"/>
  <c r="J156" i="38" s="1"/>
  <c r="H156" i="38"/>
  <c r="G157" i="38"/>
  <c r="H157" i="38"/>
  <c r="G158" i="38"/>
  <c r="H158" i="38"/>
  <c r="G159" i="38"/>
  <c r="H159" i="38"/>
  <c r="G160" i="38"/>
  <c r="L160" i="38" s="1"/>
  <c r="H160" i="38"/>
  <c r="G161" i="38"/>
  <c r="H161" i="38"/>
  <c r="G162" i="38"/>
  <c r="H162" i="38"/>
  <c r="G163" i="38"/>
  <c r="J163" i="38" s="1"/>
  <c r="H163" i="38"/>
  <c r="G164" i="38"/>
  <c r="L164" i="38" s="1"/>
  <c r="H164" i="38"/>
  <c r="G165" i="38"/>
  <c r="H165" i="38"/>
  <c r="G166" i="38"/>
  <c r="L166" i="38" s="1"/>
  <c r="H166" i="38"/>
  <c r="I166" i="38"/>
  <c r="R166" i="38" s="1"/>
  <c r="I164" i="38"/>
  <c r="R164" i="38" s="1"/>
  <c r="I163" i="38"/>
  <c r="R163" i="38" s="1"/>
  <c r="AC163" i="38" s="1"/>
  <c r="I162" i="38"/>
  <c r="R162" i="38" s="1"/>
  <c r="AC162" i="38" s="1"/>
  <c r="I161" i="38"/>
  <c r="R161" i="38" s="1"/>
  <c r="I160" i="38"/>
  <c r="R160" i="38" s="1"/>
  <c r="V160" i="38" s="1"/>
  <c r="I159" i="38"/>
  <c r="R159" i="38" s="1"/>
  <c r="V159" i="38" s="1"/>
  <c r="I158" i="38"/>
  <c r="R158" i="38" s="1"/>
  <c r="I157" i="38"/>
  <c r="R157" i="38" s="1"/>
  <c r="V157" i="38" s="1"/>
  <c r="I155" i="38"/>
  <c r="R155" i="38" s="1"/>
  <c r="I154" i="38"/>
  <c r="R154" i="38" s="1"/>
  <c r="I153" i="38"/>
  <c r="R153" i="38" s="1"/>
  <c r="I152" i="38"/>
  <c r="R152" i="38" s="1"/>
  <c r="R156" i="38"/>
  <c r="V156" i="38" s="1"/>
  <c r="L153" i="38"/>
  <c r="H152" i="38"/>
  <c r="G152" i="38"/>
  <c r="L152" i="38" s="1"/>
  <c r="P151" i="38"/>
  <c r="Q151" i="38" s="1"/>
  <c r="Z151" i="38" s="1"/>
  <c r="N151" i="38"/>
  <c r="P165" i="38" l="1"/>
  <c r="Q165" i="38" s="1"/>
  <c r="P161" i="38"/>
  <c r="Q161" i="38" s="1"/>
  <c r="P159" i="38"/>
  <c r="Q159" i="38" s="1"/>
  <c r="S159" i="38" s="1"/>
  <c r="AC165" i="38"/>
  <c r="AD165" i="38" s="1"/>
  <c r="P164" i="38"/>
  <c r="Q164" i="38" s="1"/>
  <c r="P162" i="38"/>
  <c r="Q162" i="38" s="1"/>
  <c r="P160" i="38"/>
  <c r="Q160" i="38" s="1"/>
  <c r="P158" i="38"/>
  <c r="Q158" i="38" s="1"/>
  <c r="S158" i="38" s="1"/>
  <c r="L161" i="38"/>
  <c r="P163" i="38"/>
  <c r="Q163" i="38" s="1"/>
  <c r="J165" i="38"/>
  <c r="V161" i="38"/>
  <c r="W161" i="38" s="1"/>
  <c r="X161" i="38" s="1"/>
  <c r="AC161" i="38"/>
  <c r="AD161" i="38" s="1"/>
  <c r="AC154" i="38"/>
  <c r="V154" i="38"/>
  <c r="AC155" i="38"/>
  <c r="AD155" i="38" s="1"/>
  <c r="AE155" i="38" s="1"/>
  <c r="V155" i="38"/>
  <c r="W155" i="38" s="1"/>
  <c r="X155" i="38" s="1"/>
  <c r="AC166" i="38"/>
  <c r="AD166" i="38" s="1"/>
  <c r="AE166" i="38" s="1"/>
  <c r="V166" i="38"/>
  <c r="W166" i="38" s="1"/>
  <c r="W160" i="38"/>
  <c r="X160" i="38" s="1"/>
  <c r="P166" i="38"/>
  <c r="Q166" i="38" s="1"/>
  <c r="P154" i="38"/>
  <c r="Q154" i="38" s="1"/>
  <c r="Z154" i="38" s="1"/>
  <c r="L165" i="38"/>
  <c r="P155" i="38"/>
  <c r="Q155" i="38" s="1"/>
  <c r="Z155" i="38" s="1"/>
  <c r="AC160" i="38"/>
  <c r="AD160" i="38" s="1"/>
  <c r="AE160" i="38" s="1"/>
  <c r="D46" i="43"/>
  <c r="D140" i="47"/>
  <c r="Z165" i="38"/>
  <c r="S165" i="38"/>
  <c r="X165" i="38"/>
  <c r="X166" i="38"/>
  <c r="Z161" i="38"/>
  <c r="S161" i="38"/>
  <c r="Z160" i="38"/>
  <c r="S160" i="38"/>
  <c r="AD154" i="38"/>
  <c r="AE154" i="38" s="1"/>
  <c r="S154" i="38"/>
  <c r="W154" i="38"/>
  <c r="X154" i="38" s="1"/>
  <c r="S164" i="38"/>
  <c r="Z164" i="38"/>
  <c r="S163" i="38"/>
  <c r="Z163" i="38"/>
  <c r="AD163" i="38"/>
  <c r="AE163" i="38" s="1"/>
  <c r="V164" i="38"/>
  <c r="AC164" i="38"/>
  <c r="L162" i="38"/>
  <c r="L163" i="38"/>
  <c r="V163" i="38"/>
  <c r="J164" i="38"/>
  <c r="J166" i="38"/>
  <c r="J158" i="38"/>
  <c r="J161" i="38"/>
  <c r="J159" i="38"/>
  <c r="J162" i="38"/>
  <c r="V162" i="38"/>
  <c r="W162" i="38" s="1"/>
  <c r="X162" i="38" s="1"/>
  <c r="AD162" i="38"/>
  <c r="AE162" i="38" s="1"/>
  <c r="W159" i="38"/>
  <c r="X159" i="38" s="1"/>
  <c r="AC158" i="38"/>
  <c r="V158" i="38"/>
  <c r="Z162" i="38"/>
  <c r="S162" i="38"/>
  <c r="L158" i="38"/>
  <c r="AC159" i="38"/>
  <c r="J160" i="38"/>
  <c r="L159" i="38"/>
  <c r="L154" i="38"/>
  <c r="V151" i="38"/>
  <c r="W151" i="38" s="1"/>
  <c r="P157" i="38"/>
  <c r="Q157" i="38" s="1"/>
  <c r="S157" i="38" s="1"/>
  <c r="L155" i="38"/>
  <c r="P152" i="38"/>
  <c r="Q152" i="38" s="1"/>
  <c r="S152" i="38" s="1"/>
  <c r="J152" i="38"/>
  <c r="L156" i="38"/>
  <c r="J153" i="38"/>
  <c r="P153" i="38"/>
  <c r="Q153" i="38" s="1"/>
  <c r="S153" i="38" s="1"/>
  <c r="P156" i="38"/>
  <c r="Q156" i="38" s="1"/>
  <c r="Z156" i="38" s="1"/>
  <c r="AC152" i="38"/>
  <c r="V152" i="38"/>
  <c r="AA151" i="38"/>
  <c r="AB151" i="38" s="1"/>
  <c r="W157" i="38"/>
  <c r="X157" i="38" s="1"/>
  <c r="Z152" i="38"/>
  <c r="V153" i="38"/>
  <c r="AC153" i="38"/>
  <c r="W156" i="38"/>
  <c r="X156" i="38" s="1"/>
  <c r="AE151" i="38"/>
  <c r="AC156" i="38"/>
  <c r="J157" i="38"/>
  <c r="AC157" i="38"/>
  <c r="L157" i="38"/>
  <c r="S151" i="38"/>
  <c r="Z159" i="38" l="1"/>
  <c r="AE165" i="38"/>
  <c r="Z158" i="38"/>
  <c r="AA158" i="38" s="1"/>
  <c r="AB158" i="38" s="1"/>
  <c r="AE161" i="38"/>
  <c r="S155" i="38"/>
  <c r="S166" i="38"/>
  <c r="Z166" i="38"/>
  <c r="AA166" i="38" s="1"/>
  <c r="AB166" i="38" s="1"/>
  <c r="AF166" i="38" s="1"/>
  <c r="AA165" i="38"/>
  <c r="AB165" i="38" s="1"/>
  <c r="AF165" i="38" s="1"/>
  <c r="T165" i="38"/>
  <c r="U165" i="38" s="1"/>
  <c r="Y165" i="38" s="1"/>
  <c r="T160" i="38"/>
  <c r="U160" i="38" s="1"/>
  <c r="Y160" i="38" s="1"/>
  <c r="AA160" i="38"/>
  <c r="AB160" i="38" s="1"/>
  <c r="AF160" i="38" s="1"/>
  <c r="T161" i="38"/>
  <c r="U161" i="38" s="1"/>
  <c r="Y161" i="38" s="1"/>
  <c r="AA161" i="38"/>
  <c r="AB161" i="38" s="1"/>
  <c r="AA154" i="38"/>
  <c r="AB154" i="38" s="1"/>
  <c r="AF154" i="38" s="1"/>
  <c r="T154" i="38"/>
  <c r="U154" i="38" s="1"/>
  <c r="Y154" i="38" s="1"/>
  <c r="AA155" i="38"/>
  <c r="AB155" i="38" s="1"/>
  <c r="AF155" i="38" s="1"/>
  <c r="T155" i="38"/>
  <c r="U155" i="38" s="1"/>
  <c r="Y155" i="38" s="1"/>
  <c r="AA163" i="38"/>
  <c r="AB163" i="38" s="1"/>
  <c r="AF163" i="38" s="1"/>
  <c r="W164" i="38"/>
  <c r="X164" i="38" s="1"/>
  <c r="T163" i="38"/>
  <c r="U163" i="38" s="1"/>
  <c r="AD164" i="38"/>
  <c r="AE164" i="38" s="1"/>
  <c r="W163" i="38"/>
  <c r="X163" i="38" s="1"/>
  <c r="AA164" i="38"/>
  <c r="AB164" i="38" s="1"/>
  <c r="T164" i="38"/>
  <c r="U164" i="38" s="1"/>
  <c r="T158" i="38"/>
  <c r="U158" i="38" s="1"/>
  <c r="T162" i="38"/>
  <c r="U162" i="38" s="1"/>
  <c r="Y162" i="38" s="1"/>
  <c r="AA162" i="38"/>
  <c r="AB162" i="38" s="1"/>
  <c r="AF162" i="38" s="1"/>
  <c r="W158" i="38"/>
  <c r="X158" i="38" s="1"/>
  <c r="AD159" i="38"/>
  <c r="AE159" i="38" s="1"/>
  <c r="AD158" i="38"/>
  <c r="AE158" i="38" s="1"/>
  <c r="AA159" i="38"/>
  <c r="AB159" i="38" s="1"/>
  <c r="T159" i="38"/>
  <c r="U159" i="38" s="1"/>
  <c r="Y159" i="38" s="1"/>
  <c r="Z153" i="38"/>
  <c r="AA153" i="38" s="1"/>
  <c r="AB153" i="38" s="1"/>
  <c r="X151" i="38"/>
  <c r="Z157" i="38"/>
  <c r="AA157" i="38" s="1"/>
  <c r="AB157" i="38" s="1"/>
  <c r="AF151" i="38"/>
  <c r="S156" i="38"/>
  <c r="T156" i="38" s="1"/>
  <c r="U156" i="38" s="1"/>
  <c r="Y156" i="38" s="1"/>
  <c r="T151" i="38"/>
  <c r="U151" i="38" s="1"/>
  <c r="W152" i="38"/>
  <c r="X152" i="38" s="1"/>
  <c r="T153" i="38"/>
  <c r="U153" i="38" s="1"/>
  <c r="T152" i="38"/>
  <c r="U152" i="38" s="1"/>
  <c r="AD152" i="38"/>
  <c r="AE152" i="38" s="1"/>
  <c r="AD157" i="38"/>
  <c r="AE157" i="38" s="1"/>
  <c r="AA152" i="38"/>
  <c r="AB152" i="38" s="1"/>
  <c r="AD153" i="38"/>
  <c r="AE153" i="38" s="1"/>
  <c r="AD156" i="38"/>
  <c r="AE156" i="38" s="1"/>
  <c r="W153" i="38"/>
  <c r="X153" i="38" s="1"/>
  <c r="AA156" i="38"/>
  <c r="AB156" i="38" s="1"/>
  <c r="T157" i="38"/>
  <c r="U157" i="38" s="1"/>
  <c r="Y157" i="38" s="1"/>
  <c r="AG160" i="38" l="1"/>
  <c r="K160" i="38" s="1"/>
  <c r="M160" i="38" s="1"/>
  <c r="AF161" i="38"/>
  <c r="AG165" i="38"/>
  <c r="K165" i="38" s="1"/>
  <c r="M165" i="38" s="1"/>
  <c r="AG161" i="38"/>
  <c r="K161" i="38" s="1"/>
  <c r="M161" i="38" s="1"/>
  <c r="AG155" i="38"/>
  <c r="K155" i="38" s="1"/>
  <c r="M155" i="38" s="1"/>
  <c r="T166" i="38"/>
  <c r="U166" i="38" s="1"/>
  <c r="Y166" i="38" s="1"/>
  <c r="AG166" i="38" s="1"/>
  <c r="K166" i="38" s="1"/>
  <c r="M166" i="38" s="1"/>
  <c r="AG154" i="38"/>
  <c r="K154" i="38" s="1"/>
  <c r="M154" i="38" s="1"/>
  <c r="Y163" i="38"/>
  <c r="AG163" i="38" s="1"/>
  <c r="K163" i="38" s="1"/>
  <c r="Y164" i="38"/>
  <c r="AF164" i="38"/>
  <c r="AG162" i="38"/>
  <c r="K162" i="38" s="1"/>
  <c r="AF158" i="38"/>
  <c r="Y158" i="38"/>
  <c r="AF159" i="38"/>
  <c r="AG159" i="38" s="1"/>
  <c r="K159" i="38" s="1"/>
  <c r="Y151" i="38"/>
  <c r="AG151" i="38" s="1"/>
  <c r="AF156" i="38"/>
  <c r="AG156" i="38" s="1"/>
  <c r="K156" i="38" s="1"/>
  <c r="AF152" i="38"/>
  <c r="AF153" i="38"/>
  <c r="Y152" i="38"/>
  <c r="AF157" i="38"/>
  <c r="AG157" i="38" s="1"/>
  <c r="K157" i="38" s="1"/>
  <c r="Y153" i="38"/>
  <c r="M159" i="38" l="1"/>
  <c r="M157" i="38"/>
  <c r="M162" i="38"/>
  <c r="M156" i="38"/>
  <c r="M163" i="38"/>
  <c r="AG164" i="38"/>
  <c r="K164" i="38" s="1"/>
  <c r="AG158" i="38"/>
  <c r="K158" i="38" s="1"/>
  <c r="AG152" i="38"/>
  <c r="AG153" i="38"/>
  <c r="K153" i="38" s="1"/>
  <c r="K152" i="38" l="1"/>
  <c r="M152" i="38" s="1"/>
  <c r="M153" i="38"/>
  <c r="M158" i="38"/>
  <c r="M164" i="38"/>
  <c r="M151" i="38" l="1"/>
  <c r="D206" i="47" s="1"/>
  <c r="C61" i="44"/>
  <c r="C60" i="44"/>
  <c r="D59" i="44" l="1"/>
  <c r="E52" i="44"/>
  <c r="D62" i="44" s="1"/>
  <c r="G52" i="44"/>
  <c r="D54" i="44" s="1"/>
  <c r="D226" i="47" s="1"/>
  <c r="H52" i="44"/>
  <c r="D55" i="44" s="1"/>
  <c r="D227" i="47" s="1"/>
  <c r="I52" i="44"/>
  <c r="D56" i="44" s="1"/>
  <c r="D228" i="47" s="1"/>
  <c r="F52" i="44"/>
  <c r="D57" i="44" s="1"/>
  <c r="D229" i="47" s="1"/>
  <c r="D45" i="44"/>
  <c r="D46" i="44"/>
  <c r="D47" i="44"/>
  <c r="D48" i="44"/>
  <c r="D49" i="44"/>
  <c r="D50" i="44"/>
  <c r="D51" i="44"/>
  <c r="D44" i="44"/>
  <c r="D40" i="44"/>
  <c r="D41" i="44"/>
  <c r="D42" i="44"/>
  <c r="D43" i="44"/>
  <c r="D39" i="44"/>
  <c r="D36" i="44"/>
  <c r="D37" i="44"/>
  <c r="D38" i="44"/>
  <c r="D33" i="44"/>
  <c r="D34" i="44"/>
  <c r="D35" i="44"/>
  <c r="D23" i="44"/>
  <c r="D24" i="44"/>
  <c r="D25" i="44"/>
  <c r="D26" i="44"/>
  <c r="D27" i="44"/>
  <c r="D28" i="44"/>
  <c r="D29" i="44"/>
  <c r="D30" i="44"/>
  <c r="D31" i="44"/>
  <c r="D32" i="44"/>
  <c r="D22" i="44"/>
  <c r="D21" i="44"/>
  <c r="D19" i="44"/>
  <c r="D20" i="44"/>
  <c r="D18" i="44"/>
  <c r="D17" i="44"/>
  <c r="D16" i="44"/>
  <c r="D15" i="44"/>
  <c r="D14" i="44"/>
  <c r="D13" i="44"/>
  <c r="D10" i="44"/>
  <c r="D11" i="44"/>
  <c r="D12" i="44"/>
  <c r="D9" i="44"/>
  <c r="H35" i="46"/>
  <c r="H28" i="46"/>
  <c r="H31" i="46"/>
  <c r="H57" i="46"/>
  <c r="H58" i="46"/>
  <c r="H56" i="46"/>
  <c r="H45" i="46"/>
  <c r="H43" i="46"/>
  <c r="H44" i="46"/>
  <c r="H42" i="46"/>
  <c r="H50" i="36"/>
  <c r="D52" i="47" s="1"/>
  <c r="D118" i="47" s="1"/>
  <c r="D129" i="47" s="1"/>
  <c r="H47" i="36"/>
  <c r="H45" i="36"/>
  <c r="H40" i="36"/>
  <c r="D61" i="47" s="1"/>
  <c r="H36" i="36"/>
  <c r="D63" i="44" l="1"/>
  <c r="D231" i="47"/>
  <c r="D233" i="47" s="1"/>
  <c r="D53" i="44"/>
  <c r="D225" i="47" s="1"/>
  <c r="D49" i="47"/>
  <c r="D60" i="47"/>
  <c r="D124" i="47" s="1"/>
  <c r="D50" i="47"/>
  <c r="D58" i="44"/>
  <c r="D230" i="47" s="1"/>
  <c r="D116" i="47" l="1"/>
  <c r="D41" i="43"/>
  <c r="D136" i="47" s="1"/>
  <c r="D36" i="43"/>
  <c r="D131" i="47" s="1"/>
  <c r="D42" i="43"/>
  <c r="D137" i="47" s="1"/>
  <c r="H12" i="46" l="1"/>
  <c r="H17" i="46"/>
  <c r="H9" i="46"/>
  <c r="H23" i="46"/>
  <c r="H22" i="46"/>
  <c r="H21" i="46"/>
  <c r="H19" i="46"/>
  <c r="H18" i="46"/>
  <c r="E237" i="43"/>
  <c r="H15" i="46" l="1"/>
  <c r="D103" i="47" s="1"/>
  <c r="H71" i="46"/>
  <c r="H70" i="46"/>
  <c r="H69" i="46"/>
  <c r="H68" i="46"/>
  <c r="H65" i="46"/>
  <c r="H67" i="46"/>
  <c r="H66" i="46"/>
  <c r="H62" i="46"/>
  <c r="H63" i="46"/>
  <c r="H61" i="46"/>
  <c r="H60" i="46"/>
  <c r="H59" i="46"/>
  <c r="H55" i="46"/>
  <c r="H53" i="46"/>
  <c r="H52" i="46"/>
  <c r="H51" i="46"/>
  <c r="H50" i="46"/>
  <c r="H49" i="46"/>
  <c r="H48" i="46"/>
  <c r="H47" i="46"/>
  <c r="H46" i="46"/>
  <c r="H41" i="46"/>
  <c r="H40" i="46"/>
  <c r="C39" i="46"/>
  <c r="H36" i="46"/>
  <c r="H34" i="46"/>
  <c r="H33" i="46"/>
  <c r="H32" i="46"/>
  <c r="H30" i="46"/>
  <c r="H29" i="46"/>
  <c r="H27" i="46"/>
  <c r="H26" i="46"/>
  <c r="H25" i="46"/>
  <c r="H14" i="46"/>
  <c r="H13" i="46"/>
  <c r="H11" i="46"/>
  <c r="H10" i="46"/>
  <c r="C7" i="46"/>
  <c r="K94" i="38"/>
  <c r="K93" i="38"/>
  <c r="K92" i="38"/>
  <c r="K91" i="38"/>
  <c r="H91" i="38"/>
  <c r="I91" i="38"/>
  <c r="N91" i="38" s="1"/>
  <c r="H92" i="38"/>
  <c r="I92" i="38"/>
  <c r="N92" i="38" s="1"/>
  <c r="H93" i="38"/>
  <c r="I93" i="38"/>
  <c r="N93" i="38" s="1"/>
  <c r="H94" i="38"/>
  <c r="I94" i="38"/>
  <c r="N94" i="38" s="1"/>
  <c r="G91" i="38"/>
  <c r="J91" i="38" s="1"/>
  <c r="G92" i="38"/>
  <c r="L92" i="38" s="1"/>
  <c r="M92" i="38" s="1"/>
  <c r="G93" i="38"/>
  <c r="J93" i="38" s="1"/>
  <c r="G94" i="38"/>
  <c r="J94" i="38" s="1"/>
  <c r="H24" i="46" l="1"/>
  <c r="D104" i="47" s="1"/>
  <c r="H54" i="46"/>
  <c r="D211" i="47" s="1"/>
  <c r="H39" i="46"/>
  <c r="D209" i="47" s="1"/>
  <c r="L91" i="38"/>
  <c r="M91" i="38" s="1"/>
  <c r="J92" i="38"/>
  <c r="L93" i="38"/>
  <c r="M93" i="38" s="1"/>
  <c r="N90" i="38"/>
  <c r="D99" i="47" s="1"/>
  <c r="L94" i="38"/>
  <c r="M94" i="38" s="1"/>
  <c r="H8" i="46"/>
  <c r="D102" i="47" s="1"/>
  <c r="H64" i="46"/>
  <c r="D272" i="47" s="1"/>
  <c r="M89" i="38" l="1"/>
  <c r="D93" i="47" s="1"/>
  <c r="H67" i="39" l="1"/>
  <c r="D267" i="47" s="1"/>
  <c r="D274" i="47" s="1"/>
  <c r="H53" i="39" l="1"/>
  <c r="H63" i="39"/>
  <c r="H61" i="39"/>
  <c r="H39" i="39"/>
  <c r="H33" i="39"/>
  <c r="H7" i="39"/>
  <c r="H30" i="30" l="1"/>
  <c r="D38" i="47" s="1"/>
  <c r="D110" i="47" s="1"/>
  <c r="D45" i="43" s="1"/>
  <c r="D44" i="43" s="1"/>
  <c r="D139" i="47" s="1"/>
  <c r="H16" i="30"/>
  <c r="H17" i="30"/>
  <c r="H18" i="30"/>
  <c r="H19" i="30"/>
  <c r="H20" i="30"/>
  <c r="H21" i="30"/>
  <c r="H22" i="30"/>
  <c r="H23" i="30"/>
  <c r="H24" i="30"/>
  <c r="H25" i="30"/>
  <c r="H26" i="30"/>
  <c r="H27" i="30"/>
  <c r="I183" i="38" l="1"/>
  <c r="R177" i="38"/>
  <c r="V177" i="38" s="1"/>
  <c r="H177" i="38"/>
  <c r="G177" i="38"/>
  <c r="R176" i="38"/>
  <c r="V176" i="38" s="1"/>
  <c r="H176" i="38"/>
  <c r="G176" i="38"/>
  <c r="R175" i="38"/>
  <c r="H175" i="38"/>
  <c r="G175" i="38"/>
  <c r="L175" i="38" s="1"/>
  <c r="I174" i="38"/>
  <c r="I181" i="38"/>
  <c r="G174" i="38"/>
  <c r="I179" i="38"/>
  <c r="I170" i="38"/>
  <c r="E79" i="37"/>
  <c r="F78" i="37" s="1"/>
  <c r="D87" i="47" s="1"/>
  <c r="E45" i="37"/>
  <c r="F44" i="37" s="1"/>
  <c r="D75" i="47" s="1"/>
  <c r="E76" i="37"/>
  <c r="E42" i="37"/>
  <c r="E36" i="37"/>
  <c r="E61" i="37"/>
  <c r="E27" i="37"/>
  <c r="E70" i="37"/>
  <c r="F84" i="37"/>
  <c r="D89" i="47" s="1"/>
  <c r="F81" i="37"/>
  <c r="D88" i="47" s="1"/>
  <c r="F50" i="37"/>
  <c r="D77" i="47" s="1"/>
  <c r="F47" i="37"/>
  <c r="D76" i="47" s="1"/>
  <c r="F38" i="37"/>
  <c r="D73" i="47" s="1"/>
  <c r="E41" i="37"/>
  <c r="E38" i="37"/>
  <c r="E60" i="37"/>
  <c r="E26" i="37" s="1"/>
  <c r="E69" i="37"/>
  <c r="F69" i="37" s="1"/>
  <c r="D84" i="47" s="1"/>
  <c r="E66" i="37"/>
  <c r="E32" i="37" s="1"/>
  <c r="F32" i="37" s="1"/>
  <c r="D71" i="47" s="1"/>
  <c r="E75" i="37"/>
  <c r="E63" i="37"/>
  <c r="E29" i="37" s="1"/>
  <c r="F29" i="37" s="1"/>
  <c r="D69" i="47" s="1"/>
  <c r="E72" i="37"/>
  <c r="F72" i="37" s="1"/>
  <c r="D85" i="47" s="1"/>
  <c r="E54" i="37"/>
  <c r="F54" i="37" s="1"/>
  <c r="E57" i="37"/>
  <c r="E23" i="37" s="1"/>
  <c r="F23" i="37" s="1"/>
  <c r="D68" i="47" s="1"/>
  <c r="E14" i="37"/>
  <c r="E35" i="37" l="1"/>
  <c r="D79" i="47"/>
  <c r="F57" i="37"/>
  <c r="D80" i="47" s="1"/>
  <c r="F75" i="37"/>
  <c r="D86" i="47" s="1"/>
  <c r="F63" i="37"/>
  <c r="D81" i="47" s="1"/>
  <c r="F60" i="37"/>
  <c r="D82" i="47" s="1"/>
  <c r="F26" i="37"/>
  <c r="D70" i="47" s="1"/>
  <c r="F66" i="37"/>
  <c r="D83" i="47" s="1"/>
  <c r="F35" i="37"/>
  <c r="D72" i="47" s="1"/>
  <c r="E16" i="37"/>
  <c r="F41" i="37"/>
  <c r="D74" i="47" s="1"/>
  <c r="P175" i="38"/>
  <c r="Q175" i="38" s="1"/>
  <c r="S175" i="38" s="1"/>
  <c r="P177" i="38"/>
  <c r="Q177" i="38" s="1"/>
  <c r="S177" i="38" s="1"/>
  <c r="W177" i="38"/>
  <c r="X177" i="38" s="1"/>
  <c r="J177" i="38"/>
  <c r="AC177" i="38"/>
  <c r="L177" i="38"/>
  <c r="P176" i="38"/>
  <c r="Q176" i="38" s="1"/>
  <c r="Z176" i="38" s="1"/>
  <c r="W176" i="38"/>
  <c r="X176" i="38" s="1"/>
  <c r="J176" i="38"/>
  <c r="L176" i="38"/>
  <c r="AC176" i="38"/>
  <c r="V175" i="38"/>
  <c r="AC175" i="38"/>
  <c r="J175" i="38"/>
  <c r="E12" i="37"/>
  <c r="E9" i="37"/>
  <c r="E11" i="37"/>
  <c r="E8" i="37"/>
  <c r="E18" i="37"/>
  <c r="E15" i="37"/>
  <c r="F14" i="37" s="1"/>
  <c r="D67" i="47" s="1"/>
  <c r="E20" i="37"/>
  <c r="F20" i="37" s="1"/>
  <c r="D64" i="47" s="1"/>
  <c r="E17" i="37"/>
  <c r="F8" i="37" l="1"/>
  <c r="F53" i="37"/>
  <c r="F17" i="37"/>
  <c r="D66" i="47" s="1"/>
  <c r="F11" i="37"/>
  <c r="D63" i="47" s="1"/>
  <c r="Z175" i="38"/>
  <c r="AA175" i="38" s="1"/>
  <c r="AB175" i="38" s="1"/>
  <c r="Z177" i="38"/>
  <c r="AA177" i="38" s="1"/>
  <c r="AB177" i="38" s="1"/>
  <c r="AD177" i="38"/>
  <c r="AE177" i="38" s="1"/>
  <c r="T177" i="38"/>
  <c r="U177" i="38" s="1"/>
  <c r="Y177" i="38" s="1"/>
  <c r="S176" i="38"/>
  <c r="T176" i="38" s="1"/>
  <c r="U176" i="38" s="1"/>
  <c r="Y176" i="38" s="1"/>
  <c r="AD176" i="38"/>
  <c r="AE176" i="38" s="1"/>
  <c r="AA176" i="38"/>
  <c r="AB176" i="38" s="1"/>
  <c r="T175" i="38"/>
  <c r="U175" i="38" s="1"/>
  <c r="AD175" i="38"/>
  <c r="AE175" i="38" s="1"/>
  <c r="W175" i="38"/>
  <c r="X175" i="38" s="1"/>
  <c r="D65" i="47" l="1"/>
  <c r="F7" i="37"/>
  <c r="AF177" i="38"/>
  <c r="AG177" i="38" s="1"/>
  <c r="K177" i="38" s="1"/>
  <c r="M177" i="38" s="1"/>
  <c r="AF176" i="38"/>
  <c r="AG176" i="38" s="1"/>
  <c r="K176" i="38" s="1"/>
  <c r="M176" i="38" s="1"/>
  <c r="Y175" i="38"/>
  <c r="AF175" i="38"/>
  <c r="AG175" i="38" l="1"/>
  <c r="K175" i="38" s="1"/>
  <c r="M175" i="38" s="1"/>
  <c r="I142" i="38" l="1"/>
  <c r="I146" i="38"/>
  <c r="R146" i="38" s="1"/>
  <c r="AC146" i="38" s="1"/>
  <c r="I143" i="38"/>
  <c r="H146" i="38"/>
  <c r="G146" i="38"/>
  <c r="J146" i="38" s="1"/>
  <c r="I136" i="38"/>
  <c r="R136" i="38" s="1"/>
  <c r="R144" i="38"/>
  <c r="V144" i="38" s="1"/>
  <c r="H144" i="38"/>
  <c r="G144" i="38"/>
  <c r="L144" i="38" s="1"/>
  <c r="I140" i="38"/>
  <c r="I128" i="38"/>
  <c r="R128" i="38" s="1"/>
  <c r="I126" i="38"/>
  <c r="R126" i="38" s="1"/>
  <c r="AC126" i="38" s="1"/>
  <c r="I116" i="38"/>
  <c r="I115" i="38"/>
  <c r="I113" i="38"/>
  <c r="I110" i="38"/>
  <c r="I109" i="38"/>
  <c r="I108" i="38"/>
  <c r="I107" i="38"/>
  <c r="R107" i="38" s="1"/>
  <c r="V107" i="38" s="1"/>
  <c r="I105" i="38"/>
  <c r="I104" i="38"/>
  <c r="I101" i="38"/>
  <c r="R101" i="38" s="1"/>
  <c r="I131" i="38"/>
  <c r="R131" i="38" s="1"/>
  <c r="AC131" i="38" s="1"/>
  <c r="H131" i="38"/>
  <c r="G131" i="38"/>
  <c r="J131" i="38" s="1"/>
  <c r="I111" i="38"/>
  <c r="I112" i="38"/>
  <c r="I118" i="38"/>
  <c r="I120" i="38"/>
  <c r="I121" i="38"/>
  <c r="I124" i="38"/>
  <c r="I125" i="38"/>
  <c r="I135" i="38"/>
  <c r="H136" i="38"/>
  <c r="G136" i="38"/>
  <c r="J136" i="38" s="1"/>
  <c r="L107" i="38"/>
  <c r="J107" i="38"/>
  <c r="H107" i="38"/>
  <c r="P107" i="38" s="1"/>
  <c r="Q107" i="38" s="1"/>
  <c r="G107" i="38"/>
  <c r="I130" i="38"/>
  <c r="L128" i="38"/>
  <c r="J128" i="38"/>
  <c r="H128" i="38"/>
  <c r="P128" i="38" s="1"/>
  <c r="Q128" i="38" s="1"/>
  <c r="G128" i="38"/>
  <c r="I122" i="38"/>
  <c r="I127" i="38"/>
  <c r="I117" i="38"/>
  <c r="L126" i="38"/>
  <c r="J126" i="38"/>
  <c r="H126" i="38"/>
  <c r="P126" i="38" s="1"/>
  <c r="Q126" i="38" s="1"/>
  <c r="G126" i="38"/>
  <c r="I119" i="38"/>
  <c r="H101" i="38"/>
  <c r="G101" i="38"/>
  <c r="L101" i="38" s="1"/>
  <c r="P146" i="38" l="1"/>
  <c r="Q146" i="38" s="1"/>
  <c r="S146" i="38" s="1"/>
  <c r="AD146" i="38"/>
  <c r="AE146" i="38" s="1"/>
  <c r="V146" i="38"/>
  <c r="L146" i="38"/>
  <c r="P144" i="38"/>
  <c r="Q144" i="38" s="1"/>
  <c r="S144" i="38" s="1"/>
  <c r="J144" i="38"/>
  <c r="W144" i="38"/>
  <c r="X144" i="38" s="1"/>
  <c r="AC144" i="38"/>
  <c r="P131" i="38"/>
  <c r="Q131" i="38" s="1"/>
  <c r="S131" i="38" s="1"/>
  <c r="AD131" i="38"/>
  <c r="AE131" i="38" s="1"/>
  <c r="L131" i="38"/>
  <c r="V131" i="38"/>
  <c r="V136" i="38"/>
  <c r="AC136" i="38"/>
  <c r="L136" i="38"/>
  <c r="P136" i="38"/>
  <c r="Q136" i="38" s="1"/>
  <c r="S107" i="38"/>
  <c r="Z107" i="38"/>
  <c r="W107" i="38"/>
  <c r="X107" i="38" s="1"/>
  <c r="AC107" i="38"/>
  <c r="S128" i="38"/>
  <c r="Z128" i="38"/>
  <c r="V128" i="38"/>
  <c r="AC128" i="38"/>
  <c r="Z126" i="38"/>
  <c r="S126" i="38"/>
  <c r="AD126" i="38"/>
  <c r="AE126" i="38" s="1"/>
  <c r="V126" i="38"/>
  <c r="AC101" i="38"/>
  <c r="V101" i="38"/>
  <c r="P101" i="38"/>
  <c r="Q101" i="38" s="1"/>
  <c r="J101" i="38"/>
  <c r="L105" i="38"/>
  <c r="J105" i="38"/>
  <c r="R105" i="38"/>
  <c r="H105" i="38"/>
  <c r="P105" i="38" s="1"/>
  <c r="Q105" i="38" s="1"/>
  <c r="G105" i="38"/>
  <c r="R102" i="38"/>
  <c r="H102" i="38"/>
  <c r="G102" i="38"/>
  <c r="J102" i="38" s="1"/>
  <c r="R99" i="38"/>
  <c r="H99" i="38"/>
  <c r="G99" i="38"/>
  <c r="J99" i="38" s="1"/>
  <c r="L109" i="38"/>
  <c r="J109" i="38"/>
  <c r="R109" i="38"/>
  <c r="H109" i="38"/>
  <c r="P109" i="38" s="1"/>
  <c r="Q109" i="38" s="1"/>
  <c r="G109" i="38"/>
  <c r="L106" i="38"/>
  <c r="J106" i="38"/>
  <c r="R106" i="38"/>
  <c r="H106" i="38"/>
  <c r="P106" i="38" s="1"/>
  <c r="Q106" i="38" s="1"/>
  <c r="G106" i="38"/>
  <c r="R98" i="38"/>
  <c r="V98" i="38" s="1"/>
  <c r="H98" i="38"/>
  <c r="G98" i="38"/>
  <c r="Z146" i="38" l="1"/>
  <c r="AA146" i="38" s="1"/>
  <c r="AB146" i="38" s="1"/>
  <c r="AF146" i="38" s="1"/>
  <c r="T146" i="38"/>
  <c r="U146" i="38" s="1"/>
  <c r="W146" i="38"/>
  <c r="X146" i="38" s="1"/>
  <c r="Z144" i="38"/>
  <c r="AA144" i="38" s="1"/>
  <c r="AB144" i="38" s="1"/>
  <c r="AD144" i="38"/>
  <c r="AE144" i="38" s="1"/>
  <c r="T144" i="38"/>
  <c r="U144" i="38" s="1"/>
  <c r="Y144" i="38" s="1"/>
  <c r="Z131" i="38"/>
  <c r="AA131" i="38" s="1"/>
  <c r="AB131" i="38" s="1"/>
  <c r="AF131" i="38" s="1"/>
  <c r="W131" i="38"/>
  <c r="X131" i="38" s="1"/>
  <c r="T131" i="38"/>
  <c r="U131" i="38" s="1"/>
  <c r="W136" i="38"/>
  <c r="X136" i="38" s="1"/>
  <c r="S136" i="38"/>
  <c r="Z136" i="38"/>
  <c r="AD136" i="38"/>
  <c r="AE136" i="38" s="1"/>
  <c r="AA107" i="38"/>
  <c r="AB107" i="38" s="1"/>
  <c r="AD107" i="38"/>
  <c r="AE107" i="38" s="1"/>
  <c r="T107" i="38"/>
  <c r="U107" i="38" s="1"/>
  <c r="Y107" i="38" s="1"/>
  <c r="AD128" i="38"/>
  <c r="AE128" i="38" s="1"/>
  <c r="W128" i="38"/>
  <c r="X128" i="38" s="1"/>
  <c r="AA128" i="38"/>
  <c r="AB128" i="38" s="1"/>
  <c r="T128" i="38"/>
  <c r="U128" i="38" s="1"/>
  <c r="W126" i="38"/>
  <c r="X126" i="38" s="1"/>
  <c r="T126" i="38"/>
  <c r="U126" i="38" s="1"/>
  <c r="AA126" i="38"/>
  <c r="AB126" i="38" s="1"/>
  <c r="AF126" i="38" s="1"/>
  <c r="AD101" i="38"/>
  <c r="AE101" i="38" s="1"/>
  <c r="S101" i="38"/>
  <c r="Z101" i="38"/>
  <c r="W101" i="38"/>
  <c r="X101" i="38" s="1"/>
  <c r="P98" i="38"/>
  <c r="Q98" i="38" s="1"/>
  <c r="S98" i="38" s="1"/>
  <c r="Z105" i="38"/>
  <c r="S105" i="38"/>
  <c r="V105" i="38"/>
  <c r="AC105" i="38"/>
  <c r="V102" i="38"/>
  <c r="AC102" i="38"/>
  <c r="L102" i="38"/>
  <c r="P102" i="38"/>
  <c r="Q102" i="38" s="1"/>
  <c r="V99" i="38"/>
  <c r="AC99" i="38"/>
  <c r="P99" i="38"/>
  <c r="Q99" i="38" s="1"/>
  <c r="L99" i="38"/>
  <c r="AC109" i="38"/>
  <c r="V109" i="38"/>
  <c r="S109" i="38"/>
  <c r="Z109" i="38"/>
  <c r="V106" i="38"/>
  <c r="AC106" i="38"/>
  <c r="S106" i="38"/>
  <c r="Z106" i="38"/>
  <c r="W98" i="38"/>
  <c r="X98" i="38" s="1"/>
  <c r="J98" i="38"/>
  <c r="AC98" i="38"/>
  <c r="L98" i="38"/>
  <c r="G137" i="38"/>
  <c r="G138" i="38"/>
  <c r="L138" i="38" s="1"/>
  <c r="G139" i="38"/>
  <c r="L139" i="38" s="1"/>
  <c r="G140" i="38"/>
  <c r="J140" i="38" s="1"/>
  <c r="G141" i="38"/>
  <c r="G142" i="38"/>
  <c r="G143" i="38"/>
  <c r="G145" i="38"/>
  <c r="L145" i="38" s="1"/>
  <c r="G147" i="38"/>
  <c r="L147" i="38" s="1"/>
  <c r="G148" i="38"/>
  <c r="J148" i="38" s="1"/>
  <c r="G149" i="38"/>
  <c r="G150" i="38"/>
  <c r="I147" i="38"/>
  <c r="R147" i="38" s="1"/>
  <c r="V147" i="38" s="1"/>
  <c r="I145" i="38"/>
  <c r="R145" i="38" s="1"/>
  <c r="V145" i="38" s="1"/>
  <c r="I141" i="38"/>
  <c r="R140" i="38"/>
  <c r="AC140" i="38" s="1"/>
  <c r="I139" i="38"/>
  <c r="R139" i="38" s="1"/>
  <c r="V139" i="38" s="1"/>
  <c r="I138" i="38"/>
  <c r="R138" i="38" s="1"/>
  <c r="AC138" i="38" s="1"/>
  <c r="I137" i="38"/>
  <c r="H147" i="38"/>
  <c r="H139" i="38"/>
  <c r="H140" i="38"/>
  <c r="R148" i="38"/>
  <c r="AC148" i="38" s="1"/>
  <c r="H148" i="38"/>
  <c r="H138" i="38"/>
  <c r="H145" i="38"/>
  <c r="Y146" i="38" l="1"/>
  <c r="AG146" i="38" s="1"/>
  <c r="K146" i="38" s="1"/>
  <c r="M146" i="38" s="1"/>
  <c r="AF144" i="38"/>
  <c r="AG144" i="38" s="1"/>
  <c r="K144" i="38" s="1"/>
  <c r="M144" i="38" s="1"/>
  <c r="Y131" i="38"/>
  <c r="AG131" i="38" s="1"/>
  <c r="K131" i="38" s="1"/>
  <c r="M131" i="38" s="1"/>
  <c r="AA136" i="38"/>
  <c r="AB136" i="38" s="1"/>
  <c r="AF136" i="38" s="1"/>
  <c r="T136" i="38"/>
  <c r="U136" i="38" s="1"/>
  <c r="Y136" i="38" s="1"/>
  <c r="AF107" i="38"/>
  <c r="AG107" i="38" s="1"/>
  <c r="K107" i="38" s="1"/>
  <c r="M107" i="38" s="1"/>
  <c r="Y128" i="38"/>
  <c r="AF128" i="38"/>
  <c r="Y126" i="38"/>
  <c r="AG126" i="38" s="1"/>
  <c r="Z98" i="38"/>
  <c r="AA98" i="38" s="1"/>
  <c r="AB98" i="38" s="1"/>
  <c r="AA101" i="38"/>
  <c r="AB101" i="38" s="1"/>
  <c r="AF101" i="38" s="1"/>
  <c r="T101" i="38"/>
  <c r="U101" i="38" s="1"/>
  <c r="Y101" i="38" s="1"/>
  <c r="J139" i="38"/>
  <c r="AA105" i="38"/>
  <c r="AB105" i="38" s="1"/>
  <c r="AD105" i="38"/>
  <c r="AE105" i="38" s="1"/>
  <c r="W105" i="38"/>
  <c r="X105" i="38" s="1"/>
  <c r="T105" i="38"/>
  <c r="U105" i="38" s="1"/>
  <c r="W102" i="38"/>
  <c r="X102" i="38" s="1"/>
  <c r="AD102" i="38"/>
  <c r="AE102" i="38" s="1"/>
  <c r="S102" i="38"/>
  <c r="Z102" i="38"/>
  <c r="P140" i="38"/>
  <c r="Q140" i="38" s="1"/>
  <c r="Z140" i="38" s="1"/>
  <c r="L140" i="38"/>
  <c r="AD99" i="38"/>
  <c r="AE99" i="38" s="1"/>
  <c r="W99" i="38"/>
  <c r="X99" i="38" s="1"/>
  <c r="S99" i="38"/>
  <c r="Z99" i="38"/>
  <c r="W109" i="38"/>
  <c r="X109" i="38" s="1"/>
  <c r="T109" i="38"/>
  <c r="U109" i="38" s="1"/>
  <c r="AD109" i="38"/>
  <c r="AE109" i="38" s="1"/>
  <c r="AA109" i="38"/>
  <c r="AB109" i="38" s="1"/>
  <c r="P148" i="38"/>
  <c r="Q148" i="38" s="1"/>
  <c r="Z148" i="38" s="1"/>
  <c r="P139" i="38"/>
  <c r="Q139" i="38" s="1"/>
  <c r="Z139" i="38" s="1"/>
  <c r="AA106" i="38"/>
  <c r="AB106" i="38" s="1"/>
  <c r="T106" i="38"/>
  <c r="U106" i="38" s="1"/>
  <c r="AD106" i="38"/>
  <c r="AE106" i="38" s="1"/>
  <c r="W106" i="38"/>
  <c r="X106" i="38" s="1"/>
  <c r="L148" i="38"/>
  <c r="P147" i="38"/>
  <c r="Q147" i="38" s="1"/>
  <c r="Z147" i="38" s="1"/>
  <c r="J147" i="38"/>
  <c r="P145" i="38"/>
  <c r="Q145" i="38" s="1"/>
  <c r="S145" i="38" s="1"/>
  <c r="P138" i="38"/>
  <c r="Q138" i="38" s="1"/>
  <c r="S138" i="38" s="1"/>
  <c r="J138" i="38"/>
  <c r="AD98" i="38"/>
  <c r="AE98" i="38" s="1"/>
  <c r="T98" i="38"/>
  <c r="U98" i="38" s="1"/>
  <c r="Y98" i="38" s="1"/>
  <c r="J145" i="38"/>
  <c r="W147" i="38"/>
  <c r="X147" i="38" s="1"/>
  <c r="AC147" i="38"/>
  <c r="W139" i="38"/>
  <c r="X139" i="38" s="1"/>
  <c r="AC139" i="38"/>
  <c r="AD140" i="38"/>
  <c r="AE140" i="38" s="1"/>
  <c r="V140" i="38"/>
  <c r="AD148" i="38"/>
  <c r="AE148" i="38" s="1"/>
  <c r="V148" i="38"/>
  <c r="AD138" i="38"/>
  <c r="AE138" i="38" s="1"/>
  <c r="V138" i="38"/>
  <c r="W145" i="38"/>
  <c r="X145" i="38" s="1"/>
  <c r="AC145" i="38"/>
  <c r="I134" i="38"/>
  <c r="I133" i="38"/>
  <c r="I132" i="38"/>
  <c r="G132" i="38"/>
  <c r="G133" i="38"/>
  <c r="G134" i="38"/>
  <c r="G135" i="38"/>
  <c r="I129" i="38"/>
  <c r="R129" i="38" s="1"/>
  <c r="V129" i="38" s="1"/>
  <c r="I123" i="38"/>
  <c r="R123" i="38" s="1"/>
  <c r="AC123" i="38" s="1"/>
  <c r="R121" i="38"/>
  <c r="V121" i="38" s="1"/>
  <c r="I114" i="38"/>
  <c r="R114" i="38" s="1"/>
  <c r="V114" i="38" s="1"/>
  <c r="H129" i="38"/>
  <c r="G129" i="38"/>
  <c r="L123" i="38"/>
  <c r="J123" i="38"/>
  <c r="H123" i="38"/>
  <c r="P123" i="38" s="1"/>
  <c r="Q123" i="38" s="1"/>
  <c r="G123" i="38"/>
  <c r="L114" i="38"/>
  <c r="J114" i="38"/>
  <c r="H114" i="38"/>
  <c r="P114" i="38" s="1"/>
  <c r="Q114" i="38" s="1"/>
  <c r="G114" i="38"/>
  <c r="L121" i="38"/>
  <c r="J121" i="38"/>
  <c r="H121" i="38"/>
  <c r="P121" i="38" s="1"/>
  <c r="Q121" i="38" s="1"/>
  <c r="G121" i="38"/>
  <c r="AG128" i="38" l="1"/>
  <c r="K128" i="38" s="1"/>
  <c r="M128" i="38" s="1"/>
  <c r="K126" i="38"/>
  <c r="M126" i="38" s="1"/>
  <c r="AG136" i="38"/>
  <c r="K136" i="38" s="1"/>
  <c r="M136" i="38" s="1"/>
  <c r="AG101" i="38"/>
  <c r="K101" i="38" s="1"/>
  <c r="M101" i="38" s="1"/>
  <c r="AF105" i="38"/>
  <c r="Y105" i="38"/>
  <c r="S140" i="38"/>
  <c r="T140" i="38" s="1"/>
  <c r="U140" i="38" s="1"/>
  <c r="AA102" i="38"/>
  <c r="AB102" i="38" s="1"/>
  <c r="AF102" i="38" s="1"/>
  <c r="T102" i="38"/>
  <c r="U102" i="38" s="1"/>
  <c r="Y102" i="38" s="1"/>
  <c r="S147" i="38"/>
  <c r="T147" i="38" s="1"/>
  <c r="U147" i="38" s="1"/>
  <c r="Y147" i="38" s="1"/>
  <c r="AA99" i="38"/>
  <c r="AB99" i="38" s="1"/>
  <c r="AF99" i="38" s="1"/>
  <c r="T99" i="38"/>
  <c r="U99" i="38" s="1"/>
  <c r="Y99" i="38" s="1"/>
  <c r="Y109" i="38"/>
  <c r="AF109" i="38"/>
  <c r="S148" i="38"/>
  <c r="T148" i="38" s="1"/>
  <c r="U148" i="38" s="1"/>
  <c r="S139" i="38"/>
  <c r="T139" i="38" s="1"/>
  <c r="U139" i="38" s="1"/>
  <c r="Y139" i="38" s="1"/>
  <c r="Z145" i="38"/>
  <c r="AA145" i="38" s="1"/>
  <c r="AB145" i="38" s="1"/>
  <c r="Y106" i="38"/>
  <c r="AF106" i="38"/>
  <c r="Z138" i="38"/>
  <c r="AA138" i="38" s="1"/>
  <c r="AB138" i="38" s="1"/>
  <c r="AF138" i="38" s="1"/>
  <c r="AF98" i="38"/>
  <c r="AG98" i="38" s="1"/>
  <c r="K98" i="38" s="1"/>
  <c r="M98" i="38" s="1"/>
  <c r="AA147" i="38"/>
  <c r="AB147" i="38" s="1"/>
  <c r="AD147" i="38"/>
  <c r="AE147" i="38" s="1"/>
  <c r="AD139" i="38"/>
  <c r="AE139" i="38" s="1"/>
  <c r="AA139" i="38"/>
  <c r="AB139" i="38" s="1"/>
  <c r="AA140" i="38"/>
  <c r="AB140" i="38" s="1"/>
  <c r="AF140" i="38" s="1"/>
  <c r="W140" i="38"/>
  <c r="X140" i="38" s="1"/>
  <c r="AA148" i="38"/>
  <c r="AB148" i="38" s="1"/>
  <c r="AF148" i="38" s="1"/>
  <c r="W148" i="38"/>
  <c r="X148" i="38" s="1"/>
  <c r="T138" i="38"/>
  <c r="U138" i="38" s="1"/>
  <c r="W138" i="38"/>
  <c r="X138" i="38" s="1"/>
  <c r="T145" i="38"/>
  <c r="U145" i="38" s="1"/>
  <c r="Y145" i="38" s="1"/>
  <c r="AD145" i="38"/>
  <c r="AE145" i="38" s="1"/>
  <c r="P129" i="38"/>
  <c r="Q129" i="38" s="1"/>
  <c r="S129" i="38" s="1"/>
  <c r="W129" i="38"/>
  <c r="X129" i="38" s="1"/>
  <c r="AC129" i="38"/>
  <c r="J129" i="38"/>
  <c r="L129" i="38"/>
  <c r="Z123" i="38"/>
  <c r="S123" i="38"/>
  <c r="AD123" i="38"/>
  <c r="AE123" i="38" s="1"/>
  <c r="V123" i="38"/>
  <c r="W114" i="38"/>
  <c r="X114" i="38" s="1"/>
  <c r="S114" i="38"/>
  <c r="Z114" i="38"/>
  <c r="AC114" i="38"/>
  <c r="Z121" i="38"/>
  <c r="S121" i="38"/>
  <c r="W121" i="38"/>
  <c r="X121" i="38" s="1"/>
  <c r="AC121" i="38"/>
  <c r="G100" i="38"/>
  <c r="R116" i="38"/>
  <c r="AC116" i="38" s="1"/>
  <c r="L116" i="38"/>
  <c r="J116" i="38"/>
  <c r="H116" i="38"/>
  <c r="P116" i="38" s="1"/>
  <c r="Q116" i="38" s="1"/>
  <c r="G116" i="38"/>
  <c r="G130" i="38"/>
  <c r="G103" i="38"/>
  <c r="G104" i="38"/>
  <c r="G108" i="38"/>
  <c r="G110" i="38"/>
  <c r="G111" i="38"/>
  <c r="G112" i="38"/>
  <c r="G113" i="38"/>
  <c r="G115" i="38"/>
  <c r="G117" i="38"/>
  <c r="G118" i="38"/>
  <c r="G119" i="38"/>
  <c r="G120" i="38"/>
  <c r="G122" i="38"/>
  <c r="G124" i="38"/>
  <c r="G125" i="38"/>
  <c r="G127" i="38"/>
  <c r="R119" i="38"/>
  <c r="AC119" i="38" s="1"/>
  <c r="L119" i="38"/>
  <c r="J119" i="38"/>
  <c r="H119" i="38"/>
  <c r="P119" i="38" s="1"/>
  <c r="Q119" i="38" s="1"/>
  <c r="R118" i="38"/>
  <c r="V118" i="38" s="1"/>
  <c r="L118" i="38"/>
  <c r="J118" i="38"/>
  <c r="H118" i="38"/>
  <c r="P118" i="38" s="1"/>
  <c r="Q118" i="38" s="1"/>
  <c r="H100" i="38"/>
  <c r="H103" i="38"/>
  <c r="H104" i="38"/>
  <c r="H108" i="38"/>
  <c r="H117" i="38"/>
  <c r="I88" i="38"/>
  <c r="I87" i="38"/>
  <c r="I86" i="38"/>
  <c r="I85" i="38"/>
  <c r="I84" i="38"/>
  <c r="I83" i="38"/>
  <c r="I82" i="38"/>
  <c r="R82" i="38" s="1"/>
  <c r="V82" i="38" s="1"/>
  <c r="I81" i="38"/>
  <c r="N81" i="38" s="1"/>
  <c r="I80" i="38"/>
  <c r="N80" i="38" s="1"/>
  <c r="I79" i="38"/>
  <c r="R79" i="38" s="1"/>
  <c r="AC79" i="38" s="1"/>
  <c r="I78" i="38"/>
  <c r="H79" i="38"/>
  <c r="G79" i="38"/>
  <c r="H82" i="38"/>
  <c r="G82" i="38"/>
  <c r="H80" i="38"/>
  <c r="G80" i="38"/>
  <c r="L80" i="38" s="1"/>
  <c r="H81" i="38"/>
  <c r="G81" i="38"/>
  <c r="L81" i="38" s="1"/>
  <c r="I77" i="38"/>
  <c r="I76" i="38"/>
  <c r="I75" i="38"/>
  <c r="N75" i="38" s="1"/>
  <c r="I74" i="38"/>
  <c r="N74" i="38" s="1"/>
  <c r="I73" i="38"/>
  <c r="I72" i="38"/>
  <c r="H74" i="38"/>
  <c r="G74" i="38"/>
  <c r="H75" i="38"/>
  <c r="G75" i="38"/>
  <c r="L75" i="38" s="1"/>
  <c r="I71" i="38"/>
  <c r="I70" i="38"/>
  <c r="I69" i="38"/>
  <c r="I68" i="38"/>
  <c r="I67" i="38"/>
  <c r="I66" i="38"/>
  <c r="I65" i="38"/>
  <c r="R65" i="38" s="1"/>
  <c r="V65" i="38" s="1"/>
  <c r="I64" i="38"/>
  <c r="I63" i="38"/>
  <c r="I62" i="38"/>
  <c r="R62" i="38" s="1"/>
  <c r="V62" i="38" s="1"/>
  <c r="I61" i="38"/>
  <c r="I60" i="38"/>
  <c r="I59" i="38"/>
  <c r="I58" i="38"/>
  <c r="I57" i="38"/>
  <c r="R57" i="38" s="1"/>
  <c r="V57" i="38" s="1"/>
  <c r="I56" i="38"/>
  <c r="R56" i="38" s="1"/>
  <c r="V56" i="38" s="1"/>
  <c r="H62" i="38"/>
  <c r="G62" i="38"/>
  <c r="J62" i="38" s="1"/>
  <c r="H57" i="38"/>
  <c r="G57" i="38"/>
  <c r="L57" i="38" s="1"/>
  <c r="H56" i="38"/>
  <c r="G56" i="38"/>
  <c r="L56" i="38" s="1"/>
  <c r="H65" i="38"/>
  <c r="G65" i="38"/>
  <c r="L65" i="38" s="1"/>
  <c r="AG99" i="38" l="1"/>
  <c r="K99" i="38" s="1"/>
  <c r="M99" i="38" s="1"/>
  <c r="AG105" i="38"/>
  <c r="K105" i="38" s="1"/>
  <c r="M105" i="38" s="1"/>
  <c r="Y148" i="38"/>
  <c r="AG148" i="38" s="1"/>
  <c r="AG109" i="38"/>
  <c r="K109" i="38" s="1"/>
  <c r="M109" i="38" s="1"/>
  <c r="AG102" i="38"/>
  <c r="K102" i="38" s="1"/>
  <c r="M102" i="38" s="1"/>
  <c r="AG106" i="38"/>
  <c r="K106" i="38" s="1"/>
  <c r="M106" i="38" s="1"/>
  <c r="AF147" i="38"/>
  <c r="AG147" i="38" s="1"/>
  <c r="Y140" i="38"/>
  <c r="AG140" i="38" s="1"/>
  <c r="K140" i="38" s="1"/>
  <c r="M140" i="38" s="1"/>
  <c r="AF139" i="38"/>
  <c r="AG139" i="38" s="1"/>
  <c r="K139" i="38" s="1"/>
  <c r="M139" i="38" s="1"/>
  <c r="Y138" i="38"/>
  <c r="AG138" i="38" s="1"/>
  <c r="K138" i="38" s="1"/>
  <c r="M138" i="38" s="1"/>
  <c r="AF145" i="38"/>
  <c r="AG145" i="38" s="1"/>
  <c r="K145" i="38" s="1"/>
  <c r="M145" i="38" s="1"/>
  <c r="N56" i="38"/>
  <c r="N82" i="38"/>
  <c r="Z129" i="38"/>
  <c r="AA129" i="38" s="1"/>
  <c r="AB129" i="38" s="1"/>
  <c r="AD129" i="38"/>
  <c r="AE129" i="38" s="1"/>
  <c r="T129" i="38"/>
  <c r="U129" i="38" s="1"/>
  <c r="Y129" i="38" s="1"/>
  <c r="AA123" i="38"/>
  <c r="AB123" i="38" s="1"/>
  <c r="AF123" i="38" s="1"/>
  <c r="W123" i="38"/>
  <c r="X123" i="38" s="1"/>
  <c r="T123" i="38"/>
  <c r="U123" i="38" s="1"/>
  <c r="AD114" i="38"/>
  <c r="AE114" i="38" s="1"/>
  <c r="AA114" i="38"/>
  <c r="AB114" i="38" s="1"/>
  <c r="T114" i="38"/>
  <c r="U114" i="38" s="1"/>
  <c r="Y114" i="38" s="1"/>
  <c r="AA121" i="38"/>
  <c r="AB121" i="38" s="1"/>
  <c r="AD121" i="38"/>
  <c r="AE121" i="38" s="1"/>
  <c r="T121" i="38"/>
  <c r="U121" i="38" s="1"/>
  <c r="Y121" i="38" s="1"/>
  <c r="AD116" i="38"/>
  <c r="AE116" i="38" s="1"/>
  <c r="Z116" i="38"/>
  <c r="S116" i="38"/>
  <c r="V116" i="38"/>
  <c r="AD119" i="38"/>
  <c r="AE119" i="38" s="1"/>
  <c r="S119" i="38"/>
  <c r="Z119" i="38"/>
  <c r="V119" i="38"/>
  <c r="S118" i="38"/>
  <c r="Z118" i="38"/>
  <c r="W118" i="38"/>
  <c r="X118" i="38" s="1"/>
  <c r="AC118" i="38"/>
  <c r="R81" i="38"/>
  <c r="V81" i="38" s="1"/>
  <c r="W81" i="38" s="1"/>
  <c r="X81" i="38" s="1"/>
  <c r="R80" i="38"/>
  <c r="V80" i="38" s="1"/>
  <c r="W80" i="38" s="1"/>
  <c r="X80" i="38" s="1"/>
  <c r="N79" i="38"/>
  <c r="P79" i="38"/>
  <c r="Q79" i="38" s="1"/>
  <c r="S79" i="38" s="1"/>
  <c r="AD79" i="38"/>
  <c r="AE79" i="38" s="1"/>
  <c r="J79" i="38"/>
  <c r="L79" i="38"/>
  <c r="V79" i="38"/>
  <c r="P82" i="38"/>
  <c r="Q82" i="38" s="1"/>
  <c r="S82" i="38" s="1"/>
  <c r="W82" i="38"/>
  <c r="X82" i="38" s="1"/>
  <c r="L82" i="38"/>
  <c r="AC82" i="38"/>
  <c r="J82" i="38"/>
  <c r="P80" i="38"/>
  <c r="Q80" i="38" s="1"/>
  <c r="J80" i="38"/>
  <c r="P74" i="38"/>
  <c r="Q74" i="38" s="1"/>
  <c r="S74" i="38" s="1"/>
  <c r="J81" i="38"/>
  <c r="P81" i="38"/>
  <c r="Q81" i="38" s="1"/>
  <c r="N57" i="38"/>
  <c r="N65" i="38"/>
  <c r="R75" i="38"/>
  <c r="V75" i="38" s="1"/>
  <c r="W75" i="38" s="1"/>
  <c r="X75" i="38" s="1"/>
  <c r="R74" i="38"/>
  <c r="V74" i="38" s="1"/>
  <c r="W74" i="38" s="1"/>
  <c r="X74" i="38" s="1"/>
  <c r="J74" i="38"/>
  <c r="L74" i="38"/>
  <c r="P75" i="38"/>
  <c r="Q75" i="38" s="1"/>
  <c r="J75" i="38"/>
  <c r="N62" i="38"/>
  <c r="P62" i="38"/>
  <c r="Q62" i="38" s="1"/>
  <c r="S62" i="38" s="1"/>
  <c r="W62" i="38"/>
  <c r="X62" i="38" s="1"/>
  <c r="L62" i="38"/>
  <c r="AC62" i="38"/>
  <c r="W57" i="38"/>
  <c r="X57" i="38" s="1"/>
  <c r="P57" i="38"/>
  <c r="Q57" i="38" s="1"/>
  <c r="AC57" i="38"/>
  <c r="J57" i="38"/>
  <c r="W56" i="38"/>
  <c r="X56" i="38" s="1"/>
  <c r="P56" i="38"/>
  <c r="Q56" i="38" s="1"/>
  <c r="AC56" i="38"/>
  <c r="J56" i="38"/>
  <c r="W65" i="38"/>
  <c r="X65" i="38" s="1"/>
  <c r="P65" i="38"/>
  <c r="Q65" i="38" s="1"/>
  <c r="J65" i="38"/>
  <c r="AC65" i="38"/>
  <c r="R68" i="38"/>
  <c r="V68" i="38" s="1"/>
  <c r="N68" i="38"/>
  <c r="H68" i="38"/>
  <c r="G68" i="38"/>
  <c r="L68" i="38" s="1"/>
  <c r="I53" i="38"/>
  <c r="I52" i="38"/>
  <c r="I51" i="38"/>
  <c r="R51" i="38" s="1"/>
  <c r="V51" i="38" s="1"/>
  <c r="I50" i="38"/>
  <c r="N50" i="38" s="1"/>
  <c r="I49" i="38"/>
  <c r="I48" i="38"/>
  <c r="N48" i="38" s="1"/>
  <c r="I47" i="38"/>
  <c r="R47" i="38" s="1"/>
  <c r="V47" i="38" s="1"/>
  <c r="I46" i="38"/>
  <c r="N46" i="38" s="1"/>
  <c r="I45" i="38"/>
  <c r="I44" i="38"/>
  <c r="R44" i="38" s="1"/>
  <c r="V44" i="38" s="1"/>
  <c r="I43" i="38"/>
  <c r="R43" i="38" s="1"/>
  <c r="V43" i="38" s="1"/>
  <c r="I42" i="38"/>
  <c r="N42" i="38" s="1"/>
  <c r="I41" i="38"/>
  <c r="R41" i="38" s="1"/>
  <c r="V41" i="38" s="1"/>
  <c r="I40" i="38"/>
  <c r="N40" i="38" s="1"/>
  <c r="I39" i="38"/>
  <c r="N39" i="38" s="1"/>
  <c r="I38" i="38"/>
  <c r="I37" i="38"/>
  <c r="I36" i="38"/>
  <c r="R36" i="38" s="1"/>
  <c r="V36" i="38" s="1"/>
  <c r="N34" i="38"/>
  <c r="H44" i="38"/>
  <c r="G44" i="38"/>
  <c r="J44" i="38" s="1"/>
  <c r="H41" i="38"/>
  <c r="G41" i="38"/>
  <c r="J41" i="38" s="1"/>
  <c r="H40" i="38"/>
  <c r="G40" i="38"/>
  <c r="L40" i="38" s="1"/>
  <c r="H51" i="38"/>
  <c r="G51" i="38"/>
  <c r="L51" i="38" s="1"/>
  <c r="H50" i="38"/>
  <c r="G50" i="38"/>
  <c r="L50" i="38" s="1"/>
  <c r="H34" i="38"/>
  <c r="G34" i="38"/>
  <c r="L34" i="38" s="1"/>
  <c r="H36" i="38"/>
  <c r="G36" i="38"/>
  <c r="L36" i="38" s="1"/>
  <c r="H39" i="38"/>
  <c r="G39" i="38"/>
  <c r="L39" i="38" s="1"/>
  <c r="H43" i="38"/>
  <c r="G43" i="38"/>
  <c r="L43" i="38" s="1"/>
  <c r="H47" i="38"/>
  <c r="G47" i="38"/>
  <c r="L47" i="38" s="1"/>
  <c r="H48" i="38"/>
  <c r="G48" i="38"/>
  <c r="L48" i="38" s="1"/>
  <c r="H46" i="38"/>
  <c r="G46" i="38"/>
  <c r="L46" i="38" s="1"/>
  <c r="H42" i="38"/>
  <c r="G42" i="38"/>
  <c r="I33" i="38"/>
  <c r="I32" i="38"/>
  <c r="I31" i="38"/>
  <c r="I30" i="38"/>
  <c r="I29" i="38"/>
  <c r="R29" i="38" s="1"/>
  <c r="AC29" i="38" s="1"/>
  <c r="I28" i="38"/>
  <c r="I27" i="38"/>
  <c r="I26" i="38"/>
  <c r="R26" i="38" s="1"/>
  <c r="V26" i="38" s="1"/>
  <c r="I25" i="38"/>
  <c r="I24" i="38"/>
  <c r="I23" i="38"/>
  <c r="I22" i="38"/>
  <c r="I21" i="38"/>
  <c r="I20" i="38"/>
  <c r="I19" i="38"/>
  <c r="I18" i="38"/>
  <c r="I15" i="38"/>
  <c r="H26" i="38"/>
  <c r="G26" i="38"/>
  <c r="L26" i="38" s="1"/>
  <c r="H29" i="38"/>
  <c r="G29" i="38"/>
  <c r="J29" i="38" s="1"/>
  <c r="K147" i="38" l="1"/>
  <c r="M147" i="38" s="1"/>
  <c r="K148" i="38"/>
  <c r="M148" i="38" s="1"/>
  <c r="R48" i="38"/>
  <c r="V48" i="38" s="1"/>
  <c r="W48" i="38" s="1"/>
  <c r="X48" i="38" s="1"/>
  <c r="R50" i="38"/>
  <c r="V50" i="38" s="1"/>
  <c r="W50" i="38" s="1"/>
  <c r="X50" i="38" s="1"/>
  <c r="R42" i="38"/>
  <c r="V42" i="38" s="1"/>
  <c r="W42" i="38" s="1"/>
  <c r="X42" i="38" s="1"/>
  <c r="AC75" i="38"/>
  <c r="AD75" i="38" s="1"/>
  <c r="AE75" i="38" s="1"/>
  <c r="AF129" i="38"/>
  <c r="AG129" i="38" s="1"/>
  <c r="K129" i="38" s="1"/>
  <c r="M129" i="38" s="1"/>
  <c r="Y123" i="38"/>
  <c r="AG123" i="38" s="1"/>
  <c r="K123" i="38" s="1"/>
  <c r="M123" i="38" s="1"/>
  <c r="AF114" i="38"/>
  <c r="AG114" i="38" s="1"/>
  <c r="K114" i="38" s="1"/>
  <c r="M114" i="38" s="1"/>
  <c r="AF121" i="38"/>
  <c r="AG121" i="38" s="1"/>
  <c r="K121" i="38" s="1"/>
  <c r="M121" i="38" s="1"/>
  <c r="W116" i="38"/>
  <c r="X116" i="38" s="1"/>
  <c r="T116" i="38"/>
  <c r="U116" i="38" s="1"/>
  <c r="AA116" i="38"/>
  <c r="AB116" i="38" s="1"/>
  <c r="AF116" i="38" s="1"/>
  <c r="AA119" i="38"/>
  <c r="AB119" i="38" s="1"/>
  <c r="AF119" i="38" s="1"/>
  <c r="W119" i="38"/>
  <c r="X119" i="38" s="1"/>
  <c r="T119" i="38"/>
  <c r="U119" i="38" s="1"/>
  <c r="AC81" i="38"/>
  <c r="AD81" i="38" s="1"/>
  <c r="AE81" i="38" s="1"/>
  <c r="AC80" i="38"/>
  <c r="AD80" i="38" s="1"/>
  <c r="AE80" i="38" s="1"/>
  <c r="T118" i="38"/>
  <c r="U118" i="38" s="1"/>
  <c r="Y118" i="38" s="1"/>
  <c r="AD118" i="38"/>
  <c r="AE118" i="38" s="1"/>
  <c r="AA118" i="38"/>
  <c r="AB118" i="38" s="1"/>
  <c r="Z74" i="38"/>
  <c r="AA74" i="38" s="1"/>
  <c r="AB74" i="38" s="1"/>
  <c r="Z82" i="38"/>
  <c r="AA82" i="38" s="1"/>
  <c r="AB82" i="38" s="1"/>
  <c r="Z79" i="38"/>
  <c r="AA79" i="38" s="1"/>
  <c r="AB79" i="38" s="1"/>
  <c r="AF79" i="38" s="1"/>
  <c r="T79" i="38"/>
  <c r="U79" i="38" s="1"/>
  <c r="W79" i="38"/>
  <c r="X79" i="38" s="1"/>
  <c r="AD82" i="38"/>
  <c r="AE82" i="38" s="1"/>
  <c r="T82" i="38"/>
  <c r="U82" i="38" s="1"/>
  <c r="Y82" i="38" s="1"/>
  <c r="S80" i="38"/>
  <c r="Z80" i="38"/>
  <c r="Z81" i="38"/>
  <c r="S81" i="38"/>
  <c r="AC74" i="38"/>
  <c r="AD74" i="38" s="1"/>
  <c r="AE74" i="38" s="1"/>
  <c r="Z62" i="38"/>
  <c r="AA62" i="38" s="1"/>
  <c r="AB62" i="38" s="1"/>
  <c r="R40" i="38"/>
  <c r="V40" i="38" s="1"/>
  <c r="W40" i="38" s="1"/>
  <c r="X40" i="38" s="1"/>
  <c r="T74" i="38"/>
  <c r="U74" i="38" s="1"/>
  <c r="Y74" i="38" s="1"/>
  <c r="S75" i="38"/>
  <c r="Z75" i="38"/>
  <c r="P48" i="38"/>
  <c r="Q48" i="38" s="1"/>
  <c r="Z48" i="38" s="1"/>
  <c r="N26" i="38"/>
  <c r="R34" i="38"/>
  <c r="V34" i="38" s="1"/>
  <c r="W34" i="38" s="1"/>
  <c r="X34" i="38" s="1"/>
  <c r="N43" i="38"/>
  <c r="N36" i="38"/>
  <c r="N51" i="38"/>
  <c r="AD62" i="38"/>
  <c r="AE62" i="38" s="1"/>
  <c r="T62" i="38"/>
  <c r="U62" i="38" s="1"/>
  <c r="Y62" i="38" s="1"/>
  <c r="AD57" i="38"/>
  <c r="AE57" i="38" s="1"/>
  <c r="S57" i="38"/>
  <c r="Z57" i="38"/>
  <c r="S56" i="38"/>
  <c r="Z56" i="38"/>
  <c r="AD56" i="38"/>
  <c r="AE56" i="38" s="1"/>
  <c r="S65" i="38"/>
  <c r="Z65" i="38"/>
  <c r="AD65" i="38"/>
  <c r="AE65" i="38" s="1"/>
  <c r="W68" i="38"/>
  <c r="X68" i="38" s="1"/>
  <c r="P68" i="38"/>
  <c r="Q68" i="38" s="1"/>
  <c r="J68" i="38"/>
  <c r="AC68" i="38"/>
  <c r="P44" i="38"/>
  <c r="Q44" i="38" s="1"/>
  <c r="S44" i="38" s="1"/>
  <c r="L44" i="38"/>
  <c r="N47" i="38"/>
  <c r="R39" i="38"/>
  <c r="V39" i="38" s="1"/>
  <c r="W39" i="38" s="1"/>
  <c r="X39" i="38" s="1"/>
  <c r="P51" i="38"/>
  <c r="Q51" i="38" s="1"/>
  <c r="S51" i="38" s="1"/>
  <c r="J51" i="38"/>
  <c r="N41" i="38"/>
  <c r="P36" i="38"/>
  <c r="Q36" i="38" s="1"/>
  <c r="Z36" i="38" s="1"/>
  <c r="R46" i="38"/>
  <c r="V46" i="38" s="1"/>
  <c r="W46" i="38" s="1"/>
  <c r="X46" i="38" s="1"/>
  <c r="N44" i="38"/>
  <c r="AC44" i="38"/>
  <c r="AD44" i="38" s="1"/>
  <c r="AE44" i="38" s="1"/>
  <c r="W44" i="38"/>
  <c r="X44" i="38" s="1"/>
  <c r="P41" i="38"/>
  <c r="Q41" i="38" s="1"/>
  <c r="Z41" i="38" s="1"/>
  <c r="W41" i="38"/>
  <c r="X41" i="38" s="1"/>
  <c r="L41" i="38"/>
  <c r="AC41" i="38"/>
  <c r="P40" i="38"/>
  <c r="Q40" i="38" s="1"/>
  <c r="S40" i="38" s="1"/>
  <c r="P39" i="38"/>
  <c r="Q39" i="38" s="1"/>
  <c r="Z39" i="38" s="1"/>
  <c r="J40" i="38"/>
  <c r="W51" i="38"/>
  <c r="X51" i="38" s="1"/>
  <c r="AC51" i="38"/>
  <c r="P50" i="38"/>
  <c r="Q50" i="38" s="1"/>
  <c r="Z50" i="38" s="1"/>
  <c r="J50" i="38"/>
  <c r="P34" i="38"/>
  <c r="Q34" i="38" s="1"/>
  <c r="J34" i="38"/>
  <c r="W36" i="38"/>
  <c r="X36" i="38" s="1"/>
  <c r="AC36" i="38"/>
  <c r="J36" i="38"/>
  <c r="J39" i="38"/>
  <c r="W43" i="38"/>
  <c r="X43" i="38" s="1"/>
  <c r="P43" i="38"/>
  <c r="Q43" i="38" s="1"/>
  <c r="J43" i="38"/>
  <c r="AC43" i="38"/>
  <c r="W47" i="38"/>
  <c r="X47" i="38" s="1"/>
  <c r="P47" i="38"/>
  <c r="Q47" i="38" s="1"/>
  <c r="J47" i="38"/>
  <c r="AC47" i="38"/>
  <c r="J48" i="38"/>
  <c r="P46" i="38"/>
  <c r="Q46" i="38" s="1"/>
  <c r="J46" i="38"/>
  <c r="P42" i="38"/>
  <c r="Q42" i="38" s="1"/>
  <c r="Z42" i="38" s="1"/>
  <c r="J42" i="38"/>
  <c r="L42" i="38"/>
  <c r="N29" i="38"/>
  <c r="L29" i="38"/>
  <c r="P29" i="38"/>
  <c r="Q29" i="38" s="1"/>
  <c r="S29" i="38" s="1"/>
  <c r="W26" i="38"/>
  <c r="X26" i="38" s="1"/>
  <c r="P26" i="38"/>
  <c r="Q26" i="38" s="1"/>
  <c r="J26" i="38"/>
  <c r="AC26" i="38"/>
  <c r="AD29" i="38"/>
  <c r="AE29" i="38" s="1"/>
  <c r="V29" i="38"/>
  <c r="R31" i="38"/>
  <c r="V31" i="38" s="1"/>
  <c r="N31" i="38"/>
  <c r="H31" i="38"/>
  <c r="G31" i="38"/>
  <c r="R18" i="38"/>
  <c r="V18" i="38" s="1"/>
  <c r="N18" i="38"/>
  <c r="H18" i="38"/>
  <c r="G18" i="38"/>
  <c r="J18" i="38" s="1"/>
  <c r="R22" i="38"/>
  <c r="V22" i="38" s="1"/>
  <c r="N22" i="38"/>
  <c r="H22" i="38"/>
  <c r="G22" i="38"/>
  <c r="R32" i="38"/>
  <c r="V32" i="38" s="1"/>
  <c r="N32" i="38"/>
  <c r="H32" i="38"/>
  <c r="G32" i="38"/>
  <c r="L32" i="38" s="1"/>
  <c r="R21" i="38"/>
  <c r="V21" i="38" s="1"/>
  <c r="N21" i="38"/>
  <c r="H21" i="38"/>
  <c r="G21" i="38"/>
  <c r="L21" i="38" s="1"/>
  <c r="R25" i="38"/>
  <c r="V25" i="38" s="1"/>
  <c r="N25" i="38"/>
  <c r="H25" i="38"/>
  <c r="G25" i="38"/>
  <c r="R20" i="38"/>
  <c r="V20" i="38" s="1"/>
  <c r="N20" i="38"/>
  <c r="H20" i="38"/>
  <c r="G20" i="38"/>
  <c r="AC42" i="38" l="1"/>
  <c r="AC50" i="38"/>
  <c r="AD50" i="38" s="1"/>
  <c r="AE50" i="38" s="1"/>
  <c r="AC48" i="38"/>
  <c r="AD48" i="38" s="1"/>
  <c r="AE48" i="38" s="1"/>
  <c r="Y116" i="38"/>
  <c r="AG116" i="38" s="1"/>
  <c r="K116" i="38" s="1"/>
  <c r="M116" i="38" s="1"/>
  <c r="Y119" i="38"/>
  <c r="AG119" i="38" s="1"/>
  <c r="K119" i="38" s="1"/>
  <c r="M119" i="38" s="1"/>
  <c r="AF118" i="38"/>
  <c r="AG118" i="38" s="1"/>
  <c r="K118" i="38" s="1"/>
  <c r="M118" i="38" s="1"/>
  <c r="Y79" i="38"/>
  <c r="AG79" i="38" s="1"/>
  <c r="K79" i="38" s="1"/>
  <c r="M79" i="38" s="1"/>
  <c r="AF82" i="38"/>
  <c r="AG82" i="38" s="1"/>
  <c r="K82" i="38" s="1"/>
  <c r="M82" i="38" s="1"/>
  <c r="AA80" i="38"/>
  <c r="AB80" i="38" s="1"/>
  <c r="AF80" i="38" s="1"/>
  <c r="T80" i="38"/>
  <c r="U80" i="38" s="1"/>
  <c r="Y80" i="38" s="1"/>
  <c r="T81" i="38"/>
  <c r="U81" i="38" s="1"/>
  <c r="Y81" i="38" s="1"/>
  <c r="AA81" i="38"/>
  <c r="AB81" i="38" s="1"/>
  <c r="AF81" i="38" s="1"/>
  <c r="AC40" i="38"/>
  <c r="AD40" i="38" s="1"/>
  <c r="AE40" i="38" s="1"/>
  <c r="AC34" i="38"/>
  <c r="AD34" i="38" s="1"/>
  <c r="AE34" i="38" s="1"/>
  <c r="Z51" i="38"/>
  <c r="AA51" i="38" s="1"/>
  <c r="AB51" i="38" s="1"/>
  <c r="S50" i="38"/>
  <c r="AF74" i="38"/>
  <c r="AG74" i="38" s="1"/>
  <c r="K74" i="38" s="1"/>
  <c r="M74" i="38" s="1"/>
  <c r="T75" i="38"/>
  <c r="U75" i="38" s="1"/>
  <c r="Y75" i="38" s="1"/>
  <c r="AA75" i="38"/>
  <c r="AB75" i="38" s="1"/>
  <c r="AF75" i="38" s="1"/>
  <c r="S48" i="38"/>
  <c r="T48" i="38" s="1"/>
  <c r="U48" i="38" s="1"/>
  <c r="Y48" i="38" s="1"/>
  <c r="P25" i="38"/>
  <c r="Q25" i="38" s="1"/>
  <c r="Z25" i="38" s="1"/>
  <c r="S42" i="38"/>
  <c r="T42" i="38" s="1"/>
  <c r="U42" i="38" s="1"/>
  <c r="Y42" i="38" s="1"/>
  <c r="S36" i="38"/>
  <c r="T36" i="38" s="1"/>
  <c r="U36" i="38" s="1"/>
  <c r="Y36" i="38" s="1"/>
  <c r="AF62" i="38"/>
  <c r="AG62" i="38" s="1"/>
  <c r="K62" i="38" s="1"/>
  <c r="M62" i="38" s="1"/>
  <c r="AA57" i="38"/>
  <c r="AB57" i="38" s="1"/>
  <c r="AF57" i="38" s="1"/>
  <c r="T57" i="38"/>
  <c r="U57" i="38" s="1"/>
  <c r="Y57" i="38" s="1"/>
  <c r="T56" i="38"/>
  <c r="U56" i="38" s="1"/>
  <c r="Y56" i="38" s="1"/>
  <c r="AA56" i="38"/>
  <c r="AB56" i="38" s="1"/>
  <c r="AF56" i="38" s="1"/>
  <c r="T65" i="38"/>
  <c r="U65" i="38" s="1"/>
  <c r="Y65" i="38" s="1"/>
  <c r="AA65" i="38"/>
  <c r="AB65" i="38" s="1"/>
  <c r="AF65" i="38" s="1"/>
  <c r="Z44" i="38"/>
  <c r="AA44" i="38" s="1"/>
  <c r="AB44" i="38" s="1"/>
  <c r="AF44" i="38" s="1"/>
  <c r="AD68" i="38"/>
  <c r="AE68" i="38" s="1"/>
  <c r="S68" i="38"/>
  <c r="Z68" i="38"/>
  <c r="Z40" i="38"/>
  <c r="AA40" i="38" s="1"/>
  <c r="AB40" i="38" s="1"/>
  <c r="AC39" i="38"/>
  <c r="AD39" i="38" s="1"/>
  <c r="AE39" i="38" s="1"/>
  <c r="Z29" i="38"/>
  <c r="AA29" i="38" s="1"/>
  <c r="AB29" i="38" s="1"/>
  <c r="AF29" i="38" s="1"/>
  <c r="AC46" i="38"/>
  <c r="AD46" i="38" s="1"/>
  <c r="AE46" i="38" s="1"/>
  <c r="S41" i="38"/>
  <c r="T41" i="38" s="1"/>
  <c r="U41" i="38" s="1"/>
  <c r="Y41" i="38" s="1"/>
  <c r="S39" i="38"/>
  <c r="T39" i="38" s="1"/>
  <c r="U39" i="38" s="1"/>
  <c r="Y39" i="38" s="1"/>
  <c r="T44" i="38"/>
  <c r="U44" i="38" s="1"/>
  <c r="Y44" i="38" s="1"/>
  <c r="AD41" i="38"/>
  <c r="AE41" i="38" s="1"/>
  <c r="AA41" i="38"/>
  <c r="AB41" i="38" s="1"/>
  <c r="T40" i="38"/>
  <c r="U40" i="38" s="1"/>
  <c r="Y40" i="38" s="1"/>
  <c r="AD51" i="38"/>
  <c r="AE51" i="38" s="1"/>
  <c r="T51" i="38"/>
  <c r="U51" i="38" s="1"/>
  <c r="Y51" i="38" s="1"/>
  <c r="AA50" i="38"/>
  <c r="AB50" i="38" s="1"/>
  <c r="T50" i="38"/>
  <c r="U50" i="38" s="1"/>
  <c r="Y50" i="38" s="1"/>
  <c r="S34" i="38"/>
  <c r="Z34" i="38"/>
  <c r="AD36" i="38"/>
  <c r="AE36" i="38" s="1"/>
  <c r="AA36" i="38"/>
  <c r="AB36" i="38" s="1"/>
  <c r="AA39" i="38"/>
  <c r="AB39" i="38" s="1"/>
  <c r="AD43" i="38"/>
  <c r="AE43" i="38" s="1"/>
  <c r="S43" i="38"/>
  <c r="Z43" i="38"/>
  <c r="AD47" i="38"/>
  <c r="AE47" i="38" s="1"/>
  <c r="S47" i="38"/>
  <c r="Z47" i="38"/>
  <c r="AA48" i="38"/>
  <c r="AB48" i="38" s="1"/>
  <c r="S46" i="38"/>
  <c r="Z46" i="38"/>
  <c r="AD42" i="38"/>
  <c r="AE42" i="38" s="1"/>
  <c r="AA42" i="38"/>
  <c r="AB42" i="38" s="1"/>
  <c r="Z26" i="38"/>
  <c r="S26" i="38"/>
  <c r="AD26" i="38"/>
  <c r="AE26" i="38" s="1"/>
  <c r="P22" i="38"/>
  <c r="Q22" i="38" s="1"/>
  <c r="S22" i="38" s="1"/>
  <c r="W29" i="38"/>
  <c r="X29" i="38" s="1"/>
  <c r="T29" i="38"/>
  <c r="U29" i="38" s="1"/>
  <c r="P31" i="38"/>
  <c r="Q31" i="38" s="1"/>
  <c r="Z31" i="38" s="1"/>
  <c r="W31" i="38"/>
  <c r="X31" i="38" s="1"/>
  <c r="J31" i="38"/>
  <c r="L31" i="38"/>
  <c r="AC31" i="38"/>
  <c r="W18" i="38"/>
  <c r="X18" i="38" s="1"/>
  <c r="AC18" i="38"/>
  <c r="P18" i="38"/>
  <c r="Q18" i="38" s="1"/>
  <c r="L18" i="38"/>
  <c r="W22" i="38"/>
  <c r="X22" i="38" s="1"/>
  <c r="J22" i="38"/>
  <c r="L22" i="38"/>
  <c r="AC22" i="38"/>
  <c r="J21" i="38"/>
  <c r="P32" i="38"/>
  <c r="Q32" i="38" s="1"/>
  <c r="S32" i="38" s="1"/>
  <c r="W32" i="38"/>
  <c r="X32" i="38" s="1"/>
  <c r="J32" i="38"/>
  <c r="AC32" i="38"/>
  <c r="P21" i="38"/>
  <c r="Q21" i="38" s="1"/>
  <c r="Z21" i="38" s="1"/>
  <c r="W21" i="38"/>
  <c r="X21" i="38" s="1"/>
  <c r="AC21" i="38"/>
  <c r="W25" i="38"/>
  <c r="X25" i="38" s="1"/>
  <c r="J25" i="38"/>
  <c r="AC25" i="38"/>
  <c r="L25" i="38"/>
  <c r="P20" i="38"/>
  <c r="Q20" i="38" s="1"/>
  <c r="S20" i="38" s="1"/>
  <c r="W20" i="38"/>
  <c r="X20" i="38" s="1"/>
  <c r="J20" i="38"/>
  <c r="L20" i="38"/>
  <c r="AC20" i="38"/>
  <c r="AG80" i="38" l="1"/>
  <c r="K80" i="38" s="1"/>
  <c r="M80" i="38" s="1"/>
  <c r="AG81" i="38"/>
  <c r="K81" i="38" s="1"/>
  <c r="M81" i="38" s="1"/>
  <c r="S25" i="38"/>
  <c r="T25" i="38" s="1"/>
  <c r="U25" i="38" s="1"/>
  <c r="Y25" i="38" s="1"/>
  <c r="S31" i="38"/>
  <c r="T31" i="38" s="1"/>
  <c r="U31" i="38" s="1"/>
  <c r="Y31" i="38" s="1"/>
  <c r="AG75" i="38"/>
  <c r="K75" i="38" s="1"/>
  <c r="M75" i="38" s="1"/>
  <c r="AG57" i="38"/>
  <c r="K57" i="38" s="1"/>
  <c r="M57" i="38" s="1"/>
  <c r="AG56" i="38"/>
  <c r="K56" i="38" s="1"/>
  <c r="M56" i="38" s="1"/>
  <c r="AG65" i="38"/>
  <c r="K65" i="38" s="1"/>
  <c r="M65" i="38" s="1"/>
  <c r="AA68" i="38"/>
  <c r="AB68" i="38" s="1"/>
  <c r="AF68" i="38" s="1"/>
  <c r="T68" i="38"/>
  <c r="U68" i="38" s="1"/>
  <c r="Y68" i="38" s="1"/>
  <c r="AG44" i="38"/>
  <c r="K44" i="38" s="1"/>
  <c r="M44" i="38" s="1"/>
  <c r="AF50" i="38"/>
  <c r="AG50" i="38" s="1"/>
  <c r="K50" i="38" s="1"/>
  <c r="M50" i="38" s="1"/>
  <c r="AF41" i="38"/>
  <c r="AG41" i="38" s="1"/>
  <c r="K41" i="38" s="1"/>
  <c r="M41" i="38" s="1"/>
  <c r="AF40" i="38"/>
  <c r="AG40" i="38" s="1"/>
  <c r="K40" i="38" s="1"/>
  <c r="M40" i="38" s="1"/>
  <c r="AF51" i="38"/>
  <c r="AG51" i="38" s="1"/>
  <c r="K51" i="38" s="1"/>
  <c r="M51" i="38" s="1"/>
  <c r="AA34" i="38"/>
  <c r="AB34" i="38" s="1"/>
  <c r="AF34" i="38" s="1"/>
  <c r="T34" i="38"/>
  <c r="U34" i="38" s="1"/>
  <c r="Y34" i="38" s="1"/>
  <c r="AF36" i="38"/>
  <c r="AG36" i="38" s="1"/>
  <c r="K36" i="38" s="1"/>
  <c r="M36" i="38" s="1"/>
  <c r="AF39" i="38"/>
  <c r="AG39" i="38" s="1"/>
  <c r="K39" i="38" s="1"/>
  <c r="M39" i="38" s="1"/>
  <c r="AA43" i="38"/>
  <c r="AB43" i="38" s="1"/>
  <c r="AF43" i="38" s="1"/>
  <c r="T43" i="38"/>
  <c r="U43" i="38" s="1"/>
  <c r="Y43" i="38" s="1"/>
  <c r="AA47" i="38"/>
  <c r="AB47" i="38" s="1"/>
  <c r="AF47" i="38" s="1"/>
  <c r="T47" i="38"/>
  <c r="U47" i="38" s="1"/>
  <c r="Y47" i="38" s="1"/>
  <c r="AF48" i="38"/>
  <c r="AG48" i="38" s="1"/>
  <c r="K48" i="38" s="1"/>
  <c r="M48" i="38" s="1"/>
  <c r="AA46" i="38"/>
  <c r="AB46" i="38" s="1"/>
  <c r="AF46" i="38" s="1"/>
  <c r="T46" i="38"/>
  <c r="U46" i="38" s="1"/>
  <c r="Y46" i="38" s="1"/>
  <c r="AF42" i="38"/>
  <c r="AG42" i="38" s="1"/>
  <c r="K42" i="38" s="1"/>
  <c r="M42" i="38" s="1"/>
  <c r="T26" i="38"/>
  <c r="U26" i="38" s="1"/>
  <c r="Y26" i="38" s="1"/>
  <c r="Z22" i="38"/>
  <c r="AA22" i="38" s="1"/>
  <c r="AB22" i="38" s="1"/>
  <c r="AA26" i="38"/>
  <c r="AB26" i="38" s="1"/>
  <c r="AF26" i="38" s="1"/>
  <c r="Y29" i="38"/>
  <c r="AG29" i="38" s="1"/>
  <c r="K29" i="38" s="1"/>
  <c r="M29" i="38" s="1"/>
  <c r="AD31" i="38"/>
  <c r="AE31" i="38" s="1"/>
  <c r="AA31" i="38"/>
  <c r="AB31" i="38" s="1"/>
  <c r="S18" i="38"/>
  <c r="Z18" i="38"/>
  <c r="AD18" i="38"/>
  <c r="AE18" i="38" s="1"/>
  <c r="T22" i="38"/>
  <c r="U22" i="38" s="1"/>
  <c r="Y22" i="38" s="1"/>
  <c r="AD22" i="38"/>
  <c r="AE22" i="38" s="1"/>
  <c r="Z32" i="38"/>
  <c r="AA32" i="38" s="1"/>
  <c r="AB32" i="38" s="1"/>
  <c r="AD32" i="38"/>
  <c r="AE32" i="38" s="1"/>
  <c r="T32" i="38"/>
  <c r="U32" i="38" s="1"/>
  <c r="Y32" i="38" s="1"/>
  <c r="S21" i="38"/>
  <c r="T21" i="38" s="1"/>
  <c r="U21" i="38" s="1"/>
  <c r="Y21" i="38" s="1"/>
  <c r="AD21" i="38"/>
  <c r="AE21" i="38" s="1"/>
  <c r="AA21" i="38"/>
  <c r="AB21" i="38" s="1"/>
  <c r="AD25" i="38"/>
  <c r="AE25" i="38" s="1"/>
  <c r="Z20" i="38"/>
  <c r="AA20" i="38" s="1"/>
  <c r="AB20" i="38" s="1"/>
  <c r="AA25" i="38"/>
  <c r="AB25" i="38" s="1"/>
  <c r="AD20" i="38"/>
  <c r="AE20" i="38" s="1"/>
  <c r="T20" i="38"/>
  <c r="U20" i="38" s="1"/>
  <c r="Y20" i="38" s="1"/>
  <c r="AG34" i="38" l="1"/>
  <c r="K34" i="38" s="1"/>
  <c r="M34" i="38" s="1"/>
  <c r="AG68" i="38"/>
  <c r="K68" i="38" s="1"/>
  <c r="M68" i="38" s="1"/>
  <c r="AG43" i="38"/>
  <c r="K43" i="38" s="1"/>
  <c r="M43" i="38" s="1"/>
  <c r="AG47" i="38"/>
  <c r="K47" i="38" s="1"/>
  <c r="M47" i="38" s="1"/>
  <c r="AG46" i="38"/>
  <c r="K46" i="38" s="1"/>
  <c r="M46" i="38" s="1"/>
  <c r="AG26" i="38"/>
  <c r="K26" i="38" s="1"/>
  <c r="M26" i="38" s="1"/>
  <c r="AF31" i="38"/>
  <c r="AG31" i="38" s="1"/>
  <c r="K31" i="38" s="1"/>
  <c r="M31" i="38" s="1"/>
  <c r="AA18" i="38"/>
  <c r="AB18" i="38" s="1"/>
  <c r="AF18" i="38" s="1"/>
  <c r="T18" i="38"/>
  <c r="U18" i="38" s="1"/>
  <c r="Y18" i="38" s="1"/>
  <c r="AF22" i="38"/>
  <c r="AG22" i="38" s="1"/>
  <c r="K22" i="38" s="1"/>
  <c r="M22" i="38" s="1"/>
  <c r="AF32" i="38"/>
  <c r="AG32" i="38" s="1"/>
  <c r="K32" i="38" s="1"/>
  <c r="M32" i="38" s="1"/>
  <c r="AF21" i="38"/>
  <c r="AG21" i="38" s="1"/>
  <c r="K21" i="38" s="1"/>
  <c r="M21" i="38" s="1"/>
  <c r="AF25" i="38"/>
  <c r="AG25" i="38" s="1"/>
  <c r="K25" i="38" s="1"/>
  <c r="M25" i="38" s="1"/>
  <c r="AF20" i="38"/>
  <c r="AG20" i="38" s="1"/>
  <c r="K20" i="38" s="1"/>
  <c r="M20" i="38" s="1"/>
  <c r="N15" i="38"/>
  <c r="N16" i="38"/>
  <c r="N17" i="38"/>
  <c r="N19" i="38"/>
  <c r="N23" i="38"/>
  <c r="N24" i="38"/>
  <c r="N27" i="38"/>
  <c r="N28" i="38"/>
  <c r="N30" i="38"/>
  <c r="N33" i="38"/>
  <c r="AG18" i="38" l="1"/>
  <c r="K18" i="38" s="1"/>
  <c r="M18" i="38" s="1"/>
  <c r="H174" i="38" l="1"/>
  <c r="R132" i="38"/>
  <c r="AC132" i="38" s="1"/>
  <c r="AD132" i="38" s="1"/>
  <c r="AE132" i="38" s="1"/>
  <c r="R133" i="38"/>
  <c r="V133" i="38" s="1"/>
  <c r="R134" i="38"/>
  <c r="R135" i="38"/>
  <c r="R137" i="38"/>
  <c r="R141" i="38"/>
  <c r="R142" i="38"/>
  <c r="R143" i="38"/>
  <c r="AC143" i="38" s="1"/>
  <c r="AD143" i="38" s="1"/>
  <c r="R149" i="38"/>
  <c r="R150" i="38"/>
  <c r="P167" i="38"/>
  <c r="Q167" i="38" s="1"/>
  <c r="Z167" i="38" s="1"/>
  <c r="AA167" i="38" s="1"/>
  <c r="AB167" i="38" s="1"/>
  <c r="R167" i="38"/>
  <c r="V167" i="38" s="1"/>
  <c r="W167" i="38" s="1"/>
  <c r="X167" i="38" s="1"/>
  <c r="P168" i="38"/>
  <c r="Q168" i="38" s="1"/>
  <c r="S168" i="38" s="1"/>
  <c r="T168" i="38" s="1"/>
  <c r="R168" i="38"/>
  <c r="AC168" i="38" s="1"/>
  <c r="R169" i="38"/>
  <c r="V169" i="38" s="1"/>
  <c r="W169" i="38" s="1"/>
  <c r="X169" i="38" s="1"/>
  <c r="R170" i="38"/>
  <c r="AC170" i="38" s="1"/>
  <c r="P172" i="38"/>
  <c r="Q172" i="38" s="1"/>
  <c r="R172" i="38"/>
  <c r="P173" i="38"/>
  <c r="Q173" i="38" s="1"/>
  <c r="R173" i="38"/>
  <c r="R174" i="38"/>
  <c r="V174" i="38" s="1"/>
  <c r="W174" i="38" s="1"/>
  <c r="X174" i="38" s="1"/>
  <c r="R179" i="38"/>
  <c r="V179" i="38" s="1"/>
  <c r="W179" i="38" s="1"/>
  <c r="X179" i="38" s="1"/>
  <c r="R180" i="38"/>
  <c r="V180" i="38" s="1"/>
  <c r="W180" i="38" s="1"/>
  <c r="R181" i="38"/>
  <c r="AC181" i="38" s="1"/>
  <c r="R183" i="38"/>
  <c r="V183" i="38" s="1"/>
  <c r="P185" i="38"/>
  <c r="Q185" i="38" s="1"/>
  <c r="R185" i="38"/>
  <c r="AC185" i="38" s="1"/>
  <c r="P186" i="38"/>
  <c r="Q186" i="38" s="1"/>
  <c r="S186" i="38" s="1"/>
  <c r="R186" i="38"/>
  <c r="AC186" i="38" s="1"/>
  <c r="P187" i="38"/>
  <c r="Q187" i="38" s="1"/>
  <c r="R187" i="38"/>
  <c r="AC187" i="38" s="1"/>
  <c r="P188" i="38"/>
  <c r="Q188" i="38" s="1"/>
  <c r="S188" i="38" s="1"/>
  <c r="R188" i="38"/>
  <c r="AC188" i="38" s="1"/>
  <c r="P189" i="38"/>
  <c r="Q189" i="38" s="1"/>
  <c r="R189" i="38"/>
  <c r="AC189" i="38" s="1"/>
  <c r="P190" i="38"/>
  <c r="Q190" i="38" s="1"/>
  <c r="S190" i="38" s="1"/>
  <c r="R190" i="38"/>
  <c r="AC190" i="38" s="1"/>
  <c r="P191" i="38"/>
  <c r="Q191" i="38" s="1"/>
  <c r="R191" i="38"/>
  <c r="AC191" i="38" s="1"/>
  <c r="P192" i="38"/>
  <c r="Q192" i="38" s="1"/>
  <c r="S192" i="38" s="1"/>
  <c r="R192" i="38"/>
  <c r="AC192" i="38" s="1"/>
  <c r="P193" i="38"/>
  <c r="Q193" i="38" s="1"/>
  <c r="R193" i="38"/>
  <c r="AC193" i="38" s="1"/>
  <c r="P194" i="38"/>
  <c r="Q194" i="38" s="1"/>
  <c r="S194" i="38" s="1"/>
  <c r="R194" i="38"/>
  <c r="AC194" i="38" s="1"/>
  <c r="P195" i="38"/>
  <c r="Q195" i="38" s="1"/>
  <c r="R195" i="38"/>
  <c r="AC195" i="38" s="1"/>
  <c r="P196" i="38"/>
  <c r="Q196" i="38" s="1"/>
  <c r="S196" i="38" s="1"/>
  <c r="R196" i="38"/>
  <c r="AC196" i="38" s="1"/>
  <c r="P197" i="38"/>
  <c r="Q197" i="38" s="1"/>
  <c r="R197" i="38"/>
  <c r="AC197" i="38" s="1"/>
  <c r="P198" i="38"/>
  <c r="Q198" i="38" s="1"/>
  <c r="S198" i="38" s="1"/>
  <c r="R198" i="38"/>
  <c r="AC198" i="38" s="1"/>
  <c r="P199" i="38"/>
  <c r="Q199" i="38" s="1"/>
  <c r="R199" i="38"/>
  <c r="AC199" i="38" s="1"/>
  <c r="P200" i="38"/>
  <c r="Q200" i="38" s="1"/>
  <c r="S200" i="38" s="1"/>
  <c r="R200" i="38"/>
  <c r="AC200" i="38" s="1"/>
  <c r="P201" i="38"/>
  <c r="Q201" i="38" s="1"/>
  <c r="R201" i="38"/>
  <c r="AC201" i="38" s="1"/>
  <c r="P202" i="38"/>
  <c r="Q202" i="38" s="1"/>
  <c r="S202" i="38" s="1"/>
  <c r="R202" i="38"/>
  <c r="AC202" i="38" s="1"/>
  <c r="P203" i="38"/>
  <c r="Q203" i="38" s="1"/>
  <c r="R203" i="38"/>
  <c r="AC203" i="38" s="1"/>
  <c r="P204" i="38"/>
  <c r="Q204" i="38" s="1"/>
  <c r="S204" i="38" s="1"/>
  <c r="R204" i="38"/>
  <c r="AC204" i="38" s="1"/>
  <c r="P205" i="38"/>
  <c r="Q205" i="38" s="1"/>
  <c r="R205" i="38"/>
  <c r="AC205" i="38" s="1"/>
  <c r="P206" i="38"/>
  <c r="Q206" i="38" s="1"/>
  <c r="S206" i="38" s="1"/>
  <c r="R206" i="38"/>
  <c r="AC206" i="38" s="1"/>
  <c r="P207" i="38"/>
  <c r="Q207" i="38" s="1"/>
  <c r="R207" i="38"/>
  <c r="AC207" i="38" s="1"/>
  <c r="P208" i="38"/>
  <c r="Q208" i="38" s="1"/>
  <c r="S208" i="38" s="1"/>
  <c r="R208" i="38"/>
  <c r="AC208" i="38" s="1"/>
  <c r="P209" i="38"/>
  <c r="Q209" i="38" s="1"/>
  <c r="R209" i="38"/>
  <c r="AC209" i="38" s="1"/>
  <c r="P210" i="38"/>
  <c r="Q210" i="38" s="1"/>
  <c r="S210" i="38" s="1"/>
  <c r="R210" i="38"/>
  <c r="AC210" i="38" s="1"/>
  <c r="P211" i="38"/>
  <c r="Q211" i="38" s="1"/>
  <c r="R211" i="38"/>
  <c r="AC211" i="38" s="1"/>
  <c r="P212" i="38"/>
  <c r="Q212" i="38" s="1"/>
  <c r="S212" i="38" s="1"/>
  <c r="R212" i="38"/>
  <c r="AC212" i="38" s="1"/>
  <c r="P213" i="38"/>
  <c r="Q213" i="38" s="1"/>
  <c r="R213" i="38"/>
  <c r="AC213" i="38" s="1"/>
  <c r="P214" i="38"/>
  <c r="Q214" i="38" s="1"/>
  <c r="S214" i="38" s="1"/>
  <c r="R214" i="38"/>
  <c r="AC214" i="38" s="1"/>
  <c r="P215" i="38"/>
  <c r="Q215" i="38" s="1"/>
  <c r="R215" i="38"/>
  <c r="AC215" i="38" s="1"/>
  <c r="P216" i="38"/>
  <c r="Q216" i="38" s="1"/>
  <c r="S216" i="38" s="1"/>
  <c r="R216" i="38"/>
  <c r="AC216" i="38" s="1"/>
  <c r="P217" i="38"/>
  <c r="Q217" i="38" s="1"/>
  <c r="R217" i="38"/>
  <c r="AC217" i="38" s="1"/>
  <c r="P218" i="38"/>
  <c r="Q218" i="38" s="1"/>
  <c r="S218" i="38" s="1"/>
  <c r="R218" i="38"/>
  <c r="AC218" i="38" s="1"/>
  <c r="P219" i="38"/>
  <c r="Q219" i="38" s="1"/>
  <c r="R219" i="38"/>
  <c r="AC219" i="38" s="1"/>
  <c r="P220" i="38"/>
  <c r="Q220" i="38" s="1"/>
  <c r="S220" i="38" s="1"/>
  <c r="R220" i="38"/>
  <c r="AC220" i="38" s="1"/>
  <c r="AD220" i="38" s="1"/>
  <c r="P221" i="38"/>
  <c r="Q221" i="38" s="1"/>
  <c r="R221" i="38"/>
  <c r="AC221" i="38" s="1"/>
  <c r="P222" i="38"/>
  <c r="Q222" i="38" s="1"/>
  <c r="S222" i="38" s="1"/>
  <c r="R222" i="38"/>
  <c r="AC222" i="38" s="1"/>
  <c r="AD222" i="38" s="1"/>
  <c r="P223" i="38"/>
  <c r="Q223" i="38" s="1"/>
  <c r="R223" i="38"/>
  <c r="AC223" i="38" s="1"/>
  <c r="P224" i="38"/>
  <c r="Q224" i="38" s="1"/>
  <c r="S224" i="38" s="1"/>
  <c r="R224" i="38"/>
  <c r="AC224" i="38" s="1"/>
  <c r="AD224" i="38" s="1"/>
  <c r="P225" i="38"/>
  <c r="Q225" i="38" s="1"/>
  <c r="R225" i="38"/>
  <c r="AC225" i="38" s="1"/>
  <c r="P226" i="38"/>
  <c r="Q226" i="38" s="1"/>
  <c r="S226" i="38" s="1"/>
  <c r="R226" i="38"/>
  <c r="AC226" i="38" s="1"/>
  <c r="AD226" i="38" s="1"/>
  <c r="P227" i="38"/>
  <c r="Q227" i="38" s="1"/>
  <c r="R227" i="38"/>
  <c r="AC227" i="38" s="1"/>
  <c r="P228" i="38"/>
  <c r="Q228" i="38" s="1"/>
  <c r="S228" i="38" s="1"/>
  <c r="R228" i="38"/>
  <c r="AC228" i="38" s="1"/>
  <c r="AD228" i="38" s="1"/>
  <c r="P229" i="38"/>
  <c r="Q229" i="38" s="1"/>
  <c r="R229" i="38"/>
  <c r="AC229" i="38" s="1"/>
  <c r="P230" i="38"/>
  <c r="Q230" i="38" s="1"/>
  <c r="S230" i="38" s="1"/>
  <c r="R230" i="38"/>
  <c r="AC230" i="38" s="1"/>
  <c r="P231" i="38"/>
  <c r="Q231" i="38" s="1"/>
  <c r="R231" i="38"/>
  <c r="AC231" i="38" s="1"/>
  <c r="P232" i="38"/>
  <c r="Q232" i="38" s="1"/>
  <c r="S232" i="38" s="1"/>
  <c r="R232" i="38"/>
  <c r="AC232" i="38" s="1"/>
  <c r="AD232" i="38" s="1"/>
  <c r="P233" i="38"/>
  <c r="Q233" i="38" s="1"/>
  <c r="R233" i="38"/>
  <c r="AC233" i="38" s="1"/>
  <c r="P234" i="38"/>
  <c r="Q234" i="38" s="1"/>
  <c r="S234" i="38" s="1"/>
  <c r="R234" i="38"/>
  <c r="AC234" i="38" s="1"/>
  <c r="P235" i="38"/>
  <c r="Q235" i="38" s="1"/>
  <c r="R235" i="38"/>
  <c r="AC235" i="38" s="1"/>
  <c r="P236" i="38"/>
  <c r="Q236" i="38" s="1"/>
  <c r="S236" i="38" s="1"/>
  <c r="R236" i="38"/>
  <c r="AC236" i="38" s="1"/>
  <c r="P237" i="38"/>
  <c r="Q237" i="38" s="1"/>
  <c r="R237" i="38"/>
  <c r="AC237" i="38" s="1"/>
  <c r="P238" i="38"/>
  <c r="Q238" i="38" s="1"/>
  <c r="S238" i="38" s="1"/>
  <c r="R238" i="38"/>
  <c r="AC238" i="38" s="1"/>
  <c r="P239" i="38"/>
  <c r="Q239" i="38" s="1"/>
  <c r="R239" i="38"/>
  <c r="AC239" i="38" s="1"/>
  <c r="P240" i="38"/>
  <c r="Q240" i="38" s="1"/>
  <c r="S240" i="38" s="1"/>
  <c r="R240" i="38"/>
  <c r="AC240" i="38" s="1"/>
  <c r="AD240" i="38" s="1"/>
  <c r="P241" i="38"/>
  <c r="Q241" i="38" s="1"/>
  <c r="R241" i="38"/>
  <c r="AC241" i="38" s="1"/>
  <c r="P242" i="38"/>
  <c r="Q242" i="38" s="1"/>
  <c r="S242" i="38" s="1"/>
  <c r="R242" i="38"/>
  <c r="AC242" i="38" s="1"/>
  <c r="AD242" i="38" s="1"/>
  <c r="P243" i="38"/>
  <c r="Q243" i="38" s="1"/>
  <c r="R243" i="38"/>
  <c r="AC243" i="38" s="1"/>
  <c r="P244" i="38"/>
  <c r="Q244" i="38" s="1"/>
  <c r="S244" i="38" s="1"/>
  <c r="R244" i="38"/>
  <c r="AC244" i="38" s="1"/>
  <c r="P245" i="38"/>
  <c r="Q245" i="38" s="1"/>
  <c r="R245" i="38"/>
  <c r="AC245" i="38" s="1"/>
  <c r="P246" i="38"/>
  <c r="Q246" i="38" s="1"/>
  <c r="S246" i="38" s="1"/>
  <c r="R246" i="38"/>
  <c r="AC246" i="38" s="1"/>
  <c r="P247" i="38"/>
  <c r="Q247" i="38" s="1"/>
  <c r="R247" i="38"/>
  <c r="AC247" i="38" s="1"/>
  <c r="P248" i="38"/>
  <c r="Q248" i="38" s="1"/>
  <c r="S248" i="38" s="1"/>
  <c r="R248" i="38"/>
  <c r="AC248" i="38" s="1"/>
  <c r="P249" i="38"/>
  <c r="Q249" i="38" s="1"/>
  <c r="R249" i="38"/>
  <c r="AC249" i="38" s="1"/>
  <c r="P250" i="38"/>
  <c r="Q250" i="38" s="1"/>
  <c r="S250" i="38" s="1"/>
  <c r="R250" i="38"/>
  <c r="AC250" i="38" s="1"/>
  <c r="P251" i="38"/>
  <c r="Q251" i="38" s="1"/>
  <c r="R251" i="38"/>
  <c r="AC251" i="38" s="1"/>
  <c r="P252" i="38"/>
  <c r="Q252" i="38" s="1"/>
  <c r="S252" i="38" s="1"/>
  <c r="R252" i="38"/>
  <c r="AC252" i="38" s="1"/>
  <c r="P253" i="38"/>
  <c r="Q253" i="38" s="1"/>
  <c r="R253" i="38"/>
  <c r="AC253" i="38" s="1"/>
  <c r="P254" i="38"/>
  <c r="Q254" i="38" s="1"/>
  <c r="S254" i="38" s="1"/>
  <c r="R254" i="38"/>
  <c r="AC254" i="38" s="1"/>
  <c r="P255" i="38"/>
  <c r="Q255" i="38" s="1"/>
  <c r="R255" i="38"/>
  <c r="AC255" i="38" s="1"/>
  <c r="P256" i="38"/>
  <c r="Q256" i="38" s="1"/>
  <c r="S256" i="38" s="1"/>
  <c r="R256" i="38"/>
  <c r="AC256" i="38" s="1"/>
  <c r="P257" i="38"/>
  <c r="Q257" i="38" s="1"/>
  <c r="R257" i="38"/>
  <c r="AC257" i="38" s="1"/>
  <c r="P258" i="38"/>
  <c r="Q258" i="38" s="1"/>
  <c r="S258" i="38" s="1"/>
  <c r="R258" i="38"/>
  <c r="AC258" i="38" s="1"/>
  <c r="P259" i="38"/>
  <c r="Q259" i="38" s="1"/>
  <c r="R259" i="38"/>
  <c r="AC259" i="38" s="1"/>
  <c r="P260" i="38"/>
  <c r="Q260" i="38" s="1"/>
  <c r="S260" i="38" s="1"/>
  <c r="R260" i="38"/>
  <c r="AC260" i="38" s="1"/>
  <c r="P261" i="38"/>
  <c r="Q261" i="38" s="1"/>
  <c r="R261" i="38"/>
  <c r="AC261" i="38" s="1"/>
  <c r="P262" i="38"/>
  <c r="Q262" i="38" s="1"/>
  <c r="S262" i="38" s="1"/>
  <c r="R262" i="38"/>
  <c r="AC262" i="38" s="1"/>
  <c r="AD262" i="38" s="1"/>
  <c r="P263" i="38"/>
  <c r="Q263" i="38" s="1"/>
  <c r="R263" i="38"/>
  <c r="AC263" i="38" s="1"/>
  <c r="P264" i="38"/>
  <c r="Q264" i="38" s="1"/>
  <c r="S264" i="38" s="1"/>
  <c r="R264" i="38"/>
  <c r="AC264" i="38" s="1"/>
  <c r="AD264" i="38" s="1"/>
  <c r="P265" i="38"/>
  <c r="Q265" i="38" s="1"/>
  <c r="R265" i="38"/>
  <c r="AC265" i="38" s="1"/>
  <c r="P266" i="38"/>
  <c r="Q266" i="38" s="1"/>
  <c r="S266" i="38" s="1"/>
  <c r="R266" i="38"/>
  <c r="AC266" i="38" s="1"/>
  <c r="AD266" i="38" s="1"/>
  <c r="P267" i="38"/>
  <c r="Q267" i="38" s="1"/>
  <c r="R267" i="38"/>
  <c r="AC267" i="38" s="1"/>
  <c r="P268" i="38"/>
  <c r="Q268" i="38" s="1"/>
  <c r="S268" i="38" s="1"/>
  <c r="R268" i="38"/>
  <c r="AC268" i="38" s="1"/>
  <c r="AD268" i="38" s="1"/>
  <c r="P269" i="38"/>
  <c r="Q269" i="38" s="1"/>
  <c r="R269" i="38"/>
  <c r="AC269" i="38" s="1"/>
  <c r="P270" i="38"/>
  <c r="Q270" i="38" s="1"/>
  <c r="S270" i="38" s="1"/>
  <c r="R270" i="38"/>
  <c r="AC270" i="38" s="1"/>
  <c r="P271" i="38"/>
  <c r="Q271" i="38" s="1"/>
  <c r="R271" i="38"/>
  <c r="AC271" i="38" s="1"/>
  <c r="P272" i="38"/>
  <c r="Q272" i="38" s="1"/>
  <c r="S272" i="38" s="1"/>
  <c r="R272" i="38"/>
  <c r="AC272" i="38" s="1"/>
  <c r="P273" i="38"/>
  <c r="Q273" i="38" s="1"/>
  <c r="R273" i="38"/>
  <c r="AC273" i="38" s="1"/>
  <c r="P274" i="38"/>
  <c r="Q274" i="38" s="1"/>
  <c r="S274" i="38" s="1"/>
  <c r="R274" i="38"/>
  <c r="AC274" i="38" s="1"/>
  <c r="AD274" i="38" s="1"/>
  <c r="P275" i="38"/>
  <c r="Q275" i="38" s="1"/>
  <c r="R275" i="38"/>
  <c r="AC275" i="38" s="1"/>
  <c r="P276" i="38"/>
  <c r="Q276" i="38" s="1"/>
  <c r="S276" i="38" s="1"/>
  <c r="R276" i="38"/>
  <c r="AC276" i="38" s="1"/>
  <c r="P277" i="38"/>
  <c r="Q277" i="38" s="1"/>
  <c r="S277" i="38" s="1"/>
  <c r="R277" i="38"/>
  <c r="AC277" i="38" s="1"/>
  <c r="AD277" i="38" s="1"/>
  <c r="P278" i="38"/>
  <c r="Q278" i="38" s="1"/>
  <c r="S278" i="38" s="1"/>
  <c r="T278" i="38" s="1"/>
  <c r="R278" i="38"/>
  <c r="AC278" i="38" s="1"/>
  <c r="AD278" i="38" s="1"/>
  <c r="P279" i="38"/>
  <c r="Q279" i="38" s="1"/>
  <c r="S279" i="38" s="1"/>
  <c r="T279" i="38" s="1"/>
  <c r="R279" i="38"/>
  <c r="AC279" i="38" s="1"/>
  <c r="P280" i="38"/>
  <c r="Q280" i="38" s="1"/>
  <c r="R280" i="38"/>
  <c r="AC280" i="38" s="1"/>
  <c r="P281" i="38"/>
  <c r="Q281" i="38" s="1"/>
  <c r="S281" i="38" s="1"/>
  <c r="R281" i="38"/>
  <c r="P282" i="38"/>
  <c r="Q282" i="38" s="1"/>
  <c r="S282" i="38" s="1"/>
  <c r="T282" i="38" s="1"/>
  <c r="R282" i="38"/>
  <c r="AC282" i="38" s="1"/>
  <c r="AD282" i="38" s="1"/>
  <c r="P283" i="38"/>
  <c r="Q283" i="38" s="1"/>
  <c r="S283" i="38" s="1"/>
  <c r="T283" i="38" s="1"/>
  <c r="R283" i="38"/>
  <c r="AC283" i="38" s="1"/>
  <c r="P284" i="38"/>
  <c r="Q284" i="38" s="1"/>
  <c r="S284" i="38" s="1"/>
  <c r="R284" i="38"/>
  <c r="AC284" i="38" s="1"/>
  <c r="P285" i="38"/>
  <c r="Q285" i="38" s="1"/>
  <c r="S285" i="38" s="1"/>
  <c r="R285" i="38"/>
  <c r="AC285" i="38" s="1"/>
  <c r="AD285" i="38" s="1"/>
  <c r="P286" i="38"/>
  <c r="Q286" i="38" s="1"/>
  <c r="S286" i="38" s="1"/>
  <c r="T286" i="38" s="1"/>
  <c r="R286" i="38"/>
  <c r="AC286" i="38" s="1"/>
  <c r="AD286" i="38" s="1"/>
  <c r="P287" i="38"/>
  <c r="Q287" i="38" s="1"/>
  <c r="S287" i="38" s="1"/>
  <c r="T287" i="38" s="1"/>
  <c r="R287" i="38"/>
  <c r="AC287" i="38" s="1"/>
  <c r="P288" i="38"/>
  <c r="Q288" i="38" s="1"/>
  <c r="R288" i="38"/>
  <c r="AC288" i="38" s="1"/>
  <c r="P289" i="38"/>
  <c r="Q289" i="38" s="1"/>
  <c r="S289" i="38" s="1"/>
  <c r="R289" i="38"/>
  <c r="P290" i="38"/>
  <c r="Q290" i="38" s="1"/>
  <c r="S290" i="38" s="1"/>
  <c r="T290" i="38" s="1"/>
  <c r="R290" i="38"/>
  <c r="AC290" i="38" s="1"/>
  <c r="AD290" i="38" s="1"/>
  <c r="P291" i="38"/>
  <c r="Q291" i="38" s="1"/>
  <c r="S291" i="38" s="1"/>
  <c r="T291" i="38" s="1"/>
  <c r="R291" i="38"/>
  <c r="AC291" i="38" s="1"/>
  <c r="P292" i="38"/>
  <c r="Q292" i="38" s="1"/>
  <c r="S292" i="38" s="1"/>
  <c r="R292" i="38"/>
  <c r="AC292" i="38" s="1"/>
  <c r="AD292" i="38" s="1"/>
  <c r="P293" i="38"/>
  <c r="Q293" i="38" s="1"/>
  <c r="S293" i="38" s="1"/>
  <c r="T293" i="38" s="1"/>
  <c r="R293" i="38"/>
  <c r="V293" i="38" s="1"/>
  <c r="W293" i="38" s="1"/>
  <c r="P294" i="38"/>
  <c r="Q294" i="38" s="1"/>
  <c r="S294" i="38" s="1"/>
  <c r="T294" i="38" s="1"/>
  <c r="R294" i="38"/>
  <c r="AC294" i="38" s="1"/>
  <c r="AD294" i="38" s="1"/>
  <c r="AE294" i="38" s="1"/>
  <c r="P295" i="38"/>
  <c r="Q295" i="38" s="1"/>
  <c r="S295" i="38" s="1"/>
  <c r="T295" i="38" s="1"/>
  <c r="R295" i="38"/>
  <c r="P296" i="38"/>
  <c r="Q296" i="38" s="1"/>
  <c r="S296" i="38" s="1"/>
  <c r="R296" i="38"/>
  <c r="AC296" i="38" s="1"/>
  <c r="AD296" i="38" s="1"/>
  <c r="AE296" i="38" s="1"/>
  <c r="P297" i="38"/>
  <c r="Q297" i="38" s="1"/>
  <c r="R297" i="38"/>
  <c r="V297" i="38" s="1"/>
  <c r="P298" i="38"/>
  <c r="Q298" i="38" s="1"/>
  <c r="S298" i="38" s="1"/>
  <c r="R298" i="38"/>
  <c r="AC298" i="38" s="1"/>
  <c r="AD298" i="38" s="1"/>
  <c r="P299" i="38"/>
  <c r="Q299" i="38" s="1"/>
  <c r="R299" i="38"/>
  <c r="P300" i="38"/>
  <c r="Q300" i="38" s="1"/>
  <c r="R300" i="38"/>
  <c r="AC300" i="38" s="1"/>
  <c r="AD300" i="38" s="1"/>
  <c r="P301" i="38"/>
  <c r="Q301" i="38" s="1"/>
  <c r="S301" i="38" s="1"/>
  <c r="T301" i="38" s="1"/>
  <c r="R301" i="38"/>
  <c r="V301" i="38" s="1"/>
  <c r="W301" i="38" s="1"/>
  <c r="P302" i="38"/>
  <c r="Q302" i="38" s="1"/>
  <c r="S302" i="38" s="1"/>
  <c r="T302" i="38" s="1"/>
  <c r="R302" i="38"/>
  <c r="AC302" i="38" s="1"/>
  <c r="AD302" i="38" s="1"/>
  <c r="AE302" i="38" s="1"/>
  <c r="P303" i="38"/>
  <c r="Q303" i="38" s="1"/>
  <c r="S303" i="38" s="1"/>
  <c r="T303" i="38" s="1"/>
  <c r="R303" i="38"/>
  <c r="P304" i="38"/>
  <c r="Q304" i="38" s="1"/>
  <c r="S304" i="38" s="1"/>
  <c r="R304" i="38"/>
  <c r="AC304" i="38" s="1"/>
  <c r="AD304" i="38" s="1"/>
  <c r="AE304" i="38" s="1"/>
  <c r="P305" i="38"/>
  <c r="Q305" i="38" s="1"/>
  <c r="R305" i="38"/>
  <c r="V305" i="38" s="1"/>
  <c r="P306" i="38"/>
  <c r="Q306" i="38" s="1"/>
  <c r="S306" i="38" s="1"/>
  <c r="R306" i="38"/>
  <c r="AC306" i="38" s="1"/>
  <c r="AD306" i="38" s="1"/>
  <c r="P307" i="38"/>
  <c r="Q307" i="38" s="1"/>
  <c r="R307" i="38"/>
  <c r="AC307" i="38" s="1"/>
  <c r="AD307" i="38" s="1"/>
  <c r="P308" i="38"/>
  <c r="Q308" i="38" s="1"/>
  <c r="R308" i="38"/>
  <c r="AC308" i="38" s="1"/>
  <c r="AD308" i="38" s="1"/>
  <c r="P309" i="38"/>
  <c r="Q309" i="38" s="1"/>
  <c r="S309" i="38" s="1"/>
  <c r="T309" i="38" s="1"/>
  <c r="R309" i="38"/>
  <c r="AC309" i="38" s="1"/>
  <c r="AD309" i="38" s="1"/>
  <c r="P310" i="38"/>
  <c r="Q310" i="38" s="1"/>
  <c r="Z310" i="38" s="1"/>
  <c r="AA310" i="38" s="1"/>
  <c r="R310" i="38"/>
  <c r="AC310" i="38" s="1"/>
  <c r="AD310" i="38" s="1"/>
  <c r="AE310" i="38" s="1"/>
  <c r="P311" i="38"/>
  <c r="Q311" i="38" s="1"/>
  <c r="S311" i="38" s="1"/>
  <c r="T311" i="38" s="1"/>
  <c r="R311" i="38"/>
  <c r="P312" i="38"/>
  <c r="Q312" i="38" s="1"/>
  <c r="R312" i="38"/>
  <c r="AC312" i="38" s="1"/>
  <c r="P313" i="38"/>
  <c r="Q313" i="38" s="1"/>
  <c r="Z313" i="38" s="1"/>
  <c r="R313" i="38"/>
  <c r="AC313" i="38" s="1"/>
  <c r="AD313" i="38" s="1"/>
  <c r="P314" i="38"/>
  <c r="Q314" i="38" s="1"/>
  <c r="R314" i="38"/>
  <c r="AC314" i="38" s="1"/>
  <c r="P315" i="38"/>
  <c r="Q315" i="38" s="1"/>
  <c r="Z315" i="38" s="1"/>
  <c r="R315" i="38"/>
  <c r="P316" i="38"/>
  <c r="Q316" i="38" s="1"/>
  <c r="R316" i="38"/>
  <c r="P317" i="38"/>
  <c r="Q317" i="38" s="1"/>
  <c r="Z317" i="38" s="1"/>
  <c r="R317" i="38"/>
  <c r="V317" i="38" s="1"/>
  <c r="W317" i="38" s="1"/>
  <c r="X317" i="38" s="1"/>
  <c r="P318" i="38"/>
  <c r="Q318" i="38" s="1"/>
  <c r="R318" i="38"/>
  <c r="AC318" i="38" s="1"/>
  <c r="P319" i="38"/>
  <c r="Q319" i="38" s="1"/>
  <c r="Z319" i="38" s="1"/>
  <c r="R319" i="38"/>
  <c r="V319" i="38" s="1"/>
  <c r="W319" i="38" s="1"/>
  <c r="X319" i="38" s="1"/>
  <c r="P320" i="38"/>
  <c r="Q320" i="38" s="1"/>
  <c r="R320" i="38"/>
  <c r="AC320" i="38" s="1"/>
  <c r="P321" i="38"/>
  <c r="Q321" i="38" s="1"/>
  <c r="Z321" i="38" s="1"/>
  <c r="R321" i="38"/>
  <c r="AC321" i="38" s="1"/>
  <c r="AD321" i="38" s="1"/>
  <c r="P322" i="38"/>
  <c r="Q322" i="38" s="1"/>
  <c r="R322" i="38"/>
  <c r="P323" i="38"/>
  <c r="Q323" i="38" s="1"/>
  <c r="Z323" i="38" s="1"/>
  <c r="R323" i="38"/>
  <c r="P324" i="38"/>
  <c r="Q324" i="38" s="1"/>
  <c r="R324" i="38"/>
  <c r="P325" i="38"/>
  <c r="Q325" i="38" s="1"/>
  <c r="Z325" i="38" s="1"/>
  <c r="R325" i="38"/>
  <c r="V325" i="38" s="1"/>
  <c r="W325" i="38" s="1"/>
  <c r="X325" i="38" s="1"/>
  <c r="P326" i="38"/>
  <c r="Q326" i="38" s="1"/>
  <c r="R326" i="38"/>
  <c r="AC326" i="38" s="1"/>
  <c r="P327" i="38"/>
  <c r="Q327" i="38" s="1"/>
  <c r="Z327" i="38" s="1"/>
  <c r="R327" i="38"/>
  <c r="V327" i="38" s="1"/>
  <c r="W327" i="38" s="1"/>
  <c r="X327" i="38" s="1"/>
  <c r="P328" i="38"/>
  <c r="Q328" i="38" s="1"/>
  <c r="R328" i="38"/>
  <c r="AC328" i="38" s="1"/>
  <c r="P329" i="38"/>
  <c r="Q329" i="38" s="1"/>
  <c r="Z329" i="38" s="1"/>
  <c r="R329" i="38"/>
  <c r="AC329" i="38" s="1"/>
  <c r="AD329" i="38" s="1"/>
  <c r="P330" i="38"/>
  <c r="Q330" i="38" s="1"/>
  <c r="R330" i="38"/>
  <c r="AC330" i="38" s="1"/>
  <c r="P331" i="38"/>
  <c r="Q331" i="38" s="1"/>
  <c r="Z331" i="38" s="1"/>
  <c r="R331" i="38"/>
  <c r="P332" i="38"/>
  <c r="Q332" i="38" s="1"/>
  <c r="R332" i="38"/>
  <c r="P333" i="38"/>
  <c r="Q333" i="38" s="1"/>
  <c r="Z333" i="38" s="1"/>
  <c r="R333" i="38"/>
  <c r="V333" i="38" s="1"/>
  <c r="W333" i="38" s="1"/>
  <c r="X333" i="38" s="1"/>
  <c r="P334" i="38"/>
  <c r="Q334" i="38" s="1"/>
  <c r="R334" i="38"/>
  <c r="AC334" i="38" s="1"/>
  <c r="P335" i="38"/>
  <c r="Q335" i="38" s="1"/>
  <c r="Z335" i="38" s="1"/>
  <c r="R335" i="38"/>
  <c r="V335" i="38" s="1"/>
  <c r="W335" i="38" s="1"/>
  <c r="X335" i="38" s="1"/>
  <c r="P336" i="38"/>
  <c r="Q336" i="38" s="1"/>
  <c r="R336" i="38"/>
  <c r="AC336" i="38" s="1"/>
  <c r="P337" i="38"/>
  <c r="Q337" i="38" s="1"/>
  <c r="Z337" i="38" s="1"/>
  <c r="R337" i="38"/>
  <c r="AC337" i="38" s="1"/>
  <c r="AD337" i="38" s="1"/>
  <c r="P338" i="38"/>
  <c r="Q338" i="38" s="1"/>
  <c r="R338" i="38"/>
  <c r="P339" i="38"/>
  <c r="Q339" i="38" s="1"/>
  <c r="Z339" i="38" s="1"/>
  <c r="R339" i="38"/>
  <c r="P340" i="38"/>
  <c r="Q340" i="38" s="1"/>
  <c r="R340" i="38"/>
  <c r="P341" i="38"/>
  <c r="Q341" i="38" s="1"/>
  <c r="Z341" i="38" s="1"/>
  <c r="R341" i="38"/>
  <c r="V341" i="38" s="1"/>
  <c r="W341" i="38" s="1"/>
  <c r="X341" i="38" s="1"/>
  <c r="P342" i="38"/>
  <c r="Q342" i="38" s="1"/>
  <c r="R342" i="38"/>
  <c r="AC342" i="38" s="1"/>
  <c r="P343" i="38"/>
  <c r="Q343" i="38" s="1"/>
  <c r="Z343" i="38" s="1"/>
  <c r="R343" i="38"/>
  <c r="AC343" i="38" s="1"/>
  <c r="AD343" i="38" s="1"/>
  <c r="P344" i="38"/>
  <c r="Q344" i="38" s="1"/>
  <c r="R344" i="38"/>
  <c r="AC344" i="38" s="1"/>
  <c r="P345" i="38"/>
  <c r="Q345" i="38" s="1"/>
  <c r="Z345" i="38" s="1"/>
  <c r="R345" i="38"/>
  <c r="AC345" i="38" s="1"/>
  <c r="AD345" i="38" s="1"/>
  <c r="P346" i="38"/>
  <c r="Q346" i="38" s="1"/>
  <c r="R346" i="38"/>
  <c r="AC346" i="38" s="1"/>
  <c r="P347" i="38"/>
  <c r="Q347" i="38" s="1"/>
  <c r="Z347" i="38" s="1"/>
  <c r="R347" i="38"/>
  <c r="P348" i="38"/>
  <c r="Q348" i="38" s="1"/>
  <c r="R348" i="38"/>
  <c r="P349" i="38"/>
  <c r="Q349" i="38" s="1"/>
  <c r="Z349" i="38" s="1"/>
  <c r="R349" i="38"/>
  <c r="V349" i="38" s="1"/>
  <c r="W349" i="38" s="1"/>
  <c r="X349" i="38" s="1"/>
  <c r="P350" i="38"/>
  <c r="Q350" i="38" s="1"/>
  <c r="R350" i="38"/>
  <c r="AC350" i="38" s="1"/>
  <c r="P351" i="38"/>
  <c r="Q351" i="38" s="1"/>
  <c r="Z351" i="38" s="1"/>
  <c r="R351" i="38"/>
  <c r="V351" i="38" s="1"/>
  <c r="W351" i="38" s="1"/>
  <c r="X351" i="38" s="1"/>
  <c r="P352" i="38"/>
  <c r="Q352" i="38" s="1"/>
  <c r="R352" i="38"/>
  <c r="AC352" i="38" s="1"/>
  <c r="P353" i="38"/>
  <c r="Q353" i="38" s="1"/>
  <c r="Z353" i="38" s="1"/>
  <c r="R353" i="38"/>
  <c r="AC353" i="38" s="1"/>
  <c r="AD353" i="38" s="1"/>
  <c r="P354" i="38"/>
  <c r="Q354" i="38" s="1"/>
  <c r="R354" i="38"/>
  <c r="P355" i="38"/>
  <c r="Q355" i="38" s="1"/>
  <c r="Z355" i="38" s="1"/>
  <c r="R355" i="38"/>
  <c r="P356" i="38"/>
  <c r="Q356" i="38" s="1"/>
  <c r="R356" i="38"/>
  <c r="P357" i="38"/>
  <c r="Q357" i="38" s="1"/>
  <c r="Z357" i="38" s="1"/>
  <c r="R357" i="38"/>
  <c r="V357" i="38" s="1"/>
  <c r="W357" i="38" s="1"/>
  <c r="X357" i="38" s="1"/>
  <c r="P358" i="38"/>
  <c r="Q358" i="38" s="1"/>
  <c r="R358" i="38"/>
  <c r="AC358" i="38" s="1"/>
  <c r="P359" i="38"/>
  <c r="Q359" i="38" s="1"/>
  <c r="Z359" i="38" s="1"/>
  <c r="R359" i="38"/>
  <c r="V359" i="38" s="1"/>
  <c r="W359" i="38" s="1"/>
  <c r="X359" i="38" s="1"/>
  <c r="P360" i="38"/>
  <c r="Q360" i="38" s="1"/>
  <c r="R360" i="38"/>
  <c r="AC360" i="38" s="1"/>
  <c r="P361" i="38"/>
  <c r="Q361" i="38" s="1"/>
  <c r="Z361" i="38" s="1"/>
  <c r="R361" i="38"/>
  <c r="AC361" i="38" s="1"/>
  <c r="AD361" i="38" s="1"/>
  <c r="P362" i="38"/>
  <c r="Q362" i="38" s="1"/>
  <c r="R362" i="38"/>
  <c r="AC362" i="38" s="1"/>
  <c r="P363" i="38"/>
  <c r="Q363" i="38" s="1"/>
  <c r="Z363" i="38" s="1"/>
  <c r="R363" i="38"/>
  <c r="P364" i="38"/>
  <c r="Q364" i="38" s="1"/>
  <c r="R364" i="38"/>
  <c r="P365" i="38"/>
  <c r="Q365" i="38" s="1"/>
  <c r="Z365" i="38" s="1"/>
  <c r="R365" i="38"/>
  <c r="V365" i="38" s="1"/>
  <c r="W365" i="38" s="1"/>
  <c r="X365" i="38" s="1"/>
  <c r="P366" i="38"/>
  <c r="Q366" i="38" s="1"/>
  <c r="R366" i="38"/>
  <c r="AC366" i="38" s="1"/>
  <c r="P367" i="38"/>
  <c r="Q367" i="38" s="1"/>
  <c r="Z367" i="38" s="1"/>
  <c r="R367" i="38"/>
  <c r="AC367" i="38" s="1"/>
  <c r="AD367" i="38" s="1"/>
  <c r="P368" i="38"/>
  <c r="Q368" i="38" s="1"/>
  <c r="R368" i="38"/>
  <c r="AC368" i="38" s="1"/>
  <c r="P369" i="38"/>
  <c r="Q369" i="38" s="1"/>
  <c r="Z369" i="38" s="1"/>
  <c r="R369" i="38"/>
  <c r="AC369" i="38" s="1"/>
  <c r="AD369" i="38" s="1"/>
  <c r="P370" i="38"/>
  <c r="Q370" i="38" s="1"/>
  <c r="R370" i="38"/>
  <c r="P371" i="38"/>
  <c r="Q371" i="38" s="1"/>
  <c r="Z371" i="38" s="1"/>
  <c r="R371" i="38"/>
  <c r="P372" i="38"/>
  <c r="Q372" i="38" s="1"/>
  <c r="R372" i="38"/>
  <c r="P373" i="38"/>
  <c r="Q373" i="38" s="1"/>
  <c r="Z373" i="38" s="1"/>
  <c r="R373" i="38"/>
  <c r="V373" i="38" s="1"/>
  <c r="W373" i="38" s="1"/>
  <c r="X373" i="38" s="1"/>
  <c r="G179" i="38"/>
  <c r="G181" i="38"/>
  <c r="G183" i="38"/>
  <c r="H179" i="38"/>
  <c r="H181" i="38"/>
  <c r="H183" i="38"/>
  <c r="P374" i="38"/>
  <c r="Q374" i="38" s="1"/>
  <c r="R374" i="38"/>
  <c r="P375" i="38"/>
  <c r="Q375" i="38" s="1"/>
  <c r="Z375" i="38" s="1"/>
  <c r="R375" i="38"/>
  <c r="AC375" i="38" s="1"/>
  <c r="AD375" i="38" s="1"/>
  <c r="AE375" i="38" s="1"/>
  <c r="P376" i="38"/>
  <c r="Q376" i="38" s="1"/>
  <c r="S376" i="38" s="1"/>
  <c r="T376" i="38" s="1"/>
  <c r="R376" i="38"/>
  <c r="V376" i="38" s="1"/>
  <c r="W376" i="38" s="1"/>
  <c r="P377" i="38"/>
  <c r="Q377" i="38" s="1"/>
  <c r="R377" i="38"/>
  <c r="AC377" i="38" s="1"/>
  <c r="AD377" i="38" s="1"/>
  <c r="AE377" i="38" s="1"/>
  <c r="P378" i="38"/>
  <c r="Q378" i="38" s="1"/>
  <c r="R378" i="38"/>
  <c r="AC378" i="38" s="1"/>
  <c r="P379" i="38"/>
  <c r="Q379" i="38" s="1"/>
  <c r="R379" i="38"/>
  <c r="AC379" i="38" s="1"/>
  <c r="P380" i="38"/>
  <c r="Q380" i="38" s="1"/>
  <c r="R380" i="38"/>
  <c r="P381" i="38"/>
  <c r="Q381" i="38" s="1"/>
  <c r="R381" i="38"/>
  <c r="AC381" i="38" s="1"/>
  <c r="P382" i="38"/>
  <c r="Q382" i="38" s="1"/>
  <c r="R382" i="38"/>
  <c r="P383" i="38"/>
  <c r="Q383" i="38" s="1"/>
  <c r="R383" i="38"/>
  <c r="V383" i="38" s="1"/>
  <c r="P384" i="38"/>
  <c r="Q384" i="38" s="1"/>
  <c r="R384" i="38"/>
  <c r="AC384" i="38" s="1"/>
  <c r="R100" i="38"/>
  <c r="R103" i="38"/>
  <c r="AC103" i="38" s="1"/>
  <c r="AD103" i="38" s="1"/>
  <c r="R104" i="38"/>
  <c r="R108" i="38"/>
  <c r="R110" i="38"/>
  <c r="AC110" i="38" s="1"/>
  <c r="R111" i="38"/>
  <c r="V111" i="38" s="1"/>
  <c r="W111" i="38" s="1"/>
  <c r="R112" i="38"/>
  <c r="R113" i="38"/>
  <c r="AC113" i="38" s="1"/>
  <c r="AD113" i="38" s="1"/>
  <c r="AE113" i="38" s="1"/>
  <c r="R115" i="38"/>
  <c r="V115" i="38" s="1"/>
  <c r="W115" i="38" s="1"/>
  <c r="R117" i="38"/>
  <c r="AC117" i="38" s="1"/>
  <c r="AD117" i="38" s="1"/>
  <c r="R120" i="38"/>
  <c r="V120" i="38" s="1"/>
  <c r="W120" i="38" s="1"/>
  <c r="R122" i="38"/>
  <c r="AC122" i="38" s="1"/>
  <c r="AD122" i="38" s="1"/>
  <c r="R124" i="38"/>
  <c r="R125" i="38"/>
  <c r="R127" i="38"/>
  <c r="V127" i="38" s="1"/>
  <c r="W127" i="38" s="1"/>
  <c r="R130" i="38"/>
  <c r="V130" i="38" s="1"/>
  <c r="W130" i="38" s="1"/>
  <c r="N97" i="38"/>
  <c r="R78" i="38"/>
  <c r="V78" i="38" s="1"/>
  <c r="R83" i="38"/>
  <c r="AC83" i="38" s="1"/>
  <c r="R84" i="38"/>
  <c r="V84" i="38" s="1"/>
  <c r="W84" i="38" s="1"/>
  <c r="R85" i="38"/>
  <c r="AC85" i="38" s="1"/>
  <c r="AD85" i="38" s="1"/>
  <c r="R86" i="38"/>
  <c r="V86" i="38" s="1"/>
  <c r="R87" i="38"/>
  <c r="V87" i="38" s="1"/>
  <c r="W87" i="38" s="1"/>
  <c r="X87" i="38" s="1"/>
  <c r="R88" i="38"/>
  <c r="AC88" i="38" s="1"/>
  <c r="AD88" i="38" s="1"/>
  <c r="AE88" i="38" s="1"/>
  <c r="P95" i="38"/>
  <c r="Q95" i="38" s="1"/>
  <c r="R95" i="38"/>
  <c r="V95" i="38" s="1"/>
  <c r="P96" i="38"/>
  <c r="Q96" i="38" s="1"/>
  <c r="Z96" i="38" s="1"/>
  <c r="R96" i="38"/>
  <c r="P97" i="38"/>
  <c r="Q97" i="38" s="1"/>
  <c r="S97" i="38" s="1"/>
  <c r="T97" i="38" s="1"/>
  <c r="R97" i="38"/>
  <c r="H150" i="38"/>
  <c r="H149" i="38"/>
  <c r="H143" i="38"/>
  <c r="H142" i="38"/>
  <c r="H141" i="38"/>
  <c r="H137" i="38"/>
  <c r="H135" i="38"/>
  <c r="H134" i="38"/>
  <c r="H133" i="38"/>
  <c r="H132" i="38"/>
  <c r="H130" i="38"/>
  <c r="H127" i="38"/>
  <c r="H125" i="38"/>
  <c r="H124" i="38"/>
  <c r="H122" i="38"/>
  <c r="H120" i="38"/>
  <c r="H115" i="38"/>
  <c r="H113" i="38"/>
  <c r="H112" i="38"/>
  <c r="H111" i="38"/>
  <c r="H110" i="38"/>
  <c r="P181" i="38" l="1"/>
  <c r="Q181" i="38" s="1"/>
  <c r="S181" i="38" s="1"/>
  <c r="AC325" i="38"/>
  <c r="AD325" i="38" s="1"/>
  <c r="V203" i="38"/>
  <c r="W203" i="38" s="1"/>
  <c r="X203" i="38" s="1"/>
  <c r="V367" i="38"/>
  <c r="W367" i="38" s="1"/>
  <c r="X367" i="38" s="1"/>
  <c r="V110" i="38"/>
  <c r="W110" i="38" s="1"/>
  <c r="X110" i="38" s="1"/>
  <c r="V239" i="38"/>
  <c r="W239" i="38" s="1"/>
  <c r="X239" i="38" s="1"/>
  <c r="U168" i="38"/>
  <c r="P132" i="38"/>
  <c r="Q132" i="38" s="1"/>
  <c r="S132" i="38" s="1"/>
  <c r="T132" i="38" s="1"/>
  <c r="U132" i="38" s="1"/>
  <c r="P135" i="38"/>
  <c r="Q135" i="38" s="1"/>
  <c r="Z135" i="38" s="1"/>
  <c r="V343" i="38"/>
  <c r="W343" i="38" s="1"/>
  <c r="X343" i="38" s="1"/>
  <c r="V336" i="38"/>
  <c r="W336" i="38" s="1"/>
  <c r="AC305" i="38"/>
  <c r="AD305" i="38" s="1"/>
  <c r="V368" i="38"/>
  <c r="W368" i="38" s="1"/>
  <c r="AC365" i="38"/>
  <c r="AD365" i="38" s="1"/>
  <c r="Z284" i="38"/>
  <c r="AA284" i="38" s="1"/>
  <c r="V271" i="38"/>
  <c r="W271" i="38" s="1"/>
  <c r="X271" i="38" s="1"/>
  <c r="V223" i="38"/>
  <c r="W223" i="38" s="1"/>
  <c r="X223" i="38" s="1"/>
  <c r="V344" i="38"/>
  <c r="W344" i="38" s="1"/>
  <c r="X344" i="38" s="1"/>
  <c r="V312" i="38"/>
  <c r="W312" i="38" s="1"/>
  <c r="X312" i="38" s="1"/>
  <c r="V309" i="38"/>
  <c r="W309" i="38" s="1"/>
  <c r="V255" i="38"/>
  <c r="W255" i="38" s="1"/>
  <c r="X255" i="38" s="1"/>
  <c r="V181" i="38"/>
  <c r="W181" i="38" s="1"/>
  <c r="X181" i="38" s="1"/>
  <c r="P149" i="38"/>
  <c r="Q149" i="38" s="1"/>
  <c r="S149" i="38" s="1"/>
  <c r="T149" i="38" s="1"/>
  <c r="L149" i="38"/>
  <c r="J149" i="38"/>
  <c r="J141" i="38"/>
  <c r="L141" i="38"/>
  <c r="J150" i="38"/>
  <c r="L150" i="38"/>
  <c r="Z294" i="38"/>
  <c r="AA294" i="38" s="1"/>
  <c r="AC357" i="38"/>
  <c r="AD357" i="38" s="1"/>
  <c r="P137" i="38"/>
  <c r="Q137" i="38" s="1"/>
  <c r="S137" i="38" s="1"/>
  <c r="T137" i="38" s="1"/>
  <c r="L137" i="38"/>
  <c r="J137" i="38"/>
  <c r="P134" i="38"/>
  <c r="Q134" i="38" s="1"/>
  <c r="S134" i="38" s="1"/>
  <c r="T134" i="38" s="1"/>
  <c r="U134" i="38" s="1"/>
  <c r="P142" i="38"/>
  <c r="Q142" i="38" s="1"/>
  <c r="S142" i="38" s="1"/>
  <c r="T142" i="38" s="1"/>
  <c r="L142" i="38"/>
  <c r="J142" i="38"/>
  <c r="V329" i="38"/>
  <c r="W329" i="38" s="1"/>
  <c r="X329" i="38" s="1"/>
  <c r="V207" i="38"/>
  <c r="W207" i="38" s="1"/>
  <c r="X207" i="38" s="1"/>
  <c r="AC335" i="38"/>
  <c r="AD335" i="38" s="1"/>
  <c r="J143" i="38"/>
  <c r="L143" i="38"/>
  <c r="V310" i="38"/>
  <c r="W310" i="38" s="1"/>
  <c r="X310" i="38" s="1"/>
  <c r="V286" i="38"/>
  <c r="W286" i="38" s="1"/>
  <c r="V191" i="38"/>
  <c r="W191" i="38" s="1"/>
  <c r="X191" i="38" s="1"/>
  <c r="V85" i="38"/>
  <c r="W85" i="38" s="1"/>
  <c r="Z302" i="38"/>
  <c r="AA302" i="38" s="1"/>
  <c r="Z287" i="38"/>
  <c r="AA287" i="38" s="1"/>
  <c r="AC376" i="38"/>
  <c r="AD376" i="38" s="1"/>
  <c r="AC180" i="38"/>
  <c r="AD180" i="38" s="1"/>
  <c r="AE180" i="38" s="1"/>
  <c r="V361" i="38"/>
  <c r="W361" i="38" s="1"/>
  <c r="X361" i="38" s="1"/>
  <c r="V337" i="38"/>
  <c r="W337" i="38" s="1"/>
  <c r="X337" i="38" s="1"/>
  <c r="AC333" i="38"/>
  <c r="AD333" i="38" s="1"/>
  <c r="Z279" i="38"/>
  <c r="AA279" i="38" s="1"/>
  <c r="Z276" i="38"/>
  <c r="AA276" i="38" s="1"/>
  <c r="V267" i="38"/>
  <c r="W267" i="38" s="1"/>
  <c r="X267" i="38" s="1"/>
  <c r="V219" i="38"/>
  <c r="W219" i="38" s="1"/>
  <c r="X219" i="38" s="1"/>
  <c r="V187" i="38"/>
  <c r="W187" i="38" s="1"/>
  <c r="X187" i="38" s="1"/>
  <c r="V369" i="38"/>
  <c r="W369" i="38" s="1"/>
  <c r="X369" i="38" s="1"/>
  <c r="AC351" i="38"/>
  <c r="AD351" i="38" s="1"/>
  <c r="AC319" i="38"/>
  <c r="AD319" i="38" s="1"/>
  <c r="S310" i="38"/>
  <c r="T310" i="38" s="1"/>
  <c r="Z291" i="38"/>
  <c r="AA291" i="38" s="1"/>
  <c r="AB291" i="38" s="1"/>
  <c r="V278" i="38"/>
  <c r="W278" i="38" s="1"/>
  <c r="V251" i="38"/>
  <c r="W251" i="38" s="1"/>
  <c r="X251" i="38" s="1"/>
  <c r="V235" i="38"/>
  <c r="W235" i="38" s="1"/>
  <c r="X235" i="38" s="1"/>
  <c r="AC130" i="38"/>
  <c r="AD130" i="38" s="1"/>
  <c r="AE130" i="38" s="1"/>
  <c r="V384" i="38"/>
  <c r="W384" i="38" s="1"/>
  <c r="X384" i="38" s="1"/>
  <c r="AC373" i="38"/>
  <c r="AD373" i="38" s="1"/>
  <c r="AC359" i="38"/>
  <c r="AD359" i="38" s="1"/>
  <c r="V352" i="38"/>
  <c r="W352" i="38" s="1"/>
  <c r="V345" i="38"/>
  <c r="W345" i="38" s="1"/>
  <c r="X345" i="38" s="1"/>
  <c r="AC341" i="38"/>
  <c r="AD341" i="38" s="1"/>
  <c r="AC327" i="38"/>
  <c r="AD327" i="38" s="1"/>
  <c r="V320" i="38"/>
  <c r="W320" i="38" s="1"/>
  <c r="V313" i="38"/>
  <c r="W313" i="38" s="1"/>
  <c r="X313" i="38" s="1"/>
  <c r="V307" i="38"/>
  <c r="W307" i="38" s="1"/>
  <c r="V302" i="38"/>
  <c r="W302" i="38" s="1"/>
  <c r="X302" i="38" s="1"/>
  <c r="AC301" i="38"/>
  <c r="AD301" i="38" s="1"/>
  <c r="V294" i="38"/>
  <c r="W294" i="38" s="1"/>
  <c r="X294" i="38" s="1"/>
  <c r="AC293" i="38"/>
  <c r="AD293" i="38" s="1"/>
  <c r="Z283" i="38"/>
  <c r="AA283" i="38" s="1"/>
  <c r="AB283" i="38" s="1"/>
  <c r="V263" i="38"/>
  <c r="W263" i="38" s="1"/>
  <c r="X263" i="38" s="1"/>
  <c r="V247" i="38"/>
  <c r="W247" i="38" s="1"/>
  <c r="V231" i="38"/>
  <c r="W231" i="38" s="1"/>
  <c r="X231" i="38" s="1"/>
  <c r="V215" i="38"/>
  <c r="W215" i="38" s="1"/>
  <c r="X215" i="38" s="1"/>
  <c r="V199" i="38"/>
  <c r="W199" i="38" s="1"/>
  <c r="X199" i="38" s="1"/>
  <c r="AC183" i="38"/>
  <c r="AD183" i="38" s="1"/>
  <c r="AC179" i="38"/>
  <c r="AD179" i="38" s="1"/>
  <c r="AE179" i="38" s="1"/>
  <c r="AC174" i="38"/>
  <c r="AD174" i="38" s="1"/>
  <c r="AE174" i="38" s="1"/>
  <c r="V168" i="38"/>
  <c r="W168" i="38" s="1"/>
  <c r="X168" i="38" s="1"/>
  <c r="AC167" i="38"/>
  <c r="AD167" i="38" s="1"/>
  <c r="AE167" i="38" s="1"/>
  <c r="AF167" i="38" s="1"/>
  <c r="V360" i="38"/>
  <c r="V353" i="38"/>
  <c r="W353" i="38" s="1"/>
  <c r="X353" i="38" s="1"/>
  <c r="AC349" i="38"/>
  <c r="AD349" i="38" s="1"/>
  <c r="V328" i="38"/>
  <c r="W328" i="38" s="1"/>
  <c r="X328" i="38" s="1"/>
  <c r="V321" i="38"/>
  <c r="W321" i="38" s="1"/>
  <c r="X321" i="38" s="1"/>
  <c r="AC317" i="38"/>
  <c r="AD317" i="38" s="1"/>
  <c r="V304" i="38"/>
  <c r="W304" i="38" s="1"/>
  <c r="V296" i="38"/>
  <c r="W296" i="38" s="1"/>
  <c r="V275" i="38"/>
  <c r="W275" i="38" s="1"/>
  <c r="X275" i="38" s="1"/>
  <c r="V259" i="38"/>
  <c r="W259" i="38" s="1"/>
  <c r="X259" i="38" s="1"/>
  <c r="V243" i="38"/>
  <c r="W243" i="38" s="1"/>
  <c r="X243" i="38" s="1"/>
  <c r="V227" i="38"/>
  <c r="W227" i="38" s="1"/>
  <c r="X227" i="38" s="1"/>
  <c r="V211" i="38"/>
  <c r="W211" i="38" s="1"/>
  <c r="X211" i="38" s="1"/>
  <c r="V195" i="38"/>
  <c r="W195" i="38" s="1"/>
  <c r="X195" i="38" s="1"/>
  <c r="AC133" i="38"/>
  <c r="AD133" i="38" s="1"/>
  <c r="AC86" i="38"/>
  <c r="AD86" i="38" s="1"/>
  <c r="AC364" i="38"/>
  <c r="AD364" i="38" s="1"/>
  <c r="AE364" i="38" s="1"/>
  <c r="V364" i="38"/>
  <c r="AC354" i="38"/>
  <c r="AD354" i="38" s="1"/>
  <c r="AE354" i="38" s="1"/>
  <c r="V354" i="38"/>
  <c r="AC332" i="38"/>
  <c r="AD332" i="38" s="1"/>
  <c r="V332" i="38"/>
  <c r="AC322" i="38"/>
  <c r="AD322" i="38" s="1"/>
  <c r="AE322" i="38" s="1"/>
  <c r="V322" i="38"/>
  <c r="AC281" i="38"/>
  <c r="AD281" i="38" s="1"/>
  <c r="V281" i="38"/>
  <c r="J133" i="38"/>
  <c r="P133" i="38"/>
  <c r="Q133" i="38" s="1"/>
  <c r="Z133" i="38" s="1"/>
  <c r="P141" i="38"/>
  <c r="Q141" i="38" s="1"/>
  <c r="S141" i="38" s="1"/>
  <c r="T141" i="38" s="1"/>
  <c r="P143" i="38"/>
  <c r="Q143" i="38" s="1"/>
  <c r="S143" i="38" s="1"/>
  <c r="P150" i="38"/>
  <c r="Q150" i="38" s="1"/>
  <c r="S150" i="38" s="1"/>
  <c r="T150" i="38" s="1"/>
  <c r="S96" i="38"/>
  <c r="T96" i="38" s="1"/>
  <c r="AC84" i="38"/>
  <c r="AD84" i="38" s="1"/>
  <c r="AC78" i="38"/>
  <c r="AD78" i="38" s="1"/>
  <c r="AE78" i="38" s="1"/>
  <c r="V112" i="38"/>
  <c r="W112" i="38" s="1"/>
  <c r="X112" i="38" s="1"/>
  <c r="AC112" i="38"/>
  <c r="AD112" i="38" s="1"/>
  <c r="AE112" i="38" s="1"/>
  <c r="V355" i="38"/>
  <c r="W355" i="38" s="1"/>
  <c r="X355" i="38" s="1"/>
  <c r="AC355" i="38"/>
  <c r="AD355" i="38" s="1"/>
  <c r="V323" i="38"/>
  <c r="W323" i="38" s="1"/>
  <c r="X323" i="38" s="1"/>
  <c r="AC323" i="38"/>
  <c r="AD323" i="38" s="1"/>
  <c r="V303" i="38"/>
  <c r="W303" i="38" s="1"/>
  <c r="X303" i="38" s="1"/>
  <c r="AC303" i="38"/>
  <c r="AD303" i="38" s="1"/>
  <c r="AE303" i="38" s="1"/>
  <c r="AC370" i="38"/>
  <c r="AD370" i="38" s="1"/>
  <c r="AE370" i="38" s="1"/>
  <c r="V370" i="38"/>
  <c r="AC348" i="38"/>
  <c r="AD348" i="38" s="1"/>
  <c r="AE348" i="38" s="1"/>
  <c r="V348" i="38"/>
  <c r="AC338" i="38"/>
  <c r="AD338" i="38" s="1"/>
  <c r="V338" i="38"/>
  <c r="AC316" i="38"/>
  <c r="AD316" i="38" s="1"/>
  <c r="AE316" i="38" s="1"/>
  <c r="V316" i="38"/>
  <c r="V371" i="38"/>
  <c r="W371" i="38" s="1"/>
  <c r="X371" i="38" s="1"/>
  <c r="AC371" i="38"/>
  <c r="AD371" i="38" s="1"/>
  <c r="V339" i="38"/>
  <c r="W339" i="38" s="1"/>
  <c r="X339" i="38" s="1"/>
  <c r="AC339" i="38"/>
  <c r="AD339" i="38" s="1"/>
  <c r="V311" i="38"/>
  <c r="W311" i="38" s="1"/>
  <c r="X311" i="38" s="1"/>
  <c r="AC311" i="38"/>
  <c r="AD311" i="38" s="1"/>
  <c r="W183" i="38"/>
  <c r="X183" i="38" s="1"/>
  <c r="AC111" i="38"/>
  <c r="AD111" i="38" s="1"/>
  <c r="AC380" i="38"/>
  <c r="AD380" i="38" s="1"/>
  <c r="AE380" i="38" s="1"/>
  <c r="V380" i="38"/>
  <c r="W380" i="38" s="1"/>
  <c r="X380" i="38" s="1"/>
  <c r="V362" i="38"/>
  <c r="V346" i="38"/>
  <c r="V330" i="38"/>
  <c r="V314" i="38"/>
  <c r="V295" i="38"/>
  <c r="W295" i="38" s="1"/>
  <c r="X295" i="38" s="1"/>
  <c r="AC295" i="38"/>
  <c r="AD295" i="38" s="1"/>
  <c r="AE295" i="38" s="1"/>
  <c r="S288" i="38"/>
  <c r="T288" i="38" s="1"/>
  <c r="U288" i="38" s="1"/>
  <c r="Z288" i="38"/>
  <c r="AA288" i="38" s="1"/>
  <c r="J174" i="38"/>
  <c r="L174" i="38"/>
  <c r="P174" i="38"/>
  <c r="Q174" i="38" s="1"/>
  <c r="Z174" i="38" s="1"/>
  <c r="AA174" i="38" s="1"/>
  <c r="AB174" i="38" s="1"/>
  <c r="J181" i="38"/>
  <c r="L181" i="38"/>
  <c r="AC372" i="38"/>
  <c r="AD372" i="38" s="1"/>
  <c r="AE372" i="38" s="1"/>
  <c r="V372" i="38"/>
  <c r="V363" i="38"/>
  <c r="W363" i="38" s="1"/>
  <c r="X363" i="38" s="1"/>
  <c r="AC363" i="38"/>
  <c r="AD363" i="38" s="1"/>
  <c r="AC356" i="38"/>
  <c r="AD356" i="38" s="1"/>
  <c r="AE356" i="38" s="1"/>
  <c r="V356" i="38"/>
  <c r="V347" i="38"/>
  <c r="W347" i="38" s="1"/>
  <c r="X347" i="38" s="1"/>
  <c r="AC347" i="38"/>
  <c r="AD347" i="38" s="1"/>
  <c r="AC340" i="38"/>
  <c r="AD340" i="38" s="1"/>
  <c r="AE340" i="38" s="1"/>
  <c r="V340" i="38"/>
  <c r="V331" i="38"/>
  <c r="W331" i="38" s="1"/>
  <c r="X331" i="38" s="1"/>
  <c r="AC331" i="38"/>
  <c r="AD331" i="38" s="1"/>
  <c r="AC324" i="38"/>
  <c r="AD324" i="38" s="1"/>
  <c r="AE324" i="38" s="1"/>
  <c r="V324" i="38"/>
  <c r="V315" i="38"/>
  <c r="W315" i="38" s="1"/>
  <c r="X315" i="38" s="1"/>
  <c r="AC315" i="38"/>
  <c r="AD315" i="38" s="1"/>
  <c r="AE308" i="38"/>
  <c r="S300" i="38"/>
  <c r="T300" i="38" s="1"/>
  <c r="U300" i="38" s="1"/>
  <c r="Z300" i="38"/>
  <c r="AA300" i="38" s="1"/>
  <c r="AB300" i="38" s="1"/>
  <c r="AC289" i="38"/>
  <c r="AD289" i="38" s="1"/>
  <c r="V289" i="38"/>
  <c r="V173" i="38"/>
  <c r="W173" i="38" s="1"/>
  <c r="X173" i="38" s="1"/>
  <c r="AC173" i="38"/>
  <c r="AD173" i="38" s="1"/>
  <c r="AC127" i="38"/>
  <c r="AD127" i="38" s="1"/>
  <c r="AC115" i="38"/>
  <c r="AD115" i="38" s="1"/>
  <c r="AE115" i="38" s="1"/>
  <c r="S308" i="38"/>
  <c r="T308" i="38" s="1"/>
  <c r="U308" i="38" s="1"/>
  <c r="Z308" i="38"/>
  <c r="AA308" i="38" s="1"/>
  <c r="AB308" i="38" s="1"/>
  <c r="V299" i="38"/>
  <c r="W299" i="38" s="1"/>
  <c r="AC299" i="38"/>
  <c r="AD299" i="38" s="1"/>
  <c r="S280" i="38"/>
  <c r="T280" i="38" s="1"/>
  <c r="U280" i="38" s="1"/>
  <c r="Z280" i="38"/>
  <c r="AA280" i="38" s="1"/>
  <c r="V172" i="38"/>
  <c r="W172" i="38" s="1"/>
  <c r="X172" i="38" s="1"/>
  <c r="AC172" i="38"/>
  <c r="AD172" i="38" s="1"/>
  <c r="AE172" i="38" s="1"/>
  <c r="AC150" i="38"/>
  <c r="AD150" i="38" s="1"/>
  <c r="V150" i="38"/>
  <c r="W150" i="38" s="1"/>
  <c r="AC137" i="38"/>
  <c r="AD137" i="38" s="1"/>
  <c r="V137" i="38"/>
  <c r="W137" i="38" s="1"/>
  <c r="X137" i="38" s="1"/>
  <c r="AC135" i="38"/>
  <c r="AD135" i="38" s="1"/>
  <c r="V135" i="38"/>
  <c r="W135" i="38" s="1"/>
  <c r="X135" i="38" s="1"/>
  <c r="V366" i="38"/>
  <c r="V358" i="38"/>
  <c r="V350" i="38"/>
  <c r="V342" i="38"/>
  <c r="V334" i="38"/>
  <c r="V326" i="38"/>
  <c r="V318" i="38"/>
  <c r="AC297" i="38"/>
  <c r="AD297" i="38" s="1"/>
  <c r="AE292" i="38"/>
  <c r="V290" i="38"/>
  <c r="W290" i="38" s="1"/>
  <c r="V285" i="38"/>
  <c r="V282" i="38"/>
  <c r="W282" i="38" s="1"/>
  <c r="V277" i="38"/>
  <c r="AC169" i="38"/>
  <c r="AD169" i="38" s="1"/>
  <c r="AE169" i="38" s="1"/>
  <c r="J183" i="38"/>
  <c r="L183" i="38"/>
  <c r="J179" i="38"/>
  <c r="L179" i="38"/>
  <c r="V273" i="38"/>
  <c r="V269" i="38"/>
  <c r="V265" i="38"/>
  <c r="V261" i="38"/>
  <c r="V257" i="38"/>
  <c r="V253" i="38"/>
  <c r="V249" i="38"/>
  <c r="V245" i="38"/>
  <c r="V241" i="38"/>
  <c r="V237" i="38"/>
  <c r="V233" i="38"/>
  <c r="V229" i="38"/>
  <c r="V225" i="38"/>
  <c r="V221" i="38"/>
  <c r="V217" i="38"/>
  <c r="V213" i="38"/>
  <c r="V209" i="38"/>
  <c r="V205" i="38"/>
  <c r="V201" i="38"/>
  <c r="V197" i="38"/>
  <c r="V193" i="38"/>
  <c r="V189" i="38"/>
  <c r="V185" i="38"/>
  <c r="P183" i="38"/>
  <c r="Q183" i="38" s="1"/>
  <c r="Z183" i="38" s="1"/>
  <c r="P180" i="38"/>
  <c r="Q180" i="38" s="1"/>
  <c r="S180" i="38" s="1"/>
  <c r="P179" i="38"/>
  <c r="Q179" i="38" s="1"/>
  <c r="S179" i="38" s="1"/>
  <c r="T179" i="38" s="1"/>
  <c r="AC149" i="38"/>
  <c r="AD149" i="38" s="1"/>
  <c r="V149" i="38"/>
  <c r="W149" i="38" s="1"/>
  <c r="AE300" i="38"/>
  <c r="AC134" i="38"/>
  <c r="AD134" i="38" s="1"/>
  <c r="AE134" i="38" s="1"/>
  <c r="V134" i="38"/>
  <c r="W134" i="38" s="1"/>
  <c r="AA96" i="38"/>
  <c r="AB96" i="38" s="1"/>
  <c r="AC95" i="38"/>
  <c r="AD95" i="38" s="1"/>
  <c r="AE85" i="38"/>
  <c r="V124" i="38"/>
  <c r="AC124" i="38"/>
  <c r="AD124" i="38" s="1"/>
  <c r="AE124" i="38" s="1"/>
  <c r="V113" i="38"/>
  <c r="W113" i="38" s="1"/>
  <c r="V108" i="38"/>
  <c r="AC108" i="38"/>
  <c r="AD108" i="38" s="1"/>
  <c r="AE108" i="38" s="1"/>
  <c r="V100" i="38"/>
  <c r="W100" i="38" s="1"/>
  <c r="AC100" i="38"/>
  <c r="AD100" i="38" s="1"/>
  <c r="AE100" i="38" s="1"/>
  <c r="S377" i="38"/>
  <c r="T377" i="38" s="1"/>
  <c r="Z377" i="38"/>
  <c r="AA377" i="38" s="1"/>
  <c r="Z172" i="38"/>
  <c r="AA172" i="38" s="1"/>
  <c r="AB172" i="38" s="1"/>
  <c r="S172" i="38"/>
  <c r="T172" i="38" s="1"/>
  <c r="AC141" i="38"/>
  <c r="AD141" i="38" s="1"/>
  <c r="V141" i="38"/>
  <c r="W141" i="38" s="1"/>
  <c r="AC125" i="38"/>
  <c r="AD125" i="38" s="1"/>
  <c r="AE125" i="38" s="1"/>
  <c r="V125" i="38"/>
  <c r="W125" i="38" s="1"/>
  <c r="V104" i="38"/>
  <c r="W104" i="38" s="1"/>
  <c r="AC104" i="38"/>
  <c r="AD104" i="38" s="1"/>
  <c r="AE104" i="38" s="1"/>
  <c r="AA373" i="38"/>
  <c r="AB373" i="38" s="1"/>
  <c r="Z366" i="38"/>
  <c r="S366" i="38"/>
  <c r="AA365" i="38"/>
  <c r="AB365" i="38" s="1"/>
  <c r="Z358" i="38"/>
  <c r="S358" i="38"/>
  <c r="AA357" i="38"/>
  <c r="AB357" i="38" s="1"/>
  <c r="S350" i="38"/>
  <c r="Z350" i="38"/>
  <c r="AA349" i="38"/>
  <c r="AB349" i="38" s="1"/>
  <c r="Z342" i="38"/>
  <c r="S342" i="38"/>
  <c r="AA341" i="38"/>
  <c r="AB341" i="38" s="1"/>
  <c r="S334" i="38"/>
  <c r="Z334" i="38"/>
  <c r="AA333" i="38"/>
  <c r="AB333" i="38" s="1"/>
  <c r="Z326" i="38"/>
  <c r="S326" i="38"/>
  <c r="AA325" i="38"/>
  <c r="AB325" i="38" s="1"/>
  <c r="S318" i="38"/>
  <c r="Z318" i="38"/>
  <c r="AA317" i="38"/>
  <c r="AB317" i="38" s="1"/>
  <c r="T306" i="38"/>
  <c r="U306" i="38" s="1"/>
  <c r="S305" i="38"/>
  <c r="Z305" i="38"/>
  <c r="T298" i="38"/>
  <c r="U298" i="38" s="1"/>
  <c r="S297" i="38"/>
  <c r="Z297" i="38"/>
  <c r="S372" i="38"/>
  <c r="Z372" i="38"/>
  <c r="AA371" i="38"/>
  <c r="AB371" i="38" s="1"/>
  <c r="Z364" i="38"/>
  <c r="S364" i="38"/>
  <c r="AA363" i="38"/>
  <c r="AB363" i="38" s="1"/>
  <c r="AD362" i="38"/>
  <c r="AE362" i="38" s="1"/>
  <c r="S356" i="38"/>
  <c r="Z356" i="38"/>
  <c r="AA355" i="38"/>
  <c r="AB355" i="38" s="1"/>
  <c r="Z348" i="38"/>
  <c r="S348" i="38"/>
  <c r="AA347" i="38"/>
  <c r="AB347" i="38" s="1"/>
  <c r="AD346" i="38"/>
  <c r="AE346" i="38" s="1"/>
  <c r="S340" i="38"/>
  <c r="Z340" i="38"/>
  <c r="AA339" i="38"/>
  <c r="AB339" i="38" s="1"/>
  <c r="S332" i="38"/>
  <c r="Z332" i="38"/>
  <c r="AA331" i="38"/>
  <c r="AB331" i="38" s="1"/>
  <c r="AD330" i="38"/>
  <c r="AE330" i="38" s="1"/>
  <c r="S324" i="38"/>
  <c r="Z324" i="38"/>
  <c r="AA323" i="38"/>
  <c r="AB323" i="38" s="1"/>
  <c r="S316" i="38"/>
  <c r="Z316" i="38"/>
  <c r="AA315" i="38"/>
  <c r="AB315" i="38" s="1"/>
  <c r="AD314" i="38"/>
  <c r="AE314" i="38" s="1"/>
  <c r="S370" i="38"/>
  <c r="Z370" i="38"/>
  <c r="AA369" i="38"/>
  <c r="AB369" i="38" s="1"/>
  <c r="AD368" i="38"/>
  <c r="AE368" i="38" s="1"/>
  <c r="Z362" i="38"/>
  <c r="S362" i="38"/>
  <c r="AA361" i="38"/>
  <c r="AB361" i="38" s="1"/>
  <c r="AD360" i="38"/>
  <c r="AE360" i="38" s="1"/>
  <c r="S354" i="38"/>
  <c r="Z354" i="38"/>
  <c r="AA353" i="38"/>
  <c r="AB353" i="38" s="1"/>
  <c r="AD352" i="38"/>
  <c r="AE352" i="38" s="1"/>
  <c r="Z346" i="38"/>
  <c r="S346" i="38"/>
  <c r="AA345" i="38"/>
  <c r="AB345" i="38" s="1"/>
  <c r="AD344" i="38"/>
  <c r="AE344" i="38" s="1"/>
  <c r="S338" i="38"/>
  <c r="Z338" i="38"/>
  <c r="AA337" i="38"/>
  <c r="AB337" i="38" s="1"/>
  <c r="AD336" i="38"/>
  <c r="AE336" i="38" s="1"/>
  <c r="S330" i="38"/>
  <c r="Z330" i="38"/>
  <c r="AA329" i="38"/>
  <c r="AB329" i="38" s="1"/>
  <c r="AD328" i="38"/>
  <c r="AE328" i="38" s="1"/>
  <c r="S322" i="38"/>
  <c r="Z322" i="38"/>
  <c r="AA321" i="38"/>
  <c r="AB321" i="38" s="1"/>
  <c r="AD320" i="38"/>
  <c r="AE320" i="38" s="1"/>
  <c r="Z314" i="38"/>
  <c r="S314" i="38"/>
  <c r="AA313" i="38"/>
  <c r="AB313" i="38" s="1"/>
  <c r="AD312" i="38"/>
  <c r="AE312" i="38" s="1"/>
  <c r="S307" i="38"/>
  <c r="Z307" i="38"/>
  <c r="S299" i="38"/>
  <c r="Z299" i="38"/>
  <c r="Z368" i="38"/>
  <c r="S368" i="38"/>
  <c r="AA367" i="38"/>
  <c r="AB367" i="38" s="1"/>
  <c r="AD366" i="38"/>
  <c r="AE366" i="38" s="1"/>
  <c r="S360" i="38"/>
  <c r="Z360" i="38"/>
  <c r="AA359" i="38"/>
  <c r="AB359" i="38" s="1"/>
  <c r="AD358" i="38"/>
  <c r="AE358" i="38" s="1"/>
  <c r="S352" i="38"/>
  <c r="Z352" i="38"/>
  <c r="AA351" i="38"/>
  <c r="AB351" i="38" s="1"/>
  <c r="AD350" i="38"/>
  <c r="AE350" i="38" s="1"/>
  <c r="S344" i="38"/>
  <c r="Z344" i="38"/>
  <c r="AA343" i="38"/>
  <c r="AB343" i="38" s="1"/>
  <c r="AD342" i="38"/>
  <c r="AE342" i="38" s="1"/>
  <c r="S336" i="38"/>
  <c r="Z336" i="38"/>
  <c r="AA335" i="38"/>
  <c r="AB335" i="38" s="1"/>
  <c r="AD334" i="38"/>
  <c r="AE334" i="38" s="1"/>
  <c r="S328" i="38"/>
  <c r="Z328" i="38"/>
  <c r="AA327" i="38"/>
  <c r="AB327" i="38" s="1"/>
  <c r="AD326" i="38"/>
  <c r="AE326" i="38" s="1"/>
  <c r="S320" i="38"/>
  <c r="Z320" i="38"/>
  <c r="AA319" i="38"/>
  <c r="AB319" i="38" s="1"/>
  <c r="AD318" i="38"/>
  <c r="AE318" i="38" s="1"/>
  <c r="Z312" i="38"/>
  <c r="S312" i="38"/>
  <c r="W305" i="38"/>
  <c r="X305" i="38" s="1"/>
  <c r="T304" i="38"/>
  <c r="U304" i="38" s="1"/>
  <c r="W297" i="38"/>
  <c r="X297" i="38" s="1"/>
  <c r="T296" i="38"/>
  <c r="U296" i="38" s="1"/>
  <c r="Z267" i="38"/>
  <c r="S267" i="38"/>
  <c r="Z265" i="38"/>
  <c r="S265" i="38"/>
  <c r="Z263" i="38"/>
  <c r="S263" i="38"/>
  <c r="Z241" i="38"/>
  <c r="S241" i="38"/>
  <c r="Z233" i="38"/>
  <c r="S233" i="38"/>
  <c r="Z227" i="38"/>
  <c r="S227" i="38"/>
  <c r="Z225" i="38"/>
  <c r="S225" i="38"/>
  <c r="Z221" i="38"/>
  <c r="S221" i="38"/>
  <c r="AD170" i="38"/>
  <c r="AE170" i="38" s="1"/>
  <c r="Z309" i="38"/>
  <c r="U309" i="38"/>
  <c r="V306" i="38"/>
  <c r="Z304" i="38"/>
  <c r="U302" i="38"/>
  <c r="Z301" i="38"/>
  <c r="U301" i="38"/>
  <c r="V298" i="38"/>
  <c r="Z296" i="38"/>
  <c r="U294" i="38"/>
  <c r="Z293" i="38"/>
  <c r="U293" i="38"/>
  <c r="T274" i="38"/>
  <c r="U274" i="38" s="1"/>
  <c r="AD272" i="38"/>
  <c r="AE272" i="38" s="1"/>
  <c r="T272" i="38"/>
  <c r="U272" i="38" s="1"/>
  <c r="AD270" i="38"/>
  <c r="AE270" i="38" s="1"/>
  <c r="T270" i="38"/>
  <c r="U270" i="38" s="1"/>
  <c r="T268" i="38"/>
  <c r="U268" i="38" s="1"/>
  <c r="T266" i="38"/>
  <c r="U266" i="38" s="1"/>
  <c r="T264" i="38"/>
  <c r="U264" i="38" s="1"/>
  <c r="T262" i="38"/>
  <c r="U262" i="38" s="1"/>
  <c r="AD260" i="38"/>
  <c r="AE260" i="38" s="1"/>
  <c r="T260" i="38"/>
  <c r="U260" i="38" s="1"/>
  <c r="AD258" i="38"/>
  <c r="AE258" i="38" s="1"/>
  <c r="T258" i="38"/>
  <c r="U258" i="38" s="1"/>
  <c r="AD256" i="38"/>
  <c r="AE256" i="38" s="1"/>
  <c r="T256" i="38"/>
  <c r="U256" i="38" s="1"/>
  <c r="AD254" i="38"/>
  <c r="AE254" i="38" s="1"/>
  <c r="T254" i="38"/>
  <c r="U254" i="38" s="1"/>
  <c r="AD252" i="38"/>
  <c r="AE252" i="38" s="1"/>
  <c r="T252" i="38"/>
  <c r="U252" i="38" s="1"/>
  <c r="AD250" i="38"/>
  <c r="AE250" i="38" s="1"/>
  <c r="T250" i="38"/>
  <c r="U250" i="38" s="1"/>
  <c r="AD248" i="38"/>
  <c r="AE248" i="38" s="1"/>
  <c r="T248" i="38"/>
  <c r="U248" i="38" s="1"/>
  <c r="AD246" i="38"/>
  <c r="AE246" i="38" s="1"/>
  <c r="T246" i="38"/>
  <c r="U246" i="38" s="1"/>
  <c r="AD244" i="38"/>
  <c r="AE244" i="38" s="1"/>
  <c r="T244" i="38"/>
  <c r="U244" i="38" s="1"/>
  <c r="T242" i="38"/>
  <c r="U242" i="38" s="1"/>
  <c r="T240" i="38"/>
  <c r="U240" i="38" s="1"/>
  <c r="AD238" i="38"/>
  <c r="AE238" i="38" s="1"/>
  <c r="T238" i="38"/>
  <c r="U238" i="38" s="1"/>
  <c r="AD236" i="38"/>
  <c r="AE236" i="38" s="1"/>
  <c r="T236" i="38"/>
  <c r="U236" i="38" s="1"/>
  <c r="AD234" i="38"/>
  <c r="AE234" i="38" s="1"/>
  <c r="T234" i="38"/>
  <c r="U234" i="38" s="1"/>
  <c r="T232" i="38"/>
  <c r="U232" i="38" s="1"/>
  <c r="AD230" i="38"/>
  <c r="AE230" i="38" s="1"/>
  <c r="T230" i="38"/>
  <c r="U230" i="38" s="1"/>
  <c r="T228" i="38"/>
  <c r="U228" i="38" s="1"/>
  <c r="T226" i="38"/>
  <c r="U226" i="38" s="1"/>
  <c r="T224" i="38"/>
  <c r="U224" i="38" s="1"/>
  <c r="T222" i="38"/>
  <c r="U222" i="38" s="1"/>
  <c r="T220" i="38"/>
  <c r="U220" i="38" s="1"/>
  <c r="AD218" i="38"/>
  <c r="AE218" i="38" s="1"/>
  <c r="T218" i="38"/>
  <c r="U218" i="38" s="1"/>
  <c r="AD216" i="38"/>
  <c r="AE216" i="38" s="1"/>
  <c r="T216" i="38"/>
  <c r="U216" i="38" s="1"/>
  <c r="AD214" i="38"/>
  <c r="AE214" i="38" s="1"/>
  <c r="T214" i="38"/>
  <c r="U214" i="38" s="1"/>
  <c r="AD212" i="38"/>
  <c r="AE212" i="38" s="1"/>
  <c r="T212" i="38"/>
  <c r="U212" i="38" s="1"/>
  <c r="AD210" i="38"/>
  <c r="AE210" i="38" s="1"/>
  <c r="T210" i="38"/>
  <c r="U210" i="38" s="1"/>
  <c r="AD208" i="38"/>
  <c r="AE208" i="38" s="1"/>
  <c r="T208" i="38"/>
  <c r="U208" i="38" s="1"/>
  <c r="AD206" i="38"/>
  <c r="AE206" i="38" s="1"/>
  <c r="T206" i="38"/>
  <c r="U206" i="38" s="1"/>
  <c r="AD204" i="38"/>
  <c r="AE204" i="38" s="1"/>
  <c r="T204" i="38"/>
  <c r="U204" i="38" s="1"/>
  <c r="AD202" i="38"/>
  <c r="AE202" i="38" s="1"/>
  <c r="T202" i="38"/>
  <c r="U202" i="38" s="1"/>
  <c r="AD200" i="38"/>
  <c r="AE200" i="38" s="1"/>
  <c r="T200" i="38"/>
  <c r="U200" i="38" s="1"/>
  <c r="AD198" i="38"/>
  <c r="AE198" i="38" s="1"/>
  <c r="T198" i="38"/>
  <c r="U198" i="38" s="1"/>
  <c r="AD196" i="38"/>
  <c r="AE196" i="38" s="1"/>
  <c r="T196" i="38"/>
  <c r="U196" i="38" s="1"/>
  <c r="AD194" i="38"/>
  <c r="AE194" i="38" s="1"/>
  <c r="T194" i="38"/>
  <c r="U194" i="38" s="1"/>
  <c r="AD192" i="38"/>
  <c r="AE192" i="38" s="1"/>
  <c r="T192" i="38"/>
  <c r="U192" i="38" s="1"/>
  <c r="AD190" i="38"/>
  <c r="AE190" i="38" s="1"/>
  <c r="T190" i="38"/>
  <c r="U190" i="38" s="1"/>
  <c r="AD188" i="38"/>
  <c r="AE188" i="38" s="1"/>
  <c r="T188" i="38"/>
  <c r="U188" i="38" s="1"/>
  <c r="AD186" i="38"/>
  <c r="AE186" i="38" s="1"/>
  <c r="T186" i="38"/>
  <c r="U186" i="38" s="1"/>
  <c r="X180" i="38"/>
  <c r="Z275" i="38"/>
  <c r="S275" i="38"/>
  <c r="Z273" i="38"/>
  <c r="S273" i="38"/>
  <c r="Z271" i="38"/>
  <c r="S271" i="38"/>
  <c r="Z269" i="38"/>
  <c r="S269" i="38"/>
  <c r="AE266" i="38"/>
  <c r="AE264" i="38"/>
  <c r="Z261" i="38"/>
  <c r="S261" i="38"/>
  <c r="Z259" i="38"/>
  <c r="S259" i="38"/>
  <c r="Z257" i="38"/>
  <c r="S257" i="38"/>
  <c r="Z255" i="38"/>
  <c r="S255" i="38"/>
  <c r="Z251" i="38"/>
  <c r="S251" i="38"/>
  <c r="Z249" i="38"/>
  <c r="S249" i="38"/>
  <c r="Z247" i="38"/>
  <c r="S247" i="38"/>
  <c r="Z243" i="38"/>
  <c r="S243" i="38"/>
  <c r="AE240" i="38"/>
  <c r="Z239" i="38"/>
  <c r="S239" i="38"/>
  <c r="Z235" i="38"/>
  <c r="S235" i="38"/>
  <c r="AE232" i="38"/>
  <c r="Z231" i="38"/>
  <c r="S231" i="38"/>
  <c r="Z229" i="38"/>
  <c r="S229" i="38"/>
  <c r="AE226" i="38"/>
  <c r="AE224" i="38"/>
  <c r="AE222" i="38"/>
  <c r="AE220" i="38"/>
  <c r="Z219" i="38"/>
  <c r="S219" i="38"/>
  <c r="Z217" i="38"/>
  <c r="S217" i="38"/>
  <c r="Z215" i="38"/>
  <c r="S215" i="38"/>
  <c r="Z213" i="38"/>
  <c r="S213" i="38"/>
  <c r="Z209" i="38"/>
  <c r="S209" i="38"/>
  <c r="Z207" i="38"/>
  <c r="S207" i="38"/>
  <c r="Z205" i="38"/>
  <c r="S205" i="38"/>
  <c r="Z203" i="38"/>
  <c r="S203" i="38"/>
  <c r="Z201" i="38"/>
  <c r="S201" i="38"/>
  <c r="Z199" i="38"/>
  <c r="S199" i="38"/>
  <c r="Z195" i="38"/>
  <c r="S195" i="38"/>
  <c r="Z193" i="38"/>
  <c r="S193" i="38"/>
  <c r="Z191" i="38"/>
  <c r="S191" i="38"/>
  <c r="Z189" i="38"/>
  <c r="S189" i="38"/>
  <c r="Z187" i="38"/>
  <c r="S187" i="38"/>
  <c r="S373" i="38"/>
  <c r="S371" i="38"/>
  <c r="AE369" i="38"/>
  <c r="S369" i="38"/>
  <c r="AE367" i="38"/>
  <c r="S367" i="38"/>
  <c r="S365" i="38"/>
  <c r="S363" i="38"/>
  <c r="AE361" i="38"/>
  <c r="S361" i="38"/>
  <c r="S359" i="38"/>
  <c r="S357" i="38"/>
  <c r="S355" i="38"/>
  <c r="AE353" i="38"/>
  <c r="S353" i="38"/>
  <c r="S351" i="38"/>
  <c r="S349" i="38"/>
  <c r="S347" i="38"/>
  <c r="AE345" i="38"/>
  <c r="S345" i="38"/>
  <c r="AE343" i="38"/>
  <c r="S343" i="38"/>
  <c r="S341" i="38"/>
  <c r="S339" i="38"/>
  <c r="AE337" i="38"/>
  <c r="S337" i="38"/>
  <c r="S335" i="38"/>
  <c r="S333" i="38"/>
  <c r="S331" i="38"/>
  <c r="AE329" i="38"/>
  <c r="S329" i="38"/>
  <c r="S327" i="38"/>
  <c r="S325" i="38"/>
  <c r="S323" i="38"/>
  <c r="AE321" i="38"/>
  <c r="S321" i="38"/>
  <c r="S319" i="38"/>
  <c r="S317" i="38"/>
  <c r="S315" i="38"/>
  <c r="AE313" i="38"/>
  <c r="S313" i="38"/>
  <c r="Z311" i="38"/>
  <c r="U311" i="38"/>
  <c r="AB310" i="38"/>
  <c r="AF310" i="38" s="1"/>
  <c r="V308" i="38"/>
  <c r="AE307" i="38"/>
  <c r="AE306" i="38"/>
  <c r="Z306" i="38"/>
  <c r="Z303" i="38"/>
  <c r="U303" i="38"/>
  <c r="V300" i="38"/>
  <c r="AE298" i="38"/>
  <c r="Z298" i="38"/>
  <c r="Z295" i="38"/>
  <c r="U295" i="38"/>
  <c r="V292" i="38"/>
  <c r="U291" i="38"/>
  <c r="Z290" i="38"/>
  <c r="AE290" i="38"/>
  <c r="T289" i="38"/>
  <c r="U289" i="38" s="1"/>
  <c r="AD288" i="38"/>
  <c r="AE288" i="38" s="1"/>
  <c r="V288" i="38"/>
  <c r="U287" i="38"/>
  <c r="Z286" i="38"/>
  <c r="AE286" i="38"/>
  <c r="T285" i="38"/>
  <c r="U285" i="38" s="1"/>
  <c r="AD284" i="38"/>
  <c r="AE284" i="38" s="1"/>
  <c r="V284" i="38"/>
  <c r="U283" i="38"/>
  <c r="Z282" i="38"/>
  <c r="AE282" i="38"/>
  <c r="T281" i="38"/>
  <c r="U281" i="38" s="1"/>
  <c r="AD280" i="38"/>
  <c r="AE280" i="38" s="1"/>
  <c r="V280" i="38"/>
  <c r="U279" i="38"/>
  <c r="Z278" i="38"/>
  <c r="AE278" i="38"/>
  <c r="T277" i="38"/>
  <c r="U277" i="38" s="1"/>
  <c r="AD276" i="38"/>
  <c r="AE276" i="38" s="1"/>
  <c r="V276" i="38"/>
  <c r="Z274" i="38"/>
  <c r="Z272" i="38"/>
  <c r="Z270" i="38"/>
  <c r="Z268" i="38"/>
  <c r="Z266" i="38"/>
  <c r="Z264" i="38"/>
  <c r="Z262" i="38"/>
  <c r="Z260" i="38"/>
  <c r="Z258" i="38"/>
  <c r="Z256" i="38"/>
  <c r="Z254" i="38"/>
  <c r="Z252" i="38"/>
  <c r="Z250" i="38"/>
  <c r="Z248" i="38"/>
  <c r="Z246" i="38"/>
  <c r="Z244" i="38"/>
  <c r="Z242" i="38"/>
  <c r="Z240" i="38"/>
  <c r="Z238" i="38"/>
  <c r="Z236" i="38"/>
  <c r="Z234" i="38"/>
  <c r="Z232" i="38"/>
  <c r="Z230" i="38"/>
  <c r="Z228" i="38"/>
  <c r="Z226" i="38"/>
  <c r="Z224" i="38"/>
  <c r="Z222" i="38"/>
  <c r="Z220" i="38"/>
  <c r="Z218" i="38"/>
  <c r="Z216" i="38"/>
  <c r="Z214" i="38"/>
  <c r="Z212" i="38"/>
  <c r="Z210" i="38"/>
  <c r="Z208" i="38"/>
  <c r="Z206" i="38"/>
  <c r="Z204" i="38"/>
  <c r="Z202" i="38"/>
  <c r="Z200" i="38"/>
  <c r="Z198" i="38"/>
  <c r="Z196" i="38"/>
  <c r="Z194" i="38"/>
  <c r="Z192" i="38"/>
  <c r="Z190" i="38"/>
  <c r="Z188" i="38"/>
  <c r="Z186" i="38"/>
  <c r="Z181" i="38"/>
  <c r="S173" i="38"/>
  <c r="Z173" i="38"/>
  <c r="AD168" i="38"/>
  <c r="AE168" i="38" s="1"/>
  <c r="AE274" i="38"/>
  <c r="AE268" i="38"/>
  <c r="AE262" i="38"/>
  <c r="Z253" i="38"/>
  <c r="S253" i="38"/>
  <c r="Z245" i="38"/>
  <c r="S245" i="38"/>
  <c r="AE242" i="38"/>
  <c r="Z237" i="38"/>
  <c r="S237" i="38"/>
  <c r="AE228" i="38"/>
  <c r="Z223" i="38"/>
  <c r="S223" i="38"/>
  <c r="Z211" i="38"/>
  <c r="S211" i="38"/>
  <c r="Z197" i="38"/>
  <c r="S197" i="38"/>
  <c r="Z185" i="38"/>
  <c r="S185" i="38"/>
  <c r="AD181" i="38"/>
  <c r="AE181" i="38" s="1"/>
  <c r="AE309" i="38"/>
  <c r="X301" i="38"/>
  <c r="X293" i="38"/>
  <c r="Z292" i="38"/>
  <c r="T292" i="38"/>
  <c r="U292" i="38" s="1"/>
  <c r="AD291" i="38"/>
  <c r="AE291" i="38" s="1"/>
  <c r="V291" i="38"/>
  <c r="U290" i="38"/>
  <c r="Z289" i="38"/>
  <c r="AD287" i="38"/>
  <c r="AE287" i="38" s="1"/>
  <c r="V287" i="38"/>
  <c r="U286" i="38"/>
  <c r="Z285" i="38"/>
  <c r="AE285" i="38"/>
  <c r="T284" i="38"/>
  <c r="U284" i="38" s="1"/>
  <c r="AD283" i="38"/>
  <c r="AE283" i="38" s="1"/>
  <c r="V283" i="38"/>
  <c r="U282" i="38"/>
  <c r="Z281" i="38"/>
  <c r="AD279" i="38"/>
  <c r="AE279" i="38" s="1"/>
  <c r="V279" i="38"/>
  <c r="U278" i="38"/>
  <c r="Z277" i="38"/>
  <c r="AE277" i="38"/>
  <c r="T276" i="38"/>
  <c r="U276" i="38" s="1"/>
  <c r="AD275" i="38"/>
  <c r="AE275" i="38" s="1"/>
  <c r="V274" i="38"/>
  <c r="AD273" i="38"/>
  <c r="AE273" i="38" s="1"/>
  <c r="V272" i="38"/>
  <c r="AD271" i="38"/>
  <c r="AE271" i="38" s="1"/>
  <c r="V270" i="38"/>
  <c r="AD269" i="38"/>
  <c r="AE269" i="38" s="1"/>
  <c r="V268" i="38"/>
  <c r="AD267" i="38"/>
  <c r="AE267" i="38" s="1"/>
  <c r="V266" i="38"/>
  <c r="AD265" i="38"/>
  <c r="AE265" i="38" s="1"/>
  <c r="V264" i="38"/>
  <c r="AD263" i="38"/>
  <c r="AE263" i="38" s="1"/>
  <c r="V262" i="38"/>
  <c r="AD261" i="38"/>
  <c r="AE261" i="38" s="1"/>
  <c r="V260" i="38"/>
  <c r="AD259" i="38"/>
  <c r="AE259" i="38" s="1"/>
  <c r="V258" i="38"/>
  <c r="AD257" i="38"/>
  <c r="AE257" i="38" s="1"/>
  <c r="V256" i="38"/>
  <c r="AD255" i="38"/>
  <c r="AE255" i="38" s="1"/>
  <c r="V254" i="38"/>
  <c r="AD253" i="38"/>
  <c r="AE253" i="38" s="1"/>
  <c r="V252" i="38"/>
  <c r="AD251" i="38"/>
  <c r="AE251" i="38" s="1"/>
  <c r="V250" i="38"/>
  <c r="AD249" i="38"/>
  <c r="AE249" i="38" s="1"/>
  <c r="V248" i="38"/>
  <c r="AD247" i="38"/>
  <c r="AE247" i="38" s="1"/>
  <c r="V246" i="38"/>
  <c r="AD245" i="38"/>
  <c r="AE245" i="38" s="1"/>
  <c r="V244" i="38"/>
  <c r="AD243" i="38"/>
  <c r="AE243" i="38" s="1"/>
  <c r="V242" i="38"/>
  <c r="AD241" i="38"/>
  <c r="AE241" i="38" s="1"/>
  <c r="V240" i="38"/>
  <c r="AD239" i="38"/>
  <c r="AE239" i="38" s="1"/>
  <c r="V238" i="38"/>
  <c r="AD237" i="38"/>
  <c r="AE237" i="38" s="1"/>
  <c r="V236" i="38"/>
  <c r="AD235" i="38"/>
  <c r="AE235" i="38" s="1"/>
  <c r="V234" i="38"/>
  <c r="AD233" i="38"/>
  <c r="AE233" i="38" s="1"/>
  <c r="V232" i="38"/>
  <c r="AD231" i="38"/>
  <c r="AE231" i="38" s="1"/>
  <c r="V230" i="38"/>
  <c r="AD229" i="38"/>
  <c r="AE229" i="38" s="1"/>
  <c r="V228" i="38"/>
  <c r="AD227" i="38"/>
  <c r="AE227" i="38" s="1"/>
  <c r="V226" i="38"/>
  <c r="AD225" i="38"/>
  <c r="AE225" i="38" s="1"/>
  <c r="V224" i="38"/>
  <c r="AD223" i="38"/>
  <c r="AE223" i="38" s="1"/>
  <c r="V222" i="38"/>
  <c r="AD221" i="38"/>
  <c r="AE221" i="38" s="1"/>
  <c r="V220" i="38"/>
  <c r="AD219" i="38"/>
  <c r="AE219" i="38" s="1"/>
  <c r="V218" i="38"/>
  <c r="AD217" i="38"/>
  <c r="AE217" i="38" s="1"/>
  <c r="V216" i="38"/>
  <c r="AD215" i="38"/>
  <c r="AE215" i="38" s="1"/>
  <c r="V214" i="38"/>
  <c r="AD213" i="38"/>
  <c r="AE213" i="38" s="1"/>
  <c r="V212" i="38"/>
  <c r="AD211" i="38"/>
  <c r="AE211" i="38" s="1"/>
  <c r="V210" i="38"/>
  <c r="AD209" i="38"/>
  <c r="AE209" i="38" s="1"/>
  <c r="V208" i="38"/>
  <c r="AD207" i="38"/>
  <c r="AE207" i="38" s="1"/>
  <c r="V206" i="38"/>
  <c r="AD205" i="38"/>
  <c r="AE205" i="38" s="1"/>
  <c r="V204" i="38"/>
  <c r="AD203" i="38"/>
  <c r="AE203" i="38" s="1"/>
  <c r="V202" i="38"/>
  <c r="AD201" i="38"/>
  <c r="AE201" i="38" s="1"/>
  <c r="V200" i="38"/>
  <c r="AD199" i="38"/>
  <c r="AE199" i="38" s="1"/>
  <c r="V198" i="38"/>
  <c r="AD197" i="38"/>
  <c r="AE197" i="38" s="1"/>
  <c r="V196" i="38"/>
  <c r="AD195" i="38"/>
  <c r="AE195" i="38" s="1"/>
  <c r="V194" i="38"/>
  <c r="AD193" i="38"/>
  <c r="AE193" i="38" s="1"/>
  <c r="V192" i="38"/>
  <c r="AD191" i="38"/>
  <c r="AE191" i="38" s="1"/>
  <c r="V190" i="38"/>
  <c r="AD189" i="38"/>
  <c r="AE189" i="38" s="1"/>
  <c r="V188" i="38"/>
  <c r="AD187" i="38"/>
  <c r="AE187" i="38" s="1"/>
  <c r="V186" i="38"/>
  <c r="AD185" i="38"/>
  <c r="AE185" i="38" s="1"/>
  <c r="V170" i="38"/>
  <c r="Z168" i="38"/>
  <c r="S167" i="38"/>
  <c r="AC142" i="38"/>
  <c r="V142" i="38"/>
  <c r="V143" i="38"/>
  <c r="AE143" i="38"/>
  <c r="W133" i="38"/>
  <c r="X133" i="38" s="1"/>
  <c r="V132" i="38"/>
  <c r="AD83" i="38"/>
  <c r="AE83" i="38" s="1"/>
  <c r="P104" i="38"/>
  <c r="Q104" i="38" s="1"/>
  <c r="Z104" i="38" s="1"/>
  <c r="L104" i="38"/>
  <c r="J104" i="38"/>
  <c r="P110" i="38"/>
  <c r="Q110" i="38" s="1"/>
  <c r="Z110" i="38" s="1"/>
  <c r="L110" i="38"/>
  <c r="J110" i="38"/>
  <c r="P115" i="38"/>
  <c r="Q115" i="38" s="1"/>
  <c r="S115" i="38" s="1"/>
  <c r="L115" i="38"/>
  <c r="J115" i="38"/>
  <c r="P124" i="38"/>
  <c r="Q124" i="38" s="1"/>
  <c r="Z124" i="38" s="1"/>
  <c r="L124" i="38"/>
  <c r="J124" i="38"/>
  <c r="AC87" i="38"/>
  <c r="P103" i="38"/>
  <c r="Q103" i="38" s="1"/>
  <c r="J103" i="38"/>
  <c r="L103" i="38"/>
  <c r="P113" i="38"/>
  <c r="Q113" i="38" s="1"/>
  <c r="J113" i="38"/>
  <c r="L113" i="38"/>
  <c r="P122" i="38"/>
  <c r="Q122" i="38" s="1"/>
  <c r="J122" i="38"/>
  <c r="L122" i="38"/>
  <c r="P130" i="38"/>
  <c r="Q130" i="38" s="1"/>
  <c r="J130" i="38"/>
  <c r="L130" i="38"/>
  <c r="J132" i="38"/>
  <c r="J134" i="38"/>
  <c r="J135" i="38"/>
  <c r="Z97" i="38"/>
  <c r="AA97" i="38" s="1"/>
  <c r="AB97" i="38" s="1"/>
  <c r="V83" i="38"/>
  <c r="W83" i="38" s="1"/>
  <c r="X83" i="38" s="1"/>
  <c r="L135" i="38"/>
  <c r="L132" i="38"/>
  <c r="P111" i="38"/>
  <c r="Q111" i="38" s="1"/>
  <c r="J111" i="38"/>
  <c r="L111" i="38"/>
  <c r="P117" i="38"/>
  <c r="Q117" i="38" s="1"/>
  <c r="J117" i="38"/>
  <c r="L117" i="38"/>
  <c r="P125" i="38"/>
  <c r="Q125" i="38" s="1"/>
  <c r="J125" i="38"/>
  <c r="L125" i="38"/>
  <c r="V88" i="38"/>
  <c r="W88" i="38" s="1"/>
  <c r="P100" i="38"/>
  <c r="Q100" i="38" s="1"/>
  <c r="Z100" i="38" s="1"/>
  <c r="L100" i="38"/>
  <c r="J100" i="38"/>
  <c r="P108" i="38"/>
  <c r="Q108" i="38" s="1"/>
  <c r="Z108" i="38" s="1"/>
  <c r="L108" i="38"/>
  <c r="J108" i="38"/>
  <c r="P112" i="38"/>
  <c r="Q112" i="38" s="1"/>
  <c r="S112" i="38" s="1"/>
  <c r="L112" i="38"/>
  <c r="J112" i="38"/>
  <c r="P120" i="38"/>
  <c r="Q120" i="38" s="1"/>
  <c r="Z120" i="38" s="1"/>
  <c r="L120" i="38"/>
  <c r="J120" i="38"/>
  <c r="P127" i="38"/>
  <c r="Q127" i="38" s="1"/>
  <c r="S127" i="38" s="1"/>
  <c r="L127" i="38"/>
  <c r="J127" i="38"/>
  <c r="L133" i="38"/>
  <c r="L134" i="38"/>
  <c r="AC382" i="38"/>
  <c r="AD382" i="38" s="1"/>
  <c r="AE382" i="38" s="1"/>
  <c r="V382" i="38"/>
  <c r="W382" i="38" s="1"/>
  <c r="X382" i="38" s="1"/>
  <c r="V374" i="38"/>
  <c r="W374" i="38" s="1"/>
  <c r="X374" i="38" s="1"/>
  <c r="AC374" i="38"/>
  <c r="AD374" i="38" s="1"/>
  <c r="X120" i="38"/>
  <c r="AE103" i="38"/>
  <c r="S375" i="38"/>
  <c r="T375" i="38" s="1"/>
  <c r="U375" i="38" s="1"/>
  <c r="X115" i="38"/>
  <c r="X127" i="38"/>
  <c r="AC120" i="38"/>
  <c r="AD120" i="38" s="1"/>
  <c r="AE120" i="38" s="1"/>
  <c r="V103" i="38"/>
  <c r="X111" i="38"/>
  <c r="V375" i="38"/>
  <c r="W375" i="38" s="1"/>
  <c r="X375" i="38" s="1"/>
  <c r="V122" i="38"/>
  <c r="W122" i="38" s="1"/>
  <c r="AE117" i="38"/>
  <c r="V117" i="38"/>
  <c r="AD384" i="38"/>
  <c r="AE384" i="38" s="1"/>
  <c r="S381" i="38"/>
  <c r="Z381" i="38"/>
  <c r="AD379" i="38"/>
  <c r="AE379" i="38" s="1"/>
  <c r="S374" i="38"/>
  <c r="Z374" i="38"/>
  <c r="Z380" i="38"/>
  <c r="S380" i="38"/>
  <c r="Z384" i="38"/>
  <c r="S384" i="38"/>
  <c r="S379" i="38"/>
  <c r="Z379" i="38"/>
  <c r="AA375" i="38"/>
  <c r="AB375" i="38" s="1"/>
  <c r="AF375" i="38" s="1"/>
  <c r="S383" i="38"/>
  <c r="Z383" i="38"/>
  <c r="AD381" i="38"/>
  <c r="AE381" i="38" s="1"/>
  <c r="S378" i="38"/>
  <c r="Z378" i="38"/>
  <c r="W383" i="38"/>
  <c r="X383" i="38" s="1"/>
  <c r="Z382" i="38"/>
  <c r="S382" i="38"/>
  <c r="AD378" i="38"/>
  <c r="AE378" i="38" s="1"/>
  <c r="V381" i="38"/>
  <c r="V379" i="38"/>
  <c r="AC383" i="38"/>
  <c r="V378" i="38"/>
  <c r="Z376" i="38"/>
  <c r="U376" i="38"/>
  <c r="V377" i="38"/>
  <c r="X376" i="38"/>
  <c r="AE122" i="38"/>
  <c r="X130" i="38"/>
  <c r="AD110" i="38"/>
  <c r="AE110" i="38" s="1"/>
  <c r="S95" i="38"/>
  <c r="Z95" i="38"/>
  <c r="V97" i="38"/>
  <c r="AC97" i="38"/>
  <c r="W95" i="38"/>
  <c r="X95" i="38" s="1"/>
  <c r="X84" i="38"/>
  <c r="U97" i="38"/>
  <c r="AC96" i="38"/>
  <c r="V96" i="38"/>
  <c r="W86" i="38"/>
  <c r="X86" i="38" s="1"/>
  <c r="W78" i="38"/>
  <c r="X78" i="38" s="1"/>
  <c r="G169" i="38"/>
  <c r="H169" i="38"/>
  <c r="G170" i="38"/>
  <c r="H170" i="38"/>
  <c r="B8" i="44"/>
  <c r="AE317" i="38" l="1"/>
  <c r="X368" i="38"/>
  <c r="AE319" i="38"/>
  <c r="AF319" i="38" s="1"/>
  <c r="X307" i="38"/>
  <c r="AE373" i="38"/>
  <c r="AF373" i="38" s="1"/>
  <c r="Z132" i="38"/>
  <c r="AA132" i="38" s="1"/>
  <c r="S135" i="38"/>
  <c r="T135" i="38" s="1"/>
  <c r="U135" i="38" s="1"/>
  <c r="Y135" i="38" s="1"/>
  <c r="AE359" i="38"/>
  <c r="AF359" i="38" s="1"/>
  <c r="Y302" i="38"/>
  <c r="U310" i="38"/>
  <c r="Y310" i="38" s="1"/>
  <c r="AG310" i="38" s="1"/>
  <c r="AE311" i="38"/>
  <c r="AE301" i="38"/>
  <c r="X304" i="38"/>
  <c r="Y304" i="38" s="1"/>
  <c r="AB279" i="38"/>
  <c r="AF279" i="38" s="1"/>
  <c r="X100" i="38"/>
  <c r="X113" i="38"/>
  <c r="AB377" i="38"/>
  <c r="AF377" i="38" s="1"/>
  <c r="U149" i="38"/>
  <c r="AE365" i="38"/>
  <c r="AF365" i="38" s="1"/>
  <c r="AB284" i="38"/>
  <c r="AF284" i="38" s="1"/>
  <c r="Z134" i="38"/>
  <c r="AA134" i="38" s="1"/>
  <c r="AB134" i="38" s="1"/>
  <c r="AF134" i="38" s="1"/>
  <c r="Z149" i="38"/>
  <c r="AA149" i="38" s="1"/>
  <c r="AB149" i="38" s="1"/>
  <c r="Z180" i="38"/>
  <c r="AA180" i="38" s="1"/>
  <c r="AB180" i="38" s="1"/>
  <c r="AF180" i="38" s="1"/>
  <c r="S120" i="38"/>
  <c r="T120" i="38" s="1"/>
  <c r="U120" i="38" s="1"/>
  <c r="Y120" i="38" s="1"/>
  <c r="X296" i="38"/>
  <c r="Y296" i="38" s="1"/>
  <c r="S110" i="38"/>
  <c r="T110" i="38" s="1"/>
  <c r="U110" i="38" s="1"/>
  <c r="Y110" i="38" s="1"/>
  <c r="Z142" i="38"/>
  <c r="AA142" i="38" s="1"/>
  <c r="AB142" i="38" s="1"/>
  <c r="AE363" i="38"/>
  <c r="AF363" i="38" s="1"/>
  <c r="Z150" i="38"/>
  <c r="AA150" i="38" s="1"/>
  <c r="AB150" i="38" s="1"/>
  <c r="U150" i="38"/>
  <c r="X104" i="38"/>
  <c r="AF174" i="38"/>
  <c r="AE127" i="38"/>
  <c r="AE86" i="38"/>
  <c r="S133" i="38"/>
  <c r="T133" i="38" s="1"/>
  <c r="U133" i="38" s="1"/>
  <c r="Y133" i="38" s="1"/>
  <c r="AE351" i="38"/>
  <c r="AF351" i="38" s="1"/>
  <c r="AE333" i="38"/>
  <c r="AF333" i="38" s="1"/>
  <c r="AE371" i="38"/>
  <c r="AF371" i="38" s="1"/>
  <c r="AB287" i="38"/>
  <c r="AF287" i="38" s="1"/>
  <c r="S104" i="38"/>
  <c r="T104" i="38" s="1"/>
  <c r="U104" i="38" s="1"/>
  <c r="AE150" i="38"/>
  <c r="AE315" i="38"/>
  <c r="AF315" i="38" s="1"/>
  <c r="X85" i="38"/>
  <c r="AE325" i="38"/>
  <c r="AF325" i="38" s="1"/>
  <c r="AE335" i="38"/>
  <c r="AF335" i="38" s="1"/>
  <c r="U172" i="38"/>
  <c r="Y172" i="38" s="1"/>
  <c r="AB294" i="38"/>
  <c r="AF294" i="38" s="1"/>
  <c r="X320" i="38"/>
  <c r="AE347" i="38"/>
  <c r="AF347" i="38" s="1"/>
  <c r="AF172" i="38"/>
  <c r="S124" i="38"/>
  <c r="T124" i="38" s="1"/>
  <c r="U124" i="38" s="1"/>
  <c r="AB302" i="38"/>
  <c r="AF302" i="38" s="1"/>
  <c r="AE323" i="38"/>
  <c r="AF323" i="38" s="1"/>
  <c r="X336" i="38"/>
  <c r="X125" i="38"/>
  <c r="X134" i="38"/>
  <c r="Y134" i="38" s="1"/>
  <c r="X150" i="38"/>
  <c r="AE135" i="38"/>
  <c r="X352" i="38"/>
  <c r="Z115" i="38"/>
  <c r="AA115" i="38" s="1"/>
  <c r="AB115" i="38" s="1"/>
  <c r="AF115" i="38" s="1"/>
  <c r="X286" i="38"/>
  <c r="Y286" i="38" s="1"/>
  <c r="X309" i="38"/>
  <c r="Y309" i="38" s="1"/>
  <c r="AE339" i="38"/>
  <c r="AF339" i="38" s="1"/>
  <c r="AE357" i="38"/>
  <c r="AF357" i="38" s="1"/>
  <c r="AE349" i="38"/>
  <c r="AF349" i="38" s="1"/>
  <c r="Y168" i="38"/>
  <c r="S100" i="38"/>
  <c r="T100" i="38" s="1"/>
  <c r="U100" i="38" s="1"/>
  <c r="S174" i="38"/>
  <c r="T174" i="38" s="1"/>
  <c r="U174" i="38" s="1"/>
  <c r="Y174" i="38" s="1"/>
  <c r="AE376" i="38"/>
  <c r="AB288" i="38"/>
  <c r="AF288" i="38" s="1"/>
  <c r="AE327" i="38"/>
  <c r="AF327" i="38" s="1"/>
  <c r="Z127" i="38"/>
  <c r="AA127" i="38" s="1"/>
  <c r="AB127" i="38" s="1"/>
  <c r="Z179" i="38"/>
  <c r="AA179" i="38" s="1"/>
  <c r="AB179" i="38" s="1"/>
  <c r="AF179" i="38" s="1"/>
  <c r="AE332" i="38"/>
  <c r="AE183" i="38"/>
  <c r="AE374" i="38"/>
  <c r="AE305" i="38"/>
  <c r="Y294" i="38"/>
  <c r="AF300" i="38"/>
  <c r="AF308" i="38"/>
  <c r="AE133" i="38"/>
  <c r="AE149" i="38"/>
  <c r="AE341" i="38"/>
  <c r="AF341" i="38" s="1"/>
  <c r="U96" i="38"/>
  <c r="AE289" i="38"/>
  <c r="AE293" i="38"/>
  <c r="U137" i="38"/>
  <c r="Y137" i="38" s="1"/>
  <c r="AE281" i="38"/>
  <c r="Z143" i="38"/>
  <c r="AA143" i="38" s="1"/>
  <c r="AB143" i="38" s="1"/>
  <c r="AF143" i="38" s="1"/>
  <c r="AE299" i="38"/>
  <c r="Z137" i="38"/>
  <c r="AA137" i="38" s="1"/>
  <c r="AB137" i="38" s="1"/>
  <c r="AE141" i="38"/>
  <c r="S108" i="38"/>
  <c r="T108" i="38" s="1"/>
  <c r="U108" i="38" s="1"/>
  <c r="AE95" i="38"/>
  <c r="AE111" i="38"/>
  <c r="U141" i="38"/>
  <c r="Z141" i="38"/>
  <c r="AA141" i="38" s="1"/>
  <c r="AB141" i="38" s="1"/>
  <c r="W360" i="38"/>
  <c r="X360" i="38" s="1"/>
  <c r="AE84" i="38"/>
  <c r="X88" i="38"/>
  <c r="Z112" i="38"/>
  <c r="AA112" i="38" s="1"/>
  <c r="AB112" i="38" s="1"/>
  <c r="AF112" i="38" s="1"/>
  <c r="AE137" i="38"/>
  <c r="X282" i="38"/>
  <c r="Y282" i="38" s="1"/>
  <c r="AE331" i="38"/>
  <c r="AF331" i="38" s="1"/>
  <c r="AE355" i="38"/>
  <c r="AF355" i="38" s="1"/>
  <c r="X247" i="38"/>
  <c r="AE173" i="38"/>
  <c r="AB276" i="38"/>
  <c r="AF276" i="38" s="1"/>
  <c r="X278" i="38"/>
  <c r="Y278" i="38" s="1"/>
  <c r="AF291" i="38"/>
  <c r="S183" i="38"/>
  <c r="T183" i="38" s="1"/>
  <c r="U183" i="38" s="1"/>
  <c r="Y183" i="38" s="1"/>
  <c r="X299" i="38"/>
  <c r="AF343" i="38"/>
  <c r="AF367" i="38"/>
  <c r="X149" i="38"/>
  <c r="AB280" i="38"/>
  <c r="AF280" i="38" s="1"/>
  <c r="AE297" i="38"/>
  <c r="AE338" i="38"/>
  <c r="L169" i="38"/>
  <c r="J169" i="38"/>
  <c r="X141" i="38"/>
  <c r="X290" i="38"/>
  <c r="Y290" i="38" s="1"/>
  <c r="AF337" i="38"/>
  <c r="AF369" i="38"/>
  <c r="W193" i="38"/>
  <c r="X193" i="38" s="1"/>
  <c r="W209" i="38"/>
  <c r="X209" i="38" s="1"/>
  <c r="W225" i="38"/>
  <c r="X225" i="38" s="1"/>
  <c r="W241" i="38"/>
  <c r="X241" i="38" s="1"/>
  <c r="W257" i="38"/>
  <c r="X257" i="38" s="1"/>
  <c r="W273" i="38"/>
  <c r="X273" i="38" s="1"/>
  <c r="W334" i="38"/>
  <c r="X334" i="38" s="1"/>
  <c r="W366" i="38"/>
  <c r="X366" i="38" s="1"/>
  <c r="W356" i="38"/>
  <c r="X356" i="38" s="1"/>
  <c r="W314" i="38"/>
  <c r="X314" i="38" s="1"/>
  <c r="W348" i="38"/>
  <c r="X348" i="38" s="1"/>
  <c r="W370" i="38"/>
  <c r="X370" i="38" s="1"/>
  <c r="W197" i="38"/>
  <c r="X197" i="38" s="1"/>
  <c r="W213" i="38"/>
  <c r="X213" i="38" s="1"/>
  <c r="W229" i="38"/>
  <c r="X229" i="38" s="1"/>
  <c r="W245" i="38"/>
  <c r="X245" i="38" s="1"/>
  <c r="W261" i="38"/>
  <c r="X261" i="38" s="1"/>
  <c r="W285" i="38"/>
  <c r="X285" i="38" s="1"/>
  <c r="Y285" i="38" s="1"/>
  <c r="W342" i="38"/>
  <c r="X342" i="38" s="1"/>
  <c r="W372" i="38"/>
  <c r="X372" i="38" s="1"/>
  <c r="W330" i="38"/>
  <c r="X330" i="38" s="1"/>
  <c r="W322" i="38"/>
  <c r="X322" i="38" s="1"/>
  <c r="W364" i="38"/>
  <c r="X364" i="38" s="1"/>
  <c r="AF283" i="38"/>
  <c r="Y303" i="38"/>
  <c r="AF353" i="38"/>
  <c r="W185" i="38"/>
  <c r="X185" i="38" s="1"/>
  <c r="W201" i="38"/>
  <c r="X201" i="38" s="1"/>
  <c r="W217" i="38"/>
  <c r="X217" i="38" s="1"/>
  <c r="W233" i="38"/>
  <c r="X233" i="38" s="1"/>
  <c r="W249" i="38"/>
  <c r="X249" i="38" s="1"/>
  <c r="W265" i="38"/>
  <c r="X265" i="38" s="1"/>
  <c r="W277" i="38"/>
  <c r="X277" i="38" s="1"/>
  <c r="Y277" i="38" s="1"/>
  <c r="W318" i="38"/>
  <c r="X318" i="38" s="1"/>
  <c r="W350" i="38"/>
  <c r="X350" i="38" s="1"/>
  <c r="W289" i="38"/>
  <c r="X289" i="38" s="1"/>
  <c r="Y289" i="38" s="1"/>
  <c r="W324" i="38"/>
  <c r="X324" i="38" s="1"/>
  <c r="W346" i="38"/>
  <c r="X346" i="38" s="1"/>
  <c r="W316" i="38"/>
  <c r="X316" i="38" s="1"/>
  <c r="W338" i="38"/>
  <c r="X338" i="38" s="1"/>
  <c r="J170" i="38"/>
  <c r="L170" i="38"/>
  <c r="X122" i="38"/>
  <c r="AF321" i="38"/>
  <c r="W189" i="38"/>
  <c r="X189" i="38" s="1"/>
  <c r="W205" i="38"/>
  <c r="X205" i="38" s="1"/>
  <c r="W221" i="38"/>
  <c r="X221" i="38" s="1"/>
  <c r="W237" i="38"/>
  <c r="X237" i="38" s="1"/>
  <c r="W253" i="38"/>
  <c r="X253" i="38" s="1"/>
  <c r="W269" i="38"/>
  <c r="X269" i="38" s="1"/>
  <c r="W326" i="38"/>
  <c r="X326" i="38" s="1"/>
  <c r="W358" i="38"/>
  <c r="X358" i="38" s="1"/>
  <c r="W340" i="38"/>
  <c r="X340" i="38" s="1"/>
  <c r="W362" i="38"/>
  <c r="X362" i="38" s="1"/>
  <c r="W281" i="38"/>
  <c r="X281" i="38" s="1"/>
  <c r="Y281" i="38" s="1"/>
  <c r="W332" i="38"/>
  <c r="X332" i="38" s="1"/>
  <c r="W354" i="38"/>
  <c r="X354" i="38" s="1"/>
  <c r="P170" i="38"/>
  <c r="Q170" i="38" s="1"/>
  <c r="Y375" i="38"/>
  <c r="AG375" i="38" s="1"/>
  <c r="U377" i="38"/>
  <c r="W108" i="38"/>
  <c r="X108" i="38" s="1"/>
  <c r="P169" i="38"/>
  <c r="Q169" i="38" s="1"/>
  <c r="U179" i="38"/>
  <c r="Y179" i="38" s="1"/>
  <c r="U142" i="38"/>
  <c r="W124" i="38"/>
  <c r="X124" i="38" s="1"/>
  <c r="T143" i="38"/>
  <c r="U143" i="38" s="1"/>
  <c r="AA133" i="38"/>
  <c r="AB133" i="38" s="1"/>
  <c r="AA135" i="38"/>
  <c r="AB135" i="38" s="1"/>
  <c r="W170" i="38"/>
  <c r="X170" i="38" s="1"/>
  <c r="W186" i="38"/>
  <c r="X186" i="38" s="1"/>
  <c r="Y186" i="38" s="1"/>
  <c r="W194" i="38"/>
  <c r="X194" i="38" s="1"/>
  <c r="Y194" i="38" s="1"/>
  <c r="W202" i="38"/>
  <c r="X202" i="38" s="1"/>
  <c r="Y202" i="38" s="1"/>
  <c r="W210" i="38"/>
  <c r="X210" i="38" s="1"/>
  <c r="Y210" i="38" s="1"/>
  <c r="W218" i="38"/>
  <c r="X218" i="38" s="1"/>
  <c r="Y218" i="38" s="1"/>
  <c r="W226" i="38"/>
  <c r="X226" i="38" s="1"/>
  <c r="Y226" i="38" s="1"/>
  <c r="W234" i="38"/>
  <c r="X234" i="38" s="1"/>
  <c r="Y234" i="38" s="1"/>
  <c r="W242" i="38"/>
  <c r="X242" i="38" s="1"/>
  <c r="Y242" i="38" s="1"/>
  <c r="W250" i="38"/>
  <c r="X250" i="38" s="1"/>
  <c r="Y250" i="38" s="1"/>
  <c r="W258" i="38"/>
  <c r="X258" i="38" s="1"/>
  <c r="Y258" i="38" s="1"/>
  <c r="W266" i="38"/>
  <c r="X266" i="38" s="1"/>
  <c r="Y266" i="38" s="1"/>
  <c r="W274" i="38"/>
  <c r="X274" i="38" s="1"/>
  <c r="Y274" i="38" s="1"/>
  <c r="AA292" i="38"/>
  <c r="AB292" i="38" s="1"/>
  <c r="AF292" i="38" s="1"/>
  <c r="AA183" i="38"/>
  <c r="AB183" i="38" s="1"/>
  <c r="AA197" i="38"/>
  <c r="AB197" i="38" s="1"/>
  <c r="AF197" i="38" s="1"/>
  <c r="AA223" i="38"/>
  <c r="AB223" i="38" s="1"/>
  <c r="AF223" i="38" s="1"/>
  <c r="AA253" i="38"/>
  <c r="AB253" i="38" s="1"/>
  <c r="AF253" i="38" s="1"/>
  <c r="AA181" i="38"/>
  <c r="AB181" i="38" s="1"/>
  <c r="AF181" i="38" s="1"/>
  <c r="AA186" i="38"/>
  <c r="AB186" i="38" s="1"/>
  <c r="AF186" i="38" s="1"/>
  <c r="AA194" i="38"/>
  <c r="AB194" i="38" s="1"/>
  <c r="AF194" i="38" s="1"/>
  <c r="AA202" i="38"/>
  <c r="AB202" i="38" s="1"/>
  <c r="AF202" i="38" s="1"/>
  <c r="AA210" i="38"/>
  <c r="AB210" i="38" s="1"/>
  <c r="AF210" i="38" s="1"/>
  <c r="AA218" i="38"/>
  <c r="AB218" i="38" s="1"/>
  <c r="AF218" i="38" s="1"/>
  <c r="AA226" i="38"/>
  <c r="AB226" i="38" s="1"/>
  <c r="AF226" i="38" s="1"/>
  <c r="AA234" i="38"/>
  <c r="AB234" i="38" s="1"/>
  <c r="AF234" i="38" s="1"/>
  <c r="AA242" i="38"/>
  <c r="AB242" i="38" s="1"/>
  <c r="AF242" i="38" s="1"/>
  <c r="AA250" i="38"/>
  <c r="AB250" i="38" s="1"/>
  <c r="AF250" i="38" s="1"/>
  <c r="AA258" i="38"/>
  <c r="AB258" i="38" s="1"/>
  <c r="AF258" i="38" s="1"/>
  <c r="AA266" i="38"/>
  <c r="AB266" i="38" s="1"/>
  <c r="AF266" i="38" s="1"/>
  <c r="AA274" i="38"/>
  <c r="AB274" i="38" s="1"/>
  <c r="AF274" i="38" s="1"/>
  <c r="AA295" i="38"/>
  <c r="AB295" i="38" s="1"/>
  <c r="AF295" i="38" s="1"/>
  <c r="T313" i="38"/>
  <c r="U313" i="38" s="1"/>
  <c r="Y313" i="38" s="1"/>
  <c r="T317" i="38"/>
  <c r="U317" i="38" s="1"/>
  <c r="Y317" i="38" s="1"/>
  <c r="T321" i="38"/>
  <c r="U321" i="38" s="1"/>
  <c r="Y321" i="38" s="1"/>
  <c r="T325" i="38"/>
  <c r="U325" i="38" s="1"/>
  <c r="Y325" i="38" s="1"/>
  <c r="T329" i="38"/>
  <c r="U329" i="38" s="1"/>
  <c r="Y329" i="38" s="1"/>
  <c r="T333" i="38"/>
  <c r="U333" i="38" s="1"/>
  <c r="Y333" i="38" s="1"/>
  <c r="T337" i="38"/>
  <c r="U337" i="38" s="1"/>
  <c r="Y337" i="38" s="1"/>
  <c r="T341" i="38"/>
  <c r="U341" i="38" s="1"/>
  <c r="Y341" i="38" s="1"/>
  <c r="T345" i="38"/>
  <c r="U345" i="38" s="1"/>
  <c r="Y345" i="38" s="1"/>
  <c r="T349" i="38"/>
  <c r="U349" i="38" s="1"/>
  <c r="Y349" i="38" s="1"/>
  <c r="T353" i="38"/>
  <c r="U353" i="38" s="1"/>
  <c r="Y353" i="38" s="1"/>
  <c r="T357" i="38"/>
  <c r="U357" i="38" s="1"/>
  <c r="Y357" i="38" s="1"/>
  <c r="T361" i="38"/>
  <c r="U361" i="38" s="1"/>
  <c r="Y361" i="38" s="1"/>
  <c r="T365" i="38"/>
  <c r="U365" i="38" s="1"/>
  <c r="Y365" i="38" s="1"/>
  <c r="T369" i="38"/>
  <c r="U369" i="38" s="1"/>
  <c r="Y369" i="38" s="1"/>
  <c r="T373" i="38"/>
  <c r="U373" i="38" s="1"/>
  <c r="Y373" i="38" s="1"/>
  <c r="T187" i="38"/>
  <c r="U187" i="38" s="1"/>
  <c r="Y187" i="38" s="1"/>
  <c r="T191" i="38"/>
  <c r="U191" i="38" s="1"/>
  <c r="Y191" i="38" s="1"/>
  <c r="T195" i="38"/>
  <c r="U195" i="38" s="1"/>
  <c r="Y195" i="38" s="1"/>
  <c r="T201" i="38"/>
  <c r="U201" i="38" s="1"/>
  <c r="T205" i="38"/>
  <c r="U205" i="38" s="1"/>
  <c r="T209" i="38"/>
  <c r="U209" i="38" s="1"/>
  <c r="T215" i="38"/>
  <c r="U215" i="38" s="1"/>
  <c r="Y215" i="38" s="1"/>
  <c r="T219" i="38"/>
  <c r="U219" i="38" s="1"/>
  <c r="Y219" i="38" s="1"/>
  <c r="T231" i="38"/>
  <c r="U231" i="38" s="1"/>
  <c r="Y231" i="38" s="1"/>
  <c r="AA235" i="38"/>
  <c r="AB235" i="38" s="1"/>
  <c r="AF235" i="38" s="1"/>
  <c r="T243" i="38"/>
  <c r="U243" i="38" s="1"/>
  <c r="Y243" i="38" s="1"/>
  <c r="T249" i="38"/>
  <c r="U249" i="38" s="1"/>
  <c r="T255" i="38"/>
  <c r="U255" i="38" s="1"/>
  <c r="Y255" i="38" s="1"/>
  <c r="T259" i="38"/>
  <c r="U259" i="38" s="1"/>
  <c r="Y259" i="38" s="1"/>
  <c r="T271" i="38"/>
  <c r="U271" i="38" s="1"/>
  <c r="Y271" i="38" s="1"/>
  <c r="T275" i="38"/>
  <c r="U275" i="38" s="1"/>
  <c r="Y275" i="38" s="1"/>
  <c r="AA296" i="38"/>
  <c r="AB296" i="38" s="1"/>
  <c r="AF296" i="38" s="1"/>
  <c r="AA301" i="38"/>
  <c r="AB301" i="38" s="1"/>
  <c r="W306" i="38"/>
  <c r="X306" i="38" s="1"/>
  <c r="Y306" i="38" s="1"/>
  <c r="T221" i="38"/>
  <c r="U221" i="38" s="1"/>
  <c r="T227" i="38"/>
  <c r="U227" i="38" s="1"/>
  <c r="Y227" i="38" s="1"/>
  <c r="AA233" i="38"/>
  <c r="AB233" i="38" s="1"/>
  <c r="AF233" i="38" s="1"/>
  <c r="T241" i="38"/>
  <c r="U241" i="38" s="1"/>
  <c r="AA263" i="38"/>
  <c r="AB263" i="38" s="1"/>
  <c r="AF263" i="38" s="1"/>
  <c r="AA267" i="38"/>
  <c r="AB267" i="38" s="1"/>
  <c r="AF267" i="38" s="1"/>
  <c r="AA320" i="38"/>
  <c r="AB320" i="38" s="1"/>
  <c r="AF320" i="38" s="1"/>
  <c r="AA336" i="38"/>
  <c r="AB336" i="38" s="1"/>
  <c r="AF336" i="38" s="1"/>
  <c r="AA352" i="38"/>
  <c r="AB352" i="38" s="1"/>
  <c r="AF352" i="38" s="1"/>
  <c r="T368" i="38"/>
  <c r="U368" i="38" s="1"/>
  <c r="Y368" i="38" s="1"/>
  <c r="AA299" i="38"/>
  <c r="AB299" i="38" s="1"/>
  <c r="T307" i="38"/>
  <c r="U307" i="38" s="1"/>
  <c r="AF313" i="38"/>
  <c r="AA322" i="38"/>
  <c r="AB322" i="38" s="1"/>
  <c r="AF322" i="38" s="1"/>
  <c r="AF329" i="38"/>
  <c r="AA338" i="38"/>
  <c r="AB338" i="38" s="1"/>
  <c r="AF345" i="38"/>
  <c r="AA354" i="38"/>
  <c r="AB354" i="38" s="1"/>
  <c r="AF354" i="38" s="1"/>
  <c r="AF361" i="38"/>
  <c r="AA370" i="38"/>
  <c r="AB370" i="38" s="1"/>
  <c r="AF370" i="38" s="1"/>
  <c r="AA316" i="38"/>
  <c r="AB316" i="38" s="1"/>
  <c r="AF316" i="38" s="1"/>
  <c r="AA332" i="38"/>
  <c r="AB332" i="38" s="1"/>
  <c r="T348" i="38"/>
  <c r="U348" i="38" s="1"/>
  <c r="T364" i="38"/>
  <c r="U364" i="38" s="1"/>
  <c r="AF317" i="38"/>
  <c r="T326" i="38"/>
  <c r="U326" i="38" s="1"/>
  <c r="T342" i="38"/>
  <c r="U342" i="38" s="1"/>
  <c r="T358" i="38"/>
  <c r="U358" i="38" s="1"/>
  <c r="W142" i="38"/>
  <c r="X142" i="38" s="1"/>
  <c r="W192" i="38"/>
  <c r="X192" i="38" s="1"/>
  <c r="Y192" i="38" s="1"/>
  <c r="W200" i="38"/>
  <c r="X200" i="38" s="1"/>
  <c r="Y200" i="38" s="1"/>
  <c r="W208" i="38"/>
  <c r="X208" i="38" s="1"/>
  <c r="Y208" i="38" s="1"/>
  <c r="W216" i="38"/>
  <c r="X216" i="38" s="1"/>
  <c r="Y216" i="38" s="1"/>
  <c r="W224" i="38"/>
  <c r="X224" i="38" s="1"/>
  <c r="Y224" i="38" s="1"/>
  <c r="W232" i="38"/>
  <c r="X232" i="38" s="1"/>
  <c r="Y232" i="38" s="1"/>
  <c r="W240" i="38"/>
  <c r="X240" i="38" s="1"/>
  <c r="Y240" i="38" s="1"/>
  <c r="W248" i="38"/>
  <c r="X248" i="38" s="1"/>
  <c r="Y248" i="38" s="1"/>
  <c r="W256" i="38"/>
  <c r="X256" i="38" s="1"/>
  <c r="Y256" i="38" s="1"/>
  <c r="W264" i="38"/>
  <c r="X264" i="38" s="1"/>
  <c r="Y264" i="38" s="1"/>
  <c r="W272" i="38"/>
  <c r="X272" i="38" s="1"/>
  <c r="Y272" i="38" s="1"/>
  <c r="W279" i="38"/>
  <c r="X279" i="38" s="1"/>
  <c r="Y279" i="38" s="1"/>
  <c r="W283" i="38"/>
  <c r="X283" i="38" s="1"/>
  <c r="Y283" i="38" s="1"/>
  <c r="W287" i="38"/>
  <c r="X287" i="38" s="1"/>
  <c r="Y287" i="38" s="1"/>
  <c r="W291" i="38"/>
  <c r="X291" i="38" s="1"/>
  <c r="Y291" i="38" s="1"/>
  <c r="T185" i="38"/>
  <c r="U185" i="38" s="1"/>
  <c r="T211" i="38"/>
  <c r="U211" i="38" s="1"/>
  <c r="Y211" i="38" s="1"/>
  <c r="T245" i="38"/>
  <c r="U245" i="38" s="1"/>
  <c r="AA188" i="38"/>
  <c r="AB188" i="38" s="1"/>
  <c r="AF188" i="38" s="1"/>
  <c r="AA196" i="38"/>
  <c r="AB196" i="38" s="1"/>
  <c r="AF196" i="38" s="1"/>
  <c r="AA204" i="38"/>
  <c r="AB204" i="38" s="1"/>
  <c r="AF204" i="38" s="1"/>
  <c r="AA212" i="38"/>
  <c r="AB212" i="38" s="1"/>
  <c r="AF212" i="38" s="1"/>
  <c r="AA220" i="38"/>
  <c r="AB220" i="38" s="1"/>
  <c r="AF220" i="38" s="1"/>
  <c r="AA228" i="38"/>
  <c r="AB228" i="38" s="1"/>
  <c r="AF228" i="38" s="1"/>
  <c r="AA236" i="38"/>
  <c r="AB236" i="38" s="1"/>
  <c r="AF236" i="38" s="1"/>
  <c r="AA244" i="38"/>
  <c r="AB244" i="38" s="1"/>
  <c r="AF244" i="38" s="1"/>
  <c r="AA252" i="38"/>
  <c r="AB252" i="38" s="1"/>
  <c r="AF252" i="38" s="1"/>
  <c r="AA260" i="38"/>
  <c r="AB260" i="38" s="1"/>
  <c r="AF260" i="38" s="1"/>
  <c r="AA268" i="38"/>
  <c r="AB268" i="38" s="1"/>
  <c r="AF268" i="38" s="1"/>
  <c r="W276" i="38"/>
  <c r="X276" i="38" s="1"/>
  <c r="Y276" i="38" s="1"/>
  <c r="AA278" i="38"/>
  <c r="AB278" i="38" s="1"/>
  <c r="AF278" i="38" s="1"/>
  <c r="W284" i="38"/>
  <c r="X284" i="38" s="1"/>
  <c r="Y284" i="38" s="1"/>
  <c r="AA286" i="38"/>
  <c r="AB286" i="38" s="1"/>
  <c r="AF286" i="38" s="1"/>
  <c r="W292" i="38"/>
  <c r="X292" i="38" s="1"/>
  <c r="Y292" i="38" s="1"/>
  <c r="AA303" i="38"/>
  <c r="AB303" i="38" s="1"/>
  <c r="AF303" i="38" s="1"/>
  <c r="Y311" i="38"/>
  <c r="AA187" i="38"/>
  <c r="AB187" i="38" s="1"/>
  <c r="AF187" i="38" s="1"/>
  <c r="AA191" i="38"/>
  <c r="AB191" i="38" s="1"/>
  <c r="AF191" i="38" s="1"/>
  <c r="AA195" i="38"/>
  <c r="AB195" i="38" s="1"/>
  <c r="AF195" i="38" s="1"/>
  <c r="AA201" i="38"/>
  <c r="AB201" i="38" s="1"/>
  <c r="AF201" i="38" s="1"/>
  <c r="AA205" i="38"/>
  <c r="AB205" i="38" s="1"/>
  <c r="AF205" i="38" s="1"/>
  <c r="AA209" i="38"/>
  <c r="AB209" i="38" s="1"/>
  <c r="AF209" i="38" s="1"/>
  <c r="AA215" i="38"/>
  <c r="AB215" i="38" s="1"/>
  <c r="AF215" i="38" s="1"/>
  <c r="AA219" i="38"/>
  <c r="AB219" i="38" s="1"/>
  <c r="AF219" i="38" s="1"/>
  <c r="AA231" i="38"/>
  <c r="AB231" i="38" s="1"/>
  <c r="AF231" i="38" s="1"/>
  <c r="T239" i="38"/>
  <c r="U239" i="38" s="1"/>
  <c r="Y239" i="38" s="1"/>
  <c r="AA243" i="38"/>
  <c r="AB243" i="38" s="1"/>
  <c r="AF243" i="38" s="1"/>
  <c r="AA249" i="38"/>
  <c r="AB249" i="38" s="1"/>
  <c r="AF249" i="38" s="1"/>
  <c r="AA255" i="38"/>
  <c r="AB255" i="38" s="1"/>
  <c r="AF255" i="38" s="1"/>
  <c r="AA259" i="38"/>
  <c r="AB259" i="38" s="1"/>
  <c r="AF259" i="38" s="1"/>
  <c r="AA271" i="38"/>
  <c r="AB271" i="38" s="1"/>
  <c r="AF271" i="38" s="1"/>
  <c r="AA275" i="38"/>
  <c r="AB275" i="38" s="1"/>
  <c r="AF275" i="38" s="1"/>
  <c r="Y293" i="38"/>
  <c r="AA221" i="38"/>
  <c r="AB221" i="38" s="1"/>
  <c r="AF221" i="38" s="1"/>
  <c r="AA227" i="38"/>
  <c r="AB227" i="38" s="1"/>
  <c r="AF227" i="38" s="1"/>
  <c r="AA241" i="38"/>
  <c r="AB241" i="38" s="1"/>
  <c r="AF241" i="38" s="1"/>
  <c r="T265" i="38"/>
  <c r="U265" i="38" s="1"/>
  <c r="T320" i="38"/>
  <c r="U320" i="38" s="1"/>
  <c r="T336" i="38"/>
  <c r="U336" i="38" s="1"/>
  <c r="T352" i="38"/>
  <c r="U352" i="38" s="1"/>
  <c r="AA368" i="38"/>
  <c r="AB368" i="38" s="1"/>
  <c r="AF368" i="38" s="1"/>
  <c r="T299" i="38"/>
  <c r="U299" i="38" s="1"/>
  <c r="T322" i="38"/>
  <c r="U322" i="38" s="1"/>
  <c r="T338" i="38"/>
  <c r="U338" i="38" s="1"/>
  <c r="T354" i="38"/>
  <c r="U354" i="38" s="1"/>
  <c r="T370" i="38"/>
  <c r="U370" i="38" s="1"/>
  <c r="T316" i="38"/>
  <c r="U316" i="38" s="1"/>
  <c r="T332" i="38"/>
  <c r="U332" i="38" s="1"/>
  <c r="AA348" i="38"/>
  <c r="AB348" i="38" s="1"/>
  <c r="AF348" i="38" s="1"/>
  <c r="AA364" i="38"/>
  <c r="AB364" i="38" s="1"/>
  <c r="AF364" i="38" s="1"/>
  <c r="AA326" i="38"/>
  <c r="AB326" i="38" s="1"/>
  <c r="AF326" i="38" s="1"/>
  <c r="AA342" i="38"/>
  <c r="AB342" i="38" s="1"/>
  <c r="AF342" i="38" s="1"/>
  <c r="AA358" i="38"/>
  <c r="AB358" i="38" s="1"/>
  <c r="AF358" i="38" s="1"/>
  <c r="W132" i="38"/>
  <c r="X132" i="38" s="1"/>
  <c r="Y132" i="38" s="1"/>
  <c r="W143" i="38"/>
  <c r="X143" i="38" s="1"/>
  <c r="AD142" i="38"/>
  <c r="AE142" i="38" s="1"/>
  <c r="T167" i="38"/>
  <c r="U167" i="38" s="1"/>
  <c r="Y167" i="38" s="1"/>
  <c r="AG167" i="38" s="1"/>
  <c r="W190" i="38"/>
  <c r="X190" i="38" s="1"/>
  <c r="Y190" i="38" s="1"/>
  <c r="W198" i="38"/>
  <c r="X198" i="38" s="1"/>
  <c r="Y198" i="38" s="1"/>
  <c r="W206" i="38"/>
  <c r="X206" i="38" s="1"/>
  <c r="Y206" i="38" s="1"/>
  <c r="W214" i="38"/>
  <c r="X214" i="38" s="1"/>
  <c r="Y214" i="38" s="1"/>
  <c r="W222" i="38"/>
  <c r="X222" i="38" s="1"/>
  <c r="Y222" i="38" s="1"/>
  <c r="W230" i="38"/>
  <c r="X230" i="38" s="1"/>
  <c r="Y230" i="38" s="1"/>
  <c r="W238" i="38"/>
  <c r="X238" i="38" s="1"/>
  <c r="Y238" i="38" s="1"/>
  <c r="W246" i="38"/>
  <c r="X246" i="38" s="1"/>
  <c r="Y246" i="38" s="1"/>
  <c r="W254" i="38"/>
  <c r="X254" i="38" s="1"/>
  <c r="Y254" i="38" s="1"/>
  <c r="W262" i="38"/>
  <c r="X262" i="38" s="1"/>
  <c r="Y262" i="38" s="1"/>
  <c r="W270" i="38"/>
  <c r="X270" i="38" s="1"/>
  <c r="Y270" i="38" s="1"/>
  <c r="AA277" i="38"/>
  <c r="AB277" i="38" s="1"/>
  <c r="AF277" i="38" s="1"/>
  <c r="AA281" i="38"/>
  <c r="AB281" i="38" s="1"/>
  <c r="AA285" i="38"/>
  <c r="AB285" i="38" s="1"/>
  <c r="AF285" i="38" s="1"/>
  <c r="AA289" i="38"/>
  <c r="AB289" i="38" s="1"/>
  <c r="AA185" i="38"/>
  <c r="AB185" i="38" s="1"/>
  <c r="AF185" i="38" s="1"/>
  <c r="AA211" i="38"/>
  <c r="AB211" i="38" s="1"/>
  <c r="AF211" i="38" s="1"/>
  <c r="T237" i="38"/>
  <c r="U237" i="38" s="1"/>
  <c r="AA245" i="38"/>
  <c r="AB245" i="38" s="1"/>
  <c r="AF245" i="38" s="1"/>
  <c r="AA173" i="38"/>
  <c r="AB173" i="38" s="1"/>
  <c r="T180" i="38"/>
  <c r="U180" i="38" s="1"/>
  <c r="Y180" i="38" s="1"/>
  <c r="AA190" i="38"/>
  <c r="AB190" i="38" s="1"/>
  <c r="AF190" i="38" s="1"/>
  <c r="AA198" i="38"/>
  <c r="AB198" i="38" s="1"/>
  <c r="AF198" i="38" s="1"/>
  <c r="AA206" i="38"/>
  <c r="AB206" i="38" s="1"/>
  <c r="AF206" i="38" s="1"/>
  <c r="AA214" i="38"/>
  <c r="AB214" i="38" s="1"/>
  <c r="AF214" i="38" s="1"/>
  <c r="AA222" i="38"/>
  <c r="AB222" i="38" s="1"/>
  <c r="AF222" i="38" s="1"/>
  <c r="AA230" i="38"/>
  <c r="AB230" i="38" s="1"/>
  <c r="AF230" i="38" s="1"/>
  <c r="AA238" i="38"/>
  <c r="AB238" i="38" s="1"/>
  <c r="AF238" i="38" s="1"/>
  <c r="AA246" i="38"/>
  <c r="AB246" i="38" s="1"/>
  <c r="AF246" i="38" s="1"/>
  <c r="AA254" i="38"/>
  <c r="AB254" i="38" s="1"/>
  <c r="AF254" i="38" s="1"/>
  <c r="AA262" i="38"/>
  <c r="AB262" i="38" s="1"/>
  <c r="AF262" i="38" s="1"/>
  <c r="AA270" i="38"/>
  <c r="AB270" i="38" s="1"/>
  <c r="AF270" i="38" s="1"/>
  <c r="AA298" i="38"/>
  <c r="AB298" i="38" s="1"/>
  <c r="AF298" i="38" s="1"/>
  <c r="W300" i="38"/>
  <c r="X300" i="38" s="1"/>
  <c r="Y300" i="38" s="1"/>
  <c r="AA311" i="38"/>
  <c r="AB311" i="38" s="1"/>
  <c r="T315" i="38"/>
  <c r="U315" i="38" s="1"/>
  <c r="Y315" i="38" s="1"/>
  <c r="T319" i="38"/>
  <c r="U319" i="38" s="1"/>
  <c r="Y319" i="38" s="1"/>
  <c r="T323" i="38"/>
  <c r="U323" i="38" s="1"/>
  <c r="Y323" i="38" s="1"/>
  <c r="T327" i="38"/>
  <c r="U327" i="38" s="1"/>
  <c r="Y327" i="38" s="1"/>
  <c r="T331" i="38"/>
  <c r="U331" i="38" s="1"/>
  <c r="Y331" i="38" s="1"/>
  <c r="T335" i="38"/>
  <c r="U335" i="38" s="1"/>
  <c r="Y335" i="38" s="1"/>
  <c r="T339" i="38"/>
  <c r="U339" i="38" s="1"/>
  <c r="Y339" i="38" s="1"/>
  <c r="T343" i="38"/>
  <c r="U343" i="38" s="1"/>
  <c r="Y343" i="38" s="1"/>
  <c r="T347" i="38"/>
  <c r="U347" i="38" s="1"/>
  <c r="Y347" i="38" s="1"/>
  <c r="T351" i="38"/>
  <c r="U351" i="38" s="1"/>
  <c r="Y351" i="38" s="1"/>
  <c r="T355" i="38"/>
  <c r="U355" i="38" s="1"/>
  <c r="Y355" i="38" s="1"/>
  <c r="T359" i="38"/>
  <c r="U359" i="38" s="1"/>
  <c r="Y359" i="38" s="1"/>
  <c r="T363" i="38"/>
  <c r="U363" i="38" s="1"/>
  <c r="Y363" i="38" s="1"/>
  <c r="T367" i="38"/>
  <c r="U367" i="38" s="1"/>
  <c r="Y367" i="38" s="1"/>
  <c r="T371" i="38"/>
  <c r="U371" i="38" s="1"/>
  <c r="Y371" i="38" s="1"/>
  <c r="T189" i="38"/>
  <c r="U189" i="38" s="1"/>
  <c r="T193" i="38"/>
  <c r="U193" i="38" s="1"/>
  <c r="T199" i="38"/>
  <c r="U199" i="38" s="1"/>
  <c r="Y199" i="38" s="1"/>
  <c r="T203" i="38"/>
  <c r="U203" i="38" s="1"/>
  <c r="Y203" i="38" s="1"/>
  <c r="T207" i="38"/>
  <c r="U207" i="38" s="1"/>
  <c r="Y207" i="38" s="1"/>
  <c r="T213" i="38"/>
  <c r="U213" i="38" s="1"/>
  <c r="T217" i="38"/>
  <c r="U217" i="38" s="1"/>
  <c r="T229" i="38"/>
  <c r="U229" i="38" s="1"/>
  <c r="AA239" i="38"/>
  <c r="AB239" i="38" s="1"/>
  <c r="AF239" i="38" s="1"/>
  <c r="T247" i="38"/>
  <c r="U247" i="38" s="1"/>
  <c r="T251" i="38"/>
  <c r="U251" i="38" s="1"/>
  <c r="Y251" i="38" s="1"/>
  <c r="T257" i="38"/>
  <c r="U257" i="38" s="1"/>
  <c r="T261" i="38"/>
  <c r="U261" i="38" s="1"/>
  <c r="T269" i="38"/>
  <c r="U269" i="38" s="1"/>
  <c r="T273" i="38"/>
  <c r="U273" i="38" s="1"/>
  <c r="AA293" i="38"/>
  <c r="AB293" i="38" s="1"/>
  <c r="W298" i="38"/>
  <c r="X298" i="38" s="1"/>
  <c r="Y298" i="38" s="1"/>
  <c r="AA304" i="38"/>
  <c r="AB304" i="38" s="1"/>
  <c r="AF304" i="38" s="1"/>
  <c r="AA309" i="38"/>
  <c r="AB309" i="38" s="1"/>
  <c r="AF309" i="38" s="1"/>
  <c r="T225" i="38"/>
  <c r="U225" i="38" s="1"/>
  <c r="AA265" i="38"/>
  <c r="AB265" i="38" s="1"/>
  <c r="AF265" i="38" s="1"/>
  <c r="T312" i="38"/>
  <c r="U312" i="38" s="1"/>
  <c r="Y312" i="38" s="1"/>
  <c r="AA328" i="38"/>
  <c r="AB328" i="38" s="1"/>
  <c r="AF328" i="38" s="1"/>
  <c r="AA344" i="38"/>
  <c r="AB344" i="38" s="1"/>
  <c r="AF344" i="38" s="1"/>
  <c r="AA360" i="38"/>
  <c r="AB360" i="38" s="1"/>
  <c r="AF360" i="38" s="1"/>
  <c r="T314" i="38"/>
  <c r="U314" i="38" s="1"/>
  <c r="AA330" i="38"/>
  <c r="AB330" i="38" s="1"/>
  <c r="AF330" i="38" s="1"/>
  <c r="T346" i="38"/>
  <c r="U346" i="38" s="1"/>
  <c r="T362" i="38"/>
  <c r="U362" i="38" s="1"/>
  <c r="AA324" i="38"/>
  <c r="AB324" i="38" s="1"/>
  <c r="AF324" i="38" s="1"/>
  <c r="AA340" i="38"/>
  <c r="AB340" i="38" s="1"/>
  <c r="AF340" i="38" s="1"/>
  <c r="AA356" i="38"/>
  <c r="AB356" i="38" s="1"/>
  <c r="AF356" i="38" s="1"/>
  <c r="AA372" i="38"/>
  <c r="AB372" i="38" s="1"/>
  <c r="AF372" i="38" s="1"/>
  <c r="AA297" i="38"/>
  <c r="AB297" i="38" s="1"/>
  <c r="AA305" i="38"/>
  <c r="AB305" i="38" s="1"/>
  <c r="AA318" i="38"/>
  <c r="AB318" i="38" s="1"/>
  <c r="AF318" i="38" s="1"/>
  <c r="AA334" i="38"/>
  <c r="AB334" i="38" s="1"/>
  <c r="AF334" i="38" s="1"/>
  <c r="AA350" i="38"/>
  <c r="AB350" i="38" s="1"/>
  <c r="AF350" i="38" s="1"/>
  <c r="T366" i="38"/>
  <c r="U366" i="38" s="1"/>
  <c r="AA168" i="38"/>
  <c r="AB168" i="38" s="1"/>
  <c r="AF168" i="38" s="1"/>
  <c r="W188" i="38"/>
  <c r="X188" i="38" s="1"/>
  <c r="Y188" i="38" s="1"/>
  <c r="W196" i="38"/>
  <c r="X196" i="38" s="1"/>
  <c r="Y196" i="38" s="1"/>
  <c r="W204" i="38"/>
  <c r="X204" i="38" s="1"/>
  <c r="Y204" i="38" s="1"/>
  <c r="W212" i="38"/>
  <c r="X212" i="38" s="1"/>
  <c r="Y212" i="38" s="1"/>
  <c r="W220" i="38"/>
  <c r="X220" i="38" s="1"/>
  <c r="Y220" i="38" s="1"/>
  <c r="W228" i="38"/>
  <c r="X228" i="38" s="1"/>
  <c r="Y228" i="38" s="1"/>
  <c r="W236" i="38"/>
  <c r="X236" i="38" s="1"/>
  <c r="Y236" i="38" s="1"/>
  <c r="W244" i="38"/>
  <c r="X244" i="38" s="1"/>
  <c r="Y244" i="38" s="1"/>
  <c r="W252" i="38"/>
  <c r="X252" i="38" s="1"/>
  <c r="Y252" i="38" s="1"/>
  <c r="W260" i="38"/>
  <c r="X260" i="38" s="1"/>
  <c r="Y260" i="38" s="1"/>
  <c r="W268" i="38"/>
  <c r="X268" i="38" s="1"/>
  <c r="Y268" i="38" s="1"/>
  <c r="T197" i="38"/>
  <c r="U197" i="38" s="1"/>
  <c r="T223" i="38"/>
  <c r="U223" i="38" s="1"/>
  <c r="Y223" i="38" s="1"/>
  <c r="AA237" i="38"/>
  <c r="AB237" i="38" s="1"/>
  <c r="AF237" i="38" s="1"/>
  <c r="T253" i="38"/>
  <c r="U253" i="38" s="1"/>
  <c r="T173" i="38"/>
  <c r="U173" i="38" s="1"/>
  <c r="Y173" i="38" s="1"/>
  <c r="T181" i="38"/>
  <c r="U181" i="38" s="1"/>
  <c r="Y181" i="38" s="1"/>
  <c r="AA192" i="38"/>
  <c r="AB192" i="38" s="1"/>
  <c r="AF192" i="38" s="1"/>
  <c r="AA200" i="38"/>
  <c r="AB200" i="38" s="1"/>
  <c r="AF200" i="38" s="1"/>
  <c r="AA208" i="38"/>
  <c r="AB208" i="38" s="1"/>
  <c r="AF208" i="38" s="1"/>
  <c r="AA216" i="38"/>
  <c r="AB216" i="38" s="1"/>
  <c r="AF216" i="38" s="1"/>
  <c r="AA224" i="38"/>
  <c r="AB224" i="38" s="1"/>
  <c r="AF224" i="38" s="1"/>
  <c r="AA232" i="38"/>
  <c r="AB232" i="38" s="1"/>
  <c r="AF232" i="38" s="1"/>
  <c r="AA240" i="38"/>
  <c r="AB240" i="38" s="1"/>
  <c r="AF240" i="38" s="1"/>
  <c r="AA248" i="38"/>
  <c r="AB248" i="38" s="1"/>
  <c r="AF248" i="38" s="1"/>
  <c r="AA256" i="38"/>
  <c r="AB256" i="38" s="1"/>
  <c r="AF256" i="38" s="1"/>
  <c r="AA264" i="38"/>
  <c r="AB264" i="38" s="1"/>
  <c r="AF264" i="38" s="1"/>
  <c r="AA272" i="38"/>
  <c r="AB272" i="38" s="1"/>
  <c r="AF272" i="38" s="1"/>
  <c r="W280" i="38"/>
  <c r="X280" i="38" s="1"/>
  <c r="Y280" i="38" s="1"/>
  <c r="AA282" i="38"/>
  <c r="AB282" i="38" s="1"/>
  <c r="AF282" i="38" s="1"/>
  <c r="W288" i="38"/>
  <c r="X288" i="38" s="1"/>
  <c r="Y288" i="38" s="1"/>
  <c r="AA290" i="38"/>
  <c r="AB290" i="38" s="1"/>
  <c r="AF290" i="38" s="1"/>
  <c r="Y295" i="38"/>
  <c r="AA306" i="38"/>
  <c r="AB306" i="38" s="1"/>
  <c r="AF306" i="38" s="1"/>
  <c r="W308" i="38"/>
  <c r="X308" i="38" s="1"/>
  <c r="Y308" i="38" s="1"/>
  <c r="AA189" i="38"/>
  <c r="AB189" i="38" s="1"/>
  <c r="AF189" i="38" s="1"/>
  <c r="AA193" i="38"/>
  <c r="AB193" i="38" s="1"/>
  <c r="AF193" i="38" s="1"/>
  <c r="AA199" i="38"/>
  <c r="AB199" i="38" s="1"/>
  <c r="AF199" i="38" s="1"/>
  <c r="AA203" i="38"/>
  <c r="AB203" i="38" s="1"/>
  <c r="AF203" i="38" s="1"/>
  <c r="AA207" i="38"/>
  <c r="AB207" i="38" s="1"/>
  <c r="AF207" i="38" s="1"/>
  <c r="AA213" i="38"/>
  <c r="AB213" i="38" s="1"/>
  <c r="AF213" i="38" s="1"/>
  <c r="AA217" i="38"/>
  <c r="AB217" i="38" s="1"/>
  <c r="AF217" i="38" s="1"/>
  <c r="AA229" i="38"/>
  <c r="AB229" i="38" s="1"/>
  <c r="AF229" i="38" s="1"/>
  <c r="T235" i="38"/>
  <c r="U235" i="38" s="1"/>
  <c r="Y235" i="38" s="1"/>
  <c r="AA247" i="38"/>
  <c r="AB247" i="38" s="1"/>
  <c r="AF247" i="38" s="1"/>
  <c r="AA251" i="38"/>
  <c r="AB251" i="38" s="1"/>
  <c r="AF251" i="38" s="1"/>
  <c r="AA257" i="38"/>
  <c r="AB257" i="38" s="1"/>
  <c r="AF257" i="38" s="1"/>
  <c r="AA261" i="38"/>
  <c r="AB261" i="38" s="1"/>
  <c r="AF261" i="38" s="1"/>
  <c r="AA269" i="38"/>
  <c r="AB269" i="38" s="1"/>
  <c r="AF269" i="38" s="1"/>
  <c r="AA273" i="38"/>
  <c r="AB273" i="38" s="1"/>
  <c r="AF273" i="38" s="1"/>
  <c r="Y301" i="38"/>
  <c r="AA225" i="38"/>
  <c r="AB225" i="38" s="1"/>
  <c r="AF225" i="38" s="1"/>
  <c r="T233" i="38"/>
  <c r="U233" i="38" s="1"/>
  <c r="T263" i="38"/>
  <c r="U263" i="38" s="1"/>
  <c r="Y263" i="38" s="1"/>
  <c r="T267" i="38"/>
  <c r="U267" i="38" s="1"/>
  <c r="Y267" i="38" s="1"/>
  <c r="AA312" i="38"/>
  <c r="AB312" i="38" s="1"/>
  <c r="AF312" i="38" s="1"/>
  <c r="T328" i="38"/>
  <c r="U328" i="38" s="1"/>
  <c r="Y328" i="38" s="1"/>
  <c r="T344" i="38"/>
  <c r="U344" i="38" s="1"/>
  <c r="Y344" i="38" s="1"/>
  <c r="T360" i="38"/>
  <c r="U360" i="38" s="1"/>
  <c r="AA307" i="38"/>
  <c r="AB307" i="38" s="1"/>
  <c r="AF307" i="38" s="1"/>
  <c r="AA314" i="38"/>
  <c r="AB314" i="38" s="1"/>
  <c r="AF314" i="38" s="1"/>
  <c r="T330" i="38"/>
  <c r="U330" i="38" s="1"/>
  <c r="AA346" i="38"/>
  <c r="AB346" i="38" s="1"/>
  <c r="AF346" i="38" s="1"/>
  <c r="AA362" i="38"/>
  <c r="AB362" i="38" s="1"/>
  <c r="AF362" i="38" s="1"/>
  <c r="T324" i="38"/>
  <c r="U324" i="38" s="1"/>
  <c r="T340" i="38"/>
  <c r="U340" i="38" s="1"/>
  <c r="T356" i="38"/>
  <c r="U356" i="38" s="1"/>
  <c r="T372" i="38"/>
  <c r="U372" i="38" s="1"/>
  <c r="T297" i="38"/>
  <c r="U297" i="38" s="1"/>
  <c r="Y297" i="38" s="1"/>
  <c r="T305" i="38"/>
  <c r="U305" i="38" s="1"/>
  <c r="Y305" i="38" s="1"/>
  <c r="T318" i="38"/>
  <c r="U318" i="38" s="1"/>
  <c r="T334" i="38"/>
  <c r="U334" i="38" s="1"/>
  <c r="T350" i="38"/>
  <c r="U350" i="38" s="1"/>
  <c r="AA366" i="38"/>
  <c r="AB366" i="38" s="1"/>
  <c r="AF366" i="38" s="1"/>
  <c r="W117" i="38"/>
  <c r="X117" i="38" s="1"/>
  <c r="Z117" i="38"/>
  <c r="S117" i="38"/>
  <c r="W103" i="38"/>
  <c r="X103" i="38" s="1"/>
  <c r="S125" i="38"/>
  <c r="Z125" i="38"/>
  <c r="Z113" i="38"/>
  <c r="S113" i="38"/>
  <c r="T113" i="38" s="1"/>
  <c r="U113" i="38" s="1"/>
  <c r="Z122" i="38"/>
  <c r="S122" i="38"/>
  <c r="AD87" i="38"/>
  <c r="AE87" i="38" s="1"/>
  <c r="Z111" i="38"/>
  <c r="S111" i="38"/>
  <c r="T111" i="38" s="1"/>
  <c r="U111" i="38" s="1"/>
  <c r="Y111" i="38" s="1"/>
  <c r="S130" i="38"/>
  <c r="Z130" i="38"/>
  <c r="S103" i="38"/>
  <c r="Z103" i="38"/>
  <c r="AD383" i="38"/>
  <c r="AE383" i="38" s="1"/>
  <c r="T382" i="38"/>
  <c r="U382" i="38" s="1"/>
  <c r="Y382" i="38" s="1"/>
  <c r="T380" i="38"/>
  <c r="U380" i="38" s="1"/>
  <c r="Y380" i="38" s="1"/>
  <c r="T378" i="38"/>
  <c r="U378" i="38" s="1"/>
  <c r="Y376" i="38"/>
  <c r="W379" i="38"/>
  <c r="X379" i="38" s="1"/>
  <c r="AA382" i="38"/>
  <c r="AB382" i="38" s="1"/>
  <c r="AF382" i="38" s="1"/>
  <c r="AA379" i="38"/>
  <c r="AB379" i="38" s="1"/>
  <c r="AF379" i="38" s="1"/>
  <c r="T384" i="38"/>
  <c r="U384" i="38" s="1"/>
  <c r="Y384" i="38" s="1"/>
  <c r="AA380" i="38"/>
  <c r="AB380" i="38" s="1"/>
  <c r="AF380" i="38" s="1"/>
  <c r="AA374" i="38"/>
  <c r="AB374" i="38" s="1"/>
  <c r="AA381" i="38"/>
  <c r="AB381" i="38" s="1"/>
  <c r="AF381" i="38" s="1"/>
  <c r="W378" i="38"/>
  <c r="X378" i="38" s="1"/>
  <c r="T383" i="38"/>
  <c r="U383" i="38" s="1"/>
  <c r="Y383" i="38" s="1"/>
  <c r="W377" i="38"/>
  <c r="X377" i="38" s="1"/>
  <c r="AA376" i="38"/>
  <c r="AB376" i="38" s="1"/>
  <c r="W381" i="38"/>
  <c r="X381" i="38" s="1"/>
  <c r="AA378" i="38"/>
  <c r="AB378" i="38" s="1"/>
  <c r="AF378" i="38" s="1"/>
  <c r="AA383" i="38"/>
  <c r="AB383" i="38" s="1"/>
  <c r="T379" i="38"/>
  <c r="U379" i="38" s="1"/>
  <c r="AA384" i="38"/>
  <c r="AB384" i="38" s="1"/>
  <c r="AF384" i="38" s="1"/>
  <c r="T374" i="38"/>
  <c r="U374" i="38" s="1"/>
  <c r="Y374" i="38" s="1"/>
  <c r="T381" i="38"/>
  <c r="U381" i="38" s="1"/>
  <c r="T127" i="38"/>
  <c r="U127" i="38" s="1"/>
  <c r="Y127" i="38" s="1"/>
  <c r="AA110" i="38"/>
  <c r="AB110" i="38" s="1"/>
  <c r="AF110" i="38" s="1"/>
  <c r="AA124" i="38"/>
  <c r="AB124" i="38" s="1"/>
  <c r="AF124" i="38" s="1"/>
  <c r="AA120" i="38"/>
  <c r="AB120" i="38" s="1"/>
  <c r="AF120" i="38" s="1"/>
  <c r="AA100" i="38"/>
  <c r="AB100" i="38" s="1"/>
  <c r="AF100" i="38" s="1"/>
  <c r="T112" i="38"/>
  <c r="U112" i="38" s="1"/>
  <c r="Y112" i="38" s="1"/>
  <c r="AA108" i="38"/>
  <c r="AB108" i="38" s="1"/>
  <c r="AF108" i="38" s="1"/>
  <c r="AA104" i="38"/>
  <c r="AB104" i="38" s="1"/>
  <c r="AF104" i="38" s="1"/>
  <c r="T115" i="38"/>
  <c r="U115" i="38" s="1"/>
  <c r="Y115" i="38" s="1"/>
  <c r="W96" i="38"/>
  <c r="X96" i="38" s="1"/>
  <c r="AD96" i="38"/>
  <c r="AE96" i="38" s="1"/>
  <c r="AF96" i="38" s="1"/>
  <c r="AD97" i="38"/>
  <c r="AE97" i="38" s="1"/>
  <c r="AF97" i="38" s="1"/>
  <c r="AA95" i="38"/>
  <c r="AB95" i="38" s="1"/>
  <c r="W97" i="38"/>
  <c r="X97" i="38" s="1"/>
  <c r="Y97" i="38" s="1"/>
  <c r="T95" i="38"/>
  <c r="U95" i="38" s="1"/>
  <c r="Y95" i="38" s="1"/>
  <c r="D40" i="43"/>
  <c r="D135" i="47" s="1"/>
  <c r="D39" i="43"/>
  <c r="D134" i="47" s="1"/>
  <c r="D38" i="43"/>
  <c r="D133" i="47" s="1"/>
  <c r="D37" i="43"/>
  <c r="D132" i="47" s="1"/>
  <c r="E24" i="41"/>
  <c r="E23" i="41"/>
  <c r="D17" i="41"/>
  <c r="N11" i="41"/>
  <c r="M11" i="41"/>
  <c r="J11" i="41"/>
  <c r="I11" i="41"/>
  <c r="H11" i="41"/>
  <c r="G11" i="41"/>
  <c r="F11" i="41"/>
  <c r="N10" i="41"/>
  <c r="M10" i="41"/>
  <c r="J10" i="41"/>
  <c r="I10" i="41"/>
  <c r="H10" i="41"/>
  <c r="G10" i="41"/>
  <c r="F10" i="41"/>
  <c r="N88" i="38"/>
  <c r="H88" i="38"/>
  <c r="G88" i="38"/>
  <c r="N87" i="38"/>
  <c r="H87" i="38"/>
  <c r="G87" i="38"/>
  <c r="N86" i="38"/>
  <c r="H86" i="38"/>
  <c r="G86" i="38"/>
  <c r="J86" i="38" s="1"/>
  <c r="N85" i="38"/>
  <c r="H85" i="38"/>
  <c r="G85" i="38"/>
  <c r="L85" i="38" s="1"/>
  <c r="N84" i="38"/>
  <c r="H84" i="38"/>
  <c r="G84" i="38"/>
  <c r="L84" i="38" s="1"/>
  <c r="N83" i="38"/>
  <c r="H83" i="38"/>
  <c r="G83" i="38"/>
  <c r="N78" i="38"/>
  <c r="H78" i="38"/>
  <c r="G78" i="38"/>
  <c r="R77" i="38"/>
  <c r="AC77" i="38" s="1"/>
  <c r="AD77" i="38" s="1"/>
  <c r="N77" i="38"/>
  <c r="H77" i="38"/>
  <c r="G77" i="38"/>
  <c r="L77" i="38" s="1"/>
  <c r="R76" i="38"/>
  <c r="V76" i="38" s="1"/>
  <c r="N76" i="38"/>
  <c r="H76" i="38"/>
  <c r="G76" i="38"/>
  <c r="L76" i="38" s="1"/>
  <c r="R73" i="38"/>
  <c r="V73" i="38" s="1"/>
  <c r="W73" i="38" s="1"/>
  <c r="N73" i="38"/>
  <c r="H73" i="38"/>
  <c r="G73" i="38"/>
  <c r="J73" i="38" s="1"/>
  <c r="R72" i="38"/>
  <c r="AC72" i="38" s="1"/>
  <c r="AD72" i="38" s="1"/>
  <c r="N72" i="38"/>
  <c r="H72" i="38"/>
  <c r="G72" i="38"/>
  <c r="L72" i="38" s="1"/>
  <c r="R71" i="38"/>
  <c r="V71" i="38" s="1"/>
  <c r="N71" i="38"/>
  <c r="H71" i="38"/>
  <c r="G71" i="38"/>
  <c r="R70" i="38"/>
  <c r="V70" i="38" s="1"/>
  <c r="N70" i="38"/>
  <c r="H70" i="38"/>
  <c r="G70" i="38"/>
  <c r="L70" i="38" s="1"/>
  <c r="R69" i="38"/>
  <c r="V69" i="38" s="1"/>
  <c r="N69" i="38"/>
  <c r="H69" i="38"/>
  <c r="G69" i="38"/>
  <c r="R67" i="38"/>
  <c r="AC67" i="38" s="1"/>
  <c r="N67" i="38"/>
  <c r="H67" i="38"/>
  <c r="G67" i="38"/>
  <c r="L67" i="38" s="1"/>
  <c r="R66" i="38"/>
  <c r="V66" i="38" s="1"/>
  <c r="N66" i="38"/>
  <c r="H66" i="38"/>
  <c r="G66" i="38"/>
  <c r="L66" i="38" s="1"/>
  <c r="R64" i="38"/>
  <c r="V64" i="38" s="1"/>
  <c r="N64" i="38"/>
  <c r="H64" i="38"/>
  <c r="G64" i="38"/>
  <c r="L64" i="38" s="1"/>
  <c r="R63" i="38"/>
  <c r="N63" i="38"/>
  <c r="H63" i="38"/>
  <c r="G63" i="38"/>
  <c r="R61" i="38"/>
  <c r="AC61" i="38" s="1"/>
  <c r="N61" i="38"/>
  <c r="H61" i="38"/>
  <c r="G61" i="38"/>
  <c r="L61" i="38" s="1"/>
  <c r="R60" i="38"/>
  <c r="V60" i="38" s="1"/>
  <c r="N60" i="38"/>
  <c r="H60" i="38"/>
  <c r="G60" i="38"/>
  <c r="R59" i="38"/>
  <c r="V59" i="38" s="1"/>
  <c r="N59" i="38"/>
  <c r="H59" i="38"/>
  <c r="G59" i="38"/>
  <c r="L59" i="38" s="1"/>
  <c r="R58" i="38"/>
  <c r="V58" i="38" s="1"/>
  <c r="N58" i="38"/>
  <c r="H58" i="38"/>
  <c r="G58" i="38"/>
  <c r="R55" i="38"/>
  <c r="V55" i="38" s="1"/>
  <c r="N55" i="38"/>
  <c r="H55" i="38"/>
  <c r="G55" i="38"/>
  <c r="L55" i="38" s="1"/>
  <c r="R54" i="38"/>
  <c r="V54" i="38" s="1"/>
  <c r="N54" i="38"/>
  <c r="H54" i="38"/>
  <c r="G54" i="38"/>
  <c r="L54" i="38" s="1"/>
  <c r="R53" i="38"/>
  <c r="V53" i="38" s="1"/>
  <c r="N53" i="38"/>
  <c r="H53" i="38"/>
  <c r="G53" i="38"/>
  <c r="L53" i="38" s="1"/>
  <c r="R52" i="38"/>
  <c r="V52" i="38" s="1"/>
  <c r="N52" i="38"/>
  <c r="H52" i="38"/>
  <c r="G52" i="38"/>
  <c r="L52" i="38" s="1"/>
  <c r="R49" i="38"/>
  <c r="V49" i="38" s="1"/>
  <c r="N49" i="38"/>
  <c r="H49" i="38"/>
  <c r="G49" i="38"/>
  <c r="L49" i="38" s="1"/>
  <c r="R45" i="38"/>
  <c r="V45" i="38" s="1"/>
  <c r="N45" i="38"/>
  <c r="H45" i="38"/>
  <c r="G45" i="38"/>
  <c r="L45" i="38" s="1"/>
  <c r="R38" i="38"/>
  <c r="V38" i="38" s="1"/>
  <c r="N38" i="38"/>
  <c r="H38" i="38"/>
  <c r="G38" i="38"/>
  <c r="L38" i="38" s="1"/>
  <c r="R37" i="38"/>
  <c r="V37" i="38" s="1"/>
  <c r="N37" i="38"/>
  <c r="H37" i="38"/>
  <c r="G37" i="38"/>
  <c r="L37" i="38" s="1"/>
  <c r="R35" i="38"/>
  <c r="V35" i="38" s="1"/>
  <c r="N35" i="38"/>
  <c r="H35" i="38"/>
  <c r="G35" i="38"/>
  <c r="L35" i="38" s="1"/>
  <c r="R33" i="38"/>
  <c r="H33" i="38"/>
  <c r="G33" i="38"/>
  <c r="R30" i="38"/>
  <c r="V30" i="38" s="1"/>
  <c r="H30" i="38"/>
  <c r="G30" i="38"/>
  <c r="R28" i="38"/>
  <c r="V28" i="38" s="1"/>
  <c r="H28" i="38"/>
  <c r="G28" i="38"/>
  <c r="R27" i="38"/>
  <c r="AC27" i="38" s="1"/>
  <c r="H27" i="38"/>
  <c r="R24" i="38"/>
  <c r="V24" i="38" s="1"/>
  <c r="H24" i="38"/>
  <c r="G24" i="38"/>
  <c r="R23" i="38"/>
  <c r="V23" i="38" s="1"/>
  <c r="H23" i="38"/>
  <c r="G23" i="38"/>
  <c r="R19" i="38"/>
  <c r="AC19" i="38" s="1"/>
  <c r="H19" i="38"/>
  <c r="G19" i="38"/>
  <c r="R17" i="38"/>
  <c r="V17" i="38" s="1"/>
  <c r="H17" i="38"/>
  <c r="G17" i="38"/>
  <c r="R16" i="38"/>
  <c r="V16" i="38" s="1"/>
  <c r="H16" i="38"/>
  <c r="G16" i="38"/>
  <c r="R15" i="38"/>
  <c r="V15" i="38" s="1"/>
  <c r="H15" i="38"/>
  <c r="G15" i="38"/>
  <c r="H10" i="30"/>
  <c r="H12" i="30"/>
  <c r="H14" i="30"/>
  <c r="H8" i="30"/>
  <c r="H13" i="30"/>
  <c r="H9" i="30"/>
  <c r="H7" i="30"/>
  <c r="H11" i="30"/>
  <c r="H15" i="30"/>
  <c r="I12" i="41" l="1"/>
  <c r="Y307" i="38"/>
  <c r="AG307" i="38" s="1"/>
  <c r="AG302" i="38"/>
  <c r="AF289" i="38"/>
  <c r="AG289" i="38" s="1"/>
  <c r="AB132" i="38"/>
  <c r="AF132" i="38" s="1"/>
  <c r="AG132" i="38" s="1"/>
  <c r="K132" i="38" s="1"/>
  <c r="M132" i="38" s="1"/>
  <c r="Y100" i="38"/>
  <c r="AG100" i="38" s="1"/>
  <c r="K100" i="38" s="1"/>
  <c r="M100" i="38" s="1"/>
  <c r="AF311" i="38"/>
  <c r="AG311" i="38" s="1"/>
  <c r="AF301" i="38"/>
  <c r="AG301" i="38" s="1"/>
  <c r="AF135" i="38"/>
  <c r="AG135" i="38" s="1"/>
  <c r="K135" i="38" s="1"/>
  <c r="M135" i="38" s="1"/>
  <c r="Y113" i="38"/>
  <c r="AG174" i="38"/>
  <c r="K174" i="38" s="1"/>
  <c r="M174" i="38" s="1"/>
  <c r="Y377" i="38"/>
  <c r="AG377" i="38" s="1"/>
  <c r="AF332" i="38"/>
  <c r="Y193" i="38"/>
  <c r="AG193" i="38" s="1"/>
  <c r="AF374" i="38"/>
  <c r="AG374" i="38" s="1"/>
  <c r="AG315" i="38"/>
  <c r="Y149" i="38"/>
  <c r="Y150" i="38"/>
  <c r="Y336" i="38"/>
  <c r="AG336" i="38" s="1"/>
  <c r="AF183" i="38"/>
  <c r="AG183" i="38" s="1"/>
  <c r="K183" i="38" s="1"/>
  <c r="M183" i="38" s="1"/>
  <c r="Y96" i="38"/>
  <c r="AG96" i="38" s="1"/>
  <c r="AF142" i="38"/>
  <c r="Y320" i="38"/>
  <c r="AG320" i="38" s="1"/>
  <c r="AG353" i="38"/>
  <c r="AG300" i="38"/>
  <c r="AF149" i="38"/>
  <c r="AG319" i="38"/>
  <c r="Y316" i="38"/>
  <c r="AG316" i="38" s="1"/>
  <c r="Y299" i="38"/>
  <c r="AG294" i="38"/>
  <c r="AG363" i="38"/>
  <c r="AG279" i="38"/>
  <c r="AF338" i="38"/>
  <c r="AG172" i="38"/>
  <c r="AG284" i="38"/>
  <c r="AF127" i="38"/>
  <c r="AG127" i="38" s="1"/>
  <c r="Y104" i="38"/>
  <c r="AG104" i="38" s="1"/>
  <c r="K104" i="38" s="1"/>
  <c r="M104" i="38" s="1"/>
  <c r="AF305" i="38"/>
  <c r="AG305" i="38" s="1"/>
  <c r="AG323" i="38"/>
  <c r="Y352" i="38"/>
  <c r="AG352" i="38" s="1"/>
  <c r="AF95" i="38"/>
  <c r="AG95" i="38" s="1"/>
  <c r="AG367" i="38"/>
  <c r="Y340" i="38"/>
  <c r="AG340" i="38" s="1"/>
  <c r="AF137" i="38"/>
  <c r="AG137" i="38" s="1"/>
  <c r="K137" i="38" s="1"/>
  <c r="M137" i="38" s="1"/>
  <c r="AG351" i="38"/>
  <c r="AF299" i="38"/>
  <c r="Y372" i="38"/>
  <c r="AG372" i="38" s="1"/>
  <c r="AF150" i="38"/>
  <c r="AF293" i="38"/>
  <c r="AG293" i="38" s="1"/>
  <c r="AG347" i="38"/>
  <c r="AF173" i="38"/>
  <c r="AG173" i="38" s="1"/>
  <c r="AG287" i="38"/>
  <c r="Y362" i="38"/>
  <c r="AG362" i="38" s="1"/>
  <c r="AG359" i="38"/>
  <c r="Y322" i="38"/>
  <c r="AG322" i="38" s="1"/>
  <c r="Y318" i="38"/>
  <c r="AG318" i="38" s="1"/>
  <c r="AG280" i="38"/>
  <c r="AF297" i="38"/>
  <c r="AG297" i="38" s="1"/>
  <c r="AF133" i="38"/>
  <c r="AG133" i="38" s="1"/>
  <c r="K133" i="38" s="1"/>
  <c r="M133" i="38" s="1"/>
  <c r="Y330" i="38"/>
  <c r="AG330" i="38" s="1"/>
  <c r="Y197" i="38"/>
  <c r="AG197" i="38" s="1"/>
  <c r="Y217" i="38"/>
  <c r="AG217" i="38" s="1"/>
  <c r="AG303" i="38"/>
  <c r="Y141" i="38"/>
  <c r="AF376" i="38"/>
  <c r="AG376" i="38" s="1"/>
  <c r="AG168" i="38"/>
  <c r="AG371" i="38"/>
  <c r="AG339" i="38"/>
  <c r="Y237" i="38"/>
  <c r="AG237" i="38" s="1"/>
  <c r="AG267" i="38"/>
  <c r="AG308" i="38"/>
  <c r="AG329" i="38"/>
  <c r="Y225" i="38"/>
  <c r="AG225" i="38" s="1"/>
  <c r="Y247" i="38"/>
  <c r="AG247" i="38" s="1"/>
  <c r="AG291" i="38"/>
  <c r="AG321" i="38"/>
  <c r="AG317" i="38"/>
  <c r="AG288" i="38"/>
  <c r="AF281" i="38"/>
  <c r="AG281" i="38" s="1"/>
  <c r="AG223" i="38"/>
  <c r="Y269" i="38"/>
  <c r="AG269" i="38" s="1"/>
  <c r="Y356" i="38"/>
  <c r="AG356" i="38" s="1"/>
  <c r="AG228" i="38"/>
  <c r="Y253" i="38"/>
  <c r="AG253" i="38" s="1"/>
  <c r="Y273" i="38"/>
  <c r="AG273" i="38" s="1"/>
  <c r="AG355" i="38"/>
  <c r="Y185" i="38"/>
  <c r="AG185" i="38" s="1"/>
  <c r="Y221" i="38"/>
  <c r="AG221" i="38" s="1"/>
  <c r="AG134" i="38"/>
  <c r="K134" i="38" s="1"/>
  <c r="M134" i="38" s="1"/>
  <c r="Y360" i="38"/>
  <c r="AG360" i="38" s="1"/>
  <c r="Y233" i="38"/>
  <c r="AG233" i="38" s="1"/>
  <c r="AG343" i="38"/>
  <c r="Y249" i="38"/>
  <c r="AG249" i="38" s="1"/>
  <c r="Y201" i="38"/>
  <c r="AG201" i="38" s="1"/>
  <c r="Y257" i="38"/>
  <c r="AG257" i="38" s="1"/>
  <c r="Y342" i="38"/>
  <c r="AG342" i="38" s="1"/>
  <c r="AG369" i="38"/>
  <c r="AG337" i="38"/>
  <c r="AG194" i="38"/>
  <c r="Y334" i="38"/>
  <c r="AG334" i="38" s="1"/>
  <c r="AG328" i="38"/>
  <c r="AG335" i="38"/>
  <c r="AG179" i="38"/>
  <c r="K179" i="38" s="1"/>
  <c r="M179" i="38" s="1"/>
  <c r="AG244" i="38"/>
  <c r="AG188" i="38"/>
  <c r="AG283" i="38"/>
  <c r="AF141" i="38"/>
  <c r="Y205" i="38"/>
  <c r="AG205" i="38" s="1"/>
  <c r="Y189" i="38"/>
  <c r="AG189" i="38" s="1"/>
  <c r="AG327" i="38"/>
  <c r="Y265" i="38"/>
  <c r="AG265" i="38" s="1"/>
  <c r="L16" i="38"/>
  <c r="J16" i="38"/>
  <c r="J30" i="38"/>
  <c r="L30" i="38"/>
  <c r="L23" i="38"/>
  <c r="J23" i="38"/>
  <c r="J27" i="38"/>
  <c r="L27" i="38"/>
  <c r="L17" i="38"/>
  <c r="J17" i="38"/>
  <c r="J33" i="38"/>
  <c r="L33" i="38"/>
  <c r="P15" i="38"/>
  <c r="Q15" i="38" s="1"/>
  <c r="S15" i="38" s="1"/>
  <c r="L15" i="38"/>
  <c r="J15" i="38"/>
  <c r="L28" i="38"/>
  <c r="J28" i="38"/>
  <c r="J19" i="38"/>
  <c r="L19" i="38"/>
  <c r="L24" i="38"/>
  <c r="J24" i="38"/>
  <c r="F12" i="41"/>
  <c r="J12" i="41"/>
  <c r="L11" i="41"/>
  <c r="G12" i="41"/>
  <c r="M12" i="41"/>
  <c r="D23" i="41" s="1"/>
  <c r="F23" i="41" s="1"/>
  <c r="H12" i="41"/>
  <c r="N12" i="41"/>
  <c r="D24" i="41" s="1"/>
  <c r="G24" i="41" s="1"/>
  <c r="J66" i="38"/>
  <c r="AG278" i="38"/>
  <c r="AG252" i="38"/>
  <c r="AG331" i="38"/>
  <c r="Y245" i="38"/>
  <c r="AG245" i="38" s="1"/>
  <c r="AG344" i="38"/>
  <c r="Y314" i="38"/>
  <c r="AG314" i="38" s="1"/>
  <c r="Y213" i="38"/>
  <c r="AG213" i="38" s="1"/>
  <c r="AG285" i="38"/>
  <c r="AG270" i="38"/>
  <c r="Y370" i="38"/>
  <c r="AG370" i="38" s="1"/>
  <c r="AC69" i="38"/>
  <c r="AD69" i="38" s="1"/>
  <c r="AE69" i="38" s="1"/>
  <c r="Y366" i="38"/>
  <c r="AG366" i="38" s="1"/>
  <c r="Y348" i="38"/>
  <c r="AG348" i="38" s="1"/>
  <c r="AG242" i="38"/>
  <c r="Y229" i="38"/>
  <c r="AG229" i="38" s="1"/>
  <c r="AG230" i="38"/>
  <c r="AG206" i="38"/>
  <c r="AG181" i="38"/>
  <c r="K181" i="38" s="1"/>
  <c r="M181" i="38" s="1"/>
  <c r="Y261" i="38"/>
  <c r="AG261" i="38" s="1"/>
  <c r="P35" i="38"/>
  <c r="Q35" i="38" s="1"/>
  <c r="Z35" i="38" s="1"/>
  <c r="AG246" i="38"/>
  <c r="AG198" i="38"/>
  <c r="AG200" i="38"/>
  <c r="J38" i="38"/>
  <c r="J72" i="38"/>
  <c r="AG97" i="38"/>
  <c r="AG262" i="38"/>
  <c r="AG264" i="38"/>
  <c r="Y124" i="38"/>
  <c r="AG124" i="38" s="1"/>
  <c r="Y350" i="38"/>
  <c r="AG350" i="38" s="1"/>
  <c r="Y324" i="38"/>
  <c r="AG324" i="38" s="1"/>
  <c r="AG268" i="38"/>
  <c r="AG204" i="38"/>
  <c r="AG298" i="38"/>
  <c r="AG222" i="38"/>
  <c r="AG276" i="38"/>
  <c r="AG216" i="38"/>
  <c r="AG373" i="38"/>
  <c r="AG361" i="38"/>
  <c r="AG266" i="38"/>
  <c r="AG202" i="38"/>
  <c r="AG286" i="38"/>
  <c r="AG260" i="38"/>
  <c r="AG220" i="38"/>
  <c r="AG196" i="38"/>
  <c r="Y346" i="38"/>
  <c r="AG346" i="38" s="1"/>
  <c r="AG277" i="38"/>
  <c r="AG214" i="38"/>
  <c r="Y354" i="38"/>
  <c r="AG354" i="38" s="1"/>
  <c r="AG232" i="38"/>
  <c r="Y364" i="38"/>
  <c r="AG364" i="38" s="1"/>
  <c r="AG368" i="38"/>
  <c r="Y241" i="38"/>
  <c r="AG241" i="38" s="1"/>
  <c r="AG306" i="38"/>
  <c r="Y209" i="38"/>
  <c r="AG209" i="38" s="1"/>
  <c r="AG325" i="38"/>
  <c r="AG313" i="38"/>
  <c r="AG218" i="38"/>
  <c r="AG236" i="38"/>
  <c r="AG180" i="38"/>
  <c r="Y332" i="38"/>
  <c r="Y338" i="38"/>
  <c r="AG292" i="38"/>
  <c r="AG211" i="38"/>
  <c r="AG248" i="38"/>
  <c r="Y358" i="38"/>
  <c r="AG358" i="38" s="1"/>
  <c r="AG345" i="38"/>
  <c r="AG333" i="38"/>
  <c r="AG234" i="38"/>
  <c r="Y326" i="38"/>
  <c r="AG326" i="38" s="1"/>
  <c r="AG250" i="38"/>
  <c r="AG186" i="38"/>
  <c r="Y108" i="38"/>
  <c r="AG108" i="38" s="1"/>
  <c r="K108" i="38" s="1"/>
  <c r="M108" i="38" s="1"/>
  <c r="J77" i="38"/>
  <c r="Z169" i="38"/>
  <c r="AA169" i="38" s="1"/>
  <c r="AB169" i="38" s="1"/>
  <c r="AF169" i="38" s="1"/>
  <c r="S169" i="38"/>
  <c r="Y142" i="38"/>
  <c r="S170" i="38"/>
  <c r="T170" i="38" s="1"/>
  <c r="U170" i="38" s="1"/>
  <c r="Y170" i="38" s="1"/>
  <c r="Z170" i="38"/>
  <c r="AA170" i="38" s="1"/>
  <c r="AB170" i="38" s="1"/>
  <c r="AF170" i="38" s="1"/>
  <c r="AG251" i="38"/>
  <c r="AG224" i="38"/>
  <c r="AG199" i="38"/>
  <c r="AG238" i="38"/>
  <c r="AG210" i="38"/>
  <c r="AG212" i="38"/>
  <c r="AG312" i="38"/>
  <c r="AG207" i="38"/>
  <c r="AG254" i="38"/>
  <c r="AG190" i="38"/>
  <c r="AG256" i="38"/>
  <c r="AG192" i="38"/>
  <c r="AG272" i="38"/>
  <c r="AG208" i="38"/>
  <c r="AG295" i="38"/>
  <c r="AG240" i="38"/>
  <c r="AG239" i="38"/>
  <c r="AG227" i="38"/>
  <c r="AG275" i="38"/>
  <c r="AG259" i="38"/>
  <c r="AG219" i="38"/>
  <c r="AG191" i="38"/>
  <c r="AG258" i="38"/>
  <c r="AG304" i="38"/>
  <c r="AG290" i="38"/>
  <c r="AG296" i="38"/>
  <c r="AG263" i="38"/>
  <c r="AG271" i="38"/>
  <c r="AG255" i="38"/>
  <c r="AG243" i="38"/>
  <c r="AG231" i="38"/>
  <c r="AG215" i="38"/>
  <c r="AG195" i="38"/>
  <c r="AG187" i="38"/>
  <c r="AG235" i="38"/>
  <c r="AG282" i="38"/>
  <c r="AG203" i="38"/>
  <c r="AG309" i="38"/>
  <c r="AG365" i="38"/>
  <c r="AG357" i="38"/>
  <c r="AG349" i="38"/>
  <c r="AG341" i="38"/>
  <c r="AG274" i="38"/>
  <c r="AG226" i="38"/>
  <c r="Y143" i="38"/>
  <c r="AG143" i="38" s="1"/>
  <c r="K143" i="38" s="1"/>
  <c r="M143" i="38" s="1"/>
  <c r="P49" i="38"/>
  <c r="Q49" i="38" s="1"/>
  <c r="S49" i="38" s="1"/>
  <c r="AC58" i="38"/>
  <c r="AD58" i="38" s="1"/>
  <c r="AE58" i="38" s="1"/>
  <c r="L83" i="38"/>
  <c r="P83" i="38"/>
  <c r="Q83" i="38" s="1"/>
  <c r="P28" i="38"/>
  <c r="Q28" i="38" s="1"/>
  <c r="S28" i="38" s="1"/>
  <c r="J55" i="38"/>
  <c r="AC73" i="38"/>
  <c r="AD73" i="38" s="1"/>
  <c r="AE73" i="38" s="1"/>
  <c r="L78" i="38"/>
  <c r="P78" i="38"/>
  <c r="Q78" i="38" s="1"/>
  <c r="AA117" i="38"/>
  <c r="AB117" i="38" s="1"/>
  <c r="AF117" i="38" s="1"/>
  <c r="P19" i="38"/>
  <c r="Q19" i="38" s="1"/>
  <c r="Z19" i="38" s="1"/>
  <c r="V72" i="38"/>
  <c r="W72" i="38" s="1"/>
  <c r="P88" i="38"/>
  <c r="Q88" i="38" s="1"/>
  <c r="AG115" i="38"/>
  <c r="K115" i="38" s="1"/>
  <c r="M115" i="38" s="1"/>
  <c r="P84" i="38"/>
  <c r="Q84" i="38" s="1"/>
  <c r="J85" i="38"/>
  <c r="P85" i="38"/>
  <c r="Q85" i="38" s="1"/>
  <c r="L86" i="38"/>
  <c r="P86" i="38"/>
  <c r="Q86" i="38" s="1"/>
  <c r="P87" i="38"/>
  <c r="Q87" i="38" s="1"/>
  <c r="T103" i="38"/>
  <c r="U103" i="38" s="1"/>
  <c r="Y103" i="38" s="1"/>
  <c r="AA111" i="38"/>
  <c r="AB111" i="38" s="1"/>
  <c r="AF111" i="38" s="1"/>
  <c r="AG111" i="38" s="1"/>
  <c r="K111" i="38" s="1"/>
  <c r="M111" i="38" s="1"/>
  <c r="AA130" i="38"/>
  <c r="AB130" i="38" s="1"/>
  <c r="AF130" i="38" s="1"/>
  <c r="T122" i="38"/>
  <c r="U122" i="38" s="1"/>
  <c r="Y122" i="38" s="1"/>
  <c r="AA125" i="38"/>
  <c r="AB125" i="38" s="1"/>
  <c r="AF125" i="38" s="1"/>
  <c r="AG112" i="38"/>
  <c r="K112" i="38" s="1"/>
  <c r="M112" i="38" s="1"/>
  <c r="Y381" i="38"/>
  <c r="AG381" i="38" s="1"/>
  <c r="T130" i="38"/>
  <c r="U130" i="38" s="1"/>
  <c r="Y130" i="38" s="1"/>
  <c r="AA122" i="38"/>
  <c r="AB122" i="38" s="1"/>
  <c r="AF122" i="38" s="1"/>
  <c r="AA113" i="38"/>
  <c r="AB113" i="38" s="1"/>
  <c r="AF113" i="38" s="1"/>
  <c r="T125" i="38"/>
  <c r="U125" i="38" s="1"/>
  <c r="Y125" i="38" s="1"/>
  <c r="AG120" i="38"/>
  <c r="K120" i="38" s="1"/>
  <c r="M120" i="38" s="1"/>
  <c r="AA103" i="38"/>
  <c r="AB103" i="38" s="1"/>
  <c r="AF103" i="38" s="1"/>
  <c r="T117" i="38"/>
  <c r="U117" i="38" s="1"/>
  <c r="Y117" i="38" s="1"/>
  <c r="Y378" i="38"/>
  <c r="AG378" i="38" s="1"/>
  <c r="Y379" i="38"/>
  <c r="AG379" i="38" s="1"/>
  <c r="AG384" i="38"/>
  <c r="AF383" i="38"/>
  <c r="AG383" i="38" s="1"/>
  <c r="AG380" i="38"/>
  <c r="AG382" i="38"/>
  <c r="AG110" i="38"/>
  <c r="K110" i="38" s="1"/>
  <c r="M110" i="38" s="1"/>
  <c r="AC17" i="38"/>
  <c r="AD17" i="38" s="1"/>
  <c r="P24" i="38"/>
  <c r="Q24" i="38" s="1"/>
  <c r="Z24" i="38" s="1"/>
  <c r="V33" i="38"/>
  <c r="W33" i="38" s="1"/>
  <c r="X33" i="38" s="1"/>
  <c r="AC33" i="38"/>
  <c r="AD33" i="38" s="1"/>
  <c r="L60" i="38"/>
  <c r="J60" i="38"/>
  <c r="L87" i="38"/>
  <c r="J87" i="38"/>
  <c r="P23" i="38"/>
  <c r="Q23" i="38" s="1"/>
  <c r="S23" i="38" s="1"/>
  <c r="L71" i="38"/>
  <c r="J71" i="38"/>
  <c r="V63" i="38"/>
  <c r="W63" i="38" s="1"/>
  <c r="X63" i="38" s="1"/>
  <c r="AC63" i="38"/>
  <c r="AD63" i="38" s="1"/>
  <c r="AE63" i="38" s="1"/>
  <c r="AE72" i="38"/>
  <c r="P53" i="38"/>
  <c r="Q53" i="38" s="1"/>
  <c r="S53" i="38" s="1"/>
  <c r="J54" i="38"/>
  <c r="J59" i="38"/>
  <c r="J64" i="38"/>
  <c r="J70" i="38"/>
  <c r="P17" i="38"/>
  <c r="Q17" i="38" s="1"/>
  <c r="Z17" i="38" s="1"/>
  <c r="AC24" i="38"/>
  <c r="AD24" i="38" s="1"/>
  <c r="P27" i="38"/>
  <c r="Q27" i="38" s="1"/>
  <c r="S27" i="38" s="1"/>
  <c r="P33" i="38"/>
  <c r="Q33" i="38" s="1"/>
  <c r="Z33" i="38" s="1"/>
  <c r="AC37" i="38"/>
  <c r="AD37" i="38" s="1"/>
  <c r="AE37" i="38" s="1"/>
  <c r="AC45" i="38"/>
  <c r="AD45" i="38" s="1"/>
  <c r="AE45" i="38" s="1"/>
  <c r="J53" i="38"/>
  <c r="P58" i="38"/>
  <c r="Q58" i="38" s="1"/>
  <c r="Z58" i="38" s="1"/>
  <c r="P63" i="38"/>
  <c r="Q63" i="38" s="1"/>
  <c r="S63" i="38" s="1"/>
  <c r="P69" i="38"/>
  <c r="Q69" i="38" s="1"/>
  <c r="S69" i="38" s="1"/>
  <c r="AC16" i="38"/>
  <c r="AD16" i="38" s="1"/>
  <c r="AE16" i="38" s="1"/>
  <c r="AC30" i="38"/>
  <c r="AD30" i="38" s="1"/>
  <c r="AE30" i="38" s="1"/>
  <c r="P38" i="38"/>
  <c r="Q38" i="38" s="1"/>
  <c r="S38" i="38" s="1"/>
  <c r="J45" i="38"/>
  <c r="AC52" i="38"/>
  <c r="AD52" i="38" s="1"/>
  <c r="AE52" i="38" s="1"/>
  <c r="P54" i="38"/>
  <c r="Q54" i="38" s="1"/>
  <c r="S54" i="38" s="1"/>
  <c r="P59" i="38"/>
  <c r="Q59" i="38" s="1"/>
  <c r="S59" i="38" s="1"/>
  <c r="P64" i="38"/>
  <c r="Q64" i="38" s="1"/>
  <c r="S64" i="38" s="1"/>
  <c r="P70" i="38"/>
  <c r="Q70" i="38" s="1"/>
  <c r="Z70" i="38" s="1"/>
  <c r="L73" i="38"/>
  <c r="P76" i="38"/>
  <c r="Q76" i="38" s="1"/>
  <c r="Z76" i="38" s="1"/>
  <c r="J78" i="38"/>
  <c r="J83" i="38"/>
  <c r="P73" i="38"/>
  <c r="Q73" i="38" s="1"/>
  <c r="Z73" i="38" s="1"/>
  <c r="J76" i="38"/>
  <c r="W76" i="38"/>
  <c r="X76" i="38" s="1"/>
  <c r="L10" i="41"/>
  <c r="AD27" i="38"/>
  <c r="AE27" i="38" s="1"/>
  <c r="W17" i="38"/>
  <c r="X17" i="38" s="1"/>
  <c r="W23" i="38"/>
  <c r="X23" i="38" s="1"/>
  <c r="W15" i="38"/>
  <c r="X15" i="38" s="1"/>
  <c r="W16" i="38"/>
  <c r="X16" i="38" s="1"/>
  <c r="W24" i="38"/>
  <c r="X24" i="38" s="1"/>
  <c r="W28" i="38"/>
  <c r="X28" i="38" s="1"/>
  <c r="W30" i="38"/>
  <c r="X30" i="38" s="1"/>
  <c r="AD19" i="38"/>
  <c r="AE19" i="38" s="1"/>
  <c r="AC15" i="38"/>
  <c r="P16" i="38"/>
  <c r="Q16" i="38" s="1"/>
  <c r="V19" i="38"/>
  <c r="AC23" i="38"/>
  <c r="V27" i="38"/>
  <c r="AC28" i="38"/>
  <c r="P30" i="38"/>
  <c r="Q30" i="38" s="1"/>
  <c r="W49" i="38"/>
  <c r="X49" i="38" s="1"/>
  <c r="W52" i="38"/>
  <c r="X52" i="38" s="1"/>
  <c r="W38" i="38"/>
  <c r="X38" i="38" s="1"/>
  <c r="W35" i="38"/>
  <c r="X35" i="38" s="1"/>
  <c r="W37" i="38"/>
  <c r="X37" i="38" s="1"/>
  <c r="W45" i="38"/>
  <c r="X45" i="38" s="1"/>
  <c r="W53" i="38"/>
  <c r="X53" i="38" s="1"/>
  <c r="J35" i="38"/>
  <c r="AC38" i="38"/>
  <c r="P45" i="38"/>
  <c r="Q45" i="38" s="1"/>
  <c r="J49" i="38"/>
  <c r="AC53" i="38"/>
  <c r="J37" i="38"/>
  <c r="J52" i="38"/>
  <c r="AC35" i="38"/>
  <c r="P37" i="38"/>
  <c r="Q37" i="38" s="1"/>
  <c r="AC49" i="38"/>
  <c r="P52" i="38"/>
  <c r="Q52" i="38" s="1"/>
  <c r="W54" i="38"/>
  <c r="X54" i="38" s="1"/>
  <c r="W59" i="38"/>
  <c r="X59" i="38" s="1"/>
  <c r="W64" i="38"/>
  <c r="X64" i="38" s="1"/>
  <c r="W70" i="38"/>
  <c r="X70" i="38" s="1"/>
  <c r="W55" i="38"/>
  <c r="X55" i="38" s="1"/>
  <c r="W58" i="38"/>
  <c r="X58" i="38" s="1"/>
  <c r="W60" i="38"/>
  <c r="X60" i="38" s="1"/>
  <c r="AD61" i="38"/>
  <c r="AE61" i="38" s="1"/>
  <c r="W66" i="38"/>
  <c r="X66" i="38" s="1"/>
  <c r="AD67" i="38"/>
  <c r="AE67" i="38" s="1"/>
  <c r="W69" i="38"/>
  <c r="X69" i="38" s="1"/>
  <c r="W71" i="38"/>
  <c r="X71" i="38" s="1"/>
  <c r="L58" i="38"/>
  <c r="V61" i="38"/>
  <c r="L63" i="38"/>
  <c r="V67" i="38"/>
  <c r="L69" i="38"/>
  <c r="AC54" i="38"/>
  <c r="P55" i="38"/>
  <c r="Q55" i="38" s="1"/>
  <c r="AC59" i="38"/>
  <c r="P60" i="38"/>
  <c r="Q60" i="38" s="1"/>
  <c r="J61" i="38"/>
  <c r="AC64" i="38"/>
  <c r="P66" i="38"/>
  <c r="Q66" i="38" s="1"/>
  <c r="J67" i="38"/>
  <c r="AC70" i="38"/>
  <c r="P71" i="38"/>
  <c r="Q71" i="38" s="1"/>
  <c r="AC55" i="38"/>
  <c r="J58" i="38"/>
  <c r="AC60" i="38"/>
  <c r="P61" i="38"/>
  <c r="Q61" i="38" s="1"/>
  <c r="J63" i="38"/>
  <c r="AC66" i="38"/>
  <c r="P67" i="38"/>
  <c r="Q67" i="38" s="1"/>
  <c r="J69" i="38"/>
  <c r="AC71" i="38"/>
  <c r="X73" i="38"/>
  <c r="AE77" i="38"/>
  <c r="V77" i="38"/>
  <c r="P72" i="38"/>
  <c r="Q72" i="38" s="1"/>
  <c r="AC76" i="38"/>
  <c r="P77" i="38"/>
  <c r="Q77" i="38" s="1"/>
  <c r="J88" i="38"/>
  <c r="J84" i="38"/>
  <c r="L88" i="38"/>
  <c r="M173" i="38" l="1"/>
  <c r="D269" i="47" s="1"/>
  <c r="G23" i="41"/>
  <c r="L12" i="41"/>
  <c r="D22" i="41" s="1"/>
  <c r="G22" i="41" s="1"/>
  <c r="F24" i="41"/>
  <c r="K127" i="38"/>
  <c r="M127" i="38" s="1"/>
  <c r="K124" i="38"/>
  <c r="M124" i="38" s="1"/>
  <c r="AG113" i="38"/>
  <c r="K113" i="38" s="1"/>
  <c r="M113" i="38" s="1"/>
  <c r="AG149" i="38"/>
  <c r="AG332" i="38"/>
  <c r="AG150" i="38"/>
  <c r="AG142" i="38"/>
  <c r="K142" i="38" s="1"/>
  <c r="M142" i="38" s="1"/>
  <c r="AG299" i="38"/>
  <c r="AG338" i="38"/>
  <c r="AG141" i="38"/>
  <c r="K141" i="38" s="1"/>
  <c r="M141" i="38" s="1"/>
  <c r="Z49" i="38"/>
  <c r="AA49" i="38" s="1"/>
  <c r="AB49" i="38" s="1"/>
  <c r="S76" i="38"/>
  <c r="T76" i="38" s="1"/>
  <c r="U76" i="38" s="1"/>
  <c r="Y76" i="38" s="1"/>
  <c r="S19" i="38"/>
  <c r="T19" i="38" s="1"/>
  <c r="U19" i="38" s="1"/>
  <c r="S73" i="38"/>
  <c r="T73" i="38" s="1"/>
  <c r="U73" i="38" s="1"/>
  <c r="Y73" i="38" s="1"/>
  <c r="Z64" i="38"/>
  <c r="AA64" i="38" s="1"/>
  <c r="AB64" i="38" s="1"/>
  <c r="S35" i="38"/>
  <c r="T35" i="38" s="1"/>
  <c r="U35" i="38" s="1"/>
  <c r="Y35" i="38" s="1"/>
  <c r="S70" i="38"/>
  <c r="T70" i="38" s="1"/>
  <c r="U70" i="38" s="1"/>
  <c r="Y70" i="38" s="1"/>
  <c r="Z63" i="38"/>
  <c r="AA63" i="38" s="1"/>
  <c r="AB63" i="38" s="1"/>
  <c r="AF63" i="38" s="1"/>
  <c r="Z15" i="38"/>
  <c r="AA15" i="38" s="1"/>
  <c r="AB15" i="38" s="1"/>
  <c r="Z69" i="38"/>
  <c r="AA69" i="38" s="1"/>
  <c r="AB69" i="38" s="1"/>
  <c r="AF69" i="38" s="1"/>
  <c r="Z28" i="38"/>
  <c r="AA28" i="38" s="1"/>
  <c r="AB28" i="38" s="1"/>
  <c r="AE17" i="38"/>
  <c r="C17" i="41"/>
  <c r="Z27" i="38"/>
  <c r="AA27" i="38" s="1"/>
  <c r="AB27" i="38" s="1"/>
  <c r="AF27" i="38" s="1"/>
  <c r="Z53" i="38"/>
  <c r="AA53" i="38" s="1"/>
  <c r="AB53" i="38" s="1"/>
  <c r="AG170" i="38"/>
  <c r="K170" i="38" s="1"/>
  <c r="M170" i="38" s="1"/>
  <c r="AG122" i="38"/>
  <c r="K122" i="38" s="1"/>
  <c r="M122" i="38" s="1"/>
  <c r="S17" i="38"/>
  <c r="T17" i="38" s="1"/>
  <c r="U17" i="38" s="1"/>
  <c r="Y17" i="38" s="1"/>
  <c r="AG130" i="38"/>
  <c r="K130" i="38" s="1"/>
  <c r="M130" i="38" s="1"/>
  <c r="AG125" i="38"/>
  <c r="T169" i="38"/>
  <c r="U169" i="38" s="1"/>
  <c r="Y169" i="38" s="1"/>
  <c r="AG169" i="38" s="1"/>
  <c r="K169" i="38" s="1"/>
  <c r="M169" i="38" s="1"/>
  <c r="X72" i="38"/>
  <c r="S24" i="38"/>
  <c r="T24" i="38" s="1"/>
  <c r="U24" i="38" s="1"/>
  <c r="Y24" i="38" s="1"/>
  <c r="Z59" i="38"/>
  <c r="AA59" i="38" s="1"/>
  <c r="AB59" i="38" s="1"/>
  <c r="Z23" i="38"/>
  <c r="AA23" i="38" s="1"/>
  <c r="AB23" i="38" s="1"/>
  <c r="AG117" i="38"/>
  <c r="K117" i="38" s="1"/>
  <c r="M117" i="38" s="1"/>
  <c r="AG103" i="38"/>
  <c r="K103" i="38" s="1"/>
  <c r="M103" i="38" s="1"/>
  <c r="Z87" i="38"/>
  <c r="S87" i="38"/>
  <c r="T87" i="38" s="1"/>
  <c r="U87" i="38" s="1"/>
  <c r="Y87" i="38" s="1"/>
  <c r="S86" i="38"/>
  <c r="Z86" i="38"/>
  <c r="AA86" i="38" s="1"/>
  <c r="AB86" i="38" s="1"/>
  <c r="AF86" i="38" s="1"/>
  <c r="S84" i="38"/>
  <c r="T84" i="38" s="1"/>
  <c r="U84" i="38" s="1"/>
  <c r="Y84" i="38" s="1"/>
  <c r="Z84" i="38"/>
  <c r="AA84" i="38" s="1"/>
  <c r="AB84" i="38" s="1"/>
  <c r="AF84" i="38" s="1"/>
  <c r="S88" i="38"/>
  <c r="Z88" i="38"/>
  <c r="Z83" i="38"/>
  <c r="S83" i="38"/>
  <c r="Z85" i="38"/>
  <c r="AA85" i="38" s="1"/>
  <c r="AB85" i="38" s="1"/>
  <c r="AF85" i="38" s="1"/>
  <c r="S85" i="38"/>
  <c r="Z78" i="38"/>
  <c r="S78" i="38"/>
  <c r="Z54" i="38"/>
  <c r="AA54" i="38" s="1"/>
  <c r="AB54" i="38" s="1"/>
  <c r="S58" i="38"/>
  <c r="T58" i="38" s="1"/>
  <c r="U58" i="38" s="1"/>
  <c r="Y58" i="38" s="1"/>
  <c r="Z38" i="38"/>
  <c r="AA38" i="38" s="1"/>
  <c r="AB38" i="38" s="1"/>
  <c r="S33" i="38"/>
  <c r="T33" i="38" s="1"/>
  <c r="U33" i="38" s="1"/>
  <c r="Y33" i="38" s="1"/>
  <c r="AE33" i="38"/>
  <c r="AE24" i="38"/>
  <c r="S67" i="38"/>
  <c r="Z67" i="38"/>
  <c r="AD60" i="38"/>
  <c r="AE60" i="38" s="1"/>
  <c r="Z66" i="38"/>
  <c r="S66" i="38"/>
  <c r="Z55" i="38"/>
  <c r="S55" i="38"/>
  <c r="AA76" i="38"/>
  <c r="AB76" i="38" s="1"/>
  <c r="AD66" i="38"/>
  <c r="AE66" i="38" s="1"/>
  <c r="AD70" i="38"/>
  <c r="AE70" i="38" s="1"/>
  <c r="AD64" i="38"/>
  <c r="AE64" i="38" s="1"/>
  <c r="AD59" i="38"/>
  <c r="AE59" i="38" s="1"/>
  <c r="AD54" i="38"/>
  <c r="AE54" i="38" s="1"/>
  <c r="W67" i="38"/>
  <c r="X67" i="38" s="1"/>
  <c r="AA58" i="38"/>
  <c r="AB58" i="38" s="1"/>
  <c r="AF58" i="38" s="1"/>
  <c r="S37" i="38"/>
  <c r="Z37" i="38"/>
  <c r="AD53" i="38"/>
  <c r="AE53" i="38" s="1"/>
  <c r="AD38" i="38"/>
  <c r="AE38" i="38" s="1"/>
  <c r="T38" i="38"/>
  <c r="U38" i="38" s="1"/>
  <c r="Y38" i="38" s="1"/>
  <c r="AD28" i="38"/>
  <c r="AE28" i="38" s="1"/>
  <c r="W19" i="38"/>
  <c r="X19" i="38" s="1"/>
  <c r="AD15" i="38"/>
  <c r="AE15" i="38" s="1"/>
  <c r="S72" i="38"/>
  <c r="Z72" i="38"/>
  <c r="AD71" i="38"/>
  <c r="AE71" i="38" s="1"/>
  <c r="T64" i="38"/>
  <c r="U64" i="38" s="1"/>
  <c r="Y64" i="38" s="1"/>
  <c r="T54" i="38"/>
  <c r="U54" i="38" s="1"/>
  <c r="Y54" i="38" s="1"/>
  <c r="AD35" i="38"/>
  <c r="AE35" i="38" s="1"/>
  <c r="AA33" i="38"/>
  <c r="AB33" i="38" s="1"/>
  <c r="T27" i="38"/>
  <c r="U27" i="38" s="1"/>
  <c r="AA24" i="38"/>
  <c r="AB24" i="38" s="1"/>
  <c r="S77" i="38"/>
  <c r="Z77" i="38"/>
  <c r="AA73" i="38"/>
  <c r="AB73" i="38" s="1"/>
  <c r="AF73" i="38" s="1"/>
  <c r="AD76" i="38"/>
  <c r="AE76" i="38" s="1"/>
  <c r="W77" i="38"/>
  <c r="X77" i="38" s="1"/>
  <c r="S61" i="38"/>
  <c r="Z61" i="38"/>
  <c r="AD55" i="38"/>
  <c r="AE55" i="38" s="1"/>
  <c r="W61" i="38"/>
  <c r="X61" i="38" s="1"/>
  <c r="AA70" i="38"/>
  <c r="AB70" i="38" s="1"/>
  <c r="T63" i="38"/>
  <c r="U63" i="38" s="1"/>
  <c r="Y63" i="38" s="1"/>
  <c r="S52" i="38"/>
  <c r="Z52" i="38"/>
  <c r="T53" i="38"/>
  <c r="U53" i="38" s="1"/>
  <c r="Y53" i="38" s="1"/>
  <c r="AA35" i="38"/>
  <c r="AB35" i="38" s="1"/>
  <c r="W27" i="38"/>
  <c r="X27" i="38" s="1"/>
  <c r="AD23" i="38"/>
  <c r="AE23" i="38" s="1"/>
  <c r="AA17" i="38"/>
  <c r="AB17" i="38" s="1"/>
  <c r="AA19" i="38"/>
  <c r="AB19" i="38" s="1"/>
  <c r="AF19" i="38" s="1"/>
  <c r="Z71" i="38"/>
  <c r="S71" i="38"/>
  <c r="Z60" i="38"/>
  <c r="S60" i="38"/>
  <c r="T59" i="38"/>
  <c r="U59" i="38" s="1"/>
  <c r="Y59" i="38" s="1"/>
  <c r="T69" i="38"/>
  <c r="U69" i="38" s="1"/>
  <c r="Y69" i="38" s="1"/>
  <c r="AD49" i="38"/>
  <c r="AE49" i="38" s="1"/>
  <c r="S45" i="38"/>
  <c r="Z45" i="38"/>
  <c r="T49" i="38"/>
  <c r="U49" i="38" s="1"/>
  <c r="Y49" i="38" s="1"/>
  <c r="S30" i="38"/>
  <c r="Z30" i="38"/>
  <c r="S16" i="38"/>
  <c r="Z16" i="38"/>
  <c r="T28" i="38"/>
  <c r="U28" i="38" s="1"/>
  <c r="Y28" i="38" s="1"/>
  <c r="T15" i="38"/>
  <c r="U15" i="38" s="1"/>
  <c r="Y15" i="38" s="1"/>
  <c r="T23" i="38"/>
  <c r="U23" i="38" s="1"/>
  <c r="Y23" i="38" s="1"/>
  <c r="F22" i="41" l="1"/>
  <c r="K149" i="38"/>
  <c r="M149" i="38" s="1"/>
  <c r="K150" i="38"/>
  <c r="M150" i="38" s="1"/>
  <c r="K125" i="38"/>
  <c r="M125" i="38" s="1"/>
  <c r="AF17" i="38"/>
  <c r="AG17" i="38" s="1"/>
  <c r="K17" i="38" s="1"/>
  <c r="M17" i="38" s="1"/>
  <c r="F17" i="41"/>
  <c r="K17" i="41"/>
  <c r="AG58" i="38"/>
  <c r="K58" i="38" s="1"/>
  <c r="M58" i="38" s="1"/>
  <c r="AF23" i="38"/>
  <c r="AG23" i="38" s="1"/>
  <c r="K23" i="38" s="1"/>
  <c r="M23" i="38" s="1"/>
  <c r="AG73" i="38"/>
  <c r="K73" i="38" s="1"/>
  <c r="M73" i="38" s="1"/>
  <c r="AF24" i="38"/>
  <c r="AG24" i="38" s="1"/>
  <c r="K24" i="38" s="1"/>
  <c r="M24" i="38" s="1"/>
  <c r="AF33" i="38"/>
  <c r="AG33" i="38" s="1"/>
  <c r="K33" i="38" s="1"/>
  <c r="M33" i="38" s="1"/>
  <c r="AA83" i="38"/>
  <c r="AB83" i="38" s="1"/>
  <c r="AF83" i="38" s="1"/>
  <c r="AA88" i="38"/>
  <c r="AB88" i="38" s="1"/>
  <c r="AF88" i="38" s="1"/>
  <c r="T88" i="38"/>
  <c r="U88" i="38" s="1"/>
  <c r="Y88" i="38" s="1"/>
  <c r="AG84" i="38"/>
  <c r="AA87" i="38"/>
  <c r="AB87" i="38" s="1"/>
  <c r="AF87" i="38" s="1"/>
  <c r="AG87" i="38" s="1"/>
  <c r="K87" i="38" s="1"/>
  <c r="M87" i="38" s="1"/>
  <c r="T78" i="38"/>
  <c r="U78" i="38" s="1"/>
  <c r="Y78" i="38" s="1"/>
  <c r="T85" i="38"/>
  <c r="U85" i="38" s="1"/>
  <c r="Y85" i="38" s="1"/>
  <c r="AG85" i="38" s="1"/>
  <c r="AF28" i="38"/>
  <c r="AG28" i="38" s="1"/>
  <c r="K28" i="38" s="1"/>
  <c r="M28" i="38" s="1"/>
  <c r="AA78" i="38"/>
  <c r="AB78" i="38" s="1"/>
  <c r="AF78" i="38" s="1"/>
  <c r="T83" i="38"/>
  <c r="U83" i="38" s="1"/>
  <c r="Y83" i="38" s="1"/>
  <c r="T86" i="38"/>
  <c r="U86" i="38" s="1"/>
  <c r="Y86" i="38" s="1"/>
  <c r="AG86" i="38" s="1"/>
  <c r="K86" i="38" s="1"/>
  <c r="M86" i="38" s="1"/>
  <c r="Y19" i="38"/>
  <c r="AG19" i="38" s="1"/>
  <c r="K19" i="38" s="1"/>
  <c r="M19" i="38" s="1"/>
  <c r="AF15" i="38"/>
  <c r="AG15" i="38" s="1"/>
  <c r="K15" i="38" s="1"/>
  <c r="M15" i="38" s="1"/>
  <c r="AG69" i="38"/>
  <c r="K69" i="38" s="1"/>
  <c r="M69" i="38" s="1"/>
  <c r="AF70" i="38"/>
  <c r="AG70" i="38" s="1"/>
  <c r="K70" i="38" s="1"/>
  <c r="M70" i="38" s="1"/>
  <c r="AF38" i="38"/>
  <c r="AG38" i="38" s="1"/>
  <c r="K38" i="38" s="1"/>
  <c r="M38" i="38" s="1"/>
  <c r="AG63" i="38"/>
  <c r="K63" i="38" s="1"/>
  <c r="M63" i="38" s="1"/>
  <c r="Y27" i="38"/>
  <c r="AG27" i="38" s="1"/>
  <c r="K27" i="38" s="1"/>
  <c r="M27" i="38" s="1"/>
  <c r="AF53" i="38"/>
  <c r="AG53" i="38" s="1"/>
  <c r="K53" i="38" s="1"/>
  <c r="M53" i="38" s="1"/>
  <c r="AF54" i="38"/>
  <c r="AG54" i="38" s="1"/>
  <c r="K54" i="38" s="1"/>
  <c r="M54" i="38" s="1"/>
  <c r="AF59" i="38"/>
  <c r="AG59" i="38" s="1"/>
  <c r="K59" i="38" s="1"/>
  <c r="M59" i="38" s="1"/>
  <c r="AF64" i="38"/>
  <c r="AG64" i="38" s="1"/>
  <c r="K64" i="38" s="1"/>
  <c r="M64" i="38" s="1"/>
  <c r="T30" i="38"/>
  <c r="U30" i="38" s="1"/>
  <c r="Y30" i="38" s="1"/>
  <c r="T71" i="38"/>
  <c r="U71" i="38" s="1"/>
  <c r="Y71" i="38" s="1"/>
  <c r="AA52" i="38"/>
  <c r="AB52" i="38" s="1"/>
  <c r="AF52" i="38" s="1"/>
  <c r="AA37" i="38"/>
  <c r="AB37" i="38" s="1"/>
  <c r="AF37" i="38" s="1"/>
  <c r="AA66" i="38"/>
  <c r="AB66" i="38" s="1"/>
  <c r="AF66" i="38" s="1"/>
  <c r="T67" i="38"/>
  <c r="U67" i="38" s="1"/>
  <c r="Y67" i="38" s="1"/>
  <c r="AA16" i="38"/>
  <c r="AB16" i="38" s="1"/>
  <c r="AF16" i="38" s="1"/>
  <c r="T52" i="38"/>
  <c r="U52" i="38" s="1"/>
  <c r="Y52" i="38" s="1"/>
  <c r="AA72" i="38"/>
  <c r="AB72" i="38" s="1"/>
  <c r="AF72" i="38" s="1"/>
  <c r="T37" i="38"/>
  <c r="U37" i="38" s="1"/>
  <c r="Y37" i="38" s="1"/>
  <c r="AF76" i="38"/>
  <c r="AG76" i="38" s="1"/>
  <c r="K76" i="38" s="1"/>
  <c r="M76" i="38" s="1"/>
  <c r="T55" i="38"/>
  <c r="U55" i="38" s="1"/>
  <c r="Y55" i="38" s="1"/>
  <c r="AA71" i="38"/>
  <c r="AB71" i="38" s="1"/>
  <c r="AF71" i="38" s="1"/>
  <c r="AF35" i="38"/>
  <c r="AG35" i="38" s="1"/>
  <c r="K35" i="38" s="1"/>
  <c r="M35" i="38" s="1"/>
  <c r="AA61" i="38"/>
  <c r="AB61" i="38" s="1"/>
  <c r="AF61" i="38" s="1"/>
  <c r="T16" i="38"/>
  <c r="U16" i="38" s="1"/>
  <c r="Y16" i="38" s="1"/>
  <c r="AA45" i="38"/>
  <c r="AB45" i="38" s="1"/>
  <c r="AF45" i="38" s="1"/>
  <c r="T60" i="38"/>
  <c r="U60" i="38" s="1"/>
  <c r="Y60" i="38" s="1"/>
  <c r="T61" i="38"/>
  <c r="U61" i="38" s="1"/>
  <c r="Y61" i="38" s="1"/>
  <c r="AA77" i="38"/>
  <c r="AB77" i="38" s="1"/>
  <c r="AF77" i="38" s="1"/>
  <c r="T72" i="38"/>
  <c r="U72" i="38" s="1"/>
  <c r="Y72" i="38" s="1"/>
  <c r="AA55" i="38"/>
  <c r="AB55" i="38" s="1"/>
  <c r="AF55" i="38" s="1"/>
  <c r="AA30" i="38"/>
  <c r="AB30" i="38" s="1"/>
  <c r="AF30" i="38" s="1"/>
  <c r="T45" i="38"/>
  <c r="U45" i="38" s="1"/>
  <c r="Y45" i="38" s="1"/>
  <c r="AA60" i="38"/>
  <c r="AB60" i="38" s="1"/>
  <c r="AF60" i="38" s="1"/>
  <c r="T77" i="38"/>
  <c r="U77" i="38" s="1"/>
  <c r="Y77" i="38" s="1"/>
  <c r="AF49" i="38"/>
  <c r="AG49" i="38" s="1"/>
  <c r="K49" i="38" s="1"/>
  <c r="M49" i="38" s="1"/>
  <c r="T66" i="38"/>
  <c r="U66" i="38" s="1"/>
  <c r="Y66" i="38" s="1"/>
  <c r="AA67" i="38"/>
  <c r="AB67" i="38" s="1"/>
  <c r="AF67" i="38" s="1"/>
  <c r="M97" i="38" l="1"/>
  <c r="D204" i="47" s="1"/>
  <c r="AG72" i="38"/>
  <c r="K72" i="38" s="1"/>
  <c r="M72" i="38" s="1"/>
  <c r="AG88" i="38"/>
  <c r="K88" i="38" s="1"/>
  <c r="M88" i="38" s="1"/>
  <c r="M17" i="41"/>
  <c r="M18" i="41" s="1"/>
  <c r="K18" i="41"/>
  <c r="I17" i="41"/>
  <c r="I18" i="41" s="1"/>
  <c r="J5" i="41" s="1"/>
  <c r="D253" i="47" s="1"/>
  <c r="H17" i="41"/>
  <c r="AG16" i="38"/>
  <c r="K16" i="38" s="1"/>
  <c r="M16" i="38" s="1"/>
  <c r="AG52" i="38"/>
  <c r="K52" i="38" s="1"/>
  <c r="M52" i="38" s="1"/>
  <c r="AG37" i="38"/>
  <c r="K37" i="38" s="1"/>
  <c r="M37" i="38" s="1"/>
  <c r="AG83" i="38"/>
  <c r="K83" i="38" s="1"/>
  <c r="M83" i="38" s="1"/>
  <c r="M168" i="38"/>
  <c r="D251" i="47" s="1"/>
  <c r="AG78" i="38"/>
  <c r="K78" i="38" s="1"/>
  <c r="M78" i="38" s="1"/>
  <c r="AG66" i="38"/>
  <c r="K66" i="38" s="1"/>
  <c r="M66" i="38" s="1"/>
  <c r="AG45" i="38"/>
  <c r="K45" i="38" s="1"/>
  <c r="M45" i="38" s="1"/>
  <c r="AG61" i="38"/>
  <c r="K61" i="38" s="1"/>
  <c r="M61" i="38" s="1"/>
  <c r="K85" i="38"/>
  <c r="M85" i="38" s="1"/>
  <c r="AG77" i="38"/>
  <c r="K77" i="38" s="1"/>
  <c r="M77" i="38" s="1"/>
  <c r="AG67" i="38"/>
  <c r="K67" i="38" s="1"/>
  <c r="M67" i="38" s="1"/>
  <c r="AG30" i="38"/>
  <c r="K30" i="38" s="1"/>
  <c r="M30" i="38" s="1"/>
  <c r="AG60" i="38"/>
  <c r="K60" i="38" s="1"/>
  <c r="M60" i="38" s="1"/>
  <c r="AG55" i="38"/>
  <c r="K55" i="38" s="1"/>
  <c r="M55" i="38" s="1"/>
  <c r="K84" i="38"/>
  <c r="M84" i="38" s="1"/>
  <c r="AG71" i="38"/>
  <c r="K71" i="38" s="1"/>
  <c r="M71" i="38" s="1"/>
  <c r="K8" i="38" l="1"/>
  <c r="D43" i="43"/>
  <c r="D138" i="47" s="1"/>
</calcChain>
</file>

<file path=xl/sharedStrings.xml><?xml version="1.0" encoding="utf-8"?>
<sst xmlns="http://schemas.openxmlformats.org/spreadsheetml/2006/main" count="202136" uniqueCount="1100">
  <si>
    <t>PARTIDA</t>
  </si>
  <si>
    <t>DESCRIPCION</t>
  </si>
  <si>
    <t>CANTIDAD</t>
  </si>
  <si>
    <t>und</t>
  </si>
  <si>
    <t>VARIOS</t>
  </si>
  <si>
    <t>06.02.00</t>
  </si>
  <si>
    <t>06.02.01</t>
  </si>
  <si>
    <t>06.02.01.01</t>
  </si>
  <si>
    <t>06.02.01.04</t>
  </si>
  <si>
    <t>06.02.01.05</t>
  </si>
  <si>
    <t>06.02.02</t>
  </si>
  <si>
    <t>06.02.02.01</t>
  </si>
  <si>
    <t>06.02.03</t>
  </si>
  <si>
    <t>06.02.04</t>
  </si>
  <si>
    <t>06.02.04.01</t>
  </si>
  <si>
    <t>06.02.04.02</t>
  </si>
  <si>
    <t>SISTEMA DE CLIMATIZACION</t>
  </si>
  <si>
    <t>SISTEMA DE AIRE ACONDICIONADO</t>
  </si>
  <si>
    <t>DUCTOS METALICOS</t>
  </si>
  <si>
    <t>DUCTOS DE Fo.Go.</t>
  </si>
  <si>
    <t>Fabricacion y montaje de ductos fabricados con plancha de fierro galvanizado, incluye soporte y colgadores.</t>
  </si>
  <si>
    <t>AISLAMIENTO TERMICO PARA DUCTO EXTERIOR</t>
  </si>
  <si>
    <t>AISLAMIENTO TERMICO PARA DUCTO INTERIOR</t>
  </si>
  <si>
    <t>Suministro y montaje de aislamiento termico de colchoneta de lana de vidrio con foil de aluminio.</t>
  </si>
  <si>
    <t>DIFUSORES Y REJILLAS</t>
  </si>
  <si>
    <t>PG2</t>
  </si>
  <si>
    <t>MONTAJE ELECTROMECANICO</t>
  </si>
  <si>
    <t>MONTAJE DE UMAS</t>
  </si>
  <si>
    <t>FILTRO HEPA DE 24"x24"x12" 99.97% DE EFICIENCIA</t>
  </si>
  <si>
    <t>UNION FLEXIBLE DE LONA  (EQUIPO Y DUCTO)</t>
  </si>
  <si>
    <t>Incluye gabinete metalico, botoneras on/off, canaletas ranuradas, cables lsoh, pilotos, soporte metalico, borneras y accesorios varios.</t>
  </si>
  <si>
    <t>PRUEBAS Y BALANCEO DE UMAS</t>
  </si>
  <si>
    <t>SISTEMA DE VENTILACION MECANICA</t>
  </si>
  <si>
    <t>REJILLAS</t>
  </si>
  <si>
    <t>Instalaciòn electromecanica, incluye conexionado electrico, acarreo, maniobras para el izaje y montaje sobre la base dejada por la obra civil.</t>
  </si>
  <si>
    <t>PRESURIZACION DE ESCALERAS</t>
  </si>
  <si>
    <t>06.02.03.03</t>
  </si>
  <si>
    <t>06.02.03.03.01</t>
  </si>
  <si>
    <t>06.02.03.04</t>
  </si>
  <si>
    <t>FILTRO DE AIRE, TIPO MALLA DE ALUMINIO 1.2mx1.2mx1/2"</t>
  </si>
  <si>
    <t>SENSOR DE HUMO</t>
  </si>
  <si>
    <t>EXTRACTOR CENTRIFUGO DE SIMPLE ENTRADA</t>
  </si>
  <si>
    <t>LAMPARA ULTRAVIOLETA (UV) EMISION DE LUZ DE 200 A 400 NANOMETROS</t>
  </si>
  <si>
    <t>CAMPANA EXTRACTORA - COCINA</t>
  </si>
  <si>
    <t>DUCTOS DE FIERRO NEGRO</t>
  </si>
  <si>
    <t>06.02.04.03</t>
  </si>
  <si>
    <t>06.02.04.04</t>
  </si>
  <si>
    <t>EXTRACCION DE HUMO (COCINA)</t>
  </si>
  <si>
    <t>Suministro y montaje de aislamiento termico flexible de espuma elastomérico de célula cerrada de e=3/4”.</t>
  </si>
  <si>
    <t>incluye instalacion de equipo paquete, anclaje, acarreo.Conexionado electrico desde el punto electrico de fuerza suministrado por la especialidad de instalaciones electricas, conexionado de drenaje a punto dejado por el especialista sanitario y control de equipo.</t>
  </si>
  <si>
    <t>incluye instalación de evaporadoras y condensadoras, anclaje, acarreo.Conexionado electrico de unidades condensadoras y evaporadoras desde el punto electrico de fuerza suministrado por la especialidad de instalaciones electricas, conexiones de fuerza y control de cada equipo.</t>
  </si>
  <si>
    <t>incluye instalacion de equipo de precision, anclaje, acarreo.Conexionado electrico desde el punto electrico de fuerza suministrado por la especialidad de instalaciones electricas, conexionado de drenaje a punto dejado por el especialista sanitario y control de equipo.</t>
  </si>
  <si>
    <t>SELECTOR ON-OFF PARA EXTRACTORES E INYECTORES</t>
  </si>
  <si>
    <t>06.02.03.05</t>
  </si>
  <si>
    <t>06.02.03.06</t>
  </si>
  <si>
    <t xml:space="preserve">  06.02.03.06.01</t>
  </si>
  <si>
    <t xml:space="preserve">  06.02.03.06.02</t>
  </si>
  <si>
    <t>TOTAL</t>
  </si>
  <si>
    <t>SISTEMA</t>
  </si>
  <si>
    <t>MONTANTE</t>
  </si>
  <si>
    <t>UNIDAD</t>
  </si>
  <si>
    <t>UND</t>
  </si>
  <si>
    <t>PISO</t>
  </si>
  <si>
    <t>LONGITUD</t>
  </si>
  <si>
    <t>GLB</t>
  </si>
  <si>
    <t>UNID</t>
  </si>
  <si>
    <t>KG</t>
  </si>
  <si>
    <t>TUBERIA DE COBRE TIPO L</t>
  </si>
  <si>
    <t>M2</t>
  </si>
  <si>
    <t xml:space="preserve">DIFUSORES ( 2 VIAS,  3 VIAS Y 4 VÍAS )                                   </t>
  </si>
  <si>
    <t xml:space="preserve">REJILLAS DE RETORNO                       </t>
  </si>
  <si>
    <t>CAJA PORTAFILTROS</t>
  </si>
  <si>
    <t>MANOMETRO MAGNAGELIC (INDICADOR DE GRADO DE SATURACIÓN DE FILTRO HEPA)</t>
  </si>
  <si>
    <t>06.02.02.06</t>
  </si>
  <si>
    <t>06.02.02.07</t>
  </si>
  <si>
    <t>06.02.02.07.01</t>
  </si>
  <si>
    <t>06.02.03.02</t>
  </si>
  <si>
    <t>Fabricacion y montaje de ductos fabricados con plancha de fierro negro de 1.5mm de espesor, incluye soporte y colgadores.</t>
  </si>
  <si>
    <t xml:space="preserve">  06.02.03.05.01</t>
  </si>
  <si>
    <t xml:space="preserve">  06.02.03.05.02</t>
  </si>
  <si>
    <t>MONTAJE DE EXTRACTOR CENTRIFUGO DE SIMPLE ENTRADA</t>
  </si>
  <si>
    <t>06.02.04.01.01</t>
  </si>
  <si>
    <t>06.02.04.02.01</t>
  </si>
  <si>
    <t>06.02.04.03.01</t>
  </si>
  <si>
    <t>06.02.04.03.02</t>
  </si>
  <si>
    <t>06.02.02.01.01</t>
  </si>
  <si>
    <t>06.02.02.05</t>
  </si>
  <si>
    <t>06.02.02.05.01</t>
  </si>
  <si>
    <t xml:space="preserve">MONTAJE DE UNIDADES FAN COIL </t>
  </si>
  <si>
    <t>incluye instalación de Fan Coil, anclaje, acarreo.Conexionado electrico desde el punto electrico de fuerza suministrado por la especialidad de instalaciones electricas, conexiones de fuerza y control de cada equipo.</t>
  </si>
  <si>
    <t>DIFUSOR DE FLUJO LAMINAR</t>
  </si>
  <si>
    <t>UND.</t>
  </si>
  <si>
    <t xml:space="preserve">AMBIENTE </t>
  </si>
  <si>
    <t xml:space="preserve"> "MEJORAMIENTO DE LOS SERVICIOS DE SALUD DEL HOSPITAL BAMBAMARCA, CENTRO POBLADO DE BAMBAMARCA - DISTRITO DE BAMBAMARCA - PROVINCIA DE HUALGAYOC - REGIÓN CAJAMARCA"</t>
  </si>
  <si>
    <t>COCINA</t>
  </si>
  <si>
    <t>(Desperdicios)</t>
  </si>
  <si>
    <t>(m)</t>
  </si>
  <si>
    <t>EQUIPO</t>
  </si>
  <si>
    <t># Pl elegidas</t>
  </si>
  <si>
    <t>TOTAL DE PL</t>
  </si>
  <si>
    <t>Cantidad
de PL 
lado de 1,2</t>
  </si>
  <si>
    <r>
      <t xml:space="preserve">celda auxiliar para </t>
    </r>
    <r>
      <rPr>
        <b/>
        <sz val="10"/>
        <rFont val="Arial"/>
        <family val="2"/>
      </rPr>
      <t>L</t>
    </r>
  </si>
  <si>
    <t>L/1,2</t>
  </si>
  <si>
    <t>Cantidad
de PL 
lado de 2,40</t>
  </si>
  <si>
    <r>
      <t xml:space="preserve">celda auxiliar para </t>
    </r>
    <r>
      <rPr>
        <b/>
        <sz val="10"/>
        <rFont val="Arial"/>
        <family val="2"/>
      </rPr>
      <t>d</t>
    </r>
  </si>
  <si>
    <t>d/2,4</t>
  </si>
  <si>
    <r>
      <t xml:space="preserve">celda auxiliar de </t>
    </r>
    <r>
      <rPr>
        <b/>
        <sz val="10"/>
        <rFont val="Arial"/>
        <family val="2"/>
      </rPr>
      <t>L</t>
    </r>
  </si>
  <si>
    <r>
      <t>L</t>
    </r>
    <r>
      <rPr>
        <sz val="10"/>
        <rFont val="Arial"/>
        <family val="2"/>
      </rPr>
      <t>/2,4</t>
    </r>
  </si>
  <si>
    <t>Cantidad
de PL 
lado de 1,20</t>
  </si>
  <si>
    <r>
      <t xml:space="preserve">celda auxiliar de </t>
    </r>
    <r>
      <rPr>
        <b/>
        <sz val="10"/>
        <rFont val="Arial"/>
        <family val="2"/>
      </rPr>
      <t>d</t>
    </r>
  </si>
  <si>
    <r>
      <t>d</t>
    </r>
    <r>
      <rPr>
        <sz val="10"/>
        <rFont val="Arial"/>
        <family val="2"/>
      </rPr>
      <t>/1,2</t>
    </r>
  </si>
  <si>
    <r>
      <t>Desarrollo del Ducto</t>
    </r>
    <r>
      <rPr>
        <b/>
        <sz val="10"/>
        <rFont val="Arial"/>
        <family val="2"/>
      </rPr>
      <t xml:space="preserve">
d </t>
    </r>
    <r>
      <rPr>
        <sz val="10"/>
        <rFont val="Arial"/>
        <family val="2"/>
      </rPr>
      <t>(m)</t>
    </r>
  </si>
  <si>
    <t>CONSIDERANDO EL LADO : b//1,20 y a//2,4</t>
  </si>
  <si>
    <t>CONSIDERANDO EL LADO : a//1,20 y b//2,4</t>
  </si>
  <si>
    <r>
      <t>Longitud del Ducto</t>
    </r>
    <r>
      <rPr>
        <b/>
        <sz val="10"/>
        <rFont val="Arial"/>
        <family val="2"/>
      </rPr>
      <t xml:space="preserve">
L </t>
    </r>
    <r>
      <rPr>
        <sz val="10"/>
        <rFont val="Arial"/>
        <family val="2"/>
      </rPr>
      <t>(m)</t>
    </r>
  </si>
  <si>
    <t>d = 2*(a+b)</t>
  </si>
  <si>
    <t>Desarrollo del Ducto+2"
(pulg)</t>
  </si>
  <si>
    <t>DIMENSIONES DEL DUCTO</t>
  </si>
  <si>
    <t xml:space="preserve">OBRA :   </t>
  </si>
  <si>
    <t>-</t>
  </si>
  <si>
    <t>06.02.01.01.01</t>
  </si>
  <si>
    <t>06.02.01.01.02</t>
  </si>
  <si>
    <t>06.02.01.01.03</t>
  </si>
  <si>
    <t>06.02.01.01.04</t>
  </si>
  <si>
    <t>06.02.01.01.05</t>
  </si>
  <si>
    <t>06.02.01.01.06</t>
  </si>
  <si>
    <t>06.02.01.01.07</t>
  </si>
  <si>
    <t>06.02.01.01.08</t>
  </si>
  <si>
    <t>06.02.01.01.09</t>
  </si>
  <si>
    <t>06.02.01.04.01</t>
  </si>
  <si>
    <t>PRUEBAS Y BALANCEO DE EQUIPOS FAN COIL</t>
  </si>
  <si>
    <t>CODIGO</t>
  </si>
  <si>
    <t>CANT.</t>
  </si>
  <si>
    <t>NIVEL DEL EDIFICO</t>
  </si>
  <si>
    <t>DIMENSIONES</t>
  </si>
  <si>
    <t>TOTAL
(PLG)</t>
  </si>
  <si>
    <t>a</t>
  </si>
  <si>
    <t>b</t>
  </si>
  <si>
    <t>SEGUNDO PISO</t>
  </si>
  <si>
    <t>TERCER PISO</t>
  </si>
  <si>
    <t>PRIMER PISO</t>
  </si>
  <si>
    <t>1 NIVEL</t>
  </si>
  <si>
    <t>2 NIVEL</t>
  </si>
  <si>
    <t>3 NIVEL</t>
  </si>
  <si>
    <t>06.02.01.09</t>
  </si>
  <si>
    <t>06.02.01.10</t>
  </si>
  <si>
    <t>06.02.01.10.01</t>
  </si>
  <si>
    <t>06.02.01.10.02</t>
  </si>
  <si>
    <t>06.02.01.10.03</t>
  </si>
  <si>
    <t>EQUIPO DE PRECISION</t>
  </si>
  <si>
    <t>PRE-FILTRO DE FIBRA DE POLIESTER DE 24"x24"x1"</t>
  </si>
  <si>
    <t>FILTRO TIPO BOLSA DE 24"x24"x22" 95% DE EFICIENCIA MERV 13</t>
  </si>
  <si>
    <t>2°</t>
  </si>
  <si>
    <t>1°</t>
  </si>
  <si>
    <t>3°</t>
  </si>
  <si>
    <t>LARGO
 (m)</t>
  </si>
  <si>
    <t>TOTAL
 (ml)</t>
  </si>
  <si>
    <t xml:space="preserve">  MARGEN      :</t>
  </si>
  <si>
    <t>Total de Planchas de FoGo
 (#)</t>
  </si>
  <si>
    <t>Peso de plancha de  2.4 x 1.2 mt (kg)</t>
  </si>
  <si>
    <t>TOTAL
Plancha
Galvanizada
(Kg)</t>
  </si>
  <si>
    <t>TOTAL
Aislamiento Termico
(m2)</t>
  </si>
  <si>
    <t>a : Ancho del Ducto (mm.)</t>
  </si>
  <si>
    <t>b: Profundidad del Ducto (mm.)</t>
  </si>
  <si>
    <t>a : Ancho del    Ducto (pulg.)</t>
  </si>
  <si>
    <t>b: Profundidad del Ducto (pulg.)</t>
  </si>
  <si>
    <t>L: Longitud del Ducto (m)</t>
  </si>
  <si>
    <t>Espesor de la Plancha (pulg.)</t>
  </si>
  <si>
    <t>1 PISO</t>
  </si>
  <si>
    <t>2 PISO</t>
  </si>
  <si>
    <t>3 PISO</t>
  </si>
  <si>
    <t>AZOTEA</t>
  </si>
  <si>
    <t>TABLERO DE FUERZA Y CONTROL  (TFC)</t>
  </si>
  <si>
    <t>MONTANTES</t>
  </si>
  <si>
    <t>GAGE 26</t>
  </si>
  <si>
    <t>GAGE 24</t>
  </si>
  <si>
    <t>GAGE 22</t>
  </si>
  <si>
    <t>GAGE 20</t>
  </si>
  <si>
    <t>GAGE 21</t>
  </si>
  <si>
    <t>HASTA 12"</t>
  </si>
  <si>
    <t>13"-30"</t>
  </si>
  <si>
    <t>31"-42"</t>
  </si>
  <si>
    <t>43"-60"</t>
  </si>
  <si>
    <t>MAYOR 61"</t>
  </si>
  <si>
    <t xml:space="preserve">TIPO DE </t>
  </si>
  <si>
    <t>Lana de vidrio</t>
  </si>
  <si>
    <t>Duct liner</t>
  </si>
  <si>
    <t>Sin aislamiento</t>
  </si>
  <si>
    <t>LARGO</t>
  </si>
  <si>
    <t>ANCHO</t>
  </si>
  <si>
    <t>TIPO DE PLANCHA</t>
  </si>
  <si>
    <t>AISLAMIENTO</t>
  </si>
  <si>
    <t>m²</t>
  </si>
  <si>
    <t>(pl.)</t>
  </si>
  <si>
    <t>1/54"</t>
  </si>
  <si>
    <t>1/40"</t>
  </si>
  <si>
    <t>1/32"</t>
  </si>
  <si>
    <t>1/27"</t>
  </si>
  <si>
    <t>1/20"</t>
  </si>
  <si>
    <t>SUB-TOTAL</t>
  </si>
  <si>
    <t>DUCTOS DE PLANCHA GALVANIZADA (kg)</t>
  </si>
  <si>
    <t>AREA (m²)</t>
  </si>
  <si>
    <t>Kg/m² REAL</t>
  </si>
  <si>
    <t>Kg/m² (PRONIS)</t>
  </si>
  <si>
    <t>PESO PARCIAL</t>
  </si>
  <si>
    <t>DESPERD.</t>
  </si>
  <si>
    <t>PESO TOTAL</t>
  </si>
  <si>
    <t>peso real sin merma</t>
  </si>
  <si>
    <t>desperdicio</t>
  </si>
  <si>
    <t>peso real con merma</t>
  </si>
  <si>
    <t>TOTAL =</t>
  </si>
  <si>
    <t>AREA</t>
  </si>
  <si>
    <t>ESCA.01</t>
  </si>
  <si>
    <t>PRESUR.</t>
  </si>
  <si>
    <t>ESCA.02</t>
  </si>
  <si>
    <t>ESCA.03</t>
  </si>
  <si>
    <t>FILTROS</t>
  </si>
  <si>
    <t>06.02.01.07</t>
  </si>
  <si>
    <t>06.02.01.08</t>
  </si>
  <si>
    <t>06.02.01.08.01</t>
  </si>
  <si>
    <t>06.02.01.09.01</t>
  </si>
  <si>
    <t>06.02.01.09.02</t>
  </si>
  <si>
    <t>06.02.01.09.03</t>
  </si>
  <si>
    <t>06.02.01.11</t>
  </si>
  <si>
    <t>06.02.02.04</t>
  </si>
  <si>
    <t>06.02.02.04.01</t>
  </si>
  <si>
    <t>06.02.02.06.02</t>
  </si>
  <si>
    <t>06.02.02.07.02</t>
  </si>
  <si>
    <t xml:space="preserve">INFORME:                        :    </t>
  </si>
  <si>
    <t xml:space="preserve">SISTEMA: </t>
  </si>
  <si>
    <t xml:space="preserve">PARTIDA DEL SISTEMA :    </t>
  </si>
  <si>
    <t>06.02.01.13</t>
  </si>
  <si>
    <t>06.02.01.11.01</t>
  </si>
  <si>
    <t>06.02.01.11.03</t>
  </si>
  <si>
    <t>06.02.01.11.04</t>
  </si>
  <si>
    <t>06.02.01.11.05</t>
  </si>
  <si>
    <t>06.02.01.13.01</t>
  </si>
  <si>
    <t>SUSTENTO DE METRADO DE UNIDAD MANEJADORA DE AIRE Y EQUIPOS PAQUETE</t>
  </si>
  <si>
    <t>CLIMATIZACION</t>
  </si>
  <si>
    <t>SUSTENTO DE METRADO DE FANCOIL, DECORATIVO Y EQUIPO DE PRECISION</t>
  </si>
  <si>
    <t>INFORME:</t>
  </si>
  <si>
    <t>SUSTENTO DE METRADO DE TUBERIAS DE COBRE</t>
  </si>
  <si>
    <t>NIVEL EDIF.</t>
  </si>
  <si>
    <t>AA</t>
  </si>
  <si>
    <t>VENT.</t>
  </si>
  <si>
    <t>SUSTENTO DE METRADO DE DUCTOS DE AIRE ACONDICIONARIO, VENTILACION,CAMPANA DE COCINA Y PRESURIZACION DE ESCALERAS</t>
  </si>
  <si>
    <t>SUSTENTO DE METRADO DE DIFUSORES Y REJILLAS</t>
  </si>
  <si>
    <t xml:space="preserve">Fabricados de plancha galvanizada, con proteccion anticorrosiva y acabado de esmalte sintetico color blanco   </t>
  </si>
  <si>
    <t>REJILLAS DE EXTRACCION DE AIRE</t>
  </si>
  <si>
    <t xml:space="preserve">SUSTENTO DE METRADO DE VENTILADORES Y EXTRACTORES </t>
  </si>
  <si>
    <t>SUSTENTO DE METRADO DE VARIOS AIRE ACONDICIONADO</t>
  </si>
  <si>
    <t>SUSTENTO DE METRADO DE VARIOS VENTILACION</t>
  </si>
  <si>
    <t>SUSTENTO DE METRADO DE DUCTOS DE FIERRO NEGRO</t>
  </si>
  <si>
    <t>JEFATURA</t>
  </si>
  <si>
    <t>RECEPCION</t>
  </si>
  <si>
    <t>1-2-3 PISO</t>
  </si>
  <si>
    <t xml:space="preserve">1 PISO </t>
  </si>
  <si>
    <t>TUBERIA DE COBRE TIPO L DE 1/4"</t>
  </si>
  <si>
    <t>TUBERIA DE COBRE TIPO L DE 1/2"</t>
  </si>
  <si>
    <t>TUBERIA DE COBRE TIPO L DE 3/4"</t>
  </si>
  <si>
    <t>TUBERIA DE COBRE TIPO L DE 5/8"</t>
  </si>
  <si>
    <t>TUBERIA DE COBRE TIPO L DE 3/8"</t>
  </si>
  <si>
    <t>TUBERIA DE COBRE TIPO L - AGUA HELADA</t>
  </si>
  <si>
    <t>TUBERIA DE COBRE TIPO L DE 1 1/4"</t>
  </si>
  <si>
    <t>TUBERIA DE COBRE TIPO L DE 1 1/2"</t>
  </si>
  <si>
    <t>TUBERIA DE COBRE TIPO L DE 2"</t>
  </si>
  <si>
    <t>TUBERIA DE COBRE TIPO L DE 2 1/2"</t>
  </si>
  <si>
    <t>TUBERIA DE COBRE TIPO L DE 1"</t>
  </si>
  <si>
    <t>TUBERIA DE COBRE TIPO L DE 3"</t>
  </si>
  <si>
    <t>TUBERIA DE COBRE TIPO L DE 4"</t>
  </si>
  <si>
    <t>TUBERIA DE COBRE TIPO L DE 6"</t>
  </si>
  <si>
    <t>TUBERIA DE COBRE TIPO L DE 8"</t>
  </si>
  <si>
    <t>TUBERIA DE COBRE TIPO L DE 5"</t>
  </si>
  <si>
    <t>ESCA.05</t>
  </si>
  <si>
    <t>06.02.01.01.10</t>
  </si>
  <si>
    <t>06.02.01.01.11</t>
  </si>
  <si>
    <t>06.02.01.01.12</t>
  </si>
  <si>
    <t>06.02.01.01.13</t>
  </si>
  <si>
    <t>06.02.01.01.14</t>
  </si>
  <si>
    <t>06.02.01.01.15</t>
  </si>
  <si>
    <t>06.02.01.01.16</t>
  </si>
  <si>
    <t>06.02.01.01.17</t>
  </si>
  <si>
    <t>06.02.01.01.18</t>
  </si>
  <si>
    <t>06.02.01.01.19</t>
  </si>
  <si>
    <t>06.02.01.01.20</t>
  </si>
  <si>
    <t>06.02.01.01.21</t>
  </si>
  <si>
    <t>UMA-N1-OBS.ASIL.</t>
  </si>
  <si>
    <t>UMA-N1-OBSERV</t>
  </si>
  <si>
    <t>UMA-N1-VIH</t>
  </si>
  <si>
    <t>UMA-N1-LAB</t>
  </si>
  <si>
    <t>UMA-N2-DIL</t>
  </si>
  <si>
    <t>UMA-N2-EST</t>
  </si>
  <si>
    <t>UMA-N2-IND</t>
  </si>
  <si>
    <t>UMA-N2-LAB</t>
  </si>
  <si>
    <t>UMA-N2-REC</t>
  </si>
  <si>
    <t>UMA-N2-S.LEG</t>
  </si>
  <si>
    <t>UMA-N2-S.MULT</t>
  </si>
  <si>
    <t>UMA-N2-S.O.CIR</t>
  </si>
  <si>
    <t>UMA-N2-S.O.GIN</t>
  </si>
  <si>
    <t>UMA-N2-S.PARTOS</t>
  </si>
  <si>
    <t>UMA-N3-S.AISL.ADULT</t>
  </si>
  <si>
    <t>UMA-N3-S.AISL.OBST</t>
  </si>
  <si>
    <t>UMA-N3-S.AISL.PED</t>
  </si>
  <si>
    <t>UMA-N3-HOSP</t>
  </si>
  <si>
    <t>UMA-N3-HOSP.ADUL</t>
  </si>
  <si>
    <t>UMA-N3-HOSP.OBST</t>
  </si>
  <si>
    <t>UMA-N3-HOSP.PED</t>
  </si>
  <si>
    <t>UMA-N1-TBC</t>
  </si>
  <si>
    <t>DX-N1-UC-ALM.MED.OBS</t>
  </si>
  <si>
    <t>DX-N1-UI-ALM.MED.OBS</t>
  </si>
  <si>
    <t>ALMACEN DE MEDICAMENTOS</t>
  </si>
  <si>
    <t>DX-N1-UC-ALM.MED.ALM</t>
  </si>
  <si>
    <t>DX-N1-UI-ALM.MED.ALM</t>
  </si>
  <si>
    <t>DX-N1-UC-ALM.MED.TBC</t>
  </si>
  <si>
    <t>DX-N1-UI-ALM.MED.TBC</t>
  </si>
  <si>
    <t>DX-N1-UC-ALM.MED.VIH</t>
  </si>
  <si>
    <t>DX-N1-UI-ALM.MED.VIH</t>
  </si>
  <si>
    <t>DX-N1-UC-C.T</t>
  </si>
  <si>
    <t>CUARTO TECNICO</t>
  </si>
  <si>
    <t>DX-N1-UC-C.T.OBS</t>
  </si>
  <si>
    <t>DX-N1-UC-JEF</t>
  </si>
  <si>
    <t>DX-N1-UI-JEF</t>
  </si>
  <si>
    <t>DX-N1-UC-JEF.ALM</t>
  </si>
  <si>
    <t>DX-N1-UI-JEF.ALM</t>
  </si>
  <si>
    <t>DX-N1-UC-JEF.MANT</t>
  </si>
  <si>
    <t>DX-N1-UI-JEF.MANT</t>
  </si>
  <si>
    <t>DX-N1-UC-JEF.NUT</t>
  </si>
  <si>
    <t>DX-N1-UI-JEF.NUT</t>
  </si>
  <si>
    <t>DX-N1-UC-RECEP.</t>
  </si>
  <si>
    <t>DX-N1-UC-RECEP.ALM</t>
  </si>
  <si>
    <t>DX-N1-UI-RECEP.ALM</t>
  </si>
  <si>
    <t>DX-N1-UI-RECEP.</t>
  </si>
  <si>
    <t>DX-N1-UC-SOP.INF</t>
  </si>
  <si>
    <t>DX-N1-UI-SOP.INF</t>
  </si>
  <si>
    <t>SOPORTE INFORMATICO</t>
  </si>
  <si>
    <t>DX-N1-UC-TELECOM.MANT</t>
  </si>
  <si>
    <t>DX-N1-UI-TELECOM.MANT</t>
  </si>
  <si>
    <t>TELECOMUNICACIONES</t>
  </si>
  <si>
    <t>DX-N1-UC-TELECOM.TBC</t>
  </si>
  <si>
    <t>DX-N1-UI-TELECOM.TBC</t>
  </si>
  <si>
    <t>DX-N1-UC-UNIDAD AMBIENTAL</t>
  </si>
  <si>
    <t>DX-N1-UI-UNIDAD AMBIENTAL</t>
  </si>
  <si>
    <t>UNIDAD AMBIENTAL</t>
  </si>
  <si>
    <t>DX-N1-UC-TELECOM. III</t>
  </si>
  <si>
    <t>DX-N1-UI-TELECOM. III</t>
  </si>
  <si>
    <t>DX-N2-UE-CENTRAL.COM</t>
  </si>
  <si>
    <t>DX-N2-UI-CENTRAL.COM</t>
  </si>
  <si>
    <t>DX-N2-UC-C.T.REC</t>
  </si>
  <si>
    <t>DX-N2-UI-C.T.REC</t>
  </si>
  <si>
    <t>DX-N2-UC-C.TELECOM.</t>
  </si>
  <si>
    <t>DX-N2-UI-C.TELECOM.</t>
  </si>
  <si>
    <t>DX-N2-UC-C.T.S.O</t>
  </si>
  <si>
    <t>DX-N2-UI-C.T.S.O</t>
  </si>
  <si>
    <t>UEP-01 / UCP-01</t>
  </si>
  <si>
    <t>CENTRO DE DATOS</t>
  </si>
  <si>
    <t>UEP-02 / UCP-02</t>
  </si>
  <si>
    <t>EXTRACTOR CENTRIFUGO EN GABINETE</t>
  </si>
  <si>
    <t>INYECTOR CENTRIFUGO EN GABINETE</t>
  </si>
  <si>
    <t>INYECTOR CENTRIFUGO DE SIMPLE ENTRADA</t>
  </si>
  <si>
    <t>MONTAJE DE EXTRACTOR CENTRIFUGO EN GABINETE</t>
  </si>
  <si>
    <t>MONTAJE DE INYECTOR CENTRIFUGO EN GABINETE</t>
  </si>
  <si>
    <t>MONTAJE DE EXTRACTOR AXIAL</t>
  </si>
  <si>
    <t>EXTRACTOR AXIAL</t>
  </si>
  <si>
    <t>INYECTOR AXIAL</t>
  </si>
  <si>
    <t>ICP-01 (32,600M3/H / 600 P.A. / 15.0 HP-380V-3F-60HZ)</t>
  </si>
  <si>
    <t>ICP-02 (32,600M3/H / 600 P.A. / 15.0 HP-380V-3F-60HZ)</t>
  </si>
  <si>
    <t>ICP-03 (32,600M3/H / 600 P.A. / 15.0 HP-380V-3F-60HZ)</t>
  </si>
  <si>
    <t>ICP-04 (32,600M3/H / 600 P.A. / 15.0 HP-380V-3F-60HZ)</t>
  </si>
  <si>
    <t>GENERAL</t>
  </si>
  <si>
    <t>DUCTOS DE Fo.Go. CIRCULAR</t>
  </si>
  <si>
    <t>DIAMETRO 150</t>
  </si>
  <si>
    <t>DIAMETRO 175</t>
  </si>
  <si>
    <t>DIAMETRO 200</t>
  </si>
  <si>
    <t>DIAMETRO 225</t>
  </si>
  <si>
    <t xml:space="preserve">AISLAMIENTO TERMICO PARA DUCTO CIRCULAR INTERIOR </t>
  </si>
  <si>
    <t>PRUEBAS Y BALANCEO DE EXTRACTOR CENTRIFUGO DE SIMPLE ENTRADA</t>
  </si>
  <si>
    <t>MONTAJE DE INYECTOR CENTRIFUGO DE SIMPLE ENTRADA</t>
  </si>
  <si>
    <t xml:space="preserve">REJILLA DE DESCARGA </t>
  </si>
  <si>
    <t xml:space="preserve"> REJILLA DE 14"X48"</t>
  </si>
  <si>
    <t xml:space="preserve"> REJILLA DE 36"X36"</t>
  </si>
  <si>
    <t>MONTAJE DE DAMPER DE ALIVIO DE 28" X 28"</t>
  </si>
  <si>
    <t xml:space="preserve">TECHOS </t>
  </si>
  <si>
    <t>TABLERO DE FUERZA Y CONTROL PRESURIZACION (TFC)</t>
  </si>
  <si>
    <t>SUMINISTRO DE VARIADOR DE FRECUENCIA, 15 HP,380V/3pH/60Hz</t>
  </si>
  <si>
    <t>DAMPER DE ALIVIO DE 28" X 28"</t>
  </si>
  <si>
    <t>06.02.01.03</t>
  </si>
  <si>
    <t>06.02.01.03.01</t>
  </si>
  <si>
    <t>06.02.01.03.02</t>
  </si>
  <si>
    <t>06.02.01.03.03</t>
  </si>
  <si>
    <t>06.02.01.03.04</t>
  </si>
  <si>
    <t>06.02.01.03.05</t>
  </si>
  <si>
    <t>06.02.01.03.06</t>
  </si>
  <si>
    <t>06.02.01.06</t>
  </si>
  <si>
    <t>06.02.01.06.01</t>
  </si>
  <si>
    <t>06.02.01.07.01</t>
  </si>
  <si>
    <t xml:space="preserve">DUCTOS DE Fo.Go. CIRCULAR </t>
  </si>
  <si>
    <t xml:space="preserve">DIFUSORES ROT                 </t>
  </si>
  <si>
    <t>ROT 24 - 15"x15"</t>
  </si>
  <si>
    <t>DIFUSOR LINEAL (1" de espesor)</t>
  </si>
  <si>
    <t>06.02.01.02</t>
  </si>
  <si>
    <t>06.02.01.11.02</t>
  </si>
  <si>
    <t>06.02.01.11.06</t>
  </si>
  <si>
    <t>06.02.01.11.07</t>
  </si>
  <si>
    <t>06.02.01.11.08</t>
  </si>
  <si>
    <t>06.02.01.11.09</t>
  </si>
  <si>
    <t>06.02.01.11.10</t>
  </si>
  <si>
    <t>06.02.01.11.11</t>
  </si>
  <si>
    <t>FILTRO CORRUGADO DE 24"x24"x2" 30% EFICIENCIA MERV  7</t>
  </si>
  <si>
    <t xml:space="preserve">LAMPARA ULTRAVIOLETA (UV-C) </t>
  </si>
  <si>
    <t>PANEL PULSADO 60% EFIC. 4" ESPESOR (MERV 10)</t>
  </si>
  <si>
    <t>EVAPORADORES DE AGUA HELADA</t>
  </si>
  <si>
    <t>ELECTROBOMBAS AGUA HELADA</t>
  </si>
  <si>
    <t>BP-01</t>
  </si>
  <si>
    <t>BP-02</t>
  </si>
  <si>
    <t>BP-03</t>
  </si>
  <si>
    <t>BS-01</t>
  </si>
  <si>
    <t>BS-02</t>
  </si>
  <si>
    <t>BS-03</t>
  </si>
  <si>
    <t>UC-VRF-01</t>
  </si>
  <si>
    <t>UC-VRF-02</t>
  </si>
  <si>
    <t>VRF-N1-U1-01</t>
  </si>
  <si>
    <t>SALA DE TELE.</t>
  </si>
  <si>
    <t>VRF-N1-U1-02</t>
  </si>
  <si>
    <t>CUARTO TEC.</t>
  </si>
  <si>
    <t>VRF-N2-U1-01</t>
  </si>
  <si>
    <t>VRF-N2-U1-02</t>
  </si>
  <si>
    <t>VRF-N3-U1-01</t>
  </si>
  <si>
    <t>VRF-N3-U1-02</t>
  </si>
  <si>
    <t>VRF-N1-U1-11</t>
  </si>
  <si>
    <t>VRF-N2-U1-21</t>
  </si>
  <si>
    <t>VRF-N3-U1-31</t>
  </si>
  <si>
    <t>VRF-N3-U1-32</t>
  </si>
  <si>
    <t>CTO. COMUNICACIONES</t>
  </si>
  <si>
    <t>06.02.01.05.01</t>
  </si>
  <si>
    <t>06.02.01.05.02</t>
  </si>
  <si>
    <t>06.02.01.10.04</t>
  </si>
  <si>
    <t>06.02.01.10.05</t>
  </si>
  <si>
    <t>06.02.01.10.06</t>
  </si>
  <si>
    <t>06.02.01.10.07</t>
  </si>
  <si>
    <t>06.02.01.10.08</t>
  </si>
  <si>
    <t>06.02.01.10.09</t>
  </si>
  <si>
    <t>06.02.01.10.10</t>
  </si>
  <si>
    <t>06.02.01.10.11</t>
  </si>
  <si>
    <t>06.02.01.10.12</t>
  </si>
  <si>
    <t>06.02.01.10.13</t>
  </si>
  <si>
    <t>06.02.01.10.14</t>
  </si>
  <si>
    <t>06.02.01.10.15</t>
  </si>
  <si>
    <t>06.02.01.12</t>
  </si>
  <si>
    <t>06.02.01.12.01</t>
  </si>
  <si>
    <t>06.02.01.12.02</t>
  </si>
  <si>
    <t>06.02.01.12.03</t>
  </si>
  <si>
    <t>06.02.01.12.04</t>
  </si>
  <si>
    <t>06.02.01.12.05</t>
  </si>
  <si>
    <t>06.02.01.13.02</t>
  </si>
  <si>
    <t>06.02.01.13.03</t>
  </si>
  <si>
    <t>06.02.01.13.04</t>
  </si>
  <si>
    <t>06.02.01.13.05</t>
  </si>
  <si>
    <t>MONTAJE DE EVAPORADORES DE AGUA HELADA</t>
  </si>
  <si>
    <t>MONTAJE DE ELECTROBOMBAS DE AGUA HELADA</t>
  </si>
  <si>
    <t>MONTAJE DE UNIDADES CONDENSADORAS - VRF</t>
  </si>
  <si>
    <t>06.02.01.15</t>
  </si>
  <si>
    <t>06.02.01.15.01</t>
  </si>
  <si>
    <t>06.02.01.15.02</t>
  </si>
  <si>
    <t>06.02.01.15.03</t>
  </si>
  <si>
    <t>06.02.01.15.04</t>
  </si>
  <si>
    <t>06.02.01.15.05</t>
  </si>
  <si>
    <t>06.02.01.15.06</t>
  </si>
  <si>
    <t>PRUEBAS PARA UNIDADES CONDENSADORAS</t>
  </si>
  <si>
    <t>PRUEBAS PARA EVAPORADORES DE AGUA HELADA</t>
  </si>
  <si>
    <t>PRUEBAS PARA ELECTROBOMBAS DE AGUA HELADA</t>
  </si>
  <si>
    <t>24"X16"</t>
  </si>
  <si>
    <t>8"X8"</t>
  </si>
  <si>
    <t>20"X12"</t>
  </si>
  <si>
    <t>12"X12"</t>
  </si>
  <si>
    <t>14"X20"</t>
  </si>
  <si>
    <t>24"X24"</t>
  </si>
  <si>
    <t>20"X10"</t>
  </si>
  <si>
    <t>REJILLAS DE INYECCION DE AIRE</t>
  </si>
  <si>
    <t>EC-N1-01</t>
  </si>
  <si>
    <t>EC-N1-02</t>
  </si>
  <si>
    <t>EC-N1-03</t>
  </si>
  <si>
    <t>EC-N1-AUT</t>
  </si>
  <si>
    <t>EC-N1-BOMBA</t>
  </si>
  <si>
    <t>IC-N1-BOMBA</t>
  </si>
  <si>
    <t>EC-N1-LAB</t>
  </si>
  <si>
    <t>EC-N1-CAMP</t>
  </si>
  <si>
    <t>EC-N1-G.M</t>
  </si>
  <si>
    <t>EC-N1-LAV</t>
  </si>
  <si>
    <t>EC-N1-MANT.</t>
  </si>
  <si>
    <t>EC-N1-NUT</t>
  </si>
  <si>
    <t>EC-N1-OBS.AIS</t>
  </si>
  <si>
    <t>EC-N1-PREP.CAD</t>
  </si>
  <si>
    <t>EC-N1-CALD</t>
  </si>
  <si>
    <t>EC-N1-TBC</t>
  </si>
  <si>
    <t>EC-N1-VIH</t>
  </si>
  <si>
    <t>EC-N2-01</t>
  </si>
  <si>
    <t>EC-N2-02</t>
  </si>
  <si>
    <t>EC-N2-03</t>
  </si>
  <si>
    <t>EC-N2-EST</t>
  </si>
  <si>
    <t>EC-N2-LAB</t>
  </si>
  <si>
    <t>EC-N2-S.LE</t>
  </si>
  <si>
    <t>EC-N2-S.MULTI.</t>
  </si>
  <si>
    <t>EC-N2-S.O. CIRU</t>
  </si>
  <si>
    <t>EC-N2-S.O. GIN</t>
  </si>
  <si>
    <t>EC-N2-S.PARTOS</t>
  </si>
  <si>
    <t>EC-N3-01</t>
  </si>
  <si>
    <t>EC-N3-02</t>
  </si>
  <si>
    <t>EC-N3-AIS.PED</t>
  </si>
  <si>
    <t>EC-N3-AIS.ADULT</t>
  </si>
  <si>
    <t>EC-N3-AIS.OBST.</t>
  </si>
  <si>
    <t>IC-N1-01</t>
  </si>
  <si>
    <t>IC-N1-02</t>
  </si>
  <si>
    <t>IC-N1-03</t>
  </si>
  <si>
    <t>IC-N1-AUT</t>
  </si>
  <si>
    <t>IC-N1-CAMP</t>
  </si>
  <si>
    <t>IC-N1-NUT</t>
  </si>
  <si>
    <t>IC-N1-S.CALD</t>
  </si>
  <si>
    <t>IC-N2-01</t>
  </si>
  <si>
    <t>IC-N2-02</t>
  </si>
  <si>
    <t>IC-N2-03</t>
  </si>
  <si>
    <t>IC-N3-01</t>
  </si>
  <si>
    <t>IC-N3-02</t>
  </si>
  <si>
    <t>IC-N1-LAV</t>
  </si>
  <si>
    <t>FILTRO TIPO BOLSA DE 24"x24"x22" 95% DE EFICIENCIA MERV 14</t>
  </si>
  <si>
    <t>FILTRO CORRUGADO DE 24"x24"x2" 30% EFICIENCIA MERV 7</t>
  </si>
  <si>
    <t>FILTRO DE CARBON ACTIVO 24"x24"</t>
  </si>
  <si>
    <t>EC</t>
  </si>
  <si>
    <t>IC</t>
  </si>
  <si>
    <t>16"X16"</t>
  </si>
  <si>
    <t>06.02.02.04.02</t>
  </si>
  <si>
    <t>DIAMETRO DE 100</t>
  </si>
  <si>
    <t>DIAMETRO DE 125</t>
  </si>
  <si>
    <t xml:space="preserve">2 PISO </t>
  </si>
  <si>
    <t>DIAMETRO DE 200</t>
  </si>
  <si>
    <t>DIAMETRO DE 175</t>
  </si>
  <si>
    <t>DIAMETRO DE 225</t>
  </si>
  <si>
    <t>DIAMETRO DE 150</t>
  </si>
  <si>
    <t xml:space="preserve">3 PISO </t>
  </si>
  <si>
    <t>06.01.01.14</t>
  </si>
  <si>
    <t>06.01.01.14.01</t>
  </si>
  <si>
    <t>DAMPER MANUAL DE REGULACION</t>
  </si>
  <si>
    <t>06.02.01.16</t>
  </si>
  <si>
    <t>06.02.01.16.01</t>
  </si>
  <si>
    <t>TERMOSTATO AMBIENTAL (TIPO DIGITAL) - (EQUIPO FC)</t>
  </si>
  <si>
    <t>06.02.01.16.02</t>
  </si>
  <si>
    <t>06.02.01.16.03</t>
  </si>
  <si>
    <t>06.02.01.16.04</t>
  </si>
  <si>
    <t>06.02.01.16.05</t>
  </si>
  <si>
    <t>06.02.01.16.06</t>
  </si>
  <si>
    <t>06.02.01.16.07</t>
  </si>
  <si>
    <t>06.02.01.16.08</t>
  </si>
  <si>
    <t>06.02.01.16.09</t>
  </si>
  <si>
    <t>06.02.01.16.10</t>
  </si>
  <si>
    <t>06.02.01.16.11</t>
  </si>
  <si>
    <t>06.02.01.16.12</t>
  </si>
  <si>
    <t>06.02.01.16.13</t>
  </si>
  <si>
    <t>06.02.01.16.14</t>
  </si>
  <si>
    <t>06.02.01.16.15</t>
  </si>
  <si>
    <t>06.02.01.16.16</t>
  </si>
  <si>
    <t>06.02.01.16.17</t>
  </si>
  <si>
    <t>06.02.01.16.18</t>
  </si>
  <si>
    <t>06.02.01.16.19</t>
  </si>
  <si>
    <t>06.02.01.16.20</t>
  </si>
  <si>
    <t>06.02.01.16.21</t>
  </si>
  <si>
    <t>06.02.01.16.22</t>
  </si>
  <si>
    <t>06.02.02.01.02</t>
  </si>
  <si>
    <t>06.02.02.01.03</t>
  </si>
  <si>
    <t>06.02.02.01.04</t>
  </si>
  <si>
    <t>06.02.02.01.05</t>
  </si>
  <si>
    <t>06.02.02.01.06</t>
  </si>
  <si>
    <t>06.02.02.01.07</t>
  </si>
  <si>
    <t>06.02.02.01.08</t>
  </si>
  <si>
    <t>06.02.02.01.09</t>
  </si>
  <si>
    <t>06.02.02.01.10</t>
  </si>
  <si>
    <t>06.02.02.01.11</t>
  </si>
  <si>
    <t>06.02.02.01.12</t>
  </si>
  <si>
    <t>06.02.02.01.13</t>
  </si>
  <si>
    <t>06.02.02.01.14</t>
  </si>
  <si>
    <t>06.02.02.01.15</t>
  </si>
  <si>
    <t>06.02.02.01.16</t>
  </si>
  <si>
    <t>06.02.02.01.17</t>
  </si>
  <si>
    <t>06.02.02.01.18</t>
  </si>
  <si>
    <t>06.02.02.01.19</t>
  </si>
  <si>
    <t>06.02.02.01.20</t>
  </si>
  <si>
    <t>06.02.02.01.21</t>
  </si>
  <si>
    <t>06.02.02.01.22</t>
  </si>
  <si>
    <t>06.02.02.01.23</t>
  </si>
  <si>
    <t>06.02.02.01.24</t>
  </si>
  <si>
    <t>06.02.02.01.25</t>
  </si>
  <si>
    <t>06.02.02.02</t>
  </si>
  <si>
    <t>06.02.02.02.01</t>
  </si>
  <si>
    <t>06.02.02.02.02</t>
  </si>
  <si>
    <t>06.02.02.02.03</t>
  </si>
  <si>
    <t>06.02.02.02.04</t>
  </si>
  <si>
    <t>06.02.02.02.05</t>
  </si>
  <si>
    <t>06.02.02.03</t>
  </si>
  <si>
    <t>06.02.02.03.01</t>
  </si>
  <si>
    <t>06.02.02.03.02</t>
  </si>
  <si>
    <t>06.02.02.03.03</t>
  </si>
  <si>
    <t>06.02.02.03.04</t>
  </si>
  <si>
    <t>06.02.02.03.05</t>
  </si>
  <si>
    <t>06.02.02.03.06</t>
  </si>
  <si>
    <t>06.02.02.03.07</t>
  </si>
  <si>
    <t>06.02.02.03.08</t>
  </si>
  <si>
    <t>06.02.02.03.09</t>
  </si>
  <si>
    <t>06.02.02.03.10</t>
  </si>
  <si>
    <t>06.02.02.03.11</t>
  </si>
  <si>
    <t>06.02.02.03.12</t>
  </si>
  <si>
    <t>06.02.02.03.13</t>
  </si>
  <si>
    <t>06.02.02.05.02</t>
  </si>
  <si>
    <t>06.02.02.06.01</t>
  </si>
  <si>
    <t>06.02.02.08</t>
  </si>
  <si>
    <t>06.02.02.08.01</t>
  </si>
  <si>
    <t>06.02.02.08.02</t>
  </si>
  <si>
    <t>06.02.02.08.03</t>
  </si>
  <si>
    <t>06.02.02.08.04</t>
  </si>
  <si>
    <t>06.02.02.08.05</t>
  </si>
  <si>
    <t>06.02.02.09</t>
  </si>
  <si>
    <t>06.02.02.09.01</t>
  </si>
  <si>
    <t>06.02.02.09.02</t>
  </si>
  <si>
    <t>06.02.02.09.03</t>
  </si>
  <si>
    <t>06.02.02.09.04</t>
  </si>
  <si>
    <t>06.02.02.09.05</t>
  </si>
  <si>
    <t>06.02.02.09.06</t>
  </si>
  <si>
    <t>06.02.02.09.07</t>
  </si>
  <si>
    <t>06.02.02.09.08</t>
  </si>
  <si>
    <t>06.02.02.09.09</t>
  </si>
  <si>
    <t>06.02.02.09.10</t>
  </si>
  <si>
    <t>06.02.02.09.11</t>
  </si>
  <si>
    <t>06.02.02.09.12</t>
  </si>
  <si>
    <t>06.02.02.09.13</t>
  </si>
  <si>
    <t>06.02.02.09.14</t>
  </si>
  <si>
    <t>06.02.03.01</t>
  </si>
  <si>
    <t>06.02.04.05</t>
  </si>
  <si>
    <t>06.02.04.05.01</t>
  </si>
  <si>
    <t>06.02.04.05.02</t>
  </si>
  <si>
    <t>06.02.04.05.03</t>
  </si>
  <si>
    <t>06.02.04.05.04</t>
  </si>
  <si>
    <t>06.02.04.05.05</t>
  </si>
  <si>
    <t>06.02.04.05.06</t>
  </si>
  <si>
    <t>incluye instalacion de equipo de evaporadores, anclaje, acarreo.Conexionado electrico desde el punto electrico de fuerza suministrado por la especialidad de instalaciones electricas, conexionado de drenaje a punto dejado por el especialista sanitario y control de equipo.</t>
  </si>
  <si>
    <t>incluye instalacion de equipo de electrobombas, anclaje, acarreo.Conexionado electrico desde el punto electrico de fuerza suministrado por la especialidad de instalaciones electricas, conexionado de drenaje a punto dejado por el especialista sanitario y control de equipo.</t>
  </si>
  <si>
    <t>CAMPANA DE EXTRACCION DE HUMO TIPO ISLA - ACERO INOXIDABLE (COCINA) 5.00m x 3.40m (INCLUYE INSTALACION)</t>
  </si>
  <si>
    <t>06.02.03.03.02</t>
  </si>
  <si>
    <t>FILTRO X GRASE EXTRACTOR</t>
  </si>
  <si>
    <t>PROYECTO:</t>
  </si>
  <si>
    <t>ITEM</t>
  </si>
  <si>
    <t xml:space="preserve">TOTAL 
</t>
  </si>
  <si>
    <t>PTO</t>
  </si>
  <si>
    <t>M</t>
  </si>
  <si>
    <t>UNIDAD MANEJADORA DE AIRE - ENFRIADO POR AGUA HELADA</t>
  </si>
  <si>
    <t>UMA-N1-OBS.AISL (Cap. Sensible 5.1 KW, Cap. Total 12.1 KW, Caudal: 2.16 m3/h,  TAE: 2.16 m3/h,  Presión: 20 KPA, Caract. Electricas: 220/1F/60Hz)</t>
  </si>
  <si>
    <t>UMA-N1-OBSERV (Cap. Sensible 23.8 KW, Cap. Total 39.2 KW, Caudal: 7.2 m3/h,  TAE: 7.2 m3/h,  Presión: 30 KPA, Caract. Electricas: 380/1F/60Hz)</t>
  </si>
  <si>
    <t>UMA-N1-VIH (Cap. Sensible 14.1 KW, Cap. Total 31.9 KW, Caudal: 5.76 m3/h,  TAE: 5.76 m3/h,  Presión: 20 KPA, Caract. Electricas: 380/1F/60Hz)</t>
  </si>
  <si>
    <t>UMA-N1-LAB (Cap. Sensible 21.0 KW, Cap. Total 51.0 KW, Caudal: 9.0 m3/h,  TAE: 9.0 m3/h,  Presión: 35 KPA, Caract. Electricas: 380/1F/60Hz)</t>
  </si>
  <si>
    <t>UMA-N2-DIL (Cap. Sensible 18.8 KW, Cap. Total 25.2 KW, Caudal: 4.32 m3/h,  TAE: 4.32 m3/h,  Presión: 20 KPA, Caract. Electricas: 380/1F/60Hz)</t>
  </si>
  <si>
    <t>UMA-N2-EST (Cap. Sensible 35.2 KW, Cap. Total 77.7 KW, Caudal: 13.68 m3/h,  TAE: 13.68 m3/h,  Presión: 35 KPA, Caract. Electricas: 380/1F/60Hz)</t>
  </si>
  <si>
    <t>UMA-N2-IND (Cap. Sensible 28.2 KW, Cap. Total 40.7 KW, Caudal: 4.32 m3/h,  TAE: 4.32 m3/h,  Presión: 20 KPA, Caract. Electricas: 380/1F/60Hz)</t>
  </si>
  <si>
    <t>UMA-N2-LAB (Cap. Sensible 16.3 KW, Cap. Total 38.6 KW, Caudal: 6.84 m3/h,  TAE: 6.8 m3/h,  Presión: 20 KPA, Caract. Electricas: 380/1F/60Hz)</t>
  </si>
  <si>
    <t>UMA-N2-REC (Cap. Sensible 11.4 KW, Cap. Total 16.4 KW, Caudal: 2.88 m3/h,  TAE: 2.88 m3/h,  Presión: 20 KPA, Caract. Electricas: 380/1F/60Hz)</t>
  </si>
  <si>
    <t>UMA-N2-S.LEG (Cap. Sensible 8.4 KW, Cap. Total 19.6 KW, Caudal: 3.6 m3/h,  TAE: 3.6 m3/h,  Presión: 20 KPA, Caract. Electricas: 380/1F/60Hz)</t>
  </si>
  <si>
    <t>UMA-N2-S.MULT (Cap. Sensible 10.9 KW, Cap. Total 24.9 KW, Caudal: 4.32 m3/h,  TAE: 4.32 m3/h,  Presión: 20 KPA, Caract. Electricas: 380/1F/60Hz)</t>
  </si>
  <si>
    <t>UMA-N2-S.O.CIR (Cap. Sensible 12.7 KW, Cap. Total 29.1 KW, Caudal: 5.04 m3/h,  TAE: 5.04 m3/h,  Presión: 20 KPA, Caract. Electricas: 380/1F/60Hz)</t>
  </si>
  <si>
    <t>UMA-N2-S.O.GIN (Cap. Sensible 12.9 KW, Cap. Total 29.3 KW, Caudal: 5.04 m3/h,  TAE: 5.04 m3/h,  Presión: 20 KPA, Caract. Electricas: 380/1F/60Hz)</t>
  </si>
  <si>
    <t>UMA-N2-S.PARTOS (Cap. Sensible 9.7 KW, Cap. Total 21.6 KW, Caudal: 3.96 m3/h,  TAE: 3.96 m3/h,  Presión: 20 KPA, Caract. Electricas: 380/1F/60Hz)</t>
  </si>
  <si>
    <t>UMA-N3-AIS.ADUL (Cap. Sensible 7.8 KW, Cap. Total 17.4 KW, Caudal: 2.88 m3/h,  TAE: 2.88 m3/h,  Presión: 20 KPA, Caract. Electricas: 380/1F/60Hz)</t>
  </si>
  <si>
    <t>UMA-N3-AIS.OBST (Cap. Sensible 8.6 KW, Cap. Total 19.3 KW, Caudal: 3.6 m3/h,  TAE: 3.6 m3/h,  Presión: 20 KPA, Caract. Electricas: 380/1F/60Hz)</t>
  </si>
  <si>
    <t>UMA-N3-AIS.PED (Cap. Sensible 8.2 KW, Cap. Total 13.8 KW, Caudal: 2.52 m3/h,  TAE: 2.52 m3/h,  Presión: 20 KPA, Caract. Electricas: 220/1F/60Hz)</t>
  </si>
  <si>
    <t>UMA-N3-AIS.HOSP (Cap. Sensible 21 KW, Cap. Total 27.1 KW, Caudal: 4.68 m3/h,  TAE: 4.68 m3/h,  Presión: 20 KPA, Caract. Electricas: 380/1F/60Hz)</t>
  </si>
  <si>
    <t>UMA-N3-AIS.HOSP.ADUL (Cap. Sensible 27.2 KW, Cap. Total 35.6 KW, Caudal: 6.12 m3/h,  TAE: 6.12 m3/h,  Presión: 20 KPA, Caract. Electricas: 380/1F/60Hz)</t>
  </si>
  <si>
    <t>UMA-N3-AIS.HOSP.OBST (Cap. Sensible 29.8 KW, Cap. Total 36.2 KW, Caudal: 6.12 m3/h,  TAE: 6.12 m3/h,  Presión: 20 KPA, Caract. Electricas: 380/1F/60Hz)</t>
  </si>
  <si>
    <t>UMA-N3-AIS.HOSP.PED (Cap. Sensible 19.8 KW, Cap. Total 25.8 KW, Caudal: 4.32 m3/h,  TAE: 4.32 m3/h,  Presión: 20 KPA, Caract. Electricas: 380/1F/60Hz)</t>
  </si>
  <si>
    <t>UNIDAD MANEJADORA DE AIRE - DE EXPANSION DRECTA</t>
  </si>
  <si>
    <t>06.02.01.02.01</t>
  </si>
  <si>
    <t>UMA-N1-TBC (Cap. Sensible 7.8 KW, Cap. Total 17.5 KW, Caudal: 1,240 m3/h,  TAE: 1,240 m3/h,  Presión: 150 Pa, Caract. Electricas: 380/3F/60Hz)</t>
  </si>
  <si>
    <t>FAN COIL PARA AGUA HELADA</t>
  </si>
  <si>
    <t>EQUIPO DE EXPANSIÓN DIRECTA SPLIT DECORATIVO</t>
  </si>
  <si>
    <t>Split Decorativo (Capac. Enfriamiento Total: 5.0 KW, Caract. Electricas: 220V/3F/60Hz)</t>
  </si>
  <si>
    <t>EQUIPOS VRF - UNIDADES CONDENSADORAS</t>
  </si>
  <si>
    <t>UC-VRF-01 (Cap. Nominal: 32 KW, Caract. Electricas: 380V/3F/60Hz)</t>
  </si>
  <si>
    <t>UC-VRF-02 (Cap. Nominal: 22 KW, Caract. Electricas: 380V/3F/60Hz)</t>
  </si>
  <si>
    <t xml:space="preserve">EQUIPOS VRF - EQUIPO DE EXPANSION DIRECTA SPLIT DECORATIVO </t>
  </si>
  <si>
    <t>Split Decorativo (Capac. Enfriamiento Total: 5.4 KW, Caract. Electricas: 220V/3F/60Hz)</t>
  </si>
  <si>
    <t>EQUIPO DE PRECISIÓN DE EXPANSIÓN DIRECTA</t>
  </si>
  <si>
    <t>UEP/ UCP -01 (Capac. Nominal 48,000 Btu/h, Caract. Electricas: 380V/3F/60Hz)</t>
  </si>
  <si>
    <t>06.02.01.07.02</t>
  </si>
  <si>
    <t>UEP/ UCP -02 (Capac. Nominal 48,000 Btu/h, Caract. Electricas: 380V/3F/60Hz)</t>
  </si>
  <si>
    <t>CH-01 (Cap. Enfriamiento Total: 600 KW, Caudal: 93 m3/H, Caract. Electricas, 380V/3F/60Hz)</t>
  </si>
  <si>
    <t>06.02.01.08.02</t>
  </si>
  <si>
    <t>CH-02 (Cap. Enfriamiento Total: 600 KW, Caudal: 93 m3/H, Caract. Electricas, 380V/3F/60Hz)</t>
  </si>
  <si>
    <t>BP (Caudal: 93 m3/H, Pies: 50, Caract. Electricas, 380V/3F/60Hz)</t>
  </si>
  <si>
    <t>ML</t>
  </si>
  <si>
    <t>MONTAJE DE EQUIPOS DE EXPANSION DIRECTA SPLIT DECORATIVO</t>
  </si>
  <si>
    <t>MONTAJE DE UNIDADES DE EQUIPO DE UNIDADES DE EXPANSION DIRECTA SPLIT DECORATIVO - VRF</t>
  </si>
  <si>
    <t>MONTAJE DE EQUIPO DE PRECISION DE EXPANSION DIRECTA</t>
  </si>
  <si>
    <t>PRUEBAS PARA EQUIPOS DE EXPANSION DIRECTA SPLIT DECORATIVO</t>
  </si>
  <si>
    <t>PRUEBAS PARA EQUIPOS DE EXPANSION DIRECTA SPLIT DECORATIVO - VRF</t>
  </si>
  <si>
    <t>PRUEBAS PARA EQUIPOS DE PRECISION DE EXPANSION DIRECTA</t>
  </si>
  <si>
    <t>Extractor centrifugo (Caudal: 4960M3/H, Caract. Electricas: 380V-3F-60HZ)</t>
  </si>
  <si>
    <t>Extractor centrifugo (Caudal: 6080M3/H, Caract. Electricas: 380V-3F-60HZ)</t>
  </si>
  <si>
    <t>Extractor centrifugo (Caudal: 3655M3/H, Caract. Electricas: 380V-3F-60HZ)</t>
  </si>
  <si>
    <t>Extractor centrifugo (Caudal: 3190M3/H, Caract. Electricas: 380V-3F-60HZ)</t>
  </si>
  <si>
    <t>Extractor centrifugo (Caudal: 4705M3/H, Caract. Electricas: 380V-3F-60HZ)</t>
  </si>
  <si>
    <t>Extractor centrifugo (Caudal: 860M3/H, Caract. Electricas: 220V-1F-60HZ)</t>
  </si>
  <si>
    <t>Extractor centrifugo (Caudal: 1035M3/H, Caract. Electricas: 220V-1F-60HZ)</t>
  </si>
  <si>
    <t>Extractor centrifugo (Caudal: 3025M3/H, Caract. Electricas: 380V-3F-60HZ)</t>
  </si>
  <si>
    <t>Extractor centrifugo (Caudal: 2140M3/H, Caract. Electricas: 220V-1F-60HZ)</t>
  </si>
  <si>
    <t>Extractor centrifugo (Caudal: 6185M3/H, Caract. Electricas: 380V-3F-60HZ)</t>
  </si>
  <si>
    <t>Extractor centrifugo (Caudal: 3260M3/H, Caract. Electricas: 380V-3F-60HZ)</t>
  </si>
  <si>
    <t>Extractor centrifugo (Caudal: 2980M3/H, Caract. Electricas: 380V-3F-60HZ)</t>
  </si>
  <si>
    <t>Extractor centrifugo (Caudal: 4785M3/H, Caract. Electricas: 380V-3F-60HZ)</t>
  </si>
  <si>
    <t>Extractor centrifugo (Caudal: 3310M3/H, Caract. Electricas: 380V-3F-60HZ)</t>
  </si>
  <si>
    <t>Extractor centrifugo (Caudal: 1060M3/H, Caract. Electricas: 220V-1F-60HZ)</t>
  </si>
  <si>
    <t>Extractor centrifugo (Caudal: 1395M3/H, Caract. Electricas: 220V-1F-60HZ)</t>
  </si>
  <si>
    <t>Extractor centrifugo (Caudal: 1440M3/H, Caract. Electricas: 220V-1F-60HZ)</t>
  </si>
  <si>
    <t>Extractor centrifugo (Caudal: 1210M3/H, Caract. Electricas: 220V-1F-60HZ)</t>
  </si>
  <si>
    <t>Extractor centrifugo (Caudal: 4810M3/H, Caract. Electricas: 380V-3F-60HZ)</t>
  </si>
  <si>
    <t>Extractor centrifugo (Caudal: 4640M3/H, Caract. Electricas: 380V-3F-60HZ)</t>
  </si>
  <si>
    <t>Extractor centrifugo (Caudal: 900M3/H, Caract. Electricas: 220V-1F-60HZ)</t>
  </si>
  <si>
    <t>Extractor centrifugo (Caudal: 1260M3/H, Caract. Electricas: 380V-3F-60HZ)</t>
  </si>
  <si>
    <t>Extractor centrifugo (Caudal: 1315M3/H, Caract. Electricas: 380V-3F-60HZ)</t>
  </si>
  <si>
    <t>Extractor centrifugo (Caudal: 1200M3/H, Caract. Electricas: 220V-1F-60HZ)</t>
  </si>
  <si>
    <t>Extractor centrifugo (Caudal: 2075M3/H, Caract. Electricas: 220V-1F-60HZ)</t>
  </si>
  <si>
    <t>Extractor centrifugo (Caudal: 5185M3/H, Caract. Electricas: 380V-3F-60HZ)</t>
  </si>
  <si>
    <t>Extractor centrifugo (Caudal: 2545M3/H, Caract. Electricas: 220V-1F-60HZ)</t>
  </si>
  <si>
    <t>Extractor centrifugo (Caudal: 1620M3/H, Caract. Electricas: 220V-1F-60HZ)</t>
  </si>
  <si>
    <t>Inyector centrifugo (Caudal: 4850M3/H, Caract. Electricas: 380V-3F-60HZ)</t>
  </si>
  <si>
    <t>Inyector centrifugo (Caudal: 5980M3/H, Caract. Electricas: 380V-3F-60HZ)</t>
  </si>
  <si>
    <t>Inyector centrifugo (Caudal: 6355M3/H, Caract. Electricas: 380V-3F-60HZ)</t>
  </si>
  <si>
    <t>Inyector centrifugo (Caudal: 2480M3/H, Caract. Electricas: 220V-1F-60HZ)</t>
  </si>
  <si>
    <t>Inyector centrifugo (Caudal: 1200M3/H, Caract. Electricas: 220V-1F-60HZ)</t>
  </si>
  <si>
    <t>Inyector centrifugo (Caudal: 4260M3/H, Caract. Electricas: 380V-3F-60HZ)</t>
  </si>
  <si>
    <t>Inyector centrifugo (Caudal: 2780M3/H, Caract. Electricas: 380V-3F-60HZ)</t>
  </si>
  <si>
    <t>Inyector centrifugo (Caudal: 1620M3/H,  Caract. Electricas: 220V-1F-60HZ)</t>
  </si>
  <si>
    <t>Inyector centrifugo (Caudal: 3170M3/H, Caract. Electricas: 380V-3F-60HZ)</t>
  </si>
  <si>
    <t>Inyector centrifugo (Caudal: 7110M3/H, Caract. Electricas: 380V-3F-60HZ)</t>
  </si>
  <si>
    <t>Inyector centrifugo (Caudal: 6500M3/H, Caract. Electricas: 380V-3F-60HZ)</t>
  </si>
  <si>
    <t>Inyector centrifugo (Caudal: 3525M3/H, Caract. Electricas: 380V-3F-60HZ)</t>
  </si>
  <si>
    <t>Inyector centrifugo (Caudal: 3110M3/H, Caract. Electricas: 380V-3F-60HZ)</t>
  </si>
  <si>
    <t>EA (Caudal: 660M3/H, Caract. Electricas: 220V-1F-60HZ)</t>
  </si>
  <si>
    <t>EA (Caudal:1200M3/H, Caract. Electricas: 220V-1F-60HZ)</t>
  </si>
  <si>
    <t>IA (Caudal: 660M3/H, Caract. Electricas: 220V-1F-60HZ)</t>
  </si>
  <si>
    <t>IA (Caudal: 1200M3/H, Caract. Electricas: 220V-1F-60HZ)</t>
  </si>
  <si>
    <t>MONTAJE DE INYECTOR AXIAL</t>
  </si>
  <si>
    <t>PRUEBAS Y BALANCEO DE EXTRACTOR CENTRIFUGO EN GABINETE</t>
  </si>
  <si>
    <t>PRUEBAS Y BALANCEO DE INYECTOR CENTRIFUGO EN GABINETE</t>
  </si>
  <si>
    <t>PRUEBAS Y BALANCEO DE EXTRACTOR AXIAL</t>
  </si>
  <si>
    <t>PRUEBAS Y BALANCEO DE INYECTOR AXIAL</t>
  </si>
  <si>
    <t>06.02.03.01.01</t>
  </si>
  <si>
    <t>Extractor centrifugo (Caudal: 25710M3/H, Caract. Electricas: 380V-3F-60HZ)</t>
  </si>
  <si>
    <t>06.02.03.02.01</t>
  </si>
  <si>
    <t>Inyector centrifugo (Caudal: 25710M3/H, Caract. Electricas: 380V-3F-60HZ)</t>
  </si>
  <si>
    <t>ICP (Caudal: 32,600M3/H, Caract. Electricas: 380V-3F-60HZ)</t>
  </si>
  <si>
    <t>06.06</t>
  </si>
  <si>
    <t>06.06.01</t>
  </si>
  <si>
    <t>SISTEMA DE SUMINISTRO PARA CAPTADORES SOLARES</t>
  </si>
  <si>
    <t>06.06.01.01</t>
  </si>
  <si>
    <t>SALIDA DE RETORNO AGUA SOLAR CALIENTE 1 1 /4"</t>
  </si>
  <si>
    <t>06.06.01.02</t>
  </si>
  <si>
    <t>06.06.01.03</t>
  </si>
  <si>
    <t>CODO DE COBRE  1 1/4" X 90º</t>
  </si>
  <si>
    <t xml:space="preserve">TEE DE COBRE 1 1/4" </t>
  </si>
  <si>
    <t>VALVULA DE CONTROL TIPO BOLA 1 1/4"</t>
  </si>
  <si>
    <t>PINTURA PARA TUBERIA COLOR AMAILLO OCRE</t>
  </si>
  <si>
    <t>06.06.01.08</t>
  </si>
  <si>
    <t xml:space="preserve">AISLAMIENTO  PARA TUBERIAS </t>
  </si>
  <si>
    <t>SOPORTE STRIT APOYADO EN PISO</t>
  </si>
  <si>
    <t>AISLAMIENTO TIPO CAÑA Y ENCHAQUETADO EN TUBERIAS (INCL. ACCESORIOS)</t>
  </si>
  <si>
    <t>06.06.01.11</t>
  </si>
  <si>
    <t>PRUEBAS MECANICAS DEL SISTEMA DE CAPTADORES SOLARES</t>
  </si>
  <si>
    <t>06.06.02</t>
  </si>
  <si>
    <t>EQUIPOS ESPECIALES</t>
  </si>
  <si>
    <t>06.06.02.01</t>
  </si>
  <si>
    <t xml:space="preserve">SUMINISTRO DE PANELES SOLARES </t>
  </si>
  <si>
    <t>06.06.02.02</t>
  </si>
  <si>
    <t>06.06.02.04</t>
  </si>
  <si>
    <t>BOMBAS RECIRCULACION SOLAR 1HP-220V/1F/60HZ</t>
  </si>
  <si>
    <t xml:space="preserve">SISTEMA DE CAPTADORES SOLARES </t>
  </si>
  <si>
    <t>TOMA DE SUMNISTRO AGUA SOLAR CALIENTE 1 1/4"</t>
  </si>
  <si>
    <t>06.06.01.12</t>
  </si>
  <si>
    <t>06.06.01.13</t>
  </si>
  <si>
    <t>06.06.01.14</t>
  </si>
  <si>
    <t>06.06.01.15</t>
  </si>
  <si>
    <t>06.06.01.16</t>
  </si>
  <si>
    <t>SUMINISTRO E INSTALACION DE TANQUE DE INTERACUMULADOR, CAP: 2,700 LTS</t>
  </si>
  <si>
    <t>SUMINISTRO E INSTALACION DE VASO DE EXPANSION 200 LITROS</t>
  </si>
  <si>
    <t>06.06.02.10</t>
  </si>
  <si>
    <t>TERMOSTATO AMBIENTAL (TIPO DIGITAL) - (EQUIPO SPLIT DECORATIVO)</t>
  </si>
  <si>
    <t>TERMOSTATO AMBIENTAL (TIPO DIGITAL) - (EQUIPO SPLIT DECORATIVO - VRF)</t>
  </si>
  <si>
    <t>UMAS</t>
  </si>
  <si>
    <t>UI-N1-01</t>
  </si>
  <si>
    <t>ENTREVISTA FAMILIAR</t>
  </si>
  <si>
    <t>UI-N1-02</t>
  </si>
  <si>
    <t xml:space="preserve">ESTAR CHOFERES </t>
  </si>
  <si>
    <t>UI-N1-03</t>
  </si>
  <si>
    <t>TRIAJE</t>
  </si>
  <si>
    <t>UI-N1-05</t>
  </si>
  <si>
    <t>SERVICIO SOCIAL</t>
  </si>
  <si>
    <t>UI-N1-06</t>
  </si>
  <si>
    <t>REF. CREF.</t>
  </si>
  <si>
    <t>UI-N1-07</t>
  </si>
  <si>
    <t>SEGUROS</t>
  </si>
  <si>
    <t>UI-N1-08</t>
  </si>
  <si>
    <t>ADMISION</t>
  </si>
  <si>
    <t>UI-N1-15</t>
  </si>
  <si>
    <t>TERAPIA MEDIOS FISI.</t>
  </si>
  <si>
    <t>UI-N1-16</t>
  </si>
  <si>
    <t>TOP. DE GIN. OBST.</t>
  </si>
  <si>
    <t>UI-N1-17</t>
  </si>
  <si>
    <t xml:space="preserve">POLICIA NACIONAL </t>
  </si>
  <si>
    <t>UI-N1-20</t>
  </si>
  <si>
    <t>SECRETARIA</t>
  </si>
  <si>
    <t>UI-N1-21</t>
  </si>
  <si>
    <t>UI-N1-22</t>
  </si>
  <si>
    <t>OFICINA COE</t>
  </si>
  <si>
    <t>UI-N1-24</t>
  </si>
  <si>
    <t>HABITACION GESTANTE ADOLES.</t>
  </si>
  <si>
    <t>UI-N1-25</t>
  </si>
  <si>
    <t>HABITACION GESTANTE SOLA</t>
  </si>
  <si>
    <t>UI-N1-26</t>
  </si>
  <si>
    <t>HABITACION GESTANTE CON PAREJA</t>
  </si>
  <si>
    <t>UI-N1-28</t>
  </si>
  <si>
    <t>UI-N1-31</t>
  </si>
  <si>
    <t>HIDROTERAPIA MEDIOS SUPERIORES E INF.</t>
  </si>
  <si>
    <t>UI-N1-32</t>
  </si>
  <si>
    <t>HISTORIAS CLINICAS</t>
  </si>
  <si>
    <t>UI-N1-33</t>
  </si>
  <si>
    <t>CAJA</t>
  </si>
  <si>
    <t>UI-N1-34</t>
  </si>
  <si>
    <t>ADMISION Y CITAS</t>
  </si>
  <si>
    <t>UI-N1-39</t>
  </si>
  <si>
    <t>GESTION DE PROG.</t>
  </si>
  <si>
    <t>UI-N1-40</t>
  </si>
  <si>
    <t>JEFATURA SECRETARIA</t>
  </si>
  <si>
    <t>UI-N1-42</t>
  </si>
  <si>
    <t>UI-N1-43</t>
  </si>
  <si>
    <t>SALA DE ECO.</t>
  </si>
  <si>
    <t>UI-N1-45</t>
  </si>
  <si>
    <t>COMANDO</t>
  </si>
  <si>
    <t>UI-N1-47</t>
  </si>
  <si>
    <t>UI-N1-48</t>
  </si>
  <si>
    <t>REISTRO DE LAB.</t>
  </si>
  <si>
    <t>UI-N1-49</t>
  </si>
  <si>
    <t>TOMA DE MUESTRAS</t>
  </si>
  <si>
    <t>UI-N1-50</t>
  </si>
  <si>
    <t>RECEPCION DE MUESTRAS</t>
  </si>
  <si>
    <t>UI-N1-51</t>
  </si>
  <si>
    <t>UI-N1-53</t>
  </si>
  <si>
    <t>REF CREF</t>
  </si>
  <si>
    <t>UI-N1-54</t>
  </si>
  <si>
    <t>UI-N1-55</t>
  </si>
  <si>
    <t>SERV. SOCIAL</t>
  </si>
  <si>
    <t>UI-N1-56</t>
  </si>
  <si>
    <t>RENIEC</t>
  </si>
  <si>
    <t>UI-N1-65</t>
  </si>
  <si>
    <t>CONSULTO. GINECO-OBST</t>
  </si>
  <si>
    <t>UI-N1-66</t>
  </si>
  <si>
    <t>UI-N1-67</t>
  </si>
  <si>
    <t>CONTROL PRENATAL</t>
  </si>
  <si>
    <t>UI-N2-01</t>
  </si>
  <si>
    <t>ESTACION DE OBST.</t>
  </si>
  <si>
    <t>UI-N2-02</t>
  </si>
  <si>
    <t>ESTAR DE PERS.</t>
  </si>
  <si>
    <t>UI-N2-03</t>
  </si>
  <si>
    <t>CONTROL</t>
  </si>
  <si>
    <t>UI-N2-05</t>
  </si>
  <si>
    <t>UI-N2-06</t>
  </si>
  <si>
    <t>COORD. DE ENFERM</t>
  </si>
  <si>
    <t>UI-N2-07</t>
  </si>
  <si>
    <t xml:space="preserve">JEFATURA </t>
  </si>
  <si>
    <t>UI-N2-08</t>
  </si>
  <si>
    <t>SALA DE REUNIONES</t>
  </si>
  <si>
    <t>UI-N2-09</t>
  </si>
  <si>
    <t>UI-N2-17</t>
  </si>
  <si>
    <t>UNIDAD DE ASESORIA JURIDICA</t>
  </si>
  <si>
    <t>UI-N2-21</t>
  </si>
  <si>
    <t>TRAMITE DOCUMENTARIOS</t>
  </si>
  <si>
    <t>UI-N2-26</t>
  </si>
  <si>
    <t>SALA DE ECO. OBST.</t>
  </si>
  <si>
    <t>UI-N2-27</t>
  </si>
  <si>
    <t xml:space="preserve">RECEPCION Y CONTROL </t>
  </si>
  <si>
    <t>UI-N2-28</t>
  </si>
  <si>
    <t>SALA DE ELCTRO CARDIO.</t>
  </si>
  <si>
    <t>UI-N2-29</t>
  </si>
  <si>
    <t>SALA DE HOLTER Y MAPA</t>
  </si>
  <si>
    <t>UI-N2-30</t>
  </si>
  <si>
    <t xml:space="preserve">SALA DE ESPIROMETRIA </t>
  </si>
  <si>
    <t>UI-N2-31</t>
  </si>
  <si>
    <t>UI-N2-32</t>
  </si>
  <si>
    <t>PROMO. DE DONACION DE SAN.</t>
  </si>
  <si>
    <t>UI-N2-34</t>
  </si>
  <si>
    <t>SALA DE CONTROL ELECTR.</t>
  </si>
  <si>
    <t>UI-N2-35</t>
  </si>
  <si>
    <t>SALA DE ADMI.</t>
  </si>
  <si>
    <t>UI-N2-36</t>
  </si>
  <si>
    <t>UI-N2-37</t>
  </si>
  <si>
    <t>CENTRAL DE COMUNI.</t>
  </si>
  <si>
    <t>UI-N2-48</t>
  </si>
  <si>
    <t>UI-N2-49</t>
  </si>
  <si>
    <t>CONSEJE. Y PREVEN. DEL CANCER</t>
  </si>
  <si>
    <t>UI-N2-50</t>
  </si>
  <si>
    <t>AT. INT. Y CONSEJERIA</t>
  </si>
  <si>
    <t>UI-N2-54</t>
  </si>
  <si>
    <t xml:space="preserve">CONSULTORIO DE PSIQUIATRIA </t>
  </si>
  <si>
    <t>UI-N2-58</t>
  </si>
  <si>
    <t>CONSULTORIO DE CIRU.</t>
  </si>
  <si>
    <t>UI-N2-59</t>
  </si>
  <si>
    <t>TOP. DE PROCED.</t>
  </si>
  <si>
    <t>UI-N2-60</t>
  </si>
  <si>
    <t>CONSULTORIO DE MED. INT.</t>
  </si>
  <si>
    <t>UI-N2-61</t>
  </si>
  <si>
    <t>CONSULTORIO DE OFTALMOLO.</t>
  </si>
  <si>
    <t>UI-N2-62</t>
  </si>
  <si>
    <t>CONSULTORIO DE CARDIOLO.</t>
  </si>
  <si>
    <t>UI-N3-01</t>
  </si>
  <si>
    <t>HABITACION</t>
  </si>
  <si>
    <t>UI-N3-02</t>
  </si>
  <si>
    <t>UI-N3-11</t>
  </si>
  <si>
    <t>UI-N3-12</t>
  </si>
  <si>
    <t>UI-N3-13</t>
  </si>
  <si>
    <t>TOP. DE PROCED. PEDIATRIA</t>
  </si>
  <si>
    <t>UI-N3-15</t>
  </si>
  <si>
    <t>LACTARIO</t>
  </si>
  <si>
    <t>UI-N1-09</t>
  </si>
  <si>
    <t>TOP. DE INY. Y NEB.</t>
  </si>
  <si>
    <t>UI-N1-10</t>
  </si>
  <si>
    <t>TOP. DE CIRUGIA</t>
  </si>
  <si>
    <t>UI-N1-11</t>
  </si>
  <si>
    <t>SALA DE REHIDRATACION</t>
  </si>
  <si>
    <t>UI-N1-12</t>
  </si>
  <si>
    <t>TOP. MEDICINA</t>
  </si>
  <si>
    <t>UI-N1-14</t>
  </si>
  <si>
    <t>TOP. PEDIATRIA</t>
  </si>
  <si>
    <t>UI-N1-19</t>
  </si>
  <si>
    <t>ESTAR DE PERSONAL DE GUARDIA</t>
  </si>
  <si>
    <t>UI-N1-30</t>
  </si>
  <si>
    <t>SALA DE FISIOTERAPIA</t>
  </si>
  <si>
    <t>UI-N1-35</t>
  </si>
  <si>
    <t>CENTRAL DE VIGILANCIA</t>
  </si>
  <si>
    <t>UI-N1-38</t>
  </si>
  <si>
    <t>FARMACOV. Y TECNO.</t>
  </si>
  <si>
    <t>UI-N1-41</t>
  </si>
  <si>
    <t>DOSIS UNITARIA</t>
  </si>
  <si>
    <t>UI-N1-44</t>
  </si>
  <si>
    <t>SALA DE IMPRES.</t>
  </si>
  <si>
    <t>UI-N1-46</t>
  </si>
  <si>
    <t>SALA DE RADIOLO. CONVENC.</t>
  </si>
  <si>
    <t>UI-N1-68</t>
  </si>
  <si>
    <t>PLANIFICACION FAMILIAR</t>
  </si>
  <si>
    <t>UI-N1-69</t>
  </si>
  <si>
    <t xml:space="preserve">SALA DE EST. TEMPRANA </t>
  </si>
  <si>
    <t>UI-N1-70</t>
  </si>
  <si>
    <t>CONSULT. PED.</t>
  </si>
  <si>
    <t>UI-N1-71</t>
  </si>
  <si>
    <t>UI-N1-72</t>
  </si>
  <si>
    <t>CONSULT. CRECIMIENTO Y DES</t>
  </si>
  <si>
    <t>UI-N1-73</t>
  </si>
  <si>
    <t>SALA DE INMUNIZACIONES</t>
  </si>
  <si>
    <t>UI-N1-74</t>
  </si>
  <si>
    <t>AT. INT. DEL ADULT. MAYOR</t>
  </si>
  <si>
    <t>UI-N1-75</t>
  </si>
  <si>
    <t>CYP DE ENFERM.</t>
  </si>
  <si>
    <t>UI-N1-76</t>
  </si>
  <si>
    <t>CYP DE ENF. NO TRANS</t>
  </si>
  <si>
    <t>UI-N1-77</t>
  </si>
  <si>
    <t>UI-N2-04</t>
  </si>
  <si>
    <t xml:space="preserve">ESTAR DE PERSONAL </t>
  </si>
  <si>
    <t>UI-N2-15</t>
  </si>
  <si>
    <t>UI-N2-19</t>
  </si>
  <si>
    <t>UNIDAD DE SEGUROS</t>
  </si>
  <si>
    <t>UI-N2-25</t>
  </si>
  <si>
    <t>SALA DE REFRACCION</t>
  </si>
  <si>
    <t>UI-N2-33</t>
  </si>
  <si>
    <t>CENTRO DE COMPUTO</t>
  </si>
  <si>
    <t>UI-N2-38</t>
  </si>
  <si>
    <t>OFI. DE INFORMATICA</t>
  </si>
  <si>
    <t>UI-N2-51</t>
  </si>
  <si>
    <t>CONSULTORIO DE NUTRICION</t>
  </si>
  <si>
    <t>UI-N2-52</t>
  </si>
  <si>
    <t>CONSULTORIO DE ODONTOL.</t>
  </si>
  <si>
    <t>UI-N2-53</t>
  </si>
  <si>
    <t>UI-N2-55</t>
  </si>
  <si>
    <t>CONSULTORIO DE PSICOLO.</t>
  </si>
  <si>
    <t>UI-N2-56</t>
  </si>
  <si>
    <t>CONSULTORIO DE MED. FAMILAR</t>
  </si>
  <si>
    <t>UI-N2-57</t>
  </si>
  <si>
    <t>CONSULTORIO DE NEUMOLO.</t>
  </si>
  <si>
    <t>UI-N2-63</t>
  </si>
  <si>
    <t>TELE CONSULTORIO</t>
  </si>
  <si>
    <t>UI-N2-64</t>
  </si>
  <si>
    <t>OFIC. DE ESTADISTICA</t>
  </si>
  <si>
    <t>UI-N3-04</t>
  </si>
  <si>
    <t>ESTAC. DE ENFERMERIA</t>
  </si>
  <si>
    <t>UI-N3-05</t>
  </si>
  <si>
    <t>UI-N3-07</t>
  </si>
  <si>
    <t>ESTAR DE PERSONAL HOMBRES</t>
  </si>
  <si>
    <t>UI-N3-08</t>
  </si>
  <si>
    <t>ESTAR DE PERSONAL MUJERES</t>
  </si>
  <si>
    <t>UI-N3-09</t>
  </si>
  <si>
    <t xml:space="preserve">OFIC. DE CONTROL NUTRICIONAL </t>
  </si>
  <si>
    <t>UI-N3-10</t>
  </si>
  <si>
    <t>UI-N3-14</t>
  </si>
  <si>
    <t xml:space="preserve">ESTACION DE ENFERMERIA </t>
  </si>
  <si>
    <t>UI-N3-16</t>
  </si>
  <si>
    <t>SALA DE JUE.</t>
  </si>
  <si>
    <t>UI-N3-17</t>
  </si>
  <si>
    <t>UI-N3-18</t>
  </si>
  <si>
    <t>UI-N3-19</t>
  </si>
  <si>
    <t>06.02.01.04.02</t>
  </si>
  <si>
    <t>UI-N1-18</t>
  </si>
  <si>
    <t>DISPENSACION Y EXPENDIO DE MED.</t>
  </si>
  <si>
    <t>UI-N1-36</t>
  </si>
  <si>
    <t>ALMACEN ESPEC.</t>
  </si>
  <si>
    <t>UI-N1-37</t>
  </si>
  <si>
    <t xml:space="preserve">DISPENSACION Y EXPENDIO </t>
  </si>
  <si>
    <t>UI-N1-57</t>
  </si>
  <si>
    <t>SALA DE ESPERA</t>
  </si>
  <si>
    <t>UI-N1-58</t>
  </si>
  <si>
    <t>UI-N1-59</t>
  </si>
  <si>
    <t>UI-N1-64</t>
  </si>
  <si>
    <t>PSICOPROFILAXIS</t>
  </si>
  <si>
    <t>UI-N2-13</t>
  </si>
  <si>
    <t xml:space="preserve">SECRETARIA </t>
  </si>
  <si>
    <t>UI-N2-14</t>
  </si>
  <si>
    <t>UNIDAD DE GESTION DE LA CALIDAD</t>
  </si>
  <si>
    <t>UI-N2-16</t>
  </si>
  <si>
    <t xml:space="preserve">DIRECCION GENERAL </t>
  </si>
  <si>
    <t>UI-N2-18</t>
  </si>
  <si>
    <t>OFIC. DE PLANEAMIENTO</t>
  </si>
  <si>
    <t>UI-N2-20</t>
  </si>
  <si>
    <t>UI-N2-22</t>
  </si>
  <si>
    <t>S.U.M</t>
  </si>
  <si>
    <t>UI-N2-23</t>
  </si>
  <si>
    <t>EPIDEMIO. Y SALUD OCUPACIONAL</t>
  </si>
  <si>
    <t>UI-N3-03</t>
  </si>
  <si>
    <t>COCINA COMEDOR</t>
  </si>
  <si>
    <t>06.02.01.04.03</t>
  </si>
  <si>
    <t>UI-N1-13</t>
  </si>
  <si>
    <t>SALA DE ESPERA PARA REEVALUACION</t>
  </si>
  <si>
    <t>UI-N1-23</t>
  </si>
  <si>
    <t>UI-N1-29</t>
  </si>
  <si>
    <t>UI-N1-60</t>
  </si>
  <si>
    <t>UI-N1-61</t>
  </si>
  <si>
    <t>UI-N1-62</t>
  </si>
  <si>
    <t>UI-N1-63</t>
  </si>
  <si>
    <t>UI-N2-10</t>
  </si>
  <si>
    <t>UNIDAD DE LOGISTICA</t>
  </si>
  <si>
    <t>UI-N2-11</t>
  </si>
  <si>
    <t xml:space="preserve">UNIDAD DE PERSONAL </t>
  </si>
  <si>
    <t>UI-N2-12</t>
  </si>
  <si>
    <t>UI-N2-24</t>
  </si>
  <si>
    <t>SALA DE ESPERA CENTRO OBST.</t>
  </si>
  <si>
    <t>UI-N2-39</t>
  </si>
  <si>
    <t>UI-N2-40</t>
  </si>
  <si>
    <t>UI-N2-41</t>
  </si>
  <si>
    <t>UI-N2-42</t>
  </si>
  <si>
    <t>UI-N2-43</t>
  </si>
  <si>
    <t>UI-N2-44</t>
  </si>
  <si>
    <t>UI-N2-45</t>
  </si>
  <si>
    <t>UI-N2-46</t>
  </si>
  <si>
    <t>UI-N2-47</t>
  </si>
  <si>
    <t>UI-N3-20</t>
  </si>
  <si>
    <t>SALA DE ESPERA HOSP. GINECO</t>
  </si>
  <si>
    <t>UI-N1-27</t>
  </si>
  <si>
    <t xml:space="preserve"> GIMNASIO PARA ADUL. Y NIÑOS</t>
  </si>
  <si>
    <t>UI-N1-52</t>
  </si>
  <si>
    <t>HALL</t>
  </si>
  <si>
    <t>UI-N3-06</t>
  </si>
  <si>
    <t>SALA DE ESPERA HOSP. ADULT. MAYOR</t>
  </si>
  <si>
    <t>06.02.01.04.04</t>
  </si>
  <si>
    <t>UI-N1-04</t>
  </si>
  <si>
    <t>ESPERA</t>
  </si>
  <si>
    <t>EQUIPO UE (Cap. Enfriamiento Total: 60,000 BTU/h, Caract. Electricas 400W-220V-1F-60HZ) - (FRIO/CALOR)</t>
  </si>
  <si>
    <t>EQUIPO UE (Cap. Enfriamiento Total: 48,100 BTU/h, Caract. Electricas 400W-220V-1F-60HZ) - (FRIO/CALOR)</t>
  </si>
  <si>
    <t>EQUIPO UE (Cap. Enfriamiento Total: 24,200 BTU/h, Caract. Electricas 149W-220V-1F-60HZ) - (FRIO/CALOR)</t>
  </si>
  <si>
    <t>EQUIPO UE (Cap. Enfriamiento Total: 36,200 BTU/h, Caract. Electricas 350W-220V-1F-60HZ) - (FRIO/CALOR)</t>
  </si>
  <si>
    <t>EQUIPO UE (Cap. Enfriamiento Total: 19,100 BTU/h, Caract. Electricas 149W-220V-1F-60HZ) - (FRIO/CALOR)</t>
  </si>
  <si>
    <t>EQUIPO UE (Cap. Enfriamiento Total: 12,300 BTU/h, Caract. Electricas 149W-220V-1F-60HZ) - (FRIO/CALOR)</t>
  </si>
  <si>
    <t xml:space="preserve">PRECIPITADOR DE GRASA </t>
  </si>
  <si>
    <t>06.02.03.04.01</t>
  </si>
  <si>
    <t xml:space="preserve">  06.02.03.06.03</t>
  </si>
  <si>
    <t xml:space="preserve">MONTAJE DE PRECIPITADOR DE GRASA </t>
  </si>
  <si>
    <t>06.02.03.07</t>
  </si>
  <si>
    <t xml:space="preserve">  06.02.03.07.01</t>
  </si>
  <si>
    <t xml:space="preserve">  06.02.03.07.02</t>
  </si>
  <si>
    <t xml:space="preserve">  06.02.03.07.03</t>
  </si>
  <si>
    <t xml:space="preserve">  06.02.03.07.04</t>
  </si>
  <si>
    <t xml:space="preserve">  06.02.03.07.05</t>
  </si>
  <si>
    <t>Precipitador de grasa centrifugo (PE-01) (Caudal: 25710M3/H, Caract. Electricas: 380V-3F-60HZ)</t>
  </si>
  <si>
    <t>(LAMINA AA-B.01 AL AA-B.08)</t>
  </si>
  <si>
    <t>(LAMINA AA-D.01 AL AA-D.08)</t>
  </si>
  <si>
    <t>(LAMINA AA-A.01 AL AA-A.08)</t>
  </si>
  <si>
    <t>(LAMINA AA-A.01 AL AA-A.08) / (LAMINA AA-A.09 AL AA-A.14) / (LAMINA AA-A.15 AL AA-A.28)</t>
  </si>
  <si>
    <t>(LAMINA AA-B.01 AL AA-B.08) / (LAMINA AA-B.09 AL AA-B.14) / (LAMINA AA-B.15 AL AA-B.28)</t>
  </si>
  <si>
    <t>(LAMINA AA-C.01 AL AA-C.03)</t>
  </si>
  <si>
    <t>BS (Caudal: 93 m3/H, Pies: 100, Caract. Electricas, 380V/3F/60Hz)</t>
  </si>
  <si>
    <t>HUMIDISTATO</t>
  </si>
  <si>
    <t>SUSTENTO DE CLIMATIZACION</t>
  </si>
  <si>
    <t>06.02.01.15.07</t>
  </si>
  <si>
    <t>06.02.01.15.08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</si>
</sst>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[$€]\ * #,##0.00_);_([$€]\ * \(#,##0.00\);_([$€]\ * &quot;-&quot;??_);_(@_)"/>
    <numFmt numFmtId="165" formatCode="0.0"/>
    <numFmt numFmtId="166" formatCode="0.000"/>
    <numFmt numFmtId="167" formatCode="#,#00\ \ \ &quot;kg&quot;"/>
    <numFmt numFmtId="168" formatCode="0\ \ \ &quot;m²&quot;"/>
    <numFmt numFmtId="169" formatCode="#,#00\ \ &quot;pulg²&quot;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10"/>
      <name val="MS Sans Serif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11"/>
      <name val="Arial"/>
      <family val="2"/>
    </font>
    <font>
      <sz val="10"/>
      <name val="MS Sans Serif"/>
      <family val="2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u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  <scheme val="minor"/>
    </font>
    <font>
      <sz val="10"/>
      <color theme="0" tint="-0.34998626667073579"/>
      <name val="Arial"/>
      <family val="2"/>
    </font>
    <font>
      <sz val="12"/>
      <name val="Calibri"/>
      <family val="2"/>
      <scheme val="minor"/>
    </font>
    <font>
      <sz val="12"/>
      <name val="Arial"/>
      <family val="2"/>
    </font>
    <font>
      <sz val="12"/>
      <color theme="0" tint="-0.34998626667073579"/>
      <name val="Arial"/>
      <family val="2"/>
    </font>
    <font>
      <b/>
      <sz val="12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b/>
      <sz val="10"/>
      <color theme="0" tint="-0.34998626667073579"/>
      <name val="Arial"/>
      <family val="2"/>
    </font>
    <font>
      <b/>
      <sz val="11"/>
      <color rgb="FFFF0000"/>
      <name val="Arial"/>
      <family val="2"/>
    </font>
    <font>
      <b/>
      <sz val="11"/>
      <color rgb="FFC65911"/>
      <name val="Arial"/>
      <family val="2"/>
    </font>
    <font>
      <sz val="11"/>
      <color rgb="FF0000FF"/>
      <name val="Arial"/>
      <family val="2"/>
    </font>
    <font>
      <sz val="11"/>
      <color rgb="FF000000"/>
      <name val="Arial"/>
      <family val="2"/>
    </font>
    <font>
      <b/>
      <sz val="2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9" fillId="0" borderId="0"/>
    <xf numFmtId="16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0">
      <alignment vertical="top"/>
    </xf>
    <xf numFmtId="0" fontId="4" fillId="0" borderId="0">
      <alignment vertical="center"/>
    </xf>
    <xf numFmtId="0" fontId="2" fillId="0" borderId="0"/>
    <xf numFmtId="0" fontId="2" fillId="0" borderId="0"/>
    <xf numFmtId="0" fontId="4" fillId="0" borderId="0">
      <alignment vertical="center"/>
    </xf>
    <xf numFmtId="9" fontId="2" fillId="0" borderId="0" applyFont="0" applyFill="0" applyBorder="0" applyAlignment="0" applyProtection="0"/>
    <xf numFmtId="0" fontId="2" fillId="0" borderId="0"/>
    <xf numFmtId="0" fontId="13" fillId="0" borderId="0"/>
    <xf numFmtId="0" fontId="16" fillId="0" borderId="0"/>
    <xf numFmtId="0" fontId="2" fillId="0" borderId="0"/>
    <xf numFmtId="0" fontId="1" fillId="0" borderId="0"/>
    <xf numFmtId="0" fontId="18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22" fillId="0" borderId="0"/>
    <xf numFmtId="0" fontId="2" fillId="0" borderId="0"/>
    <xf numFmtId="0" fontId="2" fillId="0" borderId="0"/>
    <xf numFmtId="0" fontId="18" fillId="0" borderId="0"/>
  </cellStyleXfs>
  <cellXfs count="552">
    <xf numFmtId="0" fontId="0" fillId="0" borderId="0" xfId="0"/>
    <xf numFmtId="2" fontId="3" fillId="2" borderId="0" xfId="0" applyNumberFormat="1" applyFont="1" applyFill="1" applyBorder="1" applyAlignment="1">
      <alignment horizontal="center" vertical="center"/>
    </xf>
    <xf numFmtId="0" fontId="2" fillId="0" borderId="0" xfId="1"/>
    <xf numFmtId="0" fontId="2" fillId="0" borderId="0" xfId="1" applyAlignment="1">
      <alignment horizontal="center"/>
    </xf>
    <xf numFmtId="0" fontId="4" fillId="0" borderId="0" xfId="1" applyFont="1" applyAlignment="1">
      <alignment horizontal="center"/>
    </xf>
    <xf numFmtId="0" fontId="2" fillId="2" borderId="0" xfId="1" applyFill="1"/>
    <xf numFmtId="0" fontId="3" fillId="2" borderId="0" xfId="1" applyFont="1" applyFill="1" applyAlignment="1">
      <alignment horizontal="center"/>
    </xf>
    <xf numFmtId="2" fontId="4" fillId="0" borderId="1" xfId="1" applyNumberFormat="1" applyFont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2" fontId="4" fillId="2" borderId="0" xfId="1" applyNumberFormat="1" applyFont="1" applyFill="1" applyAlignment="1">
      <alignment horizontal="center" vertical="center"/>
    </xf>
    <xf numFmtId="0" fontId="4" fillId="2" borderId="0" xfId="1" applyFont="1" applyFill="1"/>
    <xf numFmtId="0" fontId="2" fillId="2" borderId="0" xfId="1" applyFill="1" applyAlignment="1">
      <alignment horizontal="center"/>
    </xf>
    <xf numFmtId="0" fontId="11" fillId="2" borderId="0" xfId="1" applyFont="1" applyFill="1" applyAlignment="1">
      <alignment horizontal="center"/>
    </xf>
    <xf numFmtId="0" fontId="2" fillId="2" borderId="3" xfId="1" applyFill="1" applyBorder="1" applyAlignment="1">
      <alignment horizontal="center"/>
    </xf>
    <xf numFmtId="0" fontId="1" fillId="0" borderId="0" xfId="20"/>
    <xf numFmtId="0" fontId="18" fillId="0" borderId="0" xfId="21" applyAlignment="1">
      <alignment horizontal="left" vertical="top"/>
    </xf>
    <xf numFmtId="0" fontId="15" fillId="0" borderId="0" xfId="20" applyFont="1"/>
    <xf numFmtId="0" fontId="11" fillId="5" borderId="1" xfId="1" applyFont="1" applyFill="1" applyBorder="1" applyAlignment="1">
      <alignment horizontal="center" vertical="center" wrapText="1"/>
    </xf>
    <xf numFmtId="0" fontId="2" fillId="0" borderId="0" xfId="1" applyAlignment="1">
      <alignment horizontal="right"/>
    </xf>
    <xf numFmtId="0" fontId="2" fillId="0" borderId="0" xfId="1" applyAlignment="1">
      <alignment horizontal="center" vertical="center"/>
    </xf>
    <xf numFmtId="1" fontId="2" fillId="0" borderId="0" xfId="1" applyNumberFormat="1" applyAlignment="1">
      <alignment horizontal="center" vertical="center"/>
    </xf>
    <xf numFmtId="0" fontId="4" fillId="0" borderId="1" xfId="22" applyFont="1" applyBorder="1" applyAlignment="1">
      <alignment horizontal="center" vertical="center"/>
    </xf>
    <xf numFmtId="0" fontId="1" fillId="0" borderId="0" xfId="20" applyAlignment="1">
      <alignment horizontal="center"/>
    </xf>
    <xf numFmtId="0" fontId="2" fillId="2" borderId="1" xfId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7" fillId="3" borderId="1" xfId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vertical="center"/>
    </xf>
    <xf numFmtId="0" fontId="11" fillId="3" borderId="1" xfId="1" applyFont="1" applyFill="1" applyBorder="1" applyAlignment="1">
      <alignment horizontal="center" vertical="center"/>
    </xf>
    <xf numFmtId="1" fontId="11" fillId="3" borderId="1" xfId="1" applyNumberFormat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 wrapText="1"/>
    </xf>
    <xf numFmtId="0" fontId="17" fillId="0" borderId="1" xfId="1" applyFont="1" applyBorder="1" applyAlignment="1">
      <alignment vertical="center"/>
    </xf>
    <xf numFmtId="0" fontId="17" fillId="0" borderId="1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 wrapText="1"/>
    </xf>
    <xf numFmtId="1" fontId="23" fillId="0" borderId="1" xfId="1" applyNumberFormat="1" applyFont="1" applyBorder="1" applyAlignment="1">
      <alignment horizontal="center" vertical="center"/>
    </xf>
    <xf numFmtId="0" fontId="24" fillId="0" borderId="0" xfId="23" quotePrefix="1"/>
    <xf numFmtId="0" fontId="24" fillId="0" borderId="0" xfId="23" applyAlignment="1">
      <alignment horizontal="left" vertical="top"/>
    </xf>
    <xf numFmtId="0" fontId="24" fillId="2" borderId="0" xfId="23" applyFill="1" applyAlignment="1">
      <alignment horizontal="left" vertical="top"/>
    </xf>
    <xf numFmtId="0" fontId="21" fillId="0" borderId="0" xfId="20" applyFont="1"/>
    <xf numFmtId="0" fontId="17" fillId="0" borderId="1" xfId="1" applyFont="1" applyBorder="1" applyAlignment="1">
      <alignment horizontal="left" vertical="top" wrapText="1"/>
    </xf>
    <xf numFmtId="0" fontId="23" fillId="0" borderId="6" xfId="1" applyFont="1" applyBorder="1" applyAlignment="1">
      <alignment horizontal="center" vertical="center"/>
    </xf>
    <xf numFmtId="0" fontId="12" fillId="5" borderId="4" xfId="1" applyFont="1" applyFill="1" applyBorder="1"/>
    <xf numFmtId="2" fontId="11" fillId="5" borderId="1" xfId="1" applyNumberFormat="1" applyFont="1" applyFill="1" applyBorder="1" applyAlignment="1">
      <alignment horizontal="center" vertical="center"/>
    </xf>
    <xf numFmtId="1" fontId="11" fillId="5" borderId="1" xfId="1" applyNumberFormat="1" applyFont="1" applyFill="1" applyBorder="1" applyAlignment="1">
      <alignment horizontal="center" vertical="center"/>
    </xf>
    <xf numFmtId="0" fontId="12" fillId="5" borderId="4" xfId="1" applyFont="1" applyFill="1" applyBorder="1" applyAlignment="1">
      <alignment horizontal="left" vertical="center" wrapText="1"/>
    </xf>
    <xf numFmtId="13" fontId="4" fillId="0" borderId="1" xfId="1" applyNumberFormat="1" applyFont="1" applyBorder="1" applyAlignment="1">
      <alignment horizontal="center" vertical="center"/>
    </xf>
    <xf numFmtId="165" fontId="4" fillId="0" borderId="1" xfId="1" applyNumberFormat="1" applyFont="1" applyBorder="1" applyAlignment="1">
      <alignment horizontal="center" vertical="center"/>
    </xf>
    <xf numFmtId="0" fontId="2" fillId="2" borderId="1" xfId="1" applyFill="1" applyBorder="1" applyAlignment="1">
      <alignment horizontal="center"/>
    </xf>
    <xf numFmtId="165" fontId="2" fillId="4" borderId="1" xfId="1" applyNumberFormat="1" applyFill="1" applyBorder="1" applyAlignment="1">
      <alignment horizontal="center"/>
    </xf>
    <xf numFmtId="166" fontId="2" fillId="4" borderId="1" xfId="1" applyNumberFormat="1" applyFill="1" applyBorder="1" applyAlignment="1">
      <alignment horizontal="center"/>
    </xf>
    <xf numFmtId="0" fontId="2" fillId="4" borderId="1" xfId="1" applyFill="1" applyBorder="1" applyAlignment="1">
      <alignment horizontal="center"/>
    </xf>
    <xf numFmtId="2" fontId="2" fillId="4" borderId="1" xfId="1" applyNumberFormat="1" applyFill="1" applyBorder="1" applyAlignment="1">
      <alignment horizontal="center"/>
    </xf>
    <xf numFmtId="0" fontId="4" fillId="0" borderId="1" xfId="1" applyFont="1" applyBorder="1"/>
    <xf numFmtId="0" fontId="3" fillId="2" borderId="1" xfId="1" applyFont="1" applyFill="1" applyBorder="1" applyAlignment="1">
      <alignment horizontal="center"/>
    </xf>
    <xf numFmtId="0" fontId="3" fillId="2" borderId="1" xfId="1" applyFont="1" applyFill="1" applyBorder="1"/>
    <xf numFmtId="0" fontId="3" fillId="0" borderId="1" xfId="1" applyFont="1" applyBorder="1" applyAlignment="1">
      <alignment horizontal="center" vertical="center"/>
    </xf>
    <xf numFmtId="17" fontId="3" fillId="2" borderId="1" xfId="1" quotePrefix="1" applyNumberFormat="1" applyFont="1" applyFill="1" applyBorder="1" applyAlignment="1">
      <alignment horizontal="center" vertical="center"/>
    </xf>
    <xf numFmtId="17" fontId="3" fillId="2" borderId="1" xfId="1" applyNumberFormat="1" applyFont="1" applyFill="1" applyBorder="1" applyAlignment="1">
      <alignment horizontal="center" vertical="center"/>
    </xf>
    <xf numFmtId="0" fontId="2" fillId="2" borderId="0" xfId="1" applyFill="1" applyAlignment="1">
      <alignment horizontal="left"/>
    </xf>
    <xf numFmtId="165" fontId="2" fillId="2" borderId="0" xfId="1" applyNumberFormat="1" applyFill="1" applyAlignment="1">
      <alignment horizontal="center"/>
    </xf>
    <xf numFmtId="165" fontId="2" fillId="2" borderId="14" xfId="1" applyNumberFormat="1" applyFill="1" applyBorder="1" applyAlignment="1">
      <alignment horizontal="center" vertical="center"/>
    </xf>
    <xf numFmtId="165" fontId="2" fillId="2" borderId="15" xfId="1" applyNumberFormat="1" applyFill="1" applyBorder="1" applyAlignment="1">
      <alignment horizontal="center" vertical="center"/>
    </xf>
    <xf numFmtId="0" fontId="11" fillId="2" borderId="16" xfId="1" applyFont="1" applyFill="1" applyBorder="1" applyAlignment="1">
      <alignment vertical="justify"/>
    </xf>
    <xf numFmtId="0" fontId="11" fillId="2" borderId="16" xfId="1" applyFont="1" applyFill="1" applyBorder="1" applyAlignment="1">
      <alignment horizontal="center" vertical="center"/>
    </xf>
    <xf numFmtId="165" fontId="4" fillId="2" borderId="17" xfId="1" applyNumberFormat="1" applyFont="1" applyFill="1" applyBorder="1" applyAlignment="1">
      <alignment horizontal="center" vertical="center"/>
    </xf>
    <xf numFmtId="9" fontId="4" fillId="2" borderId="0" xfId="1" applyNumberFormat="1" applyFont="1" applyFill="1" applyAlignment="1">
      <alignment horizontal="center" vertical="center"/>
    </xf>
    <xf numFmtId="10" fontId="2" fillId="2" borderId="0" xfId="1" applyNumberFormat="1" applyFill="1"/>
    <xf numFmtId="0" fontId="3" fillId="2" borderId="18" xfId="1" applyFont="1" applyFill="1" applyBorder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165" fontId="11" fillId="2" borderId="0" xfId="1" applyNumberFormat="1" applyFont="1" applyFill="1" applyAlignment="1">
      <alignment horizontal="center" vertical="center"/>
    </xf>
    <xf numFmtId="2" fontId="4" fillId="2" borderId="0" xfId="1" applyNumberFormat="1" applyFont="1" applyFill="1" applyAlignment="1">
      <alignment horizontal="right"/>
    </xf>
    <xf numFmtId="49" fontId="25" fillId="2" borderId="0" xfId="1" quotePrefix="1" applyNumberFormat="1" applyFont="1" applyFill="1" applyAlignment="1">
      <alignment horizontal="left" vertical="center"/>
    </xf>
    <xf numFmtId="0" fontId="11" fillId="2" borderId="19" xfId="1" applyFont="1" applyFill="1" applyBorder="1" applyAlignment="1">
      <alignment horizontal="center" vertical="center"/>
    </xf>
    <xf numFmtId="0" fontId="11" fillId="2" borderId="19" xfId="1" applyFont="1" applyFill="1" applyBorder="1" applyAlignment="1">
      <alignment horizontal="center"/>
    </xf>
    <xf numFmtId="0" fontId="2" fillId="2" borderId="20" xfId="1" applyFill="1" applyBorder="1"/>
    <xf numFmtId="165" fontId="4" fillId="2" borderId="17" xfId="1" applyNumberFormat="1" applyFont="1" applyFill="1" applyBorder="1" applyAlignment="1">
      <alignment horizontal="center"/>
    </xf>
    <xf numFmtId="9" fontId="4" fillId="2" borderId="17" xfId="1" applyNumberFormat="1" applyFont="1" applyFill="1" applyBorder="1" applyAlignment="1">
      <alignment horizontal="center"/>
    </xf>
    <xf numFmtId="165" fontId="26" fillId="2" borderId="17" xfId="1" applyNumberFormat="1" applyFont="1" applyFill="1" applyBorder="1" applyAlignment="1">
      <alignment horizontal="center"/>
    </xf>
    <xf numFmtId="2" fontId="14" fillId="2" borderId="0" xfId="1" applyNumberFormat="1" applyFont="1" applyFill="1"/>
    <xf numFmtId="9" fontId="14" fillId="2" borderId="21" xfId="1" applyNumberFormat="1" applyFont="1" applyFill="1" applyBorder="1" applyAlignment="1">
      <alignment horizontal="center"/>
    </xf>
    <xf numFmtId="0" fontId="3" fillId="2" borderId="17" xfId="1" applyFont="1" applyFill="1" applyBorder="1" applyAlignment="1">
      <alignment horizontal="center" vertical="center"/>
    </xf>
    <xf numFmtId="168" fontId="25" fillId="2" borderId="1" xfId="1" applyNumberFormat="1" applyFont="1" applyFill="1" applyBorder="1"/>
    <xf numFmtId="169" fontId="25" fillId="2" borderId="0" xfId="1" applyNumberFormat="1" applyFont="1" applyFill="1"/>
    <xf numFmtId="0" fontId="7" fillId="0" borderId="1" xfId="1" applyFont="1" applyFill="1" applyBorder="1" applyAlignment="1">
      <alignment horizontal="center" vertical="center"/>
    </xf>
    <xf numFmtId="2" fontId="4" fillId="0" borderId="1" xfId="1" quotePrefix="1" applyNumberFormat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2" borderId="4" xfId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1" xfId="1" quotePrefix="1" applyFont="1" applyFill="1" applyBorder="1" applyAlignment="1">
      <alignment horizontal="center" vertical="center"/>
    </xf>
    <xf numFmtId="0" fontId="2" fillId="0" borderId="0" xfId="1" applyFont="1" applyFill="1"/>
    <xf numFmtId="0" fontId="3" fillId="2" borderId="0" xfId="1" applyFont="1" applyFill="1" applyAlignment="1">
      <alignment horizontal="center" vertical="center" wrapText="1"/>
    </xf>
    <xf numFmtId="0" fontId="17" fillId="3" borderId="3" xfId="1" applyFont="1" applyFill="1" applyBorder="1" applyAlignment="1">
      <alignment horizontal="center" vertical="center" wrapText="1"/>
    </xf>
    <xf numFmtId="0" fontId="17" fillId="3" borderId="3" xfId="1" applyFont="1" applyFill="1" applyBorder="1" applyAlignment="1">
      <alignment horizontal="center" vertical="center"/>
    </xf>
    <xf numFmtId="0" fontId="17" fillId="3" borderId="4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/>
    </xf>
    <xf numFmtId="0" fontId="12" fillId="6" borderId="4" xfId="1" applyFont="1" applyFill="1" applyBorder="1"/>
    <xf numFmtId="0" fontId="11" fillId="6" borderId="1" xfId="1" applyFont="1" applyFill="1" applyBorder="1" applyAlignment="1">
      <alignment horizontal="center" vertical="center" wrapText="1"/>
    </xf>
    <xf numFmtId="2" fontId="11" fillId="6" borderId="1" xfId="1" applyNumberFormat="1" applyFont="1" applyFill="1" applyBorder="1" applyAlignment="1">
      <alignment horizontal="center" vertical="center"/>
    </xf>
    <xf numFmtId="1" fontId="11" fillId="6" borderId="1" xfId="1" applyNumberFormat="1" applyFont="1" applyFill="1" applyBorder="1" applyAlignment="1">
      <alignment horizontal="center" vertical="center"/>
    </xf>
    <xf numFmtId="0" fontId="12" fillId="6" borderId="4" xfId="1" applyFont="1" applyFill="1" applyBorder="1" applyAlignment="1">
      <alignment wrapText="1"/>
    </xf>
    <xf numFmtId="0" fontId="4" fillId="6" borderId="1" xfId="1" applyFont="1" applyFill="1" applyBorder="1"/>
    <xf numFmtId="0" fontId="4" fillId="6" borderId="1" xfId="1" applyFont="1" applyFill="1" applyBorder="1" applyAlignment="1">
      <alignment horizontal="center" vertical="center"/>
    </xf>
    <xf numFmtId="0" fontId="7" fillId="6" borderId="1" xfId="1" applyFont="1" applyFill="1" applyBorder="1" applyAlignment="1">
      <alignment horizontal="center" vertical="center"/>
    </xf>
    <xf numFmtId="2" fontId="4" fillId="6" borderId="1" xfId="1" quotePrefix="1" applyNumberFormat="1" applyFont="1" applyFill="1" applyBorder="1" applyAlignment="1">
      <alignment horizontal="center" vertical="center"/>
    </xf>
    <xf numFmtId="13" fontId="4" fillId="6" borderId="1" xfId="1" applyNumberFormat="1" applyFont="1" applyFill="1" applyBorder="1" applyAlignment="1">
      <alignment horizontal="center" vertical="center"/>
    </xf>
    <xf numFmtId="2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/>
    <xf numFmtId="0" fontId="11" fillId="6" borderId="1" xfId="1" applyFont="1" applyFill="1" applyBorder="1" applyAlignment="1">
      <alignment horizontal="left"/>
    </xf>
    <xf numFmtId="0" fontId="4" fillId="0" borderId="1" xfId="1" quotePrefix="1" applyFont="1" applyFill="1" applyBorder="1" applyAlignment="1">
      <alignment horizontal="center" vertical="center"/>
    </xf>
    <xf numFmtId="0" fontId="12" fillId="6" borderId="4" xfId="1" applyFont="1" applyFill="1" applyBorder="1" applyAlignment="1">
      <alignment horizontal="left" vertical="center"/>
    </xf>
    <xf numFmtId="0" fontId="11" fillId="6" borderId="1" xfId="1" applyFont="1" applyFill="1" applyBorder="1" applyAlignment="1">
      <alignment horizontal="center" vertical="center"/>
    </xf>
    <xf numFmtId="0" fontId="11" fillId="6" borderId="4" xfId="1" applyFont="1" applyFill="1" applyBorder="1"/>
    <xf numFmtId="0" fontId="11" fillId="6" borderId="8" xfId="1" applyFont="1" applyFill="1" applyBorder="1" applyAlignment="1">
      <alignment horizontal="center" vertical="center"/>
    </xf>
    <xf numFmtId="0" fontId="2" fillId="0" borderId="1" xfId="1" applyFont="1" applyBorder="1"/>
    <xf numFmtId="0" fontId="2" fillId="2" borderId="1" xfId="1" applyFont="1" applyFill="1" applyBorder="1"/>
    <xf numFmtId="0" fontId="3" fillId="0" borderId="1" xfId="1" applyFont="1" applyBorder="1" applyAlignment="1">
      <alignment vertical="center"/>
    </xf>
    <xf numFmtId="0" fontId="3" fillId="2" borderId="1" xfId="1" applyFont="1" applyFill="1" applyBorder="1" applyAlignment="1">
      <alignment vertical="center"/>
    </xf>
    <xf numFmtId="0" fontId="2" fillId="0" borderId="1" xfId="1" applyFont="1" applyBorder="1" applyAlignment="1">
      <alignment horizontal="center"/>
    </xf>
    <xf numFmtId="0" fontId="2" fillId="2" borderId="1" xfId="1" quotePrefix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vertical="center"/>
    </xf>
    <xf numFmtId="165" fontId="2" fillId="0" borderId="1" xfId="1" applyNumberFormat="1" applyFont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/>
    </xf>
    <xf numFmtId="0" fontId="2" fillId="2" borderId="0" xfId="1" applyFont="1" applyFill="1"/>
    <xf numFmtId="0" fontId="2" fillId="2" borderId="0" xfId="1" applyFont="1" applyFill="1" applyAlignment="1">
      <alignment horizontal="center" vertical="center"/>
    </xf>
    <xf numFmtId="165" fontId="2" fillId="2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/>
    </xf>
    <xf numFmtId="2" fontId="2" fillId="2" borderId="1" xfId="1" applyNumberFormat="1" applyFont="1" applyFill="1" applyBorder="1" applyAlignment="1">
      <alignment horizontal="center" vertical="center"/>
    </xf>
    <xf numFmtId="9" fontId="2" fillId="2" borderId="1" xfId="1" applyNumberFormat="1" applyFont="1" applyFill="1" applyBorder="1" applyAlignment="1">
      <alignment horizontal="center" vertical="center"/>
    </xf>
    <xf numFmtId="165" fontId="2" fillId="2" borderId="0" xfId="1" applyNumberFormat="1" applyFont="1" applyFill="1" applyAlignment="1">
      <alignment vertical="center"/>
    </xf>
    <xf numFmtId="9" fontId="2" fillId="2" borderId="0" xfId="1" applyNumberFormat="1" applyFont="1" applyFill="1" applyAlignment="1">
      <alignment horizontal="center" vertical="center"/>
    </xf>
    <xf numFmtId="167" fontId="27" fillId="2" borderId="4" xfId="1" applyNumberFormat="1" applyFont="1" applyFill="1" applyBorder="1" applyAlignment="1">
      <alignment horizontal="right" vertical="center"/>
    </xf>
    <xf numFmtId="0" fontId="3" fillId="2" borderId="1" xfId="1" quotePrefix="1" applyFont="1" applyFill="1" applyBorder="1" applyAlignment="1">
      <alignment horizontal="center" vertical="center" wrapText="1"/>
    </xf>
    <xf numFmtId="165" fontId="2" fillId="2" borderId="0" xfId="1" applyNumberFormat="1" applyFont="1" applyFill="1" applyAlignment="1">
      <alignment horizontal="center"/>
    </xf>
    <xf numFmtId="0" fontId="3" fillId="2" borderId="0" xfId="0" applyFont="1" applyFill="1" applyBorder="1" applyAlignment="1">
      <alignment wrapText="1"/>
    </xf>
    <xf numFmtId="0" fontId="17" fillId="0" borderId="1" xfId="1" applyFont="1" applyFill="1" applyBorder="1" applyAlignment="1">
      <alignment horizontal="center" vertical="center"/>
    </xf>
    <xf numFmtId="0" fontId="7" fillId="0" borderId="1" xfId="20" applyFont="1" applyFill="1" applyBorder="1"/>
    <xf numFmtId="0" fontId="5" fillId="0" borderId="1" xfId="23" applyFont="1" applyBorder="1" applyAlignment="1">
      <alignment horizontal="left" vertical="top"/>
    </xf>
    <xf numFmtId="0" fontId="7" fillId="0" borderId="6" xfId="20" applyFont="1" applyBorder="1" applyAlignment="1">
      <alignment horizontal="center" vertical="center"/>
    </xf>
    <xf numFmtId="0" fontId="7" fillId="0" borderId="1" xfId="20" applyFont="1" applyBorder="1"/>
    <xf numFmtId="1" fontId="17" fillId="0" borderId="1" xfId="1" applyNumberFormat="1" applyFont="1" applyBorder="1" applyAlignment="1">
      <alignment horizontal="center" vertical="center"/>
    </xf>
    <xf numFmtId="0" fontId="17" fillId="3" borderId="1" xfId="1" applyFont="1" applyFill="1" applyBorder="1" applyAlignment="1">
      <alignment vertical="center" wrapText="1"/>
    </xf>
    <xf numFmtId="0" fontId="7" fillId="3" borderId="6" xfId="20" applyFont="1" applyFill="1" applyBorder="1" applyAlignment="1">
      <alignment horizontal="center" vertical="center"/>
    </xf>
    <xf numFmtId="1" fontId="17" fillId="3" borderId="1" xfId="1" applyNumberFormat="1" applyFont="1" applyFill="1" applyBorder="1" applyAlignment="1">
      <alignment horizontal="center" vertical="center"/>
    </xf>
    <xf numFmtId="0" fontId="7" fillId="0" borderId="6" xfId="20" applyFont="1" applyFill="1" applyBorder="1" applyAlignment="1">
      <alignment horizontal="center" vertical="center"/>
    </xf>
    <xf numFmtId="1" fontId="17" fillId="0" borderId="1" xfId="1" applyNumberFormat="1" applyFont="1" applyFill="1" applyBorder="1" applyAlignment="1">
      <alignment horizontal="center" vertical="center"/>
    </xf>
    <xf numFmtId="0" fontId="5" fillId="0" borderId="1" xfId="23" applyFont="1" applyBorder="1" applyAlignment="1">
      <alignment horizontal="center" vertical="center"/>
    </xf>
    <xf numFmtId="0" fontId="7" fillId="0" borderId="1" xfId="20" applyFont="1" applyBorder="1" applyAlignment="1">
      <alignment horizontal="center" vertical="center"/>
    </xf>
    <xf numFmtId="1" fontId="1" fillId="0" borderId="0" xfId="20" applyNumberFormat="1" applyAlignment="1">
      <alignment horizontal="center" vertical="top"/>
    </xf>
    <xf numFmtId="0" fontId="11" fillId="3" borderId="9" xfId="1" applyFont="1" applyFill="1" applyBorder="1" applyAlignment="1">
      <alignment horizontal="center" vertical="center"/>
    </xf>
    <xf numFmtId="1" fontId="11" fillId="3" borderId="3" xfId="1" applyNumberFormat="1" applyFont="1" applyFill="1" applyBorder="1" applyAlignment="1">
      <alignment horizontal="center" vertical="center"/>
    </xf>
    <xf numFmtId="0" fontId="17" fillId="5" borderId="3" xfId="1" applyFont="1" applyFill="1" applyBorder="1" applyAlignment="1">
      <alignment horizontal="center" vertical="center" wrapText="1"/>
    </xf>
    <xf numFmtId="0" fontId="23" fillId="0" borderId="6" xfId="1" applyFont="1" applyBorder="1" applyAlignment="1">
      <alignment vertical="center"/>
    </xf>
    <xf numFmtId="1" fontId="23" fillId="0" borderId="6" xfId="1" applyNumberFormat="1" applyFont="1" applyBorder="1" applyAlignment="1">
      <alignment horizontal="left" vertical="top"/>
    </xf>
    <xf numFmtId="0" fontId="23" fillId="0" borderId="6" xfId="1" applyFont="1" applyFill="1" applyBorder="1" applyAlignment="1">
      <alignment vertical="center"/>
    </xf>
    <xf numFmtId="1" fontId="23" fillId="0" borderId="1" xfId="1" applyNumberFormat="1" applyFont="1" applyBorder="1" applyAlignment="1">
      <alignment horizontal="left" vertical="top"/>
    </xf>
    <xf numFmtId="0" fontId="17" fillId="5" borderId="1" xfId="1" applyFont="1" applyFill="1" applyBorder="1" applyAlignment="1">
      <alignment horizontal="center" vertical="center" wrapText="1"/>
    </xf>
    <xf numFmtId="0" fontId="23" fillId="0" borderId="1" xfId="1" applyFont="1" applyBorder="1" applyAlignment="1">
      <alignment vertical="center"/>
    </xf>
    <xf numFmtId="0" fontId="17" fillId="3" borderId="1" xfId="1" applyFont="1" applyFill="1" applyBorder="1" applyAlignment="1">
      <alignment horizontal="left" vertical="center"/>
    </xf>
    <xf numFmtId="0" fontId="17" fillId="3" borderId="1" xfId="1" applyFont="1" applyFill="1" applyBorder="1" applyAlignment="1">
      <alignment horizontal="left" vertical="center" wrapText="1"/>
    </xf>
    <xf numFmtId="0" fontId="17" fillId="0" borderId="1" xfId="1" applyFont="1" applyBorder="1" applyAlignment="1">
      <alignment vertical="center" wrapText="1"/>
    </xf>
    <xf numFmtId="0" fontId="7" fillId="3" borderId="1" xfId="20" applyFont="1" applyFill="1" applyBorder="1" applyAlignment="1">
      <alignment horizontal="center" vertical="center" wrapText="1"/>
    </xf>
    <xf numFmtId="0" fontId="7" fillId="0" borderId="1" xfId="20" applyFont="1" applyFill="1" applyBorder="1" applyAlignment="1">
      <alignment horizontal="center" vertical="center" wrapText="1"/>
    </xf>
    <xf numFmtId="0" fontId="5" fillId="0" borderId="1" xfId="23" applyFont="1" applyBorder="1" applyAlignment="1">
      <alignment horizontal="center" vertical="center" wrapText="1"/>
    </xf>
    <xf numFmtId="0" fontId="15" fillId="0" borderId="0" xfId="20" applyFont="1" applyAlignment="1">
      <alignment horizontal="center" wrapText="1"/>
    </xf>
    <xf numFmtId="0" fontId="11" fillId="2" borderId="0" xfId="0" applyFont="1" applyFill="1" applyAlignment="1">
      <alignment horizontal="left" vertical="center"/>
    </xf>
    <xf numFmtId="2" fontId="11" fillId="2" borderId="0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2" borderId="0" xfId="1" applyFont="1" applyFill="1" applyAlignment="1">
      <alignment vertical="center" wrapText="1"/>
    </xf>
    <xf numFmtId="0" fontId="11" fillId="2" borderId="0" xfId="1" applyFont="1" applyFill="1" applyAlignment="1">
      <alignment horizontal="center" vertical="center" wrapText="1"/>
    </xf>
    <xf numFmtId="0" fontId="17" fillId="0" borderId="6" xfId="1" applyFont="1" applyBorder="1" applyAlignment="1">
      <alignment horizontal="center" vertical="center"/>
    </xf>
    <xf numFmtId="0" fontId="17" fillId="0" borderId="6" xfId="1" applyFont="1" applyFill="1" applyBorder="1" applyAlignment="1">
      <alignment horizontal="center" vertical="center"/>
    </xf>
    <xf numFmtId="2" fontId="11" fillId="2" borderId="0" xfId="17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1" fontId="7" fillId="0" borderId="1" xfId="20" applyNumberFormat="1" applyFont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 wrapText="1"/>
    </xf>
    <xf numFmtId="0" fontId="15" fillId="0" borderId="0" xfId="20" applyFont="1" applyAlignment="1">
      <alignment horizontal="center" vertical="center"/>
    </xf>
    <xf numFmtId="1" fontId="15" fillId="0" borderId="0" xfId="20" applyNumberFormat="1" applyFont="1" applyAlignment="1">
      <alignment horizontal="center" vertical="center"/>
    </xf>
    <xf numFmtId="0" fontId="5" fillId="3" borderId="1" xfId="23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 wrapText="1"/>
    </xf>
    <xf numFmtId="0" fontId="23" fillId="0" borderId="6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left" vertical="top" wrapText="1"/>
    </xf>
    <xf numFmtId="0" fontId="12" fillId="3" borderId="1" xfId="23" applyFont="1" applyFill="1" applyBorder="1" applyAlignment="1">
      <alignment horizontal="center" vertical="center"/>
    </xf>
    <xf numFmtId="0" fontId="12" fillId="3" borderId="1" xfId="23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left" vertical="center" wrapText="1"/>
    </xf>
    <xf numFmtId="0" fontId="23" fillId="0" borderId="1" xfId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left" vertical="top" wrapText="1"/>
    </xf>
    <xf numFmtId="0" fontId="28" fillId="0" borderId="1" xfId="20" applyFont="1" applyFill="1" applyBorder="1"/>
    <xf numFmtId="0" fontId="4" fillId="0" borderId="0" xfId="1" applyFont="1"/>
    <xf numFmtId="0" fontId="11" fillId="2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1" xfId="1" applyFont="1" applyBorder="1" applyAlignment="1"/>
    <xf numFmtId="0" fontId="12" fillId="6" borderId="4" xfId="1" applyFont="1" applyFill="1" applyBorder="1" applyAlignment="1">
      <alignment horizontal="center" vertical="center"/>
    </xf>
    <xf numFmtId="0" fontId="11" fillId="6" borderId="4" xfId="1" applyFont="1" applyFill="1" applyBorder="1" applyAlignment="1">
      <alignment horizontal="left" vertical="center" wrapText="1"/>
    </xf>
    <xf numFmtId="0" fontId="11" fillId="2" borderId="0" xfId="0" applyFont="1" applyFill="1" applyAlignment="1" applyProtection="1">
      <alignment horizontal="left" vertical="center"/>
      <protection locked="0"/>
    </xf>
    <xf numFmtId="0" fontId="11" fillId="2" borderId="0" xfId="1" applyFont="1" applyFill="1" applyAlignment="1" applyProtection="1">
      <alignment horizontal="center"/>
      <protection locked="0"/>
    </xf>
    <xf numFmtId="2" fontId="11" fillId="2" borderId="0" xfId="0" applyNumberFormat="1" applyFont="1" applyFill="1" applyBorder="1" applyAlignment="1" applyProtection="1">
      <alignment horizontal="left" vertical="center"/>
      <protection locked="0"/>
    </xf>
    <xf numFmtId="0" fontId="4" fillId="2" borderId="0" xfId="1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1" fillId="2" borderId="0" xfId="0" applyFont="1" applyFill="1" applyAlignment="1" applyProtection="1">
      <alignment horizontal="left" vertical="center" wrapText="1"/>
      <protection locked="0"/>
    </xf>
    <xf numFmtId="0" fontId="4" fillId="2" borderId="0" xfId="1" applyFont="1" applyFill="1" applyProtection="1">
      <protection locked="0"/>
    </xf>
    <xf numFmtId="0" fontId="4" fillId="0" borderId="0" xfId="1" applyFont="1" applyProtection="1">
      <protection locked="0"/>
    </xf>
    <xf numFmtId="0" fontId="11" fillId="2" borderId="0" xfId="1" applyFont="1" applyFill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/>
      <protection locked="0"/>
    </xf>
    <xf numFmtId="9" fontId="6" fillId="2" borderId="0" xfId="1" applyNumberFormat="1" applyFont="1" applyFill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2" fontId="11" fillId="3" borderId="1" xfId="1" applyNumberFormat="1" applyFont="1" applyFill="1" applyBorder="1" applyAlignment="1" applyProtection="1">
      <alignment horizontal="center" vertical="center"/>
      <protection locked="0"/>
    </xf>
    <xf numFmtId="2" fontId="11" fillId="2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" xfId="22" quotePrefix="1" applyFont="1" applyBorder="1" applyAlignment="1">
      <alignment horizontal="center" vertical="center"/>
    </xf>
    <xf numFmtId="1" fontId="4" fillId="0" borderId="1" xfId="22" quotePrefix="1" applyNumberFormat="1" applyFont="1" applyBorder="1" applyAlignment="1">
      <alignment horizontal="center" vertical="center"/>
    </xf>
    <xf numFmtId="0" fontId="11" fillId="3" borderId="1" xfId="1" applyFont="1" applyFill="1" applyBorder="1" applyAlignment="1">
      <alignment horizontal="left" vertical="center"/>
    </xf>
    <xf numFmtId="0" fontId="4" fillId="3" borderId="1" xfId="22" quotePrefix="1" applyFont="1" applyFill="1" applyBorder="1" applyAlignment="1">
      <alignment horizontal="center" vertical="center"/>
    </xf>
    <xf numFmtId="0" fontId="4" fillId="3" borderId="1" xfId="22" applyFont="1" applyFill="1" applyBorder="1" applyAlignment="1">
      <alignment horizontal="center" vertical="center"/>
    </xf>
    <xf numFmtId="0" fontId="29" fillId="3" borderId="1" xfId="24" applyFont="1" applyFill="1" applyBorder="1" applyAlignment="1">
      <alignment horizontal="center" vertical="center" wrapText="1"/>
    </xf>
    <xf numFmtId="0" fontId="23" fillId="0" borderId="6" xfId="1" applyFont="1" applyBorder="1" applyAlignment="1">
      <alignment horizontal="left" vertical="top"/>
    </xf>
    <xf numFmtId="0" fontId="5" fillId="0" borderId="0" xfId="23" applyFont="1" applyAlignment="1">
      <alignment horizontal="left" vertical="top"/>
    </xf>
    <xf numFmtId="0" fontId="5" fillId="0" borderId="0" xfId="23" applyFont="1" applyAlignment="1">
      <alignment horizontal="center" vertical="center"/>
    </xf>
    <xf numFmtId="0" fontId="5" fillId="0" borderId="1" xfId="23" applyFont="1" applyFill="1" applyBorder="1" applyAlignment="1">
      <alignment horizontal="center" vertical="top"/>
    </xf>
    <xf numFmtId="0" fontId="5" fillId="3" borderId="1" xfId="23" applyFont="1" applyFill="1" applyBorder="1" applyAlignment="1">
      <alignment horizontal="left" vertical="top"/>
    </xf>
    <xf numFmtId="0" fontId="17" fillId="3" borderId="22" xfId="1" applyFont="1" applyFill="1" applyBorder="1" applyAlignment="1">
      <alignment horizontal="center" vertical="center"/>
    </xf>
    <xf numFmtId="0" fontId="29" fillId="3" borderId="6" xfId="24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top" wrapText="1"/>
    </xf>
    <xf numFmtId="0" fontId="11" fillId="0" borderId="1" xfId="1" applyFont="1" applyFill="1" applyBorder="1" applyAlignment="1">
      <alignment horizontal="center" vertical="center" wrapText="1"/>
    </xf>
    <xf numFmtId="0" fontId="4" fillId="0" borderId="1" xfId="23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4" fillId="0" borderId="1" xfId="22" quotePrefix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center" wrapText="1"/>
    </xf>
    <xf numFmtId="1" fontId="4" fillId="0" borderId="1" xfId="22" quotePrefix="1" applyNumberFormat="1" applyFont="1" applyFill="1" applyBorder="1" applyAlignment="1">
      <alignment horizontal="center" vertical="center"/>
    </xf>
    <xf numFmtId="0" fontId="24" fillId="0" borderId="0" xfId="23" quotePrefix="1" applyFill="1"/>
    <xf numFmtId="0" fontId="17" fillId="0" borderId="1" xfId="1" applyFont="1" applyFill="1" applyBorder="1" applyAlignment="1">
      <alignment horizontal="left" vertical="center"/>
    </xf>
    <xf numFmtId="3" fontId="4" fillId="0" borderId="6" xfId="23" applyNumberFormat="1" applyFont="1" applyFill="1" applyBorder="1" applyAlignment="1">
      <alignment horizontal="left" vertical="center" wrapText="1"/>
    </xf>
    <xf numFmtId="0" fontId="17" fillId="0" borderId="3" xfId="1" applyFont="1" applyFill="1" applyBorder="1" applyAlignment="1">
      <alignment horizontal="center" vertical="center" wrapText="1"/>
    </xf>
    <xf numFmtId="1" fontId="23" fillId="0" borderId="6" xfId="1" applyNumberFormat="1" applyFont="1" applyFill="1" applyBorder="1" applyAlignment="1">
      <alignment horizontal="left" vertical="top"/>
    </xf>
    <xf numFmtId="3" fontId="4" fillId="0" borderId="1" xfId="23" applyNumberFormat="1" applyFont="1" applyFill="1" applyBorder="1" applyAlignment="1">
      <alignment horizontal="left" vertical="center" wrapText="1"/>
    </xf>
    <xf numFmtId="1" fontId="23" fillId="0" borderId="1" xfId="1" applyNumberFormat="1" applyFont="1" applyFill="1" applyBorder="1" applyAlignment="1">
      <alignment horizontal="left" vertical="top"/>
    </xf>
    <xf numFmtId="0" fontId="17" fillId="3" borderId="3" xfId="1" applyFont="1" applyFill="1" applyBorder="1" applyAlignment="1">
      <alignment horizontal="left" vertical="center"/>
    </xf>
    <xf numFmtId="0" fontId="23" fillId="3" borderId="6" xfId="1" applyFont="1" applyFill="1" applyBorder="1" applyAlignment="1">
      <alignment vertical="center"/>
    </xf>
    <xf numFmtId="0" fontId="17" fillId="3" borderId="6" xfId="1" applyFont="1" applyFill="1" applyBorder="1" applyAlignment="1">
      <alignment horizontal="center" vertical="center"/>
    </xf>
    <xf numFmtId="3" fontId="4" fillId="3" borderId="6" xfId="23" applyNumberFormat="1" applyFont="1" applyFill="1" applyBorder="1" applyAlignment="1">
      <alignment horizontal="left" vertical="center" wrapText="1"/>
    </xf>
    <xf numFmtId="1" fontId="23" fillId="3" borderId="6" xfId="1" applyNumberFormat="1" applyFont="1" applyFill="1" applyBorder="1" applyAlignment="1">
      <alignment horizontal="left" vertical="top"/>
    </xf>
    <xf numFmtId="0" fontId="17" fillId="0" borderId="3" xfId="1" applyFont="1" applyBorder="1" applyAlignment="1">
      <alignment horizontal="left" vertical="center"/>
    </xf>
    <xf numFmtId="3" fontId="4" fillId="0" borderId="6" xfId="23" applyNumberFormat="1" applyFont="1" applyBorder="1" applyAlignment="1">
      <alignment horizontal="left" vertical="center" wrapText="1"/>
    </xf>
    <xf numFmtId="3" fontId="4" fillId="0" borderId="1" xfId="23" applyNumberFormat="1" applyFont="1" applyBorder="1" applyAlignment="1">
      <alignment horizontal="left" vertical="center" wrapText="1"/>
    </xf>
    <xf numFmtId="1" fontId="7" fillId="0" borderId="1" xfId="20" applyNumberFormat="1" applyFont="1" applyBorder="1" applyAlignment="1">
      <alignment horizontal="left" vertical="top"/>
    </xf>
    <xf numFmtId="0" fontId="7" fillId="0" borderId="1" xfId="20" applyFont="1" applyBorder="1" applyAlignment="1">
      <alignment horizontal="center"/>
    </xf>
    <xf numFmtId="0" fontId="17" fillId="0" borderId="3" xfId="1" applyFont="1" applyFill="1" applyBorder="1" applyAlignment="1">
      <alignment horizontal="left" vertical="center"/>
    </xf>
    <xf numFmtId="0" fontId="7" fillId="0" borderId="0" xfId="20" applyFont="1"/>
    <xf numFmtId="0" fontId="7" fillId="0" borderId="0" xfId="20" applyFont="1" applyAlignment="1">
      <alignment horizontal="center"/>
    </xf>
    <xf numFmtId="1" fontId="7" fillId="0" borderId="0" xfId="20" applyNumberFormat="1" applyFont="1" applyAlignment="1">
      <alignment horizontal="left" vertical="top"/>
    </xf>
    <xf numFmtId="0" fontId="23" fillId="0" borderId="6" xfId="1" applyFont="1" applyBorder="1" applyAlignment="1">
      <alignment horizontal="center" vertical="top"/>
    </xf>
    <xf numFmtId="0" fontId="23" fillId="0" borderId="1" xfId="1" applyFont="1" applyBorder="1" applyAlignment="1">
      <alignment horizontal="center" vertical="top"/>
    </xf>
    <xf numFmtId="0" fontId="4" fillId="2" borderId="1" xfId="23" applyFont="1" applyFill="1" applyBorder="1" applyAlignment="1">
      <alignment horizontal="left" vertical="top"/>
    </xf>
    <xf numFmtId="0" fontId="11" fillId="2" borderId="1" xfId="1" applyFont="1" applyFill="1" applyBorder="1" applyAlignment="1">
      <alignment horizontal="left" vertical="top" wrapText="1"/>
    </xf>
    <xf numFmtId="0" fontId="11" fillId="2" borderId="4" xfId="1" applyFont="1" applyFill="1" applyBorder="1" applyAlignment="1">
      <alignment horizontal="left" vertical="top" wrapText="1"/>
    </xf>
    <xf numFmtId="0" fontId="23" fillId="0" borderId="6" xfId="1" applyFont="1" applyBorder="1" applyAlignment="1">
      <alignment horizontal="left" vertical="top" wrapText="1"/>
    </xf>
    <xf numFmtId="0" fontId="23" fillId="0" borderId="0" xfId="1" applyFont="1" applyFill="1" applyBorder="1" applyAlignment="1">
      <alignment horizontal="center" vertical="top"/>
    </xf>
    <xf numFmtId="0" fontId="5" fillId="0" borderId="1" xfId="23" applyFont="1" applyBorder="1" applyAlignment="1">
      <alignment horizontal="center" vertical="top"/>
    </xf>
    <xf numFmtId="0" fontId="5" fillId="2" borderId="1" xfId="23" applyFont="1" applyFill="1" applyBorder="1" applyAlignment="1">
      <alignment horizontal="left" vertical="top"/>
    </xf>
    <xf numFmtId="0" fontId="5" fillId="2" borderId="1" xfId="23" applyFont="1" applyFill="1" applyBorder="1" applyAlignment="1">
      <alignment horizontal="center" vertical="top"/>
    </xf>
    <xf numFmtId="0" fontId="4" fillId="2" borderId="1" xfId="23" applyFont="1" applyFill="1" applyBorder="1" applyAlignment="1">
      <alignment horizontal="center" vertical="center" wrapText="1"/>
    </xf>
    <xf numFmtId="0" fontId="4" fillId="2" borderId="1" xfId="23" applyFont="1" applyFill="1" applyBorder="1" applyAlignment="1">
      <alignment horizontal="center" vertical="top"/>
    </xf>
    <xf numFmtId="0" fontId="4" fillId="2" borderId="6" xfId="23" applyFont="1" applyFill="1" applyBorder="1" applyAlignment="1">
      <alignment horizontal="center" vertical="top"/>
    </xf>
    <xf numFmtId="0" fontId="30" fillId="2" borderId="1" xfId="23" applyFont="1" applyFill="1" applyBorder="1" applyAlignment="1">
      <alignment horizontal="center" vertical="top"/>
    </xf>
    <xf numFmtId="0" fontId="5" fillId="2" borderId="6" xfId="23" applyFont="1" applyFill="1" applyBorder="1" applyAlignment="1">
      <alignment horizontal="center" vertical="top"/>
    </xf>
    <xf numFmtId="0" fontId="5" fillId="0" borderId="0" xfId="23" applyFont="1" applyAlignment="1">
      <alignment horizontal="center" vertical="top"/>
    </xf>
    <xf numFmtId="0" fontId="5" fillId="0" borderId="0" xfId="23" applyFont="1" applyFill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left" vertical="top"/>
    </xf>
    <xf numFmtId="0" fontId="11" fillId="2" borderId="0" xfId="0" applyFont="1" applyFill="1" applyBorder="1" applyAlignment="1" applyProtection="1">
      <alignment wrapText="1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2" fontId="11" fillId="2" borderId="0" xfId="17" applyNumberFormat="1" applyFont="1" applyFill="1" applyBorder="1" applyAlignment="1" applyProtection="1">
      <alignment horizontal="center" vertical="center"/>
      <protection locked="0"/>
    </xf>
    <xf numFmtId="0" fontId="3" fillId="2" borderId="0" xfId="1" quotePrefix="1" applyFont="1" applyFill="1" applyAlignment="1">
      <alignment vertical="center"/>
    </xf>
    <xf numFmtId="0" fontId="3" fillId="3" borderId="1" xfId="1" applyFont="1" applyFill="1" applyBorder="1" applyAlignment="1"/>
    <xf numFmtId="0" fontId="3" fillId="3" borderId="1" xfId="1" applyFont="1" applyFill="1" applyBorder="1" applyAlignment="1">
      <alignment horizontal="center" vertical="center" wrapText="1"/>
    </xf>
    <xf numFmtId="167" fontId="3" fillId="3" borderId="1" xfId="1" applyNumberFormat="1" applyFont="1" applyFill="1" applyBorder="1" applyAlignment="1"/>
    <xf numFmtId="0" fontId="17" fillId="4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2" fontId="4" fillId="2" borderId="1" xfId="1" quotePrefix="1" applyNumberFormat="1" applyFont="1" applyFill="1" applyBorder="1" applyAlignment="1">
      <alignment horizontal="center" vertical="center"/>
    </xf>
    <xf numFmtId="13" fontId="4" fillId="2" borderId="1" xfId="1" applyNumberFormat="1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>
      <alignment horizontal="center" vertical="center"/>
    </xf>
    <xf numFmtId="0" fontId="31" fillId="0" borderId="1" xfId="1" applyFont="1" applyFill="1" applyBorder="1" applyAlignment="1">
      <alignment horizontal="center" vertical="center"/>
    </xf>
    <xf numFmtId="0" fontId="17" fillId="3" borderId="3" xfId="1" applyFont="1" applyFill="1" applyBorder="1" applyAlignment="1">
      <alignment horizontal="center" vertical="center" wrapText="1"/>
    </xf>
    <xf numFmtId="0" fontId="17" fillId="3" borderId="3" xfId="1" applyFont="1" applyFill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0" fontId="15" fillId="0" borderId="1" xfId="20" applyFont="1" applyBorder="1"/>
    <xf numFmtId="0" fontId="15" fillId="0" borderId="1" xfId="20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6" fillId="0" borderId="1" xfId="20" applyFont="1" applyFill="1" applyBorder="1" applyAlignment="1">
      <alignment horizontal="center" vertical="center"/>
    </xf>
    <xf numFmtId="0" fontId="6" fillId="0" borderId="1" xfId="20" applyFont="1" applyBorder="1" applyAlignment="1">
      <alignment horizontal="center" vertical="center"/>
    </xf>
    <xf numFmtId="0" fontId="32" fillId="0" borderId="1" xfId="20" applyFont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2" fillId="0" borderId="2" xfId="1" applyFont="1" applyFill="1" applyBorder="1" applyAlignment="1">
      <alignment horizontal="left" vertical="center" wrapText="1" indent="1"/>
    </xf>
    <xf numFmtId="0" fontId="17" fillId="2" borderId="1" xfId="1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center" vertical="center"/>
    </xf>
    <xf numFmtId="0" fontId="17" fillId="2" borderId="3" xfId="1" applyFont="1" applyFill="1" applyBorder="1" applyAlignment="1">
      <alignment horizontal="center" vertical="center"/>
    </xf>
    <xf numFmtId="0" fontId="7" fillId="2" borderId="1" xfId="20" applyFont="1" applyFill="1" applyBorder="1" applyAlignment="1">
      <alignment horizontal="center" vertical="center"/>
    </xf>
    <xf numFmtId="0" fontId="1" fillId="2" borderId="0" xfId="20" applyFill="1" applyAlignment="1">
      <alignment horizontal="center"/>
    </xf>
    <xf numFmtId="0" fontId="7" fillId="2" borderId="3" xfId="20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left" vertical="center"/>
    </xf>
    <xf numFmtId="0" fontId="17" fillId="2" borderId="3" xfId="1" applyFont="1" applyFill="1" applyBorder="1" applyAlignment="1">
      <alignment horizontal="left" vertical="center"/>
    </xf>
    <xf numFmtId="0" fontId="17" fillId="4" borderId="3" xfId="1" applyFont="1" applyFill="1" applyBorder="1" applyAlignment="1">
      <alignment horizontal="left" vertical="center"/>
    </xf>
    <xf numFmtId="0" fontId="23" fillId="4" borderId="1" xfId="1" applyFont="1" applyFill="1" applyBorder="1" applyAlignment="1">
      <alignment horizontal="left" vertical="top" wrapText="1"/>
    </xf>
    <xf numFmtId="0" fontId="2" fillId="2" borderId="4" xfId="1" applyFill="1" applyBorder="1" applyAlignment="1">
      <alignment horizontal="center" vertical="center" wrapText="1"/>
    </xf>
    <xf numFmtId="0" fontId="2" fillId="2" borderId="1" xfId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1" fillId="3" borderId="4" xfId="1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 vertical="center" wrapText="1" shrinkToFit="1"/>
    </xf>
    <xf numFmtId="0" fontId="11" fillId="3" borderId="4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11" fillId="4" borderId="4" xfId="1" applyFont="1" applyFill="1" applyBorder="1"/>
    <xf numFmtId="0" fontId="12" fillId="4" borderId="4" xfId="1" applyFont="1" applyFill="1" applyBorder="1" applyAlignment="1">
      <alignment horizontal="left" vertical="center"/>
    </xf>
    <xf numFmtId="0" fontId="17" fillId="3" borderId="4" xfId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5" fillId="3" borderId="1" xfId="23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165" fontId="11" fillId="6" borderId="1" xfId="1" applyNumberFormat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/>
    </xf>
    <xf numFmtId="0" fontId="11" fillId="0" borderId="1" xfId="22" applyFont="1" applyBorder="1" applyAlignment="1">
      <alignment horizontal="center" vertical="center"/>
    </xf>
    <xf numFmtId="0" fontId="17" fillId="4" borderId="4" xfId="1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left" vertical="top" wrapText="1"/>
    </xf>
    <xf numFmtId="0" fontId="17" fillId="2" borderId="4" xfId="1" applyFont="1" applyFill="1" applyBorder="1" applyAlignment="1">
      <alignment horizontal="center" vertical="center"/>
    </xf>
    <xf numFmtId="0" fontId="17" fillId="4" borderId="4" xfId="1" applyFont="1" applyFill="1" applyBorder="1" applyAlignment="1">
      <alignment horizontal="left" vertical="center"/>
    </xf>
    <xf numFmtId="0" fontId="4" fillId="2" borderId="1" xfId="22" quotePrefix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left" vertical="center"/>
    </xf>
    <xf numFmtId="0" fontId="12" fillId="4" borderId="4" xfId="1" applyFont="1" applyFill="1" applyBorder="1"/>
    <xf numFmtId="0" fontId="11" fillId="4" borderId="1" xfId="1" applyFont="1" applyFill="1" applyBorder="1"/>
    <xf numFmtId="0" fontId="11" fillId="4" borderId="1" xfId="1" applyFont="1" applyFill="1" applyBorder="1" applyAlignment="1">
      <alignment horizontal="left"/>
    </xf>
    <xf numFmtId="0" fontId="11" fillId="0" borderId="1" xfId="1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left" vertical="top" wrapText="1"/>
    </xf>
    <xf numFmtId="2" fontId="4" fillId="2" borderId="22" xfId="23" applyNumberFormat="1" applyFont="1" applyFill="1" applyBorder="1" applyAlignment="1">
      <alignment horizontal="left" vertical="top"/>
    </xf>
    <xf numFmtId="2" fontId="4" fillId="2" borderId="1" xfId="23" applyNumberFormat="1" applyFont="1" applyFill="1" applyBorder="1" applyAlignment="1">
      <alignment horizontal="left" vertical="top"/>
    </xf>
    <xf numFmtId="0" fontId="4" fillId="4" borderId="1" xfId="23" applyFont="1" applyFill="1" applyBorder="1" applyAlignment="1">
      <alignment horizontal="left" vertical="top"/>
    </xf>
    <xf numFmtId="0" fontId="17" fillId="2" borderId="1" xfId="1" applyFont="1" applyFill="1" applyBorder="1" applyAlignment="1">
      <alignment vertical="center"/>
    </xf>
    <xf numFmtId="0" fontId="17" fillId="2" borderId="1" xfId="1" applyFont="1" applyFill="1" applyBorder="1" applyAlignment="1">
      <alignment vertical="center" wrapText="1"/>
    </xf>
    <xf numFmtId="0" fontId="17" fillId="2" borderId="1" xfId="1" applyFont="1" applyFill="1" applyBorder="1" applyAlignment="1">
      <alignment horizontal="center" vertical="center" wrapText="1"/>
    </xf>
    <xf numFmtId="0" fontId="1" fillId="2" borderId="0" xfId="20" applyFill="1"/>
    <xf numFmtId="1" fontId="4" fillId="2" borderId="1" xfId="22" quotePrefix="1" applyNumberFormat="1" applyFont="1" applyFill="1" applyBorder="1" applyAlignment="1">
      <alignment horizontal="center" vertical="center"/>
    </xf>
    <xf numFmtId="0" fontId="5" fillId="4" borderId="1" xfId="23" applyFont="1" applyFill="1" applyBorder="1" applyAlignment="1">
      <alignment horizontal="left" vertical="top"/>
    </xf>
    <xf numFmtId="2" fontId="11" fillId="6" borderId="1" xfId="1" applyNumberFormat="1" applyFont="1" applyFill="1" applyBorder="1" applyAlignment="1">
      <alignment horizontal="center" vertical="center" wrapText="1"/>
    </xf>
    <xf numFmtId="0" fontId="17" fillId="3" borderId="4" xfId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11" fillId="0" borderId="1" xfId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17" fillId="4" borderId="4" xfId="1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center" vertical="center"/>
    </xf>
    <xf numFmtId="0" fontId="35" fillId="0" borderId="0" xfId="1" applyFont="1" applyFill="1"/>
    <xf numFmtId="0" fontId="2" fillId="0" borderId="0" xfId="1" applyFont="1" applyFill="1" applyAlignment="1">
      <alignment horizontal="center"/>
    </xf>
    <xf numFmtId="0" fontId="34" fillId="2" borderId="0" xfId="2" applyFont="1" applyFill="1" applyAlignment="1">
      <alignment vertical="center"/>
    </xf>
    <xf numFmtId="0" fontId="19" fillId="2" borderId="0" xfId="2" applyFont="1" applyFill="1" applyAlignment="1">
      <alignment horizontal="center" vertical="center" wrapText="1"/>
    </xf>
    <xf numFmtId="0" fontId="38" fillId="0" borderId="0" xfId="1" applyFont="1" applyFill="1"/>
    <xf numFmtId="0" fontId="37" fillId="0" borderId="0" xfId="1" applyFont="1" applyFill="1"/>
    <xf numFmtId="0" fontId="39" fillId="2" borderId="0" xfId="2" applyFont="1" applyFill="1" applyAlignment="1">
      <alignment vertical="center" wrapText="1"/>
    </xf>
    <xf numFmtId="2" fontId="3" fillId="2" borderId="0" xfId="2" applyNumberFormat="1" applyFont="1" applyFill="1" applyAlignment="1">
      <alignment horizontal="right" vertical="center"/>
    </xf>
    <xf numFmtId="0" fontId="39" fillId="2" borderId="0" xfId="2" applyFont="1" applyFill="1" applyBorder="1" applyAlignment="1">
      <alignment vertical="center" wrapText="1"/>
    </xf>
    <xf numFmtId="0" fontId="42" fillId="0" borderId="0" xfId="1" applyFont="1" applyFill="1"/>
    <xf numFmtId="0" fontId="3" fillId="0" borderId="0" xfId="1" applyFont="1" applyFill="1"/>
    <xf numFmtId="0" fontId="43" fillId="0" borderId="2" xfId="1" applyFont="1" applyBorder="1" applyAlignment="1">
      <alignment vertical="center" wrapText="1"/>
    </xf>
    <xf numFmtId="2" fontId="33" fillId="0" borderId="2" xfId="16" applyNumberFormat="1" applyFont="1" applyBorder="1" applyAlignment="1">
      <alignment horizontal="center" vertical="center"/>
    </xf>
    <xf numFmtId="0" fontId="44" fillId="0" borderId="2" xfId="1" applyFont="1" applyBorder="1" applyAlignment="1">
      <alignment vertical="center" wrapText="1"/>
    </xf>
    <xf numFmtId="0" fontId="45" fillId="2" borderId="2" xfId="1" applyFont="1" applyFill="1" applyBorder="1" applyAlignment="1">
      <alignment vertical="center" wrapText="1"/>
    </xf>
    <xf numFmtId="0" fontId="33" fillId="0" borderId="0" xfId="1" applyFont="1" applyFill="1" applyAlignment="1">
      <alignment horizontal="left" vertical="center" wrapText="1"/>
    </xf>
    <xf numFmtId="0" fontId="2" fillId="0" borderId="2" xfId="1" applyFont="1" applyFill="1" applyBorder="1" applyAlignment="1" applyProtection="1">
      <alignment horizontal="center" vertical="center"/>
      <protection locked="0"/>
    </xf>
    <xf numFmtId="0" fontId="45" fillId="2" borderId="10" xfId="1" applyFont="1" applyFill="1" applyBorder="1" applyAlignment="1">
      <alignment vertical="center" wrapText="1"/>
    </xf>
    <xf numFmtId="0" fontId="2" fillId="0" borderId="5" xfId="1" applyFont="1" applyFill="1" applyBorder="1" applyAlignment="1" applyProtection="1">
      <alignment horizontal="center" vertical="center"/>
      <protection locked="0"/>
    </xf>
    <xf numFmtId="0" fontId="33" fillId="0" borderId="0" xfId="1" applyFont="1" applyFill="1" applyAlignment="1">
      <alignment horizontal="left" vertical="center"/>
    </xf>
    <xf numFmtId="0" fontId="45" fillId="0" borderId="2" xfId="1" applyFont="1" applyBorder="1" applyAlignment="1">
      <alignment vertical="center" wrapText="1"/>
    </xf>
    <xf numFmtId="0" fontId="45" fillId="8" borderId="2" xfId="1" applyFont="1" applyFill="1" applyBorder="1" applyAlignment="1">
      <alignment vertical="center" wrapText="1"/>
    </xf>
    <xf numFmtId="0" fontId="45" fillId="9" borderId="2" xfId="1" applyFont="1" applyFill="1" applyBorder="1" applyAlignment="1">
      <alignment vertical="center" wrapText="1"/>
    </xf>
    <xf numFmtId="0" fontId="46" fillId="0" borderId="2" xfId="16" applyFont="1" applyBorder="1" applyAlignment="1">
      <alignment horizontal="center" vertical="center"/>
    </xf>
    <xf numFmtId="0" fontId="46" fillId="0" borderId="12" xfId="16" applyFont="1" applyBorder="1" applyAlignment="1">
      <alignment horizontal="left" vertical="center" indent="1"/>
    </xf>
    <xf numFmtId="0" fontId="46" fillId="0" borderId="10" xfId="1" applyFont="1" applyBorder="1" applyAlignment="1">
      <alignment horizontal="center" vertical="center"/>
    </xf>
    <xf numFmtId="0" fontId="46" fillId="0" borderId="2" xfId="1" applyFont="1" applyBorder="1" applyAlignment="1">
      <alignment vertical="center" wrapText="1"/>
    </xf>
    <xf numFmtId="0" fontId="46" fillId="0" borderId="2" xfId="1" applyFont="1" applyBorder="1" applyAlignment="1">
      <alignment horizontal="center" vertical="center"/>
    </xf>
    <xf numFmtId="0" fontId="33" fillId="0" borderId="2" xfId="1" applyFont="1" applyBorder="1" applyAlignment="1">
      <alignment vertical="center" wrapText="1"/>
    </xf>
    <xf numFmtId="0" fontId="45" fillId="0" borderId="2" xfId="1" applyFont="1" applyBorder="1" applyAlignment="1">
      <alignment vertical="center"/>
    </xf>
    <xf numFmtId="0" fontId="2" fillId="0" borderId="0" xfId="1" applyFont="1" applyFill="1" applyAlignment="1">
      <alignment vertical="center"/>
    </xf>
    <xf numFmtId="0" fontId="3" fillId="0" borderId="25" xfId="1" applyFont="1" applyBorder="1" applyAlignment="1" applyProtection="1">
      <alignment vertical="center" wrapText="1"/>
      <protection locked="0"/>
    </xf>
    <xf numFmtId="0" fontId="2" fillId="0" borderId="26" xfId="1" applyFont="1" applyBorder="1" applyAlignment="1" applyProtection="1">
      <alignment horizontal="center" vertical="center"/>
      <protection locked="0"/>
    </xf>
    <xf numFmtId="2" fontId="37" fillId="0" borderId="25" xfId="1" applyNumberFormat="1" applyFont="1" applyBorder="1" applyAlignment="1">
      <alignment horizontal="right" vertical="center"/>
    </xf>
    <xf numFmtId="49" fontId="19" fillId="0" borderId="26" xfId="1" applyNumberFormat="1" applyFont="1" applyBorder="1" applyAlignment="1" applyProtection="1">
      <alignment vertical="center"/>
      <protection locked="0"/>
    </xf>
    <xf numFmtId="0" fontId="2" fillId="0" borderId="25" xfId="1" applyFont="1" applyBorder="1" applyAlignment="1" applyProtection="1">
      <alignment vertical="center" wrapText="1"/>
      <protection locked="0"/>
    </xf>
    <xf numFmtId="0" fontId="33" fillId="0" borderId="26" xfId="1" applyFont="1" applyBorder="1" applyAlignment="1" applyProtection="1">
      <alignment vertical="center"/>
      <protection locked="0"/>
    </xf>
    <xf numFmtId="0" fontId="11" fillId="2" borderId="1" xfId="1" applyFont="1" applyFill="1" applyBorder="1" applyAlignment="1">
      <alignment horizontal="left" vertical="top"/>
    </xf>
    <xf numFmtId="0" fontId="17" fillId="4" borderId="4" xfId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left" vertical="top"/>
    </xf>
    <xf numFmtId="0" fontId="17" fillId="4" borderId="1" xfId="1" applyFont="1" applyFill="1" applyBorder="1" applyAlignment="1">
      <alignment vertical="center" wrapText="1"/>
    </xf>
    <xf numFmtId="0" fontId="17" fillId="3" borderId="1" xfId="1" applyFont="1" applyFill="1" applyBorder="1" applyAlignment="1">
      <alignment horizontal="center" vertical="center"/>
    </xf>
    <xf numFmtId="0" fontId="18" fillId="0" borderId="0" xfId="29" applyAlignment="1">
      <alignment horizontal="left" vertical="top"/>
    </xf>
    <xf numFmtId="0" fontId="18" fillId="2" borderId="0" xfId="29" applyFill="1" applyAlignment="1">
      <alignment horizontal="left" vertical="top"/>
    </xf>
    <xf numFmtId="0" fontId="5" fillId="0" borderId="1" xfId="29" applyFont="1" applyBorder="1" applyAlignment="1">
      <alignment horizontal="center" vertical="center" wrapText="1"/>
    </xf>
    <xf numFmtId="0" fontId="17" fillId="0" borderId="3" xfId="1" applyFont="1" applyBorder="1" applyAlignment="1">
      <alignment vertical="center"/>
    </xf>
    <xf numFmtId="0" fontId="17" fillId="0" borderId="3" xfId="1" applyFont="1" applyBorder="1" applyAlignment="1">
      <alignment horizontal="center" vertical="center"/>
    </xf>
    <xf numFmtId="0" fontId="17" fillId="4" borderId="3" xfId="1" applyFont="1" applyFill="1" applyBorder="1" applyAlignment="1">
      <alignment vertical="center"/>
    </xf>
    <xf numFmtId="0" fontId="12" fillId="0" borderId="11" xfId="1" applyFont="1" applyFill="1" applyBorder="1" applyAlignment="1">
      <alignment horizontal="left" vertical="center" wrapText="1" indent="1"/>
    </xf>
    <xf numFmtId="0" fontId="17" fillId="0" borderId="5" xfId="1" applyFont="1" applyBorder="1" applyAlignment="1">
      <alignment vertical="center" wrapText="1"/>
    </xf>
    <xf numFmtId="0" fontId="12" fillId="0" borderId="1" xfId="1" applyFont="1" applyFill="1" applyBorder="1" applyAlignment="1">
      <alignment horizontal="left" vertical="center" wrapText="1" indent="1"/>
    </xf>
    <xf numFmtId="0" fontId="17" fillId="4" borderId="4" xfId="1" applyFont="1" applyFill="1" applyBorder="1" applyAlignment="1">
      <alignment vertical="center"/>
    </xf>
    <xf numFmtId="0" fontId="12" fillId="0" borderId="10" xfId="1" applyFont="1" applyFill="1" applyBorder="1" applyAlignment="1">
      <alignment horizontal="left" vertical="center" wrapText="1" indent="1"/>
    </xf>
    <xf numFmtId="0" fontId="7" fillId="2" borderId="4" xfId="20" applyFont="1" applyFill="1" applyBorder="1" applyAlignment="1">
      <alignment horizontal="center" vertical="center"/>
    </xf>
    <xf numFmtId="0" fontId="36" fillId="0" borderId="0" xfId="2" applyFont="1" applyFill="1" applyAlignment="1">
      <alignment vertical="center"/>
    </xf>
    <xf numFmtId="0" fontId="19" fillId="0" borderId="0" xfId="2" applyFont="1" applyFill="1" applyAlignment="1">
      <alignment vertical="center"/>
    </xf>
    <xf numFmtId="0" fontId="25" fillId="0" borderId="0" xfId="2" applyFont="1" applyFill="1" applyAlignment="1">
      <alignment vertical="center"/>
    </xf>
    <xf numFmtId="0" fontId="40" fillId="0" borderId="0" xfId="27" applyFont="1" applyFill="1" applyAlignment="1">
      <alignment horizontal="left" vertical="center"/>
    </xf>
    <xf numFmtId="0" fontId="43" fillId="0" borderId="2" xfId="1" applyFont="1" applyFill="1" applyBorder="1" applyAlignment="1">
      <alignment vertical="center"/>
    </xf>
    <xf numFmtId="0" fontId="44" fillId="0" borderId="2" xfId="1" applyFont="1" applyFill="1" applyBorder="1" applyAlignment="1">
      <alignment vertical="center"/>
    </xf>
    <xf numFmtId="0" fontId="45" fillId="0" borderId="2" xfId="1" applyFont="1" applyFill="1" applyBorder="1" applyAlignment="1">
      <alignment vertical="center" wrapText="1"/>
    </xf>
    <xf numFmtId="0" fontId="46" fillId="0" borderId="2" xfId="16" applyFont="1" applyFill="1" applyBorder="1" applyAlignment="1">
      <alignment vertical="center"/>
    </xf>
    <xf numFmtId="0" fontId="45" fillId="0" borderId="10" xfId="1" applyFont="1" applyFill="1" applyBorder="1" applyAlignment="1">
      <alignment vertical="center" wrapText="1"/>
    </xf>
    <xf numFmtId="0" fontId="46" fillId="0" borderId="2" xfId="1" applyFont="1" applyFill="1" applyBorder="1" applyAlignment="1">
      <alignment vertical="center"/>
    </xf>
    <xf numFmtId="0" fontId="45" fillId="0" borderId="2" xfId="1" applyFont="1" applyFill="1" applyBorder="1" applyAlignment="1">
      <alignment vertical="center"/>
    </xf>
    <xf numFmtId="0" fontId="46" fillId="0" borderId="2" xfId="1" applyFont="1" applyFill="1" applyBorder="1" applyAlignment="1">
      <alignment vertical="top"/>
    </xf>
    <xf numFmtId="0" fontId="46" fillId="0" borderId="11" xfId="1" applyFont="1" applyFill="1" applyBorder="1"/>
    <xf numFmtId="0" fontId="33" fillId="0" borderId="2" xfId="16" applyFont="1" applyFill="1" applyBorder="1"/>
    <xf numFmtId="0" fontId="45" fillId="0" borderId="10" xfId="1" applyFont="1" applyFill="1" applyBorder="1"/>
    <xf numFmtId="0" fontId="46" fillId="0" borderId="2" xfId="1" applyFont="1" applyFill="1" applyBorder="1"/>
    <xf numFmtId="0" fontId="45" fillId="0" borderId="2" xfId="1" applyFont="1" applyFill="1" applyBorder="1"/>
    <xf numFmtId="0" fontId="45" fillId="0" borderId="11" xfId="1" applyFont="1" applyFill="1" applyBorder="1" applyAlignment="1">
      <alignment vertical="center"/>
    </xf>
    <xf numFmtId="4" fontId="36" fillId="2" borderId="0" xfId="2" applyNumberFormat="1" applyFont="1" applyFill="1" applyAlignment="1">
      <alignment horizontal="right" vertical="center"/>
    </xf>
    <xf numFmtId="4" fontId="2" fillId="2" borderId="0" xfId="16" applyNumberFormat="1" applyFont="1" applyFill="1" applyAlignment="1">
      <alignment horizontal="center" vertical="center"/>
    </xf>
    <xf numFmtId="4" fontId="2" fillId="2" borderId="0" xfId="2" applyNumberFormat="1" applyFont="1" applyFill="1" applyAlignment="1">
      <alignment horizontal="center" vertical="center"/>
    </xf>
    <xf numFmtId="4" fontId="2" fillId="0" borderId="0" xfId="1" applyNumberFormat="1" applyFont="1" applyFill="1" applyAlignment="1">
      <alignment horizontal="right"/>
    </xf>
    <xf numFmtId="4" fontId="33" fillId="0" borderId="2" xfId="16" applyNumberFormat="1" applyFont="1" applyBorder="1" applyAlignment="1">
      <alignment horizontal="center" vertical="center"/>
    </xf>
    <xf numFmtId="4" fontId="46" fillId="0" borderId="2" xfId="16" applyNumberFormat="1" applyFont="1" applyBorder="1" applyAlignment="1">
      <alignment horizontal="center" vertical="center"/>
    </xf>
    <xf numFmtId="4" fontId="46" fillId="9" borderId="2" xfId="16" applyNumberFormat="1" applyFont="1" applyFill="1" applyBorder="1" applyAlignment="1">
      <alignment horizontal="center" vertical="center"/>
    </xf>
    <xf numFmtId="4" fontId="46" fillId="0" borderId="13" xfId="16" applyNumberFormat="1" applyFont="1" applyBorder="1" applyAlignment="1">
      <alignment horizontal="center" vertical="center"/>
    </xf>
    <xf numFmtId="4" fontId="46" fillId="0" borderId="10" xfId="16" applyNumberFormat="1" applyFont="1" applyBorder="1" applyAlignment="1">
      <alignment horizontal="center" vertical="center"/>
    </xf>
    <xf numFmtId="4" fontId="46" fillId="0" borderId="28" xfId="16" applyNumberFormat="1" applyFont="1" applyBorder="1" applyAlignment="1">
      <alignment horizontal="center" vertical="center"/>
    </xf>
    <xf numFmtId="4" fontId="46" fillId="0" borderId="2" xfId="1" applyNumberFormat="1" applyFont="1" applyBorder="1"/>
    <xf numFmtId="4" fontId="37" fillId="0" borderId="0" xfId="1" applyNumberFormat="1" applyFont="1" applyFill="1" applyAlignment="1">
      <alignment horizontal="right" vertical="center"/>
    </xf>
    <xf numFmtId="0" fontId="46" fillId="0" borderId="2" xfId="1" applyFont="1" applyBorder="1" applyAlignment="1">
      <alignment horizontal="center" vertical="center"/>
    </xf>
    <xf numFmtId="0" fontId="46" fillId="0" borderId="2" xfId="1" applyFont="1" applyFill="1" applyBorder="1" applyAlignment="1">
      <alignment vertical="center" wrapText="1"/>
    </xf>
    <xf numFmtId="4" fontId="46" fillId="0" borderId="24" xfId="16" applyNumberFormat="1" applyFont="1" applyFill="1" applyBorder="1" applyAlignment="1">
      <alignment horizontal="center" vertical="center"/>
    </xf>
    <xf numFmtId="4" fontId="46" fillId="0" borderId="2" xfId="16" applyNumberFormat="1" applyFont="1" applyFill="1" applyBorder="1" applyAlignment="1">
      <alignment horizontal="center" vertical="center"/>
    </xf>
    <xf numFmtId="0" fontId="46" fillId="0" borderId="2" xfId="1" applyFont="1" applyFill="1" applyBorder="1" applyAlignment="1">
      <alignment horizontal="center" vertical="center"/>
    </xf>
    <xf numFmtId="4" fontId="46" fillId="0" borderId="13" xfId="16" applyNumberFormat="1" applyFont="1" applyFill="1" applyBorder="1" applyAlignment="1">
      <alignment horizontal="center" vertical="center"/>
    </xf>
    <xf numFmtId="0" fontId="46" fillId="0" borderId="2" xfId="1" applyFont="1" applyFill="1" applyBorder="1" applyAlignment="1">
      <alignment horizontal="left" vertical="center" wrapText="1"/>
    </xf>
    <xf numFmtId="0" fontId="33" fillId="0" borderId="2" xfId="1" applyFont="1" applyFill="1" applyBorder="1" applyAlignment="1">
      <alignment vertical="center" wrapText="1"/>
    </xf>
    <xf numFmtId="0" fontId="44" fillId="0" borderId="2" xfId="1" applyFont="1" applyFill="1" applyBorder="1" applyAlignment="1">
      <alignment vertical="center" wrapText="1"/>
    </xf>
    <xf numFmtId="0" fontId="45" fillId="0" borderId="11" xfId="1" applyFont="1" applyFill="1" applyBorder="1"/>
    <xf numFmtId="0" fontId="33" fillId="0" borderId="11" xfId="1" applyFont="1" applyFill="1" applyBorder="1" applyAlignment="1">
      <alignment vertical="center"/>
    </xf>
    <xf numFmtId="0" fontId="33" fillId="0" borderId="2" xfId="16" applyFont="1" applyFill="1" applyBorder="1" applyAlignment="1">
      <alignment horizontal="left" vertical="center" wrapText="1" indent="1"/>
    </xf>
    <xf numFmtId="0" fontId="46" fillId="0" borderId="0" xfId="1" applyFont="1" applyFill="1"/>
    <xf numFmtId="0" fontId="45" fillId="0" borderId="12" xfId="1" applyFont="1" applyFill="1" applyBorder="1" applyAlignment="1">
      <alignment vertical="center" wrapText="1"/>
    </xf>
    <xf numFmtId="0" fontId="2" fillId="0" borderId="27" xfId="1" applyFont="1" applyFill="1" applyBorder="1" applyAlignment="1" applyProtection="1">
      <alignment horizontal="center" vertical="center"/>
      <protection locked="0"/>
    </xf>
    <xf numFmtId="4" fontId="33" fillId="0" borderId="2" xfId="16" applyNumberFormat="1" applyFont="1" applyFill="1" applyBorder="1" applyAlignment="1">
      <alignment horizontal="center" vertical="center"/>
    </xf>
    <xf numFmtId="0" fontId="47" fillId="2" borderId="0" xfId="2" applyFont="1" applyFill="1" applyAlignment="1">
      <alignment horizontal="center" vertical="center" wrapText="1"/>
    </xf>
    <xf numFmtId="0" fontId="46" fillId="0" borderId="29" xfId="1" applyFont="1" applyFill="1" applyBorder="1" applyAlignment="1">
      <alignment vertical="center"/>
    </xf>
    <xf numFmtId="0" fontId="46" fillId="0" borderId="29" xfId="1" applyFont="1" applyBorder="1" applyAlignment="1">
      <alignment vertical="center" wrapText="1"/>
    </xf>
    <xf numFmtId="0" fontId="46" fillId="0" borderId="29" xfId="1" applyFont="1" applyBorder="1" applyAlignment="1">
      <alignment horizontal="center" vertical="center"/>
    </xf>
    <xf numFmtId="4" fontId="46" fillId="0" borderId="29" xfId="16" applyNumberFormat="1" applyFont="1" applyBorder="1" applyAlignment="1">
      <alignment horizontal="center" vertical="center"/>
    </xf>
    <xf numFmtId="0" fontId="46" fillId="7" borderId="2" xfId="1" applyFont="1" applyFill="1" applyBorder="1" applyAlignment="1">
      <alignment horizontal="center" vertical="center"/>
    </xf>
    <xf numFmtId="4" fontId="46" fillId="7" borderId="2" xfId="1" applyNumberFormat="1" applyFont="1" applyFill="1" applyBorder="1" applyAlignment="1">
      <alignment horizontal="center" vertical="center"/>
    </xf>
    <xf numFmtId="0" fontId="46" fillId="0" borderId="10" xfId="1" applyFont="1" applyBorder="1" applyAlignment="1">
      <alignment vertical="center" wrapText="1"/>
    </xf>
    <xf numFmtId="0" fontId="46" fillId="0" borderId="2" xfId="1" applyFont="1" applyBorder="1" applyAlignment="1">
      <alignment horizontal="center" vertical="center"/>
    </xf>
    <xf numFmtId="0" fontId="46" fillId="0" borderId="2" xfId="1" applyFont="1" applyFill="1" applyBorder="1" applyAlignment="1">
      <alignment horizontal="center" vertical="center"/>
    </xf>
    <xf numFmtId="0" fontId="46" fillId="0" borderId="11" xfId="1" applyFont="1" applyFill="1" applyBorder="1" applyAlignment="1">
      <alignment horizontal="center" vertical="center"/>
    </xf>
    <xf numFmtId="0" fontId="46" fillId="0" borderId="10" xfId="1" applyFont="1" applyFill="1" applyBorder="1" applyAlignment="1">
      <alignment horizontal="center" vertical="center"/>
    </xf>
    <xf numFmtId="4" fontId="19" fillId="0" borderId="23" xfId="2" applyNumberFormat="1" applyFont="1" applyFill="1" applyBorder="1" applyAlignment="1">
      <alignment horizontal="center" vertical="center"/>
    </xf>
    <xf numFmtId="0" fontId="19" fillId="2" borderId="0" xfId="2" applyFont="1" applyFill="1" applyAlignment="1">
      <alignment horizontal="center" vertical="center" wrapText="1"/>
    </xf>
    <xf numFmtId="0" fontId="41" fillId="0" borderId="23" xfId="2" applyFont="1" applyFill="1" applyBorder="1" applyAlignment="1">
      <alignment horizontal="center" vertical="center"/>
    </xf>
    <xf numFmtId="0" fontId="19" fillId="0" borderId="23" xfId="2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wrapText="1"/>
    </xf>
    <xf numFmtId="0" fontId="17" fillId="3" borderId="3" xfId="1" applyFont="1" applyFill="1" applyBorder="1" applyAlignment="1">
      <alignment horizontal="center" vertical="center" wrapText="1"/>
    </xf>
    <xf numFmtId="0" fontId="17" fillId="3" borderId="4" xfId="1" applyFont="1" applyFill="1" applyBorder="1" applyAlignment="1">
      <alignment horizontal="center" vertical="center" wrapText="1"/>
    </xf>
    <xf numFmtId="0" fontId="17" fillId="3" borderId="3" xfId="1" applyFont="1" applyFill="1" applyBorder="1" applyAlignment="1">
      <alignment horizontal="center" vertical="center"/>
    </xf>
    <xf numFmtId="0" fontId="17" fillId="3" borderId="4" xfId="1" applyFont="1" applyFill="1" applyBorder="1" applyAlignment="1">
      <alignment horizontal="center" vertical="center"/>
    </xf>
    <xf numFmtId="0" fontId="11" fillId="2" borderId="0" xfId="0" applyFont="1" applyFill="1" applyBorder="1" applyAlignment="1" applyProtection="1">
      <alignment horizontal="center" wrapText="1"/>
      <protection locked="0"/>
    </xf>
    <xf numFmtId="0" fontId="5" fillId="0" borderId="6" xfId="23" applyFont="1" applyBorder="1" applyAlignment="1">
      <alignment horizontal="center" vertical="center"/>
    </xf>
    <xf numFmtId="0" fontId="5" fillId="0" borderId="7" xfId="23" applyFont="1" applyBorder="1" applyAlignment="1">
      <alignment horizontal="center" vertical="center"/>
    </xf>
    <xf numFmtId="0" fontId="5" fillId="3" borderId="1" xfId="23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 applyProtection="1">
      <alignment horizontal="left" vertical="center" wrapText="1"/>
      <protection locked="0"/>
    </xf>
    <xf numFmtId="0" fontId="11" fillId="3" borderId="1" xfId="1" applyFont="1" applyFill="1" applyBorder="1" applyAlignment="1" applyProtection="1">
      <alignment horizontal="center" vertical="center" wrapText="1"/>
      <protection locked="0"/>
    </xf>
    <xf numFmtId="0" fontId="2" fillId="2" borderId="1" xfId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2" fillId="2" borderId="3" xfId="1" applyFill="1" applyBorder="1" applyAlignment="1">
      <alignment horizontal="center" vertical="center" wrapText="1"/>
    </xf>
    <xf numFmtId="0" fontId="2" fillId="2" borderId="5" xfId="1" applyFill="1" applyBorder="1" applyAlignment="1">
      <alignment horizontal="center" vertical="center" wrapText="1"/>
    </xf>
    <xf numFmtId="0" fontId="2" fillId="2" borderId="4" xfId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/>
    </xf>
    <xf numFmtId="0" fontId="3" fillId="2" borderId="8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12" fillId="3" borderId="3" xfId="1" applyFont="1" applyFill="1" applyBorder="1" applyAlignment="1" applyProtection="1">
      <alignment horizontal="center" vertical="center"/>
      <protection locked="0"/>
    </xf>
    <xf numFmtId="0" fontId="12" fillId="3" borderId="5" xfId="1" applyFont="1" applyFill="1" applyBorder="1" applyAlignment="1" applyProtection="1">
      <alignment horizontal="center" vertical="center"/>
      <protection locked="0"/>
    </xf>
    <xf numFmtId="0" fontId="12" fillId="3" borderId="4" xfId="1" applyFont="1" applyFill="1" applyBorder="1" applyAlignment="1" applyProtection="1">
      <alignment horizontal="center" vertical="center"/>
      <protection locked="0"/>
    </xf>
    <xf numFmtId="0" fontId="11" fillId="4" borderId="3" xfId="1" applyFont="1" applyFill="1" applyBorder="1" applyAlignment="1">
      <alignment horizontal="center" vertical="center"/>
    </xf>
    <xf numFmtId="0" fontId="11" fillId="4" borderId="4" xfId="1" applyFont="1" applyFill="1" applyBorder="1" applyAlignment="1">
      <alignment horizontal="center" vertical="center"/>
    </xf>
    <xf numFmtId="0" fontId="11" fillId="3" borderId="3" xfId="1" applyFont="1" applyFill="1" applyBorder="1" applyAlignment="1">
      <alignment horizontal="center" vertical="center" wrapText="1"/>
    </xf>
    <xf numFmtId="0" fontId="11" fillId="3" borderId="4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 vertical="center" wrapText="1" shrinkToFit="1"/>
    </xf>
    <xf numFmtId="0" fontId="11" fillId="0" borderId="0" xfId="1" applyFont="1" applyAlignment="1">
      <alignment horizontal="center" vertical="center" wrapText="1" shrinkToFit="1"/>
    </xf>
    <xf numFmtId="0" fontId="19" fillId="0" borderId="0" xfId="1" applyFont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1" fillId="0" borderId="3" xfId="1" applyFont="1" applyFill="1" applyBorder="1" applyAlignment="1">
      <alignment horizontal="center" vertical="center"/>
    </xf>
    <xf numFmtId="0" fontId="11" fillId="0" borderId="4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0" borderId="3" xfId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/>
    </xf>
    <xf numFmtId="0" fontId="11" fillId="0" borderId="4" xfId="1" applyFont="1" applyBorder="1" applyAlignment="1">
      <alignment horizontal="center" vertical="center"/>
    </xf>
    <xf numFmtId="0" fontId="12" fillId="3" borderId="1" xfId="23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center" wrapText="1"/>
    </xf>
    <xf numFmtId="0" fontId="17" fillId="4" borderId="3" xfId="1" applyFont="1" applyFill="1" applyBorder="1" applyAlignment="1">
      <alignment horizontal="center" vertical="center"/>
    </xf>
    <xf numFmtId="0" fontId="17" fillId="4" borderId="4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1" quotePrefix="1" applyFont="1" applyFill="1" applyBorder="1" applyAlignment="1">
      <alignment horizontal="center" vertical="center"/>
    </xf>
    <xf numFmtId="0" fontId="47" fillId="2" borderId="0" xfId="2" applyFont="1" applyFill="1" applyAlignment="1">
      <alignment horizontal="center" vertical="center" wrapText="1"/>
    </xf>
  </cellXfs>
  <cellStyles count="30">
    <cellStyle name="_x0004_¥ 2" xfId="27" xr:uid="{00000000-0005-0000-0000-000000000000}"/>
    <cellStyle name="Euro" xfId="4" xr:uid="{00000000-0005-0000-0000-000001000000}"/>
    <cellStyle name="Euro 2" xfId="5" xr:uid="{00000000-0005-0000-0000-000002000000}"/>
    <cellStyle name="Euro 2 2" xfId="6" xr:uid="{00000000-0005-0000-0000-000003000000}"/>
    <cellStyle name="Euro 3" xfId="7" xr:uid="{00000000-0005-0000-0000-000004000000}"/>
    <cellStyle name="Euro 4" xfId="8" xr:uid="{00000000-0005-0000-0000-000005000000}"/>
    <cellStyle name="Euro 5" xfId="9" xr:uid="{00000000-0005-0000-0000-000006000000}"/>
    <cellStyle name="Normal" xfId="0" builtinId="0"/>
    <cellStyle name="Normal 10" xfId="23" xr:uid="{00000000-0005-0000-0000-000008000000}"/>
    <cellStyle name="Normal 10 2" xfId="25" xr:uid="{00000000-0005-0000-0000-000009000000}"/>
    <cellStyle name="Normal 10 3" xfId="29" xr:uid="{00000000-0005-0000-0000-00000A000000}"/>
    <cellStyle name="Normal 11" xfId="26" xr:uid="{00000000-0005-0000-0000-00000B000000}"/>
    <cellStyle name="Normal 2" xfId="1" xr:uid="{00000000-0005-0000-0000-00000C000000}"/>
    <cellStyle name="Normal 2 2" xfId="10" xr:uid="{00000000-0005-0000-0000-00000D000000}"/>
    <cellStyle name="Normal 2 2 2" xfId="16" xr:uid="{00000000-0005-0000-0000-00000E000000}"/>
    <cellStyle name="Normal 2 3" xfId="2" xr:uid="{00000000-0005-0000-0000-00000F000000}"/>
    <cellStyle name="Normal 2 3 2" xfId="22" xr:uid="{00000000-0005-0000-0000-000010000000}"/>
    <cellStyle name="Normal 2 4" xfId="28" xr:uid="{00000000-0005-0000-0000-000011000000}"/>
    <cellStyle name="Normal 3" xfId="11" xr:uid="{00000000-0005-0000-0000-000012000000}"/>
    <cellStyle name="Normal 3 2" xfId="12" xr:uid="{00000000-0005-0000-0000-000013000000}"/>
    <cellStyle name="Normal 4" xfId="13" xr:uid="{00000000-0005-0000-0000-000014000000}"/>
    <cellStyle name="Normal 5" xfId="14" xr:uid="{00000000-0005-0000-0000-000015000000}"/>
    <cellStyle name="Normal 6" xfId="3" xr:uid="{00000000-0005-0000-0000-000016000000}"/>
    <cellStyle name="Normal 6 2" xfId="19" xr:uid="{00000000-0005-0000-0000-000017000000}"/>
    <cellStyle name="Normal 6 3" xfId="24" xr:uid="{00000000-0005-0000-0000-000018000000}"/>
    <cellStyle name="Normal 7" xfId="17" xr:uid="{00000000-0005-0000-0000-000019000000}"/>
    <cellStyle name="Normal 7 2" xfId="20" xr:uid="{00000000-0005-0000-0000-00001A000000}"/>
    <cellStyle name="Normal 8" xfId="18" xr:uid="{00000000-0005-0000-0000-00001B000000}"/>
    <cellStyle name="Normal 9" xfId="21" xr:uid="{00000000-0005-0000-0000-00001C000000}"/>
    <cellStyle name="Porcentaje 2" xfId="15" xr:uid="{00000000-0005-0000-0000-00001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</xdr:colOff>
      <xdr:row>0</xdr:row>
      <xdr:rowOff>142875</xdr:rowOff>
    </xdr:from>
    <xdr:to>
      <xdr:col>13</xdr:col>
      <xdr:colOff>590676</xdr:colOff>
      <xdr:row>3</xdr:row>
      <xdr:rowOff>30787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B5C066CC-F4F3-4835-B753-54BF6DF16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1095375"/>
          <a:ext cx="166830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0</xdr:row>
      <xdr:rowOff>142875</xdr:rowOff>
    </xdr:from>
    <xdr:to>
      <xdr:col>13</xdr:col>
      <xdr:colOff>590676</xdr:colOff>
      <xdr:row>3</xdr:row>
      <xdr:rowOff>30787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E5537B02-0C86-429B-B526-F74346186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1095375"/>
          <a:ext cx="166830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0</xdr:row>
      <xdr:rowOff>142875</xdr:rowOff>
    </xdr:from>
    <xdr:to>
      <xdr:col>13</xdr:col>
      <xdr:colOff>590676</xdr:colOff>
      <xdr:row>3</xdr:row>
      <xdr:rowOff>30787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31742C34-27FF-48B5-A809-C2DE94A7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3840" y="1095375"/>
          <a:ext cx="166830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c-ata\Escaneados\Documents%20and%20Settings\HOME\Escritorio\01.-%20METRADOS%20ARQUITECTURA%20TORI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c-ata\Escaneados\Users\mijai\Desktop\BAMBAMARCA%20IIMM-TERMINADO\BAMBAMARCA%20IIMM-FINAL%20BIND\DOCUMENTOS\Metrado\METRADO%20BAMBAMARC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3.-HOSPITAL%20SAGARO/1.-METRADOS/6.-IIMM/6.-MET_HVA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esktop\BAMBAMARCA%20IIMM\DOCUMENTOS\Metrado\METR.%20CLIMATIZACION.%20antiguo(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METRADO%20SAGARO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-1/30.-PALPA/1.-ENTEGA%20CUARTO%20ENTEGABLE%20COSTOS/2.-ENTREGA%20C.S%20PALPA%20PRINCIAL/1.-IMPRIMIR%20H.PRINCIPAL/1.-OP/METRADOS/1.-METRADO%20OP%20PRINCIPAL%20PALP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6.-MET_IIM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gunas\FS_UED\PERCY\MIJAIL\PROYECTO__CHALLHUAHUACHO\OLD%20AL%2018-08-17\PLANTILLA%20DE%20METRADOS\12_08_2017_METRADOS%20GASES%20MEDICINA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e&#241;o14\data1%20(d)\1&#186;%20PROYECTOS%20DESARROLLADOS\A&#209;O%202010\12&#186;%20DICIEMBRE%202010\SUNAT%20-%20TARAPOTO\METRADOS\1.-%20ENTREGA\01%20%20ESTRUCTURAS\ESTRUCTURAS%20-%20SUNAT%20-%20TARAPO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se&#241;o14\DATA1%20(D)\1&#186;%20PROYECTOS%20DESARROLLADOS\A&#209;O%202010\SUNAT%20-%20PUCALLPA\METRADOS\01%20%20ESTRUCTURAS\ESTRUCTURAS%20-%20SUNAT%20-%20PUCALLP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-1/30.-PALPA/1.-ENTEGA%20CUARTO%20ENTEGABLE%20COSTOS/2.-ENTREGA%20C.S%20PALPA%20PRINCIAL/1.-IMPRIMIR%20H.PRINCIPAL%20NATIVO/5.-IIEE/METRADOS/6.-%20METRADOS%20IIEE%20PRINCIPAL%20PALPA%2005.09.21%20IMPRESI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gunas\FS_UED\Users\WILMER\Downloads\12_08_2017_METRADOS%20GASES%20MEDICINAL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dc-ata\Escaneados\Users\FERNANDO\Desktop\P.M%20COM%20-%20V.01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BELLON C"/>
      <sheetName val="PABELLON D"/>
      <sheetName val="PABELLON E"/>
      <sheetName val="PABELLON  F"/>
      <sheetName val="PABELLON G-1"/>
      <sheetName val="PABELLON G-2"/>
      <sheetName val="COMEDOR"/>
      <sheetName val="PISCINA"/>
      <sheetName val="POLIDEPORTIVO"/>
      <sheetName val="ESC. &quot;A1&quot;"/>
      <sheetName val="ESC. &quot;A2&quot;"/>
      <sheetName val="ESC. &quot;C&quot;"/>
      <sheetName val="ESC. &quot;D&quot;"/>
      <sheetName val="ESC. &quot;E&quot;"/>
      <sheetName val="ESC. &quot;F&quot;"/>
      <sheetName val="ESC. &quot;G1&quot;"/>
      <sheetName val="ESCALERA ASCENSOR Y SS. HH."/>
      <sheetName val="PUENTE A-B"/>
      <sheetName val="PUENTE B"/>
      <sheetName val="PUENTE C"/>
      <sheetName val="PUENTE C-D"/>
      <sheetName val="PUENTE G1-C"/>
      <sheetName val="PUENTE G1-G2"/>
      <sheetName val="R. OBRAS NUEVAS TORIBIO C."/>
      <sheetName val="PABELLON A"/>
      <sheetName val="PABELLON B"/>
      <sheetName val="REFORZ SS.HH."/>
      <sheetName val="CIST-TK-REHAB."/>
      <sheetName val="R. OBRAS REFORZAMIENTO"/>
      <sheetName val="LOSA DEPORT.01"/>
      <sheetName val="LOSA DEPORT.02"/>
      <sheetName val="PATIO RAMPAS GRAD.Y M"/>
      <sheetName val="CIST.15-TK.5"/>
      <sheetName val="CIST.26-TK.14"/>
      <sheetName val="CASETA DE GUARDIANIA"/>
      <sheetName val="SUB-ESTACION"/>
      <sheetName val="CASETA DE BOMB. Y DE COMP."/>
      <sheetName val="ESTRADO"/>
      <sheetName val="R. OBRAS EXTERIORES"/>
      <sheetName val="CERCOS P. REJA"/>
      <sheetName val="CERCOS TARRAJEO"/>
      <sheetName val="ING. PRINCIPAL"/>
      <sheetName val="ING. LATERAL"/>
      <sheetName val="INGRESO 1"/>
      <sheetName val="INGRESO 2"/>
      <sheetName val="R. CERCO E INGRESOS"/>
      <sheetName val="CONSOLIDADO TORIBIO CASANO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HOJA RESUMEN DE PLANILLA DE METRADOS - OBRAS NUEVAS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1">
          <cell r="A1" t="str">
            <v>PLANILLA  DE  METRADOS 
CERCO PERIMETRICO MURO</v>
          </cell>
        </row>
        <row r="2">
          <cell r="A2" t="str">
            <v>Obra :</v>
          </cell>
          <cell r="B2" t="str">
            <v>"ADECUACION, MEJORAMIENTO Y SUSTITUCION DE LA INFRAESTRUCTURA EDUCATIVA DE LA I. E. TORIBIO CASANOVA"
 - CUTERVO - CUTERVO - CAJAMARCA</v>
          </cell>
        </row>
        <row r="4">
          <cell r="F4" t="str">
            <v>Localidad:</v>
          </cell>
          <cell r="H4" t="str">
            <v>Cutervo</v>
          </cell>
        </row>
        <row r="5">
          <cell r="A5" t="str">
            <v>Especialidad:</v>
          </cell>
          <cell r="B5" t="str">
            <v>ARQUITECTURA ( CERCO PERIMETRICO MURO )</v>
          </cell>
          <cell r="F5" t="str">
            <v>Provincia:</v>
          </cell>
          <cell r="H5" t="str">
            <v>Cutervo</v>
          </cell>
        </row>
        <row r="7">
          <cell r="A7" t="str">
            <v>Ítem</v>
          </cell>
          <cell r="B7" t="str">
            <v>DESCRIPCIÓN</v>
          </cell>
          <cell r="C7" t="str">
            <v>und.</v>
          </cell>
          <cell r="D7" t="str">
            <v>METRADOS</v>
          </cell>
        </row>
        <row r="8">
          <cell r="D8" t="str">
            <v>Cant. de Elem.</v>
          </cell>
          <cell r="E8" t="str">
            <v>Nro. de veces</v>
          </cell>
          <cell r="F8" t="str">
            <v>Medidas</v>
          </cell>
          <cell r="I8" t="str">
            <v>TOTAL (M2,M3)
(UND. PTO, ETC)</v>
          </cell>
          <cell r="K8" t="str">
            <v>TOTAL</v>
          </cell>
        </row>
        <row r="9">
          <cell r="F9" t="str">
            <v>Largo</v>
          </cell>
          <cell r="G9" t="str">
            <v>Ancho</v>
          </cell>
          <cell r="H9" t="str">
            <v>Altura</v>
          </cell>
        </row>
        <row r="10">
          <cell r="A10" t="str">
            <v>01.01</v>
          </cell>
          <cell r="B10" t="str">
            <v>MUROS Y TABIQUES DE ALBAÑILERIA</v>
          </cell>
          <cell r="C10">
            <v>0</v>
          </cell>
          <cell r="I10">
            <v>0</v>
          </cell>
        </row>
        <row r="11">
          <cell r="A11" t="str">
            <v>01.01.04</v>
          </cell>
          <cell r="B11" t="str">
            <v>MURO DE LADRILLO KK TIPO IV SOGA, MEZCLA 1:1:4; e=1.5cm.</v>
          </cell>
          <cell r="C11" t="str">
            <v>M2</v>
          </cell>
          <cell r="K11">
            <v>956.23890000000006</v>
          </cell>
        </row>
        <row r="12">
          <cell r="B12" t="str">
            <v>ELEVACION - JR. ICA</v>
          </cell>
          <cell r="J12">
            <v>49.5</v>
          </cell>
        </row>
        <row r="13">
          <cell r="B13" t="str">
            <v>MURO</v>
          </cell>
        </row>
        <row r="14">
          <cell r="D14">
            <v>1</v>
          </cell>
          <cell r="E14">
            <v>3</v>
          </cell>
          <cell r="F14">
            <v>2.75</v>
          </cell>
          <cell r="H14">
            <v>3.15</v>
          </cell>
          <cell r="I14">
            <v>25.987500000000001</v>
          </cell>
        </row>
        <row r="15">
          <cell r="B15" t="str">
            <v>( - ) AREA DE VIGA</v>
          </cell>
          <cell r="D15">
            <v>1</v>
          </cell>
          <cell r="E15">
            <v>-3</v>
          </cell>
          <cell r="F15">
            <v>2.75</v>
          </cell>
          <cell r="H15">
            <v>0.25</v>
          </cell>
          <cell r="I15">
            <v>-2.0625</v>
          </cell>
        </row>
        <row r="16">
          <cell r="D16">
            <v>1</v>
          </cell>
          <cell r="E16">
            <v>1</v>
          </cell>
          <cell r="F16">
            <v>2.75</v>
          </cell>
          <cell r="H16">
            <v>3.36</v>
          </cell>
          <cell r="I16">
            <v>9.24</v>
          </cell>
        </row>
        <row r="17">
          <cell r="B17" t="str">
            <v>( - ) AREA DE VIGA</v>
          </cell>
          <cell r="D17">
            <v>1</v>
          </cell>
          <cell r="E17">
            <v>-1</v>
          </cell>
          <cell r="F17">
            <v>2.75</v>
          </cell>
          <cell r="H17">
            <v>0.25</v>
          </cell>
          <cell r="I17">
            <v>-0.6875</v>
          </cell>
        </row>
        <row r="18">
          <cell r="D18">
            <v>1</v>
          </cell>
          <cell r="E18">
            <v>1</v>
          </cell>
          <cell r="F18">
            <v>2.75</v>
          </cell>
          <cell r="H18">
            <v>3.35</v>
          </cell>
          <cell r="I18">
            <v>9.2125000000000004</v>
          </cell>
        </row>
        <row r="19">
          <cell r="B19" t="str">
            <v>( - ) AREA DE VIGA</v>
          </cell>
          <cell r="D19">
            <v>1</v>
          </cell>
          <cell r="E19">
            <v>-1</v>
          </cell>
          <cell r="F19">
            <v>2.75</v>
          </cell>
          <cell r="H19">
            <v>0.25</v>
          </cell>
          <cell r="I19">
            <v>-0.6875</v>
          </cell>
        </row>
        <row r="20">
          <cell r="D20">
            <v>1</v>
          </cell>
          <cell r="E20">
            <v>1</v>
          </cell>
          <cell r="F20">
            <v>2.75</v>
          </cell>
          <cell r="H20">
            <v>3.34</v>
          </cell>
          <cell r="I20">
            <v>9.1849999999999987</v>
          </cell>
        </row>
        <row r="21">
          <cell r="B21" t="str">
            <v>( - ) AREA DE VIGA</v>
          </cell>
          <cell r="D21">
            <v>1</v>
          </cell>
          <cell r="E21">
            <v>-1</v>
          </cell>
          <cell r="F21">
            <v>2.75</v>
          </cell>
          <cell r="H21">
            <v>0.25</v>
          </cell>
          <cell r="I21">
            <v>-0.6875</v>
          </cell>
        </row>
        <row r="23">
          <cell r="B23" t="str">
            <v>ELEVACION - PROPIEDAD DE TERCEROS ( ESTADIO - I.S.T. )</v>
          </cell>
          <cell r="J23">
            <v>349.03199999999998</v>
          </cell>
        </row>
        <row r="24">
          <cell r="D24">
            <v>1</v>
          </cell>
          <cell r="E24">
            <v>6</v>
          </cell>
          <cell r="F24">
            <v>2.75</v>
          </cell>
          <cell r="H24">
            <v>3.35</v>
          </cell>
          <cell r="I24">
            <v>55.274999999999999</v>
          </cell>
        </row>
        <row r="25">
          <cell r="B25" t="str">
            <v>( - ) AREA DE VIGA</v>
          </cell>
          <cell r="D25">
            <v>1</v>
          </cell>
          <cell r="E25">
            <v>-6</v>
          </cell>
          <cell r="F25">
            <v>2.75</v>
          </cell>
          <cell r="H25">
            <v>0.25</v>
          </cell>
          <cell r="I25">
            <v>-4.125</v>
          </cell>
        </row>
        <row r="26">
          <cell r="D26">
            <v>1</v>
          </cell>
          <cell r="E26">
            <v>1</v>
          </cell>
          <cell r="F26">
            <v>3.42</v>
          </cell>
          <cell r="H26">
            <v>3.35</v>
          </cell>
          <cell r="I26">
            <v>11.457000000000001</v>
          </cell>
        </row>
        <row r="27">
          <cell r="B27" t="str">
            <v>( - ) AREA DE VIGA</v>
          </cell>
          <cell r="D27">
            <v>1</v>
          </cell>
          <cell r="E27">
            <v>-1</v>
          </cell>
          <cell r="F27">
            <v>3.42</v>
          </cell>
          <cell r="H27">
            <v>0.25</v>
          </cell>
          <cell r="I27">
            <v>-0.85499999999999998</v>
          </cell>
        </row>
        <row r="29">
          <cell r="D29">
            <v>1</v>
          </cell>
          <cell r="E29">
            <v>19</v>
          </cell>
          <cell r="F29">
            <v>2.75</v>
          </cell>
          <cell r="H29">
            <v>3.35</v>
          </cell>
          <cell r="I29">
            <v>175.03749999999999</v>
          </cell>
        </row>
        <row r="30">
          <cell r="B30" t="str">
            <v>( - ) AREA DE VIGA</v>
          </cell>
          <cell r="D30">
            <v>1</v>
          </cell>
          <cell r="E30">
            <v>-19</v>
          </cell>
          <cell r="F30">
            <v>2.75</v>
          </cell>
          <cell r="H30">
            <v>0.25</v>
          </cell>
          <cell r="I30">
            <v>-13.0625</v>
          </cell>
        </row>
        <row r="31">
          <cell r="D31">
            <v>1</v>
          </cell>
          <cell r="E31">
            <v>1</v>
          </cell>
          <cell r="F31">
            <v>1.71</v>
          </cell>
          <cell r="H31">
            <v>3.35</v>
          </cell>
          <cell r="I31">
            <v>5.7285000000000004</v>
          </cell>
        </row>
        <row r="32">
          <cell r="B32" t="str">
            <v>( - ) AREA DE VIGA</v>
          </cell>
          <cell r="D32">
            <v>1</v>
          </cell>
          <cell r="E32">
            <v>-1</v>
          </cell>
          <cell r="F32">
            <v>1.71</v>
          </cell>
          <cell r="H32">
            <v>0.25</v>
          </cell>
          <cell r="I32">
            <v>-0.42749999999999999</v>
          </cell>
        </row>
        <row r="34">
          <cell r="D34">
            <v>1</v>
          </cell>
          <cell r="E34">
            <v>1</v>
          </cell>
          <cell r="F34">
            <v>1.2</v>
          </cell>
          <cell r="H34">
            <v>2.33</v>
          </cell>
          <cell r="I34">
            <v>2.7959999999999998</v>
          </cell>
        </row>
        <row r="35">
          <cell r="B35" t="str">
            <v>( - ) AREA DE VIGA</v>
          </cell>
          <cell r="D35">
            <v>1</v>
          </cell>
          <cell r="E35">
            <v>-1</v>
          </cell>
          <cell r="F35">
            <v>1.2</v>
          </cell>
          <cell r="H35">
            <v>0.25</v>
          </cell>
          <cell r="I35">
            <v>-0.3</v>
          </cell>
        </row>
        <row r="36">
          <cell r="D36">
            <v>1</v>
          </cell>
          <cell r="E36">
            <v>1</v>
          </cell>
          <cell r="F36">
            <v>1.55</v>
          </cell>
          <cell r="H36">
            <v>3.15</v>
          </cell>
          <cell r="I36">
            <v>4.8825000000000003</v>
          </cell>
        </row>
        <row r="37">
          <cell r="B37" t="str">
            <v>( - ) AREA DE VIGA</v>
          </cell>
          <cell r="D37">
            <v>1</v>
          </cell>
          <cell r="E37">
            <v>-1</v>
          </cell>
          <cell r="F37">
            <v>1.55</v>
          </cell>
          <cell r="H37">
            <v>0.25</v>
          </cell>
          <cell r="I37">
            <v>-0.38750000000000001</v>
          </cell>
        </row>
        <row r="38">
          <cell r="D38">
            <v>1</v>
          </cell>
          <cell r="E38">
            <v>13</v>
          </cell>
          <cell r="F38">
            <v>2.75</v>
          </cell>
          <cell r="H38">
            <v>3.15</v>
          </cell>
          <cell r="I38">
            <v>112.6125</v>
          </cell>
        </row>
        <row r="39">
          <cell r="B39" t="str">
            <v>( - ) AREA DE VIGA</v>
          </cell>
          <cell r="D39">
            <v>1</v>
          </cell>
          <cell r="E39">
            <v>-13</v>
          </cell>
          <cell r="F39">
            <v>2.75</v>
          </cell>
          <cell r="H39">
            <v>0.25</v>
          </cell>
          <cell r="I39">
            <v>-8.9375</v>
          </cell>
        </row>
        <row r="40">
          <cell r="D40">
            <v>1</v>
          </cell>
          <cell r="E40">
            <v>1</v>
          </cell>
          <cell r="F40">
            <v>3.22</v>
          </cell>
          <cell r="H40">
            <v>3.15</v>
          </cell>
          <cell r="I40">
            <v>10.143000000000001</v>
          </cell>
        </row>
        <row r="41">
          <cell r="B41" t="str">
            <v>( - ) AREA DE VIGA</v>
          </cell>
          <cell r="D41">
            <v>1</v>
          </cell>
          <cell r="E41">
            <v>-1</v>
          </cell>
          <cell r="F41">
            <v>3.22</v>
          </cell>
          <cell r="H41">
            <v>0.25</v>
          </cell>
          <cell r="I41">
            <v>-0.80500000000000005</v>
          </cell>
        </row>
        <row r="43">
          <cell r="B43" t="str">
            <v>ELEVACION - PROPIEDAD DE TERCEROS (Lado este)</v>
          </cell>
          <cell r="J43">
            <v>250.07830000000007</v>
          </cell>
        </row>
        <row r="44">
          <cell r="D44">
            <v>1</v>
          </cell>
          <cell r="E44">
            <v>2</v>
          </cell>
          <cell r="F44">
            <v>2.75</v>
          </cell>
          <cell r="H44">
            <v>3.61</v>
          </cell>
          <cell r="I44">
            <v>19.855</v>
          </cell>
        </row>
        <row r="45">
          <cell r="B45" t="str">
            <v>( - ) AREA DE VIGA</v>
          </cell>
          <cell r="D45">
            <v>1</v>
          </cell>
          <cell r="E45">
            <v>-2</v>
          </cell>
          <cell r="F45">
            <v>2.75</v>
          </cell>
          <cell r="H45">
            <v>0.25</v>
          </cell>
          <cell r="I45">
            <v>-1.375</v>
          </cell>
        </row>
        <row r="46">
          <cell r="D46">
            <v>1</v>
          </cell>
          <cell r="E46">
            <v>2</v>
          </cell>
          <cell r="F46">
            <v>2.75</v>
          </cell>
          <cell r="H46">
            <v>3.47</v>
          </cell>
          <cell r="I46">
            <v>19.085000000000001</v>
          </cell>
        </row>
        <row r="47">
          <cell r="B47" t="str">
            <v>( - ) AREA DE VIGA</v>
          </cell>
          <cell r="D47">
            <v>1</v>
          </cell>
          <cell r="E47">
            <v>-2</v>
          </cell>
          <cell r="F47">
            <v>2.75</v>
          </cell>
          <cell r="H47">
            <v>0.25</v>
          </cell>
          <cell r="I47">
            <v>-1.375</v>
          </cell>
        </row>
        <row r="48">
          <cell r="D48">
            <v>1</v>
          </cell>
          <cell r="E48">
            <v>2</v>
          </cell>
          <cell r="F48">
            <v>2.75</v>
          </cell>
          <cell r="H48">
            <v>3.35</v>
          </cell>
          <cell r="I48">
            <v>18.425000000000001</v>
          </cell>
        </row>
        <row r="49">
          <cell r="B49" t="str">
            <v>( - ) AREA DE VIGA</v>
          </cell>
          <cell r="D49">
            <v>1</v>
          </cell>
          <cell r="E49">
            <v>-2</v>
          </cell>
          <cell r="F49">
            <v>2.75</v>
          </cell>
          <cell r="H49">
            <v>0.25</v>
          </cell>
          <cell r="I49">
            <v>-1.375</v>
          </cell>
        </row>
        <row r="50">
          <cell r="D50">
            <v>1</v>
          </cell>
          <cell r="E50">
            <v>2</v>
          </cell>
          <cell r="F50">
            <v>2.75</v>
          </cell>
          <cell r="H50">
            <v>3.22</v>
          </cell>
          <cell r="I50">
            <v>17.71</v>
          </cell>
        </row>
        <row r="51">
          <cell r="B51" t="str">
            <v>( - ) AREA DE VIGA</v>
          </cell>
          <cell r="D51">
            <v>1</v>
          </cell>
          <cell r="E51">
            <v>-2</v>
          </cell>
          <cell r="F51">
            <v>2.75</v>
          </cell>
          <cell r="H51">
            <v>0.25</v>
          </cell>
          <cell r="I51">
            <v>-1.375</v>
          </cell>
        </row>
        <row r="52">
          <cell r="D52">
            <v>1</v>
          </cell>
          <cell r="E52">
            <v>1</v>
          </cell>
          <cell r="F52">
            <v>2.75</v>
          </cell>
          <cell r="H52">
            <v>3.1</v>
          </cell>
          <cell r="I52">
            <v>8.5250000000000004</v>
          </cell>
        </row>
        <row r="53">
          <cell r="B53" t="str">
            <v>( - ) AREA DE VIGA</v>
          </cell>
          <cell r="D53">
            <v>1</v>
          </cell>
          <cell r="E53">
            <v>-1</v>
          </cell>
          <cell r="F53">
            <v>2.75</v>
          </cell>
          <cell r="H53">
            <v>0.25</v>
          </cell>
          <cell r="I53">
            <v>-0.6875</v>
          </cell>
        </row>
        <row r="54">
          <cell r="D54">
            <v>1</v>
          </cell>
          <cell r="E54">
            <v>1</v>
          </cell>
          <cell r="F54">
            <v>2.75</v>
          </cell>
          <cell r="H54">
            <v>3.55</v>
          </cell>
          <cell r="I54">
            <v>9.7624999999999993</v>
          </cell>
        </row>
        <row r="55">
          <cell r="B55" t="str">
            <v>( - ) AREA DE VIGA</v>
          </cell>
          <cell r="D55">
            <v>1</v>
          </cell>
          <cell r="E55">
            <v>-1</v>
          </cell>
          <cell r="F55">
            <v>2.75</v>
          </cell>
          <cell r="H55">
            <v>0.25</v>
          </cell>
          <cell r="I55">
            <v>-0.6875</v>
          </cell>
        </row>
        <row r="56">
          <cell r="D56">
            <v>1</v>
          </cell>
          <cell r="E56">
            <v>1</v>
          </cell>
          <cell r="F56">
            <v>2.75</v>
          </cell>
          <cell r="H56">
            <v>3.42</v>
          </cell>
          <cell r="I56">
            <v>9.4049999999999994</v>
          </cell>
        </row>
        <row r="57">
          <cell r="B57" t="str">
            <v>( - ) AREA DE VIGA</v>
          </cell>
          <cell r="D57">
            <v>1</v>
          </cell>
          <cell r="E57">
            <v>-1</v>
          </cell>
          <cell r="F57">
            <v>2.75</v>
          </cell>
          <cell r="H57">
            <v>0.25</v>
          </cell>
          <cell r="I57">
            <v>-0.6875</v>
          </cell>
        </row>
        <row r="58">
          <cell r="D58">
            <v>1</v>
          </cell>
          <cell r="E58">
            <v>1</v>
          </cell>
          <cell r="F58">
            <v>2.75</v>
          </cell>
          <cell r="H58">
            <v>3.3</v>
          </cell>
          <cell r="I58">
            <v>9.0749999999999993</v>
          </cell>
        </row>
        <row r="59">
          <cell r="B59" t="str">
            <v>( - ) AREA DE VIGA</v>
          </cell>
          <cell r="D59">
            <v>1</v>
          </cell>
          <cell r="E59">
            <v>-1</v>
          </cell>
          <cell r="F59">
            <v>2.75</v>
          </cell>
          <cell r="H59">
            <v>0.25</v>
          </cell>
          <cell r="I59">
            <v>-0.6875</v>
          </cell>
        </row>
        <row r="60">
          <cell r="D60">
            <v>1</v>
          </cell>
          <cell r="E60">
            <v>2</v>
          </cell>
          <cell r="F60">
            <v>2.75</v>
          </cell>
          <cell r="H60">
            <v>3.66</v>
          </cell>
          <cell r="I60">
            <v>20.130000000000003</v>
          </cell>
        </row>
        <row r="61">
          <cell r="B61" t="str">
            <v>( - ) AREA DE VIGA</v>
          </cell>
          <cell r="D61">
            <v>1</v>
          </cell>
          <cell r="E61">
            <v>-2</v>
          </cell>
          <cell r="F61">
            <v>2.75</v>
          </cell>
          <cell r="H61">
            <v>0.25</v>
          </cell>
          <cell r="I61">
            <v>-1.375</v>
          </cell>
        </row>
        <row r="62">
          <cell r="D62">
            <v>1</v>
          </cell>
          <cell r="E62">
            <v>1</v>
          </cell>
          <cell r="F62">
            <v>2.75</v>
          </cell>
          <cell r="H62">
            <v>3.49</v>
          </cell>
          <cell r="I62">
            <v>9.5975000000000001</v>
          </cell>
        </row>
        <row r="63">
          <cell r="B63" t="str">
            <v>( - ) AREA DE VIGA</v>
          </cell>
          <cell r="D63">
            <v>1</v>
          </cell>
          <cell r="E63">
            <v>-1</v>
          </cell>
          <cell r="F63">
            <v>2.75</v>
          </cell>
          <cell r="H63">
            <v>0.25</v>
          </cell>
          <cell r="I63">
            <v>-0.6875</v>
          </cell>
        </row>
        <row r="64">
          <cell r="D64">
            <v>1</v>
          </cell>
          <cell r="E64">
            <v>1</v>
          </cell>
          <cell r="F64">
            <v>1.67</v>
          </cell>
          <cell r="H64">
            <v>3.49</v>
          </cell>
          <cell r="I64">
            <v>5.8283000000000005</v>
          </cell>
        </row>
        <row r="65">
          <cell r="B65" t="str">
            <v>( - ) AREA DE VIGA</v>
          </cell>
          <cell r="D65">
            <v>1</v>
          </cell>
          <cell r="E65">
            <v>-1</v>
          </cell>
          <cell r="F65">
            <v>1.67</v>
          </cell>
          <cell r="H65">
            <v>0.25</v>
          </cell>
          <cell r="I65">
            <v>-0.41749999999999998</v>
          </cell>
        </row>
        <row r="66">
          <cell r="D66">
            <v>1</v>
          </cell>
          <cell r="E66">
            <v>1</v>
          </cell>
          <cell r="F66">
            <v>2.75</v>
          </cell>
          <cell r="H66">
            <v>3.38</v>
          </cell>
          <cell r="I66">
            <v>9.2949999999999999</v>
          </cell>
        </row>
        <row r="67">
          <cell r="B67" t="str">
            <v>( - ) AREA DE VIGA</v>
          </cell>
          <cell r="D67">
            <v>1</v>
          </cell>
          <cell r="E67">
            <v>-1</v>
          </cell>
          <cell r="F67">
            <v>2.75</v>
          </cell>
          <cell r="H67">
            <v>0.25</v>
          </cell>
          <cell r="I67">
            <v>-0.6875</v>
          </cell>
        </row>
        <row r="68">
          <cell r="D68">
            <v>1</v>
          </cell>
          <cell r="E68">
            <v>1</v>
          </cell>
          <cell r="F68">
            <v>2.75</v>
          </cell>
          <cell r="H68">
            <v>3.25</v>
          </cell>
          <cell r="I68">
            <v>8.9375</v>
          </cell>
        </row>
        <row r="69">
          <cell r="B69" t="str">
            <v>( - ) AREA DE VIGA</v>
          </cell>
          <cell r="D69">
            <v>1</v>
          </cell>
          <cell r="E69">
            <v>-1</v>
          </cell>
          <cell r="F69">
            <v>2.75</v>
          </cell>
          <cell r="H69">
            <v>0.25</v>
          </cell>
          <cell r="I69">
            <v>-0.6875</v>
          </cell>
        </row>
        <row r="70">
          <cell r="D70">
            <v>1</v>
          </cell>
          <cell r="E70">
            <v>1</v>
          </cell>
          <cell r="F70">
            <v>2.75</v>
          </cell>
          <cell r="H70">
            <v>3.12</v>
          </cell>
          <cell r="I70">
            <v>8.58</v>
          </cell>
        </row>
        <row r="71">
          <cell r="B71" t="str">
            <v>( - ) AREA DE VIGA</v>
          </cell>
          <cell r="D71">
            <v>1</v>
          </cell>
          <cell r="E71">
            <v>-1</v>
          </cell>
          <cell r="F71">
            <v>2.75</v>
          </cell>
          <cell r="H71">
            <v>0.25</v>
          </cell>
          <cell r="I71">
            <v>-0.6875</v>
          </cell>
        </row>
        <row r="72">
          <cell r="D72">
            <v>1</v>
          </cell>
          <cell r="E72">
            <v>1</v>
          </cell>
          <cell r="F72">
            <v>2.75</v>
          </cell>
          <cell r="H72">
            <v>3.53</v>
          </cell>
          <cell r="I72">
            <v>9.7074999999999996</v>
          </cell>
        </row>
        <row r="73">
          <cell r="B73" t="str">
            <v>( - ) AREA DE VIGA</v>
          </cell>
          <cell r="D73">
            <v>1</v>
          </cell>
          <cell r="E73">
            <v>-1</v>
          </cell>
          <cell r="F73">
            <v>2.75</v>
          </cell>
          <cell r="H73">
            <v>0.25</v>
          </cell>
          <cell r="I73">
            <v>-0.6875</v>
          </cell>
        </row>
        <row r="74">
          <cell r="D74">
            <v>1</v>
          </cell>
          <cell r="E74">
            <v>1</v>
          </cell>
          <cell r="F74">
            <v>2.75</v>
          </cell>
          <cell r="H74">
            <v>3.33</v>
          </cell>
          <cell r="I74">
            <v>9.1575000000000006</v>
          </cell>
        </row>
        <row r="75">
          <cell r="B75" t="str">
            <v>( - ) AREA DE VIGA</v>
          </cell>
          <cell r="D75">
            <v>1</v>
          </cell>
          <cell r="E75">
            <v>-1</v>
          </cell>
          <cell r="F75">
            <v>2.75</v>
          </cell>
          <cell r="H75">
            <v>0.25</v>
          </cell>
          <cell r="I75">
            <v>-0.6875</v>
          </cell>
        </row>
        <row r="76">
          <cell r="D76">
            <v>1</v>
          </cell>
          <cell r="E76">
            <v>1</v>
          </cell>
          <cell r="F76">
            <v>2.75</v>
          </cell>
          <cell r="H76">
            <v>3.11</v>
          </cell>
          <cell r="I76">
            <v>8.5525000000000002</v>
          </cell>
        </row>
        <row r="77">
          <cell r="B77" t="str">
            <v>( - ) AREA DE VIGA</v>
          </cell>
          <cell r="D77">
            <v>1</v>
          </cell>
          <cell r="E77">
            <v>-1</v>
          </cell>
          <cell r="F77">
            <v>2.75</v>
          </cell>
          <cell r="H77">
            <v>0.25</v>
          </cell>
          <cell r="I77">
            <v>-0.6875</v>
          </cell>
        </row>
        <row r="78">
          <cell r="D78">
            <v>1</v>
          </cell>
          <cell r="E78">
            <v>1</v>
          </cell>
          <cell r="F78">
            <v>2.75</v>
          </cell>
          <cell r="H78">
            <v>3.46</v>
          </cell>
          <cell r="I78">
            <v>9.5150000000000006</v>
          </cell>
        </row>
        <row r="79">
          <cell r="B79" t="str">
            <v>( - ) AREA DE VIGA</v>
          </cell>
          <cell r="D79">
            <v>1</v>
          </cell>
          <cell r="E79">
            <v>-1</v>
          </cell>
          <cell r="F79">
            <v>2.75</v>
          </cell>
          <cell r="H79">
            <v>0.25</v>
          </cell>
          <cell r="I79">
            <v>-0.6875</v>
          </cell>
        </row>
        <row r="80">
          <cell r="D80">
            <v>1</v>
          </cell>
          <cell r="E80">
            <v>1</v>
          </cell>
          <cell r="F80">
            <v>2.75</v>
          </cell>
          <cell r="H80">
            <v>3.24</v>
          </cell>
          <cell r="I80">
            <v>8.91</v>
          </cell>
        </row>
        <row r="81">
          <cell r="B81" t="str">
            <v>( - ) AREA DE VIGA</v>
          </cell>
          <cell r="D81">
            <v>1</v>
          </cell>
          <cell r="E81">
            <v>-1</v>
          </cell>
          <cell r="F81">
            <v>2.75</v>
          </cell>
          <cell r="H81">
            <v>0.25</v>
          </cell>
          <cell r="I81">
            <v>-0.6875</v>
          </cell>
        </row>
        <row r="82">
          <cell r="D82">
            <v>1</v>
          </cell>
          <cell r="E82">
            <v>1</v>
          </cell>
          <cell r="F82">
            <v>2.75</v>
          </cell>
          <cell r="H82">
            <v>3.03</v>
          </cell>
          <cell r="I82">
            <v>8.3324999999999996</v>
          </cell>
        </row>
        <row r="83">
          <cell r="B83" t="str">
            <v>( - ) AREA DE VIGA</v>
          </cell>
          <cell r="D83">
            <v>1</v>
          </cell>
          <cell r="E83">
            <v>-1</v>
          </cell>
          <cell r="F83">
            <v>2.75</v>
          </cell>
          <cell r="H83">
            <v>0.25</v>
          </cell>
          <cell r="I83">
            <v>-0.6875</v>
          </cell>
        </row>
        <row r="84">
          <cell r="D84">
            <v>1</v>
          </cell>
          <cell r="E84">
            <v>1</v>
          </cell>
          <cell r="F84">
            <v>2.75</v>
          </cell>
          <cell r="H84">
            <v>3.37</v>
          </cell>
          <cell r="I84">
            <v>9.2675000000000001</v>
          </cell>
        </row>
        <row r="85">
          <cell r="B85" t="str">
            <v>( - ) AREA DE VIGA</v>
          </cell>
          <cell r="D85">
            <v>1</v>
          </cell>
          <cell r="E85">
            <v>-1</v>
          </cell>
          <cell r="F85">
            <v>2.75</v>
          </cell>
          <cell r="H85">
            <v>0.25</v>
          </cell>
          <cell r="I85">
            <v>-0.6875</v>
          </cell>
        </row>
        <row r="86">
          <cell r="D86">
            <v>1</v>
          </cell>
          <cell r="E86">
            <v>3</v>
          </cell>
          <cell r="F86">
            <v>2.75</v>
          </cell>
          <cell r="H86">
            <v>3.15</v>
          </cell>
          <cell r="I86">
            <v>25.987500000000001</v>
          </cell>
        </row>
        <row r="87">
          <cell r="B87" t="str">
            <v>( - ) AREA DE VIGA</v>
          </cell>
          <cell r="D87">
            <v>1</v>
          </cell>
          <cell r="E87">
            <v>-3</v>
          </cell>
          <cell r="F87">
            <v>2.75</v>
          </cell>
          <cell r="H87">
            <v>0.25</v>
          </cell>
          <cell r="I87">
            <v>-2.0625</v>
          </cell>
        </row>
        <row r="88">
          <cell r="D88">
            <v>1</v>
          </cell>
          <cell r="E88">
            <v>1</v>
          </cell>
          <cell r="F88">
            <v>2.75</v>
          </cell>
          <cell r="H88">
            <v>2.4700000000000002</v>
          </cell>
          <cell r="I88">
            <v>6.7925000000000004</v>
          </cell>
        </row>
        <row r="89">
          <cell r="B89" t="str">
            <v>( - ) AREA DE VIGA</v>
          </cell>
          <cell r="D89">
            <v>1</v>
          </cell>
          <cell r="E89">
            <v>-1</v>
          </cell>
          <cell r="F89">
            <v>2.75</v>
          </cell>
          <cell r="H89">
            <v>0.25</v>
          </cell>
          <cell r="I89">
            <v>-0.6875</v>
          </cell>
        </row>
        <row r="91">
          <cell r="B91" t="str">
            <v>ELEVACION - AV. TUPAC AMARU</v>
          </cell>
          <cell r="J91">
            <v>45.729600000000005</v>
          </cell>
        </row>
        <row r="92">
          <cell r="D92">
            <v>1</v>
          </cell>
          <cell r="E92">
            <v>1</v>
          </cell>
          <cell r="F92">
            <v>5.4</v>
          </cell>
          <cell r="H92">
            <v>3.43</v>
          </cell>
          <cell r="I92">
            <v>18.522000000000002</v>
          </cell>
        </row>
        <row r="93">
          <cell r="B93" t="str">
            <v>( - ) AREA DE VIGA</v>
          </cell>
          <cell r="D93">
            <v>1</v>
          </cell>
          <cell r="E93">
            <v>-1</v>
          </cell>
          <cell r="F93">
            <v>5.4</v>
          </cell>
          <cell r="H93">
            <v>0.25</v>
          </cell>
          <cell r="I93">
            <v>-1.35</v>
          </cell>
        </row>
        <row r="94">
          <cell r="D94">
            <v>1</v>
          </cell>
          <cell r="E94">
            <v>1</v>
          </cell>
          <cell r="F94">
            <v>5.16</v>
          </cell>
          <cell r="H94">
            <v>2.89</v>
          </cell>
          <cell r="I94">
            <v>14.912400000000002</v>
          </cell>
        </row>
        <row r="95">
          <cell r="B95" t="str">
            <v>( - ) AREA DE VIGA</v>
          </cell>
          <cell r="D95">
            <v>1</v>
          </cell>
          <cell r="E95">
            <v>-1</v>
          </cell>
          <cell r="F95">
            <v>5.16</v>
          </cell>
          <cell r="H95">
            <v>0.25</v>
          </cell>
          <cell r="I95">
            <v>-1.29</v>
          </cell>
        </row>
        <row r="96">
          <cell r="D96">
            <v>1</v>
          </cell>
          <cell r="E96">
            <v>1</v>
          </cell>
          <cell r="F96">
            <v>3.32</v>
          </cell>
          <cell r="H96">
            <v>3.19</v>
          </cell>
          <cell r="I96">
            <v>10.5908</v>
          </cell>
        </row>
        <row r="97">
          <cell r="B97" t="str">
            <v>( - ) AREA DE VIGA</v>
          </cell>
          <cell r="D97">
            <v>1</v>
          </cell>
          <cell r="E97">
            <v>-1</v>
          </cell>
          <cell r="F97">
            <v>3.32</v>
          </cell>
          <cell r="H97">
            <v>0.25</v>
          </cell>
          <cell r="I97">
            <v>-0.83</v>
          </cell>
        </row>
        <row r="98">
          <cell r="D98">
            <v>1</v>
          </cell>
          <cell r="E98">
            <v>1</v>
          </cell>
          <cell r="F98">
            <v>1.76</v>
          </cell>
          <cell r="H98">
            <v>3.19</v>
          </cell>
          <cell r="I98">
            <v>5.6143999999999998</v>
          </cell>
        </row>
        <row r="99">
          <cell r="B99" t="str">
            <v>( - ) AREA DE VIGA</v>
          </cell>
          <cell r="D99">
            <v>1</v>
          </cell>
          <cell r="E99">
            <v>-1</v>
          </cell>
          <cell r="F99">
            <v>1.76</v>
          </cell>
          <cell r="H99">
            <v>0.25</v>
          </cell>
          <cell r="I99">
            <v>-0.44</v>
          </cell>
        </row>
        <row r="101">
          <cell r="B101" t="str">
            <v>ELEVACION - PROPIEDAD DE TERCEROS (AV. TUPAC AMARU)</v>
          </cell>
          <cell r="J101">
            <v>261.899</v>
          </cell>
        </row>
        <row r="102">
          <cell r="A102" t="str">
            <v xml:space="preserve"> </v>
          </cell>
          <cell r="B102" t="str">
            <v>TRAMO G - F</v>
          </cell>
          <cell r="D102">
            <v>1</v>
          </cell>
          <cell r="E102">
            <v>6</v>
          </cell>
          <cell r="F102">
            <v>2.75</v>
          </cell>
          <cell r="H102">
            <v>3.15</v>
          </cell>
          <cell r="I102">
            <v>51.975000000000001</v>
          </cell>
        </row>
        <row r="103">
          <cell r="D103">
            <v>1</v>
          </cell>
          <cell r="E103">
            <v>-6</v>
          </cell>
          <cell r="F103">
            <v>2.75</v>
          </cell>
          <cell r="H103">
            <v>0.25</v>
          </cell>
          <cell r="I103">
            <v>-4.125</v>
          </cell>
        </row>
        <row r="104">
          <cell r="D104">
            <v>1</v>
          </cell>
          <cell r="E104">
            <v>1</v>
          </cell>
          <cell r="F104">
            <v>2.17</v>
          </cell>
          <cell r="H104">
            <v>3.15</v>
          </cell>
          <cell r="I104">
            <v>6.8354999999999997</v>
          </cell>
        </row>
        <row r="105">
          <cell r="D105">
            <v>1</v>
          </cell>
          <cell r="E105">
            <v>-1</v>
          </cell>
          <cell r="F105">
            <v>2.17</v>
          </cell>
          <cell r="H105">
            <v>0.25</v>
          </cell>
          <cell r="I105">
            <v>-0.54249999999999998</v>
          </cell>
        </row>
        <row r="106">
          <cell r="B106" t="str">
            <v>TRAMO F - E</v>
          </cell>
        </row>
        <row r="107">
          <cell r="D107">
            <v>1</v>
          </cell>
          <cell r="E107">
            <v>4</v>
          </cell>
          <cell r="F107">
            <v>2.83</v>
          </cell>
          <cell r="H107">
            <v>3.15</v>
          </cell>
          <cell r="I107">
            <v>35.658000000000001</v>
          </cell>
        </row>
        <row r="108">
          <cell r="D108">
            <v>1</v>
          </cell>
          <cell r="E108">
            <v>-4</v>
          </cell>
          <cell r="F108">
            <v>2.83</v>
          </cell>
          <cell r="H108">
            <v>0.25</v>
          </cell>
          <cell r="I108">
            <v>-2.83</v>
          </cell>
        </row>
        <row r="109">
          <cell r="D109">
            <v>1</v>
          </cell>
          <cell r="E109">
            <v>1</v>
          </cell>
          <cell r="F109">
            <v>2.36</v>
          </cell>
          <cell r="H109">
            <v>3.15</v>
          </cell>
          <cell r="I109">
            <v>7.4339999999999993</v>
          </cell>
        </row>
        <row r="110">
          <cell r="D110">
            <v>1</v>
          </cell>
          <cell r="E110">
            <v>-1</v>
          </cell>
          <cell r="F110">
            <v>2.36</v>
          </cell>
          <cell r="H110">
            <v>0.25</v>
          </cell>
          <cell r="I110">
            <v>-0.59</v>
          </cell>
        </row>
        <row r="111">
          <cell r="B111" t="str">
            <v>TRAMO E - D</v>
          </cell>
        </row>
        <row r="112">
          <cell r="D112">
            <v>1</v>
          </cell>
          <cell r="E112">
            <v>1</v>
          </cell>
          <cell r="F112">
            <v>2.79</v>
          </cell>
          <cell r="H112">
            <v>3.15</v>
          </cell>
          <cell r="I112">
            <v>8.7884999999999991</v>
          </cell>
        </row>
        <row r="113">
          <cell r="D113">
            <v>1</v>
          </cell>
          <cell r="E113">
            <v>-1</v>
          </cell>
          <cell r="F113">
            <v>2.79</v>
          </cell>
          <cell r="H113">
            <v>0.25</v>
          </cell>
          <cell r="I113">
            <v>-0.69750000000000001</v>
          </cell>
        </row>
        <row r="114">
          <cell r="D114">
            <v>1</v>
          </cell>
          <cell r="E114">
            <v>1</v>
          </cell>
          <cell r="F114">
            <v>2.75</v>
          </cell>
          <cell r="H114">
            <v>3.15</v>
          </cell>
          <cell r="I114">
            <v>8.6624999999999996</v>
          </cell>
        </row>
        <row r="115">
          <cell r="D115">
            <v>1</v>
          </cell>
          <cell r="E115">
            <v>-1</v>
          </cell>
          <cell r="F115">
            <v>2.75</v>
          </cell>
          <cell r="H115">
            <v>0.25</v>
          </cell>
          <cell r="I115">
            <v>-0.6875</v>
          </cell>
        </row>
        <row r="116">
          <cell r="D116">
            <v>1</v>
          </cell>
          <cell r="E116">
            <v>1</v>
          </cell>
          <cell r="F116">
            <v>1.26</v>
          </cell>
          <cell r="H116">
            <v>3.15</v>
          </cell>
          <cell r="I116">
            <v>3.9689999999999999</v>
          </cell>
        </row>
        <row r="117">
          <cell r="D117">
            <v>1</v>
          </cell>
          <cell r="E117">
            <v>-1</v>
          </cell>
          <cell r="F117">
            <v>1.26</v>
          </cell>
          <cell r="H117">
            <v>0.25</v>
          </cell>
          <cell r="I117">
            <v>-0.315</v>
          </cell>
        </row>
        <row r="118">
          <cell r="B118" t="str">
            <v>TRAMO D - C</v>
          </cell>
        </row>
        <row r="119">
          <cell r="D119">
            <v>1</v>
          </cell>
          <cell r="E119">
            <v>12</v>
          </cell>
          <cell r="F119">
            <v>2.75</v>
          </cell>
          <cell r="H119">
            <v>3.15</v>
          </cell>
          <cell r="I119">
            <v>103.95</v>
          </cell>
        </row>
        <row r="120">
          <cell r="D120">
            <v>1</v>
          </cell>
          <cell r="E120">
            <v>-12</v>
          </cell>
          <cell r="F120">
            <v>2.75</v>
          </cell>
          <cell r="H120">
            <v>0.25</v>
          </cell>
          <cell r="I120">
            <v>-8.25</v>
          </cell>
        </row>
        <row r="121">
          <cell r="D121">
            <v>1</v>
          </cell>
          <cell r="E121">
            <v>1</v>
          </cell>
          <cell r="F121">
            <v>3.1</v>
          </cell>
          <cell r="H121">
            <v>3.15</v>
          </cell>
          <cell r="I121">
            <v>9.7650000000000006</v>
          </cell>
        </row>
        <row r="122">
          <cell r="D122">
            <v>1</v>
          </cell>
          <cell r="E122">
            <v>-1</v>
          </cell>
          <cell r="F122">
            <v>3.1</v>
          </cell>
          <cell r="H122">
            <v>0.25</v>
          </cell>
          <cell r="I122">
            <v>-0.77500000000000002</v>
          </cell>
        </row>
        <row r="123">
          <cell r="B123" t="str">
            <v>TRAMO C - B</v>
          </cell>
        </row>
        <row r="124">
          <cell r="D124">
            <v>1</v>
          </cell>
          <cell r="E124">
            <v>1</v>
          </cell>
          <cell r="F124">
            <v>3.52</v>
          </cell>
          <cell r="H124">
            <v>3.15</v>
          </cell>
          <cell r="I124">
            <v>11.087999999999999</v>
          </cell>
        </row>
        <row r="125">
          <cell r="D125">
            <v>1</v>
          </cell>
          <cell r="E125">
            <v>-1</v>
          </cell>
          <cell r="F125">
            <v>3.52</v>
          </cell>
          <cell r="H125">
            <v>0.25</v>
          </cell>
          <cell r="I125">
            <v>-0.88</v>
          </cell>
        </row>
        <row r="126">
          <cell r="B126" t="str">
            <v>TRAMO B - A</v>
          </cell>
        </row>
        <row r="127">
          <cell r="D127">
            <v>1</v>
          </cell>
          <cell r="E127">
            <v>2</v>
          </cell>
          <cell r="F127">
            <v>2.75</v>
          </cell>
          <cell r="H127">
            <v>3.15</v>
          </cell>
          <cell r="I127">
            <v>17.324999999999999</v>
          </cell>
        </row>
        <row r="128">
          <cell r="D128">
            <v>1</v>
          </cell>
          <cell r="E128">
            <v>-2</v>
          </cell>
          <cell r="F128">
            <v>2.75</v>
          </cell>
          <cell r="H128">
            <v>0.25</v>
          </cell>
          <cell r="I128">
            <v>-1.375</v>
          </cell>
        </row>
        <row r="129">
          <cell r="D129">
            <v>1</v>
          </cell>
          <cell r="E129">
            <v>2</v>
          </cell>
          <cell r="F129">
            <v>3.02</v>
          </cell>
          <cell r="H129">
            <v>3.15</v>
          </cell>
          <cell r="I129">
            <v>19.026</v>
          </cell>
        </row>
        <row r="130">
          <cell r="D130">
            <v>1</v>
          </cell>
          <cell r="E130">
            <v>-2</v>
          </cell>
          <cell r="F130">
            <v>3.02</v>
          </cell>
          <cell r="H130">
            <v>0.25</v>
          </cell>
          <cell r="I130">
            <v>-1.51</v>
          </cell>
        </row>
        <row r="132">
          <cell r="A132" t="str">
            <v>01.02</v>
          </cell>
          <cell r="B132" t="str">
            <v>REVOQUES Y REVESTIMIENTOS</v>
          </cell>
          <cell r="C132">
            <v>0</v>
          </cell>
          <cell r="I132">
            <v>0</v>
          </cell>
        </row>
        <row r="133">
          <cell r="A133" t="str">
            <v>01.02.01</v>
          </cell>
          <cell r="B133" t="str">
            <v>REVOQUES, ENLUCIDOS Y MOLDURAS</v>
          </cell>
          <cell r="C133">
            <v>0</v>
          </cell>
          <cell r="I133">
            <v>0</v>
          </cell>
        </row>
        <row r="134">
          <cell r="A134" t="str">
            <v>01.02.01.03</v>
          </cell>
          <cell r="B134" t="str">
            <v>TARRAJEO FROTACHADO DE MUROS EXTERIORES, C/ MEZC. C:A 1:5, e=1.5cm.</v>
          </cell>
          <cell r="C134" t="str">
            <v>M2</v>
          </cell>
          <cell r="I134">
            <v>0</v>
          </cell>
          <cell r="K134">
            <v>1139.3710000000001</v>
          </cell>
        </row>
        <row r="135">
          <cell r="B135" t="str">
            <v>ELEVACION - JR. ICA</v>
          </cell>
          <cell r="J135">
            <v>107.25</v>
          </cell>
        </row>
        <row r="136">
          <cell r="B136" t="str">
            <v>MURO</v>
          </cell>
        </row>
        <row r="137">
          <cell r="D137">
            <v>2</v>
          </cell>
          <cell r="E137">
            <v>3</v>
          </cell>
          <cell r="F137">
            <v>2.75</v>
          </cell>
          <cell r="H137">
            <v>3.15</v>
          </cell>
          <cell r="I137">
            <v>51.975000000000001</v>
          </cell>
        </row>
        <row r="138">
          <cell r="D138">
            <v>2</v>
          </cell>
          <cell r="E138">
            <v>1</v>
          </cell>
          <cell r="F138">
            <v>2.75</v>
          </cell>
          <cell r="H138">
            <v>3.36</v>
          </cell>
          <cell r="I138">
            <v>18.48</v>
          </cell>
        </row>
        <row r="139">
          <cell r="D139">
            <v>2</v>
          </cell>
          <cell r="E139">
            <v>1</v>
          </cell>
          <cell r="F139">
            <v>2.75</v>
          </cell>
          <cell r="H139">
            <v>3.35</v>
          </cell>
          <cell r="I139">
            <v>18.425000000000001</v>
          </cell>
        </row>
        <row r="140">
          <cell r="D140">
            <v>2</v>
          </cell>
          <cell r="E140">
            <v>1</v>
          </cell>
          <cell r="F140">
            <v>2.75</v>
          </cell>
          <cell r="H140">
            <v>3.34</v>
          </cell>
          <cell r="I140">
            <v>18.369999999999997</v>
          </cell>
        </row>
        <row r="142">
          <cell r="B142" t="str">
            <v>ELEVACION - PROPIEDAD DE TERCEROS ( ESTADIO - I.S.T. )</v>
          </cell>
          <cell r="J142">
            <v>377.93200000000002</v>
          </cell>
        </row>
        <row r="143">
          <cell r="D143">
            <v>1</v>
          </cell>
          <cell r="E143">
            <v>6</v>
          </cell>
          <cell r="F143">
            <v>2.75</v>
          </cell>
          <cell r="H143">
            <v>3.35</v>
          </cell>
          <cell r="I143">
            <v>55.274999999999999</v>
          </cell>
        </row>
        <row r="144">
          <cell r="D144">
            <v>1</v>
          </cell>
          <cell r="E144">
            <v>1</v>
          </cell>
          <cell r="F144">
            <v>3.42</v>
          </cell>
          <cell r="H144">
            <v>3.35</v>
          </cell>
          <cell r="I144">
            <v>11.457000000000001</v>
          </cell>
        </row>
        <row r="145">
          <cell r="I145">
            <v>0</v>
          </cell>
        </row>
        <row r="146">
          <cell r="D146">
            <v>1</v>
          </cell>
          <cell r="E146">
            <v>19</v>
          </cell>
          <cell r="F146">
            <v>2.75</v>
          </cell>
          <cell r="H146">
            <v>3.35</v>
          </cell>
          <cell r="I146">
            <v>175.03749999999999</v>
          </cell>
        </row>
        <row r="147">
          <cell r="D147">
            <v>1</v>
          </cell>
          <cell r="E147">
            <v>1</v>
          </cell>
          <cell r="F147">
            <v>1.71</v>
          </cell>
          <cell r="H147">
            <v>3.35</v>
          </cell>
          <cell r="I147">
            <v>5.7285000000000004</v>
          </cell>
        </row>
        <row r="148">
          <cell r="I148">
            <v>0</v>
          </cell>
        </row>
        <row r="149">
          <cell r="D149">
            <v>1</v>
          </cell>
          <cell r="E149">
            <v>1</v>
          </cell>
          <cell r="F149">
            <v>1.2</v>
          </cell>
          <cell r="H149">
            <v>2.33</v>
          </cell>
          <cell r="I149">
            <v>2.7959999999999998</v>
          </cell>
        </row>
        <row r="150">
          <cell r="D150">
            <v>1</v>
          </cell>
          <cell r="E150">
            <v>1</v>
          </cell>
          <cell r="F150">
            <v>1.55</v>
          </cell>
          <cell r="H150">
            <v>3.15</v>
          </cell>
          <cell r="I150">
            <v>4.8825000000000003</v>
          </cell>
        </row>
        <row r="151">
          <cell r="D151">
            <v>1</v>
          </cell>
          <cell r="E151">
            <v>13</v>
          </cell>
          <cell r="F151">
            <v>2.75</v>
          </cell>
          <cell r="H151">
            <v>3.15</v>
          </cell>
          <cell r="I151">
            <v>112.6125</v>
          </cell>
        </row>
        <row r="152">
          <cell r="D152">
            <v>1</v>
          </cell>
          <cell r="E152">
            <v>1</v>
          </cell>
          <cell r="F152">
            <v>3.22</v>
          </cell>
          <cell r="H152">
            <v>3.15</v>
          </cell>
          <cell r="I152">
            <v>10.143000000000001</v>
          </cell>
        </row>
        <row r="154">
          <cell r="B154" t="str">
            <v>ELEVACION - PROPIEDAD DE TERCEROS (Lado este)</v>
          </cell>
          <cell r="J154">
            <v>270.43330000000003</v>
          </cell>
        </row>
        <row r="155">
          <cell r="D155">
            <v>1</v>
          </cell>
          <cell r="E155">
            <v>2</v>
          </cell>
          <cell r="F155">
            <v>2.75</v>
          </cell>
          <cell r="H155">
            <v>3.61</v>
          </cell>
          <cell r="I155">
            <v>19.855</v>
          </cell>
        </row>
        <row r="156">
          <cell r="D156">
            <v>1</v>
          </cell>
          <cell r="E156">
            <v>2</v>
          </cell>
          <cell r="F156">
            <v>2.75</v>
          </cell>
          <cell r="H156">
            <v>3.47</v>
          </cell>
          <cell r="I156">
            <v>19.085000000000001</v>
          </cell>
        </row>
        <row r="157">
          <cell r="D157">
            <v>1</v>
          </cell>
          <cell r="E157">
            <v>2</v>
          </cell>
          <cell r="F157">
            <v>2.75</v>
          </cell>
          <cell r="H157">
            <v>3.35</v>
          </cell>
          <cell r="I157">
            <v>18.425000000000001</v>
          </cell>
        </row>
        <row r="158">
          <cell r="D158">
            <v>1</v>
          </cell>
          <cell r="E158">
            <v>2</v>
          </cell>
          <cell r="F158">
            <v>2.75</v>
          </cell>
          <cell r="H158">
            <v>3.22</v>
          </cell>
          <cell r="I158">
            <v>17.71</v>
          </cell>
        </row>
        <row r="159">
          <cell r="D159">
            <v>1</v>
          </cell>
          <cell r="E159">
            <v>1</v>
          </cell>
          <cell r="F159">
            <v>2.75</v>
          </cell>
          <cell r="H159">
            <v>3.1</v>
          </cell>
          <cell r="I159">
            <v>8.5250000000000004</v>
          </cell>
        </row>
        <row r="160">
          <cell r="D160">
            <v>1</v>
          </cell>
          <cell r="E160">
            <v>1</v>
          </cell>
          <cell r="F160">
            <v>2.75</v>
          </cell>
          <cell r="H160">
            <v>3.55</v>
          </cell>
          <cell r="I160">
            <v>9.7624999999999993</v>
          </cell>
        </row>
        <row r="161">
          <cell r="D161">
            <v>1</v>
          </cell>
          <cell r="E161">
            <v>1</v>
          </cell>
          <cell r="F161">
            <v>2.75</v>
          </cell>
          <cell r="H161">
            <v>3.42</v>
          </cell>
          <cell r="I161">
            <v>9.4049999999999994</v>
          </cell>
        </row>
        <row r="162">
          <cell r="D162">
            <v>1</v>
          </cell>
          <cell r="E162">
            <v>1</v>
          </cell>
          <cell r="F162">
            <v>2.75</v>
          </cell>
          <cell r="H162">
            <v>3.3</v>
          </cell>
          <cell r="I162">
            <v>9.0749999999999993</v>
          </cell>
        </row>
        <row r="163">
          <cell r="D163">
            <v>1</v>
          </cell>
          <cell r="E163">
            <v>2</v>
          </cell>
          <cell r="F163">
            <v>2.75</v>
          </cell>
          <cell r="H163">
            <v>3.66</v>
          </cell>
          <cell r="I163">
            <v>20.130000000000003</v>
          </cell>
        </row>
        <row r="164">
          <cell r="D164">
            <v>1</v>
          </cell>
          <cell r="E164">
            <v>1</v>
          </cell>
          <cell r="F164">
            <v>2.75</v>
          </cell>
          <cell r="H164">
            <v>3.49</v>
          </cell>
          <cell r="I164">
            <v>9.5975000000000001</v>
          </cell>
        </row>
        <row r="165">
          <cell r="D165">
            <v>1</v>
          </cell>
          <cell r="E165">
            <v>1</v>
          </cell>
          <cell r="F165">
            <v>1.67</v>
          </cell>
          <cell r="H165">
            <v>3.49</v>
          </cell>
          <cell r="I165">
            <v>5.8283000000000005</v>
          </cell>
        </row>
        <row r="166">
          <cell r="D166">
            <v>1</v>
          </cell>
          <cell r="E166">
            <v>1</v>
          </cell>
          <cell r="F166">
            <v>2.75</v>
          </cell>
          <cell r="H166">
            <v>3.38</v>
          </cell>
          <cell r="I166">
            <v>9.2949999999999999</v>
          </cell>
        </row>
        <row r="167">
          <cell r="D167">
            <v>1</v>
          </cell>
          <cell r="E167">
            <v>1</v>
          </cell>
          <cell r="F167">
            <v>2.75</v>
          </cell>
          <cell r="H167">
            <v>3.25</v>
          </cell>
          <cell r="I167">
            <v>8.9375</v>
          </cell>
        </row>
        <row r="168">
          <cell r="D168">
            <v>1</v>
          </cell>
          <cell r="E168">
            <v>1</v>
          </cell>
          <cell r="F168">
            <v>2.75</v>
          </cell>
          <cell r="H168">
            <v>3.12</v>
          </cell>
          <cell r="I168">
            <v>8.58</v>
          </cell>
        </row>
        <row r="169">
          <cell r="D169">
            <v>1</v>
          </cell>
          <cell r="E169">
            <v>1</v>
          </cell>
          <cell r="F169">
            <v>2.75</v>
          </cell>
          <cell r="H169">
            <v>3.53</v>
          </cell>
          <cell r="I169">
            <v>9.7074999999999996</v>
          </cell>
        </row>
        <row r="170">
          <cell r="D170">
            <v>1</v>
          </cell>
          <cell r="E170">
            <v>1</v>
          </cell>
          <cell r="F170">
            <v>2.75</v>
          </cell>
          <cell r="H170">
            <v>3.33</v>
          </cell>
          <cell r="I170">
            <v>9.1575000000000006</v>
          </cell>
        </row>
        <row r="171">
          <cell r="D171">
            <v>1</v>
          </cell>
          <cell r="E171">
            <v>1</v>
          </cell>
          <cell r="F171">
            <v>2.75</v>
          </cell>
          <cell r="H171">
            <v>3.11</v>
          </cell>
          <cell r="I171">
            <v>8.5525000000000002</v>
          </cell>
        </row>
        <row r="172">
          <cell r="D172">
            <v>1</v>
          </cell>
          <cell r="E172">
            <v>1</v>
          </cell>
          <cell r="F172">
            <v>2.75</v>
          </cell>
          <cell r="H172">
            <v>3.46</v>
          </cell>
          <cell r="I172">
            <v>9.5150000000000006</v>
          </cell>
        </row>
        <row r="173">
          <cell r="D173">
            <v>1</v>
          </cell>
          <cell r="E173">
            <v>1</v>
          </cell>
          <cell r="F173">
            <v>2.75</v>
          </cell>
          <cell r="H173">
            <v>3.24</v>
          </cell>
          <cell r="I173">
            <v>8.91</v>
          </cell>
        </row>
        <row r="174">
          <cell r="D174">
            <v>1</v>
          </cell>
          <cell r="E174">
            <v>1</v>
          </cell>
          <cell r="F174">
            <v>2.75</v>
          </cell>
          <cell r="H174">
            <v>3.03</v>
          </cell>
          <cell r="I174">
            <v>8.3324999999999996</v>
          </cell>
        </row>
        <row r="175">
          <cell r="D175">
            <v>1</v>
          </cell>
          <cell r="E175">
            <v>1</v>
          </cell>
          <cell r="F175">
            <v>2.75</v>
          </cell>
          <cell r="H175">
            <v>3.37</v>
          </cell>
          <cell r="I175">
            <v>9.2675000000000001</v>
          </cell>
        </row>
        <row r="176">
          <cell r="D176">
            <v>1</v>
          </cell>
          <cell r="E176">
            <v>3</v>
          </cell>
          <cell r="F176">
            <v>2.75</v>
          </cell>
          <cell r="H176">
            <v>3.15</v>
          </cell>
          <cell r="I176">
            <v>25.987500000000001</v>
          </cell>
        </row>
        <row r="177">
          <cell r="D177">
            <v>1</v>
          </cell>
          <cell r="E177">
            <v>1</v>
          </cell>
          <cell r="F177">
            <v>2.75</v>
          </cell>
          <cell r="H177">
            <v>2.4700000000000002</v>
          </cell>
          <cell r="I177">
            <v>6.7925000000000004</v>
          </cell>
        </row>
        <row r="179">
          <cell r="B179" t="str">
            <v>ELEVACION - AV. TUPAC AMARU</v>
          </cell>
          <cell r="J179">
            <v>99.279200000000003</v>
          </cell>
        </row>
        <row r="180">
          <cell r="D180">
            <v>2</v>
          </cell>
          <cell r="E180">
            <v>1</v>
          </cell>
          <cell r="F180">
            <v>5.4</v>
          </cell>
          <cell r="H180">
            <v>3.43</v>
          </cell>
          <cell r="I180">
            <v>37.044000000000004</v>
          </cell>
        </row>
        <row r="181">
          <cell r="D181">
            <v>2</v>
          </cell>
          <cell r="E181">
            <v>1</v>
          </cell>
          <cell r="F181">
            <v>5.16</v>
          </cell>
          <cell r="H181">
            <v>2.89</v>
          </cell>
          <cell r="I181">
            <v>29.824800000000003</v>
          </cell>
        </row>
        <row r="182">
          <cell r="D182">
            <v>2</v>
          </cell>
          <cell r="E182">
            <v>1</v>
          </cell>
          <cell r="F182">
            <v>3.32</v>
          </cell>
          <cell r="H182">
            <v>3.19</v>
          </cell>
          <cell r="I182">
            <v>21.1816</v>
          </cell>
        </row>
        <row r="183">
          <cell r="D183">
            <v>2</v>
          </cell>
          <cell r="E183">
            <v>1</v>
          </cell>
          <cell r="F183">
            <v>1.76</v>
          </cell>
          <cell r="H183">
            <v>3.19</v>
          </cell>
          <cell r="I183">
            <v>11.2288</v>
          </cell>
        </row>
        <row r="185">
          <cell r="B185" t="str">
            <v>ELEVACION - PROPIEDAD DE TERCEROS (AV. TUPAC AMARU)</v>
          </cell>
          <cell r="J185">
            <v>284.47649999999999</v>
          </cell>
        </row>
        <row r="186">
          <cell r="B186" t="str">
            <v>TRAMO G - F</v>
          </cell>
          <cell r="D186">
            <v>1</v>
          </cell>
          <cell r="E186">
            <v>6</v>
          </cell>
          <cell r="F186">
            <v>2.75</v>
          </cell>
          <cell r="H186">
            <v>3.15</v>
          </cell>
          <cell r="I186">
            <v>51.975000000000001</v>
          </cell>
        </row>
        <row r="187">
          <cell r="D187">
            <v>1</v>
          </cell>
          <cell r="E187">
            <v>1</v>
          </cell>
          <cell r="F187">
            <v>2.17</v>
          </cell>
          <cell r="H187">
            <v>3.15</v>
          </cell>
          <cell r="I187">
            <v>6.8354999999999997</v>
          </cell>
        </row>
        <row r="188">
          <cell r="B188" t="str">
            <v>TRAMO F - E</v>
          </cell>
        </row>
        <row r="189">
          <cell r="D189">
            <v>1</v>
          </cell>
          <cell r="E189">
            <v>4</v>
          </cell>
          <cell r="F189">
            <v>2.83</v>
          </cell>
          <cell r="H189">
            <v>3.15</v>
          </cell>
          <cell r="I189">
            <v>35.658000000000001</v>
          </cell>
        </row>
        <row r="190">
          <cell r="D190">
            <v>1</v>
          </cell>
          <cell r="E190">
            <v>1</v>
          </cell>
          <cell r="F190">
            <v>2.36</v>
          </cell>
          <cell r="H190">
            <v>3.15</v>
          </cell>
          <cell r="I190">
            <v>7.4339999999999993</v>
          </cell>
        </row>
        <row r="191">
          <cell r="B191" t="str">
            <v>TRAMO E - D</v>
          </cell>
        </row>
        <row r="192">
          <cell r="D192">
            <v>1</v>
          </cell>
          <cell r="E192">
            <v>1</v>
          </cell>
          <cell r="F192">
            <v>2.79</v>
          </cell>
          <cell r="H192">
            <v>3.15</v>
          </cell>
          <cell r="I192">
            <v>8.7884999999999991</v>
          </cell>
        </row>
        <row r="193">
          <cell r="D193">
            <v>1</v>
          </cell>
          <cell r="E193">
            <v>1</v>
          </cell>
          <cell r="F193">
            <v>2.75</v>
          </cell>
          <cell r="H193">
            <v>3.15</v>
          </cell>
          <cell r="I193">
            <v>8.6624999999999996</v>
          </cell>
        </row>
        <row r="194">
          <cell r="D194">
            <v>1</v>
          </cell>
          <cell r="E194">
            <v>1</v>
          </cell>
          <cell r="F194">
            <v>1.26</v>
          </cell>
          <cell r="H194">
            <v>3.15</v>
          </cell>
          <cell r="I194">
            <v>3.9689999999999999</v>
          </cell>
        </row>
        <row r="195">
          <cell r="B195" t="str">
            <v>TRAMO D - C</v>
          </cell>
        </row>
        <row r="196">
          <cell r="D196">
            <v>1</v>
          </cell>
          <cell r="E196">
            <v>12</v>
          </cell>
          <cell r="F196">
            <v>2.75</v>
          </cell>
          <cell r="H196">
            <v>3.15</v>
          </cell>
          <cell r="I196">
            <v>103.95</v>
          </cell>
        </row>
        <row r="197">
          <cell r="D197">
            <v>1</v>
          </cell>
          <cell r="E197">
            <v>1</v>
          </cell>
          <cell r="F197">
            <v>3.1</v>
          </cell>
          <cell r="H197">
            <v>3.15</v>
          </cell>
          <cell r="I197">
            <v>9.7650000000000006</v>
          </cell>
        </row>
        <row r="198">
          <cell r="B198" t="str">
            <v>TRAMO C - B</v>
          </cell>
        </row>
        <row r="199">
          <cell r="D199">
            <v>1</v>
          </cell>
          <cell r="E199">
            <v>1</v>
          </cell>
          <cell r="F199">
            <v>3.52</v>
          </cell>
          <cell r="H199">
            <v>3.15</v>
          </cell>
          <cell r="I199">
            <v>11.087999999999999</v>
          </cell>
        </row>
        <row r="200">
          <cell r="B200" t="str">
            <v>TRAMO B - A</v>
          </cell>
        </row>
        <row r="201">
          <cell r="D201">
            <v>1</v>
          </cell>
          <cell r="E201">
            <v>2</v>
          </cell>
          <cell r="F201">
            <v>2.75</v>
          </cell>
          <cell r="H201">
            <v>3.15</v>
          </cell>
          <cell r="I201">
            <v>17.324999999999999</v>
          </cell>
        </row>
        <row r="202">
          <cell r="D202">
            <v>1</v>
          </cell>
          <cell r="E202">
            <v>2</v>
          </cell>
          <cell r="F202">
            <v>3.02</v>
          </cell>
          <cell r="H202">
            <v>3.15</v>
          </cell>
          <cell r="I202">
            <v>19.026</v>
          </cell>
        </row>
        <row r="204">
          <cell r="A204" t="str">
            <v>01.02.01.04</v>
          </cell>
          <cell r="B204" t="str">
            <v>TARRAJEO DE COLUMNAS, C/ MEZC. C:A 1:5, e=1.5cm. (Inc. Vestidura de Aristas)</v>
          </cell>
          <cell r="C204" t="str">
            <v>M2</v>
          </cell>
          <cell r="K204">
            <v>313.24984999999998</v>
          </cell>
        </row>
        <row r="205">
          <cell r="B205" t="str">
            <v>ELEVACION - JR. ICA</v>
          </cell>
          <cell r="J205">
            <v>33.0336</v>
          </cell>
        </row>
        <row r="206">
          <cell r="B206" t="str">
            <v>COLUMNAS EN MUROS</v>
          </cell>
          <cell r="D206">
            <v>1</v>
          </cell>
          <cell r="E206">
            <v>1</v>
          </cell>
          <cell r="F206">
            <v>1.1200000000000001</v>
          </cell>
          <cell r="H206">
            <v>4.75</v>
          </cell>
          <cell r="I206">
            <v>5.32</v>
          </cell>
        </row>
        <row r="207">
          <cell r="D207">
            <v>1</v>
          </cell>
          <cell r="E207">
            <v>1</v>
          </cell>
          <cell r="F207">
            <v>1.1200000000000001</v>
          </cell>
          <cell r="H207">
            <v>4.95</v>
          </cell>
          <cell r="I207">
            <v>5.5440000000000005</v>
          </cell>
        </row>
        <row r="208">
          <cell r="D208">
            <v>1</v>
          </cell>
          <cell r="E208">
            <v>1</v>
          </cell>
          <cell r="F208">
            <v>1.1200000000000001</v>
          </cell>
          <cell r="H208">
            <v>4.75</v>
          </cell>
          <cell r="I208">
            <v>5.32</v>
          </cell>
        </row>
        <row r="209">
          <cell r="D209">
            <v>1</v>
          </cell>
          <cell r="E209">
            <v>2</v>
          </cell>
          <cell r="F209">
            <v>1.1200000000000001</v>
          </cell>
          <cell r="H209">
            <v>4.34</v>
          </cell>
          <cell r="I209">
            <v>9.7216000000000005</v>
          </cell>
        </row>
        <row r="210">
          <cell r="D210">
            <v>1</v>
          </cell>
          <cell r="E210">
            <v>1</v>
          </cell>
          <cell r="F210">
            <v>1.1200000000000001</v>
          </cell>
          <cell r="H210">
            <v>4.41</v>
          </cell>
          <cell r="I210">
            <v>4.9392000000000005</v>
          </cell>
        </row>
        <row r="211">
          <cell r="D211">
            <v>1</v>
          </cell>
          <cell r="E211">
            <v>1</v>
          </cell>
          <cell r="F211">
            <v>1.1200000000000001</v>
          </cell>
          <cell r="H211">
            <v>4.1900000000000004</v>
          </cell>
          <cell r="I211">
            <v>4.692800000000001</v>
          </cell>
        </row>
        <row r="212">
          <cell r="D212">
            <v>1</v>
          </cell>
          <cell r="E212">
            <v>2</v>
          </cell>
          <cell r="F212">
            <v>1.1200000000000001</v>
          </cell>
          <cell r="H212">
            <v>4.4000000000000004</v>
          </cell>
          <cell r="I212">
            <v>9.8560000000000016</v>
          </cell>
        </row>
        <row r="214">
          <cell r="B214" t="str">
            <v>(- ) JUNTA DE COLUMNAS</v>
          </cell>
          <cell r="D214">
            <v>1</v>
          </cell>
          <cell r="E214">
            <v>-4</v>
          </cell>
          <cell r="F214">
            <v>0.26</v>
          </cell>
          <cell r="H214">
            <v>4</v>
          </cell>
          <cell r="I214">
            <v>-4.16</v>
          </cell>
        </row>
        <row r="215">
          <cell r="B215" t="str">
            <v>(- ) MURO</v>
          </cell>
          <cell r="D215">
            <v>1</v>
          </cell>
          <cell r="E215">
            <v>-1</v>
          </cell>
          <cell r="F215">
            <v>0.16</v>
          </cell>
          <cell r="H215">
            <v>4</v>
          </cell>
          <cell r="I215">
            <v>-0.64</v>
          </cell>
        </row>
        <row r="216">
          <cell r="B216" t="str">
            <v>(- ) MURO</v>
          </cell>
          <cell r="D216">
            <v>1</v>
          </cell>
          <cell r="E216">
            <v>-6</v>
          </cell>
          <cell r="F216">
            <v>0.16</v>
          </cell>
          <cell r="H216">
            <v>4.2</v>
          </cell>
          <cell r="I216">
            <v>-4.032</v>
          </cell>
        </row>
        <row r="217">
          <cell r="B217" t="str">
            <v>(- ) MURO</v>
          </cell>
          <cell r="D217">
            <v>1</v>
          </cell>
          <cell r="E217">
            <v>-5</v>
          </cell>
          <cell r="F217">
            <v>0.16</v>
          </cell>
          <cell r="H217">
            <v>4.41</v>
          </cell>
          <cell r="I217">
            <v>-3.5280000000000005</v>
          </cell>
        </row>
        <row r="219">
          <cell r="B219" t="str">
            <v>ELEVACION - PROPIEDAD DE TERCEROS ( ESTADIO - I.S.T. )</v>
          </cell>
          <cell r="J219">
            <v>99.680199999999999</v>
          </cell>
        </row>
        <row r="220">
          <cell r="B220" t="str">
            <v>COLUMNAS EN MUROS</v>
          </cell>
          <cell r="D220">
            <v>1</v>
          </cell>
          <cell r="E220">
            <v>1</v>
          </cell>
          <cell r="F220">
            <v>0.09</v>
          </cell>
          <cell r="H220">
            <v>4.2</v>
          </cell>
          <cell r="I220">
            <v>0.378</v>
          </cell>
        </row>
        <row r="221">
          <cell r="D221">
            <v>1</v>
          </cell>
          <cell r="E221">
            <v>18</v>
          </cell>
          <cell r="F221">
            <v>0.47</v>
          </cell>
          <cell r="H221">
            <v>4.2</v>
          </cell>
          <cell r="I221">
            <v>35.531999999999996</v>
          </cell>
        </row>
        <row r="222">
          <cell r="D222">
            <v>1</v>
          </cell>
          <cell r="E222">
            <v>8</v>
          </cell>
          <cell r="F222">
            <v>0.76500000000000001</v>
          </cell>
          <cell r="H222">
            <v>4.2</v>
          </cell>
          <cell r="I222">
            <v>25.704000000000001</v>
          </cell>
        </row>
        <row r="223">
          <cell r="D223">
            <v>1</v>
          </cell>
          <cell r="E223">
            <v>1</v>
          </cell>
          <cell r="F223">
            <v>0.52</v>
          </cell>
          <cell r="H223">
            <v>4.2</v>
          </cell>
          <cell r="I223">
            <v>2.1840000000000002</v>
          </cell>
        </row>
        <row r="224">
          <cell r="D224">
            <v>1</v>
          </cell>
          <cell r="E224">
            <v>1</v>
          </cell>
          <cell r="F224">
            <v>0.36</v>
          </cell>
          <cell r="H224">
            <v>4.2</v>
          </cell>
          <cell r="I224">
            <v>1.512</v>
          </cell>
        </row>
        <row r="225">
          <cell r="D225">
            <v>1</v>
          </cell>
          <cell r="E225">
            <v>4</v>
          </cell>
          <cell r="F225">
            <v>0.47</v>
          </cell>
          <cell r="H225">
            <v>4.2</v>
          </cell>
          <cell r="I225">
            <v>7.8959999999999999</v>
          </cell>
        </row>
        <row r="226">
          <cell r="D226">
            <v>1</v>
          </cell>
          <cell r="E226">
            <v>2</v>
          </cell>
          <cell r="F226">
            <v>0.76500000000000001</v>
          </cell>
          <cell r="H226">
            <v>4.2</v>
          </cell>
          <cell r="I226">
            <v>6.4260000000000002</v>
          </cell>
        </row>
        <row r="227">
          <cell r="D227">
            <v>1</v>
          </cell>
          <cell r="E227">
            <v>1</v>
          </cell>
          <cell r="F227">
            <v>0.47</v>
          </cell>
          <cell r="H227">
            <v>4.75</v>
          </cell>
          <cell r="I227">
            <v>2.2324999999999999</v>
          </cell>
        </row>
        <row r="228">
          <cell r="D228">
            <v>1</v>
          </cell>
          <cell r="E228">
            <v>1</v>
          </cell>
          <cell r="F228">
            <v>0.47</v>
          </cell>
          <cell r="H228">
            <v>4.71</v>
          </cell>
          <cell r="I228">
            <v>2.2136999999999998</v>
          </cell>
        </row>
        <row r="229">
          <cell r="D229">
            <v>1</v>
          </cell>
          <cell r="E229">
            <v>1</v>
          </cell>
          <cell r="F229">
            <v>0.37</v>
          </cell>
          <cell r="H229">
            <v>4.5999999999999996</v>
          </cell>
          <cell r="I229">
            <v>1.702</v>
          </cell>
        </row>
        <row r="230">
          <cell r="D230">
            <v>1</v>
          </cell>
          <cell r="E230">
            <v>1</v>
          </cell>
          <cell r="F230">
            <v>0.37</v>
          </cell>
          <cell r="H230">
            <v>4</v>
          </cell>
          <cell r="I230">
            <v>1.48</v>
          </cell>
        </row>
        <row r="231">
          <cell r="D231">
            <v>1</v>
          </cell>
          <cell r="E231">
            <v>4</v>
          </cell>
          <cell r="F231">
            <v>0.47</v>
          </cell>
          <cell r="H231">
            <v>4</v>
          </cell>
          <cell r="I231">
            <v>7.52</v>
          </cell>
        </row>
        <row r="232">
          <cell r="D232">
            <v>1</v>
          </cell>
          <cell r="E232">
            <v>1</v>
          </cell>
          <cell r="F232">
            <v>0.76500000000000001</v>
          </cell>
          <cell r="H232">
            <v>4</v>
          </cell>
          <cell r="I232">
            <v>3.06</v>
          </cell>
        </row>
        <row r="233">
          <cell r="D233">
            <v>1</v>
          </cell>
          <cell r="E233">
            <v>1</v>
          </cell>
          <cell r="F233">
            <v>0.46</v>
          </cell>
          <cell r="H233">
            <v>4</v>
          </cell>
          <cell r="I233">
            <v>1.84</v>
          </cell>
        </row>
        <row r="234">
          <cell r="B234" t="str">
            <v>ELEVACION - PROPIEDAD DE TERCEROS (Lado este)</v>
          </cell>
          <cell r="J234">
            <v>70.70920000000001</v>
          </cell>
        </row>
        <row r="235">
          <cell r="B235" t="str">
            <v>COLUMNAS EN MUROS</v>
          </cell>
        </row>
        <row r="236">
          <cell r="D236">
            <v>1</v>
          </cell>
          <cell r="E236">
            <v>6</v>
          </cell>
          <cell r="F236">
            <v>0.47</v>
          </cell>
          <cell r="H236">
            <v>4</v>
          </cell>
          <cell r="I236">
            <v>11.28</v>
          </cell>
        </row>
        <row r="237">
          <cell r="D237">
            <v>1</v>
          </cell>
          <cell r="E237">
            <v>2</v>
          </cell>
          <cell r="F237">
            <v>0.76500000000000001</v>
          </cell>
          <cell r="H237">
            <v>4</v>
          </cell>
          <cell r="I237">
            <v>6.12</v>
          </cell>
        </row>
        <row r="238">
          <cell r="D238">
            <v>1</v>
          </cell>
          <cell r="E238">
            <v>1</v>
          </cell>
          <cell r="F238">
            <v>0.37</v>
          </cell>
          <cell r="H238">
            <v>4</v>
          </cell>
          <cell r="I238">
            <v>1.48</v>
          </cell>
        </row>
        <row r="239">
          <cell r="D239">
            <v>1</v>
          </cell>
          <cell r="E239">
            <v>2</v>
          </cell>
          <cell r="F239">
            <v>0.47</v>
          </cell>
          <cell r="H239">
            <v>4.58</v>
          </cell>
          <cell r="I239">
            <v>4.3052000000000001</v>
          </cell>
        </row>
        <row r="240">
          <cell r="D240">
            <v>1</v>
          </cell>
          <cell r="E240">
            <v>2</v>
          </cell>
          <cell r="F240">
            <v>0.37</v>
          </cell>
          <cell r="H240">
            <v>4.58</v>
          </cell>
          <cell r="I240">
            <v>3.3892000000000002</v>
          </cell>
        </row>
        <row r="241">
          <cell r="D241">
            <v>1</v>
          </cell>
          <cell r="E241">
            <v>1</v>
          </cell>
          <cell r="F241">
            <v>0.37</v>
          </cell>
          <cell r="H241">
            <v>5.16</v>
          </cell>
          <cell r="I241">
            <v>1.9092</v>
          </cell>
        </row>
        <row r="242">
          <cell r="D242">
            <v>1</v>
          </cell>
          <cell r="E242">
            <v>1</v>
          </cell>
          <cell r="F242">
            <v>0.47</v>
          </cell>
          <cell r="H242">
            <v>5.16</v>
          </cell>
          <cell r="I242">
            <v>2.4251999999999998</v>
          </cell>
        </row>
        <row r="243">
          <cell r="D243">
            <v>1</v>
          </cell>
          <cell r="E243">
            <v>1</v>
          </cell>
          <cell r="F243">
            <v>0.37</v>
          </cell>
          <cell r="H243">
            <v>4.8</v>
          </cell>
          <cell r="I243">
            <v>1.776</v>
          </cell>
        </row>
        <row r="244">
          <cell r="D244">
            <v>1</v>
          </cell>
          <cell r="E244">
            <v>3</v>
          </cell>
          <cell r="F244">
            <v>0.47</v>
          </cell>
          <cell r="H244">
            <v>3.66</v>
          </cell>
          <cell r="I244">
            <v>5.1605999999999996</v>
          </cell>
        </row>
        <row r="245">
          <cell r="D245">
            <v>1</v>
          </cell>
          <cell r="E245">
            <v>1</v>
          </cell>
          <cell r="F245">
            <v>0.76500000000000001</v>
          </cell>
          <cell r="H245">
            <v>3.66</v>
          </cell>
          <cell r="I245">
            <v>2.7999000000000001</v>
          </cell>
        </row>
        <row r="246">
          <cell r="D246">
            <v>1</v>
          </cell>
          <cell r="E246">
            <v>1</v>
          </cell>
          <cell r="F246">
            <v>0.37</v>
          </cell>
          <cell r="H246">
            <v>3.66</v>
          </cell>
          <cell r="I246">
            <v>1.3542000000000001</v>
          </cell>
        </row>
        <row r="247">
          <cell r="D247">
            <v>1</v>
          </cell>
          <cell r="E247">
            <v>2</v>
          </cell>
          <cell r="F247">
            <v>0.47</v>
          </cell>
          <cell r="H247">
            <v>4.24</v>
          </cell>
          <cell r="I247">
            <v>3.9855999999999998</v>
          </cell>
        </row>
        <row r="248">
          <cell r="D248">
            <v>1</v>
          </cell>
          <cell r="E248">
            <v>2</v>
          </cell>
          <cell r="F248">
            <v>0.37</v>
          </cell>
          <cell r="H248">
            <v>4.24</v>
          </cell>
          <cell r="I248">
            <v>3.1375999999999999</v>
          </cell>
        </row>
        <row r="249">
          <cell r="D249">
            <v>1</v>
          </cell>
          <cell r="E249">
            <v>2</v>
          </cell>
          <cell r="F249">
            <v>0.47</v>
          </cell>
          <cell r="H249">
            <v>4.6500000000000004</v>
          </cell>
          <cell r="I249">
            <v>4.3710000000000004</v>
          </cell>
        </row>
        <row r="250">
          <cell r="D250">
            <v>1</v>
          </cell>
          <cell r="E250">
            <v>2</v>
          </cell>
          <cell r="F250">
            <v>0.37</v>
          </cell>
          <cell r="H250">
            <v>4.6500000000000004</v>
          </cell>
          <cell r="I250">
            <v>3.4410000000000003</v>
          </cell>
        </row>
        <row r="251">
          <cell r="D251">
            <v>1</v>
          </cell>
          <cell r="E251">
            <v>2</v>
          </cell>
          <cell r="F251">
            <v>0.47</v>
          </cell>
          <cell r="H251">
            <v>4.8499999999999996</v>
          </cell>
          <cell r="I251">
            <v>4.5589999999999993</v>
          </cell>
        </row>
        <row r="252">
          <cell r="D252">
            <v>1</v>
          </cell>
          <cell r="E252">
            <v>2</v>
          </cell>
          <cell r="F252">
            <v>0.37</v>
          </cell>
          <cell r="H252">
            <v>4.8499999999999996</v>
          </cell>
          <cell r="I252">
            <v>3.5889999999999995</v>
          </cell>
        </row>
        <row r="253">
          <cell r="D253">
            <v>1</v>
          </cell>
          <cell r="E253">
            <v>1</v>
          </cell>
          <cell r="F253">
            <v>0.47</v>
          </cell>
          <cell r="H253">
            <v>4.6500000000000004</v>
          </cell>
          <cell r="I253">
            <v>2.1855000000000002</v>
          </cell>
        </row>
        <row r="254">
          <cell r="D254">
            <v>1</v>
          </cell>
          <cell r="E254">
            <v>2</v>
          </cell>
          <cell r="F254">
            <v>0.37</v>
          </cell>
          <cell r="H254">
            <v>4.6500000000000004</v>
          </cell>
          <cell r="I254">
            <v>3.4410000000000003</v>
          </cell>
        </row>
        <row r="255">
          <cell r="B255" t="str">
            <v>ELEVACION - AV. TUPAC AMARU</v>
          </cell>
          <cell r="I255">
            <v>0</v>
          </cell>
          <cell r="J255">
            <v>11.277200000000002</v>
          </cell>
        </row>
        <row r="256">
          <cell r="D256">
            <v>1</v>
          </cell>
          <cell r="E256">
            <v>7</v>
          </cell>
          <cell r="F256">
            <v>0.26</v>
          </cell>
          <cell r="H256">
            <v>4.66</v>
          </cell>
          <cell r="I256">
            <v>8.4812000000000012</v>
          </cell>
        </row>
        <row r="257">
          <cell r="D257">
            <v>1</v>
          </cell>
          <cell r="E257">
            <v>6</v>
          </cell>
          <cell r="F257">
            <v>0.1</v>
          </cell>
          <cell r="H257">
            <v>4.66</v>
          </cell>
          <cell r="I257">
            <v>2.7960000000000007</v>
          </cell>
        </row>
        <row r="258">
          <cell r="I258">
            <v>0</v>
          </cell>
        </row>
        <row r="260">
          <cell r="B260" t="str">
            <v>ELEVACION - PROPIEDAD DE TERCEROS (AV. TUPAC AMARU)</v>
          </cell>
          <cell r="J260">
            <v>98.549649999999971</v>
          </cell>
        </row>
        <row r="261">
          <cell r="A261" t="str">
            <v xml:space="preserve"> </v>
          </cell>
          <cell r="B261" t="str">
            <v>TRAMO G -F</v>
          </cell>
        </row>
        <row r="262">
          <cell r="B262" t="str">
            <v>COLUMNAS EN MUROS</v>
          </cell>
        </row>
        <row r="263">
          <cell r="D263">
            <v>1</v>
          </cell>
          <cell r="E263">
            <v>1</v>
          </cell>
          <cell r="F263">
            <v>0.76500000000000001</v>
          </cell>
          <cell r="H263">
            <v>4.8099999999999996</v>
          </cell>
          <cell r="I263">
            <v>3.6796499999999996</v>
          </cell>
        </row>
        <row r="264">
          <cell r="D264">
            <v>1</v>
          </cell>
          <cell r="E264">
            <v>1</v>
          </cell>
          <cell r="F264">
            <v>0.49</v>
          </cell>
          <cell r="H264">
            <v>4.99</v>
          </cell>
          <cell r="I264">
            <v>2.4451000000000001</v>
          </cell>
        </row>
        <row r="265">
          <cell r="D265">
            <v>1</v>
          </cell>
          <cell r="E265">
            <v>1</v>
          </cell>
          <cell r="F265">
            <v>0.49</v>
          </cell>
          <cell r="H265">
            <v>4.97</v>
          </cell>
          <cell r="I265">
            <v>2.4352999999999998</v>
          </cell>
        </row>
        <row r="266">
          <cell r="D266">
            <v>1</v>
          </cell>
          <cell r="E266">
            <v>1</v>
          </cell>
          <cell r="F266">
            <v>0.38</v>
          </cell>
          <cell r="H266">
            <v>5.19</v>
          </cell>
          <cell r="I266">
            <v>1.9722000000000002</v>
          </cell>
        </row>
        <row r="267">
          <cell r="D267">
            <v>1</v>
          </cell>
          <cell r="E267">
            <v>1</v>
          </cell>
          <cell r="F267">
            <v>0.38</v>
          </cell>
          <cell r="H267">
            <v>4.95</v>
          </cell>
          <cell r="I267">
            <v>1.881</v>
          </cell>
        </row>
        <row r="268">
          <cell r="D268">
            <v>1</v>
          </cell>
          <cell r="E268">
            <v>1</v>
          </cell>
          <cell r="F268">
            <v>0.49</v>
          </cell>
          <cell r="H268">
            <v>5.15</v>
          </cell>
          <cell r="I268">
            <v>2.5235000000000003</v>
          </cell>
        </row>
        <row r="269">
          <cell r="D269">
            <v>1</v>
          </cell>
          <cell r="E269">
            <v>1</v>
          </cell>
          <cell r="F269">
            <v>0.49</v>
          </cell>
          <cell r="H269">
            <v>5.37</v>
          </cell>
          <cell r="I269">
            <v>2.6313</v>
          </cell>
        </row>
        <row r="270">
          <cell r="D270">
            <v>1</v>
          </cell>
          <cell r="E270">
            <v>1</v>
          </cell>
          <cell r="F270">
            <v>0.47</v>
          </cell>
          <cell r="H270">
            <v>5.28</v>
          </cell>
          <cell r="I270">
            <v>2.4815999999999998</v>
          </cell>
        </row>
        <row r="271">
          <cell r="B271" t="str">
            <v>TRAMO F - E</v>
          </cell>
          <cell r="I271">
            <v>0</v>
          </cell>
        </row>
        <row r="272">
          <cell r="B272" t="str">
            <v>COLUMNAS EN MUROS</v>
          </cell>
        </row>
        <row r="273">
          <cell r="D273">
            <v>1</v>
          </cell>
          <cell r="E273">
            <v>1</v>
          </cell>
          <cell r="F273">
            <v>0.47</v>
          </cell>
          <cell r="H273">
            <v>5.31</v>
          </cell>
          <cell r="I273">
            <v>2.4956999999999998</v>
          </cell>
        </row>
        <row r="274">
          <cell r="D274">
            <v>1</v>
          </cell>
          <cell r="E274">
            <v>1</v>
          </cell>
          <cell r="F274">
            <v>0.47</v>
          </cell>
          <cell r="H274">
            <v>5.36</v>
          </cell>
          <cell r="I274">
            <v>2.5192000000000001</v>
          </cell>
        </row>
        <row r="275">
          <cell r="D275">
            <v>1</v>
          </cell>
          <cell r="E275">
            <v>1</v>
          </cell>
          <cell r="F275">
            <v>0.47</v>
          </cell>
          <cell r="H275">
            <v>5.42</v>
          </cell>
          <cell r="I275">
            <v>2.5473999999999997</v>
          </cell>
        </row>
        <row r="276">
          <cell r="D276">
            <v>1</v>
          </cell>
          <cell r="E276">
            <v>1</v>
          </cell>
          <cell r="F276">
            <v>0.38</v>
          </cell>
          <cell r="H276">
            <v>5.31</v>
          </cell>
          <cell r="I276">
            <v>2.0177999999999998</v>
          </cell>
        </row>
        <row r="277">
          <cell r="D277">
            <v>1</v>
          </cell>
          <cell r="E277">
            <v>1</v>
          </cell>
          <cell r="F277">
            <v>0.38</v>
          </cell>
          <cell r="H277">
            <v>5.5</v>
          </cell>
          <cell r="I277">
            <v>2.09</v>
          </cell>
        </row>
        <row r="278">
          <cell r="D278">
            <v>1</v>
          </cell>
          <cell r="E278">
            <v>1</v>
          </cell>
          <cell r="F278">
            <v>0.47</v>
          </cell>
          <cell r="H278">
            <v>5.39</v>
          </cell>
          <cell r="I278">
            <v>2.5332999999999997</v>
          </cell>
        </row>
        <row r="279">
          <cell r="D279">
            <v>1</v>
          </cell>
          <cell r="E279">
            <v>1</v>
          </cell>
          <cell r="F279">
            <v>0.95</v>
          </cell>
          <cell r="H279">
            <v>5.3</v>
          </cell>
          <cell r="I279">
            <v>5.0349999999999993</v>
          </cell>
        </row>
        <row r="280">
          <cell r="B280" t="str">
            <v>TRAMO E - D</v>
          </cell>
          <cell r="I280">
            <v>0</v>
          </cell>
        </row>
        <row r="281">
          <cell r="B281" t="str">
            <v>COLUMNAS EN MUROS</v>
          </cell>
        </row>
        <row r="282">
          <cell r="D282">
            <v>1</v>
          </cell>
          <cell r="E282">
            <v>1</v>
          </cell>
          <cell r="F282">
            <v>0.38</v>
          </cell>
          <cell r="H282">
            <v>4.66</v>
          </cell>
          <cell r="I282">
            <v>1.7708000000000002</v>
          </cell>
        </row>
        <row r="283">
          <cell r="D283">
            <v>1</v>
          </cell>
          <cell r="E283">
            <v>1</v>
          </cell>
          <cell r="F283">
            <v>0.38</v>
          </cell>
          <cell r="H283">
            <v>4.9000000000000004</v>
          </cell>
          <cell r="I283">
            <v>1.8620000000000001</v>
          </cell>
        </row>
        <row r="284">
          <cell r="D284">
            <v>1</v>
          </cell>
          <cell r="E284">
            <v>1</v>
          </cell>
          <cell r="F284">
            <v>0.47</v>
          </cell>
          <cell r="H284">
            <v>4.9000000000000004</v>
          </cell>
          <cell r="I284">
            <v>2.3029999999999999</v>
          </cell>
        </row>
        <row r="285">
          <cell r="D285">
            <v>1</v>
          </cell>
          <cell r="E285">
            <v>1</v>
          </cell>
          <cell r="F285">
            <v>0.24</v>
          </cell>
          <cell r="H285">
            <v>4.9000000000000004</v>
          </cell>
          <cell r="I285">
            <v>1.1759999999999999</v>
          </cell>
        </row>
        <row r="286">
          <cell r="B286" t="str">
            <v>TRAMO D - C</v>
          </cell>
          <cell r="I286">
            <v>0</v>
          </cell>
        </row>
        <row r="287">
          <cell r="B287" t="str">
            <v>COLUMNAS EN MUROS</v>
          </cell>
        </row>
        <row r="288">
          <cell r="D288">
            <v>1</v>
          </cell>
          <cell r="E288">
            <v>2</v>
          </cell>
          <cell r="F288">
            <v>0.38</v>
          </cell>
          <cell r="H288">
            <v>4.9000000000000004</v>
          </cell>
          <cell r="I288">
            <v>3.7240000000000002</v>
          </cell>
        </row>
        <row r="289">
          <cell r="D289">
            <v>1</v>
          </cell>
          <cell r="E289">
            <v>1</v>
          </cell>
          <cell r="F289">
            <v>0.47</v>
          </cell>
          <cell r="H289">
            <v>4.9000000000000004</v>
          </cell>
          <cell r="I289">
            <v>2.3029999999999999</v>
          </cell>
        </row>
        <row r="290">
          <cell r="D290">
            <v>1</v>
          </cell>
          <cell r="E290">
            <v>1</v>
          </cell>
          <cell r="F290">
            <v>0.47</v>
          </cell>
          <cell r="H290">
            <v>5.14</v>
          </cell>
          <cell r="I290">
            <v>2.4157999999999995</v>
          </cell>
        </row>
        <row r="291">
          <cell r="D291">
            <v>1</v>
          </cell>
          <cell r="E291">
            <v>2</v>
          </cell>
          <cell r="F291">
            <v>0.38</v>
          </cell>
          <cell r="H291">
            <v>5.54</v>
          </cell>
          <cell r="I291">
            <v>4.2103999999999999</v>
          </cell>
        </row>
        <row r="292">
          <cell r="D292">
            <v>1</v>
          </cell>
          <cell r="E292">
            <v>2</v>
          </cell>
          <cell r="F292">
            <v>0.47</v>
          </cell>
          <cell r="H292">
            <v>5.6</v>
          </cell>
          <cell r="I292">
            <v>5.2639999999999993</v>
          </cell>
        </row>
        <row r="293">
          <cell r="D293">
            <v>1</v>
          </cell>
          <cell r="E293">
            <v>2</v>
          </cell>
          <cell r="F293">
            <v>0.38</v>
          </cell>
          <cell r="H293">
            <v>5.6</v>
          </cell>
          <cell r="I293">
            <v>4.2559999999999993</v>
          </cell>
        </row>
        <row r="294">
          <cell r="D294">
            <v>1</v>
          </cell>
          <cell r="E294">
            <v>2</v>
          </cell>
          <cell r="F294">
            <v>0.47</v>
          </cell>
          <cell r="H294">
            <v>5.6</v>
          </cell>
          <cell r="I294">
            <v>5.2639999999999993</v>
          </cell>
        </row>
        <row r="295">
          <cell r="D295">
            <v>1</v>
          </cell>
          <cell r="E295">
            <v>2</v>
          </cell>
          <cell r="F295">
            <v>0.38</v>
          </cell>
          <cell r="H295">
            <v>5.6</v>
          </cell>
          <cell r="I295">
            <v>4.2559999999999993</v>
          </cell>
        </row>
        <row r="296">
          <cell r="D296">
            <v>1</v>
          </cell>
          <cell r="E296">
            <v>1</v>
          </cell>
          <cell r="F296">
            <v>0.47</v>
          </cell>
          <cell r="H296">
            <v>5.45</v>
          </cell>
          <cell r="I296">
            <v>2.5615000000000001</v>
          </cell>
        </row>
        <row r="297">
          <cell r="D297">
            <v>1</v>
          </cell>
          <cell r="E297">
            <v>1</v>
          </cell>
          <cell r="F297">
            <v>0.47</v>
          </cell>
          <cell r="H297">
            <v>5.28</v>
          </cell>
          <cell r="I297">
            <v>2.4815999999999998</v>
          </cell>
        </row>
        <row r="298">
          <cell r="D298">
            <v>1</v>
          </cell>
          <cell r="E298">
            <v>1</v>
          </cell>
          <cell r="F298">
            <v>0.12</v>
          </cell>
          <cell r="H298">
            <v>5.05</v>
          </cell>
          <cell r="I298">
            <v>0.60599999999999998</v>
          </cell>
        </row>
        <row r="299">
          <cell r="B299" t="str">
            <v>TRAMO C - B</v>
          </cell>
          <cell r="I299">
            <v>0</v>
          </cell>
        </row>
        <row r="300">
          <cell r="B300" t="str">
            <v>COLUMNAS EN MUROS</v>
          </cell>
        </row>
        <row r="301">
          <cell r="D301">
            <v>1</v>
          </cell>
          <cell r="E301">
            <v>1</v>
          </cell>
          <cell r="F301">
            <v>0.38</v>
          </cell>
          <cell r="H301">
            <v>5.0999999999999996</v>
          </cell>
          <cell r="I301">
            <v>1.9379999999999999</v>
          </cell>
        </row>
        <row r="302">
          <cell r="D302">
            <v>1</v>
          </cell>
          <cell r="E302">
            <v>1</v>
          </cell>
          <cell r="F302">
            <v>0.38</v>
          </cell>
          <cell r="H302">
            <v>4.79</v>
          </cell>
          <cell r="I302">
            <v>1.8202</v>
          </cell>
        </row>
        <row r="303">
          <cell r="B303" t="str">
            <v>TRAMO B - A</v>
          </cell>
          <cell r="I303">
            <v>0</v>
          </cell>
        </row>
        <row r="304">
          <cell r="B304" t="str">
            <v>COLUMNAS EN MUROS</v>
          </cell>
        </row>
        <row r="305">
          <cell r="D305">
            <v>1</v>
          </cell>
          <cell r="E305">
            <v>1</v>
          </cell>
          <cell r="F305">
            <v>0.65</v>
          </cell>
          <cell r="H305">
            <v>4.6500000000000004</v>
          </cell>
          <cell r="I305">
            <v>3.0225000000000004</v>
          </cell>
        </row>
        <row r="306">
          <cell r="D306">
            <v>1</v>
          </cell>
          <cell r="E306">
            <v>1</v>
          </cell>
          <cell r="F306">
            <v>0.47</v>
          </cell>
          <cell r="H306">
            <v>4.3899999999999997</v>
          </cell>
          <cell r="I306">
            <v>2.0632999999999999</v>
          </cell>
        </row>
        <row r="307">
          <cell r="D307">
            <v>1</v>
          </cell>
          <cell r="E307">
            <v>1</v>
          </cell>
          <cell r="F307">
            <v>0.47</v>
          </cell>
          <cell r="H307">
            <v>4.3</v>
          </cell>
          <cell r="I307">
            <v>2.0209999999999999</v>
          </cell>
        </row>
        <row r="308">
          <cell r="D308">
            <v>1</v>
          </cell>
          <cell r="E308">
            <v>1</v>
          </cell>
          <cell r="F308">
            <v>0.95</v>
          </cell>
          <cell r="H308">
            <v>4.1500000000000004</v>
          </cell>
          <cell r="I308">
            <v>3.9425000000000003</v>
          </cell>
        </row>
        <row r="310">
          <cell r="A310" t="str">
            <v>01.02.01.06</v>
          </cell>
          <cell r="B310" t="str">
            <v>TARRAJEO DE VIGAS, C/ MEZC. C:A 1:5, e=1.5cm. (Inc. Vestidura de Aristas)</v>
          </cell>
          <cell r="C310" t="str">
            <v>M2</v>
          </cell>
          <cell r="H310">
            <v>0</v>
          </cell>
          <cell r="I310">
            <v>0</v>
          </cell>
          <cell r="K310">
            <v>130.85712000000001</v>
          </cell>
        </row>
        <row r="311">
          <cell r="B311" t="str">
            <v>ELEVACION - JR. ICA</v>
          </cell>
          <cell r="J311">
            <v>10.725000000000001</v>
          </cell>
        </row>
        <row r="313">
          <cell r="D313">
            <v>1</v>
          </cell>
          <cell r="E313">
            <v>6</v>
          </cell>
          <cell r="F313">
            <v>2.75</v>
          </cell>
          <cell r="H313">
            <v>0.27</v>
          </cell>
          <cell r="I313">
            <v>4.4550000000000001</v>
          </cell>
        </row>
        <row r="314">
          <cell r="D314">
            <v>1</v>
          </cell>
          <cell r="E314">
            <v>6</v>
          </cell>
          <cell r="F314">
            <v>2.75</v>
          </cell>
          <cell r="H314">
            <v>0.38</v>
          </cell>
          <cell r="I314">
            <v>6.2700000000000005</v>
          </cell>
        </row>
        <row r="315">
          <cell r="B315" t="str">
            <v>ELEVACION - PROPIEDAD DE TERCEROS ( ESTADIO - I.S.T. )</v>
          </cell>
          <cell r="J315">
            <v>44.042520000000003</v>
          </cell>
        </row>
        <row r="316">
          <cell r="D316">
            <v>1</v>
          </cell>
          <cell r="E316">
            <v>6</v>
          </cell>
          <cell r="F316">
            <v>2.75</v>
          </cell>
          <cell r="H316">
            <v>0.38</v>
          </cell>
          <cell r="I316">
            <v>6.2700000000000005</v>
          </cell>
        </row>
        <row r="317">
          <cell r="D317">
            <v>1</v>
          </cell>
          <cell r="E317">
            <v>1</v>
          </cell>
          <cell r="F317">
            <v>3.42</v>
          </cell>
          <cell r="H317">
            <v>0.378</v>
          </cell>
          <cell r="I317">
            <v>1.2927599999999999</v>
          </cell>
        </row>
        <row r="318">
          <cell r="I318">
            <v>0</v>
          </cell>
        </row>
        <row r="319">
          <cell r="D319">
            <v>1</v>
          </cell>
          <cell r="E319">
            <v>19</v>
          </cell>
          <cell r="F319">
            <v>2.75</v>
          </cell>
          <cell r="H319">
            <v>0.38</v>
          </cell>
          <cell r="I319">
            <v>19.855</v>
          </cell>
        </row>
        <row r="320">
          <cell r="D320">
            <v>1</v>
          </cell>
          <cell r="E320">
            <v>1</v>
          </cell>
          <cell r="F320">
            <v>1.71</v>
          </cell>
          <cell r="H320">
            <v>0.378</v>
          </cell>
          <cell r="I320">
            <v>0.64637999999999995</v>
          </cell>
        </row>
        <row r="321">
          <cell r="D321">
            <v>1</v>
          </cell>
          <cell r="E321">
            <v>1</v>
          </cell>
          <cell r="F321">
            <v>0.43</v>
          </cell>
          <cell r="H321">
            <v>0.27</v>
          </cell>
          <cell r="I321">
            <v>0.11610000000000001</v>
          </cell>
        </row>
        <row r="323">
          <cell r="D323">
            <v>1</v>
          </cell>
          <cell r="E323">
            <v>14</v>
          </cell>
          <cell r="F323">
            <v>2.75</v>
          </cell>
          <cell r="H323">
            <v>0.38</v>
          </cell>
          <cell r="I323">
            <v>14.63</v>
          </cell>
        </row>
        <row r="324">
          <cell r="D324">
            <v>1</v>
          </cell>
          <cell r="E324">
            <v>1</v>
          </cell>
          <cell r="F324">
            <v>3.26</v>
          </cell>
          <cell r="H324">
            <v>0.378</v>
          </cell>
          <cell r="I324">
            <v>1.2322799999999998</v>
          </cell>
        </row>
        <row r="325">
          <cell r="B325" t="str">
            <v>ELEVACION - PROPIEDAD DE TERCEROS (Lado este)</v>
          </cell>
          <cell r="J325">
            <v>30.833200000000001</v>
          </cell>
        </row>
        <row r="326">
          <cell r="D326">
            <v>1</v>
          </cell>
          <cell r="E326">
            <v>28</v>
          </cell>
          <cell r="F326">
            <v>2.75</v>
          </cell>
          <cell r="H326">
            <v>0.38</v>
          </cell>
          <cell r="I326">
            <v>29.26</v>
          </cell>
        </row>
        <row r="327">
          <cell r="D327">
            <v>1</v>
          </cell>
          <cell r="E327">
            <v>1</v>
          </cell>
          <cell r="F327">
            <v>1.67</v>
          </cell>
          <cell r="H327">
            <v>0.38</v>
          </cell>
          <cell r="I327">
            <v>0.63459999999999994</v>
          </cell>
        </row>
        <row r="328">
          <cell r="D328">
            <v>1</v>
          </cell>
          <cell r="E328">
            <v>1</v>
          </cell>
          <cell r="F328">
            <v>2.4700000000000002</v>
          </cell>
          <cell r="H328">
            <v>0.38</v>
          </cell>
          <cell r="I328">
            <v>0.9386000000000001</v>
          </cell>
        </row>
        <row r="329">
          <cell r="B329" t="str">
            <v>ELEVACION - AV. TUPAC AMARU</v>
          </cell>
          <cell r="J329">
            <v>12.09</v>
          </cell>
        </row>
        <row r="330">
          <cell r="D330">
            <v>1</v>
          </cell>
          <cell r="E330">
            <v>1</v>
          </cell>
          <cell r="F330">
            <v>7</v>
          </cell>
          <cell r="H330">
            <v>0.38</v>
          </cell>
          <cell r="I330">
            <v>2.66</v>
          </cell>
        </row>
        <row r="331">
          <cell r="D331">
            <v>1</v>
          </cell>
          <cell r="E331">
            <v>1</v>
          </cell>
          <cell r="F331">
            <v>7</v>
          </cell>
          <cell r="H331">
            <v>0.27</v>
          </cell>
          <cell r="I331">
            <v>1.8900000000000001</v>
          </cell>
        </row>
        <row r="332">
          <cell r="D332">
            <v>1</v>
          </cell>
          <cell r="E332">
            <v>1</v>
          </cell>
          <cell r="F332">
            <v>0.5</v>
          </cell>
          <cell r="H332">
            <v>0.38</v>
          </cell>
          <cell r="I332">
            <v>0.19</v>
          </cell>
        </row>
        <row r="333">
          <cell r="D333">
            <v>1</v>
          </cell>
          <cell r="E333">
            <v>1</v>
          </cell>
          <cell r="F333">
            <v>0.5</v>
          </cell>
          <cell r="H333">
            <v>0.27</v>
          </cell>
          <cell r="I333">
            <v>0.13500000000000001</v>
          </cell>
        </row>
        <row r="334">
          <cell r="D334">
            <v>1</v>
          </cell>
          <cell r="E334">
            <v>1</v>
          </cell>
          <cell r="F334">
            <v>5.95</v>
          </cell>
          <cell r="H334">
            <v>0.38</v>
          </cell>
          <cell r="I334">
            <v>2.2610000000000001</v>
          </cell>
        </row>
        <row r="335">
          <cell r="D335">
            <v>1</v>
          </cell>
          <cell r="E335">
            <v>1</v>
          </cell>
          <cell r="F335">
            <v>5.95</v>
          </cell>
          <cell r="H335">
            <v>0.27</v>
          </cell>
          <cell r="I335">
            <v>1.6065000000000003</v>
          </cell>
        </row>
        <row r="336">
          <cell r="D336">
            <v>1</v>
          </cell>
          <cell r="E336">
            <v>1</v>
          </cell>
          <cell r="F336">
            <v>3.32</v>
          </cell>
          <cell r="H336">
            <v>0.38</v>
          </cell>
          <cell r="I336">
            <v>1.2616000000000001</v>
          </cell>
        </row>
        <row r="337">
          <cell r="D337">
            <v>1</v>
          </cell>
          <cell r="E337">
            <v>1</v>
          </cell>
          <cell r="F337">
            <v>3.32</v>
          </cell>
          <cell r="H337">
            <v>0.27</v>
          </cell>
          <cell r="I337">
            <v>0.89639999999999997</v>
          </cell>
        </row>
        <row r="338">
          <cell r="D338">
            <v>1</v>
          </cell>
          <cell r="E338">
            <v>1</v>
          </cell>
          <cell r="F338">
            <v>1.83</v>
          </cell>
          <cell r="H338">
            <v>0.38</v>
          </cell>
          <cell r="I338">
            <v>0.69540000000000002</v>
          </cell>
        </row>
        <row r="339">
          <cell r="D339">
            <v>1</v>
          </cell>
          <cell r="E339">
            <v>1</v>
          </cell>
          <cell r="F339">
            <v>1.83</v>
          </cell>
          <cell r="H339">
            <v>0.27</v>
          </cell>
          <cell r="I339">
            <v>0.49410000000000004</v>
          </cell>
        </row>
        <row r="340">
          <cell r="B340" t="str">
            <v>ELEVACION - PROPIEDAD DE TERCEROS (AV. TUPAC AMARU)</v>
          </cell>
          <cell r="J340">
            <v>33.166400000000003</v>
          </cell>
        </row>
        <row r="341">
          <cell r="B341" t="str">
            <v>TRAMO G - F</v>
          </cell>
          <cell r="D341">
            <v>1</v>
          </cell>
          <cell r="E341">
            <v>6</v>
          </cell>
          <cell r="F341">
            <v>2.75</v>
          </cell>
          <cell r="H341">
            <v>0.38</v>
          </cell>
          <cell r="I341">
            <v>6.2700000000000005</v>
          </cell>
        </row>
        <row r="342">
          <cell r="D342">
            <v>1</v>
          </cell>
          <cell r="E342">
            <v>1</v>
          </cell>
          <cell r="F342">
            <v>2.17</v>
          </cell>
          <cell r="H342">
            <v>0.38</v>
          </cell>
          <cell r="I342">
            <v>0.8246</v>
          </cell>
        </row>
        <row r="343">
          <cell r="B343" t="str">
            <v>TRAMO F - E</v>
          </cell>
        </row>
        <row r="344">
          <cell r="D344">
            <v>1</v>
          </cell>
          <cell r="E344">
            <v>4</v>
          </cell>
          <cell r="F344">
            <v>2.83</v>
          </cell>
          <cell r="H344">
            <v>0.38</v>
          </cell>
          <cell r="I344">
            <v>4.3016000000000005</v>
          </cell>
        </row>
        <row r="345">
          <cell r="D345">
            <v>1</v>
          </cell>
          <cell r="E345">
            <v>1</v>
          </cell>
          <cell r="F345">
            <v>2.36</v>
          </cell>
          <cell r="H345">
            <v>0.38</v>
          </cell>
          <cell r="I345">
            <v>0.89679999999999993</v>
          </cell>
        </row>
        <row r="346">
          <cell r="B346" t="str">
            <v>TRAMO E - D</v>
          </cell>
        </row>
        <row r="347">
          <cell r="D347">
            <v>1</v>
          </cell>
          <cell r="E347">
            <v>1</v>
          </cell>
          <cell r="F347">
            <v>2.79</v>
          </cell>
          <cell r="H347">
            <v>0.38</v>
          </cell>
          <cell r="I347">
            <v>1.0602</v>
          </cell>
        </row>
        <row r="348">
          <cell r="D348">
            <v>1</v>
          </cell>
          <cell r="E348">
            <v>1</v>
          </cell>
          <cell r="F348">
            <v>2.75</v>
          </cell>
          <cell r="H348">
            <v>0.38</v>
          </cell>
          <cell r="I348">
            <v>1.0449999999999999</v>
          </cell>
        </row>
        <row r="349">
          <cell r="D349">
            <v>1</v>
          </cell>
          <cell r="E349">
            <v>1</v>
          </cell>
          <cell r="F349">
            <v>1.26</v>
          </cell>
          <cell r="H349">
            <v>0.38</v>
          </cell>
          <cell r="I349">
            <v>0.4788</v>
          </cell>
        </row>
        <row r="350">
          <cell r="B350" t="str">
            <v>TRAMO D - C</v>
          </cell>
        </row>
        <row r="351">
          <cell r="D351">
            <v>1</v>
          </cell>
          <cell r="E351">
            <v>12</v>
          </cell>
          <cell r="F351">
            <v>2.75</v>
          </cell>
          <cell r="H351">
            <v>0.38</v>
          </cell>
          <cell r="I351">
            <v>12.540000000000001</v>
          </cell>
        </row>
        <row r="352">
          <cell r="D352">
            <v>1</v>
          </cell>
          <cell r="E352">
            <v>1</v>
          </cell>
          <cell r="F352">
            <v>3.1</v>
          </cell>
          <cell r="H352">
            <v>0.38</v>
          </cell>
          <cell r="I352">
            <v>1.1780000000000002</v>
          </cell>
        </row>
        <row r="353">
          <cell r="B353" t="str">
            <v>TRAMO C - B</v>
          </cell>
        </row>
        <row r="354">
          <cell r="D354">
            <v>1</v>
          </cell>
          <cell r="E354">
            <v>1</v>
          </cell>
          <cell r="F354">
            <v>3.52</v>
          </cell>
          <cell r="H354">
            <v>0.38</v>
          </cell>
          <cell r="I354">
            <v>1.3376000000000001</v>
          </cell>
        </row>
        <row r="355">
          <cell r="B355" t="str">
            <v>TRAMO B - A</v>
          </cell>
        </row>
        <row r="356">
          <cell r="D356">
            <v>1</v>
          </cell>
          <cell r="E356">
            <v>1</v>
          </cell>
          <cell r="F356">
            <v>2.75</v>
          </cell>
          <cell r="H356">
            <v>0.38</v>
          </cell>
          <cell r="I356">
            <v>1.0449999999999999</v>
          </cell>
        </row>
        <row r="357">
          <cell r="D357">
            <v>1</v>
          </cell>
          <cell r="E357">
            <v>1</v>
          </cell>
          <cell r="F357">
            <v>2.74</v>
          </cell>
          <cell r="H357">
            <v>0.38</v>
          </cell>
          <cell r="I357">
            <v>1.0412000000000001</v>
          </cell>
        </row>
        <row r="358">
          <cell r="D358">
            <v>1</v>
          </cell>
          <cell r="E358">
            <v>1</v>
          </cell>
          <cell r="F358">
            <v>3.02</v>
          </cell>
          <cell r="H358">
            <v>0.38</v>
          </cell>
          <cell r="I358">
            <v>1.1476</v>
          </cell>
        </row>
        <row r="360">
          <cell r="A360" t="str">
            <v>01.02.01.08</v>
          </cell>
          <cell r="B360" t="str">
            <v>TARRAJEO EN MUROS DE CONCRETO, C/ MEZC. C:A 1:5, e=1.5cm.</v>
          </cell>
          <cell r="C360" t="str">
            <v>M2</v>
          </cell>
          <cell r="K360">
            <v>329.70680000000004</v>
          </cell>
        </row>
        <row r="361">
          <cell r="B361" t="str">
            <v>ELEVACION - JR. ICA</v>
          </cell>
          <cell r="J361">
            <v>31.735000000000007</v>
          </cell>
        </row>
        <row r="362">
          <cell r="D362">
            <v>2</v>
          </cell>
          <cell r="E362">
            <v>1</v>
          </cell>
          <cell r="F362">
            <v>2.75</v>
          </cell>
          <cell r="H362">
            <v>1.35</v>
          </cell>
          <cell r="I362">
            <v>7.4250000000000007</v>
          </cell>
        </row>
        <row r="363">
          <cell r="D363">
            <v>2</v>
          </cell>
          <cell r="E363">
            <v>1</v>
          </cell>
          <cell r="F363">
            <v>2.75</v>
          </cell>
          <cell r="H363">
            <v>1.34</v>
          </cell>
          <cell r="I363">
            <v>7.37</v>
          </cell>
        </row>
        <row r="364">
          <cell r="D364">
            <v>2</v>
          </cell>
          <cell r="E364">
            <v>1</v>
          </cell>
          <cell r="F364">
            <v>2.75</v>
          </cell>
          <cell r="H364">
            <v>0.94</v>
          </cell>
          <cell r="I364">
            <v>5.17</v>
          </cell>
        </row>
        <row r="365">
          <cell r="D365">
            <v>2</v>
          </cell>
          <cell r="E365">
            <v>1</v>
          </cell>
          <cell r="F365">
            <v>2.75</v>
          </cell>
          <cell r="H365">
            <v>0.74</v>
          </cell>
          <cell r="I365">
            <v>4.07</v>
          </cell>
        </row>
        <row r="366">
          <cell r="D366">
            <v>2</v>
          </cell>
          <cell r="E366">
            <v>1</v>
          </cell>
          <cell r="F366">
            <v>2.75</v>
          </cell>
          <cell r="H366">
            <v>0.7</v>
          </cell>
          <cell r="I366">
            <v>3.8499999999999996</v>
          </cell>
        </row>
        <row r="367">
          <cell r="D367">
            <v>2</v>
          </cell>
          <cell r="E367">
            <v>1</v>
          </cell>
          <cell r="F367">
            <v>2.75</v>
          </cell>
          <cell r="H367">
            <v>0.7</v>
          </cell>
          <cell r="I367">
            <v>3.8499999999999996</v>
          </cell>
        </row>
        <row r="369">
          <cell r="B369" t="str">
            <v>ELEVACION - PROPIEDAD DE TERCEROS ( ESTADIO - I.S.T. )</v>
          </cell>
          <cell r="J369">
            <v>78.051000000000016</v>
          </cell>
        </row>
        <row r="371">
          <cell r="D371">
            <v>1</v>
          </cell>
          <cell r="E371">
            <v>6</v>
          </cell>
          <cell r="F371">
            <v>2.75</v>
          </cell>
          <cell r="H371">
            <v>0.6</v>
          </cell>
          <cell r="I371">
            <v>9.9</v>
          </cell>
        </row>
        <row r="372">
          <cell r="D372">
            <v>1</v>
          </cell>
          <cell r="E372">
            <v>1</v>
          </cell>
          <cell r="F372">
            <v>3.45</v>
          </cell>
          <cell r="H372">
            <v>0.6</v>
          </cell>
          <cell r="I372">
            <v>2.0699999999999998</v>
          </cell>
        </row>
        <row r="373">
          <cell r="D373">
            <v>1</v>
          </cell>
          <cell r="E373">
            <v>19</v>
          </cell>
          <cell r="F373">
            <v>2.75</v>
          </cell>
          <cell r="H373">
            <v>0.6</v>
          </cell>
          <cell r="I373">
            <v>31.349999999999998</v>
          </cell>
        </row>
        <row r="374">
          <cell r="D374">
            <v>1</v>
          </cell>
          <cell r="E374">
            <v>1</v>
          </cell>
          <cell r="F374">
            <v>1.71</v>
          </cell>
          <cell r="H374">
            <v>0.6</v>
          </cell>
          <cell r="I374">
            <v>1.026</v>
          </cell>
        </row>
        <row r="375">
          <cell r="D375">
            <v>1</v>
          </cell>
          <cell r="E375">
            <v>1</v>
          </cell>
          <cell r="F375">
            <v>0.43</v>
          </cell>
          <cell r="H375">
            <v>0.6</v>
          </cell>
          <cell r="I375">
            <v>0.25800000000000001</v>
          </cell>
        </row>
        <row r="377">
          <cell r="D377">
            <v>1</v>
          </cell>
          <cell r="E377">
            <v>6</v>
          </cell>
          <cell r="F377">
            <v>2.75</v>
          </cell>
          <cell r="H377">
            <v>0.8</v>
          </cell>
          <cell r="I377">
            <v>13.200000000000001</v>
          </cell>
        </row>
        <row r="378">
          <cell r="D378">
            <v>1</v>
          </cell>
          <cell r="E378">
            <v>3</v>
          </cell>
          <cell r="F378">
            <v>2.75</v>
          </cell>
          <cell r="H378">
            <v>1.02</v>
          </cell>
          <cell r="I378">
            <v>8.4150000000000009</v>
          </cell>
        </row>
        <row r="379">
          <cell r="D379">
            <v>1</v>
          </cell>
          <cell r="E379">
            <v>1</v>
          </cell>
          <cell r="F379">
            <v>2.75</v>
          </cell>
          <cell r="H379">
            <v>0.6</v>
          </cell>
          <cell r="I379">
            <v>1.65</v>
          </cell>
        </row>
        <row r="380">
          <cell r="D380">
            <v>1</v>
          </cell>
          <cell r="E380">
            <v>5</v>
          </cell>
          <cell r="F380">
            <v>2.75</v>
          </cell>
          <cell r="H380">
            <v>0.6</v>
          </cell>
          <cell r="I380">
            <v>8.25</v>
          </cell>
        </row>
        <row r="381">
          <cell r="D381">
            <v>1</v>
          </cell>
          <cell r="E381">
            <v>1</v>
          </cell>
          <cell r="F381">
            <v>3.22</v>
          </cell>
          <cell r="H381">
            <v>0.6</v>
          </cell>
          <cell r="I381">
            <v>1.9319999999999999</v>
          </cell>
        </row>
        <row r="383">
          <cell r="B383" t="str">
            <v>ELEVACION - PROPIEDAD DE TERCEROS (Lado este)</v>
          </cell>
          <cell r="J383">
            <v>60.099499999999992</v>
          </cell>
        </row>
        <row r="384">
          <cell r="D384">
            <v>1</v>
          </cell>
          <cell r="E384">
            <v>2</v>
          </cell>
          <cell r="F384">
            <v>2.75</v>
          </cell>
          <cell r="H384">
            <v>0.15</v>
          </cell>
          <cell r="I384">
            <v>0.82499999999999996</v>
          </cell>
        </row>
        <row r="385">
          <cell r="D385">
            <v>1</v>
          </cell>
          <cell r="E385">
            <v>2</v>
          </cell>
          <cell r="F385">
            <v>2.75</v>
          </cell>
          <cell r="H385">
            <v>0.28000000000000003</v>
          </cell>
          <cell r="I385">
            <v>1.54</v>
          </cell>
        </row>
        <row r="386">
          <cell r="D386">
            <v>1</v>
          </cell>
          <cell r="E386">
            <v>2</v>
          </cell>
          <cell r="F386">
            <v>2.75</v>
          </cell>
          <cell r="H386">
            <v>0.4</v>
          </cell>
          <cell r="I386">
            <v>2.2000000000000002</v>
          </cell>
        </row>
        <row r="387">
          <cell r="D387">
            <v>1</v>
          </cell>
          <cell r="E387">
            <v>2</v>
          </cell>
          <cell r="F387">
            <v>2.75</v>
          </cell>
          <cell r="H387">
            <v>0.53</v>
          </cell>
          <cell r="I387">
            <v>2.915</v>
          </cell>
        </row>
        <row r="388">
          <cell r="D388">
            <v>1</v>
          </cell>
          <cell r="E388">
            <v>1</v>
          </cell>
          <cell r="F388">
            <v>2.75</v>
          </cell>
          <cell r="H388">
            <v>0.65</v>
          </cell>
          <cell r="I388">
            <v>1.7875000000000001</v>
          </cell>
        </row>
        <row r="389">
          <cell r="D389">
            <v>1</v>
          </cell>
          <cell r="E389">
            <v>1</v>
          </cell>
          <cell r="F389">
            <v>2.75</v>
          </cell>
          <cell r="H389">
            <v>0.78</v>
          </cell>
          <cell r="I389">
            <v>2.145</v>
          </cell>
        </row>
        <row r="390">
          <cell r="D390">
            <v>1</v>
          </cell>
          <cell r="E390">
            <v>1</v>
          </cell>
          <cell r="F390">
            <v>2.75</v>
          </cell>
          <cell r="H390">
            <v>0.91</v>
          </cell>
          <cell r="I390">
            <v>2.5024999999999999</v>
          </cell>
        </row>
        <row r="391">
          <cell r="D391">
            <v>1</v>
          </cell>
          <cell r="E391">
            <v>1</v>
          </cell>
          <cell r="F391">
            <v>2.75</v>
          </cell>
          <cell r="H391">
            <v>1.03</v>
          </cell>
          <cell r="I391">
            <v>2.8325</v>
          </cell>
        </row>
        <row r="392">
          <cell r="D392">
            <v>1</v>
          </cell>
          <cell r="E392">
            <v>2</v>
          </cell>
          <cell r="F392">
            <v>2.75</v>
          </cell>
          <cell r="H392">
            <v>1.25</v>
          </cell>
          <cell r="I392">
            <v>6.875</v>
          </cell>
        </row>
        <row r="393">
          <cell r="D393">
            <v>1</v>
          </cell>
          <cell r="E393">
            <v>1</v>
          </cell>
          <cell r="F393">
            <v>1.9</v>
          </cell>
          <cell r="H393">
            <v>0.48</v>
          </cell>
          <cell r="I393">
            <v>0.91199999999999992</v>
          </cell>
        </row>
        <row r="394">
          <cell r="D394">
            <v>1</v>
          </cell>
          <cell r="E394">
            <v>1</v>
          </cell>
          <cell r="F394">
            <v>2.75</v>
          </cell>
          <cell r="H394">
            <v>0.16</v>
          </cell>
          <cell r="I394">
            <v>0.44</v>
          </cell>
        </row>
        <row r="395">
          <cell r="D395">
            <v>1</v>
          </cell>
          <cell r="E395">
            <v>1</v>
          </cell>
          <cell r="F395">
            <v>2.75</v>
          </cell>
          <cell r="H395">
            <v>0.28999999999999998</v>
          </cell>
          <cell r="I395">
            <v>0.79749999999999999</v>
          </cell>
        </row>
        <row r="396">
          <cell r="D396">
            <v>1</v>
          </cell>
          <cell r="E396">
            <v>1</v>
          </cell>
          <cell r="F396">
            <v>2.75</v>
          </cell>
          <cell r="H396">
            <v>0.46</v>
          </cell>
          <cell r="I396">
            <v>1.2650000000000001</v>
          </cell>
        </row>
        <row r="397">
          <cell r="D397">
            <v>1</v>
          </cell>
          <cell r="E397">
            <v>1</v>
          </cell>
          <cell r="F397">
            <v>2.75</v>
          </cell>
          <cell r="H397">
            <v>0.66</v>
          </cell>
          <cell r="I397">
            <v>1.8150000000000002</v>
          </cell>
        </row>
        <row r="398">
          <cell r="D398">
            <v>1</v>
          </cell>
          <cell r="E398">
            <v>1</v>
          </cell>
          <cell r="F398">
            <v>2.75</v>
          </cell>
          <cell r="H398">
            <v>0.88</v>
          </cell>
          <cell r="I398">
            <v>2.42</v>
          </cell>
        </row>
        <row r="399">
          <cell r="D399">
            <v>1</v>
          </cell>
          <cell r="E399">
            <v>1</v>
          </cell>
          <cell r="F399">
            <v>2.75</v>
          </cell>
          <cell r="H399">
            <v>1.1100000000000001</v>
          </cell>
          <cell r="I399">
            <v>3.0525000000000002</v>
          </cell>
        </row>
        <row r="400">
          <cell r="D400">
            <v>1</v>
          </cell>
          <cell r="E400">
            <v>1</v>
          </cell>
          <cell r="F400">
            <v>2.75</v>
          </cell>
          <cell r="H400">
            <v>1.24</v>
          </cell>
          <cell r="I400">
            <v>3.41</v>
          </cell>
        </row>
        <row r="401">
          <cell r="D401">
            <v>1</v>
          </cell>
          <cell r="E401">
            <v>1</v>
          </cell>
          <cell r="F401">
            <v>2.75</v>
          </cell>
          <cell r="H401">
            <v>1.33</v>
          </cell>
          <cell r="I401">
            <v>3.6575000000000002</v>
          </cell>
        </row>
        <row r="402">
          <cell r="D402">
            <v>1</v>
          </cell>
          <cell r="E402">
            <v>1</v>
          </cell>
          <cell r="F402">
            <v>2.75</v>
          </cell>
          <cell r="H402">
            <v>1.41</v>
          </cell>
          <cell r="I402">
            <v>3.8774999999999999</v>
          </cell>
        </row>
        <row r="403">
          <cell r="D403">
            <v>1</v>
          </cell>
          <cell r="E403">
            <v>2</v>
          </cell>
          <cell r="F403">
            <v>2.75</v>
          </cell>
          <cell r="H403">
            <v>1.51</v>
          </cell>
          <cell r="I403">
            <v>8.3049999999999997</v>
          </cell>
        </row>
        <row r="404">
          <cell r="D404">
            <v>1</v>
          </cell>
          <cell r="E404">
            <v>1</v>
          </cell>
          <cell r="F404">
            <v>2.75</v>
          </cell>
          <cell r="H404">
            <v>1.25</v>
          </cell>
          <cell r="I404">
            <v>3.4375</v>
          </cell>
        </row>
        <row r="405">
          <cell r="D405">
            <v>1</v>
          </cell>
          <cell r="E405">
            <v>1</v>
          </cell>
          <cell r="F405">
            <v>2.4700000000000002</v>
          </cell>
          <cell r="H405">
            <v>1.25</v>
          </cell>
          <cell r="I405">
            <v>3.0875000000000004</v>
          </cell>
        </row>
        <row r="407">
          <cell r="B407" t="str">
            <v>ELEVACION - AV. TUPAC AMARU</v>
          </cell>
          <cell r="J407">
            <v>10.9885</v>
          </cell>
        </row>
        <row r="408">
          <cell r="D408">
            <v>1</v>
          </cell>
          <cell r="E408">
            <v>1</v>
          </cell>
          <cell r="F408">
            <v>4.05</v>
          </cell>
          <cell r="H408">
            <v>0.65</v>
          </cell>
          <cell r="I408">
            <v>2.6324999999999998</v>
          </cell>
        </row>
        <row r="409">
          <cell r="D409">
            <v>1</v>
          </cell>
          <cell r="E409">
            <v>1</v>
          </cell>
          <cell r="F409">
            <v>5.95</v>
          </cell>
          <cell r="H409">
            <v>0.66</v>
          </cell>
          <cell r="I409">
            <v>3.9270000000000005</v>
          </cell>
        </row>
        <row r="410">
          <cell r="D410">
            <v>1</v>
          </cell>
          <cell r="E410">
            <v>1</v>
          </cell>
          <cell r="F410">
            <v>3.32</v>
          </cell>
          <cell r="H410">
            <v>0.86</v>
          </cell>
          <cell r="I410">
            <v>2.8552</v>
          </cell>
        </row>
        <row r="411">
          <cell r="D411">
            <v>1</v>
          </cell>
          <cell r="E411">
            <v>1</v>
          </cell>
          <cell r="F411">
            <v>1.83</v>
          </cell>
          <cell r="H411">
            <v>0.86</v>
          </cell>
          <cell r="I411">
            <v>1.5738000000000001</v>
          </cell>
        </row>
        <row r="413">
          <cell r="B413" t="str">
            <v>ELEVACION - PROPIEDAD DE TERCEROS (AV. TUPAC AMARU)</v>
          </cell>
          <cell r="J413">
            <v>148.83279999999999</v>
          </cell>
        </row>
        <row r="414">
          <cell r="B414" t="str">
            <v>TRAMO G - F</v>
          </cell>
          <cell r="D414">
            <v>1</v>
          </cell>
          <cell r="E414">
            <v>1</v>
          </cell>
          <cell r="F414">
            <v>2.75</v>
          </cell>
          <cell r="H414">
            <v>1.3</v>
          </cell>
          <cell r="I414">
            <v>3.5750000000000002</v>
          </cell>
        </row>
        <row r="415">
          <cell r="D415">
            <v>1</v>
          </cell>
          <cell r="E415">
            <v>1</v>
          </cell>
          <cell r="F415">
            <v>2.75</v>
          </cell>
          <cell r="H415">
            <v>1.5</v>
          </cell>
          <cell r="I415">
            <v>4.125</v>
          </cell>
        </row>
        <row r="416">
          <cell r="D416">
            <v>1</v>
          </cell>
          <cell r="E416">
            <v>1</v>
          </cell>
          <cell r="F416">
            <v>2.75</v>
          </cell>
          <cell r="H416">
            <v>1.48</v>
          </cell>
          <cell r="I416">
            <v>4.07</v>
          </cell>
        </row>
        <row r="417">
          <cell r="D417">
            <v>1</v>
          </cell>
          <cell r="E417">
            <v>1</v>
          </cell>
          <cell r="F417">
            <v>2.75</v>
          </cell>
          <cell r="H417">
            <v>1.7</v>
          </cell>
          <cell r="I417">
            <v>4.6749999999999998</v>
          </cell>
        </row>
        <row r="418">
          <cell r="D418">
            <v>1</v>
          </cell>
          <cell r="E418">
            <v>1</v>
          </cell>
          <cell r="F418">
            <v>2.75</v>
          </cell>
          <cell r="H418">
            <v>1.65</v>
          </cell>
          <cell r="I418">
            <v>4.5374999999999996</v>
          </cell>
        </row>
        <row r="419">
          <cell r="D419">
            <v>1</v>
          </cell>
          <cell r="E419">
            <v>1</v>
          </cell>
          <cell r="F419">
            <v>2.75</v>
          </cell>
          <cell r="H419">
            <v>1.87</v>
          </cell>
          <cell r="I419">
            <v>5.1425000000000001</v>
          </cell>
        </row>
        <row r="420">
          <cell r="D420">
            <v>1</v>
          </cell>
          <cell r="E420">
            <v>1</v>
          </cell>
          <cell r="F420">
            <v>2.17</v>
          </cell>
          <cell r="H420">
            <v>1.8</v>
          </cell>
          <cell r="I420">
            <v>3.9060000000000001</v>
          </cell>
        </row>
        <row r="421">
          <cell r="B421" t="str">
            <v>TRAMO F - E</v>
          </cell>
        </row>
        <row r="422">
          <cell r="D422">
            <v>1</v>
          </cell>
          <cell r="E422">
            <v>1</v>
          </cell>
          <cell r="F422">
            <v>2.83</v>
          </cell>
          <cell r="H422">
            <v>1.86</v>
          </cell>
          <cell r="I422">
            <v>5.2638000000000007</v>
          </cell>
        </row>
        <row r="423">
          <cell r="D423">
            <v>1</v>
          </cell>
          <cell r="E423">
            <v>1</v>
          </cell>
          <cell r="F423">
            <v>2.83</v>
          </cell>
          <cell r="H423">
            <v>1.9</v>
          </cell>
          <cell r="I423">
            <v>5.3769999999999998</v>
          </cell>
        </row>
        <row r="424">
          <cell r="D424">
            <v>1</v>
          </cell>
          <cell r="E424">
            <v>1</v>
          </cell>
          <cell r="F424">
            <v>2.83</v>
          </cell>
          <cell r="H424">
            <v>1.96</v>
          </cell>
          <cell r="I424">
            <v>5.5468000000000002</v>
          </cell>
        </row>
        <row r="425">
          <cell r="D425">
            <v>1</v>
          </cell>
          <cell r="E425">
            <v>1</v>
          </cell>
          <cell r="F425">
            <v>2.83</v>
          </cell>
          <cell r="H425">
            <v>2.0499999999999998</v>
          </cell>
          <cell r="I425">
            <v>5.8014999999999999</v>
          </cell>
        </row>
        <row r="426">
          <cell r="D426">
            <v>1</v>
          </cell>
          <cell r="E426">
            <v>1</v>
          </cell>
          <cell r="F426">
            <v>2.36</v>
          </cell>
          <cell r="H426">
            <v>1.95</v>
          </cell>
          <cell r="I426">
            <v>4.6019999999999994</v>
          </cell>
        </row>
        <row r="427">
          <cell r="B427" t="str">
            <v>TRAMO E - D</v>
          </cell>
          <cell r="I427">
            <v>0</v>
          </cell>
        </row>
        <row r="428">
          <cell r="D428">
            <v>1</v>
          </cell>
          <cell r="E428">
            <v>1</v>
          </cell>
          <cell r="F428">
            <v>2.79</v>
          </cell>
          <cell r="H428">
            <v>1.26</v>
          </cell>
          <cell r="I428">
            <v>3.5154000000000001</v>
          </cell>
        </row>
        <row r="429">
          <cell r="D429">
            <v>1</v>
          </cell>
          <cell r="E429">
            <v>1</v>
          </cell>
          <cell r="F429">
            <v>2.75</v>
          </cell>
          <cell r="H429">
            <v>1.5</v>
          </cell>
          <cell r="I429">
            <v>4.125</v>
          </cell>
        </row>
        <row r="430">
          <cell r="D430">
            <v>1</v>
          </cell>
          <cell r="E430">
            <v>1</v>
          </cell>
          <cell r="F430">
            <v>1.26</v>
          </cell>
          <cell r="H430">
            <v>1.5</v>
          </cell>
          <cell r="I430">
            <v>1.8900000000000001</v>
          </cell>
        </row>
        <row r="431">
          <cell r="B431" t="str">
            <v>TRAMO D - C</v>
          </cell>
        </row>
        <row r="432">
          <cell r="D432">
            <v>1</v>
          </cell>
          <cell r="E432">
            <v>2</v>
          </cell>
          <cell r="F432">
            <v>2.75</v>
          </cell>
          <cell r="H432">
            <v>1.5</v>
          </cell>
          <cell r="I432">
            <v>8.25</v>
          </cell>
        </row>
        <row r="434">
          <cell r="D434">
            <v>1</v>
          </cell>
          <cell r="E434">
            <v>1</v>
          </cell>
          <cell r="F434">
            <v>2.75</v>
          </cell>
          <cell r="H434">
            <v>1.58</v>
          </cell>
          <cell r="I434">
            <v>4.3450000000000006</v>
          </cell>
        </row>
        <row r="435">
          <cell r="D435">
            <v>1</v>
          </cell>
          <cell r="E435">
            <v>1</v>
          </cell>
          <cell r="F435">
            <v>2.75</v>
          </cell>
          <cell r="H435">
            <v>1.92</v>
          </cell>
          <cell r="I435">
            <v>5.2799999999999994</v>
          </cell>
        </row>
        <row r="436">
          <cell r="D436">
            <v>1</v>
          </cell>
          <cell r="E436">
            <v>7</v>
          </cell>
          <cell r="F436">
            <v>2.75</v>
          </cell>
          <cell r="H436">
            <v>2.2000000000000002</v>
          </cell>
          <cell r="I436">
            <v>42.35</v>
          </cell>
        </row>
        <row r="437">
          <cell r="D437">
            <v>1</v>
          </cell>
          <cell r="E437">
            <v>1</v>
          </cell>
          <cell r="F437">
            <v>2.75</v>
          </cell>
          <cell r="H437">
            <v>1.98</v>
          </cell>
          <cell r="I437">
            <v>5.4450000000000003</v>
          </cell>
        </row>
        <row r="438">
          <cell r="D438">
            <v>1</v>
          </cell>
          <cell r="E438">
            <v>1</v>
          </cell>
          <cell r="F438">
            <v>2.1</v>
          </cell>
          <cell r="H438">
            <v>1.76</v>
          </cell>
          <cell r="I438">
            <v>3.6960000000000002</v>
          </cell>
        </row>
        <row r="439">
          <cell r="B439" t="str">
            <v>TRAMO C - B</v>
          </cell>
        </row>
        <row r="440">
          <cell r="D440">
            <v>1</v>
          </cell>
          <cell r="E440">
            <v>1</v>
          </cell>
          <cell r="F440">
            <v>3.52</v>
          </cell>
          <cell r="H440">
            <v>1.54</v>
          </cell>
          <cell r="I440">
            <v>5.4207999999999998</v>
          </cell>
        </row>
        <row r="441">
          <cell r="B441" t="str">
            <v>TRAMO B - A</v>
          </cell>
        </row>
        <row r="442">
          <cell r="D442">
            <v>1</v>
          </cell>
          <cell r="E442">
            <v>1</v>
          </cell>
          <cell r="F442">
            <v>2.75</v>
          </cell>
          <cell r="H442">
            <v>1.1499999999999999</v>
          </cell>
          <cell r="I442">
            <v>3.1624999999999996</v>
          </cell>
        </row>
        <row r="443">
          <cell r="D443">
            <v>1</v>
          </cell>
          <cell r="E443">
            <v>1</v>
          </cell>
          <cell r="F443">
            <v>2.74</v>
          </cell>
          <cell r="H443">
            <v>0.9</v>
          </cell>
          <cell r="I443">
            <v>2.4660000000000002</v>
          </cell>
        </row>
        <row r="444">
          <cell r="D444">
            <v>1</v>
          </cell>
          <cell r="E444">
            <v>1</v>
          </cell>
          <cell r="F444">
            <v>3.02</v>
          </cell>
          <cell r="H444">
            <v>0.75</v>
          </cell>
          <cell r="I444">
            <v>2.2650000000000001</v>
          </cell>
        </row>
        <row r="446">
          <cell r="A446" t="str">
            <v>01.06</v>
          </cell>
          <cell r="B446" t="str">
            <v xml:space="preserve">COBERTURAS </v>
          </cell>
          <cell r="C446">
            <v>0</v>
          </cell>
        </row>
        <row r="447">
          <cell r="A447" t="str">
            <v>01.06.02</v>
          </cell>
          <cell r="B447" t="str">
            <v>COBERTURA CON TEJA DE ARCILLA EN CERCO PERIMETRAL</v>
          </cell>
          <cell r="C447" t="str">
            <v>ML</v>
          </cell>
          <cell r="K447">
            <v>370.82000000000005</v>
          </cell>
        </row>
        <row r="448">
          <cell r="B448" t="str">
            <v>ELEVACION - JR. ICA</v>
          </cell>
          <cell r="J448">
            <v>30.77</v>
          </cell>
        </row>
        <row r="449">
          <cell r="E449">
            <v>1</v>
          </cell>
          <cell r="F449">
            <v>2.8</v>
          </cell>
          <cell r="I449">
            <v>2.8</v>
          </cell>
        </row>
        <row r="450">
          <cell r="E450">
            <v>1</v>
          </cell>
          <cell r="F450">
            <v>9.17</v>
          </cell>
          <cell r="I450">
            <v>9.17</v>
          </cell>
        </row>
        <row r="451">
          <cell r="E451">
            <v>1</v>
          </cell>
          <cell r="F451">
            <v>18.8</v>
          </cell>
          <cell r="I451">
            <v>18.8</v>
          </cell>
        </row>
        <row r="452">
          <cell r="B452" t="str">
            <v>ELEVACION - PROPIEDAD DE TERCEROS ( ESTADIO - I.S.T. )</v>
          </cell>
          <cell r="J452">
            <v>130.83000000000001</v>
          </cell>
        </row>
        <row r="453">
          <cell r="E453">
            <v>1</v>
          </cell>
          <cell r="F453">
            <v>83.25</v>
          </cell>
          <cell r="I453">
            <v>83.25</v>
          </cell>
        </row>
        <row r="454">
          <cell r="E454">
            <v>1</v>
          </cell>
          <cell r="F454">
            <v>0.45</v>
          </cell>
          <cell r="I454">
            <v>0.45</v>
          </cell>
        </row>
        <row r="455">
          <cell r="E455">
            <v>1</v>
          </cell>
          <cell r="F455">
            <v>47.13</v>
          </cell>
          <cell r="I455">
            <v>47.13</v>
          </cell>
        </row>
        <row r="456">
          <cell r="B456" t="str">
            <v>ELEVACION - PROPIEDAD DE TERCEROS (Lado este)</v>
          </cell>
          <cell r="I456">
            <v>0</v>
          </cell>
          <cell r="J456">
            <v>91.36</v>
          </cell>
        </row>
        <row r="457">
          <cell r="E457">
            <v>1</v>
          </cell>
          <cell r="F457">
            <v>91.36</v>
          </cell>
          <cell r="I457">
            <v>91.36</v>
          </cell>
        </row>
        <row r="458">
          <cell r="B458" t="str">
            <v>ELEVACION - AV. TUPAC AMARU</v>
          </cell>
          <cell r="I458">
            <v>0</v>
          </cell>
          <cell r="J458">
            <v>117.86</v>
          </cell>
        </row>
        <row r="459">
          <cell r="E459">
            <v>1</v>
          </cell>
          <cell r="F459">
            <v>7.28</v>
          </cell>
          <cell r="I459">
            <v>7.28</v>
          </cell>
        </row>
        <row r="460">
          <cell r="E460">
            <v>1</v>
          </cell>
          <cell r="F460">
            <v>5.97</v>
          </cell>
          <cell r="I460">
            <v>5.97</v>
          </cell>
        </row>
        <row r="461">
          <cell r="E461">
            <v>1</v>
          </cell>
          <cell r="F461">
            <v>104.61</v>
          </cell>
          <cell r="I461">
            <v>104.61</v>
          </cell>
        </row>
        <row r="463">
          <cell r="A463" t="str">
            <v>01.11</v>
          </cell>
          <cell r="B463" t="str">
            <v>PINTURAS</v>
          </cell>
          <cell r="C463">
            <v>0</v>
          </cell>
          <cell r="I463">
            <v>0</v>
          </cell>
        </row>
        <row r="464">
          <cell r="A464" t="str">
            <v>01.11.01</v>
          </cell>
          <cell r="B464" t="str">
            <v>PINTURAS EN CIELORRASOS, MUROS Y ESTRUCTURAS</v>
          </cell>
          <cell r="C464">
            <v>0</v>
          </cell>
          <cell r="I464">
            <v>0</v>
          </cell>
        </row>
        <row r="465">
          <cell r="A465" t="str">
            <v>01.11.01.06</v>
          </cell>
          <cell r="B465" t="str">
            <v>PINTURA DE MUROS EXTERIORES C/OLEOMATE - 2 MANOS, C/ IMPRIMANTE</v>
          </cell>
          <cell r="C465" t="str">
            <v>M2</v>
          </cell>
          <cell r="I465">
            <v>0</v>
          </cell>
          <cell r="K465">
            <v>1913.1847699999998</v>
          </cell>
        </row>
        <row r="467">
          <cell r="B467" t="str">
            <v>EN TARRAJEO FROTACHADO DE MUROS EXTERIORES, C/ MEZC. C:A 1:5, e=1.5cm.</v>
          </cell>
          <cell r="E467">
            <v>1</v>
          </cell>
          <cell r="F467">
            <v>1139.3710000000001</v>
          </cell>
          <cell r="I467">
            <v>1139.3710000000001</v>
          </cell>
        </row>
        <row r="468">
          <cell r="B468" t="str">
            <v>EN TARRAJEO DE COLUMNAS, C/ MEZC. C:A 1:5, e=1.5cm. (Inc. Vestidura de Aristas)</v>
          </cell>
          <cell r="E468">
            <v>1</v>
          </cell>
          <cell r="F468">
            <v>313.24984999999998</v>
          </cell>
          <cell r="I468">
            <v>313.24984999999998</v>
          </cell>
        </row>
        <row r="469">
          <cell r="B469" t="str">
            <v>EN TARRAJEO DE VIGAS, C/ MEZC. C:A 1:5, e=1.5cm. (Inc. Vestidura de Aristas)</v>
          </cell>
          <cell r="E469">
            <v>1</v>
          </cell>
          <cell r="F469">
            <v>130.85712000000001</v>
          </cell>
          <cell r="I469">
            <v>130.85712000000001</v>
          </cell>
        </row>
        <row r="470">
          <cell r="B470" t="str">
            <v>EN TARRAJEO EN MUROS DE CONCRETO, C/ MEZC. C:A 1:5, e=1.5cm.</v>
          </cell>
          <cell r="E470">
            <v>1</v>
          </cell>
          <cell r="F470">
            <v>329.70680000000004</v>
          </cell>
          <cell r="I470">
            <v>329.70680000000004</v>
          </cell>
        </row>
        <row r="473">
          <cell r="A473" t="str">
            <v>01.12</v>
          </cell>
          <cell r="B473" t="str">
            <v>VARIOS, LIMPIEZA Y JARDINERIA</v>
          </cell>
          <cell r="C473">
            <v>0</v>
          </cell>
        </row>
        <row r="474">
          <cell r="A474" t="str">
            <v>01.12.01</v>
          </cell>
          <cell r="B474" t="str">
            <v xml:space="preserve">VARIOS </v>
          </cell>
          <cell r="C474">
            <v>0</v>
          </cell>
        </row>
        <row r="475">
          <cell r="A475" t="str">
            <v>01.12.01.03</v>
          </cell>
          <cell r="B475" t="str">
            <v>SELLO ELASTOMERICO CON RELLENO DE POLIESTIRENO EXPANDIDO, e=3.00cm; AMBAS CARAS</v>
          </cell>
          <cell r="C475" t="str">
            <v>ML</v>
          </cell>
          <cell r="K475">
            <v>234.50000000000003</v>
          </cell>
        </row>
        <row r="476">
          <cell r="B476" t="str">
            <v>ELEVACION - JR. ICA</v>
          </cell>
          <cell r="E476">
            <v>1</v>
          </cell>
          <cell r="H476">
            <v>4.75</v>
          </cell>
          <cell r="I476">
            <v>4.75</v>
          </cell>
        </row>
        <row r="477">
          <cell r="E477">
            <v>1</v>
          </cell>
          <cell r="H477">
            <v>4.34</v>
          </cell>
          <cell r="I477">
            <v>4.34</v>
          </cell>
        </row>
        <row r="478">
          <cell r="E478">
            <v>1</v>
          </cell>
          <cell r="H478">
            <v>4.4000000000000004</v>
          </cell>
          <cell r="I478">
            <v>4.4000000000000004</v>
          </cell>
        </row>
        <row r="479">
          <cell r="B479" t="str">
            <v>ELEVACION - PROPIEDAD DE TERCEROS ( ESTADIO - I.S.T. )</v>
          </cell>
        </row>
        <row r="480">
          <cell r="E480">
            <v>1</v>
          </cell>
          <cell r="H480">
            <v>6.87</v>
          </cell>
          <cell r="I480">
            <v>6.87</v>
          </cell>
        </row>
        <row r="481">
          <cell r="E481">
            <v>1</v>
          </cell>
          <cell r="H481">
            <v>7.4</v>
          </cell>
          <cell r="I481">
            <v>7.4</v>
          </cell>
        </row>
        <row r="482">
          <cell r="E482">
            <v>1</v>
          </cell>
          <cell r="H482">
            <v>7.79</v>
          </cell>
          <cell r="I482">
            <v>7.79</v>
          </cell>
        </row>
        <row r="483">
          <cell r="E483">
            <v>1</v>
          </cell>
          <cell r="H483">
            <v>7.68</v>
          </cell>
          <cell r="I483">
            <v>7.68</v>
          </cell>
        </row>
        <row r="484">
          <cell r="E484">
            <v>1</v>
          </cell>
          <cell r="H484">
            <v>7.68</v>
          </cell>
          <cell r="I484">
            <v>7.68</v>
          </cell>
        </row>
        <row r="485">
          <cell r="E485">
            <v>1</v>
          </cell>
          <cell r="H485">
            <v>7.77</v>
          </cell>
          <cell r="I485">
            <v>7.77</v>
          </cell>
        </row>
        <row r="486">
          <cell r="E486">
            <v>1</v>
          </cell>
          <cell r="H486">
            <v>7.79</v>
          </cell>
          <cell r="I486">
            <v>7.79</v>
          </cell>
        </row>
        <row r="487">
          <cell r="E487">
            <v>1</v>
          </cell>
          <cell r="H487">
            <v>7.69</v>
          </cell>
          <cell r="I487">
            <v>7.69</v>
          </cell>
        </row>
        <row r="488">
          <cell r="E488">
            <v>1</v>
          </cell>
          <cell r="H488">
            <v>3.13</v>
          </cell>
          <cell r="I488">
            <v>3.13</v>
          </cell>
        </row>
        <row r="489">
          <cell r="E489">
            <v>5</v>
          </cell>
          <cell r="H489">
            <v>3.4</v>
          </cell>
          <cell r="I489">
            <v>17</v>
          </cell>
        </row>
        <row r="490">
          <cell r="E490">
            <v>1</v>
          </cell>
          <cell r="H490">
            <v>4.3899999999999997</v>
          </cell>
          <cell r="I490">
            <v>4.3899999999999997</v>
          </cell>
        </row>
        <row r="491">
          <cell r="E491">
            <v>1</v>
          </cell>
          <cell r="H491">
            <v>4.2</v>
          </cell>
          <cell r="I491">
            <v>4.2</v>
          </cell>
        </row>
        <row r="492">
          <cell r="E492">
            <v>1</v>
          </cell>
          <cell r="H492">
            <v>3.95</v>
          </cell>
          <cell r="I492">
            <v>3.95</v>
          </cell>
        </row>
        <row r="493">
          <cell r="E493">
            <v>1</v>
          </cell>
          <cell r="H493">
            <v>4.1500000000000004</v>
          </cell>
          <cell r="I493">
            <v>4.1500000000000004</v>
          </cell>
        </row>
        <row r="494">
          <cell r="E494">
            <v>1</v>
          </cell>
          <cell r="H494">
            <v>4.34</v>
          </cell>
          <cell r="I494">
            <v>4.34</v>
          </cell>
        </row>
        <row r="495">
          <cell r="E495">
            <v>1</v>
          </cell>
          <cell r="H495">
            <v>3.97</v>
          </cell>
          <cell r="I495">
            <v>3.97</v>
          </cell>
        </row>
        <row r="496">
          <cell r="E496">
            <v>1</v>
          </cell>
          <cell r="H496">
            <v>3.97</v>
          </cell>
          <cell r="I496">
            <v>3.97</v>
          </cell>
        </row>
        <row r="497">
          <cell r="E497">
            <v>1</v>
          </cell>
          <cell r="H497">
            <v>3.88</v>
          </cell>
          <cell r="I497">
            <v>3.88</v>
          </cell>
        </row>
        <row r="498">
          <cell r="E498">
            <v>2</v>
          </cell>
          <cell r="H498">
            <v>4</v>
          </cell>
          <cell r="I498">
            <v>8</v>
          </cell>
        </row>
        <row r="499">
          <cell r="B499" t="str">
            <v>ELEVACION - PROPIEDAD DE TERCEROS (Lado este)</v>
          </cell>
        </row>
        <row r="500">
          <cell r="E500">
            <v>1</v>
          </cell>
          <cell r="H500">
            <v>4.3899999999999997</v>
          </cell>
          <cell r="I500">
            <v>4.3899999999999997</v>
          </cell>
        </row>
        <row r="501">
          <cell r="E501">
            <v>1</v>
          </cell>
          <cell r="H501">
            <v>4.2</v>
          </cell>
          <cell r="I501">
            <v>4.2</v>
          </cell>
        </row>
        <row r="502">
          <cell r="E502">
            <v>1</v>
          </cell>
          <cell r="H502">
            <v>3.95</v>
          </cell>
          <cell r="I502">
            <v>3.95</v>
          </cell>
        </row>
        <row r="503">
          <cell r="E503">
            <v>1</v>
          </cell>
          <cell r="H503">
            <v>4.1500000000000004</v>
          </cell>
          <cell r="I503">
            <v>4.1500000000000004</v>
          </cell>
        </row>
        <row r="504">
          <cell r="E504">
            <v>1</v>
          </cell>
          <cell r="H504">
            <v>4.34</v>
          </cell>
          <cell r="I504">
            <v>4.34</v>
          </cell>
        </row>
        <row r="505">
          <cell r="E505">
            <v>1</v>
          </cell>
          <cell r="H505">
            <v>3.97</v>
          </cell>
          <cell r="I505">
            <v>3.97</v>
          </cell>
        </row>
        <row r="506">
          <cell r="E506">
            <v>1</v>
          </cell>
          <cell r="H506">
            <v>3.96</v>
          </cell>
          <cell r="I506">
            <v>3.96</v>
          </cell>
        </row>
        <row r="507">
          <cell r="E507">
            <v>1</v>
          </cell>
          <cell r="H507">
            <v>3.88</v>
          </cell>
          <cell r="I507">
            <v>3.88</v>
          </cell>
        </row>
        <row r="508">
          <cell r="E508">
            <v>1</v>
          </cell>
          <cell r="H508">
            <v>4</v>
          </cell>
          <cell r="I508">
            <v>4</v>
          </cell>
        </row>
        <row r="509">
          <cell r="E509">
            <v>1</v>
          </cell>
          <cell r="H509">
            <v>4.6500000000000004</v>
          </cell>
          <cell r="I509">
            <v>4.6500000000000004</v>
          </cell>
        </row>
        <row r="510">
          <cell r="B510" t="str">
            <v>ELEVACION - AV. TUPAC AMARU</v>
          </cell>
        </row>
        <row r="511">
          <cell r="E511">
            <v>1</v>
          </cell>
          <cell r="H511">
            <v>4.05</v>
          </cell>
          <cell r="I511">
            <v>4.05</v>
          </cell>
        </row>
        <row r="512">
          <cell r="B512" t="str">
            <v>ELEVACION - PROPIEDAD DE TERCEROS (AV. TUPAC AMARU)</v>
          </cell>
          <cell r="I512">
            <v>0</v>
          </cell>
        </row>
        <row r="513">
          <cell r="E513">
            <v>1</v>
          </cell>
          <cell r="H513">
            <v>4.08</v>
          </cell>
          <cell r="I513">
            <v>4.08</v>
          </cell>
        </row>
        <row r="514">
          <cell r="E514">
            <v>1</v>
          </cell>
          <cell r="H514">
            <v>4</v>
          </cell>
          <cell r="I514">
            <v>4</v>
          </cell>
        </row>
        <row r="515">
          <cell r="E515">
            <v>1</v>
          </cell>
          <cell r="H515">
            <v>4.1500000000000004</v>
          </cell>
          <cell r="I515">
            <v>4.1500000000000004</v>
          </cell>
        </row>
        <row r="516">
          <cell r="E516">
            <v>1</v>
          </cell>
          <cell r="H516">
            <v>4.21</v>
          </cell>
          <cell r="I516">
            <v>4.21</v>
          </cell>
        </row>
        <row r="517">
          <cell r="E517">
            <v>1</v>
          </cell>
          <cell r="H517">
            <v>4</v>
          </cell>
          <cell r="I517">
            <v>4</v>
          </cell>
        </row>
        <row r="518">
          <cell r="E518">
            <v>1</v>
          </cell>
          <cell r="H518">
            <v>4</v>
          </cell>
          <cell r="I518">
            <v>4</v>
          </cell>
        </row>
        <row r="519">
          <cell r="E519">
            <v>1</v>
          </cell>
          <cell r="H519">
            <v>4.03</v>
          </cell>
          <cell r="I519">
            <v>4.03</v>
          </cell>
        </row>
        <row r="520">
          <cell r="E520">
            <v>1</v>
          </cell>
          <cell r="H520">
            <v>4.1100000000000003</v>
          </cell>
          <cell r="I520">
            <v>4.1100000000000003</v>
          </cell>
        </row>
        <row r="521">
          <cell r="E521">
            <v>1</v>
          </cell>
          <cell r="H521">
            <v>4.1900000000000004</v>
          </cell>
          <cell r="I521">
            <v>4.1900000000000004</v>
          </cell>
        </row>
        <row r="522">
          <cell r="E522">
            <v>1</v>
          </cell>
          <cell r="H522">
            <v>4.1100000000000003</v>
          </cell>
          <cell r="I522">
            <v>4.1100000000000003</v>
          </cell>
        </row>
        <row r="523">
          <cell r="E523">
            <v>1</v>
          </cell>
          <cell r="H523">
            <v>4</v>
          </cell>
          <cell r="I523">
            <v>4</v>
          </cell>
        </row>
        <row r="524">
          <cell r="E524">
            <v>1</v>
          </cell>
          <cell r="H524">
            <v>4.79</v>
          </cell>
          <cell r="I524">
            <v>4.79</v>
          </cell>
        </row>
        <row r="525">
          <cell r="E525">
            <v>1</v>
          </cell>
          <cell r="H525">
            <v>4.1500000000000004</v>
          </cell>
          <cell r="I525">
            <v>4.1500000000000004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UBERIAS (GM)"/>
      <sheetName val="ACCESORIOS (GM)"/>
      <sheetName val="TOMAS MURALES(GM)"/>
      <sheetName val="UMA Y EP"/>
      <sheetName val="FANCOIL,DECORATIVO Y PRECISION"/>
      <sheetName val="VAV"/>
      <sheetName val="TUBERIA DE CU"/>
      <sheetName val="DUCTO AA,VENTILACION"/>
      <sheetName val="DIFUSORES Y REJILLAS"/>
      <sheetName val="VARIOS-AIRE"/>
      <sheetName val="EXTRACTORES"/>
      <sheetName val="DUCTO-FIERRO N"/>
      <sheetName val="VARIOS-VENT"/>
      <sheetName val="GE-SP-CV"/>
      <sheetName val="TRAB.PREL. SP"/>
      <sheetName val="GAS (GLP)."/>
      <sheetName val="DUCTO G.E."/>
      <sheetName val="AISLAMIENTO ACUST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UBERIA DE CU"/>
      <sheetName val="EXTRACTORES"/>
      <sheetName val="VARIOS-AIRE"/>
      <sheetName val="UMA"/>
      <sheetName val="DUCTO AA,VENTILACION"/>
      <sheetName val="DIFUSORES Y REJILLAS "/>
      <sheetName val="VARIOS-UMA-EXTRAC"/>
      <sheetName val="EQUIPOS-AA"/>
      <sheetName val="DUCTO-FIERRO 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A6" t="str">
            <v>06.02.01.03</v>
          </cell>
          <cell r="B6" t="str">
            <v>EQUIPO DE EXPANSION DIRECTA TIPO FAN COIL</v>
          </cell>
        </row>
        <row r="7">
          <cell r="A7" t="str">
            <v>06.02.01.03.01</v>
          </cell>
          <cell r="B7" t="str">
            <v>EQUIPO UE (12,300 BTU/h, 149W-220V-1F-60HZ) - (FRIO/CALOR)</v>
          </cell>
          <cell r="C7" t="str">
            <v>und</v>
          </cell>
          <cell r="H7">
            <v>74</v>
          </cell>
        </row>
        <row r="8">
          <cell r="D8" t="str">
            <v>UI-N1-01</v>
          </cell>
          <cell r="E8">
            <v>1</v>
          </cell>
          <cell r="F8" t="str">
            <v>ENTREVISTA FAMILIAR</v>
          </cell>
          <cell r="G8" t="str">
            <v>1°</v>
          </cell>
        </row>
        <row r="9">
          <cell r="D9" t="str">
            <v>UI-N1-02</v>
          </cell>
          <cell r="E9">
            <v>1</v>
          </cell>
          <cell r="F9" t="str">
            <v xml:space="preserve">ESTAR CHOFERES </v>
          </cell>
          <cell r="G9" t="str">
            <v>1°</v>
          </cell>
        </row>
        <row r="10">
          <cell r="D10" t="str">
            <v>UI-N1-03</v>
          </cell>
          <cell r="E10">
            <v>1</v>
          </cell>
          <cell r="F10" t="str">
            <v>TRIAJE</v>
          </cell>
          <cell r="G10" t="str">
            <v>1°</v>
          </cell>
        </row>
        <row r="11">
          <cell r="D11" t="str">
            <v>UI-N1-05</v>
          </cell>
          <cell r="E11">
            <v>1</v>
          </cell>
          <cell r="F11" t="str">
            <v>SERVICIO SOCIAL</v>
          </cell>
          <cell r="G11" t="str">
            <v>1°</v>
          </cell>
        </row>
        <row r="12">
          <cell r="D12" t="str">
            <v>UI-N1-06</v>
          </cell>
          <cell r="E12">
            <v>1</v>
          </cell>
          <cell r="F12" t="str">
            <v>REF. CREF.</v>
          </cell>
          <cell r="G12" t="str">
            <v>1°</v>
          </cell>
        </row>
        <row r="13">
          <cell r="D13" t="str">
            <v>UI-N1-07</v>
          </cell>
          <cell r="E13">
            <v>1</v>
          </cell>
          <cell r="F13" t="str">
            <v>SEGUROS</v>
          </cell>
          <cell r="G13" t="str">
            <v>1°</v>
          </cell>
        </row>
        <row r="14">
          <cell r="D14" t="str">
            <v>UI-N1-08</v>
          </cell>
          <cell r="E14">
            <v>1</v>
          </cell>
          <cell r="F14" t="str">
            <v>ADMISION</v>
          </cell>
          <cell r="G14" t="str">
            <v>1°</v>
          </cell>
        </row>
        <row r="15">
          <cell r="D15" t="str">
            <v>UI-N1-15</v>
          </cell>
          <cell r="E15">
            <v>1</v>
          </cell>
          <cell r="F15" t="str">
            <v>TERAPIA MEDIOS FISI.</v>
          </cell>
          <cell r="G15" t="str">
            <v>1°</v>
          </cell>
        </row>
        <row r="16">
          <cell r="D16" t="str">
            <v>UI-N1-16</v>
          </cell>
          <cell r="E16">
            <v>1</v>
          </cell>
          <cell r="F16" t="str">
            <v>TOP. DE GIN. OBST.</v>
          </cell>
          <cell r="G16" t="str">
            <v>1°</v>
          </cell>
        </row>
        <row r="17">
          <cell r="D17" t="str">
            <v>UI-N1-17</v>
          </cell>
          <cell r="E17">
            <v>1</v>
          </cell>
          <cell r="F17" t="str">
            <v xml:space="preserve">POLICIA NACIONAL </v>
          </cell>
          <cell r="G17" t="str">
            <v>1°</v>
          </cell>
        </row>
        <row r="18">
          <cell r="D18" t="str">
            <v>UI-N1-20</v>
          </cell>
          <cell r="E18">
            <v>1</v>
          </cell>
          <cell r="F18" t="str">
            <v>SECRETARIA</v>
          </cell>
          <cell r="G18" t="str">
            <v>1°</v>
          </cell>
        </row>
        <row r="19">
          <cell r="D19" t="str">
            <v>UI-N1-21</v>
          </cell>
          <cell r="E19">
            <v>1</v>
          </cell>
          <cell r="F19" t="str">
            <v>JEFATURA</v>
          </cell>
          <cell r="G19" t="str">
            <v>1°</v>
          </cell>
        </row>
        <row r="20">
          <cell r="D20" t="str">
            <v>UI-N1-22</v>
          </cell>
          <cell r="E20">
            <v>1</v>
          </cell>
          <cell r="F20" t="str">
            <v>OFICINA COE</v>
          </cell>
          <cell r="G20" t="str">
            <v>1°</v>
          </cell>
        </row>
        <row r="21">
          <cell r="D21" t="str">
            <v>UI-N1-24</v>
          </cell>
          <cell r="E21">
            <v>1</v>
          </cell>
          <cell r="F21" t="str">
            <v>HABITACION GESTANTE ADOLES.</v>
          </cell>
          <cell r="G21" t="str">
            <v>1°</v>
          </cell>
        </row>
        <row r="22">
          <cell r="D22" t="str">
            <v>UI-N1-25</v>
          </cell>
          <cell r="E22">
            <v>1</v>
          </cell>
          <cell r="F22" t="str">
            <v>HABITACION GESTANTE SOLA</v>
          </cell>
          <cell r="G22" t="str">
            <v>1°</v>
          </cell>
        </row>
        <row r="23">
          <cell r="D23" t="str">
            <v>UI-N1-26</v>
          </cell>
          <cell r="E23">
            <v>1</v>
          </cell>
          <cell r="F23" t="str">
            <v>HABITACION GESTANTE CON PAREJA</v>
          </cell>
          <cell r="G23" t="str">
            <v>1°</v>
          </cell>
        </row>
        <row r="24">
          <cell r="D24" t="str">
            <v>UI-N1-28</v>
          </cell>
          <cell r="E24">
            <v>1</v>
          </cell>
          <cell r="F24" t="str">
            <v>JEFATURA</v>
          </cell>
          <cell r="G24" t="str">
            <v>1°</v>
          </cell>
        </row>
        <row r="25">
          <cell r="D25" t="str">
            <v>UI-N1-31</v>
          </cell>
          <cell r="E25">
            <v>1</v>
          </cell>
          <cell r="F25" t="str">
            <v>HIDROTERAPIA MEDIOS SUPERIORES E INF.</v>
          </cell>
          <cell r="G25" t="str">
            <v>1°</v>
          </cell>
        </row>
        <row r="26">
          <cell r="D26" t="str">
            <v>UI-N1-32</v>
          </cell>
          <cell r="E26">
            <v>1</v>
          </cell>
          <cell r="F26" t="str">
            <v>HISTORIAS CLINICAS</v>
          </cell>
          <cell r="G26" t="str">
            <v>1°</v>
          </cell>
        </row>
        <row r="27">
          <cell r="D27" t="str">
            <v>UI-N1-33</v>
          </cell>
          <cell r="E27">
            <v>1</v>
          </cell>
          <cell r="F27" t="str">
            <v>CAJA</v>
          </cell>
          <cell r="G27" t="str">
            <v>1°</v>
          </cell>
        </row>
        <row r="28">
          <cell r="D28" t="str">
            <v>UI-N1-34</v>
          </cell>
          <cell r="E28">
            <v>1</v>
          </cell>
          <cell r="F28" t="str">
            <v>ADMISION Y CITAS</v>
          </cell>
          <cell r="G28" t="str">
            <v>1°</v>
          </cell>
        </row>
        <row r="29">
          <cell r="D29" t="str">
            <v>UI-N1-39</v>
          </cell>
          <cell r="E29">
            <v>1</v>
          </cell>
          <cell r="F29" t="str">
            <v>GESTION DE PROG.</v>
          </cell>
          <cell r="G29" t="str">
            <v>1°</v>
          </cell>
        </row>
        <row r="30">
          <cell r="D30" t="str">
            <v>UI-N1-40</v>
          </cell>
          <cell r="E30">
            <v>1</v>
          </cell>
          <cell r="F30" t="str">
            <v>JEFATURA SECRETARIA</v>
          </cell>
          <cell r="G30" t="str">
            <v>1°</v>
          </cell>
        </row>
        <row r="31">
          <cell r="D31" t="str">
            <v>UI-N1-42</v>
          </cell>
          <cell r="E31">
            <v>1</v>
          </cell>
          <cell r="F31" t="str">
            <v>JEFATURA SECRETARIA</v>
          </cell>
          <cell r="G31" t="str">
            <v>1°</v>
          </cell>
        </row>
        <row r="32">
          <cell r="D32" t="str">
            <v>UI-N1-43</v>
          </cell>
          <cell r="E32">
            <v>1</v>
          </cell>
          <cell r="F32" t="str">
            <v>SALA DE ECO.</v>
          </cell>
          <cell r="G32" t="str">
            <v>1°</v>
          </cell>
        </row>
        <row r="33">
          <cell r="D33" t="str">
            <v>UI-N1-45</v>
          </cell>
          <cell r="E33">
            <v>1</v>
          </cell>
          <cell r="F33" t="str">
            <v>COMANDO</v>
          </cell>
          <cell r="G33" t="str">
            <v>1°</v>
          </cell>
        </row>
        <row r="34">
          <cell r="D34" t="str">
            <v>UI-N1-47</v>
          </cell>
          <cell r="E34">
            <v>1</v>
          </cell>
          <cell r="F34" t="str">
            <v>RECEPCION</v>
          </cell>
          <cell r="G34" t="str">
            <v>1°</v>
          </cell>
        </row>
        <row r="35">
          <cell r="D35" t="str">
            <v>UI-N1-48</v>
          </cell>
          <cell r="E35">
            <v>1</v>
          </cell>
          <cell r="F35" t="str">
            <v>REISTRO DE LAB.</v>
          </cell>
          <cell r="G35" t="str">
            <v>1°</v>
          </cell>
        </row>
        <row r="36">
          <cell r="D36" t="str">
            <v>UI-N1-49</v>
          </cell>
          <cell r="E36">
            <v>1</v>
          </cell>
          <cell r="F36" t="str">
            <v>TOMA DE MUESTRAS</v>
          </cell>
          <cell r="G36" t="str">
            <v>1°</v>
          </cell>
        </row>
        <row r="37">
          <cell r="D37" t="str">
            <v>UI-N1-50</v>
          </cell>
          <cell r="E37">
            <v>1</v>
          </cell>
          <cell r="F37" t="str">
            <v>RECEPCION DE MUESTRAS</v>
          </cell>
          <cell r="G37" t="str">
            <v>1°</v>
          </cell>
        </row>
        <row r="38">
          <cell r="D38" t="str">
            <v>UI-N1-51</v>
          </cell>
          <cell r="E38">
            <v>1</v>
          </cell>
          <cell r="F38" t="str">
            <v>JEFATURA SECRETARIA</v>
          </cell>
          <cell r="G38" t="str">
            <v>1°</v>
          </cell>
        </row>
        <row r="39">
          <cell r="D39" t="str">
            <v>UI-N1-53</v>
          </cell>
          <cell r="E39">
            <v>1</v>
          </cell>
          <cell r="F39" t="str">
            <v>REF CREF</v>
          </cell>
          <cell r="G39" t="str">
            <v>1°</v>
          </cell>
        </row>
        <row r="40">
          <cell r="D40" t="str">
            <v>UI-N1-54</v>
          </cell>
          <cell r="E40">
            <v>1</v>
          </cell>
          <cell r="F40" t="str">
            <v>SEGUROS</v>
          </cell>
          <cell r="G40" t="str">
            <v>1°</v>
          </cell>
        </row>
        <row r="41">
          <cell r="D41" t="str">
            <v>UI-N1-55</v>
          </cell>
          <cell r="E41">
            <v>1</v>
          </cell>
          <cell r="F41" t="str">
            <v>SERV. SOCIAL</v>
          </cell>
          <cell r="G41" t="str">
            <v>1°</v>
          </cell>
        </row>
        <row r="42">
          <cell r="D42" t="str">
            <v>UI-N1-56</v>
          </cell>
          <cell r="E42">
            <v>1</v>
          </cell>
          <cell r="F42" t="str">
            <v>RENIEC</v>
          </cell>
          <cell r="G42" t="str">
            <v>1°</v>
          </cell>
        </row>
        <row r="43">
          <cell r="D43" t="str">
            <v>UI-N1-65</v>
          </cell>
          <cell r="E43">
            <v>1</v>
          </cell>
          <cell r="F43" t="str">
            <v>CONSULTO. GINECO-OBST</v>
          </cell>
          <cell r="G43" t="str">
            <v>1°</v>
          </cell>
        </row>
        <row r="44">
          <cell r="D44" t="str">
            <v>UI-N1-66</v>
          </cell>
          <cell r="E44">
            <v>1</v>
          </cell>
          <cell r="F44" t="str">
            <v>CONSULTO. GINECO-OBST</v>
          </cell>
          <cell r="G44" t="str">
            <v>1°</v>
          </cell>
        </row>
        <row r="45">
          <cell r="D45" t="str">
            <v>UI-N1-67</v>
          </cell>
          <cell r="E45">
            <v>1</v>
          </cell>
          <cell r="F45" t="str">
            <v>CONTROL PRENATAL</v>
          </cell>
          <cell r="G45" t="str">
            <v>1°</v>
          </cell>
        </row>
        <row r="46">
          <cell r="D46" t="str">
            <v>UI-N2-01</v>
          </cell>
          <cell r="E46">
            <v>1</v>
          </cell>
          <cell r="F46" t="str">
            <v>ESTACION DE OBST.</v>
          </cell>
          <cell r="G46" t="str">
            <v>2°</v>
          </cell>
        </row>
        <row r="47">
          <cell r="D47" t="str">
            <v>UI-N2-02</v>
          </cell>
          <cell r="E47">
            <v>1</v>
          </cell>
          <cell r="F47" t="str">
            <v>ESTAR DE PERS.</v>
          </cell>
          <cell r="G47" t="str">
            <v>2°</v>
          </cell>
        </row>
        <row r="48">
          <cell r="D48" t="str">
            <v>UI-N2-03</v>
          </cell>
          <cell r="E48">
            <v>1</v>
          </cell>
          <cell r="F48" t="str">
            <v>CONTROL</v>
          </cell>
          <cell r="G48" t="str">
            <v>2°</v>
          </cell>
        </row>
        <row r="49">
          <cell r="D49" t="str">
            <v>UI-N2-05</v>
          </cell>
          <cell r="E49">
            <v>1</v>
          </cell>
          <cell r="F49" t="str">
            <v>CONTROL</v>
          </cell>
          <cell r="G49" t="str">
            <v>2°</v>
          </cell>
        </row>
        <row r="50">
          <cell r="D50" t="str">
            <v>UI-N2-06</v>
          </cell>
          <cell r="E50">
            <v>1</v>
          </cell>
          <cell r="F50" t="str">
            <v>COORD. DE ENFERM</v>
          </cell>
          <cell r="G50" t="str">
            <v>2°</v>
          </cell>
        </row>
        <row r="51">
          <cell r="D51" t="str">
            <v>UI-N2-07</v>
          </cell>
          <cell r="E51">
            <v>1</v>
          </cell>
          <cell r="F51" t="str">
            <v xml:space="preserve">JEFATURA </v>
          </cell>
          <cell r="G51" t="str">
            <v>2°</v>
          </cell>
        </row>
        <row r="52">
          <cell r="D52" t="str">
            <v>UI-N2-08</v>
          </cell>
          <cell r="E52">
            <v>1</v>
          </cell>
          <cell r="F52" t="str">
            <v>SALA DE REUNIONES</v>
          </cell>
          <cell r="G52" t="str">
            <v>2°</v>
          </cell>
        </row>
        <row r="53">
          <cell r="D53" t="str">
            <v>UI-N2-09</v>
          </cell>
          <cell r="E53">
            <v>1</v>
          </cell>
          <cell r="F53" t="str">
            <v>JEFATURA</v>
          </cell>
          <cell r="G53" t="str">
            <v>2°</v>
          </cell>
        </row>
        <row r="54">
          <cell r="D54" t="str">
            <v>UI-N2-17</v>
          </cell>
          <cell r="E54">
            <v>1</v>
          </cell>
          <cell r="F54" t="str">
            <v>UNIDAD DE ASESORIA JURIDICA</v>
          </cell>
          <cell r="G54" t="str">
            <v>2°</v>
          </cell>
        </row>
        <row r="55">
          <cell r="D55" t="str">
            <v>UI-N2-21</v>
          </cell>
          <cell r="E55">
            <v>1</v>
          </cell>
          <cell r="F55" t="str">
            <v>TRAMITE DOCUMENTARIOS</v>
          </cell>
          <cell r="G55" t="str">
            <v>2°</v>
          </cell>
        </row>
        <row r="56">
          <cell r="D56" t="str">
            <v>UI-N2-26</v>
          </cell>
          <cell r="E56">
            <v>1</v>
          </cell>
          <cell r="F56" t="str">
            <v>SALA DE ECO. OBST.</v>
          </cell>
          <cell r="G56" t="str">
            <v>2°</v>
          </cell>
        </row>
        <row r="57">
          <cell r="D57" t="str">
            <v>UI-N2-27</v>
          </cell>
          <cell r="E57">
            <v>1</v>
          </cell>
          <cell r="F57" t="str">
            <v xml:space="preserve">RECEPCION Y CONTROL </v>
          </cell>
          <cell r="G57" t="str">
            <v>2°</v>
          </cell>
        </row>
        <row r="58">
          <cell r="D58" t="str">
            <v>UI-N2-28</v>
          </cell>
          <cell r="E58">
            <v>1</v>
          </cell>
          <cell r="F58" t="str">
            <v>SALA DE ELCTRO CARDIO.</v>
          </cell>
          <cell r="G58" t="str">
            <v>2°</v>
          </cell>
        </row>
        <row r="59">
          <cell r="D59" t="str">
            <v>UI-N2-29</v>
          </cell>
          <cell r="E59">
            <v>1</v>
          </cell>
          <cell r="F59" t="str">
            <v>SALA DE HOLTER Y MAPA</v>
          </cell>
          <cell r="G59" t="str">
            <v>2°</v>
          </cell>
        </row>
        <row r="60">
          <cell r="D60" t="str">
            <v>UI-N2-30</v>
          </cell>
          <cell r="E60">
            <v>1</v>
          </cell>
          <cell r="F60" t="str">
            <v xml:space="preserve">SALA DE ESPIROMETRIA </v>
          </cell>
          <cell r="G60" t="str">
            <v>2°</v>
          </cell>
        </row>
        <row r="61">
          <cell r="D61" t="str">
            <v>UI-N2-31</v>
          </cell>
          <cell r="E61">
            <v>1</v>
          </cell>
          <cell r="F61" t="str">
            <v>JEFATURA</v>
          </cell>
          <cell r="G61" t="str">
            <v>2°</v>
          </cell>
        </row>
        <row r="62">
          <cell r="D62" t="str">
            <v>UI-N2-32</v>
          </cell>
          <cell r="E62">
            <v>1</v>
          </cell>
          <cell r="F62" t="str">
            <v>PROMO. DE DONACION DE SAN.</v>
          </cell>
          <cell r="G62" t="str">
            <v>2°</v>
          </cell>
        </row>
        <row r="63">
          <cell r="D63" t="str">
            <v>UI-N2-34</v>
          </cell>
          <cell r="E63">
            <v>1</v>
          </cell>
          <cell r="F63" t="str">
            <v>SALA DE CONTROL ELECTR.</v>
          </cell>
          <cell r="G63" t="str">
            <v>2°</v>
          </cell>
        </row>
        <row r="64">
          <cell r="D64" t="str">
            <v>UI-N2-35</v>
          </cell>
          <cell r="E64">
            <v>1</v>
          </cell>
          <cell r="F64" t="str">
            <v>SALA DE ADMI.</v>
          </cell>
          <cell r="G64" t="str">
            <v>2°</v>
          </cell>
        </row>
        <row r="65">
          <cell r="D65" t="str">
            <v>UI-N2-36</v>
          </cell>
          <cell r="E65">
            <v>1</v>
          </cell>
          <cell r="F65" t="str">
            <v>JEFATURA</v>
          </cell>
          <cell r="G65" t="str">
            <v>2°</v>
          </cell>
        </row>
        <row r="66">
          <cell r="D66" t="str">
            <v>UI-N2-37</v>
          </cell>
          <cell r="E66">
            <v>1</v>
          </cell>
          <cell r="F66" t="str">
            <v>CENTRAL DE COMUNI.</v>
          </cell>
          <cell r="G66" t="str">
            <v>2°</v>
          </cell>
        </row>
        <row r="67">
          <cell r="D67" t="str">
            <v>UI-N2-48</v>
          </cell>
          <cell r="E67">
            <v>1</v>
          </cell>
          <cell r="F67" t="str">
            <v>TRIAJE</v>
          </cell>
          <cell r="G67" t="str">
            <v>2°</v>
          </cell>
        </row>
        <row r="68">
          <cell r="D68" t="str">
            <v>UI-N2-49</v>
          </cell>
          <cell r="E68">
            <v>1</v>
          </cell>
          <cell r="F68" t="str">
            <v>CONSEJE. Y PREVEN. DEL CANCER</v>
          </cell>
          <cell r="G68" t="str">
            <v>2°</v>
          </cell>
        </row>
        <row r="69">
          <cell r="D69" t="str">
            <v>UI-N2-50</v>
          </cell>
          <cell r="E69">
            <v>1</v>
          </cell>
          <cell r="F69" t="str">
            <v>AT. INT. Y CONSEJERIA</v>
          </cell>
          <cell r="G69" t="str">
            <v>2°</v>
          </cell>
        </row>
        <row r="70">
          <cell r="D70" t="str">
            <v>UI-N2-54</v>
          </cell>
          <cell r="E70">
            <v>1</v>
          </cell>
          <cell r="F70" t="str">
            <v xml:space="preserve">CONSULTORIO DE PSIQUIATRIA </v>
          </cell>
          <cell r="G70" t="str">
            <v>2°</v>
          </cell>
        </row>
        <row r="71">
          <cell r="D71" t="str">
            <v>UI-N2-58</v>
          </cell>
          <cell r="E71">
            <v>1</v>
          </cell>
          <cell r="F71" t="str">
            <v>CONSULTORIO DE CIRU.</v>
          </cell>
          <cell r="G71" t="str">
            <v>2°</v>
          </cell>
        </row>
        <row r="72">
          <cell r="D72" t="str">
            <v>UI-N2-59</v>
          </cell>
          <cell r="E72">
            <v>1</v>
          </cell>
          <cell r="F72" t="str">
            <v>TOP. DE PROCED.</v>
          </cell>
          <cell r="G72" t="str">
            <v>2°</v>
          </cell>
        </row>
        <row r="73">
          <cell r="D73" t="str">
            <v>UI-N2-60</v>
          </cell>
          <cell r="E73">
            <v>1</v>
          </cell>
          <cell r="F73" t="str">
            <v>CONSULTORIO DE MED. INT.</v>
          </cell>
          <cell r="G73" t="str">
            <v>2°</v>
          </cell>
        </row>
        <row r="74">
          <cell r="D74" t="str">
            <v>UI-N2-61</v>
          </cell>
          <cell r="E74">
            <v>1</v>
          </cell>
          <cell r="F74" t="str">
            <v>CONSULTORIO DE OFTALMOLO.</v>
          </cell>
          <cell r="G74" t="str">
            <v>2°</v>
          </cell>
        </row>
        <row r="75">
          <cell r="D75" t="str">
            <v>UI-N2-62</v>
          </cell>
          <cell r="E75">
            <v>1</v>
          </cell>
          <cell r="F75" t="str">
            <v>CONSULTORIO DE CARDIOLO.</v>
          </cell>
          <cell r="G75" t="str">
            <v>2°</v>
          </cell>
        </row>
        <row r="76">
          <cell r="D76" t="str">
            <v>UI-N3-01</v>
          </cell>
          <cell r="E76">
            <v>1</v>
          </cell>
          <cell r="F76" t="str">
            <v>HABITACION</v>
          </cell>
          <cell r="G76" t="str">
            <v>3°</v>
          </cell>
        </row>
        <row r="77">
          <cell r="D77" t="str">
            <v>UI-N3-02</v>
          </cell>
          <cell r="E77">
            <v>1</v>
          </cell>
          <cell r="F77" t="str">
            <v>HABITACION</v>
          </cell>
          <cell r="G77" t="str">
            <v>3°</v>
          </cell>
        </row>
        <row r="78">
          <cell r="D78" t="str">
            <v>UI-N3-11</v>
          </cell>
          <cell r="E78">
            <v>1</v>
          </cell>
          <cell r="F78" t="str">
            <v>JEFATURA</v>
          </cell>
          <cell r="G78" t="str">
            <v>3°</v>
          </cell>
        </row>
        <row r="79">
          <cell r="D79" t="str">
            <v>UI-N3-12</v>
          </cell>
          <cell r="E79">
            <v>1</v>
          </cell>
          <cell r="F79" t="str">
            <v>SECRETARIA</v>
          </cell>
          <cell r="G79" t="str">
            <v>3°</v>
          </cell>
        </row>
        <row r="80">
          <cell r="D80" t="str">
            <v>UI-N3-13</v>
          </cell>
          <cell r="E80">
            <v>1</v>
          </cell>
          <cell r="F80" t="str">
            <v>TOP. DE PROCED. PEDIATRIA</v>
          </cell>
          <cell r="G80" t="str">
            <v>3°</v>
          </cell>
        </row>
        <row r="81">
          <cell r="D81" t="str">
            <v>UI-N3-15</v>
          </cell>
          <cell r="E81">
            <v>1</v>
          </cell>
          <cell r="F81" t="str">
            <v>LACTARIO</v>
          </cell>
          <cell r="G81" t="str">
            <v>3°</v>
          </cell>
        </row>
        <row r="82">
          <cell r="A82" t="str">
            <v>06.02.01.04</v>
          </cell>
          <cell r="B82" t="str">
            <v>EQUIPO UE (19,100 BTU/h, 149W-220V-1F-60HZ) - (FRIO/CALOR)</v>
          </cell>
          <cell r="C82" t="str">
            <v>und</v>
          </cell>
          <cell r="H82">
            <v>47</v>
          </cell>
        </row>
        <row r="83">
          <cell r="D83" t="str">
            <v>UI-N1-09</v>
          </cell>
          <cell r="E83">
            <v>1</v>
          </cell>
          <cell r="F83" t="str">
            <v>TOP. DE INY. Y NEB.</v>
          </cell>
          <cell r="G83" t="str">
            <v>1°</v>
          </cell>
        </row>
        <row r="84">
          <cell r="D84" t="str">
            <v>UI-N1-10</v>
          </cell>
          <cell r="E84">
            <v>1</v>
          </cell>
          <cell r="F84" t="str">
            <v>TOP. DE CIRUGIA</v>
          </cell>
          <cell r="G84" t="str">
            <v>1°</v>
          </cell>
        </row>
        <row r="85">
          <cell r="D85" t="str">
            <v>UI-N1-11</v>
          </cell>
          <cell r="E85">
            <v>1</v>
          </cell>
          <cell r="F85" t="str">
            <v>SALA DE REHIDRATACION</v>
          </cell>
          <cell r="G85" t="str">
            <v>1°</v>
          </cell>
        </row>
        <row r="86">
          <cell r="D86" t="str">
            <v>UI-N1-12</v>
          </cell>
          <cell r="E86">
            <v>1</v>
          </cell>
          <cell r="F86" t="str">
            <v>TOP. MEDICINA</v>
          </cell>
          <cell r="G86" t="str">
            <v>1°</v>
          </cell>
        </row>
        <row r="87">
          <cell r="D87" t="str">
            <v>UI-N1-14</v>
          </cell>
          <cell r="E87">
            <v>1</v>
          </cell>
          <cell r="F87" t="str">
            <v>TOP. PEDIATRIA</v>
          </cell>
          <cell r="G87" t="str">
            <v>1°</v>
          </cell>
        </row>
        <row r="88">
          <cell r="D88" t="str">
            <v>UI-N1-19</v>
          </cell>
          <cell r="E88">
            <v>1</v>
          </cell>
          <cell r="F88" t="str">
            <v>ESTAR DE PERSONAL DE GUARDIA</v>
          </cell>
          <cell r="G88" t="str">
            <v>1°</v>
          </cell>
        </row>
        <row r="89">
          <cell r="D89" t="str">
            <v>UI-N1-30</v>
          </cell>
          <cell r="E89">
            <v>1</v>
          </cell>
          <cell r="F89" t="str">
            <v>SALA DE FISIOTERAPIA</v>
          </cell>
          <cell r="G89" t="str">
            <v>1°</v>
          </cell>
        </row>
        <row r="90">
          <cell r="D90" t="str">
            <v>UI-N1-35</v>
          </cell>
          <cell r="E90">
            <v>1</v>
          </cell>
          <cell r="F90" t="str">
            <v>CENTRAL DE VIGILANCIA</v>
          </cell>
          <cell r="G90" t="str">
            <v>1°</v>
          </cell>
        </row>
        <row r="91">
          <cell r="D91" t="str">
            <v>UI-N1-38</v>
          </cell>
          <cell r="E91">
            <v>1</v>
          </cell>
          <cell r="F91" t="str">
            <v>FARMACOV. Y TECNO.</v>
          </cell>
          <cell r="G91" t="str">
            <v>1°</v>
          </cell>
        </row>
        <row r="92">
          <cell r="D92" t="str">
            <v>UI-N1-41</v>
          </cell>
          <cell r="E92">
            <v>1</v>
          </cell>
          <cell r="F92" t="str">
            <v>DOSIS UNITARIA</v>
          </cell>
          <cell r="G92" t="str">
            <v>1°</v>
          </cell>
        </row>
        <row r="93">
          <cell r="D93" t="str">
            <v>UI-N1-44</v>
          </cell>
          <cell r="E93">
            <v>1</v>
          </cell>
          <cell r="F93" t="str">
            <v>SALA DE IMPRES.</v>
          </cell>
          <cell r="G93" t="str">
            <v>1°</v>
          </cell>
        </row>
        <row r="94">
          <cell r="D94" t="str">
            <v>UI-N1-46</v>
          </cell>
          <cell r="E94">
            <v>1</v>
          </cell>
          <cell r="F94" t="str">
            <v>SALA DE RADIOLO. CONVENC.</v>
          </cell>
          <cell r="G94" t="str">
            <v>1°</v>
          </cell>
        </row>
        <row r="95">
          <cell r="D95" t="str">
            <v>UI-N1-68</v>
          </cell>
          <cell r="E95">
            <v>1</v>
          </cell>
          <cell r="F95" t="str">
            <v>PLANIFICACION FAMILIAR</v>
          </cell>
          <cell r="G95" t="str">
            <v>1°</v>
          </cell>
        </row>
        <row r="96">
          <cell r="D96" t="str">
            <v>UI-N1-69</v>
          </cell>
          <cell r="E96">
            <v>1</v>
          </cell>
          <cell r="F96" t="str">
            <v xml:space="preserve">SALA DE EST. TEMPRANA </v>
          </cell>
          <cell r="G96" t="str">
            <v>1°</v>
          </cell>
        </row>
        <row r="97">
          <cell r="D97" t="str">
            <v>UI-N1-70</v>
          </cell>
          <cell r="E97">
            <v>1</v>
          </cell>
          <cell r="F97" t="str">
            <v>CONSULT. PED.</v>
          </cell>
          <cell r="G97" t="str">
            <v>1°</v>
          </cell>
        </row>
        <row r="98">
          <cell r="D98" t="str">
            <v>UI-N1-71</v>
          </cell>
          <cell r="E98">
            <v>1</v>
          </cell>
          <cell r="F98" t="str">
            <v>CONSULT. PED.</v>
          </cell>
          <cell r="G98" t="str">
            <v>1°</v>
          </cell>
        </row>
        <row r="99">
          <cell r="D99" t="str">
            <v>UI-N1-72</v>
          </cell>
          <cell r="E99">
            <v>1</v>
          </cell>
          <cell r="F99" t="str">
            <v>CONSULT. CRECIMIENTO Y DES</v>
          </cell>
          <cell r="G99" t="str">
            <v>1°</v>
          </cell>
        </row>
        <row r="100">
          <cell r="D100" t="str">
            <v>UI-N1-73</v>
          </cell>
          <cell r="E100">
            <v>1</v>
          </cell>
          <cell r="F100" t="str">
            <v>SALA DE INMUNIZACIONES</v>
          </cell>
          <cell r="G100" t="str">
            <v>1°</v>
          </cell>
        </row>
        <row r="101">
          <cell r="D101" t="str">
            <v>UI-N1-74</v>
          </cell>
          <cell r="E101">
            <v>1</v>
          </cell>
          <cell r="F101" t="str">
            <v>AT. INT. DEL ADULT. MAYOR</v>
          </cell>
          <cell r="G101" t="str">
            <v>1°</v>
          </cell>
        </row>
        <row r="102">
          <cell r="D102" t="str">
            <v>UI-N1-75</v>
          </cell>
          <cell r="E102">
            <v>1</v>
          </cell>
          <cell r="F102" t="str">
            <v>CYP DE ENFERM.</v>
          </cell>
          <cell r="G102" t="str">
            <v>1°</v>
          </cell>
        </row>
        <row r="103">
          <cell r="D103" t="str">
            <v>UI-N1-76</v>
          </cell>
          <cell r="E103">
            <v>1</v>
          </cell>
          <cell r="F103" t="str">
            <v>CYP DE ENF. NO TRANS</v>
          </cell>
          <cell r="G103" t="str">
            <v>1°</v>
          </cell>
        </row>
        <row r="104">
          <cell r="D104" t="str">
            <v>UI-N1-77</v>
          </cell>
          <cell r="E104">
            <v>1</v>
          </cell>
          <cell r="F104" t="str">
            <v>TRIAJE</v>
          </cell>
          <cell r="G104" t="str">
            <v>1°</v>
          </cell>
        </row>
        <row r="105">
          <cell r="D105" t="str">
            <v>UI-N2-04</v>
          </cell>
          <cell r="E105">
            <v>1</v>
          </cell>
          <cell r="F105" t="str">
            <v xml:space="preserve">ESTAR DE PERSONAL </v>
          </cell>
          <cell r="G105" t="str">
            <v>2°</v>
          </cell>
        </row>
        <row r="106">
          <cell r="D106" t="str">
            <v>UI-N2-15</v>
          </cell>
          <cell r="E106">
            <v>1</v>
          </cell>
          <cell r="F106" t="str">
            <v>SECRETARIA</v>
          </cell>
          <cell r="G106" t="str">
            <v>2°</v>
          </cell>
        </row>
        <row r="107">
          <cell r="D107" t="str">
            <v>UI-N2-19</v>
          </cell>
          <cell r="E107">
            <v>1</v>
          </cell>
          <cell r="F107" t="str">
            <v>UNIDAD DE SEGUROS</v>
          </cell>
          <cell r="G107" t="str">
            <v>2°</v>
          </cell>
        </row>
        <row r="108">
          <cell r="D108" t="str">
            <v>UI-N2-25</v>
          </cell>
          <cell r="E108">
            <v>1</v>
          </cell>
          <cell r="F108" t="str">
            <v>SALA DE REFRACCION</v>
          </cell>
          <cell r="G108" t="str">
            <v>2°</v>
          </cell>
        </row>
        <row r="109">
          <cell r="D109" t="str">
            <v>UI-N2-33</v>
          </cell>
          <cell r="E109">
            <v>1</v>
          </cell>
          <cell r="F109" t="str">
            <v>CENTRO DE COMPUTO</v>
          </cell>
          <cell r="G109" t="str">
            <v>2°</v>
          </cell>
        </row>
        <row r="110">
          <cell r="D110" t="str">
            <v>UI-N2-38</v>
          </cell>
          <cell r="E110">
            <v>1</v>
          </cell>
          <cell r="F110" t="str">
            <v>OFI. DE INFORMATICA</v>
          </cell>
          <cell r="G110" t="str">
            <v>2°</v>
          </cell>
        </row>
        <row r="111">
          <cell r="D111" t="str">
            <v>UI-N2-51</v>
          </cell>
          <cell r="E111">
            <v>1</v>
          </cell>
          <cell r="F111" t="str">
            <v>CONSULTORIO DE NUTRICION</v>
          </cell>
          <cell r="G111" t="str">
            <v>2°</v>
          </cell>
        </row>
        <row r="112">
          <cell r="D112" t="str">
            <v>UI-N2-52</v>
          </cell>
          <cell r="E112">
            <v>1</v>
          </cell>
          <cell r="F112" t="str">
            <v>CONSULTORIO DE ODONTOL.</v>
          </cell>
          <cell r="G112" t="str">
            <v>2°</v>
          </cell>
        </row>
        <row r="113">
          <cell r="D113" t="str">
            <v>UI-N2-53</v>
          </cell>
          <cell r="E113">
            <v>1</v>
          </cell>
          <cell r="F113" t="str">
            <v>CONSULTORIO DE ODONTOL.</v>
          </cell>
          <cell r="G113" t="str">
            <v>2°</v>
          </cell>
        </row>
        <row r="114">
          <cell r="D114" t="str">
            <v>UI-N2-55</v>
          </cell>
          <cell r="E114">
            <v>1</v>
          </cell>
          <cell r="F114" t="str">
            <v>CONSULTORIO DE PSICOLO.</v>
          </cell>
          <cell r="G114" t="str">
            <v>2°</v>
          </cell>
        </row>
        <row r="115">
          <cell r="D115" t="str">
            <v>UI-N2-56</v>
          </cell>
          <cell r="E115">
            <v>1</v>
          </cell>
          <cell r="F115" t="str">
            <v>CONSULTORIO DE MED. FAMILAR</v>
          </cell>
          <cell r="G115" t="str">
            <v>2°</v>
          </cell>
        </row>
        <row r="116">
          <cell r="D116" t="str">
            <v>UI-N2-57</v>
          </cell>
          <cell r="E116">
            <v>1</v>
          </cell>
          <cell r="F116" t="str">
            <v>CONSULTORIO DE NEUMOLO.</v>
          </cell>
          <cell r="G116" t="str">
            <v>2°</v>
          </cell>
        </row>
        <row r="117">
          <cell r="D117" t="str">
            <v>UI-N2-63</v>
          </cell>
          <cell r="E117">
            <v>1</v>
          </cell>
          <cell r="F117" t="str">
            <v>TELE CONSULTORIO</v>
          </cell>
          <cell r="G117" t="str">
            <v>2°</v>
          </cell>
        </row>
        <row r="118">
          <cell r="D118" t="str">
            <v>UI-N2-64</v>
          </cell>
          <cell r="E118">
            <v>1</v>
          </cell>
          <cell r="F118" t="str">
            <v>OFIC. DE ESTADISTICA</v>
          </cell>
          <cell r="G118" t="str">
            <v>2°</v>
          </cell>
        </row>
        <row r="119">
          <cell r="D119" t="str">
            <v>UI-N3-04</v>
          </cell>
          <cell r="E119">
            <v>1</v>
          </cell>
          <cell r="F119" t="str">
            <v>ESTAC. DE ENFERMERIA</v>
          </cell>
          <cell r="G119" t="str">
            <v>3°</v>
          </cell>
        </row>
        <row r="120">
          <cell r="D120" t="str">
            <v>UI-N3-05</v>
          </cell>
          <cell r="E120">
            <v>1</v>
          </cell>
          <cell r="F120" t="str">
            <v>TOP. DE PROCED.</v>
          </cell>
          <cell r="G120" t="str">
            <v>3°</v>
          </cell>
        </row>
        <row r="121">
          <cell r="D121" t="str">
            <v>UI-N3-07</v>
          </cell>
          <cell r="E121">
            <v>1</v>
          </cell>
          <cell r="F121" t="str">
            <v>ESTAR DE PERSONAL HOMBRES</v>
          </cell>
          <cell r="G121" t="str">
            <v>3°</v>
          </cell>
        </row>
        <row r="122">
          <cell r="D122" t="str">
            <v>UI-N3-08</v>
          </cell>
          <cell r="E122">
            <v>1</v>
          </cell>
          <cell r="F122" t="str">
            <v>ESTAR DE PERSONAL MUJERES</v>
          </cell>
          <cell r="G122" t="str">
            <v>3°</v>
          </cell>
        </row>
        <row r="123">
          <cell r="D123" t="str">
            <v>UI-N3-09</v>
          </cell>
          <cell r="E123">
            <v>1</v>
          </cell>
          <cell r="F123" t="str">
            <v xml:space="preserve">OFIC. DE CONTROL NUTRICIONAL </v>
          </cell>
          <cell r="G123" t="str">
            <v>3°</v>
          </cell>
        </row>
        <row r="124">
          <cell r="D124" t="str">
            <v>UI-N3-10</v>
          </cell>
          <cell r="E124">
            <v>1</v>
          </cell>
          <cell r="F124" t="str">
            <v>SALA DE REUNIONES</v>
          </cell>
          <cell r="G124" t="str">
            <v>3°</v>
          </cell>
        </row>
        <row r="125">
          <cell r="D125" t="str">
            <v>UI-N3-14</v>
          </cell>
          <cell r="E125">
            <v>1</v>
          </cell>
          <cell r="F125" t="str">
            <v xml:space="preserve">ESTACION DE ENFERMERIA </v>
          </cell>
          <cell r="G125" t="str">
            <v>3°</v>
          </cell>
        </row>
        <row r="126">
          <cell r="D126" t="str">
            <v>UI-N3-16</v>
          </cell>
          <cell r="E126">
            <v>1</v>
          </cell>
          <cell r="F126" t="str">
            <v>SALA DE JUE.</v>
          </cell>
          <cell r="G126" t="str">
            <v>3°</v>
          </cell>
        </row>
        <row r="127">
          <cell r="D127" t="str">
            <v>UI-N3-17</v>
          </cell>
          <cell r="E127">
            <v>1</v>
          </cell>
          <cell r="F127" t="str">
            <v>TOP. DE PROCED.</v>
          </cell>
          <cell r="G127" t="str">
            <v>3°</v>
          </cell>
        </row>
        <row r="128">
          <cell r="D128" t="str">
            <v>UI-N3-18</v>
          </cell>
          <cell r="E128">
            <v>1</v>
          </cell>
          <cell r="F128" t="str">
            <v xml:space="preserve">ESTACION DE ENFERMERIA </v>
          </cell>
          <cell r="G128" t="str">
            <v>3°</v>
          </cell>
        </row>
        <row r="129">
          <cell r="D129" t="str">
            <v>UI-N3-19</v>
          </cell>
          <cell r="E129">
            <v>1</v>
          </cell>
          <cell r="F129" t="str">
            <v xml:space="preserve">ESTACION DE ENFERMERIA </v>
          </cell>
          <cell r="G129" t="str">
            <v>3°</v>
          </cell>
        </row>
        <row r="130">
          <cell r="A130" t="str">
            <v>06.02.01.04.02</v>
          </cell>
          <cell r="B130" t="str">
            <v>EQUIPO UE (24,200 BTU/h, 149W-220V-1F-60HZ) - (FRIO/CALOR)</v>
          </cell>
          <cell r="C130" t="str">
            <v>und</v>
          </cell>
          <cell r="H130">
            <v>15</v>
          </cell>
        </row>
        <row r="131">
          <cell r="D131" t="str">
            <v>UI-N1-18</v>
          </cell>
          <cell r="E131">
            <v>1</v>
          </cell>
          <cell r="F131" t="str">
            <v>DISPENSACION Y EXPENDIO DE MED.</v>
          </cell>
          <cell r="G131" t="str">
            <v>1°</v>
          </cell>
        </row>
        <row r="132">
          <cell r="D132" t="str">
            <v>UI-N1-36</v>
          </cell>
          <cell r="E132">
            <v>1</v>
          </cell>
          <cell r="F132" t="str">
            <v>ALMACEN ESPEC.</v>
          </cell>
          <cell r="G132" t="str">
            <v>1°</v>
          </cell>
        </row>
        <row r="133">
          <cell r="D133" t="str">
            <v>UI-N1-37</v>
          </cell>
          <cell r="E133">
            <v>1</v>
          </cell>
          <cell r="F133" t="str">
            <v xml:space="preserve">DISPENSACION Y EXPENDIO </v>
          </cell>
          <cell r="G133" t="str">
            <v>1°</v>
          </cell>
        </row>
        <row r="134">
          <cell r="D134" t="str">
            <v>UI-N1-57</v>
          </cell>
          <cell r="E134">
            <v>1</v>
          </cell>
          <cell r="F134" t="str">
            <v>SALA DE ESPERA</v>
          </cell>
          <cell r="G134" t="str">
            <v>1°</v>
          </cell>
        </row>
        <row r="135">
          <cell r="D135" t="str">
            <v>UI-N1-58</v>
          </cell>
          <cell r="E135">
            <v>1</v>
          </cell>
          <cell r="F135" t="str">
            <v>SALA DE ESPERA</v>
          </cell>
          <cell r="G135" t="str">
            <v>1°</v>
          </cell>
        </row>
        <row r="136">
          <cell r="D136" t="str">
            <v>UI-N1-59</v>
          </cell>
          <cell r="E136">
            <v>1</v>
          </cell>
          <cell r="F136" t="str">
            <v>SALA DE ESPERA</v>
          </cell>
          <cell r="G136" t="str">
            <v>1°</v>
          </cell>
        </row>
        <row r="137">
          <cell r="D137" t="str">
            <v>UI-N1-64</v>
          </cell>
          <cell r="E137">
            <v>1</v>
          </cell>
          <cell r="F137" t="str">
            <v>PSICOPROFILAXIS</v>
          </cell>
          <cell r="G137" t="str">
            <v>1°</v>
          </cell>
        </row>
        <row r="138">
          <cell r="D138" t="str">
            <v>UI-N2-13</v>
          </cell>
          <cell r="E138">
            <v>1</v>
          </cell>
          <cell r="F138" t="str">
            <v xml:space="preserve">SECRETARIA </v>
          </cell>
          <cell r="G138" t="str">
            <v>2°</v>
          </cell>
        </row>
        <row r="139">
          <cell r="D139" t="str">
            <v>UI-N2-14</v>
          </cell>
          <cell r="E139">
            <v>1</v>
          </cell>
          <cell r="F139" t="str">
            <v>UNIDAD DE GESTION DE LA CALIDAD</v>
          </cell>
          <cell r="G139" t="str">
            <v>2°</v>
          </cell>
        </row>
        <row r="140">
          <cell r="D140" t="str">
            <v>UI-N2-16</v>
          </cell>
          <cell r="E140">
            <v>1</v>
          </cell>
          <cell r="F140" t="str">
            <v xml:space="preserve">DIRECCION GENERAL </v>
          </cell>
          <cell r="G140" t="str">
            <v>2°</v>
          </cell>
        </row>
        <row r="141">
          <cell r="D141" t="str">
            <v>UI-N2-18</v>
          </cell>
          <cell r="E141">
            <v>1</v>
          </cell>
          <cell r="F141" t="str">
            <v>OFIC. DE PLANEAMIENTO</v>
          </cell>
          <cell r="G141" t="str">
            <v>2°</v>
          </cell>
        </row>
        <row r="142">
          <cell r="D142" t="str">
            <v>UI-N2-20</v>
          </cell>
          <cell r="E142">
            <v>1</v>
          </cell>
          <cell r="F142" t="str">
            <v>SALA DE ESPERA</v>
          </cell>
          <cell r="G142" t="str">
            <v>2°</v>
          </cell>
        </row>
        <row r="143">
          <cell r="D143" t="str">
            <v>UI-N2-22</v>
          </cell>
          <cell r="E143">
            <v>1</v>
          </cell>
          <cell r="F143" t="str">
            <v>S.U.M</v>
          </cell>
          <cell r="G143" t="str">
            <v>2°</v>
          </cell>
        </row>
        <row r="144">
          <cell r="D144" t="str">
            <v>UI-N2-23</v>
          </cell>
          <cell r="E144">
            <v>1</v>
          </cell>
          <cell r="F144" t="str">
            <v>EPIDEMIO. Y SALUD OCUPACIONAL</v>
          </cell>
          <cell r="G144" t="str">
            <v>2°</v>
          </cell>
        </row>
        <row r="145">
          <cell r="D145" t="str">
            <v>UI-N3-03</v>
          </cell>
          <cell r="E145">
            <v>1</v>
          </cell>
          <cell r="F145" t="str">
            <v>COCINA COMEDOR</v>
          </cell>
          <cell r="G145" t="str">
            <v>3°</v>
          </cell>
        </row>
        <row r="146">
          <cell r="A146" t="str">
            <v>06.02.01.04.03</v>
          </cell>
          <cell r="B146" t="str">
            <v>EQUIPO UE (36,200 BTU/h, 350W-220V-1F-60HZ) - (FRIO/CALOR)</v>
          </cell>
          <cell r="C146" t="str">
            <v>und</v>
          </cell>
          <cell r="H146">
            <v>21</v>
          </cell>
        </row>
        <row r="147">
          <cell r="D147" t="str">
            <v>UI-N1-13</v>
          </cell>
          <cell r="E147">
            <v>1</v>
          </cell>
          <cell r="F147" t="str">
            <v>SALA DE ESPERA PARA REEVALUACION</v>
          </cell>
          <cell r="G147" t="str">
            <v>1°</v>
          </cell>
        </row>
        <row r="148">
          <cell r="D148" t="str">
            <v>UI-N1-23</v>
          </cell>
          <cell r="E148">
            <v>1</v>
          </cell>
          <cell r="F148" t="str">
            <v>COCINA COMEDOR</v>
          </cell>
          <cell r="G148" t="str">
            <v>1°</v>
          </cell>
        </row>
        <row r="149">
          <cell r="D149" t="str">
            <v>UI-N1-29</v>
          </cell>
          <cell r="E149">
            <v>1</v>
          </cell>
          <cell r="F149" t="str">
            <v>SALA DE ESPERA</v>
          </cell>
          <cell r="G149" t="str">
            <v>1°</v>
          </cell>
        </row>
        <row r="150">
          <cell r="D150" t="str">
            <v>UI-N1-60</v>
          </cell>
          <cell r="E150">
            <v>1</v>
          </cell>
          <cell r="F150" t="str">
            <v>SALA DE ESPERA</v>
          </cell>
          <cell r="G150" t="str">
            <v>1°</v>
          </cell>
        </row>
        <row r="151">
          <cell r="D151" t="str">
            <v>UI-N1-61</v>
          </cell>
          <cell r="E151">
            <v>1</v>
          </cell>
          <cell r="F151" t="str">
            <v>SALA DE ESPERA</v>
          </cell>
          <cell r="G151" t="str">
            <v>1°</v>
          </cell>
        </row>
        <row r="152">
          <cell r="D152" t="str">
            <v>UI-N1-62</v>
          </cell>
          <cell r="E152">
            <v>1</v>
          </cell>
          <cell r="F152" t="str">
            <v>SALA DE ESPERA</v>
          </cell>
          <cell r="G152" t="str">
            <v>1°</v>
          </cell>
        </row>
        <row r="153">
          <cell r="D153" t="str">
            <v>UI-N1-63</v>
          </cell>
          <cell r="E153">
            <v>1</v>
          </cell>
          <cell r="F153" t="str">
            <v>SALA DE ESPERA</v>
          </cell>
          <cell r="G153" t="str">
            <v>1°</v>
          </cell>
        </row>
        <row r="154">
          <cell r="D154" t="str">
            <v>UI-N2-10</v>
          </cell>
          <cell r="E154">
            <v>1</v>
          </cell>
          <cell r="F154" t="str">
            <v>UNIDAD DE LOGISTICA</v>
          </cell>
          <cell r="G154" t="str">
            <v>2°</v>
          </cell>
        </row>
        <row r="155">
          <cell r="D155" t="str">
            <v>UI-N2-11</v>
          </cell>
          <cell r="E155">
            <v>1</v>
          </cell>
          <cell r="F155" t="str">
            <v xml:space="preserve">UNIDAD DE PERSONAL </v>
          </cell>
          <cell r="G155" t="str">
            <v>2°</v>
          </cell>
        </row>
        <row r="156">
          <cell r="D156" t="str">
            <v>UI-N2-12</v>
          </cell>
          <cell r="E156">
            <v>1</v>
          </cell>
          <cell r="F156" t="str">
            <v xml:space="preserve">UNIDAD DE PERSONAL </v>
          </cell>
          <cell r="G156" t="str">
            <v>2°</v>
          </cell>
        </row>
        <row r="157">
          <cell r="D157" t="str">
            <v>UI-N2-24</v>
          </cell>
          <cell r="E157">
            <v>1</v>
          </cell>
          <cell r="F157" t="str">
            <v>SALA DE ESPERA CENTRO OBST.</v>
          </cell>
          <cell r="G157" t="str">
            <v>2°</v>
          </cell>
        </row>
        <row r="158">
          <cell r="D158" t="str">
            <v>UI-N2-39</v>
          </cell>
          <cell r="E158">
            <v>1</v>
          </cell>
          <cell r="F158" t="str">
            <v>S.U.M</v>
          </cell>
          <cell r="G158" t="str">
            <v>2°</v>
          </cell>
        </row>
        <row r="159">
          <cell r="D159" t="str">
            <v>UI-N2-40</v>
          </cell>
          <cell r="E159">
            <v>1</v>
          </cell>
          <cell r="F159" t="str">
            <v>S.U.M</v>
          </cell>
          <cell r="G159" t="str">
            <v>2°</v>
          </cell>
        </row>
        <row r="160">
          <cell r="D160" t="str">
            <v>UI-N2-41</v>
          </cell>
          <cell r="E160">
            <v>1</v>
          </cell>
          <cell r="F160" t="str">
            <v>SALA DE ESPERA</v>
          </cell>
          <cell r="G160" t="str">
            <v>2°</v>
          </cell>
        </row>
        <row r="161">
          <cell r="D161" t="str">
            <v>UI-N2-42</v>
          </cell>
          <cell r="E161">
            <v>1</v>
          </cell>
          <cell r="F161" t="str">
            <v>SALA DE ESPERA</v>
          </cell>
          <cell r="G161" t="str">
            <v>2°</v>
          </cell>
        </row>
        <row r="162">
          <cell r="D162" t="str">
            <v>UI-N2-43</v>
          </cell>
          <cell r="E162">
            <v>1</v>
          </cell>
          <cell r="F162" t="str">
            <v>SALA DE ESPERA</v>
          </cell>
          <cell r="G162" t="str">
            <v>2°</v>
          </cell>
        </row>
        <row r="163">
          <cell r="D163" t="str">
            <v>UI-N2-44</v>
          </cell>
          <cell r="E163">
            <v>1</v>
          </cell>
          <cell r="F163" t="str">
            <v>SALA DE ESPERA</v>
          </cell>
          <cell r="G163" t="str">
            <v>2°</v>
          </cell>
        </row>
        <row r="164">
          <cell r="D164" t="str">
            <v>UI-N2-45</v>
          </cell>
          <cell r="E164">
            <v>1</v>
          </cell>
          <cell r="F164" t="str">
            <v>SALA DE ESPERA</v>
          </cell>
          <cell r="G164" t="str">
            <v>2°</v>
          </cell>
        </row>
        <row r="165">
          <cell r="D165" t="str">
            <v>UI-N2-46</v>
          </cell>
          <cell r="E165">
            <v>1</v>
          </cell>
          <cell r="F165" t="str">
            <v>SALA DE ESPERA</v>
          </cell>
          <cell r="G165" t="str">
            <v>2°</v>
          </cell>
        </row>
        <row r="166">
          <cell r="D166" t="str">
            <v>UI-N2-47</v>
          </cell>
          <cell r="E166">
            <v>1</v>
          </cell>
          <cell r="F166" t="str">
            <v>SALA DE ESPERA</v>
          </cell>
          <cell r="G166" t="str">
            <v>2°</v>
          </cell>
        </row>
        <row r="167">
          <cell r="D167" t="str">
            <v>UI-N3-20</v>
          </cell>
          <cell r="E167">
            <v>1</v>
          </cell>
          <cell r="F167" t="str">
            <v>SALA DE ESPERA HOSP. GINECO</v>
          </cell>
          <cell r="G167" t="str">
            <v>3°</v>
          </cell>
        </row>
        <row r="168">
          <cell r="A168" t="str">
            <v>06.02.01.04.03</v>
          </cell>
          <cell r="B168" t="str">
            <v>EQUIPO UE (48,100 BTU/h, 400W-220V-1F-60HZ) - (FRIO/CALOR)</v>
          </cell>
          <cell r="C168" t="str">
            <v>und</v>
          </cell>
          <cell r="H168">
            <v>3</v>
          </cell>
        </row>
        <row r="169">
          <cell r="D169" t="str">
            <v>UI-N1-27</v>
          </cell>
          <cell r="E169">
            <v>1</v>
          </cell>
          <cell r="F169" t="str">
            <v xml:space="preserve"> GIMNASIO PARA ADUL. Y NIÑOS</v>
          </cell>
          <cell r="G169" t="str">
            <v>1°</v>
          </cell>
        </row>
        <row r="170">
          <cell r="D170" t="str">
            <v>UI-N1-52</v>
          </cell>
          <cell r="E170">
            <v>1</v>
          </cell>
          <cell r="F170" t="str">
            <v>HALL</v>
          </cell>
          <cell r="G170" t="str">
            <v>1°</v>
          </cell>
        </row>
        <row r="171">
          <cell r="D171" t="str">
            <v>UI-N3-06</v>
          </cell>
          <cell r="E171">
            <v>1</v>
          </cell>
          <cell r="F171" t="str">
            <v>SALA DE ESPERA HOSP. ADULT. MAYOR</v>
          </cell>
          <cell r="G171" t="str">
            <v>3°</v>
          </cell>
        </row>
        <row r="172">
          <cell r="A172" t="str">
            <v>06.02.01.04.04</v>
          </cell>
          <cell r="B172" t="str">
            <v>EQUIPO UE (60,000 BTU/h, 400W-220V-1F-60HZ) - (FRIO/CALOR)</v>
          </cell>
          <cell r="C172" t="str">
            <v>und</v>
          </cell>
          <cell r="H172">
            <v>1</v>
          </cell>
        </row>
        <row r="173">
          <cell r="D173" t="str">
            <v>UI-N1-04</v>
          </cell>
          <cell r="E173">
            <v>1</v>
          </cell>
          <cell r="F173" t="str">
            <v>ESPERA</v>
          </cell>
          <cell r="G173" t="str">
            <v>1°</v>
          </cell>
        </row>
        <row r="174">
          <cell r="A174" t="str">
            <v>06.02.01.04</v>
          </cell>
          <cell r="B174" t="str">
            <v>EQUIPO DE PRECISION TIPO UNISPLIT</v>
          </cell>
        </row>
        <row r="175">
          <cell r="A175" t="str">
            <v>06.02.01.04.01</v>
          </cell>
          <cell r="B175" t="str">
            <v>EQUIPO UC/UE (18,000 BTU/h, 1.5KW-220V-1F-60HZ) - (FRIO/CALOR)</v>
          </cell>
          <cell r="C175" t="str">
            <v>und</v>
          </cell>
          <cell r="H175">
            <v>21</v>
          </cell>
        </row>
        <row r="176">
          <cell r="B176" t="str">
            <v>DX-N1-UC-ALM.MED.OBS</v>
          </cell>
          <cell r="D176" t="str">
            <v>DX-N1-UI-ALM.MED.OBS</v>
          </cell>
          <cell r="E176">
            <v>1</v>
          </cell>
          <cell r="F176" t="str">
            <v>ALMACEN DE MEDICAMENTOS</v>
          </cell>
          <cell r="G176" t="str">
            <v>1°</v>
          </cell>
        </row>
        <row r="177">
          <cell r="B177" t="str">
            <v>DX-N1-UC-ALM.MED.ALM</v>
          </cell>
          <cell r="D177" t="str">
            <v>DX-N1-UI-ALM.MED.ALM</v>
          </cell>
          <cell r="E177">
            <v>1</v>
          </cell>
          <cell r="F177" t="str">
            <v>ALMACEN DE MEDICAMENTOS</v>
          </cell>
          <cell r="G177" t="str">
            <v>1°</v>
          </cell>
        </row>
        <row r="178">
          <cell r="B178" t="str">
            <v>DX-N1-UC-ALM.MED.TBC</v>
          </cell>
          <cell r="D178" t="str">
            <v>DX-N1-UI-ALM.MED.TBC</v>
          </cell>
          <cell r="E178">
            <v>1</v>
          </cell>
          <cell r="F178" t="str">
            <v>ALMACEN DE MEDICAMENTOS</v>
          </cell>
          <cell r="G178" t="str">
            <v>1°</v>
          </cell>
        </row>
        <row r="179">
          <cell r="B179" t="str">
            <v>DX-N1-UC-ALM.MED.VIH</v>
          </cell>
          <cell r="D179" t="str">
            <v>DX-N1-UI-ALM.MED.VIH</v>
          </cell>
          <cell r="E179">
            <v>1</v>
          </cell>
          <cell r="F179" t="str">
            <v>ALMACEN DE MEDICAMENTOS</v>
          </cell>
          <cell r="G179" t="str">
            <v>1°</v>
          </cell>
        </row>
        <row r="180">
          <cell r="B180" t="str">
            <v>DX-N1-UC-C.T</v>
          </cell>
          <cell r="D180" t="str">
            <v>DX-N1-UC-C.T</v>
          </cell>
          <cell r="E180">
            <v>1</v>
          </cell>
          <cell r="F180" t="str">
            <v>CUARTO TECNICO</v>
          </cell>
          <cell r="G180" t="str">
            <v>1°</v>
          </cell>
        </row>
        <row r="181">
          <cell r="B181" t="str">
            <v>DX-N1-UC-C.T.OBS</v>
          </cell>
          <cell r="D181" t="str">
            <v>DX-N1-UC-C.T.OBS</v>
          </cell>
          <cell r="E181">
            <v>1</v>
          </cell>
          <cell r="F181" t="str">
            <v>CUARTO TECNICO</v>
          </cell>
          <cell r="G181" t="str">
            <v>1°</v>
          </cell>
        </row>
        <row r="182">
          <cell r="B182" t="str">
            <v>DX-N1-UC-JEF</v>
          </cell>
          <cell r="D182" t="str">
            <v>DX-N1-UI-JEF</v>
          </cell>
          <cell r="E182">
            <v>1</v>
          </cell>
          <cell r="F182" t="str">
            <v>JEFATURA</v>
          </cell>
          <cell r="G182" t="str">
            <v>1°</v>
          </cell>
        </row>
        <row r="183">
          <cell r="B183" t="str">
            <v>DX-N1-UC-JEF.ALM</v>
          </cell>
          <cell r="D183" t="str">
            <v>DX-N1-UI-JEF.ALM</v>
          </cell>
          <cell r="E183">
            <v>1</v>
          </cell>
          <cell r="F183" t="str">
            <v>JEFATURA</v>
          </cell>
          <cell r="G183" t="str">
            <v>1°</v>
          </cell>
        </row>
        <row r="184">
          <cell r="B184" t="str">
            <v>DX-N1-UC-JEF.MANT</v>
          </cell>
          <cell r="D184" t="str">
            <v>DX-N1-UI-JEF.MANT</v>
          </cell>
          <cell r="E184">
            <v>1</v>
          </cell>
          <cell r="F184" t="str">
            <v>JEFATURA</v>
          </cell>
          <cell r="G184" t="str">
            <v>1°</v>
          </cell>
        </row>
        <row r="185">
          <cell r="B185" t="str">
            <v>DX-N1-UC-JEF.NUT</v>
          </cell>
          <cell r="D185" t="str">
            <v>DX-N1-UI-JEF.NUT</v>
          </cell>
          <cell r="E185">
            <v>1</v>
          </cell>
          <cell r="F185" t="str">
            <v>JEFATURA</v>
          </cell>
          <cell r="G185" t="str">
            <v>1°</v>
          </cell>
        </row>
        <row r="186">
          <cell r="B186" t="str">
            <v>DX-N1-UC-RECEP.</v>
          </cell>
          <cell r="D186" t="str">
            <v>DX-N1-UI-RECEP.</v>
          </cell>
          <cell r="E186">
            <v>1</v>
          </cell>
          <cell r="F186" t="str">
            <v>RECEPCION</v>
          </cell>
          <cell r="G186" t="str">
            <v>1°</v>
          </cell>
        </row>
        <row r="187">
          <cell r="B187" t="str">
            <v>DX-N1-UC-RECEP.ALM</v>
          </cell>
          <cell r="D187" t="str">
            <v>DX-N1-UI-RECEP.ALM</v>
          </cell>
          <cell r="E187">
            <v>1</v>
          </cell>
          <cell r="F187" t="str">
            <v>RECEPCION</v>
          </cell>
          <cell r="G187" t="str">
            <v>1°</v>
          </cell>
        </row>
        <row r="188">
          <cell r="B188" t="str">
            <v>DX-N1-UC-SOP.INF</v>
          </cell>
          <cell r="D188" t="str">
            <v>DX-N1-UI-SOP.INF</v>
          </cell>
          <cell r="E188">
            <v>1</v>
          </cell>
          <cell r="F188" t="str">
            <v>SOPORTE INFORMATICO</v>
          </cell>
          <cell r="G188" t="str">
            <v>1°</v>
          </cell>
        </row>
        <row r="189">
          <cell r="B189" t="str">
            <v>DX-N1-UC-TELECOM.MANT</v>
          </cell>
          <cell r="D189" t="str">
            <v>DX-N1-UI-TELECOM.MANT</v>
          </cell>
          <cell r="E189">
            <v>1</v>
          </cell>
          <cell r="F189" t="str">
            <v>TELECOMUNICACIONES</v>
          </cell>
          <cell r="G189" t="str">
            <v>1°</v>
          </cell>
        </row>
        <row r="190">
          <cell r="B190" t="str">
            <v>DX-N1-UC-TELECOM.TBC</v>
          </cell>
          <cell r="D190" t="str">
            <v>DX-N1-UI-TELECOM.TBC</v>
          </cell>
          <cell r="E190">
            <v>1</v>
          </cell>
          <cell r="F190" t="str">
            <v>TELECOMUNICACIONES</v>
          </cell>
          <cell r="G190" t="str">
            <v>1°</v>
          </cell>
        </row>
        <row r="191">
          <cell r="B191" t="str">
            <v>DX-N1-UC-UNIDAD AMBIENTAL</v>
          </cell>
          <cell r="D191" t="str">
            <v>DX-N1-UI-UNIDAD AMBIENTAL</v>
          </cell>
          <cell r="E191">
            <v>1</v>
          </cell>
          <cell r="F191" t="str">
            <v>UNIDAD AMBIENTAL</v>
          </cell>
          <cell r="G191" t="str">
            <v>1°</v>
          </cell>
        </row>
        <row r="192">
          <cell r="B192" t="str">
            <v>DX-N1-UC-TELECOM. III</v>
          </cell>
          <cell r="D192" t="str">
            <v>DX-N1-UI-TELECOM. III</v>
          </cell>
          <cell r="E192">
            <v>1</v>
          </cell>
          <cell r="F192" t="str">
            <v>TELECOMUNICACIONES</v>
          </cell>
          <cell r="G192" t="str">
            <v>1°</v>
          </cell>
        </row>
        <row r="193">
          <cell r="B193" t="str">
            <v>DX-N2-UE-CENTRAL.COM</v>
          </cell>
          <cell r="D193" t="str">
            <v>DX-N2-UI-CENTRAL.COM</v>
          </cell>
          <cell r="E193">
            <v>1</v>
          </cell>
          <cell r="F193" t="str">
            <v>CUARTO TECNICO</v>
          </cell>
          <cell r="G193" t="str">
            <v>2°</v>
          </cell>
        </row>
        <row r="194">
          <cell r="B194" t="str">
            <v>DX-N2-UC-C.T.REC</v>
          </cell>
          <cell r="D194" t="str">
            <v>DX-N2-UI-C.T.REC</v>
          </cell>
          <cell r="E194">
            <v>1</v>
          </cell>
          <cell r="F194" t="str">
            <v>CUARTO TECNICO</v>
          </cell>
          <cell r="G194" t="str">
            <v>2°</v>
          </cell>
        </row>
        <row r="195">
          <cell r="B195" t="str">
            <v>DX-N2-UC-C.TELECOM.</v>
          </cell>
          <cell r="D195" t="str">
            <v>DX-N2-UI-C.TELECOM.</v>
          </cell>
          <cell r="E195">
            <v>1</v>
          </cell>
          <cell r="F195" t="str">
            <v>TELECOMUNICACIONES</v>
          </cell>
          <cell r="G195" t="str">
            <v>2°</v>
          </cell>
        </row>
        <row r="196">
          <cell r="B196" t="str">
            <v>DX-N2-UC-C.T.S.O</v>
          </cell>
          <cell r="D196" t="str">
            <v>DX-N2-UI-C.T.S.O</v>
          </cell>
          <cell r="E196">
            <v>1</v>
          </cell>
          <cell r="F196" t="str">
            <v>CUARTO TECNICO</v>
          </cell>
          <cell r="G196" t="str">
            <v>2°</v>
          </cell>
        </row>
        <row r="197">
          <cell r="A197" t="str">
            <v>06.02.01.07</v>
          </cell>
          <cell r="B197" t="str">
            <v>EQUIPO DE PRECISION</v>
          </cell>
        </row>
        <row r="198">
          <cell r="A198" t="str">
            <v>06.02.01.07.01</v>
          </cell>
          <cell r="B198" t="str">
            <v>EQUIPO UP FLOW (48,000BTU/H; 20.0KW-380V-3F-60HZ) - (SOLO FRIO)</v>
          </cell>
          <cell r="C198" t="str">
            <v>und</v>
          </cell>
          <cell r="H198">
            <v>2</v>
          </cell>
        </row>
        <row r="199">
          <cell r="D199" t="str">
            <v>UEP-01 / UCP-01</v>
          </cell>
          <cell r="E199">
            <v>1</v>
          </cell>
          <cell r="F199" t="str">
            <v>CENTRO DE DATOS</v>
          </cell>
        </row>
        <row r="200">
          <cell r="D200" t="str">
            <v>UEP-02 / UCP-02</v>
          </cell>
          <cell r="E200">
            <v>1</v>
          </cell>
          <cell r="F200" t="str">
            <v>CENTRO DE DATOS</v>
          </cell>
        </row>
      </sheetData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E METRADOS HVAC"/>
      <sheetName val="UMAS"/>
      <sheetName val="PAQUETE"/>
      <sheetName val="VAV"/>
      <sheetName val="DIFUSORES Y REJILLAS"/>
      <sheetName val="EXTRACTORES"/>
      <sheetName val="E.FANCOIL"/>
      <sheetName val="DUCTO AA"/>
      <sheetName val="DUCTOS VENTILACION"/>
      <sheetName val="DUCTO-FIERRO N"/>
      <sheetName val="VARIOS-CALF"/>
      <sheetName val="DUC.PRESURIZACION"/>
      <sheetName val="VARIOS-VENT"/>
      <sheetName val="TERMOSTATO"/>
      <sheetName val="TUBERIA DE CU"/>
      <sheetName val="TABLEROS"/>
    </sheetNames>
    <sheetDataSet>
      <sheetData sheetId="0" refreshError="1">
        <row r="14">
          <cell r="C14" t="str">
            <v>und</v>
          </cell>
        </row>
        <row r="52">
          <cell r="C52">
            <v>0</v>
          </cell>
        </row>
        <row r="64">
          <cell r="B64" t="str">
            <v>VARIOS</v>
          </cell>
        </row>
        <row r="160">
          <cell r="C160" t="str">
            <v>PG2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TUBERIA DE CU"/>
      <sheetName val="EXTRACTORES"/>
      <sheetName val="VARIOS-AIRE"/>
      <sheetName val="UMA"/>
      <sheetName val="DUCTO AA,VENTILACION"/>
      <sheetName val="DIFUSORES Y REJILLAS "/>
      <sheetName val="VARIOS-UMA-EXTRAC"/>
      <sheetName val="EQUIPOS-AA"/>
      <sheetName val="DUCTO-FIERRO N"/>
    </sheetNames>
    <sheetDataSet>
      <sheetData sheetId="0">
        <row r="33">
          <cell r="B33" t="str">
            <v>06.02.01.03</v>
          </cell>
          <cell r="C33" t="str">
            <v>EQUIPO DE EXPANSION DIRECTA TIPO FAN COIL</v>
          </cell>
        </row>
        <row r="34">
          <cell r="B34" t="str">
            <v>06.02.01.03.01</v>
          </cell>
        </row>
        <row r="40">
          <cell r="B40" t="str">
            <v>06.02.01.04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RESUMEN"/>
      <sheetName val="SUSTENTO"/>
      <sheetName val="CONSOL"/>
      <sheetName val="Sheet1"/>
      <sheetName val="OBRAS NUEVAS-IMP"/>
      <sheetName val="PARAPETO-NO VA"/>
    </sheetNames>
    <sheetDataSet>
      <sheetData sheetId="0"/>
      <sheetData sheetId="1">
        <row r="1">
          <cell r="A1" t="str">
            <v>RESUMEN DE METRADOS - OBRAS PROVISIONALES</v>
          </cell>
        </row>
        <row r="3">
          <cell r="A3" t="str">
            <v>Proyecto:</v>
          </cell>
          <cell r="B3" t="str">
            <v>ELABORACIÓN DEL EXPEDIENTE TÉCNICO DEL PROYECTO “MEJORAMIENTO Y AMPLIACIÓN DE LOS SERVICIOS DE SALUD DEL ESTABLECIMIENTO DE SALUD DE APOYO DE PALPA, DISTRITO DE PALPA - PROVINCIA DE PALPA, DEPARTAMENTO DE ICA”</v>
          </cell>
        </row>
        <row r="5">
          <cell r="A5" t="str">
            <v xml:space="preserve">Ubicación: </v>
          </cell>
          <cell r="B5" t="str">
            <v>PALPA-PALPA-ICA</v>
          </cell>
        </row>
        <row r="6">
          <cell r="A6" t="str">
            <v>Fecha:</v>
          </cell>
          <cell r="B6">
            <v>44256</v>
          </cell>
        </row>
        <row r="8">
          <cell r="A8" t="str">
            <v>ITEM</v>
          </cell>
          <cell r="B8" t="str">
            <v>DESCRIPCION</v>
          </cell>
          <cell r="C8" t="str">
            <v>UND.</v>
          </cell>
          <cell r="D8" t="str">
            <v>RESUMEN TOTAL</v>
          </cell>
        </row>
        <row r="10">
          <cell r="A10" t="str">
            <v>01</v>
          </cell>
          <cell r="B10" t="str">
            <v>OBRAS PROVISIONALES, TRABAJOS PRELIMINARES, SEGURIDAD Y SALUD</v>
          </cell>
        </row>
        <row r="11">
          <cell r="A11" t="str">
            <v>01.01</v>
          </cell>
          <cell r="B11" t="str">
            <v>OBRAS PROVISIONALES Y TRABAJOS PRELIMINARES</v>
          </cell>
        </row>
        <row r="12">
          <cell r="A12" t="str">
            <v>01.01.01</v>
          </cell>
          <cell r="B12" t="str">
            <v>CONSTRUCCIONES PROVISIONALES</v>
          </cell>
        </row>
        <row r="13">
          <cell r="A13" t="str">
            <v>01.01.01.01</v>
          </cell>
          <cell r="B13" t="str">
            <v xml:space="preserve">         OFICINAS</v>
          </cell>
        </row>
        <row r="14">
          <cell r="A14" t="str">
            <v>01.01.01.01.01</v>
          </cell>
          <cell r="B14" t="str">
            <v xml:space="preserve">            TABIQUE SIMPLE DE DRYWALL CON UNA PLACA DE FIBROCEMENTO 6 mm POR AMBAS CARAS</v>
          </cell>
          <cell r="C14" t="str">
            <v>m2</v>
          </cell>
          <cell r="D14">
            <v>159.12</v>
          </cell>
        </row>
        <row r="15">
          <cell r="A15" t="str">
            <v>01.01.01.01.02</v>
          </cell>
          <cell r="B15" t="str">
            <v xml:space="preserve">            PISO DE CEMENTO PULIDO Y BRUÑADO, E=2"</v>
          </cell>
          <cell r="C15" t="str">
            <v>m2</v>
          </cell>
          <cell r="D15">
            <v>79.900000000000006</v>
          </cell>
        </row>
        <row r="16">
          <cell r="A16" t="str">
            <v>01.01.01.01.03</v>
          </cell>
          <cell r="B16" t="str">
            <v xml:space="preserve">            PUERTA CONTRAPLACADA CON TRIPLAY 4 mm</v>
          </cell>
          <cell r="C16" t="str">
            <v>m2</v>
          </cell>
          <cell r="D16">
            <v>7.5600000000000005</v>
          </cell>
        </row>
        <row r="17">
          <cell r="A17" t="str">
            <v>01.01.01.01.04</v>
          </cell>
          <cell r="B17" t="str">
            <v xml:space="preserve">            COBERTURA DE TEJA ANDINA</v>
          </cell>
          <cell r="C17" t="str">
            <v>m2</v>
          </cell>
          <cell r="D17">
            <v>88.06</v>
          </cell>
        </row>
        <row r="18">
          <cell r="A18" t="str">
            <v>01.01.01.01.05</v>
          </cell>
          <cell r="B18" t="str">
            <v xml:space="preserve">            VENTANA TIPO FIJO CON CRISTAL TEMPLADO REFLEJANTE 8 mm</v>
          </cell>
          <cell r="C18" t="str">
            <v>m2</v>
          </cell>
          <cell r="D18">
            <v>14.399999999999999</v>
          </cell>
        </row>
        <row r="19">
          <cell r="A19" t="str">
            <v>01.01.01.02</v>
          </cell>
          <cell r="B19" t="str">
            <v xml:space="preserve">         ALMACENES</v>
          </cell>
        </row>
        <row r="20">
          <cell r="A20" t="str">
            <v>01.01.01.02.01</v>
          </cell>
          <cell r="B20" t="str">
            <v xml:space="preserve">            TABIQUE SIMPLE CON TRIPLAY 6 mm (INCLUIDO COLUMNAS DE MADERA)</v>
          </cell>
          <cell r="C20" t="str">
            <v>m2</v>
          </cell>
          <cell r="D20">
            <v>244.44</v>
          </cell>
        </row>
        <row r="21">
          <cell r="A21" t="str">
            <v>01.01.01.02.02</v>
          </cell>
          <cell r="B21" t="str">
            <v xml:space="preserve">            PISO DE CEMENTO FROTACHADO, E=2"</v>
          </cell>
          <cell r="C21" t="str">
            <v>m2</v>
          </cell>
          <cell r="D21">
            <v>130.83000000000001</v>
          </cell>
        </row>
        <row r="22">
          <cell r="A22" t="str">
            <v>01.01.01.02.03</v>
          </cell>
          <cell r="B22" t="str">
            <v xml:space="preserve">            PUERTA CONTRAPLACADA CON TRIPLAY 4 mm</v>
          </cell>
          <cell r="C22" t="str">
            <v>m2</v>
          </cell>
          <cell r="D22">
            <v>7.56</v>
          </cell>
        </row>
        <row r="23">
          <cell r="A23" t="str">
            <v>01.01.01.02.04</v>
          </cell>
          <cell r="B23" t="str">
            <v xml:space="preserve">            COBERTURA DE TEJA ANDINA</v>
          </cell>
          <cell r="C23" t="str">
            <v>m2</v>
          </cell>
          <cell r="D23">
            <v>134.16</v>
          </cell>
        </row>
        <row r="24">
          <cell r="A24" t="str">
            <v>01.01.01.03</v>
          </cell>
          <cell r="B24" t="str">
            <v xml:space="preserve">         CASETA DE GUARDIANIA</v>
          </cell>
        </row>
        <row r="25">
          <cell r="A25" t="str">
            <v>01.01.01.03.01</v>
          </cell>
          <cell r="B25" t="str">
            <v xml:space="preserve">            MUROS DE LADRILLO KING KONG DE ARCILLA ( A MAQUINA ) DE SOGA MEZCLA C:A 1:4; TIPO IV PARA TARRAJEO</v>
          </cell>
          <cell r="C25" t="str">
            <v>m2</v>
          </cell>
          <cell r="D25">
            <v>15.75</v>
          </cell>
        </row>
        <row r="26">
          <cell r="A26" t="str">
            <v>01.01.01.03.02</v>
          </cell>
          <cell r="B26" t="str">
            <v xml:space="preserve">            TARRAJEO FROTACHADO DE MUROS INTERIORES C/MORT. C:A 1:5, E = 1.5 CM</v>
          </cell>
          <cell r="C26" t="str">
            <v>m2</v>
          </cell>
          <cell r="D26">
            <v>15.75</v>
          </cell>
        </row>
        <row r="27">
          <cell r="A27" t="str">
            <v>01.01.01.03.03</v>
          </cell>
          <cell r="B27" t="str">
            <v xml:space="preserve">            PISO DE CEMENTO FROTACHADO, E=2"</v>
          </cell>
          <cell r="C27" t="str">
            <v>m2</v>
          </cell>
          <cell r="D27">
            <v>4.4000000000000004</v>
          </cell>
        </row>
        <row r="28">
          <cell r="A28" t="str">
            <v>01.01.01.03.04</v>
          </cell>
          <cell r="B28" t="str">
            <v xml:space="preserve">            PUERTA CONTRAPLACADA CON TRIPLAY 4 mm</v>
          </cell>
          <cell r="C28" t="str">
            <v>m2</v>
          </cell>
          <cell r="D28">
            <v>1.8900000000000001</v>
          </cell>
        </row>
        <row r="29">
          <cell r="A29" t="str">
            <v>01.01.01.03.05</v>
          </cell>
          <cell r="B29" t="str">
            <v xml:space="preserve">            COBERTURA DE TEJA ANDINA</v>
          </cell>
          <cell r="C29" t="str">
            <v>m2</v>
          </cell>
          <cell r="D29">
            <v>7.28</v>
          </cell>
        </row>
        <row r="30">
          <cell r="A30" t="str">
            <v>01.01.01.03.06</v>
          </cell>
          <cell r="B30" t="str">
            <v xml:space="preserve">            VENTANA TIPO FIJO CON CRISTAL TEMPLADO REFLEJANTE 8 mm</v>
          </cell>
          <cell r="C30" t="str">
            <v>m2</v>
          </cell>
          <cell r="D30">
            <v>1.08</v>
          </cell>
        </row>
        <row r="31">
          <cell r="A31" t="str">
            <v>01.01.01.04</v>
          </cell>
          <cell r="B31" t="str">
            <v xml:space="preserve">         COMEDORES</v>
          </cell>
        </row>
        <row r="32">
          <cell r="A32" t="str">
            <v>01.01.01.04.01</v>
          </cell>
          <cell r="B32" t="str">
            <v xml:space="preserve">            TABIQUE SIMPLE CON TRIPLAY 6 mm (INCLUIDO COLUMNAS DE MADERA)</v>
          </cell>
          <cell r="C32" t="str">
            <v>m2</v>
          </cell>
          <cell r="D32">
            <v>170.52</v>
          </cell>
        </row>
        <row r="33">
          <cell r="A33" t="str">
            <v>01.01.01.04.02</v>
          </cell>
          <cell r="B33" t="str">
            <v xml:space="preserve">            PISO DE CEMENTO FROTACHADO, E=2"</v>
          </cell>
          <cell r="C33" t="str">
            <v>m2</v>
          </cell>
          <cell r="D33">
            <v>85.18</v>
          </cell>
        </row>
        <row r="34">
          <cell r="A34" t="str">
            <v>01.01.01.04.03</v>
          </cell>
          <cell r="B34" t="str">
            <v xml:space="preserve">            PUERTA CONTRAPLACADA CON TRIPLAY 4 mm</v>
          </cell>
          <cell r="C34" t="str">
            <v>m2</v>
          </cell>
          <cell r="D34">
            <v>5.04</v>
          </cell>
        </row>
        <row r="35">
          <cell r="A35" t="str">
            <v>01.01.01.04.04</v>
          </cell>
          <cell r="B35" t="str">
            <v xml:space="preserve">            COBERTURA DE TEJA ANDINA</v>
          </cell>
          <cell r="C35" t="str">
            <v>m2</v>
          </cell>
          <cell r="D35">
            <v>96.81</v>
          </cell>
        </row>
        <row r="36">
          <cell r="A36" t="str">
            <v>01.01.01.05</v>
          </cell>
          <cell r="B36" t="str">
            <v xml:space="preserve">         VESTUARIOS</v>
          </cell>
          <cell r="D36">
            <v>0</v>
          </cell>
        </row>
        <row r="37">
          <cell r="A37" t="str">
            <v>01.01.01.05.01</v>
          </cell>
          <cell r="B37" t="str">
            <v xml:space="preserve">            MUROS DE LADRILLO KING KONG DE ARCILLA ( A MAQUINA ) DE SOGA MEZCLA C:A 1:4; TIPO IV PARA TARRAJEO</v>
          </cell>
          <cell r="C37" t="str">
            <v>m2</v>
          </cell>
          <cell r="D37">
            <v>29.232000000000006</v>
          </cell>
        </row>
        <row r="38">
          <cell r="A38" t="str">
            <v>01.01.01.05.02</v>
          </cell>
          <cell r="B38" t="str">
            <v xml:space="preserve">            TARRAJEO FROTACHADO DE MUROS INTERIORES C/MORT. C:A 1:5, E = 1.5 CM</v>
          </cell>
          <cell r="C38" t="str">
            <v>m2</v>
          </cell>
          <cell r="D38">
            <v>29.232000000000006</v>
          </cell>
        </row>
        <row r="39">
          <cell r="A39" t="str">
            <v>01.01.01.05.03</v>
          </cell>
          <cell r="B39" t="str">
            <v xml:space="preserve">            TARRAJEO CON IMPERMEABILIZANTE HIDRÓFUGO ACABADO PULIDO MEZC. C:A 1/5 e=1.5 CM*</v>
          </cell>
          <cell r="C39" t="str">
            <v>m2</v>
          </cell>
          <cell r="D39">
            <v>29.232000000000006</v>
          </cell>
        </row>
        <row r="40">
          <cell r="A40" t="str">
            <v>01.01.01.05.04</v>
          </cell>
          <cell r="B40" t="str">
            <v xml:space="preserve">            PISO DE CEMENTO FROTACHADO, E=2"</v>
          </cell>
          <cell r="C40" t="str">
            <v>m2</v>
          </cell>
          <cell r="D40">
            <v>95.97</v>
          </cell>
        </row>
        <row r="41">
          <cell r="A41" t="str">
            <v>01.01.01.05.05</v>
          </cell>
          <cell r="B41" t="str">
            <v xml:space="preserve">            PUERTA CONTRAPLACADA CON TRIPLAY 4 mm</v>
          </cell>
          <cell r="C41" t="str">
            <v>m2</v>
          </cell>
          <cell r="D41">
            <v>2.52</v>
          </cell>
        </row>
        <row r="42">
          <cell r="A42" t="str">
            <v>01.01.01.05.06</v>
          </cell>
          <cell r="B42" t="str">
            <v xml:space="preserve">            COBERTURA DE TEJA ANDINA</v>
          </cell>
          <cell r="C42" t="str">
            <v>m2</v>
          </cell>
          <cell r="D42">
            <v>45.93</v>
          </cell>
        </row>
        <row r="43">
          <cell r="A43" t="str">
            <v>01.01.01.05.07</v>
          </cell>
          <cell r="B43" t="str">
            <v xml:space="preserve">            VENTANA TIPO FIJO CON CRISTAL TEMPLADO REFLEJANTE 8 mm</v>
          </cell>
          <cell r="C43" t="str">
            <v>m2</v>
          </cell>
          <cell r="D43">
            <v>1.62</v>
          </cell>
        </row>
        <row r="44">
          <cell r="A44" t="str">
            <v>01.01.01.05.08</v>
          </cell>
          <cell r="B44" t="str">
            <v xml:space="preserve">            BANCA DE MADERA</v>
          </cell>
          <cell r="C44" t="str">
            <v>m2</v>
          </cell>
          <cell r="D44">
            <v>1.7999999999999998</v>
          </cell>
        </row>
        <row r="45">
          <cell r="A45" t="str">
            <v>01.01.01.06</v>
          </cell>
          <cell r="B45" t="str">
            <v xml:space="preserve">         SERVICIOS HIGIENICOS</v>
          </cell>
          <cell r="D45">
            <v>0</v>
          </cell>
        </row>
        <row r="46">
          <cell r="A46" t="str">
            <v>01.01.01.06.01</v>
          </cell>
          <cell r="B46" t="str">
            <v xml:space="preserve">           ALQUILER SERVICIOS HIGIENICOS PORTATIL+URINARIO</v>
          </cell>
          <cell r="C46" t="str">
            <v>mes</v>
          </cell>
          <cell r="D46">
            <v>12</v>
          </cell>
        </row>
        <row r="47">
          <cell r="A47" t="str">
            <v>01.01.01.06.02</v>
          </cell>
          <cell r="B47" t="str">
            <v xml:space="preserve">            ALQUILER SSHH PORTATIL SANITARIOS TAZA MÓVIL+LAVADERO</v>
          </cell>
          <cell r="C47" t="str">
            <v>mes</v>
          </cell>
          <cell r="D47">
            <v>12</v>
          </cell>
        </row>
        <row r="48">
          <cell r="A48" t="str">
            <v>01.01.01.06.03</v>
          </cell>
          <cell r="B48" t="str">
            <v xml:space="preserve">            ALQUILER DUCHA PORTÁTIL</v>
          </cell>
          <cell r="C48" t="str">
            <v>mes</v>
          </cell>
          <cell r="D48">
            <v>12</v>
          </cell>
        </row>
        <row r="49">
          <cell r="A49" t="str">
            <v>01.01.01.06.04</v>
          </cell>
          <cell r="B49" t="str">
            <v xml:space="preserve">            ALQUILER LAVAMANOS PORTÁTIL</v>
          </cell>
          <cell r="C49" t="str">
            <v>mes</v>
          </cell>
          <cell r="D49">
            <v>12</v>
          </cell>
        </row>
        <row r="50">
          <cell r="A50" t="str">
            <v>01.01.01.06.05</v>
          </cell>
          <cell r="B50" t="str">
            <v xml:space="preserve">            BIDÓN QUÍMICO</v>
          </cell>
          <cell r="C50" t="str">
            <v>mes</v>
          </cell>
          <cell r="D50">
            <v>12</v>
          </cell>
        </row>
        <row r="51">
          <cell r="A51" t="str">
            <v>01.01.01.07</v>
          </cell>
          <cell r="B51" t="str">
            <v xml:space="preserve">         CERCOS</v>
          </cell>
          <cell r="D51">
            <v>0</v>
          </cell>
        </row>
        <row r="52">
          <cell r="A52" t="str">
            <v>01.01.01.07.01</v>
          </cell>
          <cell r="B52" t="str">
            <v xml:space="preserve">            CERCO PROVISIONAL DE PLANCHA METÁLICA ACANALADA H=3.00 m</v>
          </cell>
          <cell r="C52" t="str">
            <v>m</v>
          </cell>
          <cell r="D52">
            <v>357.47</v>
          </cell>
        </row>
        <row r="53">
          <cell r="A53" t="str">
            <v>01.01.01.08</v>
          </cell>
          <cell r="B53" t="str">
            <v xml:space="preserve">         CARTELES</v>
          </cell>
          <cell r="D53">
            <v>0</v>
          </cell>
        </row>
        <row r="54">
          <cell r="A54" t="str">
            <v>01.01.01.08.01</v>
          </cell>
          <cell r="B54" t="str">
            <v xml:space="preserve">            CARTEL DE IDENTIFICACION DE LA OBRA 3.60 m x 2.40 m</v>
          </cell>
          <cell r="C54" t="str">
            <v>und</v>
          </cell>
          <cell r="D54">
            <v>1</v>
          </cell>
        </row>
        <row r="55">
          <cell r="A55" t="str">
            <v>01.01.02</v>
          </cell>
          <cell r="B55" t="str">
            <v xml:space="preserve">         INSTALACIONES PROVISIONALES</v>
          </cell>
          <cell r="D55">
            <v>0</v>
          </cell>
        </row>
        <row r="56">
          <cell r="A56" t="str">
            <v>01.01.02.01</v>
          </cell>
          <cell r="B56" t="str">
            <v xml:space="preserve">         AGUA PARA LA CONSTRUCCION</v>
          </cell>
          <cell r="D56">
            <v>0</v>
          </cell>
        </row>
        <row r="57">
          <cell r="A57" t="str">
            <v>01.01.02.01.01</v>
          </cell>
          <cell r="B57" t="str">
            <v xml:space="preserve">            OBTENCION DEL SERVICIO</v>
          </cell>
          <cell r="C57" t="str">
            <v>glb</v>
          </cell>
          <cell r="D57">
            <v>1</v>
          </cell>
        </row>
        <row r="58">
          <cell r="A58" t="str">
            <v>01.01.02.01.02</v>
          </cell>
          <cell r="B58" t="str">
            <v xml:space="preserve">            CONSUMO Y DISTRIBUCION</v>
          </cell>
          <cell r="C58" t="str">
            <v>mes</v>
          </cell>
          <cell r="D58">
            <v>12</v>
          </cell>
        </row>
        <row r="59">
          <cell r="A59" t="str">
            <v>01.01.02.02</v>
          </cell>
          <cell r="B59" t="str">
            <v xml:space="preserve">         DESAGUE PARA LA CONSTRUCCION</v>
          </cell>
          <cell r="D59">
            <v>0</v>
          </cell>
        </row>
        <row r="60">
          <cell r="A60" t="str">
            <v>01.01.02.02.01</v>
          </cell>
          <cell r="B60" t="str">
            <v xml:space="preserve">            DESAGUE PARA LA CONSTRUCCION</v>
          </cell>
          <cell r="C60" t="str">
            <v>glb</v>
          </cell>
          <cell r="D60">
            <v>1</v>
          </cell>
        </row>
        <row r="61">
          <cell r="A61" t="str">
            <v>01.01.02.03</v>
          </cell>
          <cell r="B61" t="str">
            <v xml:space="preserve">         ENERGIA ELECTRICA PROVISIONAL</v>
          </cell>
          <cell r="D61">
            <v>0</v>
          </cell>
        </row>
        <row r="62">
          <cell r="A62" t="str">
            <v>01.01.02.03.01</v>
          </cell>
          <cell r="B62" t="str">
            <v xml:space="preserve">            OBTENCION DEL SERVICIO EE</v>
          </cell>
          <cell r="C62" t="str">
            <v>glb</v>
          </cell>
          <cell r="D62">
            <v>1</v>
          </cell>
        </row>
        <row r="63">
          <cell r="A63" t="str">
            <v>01.01.02.03.02</v>
          </cell>
          <cell r="B63" t="str">
            <v xml:space="preserve">            CONSUMO Y DISTRIBUCIÓN EE</v>
          </cell>
          <cell r="C63" t="str">
            <v>mes</v>
          </cell>
          <cell r="D63">
            <v>12</v>
          </cell>
        </row>
        <row r="64">
          <cell r="A64" t="str">
            <v>01.01.03</v>
          </cell>
          <cell r="B64" t="str">
            <v xml:space="preserve">          TRABAJOS PRELIMINARES</v>
          </cell>
          <cell r="D64">
            <v>0</v>
          </cell>
        </row>
        <row r="65">
          <cell r="A65" t="str">
            <v>01.01.03.01</v>
          </cell>
          <cell r="B65" t="str">
            <v xml:space="preserve">            ELIMINACION DE MALEZA Y ARBUSTOS DE FACIL EXTRACCION</v>
          </cell>
          <cell r="C65" t="str">
            <v>m2</v>
          </cell>
          <cell r="D65">
            <v>8578.3783000000021</v>
          </cell>
        </row>
        <row r="66">
          <cell r="A66" t="str">
            <v>01.01.04</v>
          </cell>
          <cell r="B66" t="str">
            <v xml:space="preserve">            DESMONTAJES Y/O DEMOLICIONES</v>
          </cell>
          <cell r="D66">
            <v>0</v>
          </cell>
        </row>
        <row r="67">
          <cell r="A67" t="str">
            <v>01.01.04.01</v>
          </cell>
          <cell r="B67" t="str">
            <v xml:space="preserve">            DESMONTAJE </v>
          </cell>
          <cell r="D67">
            <v>0</v>
          </cell>
        </row>
        <row r="68">
          <cell r="A68" t="str">
            <v>01.01.04.01.01</v>
          </cell>
          <cell r="B68" t="str">
            <v xml:space="preserve">            DESMONTAJE DE PUERTAS</v>
          </cell>
          <cell r="C68" t="str">
            <v>und</v>
          </cell>
          <cell r="D68">
            <v>154</v>
          </cell>
        </row>
        <row r="69">
          <cell r="A69" t="str">
            <v>01.01.04.01.02</v>
          </cell>
          <cell r="B69" t="str">
            <v xml:space="preserve">             DESMONTAJE DE VENTANAS</v>
          </cell>
          <cell r="C69" t="str">
            <v>und</v>
          </cell>
          <cell r="D69">
            <v>115</v>
          </cell>
        </row>
        <row r="70">
          <cell r="A70" t="str">
            <v>01.01.04.02</v>
          </cell>
          <cell r="B70" t="str">
            <v xml:space="preserve">             DEMOLICIONES</v>
          </cell>
          <cell r="D70">
            <v>0</v>
          </cell>
        </row>
        <row r="71">
          <cell r="A71" t="str">
            <v>01.01.04.02.01</v>
          </cell>
          <cell r="B71" t="str">
            <v xml:space="preserve">             DEMOLICON ESTRUCTURAS</v>
          </cell>
          <cell r="C71" t="str">
            <v>m3</v>
          </cell>
          <cell r="D71">
            <v>1160.5563002808965</v>
          </cell>
        </row>
        <row r="72">
          <cell r="A72" t="str">
            <v>01.01.04.02.02</v>
          </cell>
          <cell r="B72" t="str">
            <v xml:space="preserve">             DEMOLICION DE VEREDAS</v>
          </cell>
          <cell r="C72" t="str">
            <v>m3</v>
          </cell>
          <cell r="D72">
            <v>162.56669999999997</v>
          </cell>
        </row>
        <row r="73">
          <cell r="A73" t="str">
            <v>01.01.04.02.03</v>
          </cell>
          <cell r="B73" t="str">
            <v xml:space="preserve">             DEMOLICION DE LOSA VEHICULAR</v>
          </cell>
          <cell r="C73" t="str">
            <v>m3</v>
          </cell>
          <cell r="D73">
            <v>309.69000000000005</v>
          </cell>
        </row>
        <row r="74">
          <cell r="A74" t="str">
            <v>01.01.04.02.04</v>
          </cell>
          <cell r="B74" t="str">
            <v xml:space="preserve">             DEMOLICON SARDINEL</v>
          </cell>
          <cell r="C74" t="str">
            <v>m3</v>
          </cell>
          <cell r="D74">
            <v>13.54476</v>
          </cell>
        </row>
        <row r="75">
          <cell r="A75" t="str">
            <v>01.01.04.03</v>
          </cell>
          <cell r="B75" t="str">
            <v xml:space="preserve">            ACARREO Y ELIMINACIÓN</v>
          </cell>
        </row>
        <row r="76">
          <cell r="A76" t="str">
            <v>01.01.04.03.01</v>
          </cell>
          <cell r="B76" t="str">
            <v xml:space="preserve">            ACARREO INTERNO, PROCEDENTE DE LAS DEMOLICION</v>
          </cell>
          <cell r="C76" t="str">
            <v>m3</v>
          </cell>
          <cell r="D76">
            <v>2140.2650883651659</v>
          </cell>
        </row>
        <row r="77">
          <cell r="A77" t="str">
            <v>01.01.04.03.02</v>
          </cell>
          <cell r="B77" t="str">
            <v xml:space="preserve">            ELIMINACION DE DEMOLICIÓN</v>
          </cell>
          <cell r="C77" t="str">
            <v>m3</v>
          </cell>
          <cell r="D77">
            <v>2140.2650883651659</v>
          </cell>
        </row>
        <row r="78">
          <cell r="A78" t="str">
            <v>01.01.05</v>
          </cell>
          <cell r="B78" t="str">
            <v xml:space="preserve">           TRANSPORTE VERTICAL Y HORIZONTAL</v>
          </cell>
          <cell r="D78">
            <v>0</v>
          </cell>
        </row>
        <row r="79">
          <cell r="A79" t="str">
            <v>01.01.05.01</v>
          </cell>
          <cell r="B79" t="str">
            <v xml:space="preserve">            TRANSPORTE VERTICAL DE MATERIALES</v>
          </cell>
          <cell r="C79" t="str">
            <v>mes</v>
          </cell>
          <cell r="D79">
            <v>12</v>
          </cell>
        </row>
        <row r="80">
          <cell r="A80" t="str">
            <v>01.01.05.02</v>
          </cell>
          <cell r="B80" t="str">
            <v xml:space="preserve">            TRANSPORTE HORIZONTAL DE MATERIALES</v>
          </cell>
          <cell r="C80" t="str">
            <v>mes</v>
          </cell>
          <cell r="D80">
            <v>12</v>
          </cell>
        </row>
        <row r="81">
          <cell r="A81" t="str">
            <v>01.01.05.03</v>
          </cell>
          <cell r="B81" t="str">
            <v xml:space="preserve">            MOVILIZACION Y DESMOVILIZACION DE MAQUINARIA Y HERRAMIENTAS</v>
          </cell>
          <cell r="C81" t="str">
            <v>glb</v>
          </cell>
          <cell r="D81">
            <v>1</v>
          </cell>
        </row>
        <row r="82">
          <cell r="A82" t="str">
            <v>01.01.06</v>
          </cell>
          <cell r="B82" t="str">
            <v xml:space="preserve">            APUNTALAMIENTO DE CONTRUCCION EXISTENTE</v>
          </cell>
          <cell r="D82">
            <v>0</v>
          </cell>
        </row>
        <row r="83">
          <cell r="A83" t="str">
            <v>01.01.06.01</v>
          </cell>
          <cell r="B83" t="str">
            <v xml:space="preserve">            APUNTALAMIENTO DE CONSTRUCCION EXISTENTE</v>
          </cell>
          <cell r="C83" t="str">
            <v>glb</v>
          </cell>
          <cell r="D83">
            <v>1</v>
          </cell>
        </row>
        <row r="84">
          <cell r="A84" t="str">
            <v>01.01.07</v>
          </cell>
          <cell r="B84" t="str">
            <v xml:space="preserve">           TRAZOS, NIVELES Y REPLANTEO</v>
          </cell>
          <cell r="D84">
            <v>0</v>
          </cell>
        </row>
        <row r="85">
          <cell r="A85" t="str">
            <v>01.03.07.01</v>
          </cell>
          <cell r="B85" t="str">
            <v xml:space="preserve">            TRAZO, REPLANTEO Y NIVELACION PRELIMINAR</v>
          </cell>
          <cell r="C85" t="str">
            <v>m2</v>
          </cell>
          <cell r="D85">
            <v>8578.3783000000021</v>
          </cell>
        </row>
        <row r="86">
          <cell r="A86" t="str">
            <v>01.03.07.02</v>
          </cell>
          <cell r="B86" t="str">
            <v xml:space="preserve">             REPLANTEO DURANTE LA OBRA</v>
          </cell>
          <cell r="C86" t="str">
            <v>m2</v>
          </cell>
          <cell r="D86">
            <v>3225.4584000000004</v>
          </cell>
        </row>
        <row r="87">
          <cell r="A87" t="str">
            <v>01.01.08</v>
          </cell>
          <cell r="B87" t="str">
            <v xml:space="preserve">             FLETE TERRESTRE</v>
          </cell>
          <cell r="D87">
            <v>0</v>
          </cell>
        </row>
        <row r="88">
          <cell r="A88" t="str">
            <v>01.04.08.01</v>
          </cell>
          <cell r="B88" t="str">
            <v xml:space="preserve">             FLETE TERRESTRE - DISTANCIA PROMEDIO DE 1000 A 1500 Km</v>
          </cell>
          <cell r="C88" t="str">
            <v>glb</v>
          </cell>
          <cell r="D88">
            <v>1</v>
          </cell>
        </row>
        <row r="89">
          <cell r="A89" t="str">
            <v>01.02</v>
          </cell>
          <cell r="B89" t="str">
            <v xml:space="preserve">            SEGURIDAD Y SALUD</v>
          </cell>
          <cell r="D89">
            <v>0</v>
          </cell>
        </row>
        <row r="90">
          <cell r="A90" t="str">
            <v>01.02.01</v>
          </cell>
          <cell r="B90" t="str">
            <v xml:space="preserve">             ELABORACIÓN, IMPLEMENTACIÓN Y ADMINISTRACIÓN DEL PLAN DE SEGURIDAD Y SALUD EN EL TRABAJO</v>
          </cell>
          <cell r="C90" t="str">
            <v>glb</v>
          </cell>
          <cell r="D90">
            <v>1</v>
          </cell>
        </row>
        <row r="91">
          <cell r="A91" t="str">
            <v>01.02.02</v>
          </cell>
          <cell r="B91" t="str">
            <v xml:space="preserve">             EQUIPOS DE PROTECCIÓN INDIVIDUAL</v>
          </cell>
          <cell r="C91" t="str">
            <v>glb</v>
          </cell>
          <cell r="D91">
            <v>1</v>
          </cell>
        </row>
        <row r="92">
          <cell r="A92" t="str">
            <v>01.02.03</v>
          </cell>
          <cell r="B92" t="str">
            <v xml:space="preserve">             EQUIPOS DE PROTECCIÓN COLECTIVA</v>
          </cell>
          <cell r="C92" t="str">
            <v>glb</v>
          </cell>
          <cell r="D92">
            <v>1</v>
          </cell>
        </row>
        <row r="93">
          <cell r="A93" t="str">
            <v>01.02.04</v>
          </cell>
          <cell r="B93" t="str">
            <v xml:space="preserve">            SEÑALIZACIÓN TEMPORAL DE SEGURIDAD</v>
          </cell>
          <cell r="C93" t="str">
            <v>glb</v>
          </cell>
          <cell r="D93">
            <v>1</v>
          </cell>
        </row>
        <row r="94">
          <cell r="A94" t="str">
            <v>01.02.05</v>
          </cell>
          <cell r="B94" t="str">
            <v xml:space="preserve">           CAPACITACIÓN EN SEGURIDAD Y SALUD</v>
          </cell>
          <cell r="C94" t="str">
            <v>glb</v>
          </cell>
          <cell r="D94">
            <v>1</v>
          </cell>
        </row>
        <row r="95">
          <cell r="A95" t="str">
            <v>01.02.06</v>
          </cell>
          <cell r="B95" t="str">
            <v xml:space="preserve">           RECURSOS PARA RESPUESTAS ANTE EMERGENCIAS EN SEGURIDAD Y SALUD DURANTE EL TRABAJO</v>
          </cell>
          <cell r="C95" t="str">
            <v>glb</v>
          </cell>
          <cell r="D95">
            <v>1</v>
          </cell>
        </row>
        <row r="96">
          <cell r="A96" t="str">
            <v>01.03</v>
          </cell>
          <cell r="B96" t="str">
            <v xml:space="preserve">            IMPLEMENTACIÓN DE LAS MEDIDAS DE MITIGACIÓN AMBIENTAL</v>
          </cell>
          <cell r="D96">
            <v>0</v>
          </cell>
        </row>
        <row r="97">
          <cell r="A97" t="str">
            <v>01.03.01</v>
          </cell>
          <cell r="B97" t="str">
            <v xml:space="preserve">            MEDIDAS DE MITIGACIÓN AMBIENTAL POR CONTAMINACIÓN DE AIRE Y RUIDO</v>
          </cell>
          <cell r="C97" t="str">
            <v>glb</v>
          </cell>
          <cell r="D97">
            <v>1</v>
          </cell>
        </row>
        <row r="98">
          <cell r="A98" t="str">
            <v>01.03.02</v>
          </cell>
          <cell r="B98" t="str">
            <v xml:space="preserve">            MEDIDAS DE MITIGACIÓN AMBIENTAL POR CONTAMINACIÓN DE SUELOS</v>
          </cell>
          <cell r="C98" t="str">
            <v>glb</v>
          </cell>
          <cell r="D98">
            <v>1</v>
          </cell>
        </row>
        <row r="99">
          <cell r="A99" t="str">
            <v>01.03.03</v>
          </cell>
          <cell r="B99" t="str">
            <v xml:space="preserve">            MEDIDAS DE MITIGACIÓN AMBIENTAL POR RESIDUOS SOLIDOS</v>
          </cell>
          <cell r="C99" t="str">
            <v>glb</v>
          </cell>
          <cell r="D99">
            <v>1</v>
          </cell>
        </row>
        <row r="100">
          <cell r="A100" t="str">
            <v>01.03.04</v>
          </cell>
          <cell r="B100" t="str">
            <v xml:space="preserve">            EDUCACIÓN AMBIENTAL</v>
          </cell>
          <cell r="C100" t="str">
            <v>glb</v>
          </cell>
          <cell r="D100">
            <v>1</v>
          </cell>
        </row>
        <row r="101">
          <cell r="A101" t="str">
            <v>01.03.05</v>
          </cell>
          <cell r="B101" t="str">
            <v xml:space="preserve">            IMPLEMENTACIÓN DE MEDIDAS DE SEGUIMIENTO Y CONTROL AMBIENTAL</v>
          </cell>
          <cell r="C101" t="str">
            <v>glb</v>
          </cell>
          <cell r="D101">
            <v>1</v>
          </cell>
        </row>
        <row r="102">
          <cell r="A102" t="str">
            <v>01.03.06</v>
          </cell>
          <cell r="B102" t="str">
            <v xml:space="preserve">           TRATAMIENTO DE RESIDUOS SOLIDOS BIOCONTAMINADOS </v>
          </cell>
          <cell r="C102" t="str">
            <v>glb</v>
          </cell>
          <cell r="D102">
            <v>1</v>
          </cell>
        </row>
        <row r="103">
          <cell r="A103" t="str">
            <v>01.03.07</v>
          </cell>
          <cell r="B103" t="str">
            <v xml:space="preserve">           PLAN DE MONITOREO ARQUEOLÓGICO</v>
          </cell>
          <cell r="C103" t="str">
            <v>glb</v>
          </cell>
          <cell r="D103">
            <v>1</v>
          </cell>
        </row>
        <row r="104">
          <cell r="A104" t="str">
            <v>01.04</v>
          </cell>
          <cell r="B104" t="str">
            <v xml:space="preserve">           PLAN COVID-19</v>
          </cell>
          <cell r="D104">
            <v>0</v>
          </cell>
        </row>
        <row r="105">
          <cell r="A105" t="str">
            <v>01.04.01</v>
          </cell>
          <cell r="B105" t="str">
            <v xml:space="preserve">           ACTIVIDADES DE PREVENCIÓN DEL COVID-19</v>
          </cell>
          <cell r="D105">
            <v>0</v>
          </cell>
        </row>
        <row r="106">
          <cell r="A106" t="str">
            <v>01.04.01.01</v>
          </cell>
          <cell r="B106" t="str">
            <v xml:space="preserve">            ELABORACIÓN DEL PLAN DE VIGILANCIA, PREVENCIÓN Y CONTROL DEL COVID-19</v>
          </cell>
          <cell r="C106" t="str">
            <v>glb</v>
          </cell>
          <cell r="D106">
            <v>1</v>
          </cell>
        </row>
        <row r="107">
          <cell r="A107" t="str">
            <v>01.04.01.02</v>
          </cell>
          <cell r="B107" t="str">
            <v xml:space="preserve">            LIMPIEZA Y DESINFECCIÓN EN OBRA</v>
          </cell>
          <cell r="C107" t="str">
            <v>mes</v>
          </cell>
          <cell r="D107">
            <v>12</v>
          </cell>
        </row>
        <row r="108">
          <cell r="A108" t="str">
            <v>01.04.01.03</v>
          </cell>
          <cell r="B108" t="str">
            <v xml:space="preserve">            EVALUACIÓN DE LA CONDICIÓN DE SALUD DEL TRABAJADOR (PREVIO INGRESO O REINCORPORACION)</v>
          </cell>
          <cell r="C108" t="str">
            <v>glb</v>
          </cell>
          <cell r="D108">
            <v>1</v>
          </cell>
        </row>
        <row r="109">
          <cell r="A109" t="str">
            <v>01.04.01.04</v>
          </cell>
          <cell r="B109" t="str">
            <v xml:space="preserve">            LAVADO Y DESINFECCIÓN DE MANOS Y/O PIES</v>
          </cell>
          <cell r="C109" t="str">
            <v>glb</v>
          </cell>
          <cell r="D109">
            <v>1</v>
          </cell>
        </row>
        <row r="110">
          <cell r="A110" t="str">
            <v>01.04.01.05</v>
          </cell>
          <cell r="B110" t="str">
            <v xml:space="preserve">            SENSIBILIZACIÓN DE LA PREVENCIÓN DEL CONTAGIO COVID-19 EN OBRA</v>
          </cell>
          <cell r="C110" t="str">
            <v>glb</v>
          </cell>
          <cell r="D110">
            <v>1</v>
          </cell>
        </row>
        <row r="111">
          <cell r="A111" t="str">
            <v>01.04.01.06</v>
          </cell>
          <cell r="B111" t="str">
            <v xml:space="preserve">            MEDIDAS PREVENTIVAS COLECTIVAS</v>
          </cell>
          <cell r="C111" t="str">
            <v>glb</v>
          </cell>
          <cell r="D111">
            <v>1</v>
          </cell>
        </row>
        <row r="112">
          <cell r="A112" t="str">
            <v>01.04.01.07</v>
          </cell>
          <cell r="B112" t="str">
            <v xml:space="preserve">            MEDIDAS PREVENTIVAS PERSONAL</v>
          </cell>
          <cell r="C112" t="str">
            <v>glb</v>
          </cell>
          <cell r="D112">
            <v>1</v>
          </cell>
        </row>
        <row r="113">
          <cell r="A113" t="str">
            <v>01.04.01.08</v>
          </cell>
          <cell r="B113" t="str">
            <v xml:space="preserve">            VIGILANCIA DE LA SALUD DEL TRABAJADOR (CONTEXTO COVID-19)</v>
          </cell>
          <cell r="C113" t="str">
            <v>glb</v>
          </cell>
          <cell r="D113">
            <v>1</v>
          </cell>
        </row>
        <row r="114">
          <cell r="A114" t="str">
            <v>01.04.02</v>
          </cell>
          <cell r="B114" t="str">
            <v xml:space="preserve">            EQUIPAMIENTO Y PERSONAL</v>
          </cell>
          <cell r="D114">
            <v>0</v>
          </cell>
        </row>
        <row r="115">
          <cell r="A115" t="str">
            <v>01.04.02.01</v>
          </cell>
          <cell r="B115" t="str">
            <v xml:space="preserve">            EQUIPAMIENTO PARA LA VIGILANCIA DE LA SALUD</v>
          </cell>
          <cell r="C115" t="str">
            <v>glb</v>
          </cell>
          <cell r="D115">
            <v>1</v>
          </cell>
        </row>
        <row r="116">
          <cell r="A116" t="str">
            <v>01.04.02.02</v>
          </cell>
          <cell r="B116" t="str">
            <v xml:space="preserve">            PROFESIONAL MÉDICO Y/O DE LA SALUD (ENFERMERA)</v>
          </cell>
          <cell r="C116" t="str">
            <v>mes</v>
          </cell>
          <cell r="D116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ARATULA"/>
      <sheetName val="ACCESORIOS GASES M."/>
      <sheetName val="TUBERIAS COBRE GASES M."/>
      <sheetName val="GRUPO Y ASCENSORES"/>
      <sheetName val="SISTEMA DE PETROLEO"/>
      <sheetName val="RESUMEN"/>
      <sheetName val="SIST. DE CLIMATIZACION"/>
      <sheetName val="TUBERIAS COBRE AA,CALEF Y VENT."/>
      <sheetName val="DUCTOS METALICOS"/>
      <sheetName val="DIFUSORES Y REJILLAS"/>
      <sheetName val="VARIOS CLIMA. "/>
      <sheetName val="SISTEMA GLP"/>
      <sheetName val="VARIOS GLP"/>
      <sheetName val="SISTEMA DE RETORNO"/>
      <sheetName val="VARIOS PETRO."/>
      <sheetName val="SISTEMA CAPTADORES SOLARES"/>
    </sheetNames>
    <sheetDataSet>
      <sheetData sheetId="0">
        <row r="3">
          <cell r="B3" t="str">
            <v xml:space="preserve"> ELABORACION DEL EXPEDIENTE TECNICO, EQUIPAMIENTO Y CONTINGENCIA DEL PROYECTO "RECONSTRUCCION DEL HOSPITAL SAUL GARRIDO ROSILLO II-1, DISTRITO DE TUMBES, PROVINCIA DE TUMBES, DEPARTAMENTO DE TUMBES"</v>
          </cell>
        </row>
        <row r="5">
          <cell r="B5" t="str">
            <v>ABRIL.2022</v>
          </cell>
        </row>
        <row r="7">
          <cell r="B7" t="str">
            <v>M.DIAZ</v>
          </cell>
        </row>
        <row r="9">
          <cell r="B9" t="str">
            <v xml:space="preserve"> INSTALACIONES  MECANICAS</v>
          </cell>
        </row>
        <row r="11">
          <cell r="B11" t="str">
            <v>DISTR. TUMBES- PROV. TUMBES - TUMBES</v>
          </cell>
        </row>
      </sheetData>
      <sheetData sheetId="1" refreshError="1"/>
      <sheetData sheetId="2">
        <row r="15">
          <cell r="AA15">
            <v>10</v>
          </cell>
        </row>
      </sheetData>
      <sheetData sheetId="3">
        <row r="32">
          <cell r="AH32">
            <v>143.72050000000002</v>
          </cell>
        </row>
      </sheetData>
      <sheetData sheetId="4">
        <row r="17">
          <cell r="G17">
            <v>2</v>
          </cell>
        </row>
      </sheetData>
      <sheetData sheetId="5">
        <row r="16">
          <cell r="O16">
            <v>4.8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G17">
            <v>2</v>
          </cell>
        </row>
      </sheetData>
      <sheetData sheetId="14">
        <row r="17">
          <cell r="G17">
            <v>1</v>
          </cell>
        </row>
      </sheetData>
      <sheetData sheetId="15">
        <row r="17">
          <cell r="G17">
            <v>9.3000000000000007</v>
          </cell>
        </row>
      </sheetData>
      <sheetData sheetId="16">
        <row r="17">
          <cell r="O17">
            <v>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TRAB. PRELIM. S.G.MEDICINAL"/>
      <sheetName val="SISTEMA DE GASES MEDICINALES"/>
      <sheetName val="VARIOS"/>
    </sheetNames>
    <sheetDataSet>
      <sheetData sheetId="0" refreshError="1">
        <row r="3">
          <cell r="B3" t="str">
            <v>PROGRAMA NACIONAL DE INVERSIONES EN SALUD</v>
          </cell>
        </row>
        <row r="5">
          <cell r="B5" t="str">
            <v>JUL. 2017</v>
          </cell>
        </row>
        <row r="7">
          <cell r="B7" t="str">
            <v>FORMULA: 05 INSTALACIONES ELÉCTRICAS Y MECÁNICAS</v>
          </cell>
        </row>
        <row r="9">
          <cell r="B9" t="str">
            <v>"MEJORAMIENTO Y AMPLIACIÓN DE LOS SERVICIOS DE SALUD DEL ESTABLECIMIENTO DE SALUD CHALLHUAHUACHO, DISTRITO DE CHALLHUAHUACHO, PROVINCIA DE COTABAMBAS, DEPARTAMENTO DE APURÍMAC"</v>
          </cell>
        </row>
        <row r="12">
          <cell r="B12" t="str">
            <v>PERCY L.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OBRAS PROVISIONALES"/>
      <sheetName val="TRABAJOS PRELIMINARES(01)"/>
      <sheetName val="TRABAJOS PRELIMINARES(02)"/>
      <sheetName val="MOVIMIENTO DE TIERRAS"/>
      <sheetName val="SOLADOS"/>
      <sheetName val="FALSO CIMIENTO"/>
      <sheetName val="CIMIENTO CORRIDO"/>
      <sheetName val="SOBRECIMIENTO"/>
      <sheetName val="FALSO PISO"/>
      <sheetName val="ZAPATAS COMBINADAS"/>
      <sheetName val="VIGA DE CIMENTACION"/>
      <sheetName val="COLUMNAS"/>
      <sheetName val="COLUMNAS CONF."/>
      <sheetName val="COLUMNAS AMARRE"/>
      <sheetName val="PLACAS FC = 245"/>
      <sheetName val="VIGAS"/>
      <sheetName val="VIGAS DE CONF"/>
      <sheetName val="VIGAS DE AMARRE"/>
      <sheetName val="LOSA ALIGERADA H = 0.20 M "/>
      <sheetName val="LOSA SOLIDA"/>
      <sheetName val="ESCALERAS"/>
      <sheetName val="CISTERNA SUBTERRANEA"/>
      <sheetName val="COLGAJO"/>
      <sheetName val="VARIOS"/>
      <sheetName val="EXCAV. SOBRECIMIENTO"/>
    </sheetNames>
    <sheetDataSet>
      <sheetData sheetId="0">
        <row r="4">
          <cell r="B4" t="str">
            <v>SUPERINTENDENCIA NACIONAL DE ADMINISTRACION TRIBUTARIA -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OBRAS PROVISIONALES"/>
      <sheetName val="TRABAJOS PRELIMINARES (1)"/>
      <sheetName val="TRABAJOS PRELIMINARES(02)"/>
      <sheetName val="MOVIMIENTO DE TIERRAS"/>
      <sheetName val="SOLADOS"/>
      <sheetName val="FALSO CIMIENTO"/>
      <sheetName val="FALSA ZAPATA F'c 100"/>
      <sheetName val="CIMIENTO CORRIDO"/>
      <sheetName val="SOBRECIMIENTO "/>
      <sheetName val="FALSO PISO"/>
      <sheetName val="ZAPATAS CONECTADAS, F'c 210"/>
      <sheetName val="VIGA DE CIMENTACION"/>
      <sheetName val="COLUMNAS, F'c 245"/>
      <sheetName val="COLUMNAS DE CONFIN. F'c 210"/>
      <sheetName val="COLUMNAS DE AMARRE. F'c 210"/>
      <sheetName val="PLACAS, F'c 245"/>
      <sheetName val="VIGAS "/>
      <sheetName val="VIGA DE CONFINAMIENTO"/>
      <sheetName val="VIGAS DE AMARRE. F'c 210"/>
      <sheetName val="LOSA ALIG. H=20; 1DIR."/>
      <sheetName val="LOSA SOLIDA "/>
      <sheetName val="ESCALERAS "/>
      <sheetName val="CISTERNA SUBTERRANEA"/>
      <sheetName val="COLGAJOS"/>
      <sheetName val="VARIOS"/>
      <sheetName val="EXCAV. SOBRECIMIENTO"/>
      <sheetName val="COLUMNAS, F'c 245 (2)"/>
      <sheetName val="PLACAS, F'c 245 (2)"/>
    </sheetNames>
    <sheetDataSet>
      <sheetData sheetId="0" refreshError="1">
        <row r="4">
          <cell r="B4" t="str">
            <v>SUPERINTENDENCIA NACIONAL DE ADMINISTRACION TRIBUTARIA -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SISTEMA DE MT (2)"/>
      <sheetName val="CARATULA"/>
      <sheetName val="RESUMEN"/>
      <sheetName val="SISTEMA DE MT"/>
      <sheetName val="SALIDA"/>
      <sheetName val="TUBERIA"/>
      <sheetName val="CONDUCTORES"/>
      <sheetName val="SIST. CONDUCTOS"/>
      <sheetName val="TABLEROS"/>
      <sheetName val="INT. TERMOMAGNETICOS"/>
      <sheetName val="INSTALACIONES EXPUESTAS"/>
      <sheetName val="ARTEFACTOS"/>
      <sheetName val="ALUMBRADO EXTERIOR"/>
      <sheetName val="EQUIPOS"/>
      <sheetName val="PRUEBAS"/>
      <sheetName val="OBRAS PROV."/>
      <sheetName val="Hoja1"/>
    </sheetNames>
    <sheetDataSet>
      <sheetData sheetId="0">
        <row r="4">
          <cell r="D4" t="str">
            <v>: "MEJORAMIENTO Y AMPLIACIÓN DE LOS SERVICIOS DE SALUD DEL ESTABLECIMIENTO DE SALUD DE APOYO DE PALPA, DISTRITO DE PALPA - PROVINCIA DE PALPA, DEPARTAMENTO DE ICA" - PRINCIPAL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TRAB. PRELIM. S.G.MEDICINAL"/>
      <sheetName val="SISTEMA DE GASES MEDICINALES"/>
      <sheetName val="VARIOS"/>
    </sheetNames>
    <sheetDataSet>
      <sheetData sheetId="0" refreshError="1">
        <row r="3">
          <cell r="B3" t="str">
            <v>PROGRAMA NACIONAL DE INVERSIONES EN SALUD</v>
          </cell>
        </row>
        <row r="9">
          <cell r="B9" t="str">
            <v>"MEJORAMIENTO Y AMPLIACIÓN DE LOS SERVICIOS DE SALUD DEL ESTABLECIMIENTO DE SALUD CHALLHUAHUACHO, DISTRITO DE CHALLHUAHUACHO, PROVINCIA DE COTABAMBAS, DEPARTAMENTO DE APURÍMAC"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SCE"/>
      <sheetName val="TELEFONO, RELOJ"/>
      <sheetName val="SSE "/>
      <sheetName val="DAI"/>
      <sheetName val="SCD"/>
      <sheetName val="GESTION Y ADM. SIST."/>
      <sheetName val="EXTERIORES"/>
    </sheetNames>
    <sheetDataSet>
      <sheetData sheetId="0">
        <row r="13">
          <cell r="A13" t="str">
            <v>LIMA - LIMA - ANCON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XFC337"/>
  <sheetViews>
    <sheetView showZeros="0" tabSelected="1" topLeftCell="A251" zoomScale="70" zoomScaleNormal="70" zoomScaleSheetLayoutView="70" workbookViewId="0">
      <selection activeCell="B141" sqref="B141"/>
    </sheetView>
  </sheetViews>
  <sheetFormatPr baseColWidth="10" defaultColWidth="11.44140625" defaultRowHeight="15" x14ac:dyDescent="0.25"/>
  <cols>
    <col min="1" max="1" width="17.6640625" style="412" customWidth="1"/>
    <col min="2" max="2" width="87.77734375" style="412" customWidth="1"/>
    <col min="3" max="3" width="15.6640625" style="381" customWidth="1"/>
    <col min="4" max="4" width="15.6640625" style="465" customWidth="1"/>
    <col min="5" max="5" width="32.88671875" style="382" customWidth="1"/>
    <col min="6" max="16384" width="11.44140625" style="102"/>
  </cols>
  <sheetData>
    <row r="1" spans="1:5" ht="18" customHeight="1" x14ac:dyDescent="0.25">
      <c r="A1" s="551" t="s">
        <v>1097</v>
      </c>
      <c r="B1" s="551"/>
      <c r="C1" s="551"/>
      <c r="D1" s="551"/>
    </row>
    <row r="2" spans="1:5" ht="9.6" customHeight="1" x14ac:dyDescent="0.25">
      <c r="A2" s="482"/>
      <c r="B2" s="482"/>
      <c r="C2" s="482"/>
      <c r="D2" s="482"/>
    </row>
    <row r="3" spans="1:5" ht="18" customHeight="1" x14ac:dyDescent="0.25">
      <c r="A3" s="436"/>
      <c r="B3" s="495" t="str">
        <f>+PROYECTO</f>
        <v xml:space="preserve"> ELABORACION DEL EXPEDIENTE TECNICO, EQUIPAMIENTO Y CONTINGENCIA DEL PROYECTO "RECONSTRUCCION DEL HOSPITAL SAUL GARRIDO ROSILLO II-1, DISTRITO DE TUMBES, PROVINCIA DE TUMBES, DEPARTAMENTO DE TUMBES"</v>
      </c>
      <c r="C3" s="495"/>
      <c r="D3" s="495"/>
      <c r="E3" s="383"/>
    </row>
    <row r="4" spans="1:5" ht="18" customHeight="1" x14ac:dyDescent="0.25">
      <c r="A4" s="437" t="s">
        <v>645</v>
      </c>
      <c r="B4" s="495"/>
      <c r="C4" s="495"/>
      <c r="D4" s="495"/>
    </row>
    <row r="5" spans="1:5" ht="18" customHeight="1" x14ac:dyDescent="0.25">
      <c r="A5" s="436"/>
      <c r="B5" s="495"/>
      <c r="C5" s="495"/>
      <c r="D5" s="495"/>
    </row>
    <row r="6" spans="1:5" s="387" customFormat="1" ht="18" customHeight="1" x14ac:dyDescent="0.25">
      <c r="A6" s="438" t="str">
        <f>+FORMULA</f>
        <v xml:space="preserve"> INSTALACIONES  MECANICAS</v>
      </c>
      <c r="B6" s="384"/>
      <c r="C6" s="385"/>
      <c r="D6" s="454"/>
      <c r="E6" s="386"/>
    </row>
    <row r="7" spans="1:5" ht="18" customHeight="1" x14ac:dyDescent="0.25">
      <c r="A7" s="439" t="str">
        <f>+[3]DATOS!B11</f>
        <v>DISTR. TUMBES- PROV. TUMBES - TUMBES</v>
      </c>
      <c r="B7" s="388"/>
      <c r="C7" s="389"/>
      <c r="D7" s="455"/>
    </row>
    <row r="8" spans="1:5" ht="18" customHeight="1" x14ac:dyDescent="0.25">
      <c r="A8" s="439" t="str">
        <f>+FECHA</f>
        <v>ABRIL.2022</v>
      </c>
      <c r="C8" s="389"/>
      <c r="D8" s="455"/>
    </row>
    <row r="9" spans="1:5" ht="6.6" customHeight="1" thickBot="1" x14ac:dyDescent="0.3">
      <c r="A9" s="439"/>
      <c r="B9" s="390"/>
      <c r="C9" s="389"/>
      <c r="D9" s="456"/>
    </row>
    <row r="10" spans="1:5" ht="18" customHeight="1" thickBot="1" x14ac:dyDescent="0.3">
      <c r="A10" s="496" t="s">
        <v>646</v>
      </c>
      <c r="B10" s="497" t="s">
        <v>1</v>
      </c>
      <c r="C10" s="497" t="s">
        <v>60</v>
      </c>
      <c r="D10" s="494" t="s">
        <v>647</v>
      </c>
    </row>
    <row r="11" spans="1:5" s="392" customFormat="1" ht="18" customHeight="1" thickBot="1" x14ac:dyDescent="0.3">
      <c r="A11" s="496"/>
      <c r="B11" s="497"/>
      <c r="C11" s="497"/>
      <c r="D11" s="494"/>
      <c r="E11" s="391"/>
    </row>
    <row r="12" spans="1:5" ht="8.25" customHeight="1" x14ac:dyDescent="0.25">
      <c r="A12" s="102"/>
      <c r="B12" s="102"/>
      <c r="D12" s="457"/>
    </row>
    <row r="13" spans="1:5" ht="19.95" customHeight="1" x14ac:dyDescent="0.25">
      <c r="A13" s="440" t="s">
        <v>5</v>
      </c>
      <c r="B13" s="393" t="s">
        <v>16</v>
      </c>
      <c r="C13" s="394"/>
      <c r="D13" s="458"/>
    </row>
    <row r="14" spans="1:5" ht="19.95" customHeight="1" x14ac:dyDescent="0.25">
      <c r="A14" s="441" t="s">
        <v>6</v>
      </c>
      <c r="B14" s="395" t="s">
        <v>17</v>
      </c>
      <c r="C14" s="394"/>
      <c r="D14" s="458"/>
    </row>
    <row r="15" spans="1:5" ht="19.95" customHeight="1" x14ac:dyDescent="0.25">
      <c r="A15" s="442" t="s">
        <v>7</v>
      </c>
      <c r="B15" s="396" t="s">
        <v>650</v>
      </c>
      <c r="C15" s="394"/>
      <c r="D15" s="458"/>
    </row>
    <row r="16" spans="1:5" ht="27.6" x14ac:dyDescent="0.25">
      <c r="A16" s="443" t="s">
        <v>120</v>
      </c>
      <c r="B16" s="397" t="s">
        <v>651</v>
      </c>
      <c r="C16" s="398" t="s">
        <v>61</v>
      </c>
      <c r="D16" s="458">
        <f>UMA!E7</f>
        <v>1</v>
      </c>
    </row>
    <row r="17" spans="1:4" ht="27.6" x14ac:dyDescent="0.25">
      <c r="A17" s="443" t="s">
        <v>121</v>
      </c>
      <c r="B17" s="397" t="s">
        <v>652</v>
      </c>
      <c r="C17" s="398" t="s">
        <v>61</v>
      </c>
      <c r="D17" s="458">
        <f>UMA!E8</f>
        <v>1</v>
      </c>
    </row>
    <row r="18" spans="1:4" ht="27.6" x14ac:dyDescent="0.25">
      <c r="A18" s="443" t="s">
        <v>122</v>
      </c>
      <c r="B18" s="397" t="s">
        <v>653</v>
      </c>
      <c r="C18" s="398" t="s">
        <v>61</v>
      </c>
      <c r="D18" s="458">
        <f>UMA!E9</f>
        <v>1</v>
      </c>
    </row>
    <row r="19" spans="1:4" ht="27.6" x14ac:dyDescent="0.25">
      <c r="A19" s="443" t="s">
        <v>123</v>
      </c>
      <c r="B19" s="397" t="s">
        <v>654</v>
      </c>
      <c r="C19" s="398" t="s">
        <v>61</v>
      </c>
      <c r="D19" s="458">
        <f>UMA!E10</f>
        <v>1</v>
      </c>
    </row>
    <row r="20" spans="1:4" ht="27.6" x14ac:dyDescent="0.25">
      <c r="A20" s="443" t="s">
        <v>124</v>
      </c>
      <c r="B20" s="397" t="s">
        <v>655</v>
      </c>
      <c r="C20" s="398" t="s">
        <v>61</v>
      </c>
      <c r="D20" s="458">
        <f>UMA!E11</f>
        <v>1</v>
      </c>
    </row>
    <row r="21" spans="1:4" ht="27.6" x14ac:dyDescent="0.25">
      <c r="A21" s="443" t="s">
        <v>125</v>
      </c>
      <c r="B21" s="397" t="s">
        <v>656</v>
      </c>
      <c r="C21" s="398" t="s">
        <v>61</v>
      </c>
      <c r="D21" s="458">
        <f>UMA!E12</f>
        <v>1</v>
      </c>
    </row>
    <row r="22" spans="1:4" ht="27.6" x14ac:dyDescent="0.25">
      <c r="A22" s="443" t="s">
        <v>126</v>
      </c>
      <c r="B22" s="397" t="s">
        <v>657</v>
      </c>
      <c r="C22" s="398" t="s">
        <v>61</v>
      </c>
      <c r="D22" s="458">
        <f>UMA!E13</f>
        <v>1</v>
      </c>
    </row>
    <row r="23" spans="1:4" ht="27.6" x14ac:dyDescent="0.25">
      <c r="A23" s="443" t="s">
        <v>127</v>
      </c>
      <c r="B23" s="397" t="s">
        <v>658</v>
      </c>
      <c r="C23" s="398" t="s">
        <v>61</v>
      </c>
      <c r="D23" s="458">
        <f>UMA!E14</f>
        <v>1</v>
      </c>
    </row>
    <row r="24" spans="1:4" ht="27.6" x14ac:dyDescent="0.25">
      <c r="A24" s="443" t="s">
        <v>128</v>
      </c>
      <c r="B24" s="397" t="s">
        <v>659</v>
      </c>
      <c r="C24" s="398" t="s">
        <v>61</v>
      </c>
      <c r="D24" s="458">
        <f>UMA!E15</f>
        <v>1</v>
      </c>
    </row>
    <row r="25" spans="1:4" ht="27.6" x14ac:dyDescent="0.25">
      <c r="A25" s="443" t="s">
        <v>274</v>
      </c>
      <c r="B25" s="397" t="s">
        <v>660</v>
      </c>
      <c r="C25" s="398" t="s">
        <v>61</v>
      </c>
      <c r="D25" s="458">
        <f>UMA!E16</f>
        <v>1</v>
      </c>
    </row>
    <row r="26" spans="1:4" ht="27.6" x14ac:dyDescent="0.25">
      <c r="A26" s="443" t="s">
        <v>275</v>
      </c>
      <c r="B26" s="397" t="s">
        <v>661</v>
      </c>
      <c r="C26" s="398" t="s">
        <v>61</v>
      </c>
      <c r="D26" s="458">
        <f>UMA!E17</f>
        <v>1</v>
      </c>
    </row>
    <row r="27" spans="1:4" ht="27.6" x14ac:dyDescent="0.25">
      <c r="A27" s="443" t="s">
        <v>276</v>
      </c>
      <c r="B27" s="397" t="s">
        <v>662</v>
      </c>
      <c r="C27" s="398" t="s">
        <v>61</v>
      </c>
      <c r="D27" s="458">
        <f>UMA!E18</f>
        <v>1</v>
      </c>
    </row>
    <row r="28" spans="1:4" ht="27.6" x14ac:dyDescent="0.25">
      <c r="A28" s="443" t="s">
        <v>277</v>
      </c>
      <c r="B28" s="397" t="s">
        <v>663</v>
      </c>
      <c r="C28" s="398" t="s">
        <v>61</v>
      </c>
      <c r="D28" s="458">
        <f>UMA!E19</f>
        <v>1</v>
      </c>
    </row>
    <row r="29" spans="1:4" ht="27.6" x14ac:dyDescent="0.25">
      <c r="A29" s="443" t="s">
        <v>278</v>
      </c>
      <c r="B29" s="397" t="s">
        <v>664</v>
      </c>
      <c r="C29" s="398" t="s">
        <v>61</v>
      </c>
      <c r="D29" s="458">
        <f>UMA!E20</f>
        <v>1</v>
      </c>
    </row>
    <row r="30" spans="1:4" ht="27.6" x14ac:dyDescent="0.25">
      <c r="A30" s="443" t="s">
        <v>279</v>
      </c>
      <c r="B30" s="397" t="s">
        <v>665</v>
      </c>
      <c r="C30" s="398" t="s">
        <v>61</v>
      </c>
      <c r="D30" s="458">
        <f>UMA!E21</f>
        <v>1</v>
      </c>
    </row>
    <row r="31" spans="1:4" ht="27.6" x14ac:dyDescent="0.25">
      <c r="A31" s="443" t="s">
        <v>280</v>
      </c>
      <c r="B31" s="397" t="s">
        <v>666</v>
      </c>
      <c r="C31" s="398" t="s">
        <v>61</v>
      </c>
      <c r="D31" s="458">
        <f>UMA!E22</f>
        <v>1</v>
      </c>
    </row>
    <row r="32" spans="1:4" ht="27.6" x14ac:dyDescent="0.25">
      <c r="A32" s="443" t="s">
        <v>281</v>
      </c>
      <c r="B32" s="397" t="s">
        <v>667</v>
      </c>
      <c r="C32" s="398" t="s">
        <v>61</v>
      </c>
      <c r="D32" s="458">
        <f>UMA!E23</f>
        <v>1</v>
      </c>
    </row>
    <row r="33" spans="1:4" ht="27.6" x14ac:dyDescent="0.25">
      <c r="A33" s="443" t="s">
        <v>282</v>
      </c>
      <c r="B33" s="397" t="s">
        <v>668</v>
      </c>
      <c r="C33" s="398" t="s">
        <v>61</v>
      </c>
      <c r="D33" s="458">
        <f>UMA!E24</f>
        <v>1</v>
      </c>
    </row>
    <row r="34" spans="1:4" ht="27.6" x14ac:dyDescent="0.25">
      <c r="A34" s="443" t="s">
        <v>283</v>
      </c>
      <c r="B34" s="397" t="s">
        <v>669</v>
      </c>
      <c r="C34" s="398" t="s">
        <v>61</v>
      </c>
      <c r="D34" s="458">
        <f>UMA!E25</f>
        <v>1</v>
      </c>
    </row>
    <row r="35" spans="1:4" ht="27.6" x14ac:dyDescent="0.25">
      <c r="A35" s="443" t="s">
        <v>284</v>
      </c>
      <c r="B35" s="397" t="s">
        <v>670</v>
      </c>
      <c r="C35" s="398" t="s">
        <v>61</v>
      </c>
      <c r="D35" s="458">
        <f>UMA!E26</f>
        <v>1</v>
      </c>
    </row>
    <row r="36" spans="1:4" ht="27.6" x14ac:dyDescent="0.25">
      <c r="A36" s="443" t="s">
        <v>285</v>
      </c>
      <c r="B36" s="397" t="s">
        <v>671</v>
      </c>
      <c r="C36" s="398" t="s">
        <v>61</v>
      </c>
      <c r="D36" s="458">
        <f>UMA!E27</f>
        <v>1</v>
      </c>
    </row>
    <row r="37" spans="1:4" ht="19.95" customHeight="1" x14ac:dyDescent="0.25">
      <c r="A37" s="444" t="s">
        <v>399</v>
      </c>
      <c r="B37" s="396" t="s">
        <v>672</v>
      </c>
      <c r="C37" s="400"/>
      <c r="D37" s="458"/>
    </row>
    <row r="38" spans="1:4" ht="27.6" x14ac:dyDescent="0.25">
      <c r="A38" s="443" t="s">
        <v>673</v>
      </c>
      <c r="B38" s="397" t="s">
        <v>674</v>
      </c>
      <c r="C38" s="398" t="s">
        <v>61</v>
      </c>
      <c r="D38" s="458">
        <f>UMA!H30</f>
        <v>1</v>
      </c>
    </row>
    <row r="39" spans="1:4" ht="19.95" customHeight="1" x14ac:dyDescent="0.25">
      <c r="A39" s="479" t="s">
        <v>385</v>
      </c>
      <c r="B39" s="442" t="s">
        <v>675</v>
      </c>
      <c r="C39" s="480"/>
      <c r="D39" s="481"/>
    </row>
    <row r="40" spans="1:4" ht="27.6" x14ac:dyDescent="0.25">
      <c r="A40" s="443" t="s">
        <v>386</v>
      </c>
      <c r="B40" s="397" t="str">
        <f>'EQUIPOS FC'!B7</f>
        <v>EQUIPO UE (Cap. Enfriamiento Total: 12,300 BTU/h, Caract. Electricas 149W-220V-1F-60HZ) - (FRIO/CALOR)</v>
      </c>
      <c r="C40" s="398" t="str">
        <f>'EQUIPOS FC'!C7</f>
        <v>UND</v>
      </c>
      <c r="D40" s="481">
        <f>'EQUIPOS FC'!H7</f>
        <v>74</v>
      </c>
    </row>
    <row r="41" spans="1:4" ht="27.6" x14ac:dyDescent="0.25">
      <c r="A41" s="443" t="s">
        <v>387</v>
      </c>
      <c r="B41" s="397" t="str">
        <f>'EQUIPOS FC'!B82</f>
        <v>EQUIPO UE (Cap. Enfriamiento Total: 19,100 BTU/h, Caract. Electricas 149W-220V-1F-60HZ) - (FRIO/CALOR)</v>
      </c>
      <c r="C41" s="398" t="str">
        <f>'EQUIPOS FC'!C82</f>
        <v>UND</v>
      </c>
      <c r="D41" s="481">
        <f>'EQUIPOS FC'!H82</f>
        <v>47</v>
      </c>
    </row>
    <row r="42" spans="1:4" ht="27.6" x14ac:dyDescent="0.25">
      <c r="A42" s="443" t="s">
        <v>388</v>
      </c>
      <c r="B42" s="397" t="str">
        <f>'EQUIPOS FC'!B130</f>
        <v>EQUIPO UE (Cap. Enfriamiento Total: 24,200 BTU/h, Caract. Electricas 149W-220V-1F-60HZ) - (FRIO/CALOR)</v>
      </c>
      <c r="C42" s="398" t="str">
        <f>'EQUIPOS FC'!C130</f>
        <v>UND</v>
      </c>
      <c r="D42" s="481">
        <f>'EQUIPOS FC'!H130</f>
        <v>15</v>
      </c>
    </row>
    <row r="43" spans="1:4" ht="27.6" x14ac:dyDescent="0.25">
      <c r="A43" s="443" t="s">
        <v>389</v>
      </c>
      <c r="B43" s="397" t="str">
        <f>'EQUIPOS FC'!B146</f>
        <v>EQUIPO UE (Cap. Enfriamiento Total: 36,200 BTU/h, Caract. Electricas 350W-220V-1F-60HZ) - (FRIO/CALOR)</v>
      </c>
      <c r="C43" s="398" t="str">
        <f>'EQUIPOS FC'!C146</f>
        <v>UND</v>
      </c>
      <c r="D43" s="481">
        <f>'EQUIPOS FC'!H146</f>
        <v>21</v>
      </c>
    </row>
    <row r="44" spans="1:4" ht="27.6" x14ac:dyDescent="0.25">
      <c r="A44" s="443" t="s">
        <v>390</v>
      </c>
      <c r="B44" s="397" t="str">
        <f>'EQUIPOS FC'!B168</f>
        <v>EQUIPO UE (Cap. Enfriamiento Total: 48,100 BTU/h, Caract. Electricas 400W-220V-1F-60HZ) - (FRIO/CALOR)</v>
      </c>
      <c r="C44" s="398" t="str">
        <f>'EQUIPOS FC'!C168</f>
        <v>UND</v>
      </c>
      <c r="D44" s="481">
        <f>'EQUIPOS FC'!H168</f>
        <v>3</v>
      </c>
    </row>
    <row r="45" spans="1:4" ht="27.6" x14ac:dyDescent="0.25">
      <c r="A45" s="443" t="s">
        <v>391</v>
      </c>
      <c r="B45" s="397" t="str">
        <f>'EQUIPOS FC'!B172</f>
        <v>EQUIPO UE (Cap. Enfriamiento Total: 60,000 BTU/h, Caract. Electricas 400W-220V-1F-60HZ) - (FRIO/CALOR)</v>
      </c>
      <c r="C45" s="398" t="str">
        <f>'EQUIPOS FC'!C172</f>
        <v>UND</v>
      </c>
      <c r="D45" s="481">
        <f>'EQUIPOS FC'!H172</f>
        <v>1</v>
      </c>
    </row>
    <row r="46" spans="1:4" ht="19.95" customHeight="1" x14ac:dyDescent="0.25">
      <c r="A46" s="442" t="s">
        <v>8</v>
      </c>
      <c r="B46" s="442" t="s">
        <v>676</v>
      </c>
      <c r="C46" s="398"/>
      <c r="D46" s="469"/>
    </row>
    <row r="47" spans="1:4" ht="19.95" customHeight="1" x14ac:dyDescent="0.25">
      <c r="A47" s="443" t="s">
        <v>129</v>
      </c>
      <c r="B47" s="401" t="s">
        <v>677</v>
      </c>
      <c r="C47" s="398" t="s">
        <v>61</v>
      </c>
      <c r="D47" s="459">
        <f>VLOOKUP(A47,'[11]EQUIPOS-AA'!$A$6:$H$200,8,FALSE)</f>
        <v>21</v>
      </c>
    </row>
    <row r="48" spans="1:4" ht="19.95" customHeight="1" x14ac:dyDescent="0.25">
      <c r="A48" s="442" t="s">
        <v>9</v>
      </c>
      <c r="B48" s="403" t="s">
        <v>678</v>
      </c>
      <c r="C48" s="398"/>
      <c r="D48" s="460"/>
    </row>
    <row r="49" spans="1:4" ht="19.95" customHeight="1" x14ac:dyDescent="0.25">
      <c r="A49" s="443" t="s">
        <v>433</v>
      </c>
      <c r="B49" s="401" t="s">
        <v>679</v>
      </c>
      <c r="C49" s="398" t="s">
        <v>61</v>
      </c>
      <c r="D49" s="458">
        <f>'EQUIPOS-AA'!H45</f>
        <v>1</v>
      </c>
    </row>
    <row r="50" spans="1:4" ht="19.95" customHeight="1" x14ac:dyDescent="0.25">
      <c r="A50" s="443" t="s">
        <v>434</v>
      </c>
      <c r="B50" s="401" t="s">
        <v>680</v>
      </c>
      <c r="C50" s="398" t="s">
        <v>61</v>
      </c>
      <c r="D50" s="458">
        <f>'EQUIPOS-AA'!H47</f>
        <v>1</v>
      </c>
    </row>
    <row r="51" spans="1:4" ht="19.95" customHeight="1" x14ac:dyDescent="0.25">
      <c r="A51" s="442" t="s">
        <v>392</v>
      </c>
      <c r="B51" s="403" t="s">
        <v>681</v>
      </c>
      <c r="C51" s="398"/>
      <c r="D51" s="459"/>
    </row>
    <row r="52" spans="1:4" ht="19.95" customHeight="1" x14ac:dyDescent="0.25">
      <c r="A52" s="443" t="s">
        <v>393</v>
      </c>
      <c r="B52" s="401" t="s">
        <v>682</v>
      </c>
      <c r="C52" s="398" t="s">
        <v>61</v>
      </c>
      <c r="D52" s="459">
        <f>'EQUIPOS-AA'!H50</f>
        <v>10</v>
      </c>
    </row>
    <row r="53" spans="1:4" ht="19.95" customHeight="1" x14ac:dyDescent="0.25">
      <c r="A53" s="442" t="s">
        <v>217</v>
      </c>
      <c r="B53" s="403" t="s">
        <v>683</v>
      </c>
      <c r="C53" s="398"/>
      <c r="D53" s="460"/>
    </row>
    <row r="54" spans="1:4" ht="19.95" customHeight="1" x14ac:dyDescent="0.25">
      <c r="A54" s="445" t="s">
        <v>394</v>
      </c>
      <c r="B54" s="401" t="s">
        <v>684</v>
      </c>
      <c r="C54" s="398" t="s">
        <v>61</v>
      </c>
      <c r="D54" s="460">
        <f>'EQUIPOS-AA'!E30</f>
        <v>1</v>
      </c>
    </row>
    <row r="55" spans="1:4" ht="19.95" customHeight="1" x14ac:dyDescent="0.25">
      <c r="A55" s="445" t="s">
        <v>685</v>
      </c>
      <c r="B55" s="401" t="s">
        <v>686</v>
      </c>
      <c r="C55" s="398" t="s">
        <v>61</v>
      </c>
      <c r="D55" s="460">
        <f>'EQUIPOS-AA'!E31</f>
        <v>1</v>
      </c>
    </row>
    <row r="56" spans="1:4" ht="19.95" customHeight="1" x14ac:dyDescent="0.25">
      <c r="A56" s="442" t="s">
        <v>218</v>
      </c>
      <c r="B56" s="404" t="s">
        <v>410</v>
      </c>
      <c r="C56" s="398"/>
      <c r="D56" s="460"/>
    </row>
    <row r="57" spans="1:4" ht="19.95" customHeight="1" x14ac:dyDescent="0.25">
      <c r="A57" s="445" t="s">
        <v>219</v>
      </c>
      <c r="B57" s="401" t="s">
        <v>687</v>
      </c>
      <c r="C57" s="398" t="s">
        <v>61</v>
      </c>
      <c r="D57" s="460">
        <f>'EQUIPOS-AA'!E33</f>
        <v>1</v>
      </c>
    </row>
    <row r="58" spans="1:4" ht="19.95" customHeight="1" x14ac:dyDescent="0.25">
      <c r="A58" s="445" t="s">
        <v>688</v>
      </c>
      <c r="B58" s="401" t="s">
        <v>689</v>
      </c>
      <c r="C58" s="398" t="s">
        <v>61</v>
      </c>
      <c r="D58" s="460">
        <f>'EQUIPOS-AA'!E34</f>
        <v>1</v>
      </c>
    </row>
    <row r="59" spans="1:4" ht="19.95" customHeight="1" x14ac:dyDescent="0.25">
      <c r="A59" s="442" t="s">
        <v>144</v>
      </c>
      <c r="B59" s="404" t="s">
        <v>411</v>
      </c>
      <c r="C59" s="398"/>
      <c r="D59" s="460"/>
    </row>
    <row r="60" spans="1:4" ht="19.95" customHeight="1" x14ac:dyDescent="0.25">
      <c r="A60" s="445" t="s">
        <v>220</v>
      </c>
      <c r="B60" s="401" t="s">
        <v>690</v>
      </c>
      <c r="C60" s="398" t="s">
        <v>61</v>
      </c>
      <c r="D60" s="460">
        <f>'EQUIPOS-AA'!H36</f>
        <v>3</v>
      </c>
    </row>
    <row r="61" spans="1:4" ht="19.95" customHeight="1" x14ac:dyDescent="0.25">
      <c r="A61" s="445" t="s">
        <v>221</v>
      </c>
      <c r="B61" s="401" t="s">
        <v>1095</v>
      </c>
      <c r="C61" s="398" t="s">
        <v>61</v>
      </c>
      <c r="D61" s="460">
        <f>'EQUIPOS-AA'!H40</f>
        <v>3</v>
      </c>
    </row>
    <row r="62" spans="1:4" ht="19.95" customHeight="1" x14ac:dyDescent="0.25">
      <c r="A62" s="442" t="s">
        <v>145</v>
      </c>
      <c r="B62" s="402" t="s">
        <v>67</v>
      </c>
      <c r="C62" s="405"/>
      <c r="D62" s="459"/>
    </row>
    <row r="63" spans="1:4" ht="19.95" customHeight="1" x14ac:dyDescent="0.25">
      <c r="A63" s="445" t="s">
        <v>146</v>
      </c>
      <c r="B63" s="406" t="s">
        <v>257</v>
      </c>
      <c r="C63" s="405" t="s">
        <v>691</v>
      </c>
      <c r="D63" s="459">
        <f>'TUBERIA DE CU'!F11</f>
        <v>473.41000000000008</v>
      </c>
    </row>
    <row r="64" spans="1:4" ht="19.95" customHeight="1" x14ac:dyDescent="0.25">
      <c r="A64" s="445" t="s">
        <v>147</v>
      </c>
      <c r="B64" s="406" t="s">
        <v>261</v>
      </c>
      <c r="C64" s="405" t="s">
        <v>691</v>
      </c>
      <c r="D64" s="461">
        <f>'TUBERIA DE CU'!F20</f>
        <v>21.830000000000002</v>
      </c>
    </row>
    <row r="65" spans="1:4" ht="19.95" customHeight="1" x14ac:dyDescent="0.25">
      <c r="A65" s="445" t="s">
        <v>148</v>
      </c>
      <c r="B65" s="406" t="s">
        <v>258</v>
      </c>
      <c r="C65" s="405" t="s">
        <v>691</v>
      </c>
      <c r="D65" s="461">
        <f>'TUBERIA DE CU'!F8</f>
        <v>473.41000000000008</v>
      </c>
    </row>
    <row r="66" spans="1:4" ht="19.95" customHeight="1" x14ac:dyDescent="0.25">
      <c r="A66" s="445" t="s">
        <v>435</v>
      </c>
      <c r="B66" s="406" t="s">
        <v>260</v>
      </c>
      <c r="C66" s="405" t="s">
        <v>691</v>
      </c>
      <c r="D66" s="461">
        <f>'TUBERIA DE CU'!F17</f>
        <v>26.119999999999997</v>
      </c>
    </row>
    <row r="67" spans="1:4" ht="19.95" customHeight="1" x14ac:dyDescent="0.25">
      <c r="A67" s="445" t="s">
        <v>436</v>
      </c>
      <c r="B67" s="406" t="s">
        <v>259</v>
      </c>
      <c r="C67" s="405" t="s">
        <v>691</v>
      </c>
      <c r="D67" s="461">
        <f>'TUBERIA DE CU'!F14</f>
        <v>455.66999999999996</v>
      </c>
    </row>
    <row r="68" spans="1:4" ht="19.95" customHeight="1" x14ac:dyDescent="0.25">
      <c r="A68" s="445" t="s">
        <v>437</v>
      </c>
      <c r="B68" s="406" t="s">
        <v>267</v>
      </c>
      <c r="C68" s="405" t="s">
        <v>691</v>
      </c>
      <c r="D68" s="461">
        <f>'TUBERIA DE CU'!F23</f>
        <v>101.72000000000001</v>
      </c>
    </row>
    <row r="69" spans="1:4" ht="19.95" customHeight="1" x14ac:dyDescent="0.25">
      <c r="A69" s="445" t="s">
        <v>438</v>
      </c>
      <c r="B69" s="406" t="s">
        <v>263</v>
      </c>
      <c r="C69" s="405" t="s">
        <v>691</v>
      </c>
      <c r="D69" s="461">
        <f>'TUBERIA DE CU'!F29</f>
        <v>245.51</v>
      </c>
    </row>
    <row r="70" spans="1:4" ht="19.95" customHeight="1" x14ac:dyDescent="0.25">
      <c r="A70" s="445" t="s">
        <v>439</v>
      </c>
      <c r="B70" s="406" t="s">
        <v>264</v>
      </c>
      <c r="C70" s="405" t="s">
        <v>691</v>
      </c>
      <c r="D70" s="461">
        <f>'TUBERIA DE CU'!F26</f>
        <v>116.57</v>
      </c>
    </row>
    <row r="71" spans="1:4" ht="19.95" customHeight="1" x14ac:dyDescent="0.25">
      <c r="A71" s="445" t="s">
        <v>440</v>
      </c>
      <c r="B71" s="406" t="s">
        <v>265</v>
      </c>
      <c r="C71" s="405" t="s">
        <v>691</v>
      </c>
      <c r="D71" s="461">
        <f>'TUBERIA DE CU'!F32</f>
        <v>175.6</v>
      </c>
    </row>
    <row r="72" spans="1:4" ht="19.95" customHeight="1" x14ac:dyDescent="0.25">
      <c r="A72" s="445" t="s">
        <v>441</v>
      </c>
      <c r="B72" s="406" t="s">
        <v>266</v>
      </c>
      <c r="C72" s="405" t="s">
        <v>691</v>
      </c>
      <c r="D72" s="461">
        <f>'TUBERIA DE CU'!F35</f>
        <v>232.66</v>
      </c>
    </row>
    <row r="73" spans="1:4" ht="19.95" customHeight="1" x14ac:dyDescent="0.25">
      <c r="A73" s="445" t="s">
        <v>442</v>
      </c>
      <c r="B73" s="406" t="s">
        <v>268</v>
      </c>
      <c r="C73" s="405" t="s">
        <v>691</v>
      </c>
      <c r="D73" s="461">
        <f>'TUBERIA DE CU'!F38</f>
        <v>136.41999999999999</v>
      </c>
    </row>
    <row r="74" spans="1:4" ht="19.95" customHeight="1" x14ac:dyDescent="0.25">
      <c r="A74" s="445" t="s">
        <v>443</v>
      </c>
      <c r="B74" s="406" t="s">
        <v>269</v>
      </c>
      <c r="C74" s="405" t="s">
        <v>691</v>
      </c>
      <c r="D74" s="461">
        <f>'TUBERIA DE CU'!F41</f>
        <v>70.47</v>
      </c>
    </row>
    <row r="75" spans="1:4" ht="19.95" customHeight="1" x14ac:dyDescent="0.25">
      <c r="A75" s="445" t="s">
        <v>444</v>
      </c>
      <c r="B75" s="406" t="s">
        <v>272</v>
      </c>
      <c r="C75" s="405" t="s">
        <v>691</v>
      </c>
      <c r="D75" s="461">
        <f>'TUBERIA DE CU'!F44</f>
        <v>28.93</v>
      </c>
    </row>
    <row r="76" spans="1:4" ht="19.95" customHeight="1" x14ac:dyDescent="0.25">
      <c r="A76" s="445" t="s">
        <v>445</v>
      </c>
      <c r="B76" s="406" t="s">
        <v>270</v>
      </c>
      <c r="C76" s="405" t="s">
        <v>691</v>
      </c>
      <c r="D76" s="461">
        <f>'TUBERIA DE CU'!F47</f>
        <v>28.9</v>
      </c>
    </row>
    <row r="77" spans="1:4" ht="19.95" customHeight="1" x14ac:dyDescent="0.25">
      <c r="A77" s="445" t="s">
        <v>446</v>
      </c>
      <c r="B77" s="406" t="s">
        <v>271</v>
      </c>
      <c r="C77" s="405" t="s">
        <v>691</v>
      </c>
      <c r="D77" s="461">
        <f>'TUBERIA DE CU'!F50</f>
        <v>9.68</v>
      </c>
    </row>
    <row r="78" spans="1:4" ht="19.95" customHeight="1" x14ac:dyDescent="0.25">
      <c r="A78" s="442" t="s">
        <v>223</v>
      </c>
      <c r="B78" s="402" t="s">
        <v>262</v>
      </c>
      <c r="C78" s="405"/>
      <c r="D78" s="459"/>
    </row>
    <row r="79" spans="1:4" ht="19.95" customHeight="1" x14ac:dyDescent="0.25">
      <c r="A79" s="445" t="s">
        <v>232</v>
      </c>
      <c r="B79" s="406" t="s">
        <v>259</v>
      </c>
      <c r="C79" s="405" t="s">
        <v>691</v>
      </c>
      <c r="D79" s="459">
        <f>'TUBERIA DE CU'!F54</f>
        <v>423.96</v>
      </c>
    </row>
    <row r="80" spans="1:4" ht="19.95" customHeight="1" x14ac:dyDescent="0.25">
      <c r="A80" s="445" t="s">
        <v>400</v>
      </c>
      <c r="B80" s="406" t="s">
        <v>267</v>
      </c>
      <c r="C80" s="405" t="s">
        <v>691</v>
      </c>
      <c r="D80" s="459">
        <f>'TUBERIA DE CU'!F57</f>
        <v>101.72000000000001</v>
      </c>
    </row>
    <row r="81" spans="1:4" ht="19.95" customHeight="1" x14ac:dyDescent="0.25">
      <c r="A81" s="445" t="s">
        <v>233</v>
      </c>
      <c r="B81" s="406" t="s">
        <v>263</v>
      </c>
      <c r="C81" s="405" t="s">
        <v>691</v>
      </c>
      <c r="D81" s="459">
        <f>'TUBERIA DE CU'!F63</f>
        <v>245.51</v>
      </c>
    </row>
    <row r="82" spans="1:4" ht="19.95" customHeight="1" x14ac:dyDescent="0.25">
      <c r="A82" s="445" t="s">
        <v>234</v>
      </c>
      <c r="B82" s="406" t="s">
        <v>264</v>
      </c>
      <c r="C82" s="405" t="s">
        <v>691</v>
      </c>
      <c r="D82" s="459">
        <f>'TUBERIA DE CU'!F60</f>
        <v>121.02</v>
      </c>
    </row>
    <row r="83" spans="1:4" ht="19.95" customHeight="1" x14ac:dyDescent="0.25">
      <c r="A83" s="445" t="s">
        <v>235</v>
      </c>
      <c r="B83" s="406" t="s">
        <v>265</v>
      </c>
      <c r="C83" s="405" t="s">
        <v>691</v>
      </c>
      <c r="D83" s="459">
        <f>'TUBERIA DE CU'!F66</f>
        <v>175.6</v>
      </c>
    </row>
    <row r="84" spans="1:4" ht="19.95" customHeight="1" x14ac:dyDescent="0.25">
      <c r="A84" s="445" t="s">
        <v>401</v>
      </c>
      <c r="B84" s="406" t="s">
        <v>266</v>
      </c>
      <c r="C84" s="405" t="s">
        <v>691</v>
      </c>
      <c r="D84" s="459">
        <f>'TUBERIA DE CU'!F69</f>
        <v>228.20999999999998</v>
      </c>
    </row>
    <row r="85" spans="1:4" ht="19.95" customHeight="1" x14ac:dyDescent="0.25">
      <c r="A85" s="445" t="s">
        <v>402</v>
      </c>
      <c r="B85" s="406" t="s">
        <v>268</v>
      </c>
      <c r="C85" s="405" t="s">
        <v>691</v>
      </c>
      <c r="D85" s="459">
        <f>'TUBERIA DE CU'!F72</f>
        <v>136.41999999999999</v>
      </c>
    </row>
    <row r="86" spans="1:4" ht="19.95" customHeight="1" x14ac:dyDescent="0.25">
      <c r="A86" s="445" t="s">
        <v>403</v>
      </c>
      <c r="B86" s="406" t="s">
        <v>269</v>
      </c>
      <c r="C86" s="405" t="s">
        <v>691</v>
      </c>
      <c r="D86" s="459">
        <f>'TUBERIA DE CU'!F75</f>
        <v>70.47</v>
      </c>
    </row>
    <row r="87" spans="1:4" ht="19.95" customHeight="1" x14ac:dyDescent="0.25">
      <c r="A87" s="445" t="s">
        <v>404</v>
      </c>
      <c r="B87" s="406" t="s">
        <v>272</v>
      </c>
      <c r="C87" s="405" t="s">
        <v>691</v>
      </c>
      <c r="D87" s="459">
        <f>'TUBERIA DE CU'!F78</f>
        <v>28.93</v>
      </c>
    </row>
    <row r="88" spans="1:4" ht="19.95" customHeight="1" x14ac:dyDescent="0.25">
      <c r="A88" s="445" t="s">
        <v>405</v>
      </c>
      <c r="B88" s="406" t="s">
        <v>270</v>
      </c>
      <c r="C88" s="405" t="s">
        <v>691</v>
      </c>
      <c r="D88" s="459">
        <f>'TUBERIA DE CU'!F81</f>
        <v>28.9</v>
      </c>
    </row>
    <row r="89" spans="1:4" ht="19.95" customHeight="1" x14ac:dyDescent="0.25">
      <c r="A89" s="445" t="s">
        <v>406</v>
      </c>
      <c r="B89" s="406" t="s">
        <v>271</v>
      </c>
      <c r="C89" s="405" t="s">
        <v>691</v>
      </c>
      <c r="D89" s="459">
        <f>'TUBERIA DE CU'!F84</f>
        <v>9.68</v>
      </c>
    </row>
    <row r="90" spans="1:4" ht="19.95" customHeight="1" x14ac:dyDescent="0.25">
      <c r="A90" s="442" t="s">
        <v>447</v>
      </c>
      <c r="B90" s="402" t="s">
        <v>18</v>
      </c>
      <c r="C90" s="407"/>
      <c r="D90" s="459"/>
    </row>
    <row r="91" spans="1:4" ht="19.95" customHeight="1" x14ac:dyDescent="0.25">
      <c r="A91" s="445" t="s">
        <v>448</v>
      </c>
      <c r="B91" s="408" t="s">
        <v>19</v>
      </c>
      <c r="C91" s="490" t="s">
        <v>66</v>
      </c>
      <c r="D91" s="461">
        <f>'DUCTO AA,VENTILACION'!M11</f>
        <v>15703.537500000004</v>
      </c>
    </row>
    <row r="92" spans="1:4" ht="27.6" x14ac:dyDescent="0.25">
      <c r="A92" s="445"/>
      <c r="B92" s="408" t="s">
        <v>20</v>
      </c>
      <c r="C92" s="490"/>
      <c r="D92" s="461"/>
    </row>
    <row r="93" spans="1:4" ht="19.95" customHeight="1" x14ac:dyDescent="0.25">
      <c r="A93" s="445" t="s">
        <v>449</v>
      </c>
      <c r="B93" s="408" t="s">
        <v>395</v>
      </c>
      <c r="C93" s="409" t="s">
        <v>66</v>
      </c>
      <c r="D93" s="461">
        <f>'DUCTO AA,VENTILACION'!M89</f>
        <v>1811.0399999999995</v>
      </c>
    </row>
    <row r="94" spans="1:4" ht="27.6" x14ac:dyDescent="0.25">
      <c r="A94" s="445"/>
      <c r="B94" s="408" t="s">
        <v>20</v>
      </c>
      <c r="C94" s="409"/>
      <c r="D94" s="461"/>
    </row>
    <row r="95" spans="1:4" ht="19.95" customHeight="1" x14ac:dyDescent="0.25">
      <c r="A95" s="445" t="s">
        <v>450</v>
      </c>
      <c r="B95" s="408" t="s">
        <v>21</v>
      </c>
      <c r="C95" s="490" t="s">
        <v>68</v>
      </c>
      <c r="D95" s="461">
        <f>'DUCTO AA,VENTILACION'!N12</f>
        <v>405.68089999999989</v>
      </c>
    </row>
    <row r="96" spans="1:4" ht="27.6" x14ac:dyDescent="0.25">
      <c r="A96" s="445"/>
      <c r="B96" s="408" t="s">
        <v>48</v>
      </c>
      <c r="C96" s="490"/>
      <c r="D96" s="461"/>
    </row>
    <row r="97" spans="1:4" ht="19.95" customHeight="1" x14ac:dyDescent="0.25">
      <c r="A97" s="445" t="s">
        <v>451</v>
      </c>
      <c r="B97" s="408" t="s">
        <v>22</v>
      </c>
      <c r="C97" s="490" t="s">
        <v>68</v>
      </c>
      <c r="D97" s="461">
        <f>'DUCTO AA,VENTILACION'!N13</f>
        <v>2456.6139000000003</v>
      </c>
    </row>
    <row r="98" spans="1:4" ht="19.95" customHeight="1" x14ac:dyDescent="0.25">
      <c r="A98" s="445"/>
      <c r="B98" s="408" t="s">
        <v>23</v>
      </c>
      <c r="C98" s="490"/>
      <c r="D98" s="461"/>
    </row>
    <row r="99" spans="1:4" ht="19.95" customHeight="1" x14ac:dyDescent="0.25">
      <c r="A99" s="445" t="s">
        <v>452</v>
      </c>
      <c r="B99" s="408" t="s">
        <v>374</v>
      </c>
      <c r="C99" s="490" t="s">
        <v>68</v>
      </c>
      <c r="D99" s="461">
        <f>'DUCTO AA,VENTILACION'!N90</f>
        <v>22.769999999999996</v>
      </c>
    </row>
    <row r="100" spans="1:4" ht="19.95" customHeight="1" x14ac:dyDescent="0.25">
      <c r="A100" s="445"/>
      <c r="B100" s="408" t="s">
        <v>23</v>
      </c>
      <c r="C100" s="490"/>
      <c r="D100" s="461"/>
    </row>
    <row r="101" spans="1:4" ht="19.95" customHeight="1" x14ac:dyDescent="0.25">
      <c r="A101" s="442" t="s">
        <v>231</v>
      </c>
      <c r="B101" s="402" t="s">
        <v>24</v>
      </c>
      <c r="C101" s="409"/>
      <c r="D101" s="459"/>
    </row>
    <row r="102" spans="1:4" ht="19.95" customHeight="1" x14ac:dyDescent="0.25">
      <c r="A102" s="445" t="s">
        <v>236</v>
      </c>
      <c r="B102" s="408" t="s">
        <v>69</v>
      </c>
      <c r="C102" s="409" t="s">
        <v>25</v>
      </c>
      <c r="D102" s="461">
        <f>'DIFUSORES Y REJILLAS '!H8</f>
        <v>50512</v>
      </c>
    </row>
    <row r="103" spans="1:4" ht="19.95" customHeight="1" x14ac:dyDescent="0.25">
      <c r="A103" s="445" t="s">
        <v>453</v>
      </c>
      <c r="B103" s="408" t="s">
        <v>396</v>
      </c>
      <c r="C103" s="409" t="s">
        <v>25</v>
      </c>
      <c r="D103" s="461">
        <f>'DIFUSORES Y REJILLAS '!H15</f>
        <v>34048</v>
      </c>
    </row>
    <row r="104" spans="1:4" ht="19.95" customHeight="1" x14ac:dyDescent="0.25">
      <c r="A104" s="445" t="s">
        <v>454</v>
      </c>
      <c r="B104" s="408" t="s">
        <v>70</v>
      </c>
      <c r="C104" s="409" t="s">
        <v>25</v>
      </c>
      <c r="D104" s="461">
        <f>'DIFUSORES Y REJILLAS '!H24</f>
        <v>58000</v>
      </c>
    </row>
    <row r="105" spans="1:4" ht="19.95" customHeight="1" x14ac:dyDescent="0.25">
      <c r="A105" s="445" t="s">
        <v>455</v>
      </c>
      <c r="B105" s="408" t="s">
        <v>90</v>
      </c>
      <c r="C105" s="466" t="s">
        <v>61</v>
      </c>
      <c r="D105" s="459">
        <v>6</v>
      </c>
    </row>
    <row r="106" spans="1:4" ht="19.95" customHeight="1" x14ac:dyDescent="0.25">
      <c r="A106" s="445" t="s">
        <v>456</v>
      </c>
      <c r="B106" s="408" t="s">
        <v>398</v>
      </c>
      <c r="C106" s="466" t="s">
        <v>61</v>
      </c>
      <c r="D106" s="459">
        <v>12</v>
      </c>
    </row>
    <row r="107" spans="1:4" ht="19.95" customHeight="1" x14ac:dyDescent="0.25">
      <c r="A107" s="442" t="s">
        <v>538</v>
      </c>
      <c r="B107" s="402" t="s">
        <v>540</v>
      </c>
      <c r="C107" s="487"/>
      <c r="D107" s="488"/>
    </row>
    <row r="108" spans="1:4" ht="19.95" customHeight="1" x14ac:dyDescent="0.25">
      <c r="A108" s="445" t="s">
        <v>539</v>
      </c>
      <c r="B108" s="408" t="s">
        <v>540</v>
      </c>
      <c r="C108" s="487" t="s">
        <v>3</v>
      </c>
      <c r="D108" s="488">
        <f>SUM(D40:D45)</f>
        <v>161</v>
      </c>
    </row>
    <row r="109" spans="1:4" ht="19.95" customHeight="1" x14ac:dyDescent="0.25">
      <c r="A109" s="442" t="s">
        <v>460</v>
      </c>
      <c r="B109" s="402" t="s">
        <v>26</v>
      </c>
      <c r="C109" s="466"/>
      <c r="D109" s="459"/>
    </row>
    <row r="110" spans="1:4" ht="19.95" customHeight="1" x14ac:dyDescent="0.25">
      <c r="A110" s="445" t="s">
        <v>461</v>
      </c>
      <c r="B110" s="408" t="s">
        <v>27</v>
      </c>
      <c r="C110" s="490" t="s">
        <v>61</v>
      </c>
      <c r="D110" s="459">
        <f>SUM(D16:D38)</f>
        <v>22</v>
      </c>
    </row>
    <row r="111" spans="1:4" ht="41.4" x14ac:dyDescent="0.25">
      <c r="A111" s="445"/>
      <c r="B111" s="408" t="s">
        <v>49</v>
      </c>
      <c r="C111" s="490"/>
      <c r="D111" s="459"/>
    </row>
    <row r="112" spans="1:4" ht="19.95" customHeight="1" x14ac:dyDescent="0.25">
      <c r="A112" s="445" t="s">
        <v>462</v>
      </c>
      <c r="B112" s="408" t="s">
        <v>88</v>
      </c>
      <c r="C112" s="490" t="s">
        <v>61</v>
      </c>
      <c r="D112" s="459">
        <f>SUM(D40:D45)</f>
        <v>161</v>
      </c>
    </row>
    <row r="113" spans="1:4" ht="41.4" x14ac:dyDescent="0.25">
      <c r="A113" s="445"/>
      <c r="B113" s="408" t="s">
        <v>89</v>
      </c>
      <c r="C113" s="490"/>
      <c r="D113" s="459"/>
    </row>
    <row r="114" spans="1:4" ht="19.95" customHeight="1" x14ac:dyDescent="0.25">
      <c r="A114" s="445" t="s">
        <v>463</v>
      </c>
      <c r="B114" s="408" t="s">
        <v>692</v>
      </c>
      <c r="C114" s="490" t="s">
        <v>61</v>
      </c>
      <c r="D114" s="459">
        <f>D47</f>
        <v>21</v>
      </c>
    </row>
    <row r="115" spans="1:4" ht="27.6" x14ac:dyDescent="0.25">
      <c r="A115" s="445"/>
      <c r="B115" s="408" t="s">
        <v>34</v>
      </c>
      <c r="C115" s="490"/>
      <c r="D115" s="459"/>
    </row>
    <row r="116" spans="1:4" ht="19.95" customHeight="1" x14ac:dyDescent="0.25">
      <c r="A116" s="445" t="s">
        <v>464</v>
      </c>
      <c r="B116" s="408" t="s">
        <v>459</v>
      </c>
      <c r="C116" s="490" t="s">
        <v>61</v>
      </c>
      <c r="D116" s="459">
        <f>D49+D50</f>
        <v>2</v>
      </c>
    </row>
    <row r="117" spans="1:4" ht="55.2" x14ac:dyDescent="0.25">
      <c r="A117" s="445"/>
      <c r="B117" s="408" t="s">
        <v>50</v>
      </c>
      <c r="C117" s="490"/>
      <c r="D117" s="459"/>
    </row>
    <row r="118" spans="1:4" ht="27.6" x14ac:dyDescent="0.25">
      <c r="A118" s="445" t="s">
        <v>465</v>
      </c>
      <c r="B118" s="408" t="s">
        <v>693</v>
      </c>
      <c r="C118" s="490" t="s">
        <v>61</v>
      </c>
      <c r="D118" s="459">
        <f>D52</f>
        <v>10</v>
      </c>
    </row>
    <row r="119" spans="1:4" ht="55.2" x14ac:dyDescent="0.25">
      <c r="A119" s="445"/>
      <c r="B119" s="408" t="s">
        <v>50</v>
      </c>
      <c r="C119" s="490"/>
      <c r="D119" s="459"/>
    </row>
    <row r="120" spans="1:4" ht="19.95" customHeight="1" x14ac:dyDescent="0.25">
      <c r="A120" s="445" t="s">
        <v>466</v>
      </c>
      <c r="B120" s="408" t="s">
        <v>694</v>
      </c>
      <c r="C120" s="490" t="s">
        <v>61</v>
      </c>
      <c r="D120" s="459">
        <f>D54+D55</f>
        <v>2</v>
      </c>
    </row>
    <row r="121" spans="1:4" ht="55.2" x14ac:dyDescent="0.25">
      <c r="A121" s="445"/>
      <c r="B121" s="408" t="s">
        <v>51</v>
      </c>
      <c r="C121" s="490"/>
      <c r="D121" s="459"/>
    </row>
    <row r="122" spans="1:4" ht="19.95" customHeight="1" x14ac:dyDescent="0.25">
      <c r="A122" s="445" t="s">
        <v>1098</v>
      </c>
      <c r="B122" s="467" t="s">
        <v>457</v>
      </c>
      <c r="C122" s="490" t="s">
        <v>61</v>
      </c>
      <c r="D122" s="469">
        <f>D57+D58</f>
        <v>2</v>
      </c>
    </row>
    <row r="123" spans="1:4" ht="55.2" x14ac:dyDescent="0.25">
      <c r="A123" s="445"/>
      <c r="B123" s="408" t="s">
        <v>640</v>
      </c>
      <c r="C123" s="490"/>
      <c r="D123" s="459"/>
    </row>
    <row r="124" spans="1:4" ht="19.95" customHeight="1" x14ac:dyDescent="0.25">
      <c r="A124" s="445" t="s">
        <v>1099</v>
      </c>
      <c r="B124" s="408" t="s">
        <v>458</v>
      </c>
      <c r="C124" s="490" t="s">
        <v>61</v>
      </c>
      <c r="D124" s="459">
        <f>SUM(D60:D61)</f>
        <v>6</v>
      </c>
    </row>
    <row r="125" spans="1:4" ht="55.2" x14ac:dyDescent="0.25">
      <c r="A125" s="445"/>
      <c r="B125" s="408" t="s">
        <v>641</v>
      </c>
      <c r="C125" s="490"/>
      <c r="D125" s="459"/>
    </row>
    <row r="126" spans="1:4" ht="19.95" customHeight="1" x14ac:dyDescent="0.25">
      <c r="A126" s="442" t="s">
        <v>541</v>
      </c>
      <c r="B126" s="402" t="s">
        <v>4</v>
      </c>
      <c r="C126" s="409"/>
      <c r="D126" s="459"/>
    </row>
    <row r="127" spans="1:4" ht="19.95" customHeight="1" x14ac:dyDescent="0.25">
      <c r="A127" s="445" t="s">
        <v>542</v>
      </c>
      <c r="B127" s="410" t="s">
        <v>543</v>
      </c>
      <c r="C127" s="409" t="s">
        <v>61</v>
      </c>
      <c r="D127" s="459">
        <f>D108</f>
        <v>161</v>
      </c>
    </row>
    <row r="128" spans="1:4" ht="19.95" customHeight="1" x14ac:dyDescent="0.25">
      <c r="A128" s="445" t="s">
        <v>544</v>
      </c>
      <c r="B128" s="410" t="s">
        <v>787</v>
      </c>
      <c r="C128" s="409" t="s">
        <v>61</v>
      </c>
      <c r="D128" s="459">
        <f>D47</f>
        <v>21</v>
      </c>
    </row>
    <row r="129" spans="1:4" ht="19.95" customHeight="1" x14ac:dyDescent="0.25">
      <c r="A129" s="445" t="s">
        <v>545</v>
      </c>
      <c r="B129" s="410" t="s">
        <v>788</v>
      </c>
      <c r="C129" s="409" t="s">
        <v>61</v>
      </c>
      <c r="D129" s="459">
        <f>D118</f>
        <v>10</v>
      </c>
    </row>
    <row r="130" spans="1:4" ht="19.95" customHeight="1" x14ac:dyDescent="0.25">
      <c r="A130" s="445" t="s">
        <v>546</v>
      </c>
      <c r="B130" s="410" t="s">
        <v>1096</v>
      </c>
      <c r="C130" s="409" t="s">
        <v>61</v>
      </c>
      <c r="D130" s="459">
        <v>3</v>
      </c>
    </row>
    <row r="131" spans="1:4" ht="19.95" customHeight="1" x14ac:dyDescent="0.25">
      <c r="A131" s="445" t="s">
        <v>547</v>
      </c>
      <c r="B131" s="410" t="s">
        <v>150</v>
      </c>
      <c r="C131" s="409" t="s">
        <v>61</v>
      </c>
      <c r="D131" s="459">
        <f>'VARIOS-UMA-EXTRAC'!D36</f>
        <v>22</v>
      </c>
    </row>
    <row r="132" spans="1:4" ht="19.95" customHeight="1" x14ac:dyDescent="0.25">
      <c r="A132" s="445" t="s">
        <v>548</v>
      </c>
      <c r="B132" s="410" t="s">
        <v>407</v>
      </c>
      <c r="C132" s="409" t="s">
        <v>61</v>
      </c>
      <c r="D132" s="459">
        <f>'VARIOS-UMA-EXTRAC'!D37</f>
        <v>22</v>
      </c>
    </row>
    <row r="133" spans="1:4" ht="19.95" customHeight="1" x14ac:dyDescent="0.25">
      <c r="A133" s="445" t="s">
        <v>549</v>
      </c>
      <c r="B133" s="410" t="s">
        <v>151</v>
      </c>
      <c r="C133" s="409" t="s">
        <v>61</v>
      </c>
      <c r="D133" s="459">
        <f>'VARIOS-UMA-EXTRAC'!D38</f>
        <v>21</v>
      </c>
    </row>
    <row r="134" spans="1:4" ht="19.95" customHeight="1" x14ac:dyDescent="0.25">
      <c r="A134" s="445" t="s">
        <v>550</v>
      </c>
      <c r="B134" s="410" t="s">
        <v>28</v>
      </c>
      <c r="C134" s="409" t="s">
        <v>61</v>
      </c>
      <c r="D134" s="459">
        <f>'VARIOS-UMA-EXTRAC'!D39</f>
        <v>11</v>
      </c>
    </row>
    <row r="135" spans="1:4" ht="19.95" customHeight="1" x14ac:dyDescent="0.25">
      <c r="A135" s="445" t="s">
        <v>551</v>
      </c>
      <c r="B135" s="410" t="s">
        <v>42</v>
      </c>
      <c r="C135" s="409" t="s">
        <v>61</v>
      </c>
      <c r="D135" s="459">
        <f>'VARIOS-UMA-EXTRAC'!D40</f>
        <v>22</v>
      </c>
    </row>
    <row r="136" spans="1:4" ht="19.95" customHeight="1" x14ac:dyDescent="0.25">
      <c r="A136" s="445" t="s">
        <v>552</v>
      </c>
      <c r="B136" s="408" t="s">
        <v>409</v>
      </c>
      <c r="C136" s="409" t="s">
        <v>61</v>
      </c>
      <c r="D136" s="459">
        <f>'VARIOS-UMA-EXTRAC'!D41</f>
        <v>2</v>
      </c>
    </row>
    <row r="137" spans="1:4" ht="19.95" customHeight="1" x14ac:dyDescent="0.25">
      <c r="A137" s="445" t="s">
        <v>553</v>
      </c>
      <c r="B137" s="408" t="s">
        <v>71</v>
      </c>
      <c r="C137" s="409" t="s">
        <v>61</v>
      </c>
      <c r="D137" s="459">
        <f>'VARIOS-UMA-EXTRAC'!D42</f>
        <v>21</v>
      </c>
    </row>
    <row r="138" spans="1:4" ht="42" customHeight="1" x14ac:dyDescent="0.25">
      <c r="A138" s="445" t="s">
        <v>554</v>
      </c>
      <c r="B138" s="408" t="s">
        <v>72</v>
      </c>
      <c r="C138" s="409" t="s">
        <v>61</v>
      </c>
      <c r="D138" s="459">
        <f>'VARIOS-UMA-EXTRAC'!D43</f>
        <v>21</v>
      </c>
    </row>
    <row r="139" spans="1:4" ht="43.95" customHeight="1" x14ac:dyDescent="0.25">
      <c r="A139" s="445" t="s">
        <v>555</v>
      </c>
      <c r="B139" s="408" t="s">
        <v>29</v>
      </c>
      <c r="C139" s="466" t="s">
        <v>61</v>
      </c>
      <c r="D139" s="459">
        <f>'VARIOS-UMA-EXTRAC'!D44</f>
        <v>24</v>
      </c>
    </row>
    <row r="140" spans="1:4" ht="19.95" customHeight="1" x14ac:dyDescent="0.25">
      <c r="A140" s="445" t="s">
        <v>556</v>
      </c>
      <c r="B140" s="408" t="s">
        <v>172</v>
      </c>
      <c r="C140" s="490" t="s">
        <v>61</v>
      </c>
      <c r="D140" s="459">
        <f>D120</f>
        <v>2</v>
      </c>
    </row>
    <row r="141" spans="1:4" ht="27.6" x14ac:dyDescent="0.25">
      <c r="A141" s="445"/>
      <c r="B141" s="408" t="s">
        <v>30</v>
      </c>
      <c r="C141" s="490"/>
      <c r="D141" s="464"/>
    </row>
    <row r="142" spans="1:4" ht="19.95" customHeight="1" x14ac:dyDescent="0.25">
      <c r="A142" s="445" t="s">
        <v>557</v>
      </c>
      <c r="B142" s="489" t="s">
        <v>31</v>
      </c>
      <c r="C142" s="407" t="s">
        <v>64</v>
      </c>
      <c r="D142" s="462">
        <v>1</v>
      </c>
    </row>
    <row r="143" spans="1:4" ht="19.95" customHeight="1" x14ac:dyDescent="0.25">
      <c r="A143" s="445" t="s">
        <v>558</v>
      </c>
      <c r="B143" s="408" t="s">
        <v>130</v>
      </c>
      <c r="C143" s="409" t="s">
        <v>64</v>
      </c>
      <c r="D143" s="459">
        <v>1</v>
      </c>
    </row>
    <row r="144" spans="1:4" ht="19.95" customHeight="1" x14ac:dyDescent="0.25">
      <c r="A144" s="445" t="s">
        <v>559</v>
      </c>
      <c r="B144" s="408" t="s">
        <v>695</v>
      </c>
      <c r="C144" s="409" t="s">
        <v>64</v>
      </c>
      <c r="D144" s="459">
        <v>1</v>
      </c>
    </row>
    <row r="145" spans="1:4" ht="19.95" customHeight="1" x14ac:dyDescent="0.25">
      <c r="A145" s="445" t="s">
        <v>560</v>
      </c>
      <c r="B145" s="408" t="s">
        <v>467</v>
      </c>
      <c r="C145" s="409" t="s">
        <v>64</v>
      </c>
      <c r="D145" s="459">
        <v>1</v>
      </c>
    </row>
    <row r="146" spans="1:4" ht="19.95" customHeight="1" x14ac:dyDescent="0.25">
      <c r="A146" s="445" t="s">
        <v>561</v>
      </c>
      <c r="B146" s="408" t="s">
        <v>696</v>
      </c>
      <c r="C146" s="409" t="s">
        <v>64</v>
      </c>
      <c r="D146" s="459">
        <v>1</v>
      </c>
    </row>
    <row r="147" spans="1:4" ht="19.95" customHeight="1" x14ac:dyDescent="0.25">
      <c r="A147" s="445" t="s">
        <v>562</v>
      </c>
      <c r="B147" s="408" t="s">
        <v>697</v>
      </c>
      <c r="C147" s="409" t="s">
        <v>64</v>
      </c>
      <c r="D147" s="459">
        <v>1</v>
      </c>
    </row>
    <row r="148" spans="1:4" ht="19.95" customHeight="1" x14ac:dyDescent="0.25">
      <c r="A148" s="445" t="s">
        <v>563</v>
      </c>
      <c r="B148" s="408" t="s">
        <v>468</v>
      </c>
      <c r="C148" s="409" t="s">
        <v>64</v>
      </c>
      <c r="D148" s="459">
        <v>1</v>
      </c>
    </row>
    <row r="149" spans="1:4" ht="19.95" customHeight="1" x14ac:dyDescent="0.25">
      <c r="A149" s="445" t="s">
        <v>564</v>
      </c>
      <c r="B149" s="408" t="s">
        <v>469</v>
      </c>
      <c r="C149" s="409" t="s">
        <v>64</v>
      </c>
      <c r="D149" s="459">
        <v>1</v>
      </c>
    </row>
    <row r="150" spans="1:4" ht="19.95" customHeight="1" x14ac:dyDescent="0.25">
      <c r="A150" s="441" t="s">
        <v>10</v>
      </c>
      <c r="B150" s="395" t="s">
        <v>32</v>
      </c>
      <c r="C150" s="409"/>
      <c r="D150" s="459"/>
    </row>
    <row r="151" spans="1:4" ht="19.95" customHeight="1" x14ac:dyDescent="0.25">
      <c r="A151" s="446" t="s">
        <v>11</v>
      </c>
      <c r="B151" s="402" t="s">
        <v>41</v>
      </c>
      <c r="C151" s="409"/>
      <c r="D151" s="459"/>
    </row>
    <row r="152" spans="1:4" ht="19.95" customHeight="1" x14ac:dyDescent="0.25">
      <c r="A152" s="445" t="s">
        <v>85</v>
      </c>
      <c r="B152" s="408" t="s">
        <v>698</v>
      </c>
      <c r="C152" s="409" t="s">
        <v>65</v>
      </c>
      <c r="D152" s="461">
        <f>EXTRACTORES!E8</f>
        <v>1</v>
      </c>
    </row>
    <row r="153" spans="1:4" ht="19.95" customHeight="1" x14ac:dyDescent="0.25">
      <c r="A153" s="445" t="s">
        <v>565</v>
      </c>
      <c r="B153" s="408" t="s">
        <v>699</v>
      </c>
      <c r="C153" s="409" t="s">
        <v>65</v>
      </c>
      <c r="D153" s="461">
        <f>EXTRACTORES!E9</f>
        <v>1</v>
      </c>
    </row>
    <row r="154" spans="1:4" ht="19.95" customHeight="1" x14ac:dyDescent="0.25">
      <c r="A154" s="445" t="s">
        <v>566</v>
      </c>
      <c r="B154" s="408" t="s">
        <v>700</v>
      </c>
      <c r="C154" s="409" t="s">
        <v>65</v>
      </c>
      <c r="D154" s="461">
        <f>EXTRACTORES!E10</f>
        <v>1</v>
      </c>
    </row>
    <row r="155" spans="1:4" ht="19.95" customHeight="1" x14ac:dyDescent="0.25">
      <c r="A155" s="445" t="s">
        <v>567</v>
      </c>
      <c r="B155" s="408" t="s">
        <v>701</v>
      </c>
      <c r="C155" s="409" t="s">
        <v>65</v>
      </c>
      <c r="D155" s="461">
        <f>EXTRACTORES!E11</f>
        <v>1</v>
      </c>
    </row>
    <row r="156" spans="1:4" ht="19.95" customHeight="1" x14ac:dyDescent="0.25">
      <c r="A156" s="445" t="s">
        <v>568</v>
      </c>
      <c r="B156" s="408" t="s">
        <v>700</v>
      </c>
      <c r="C156" s="409" t="s">
        <v>65</v>
      </c>
      <c r="D156" s="461">
        <f>EXTRACTORES!E12</f>
        <v>1</v>
      </c>
    </row>
    <row r="157" spans="1:4" ht="19.95" customHeight="1" x14ac:dyDescent="0.25">
      <c r="A157" s="445" t="s">
        <v>569</v>
      </c>
      <c r="B157" s="408" t="s">
        <v>702</v>
      </c>
      <c r="C157" s="409" t="s">
        <v>65</v>
      </c>
      <c r="D157" s="461">
        <f>EXTRACTORES!E13</f>
        <v>1</v>
      </c>
    </row>
    <row r="158" spans="1:4" ht="19.95" customHeight="1" x14ac:dyDescent="0.25">
      <c r="A158" s="445" t="s">
        <v>570</v>
      </c>
      <c r="B158" s="408" t="s">
        <v>703</v>
      </c>
      <c r="C158" s="409" t="s">
        <v>65</v>
      </c>
      <c r="D158" s="461">
        <f>EXTRACTORES!E14</f>
        <v>1</v>
      </c>
    </row>
    <row r="159" spans="1:4" ht="19.95" customHeight="1" x14ac:dyDescent="0.25">
      <c r="A159" s="445" t="s">
        <v>571</v>
      </c>
      <c r="B159" s="408" t="s">
        <v>704</v>
      </c>
      <c r="C159" s="409" t="s">
        <v>65</v>
      </c>
      <c r="D159" s="461">
        <f>EXTRACTORES!E15</f>
        <v>1</v>
      </c>
    </row>
    <row r="160" spans="1:4" ht="19.95" customHeight="1" x14ac:dyDescent="0.25">
      <c r="A160" s="445" t="s">
        <v>572</v>
      </c>
      <c r="B160" s="408" t="s">
        <v>705</v>
      </c>
      <c r="C160" s="409" t="s">
        <v>65</v>
      </c>
      <c r="D160" s="461">
        <f>EXTRACTORES!E16</f>
        <v>1</v>
      </c>
    </row>
    <row r="161" spans="1:4" ht="19.95" customHeight="1" x14ac:dyDescent="0.25">
      <c r="A161" s="445" t="s">
        <v>573</v>
      </c>
      <c r="B161" s="408" t="s">
        <v>706</v>
      </c>
      <c r="C161" s="409" t="s">
        <v>65</v>
      </c>
      <c r="D161" s="461">
        <f>EXTRACTORES!E17</f>
        <v>1</v>
      </c>
    </row>
    <row r="162" spans="1:4" ht="19.95" customHeight="1" x14ac:dyDescent="0.25">
      <c r="A162" s="445" t="s">
        <v>574</v>
      </c>
      <c r="B162" s="408" t="s">
        <v>707</v>
      </c>
      <c r="C162" s="409" t="s">
        <v>65</v>
      </c>
      <c r="D162" s="461">
        <f>EXTRACTORES!E18</f>
        <v>1</v>
      </c>
    </row>
    <row r="163" spans="1:4" ht="19.95" customHeight="1" x14ac:dyDescent="0.25">
      <c r="A163" s="445" t="s">
        <v>575</v>
      </c>
      <c r="B163" s="408" t="s">
        <v>708</v>
      </c>
      <c r="C163" s="409" t="s">
        <v>65</v>
      </c>
      <c r="D163" s="461">
        <f>EXTRACTORES!E19</f>
        <v>1</v>
      </c>
    </row>
    <row r="164" spans="1:4" ht="19.95" customHeight="1" x14ac:dyDescent="0.25">
      <c r="A164" s="445" t="s">
        <v>576</v>
      </c>
      <c r="B164" s="408" t="s">
        <v>709</v>
      </c>
      <c r="C164" s="409" t="s">
        <v>65</v>
      </c>
      <c r="D164" s="461">
        <f>EXTRACTORES!E20</f>
        <v>1</v>
      </c>
    </row>
    <row r="165" spans="1:4" ht="19.95" customHeight="1" x14ac:dyDescent="0.25">
      <c r="A165" s="445" t="s">
        <v>577</v>
      </c>
      <c r="B165" s="408" t="s">
        <v>710</v>
      </c>
      <c r="C165" s="409" t="s">
        <v>65</v>
      </c>
      <c r="D165" s="461">
        <f>EXTRACTORES!E21</f>
        <v>1</v>
      </c>
    </row>
    <row r="166" spans="1:4" ht="19.95" customHeight="1" x14ac:dyDescent="0.25">
      <c r="A166" s="445" t="s">
        <v>578</v>
      </c>
      <c r="B166" s="408" t="s">
        <v>711</v>
      </c>
      <c r="C166" s="409" t="s">
        <v>65</v>
      </c>
      <c r="D166" s="461">
        <f>EXTRACTORES!E22</f>
        <v>1</v>
      </c>
    </row>
    <row r="167" spans="1:4" ht="19.95" customHeight="1" x14ac:dyDescent="0.25">
      <c r="A167" s="445" t="s">
        <v>579</v>
      </c>
      <c r="B167" s="408" t="s">
        <v>712</v>
      </c>
      <c r="C167" s="409" t="s">
        <v>65</v>
      </c>
      <c r="D167" s="461">
        <f>EXTRACTORES!E23</f>
        <v>1</v>
      </c>
    </row>
    <row r="168" spans="1:4" ht="19.95" customHeight="1" x14ac:dyDescent="0.25">
      <c r="A168" s="445" t="s">
        <v>580</v>
      </c>
      <c r="B168" s="408" t="s">
        <v>713</v>
      </c>
      <c r="C168" s="409" t="s">
        <v>65</v>
      </c>
      <c r="D168" s="461">
        <f>EXTRACTORES!E24</f>
        <v>1</v>
      </c>
    </row>
    <row r="169" spans="1:4" ht="19.95" customHeight="1" x14ac:dyDescent="0.25">
      <c r="A169" s="445" t="s">
        <v>581</v>
      </c>
      <c r="B169" s="408" t="s">
        <v>714</v>
      </c>
      <c r="C169" s="409" t="s">
        <v>65</v>
      </c>
      <c r="D169" s="461">
        <f>EXTRACTORES!E25</f>
        <v>1</v>
      </c>
    </row>
    <row r="170" spans="1:4" ht="19.95" customHeight="1" x14ac:dyDescent="0.25">
      <c r="A170" s="445" t="s">
        <v>582</v>
      </c>
      <c r="B170" s="408" t="s">
        <v>714</v>
      </c>
      <c r="C170" s="409" t="s">
        <v>65</v>
      </c>
      <c r="D170" s="461">
        <f>EXTRACTORES!E26</f>
        <v>1</v>
      </c>
    </row>
    <row r="171" spans="1:4" ht="19.95" customHeight="1" x14ac:dyDescent="0.25">
      <c r="A171" s="445" t="s">
        <v>583</v>
      </c>
      <c r="B171" s="408" t="s">
        <v>715</v>
      </c>
      <c r="C171" s="409" t="s">
        <v>65</v>
      </c>
      <c r="D171" s="461">
        <f>EXTRACTORES!E27</f>
        <v>1</v>
      </c>
    </row>
    <row r="172" spans="1:4" ht="19.95" customHeight="1" x14ac:dyDescent="0.25">
      <c r="A172" s="445" t="s">
        <v>584</v>
      </c>
      <c r="B172" s="408" t="s">
        <v>716</v>
      </c>
      <c r="C172" s="409" t="s">
        <v>65</v>
      </c>
      <c r="D172" s="461">
        <f>EXTRACTORES!E28</f>
        <v>1</v>
      </c>
    </row>
    <row r="173" spans="1:4" ht="19.95" customHeight="1" x14ac:dyDescent="0.25">
      <c r="A173" s="445" t="s">
        <v>585</v>
      </c>
      <c r="B173" s="408" t="s">
        <v>717</v>
      </c>
      <c r="C173" s="409" t="s">
        <v>65</v>
      </c>
      <c r="D173" s="461">
        <f>EXTRACTORES!E29</f>
        <v>1</v>
      </c>
    </row>
    <row r="174" spans="1:4" ht="19.95" customHeight="1" x14ac:dyDescent="0.25">
      <c r="A174" s="445" t="s">
        <v>586</v>
      </c>
      <c r="B174" s="408" t="s">
        <v>718</v>
      </c>
      <c r="C174" s="409" t="s">
        <v>65</v>
      </c>
      <c r="D174" s="461">
        <f>EXTRACTORES!E30</f>
        <v>1</v>
      </c>
    </row>
    <row r="175" spans="1:4" ht="19.95" customHeight="1" x14ac:dyDescent="0.25">
      <c r="A175" s="445" t="s">
        <v>587</v>
      </c>
      <c r="B175" s="408" t="s">
        <v>719</v>
      </c>
      <c r="C175" s="409" t="s">
        <v>65</v>
      </c>
      <c r="D175" s="461">
        <f>EXTRACTORES!E31</f>
        <v>1</v>
      </c>
    </row>
    <row r="176" spans="1:4" ht="19.95" customHeight="1" x14ac:dyDescent="0.25">
      <c r="A176" s="445" t="s">
        <v>588</v>
      </c>
      <c r="B176" s="408" t="s">
        <v>720</v>
      </c>
      <c r="C176" s="409" t="s">
        <v>65</v>
      </c>
      <c r="D176" s="461">
        <f>EXTRACTORES!E32</f>
        <v>1</v>
      </c>
    </row>
    <row r="177" spans="1:4" ht="19.95" customHeight="1" x14ac:dyDescent="0.25">
      <c r="A177" s="446" t="s">
        <v>589</v>
      </c>
      <c r="B177" s="402" t="s">
        <v>356</v>
      </c>
      <c r="C177" s="409"/>
      <c r="D177" s="461"/>
    </row>
    <row r="178" spans="1:4" ht="19.95" customHeight="1" x14ac:dyDescent="0.25">
      <c r="A178" s="445" t="s">
        <v>590</v>
      </c>
      <c r="B178" s="408" t="s">
        <v>721</v>
      </c>
      <c r="C178" s="409" t="s">
        <v>65</v>
      </c>
      <c r="D178" s="461">
        <f>EXTRACTORES!E34</f>
        <v>1</v>
      </c>
    </row>
    <row r="179" spans="1:4" ht="19.95" customHeight="1" x14ac:dyDescent="0.25">
      <c r="A179" s="445" t="s">
        <v>591</v>
      </c>
      <c r="B179" s="408" t="s">
        <v>722</v>
      </c>
      <c r="C179" s="409" t="s">
        <v>65</v>
      </c>
      <c r="D179" s="461">
        <f>EXTRACTORES!E35</f>
        <v>1</v>
      </c>
    </row>
    <row r="180" spans="1:4" ht="19.95" customHeight="1" x14ac:dyDescent="0.25">
      <c r="A180" s="445" t="s">
        <v>592</v>
      </c>
      <c r="B180" s="408" t="s">
        <v>723</v>
      </c>
      <c r="C180" s="409" t="s">
        <v>65</v>
      </c>
      <c r="D180" s="461">
        <f>EXTRACTORES!E36</f>
        <v>1</v>
      </c>
    </row>
    <row r="181" spans="1:4" ht="19.95" customHeight="1" x14ac:dyDescent="0.25">
      <c r="A181" s="445" t="s">
        <v>593</v>
      </c>
      <c r="B181" s="408" t="s">
        <v>724</v>
      </c>
      <c r="C181" s="409" t="s">
        <v>65</v>
      </c>
      <c r="D181" s="461">
        <f>EXTRACTORES!E37</f>
        <v>1</v>
      </c>
    </row>
    <row r="182" spans="1:4" ht="19.95" customHeight="1" x14ac:dyDescent="0.25">
      <c r="A182" s="445" t="s">
        <v>594</v>
      </c>
      <c r="B182" s="408" t="s">
        <v>725</v>
      </c>
      <c r="C182" s="409" t="s">
        <v>65</v>
      </c>
      <c r="D182" s="461">
        <f>EXTRACTORES!E38</f>
        <v>1</v>
      </c>
    </row>
    <row r="183" spans="1:4" ht="19.95" customHeight="1" x14ac:dyDescent="0.25">
      <c r="A183" s="446" t="s">
        <v>595</v>
      </c>
      <c r="B183" s="402" t="s">
        <v>357</v>
      </c>
      <c r="C183" s="409"/>
      <c r="D183" s="461"/>
    </row>
    <row r="184" spans="1:4" ht="19.95" customHeight="1" x14ac:dyDescent="0.25">
      <c r="A184" s="445" t="s">
        <v>596</v>
      </c>
      <c r="B184" s="408" t="s">
        <v>726</v>
      </c>
      <c r="C184" s="409" t="s">
        <v>65</v>
      </c>
      <c r="D184" s="461">
        <f>EXTRACTORES!E40</f>
        <v>1</v>
      </c>
    </row>
    <row r="185" spans="1:4" ht="19.95" customHeight="1" x14ac:dyDescent="0.25">
      <c r="A185" s="445" t="s">
        <v>597</v>
      </c>
      <c r="B185" s="408" t="s">
        <v>727</v>
      </c>
      <c r="C185" s="409" t="s">
        <v>65</v>
      </c>
      <c r="D185" s="461">
        <f>EXTRACTORES!E41</f>
        <v>1</v>
      </c>
    </row>
    <row r="186" spans="1:4" ht="19.95" customHeight="1" x14ac:dyDescent="0.25">
      <c r="A186" s="445" t="s">
        <v>598</v>
      </c>
      <c r="B186" s="408" t="s">
        <v>728</v>
      </c>
      <c r="C186" s="409" t="s">
        <v>65</v>
      </c>
      <c r="D186" s="461">
        <f>EXTRACTORES!E42</f>
        <v>1</v>
      </c>
    </row>
    <row r="187" spans="1:4" ht="19.95" customHeight="1" x14ac:dyDescent="0.25">
      <c r="A187" s="445" t="s">
        <v>599</v>
      </c>
      <c r="B187" s="408" t="s">
        <v>729</v>
      </c>
      <c r="C187" s="409" t="s">
        <v>65</v>
      </c>
      <c r="D187" s="461">
        <f>EXTRACTORES!E43</f>
        <v>1</v>
      </c>
    </row>
    <row r="188" spans="1:4" ht="19.95" customHeight="1" x14ac:dyDescent="0.25">
      <c r="A188" s="445" t="s">
        <v>600</v>
      </c>
      <c r="B188" s="408" t="s">
        <v>730</v>
      </c>
      <c r="C188" s="409" t="s">
        <v>65</v>
      </c>
      <c r="D188" s="461">
        <f>EXTRACTORES!E44</f>
        <v>1</v>
      </c>
    </row>
    <row r="189" spans="1:4" ht="19.95" customHeight="1" x14ac:dyDescent="0.25">
      <c r="A189" s="445" t="s">
        <v>601</v>
      </c>
      <c r="B189" s="408" t="s">
        <v>731</v>
      </c>
      <c r="C189" s="409" t="s">
        <v>65</v>
      </c>
      <c r="D189" s="461">
        <f>EXTRACTORES!E45</f>
        <v>1</v>
      </c>
    </row>
    <row r="190" spans="1:4" ht="19.95" customHeight="1" x14ac:dyDescent="0.25">
      <c r="A190" s="445" t="s">
        <v>602</v>
      </c>
      <c r="B190" s="408" t="s">
        <v>732</v>
      </c>
      <c r="C190" s="409" t="s">
        <v>65</v>
      </c>
      <c r="D190" s="461">
        <f>EXTRACTORES!E46</f>
        <v>1</v>
      </c>
    </row>
    <row r="191" spans="1:4" ht="19.95" customHeight="1" x14ac:dyDescent="0.25">
      <c r="A191" s="445" t="s">
        <v>603</v>
      </c>
      <c r="B191" s="408" t="s">
        <v>733</v>
      </c>
      <c r="C191" s="409" t="s">
        <v>65</v>
      </c>
      <c r="D191" s="461">
        <f>EXTRACTORES!E47</f>
        <v>1</v>
      </c>
    </row>
    <row r="192" spans="1:4" ht="19.95" customHeight="1" x14ac:dyDescent="0.25">
      <c r="A192" s="445" t="s">
        <v>604</v>
      </c>
      <c r="B192" s="408" t="s">
        <v>734</v>
      </c>
      <c r="C192" s="409" t="s">
        <v>65</v>
      </c>
      <c r="D192" s="461">
        <f>EXTRACTORES!E48</f>
        <v>1</v>
      </c>
    </row>
    <row r="193" spans="1:4" ht="19.95" customHeight="1" x14ac:dyDescent="0.25">
      <c r="A193" s="445" t="s">
        <v>605</v>
      </c>
      <c r="B193" s="408" t="s">
        <v>735</v>
      </c>
      <c r="C193" s="409" t="s">
        <v>65</v>
      </c>
      <c r="D193" s="461">
        <f>EXTRACTORES!E49</f>
        <v>1</v>
      </c>
    </row>
    <row r="194" spans="1:4" ht="19.95" customHeight="1" x14ac:dyDescent="0.25">
      <c r="A194" s="445" t="s">
        <v>606</v>
      </c>
      <c r="B194" s="408" t="s">
        <v>736</v>
      </c>
      <c r="C194" s="409" t="s">
        <v>65</v>
      </c>
      <c r="D194" s="461">
        <f>EXTRACTORES!E50</f>
        <v>1</v>
      </c>
    </row>
    <row r="195" spans="1:4" ht="19.95" customHeight="1" x14ac:dyDescent="0.25">
      <c r="A195" s="445" t="s">
        <v>607</v>
      </c>
      <c r="B195" s="408" t="s">
        <v>737</v>
      </c>
      <c r="C195" s="409" t="s">
        <v>65</v>
      </c>
      <c r="D195" s="461">
        <f>EXTRACTORES!E51</f>
        <v>1</v>
      </c>
    </row>
    <row r="196" spans="1:4" ht="19.95" customHeight="1" x14ac:dyDescent="0.25">
      <c r="A196" s="445" t="s">
        <v>608</v>
      </c>
      <c r="B196" s="408" t="s">
        <v>738</v>
      </c>
      <c r="C196" s="409" t="s">
        <v>65</v>
      </c>
      <c r="D196" s="461">
        <f>EXTRACTORES!E52</f>
        <v>1</v>
      </c>
    </row>
    <row r="197" spans="1:4" ht="19.95" customHeight="1" x14ac:dyDescent="0.25">
      <c r="A197" s="446" t="s">
        <v>224</v>
      </c>
      <c r="B197" s="402" t="s">
        <v>362</v>
      </c>
      <c r="C197" s="409"/>
      <c r="D197" s="461"/>
    </row>
    <row r="198" spans="1:4" ht="19.95" customHeight="1" x14ac:dyDescent="0.25">
      <c r="A198" s="445" t="s">
        <v>225</v>
      </c>
      <c r="B198" s="408" t="s">
        <v>739</v>
      </c>
      <c r="C198" s="409" t="s">
        <v>65</v>
      </c>
      <c r="D198" s="461">
        <f>EXTRACTORES!E54</f>
        <v>1</v>
      </c>
    </row>
    <row r="199" spans="1:4" ht="19.95" customHeight="1" x14ac:dyDescent="0.25">
      <c r="A199" s="445" t="s">
        <v>529</v>
      </c>
      <c r="B199" s="408" t="s">
        <v>740</v>
      </c>
      <c r="C199" s="409" t="s">
        <v>65</v>
      </c>
      <c r="D199" s="461">
        <f>EXTRACTORES!E55</f>
        <v>1</v>
      </c>
    </row>
    <row r="200" spans="1:4" ht="19.95" customHeight="1" x14ac:dyDescent="0.25">
      <c r="A200" s="446" t="s">
        <v>86</v>
      </c>
      <c r="B200" s="402" t="s">
        <v>363</v>
      </c>
      <c r="C200" s="409"/>
      <c r="D200" s="461"/>
    </row>
    <row r="201" spans="1:4" ht="19.95" customHeight="1" x14ac:dyDescent="0.25">
      <c r="A201" s="445" t="s">
        <v>87</v>
      </c>
      <c r="B201" s="408" t="s">
        <v>741</v>
      </c>
      <c r="C201" s="409" t="s">
        <v>65</v>
      </c>
      <c r="D201" s="461">
        <f>EXTRACTORES!E57</f>
        <v>1</v>
      </c>
    </row>
    <row r="202" spans="1:4" ht="19.95" customHeight="1" x14ac:dyDescent="0.25">
      <c r="A202" s="445" t="s">
        <v>609</v>
      </c>
      <c r="B202" s="408" t="s">
        <v>742</v>
      </c>
      <c r="C202" s="409" t="s">
        <v>65</v>
      </c>
      <c r="D202" s="463">
        <f>EXTRACTORES!E58</f>
        <v>1</v>
      </c>
    </row>
    <row r="203" spans="1:4" ht="19.95" customHeight="1" x14ac:dyDescent="0.25">
      <c r="A203" s="446" t="s">
        <v>73</v>
      </c>
      <c r="B203" s="411" t="s">
        <v>18</v>
      </c>
      <c r="C203" s="409"/>
      <c r="D203" s="464"/>
    </row>
    <row r="204" spans="1:4" ht="48.75" customHeight="1" x14ac:dyDescent="0.25">
      <c r="A204" s="445" t="s">
        <v>610</v>
      </c>
      <c r="B204" s="467" t="s">
        <v>19</v>
      </c>
      <c r="C204" s="491" t="s">
        <v>66</v>
      </c>
      <c r="D204" s="468">
        <f>+'DUCTO AA,VENTILACION'!M97</f>
        <v>237852.34375</v>
      </c>
    </row>
    <row r="205" spans="1:4" ht="27.6" x14ac:dyDescent="0.25">
      <c r="A205" s="445"/>
      <c r="B205" s="467" t="s">
        <v>20</v>
      </c>
      <c r="C205" s="491"/>
      <c r="D205" s="469"/>
    </row>
    <row r="206" spans="1:4" ht="19.95" customHeight="1" x14ac:dyDescent="0.25">
      <c r="A206" s="445" t="s">
        <v>226</v>
      </c>
      <c r="B206" s="467" t="s">
        <v>395</v>
      </c>
      <c r="C206" s="470" t="s">
        <v>66</v>
      </c>
      <c r="D206" s="471">
        <f>+'DUCTO AA,VENTILACION'!M151</f>
        <v>893.54999999999973</v>
      </c>
    </row>
    <row r="207" spans="1:4" ht="27.6" x14ac:dyDescent="0.25">
      <c r="A207" s="445"/>
      <c r="B207" s="467" t="s">
        <v>20</v>
      </c>
      <c r="C207" s="470"/>
      <c r="D207" s="471"/>
    </row>
    <row r="208" spans="1:4" ht="19.95" customHeight="1" x14ac:dyDescent="0.25">
      <c r="A208" s="446" t="s">
        <v>74</v>
      </c>
      <c r="B208" s="442" t="s">
        <v>33</v>
      </c>
      <c r="C208" s="470"/>
      <c r="D208" s="469"/>
    </row>
    <row r="209" spans="1:4" ht="19.95" customHeight="1" x14ac:dyDescent="0.25">
      <c r="A209" s="447" t="s">
        <v>75</v>
      </c>
      <c r="B209" s="472" t="s">
        <v>248</v>
      </c>
      <c r="C209" s="470" t="s">
        <v>25</v>
      </c>
      <c r="D209" s="471">
        <f>'DIFUSORES Y REJILLAS '!H39</f>
        <v>32824</v>
      </c>
    </row>
    <row r="210" spans="1:4" ht="27.6" x14ac:dyDescent="0.25">
      <c r="A210" s="447"/>
      <c r="B210" s="472" t="s">
        <v>247</v>
      </c>
      <c r="C210" s="470"/>
      <c r="D210" s="471"/>
    </row>
    <row r="211" spans="1:4" ht="19.95" customHeight="1" x14ac:dyDescent="0.25">
      <c r="A211" s="447" t="s">
        <v>227</v>
      </c>
      <c r="B211" s="472" t="s">
        <v>477</v>
      </c>
      <c r="C211" s="470" t="s">
        <v>25</v>
      </c>
      <c r="D211" s="471">
        <f>'DIFUSORES Y REJILLAS '!H54</f>
        <v>10128</v>
      </c>
    </row>
    <row r="212" spans="1:4" ht="19.95" customHeight="1" x14ac:dyDescent="0.25">
      <c r="A212" s="447"/>
      <c r="B212" s="472" t="s">
        <v>247</v>
      </c>
      <c r="C212" s="470"/>
      <c r="D212" s="471"/>
    </row>
    <row r="213" spans="1:4" ht="19.95" customHeight="1" x14ac:dyDescent="0.25">
      <c r="A213" s="446" t="s">
        <v>611</v>
      </c>
      <c r="B213" s="442" t="s">
        <v>26</v>
      </c>
      <c r="C213" s="470"/>
      <c r="D213" s="469"/>
    </row>
    <row r="214" spans="1:4" ht="19.95" customHeight="1" x14ac:dyDescent="0.25">
      <c r="A214" s="445" t="s">
        <v>612</v>
      </c>
      <c r="B214" s="467" t="s">
        <v>80</v>
      </c>
      <c r="C214" s="491" t="s">
        <v>61</v>
      </c>
      <c r="D214" s="469">
        <f>SUM(D152:D176)</f>
        <v>25</v>
      </c>
    </row>
    <row r="215" spans="1:4" ht="19.95" customHeight="1" x14ac:dyDescent="0.25">
      <c r="A215" s="445"/>
      <c r="B215" s="467" t="s">
        <v>34</v>
      </c>
      <c r="C215" s="491"/>
      <c r="D215" s="469"/>
    </row>
    <row r="216" spans="1:4" ht="19.95" customHeight="1" x14ac:dyDescent="0.25">
      <c r="A216" s="445" t="s">
        <v>613</v>
      </c>
      <c r="B216" s="467" t="s">
        <v>359</v>
      </c>
      <c r="C216" s="491" t="s">
        <v>61</v>
      </c>
      <c r="D216" s="469">
        <f>SUM(D178:D182)</f>
        <v>5</v>
      </c>
    </row>
    <row r="217" spans="1:4" ht="19.95" customHeight="1" x14ac:dyDescent="0.25">
      <c r="A217" s="445"/>
      <c r="B217" s="467" t="s">
        <v>34</v>
      </c>
      <c r="C217" s="491"/>
      <c r="D217" s="469"/>
    </row>
    <row r="218" spans="1:4" ht="19.95" customHeight="1" x14ac:dyDescent="0.25">
      <c r="A218" s="445" t="s">
        <v>614</v>
      </c>
      <c r="B218" s="467" t="s">
        <v>360</v>
      </c>
      <c r="C218" s="491" t="s">
        <v>61</v>
      </c>
      <c r="D218" s="469">
        <f>SUM(D184:D196)</f>
        <v>13</v>
      </c>
    </row>
    <row r="219" spans="1:4" ht="19.95" customHeight="1" x14ac:dyDescent="0.25">
      <c r="A219" s="445"/>
      <c r="B219" s="467" t="s">
        <v>34</v>
      </c>
      <c r="C219" s="491"/>
      <c r="D219" s="469"/>
    </row>
    <row r="220" spans="1:4" ht="19.95" customHeight="1" x14ac:dyDescent="0.25">
      <c r="A220" s="445" t="s">
        <v>615</v>
      </c>
      <c r="B220" s="467" t="s">
        <v>361</v>
      </c>
      <c r="C220" s="491" t="s">
        <v>61</v>
      </c>
      <c r="D220" s="469">
        <f>SUM(D198:D199)</f>
        <v>2</v>
      </c>
    </row>
    <row r="221" spans="1:4" ht="27.6" x14ac:dyDescent="0.25">
      <c r="A221" s="445"/>
      <c r="B221" s="467" t="s">
        <v>34</v>
      </c>
      <c r="C221" s="491"/>
      <c r="D221" s="469"/>
    </row>
    <row r="222" spans="1:4" ht="13.8" x14ac:dyDescent="0.25">
      <c r="A222" s="445" t="s">
        <v>616</v>
      </c>
      <c r="B222" s="467" t="s">
        <v>743</v>
      </c>
      <c r="C222" s="491" t="s">
        <v>61</v>
      </c>
      <c r="D222" s="469">
        <f>SUM(D201:D202)</f>
        <v>2</v>
      </c>
    </row>
    <row r="223" spans="1:4" ht="19.95" customHeight="1" x14ac:dyDescent="0.25">
      <c r="A223" s="445"/>
      <c r="B223" s="467" t="s">
        <v>34</v>
      </c>
      <c r="C223" s="491"/>
      <c r="D223" s="469"/>
    </row>
    <row r="224" spans="1:4" ht="19.95" customHeight="1" x14ac:dyDescent="0.25">
      <c r="A224" s="446" t="s">
        <v>617</v>
      </c>
      <c r="B224" s="442" t="s">
        <v>4</v>
      </c>
      <c r="C224" s="445"/>
      <c r="D224" s="469"/>
    </row>
    <row r="225" spans="1:4" ht="19.95" customHeight="1" x14ac:dyDescent="0.25">
      <c r="A225" s="445" t="s">
        <v>618</v>
      </c>
      <c r="B225" s="473" t="s">
        <v>407</v>
      </c>
      <c r="C225" s="470" t="s">
        <v>61</v>
      </c>
      <c r="D225" s="469">
        <f>'VARIOS-AIRE'!D53</f>
        <v>19</v>
      </c>
    </row>
    <row r="226" spans="1:4" ht="19.95" customHeight="1" x14ac:dyDescent="0.25">
      <c r="A226" s="445" t="s">
        <v>619</v>
      </c>
      <c r="B226" s="473" t="s">
        <v>523</v>
      </c>
      <c r="C226" s="470" t="s">
        <v>61</v>
      </c>
      <c r="D226" s="469">
        <f>'VARIOS-AIRE'!D54</f>
        <v>15</v>
      </c>
    </row>
    <row r="227" spans="1:4" ht="19.95" customHeight="1" x14ac:dyDescent="0.25">
      <c r="A227" s="445" t="s">
        <v>620</v>
      </c>
      <c r="B227" s="473" t="s">
        <v>28</v>
      </c>
      <c r="C227" s="470" t="s">
        <v>61</v>
      </c>
      <c r="D227" s="469">
        <f>'VARIOS-AIRE'!D55</f>
        <v>8</v>
      </c>
    </row>
    <row r="228" spans="1:4" ht="19.95" customHeight="1" x14ac:dyDescent="0.25">
      <c r="A228" s="445" t="s">
        <v>621</v>
      </c>
      <c r="B228" s="473" t="s">
        <v>42</v>
      </c>
      <c r="C228" s="470" t="s">
        <v>61</v>
      </c>
      <c r="D228" s="469">
        <f>'VARIOS-AIRE'!D56</f>
        <v>8</v>
      </c>
    </row>
    <row r="229" spans="1:4" ht="19.95" customHeight="1" x14ac:dyDescent="0.25">
      <c r="A229" s="445" t="s">
        <v>622</v>
      </c>
      <c r="B229" s="467" t="s">
        <v>71</v>
      </c>
      <c r="C229" s="470" t="s">
        <v>61</v>
      </c>
      <c r="D229" s="469">
        <f>'VARIOS-AIRE'!D57</f>
        <v>19</v>
      </c>
    </row>
    <row r="230" spans="1:4" ht="19.95" customHeight="1" x14ac:dyDescent="0.25">
      <c r="A230" s="445" t="s">
        <v>623</v>
      </c>
      <c r="B230" s="467" t="s">
        <v>72</v>
      </c>
      <c r="C230" s="470" t="s">
        <v>61</v>
      </c>
      <c r="D230" s="469">
        <f>'VARIOS-AIRE'!D58</f>
        <v>19</v>
      </c>
    </row>
    <row r="231" spans="1:4" ht="19.95" customHeight="1" x14ac:dyDescent="0.25">
      <c r="A231" s="445" t="s">
        <v>624</v>
      </c>
      <c r="B231" s="467" t="s">
        <v>29</v>
      </c>
      <c r="C231" s="470" t="s">
        <v>61</v>
      </c>
      <c r="D231" s="469">
        <f>'VARIOS-AIRE'!D59</f>
        <v>43</v>
      </c>
    </row>
    <row r="232" spans="1:4" ht="19.95" customHeight="1" x14ac:dyDescent="0.25">
      <c r="A232" s="445" t="s">
        <v>625</v>
      </c>
      <c r="B232" s="467" t="s">
        <v>525</v>
      </c>
      <c r="C232" s="470" t="s">
        <v>61</v>
      </c>
      <c r="D232" s="469">
        <v>2</v>
      </c>
    </row>
    <row r="233" spans="1:4" ht="19.95" customHeight="1" x14ac:dyDescent="0.25">
      <c r="A233" s="445" t="s">
        <v>626</v>
      </c>
      <c r="B233" s="467" t="s">
        <v>172</v>
      </c>
      <c r="C233" s="491" t="s">
        <v>61</v>
      </c>
      <c r="D233" s="469">
        <f>D231</f>
        <v>43</v>
      </c>
    </row>
    <row r="234" spans="1:4" ht="19.95" customHeight="1" x14ac:dyDescent="0.25">
      <c r="A234" s="445"/>
      <c r="B234" s="467" t="s">
        <v>30</v>
      </c>
      <c r="C234" s="491"/>
      <c r="D234" s="469"/>
    </row>
    <row r="235" spans="1:4" ht="19.95" customHeight="1" x14ac:dyDescent="0.25">
      <c r="A235" s="445" t="s">
        <v>627</v>
      </c>
      <c r="B235" s="467" t="s">
        <v>375</v>
      </c>
      <c r="C235" s="470" t="s">
        <v>64</v>
      </c>
      <c r="D235" s="469">
        <v>1</v>
      </c>
    </row>
    <row r="236" spans="1:4" ht="19.95" customHeight="1" x14ac:dyDescent="0.25">
      <c r="A236" s="445" t="s">
        <v>628</v>
      </c>
      <c r="B236" s="467" t="s">
        <v>744</v>
      </c>
      <c r="C236" s="470" t="s">
        <v>64</v>
      </c>
      <c r="D236" s="469">
        <v>1</v>
      </c>
    </row>
    <row r="237" spans="1:4" ht="19.95" customHeight="1" x14ac:dyDescent="0.25">
      <c r="A237" s="445" t="s">
        <v>629</v>
      </c>
      <c r="B237" s="467" t="s">
        <v>745</v>
      </c>
      <c r="C237" s="470" t="s">
        <v>64</v>
      </c>
      <c r="D237" s="469">
        <v>1</v>
      </c>
    </row>
    <row r="238" spans="1:4" ht="19.95" customHeight="1" x14ac:dyDescent="0.25">
      <c r="A238" s="445" t="s">
        <v>630</v>
      </c>
      <c r="B238" s="467" t="s">
        <v>746</v>
      </c>
      <c r="C238" s="470" t="s">
        <v>64</v>
      </c>
      <c r="D238" s="469">
        <v>1</v>
      </c>
    </row>
    <row r="239" spans="1:4" ht="19.95" customHeight="1" x14ac:dyDescent="0.25">
      <c r="A239" s="445" t="s">
        <v>631</v>
      </c>
      <c r="B239" s="467" t="s">
        <v>747</v>
      </c>
      <c r="C239" s="470" t="s">
        <v>64</v>
      </c>
      <c r="D239" s="469">
        <v>1</v>
      </c>
    </row>
    <row r="240" spans="1:4" ht="19.95" customHeight="1" x14ac:dyDescent="0.25">
      <c r="A240" s="441" t="s">
        <v>12</v>
      </c>
      <c r="B240" s="474" t="s">
        <v>47</v>
      </c>
      <c r="C240" s="470"/>
      <c r="D240" s="469"/>
    </row>
    <row r="241" spans="1:4" ht="19.95" customHeight="1" x14ac:dyDescent="0.25">
      <c r="A241" s="446" t="s">
        <v>632</v>
      </c>
      <c r="B241" s="442" t="s">
        <v>41</v>
      </c>
      <c r="C241" s="470"/>
      <c r="D241" s="469"/>
    </row>
    <row r="242" spans="1:4" ht="19.95" customHeight="1" x14ac:dyDescent="0.25">
      <c r="A242" s="445" t="s">
        <v>748</v>
      </c>
      <c r="B242" s="467" t="s">
        <v>749</v>
      </c>
      <c r="C242" s="470" t="s">
        <v>61</v>
      </c>
      <c r="D242" s="471">
        <f>EXTRACTORES!E62</f>
        <v>1</v>
      </c>
    </row>
    <row r="243" spans="1:4" ht="19.95" customHeight="1" x14ac:dyDescent="0.25">
      <c r="A243" s="446" t="s">
        <v>76</v>
      </c>
      <c r="B243" s="442" t="s">
        <v>358</v>
      </c>
      <c r="C243" s="470"/>
      <c r="D243" s="471"/>
    </row>
    <row r="244" spans="1:4" ht="19.95" customHeight="1" x14ac:dyDescent="0.25">
      <c r="A244" s="445" t="s">
        <v>750</v>
      </c>
      <c r="B244" s="467" t="s">
        <v>751</v>
      </c>
      <c r="C244" s="470" t="s">
        <v>61</v>
      </c>
      <c r="D244" s="471">
        <f>EXTRACTORES!E64</f>
        <v>1</v>
      </c>
    </row>
    <row r="245" spans="1:4" ht="19.95" customHeight="1" x14ac:dyDescent="0.25">
      <c r="A245" s="446" t="s">
        <v>36</v>
      </c>
      <c r="B245" s="442" t="s">
        <v>43</v>
      </c>
      <c r="C245" s="470"/>
      <c r="D245" s="469"/>
    </row>
    <row r="246" spans="1:4" ht="27.6" x14ac:dyDescent="0.25">
      <c r="A246" s="447" t="s">
        <v>37</v>
      </c>
      <c r="B246" s="467" t="s">
        <v>642</v>
      </c>
      <c r="C246" s="470" t="s">
        <v>61</v>
      </c>
      <c r="D246" s="469">
        <v>1</v>
      </c>
    </row>
    <row r="247" spans="1:4" ht="19.95" customHeight="1" x14ac:dyDescent="0.25">
      <c r="A247" s="447" t="s">
        <v>643</v>
      </c>
      <c r="B247" s="467" t="s">
        <v>644</v>
      </c>
      <c r="C247" s="470" t="s">
        <v>61</v>
      </c>
      <c r="D247" s="469">
        <v>30</v>
      </c>
    </row>
    <row r="248" spans="1:4" ht="19.95" customHeight="1" x14ac:dyDescent="0.25">
      <c r="A248" s="442" t="s">
        <v>38</v>
      </c>
      <c r="B248" s="442" t="s">
        <v>1078</v>
      </c>
      <c r="C248" s="398"/>
      <c r="D248" s="469"/>
    </row>
    <row r="249" spans="1:4" ht="19.95" customHeight="1" x14ac:dyDescent="0.25">
      <c r="A249" s="445" t="s">
        <v>1079</v>
      </c>
      <c r="B249" s="467" t="s">
        <v>1088</v>
      </c>
      <c r="C249" s="470" t="s">
        <v>61</v>
      </c>
      <c r="D249" s="471">
        <f>'EQUIPOS-AA'!H62</f>
        <v>1</v>
      </c>
    </row>
    <row r="250" spans="1:4" ht="19.95" customHeight="1" x14ac:dyDescent="0.25">
      <c r="A250" s="446" t="s">
        <v>53</v>
      </c>
      <c r="B250" s="442" t="s">
        <v>18</v>
      </c>
      <c r="C250" s="470"/>
      <c r="D250" s="469"/>
    </row>
    <row r="251" spans="1:4" ht="30" customHeight="1" x14ac:dyDescent="0.25">
      <c r="A251" s="448" t="s">
        <v>78</v>
      </c>
      <c r="B251" s="467" t="s">
        <v>19</v>
      </c>
      <c r="C251" s="492" t="s">
        <v>66</v>
      </c>
      <c r="D251" s="469">
        <f>+'DUCTO AA,VENTILACION'!M168</f>
        <v>120.75</v>
      </c>
    </row>
    <row r="252" spans="1:4" ht="27.6" x14ac:dyDescent="0.25">
      <c r="A252" s="475"/>
      <c r="B252" s="467" t="s">
        <v>20</v>
      </c>
      <c r="C252" s="493"/>
      <c r="D252" s="469"/>
    </row>
    <row r="253" spans="1:4" ht="19.95" customHeight="1" x14ac:dyDescent="0.25">
      <c r="A253" s="448" t="s">
        <v>79</v>
      </c>
      <c r="B253" s="476" t="s">
        <v>44</v>
      </c>
      <c r="C253" s="492" t="s">
        <v>66</v>
      </c>
      <c r="D253" s="469">
        <f>'DUCTO-FIERRO N'!J5</f>
        <v>2911.1416250000002</v>
      </c>
    </row>
    <row r="254" spans="1:4" ht="19.95" customHeight="1" x14ac:dyDescent="0.25">
      <c r="A254" s="449"/>
      <c r="B254" s="477" t="s">
        <v>77</v>
      </c>
      <c r="C254" s="493"/>
      <c r="D254" s="469"/>
    </row>
    <row r="255" spans="1:4" ht="19.95" customHeight="1" x14ac:dyDescent="0.25">
      <c r="A255" s="450" t="s">
        <v>54</v>
      </c>
      <c r="B255" s="444" t="s">
        <v>26</v>
      </c>
      <c r="C255" s="470"/>
      <c r="D255" s="469"/>
    </row>
    <row r="256" spans="1:4" ht="19.95" customHeight="1" x14ac:dyDescent="0.25">
      <c r="A256" s="451" t="s">
        <v>55</v>
      </c>
      <c r="B256" s="445" t="s">
        <v>80</v>
      </c>
      <c r="C256" s="470" t="s">
        <v>61</v>
      </c>
      <c r="D256" s="469">
        <f>D242</f>
        <v>1</v>
      </c>
    </row>
    <row r="257" spans="1:4" ht="19.95" customHeight="1" x14ac:dyDescent="0.25">
      <c r="A257" s="451" t="s">
        <v>56</v>
      </c>
      <c r="B257" s="445" t="s">
        <v>376</v>
      </c>
      <c r="C257" s="470" t="s">
        <v>61</v>
      </c>
      <c r="D257" s="469">
        <f>D244</f>
        <v>1</v>
      </c>
    </row>
    <row r="258" spans="1:4" ht="19.95" customHeight="1" x14ac:dyDescent="0.25">
      <c r="A258" s="451" t="s">
        <v>1080</v>
      </c>
      <c r="B258" s="445" t="s">
        <v>1081</v>
      </c>
      <c r="C258" s="470" t="s">
        <v>61</v>
      </c>
      <c r="D258" s="469">
        <f>D249</f>
        <v>1</v>
      </c>
    </row>
    <row r="259" spans="1:4" ht="19.95" customHeight="1" x14ac:dyDescent="0.25">
      <c r="A259" s="452" t="s">
        <v>1082</v>
      </c>
      <c r="B259" s="442" t="s">
        <v>4</v>
      </c>
      <c r="C259" s="470"/>
      <c r="D259" s="469"/>
    </row>
    <row r="260" spans="1:4" ht="19.95" customHeight="1" x14ac:dyDescent="0.25">
      <c r="A260" s="451" t="s">
        <v>1083</v>
      </c>
      <c r="B260" s="473" t="s">
        <v>524</v>
      </c>
      <c r="C260" s="470" t="s">
        <v>61</v>
      </c>
      <c r="D260" s="469">
        <f>'VARIOS-UMA-EXTRAC'!E63</f>
        <v>1</v>
      </c>
    </row>
    <row r="261" spans="1:4" ht="19.95" customHeight="1" x14ac:dyDescent="0.25">
      <c r="A261" s="451" t="s">
        <v>1084</v>
      </c>
      <c r="B261" s="473" t="s">
        <v>523</v>
      </c>
      <c r="C261" s="470" t="s">
        <v>61</v>
      </c>
      <c r="D261" s="469">
        <f>'VARIOS-UMA-EXTRAC'!E64</f>
        <v>1</v>
      </c>
    </row>
    <row r="262" spans="1:4" ht="19.95" customHeight="1" x14ac:dyDescent="0.25">
      <c r="A262" s="451" t="s">
        <v>1085</v>
      </c>
      <c r="B262" s="473" t="s">
        <v>29</v>
      </c>
      <c r="C262" s="470" t="s">
        <v>61</v>
      </c>
      <c r="D262" s="469">
        <f>'VARIOS-UMA-EXTRAC'!E65</f>
        <v>2</v>
      </c>
    </row>
    <row r="263" spans="1:4" ht="19.95" customHeight="1" x14ac:dyDescent="0.25">
      <c r="A263" s="451" t="s">
        <v>1086</v>
      </c>
      <c r="B263" s="473" t="s">
        <v>172</v>
      </c>
      <c r="C263" s="470" t="s">
        <v>61</v>
      </c>
      <c r="D263" s="469">
        <f>'VARIOS-UMA-EXTRAC'!E66</f>
        <v>1</v>
      </c>
    </row>
    <row r="264" spans="1:4" ht="19.95" customHeight="1" x14ac:dyDescent="0.25">
      <c r="A264" s="451" t="s">
        <v>1087</v>
      </c>
      <c r="B264" s="473" t="s">
        <v>52</v>
      </c>
      <c r="C264" s="470" t="s">
        <v>61</v>
      </c>
      <c r="D264" s="469">
        <f>'VARIOS-UMA-EXTRAC'!E67</f>
        <v>2</v>
      </c>
    </row>
    <row r="265" spans="1:4" ht="19.95" customHeight="1" x14ac:dyDescent="0.25">
      <c r="A265" s="441" t="s">
        <v>13</v>
      </c>
      <c r="B265" s="474" t="s">
        <v>35</v>
      </c>
      <c r="C265" s="470"/>
      <c r="D265" s="469"/>
    </row>
    <row r="266" spans="1:4" ht="19.95" customHeight="1" x14ac:dyDescent="0.25">
      <c r="A266" s="446" t="s">
        <v>14</v>
      </c>
      <c r="B266" s="444" t="s">
        <v>358</v>
      </c>
      <c r="C266" s="470"/>
      <c r="D266" s="469"/>
    </row>
    <row r="267" spans="1:4" ht="19.95" customHeight="1" x14ac:dyDescent="0.25">
      <c r="A267" s="445" t="s">
        <v>81</v>
      </c>
      <c r="B267" s="467" t="s">
        <v>752</v>
      </c>
      <c r="C267" s="470" t="s">
        <v>61</v>
      </c>
      <c r="D267" s="469">
        <f>EXTRACTORES!H67</f>
        <v>4</v>
      </c>
    </row>
    <row r="268" spans="1:4" ht="19.95" customHeight="1" x14ac:dyDescent="0.25">
      <c r="A268" s="446" t="s">
        <v>15</v>
      </c>
      <c r="B268" s="442" t="s">
        <v>18</v>
      </c>
      <c r="C268" s="478"/>
      <c r="D268" s="469"/>
    </row>
    <row r="269" spans="1:4" ht="34.5" customHeight="1" x14ac:dyDescent="0.25">
      <c r="A269" s="445" t="s">
        <v>82</v>
      </c>
      <c r="B269" s="467" t="s">
        <v>19</v>
      </c>
      <c r="C269" s="470" t="s">
        <v>66</v>
      </c>
      <c r="D269" s="469">
        <f>+'DUCTO AA,VENTILACION'!M173</f>
        <v>2248.96875</v>
      </c>
    </row>
    <row r="270" spans="1:4" ht="27.6" x14ac:dyDescent="0.25">
      <c r="A270" s="445"/>
      <c r="B270" s="467" t="s">
        <v>20</v>
      </c>
      <c r="C270" s="470"/>
      <c r="D270" s="469"/>
    </row>
    <row r="271" spans="1:4" ht="19.95" customHeight="1" x14ac:dyDescent="0.25">
      <c r="A271" s="446" t="s">
        <v>45</v>
      </c>
      <c r="B271" s="446" t="s">
        <v>33</v>
      </c>
      <c r="C271" s="470"/>
      <c r="D271" s="469"/>
    </row>
    <row r="272" spans="1:4" ht="19.95" customHeight="1" x14ac:dyDescent="0.25">
      <c r="A272" s="445" t="s">
        <v>83</v>
      </c>
      <c r="B272" s="467" t="s">
        <v>377</v>
      </c>
      <c r="C272" s="470" t="s">
        <v>25</v>
      </c>
      <c r="D272" s="469">
        <f>'DIFUSORES Y REJILLAS '!H64</f>
        <v>21528</v>
      </c>
    </row>
    <row r="273" spans="1:5" ht="19.95" customHeight="1" x14ac:dyDescent="0.25">
      <c r="A273" s="453" t="s">
        <v>46</v>
      </c>
      <c r="B273" s="453" t="s">
        <v>26</v>
      </c>
      <c r="C273" s="470"/>
      <c r="D273" s="469"/>
    </row>
    <row r="274" spans="1:5" ht="19.95" customHeight="1" x14ac:dyDescent="0.25">
      <c r="A274" s="445" t="s">
        <v>83</v>
      </c>
      <c r="B274" s="467" t="s">
        <v>376</v>
      </c>
      <c r="C274" s="470" t="s">
        <v>61</v>
      </c>
      <c r="D274" s="469">
        <f>D267</f>
        <v>4</v>
      </c>
    </row>
    <row r="275" spans="1:5" ht="19.95" customHeight="1" x14ac:dyDescent="0.25">
      <c r="A275" s="445" t="s">
        <v>84</v>
      </c>
      <c r="B275" s="467" t="s">
        <v>380</v>
      </c>
      <c r="C275" s="470" t="s">
        <v>61</v>
      </c>
      <c r="D275" s="469">
        <v>8</v>
      </c>
    </row>
    <row r="276" spans="1:5" ht="19.95" customHeight="1" x14ac:dyDescent="0.25">
      <c r="A276" s="453" t="s">
        <v>633</v>
      </c>
      <c r="B276" s="453" t="s">
        <v>4</v>
      </c>
      <c r="C276" s="470"/>
      <c r="D276" s="469"/>
    </row>
    <row r="277" spans="1:5" ht="19.95" customHeight="1" x14ac:dyDescent="0.25">
      <c r="A277" s="445" t="s">
        <v>634</v>
      </c>
      <c r="B277" s="467" t="s">
        <v>39</v>
      </c>
      <c r="C277" s="470" t="s">
        <v>61</v>
      </c>
      <c r="D277" s="469">
        <f>'VARIOS-UMA-EXTRAC'!E52</f>
        <v>4</v>
      </c>
    </row>
    <row r="278" spans="1:5" ht="19.95" customHeight="1" x14ac:dyDescent="0.25">
      <c r="A278" s="445" t="s">
        <v>635</v>
      </c>
      <c r="B278" s="467" t="s">
        <v>29</v>
      </c>
      <c r="C278" s="470" t="s">
        <v>61</v>
      </c>
      <c r="D278" s="469">
        <f>'VARIOS-UMA-EXTRAC'!E53</f>
        <v>4</v>
      </c>
    </row>
    <row r="279" spans="1:5" ht="19.95" customHeight="1" x14ac:dyDescent="0.25">
      <c r="A279" s="445" t="s">
        <v>636</v>
      </c>
      <c r="B279" s="467" t="s">
        <v>382</v>
      </c>
      <c r="C279" s="470" t="s">
        <v>61</v>
      </c>
      <c r="D279" s="469">
        <f>'VARIOS-UMA-EXTRAC'!E54</f>
        <v>4</v>
      </c>
    </row>
    <row r="280" spans="1:5" ht="19.95" customHeight="1" x14ac:dyDescent="0.25">
      <c r="A280" s="445" t="s">
        <v>637</v>
      </c>
      <c r="B280" s="467" t="s">
        <v>383</v>
      </c>
      <c r="C280" s="470" t="s">
        <v>61</v>
      </c>
      <c r="D280" s="469">
        <f>'VARIOS-UMA-EXTRAC'!E55</f>
        <v>4</v>
      </c>
    </row>
    <row r="281" spans="1:5" ht="25.5" customHeight="1" x14ac:dyDescent="0.25">
      <c r="A281" s="445" t="s">
        <v>638</v>
      </c>
      <c r="B281" s="467" t="s">
        <v>40</v>
      </c>
      <c r="C281" s="470" t="s">
        <v>61</v>
      </c>
      <c r="D281" s="469">
        <f>'VARIOS-UMA-EXTRAC'!E56</f>
        <v>4</v>
      </c>
      <c r="E281" s="381"/>
    </row>
    <row r="282" spans="1:5" ht="25.5" customHeight="1" x14ac:dyDescent="0.25">
      <c r="A282" s="483" t="s">
        <v>639</v>
      </c>
      <c r="B282" s="484" t="s">
        <v>384</v>
      </c>
      <c r="C282" s="485" t="s">
        <v>61</v>
      </c>
      <c r="D282" s="486">
        <f>'VARIOS-UMA-EXTRAC'!E57</f>
        <v>8</v>
      </c>
      <c r="E282" s="381"/>
    </row>
    <row r="283" spans="1:5" ht="25.5" customHeight="1" x14ac:dyDescent="0.25"/>
    <row r="284" spans="1:5" ht="25.5" customHeight="1" x14ac:dyDescent="0.25"/>
    <row r="285" spans="1:5" ht="25.5" customHeight="1" x14ac:dyDescent="0.25"/>
    <row r="286" spans="1:5" ht="25.5" customHeight="1" x14ac:dyDescent="0.25"/>
    <row r="287" spans="1:5" ht="25.5" customHeight="1" x14ac:dyDescent="0.25"/>
    <row r="288" spans="1:5" ht="25.5" customHeight="1" x14ac:dyDescent="0.25"/>
    <row r="289" ht="25.5" customHeight="1" x14ac:dyDescent="0.25"/>
    <row r="290" ht="25.5" customHeight="1" x14ac:dyDescent="0.25"/>
    <row r="291" ht="25.5" customHeight="1" x14ac:dyDescent="0.25"/>
    <row r="292" ht="25.5" customHeight="1" x14ac:dyDescent="0.25"/>
    <row r="293" ht="25.5" customHeight="1" x14ac:dyDescent="0.25"/>
    <row r="294" ht="25.5" customHeight="1" x14ac:dyDescent="0.25"/>
    <row r="295" ht="25.5" customHeight="1" x14ac:dyDescent="0.25"/>
    <row r="296" ht="25.5" customHeight="1" x14ac:dyDescent="0.25"/>
    <row r="297" ht="25.5" customHeight="1" x14ac:dyDescent="0.25"/>
    <row r="298" ht="25.5" customHeight="1" x14ac:dyDescent="0.25"/>
    <row r="299" ht="25.5" customHeight="1" x14ac:dyDescent="0.25"/>
    <row r="300" ht="25.5" customHeight="1" x14ac:dyDescent="0.25"/>
    <row r="301" ht="25.5" customHeight="1" x14ac:dyDescent="0.25"/>
    <row r="302" ht="25.5" customHeight="1" x14ac:dyDescent="0.25"/>
    <row r="303" ht="25.5" customHeight="1" x14ac:dyDescent="0.25"/>
    <row r="304" ht="25.5" customHeight="1" x14ac:dyDescent="0.25"/>
    <row r="305" spans="5:16383" ht="25.5" customHeight="1" x14ac:dyDescent="0.25"/>
    <row r="306" spans="5:16383" ht="25.5" customHeight="1" x14ac:dyDescent="0.25"/>
    <row r="307" spans="5:16383" ht="25.5" customHeight="1" x14ac:dyDescent="0.25"/>
    <row r="308" spans="5:16383" ht="25.5" customHeight="1" x14ac:dyDescent="0.25"/>
    <row r="309" spans="5:16383" ht="25.5" customHeight="1" x14ac:dyDescent="0.25"/>
    <row r="310" spans="5:16383" ht="25.5" customHeight="1" x14ac:dyDescent="0.25"/>
    <row r="311" spans="5:16383" ht="25.5" customHeight="1" x14ac:dyDescent="0.25">
      <c r="E311" s="413"/>
      <c r="F311" s="414"/>
      <c r="G311" s="415"/>
      <c r="H311" s="416"/>
      <c r="I311" s="413"/>
      <c r="J311" s="414"/>
      <c r="K311" s="415"/>
      <c r="L311" s="416"/>
      <c r="M311" s="413"/>
      <c r="N311" s="414"/>
      <c r="O311" s="415"/>
      <c r="P311" s="416"/>
      <c r="Q311" s="413"/>
      <c r="R311" s="414"/>
      <c r="S311" s="415"/>
      <c r="T311" s="416"/>
      <c r="U311" s="413"/>
      <c r="V311" s="414"/>
      <c r="W311" s="415"/>
      <c r="X311" s="416"/>
      <c r="Y311" s="413"/>
      <c r="Z311" s="414"/>
      <c r="AA311" s="415"/>
      <c r="AB311" s="416"/>
      <c r="AC311" s="413"/>
      <c r="AD311" s="414"/>
      <c r="AE311" s="415"/>
      <c r="AF311" s="416"/>
      <c r="AG311" s="413"/>
      <c r="AH311" s="414"/>
      <c r="AI311" s="415"/>
      <c r="AJ311" s="416"/>
      <c r="AK311" s="413"/>
      <c r="AL311" s="414"/>
      <c r="AM311" s="415"/>
      <c r="AN311" s="416"/>
      <c r="AO311" s="413"/>
      <c r="AP311" s="414"/>
      <c r="AQ311" s="415"/>
      <c r="AR311" s="416"/>
      <c r="AS311" s="413"/>
      <c r="AT311" s="414"/>
      <c r="AU311" s="415"/>
      <c r="AV311" s="416"/>
      <c r="AW311" s="413"/>
      <c r="AX311" s="414"/>
      <c r="AY311" s="415"/>
      <c r="AZ311" s="416"/>
      <c r="BA311" s="413"/>
      <c r="BB311" s="414"/>
      <c r="BC311" s="415"/>
      <c r="BD311" s="416"/>
      <c r="BE311" s="413"/>
      <c r="BF311" s="414"/>
      <c r="BG311" s="415"/>
      <c r="BH311" s="416"/>
      <c r="BI311" s="413"/>
      <c r="BJ311" s="414"/>
      <c r="BK311" s="415"/>
      <c r="BL311" s="416"/>
      <c r="BM311" s="413"/>
      <c r="BN311" s="414"/>
      <c r="BO311" s="415"/>
      <c r="BP311" s="416"/>
      <c r="BQ311" s="413"/>
      <c r="BR311" s="414"/>
      <c r="BS311" s="415"/>
      <c r="BT311" s="416" t="s">
        <v>753</v>
      </c>
      <c r="BU311" s="413" t="s">
        <v>777</v>
      </c>
      <c r="BV311" s="414"/>
      <c r="BW311" s="415"/>
      <c r="BX311" s="416" t="s">
        <v>753</v>
      </c>
      <c r="BY311" s="413" t="s">
        <v>777</v>
      </c>
      <c r="BZ311" s="414"/>
      <c r="CA311" s="415"/>
      <c r="CB311" s="416" t="s">
        <v>753</v>
      </c>
      <c r="CC311" s="413" t="s">
        <v>777</v>
      </c>
      <c r="CD311" s="414"/>
      <c r="CE311" s="415"/>
      <c r="CF311" s="416" t="s">
        <v>753</v>
      </c>
      <c r="CG311" s="413" t="s">
        <v>777</v>
      </c>
      <c r="CH311" s="414"/>
      <c r="CI311" s="415"/>
      <c r="CJ311" s="416" t="s">
        <v>753</v>
      </c>
      <c r="CK311" s="413" t="s">
        <v>777</v>
      </c>
      <c r="CL311" s="414"/>
      <c r="CM311" s="415"/>
      <c r="CN311" s="416" t="s">
        <v>753</v>
      </c>
      <c r="CO311" s="413" t="s">
        <v>777</v>
      </c>
      <c r="CP311" s="414"/>
      <c r="CQ311" s="415"/>
      <c r="CR311" s="416" t="s">
        <v>753</v>
      </c>
      <c r="CS311" s="413" t="s">
        <v>777</v>
      </c>
      <c r="CT311" s="414"/>
      <c r="CU311" s="415"/>
      <c r="CV311" s="416" t="s">
        <v>753</v>
      </c>
      <c r="CW311" s="413" t="s">
        <v>777</v>
      </c>
      <c r="CX311" s="414"/>
      <c r="CY311" s="415"/>
      <c r="CZ311" s="416" t="s">
        <v>753</v>
      </c>
      <c r="DA311" s="413" t="s">
        <v>777</v>
      </c>
      <c r="DB311" s="414"/>
      <c r="DC311" s="415"/>
      <c r="DD311" s="416" t="s">
        <v>753</v>
      </c>
      <c r="DE311" s="413" t="s">
        <v>777</v>
      </c>
      <c r="DF311" s="414"/>
      <c r="DG311" s="415"/>
      <c r="DH311" s="416" t="s">
        <v>753</v>
      </c>
      <c r="DI311" s="413" t="s">
        <v>777</v>
      </c>
      <c r="DJ311" s="414"/>
      <c r="DK311" s="415"/>
      <c r="DL311" s="416" t="s">
        <v>753</v>
      </c>
      <c r="DM311" s="413" t="s">
        <v>777</v>
      </c>
      <c r="DN311" s="414"/>
      <c r="DO311" s="415"/>
      <c r="DP311" s="416" t="s">
        <v>753</v>
      </c>
      <c r="DQ311" s="413" t="s">
        <v>777</v>
      </c>
      <c r="DR311" s="414"/>
      <c r="DS311" s="415"/>
      <c r="DT311" s="416" t="s">
        <v>753</v>
      </c>
      <c r="DU311" s="413" t="s">
        <v>777</v>
      </c>
      <c r="DV311" s="414"/>
      <c r="DW311" s="415"/>
      <c r="DX311" s="416" t="s">
        <v>753</v>
      </c>
      <c r="DY311" s="413" t="s">
        <v>777</v>
      </c>
      <c r="DZ311" s="414"/>
      <c r="EA311" s="415"/>
      <c r="EB311" s="416" t="s">
        <v>753</v>
      </c>
      <c r="EC311" s="413" t="s">
        <v>777</v>
      </c>
      <c r="ED311" s="414"/>
      <c r="EE311" s="415"/>
      <c r="EF311" s="416" t="s">
        <v>753</v>
      </c>
      <c r="EG311" s="413" t="s">
        <v>777</v>
      </c>
      <c r="EH311" s="414"/>
      <c r="EI311" s="415"/>
      <c r="EJ311" s="416" t="s">
        <v>753</v>
      </c>
      <c r="EK311" s="413" t="s">
        <v>777</v>
      </c>
      <c r="EL311" s="414"/>
      <c r="EM311" s="415"/>
      <c r="EN311" s="416" t="s">
        <v>753</v>
      </c>
      <c r="EO311" s="413" t="s">
        <v>777</v>
      </c>
      <c r="EP311" s="414"/>
      <c r="EQ311" s="415"/>
      <c r="ER311" s="416" t="s">
        <v>753</v>
      </c>
      <c r="ES311" s="413" t="s">
        <v>777</v>
      </c>
      <c r="ET311" s="414"/>
      <c r="EU311" s="415"/>
      <c r="EV311" s="416" t="s">
        <v>753</v>
      </c>
      <c r="EW311" s="413" t="s">
        <v>777</v>
      </c>
      <c r="EX311" s="414"/>
      <c r="EY311" s="415"/>
      <c r="EZ311" s="416" t="s">
        <v>753</v>
      </c>
      <c r="FA311" s="413" t="s">
        <v>777</v>
      </c>
      <c r="FB311" s="414"/>
      <c r="FC311" s="415"/>
      <c r="FD311" s="416" t="s">
        <v>753</v>
      </c>
      <c r="FE311" s="413" t="s">
        <v>777</v>
      </c>
      <c r="FF311" s="414"/>
      <c r="FG311" s="415"/>
      <c r="FH311" s="416" t="s">
        <v>753</v>
      </c>
      <c r="FI311" s="413" t="s">
        <v>777</v>
      </c>
      <c r="FJ311" s="414"/>
      <c r="FK311" s="415"/>
      <c r="FL311" s="416" t="s">
        <v>753</v>
      </c>
      <c r="FM311" s="413" t="s">
        <v>777</v>
      </c>
      <c r="FN311" s="414"/>
      <c r="FO311" s="415"/>
      <c r="FP311" s="416" t="s">
        <v>753</v>
      </c>
      <c r="FQ311" s="413" t="s">
        <v>777</v>
      </c>
      <c r="FR311" s="414"/>
      <c r="FS311" s="415"/>
      <c r="FT311" s="416" t="s">
        <v>753</v>
      </c>
      <c r="FU311" s="413" t="s">
        <v>777</v>
      </c>
      <c r="FV311" s="414"/>
      <c r="FW311" s="415"/>
      <c r="FX311" s="416" t="s">
        <v>753</v>
      </c>
      <c r="FY311" s="413" t="s">
        <v>777</v>
      </c>
      <c r="FZ311" s="414"/>
      <c r="GA311" s="415"/>
      <c r="GB311" s="416" t="s">
        <v>753</v>
      </c>
      <c r="GC311" s="413" t="s">
        <v>777</v>
      </c>
      <c r="GD311" s="414"/>
      <c r="GE311" s="415"/>
      <c r="GF311" s="416" t="s">
        <v>753</v>
      </c>
      <c r="GG311" s="413" t="s">
        <v>777</v>
      </c>
      <c r="GH311" s="414"/>
      <c r="GI311" s="415"/>
      <c r="GJ311" s="416" t="s">
        <v>753</v>
      </c>
      <c r="GK311" s="413" t="s">
        <v>777</v>
      </c>
      <c r="GL311" s="414"/>
      <c r="GM311" s="415"/>
      <c r="GN311" s="416" t="s">
        <v>753</v>
      </c>
      <c r="GO311" s="413" t="s">
        <v>777</v>
      </c>
      <c r="GP311" s="414"/>
      <c r="GQ311" s="415"/>
      <c r="GR311" s="416" t="s">
        <v>753</v>
      </c>
      <c r="GS311" s="413" t="s">
        <v>777</v>
      </c>
      <c r="GT311" s="414"/>
      <c r="GU311" s="415"/>
      <c r="GV311" s="416" t="s">
        <v>753</v>
      </c>
      <c r="GW311" s="413" t="s">
        <v>777</v>
      </c>
      <c r="GX311" s="414"/>
      <c r="GY311" s="415"/>
      <c r="GZ311" s="416" t="s">
        <v>753</v>
      </c>
      <c r="HA311" s="413" t="s">
        <v>777</v>
      </c>
      <c r="HB311" s="414"/>
      <c r="HC311" s="415"/>
      <c r="HD311" s="416" t="s">
        <v>753</v>
      </c>
      <c r="HE311" s="413" t="s">
        <v>777</v>
      </c>
      <c r="HF311" s="414"/>
      <c r="HG311" s="415"/>
      <c r="HH311" s="416" t="s">
        <v>753</v>
      </c>
      <c r="HI311" s="413" t="s">
        <v>777</v>
      </c>
      <c r="HJ311" s="414"/>
      <c r="HK311" s="415"/>
      <c r="HL311" s="416" t="s">
        <v>753</v>
      </c>
      <c r="HM311" s="413" t="s">
        <v>777</v>
      </c>
      <c r="HN311" s="414"/>
      <c r="HO311" s="415"/>
      <c r="HP311" s="416" t="s">
        <v>753</v>
      </c>
      <c r="HQ311" s="413" t="s">
        <v>777</v>
      </c>
      <c r="HR311" s="414"/>
      <c r="HS311" s="415"/>
      <c r="HT311" s="416" t="s">
        <v>753</v>
      </c>
      <c r="HU311" s="413" t="s">
        <v>777</v>
      </c>
      <c r="HV311" s="414"/>
      <c r="HW311" s="415"/>
      <c r="HX311" s="416" t="s">
        <v>753</v>
      </c>
      <c r="HY311" s="413" t="s">
        <v>777</v>
      </c>
      <c r="HZ311" s="414"/>
      <c r="IA311" s="415"/>
      <c r="IB311" s="416" t="s">
        <v>753</v>
      </c>
      <c r="IC311" s="413" t="s">
        <v>777</v>
      </c>
      <c r="ID311" s="414"/>
      <c r="IE311" s="415"/>
      <c r="IF311" s="416" t="s">
        <v>753</v>
      </c>
      <c r="IG311" s="413" t="s">
        <v>777</v>
      </c>
      <c r="IH311" s="414"/>
      <c r="II311" s="415"/>
      <c r="IJ311" s="416" t="s">
        <v>753</v>
      </c>
      <c r="IK311" s="413" t="s">
        <v>777</v>
      </c>
      <c r="IL311" s="414"/>
      <c r="IM311" s="415"/>
      <c r="IN311" s="416" t="s">
        <v>753</v>
      </c>
      <c r="IO311" s="413" t="s">
        <v>777</v>
      </c>
      <c r="IP311" s="414"/>
      <c r="IQ311" s="415"/>
      <c r="IR311" s="416" t="s">
        <v>753</v>
      </c>
      <c r="IS311" s="413" t="s">
        <v>777</v>
      </c>
      <c r="IT311" s="414"/>
      <c r="IU311" s="415"/>
      <c r="IV311" s="416" t="s">
        <v>753</v>
      </c>
      <c r="IW311" s="413" t="s">
        <v>777</v>
      </c>
      <c r="IX311" s="414"/>
      <c r="IY311" s="415"/>
      <c r="IZ311" s="416" t="s">
        <v>753</v>
      </c>
      <c r="JA311" s="413" t="s">
        <v>777</v>
      </c>
      <c r="JB311" s="414"/>
      <c r="JC311" s="415"/>
      <c r="JD311" s="416" t="s">
        <v>753</v>
      </c>
      <c r="JE311" s="413" t="s">
        <v>777</v>
      </c>
      <c r="JF311" s="414"/>
      <c r="JG311" s="415"/>
      <c r="JH311" s="416" t="s">
        <v>753</v>
      </c>
      <c r="JI311" s="413" t="s">
        <v>777</v>
      </c>
      <c r="JJ311" s="414"/>
      <c r="JK311" s="415"/>
      <c r="JL311" s="416" t="s">
        <v>753</v>
      </c>
      <c r="JM311" s="413" t="s">
        <v>777</v>
      </c>
      <c r="JN311" s="414"/>
      <c r="JO311" s="415"/>
      <c r="JP311" s="416" t="s">
        <v>753</v>
      </c>
      <c r="JQ311" s="413" t="s">
        <v>777</v>
      </c>
      <c r="JR311" s="414"/>
      <c r="JS311" s="415"/>
      <c r="JT311" s="416" t="s">
        <v>753</v>
      </c>
      <c r="JU311" s="413" t="s">
        <v>777</v>
      </c>
      <c r="JV311" s="414"/>
      <c r="JW311" s="415"/>
      <c r="JX311" s="416" t="s">
        <v>753</v>
      </c>
      <c r="JY311" s="413" t="s">
        <v>777</v>
      </c>
      <c r="JZ311" s="414"/>
      <c r="KA311" s="415"/>
      <c r="KB311" s="416" t="s">
        <v>753</v>
      </c>
      <c r="KC311" s="413" t="s">
        <v>777</v>
      </c>
      <c r="KD311" s="414"/>
      <c r="KE311" s="415"/>
      <c r="KF311" s="416" t="s">
        <v>753</v>
      </c>
      <c r="KG311" s="413" t="s">
        <v>777</v>
      </c>
      <c r="KH311" s="414"/>
      <c r="KI311" s="415"/>
      <c r="KJ311" s="416" t="s">
        <v>753</v>
      </c>
      <c r="KK311" s="413" t="s">
        <v>777</v>
      </c>
      <c r="KL311" s="414"/>
      <c r="KM311" s="415"/>
      <c r="KN311" s="416" t="s">
        <v>753</v>
      </c>
      <c r="KO311" s="413" t="s">
        <v>777</v>
      </c>
      <c r="KP311" s="414"/>
      <c r="KQ311" s="415"/>
      <c r="KR311" s="416" t="s">
        <v>753</v>
      </c>
      <c r="KS311" s="413" t="s">
        <v>777</v>
      </c>
      <c r="KT311" s="414"/>
      <c r="KU311" s="415"/>
      <c r="KV311" s="416" t="s">
        <v>753</v>
      </c>
      <c r="KW311" s="413" t="s">
        <v>777</v>
      </c>
      <c r="KX311" s="414"/>
      <c r="KY311" s="415"/>
      <c r="KZ311" s="416" t="s">
        <v>753</v>
      </c>
      <c r="LA311" s="413" t="s">
        <v>777</v>
      </c>
      <c r="LB311" s="414"/>
      <c r="LC311" s="415"/>
      <c r="LD311" s="416" t="s">
        <v>753</v>
      </c>
      <c r="LE311" s="413" t="s">
        <v>777</v>
      </c>
      <c r="LF311" s="414"/>
      <c r="LG311" s="415"/>
      <c r="LH311" s="416" t="s">
        <v>753</v>
      </c>
      <c r="LI311" s="413" t="s">
        <v>777</v>
      </c>
      <c r="LJ311" s="414"/>
      <c r="LK311" s="415"/>
      <c r="LL311" s="416" t="s">
        <v>753</v>
      </c>
      <c r="LM311" s="413" t="s">
        <v>777</v>
      </c>
      <c r="LN311" s="414"/>
      <c r="LO311" s="415"/>
      <c r="LP311" s="416" t="s">
        <v>753</v>
      </c>
      <c r="LQ311" s="413" t="s">
        <v>777</v>
      </c>
      <c r="LR311" s="414"/>
      <c r="LS311" s="415"/>
      <c r="LT311" s="416" t="s">
        <v>753</v>
      </c>
      <c r="LU311" s="413" t="s">
        <v>777</v>
      </c>
      <c r="LV311" s="414"/>
      <c r="LW311" s="415"/>
      <c r="LX311" s="416" t="s">
        <v>753</v>
      </c>
      <c r="LY311" s="413" t="s">
        <v>777</v>
      </c>
      <c r="LZ311" s="414"/>
      <c r="MA311" s="415"/>
      <c r="MB311" s="416" t="s">
        <v>753</v>
      </c>
      <c r="MC311" s="413" t="s">
        <v>777</v>
      </c>
      <c r="MD311" s="414"/>
      <c r="ME311" s="415"/>
      <c r="MF311" s="416" t="s">
        <v>753</v>
      </c>
      <c r="MG311" s="413" t="s">
        <v>777</v>
      </c>
      <c r="MH311" s="414"/>
      <c r="MI311" s="415"/>
      <c r="MJ311" s="416" t="s">
        <v>753</v>
      </c>
      <c r="MK311" s="413" t="s">
        <v>777</v>
      </c>
      <c r="ML311" s="414"/>
      <c r="MM311" s="415"/>
      <c r="MN311" s="416" t="s">
        <v>753</v>
      </c>
      <c r="MO311" s="413" t="s">
        <v>777</v>
      </c>
      <c r="MP311" s="414"/>
      <c r="MQ311" s="415"/>
      <c r="MR311" s="416" t="s">
        <v>753</v>
      </c>
      <c r="MS311" s="413" t="s">
        <v>777</v>
      </c>
      <c r="MT311" s="414"/>
      <c r="MU311" s="415"/>
      <c r="MV311" s="416" t="s">
        <v>753</v>
      </c>
      <c r="MW311" s="413" t="s">
        <v>777</v>
      </c>
      <c r="MX311" s="414"/>
      <c r="MY311" s="415"/>
      <c r="MZ311" s="416" t="s">
        <v>753</v>
      </c>
      <c r="NA311" s="413" t="s">
        <v>777</v>
      </c>
      <c r="NB311" s="414"/>
      <c r="NC311" s="415"/>
      <c r="ND311" s="416" t="s">
        <v>753</v>
      </c>
      <c r="NE311" s="413" t="s">
        <v>777</v>
      </c>
      <c r="NF311" s="414"/>
      <c r="NG311" s="415"/>
      <c r="NH311" s="416" t="s">
        <v>753</v>
      </c>
      <c r="NI311" s="413" t="s">
        <v>777</v>
      </c>
      <c r="NJ311" s="414"/>
      <c r="NK311" s="415"/>
      <c r="NL311" s="416" t="s">
        <v>753</v>
      </c>
      <c r="NM311" s="413" t="s">
        <v>777</v>
      </c>
      <c r="NN311" s="414"/>
      <c r="NO311" s="415"/>
      <c r="NP311" s="416" t="s">
        <v>753</v>
      </c>
      <c r="NQ311" s="413" t="s">
        <v>777</v>
      </c>
      <c r="NR311" s="414"/>
      <c r="NS311" s="415"/>
      <c r="NT311" s="416" t="s">
        <v>753</v>
      </c>
      <c r="NU311" s="413" t="s">
        <v>777</v>
      </c>
      <c r="NV311" s="414"/>
      <c r="NW311" s="415"/>
      <c r="NX311" s="416" t="s">
        <v>753</v>
      </c>
      <c r="NY311" s="413" t="s">
        <v>777</v>
      </c>
      <c r="NZ311" s="414"/>
      <c r="OA311" s="415"/>
      <c r="OB311" s="416" t="s">
        <v>753</v>
      </c>
      <c r="OC311" s="413" t="s">
        <v>777</v>
      </c>
      <c r="OD311" s="414"/>
      <c r="OE311" s="415"/>
      <c r="OF311" s="416" t="s">
        <v>753</v>
      </c>
      <c r="OG311" s="413" t="s">
        <v>777</v>
      </c>
      <c r="OH311" s="414"/>
      <c r="OI311" s="415"/>
      <c r="OJ311" s="416" t="s">
        <v>753</v>
      </c>
      <c r="OK311" s="413" t="s">
        <v>777</v>
      </c>
      <c r="OL311" s="414"/>
      <c r="OM311" s="415"/>
      <c r="ON311" s="416" t="s">
        <v>753</v>
      </c>
      <c r="OO311" s="413" t="s">
        <v>777</v>
      </c>
      <c r="OP311" s="414"/>
      <c r="OQ311" s="415"/>
      <c r="OR311" s="416" t="s">
        <v>753</v>
      </c>
      <c r="OS311" s="413" t="s">
        <v>777</v>
      </c>
      <c r="OT311" s="414"/>
      <c r="OU311" s="415"/>
      <c r="OV311" s="416" t="s">
        <v>753</v>
      </c>
      <c r="OW311" s="413" t="s">
        <v>777</v>
      </c>
      <c r="OX311" s="414"/>
      <c r="OY311" s="415"/>
      <c r="OZ311" s="416" t="s">
        <v>753</v>
      </c>
      <c r="PA311" s="413" t="s">
        <v>777</v>
      </c>
      <c r="PB311" s="414"/>
      <c r="PC311" s="415"/>
      <c r="PD311" s="416" t="s">
        <v>753</v>
      </c>
      <c r="PE311" s="413" t="s">
        <v>777</v>
      </c>
      <c r="PF311" s="414"/>
      <c r="PG311" s="415"/>
      <c r="PH311" s="416" t="s">
        <v>753</v>
      </c>
      <c r="PI311" s="413" t="s">
        <v>777</v>
      </c>
      <c r="PJ311" s="414"/>
      <c r="PK311" s="415"/>
      <c r="PL311" s="416" t="s">
        <v>753</v>
      </c>
      <c r="PM311" s="413" t="s">
        <v>777</v>
      </c>
      <c r="PN311" s="414"/>
      <c r="PO311" s="415"/>
      <c r="PP311" s="416" t="s">
        <v>753</v>
      </c>
      <c r="PQ311" s="413" t="s">
        <v>777</v>
      </c>
      <c r="PR311" s="414"/>
      <c r="PS311" s="415"/>
      <c r="PT311" s="416" t="s">
        <v>753</v>
      </c>
      <c r="PU311" s="413" t="s">
        <v>777</v>
      </c>
      <c r="PV311" s="414"/>
      <c r="PW311" s="415"/>
      <c r="PX311" s="416" t="s">
        <v>753</v>
      </c>
      <c r="PY311" s="413" t="s">
        <v>777</v>
      </c>
      <c r="PZ311" s="414"/>
      <c r="QA311" s="415"/>
      <c r="QB311" s="416" t="s">
        <v>753</v>
      </c>
      <c r="QC311" s="413" t="s">
        <v>777</v>
      </c>
      <c r="QD311" s="414"/>
      <c r="QE311" s="415"/>
      <c r="QF311" s="416" t="s">
        <v>753</v>
      </c>
      <c r="QG311" s="413" t="s">
        <v>777</v>
      </c>
      <c r="QH311" s="414"/>
      <c r="QI311" s="415"/>
      <c r="QJ311" s="416" t="s">
        <v>753</v>
      </c>
      <c r="QK311" s="413" t="s">
        <v>777</v>
      </c>
      <c r="QL311" s="414"/>
      <c r="QM311" s="415"/>
      <c r="QN311" s="416" t="s">
        <v>753</v>
      </c>
      <c r="QO311" s="413" t="s">
        <v>777</v>
      </c>
      <c r="QP311" s="414"/>
      <c r="QQ311" s="415"/>
      <c r="QR311" s="416" t="s">
        <v>753</v>
      </c>
      <c r="QS311" s="413" t="s">
        <v>777</v>
      </c>
      <c r="QT311" s="414"/>
      <c r="QU311" s="415"/>
      <c r="QV311" s="416" t="s">
        <v>753</v>
      </c>
      <c r="QW311" s="413" t="s">
        <v>777</v>
      </c>
      <c r="QX311" s="414"/>
      <c r="QY311" s="415"/>
      <c r="QZ311" s="416" t="s">
        <v>753</v>
      </c>
      <c r="RA311" s="413" t="s">
        <v>777</v>
      </c>
      <c r="RB311" s="414"/>
      <c r="RC311" s="415"/>
      <c r="RD311" s="416" t="s">
        <v>753</v>
      </c>
      <c r="RE311" s="413" t="s">
        <v>777</v>
      </c>
      <c r="RF311" s="414"/>
      <c r="RG311" s="415"/>
      <c r="RH311" s="416" t="s">
        <v>753</v>
      </c>
      <c r="RI311" s="413" t="s">
        <v>777</v>
      </c>
      <c r="RJ311" s="414"/>
      <c r="RK311" s="415"/>
      <c r="RL311" s="416" t="s">
        <v>753</v>
      </c>
      <c r="RM311" s="413" t="s">
        <v>777</v>
      </c>
      <c r="RN311" s="414"/>
      <c r="RO311" s="415"/>
      <c r="RP311" s="416" t="s">
        <v>753</v>
      </c>
      <c r="RQ311" s="413" t="s">
        <v>777</v>
      </c>
      <c r="RR311" s="414"/>
      <c r="RS311" s="415"/>
      <c r="RT311" s="416" t="s">
        <v>753</v>
      </c>
      <c r="RU311" s="413" t="s">
        <v>777</v>
      </c>
      <c r="RV311" s="414"/>
      <c r="RW311" s="415"/>
      <c r="RX311" s="416" t="s">
        <v>753</v>
      </c>
      <c r="RY311" s="413" t="s">
        <v>777</v>
      </c>
      <c r="RZ311" s="414"/>
      <c r="SA311" s="415"/>
      <c r="SB311" s="416" t="s">
        <v>753</v>
      </c>
      <c r="SC311" s="413" t="s">
        <v>777</v>
      </c>
      <c r="SD311" s="414"/>
      <c r="SE311" s="415"/>
      <c r="SF311" s="416" t="s">
        <v>753</v>
      </c>
      <c r="SG311" s="413" t="s">
        <v>777</v>
      </c>
      <c r="SH311" s="414"/>
      <c r="SI311" s="415"/>
      <c r="SJ311" s="416" t="s">
        <v>753</v>
      </c>
      <c r="SK311" s="413" t="s">
        <v>777</v>
      </c>
      <c r="SL311" s="414"/>
      <c r="SM311" s="415"/>
      <c r="SN311" s="416" t="s">
        <v>753</v>
      </c>
      <c r="SO311" s="413" t="s">
        <v>777</v>
      </c>
      <c r="SP311" s="414"/>
      <c r="SQ311" s="415"/>
      <c r="SR311" s="416" t="s">
        <v>753</v>
      </c>
      <c r="SS311" s="413" t="s">
        <v>777</v>
      </c>
      <c r="ST311" s="414"/>
      <c r="SU311" s="415"/>
      <c r="SV311" s="416" t="s">
        <v>753</v>
      </c>
      <c r="SW311" s="413" t="s">
        <v>777</v>
      </c>
      <c r="SX311" s="414"/>
      <c r="SY311" s="415"/>
      <c r="SZ311" s="416" t="s">
        <v>753</v>
      </c>
      <c r="TA311" s="413" t="s">
        <v>777</v>
      </c>
      <c r="TB311" s="414"/>
      <c r="TC311" s="415"/>
      <c r="TD311" s="416" t="s">
        <v>753</v>
      </c>
      <c r="TE311" s="413" t="s">
        <v>777</v>
      </c>
      <c r="TF311" s="414"/>
      <c r="TG311" s="415"/>
      <c r="TH311" s="416" t="s">
        <v>753</v>
      </c>
      <c r="TI311" s="413" t="s">
        <v>777</v>
      </c>
      <c r="TJ311" s="414"/>
      <c r="TK311" s="415"/>
      <c r="TL311" s="416" t="s">
        <v>753</v>
      </c>
      <c r="TM311" s="413" t="s">
        <v>777</v>
      </c>
      <c r="TN311" s="414"/>
      <c r="TO311" s="415"/>
      <c r="TP311" s="416" t="s">
        <v>753</v>
      </c>
      <c r="TQ311" s="413" t="s">
        <v>777</v>
      </c>
      <c r="TR311" s="414"/>
      <c r="TS311" s="415"/>
      <c r="TT311" s="416" t="s">
        <v>753</v>
      </c>
      <c r="TU311" s="413" t="s">
        <v>777</v>
      </c>
      <c r="TV311" s="414"/>
      <c r="TW311" s="415"/>
      <c r="TX311" s="416" t="s">
        <v>753</v>
      </c>
      <c r="TY311" s="413" t="s">
        <v>777</v>
      </c>
      <c r="TZ311" s="414"/>
      <c r="UA311" s="415"/>
      <c r="UB311" s="416" t="s">
        <v>753</v>
      </c>
      <c r="UC311" s="413" t="s">
        <v>777</v>
      </c>
      <c r="UD311" s="414"/>
      <c r="UE311" s="415"/>
      <c r="UF311" s="416" t="s">
        <v>753</v>
      </c>
      <c r="UG311" s="413" t="s">
        <v>777</v>
      </c>
      <c r="UH311" s="414"/>
      <c r="UI311" s="415"/>
      <c r="UJ311" s="416" t="s">
        <v>753</v>
      </c>
      <c r="UK311" s="413" t="s">
        <v>777</v>
      </c>
      <c r="UL311" s="414"/>
      <c r="UM311" s="415"/>
      <c r="UN311" s="416" t="s">
        <v>753</v>
      </c>
      <c r="UO311" s="413" t="s">
        <v>777</v>
      </c>
      <c r="UP311" s="414"/>
      <c r="UQ311" s="415"/>
      <c r="UR311" s="416" t="s">
        <v>753</v>
      </c>
      <c r="US311" s="413" t="s">
        <v>777</v>
      </c>
      <c r="UT311" s="414"/>
      <c r="UU311" s="415"/>
      <c r="UV311" s="416" t="s">
        <v>753</v>
      </c>
      <c r="UW311" s="413" t="s">
        <v>777</v>
      </c>
      <c r="UX311" s="414"/>
      <c r="UY311" s="415"/>
      <c r="UZ311" s="416" t="s">
        <v>753</v>
      </c>
      <c r="VA311" s="413" t="s">
        <v>777</v>
      </c>
      <c r="VB311" s="414"/>
      <c r="VC311" s="415"/>
      <c r="VD311" s="416" t="s">
        <v>753</v>
      </c>
      <c r="VE311" s="413" t="s">
        <v>777</v>
      </c>
      <c r="VF311" s="414"/>
      <c r="VG311" s="415"/>
      <c r="VH311" s="416" t="s">
        <v>753</v>
      </c>
      <c r="VI311" s="413" t="s">
        <v>777</v>
      </c>
      <c r="VJ311" s="414"/>
      <c r="VK311" s="415"/>
      <c r="VL311" s="416" t="s">
        <v>753</v>
      </c>
      <c r="VM311" s="413" t="s">
        <v>777</v>
      </c>
      <c r="VN311" s="414"/>
      <c r="VO311" s="415"/>
      <c r="VP311" s="416" t="s">
        <v>753</v>
      </c>
      <c r="VQ311" s="413" t="s">
        <v>777</v>
      </c>
      <c r="VR311" s="414"/>
      <c r="VS311" s="415"/>
      <c r="VT311" s="416" t="s">
        <v>753</v>
      </c>
      <c r="VU311" s="413" t="s">
        <v>777</v>
      </c>
      <c r="VV311" s="414"/>
      <c r="VW311" s="415"/>
      <c r="VX311" s="416" t="s">
        <v>753</v>
      </c>
      <c r="VY311" s="413" t="s">
        <v>777</v>
      </c>
      <c r="VZ311" s="414"/>
      <c r="WA311" s="415"/>
      <c r="WB311" s="416" t="s">
        <v>753</v>
      </c>
      <c r="WC311" s="413" t="s">
        <v>777</v>
      </c>
      <c r="WD311" s="414"/>
      <c r="WE311" s="415"/>
      <c r="WF311" s="416" t="s">
        <v>753</v>
      </c>
      <c r="WG311" s="413" t="s">
        <v>777</v>
      </c>
      <c r="WH311" s="414"/>
      <c r="WI311" s="415"/>
      <c r="WJ311" s="416" t="s">
        <v>753</v>
      </c>
      <c r="WK311" s="413" t="s">
        <v>777</v>
      </c>
      <c r="WL311" s="414"/>
      <c r="WM311" s="415"/>
      <c r="WN311" s="416" t="s">
        <v>753</v>
      </c>
      <c r="WO311" s="413" t="s">
        <v>777</v>
      </c>
      <c r="WP311" s="414"/>
      <c r="WQ311" s="415"/>
      <c r="WR311" s="416" t="s">
        <v>753</v>
      </c>
      <c r="WS311" s="413" t="s">
        <v>777</v>
      </c>
      <c r="WT311" s="414"/>
      <c r="WU311" s="415"/>
      <c r="WV311" s="416" t="s">
        <v>753</v>
      </c>
      <c r="WW311" s="413" t="s">
        <v>777</v>
      </c>
      <c r="WX311" s="414"/>
      <c r="WY311" s="415"/>
      <c r="WZ311" s="416" t="s">
        <v>753</v>
      </c>
      <c r="XA311" s="413" t="s">
        <v>777</v>
      </c>
      <c r="XB311" s="414"/>
      <c r="XC311" s="415"/>
      <c r="XD311" s="416" t="s">
        <v>753</v>
      </c>
      <c r="XE311" s="413" t="s">
        <v>777</v>
      </c>
      <c r="XF311" s="414"/>
      <c r="XG311" s="415"/>
      <c r="XH311" s="416" t="s">
        <v>753</v>
      </c>
      <c r="XI311" s="413" t="s">
        <v>777</v>
      </c>
      <c r="XJ311" s="414"/>
      <c r="XK311" s="415"/>
      <c r="XL311" s="416" t="s">
        <v>753</v>
      </c>
      <c r="XM311" s="413" t="s">
        <v>777</v>
      </c>
      <c r="XN311" s="414"/>
      <c r="XO311" s="415"/>
      <c r="XP311" s="416" t="s">
        <v>753</v>
      </c>
      <c r="XQ311" s="413" t="s">
        <v>777</v>
      </c>
      <c r="XR311" s="414"/>
      <c r="XS311" s="415"/>
      <c r="XT311" s="416" t="s">
        <v>753</v>
      </c>
      <c r="XU311" s="413" t="s">
        <v>777</v>
      </c>
      <c r="XV311" s="414"/>
      <c r="XW311" s="415"/>
      <c r="XX311" s="416" t="s">
        <v>753</v>
      </c>
      <c r="XY311" s="413" t="s">
        <v>777</v>
      </c>
      <c r="XZ311" s="414"/>
      <c r="YA311" s="415"/>
      <c r="YB311" s="416" t="s">
        <v>753</v>
      </c>
      <c r="YC311" s="413" t="s">
        <v>777</v>
      </c>
      <c r="YD311" s="414"/>
      <c r="YE311" s="415"/>
      <c r="YF311" s="416" t="s">
        <v>753</v>
      </c>
      <c r="YG311" s="413" t="s">
        <v>777</v>
      </c>
      <c r="YH311" s="414"/>
      <c r="YI311" s="415"/>
      <c r="YJ311" s="416" t="s">
        <v>753</v>
      </c>
      <c r="YK311" s="413" t="s">
        <v>777</v>
      </c>
      <c r="YL311" s="414"/>
      <c r="YM311" s="415"/>
      <c r="YN311" s="416" t="s">
        <v>753</v>
      </c>
      <c r="YO311" s="413" t="s">
        <v>777</v>
      </c>
      <c r="YP311" s="414"/>
      <c r="YQ311" s="415"/>
      <c r="YR311" s="416" t="s">
        <v>753</v>
      </c>
      <c r="YS311" s="413" t="s">
        <v>777</v>
      </c>
      <c r="YT311" s="414"/>
      <c r="YU311" s="415"/>
      <c r="YV311" s="416" t="s">
        <v>753</v>
      </c>
      <c r="YW311" s="413" t="s">
        <v>777</v>
      </c>
      <c r="YX311" s="414"/>
      <c r="YY311" s="415"/>
      <c r="YZ311" s="416" t="s">
        <v>753</v>
      </c>
      <c r="ZA311" s="413" t="s">
        <v>777</v>
      </c>
      <c r="ZB311" s="414"/>
      <c r="ZC311" s="415"/>
      <c r="ZD311" s="416" t="s">
        <v>753</v>
      </c>
      <c r="ZE311" s="413" t="s">
        <v>777</v>
      </c>
      <c r="ZF311" s="414"/>
      <c r="ZG311" s="415"/>
      <c r="ZH311" s="416" t="s">
        <v>753</v>
      </c>
      <c r="ZI311" s="413" t="s">
        <v>777</v>
      </c>
      <c r="ZJ311" s="414"/>
      <c r="ZK311" s="415"/>
      <c r="ZL311" s="416" t="s">
        <v>753</v>
      </c>
      <c r="ZM311" s="413" t="s">
        <v>777</v>
      </c>
      <c r="ZN311" s="414"/>
      <c r="ZO311" s="415"/>
      <c r="ZP311" s="416" t="s">
        <v>753</v>
      </c>
      <c r="ZQ311" s="413" t="s">
        <v>777</v>
      </c>
      <c r="ZR311" s="414"/>
      <c r="ZS311" s="415"/>
      <c r="ZT311" s="416" t="s">
        <v>753</v>
      </c>
      <c r="ZU311" s="413" t="s">
        <v>777</v>
      </c>
      <c r="ZV311" s="414"/>
      <c r="ZW311" s="415"/>
      <c r="ZX311" s="416" t="s">
        <v>753</v>
      </c>
      <c r="ZY311" s="413" t="s">
        <v>777</v>
      </c>
      <c r="ZZ311" s="414"/>
      <c r="AAA311" s="415"/>
      <c r="AAB311" s="416" t="s">
        <v>753</v>
      </c>
      <c r="AAC311" s="413" t="s">
        <v>777</v>
      </c>
      <c r="AAD311" s="414"/>
      <c r="AAE311" s="415"/>
      <c r="AAF311" s="416" t="s">
        <v>753</v>
      </c>
      <c r="AAG311" s="413" t="s">
        <v>777</v>
      </c>
      <c r="AAH311" s="414"/>
      <c r="AAI311" s="415"/>
      <c r="AAJ311" s="416" t="s">
        <v>753</v>
      </c>
      <c r="AAK311" s="413" t="s">
        <v>777</v>
      </c>
      <c r="AAL311" s="414"/>
      <c r="AAM311" s="415"/>
      <c r="AAN311" s="416" t="s">
        <v>753</v>
      </c>
      <c r="AAO311" s="413" t="s">
        <v>777</v>
      </c>
      <c r="AAP311" s="414"/>
      <c r="AAQ311" s="415"/>
      <c r="AAR311" s="416" t="s">
        <v>753</v>
      </c>
      <c r="AAS311" s="413" t="s">
        <v>777</v>
      </c>
      <c r="AAT311" s="414"/>
      <c r="AAU311" s="415"/>
      <c r="AAV311" s="416" t="s">
        <v>753</v>
      </c>
      <c r="AAW311" s="413" t="s">
        <v>777</v>
      </c>
      <c r="AAX311" s="414"/>
      <c r="AAY311" s="415"/>
      <c r="AAZ311" s="416" t="s">
        <v>753</v>
      </c>
      <c r="ABA311" s="413" t="s">
        <v>777</v>
      </c>
      <c r="ABB311" s="414"/>
      <c r="ABC311" s="415"/>
      <c r="ABD311" s="416" t="s">
        <v>753</v>
      </c>
      <c r="ABE311" s="413" t="s">
        <v>777</v>
      </c>
      <c r="ABF311" s="414"/>
      <c r="ABG311" s="415"/>
      <c r="ABH311" s="416" t="s">
        <v>753</v>
      </c>
      <c r="ABI311" s="413" t="s">
        <v>777</v>
      </c>
      <c r="ABJ311" s="414"/>
      <c r="ABK311" s="415"/>
      <c r="ABL311" s="416" t="s">
        <v>753</v>
      </c>
      <c r="ABM311" s="413" t="s">
        <v>777</v>
      </c>
      <c r="ABN311" s="414"/>
      <c r="ABO311" s="415"/>
      <c r="ABP311" s="416" t="s">
        <v>753</v>
      </c>
      <c r="ABQ311" s="413" t="s">
        <v>777</v>
      </c>
      <c r="ABR311" s="414"/>
      <c r="ABS311" s="415"/>
      <c r="ABT311" s="416" t="s">
        <v>753</v>
      </c>
      <c r="ABU311" s="413" t="s">
        <v>777</v>
      </c>
      <c r="ABV311" s="414"/>
      <c r="ABW311" s="415"/>
      <c r="ABX311" s="416" t="s">
        <v>753</v>
      </c>
      <c r="ABY311" s="413" t="s">
        <v>777</v>
      </c>
      <c r="ABZ311" s="414"/>
      <c r="ACA311" s="415"/>
      <c r="ACB311" s="416" t="s">
        <v>753</v>
      </c>
      <c r="ACC311" s="413" t="s">
        <v>777</v>
      </c>
      <c r="ACD311" s="414"/>
      <c r="ACE311" s="415"/>
      <c r="ACF311" s="416" t="s">
        <v>753</v>
      </c>
      <c r="ACG311" s="413" t="s">
        <v>777</v>
      </c>
      <c r="ACH311" s="414"/>
      <c r="ACI311" s="415"/>
      <c r="ACJ311" s="416" t="s">
        <v>753</v>
      </c>
      <c r="ACK311" s="413" t="s">
        <v>777</v>
      </c>
      <c r="ACL311" s="414"/>
      <c r="ACM311" s="415"/>
      <c r="ACN311" s="416" t="s">
        <v>753</v>
      </c>
      <c r="ACO311" s="413" t="s">
        <v>777</v>
      </c>
      <c r="ACP311" s="414"/>
      <c r="ACQ311" s="415"/>
      <c r="ACR311" s="416" t="s">
        <v>753</v>
      </c>
      <c r="ACS311" s="413" t="s">
        <v>777</v>
      </c>
      <c r="ACT311" s="414"/>
      <c r="ACU311" s="415"/>
      <c r="ACV311" s="416" t="s">
        <v>753</v>
      </c>
      <c r="ACW311" s="413" t="s">
        <v>777</v>
      </c>
      <c r="ACX311" s="414"/>
      <c r="ACY311" s="415"/>
      <c r="ACZ311" s="416" t="s">
        <v>753</v>
      </c>
      <c r="ADA311" s="413" t="s">
        <v>777</v>
      </c>
      <c r="ADB311" s="414"/>
      <c r="ADC311" s="415"/>
      <c r="ADD311" s="416" t="s">
        <v>753</v>
      </c>
      <c r="ADE311" s="413" t="s">
        <v>777</v>
      </c>
      <c r="ADF311" s="414"/>
      <c r="ADG311" s="415"/>
      <c r="ADH311" s="416" t="s">
        <v>753</v>
      </c>
      <c r="ADI311" s="413" t="s">
        <v>777</v>
      </c>
      <c r="ADJ311" s="414"/>
      <c r="ADK311" s="415"/>
      <c r="ADL311" s="416" t="s">
        <v>753</v>
      </c>
      <c r="ADM311" s="413" t="s">
        <v>777</v>
      </c>
      <c r="ADN311" s="414"/>
      <c r="ADO311" s="415"/>
      <c r="ADP311" s="416" t="s">
        <v>753</v>
      </c>
      <c r="ADQ311" s="413" t="s">
        <v>777</v>
      </c>
      <c r="ADR311" s="414"/>
      <c r="ADS311" s="415"/>
      <c r="ADT311" s="416" t="s">
        <v>753</v>
      </c>
      <c r="ADU311" s="413" t="s">
        <v>777</v>
      </c>
      <c r="ADV311" s="414"/>
      <c r="ADW311" s="415"/>
      <c r="ADX311" s="416" t="s">
        <v>753</v>
      </c>
      <c r="ADY311" s="413" t="s">
        <v>777</v>
      </c>
      <c r="ADZ311" s="414"/>
      <c r="AEA311" s="415"/>
      <c r="AEB311" s="416" t="s">
        <v>753</v>
      </c>
      <c r="AEC311" s="413" t="s">
        <v>777</v>
      </c>
      <c r="AED311" s="414"/>
      <c r="AEE311" s="415"/>
      <c r="AEF311" s="416" t="s">
        <v>753</v>
      </c>
      <c r="AEG311" s="413" t="s">
        <v>777</v>
      </c>
      <c r="AEH311" s="414"/>
      <c r="AEI311" s="415"/>
      <c r="AEJ311" s="416" t="s">
        <v>753</v>
      </c>
      <c r="AEK311" s="413" t="s">
        <v>777</v>
      </c>
      <c r="AEL311" s="414"/>
      <c r="AEM311" s="415"/>
      <c r="AEN311" s="416" t="s">
        <v>753</v>
      </c>
      <c r="AEO311" s="413" t="s">
        <v>777</v>
      </c>
      <c r="AEP311" s="414"/>
      <c r="AEQ311" s="415"/>
      <c r="AER311" s="416" t="s">
        <v>753</v>
      </c>
      <c r="AES311" s="413" t="s">
        <v>777</v>
      </c>
      <c r="AET311" s="414"/>
      <c r="AEU311" s="415"/>
      <c r="AEV311" s="416" t="s">
        <v>753</v>
      </c>
      <c r="AEW311" s="413" t="s">
        <v>777</v>
      </c>
      <c r="AEX311" s="414"/>
      <c r="AEY311" s="415"/>
      <c r="AEZ311" s="416" t="s">
        <v>753</v>
      </c>
      <c r="AFA311" s="413" t="s">
        <v>777</v>
      </c>
      <c r="AFB311" s="414"/>
      <c r="AFC311" s="415"/>
      <c r="AFD311" s="416" t="s">
        <v>753</v>
      </c>
      <c r="AFE311" s="413" t="s">
        <v>777</v>
      </c>
      <c r="AFF311" s="414"/>
      <c r="AFG311" s="415"/>
      <c r="AFH311" s="416" t="s">
        <v>753</v>
      </c>
      <c r="AFI311" s="413" t="s">
        <v>777</v>
      </c>
      <c r="AFJ311" s="414"/>
      <c r="AFK311" s="415"/>
      <c r="AFL311" s="416" t="s">
        <v>753</v>
      </c>
      <c r="AFM311" s="413" t="s">
        <v>777</v>
      </c>
      <c r="AFN311" s="414"/>
      <c r="AFO311" s="415"/>
      <c r="AFP311" s="416" t="s">
        <v>753</v>
      </c>
      <c r="AFQ311" s="413" t="s">
        <v>777</v>
      </c>
      <c r="AFR311" s="414"/>
      <c r="AFS311" s="415"/>
      <c r="AFT311" s="416" t="s">
        <v>753</v>
      </c>
      <c r="AFU311" s="413" t="s">
        <v>777</v>
      </c>
      <c r="AFV311" s="414"/>
      <c r="AFW311" s="415"/>
      <c r="AFX311" s="416" t="s">
        <v>753</v>
      </c>
      <c r="AFY311" s="413" t="s">
        <v>777</v>
      </c>
      <c r="AFZ311" s="414"/>
      <c r="AGA311" s="415"/>
      <c r="AGB311" s="416" t="s">
        <v>753</v>
      </c>
      <c r="AGC311" s="413" t="s">
        <v>777</v>
      </c>
      <c r="AGD311" s="414"/>
      <c r="AGE311" s="415"/>
      <c r="AGF311" s="416" t="s">
        <v>753</v>
      </c>
      <c r="AGG311" s="413" t="s">
        <v>777</v>
      </c>
      <c r="AGH311" s="414"/>
      <c r="AGI311" s="415"/>
      <c r="AGJ311" s="416" t="s">
        <v>753</v>
      </c>
      <c r="AGK311" s="413" t="s">
        <v>777</v>
      </c>
      <c r="AGL311" s="414"/>
      <c r="AGM311" s="415"/>
      <c r="AGN311" s="416" t="s">
        <v>753</v>
      </c>
      <c r="AGO311" s="413" t="s">
        <v>777</v>
      </c>
      <c r="AGP311" s="414"/>
      <c r="AGQ311" s="415"/>
      <c r="AGR311" s="416" t="s">
        <v>753</v>
      </c>
      <c r="AGS311" s="413" t="s">
        <v>777</v>
      </c>
      <c r="AGT311" s="414"/>
      <c r="AGU311" s="415"/>
      <c r="AGV311" s="416" t="s">
        <v>753</v>
      </c>
      <c r="AGW311" s="413" t="s">
        <v>777</v>
      </c>
      <c r="AGX311" s="414"/>
      <c r="AGY311" s="415"/>
      <c r="AGZ311" s="416" t="s">
        <v>753</v>
      </c>
      <c r="AHA311" s="413" t="s">
        <v>777</v>
      </c>
      <c r="AHB311" s="414"/>
      <c r="AHC311" s="415"/>
      <c r="AHD311" s="416" t="s">
        <v>753</v>
      </c>
      <c r="AHE311" s="413" t="s">
        <v>777</v>
      </c>
      <c r="AHF311" s="414"/>
      <c r="AHG311" s="415"/>
      <c r="AHH311" s="416" t="s">
        <v>753</v>
      </c>
      <c r="AHI311" s="413" t="s">
        <v>777</v>
      </c>
      <c r="AHJ311" s="414"/>
      <c r="AHK311" s="415"/>
      <c r="AHL311" s="416" t="s">
        <v>753</v>
      </c>
      <c r="AHM311" s="413" t="s">
        <v>777</v>
      </c>
      <c r="AHN311" s="414"/>
      <c r="AHO311" s="415"/>
      <c r="AHP311" s="416" t="s">
        <v>753</v>
      </c>
      <c r="AHQ311" s="413" t="s">
        <v>777</v>
      </c>
      <c r="AHR311" s="414"/>
      <c r="AHS311" s="415"/>
      <c r="AHT311" s="416" t="s">
        <v>753</v>
      </c>
      <c r="AHU311" s="413" t="s">
        <v>777</v>
      </c>
      <c r="AHV311" s="414"/>
      <c r="AHW311" s="415"/>
      <c r="AHX311" s="416" t="s">
        <v>753</v>
      </c>
      <c r="AHY311" s="413" t="s">
        <v>777</v>
      </c>
      <c r="AHZ311" s="414"/>
      <c r="AIA311" s="415"/>
      <c r="AIB311" s="416" t="s">
        <v>753</v>
      </c>
      <c r="AIC311" s="413" t="s">
        <v>777</v>
      </c>
      <c r="AID311" s="414"/>
      <c r="AIE311" s="415"/>
      <c r="AIF311" s="416" t="s">
        <v>753</v>
      </c>
      <c r="AIG311" s="413" t="s">
        <v>777</v>
      </c>
      <c r="AIH311" s="414"/>
      <c r="AII311" s="415"/>
      <c r="AIJ311" s="416" t="s">
        <v>753</v>
      </c>
      <c r="AIK311" s="413" t="s">
        <v>777</v>
      </c>
      <c r="AIL311" s="414"/>
      <c r="AIM311" s="415"/>
      <c r="AIN311" s="416" t="s">
        <v>753</v>
      </c>
      <c r="AIO311" s="413" t="s">
        <v>777</v>
      </c>
      <c r="AIP311" s="414"/>
      <c r="AIQ311" s="415"/>
      <c r="AIR311" s="416" t="s">
        <v>753</v>
      </c>
      <c r="AIS311" s="413" t="s">
        <v>777</v>
      </c>
      <c r="AIT311" s="414"/>
      <c r="AIU311" s="415"/>
      <c r="AIV311" s="416" t="s">
        <v>753</v>
      </c>
      <c r="AIW311" s="413" t="s">
        <v>777</v>
      </c>
      <c r="AIX311" s="414"/>
      <c r="AIY311" s="415"/>
      <c r="AIZ311" s="416" t="s">
        <v>753</v>
      </c>
      <c r="AJA311" s="413" t="s">
        <v>777</v>
      </c>
      <c r="AJB311" s="414"/>
      <c r="AJC311" s="415"/>
      <c r="AJD311" s="416" t="s">
        <v>753</v>
      </c>
      <c r="AJE311" s="413" t="s">
        <v>777</v>
      </c>
      <c r="AJF311" s="414"/>
      <c r="AJG311" s="415"/>
      <c r="AJH311" s="416" t="s">
        <v>753</v>
      </c>
      <c r="AJI311" s="413" t="s">
        <v>777</v>
      </c>
      <c r="AJJ311" s="414"/>
      <c r="AJK311" s="415"/>
      <c r="AJL311" s="416" t="s">
        <v>753</v>
      </c>
      <c r="AJM311" s="413" t="s">
        <v>777</v>
      </c>
      <c r="AJN311" s="414"/>
      <c r="AJO311" s="415"/>
      <c r="AJP311" s="416" t="s">
        <v>753</v>
      </c>
      <c r="AJQ311" s="413" t="s">
        <v>777</v>
      </c>
      <c r="AJR311" s="414"/>
      <c r="AJS311" s="415"/>
      <c r="AJT311" s="416" t="s">
        <v>753</v>
      </c>
      <c r="AJU311" s="413" t="s">
        <v>777</v>
      </c>
      <c r="AJV311" s="414"/>
      <c r="AJW311" s="415"/>
      <c r="AJX311" s="416" t="s">
        <v>753</v>
      </c>
      <c r="AJY311" s="413" t="s">
        <v>777</v>
      </c>
      <c r="AJZ311" s="414"/>
      <c r="AKA311" s="415"/>
      <c r="AKB311" s="416" t="s">
        <v>753</v>
      </c>
      <c r="AKC311" s="413" t="s">
        <v>777</v>
      </c>
      <c r="AKD311" s="414"/>
      <c r="AKE311" s="415"/>
      <c r="AKF311" s="416" t="s">
        <v>753</v>
      </c>
      <c r="AKG311" s="413" t="s">
        <v>777</v>
      </c>
      <c r="AKH311" s="414"/>
      <c r="AKI311" s="415"/>
      <c r="AKJ311" s="416" t="s">
        <v>753</v>
      </c>
      <c r="AKK311" s="413" t="s">
        <v>777</v>
      </c>
      <c r="AKL311" s="414"/>
      <c r="AKM311" s="415"/>
      <c r="AKN311" s="416" t="s">
        <v>753</v>
      </c>
      <c r="AKO311" s="413" t="s">
        <v>777</v>
      </c>
      <c r="AKP311" s="414"/>
      <c r="AKQ311" s="415"/>
      <c r="AKR311" s="416" t="s">
        <v>753</v>
      </c>
      <c r="AKS311" s="413" t="s">
        <v>777</v>
      </c>
      <c r="AKT311" s="414"/>
      <c r="AKU311" s="415"/>
      <c r="AKV311" s="416" t="s">
        <v>753</v>
      </c>
      <c r="AKW311" s="413" t="s">
        <v>777</v>
      </c>
      <c r="AKX311" s="414"/>
      <c r="AKY311" s="415"/>
      <c r="AKZ311" s="416" t="s">
        <v>753</v>
      </c>
      <c r="ALA311" s="413" t="s">
        <v>777</v>
      </c>
      <c r="ALB311" s="414"/>
      <c r="ALC311" s="415"/>
      <c r="ALD311" s="416" t="s">
        <v>753</v>
      </c>
      <c r="ALE311" s="413" t="s">
        <v>777</v>
      </c>
      <c r="ALF311" s="414"/>
      <c r="ALG311" s="415"/>
      <c r="ALH311" s="416" t="s">
        <v>753</v>
      </c>
      <c r="ALI311" s="413" t="s">
        <v>777</v>
      </c>
      <c r="ALJ311" s="414"/>
      <c r="ALK311" s="415"/>
      <c r="ALL311" s="416" t="s">
        <v>753</v>
      </c>
      <c r="ALM311" s="413" t="s">
        <v>777</v>
      </c>
      <c r="ALN311" s="414"/>
      <c r="ALO311" s="415"/>
      <c r="ALP311" s="416" t="s">
        <v>753</v>
      </c>
      <c r="ALQ311" s="413" t="s">
        <v>777</v>
      </c>
      <c r="ALR311" s="414"/>
      <c r="ALS311" s="415"/>
      <c r="ALT311" s="416" t="s">
        <v>753</v>
      </c>
      <c r="ALU311" s="413" t="s">
        <v>777</v>
      </c>
      <c r="ALV311" s="414"/>
      <c r="ALW311" s="415"/>
      <c r="ALX311" s="416" t="s">
        <v>753</v>
      </c>
      <c r="ALY311" s="413" t="s">
        <v>777</v>
      </c>
      <c r="ALZ311" s="414"/>
      <c r="AMA311" s="415"/>
      <c r="AMB311" s="416" t="s">
        <v>753</v>
      </c>
      <c r="AMC311" s="413" t="s">
        <v>777</v>
      </c>
      <c r="AMD311" s="414"/>
      <c r="AME311" s="415"/>
      <c r="AMF311" s="416" t="s">
        <v>753</v>
      </c>
      <c r="AMG311" s="413" t="s">
        <v>777</v>
      </c>
      <c r="AMH311" s="414"/>
      <c r="AMI311" s="415"/>
      <c r="AMJ311" s="416" t="s">
        <v>753</v>
      </c>
      <c r="AMK311" s="413" t="s">
        <v>777</v>
      </c>
      <c r="AML311" s="414"/>
      <c r="AMM311" s="415"/>
      <c r="AMN311" s="416" t="s">
        <v>753</v>
      </c>
      <c r="AMO311" s="413" t="s">
        <v>777</v>
      </c>
      <c r="AMP311" s="414"/>
      <c r="AMQ311" s="415"/>
      <c r="AMR311" s="416" t="s">
        <v>753</v>
      </c>
      <c r="AMS311" s="413" t="s">
        <v>777</v>
      </c>
      <c r="AMT311" s="414"/>
      <c r="AMU311" s="415"/>
      <c r="AMV311" s="416" t="s">
        <v>753</v>
      </c>
      <c r="AMW311" s="413" t="s">
        <v>777</v>
      </c>
      <c r="AMX311" s="414"/>
      <c r="AMY311" s="415"/>
      <c r="AMZ311" s="416" t="s">
        <v>753</v>
      </c>
      <c r="ANA311" s="413" t="s">
        <v>777</v>
      </c>
      <c r="ANB311" s="414"/>
      <c r="ANC311" s="415"/>
      <c r="AND311" s="416" t="s">
        <v>753</v>
      </c>
      <c r="ANE311" s="413" t="s">
        <v>777</v>
      </c>
      <c r="ANF311" s="414"/>
      <c r="ANG311" s="415"/>
      <c r="ANH311" s="416" t="s">
        <v>753</v>
      </c>
      <c r="ANI311" s="413" t="s">
        <v>777</v>
      </c>
      <c r="ANJ311" s="414"/>
      <c r="ANK311" s="415"/>
      <c r="ANL311" s="416" t="s">
        <v>753</v>
      </c>
      <c r="ANM311" s="413" t="s">
        <v>777</v>
      </c>
      <c r="ANN311" s="414"/>
      <c r="ANO311" s="415"/>
      <c r="ANP311" s="416" t="s">
        <v>753</v>
      </c>
      <c r="ANQ311" s="413" t="s">
        <v>777</v>
      </c>
      <c r="ANR311" s="414"/>
      <c r="ANS311" s="415"/>
      <c r="ANT311" s="416" t="s">
        <v>753</v>
      </c>
      <c r="ANU311" s="413" t="s">
        <v>777</v>
      </c>
      <c r="ANV311" s="414"/>
      <c r="ANW311" s="415"/>
      <c r="ANX311" s="416" t="s">
        <v>753</v>
      </c>
      <c r="ANY311" s="413" t="s">
        <v>777</v>
      </c>
      <c r="ANZ311" s="414"/>
      <c r="AOA311" s="415"/>
      <c r="AOB311" s="416" t="s">
        <v>753</v>
      </c>
      <c r="AOC311" s="413" t="s">
        <v>777</v>
      </c>
      <c r="AOD311" s="414"/>
      <c r="AOE311" s="415"/>
      <c r="AOF311" s="416" t="s">
        <v>753</v>
      </c>
      <c r="AOG311" s="413" t="s">
        <v>777</v>
      </c>
      <c r="AOH311" s="414"/>
      <c r="AOI311" s="415"/>
      <c r="AOJ311" s="416" t="s">
        <v>753</v>
      </c>
      <c r="AOK311" s="413" t="s">
        <v>777</v>
      </c>
      <c r="AOL311" s="414"/>
      <c r="AOM311" s="415"/>
      <c r="AON311" s="416" t="s">
        <v>753</v>
      </c>
      <c r="AOO311" s="413" t="s">
        <v>777</v>
      </c>
      <c r="AOP311" s="414"/>
      <c r="AOQ311" s="415"/>
      <c r="AOR311" s="416" t="s">
        <v>753</v>
      </c>
      <c r="AOS311" s="413" t="s">
        <v>777</v>
      </c>
      <c r="AOT311" s="414"/>
      <c r="AOU311" s="415"/>
      <c r="AOV311" s="416" t="s">
        <v>753</v>
      </c>
      <c r="AOW311" s="413" t="s">
        <v>777</v>
      </c>
      <c r="AOX311" s="414"/>
      <c r="AOY311" s="415"/>
      <c r="AOZ311" s="416" t="s">
        <v>753</v>
      </c>
      <c r="APA311" s="413" t="s">
        <v>777</v>
      </c>
      <c r="APB311" s="414"/>
      <c r="APC311" s="415"/>
      <c r="APD311" s="416" t="s">
        <v>753</v>
      </c>
      <c r="APE311" s="413" t="s">
        <v>777</v>
      </c>
      <c r="APF311" s="414"/>
      <c r="APG311" s="415"/>
      <c r="APH311" s="416" t="s">
        <v>753</v>
      </c>
      <c r="API311" s="413" t="s">
        <v>777</v>
      </c>
      <c r="APJ311" s="414"/>
      <c r="APK311" s="415"/>
      <c r="APL311" s="416" t="s">
        <v>753</v>
      </c>
      <c r="APM311" s="413" t="s">
        <v>777</v>
      </c>
      <c r="APN311" s="414"/>
      <c r="APO311" s="415"/>
      <c r="APP311" s="416" t="s">
        <v>753</v>
      </c>
      <c r="APQ311" s="413" t="s">
        <v>777</v>
      </c>
      <c r="APR311" s="414"/>
      <c r="APS311" s="415"/>
      <c r="APT311" s="416" t="s">
        <v>753</v>
      </c>
      <c r="APU311" s="413" t="s">
        <v>777</v>
      </c>
      <c r="APV311" s="414"/>
      <c r="APW311" s="415"/>
      <c r="APX311" s="416" t="s">
        <v>753</v>
      </c>
      <c r="APY311" s="413" t="s">
        <v>777</v>
      </c>
      <c r="APZ311" s="414"/>
      <c r="AQA311" s="415"/>
      <c r="AQB311" s="416" t="s">
        <v>753</v>
      </c>
      <c r="AQC311" s="413" t="s">
        <v>777</v>
      </c>
      <c r="AQD311" s="414"/>
      <c r="AQE311" s="415"/>
      <c r="AQF311" s="416" t="s">
        <v>753</v>
      </c>
      <c r="AQG311" s="413" t="s">
        <v>777</v>
      </c>
      <c r="AQH311" s="414"/>
      <c r="AQI311" s="415"/>
      <c r="AQJ311" s="416" t="s">
        <v>753</v>
      </c>
      <c r="AQK311" s="413" t="s">
        <v>777</v>
      </c>
      <c r="AQL311" s="414"/>
      <c r="AQM311" s="415"/>
      <c r="AQN311" s="416" t="s">
        <v>753</v>
      </c>
      <c r="AQO311" s="413" t="s">
        <v>777</v>
      </c>
      <c r="AQP311" s="414"/>
      <c r="AQQ311" s="415"/>
      <c r="AQR311" s="416" t="s">
        <v>753</v>
      </c>
      <c r="AQS311" s="413" t="s">
        <v>777</v>
      </c>
      <c r="AQT311" s="414"/>
      <c r="AQU311" s="415"/>
      <c r="AQV311" s="416" t="s">
        <v>753</v>
      </c>
      <c r="AQW311" s="413" t="s">
        <v>777</v>
      </c>
      <c r="AQX311" s="414"/>
      <c r="AQY311" s="415"/>
      <c r="AQZ311" s="416" t="s">
        <v>753</v>
      </c>
      <c r="ARA311" s="413" t="s">
        <v>777</v>
      </c>
      <c r="ARB311" s="414"/>
      <c r="ARC311" s="415"/>
      <c r="ARD311" s="416" t="s">
        <v>753</v>
      </c>
      <c r="ARE311" s="413" t="s">
        <v>777</v>
      </c>
      <c r="ARF311" s="414"/>
      <c r="ARG311" s="415"/>
      <c r="ARH311" s="416" t="s">
        <v>753</v>
      </c>
      <c r="ARI311" s="413" t="s">
        <v>777</v>
      </c>
      <c r="ARJ311" s="414"/>
      <c r="ARK311" s="415"/>
      <c r="ARL311" s="416" t="s">
        <v>753</v>
      </c>
      <c r="ARM311" s="413" t="s">
        <v>777</v>
      </c>
      <c r="ARN311" s="414"/>
      <c r="ARO311" s="415"/>
      <c r="ARP311" s="416" t="s">
        <v>753</v>
      </c>
      <c r="ARQ311" s="413" t="s">
        <v>777</v>
      </c>
      <c r="ARR311" s="414"/>
      <c r="ARS311" s="415"/>
      <c r="ART311" s="416" t="s">
        <v>753</v>
      </c>
      <c r="ARU311" s="413" t="s">
        <v>777</v>
      </c>
      <c r="ARV311" s="414"/>
      <c r="ARW311" s="415"/>
      <c r="ARX311" s="416" t="s">
        <v>753</v>
      </c>
      <c r="ARY311" s="413" t="s">
        <v>777</v>
      </c>
      <c r="ARZ311" s="414"/>
      <c r="ASA311" s="415"/>
      <c r="ASB311" s="416" t="s">
        <v>753</v>
      </c>
      <c r="ASC311" s="413" t="s">
        <v>777</v>
      </c>
      <c r="ASD311" s="414"/>
      <c r="ASE311" s="415"/>
      <c r="ASF311" s="416" t="s">
        <v>753</v>
      </c>
      <c r="ASG311" s="413" t="s">
        <v>777</v>
      </c>
      <c r="ASH311" s="414"/>
      <c r="ASI311" s="415"/>
      <c r="ASJ311" s="416" t="s">
        <v>753</v>
      </c>
      <c r="ASK311" s="413" t="s">
        <v>777</v>
      </c>
      <c r="ASL311" s="414"/>
      <c r="ASM311" s="415"/>
      <c r="ASN311" s="416" t="s">
        <v>753</v>
      </c>
      <c r="ASO311" s="413" t="s">
        <v>777</v>
      </c>
      <c r="ASP311" s="414"/>
      <c r="ASQ311" s="415"/>
      <c r="ASR311" s="416" t="s">
        <v>753</v>
      </c>
      <c r="ASS311" s="413" t="s">
        <v>777</v>
      </c>
      <c r="AST311" s="414"/>
      <c r="ASU311" s="415"/>
      <c r="ASV311" s="416" t="s">
        <v>753</v>
      </c>
      <c r="ASW311" s="413" t="s">
        <v>777</v>
      </c>
      <c r="ASX311" s="414"/>
      <c r="ASY311" s="415"/>
      <c r="ASZ311" s="416" t="s">
        <v>753</v>
      </c>
      <c r="ATA311" s="413" t="s">
        <v>777</v>
      </c>
      <c r="ATB311" s="414"/>
      <c r="ATC311" s="415"/>
      <c r="ATD311" s="416" t="s">
        <v>753</v>
      </c>
      <c r="ATE311" s="413" t="s">
        <v>777</v>
      </c>
      <c r="ATF311" s="414"/>
      <c r="ATG311" s="415"/>
      <c r="ATH311" s="416" t="s">
        <v>753</v>
      </c>
      <c r="ATI311" s="413" t="s">
        <v>777</v>
      </c>
      <c r="ATJ311" s="414"/>
      <c r="ATK311" s="415"/>
      <c r="ATL311" s="416" t="s">
        <v>753</v>
      </c>
      <c r="ATM311" s="413" t="s">
        <v>777</v>
      </c>
      <c r="ATN311" s="414"/>
      <c r="ATO311" s="415"/>
      <c r="ATP311" s="416" t="s">
        <v>753</v>
      </c>
      <c r="ATQ311" s="413" t="s">
        <v>777</v>
      </c>
      <c r="ATR311" s="414"/>
      <c r="ATS311" s="415"/>
      <c r="ATT311" s="416" t="s">
        <v>753</v>
      </c>
      <c r="ATU311" s="413" t="s">
        <v>777</v>
      </c>
      <c r="ATV311" s="414"/>
      <c r="ATW311" s="415"/>
      <c r="ATX311" s="416" t="s">
        <v>753</v>
      </c>
      <c r="ATY311" s="413" t="s">
        <v>777</v>
      </c>
      <c r="ATZ311" s="414"/>
      <c r="AUA311" s="415"/>
      <c r="AUB311" s="416" t="s">
        <v>753</v>
      </c>
      <c r="AUC311" s="413" t="s">
        <v>777</v>
      </c>
      <c r="AUD311" s="414"/>
      <c r="AUE311" s="415"/>
      <c r="AUF311" s="416" t="s">
        <v>753</v>
      </c>
      <c r="AUG311" s="413" t="s">
        <v>777</v>
      </c>
      <c r="AUH311" s="414"/>
      <c r="AUI311" s="415"/>
      <c r="AUJ311" s="416" t="s">
        <v>753</v>
      </c>
      <c r="AUK311" s="413" t="s">
        <v>777</v>
      </c>
      <c r="AUL311" s="414"/>
      <c r="AUM311" s="415"/>
      <c r="AUN311" s="416" t="s">
        <v>753</v>
      </c>
      <c r="AUO311" s="413" t="s">
        <v>777</v>
      </c>
      <c r="AUP311" s="414"/>
      <c r="AUQ311" s="415"/>
      <c r="AUR311" s="416" t="s">
        <v>753</v>
      </c>
      <c r="AUS311" s="413" t="s">
        <v>777</v>
      </c>
      <c r="AUT311" s="414"/>
      <c r="AUU311" s="415"/>
      <c r="AUV311" s="416" t="s">
        <v>753</v>
      </c>
      <c r="AUW311" s="413" t="s">
        <v>777</v>
      </c>
      <c r="AUX311" s="414"/>
      <c r="AUY311" s="415"/>
      <c r="AUZ311" s="416" t="s">
        <v>753</v>
      </c>
      <c r="AVA311" s="413" t="s">
        <v>777</v>
      </c>
      <c r="AVB311" s="414"/>
      <c r="AVC311" s="415"/>
      <c r="AVD311" s="416" t="s">
        <v>753</v>
      </c>
      <c r="AVE311" s="413" t="s">
        <v>777</v>
      </c>
      <c r="AVF311" s="414"/>
      <c r="AVG311" s="415"/>
      <c r="AVH311" s="416" t="s">
        <v>753</v>
      </c>
      <c r="AVI311" s="413" t="s">
        <v>777</v>
      </c>
      <c r="AVJ311" s="414"/>
      <c r="AVK311" s="415"/>
      <c r="AVL311" s="416" t="s">
        <v>753</v>
      </c>
      <c r="AVM311" s="413" t="s">
        <v>777</v>
      </c>
      <c r="AVN311" s="414"/>
      <c r="AVO311" s="415"/>
      <c r="AVP311" s="416" t="s">
        <v>753</v>
      </c>
      <c r="AVQ311" s="413" t="s">
        <v>777</v>
      </c>
      <c r="AVR311" s="414"/>
      <c r="AVS311" s="415"/>
      <c r="AVT311" s="416" t="s">
        <v>753</v>
      </c>
      <c r="AVU311" s="413" t="s">
        <v>777</v>
      </c>
      <c r="AVV311" s="414"/>
      <c r="AVW311" s="415"/>
      <c r="AVX311" s="416" t="s">
        <v>753</v>
      </c>
      <c r="AVY311" s="413" t="s">
        <v>777</v>
      </c>
      <c r="AVZ311" s="414"/>
      <c r="AWA311" s="415"/>
      <c r="AWB311" s="416" t="s">
        <v>753</v>
      </c>
      <c r="AWC311" s="413" t="s">
        <v>777</v>
      </c>
      <c r="AWD311" s="414"/>
      <c r="AWE311" s="415"/>
      <c r="AWF311" s="416" t="s">
        <v>753</v>
      </c>
      <c r="AWG311" s="413" t="s">
        <v>777</v>
      </c>
      <c r="AWH311" s="414"/>
      <c r="AWI311" s="415"/>
      <c r="AWJ311" s="416" t="s">
        <v>753</v>
      </c>
      <c r="AWK311" s="413" t="s">
        <v>777</v>
      </c>
      <c r="AWL311" s="414"/>
      <c r="AWM311" s="415"/>
      <c r="AWN311" s="416" t="s">
        <v>753</v>
      </c>
      <c r="AWO311" s="413" t="s">
        <v>777</v>
      </c>
      <c r="AWP311" s="414"/>
      <c r="AWQ311" s="415"/>
      <c r="AWR311" s="416" t="s">
        <v>753</v>
      </c>
      <c r="AWS311" s="413" t="s">
        <v>777</v>
      </c>
      <c r="AWT311" s="414"/>
      <c r="AWU311" s="415"/>
      <c r="AWV311" s="416" t="s">
        <v>753</v>
      </c>
      <c r="AWW311" s="413" t="s">
        <v>777</v>
      </c>
      <c r="AWX311" s="414"/>
      <c r="AWY311" s="415"/>
      <c r="AWZ311" s="416" t="s">
        <v>753</v>
      </c>
      <c r="AXA311" s="413" t="s">
        <v>777</v>
      </c>
      <c r="AXB311" s="414"/>
      <c r="AXC311" s="415"/>
      <c r="AXD311" s="416" t="s">
        <v>753</v>
      </c>
      <c r="AXE311" s="413" t="s">
        <v>777</v>
      </c>
      <c r="AXF311" s="414"/>
      <c r="AXG311" s="415"/>
      <c r="AXH311" s="416" t="s">
        <v>753</v>
      </c>
      <c r="AXI311" s="413" t="s">
        <v>777</v>
      </c>
      <c r="AXJ311" s="414"/>
      <c r="AXK311" s="415"/>
      <c r="AXL311" s="416" t="s">
        <v>753</v>
      </c>
      <c r="AXM311" s="413" t="s">
        <v>777</v>
      </c>
      <c r="AXN311" s="414"/>
      <c r="AXO311" s="415"/>
      <c r="AXP311" s="416" t="s">
        <v>753</v>
      </c>
      <c r="AXQ311" s="413" t="s">
        <v>777</v>
      </c>
      <c r="AXR311" s="414"/>
      <c r="AXS311" s="415"/>
      <c r="AXT311" s="416" t="s">
        <v>753</v>
      </c>
      <c r="AXU311" s="413" t="s">
        <v>777</v>
      </c>
      <c r="AXV311" s="414"/>
      <c r="AXW311" s="415"/>
      <c r="AXX311" s="416" t="s">
        <v>753</v>
      </c>
      <c r="AXY311" s="413" t="s">
        <v>777</v>
      </c>
      <c r="AXZ311" s="414"/>
      <c r="AYA311" s="415"/>
      <c r="AYB311" s="416" t="s">
        <v>753</v>
      </c>
      <c r="AYC311" s="413" t="s">
        <v>777</v>
      </c>
      <c r="AYD311" s="414"/>
      <c r="AYE311" s="415"/>
      <c r="AYF311" s="416" t="s">
        <v>753</v>
      </c>
      <c r="AYG311" s="413" t="s">
        <v>777</v>
      </c>
      <c r="AYH311" s="414"/>
      <c r="AYI311" s="415"/>
      <c r="AYJ311" s="416" t="s">
        <v>753</v>
      </c>
      <c r="AYK311" s="413" t="s">
        <v>777</v>
      </c>
      <c r="AYL311" s="414"/>
      <c r="AYM311" s="415"/>
      <c r="AYN311" s="416" t="s">
        <v>753</v>
      </c>
      <c r="AYO311" s="413" t="s">
        <v>777</v>
      </c>
      <c r="AYP311" s="414"/>
      <c r="AYQ311" s="415"/>
      <c r="AYR311" s="416" t="s">
        <v>753</v>
      </c>
      <c r="AYS311" s="413" t="s">
        <v>777</v>
      </c>
      <c r="AYT311" s="414"/>
      <c r="AYU311" s="415"/>
      <c r="AYV311" s="416" t="s">
        <v>753</v>
      </c>
      <c r="AYW311" s="413" t="s">
        <v>777</v>
      </c>
      <c r="AYX311" s="414"/>
      <c r="AYY311" s="415"/>
      <c r="AYZ311" s="416" t="s">
        <v>753</v>
      </c>
      <c r="AZA311" s="413" t="s">
        <v>777</v>
      </c>
      <c r="AZB311" s="414"/>
      <c r="AZC311" s="415"/>
      <c r="AZD311" s="416" t="s">
        <v>753</v>
      </c>
      <c r="AZE311" s="413" t="s">
        <v>777</v>
      </c>
      <c r="AZF311" s="414"/>
      <c r="AZG311" s="415"/>
      <c r="AZH311" s="416" t="s">
        <v>753</v>
      </c>
      <c r="AZI311" s="413" t="s">
        <v>777</v>
      </c>
      <c r="AZJ311" s="414"/>
      <c r="AZK311" s="415"/>
      <c r="AZL311" s="416" t="s">
        <v>753</v>
      </c>
      <c r="AZM311" s="413" t="s">
        <v>777</v>
      </c>
      <c r="AZN311" s="414"/>
      <c r="AZO311" s="415"/>
      <c r="AZP311" s="416" t="s">
        <v>753</v>
      </c>
      <c r="AZQ311" s="413" t="s">
        <v>777</v>
      </c>
      <c r="AZR311" s="414"/>
      <c r="AZS311" s="415"/>
      <c r="AZT311" s="416" t="s">
        <v>753</v>
      </c>
      <c r="AZU311" s="413" t="s">
        <v>777</v>
      </c>
      <c r="AZV311" s="414"/>
      <c r="AZW311" s="415"/>
      <c r="AZX311" s="416" t="s">
        <v>753</v>
      </c>
      <c r="AZY311" s="413" t="s">
        <v>777</v>
      </c>
      <c r="AZZ311" s="414"/>
      <c r="BAA311" s="415"/>
      <c r="BAB311" s="416" t="s">
        <v>753</v>
      </c>
      <c r="BAC311" s="413" t="s">
        <v>777</v>
      </c>
      <c r="BAD311" s="414"/>
      <c r="BAE311" s="415"/>
      <c r="BAF311" s="416" t="s">
        <v>753</v>
      </c>
      <c r="BAG311" s="413" t="s">
        <v>777</v>
      </c>
      <c r="BAH311" s="414"/>
      <c r="BAI311" s="415"/>
      <c r="BAJ311" s="416" t="s">
        <v>753</v>
      </c>
      <c r="BAK311" s="413" t="s">
        <v>777</v>
      </c>
      <c r="BAL311" s="414"/>
      <c r="BAM311" s="415"/>
      <c r="BAN311" s="416" t="s">
        <v>753</v>
      </c>
      <c r="BAO311" s="413" t="s">
        <v>777</v>
      </c>
      <c r="BAP311" s="414"/>
      <c r="BAQ311" s="415"/>
      <c r="BAR311" s="416" t="s">
        <v>753</v>
      </c>
      <c r="BAS311" s="413" t="s">
        <v>777</v>
      </c>
      <c r="BAT311" s="414"/>
      <c r="BAU311" s="415"/>
      <c r="BAV311" s="416" t="s">
        <v>753</v>
      </c>
      <c r="BAW311" s="413" t="s">
        <v>777</v>
      </c>
      <c r="BAX311" s="414"/>
      <c r="BAY311" s="415"/>
      <c r="BAZ311" s="416" t="s">
        <v>753</v>
      </c>
      <c r="BBA311" s="413" t="s">
        <v>777</v>
      </c>
      <c r="BBB311" s="414"/>
      <c r="BBC311" s="415"/>
      <c r="BBD311" s="416" t="s">
        <v>753</v>
      </c>
      <c r="BBE311" s="413" t="s">
        <v>777</v>
      </c>
      <c r="BBF311" s="414"/>
      <c r="BBG311" s="415"/>
      <c r="BBH311" s="416" t="s">
        <v>753</v>
      </c>
      <c r="BBI311" s="413" t="s">
        <v>777</v>
      </c>
      <c r="BBJ311" s="414"/>
      <c r="BBK311" s="415"/>
      <c r="BBL311" s="416" t="s">
        <v>753</v>
      </c>
      <c r="BBM311" s="413" t="s">
        <v>777</v>
      </c>
      <c r="BBN311" s="414"/>
      <c r="BBO311" s="415"/>
      <c r="BBP311" s="416" t="s">
        <v>753</v>
      </c>
      <c r="BBQ311" s="413" t="s">
        <v>777</v>
      </c>
      <c r="BBR311" s="414"/>
      <c r="BBS311" s="415"/>
      <c r="BBT311" s="416" t="s">
        <v>753</v>
      </c>
      <c r="BBU311" s="413" t="s">
        <v>777</v>
      </c>
      <c r="BBV311" s="414"/>
      <c r="BBW311" s="415"/>
      <c r="BBX311" s="416" t="s">
        <v>753</v>
      </c>
      <c r="BBY311" s="413" t="s">
        <v>777</v>
      </c>
      <c r="BBZ311" s="414"/>
      <c r="BCA311" s="415"/>
      <c r="BCB311" s="416" t="s">
        <v>753</v>
      </c>
      <c r="BCC311" s="413" t="s">
        <v>777</v>
      </c>
      <c r="BCD311" s="414"/>
      <c r="BCE311" s="415"/>
      <c r="BCF311" s="416" t="s">
        <v>753</v>
      </c>
      <c r="BCG311" s="413" t="s">
        <v>777</v>
      </c>
      <c r="BCH311" s="414"/>
      <c r="BCI311" s="415"/>
      <c r="BCJ311" s="416" t="s">
        <v>753</v>
      </c>
      <c r="BCK311" s="413" t="s">
        <v>777</v>
      </c>
      <c r="BCL311" s="414"/>
      <c r="BCM311" s="415"/>
      <c r="BCN311" s="416" t="s">
        <v>753</v>
      </c>
      <c r="BCO311" s="413" t="s">
        <v>777</v>
      </c>
      <c r="BCP311" s="414"/>
      <c r="BCQ311" s="415"/>
      <c r="BCR311" s="416" t="s">
        <v>753</v>
      </c>
      <c r="BCS311" s="413" t="s">
        <v>777</v>
      </c>
      <c r="BCT311" s="414"/>
      <c r="BCU311" s="415"/>
      <c r="BCV311" s="416" t="s">
        <v>753</v>
      </c>
      <c r="BCW311" s="413" t="s">
        <v>777</v>
      </c>
      <c r="BCX311" s="414"/>
      <c r="BCY311" s="415"/>
      <c r="BCZ311" s="416" t="s">
        <v>753</v>
      </c>
      <c r="BDA311" s="413" t="s">
        <v>777</v>
      </c>
      <c r="BDB311" s="414"/>
      <c r="BDC311" s="415"/>
      <c r="BDD311" s="416" t="s">
        <v>753</v>
      </c>
      <c r="BDE311" s="413" t="s">
        <v>777</v>
      </c>
      <c r="BDF311" s="414"/>
      <c r="BDG311" s="415"/>
      <c r="BDH311" s="416" t="s">
        <v>753</v>
      </c>
      <c r="BDI311" s="413" t="s">
        <v>777</v>
      </c>
      <c r="BDJ311" s="414"/>
      <c r="BDK311" s="415"/>
      <c r="BDL311" s="416" t="s">
        <v>753</v>
      </c>
      <c r="BDM311" s="413" t="s">
        <v>777</v>
      </c>
      <c r="BDN311" s="414"/>
      <c r="BDO311" s="415"/>
      <c r="BDP311" s="416" t="s">
        <v>753</v>
      </c>
      <c r="BDQ311" s="413" t="s">
        <v>777</v>
      </c>
      <c r="BDR311" s="414"/>
      <c r="BDS311" s="415"/>
      <c r="BDT311" s="416" t="s">
        <v>753</v>
      </c>
      <c r="BDU311" s="413" t="s">
        <v>777</v>
      </c>
      <c r="BDV311" s="414"/>
      <c r="BDW311" s="415"/>
      <c r="BDX311" s="416" t="s">
        <v>753</v>
      </c>
      <c r="BDY311" s="413" t="s">
        <v>777</v>
      </c>
      <c r="BDZ311" s="414"/>
      <c r="BEA311" s="415"/>
      <c r="BEB311" s="416" t="s">
        <v>753</v>
      </c>
      <c r="BEC311" s="413" t="s">
        <v>777</v>
      </c>
      <c r="BED311" s="414"/>
      <c r="BEE311" s="415"/>
      <c r="BEF311" s="416" t="s">
        <v>753</v>
      </c>
      <c r="BEG311" s="413" t="s">
        <v>777</v>
      </c>
      <c r="BEH311" s="414"/>
      <c r="BEI311" s="415"/>
      <c r="BEJ311" s="416" t="s">
        <v>753</v>
      </c>
      <c r="BEK311" s="413" t="s">
        <v>777</v>
      </c>
      <c r="BEL311" s="414"/>
      <c r="BEM311" s="415"/>
      <c r="BEN311" s="416" t="s">
        <v>753</v>
      </c>
      <c r="BEO311" s="413" t="s">
        <v>777</v>
      </c>
      <c r="BEP311" s="414"/>
      <c r="BEQ311" s="415"/>
      <c r="BER311" s="416" t="s">
        <v>753</v>
      </c>
      <c r="BES311" s="413" t="s">
        <v>777</v>
      </c>
      <c r="BET311" s="414"/>
      <c r="BEU311" s="415"/>
      <c r="BEV311" s="416" t="s">
        <v>753</v>
      </c>
      <c r="BEW311" s="413" t="s">
        <v>777</v>
      </c>
      <c r="BEX311" s="414"/>
      <c r="BEY311" s="415"/>
      <c r="BEZ311" s="416" t="s">
        <v>753</v>
      </c>
      <c r="BFA311" s="413" t="s">
        <v>777</v>
      </c>
      <c r="BFB311" s="414"/>
      <c r="BFC311" s="415"/>
      <c r="BFD311" s="416" t="s">
        <v>753</v>
      </c>
      <c r="BFE311" s="413" t="s">
        <v>777</v>
      </c>
      <c r="BFF311" s="414"/>
      <c r="BFG311" s="415"/>
      <c r="BFH311" s="416" t="s">
        <v>753</v>
      </c>
      <c r="BFI311" s="413" t="s">
        <v>777</v>
      </c>
      <c r="BFJ311" s="414"/>
      <c r="BFK311" s="415"/>
      <c r="BFL311" s="416" t="s">
        <v>753</v>
      </c>
      <c r="BFM311" s="413" t="s">
        <v>777</v>
      </c>
      <c r="BFN311" s="414"/>
      <c r="BFO311" s="415"/>
      <c r="BFP311" s="416" t="s">
        <v>753</v>
      </c>
      <c r="BFQ311" s="413" t="s">
        <v>777</v>
      </c>
      <c r="BFR311" s="414"/>
      <c r="BFS311" s="415"/>
      <c r="BFT311" s="416" t="s">
        <v>753</v>
      </c>
      <c r="BFU311" s="413" t="s">
        <v>777</v>
      </c>
      <c r="BFV311" s="414"/>
      <c r="BFW311" s="415"/>
      <c r="BFX311" s="416" t="s">
        <v>753</v>
      </c>
      <c r="BFY311" s="413" t="s">
        <v>777</v>
      </c>
      <c r="BFZ311" s="414"/>
      <c r="BGA311" s="415"/>
      <c r="BGB311" s="416" t="s">
        <v>753</v>
      </c>
      <c r="BGC311" s="413" t="s">
        <v>777</v>
      </c>
      <c r="BGD311" s="414"/>
      <c r="BGE311" s="415"/>
      <c r="BGF311" s="416" t="s">
        <v>753</v>
      </c>
      <c r="BGG311" s="413" t="s">
        <v>777</v>
      </c>
      <c r="BGH311" s="414"/>
      <c r="BGI311" s="415"/>
      <c r="BGJ311" s="416" t="s">
        <v>753</v>
      </c>
      <c r="BGK311" s="413" t="s">
        <v>777</v>
      </c>
      <c r="BGL311" s="414"/>
      <c r="BGM311" s="415"/>
      <c r="BGN311" s="416" t="s">
        <v>753</v>
      </c>
      <c r="BGO311" s="413" t="s">
        <v>777</v>
      </c>
      <c r="BGP311" s="414"/>
      <c r="BGQ311" s="415"/>
      <c r="BGR311" s="416" t="s">
        <v>753</v>
      </c>
      <c r="BGS311" s="413" t="s">
        <v>777</v>
      </c>
      <c r="BGT311" s="414"/>
      <c r="BGU311" s="415"/>
      <c r="BGV311" s="416" t="s">
        <v>753</v>
      </c>
      <c r="BGW311" s="413" t="s">
        <v>777</v>
      </c>
      <c r="BGX311" s="414"/>
      <c r="BGY311" s="415"/>
      <c r="BGZ311" s="416" t="s">
        <v>753</v>
      </c>
      <c r="BHA311" s="413" t="s">
        <v>777</v>
      </c>
      <c r="BHB311" s="414"/>
      <c r="BHC311" s="415"/>
      <c r="BHD311" s="416" t="s">
        <v>753</v>
      </c>
      <c r="BHE311" s="413" t="s">
        <v>777</v>
      </c>
      <c r="BHF311" s="414"/>
      <c r="BHG311" s="415"/>
      <c r="BHH311" s="416" t="s">
        <v>753</v>
      </c>
      <c r="BHI311" s="413" t="s">
        <v>777</v>
      </c>
      <c r="BHJ311" s="414"/>
      <c r="BHK311" s="415"/>
      <c r="BHL311" s="416" t="s">
        <v>753</v>
      </c>
      <c r="BHM311" s="413" t="s">
        <v>777</v>
      </c>
      <c r="BHN311" s="414"/>
      <c r="BHO311" s="415"/>
      <c r="BHP311" s="416" t="s">
        <v>753</v>
      </c>
      <c r="BHQ311" s="413" t="s">
        <v>777</v>
      </c>
      <c r="BHR311" s="414"/>
      <c r="BHS311" s="415"/>
      <c r="BHT311" s="416" t="s">
        <v>753</v>
      </c>
      <c r="BHU311" s="413" t="s">
        <v>777</v>
      </c>
      <c r="BHV311" s="414"/>
      <c r="BHW311" s="415"/>
      <c r="BHX311" s="416" t="s">
        <v>753</v>
      </c>
      <c r="BHY311" s="413" t="s">
        <v>777</v>
      </c>
      <c r="BHZ311" s="414"/>
      <c r="BIA311" s="415"/>
      <c r="BIB311" s="416" t="s">
        <v>753</v>
      </c>
      <c r="BIC311" s="413" t="s">
        <v>777</v>
      </c>
      <c r="BID311" s="414"/>
      <c r="BIE311" s="415"/>
      <c r="BIF311" s="416" t="s">
        <v>753</v>
      </c>
      <c r="BIG311" s="413" t="s">
        <v>777</v>
      </c>
      <c r="BIH311" s="414"/>
      <c r="BII311" s="415"/>
      <c r="BIJ311" s="416" t="s">
        <v>753</v>
      </c>
      <c r="BIK311" s="413" t="s">
        <v>777</v>
      </c>
      <c r="BIL311" s="414"/>
      <c r="BIM311" s="415"/>
      <c r="BIN311" s="416" t="s">
        <v>753</v>
      </c>
      <c r="BIO311" s="413" t="s">
        <v>777</v>
      </c>
      <c r="BIP311" s="414"/>
      <c r="BIQ311" s="415"/>
      <c r="BIR311" s="416" t="s">
        <v>753</v>
      </c>
      <c r="BIS311" s="413" t="s">
        <v>777</v>
      </c>
      <c r="BIT311" s="414"/>
      <c r="BIU311" s="415"/>
      <c r="BIV311" s="416" t="s">
        <v>753</v>
      </c>
      <c r="BIW311" s="413" t="s">
        <v>777</v>
      </c>
      <c r="BIX311" s="414"/>
      <c r="BIY311" s="415"/>
      <c r="BIZ311" s="416" t="s">
        <v>753</v>
      </c>
      <c r="BJA311" s="413" t="s">
        <v>777</v>
      </c>
      <c r="BJB311" s="414"/>
      <c r="BJC311" s="415"/>
      <c r="BJD311" s="416" t="s">
        <v>753</v>
      </c>
      <c r="BJE311" s="413" t="s">
        <v>777</v>
      </c>
      <c r="BJF311" s="414"/>
      <c r="BJG311" s="415"/>
      <c r="BJH311" s="416" t="s">
        <v>753</v>
      </c>
      <c r="BJI311" s="413" t="s">
        <v>777</v>
      </c>
      <c r="BJJ311" s="414"/>
      <c r="BJK311" s="415"/>
      <c r="BJL311" s="416" t="s">
        <v>753</v>
      </c>
      <c r="BJM311" s="413" t="s">
        <v>777</v>
      </c>
      <c r="BJN311" s="414"/>
      <c r="BJO311" s="415"/>
      <c r="BJP311" s="416" t="s">
        <v>753</v>
      </c>
      <c r="BJQ311" s="413" t="s">
        <v>777</v>
      </c>
      <c r="BJR311" s="414"/>
      <c r="BJS311" s="415"/>
      <c r="BJT311" s="416" t="s">
        <v>753</v>
      </c>
      <c r="BJU311" s="413" t="s">
        <v>777</v>
      </c>
      <c r="BJV311" s="414"/>
      <c r="BJW311" s="415"/>
      <c r="BJX311" s="416" t="s">
        <v>753</v>
      </c>
      <c r="BJY311" s="413" t="s">
        <v>777</v>
      </c>
      <c r="BJZ311" s="414"/>
      <c r="BKA311" s="415"/>
      <c r="BKB311" s="416" t="s">
        <v>753</v>
      </c>
      <c r="BKC311" s="413" t="s">
        <v>777</v>
      </c>
      <c r="BKD311" s="414"/>
      <c r="BKE311" s="415"/>
      <c r="BKF311" s="416" t="s">
        <v>753</v>
      </c>
      <c r="BKG311" s="413" t="s">
        <v>777</v>
      </c>
      <c r="BKH311" s="414"/>
      <c r="BKI311" s="415"/>
      <c r="BKJ311" s="416" t="s">
        <v>753</v>
      </c>
      <c r="BKK311" s="413" t="s">
        <v>777</v>
      </c>
      <c r="BKL311" s="414"/>
      <c r="BKM311" s="415"/>
      <c r="BKN311" s="416" t="s">
        <v>753</v>
      </c>
      <c r="BKO311" s="413" t="s">
        <v>777</v>
      </c>
      <c r="BKP311" s="414"/>
      <c r="BKQ311" s="415"/>
      <c r="BKR311" s="416" t="s">
        <v>753</v>
      </c>
      <c r="BKS311" s="413" t="s">
        <v>777</v>
      </c>
      <c r="BKT311" s="414"/>
      <c r="BKU311" s="415"/>
      <c r="BKV311" s="416" t="s">
        <v>753</v>
      </c>
      <c r="BKW311" s="413" t="s">
        <v>777</v>
      </c>
      <c r="BKX311" s="414"/>
      <c r="BKY311" s="415"/>
      <c r="BKZ311" s="416" t="s">
        <v>753</v>
      </c>
      <c r="BLA311" s="413" t="s">
        <v>777</v>
      </c>
      <c r="BLB311" s="414"/>
      <c r="BLC311" s="415"/>
      <c r="BLD311" s="416" t="s">
        <v>753</v>
      </c>
      <c r="BLE311" s="413" t="s">
        <v>777</v>
      </c>
      <c r="BLF311" s="414"/>
      <c r="BLG311" s="415"/>
      <c r="BLH311" s="416" t="s">
        <v>753</v>
      </c>
      <c r="BLI311" s="413" t="s">
        <v>777</v>
      </c>
      <c r="BLJ311" s="414"/>
      <c r="BLK311" s="415"/>
      <c r="BLL311" s="416" t="s">
        <v>753</v>
      </c>
      <c r="BLM311" s="413" t="s">
        <v>777</v>
      </c>
      <c r="BLN311" s="414"/>
      <c r="BLO311" s="415"/>
      <c r="BLP311" s="416" t="s">
        <v>753</v>
      </c>
      <c r="BLQ311" s="413" t="s">
        <v>777</v>
      </c>
      <c r="BLR311" s="414"/>
      <c r="BLS311" s="415"/>
      <c r="BLT311" s="416" t="s">
        <v>753</v>
      </c>
      <c r="BLU311" s="413" t="s">
        <v>777</v>
      </c>
      <c r="BLV311" s="414"/>
      <c r="BLW311" s="415"/>
      <c r="BLX311" s="416" t="s">
        <v>753</v>
      </c>
      <c r="BLY311" s="413" t="s">
        <v>777</v>
      </c>
      <c r="BLZ311" s="414"/>
      <c r="BMA311" s="415"/>
      <c r="BMB311" s="416" t="s">
        <v>753</v>
      </c>
      <c r="BMC311" s="413" t="s">
        <v>777</v>
      </c>
      <c r="BMD311" s="414"/>
      <c r="BME311" s="415"/>
      <c r="BMF311" s="416" t="s">
        <v>753</v>
      </c>
      <c r="BMG311" s="413" t="s">
        <v>777</v>
      </c>
      <c r="BMH311" s="414"/>
      <c r="BMI311" s="415"/>
      <c r="BMJ311" s="416" t="s">
        <v>753</v>
      </c>
      <c r="BMK311" s="413" t="s">
        <v>777</v>
      </c>
      <c r="BML311" s="414"/>
      <c r="BMM311" s="415"/>
      <c r="BMN311" s="416" t="s">
        <v>753</v>
      </c>
      <c r="BMO311" s="413" t="s">
        <v>777</v>
      </c>
      <c r="BMP311" s="414"/>
      <c r="BMQ311" s="415"/>
      <c r="BMR311" s="416" t="s">
        <v>753</v>
      </c>
      <c r="BMS311" s="413" t="s">
        <v>777</v>
      </c>
      <c r="BMT311" s="414"/>
      <c r="BMU311" s="415"/>
      <c r="BMV311" s="416" t="s">
        <v>753</v>
      </c>
      <c r="BMW311" s="413" t="s">
        <v>777</v>
      </c>
      <c r="BMX311" s="414"/>
      <c r="BMY311" s="415"/>
      <c r="BMZ311" s="416" t="s">
        <v>753</v>
      </c>
      <c r="BNA311" s="413" t="s">
        <v>777</v>
      </c>
      <c r="BNB311" s="414"/>
      <c r="BNC311" s="415"/>
      <c r="BND311" s="416" t="s">
        <v>753</v>
      </c>
      <c r="BNE311" s="413" t="s">
        <v>777</v>
      </c>
      <c r="BNF311" s="414"/>
      <c r="BNG311" s="415"/>
      <c r="BNH311" s="416" t="s">
        <v>753</v>
      </c>
      <c r="BNI311" s="413" t="s">
        <v>777</v>
      </c>
      <c r="BNJ311" s="414"/>
      <c r="BNK311" s="415"/>
      <c r="BNL311" s="416" t="s">
        <v>753</v>
      </c>
      <c r="BNM311" s="413" t="s">
        <v>777</v>
      </c>
      <c r="BNN311" s="414"/>
      <c r="BNO311" s="415"/>
      <c r="BNP311" s="416" t="s">
        <v>753</v>
      </c>
      <c r="BNQ311" s="413" t="s">
        <v>777</v>
      </c>
      <c r="BNR311" s="414"/>
      <c r="BNS311" s="415"/>
      <c r="BNT311" s="416" t="s">
        <v>753</v>
      </c>
      <c r="BNU311" s="413" t="s">
        <v>777</v>
      </c>
      <c r="BNV311" s="414"/>
      <c r="BNW311" s="415"/>
      <c r="BNX311" s="416" t="s">
        <v>753</v>
      </c>
      <c r="BNY311" s="413" t="s">
        <v>777</v>
      </c>
      <c r="BNZ311" s="414"/>
      <c r="BOA311" s="415"/>
      <c r="BOB311" s="416" t="s">
        <v>753</v>
      </c>
      <c r="BOC311" s="413" t="s">
        <v>777</v>
      </c>
      <c r="BOD311" s="414"/>
      <c r="BOE311" s="415"/>
      <c r="BOF311" s="416" t="s">
        <v>753</v>
      </c>
      <c r="BOG311" s="413" t="s">
        <v>777</v>
      </c>
      <c r="BOH311" s="414"/>
      <c r="BOI311" s="415"/>
      <c r="BOJ311" s="416" t="s">
        <v>753</v>
      </c>
      <c r="BOK311" s="413" t="s">
        <v>777</v>
      </c>
      <c r="BOL311" s="414"/>
      <c r="BOM311" s="415"/>
      <c r="BON311" s="416" t="s">
        <v>753</v>
      </c>
      <c r="BOO311" s="413" t="s">
        <v>777</v>
      </c>
      <c r="BOP311" s="414"/>
      <c r="BOQ311" s="415"/>
      <c r="BOR311" s="416" t="s">
        <v>753</v>
      </c>
      <c r="BOS311" s="413" t="s">
        <v>777</v>
      </c>
      <c r="BOT311" s="414"/>
      <c r="BOU311" s="415"/>
      <c r="BOV311" s="416" t="s">
        <v>753</v>
      </c>
      <c r="BOW311" s="413" t="s">
        <v>777</v>
      </c>
      <c r="BOX311" s="414"/>
      <c r="BOY311" s="415"/>
      <c r="BOZ311" s="416" t="s">
        <v>753</v>
      </c>
      <c r="BPA311" s="413" t="s">
        <v>777</v>
      </c>
      <c r="BPB311" s="414"/>
      <c r="BPC311" s="415"/>
      <c r="BPD311" s="416" t="s">
        <v>753</v>
      </c>
      <c r="BPE311" s="413" t="s">
        <v>777</v>
      </c>
      <c r="BPF311" s="414"/>
      <c r="BPG311" s="415"/>
      <c r="BPH311" s="416" t="s">
        <v>753</v>
      </c>
      <c r="BPI311" s="413" t="s">
        <v>777</v>
      </c>
      <c r="BPJ311" s="414"/>
      <c r="BPK311" s="415"/>
      <c r="BPL311" s="416" t="s">
        <v>753</v>
      </c>
      <c r="BPM311" s="413" t="s">
        <v>777</v>
      </c>
      <c r="BPN311" s="414"/>
      <c r="BPO311" s="415"/>
      <c r="BPP311" s="416" t="s">
        <v>753</v>
      </c>
      <c r="BPQ311" s="413" t="s">
        <v>777</v>
      </c>
      <c r="BPR311" s="414"/>
      <c r="BPS311" s="415"/>
      <c r="BPT311" s="416" t="s">
        <v>753</v>
      </c>
      <c r="BPU311" s="413" t="s">
        <v>777</v>
      </c>
      <c r="BPV311" s="414"/>
      <c r="BPW311" s="415"/>
      <c r="BPX311" s="416" t="s">
        <v>753</v>
      </c>
      <c r="BPY311" s="413" t="s">
        <v>777</v>
      </c>
      <c r="BPZ311" s="414"/>
      <c r="BQA311" s="415"/>
      <c r="BQB311" s="416" t="s">
        <v>753</v>
      </c>
      <c r="BQC311" s="413" t="s">
        <v>777</v>
      </c>
      <c r="BQD311" s="414"/>
      <c r="BQE311" s="415"/>
      <c r="BQF311" s="416" t="s">
        <v>753</v>
      </c>
      <c r="BQG311" s="413" t="s">
        <v>777</v>
      </c>
      <c r="BQH311" s="414"/>
      <c r="BQI311" s="415"/>
      <c r="BQJ311" s="416" t="s">
        <v>753</v>
      </c>
      <c r="BQK311" s="413" t="s">
        <v>777</v>
      </c>
      <c r="BQL311" s="414"/>
      <c r="BQM311" s="415"/>
      <c r="BQN311" s="416" t="s">
        <v>753</v>
      </c>
      <c r="BQO311" s="413" t="s">
        <v>777</v>
      </c>
      <c r="BQP311" s="414"/>
      <c r="BQQ311" s="415"/>
      <c r="BQR311" s="416" t="s">
        <v>753</v>
      </c>
      <c r="BQS311" s="413" t="s">
        <v>777</v>
      </c>
      <c r="BQT311" s="414"/>
      <c r="BQU311" s="415"/>
      <c r="BQV311" s="416" t="s">
        <v>753</v>
      </c>
      <c r="BQW311" s="413" t="s">
        <v>777</v>
      </c>
      <c r="BQX311" s="414"/>
      <c r="BQY311" s="415"/>
      <c r="BQZ311" s="416" t="s">
        <v>753</v>
      </c>
      <c r="BRA311" s="413" t="s">
        <v>777</v>
      </c>
      <c r="BRB311" s="414"/>
      <c r="BRC311" s="415"/>
      <c r="BRD311" s="416" t="s">
        <v>753</v>
      </c>
      <c r="BRE311" s="413" t="s">
        <v>777</v>
      </c>
      <c r="BRF311" s="414"/>
      <c r="BRG311" s="415"/>
      <c r="BRH311" s="416" t="s">
        <v>753</v>
      </c>
      <c r="BRI311" s="413" t="s">
        <v>777</v>
      </c>
      <c r="BRJ311" s="414"/>
      <c r="BRK311" s="415"/>
      <c r="BRL311" s="416" t="s">
        <v>753</v>
      </c>
      <c r="BRM311" s="413" t="s">
        <v>777</v>
      </c>
      <c r="BRN311" s="414"/>
      <c r="BRO311" s="415"/>
      <c r="BRP311" s="416" t="s">
        <v>753</v>
      </c>
      <c r="BRQ311" s="413" t="s">
        <v>777</v>
      </c>
      <c r="BRR311" s="414"/>
      <c r="BRS311" s="415"/>
      <c r="BRT311" s="416" t="s">
        <v>753</v>
      </c>
      <c r="BRU311" s="413" t="s">
        <v>777</v>
      </c>
      <c r="BRV311" s="414"/>
      <c r="BRW311" s="415"/>
      <c r="BRX311" s="416" t="s">
        <v>753</v>
      </c>
      <c r="BRY311" s="413" t="s">
        <v>777</v>
      </c>
      <c r="BRZ311" s="414"/>
      <c r="BSA311" s="415"/>
      <c r="BSB311" s="416" t="s">
        <v>753</v>
      </c>
      <c r="BSC311" s="413" t="s">
        <v>777</v>
      </c>
      <c r="BSD311" s="414"/>
      <c r="BSE311" s="415"/>
      <c r="BSF311" s="416" t="s">
        <v>753</v>
      </c>
      <c r="BSG311" s="413" t="s">
        <v>777</v>
      </c>
      <c r="BSH311" s="414"/>
      <c r="BSI311" s="415"/>
      <c r="BSJ311" s="416" t="s">
        <v>753</v>
      </c>
      <c r="BSK311" s="413" t="s">
        <v>777</v>
      </c>
      <c r="BSL311" s="414"/>
      <c r="BSM311" s="415"/>
      <c r="BSN311" s="416" t="s">
        <v>753</v>
      </c>
      <c r="BSO311" s="413" t="s">
        <v>777</v>
      </c>
      <c r="BSP311" s="414"/>
      <c r="BSQ311" s="415"/>
      <c r="BSR311" s="416" t="s">
        <v>753</v>
      </c>
      <c r="BSS311" s="413" t="s">
        <v>777</v>
      </c>
      <c r="BST311" s="414"/>
      <c r="BSU311" s="415"/>
      <c r="BSV311" s="416" t="s">
        <v>753</v>
      </c>
      <c r="BSW311" s="413" t="s">
        <v>777</v>
      </c>
      <c r="BSX311" s="414"/>
      <c r="BSY311" s="415"/>
      <c r="BSZ311" s="416" t="s">
        <v>753</v>
      </c>
      <c r="BTA311" s="413" t="s">
        <v>777</v>
      </c>
      <c r="BTB311" s="414"/>
      <c r="BTC311" s="415"/>
      <c r="BTD311" s="416" t="s">
        <v>753</v>
      </c>
      <c r="BTE311" s="413" t="s">
        <v>777</v>
      </c>
      <c r="BTF311" s="414"/>
      <c r="BTG311" s="415"/>
      <c r="BTH311" s="416" t="s">
        <v>753</v>
      </c>
      <c r="BTI311" s="413" t="s">
        <v>777</v>
      </c>
      <c r="BTJ311" s="414"/>
      <c r="BTK311" s="415"/>
      <c r="BTL311" s="416" t="s">
        <v>753</v>
      </c>
      <c r="BTM311" s="413" t="s">
        <v>777</v>
      </c>
      <c r="BTN311" s="414"/>
      <c r="BTO311" s="415"/>
      <c r="BTP311" s="416" t="s">
        <v>753</v>
      </c>
      <c r="BTQ311" s="413" t="s">
        <v>777</v>
      </c>
      <c r="BTR311" s="414"/>
      <c r="BTS311" s="415"/>
      <c r="BTT311" s="416" t="s">
        <v>753</v>
      </c>
      <c r="BTU311" s="413" t="s">
        <v>777</v>
      </c>
      <c r="BTV311" s="414"/>
      <c r="BTW311" s="415"/>
      <c r="BTX311" s="416" t="s">
        <v>753</v>
      </c>
      <c r="BTY311" s="413" t="s">
        <v>777</v>
      </c>
      <c r="BTZ311" s="414"/>
      <c r="BUA311" s="415"/>
      <c r="BUB311" s="416" t="s">
        <v>753</v>
      </c>
      <c r="BUC311" s="413" t="s">
        <v>777</v>
      </c>
      <c r="BUD311" s="414"/>
      <c r="BUE311" s="415"/>
      <c r="BUF311" s="416" t="s">
        <v>753</v>
      </c>
      <c r="BUG311" s="413" t="s">
        <v>777</v>
      </c>
      <c r="BUH311" s="414"/>
      <c r="BUI311" s="415"/>
      <c r="BUJ311" s="416" t="s">
        <v>753</v>
      </c>
      <c r="BUK311" s="413" t="s">
        <v>777</v>
      </c>
      <c r="BUL311" s="414"/>
      <c r="BUM311" s="415"/>
      <c r="BUN311" s="416" t="s">
        <v>753</v>
      </c>
      <c r="BUO311" s="413" t="s">
        <v>777</v>
      </c>
      <c r="BUP311" s="414"/>
      <c r="BUQ311" s="415"/>
      <c r="BUR311" s="416" t="s">
        <v>753</v>
      </c>
      <c r="BUS311" s="413" t="s">
        <v>777</v>
      </c>
      <c r="BUT311" s="414"/>
      <c r="BUU311" s="415"/>
      <c r="BUV311" s="416" t="s">
        <v>753</v>
      </c>
      <c r="BUW311" s="413" t="s">
        <v>777</v>
      </c>
      <c r="BUX311" s="414"/>
      <c r="BUY311" s="415"/>
      <c r="BUZ311" s="416" t="s">
        <v>753</v>
      </c>
      <c r="BVA311" s="413" t="s">
        <v>777</v>
      </c>
      <c r="BVB311" s="414"/>
      <c r="BVC311" s="415"/>
      <c r="BVD311" s="416" t="s">
        <v>753</v>
      </c>
      <c r="BVE311" s="413" t="s">
        <v>777</v>
      </c>
      <c r="BVF311" s="414"/>
      <c r="BVG311" s="415"/>
      <c r="BVH311" s="416" t="s">
        <v>753</v>
      </c>
      <c r="BVI311" s="413" t="s">
        <v>777</v>
      </c>
      <c r="BVJ311" s="414"/>
      <c r="BVK311" s="415"/>
      <c r="BVL311" s="416" t="s">
        <v>753</v>
      </c>
      <c r="BVM311" s="413" t="s">
        <v>777</v>
      </c>
      <c r="BVN311" s="414"/>
      <c r="BVO311" s="415"/>
      <c r="BVP311" s="416" t="s">
        <v>753</v>
      </c>
      <c r="BVQ311" s="413" t="s">
        <v>777</v>
      </c>
      <c r="BVR311" s="414"/>
      <c r="BVS311" s="415"/>
      <c r="BVT311" s="416" t="s">
        <v>753</v>
      </c>
      <c r="BVU311" s="413" t="s">
        <v>777</v>
      </c>
      <c r="BVV311" s="414"/>
      <c r="BVW311" s="415"/>
      <c r="BVX311" s="416" t="s">
        <v>753</v>
      </c>
      <c r="BVY311" s="413" t="s">
        <v>777</v>
      </c>
      <c r="BVZ311" s="414"/>
      <c r="BWA311" s="415"/>
      <c r="BWB311" s="416" t="s">
        <v>753</v>
      </c>
      <c r="BWC311" s="413" t="s">
        <v>777</v>
      </c>
      <c r="BWD311" s="414"/>
      <c r="BWE311" s="415"/>
      <c r="BWF311" s="416" t="s">
        <v>753</v>
      </c>
      <c r="BWG311" s="413" t="s">
        <v>777</v>
      </c>
      <c r="BWH311" s="414"/>
      <c r="BWI311" s="415"/>
      <c r="BWJ311" s="416" t="s">
        <v>753</v>
      </c>
      <c r="BWK311" s="413" t="s">
        <v>777</v>
      </c>
      <c r="BWL311" s="414"/>
      <c r="BWM311" s="415"/>
      <c r="BWN311" s="416" t="s">
        <v>753</v>
      </c>
      <c r="BWO311" s="413" t="s">
        <v>777</v>
      </c>
      <c r="BWP311" s="414"/>
      <c r="BWQ311" s="415"/>
      <c r="BWR311" s="416" t="s">
        <v>753</v>
      </c>
      <c r="BWS311" s="413" t="s">
        <v>777</v>
      </c>
      <c r="BWT311" s="414"/>
      <c r="BWU311" s="415"/>
      <c r="BWV311" s="416" t="s">
        <v>753</v>
      </c>
      <c r="BWW311" s="413" t="s">
        <v>777</v>
      </c>
      <c r="BWX311" s="414"/>
      <c r="BWY311" s="415"/>
      <c r="BWZ311" s="416" t="s">
        <v>753</v>
      </c>
      <c r="BXA311" s="413" t="s">
        <v>777</v>
      </c>
      <c r="BXB311" s="414"/>
      <c r="BXC311" s="415"/>
      <c r="BXD311" s="416" t="s">
        <v>753</v>
      </c>
      <c r="BXE311" s="413" t="s">
        <v>777</v>
      </c>
      <c r="BXF311" s="414"/>
      <c r="BXG311" s="415"/>
      <c r="BXH311" s="416" t="s">
        <v>753</v>
      </c>
      <c r="BXI311" s="413" t="s">
        <v>777</v>
      </c>
      <c r="BXJ311" s="414"/>
      <c r="BXK311" s="415"/>
      <c r="BXL311" s="416" t="s">
        <v>753</v>
      </c>
      <c r="BXM311" s="413" t="s">
        <v>777</v>
      </c>
      <c r="BXN311" s="414"/>
      <c r="BXO311" s="415"/>
      <c r="BXP311" s="416" t="s">
        <v>753</v>
      </c>
      <c r="BXQ311" s="413" t="s">
        <v>777</v>
      </c>
      <c r="BXR311" s="414"/>
      <c r="BXS311" s="415"/>
      <c r="BXT311" s="416" t="s">
        <v>753</v>
      </c>
      <c r="BXU311" s="413" t="s">
        <v>777</v>
      </c>
      <c r="BXV311" s="414"/>
      <c r="BXW311" s="415"/>
      <c r="BXX311" s="416" t="s">
        <v>753</v>
      </c>
      <c r="BXY311" s="413" t="s">
        <v>777</v>
      </c>
      <c r="BXZ311" s="414"/>
      <c r="BYA311" s="415"/>
      <c r="BYB311" s="416" t="s">
        <v>753</v>
      </c>
      <c r="BYC311" s="413" t="s">
        <v>777</v>
      </c>
      <c r="BYD311" s="414"/>
      <c r="BYE311" s="415"/>
      <c r="BYF311" s="416" t="s">
        <v>753</v>
      </c>
      <c r="BYG311" s="413" t="s">
        <v>777</v>
      </c>
      <c r="BYH311" s="414"/>
      <c r="BYI311" s="415"/>
      <c r="BYJ311" s="416" t="s">
        <v>753</v>
      </c>
      <c r="BYK311" s="413" t="s">
        <v>777</v>
      </c>
      <c r="BYL311" s="414"/>
      <c r="BYM311" s="415"/>
      <c r="BYN311" s="416" t="s">
        <v>753</v>
      </c>
      <c r="BYO311" s="413" t="s">
        <v>777</v>
      </c>
      <c r="BYP311" s="414"/>
      <c r="BYQ311" s="415"/>
      <c r="BYR311" s="416" t="s">
        <v>753</v>
      </c>
      <c r="BYS311" s="413" t="s">
        <v>777</v>
      </c>
      <c r="BYT311" s="414"/>
      <c r="BYU311" s="415"/>
      <c r="BYV311" s="416" t="s">
        <v>753</v>
      </c>
      <c r="BYW311" s="413" t="s">
        <v>777</v>
      </c>
      <c r="BYX311" s="414"/>
      <c r="BYY311" s="415"/>
      <c r="BYZ311" s="416" t="s">
        <v>753</v>
      </c>
      <c r="BZA311" s="413" t="s">
        <v>777</v>
      </c>
      <c r="BZB311" s="414"/>
      <c r="BZC311" s="415"/>
      <c r="BZD311" s="416" t="s">
        <v>753</v>
      </c>
      <c r="BZE311" s="413" t="s">
        <v>777</v>
      </c>
      <c r="BZF311" s="414"/>
      <c r="BZG311" s="415"/>
      <c r="BZH311" s="416" t="s">
        <v>753</v>
      </c>
      <c r="BZI311" s="413" t="s">
        <v>777</v>
      </c>
      <c r="BZJ311" s="414"/>
      <c r="BZK311" s="415"/>
      <c r="BZL311" s="416" t="s">
        <v>753</v>
      </c>
      <c r="BZM311" s="413" t="s">
        <v>777</v>
      </c>
      <c r="BZN311" s="414"/>
      <c r="BZO311" s="415"/>
      <c r="BZP311" s="416" t="s">
        <v>753</v>
      </c>
      <c r="BZQ311" s="413" t="s">
        <v>777</v>
      </c>
      <c r="BZR311" s="414"/>
      <c r="BZS311" s="415"/>
      <c r="BZT311" s="416" t="s">
        <v>753</v>
      </c>
      <c r="BZU311" s="413" t="s">
        <v>777</v>
      </c>
      <c r="BZV311" s="414"/>
      <c r="BZW311" s="415"/>
      <c r="BZX311" s="416" t="s">
        <v>753</v>
      </c>
      <c r="BZY311" s="413" t="s">
        <v>777</v>
      </c>
      <c r="BZZ311" s="414"/>
      <c r="CAA311" s="415"/>
      <c r="CAB311" s="416" t="s">
        <v>753</v>
      </c>
      <c r="CAC311" s="413" t="s">
        <v>777</v>
      </c>
      <c r="CAD311" s="414"/>
      <c r="CAE311" s="415"/>
      <c r="CAF311" s="416" t="s">
        <v>753</v>
      </c>
      <c r="CAG311" s="413" t="s">
        <v>777</v>
      </c>
      <c r="CAH311" s="414"/>
      <c r="CAI311" s="415"/>
      <c r="CAJ311" s="416" t="s">
        <v>753</v>
      </c>
      <c r="CAK311" s="413" t="s">
        <v>777</v>
      </c>
      <c r="CAL311" s="414"/>
      <c r="CAM311" s="415"/>
      <c r="CAN311" s="416" t="s">
        <v>753</v>
      </c>
      <c r="CAO311" s="413" t="s">
        <v>777</v>
      </c>
      <c r="CAP311" s="414"/>
      <c r="CAQ311" s="415"/>
      <c r="CAR311" s="416" t="s">
        <v>753</v>
      </c>
      <c r="CAS311" s="413" t="s">
        <v>777</v>
      </c>
      <c r="CAT311" s="414"/>
      <c r="CAU311" s="415"/>
      <c r="CAV311" s="416" t="s">
        <v>753</v>
      </c>
      <c r="CAW311" s="413" t="s">
        <v>777</v>
      </c>
      <c r="CAX311" s="414"/>
      <c r="CAY311" s="415"/>
      <c r="CAZ311" s="416" t="s">
        <v>753</v>
      </c>
      <c r="CBA311" s="413" t="s">
        <v>777</v>
      </c>
      <c r="CBB311" s="414"/>
      <c r="CBC311" s="415"/>
      <c r="CBD311" s="416" t="s">
        <v>753</v>
      </c>
      <c r="CBE311" s="413" t="s">
        <v>777</v>
      </c>
      <c r="CBF311" s="414"/>
      <c r="CBG311" s="415"/>
      <c r="CBH311" s="416" t="s">
        <v>753</v>
      </c>
      <c r="CBI311" s="413" t="s">
        <v>777</v>
      </c>
      <c r="CBJ311" s="414"/>
      <c r="CBK311" s="415"/>
      <c r="CBL311" s="416" t="s">
        <v>753</v>
      </c>
      <c r="CBM311" s="413" t="s">
        <v>777</v>
      </c>
      <c r="CBN311" s="414"/>
      <c r="CBO311" s="415"/>
      <c r="CBP311" s="416" t="s">
        <v>753</v>
      </c>
      <c r="CBQ311" s="413" t="s">
        <v>777</v>
      </c>
      <c r="CBR311" s="414"/>
      <c r="CBS311" s="415"/>
      <c r="CBT311" s="416" t="s">
        <v>753</v>
      </c>
      <c r="CBU311" s="413" t="s">
        <v>777</v>
      </c>
      <c r="CBV311" s="414"/>
      <c r="CBW311" s="415"/>
      <c r="CBX311" s="416" t="s">
        <v>753</v>
      </c>
      <c r="CBY311" s="413" t="s">
        <v>777</v>
      </c>
      <c r="CBZ311" s="414"/>
      <c r="CCA311" s="415"/>
      <c r="CCB311" s="416" t="s">
        <v>753</v>
      </c>
      <c r="CCC311" s="413" t="s">
        <v>777</v>
      </c>
      <c r="CCD311" s="414"/>
      <c r="CCE311" s="415"/>
      <c r="CCF311" s="416" t="s">
        <v>753</v>
      </c>
      <c r="CCG311" s="413" t="s">
        <v>777</v>
      </c>
      <c r="CCH311" s="414"/>
      <c r="CCI311" s="415"/>
      <c r="CCJ311" s="416" t="s">
        <v>753</v>
      </c>
      <c r="CCK311" s="413" t="s">
        <v>777</v>
      </c>
      <c r="CCL311" s="414"/>
      <c r="CCM311" s="415"/>
      <c r="CCN311" s="416" t="s">
        <v>753</v>
      </c>
      <c r="CCO311" s="413" t="s">
        <v>777</v>
      </c>
      <c r="CCP311" s="414"/>
      <c r="CCQ311" s="415"/>
      <c r="CCR311" s="416" t="s">
        <v>753</v>
      </c>
      <c r="CCS311" s="413" t="s">
        <v>777</v>
      </c>
      <c r="CCT311" s="414"/>
      <c r="CCU311" s="415"/>
      <c r="CCV311" s="416" t="s">
        <v>753</v>
      </c>
      <c r="CCW311" s="413" t="s">
        <v>777</v>
      </c>
      <c r="CCX311" s="414"/>
      <c r="CCY311" s="415"/>
      <c r="CCZ311" s="416" t="s">
        <v>753</v>
      </c>
      <c r="CDA311" s="413" t="s">
        <v>777</v>
      </c>
      <c r="CDB311" s="414"/>
      <c r="CDC311" s="415"/>
      <c r="CDD311" s="416" t="s">
        <v>753</v>
      </c>
      <c r="CDE311" s="413" t="s">
        <v>777</v>
      </c>
      <c r="CDF311" s="414"/>
      <c r="CDG311" s="415"/>
      <c r="CDH311" s="416" t="s">
        <v>753</v>
      </c>
      <c r="CDI311" s="413" t="s">
        <v>777</v>
      </c>
      <c r="CDJ311" s="414"/>
      <c r="CDK311" s="415"/>
      <c r="CDL311" s="416" t="s">
        <v>753</v>
      </c>
      <c r="CDM311" s="413" t="s">
        <v>777</v>
      </c>
      <c r="CDN311" s="414"/>
      <c r="CDO311" s="415"/>
      <c r="CDP311" s="416" t="s">
        <v>753</v>
      </c>
      <c r="CDQ311" s="413" t="s">
        <v>777</v>
      </c>
      <c r="CDR311" s="414"/>
      <c r="CDS311" s="415"/>
      <c r="CDT311" s="416" t="s">
        <v>753</v>
      </c>
      <c r="CDU311" s="413" t="s">
        <v>777</v>
      </c>
      <c r="CDV311" s="414"/>
      <c r="CDW311" s="415"/>
      <c r="CDX311" s="416" t="s">
        <v>753</v>
      </c>
      <c r="CDY311" s="413" t="s">
        <v>777</v>
      </c>
      <c r="CDZ311" s="414"/>
      <c r="CEA311" s="415"/>
      <c r="CEB311" s="416" t="s">
        <v>753</v>
      </c>
      <c r="CEC311" s="413" t="s">
        <v>777</v>
      </c>
      <c r="CED311" s="414"/>
      <c r="CEE311" s="415"/>
      <c r="CEF311" s="416" t="s">
        <v>753</v>
      </c>
      <c r="CEG311" s="413" t="s">
        <v>777</v>
      </c>
      <c r="CEH311" s="414"/>
      <c r="CEI311" s="415"/>
      <c r="CEJ311" s="416" t="s">
        <v>753</v>
      </c>
      <c r="CEK311" s="413" t="s">
        <v>777</v>
      </c>
      <c r="CEL311" s="414"/>
      <c r="CEM311" s="415"/>
      <c r="CEN311" s="416" t="s">
        <v>753</v>
      </c>
      <c r="CEO311" s="413" t="s">
        <v>777</v>
      </c>
      <c r="CEP311" s="414"/>
      <c r="CEQ311" s="415"/>
      <c r="CER311" s="416" t="s">
        <v>753</v>
      </c>
      <c r="CES311" s="413" t="s">
        <v>777</v>
      </c>
      <c r="CET311" s="414"/>
      <c r="CEU311" s="415"/>
      <c r="CEV311" s="416" t="s">
        <v>753</v>
      </c>
      <c r="CEW311" s="413" t="s">
        <v>777</v>
      </c>
      <c r="CEX311" s="414"/>
      <c r="CEY311" s="415"/>
      <c r="CEZ311" s="416" t="s">
        <v>753</v>
      </c>
      <c r="CFA311" s="413" t="s">
        <v>777</v>
      </c>
      <c r="CFB311" s="414"/>
      <c r="CFC311" s="415"/>
      <c r="CFD311" s="416" t="s">
        <v>753</v>
      </c>
      <c r="CFE311" s="413" t="s">
        <v>777</v>
      </c>
      <c r="CFF311" s="414"/>
      <c r="CFG311" s="415"/>
      <c r="CFH311" s="416" t="s">
        <v>753</v>
      </c>
      <c r="CFI311" s="413" t="s">
        <v>777</v>
      </c>
      <c r="CFJ311" s="414"/>
      <c r="CFK311" s="415"/>
      <c r="CFL311" s="416" t="s">
        <v>753</v>
      </c>
      <c r="CFM311" s="413" t="s">
        <v>777</v>
      </c>
      <c r="CFN311" s="414"/>
      <c r="CFO311" s="415"/>
      <c r="CFP311" s="416" t="s">
        <v>753</v>
      </c>
      <c r="CFQ311" s="413" t="s">
        <v>777</v>
      </c>
      <c r="CFR311" s="414"/>
      <c r="CFS311" s="415"/>
      <c r="CFT311" s="416" t="s">
        <v>753</v>
      </c>
      <c r="CFU311" s="413" t="s">
        <v>777</v>
      </c>
      <c r="CFV311" s="414"/>
      <c r="CFW311" s="415"/>
      <c r="CFX311" s="416" t="s">
        <v>753</v>
      </c>
      <c r="CFY311" s="413" t="s">
        <v>777</v>
      </c>
      <c r="CFZ311" s="414"/>
      <c r="CGA311" s="415"/>
      <c r="CGB311" s="416" t="s">
        <v>753</v>
      </c>
      <c r="CGC311" s="413" t="s">
        <v>777</v>
      </c>
      <c r="CGD311" s="414"/>
      <c r="CGE311" s="415"/>
      <c r="CGF311" s="416" t="s">
        <v>753</v>
      </c>
      <c r="CGG311" s="413" t="s">
        <v>777</v>
      </c>
      <c r="CGH311" s="414"/>
      <c r="CGI311" s="415"/>
      <c r="CGJ311" s="416" t="s">
        <v>753</v>
      </c>
      <c r="CGK311" s="413" t="s">
        <v>777</v>
      </c>
      <c r="CGL311" s="414"/>
      <c r="CGM311" s="415"/>
      <c r="CGN311" s="416" t="s">
        <v>753</v>
      </c>
      <c r="CGO311" s="413" t="s">
        <v>777</v>
      </c>
      <c r="CGP311" s="414"/>
      <c r="CGQ311" s="415"/>
      <c r="CGR311" s="416" t="s">
        <v>753</v>
      </c>
      <c r="CGS311" s="413" t="s">
        <v>777</v>
      </c>
      <c r="CGT311" s="414"/>
      <c r="CGU311" s="415"/>
      <c r="CGV311" s="416" t="s">
        <v>753</v>
      </c>
      <c r="CGW311" s="413" t="s">
        <v>777</v>
      </c>
      <c r="CGX311" s="414"/>
      <c r="CGY311" s="415"/>
      <c r="CGZ311" s="416" t="s">
        <v>753</v>
      </c>
      <c r="CHA311" s="413" t="s">
        <v>777</v>
      </c>
      <c r="CHB311" s="414"/>
      <c r="CHC311" s="415"/>
      <c r="CHD311" s="416" t="s">
        <v>753</v>
      </c>
      <c r="CHE311" s="413" t="s">
        <v>777</v>
      </c>
      <c r="CHF311" s="414"/>
      <c r="CHG311" s="415"/>
      <c r="CHH311" s="416" t="s">
        <v>753</v>
      </c>
      <c r="CHI311" s="413" t="s">
        <v>777</v>
      </c>
      <c r="CHJ311" s="414"/>
      <c r="CHK311" s="415"/>
      <c r="CHL311" s="416" t="s">
        <v>753</v>
      </c>
      <c r="CHM311" s="413" t="s">
        <v>777</v>
      </c>
      <c r="CHN311" s="414"/>
      <c r="CHO311" s="415"/>
      <c r="CHP311" s="416" t="s">
        <v>753</v>
      </c>
      <c r="CHQ311" s="413" t="s">
        <v>777</v>
      </c>
      <c r="CHR311" s="414"/>
      <c r="CHS311" s="415"/>
      <c r="CHT311" s="416" t="s">
        <v>753</v>
      </c>
      <c r="CHU311" s="413" t="s">
        <v>777</v>
      </c>
      <c r="CHV311" s="414"/>
      <c r="CHW311" s="415"/>
      <c r="CHX311" s="416" t="s">
        <v>753</v>
      </c>
      <c r="CHY311" s="413" t="s">
        <v>777</v>
      </c>
      <c r="CHZ311" s="414"/>
      <c r="CIA311" s="415"/>
      <c r="CIB311" s="416" t="s">
        <v>753</v>
      </c>
      <c r="CIC311" s="413" t="s">
        <v>777</v>
      </c>
      <c r="CID311" s="414"/>
      <c r="CIE311" s="415"/>
      <c r="CIF311" s="416" t="s">
        <v>753</v>
      </c>
      <c r="CIG311" s="413" t="s">
        <v>777</v>
      </c>
      <c r="CIH311" s="414"/>
      <c r="CII311" s="415"/>
      <c r="CIJ311" s="416" t="s">
        <v>753</v>
      </c>
      <c r="CIK311" s="413" t="s">
        <v>777</v>
      </c>
      <c r="CIL311" s="414"/>
      <c r="CIM311" s="415"/>
      <c r="CIN311" s="416" t="s">
        <v>753</v>
      </c>
      <c r="CIO311" s="413" t="s">
        <v>777</v>
      </c>
      <c r="CIP311" s="414"/>
      <c r="CIQ311" s="415"/>
      <c r="CIR311" s="416" t="s">
        <v>753</v>
      </c>
      <c r="CIS311" s="413" t="s">
        <v>777</v>
      </c>
      <c r="CIT311" s="414"/>
      <c r="CIU311" s="415"/>
      <c r="CIV311" s="416" t="s">
        <v>753</v>
      </c>
      <c r="CIW311" s="413" t="s">
        <v>777</v>
      </c>
      <c r="CIX311" s="414"/>
      <c r="CIY311" s="415"/>
      <c r="CIZ311" s="416" t="s">
        <v>753</v>
      </c>
      <c r="CJA311" s="413" t="s">
        <v>777</v>
      </c>
      <c r="CJB311" s="414"/>
      <c r="CJC311" s="415"/>
      <c r="CJD311" s="416" t="s">
        <v>753</v>
      </c>
      <c r="CJE311" s="413" t="s">
        <v>777</v>
      </c>
      <c r="CJF311" s="414"/>
      <c r="CJG311" s="415"/>
      <c r="CJH311" s="416" t="s">
        <v>753</v>
      </c>
      <c r="CJI311" s="413" t="s">
        <v>777</v>
      </c>
      <c r="CJJ311" s="414"/>
      <c r="CJK311" s="415"/>
      <c r="CJL311" s="416" t="s">
        <v>753</v>
      </c>
      <c r="CJM311" s="413" t="s">
        <v>777</v>
      </c>
      <c r="CJN311" s="414"/>
      <c r="CJO311" s="415"/>
      <c r="CJP311" s="416" t="s">
        <v>753</v>
      </c>
      <c r="CJQ311" s="413" t="s">
        <v>777</v>
      </c>
      <c r="CJR311" s="414"/>
      <c r="CJS311" s="415"/>
      <c r="CJT311" s="416" t="s">
        <v>753</v>
      </c>
      <c r="CJU311" s="413" t="s">
        <v>777</v>
      </c>
      <c r="CJV311" s="414"/>
      <c r="CJW311" s="415"/>
      <c r="CJX311" s="416" t="s">
        <v>753</v>
      </c>
      <c r="CJY311" s="413" t="s">
        <v>777</v>
      </c>
      <c r="CJZ311" s="414"/>
      <c r="CKA311" s="415"/>
      <c r="CKB311" s="416" t="s">
        <v>753</v>
      </c>
      <c r="CKC311" s="413" t="s">
        <v>777</v>
      </c>
      <c r="CKD311" s="414"/>
      <c r="CKE311" s="415"/>
      <c r="CKF311" s="416" t="s">
        <v>753</v>
      </c>
      <c r="CKG311" s="413" t="s">
        <v>777</v>
      </c>
      <c r="CKH311" s="414"/>
      <c r="CKI311" s="415"/>
      <c r="CKJ311" s="416" t="s">
        <v>753</v>
      </c>
      <c r="CKK311" s="413" t="s">
        <v>777</v>
      </c>
      <c r="CKL311" s="414"/>
      <c r="CKM311" s="415"/>
      <c r="CKN311" s="416" t="s">
        <v>753</v>
      </c>
      <c r="CKO311" s="413" t="s">
        <v>777</v>
      </c>
      <c r="CKP311" s="414"/>
      <c r="CKQ311" s="415"/>
      <c r="CKR311" s="416" t="s">
        <v>753</v>
      </c>
      <c r="CKS311" s="413" t="s">
        <v>777</v>
      </c>
      <c r="CKT311" s="414"/>
      <c r="CKU311" s="415"/>
      <c r="CKV311" s="416" t="s">
        <v>753</v>
      </c>
      <c r="CKW311" s="413" t="s">
        <v>777</v>
      </c>
      <c r="CKX311" s="414"/>
      <c r="CKY311" s="415"/>
      <c r="CKZ311" s="416" t="s">
        <v>753</v>
      </c>
      <c r="CLA311" s="413" t="s">
        <v>777</v>
      </c>
      <c r="CLB311" s="414"/>
      <c r="CLC311" s="415"/>
      <c r="CLD311" s="416" t="s">
        <v>753</v>
      </c>
      <c r="CLE311" s="413" t="s">
        <v>777</v>
      </c>
      <c r="CLF311" s="414"/>
      <c r="CLG311" s="415"/>
      <c r="CLH311" s="416" t="s">
        <v>753</v>
      </c>
      <c r="CLI311" s="413" t="s">
        <v>777</v>
      </c>
      <c r="CLJ311" s="414"/>
      <c r="CLK311" s="415"/>
      <c r="CLL311" s="416" t="s">
        <v>753</v>
      </c>
      <c r="CLM311" s="413" t="s">
        <v>777</v>
      </c>
      <c r="CLN311" s="414"/>
      <c r="CLO311" s="415"/>
      <c r="CLP311" s="416" t="s">
        <v>753</v>
      </c>
      <c r="CLQ311" s="413" t="s">
        <v>777</v>
      </c>
      <c r="CLR311" s="414"/>
      <c r="CLS311" s="415"/>
      <c r="CLT311" s="416" t="s">
        <v>753</v>
      </c>
      <c r="CLU311" s="413" t="s">
        <v>777</v>
      </c>
      <c r="CLV311" s="414"/>
      <c r="CLW311" s="415"/>
      <c r="CLX311" s="416" t="s">
        <v>753</v>
      </c>
      <c r="CLY311" s="413" t="s">
        <v>777</v>
      </c>
      <c r="CLZ311" s="414"/>
      <c r="CMA311" s="415"/>
      <c r="CMB311" s="416" t="s">
        <v>753</v>
      </c>
      <c r="CMC311" s="413" t="s">
        <v>777</v>
      </c>
      <c r="CMD311" s="414"/>
      <c r="CME311" s="415"/>
      <c r="CMF311" s="416" t="s">
        <v>753</v>
      </c>
      <c r="CMG311" s="413" t="s">
        <v>777</v>
      </c>
      <c r="CMH311" s="414"/>
      <c r="CMI311" s="415"/>
      <c r="CMJ311" s="416" t="s">
        <v>753</v>
      </c>
      <c r="CMK311" s="413" t="s">
        <v>777</v>
      </c>
      <c r="CML311" s="414"/>
      <c r="CMM311" s="415"/>
      <c r="CMN311" s="416" t="s">
        <v>753</v>
      </c>
      <c r="CMO311" s="413" t="s">
        <v>777</v>
      </c>
      <c r="CMP311" s="414"/>
      <c r="CMQ311" s="415"/>
      <c r="CMR311" s="416" t="s">
        <v>753</v>
      </c>
      <c r="CMS311" s="413" t="s">
        <v>777</v>
      </c>
      <c r="CMT311" s="414"/>
      <c r="CMU311" s="415"/>
      <c r="CMV311" s="416" t="s">
        <v>753</v>
      </c>
      <c r="CMW311" s="413" t="s">
        <v>777</v>
      </c>
      <c r="CMX311" s="414"/>
      <c r="CMY311" s="415"/>
      <c r="CMZ311" s="416" t="s">
        <v>753</v>
      </c>
      <c r="CNA311" s="413" t="s">
        <v>777</v>
      </c>
      <c r="CNB311" s="414"/>
      <c r="CNC311" s="415"/>
      <c r="CND311" s="416" t="s">
        <v>753</v>
      </c>
      <c r="CNE311" s="413" t="s">
        <v>777</v>
      </c>
      <c r="CNF311" s="414"/>
      <c r="CNG311" s="415"/>
      <c r="CNH311" s="416" t="s">
        <v>753</v>
      </c>
      <c r="CNI311" s="413" t="s">
        <v>777</v>
      </c>
      <c r="CNJ311" s="414"/>
      <c r="CNK311" s="415"/>
      <c r="CNL311" s="416" t="s">
        <v>753</v>
      </c>
      <c r="CNM311" s="413" t="s">
        <v>777</v>
      </c>
      <c r="CNN311" s="414"/>
      <c r="CNO311" s="415"/>
      <c r="CNP311" s="416" t="s">
        <v>753</v>
      </c>
      <c r="CNQ311" s="413" t="s">
        <v>777</v>
      </c>
      <c r="CNR311" s="414"/>
      <c r="CNS311" s="415"/>
      <c r="CNT311" s="416" t="s">
        <v>753</v>
      </c>
      <c r="CNU311" s="413" t="s">
        <v>777</v>
      </c>
      <c r="CNV311" s="414"/>
      <c r="CNW311" s="415"/>
      <c r="CNX311" s="416" t="s">
        <v>753</v>
      </c>
      <c r="CNY311" s="413" t="s">
        <v>777</v>
      </c>
      <c r="CNZ311" s="414"/>
      <c r="COA311" s="415"/>
      <c r="COB311" s="416" t="s">
        <v>753</v>
      </c>
      <c r="COC311" s="413" t="s">
        <v>777</v>
      </c>
      <c r="COD311" s="414"/>
      <c r="COE311" s="415"/>
      <c r="COF311" s="416" t="s">
        <v>753</v>
      </c>
      <c r="COG311" s="413" t="s">
        <v>777</v>
      </c>
      <c r="COH311" s="414"/>
      <c r="COI311" s="415"/>
      <c r="COJ311" s="416" t="s">
        <v>753</v>
      </c>
      <c r="COK311" s="413" t="s">
        <v>777</v>
      </c>
      <c r="COL311" s="414"/>
      <c r="COM311" s="415"/>
      <c r="CON311" s="416" t="s">
        <v>753</v>
      </c>
      <c r="COO311" s="413" t="s">
        <v>777</v>
      </c>
      <c r="COP311" s="414"/>
      <c r="COQ311" s="415"/>
      <c r="COR311" s="416" t="s">
        <v>753</v>
      </c>
      <c r="COS311" s="413" t="s">
        <v>777</v>
      </c>
      <c r="COT311" s="414"/>
      <c r="COU311" s="415"/>
      <c r="COV311" s="416" t="s">
        <v>753</v>
      </c>
      <c r="COW311" s="413" t="s">
        <v>777</v>
      </c>
      <c r="COX311" s="414"/>
      <c r="COY311" s="415"/>
      <c r="COZ311" s="416" t="s">
        <v>753</v>
      </c>
      <c r="CPA311" s="413" t="s">
        <v>777</v>
      </c>
      <c r="CPB311" s="414"/>
      <c r="CPC311" s="415"/>
      <c r="CPD311" s="416" t="s">
        <v>753</v>
      </c>
      <c r="CPE311" s="413" t="s">
        <v>777</v>
      </c>
      <c r="CPF311" s="414"/>
      <c r="CPG311" s="415"/>
      <c r="CPH311" s="416" t="s">
        <v>753</v>
      </c>
      <c r="CPI311" s="413" t="s">
        <v>777</v>
      </c>
      <c r="CPJ311" s="414"/>
      <c r="CPK311" s="415"/>
      <c r="CPL311" s="416" t="s">
        <v>753</v>
      </c>
      <c r="CPM311" s="413" t="s">
        <v>777</v>
      </c>
      <c r="CPN311" s="414"/>
      <c r="CPO311" s="415"/>
      <c r="CPP311" s="416" t="s">
        <v>753</v>
      </c>
      <c r="CPQ311" s="413" t="s">
        <v>777</v>
      </c>
      <c r="CPR311" s="414"/>
      <c r="CPS311" s="415"/>
      <c r="CPT311" s="416" t="s">
        <v>753</v>
      </c>
      <c r="CPU311" s="413" t="s">
        <v>777</v>
      </c>
      <c r="CPV311" s="414"/>
      <c r="CPW311" s="415"/>
      <c r="CPX311" s="416" t="s">
        <v>753</v>
      </c>
      <c r="CPY311" s="413" t="s">
        <v>777</v>
      </c>
      <c r="CPZ311" s="414"/>
      <c r="CQA311" s="415"/>
      <c r="CQB311" s="416" t="s">
        <v>753</v>
      </c>
      <c r="CQC311" s="413" t="s">
        <v>777</v>
      </c>
      <c r="CQD311" s="414"/>
      <c r="CQE311" s="415"/>
      <c r="CQF311" s="416" t="s">
        <v>753</v>
      </c>
      <c r="CQG311" s="413" t="s">
        <v>777</v>
      </c>
      <c r="CQH311" s="414"/>
      <c r="CQI311" s="415"/>
      <c r="CQJ311" s="416" t="s">
        <v>753</v>
      </c>
      <c r="CQK311" s="413" t="s">
        <v>777</v>
      </c>
      <c r="CQL311" s="414"/>
      <c r="CQM311" s="415"/>
      <c r="CQN311" s="416" t="s">
        <v>753</v>
      </c>
      <c r="CQO311" s="413" t="s">
        <v>777</v>
      </c>
      <c r="CQP311" s="414"/>
      <c r="CQQ311" s="415"/>
      <c r="CQR311" s="416" t="s">
        <v>753</v>
      </c>
      <c r="CQS311" s="413" t="s">
        <v>777</v>
      </c>
      <c r="CQT311" s="414"/>
      <c r="CQU311" s="415"/>
      <c r="CQV311" s="416" t="s">
        <v>753</v>
      </c>
      <c r="CQW311" s="413" t="s">
        <v>777</v>
      </c>
      <c r="CQX311" s="414"/>
      <c r="CQY311" s="415"/>
      <c r="CQZ311" s="416" t="s">
        <v>753</v>
      </c>
      <c r="CRA311" s="413" t="s">
        <v>777</v>
      </c>
      <c r="CRB311" s="414"/>
      <c r="CRC311" s="415"/>
      <c r="CRD311" s="416" t="s">
        <v>753</v>
      </c>
      <c r="CRE311" s="413" t="s">
        <v>777</v>
      </c>
      <c r="CRF311" s="414"/>
      <c r="CRG311" s="415"/>
      <c r="CRH311" s="416" t="s">
        <v>753</v>
      </c>
      <c r="CRI311" s="413" t="s">
        <v>777</v>
      </c>
      <c r="CRJ311" s="414"/>
      <c r="CRK311" s="415"/>
      <c r="CRL311" s="416" t="s">
        <v>753</v>
      </c>
      <c r="CRM311" s="413" t="s">
        <v>777</v>
      </c>
      <c r="CRN311" s="414"/>
      <c r="CRO311" s="415"/>
      <c r="CRP311" s="416" t="s">
        <v>753</v>
      </c>
      <c r="CRQ311" s="413" t="s">
        <v>777</v>
      </c>
      <c r="CRR311" s="414"/>
      <c r="CRS311" s="415"/>
      <c r="CRT311" s="416" t="s">
        <v>753</v>
      </c>
      <c r="CRU311" s="413" t="s">
        <v>777</v>
      </c>
      <c r="CRV311" s="414"/>
      <c r="CRW311" s="415"/>
      <c r="CRX311" s="416" t="s">
        <v>753</v>
      </c>
      <c r="CRY311" s="413" t="s">
        <v>777</v>
      </c>
      <c r="CRZ311" s="414"/>
      <c r="CSA311" s="415"/>
      <c r="CSB311" s="416" t="s">
        <v>753</v>
      </c>
      <c r="CSC311" s="413" t="s">
        <v>777</v>
      </c>
      <c r="CSD311" s="414"/>
      <c r="CSE311" s="415"/>
      <c r="CSF311" s="416" t="s">
        <v>753</v>
      </c>
      <c r="CSG311" s="413" t="s">
        <v>777</v>
      </c>
      <c r="CSH311" s="414"/>
      <c r="CSI311" s="415"/>
      <c r="CSJ311" s="416" t="s">
        <v>753</v>
      </c>
      <c r="CSK311" s="413" t="s">
        <v>777</v>
      </c>
      <c r="CSL311" s="414"/>
      <c r="CSM311" s="415"/>
      <c r="CSN311" s="416" t="s">
        <v>753</v>
      </c>
      <c r="CSO311" s="413" t="s">
        <v>777</v>
      </c>
      <c r="CSP311" s="414"/>
      <c r="CSQ311" s="415"/>
      <c r="CSR311" s="416" t="s">
        <v>753</v>
      </c>
      <c r="CSS311" s="413" t="s">
        <v>777</v>
      </c>
      <c r="CST311" s="414"/>
      <c r="CSU311" s="415"/>
      <c r="CSV311" s="416" t="s">
        <v>753</v>
      </c>
      <c r="CSW311" s="413" t="s">
        <v>777</v>
      </c>
      <c r="CSX311" s="414"/>
      <c r="CSY311" s="415"/>
      <c r="CSZ311" s="416" t="s">
        <v>753</v>
      </c>
      <c r="CTA311" s="413" t="s">
        <v>777</v>
      </c>
      <c r="CTB311" s="414"/>
      <c r="CTC311" s="415"/>
      <c r="CTD311" s="416" t="s">
        <v>753</v>
      </c>
      <c r="CTE311" s="413" t="s">
        <v>777</v>
      </c>
      <c r="CTF311" s="414"/>
      <c r="CTG311" s="415"/>
      <c r="CTH311" s="416" t="s">
        <v>753</v>
      </c>
      <c r="CTI311" s="413" t="s">
        <v>777</v>
      </c>
      <c r="CTJ311" s="414"/>
      <c r="CTK311" s="415"/>
      <c r="CTL311" s="416" t="s">
        <v>753</v>
      </c>
      <c r="CTM311" s="413" t="s">
        <v>777</v>
      </c>
      <c r="CTN311" s="414"/>
      <c r="CTO311" s="415"/>
      <c r="CTP311" s="416" t="s">
        <v>753</v>
      </c>
      <c r="CTQ311" s="413" t="s">
        <v>777</v>
      </c>
      <c r="CTR311" s="414"/>
      <c r="CTS311" s="415"/>
      <c r="CTT311" s="416" t="s">
        <v>753</v>
      </c>
      <c r="CTU311" s="413" t="s">
        <v>777</v>
      </c>
      <c r="CTV311" s="414"/>
      <c r="CTW311" s="415"/>
      <c r="CTX311" s="416" t="s">
        <v>753</v>
      </c>
      <c r="CTY311" s="413" t="s">
        <v>777</v>
      </c>
      <c r="CTZ311" s="414"/>
      <c r="CUA311" s="415"/>
      <c r="CUB311" s="416" t="s">
        <v>753</v>
      </c>
      <c r="CUC311" s="413" t="s">
        <v>777</v>
      </c>
      <c r="CUD311" s="414"/>
      <c r="CUE311" s="415"/>
      <c r="CUF311" s="416" t="s">
        <v>753</v>
      </c>
      <c r="CUG311" s="413" t="s">
        <v>777</v>
      </c>
      <c r="CUH311" s="414"/>
      <c r="CUI311" s="415"/>
      <c r="CUJ311" s="416" t="s">
        <v>753</v>
      </c>
      <c r="CUK311" s="413" t="s">
        <v>777</v>
      </c>
      <c r="CUL311" s="414"/>
      <c r="CUM311" s="415"/>
      <c r="CUN311" s="416" t="s">
        <v>753</v>
      </c>
      <c r="CUO311" s="413" t="s">
        <v>777</v>
      </c>
      <c r="CUP311" s="414"/>
      <c r="CUQ311" s="415"/>
      <c r="CUR311" s="416" t="s">
        <v>753</v>
      </c>
      <c r="CUS311" s="413" t="s">
        <v>777</v>
      </c>
      <c r="CUT311" s="414"/>
      <c r="CUU311" s="415"/>
      <c r="CUV311" s="416" t="s">
        <v>753</v>
      </c>
      <c r="CUW311" s="413" t="s">
        <v>777</v>
      </c>
      <c r="CUX311" s="414"/>
      <c r="CUY311" s="415"/>
      <c r="CUZ311" s="416" t="s">
        <v>753</v>
      </c>
      <c r="CVA311" s="413" t="s">
        <v>777</v>
      </c>
      <c r="CVB311" s="414"/>
      <c r="CVC311" s="415"/>
      <c r="CVD311" s="416" t="s">
        <v>753</v>
      </c>
      <c r="CVE311" s="413" t="s">
        <v>777</v>
      </c>
      <c r="CVF311" s="414"/>
      <c r="CVG311" s="415"/>
      <c r="CVH311" s="416" t="s">
        <v>753</v>
      </c>
      <c r="CVI311" s="413" t="s">
        <v>777</v>
      </c>
      <c r="CVJ311" s="414"/>
      <c r="CVK311" s="415"/>
      <c r="CVL311" s="416" t="s">
        <v>753</v>
      </c>
      <c r="CVM311" s="413" t="s">
        <v>777</v>
      </c>
      <c r="CVN311" s="414"/>
      <c r="CVO311" s="415"/>
      <c r="CVP311" s="416" t="s">
        <v>753</v>
      </c>
      <c r="CVQ311" s="413" t="s">
        <v>777</v>
      </c>
      <c r="CVR311" s="414"/>
      <c r="CVS311" s="415"/>
      <c r="CVT311" s="416" t="s">
        <v>753</v>
      </c>
      <c r="CVU311" s="413" t="s">
        <v>777</v>
      </c>
      <c r="CVV311" s="414"/>
      <c r="CVW311" s="415"/>
      <c r="CVX311" s="416" t="s">
        <v>753</v>
      </c>
      <c r="CVY311" s="413" t="s">
        <v>777</v>
      </c>
      <c r="CVZ311" s="414"/>
      <c r="CWA311" s="415"/>
      <c r="CWB311" s="416" t="s">
        <v>753</v>
      </c>
      <c r="CWC311" s="413" t="s">
        <v>777</v>
      </c>
      <c r="CWD311" s="414"/>
      <c r="CWE311" s="415"/>
      <c r="CWF311" s="416" t="s">
        <v>753</v>
      </c>
      <c r="CWG311" s="413" t="s">
        <v>777</v>
      </c>
      <c r="CWH311" s="414"/>
      <c r="CWI311" s="415"/>
      <c r="CWJ311" s="416" t="s">
        <v>753</v>
      </c>
      <c r="CWK311" s="413" t="s">
        <v>777</v>
      </c>
      <c r="CWL311" s="414"/>
      <c r="CWM311" s="415"/>
      <c r="CWN311" s="416" t="s">
        <v>753</v>
      </c>
      <c r="CWO311" s="413" t="s">
        <v>777</v>
      </c>
      <c r="CWP311" s="414"/>
      <c r="CWQ311" s="415"/>
      <c r="CWR311" s="416" t="s">
        <v>753</v>
      </c>
      <c r="CWS311" s="413" t="s">
        <v>777</v>
      </c>
      <c r="CWT311" s="414"/>
      <c r="CWU311" s="415"/>
      <c r="CWV311" s="416" t="s">
        <v>753</v>
      </c>
      <c r="CWW311" s="413" t="s">
        <v>777</v>
      </c>
      <c r="CWX311" s="414"/>
      <c r="CWY311" s="415"/>
      <c r="CWZ311" s="416" t="s">
        <v>753</v>
      </c>
      <c r="CXA311" s="413" t="s">
        <v>777</v>
      </c>
      <c r="CXB311" s="414"/>
      <c r="CXC311" s="415"/>
      <c r="CXD311" s="416" t="s">
        <v>753</v>
      </c>
      <c r="CXE311" s="413" t="s">
        <v>777</v>
      </c>
      <c r="CXF311" s="414"/>
      <c r="CXG311" s="415"/>
      <c r="CXH311" s="416" t="s">
        <v>753</v>
      </c>
      <c r="CXI311" s="413" t="s">
        <v>777</v>
      </c>
      <c r="CXJ311" s="414"/>
      <c r="CXK311" s="415"/>
      <c r="CXL311" s="416" t="s">
        <v>753</v>
      </c>
      <c r="CXM311" s="413" t="s">
        <v>777</v>
      </c>
      <c r="CXN311" s="414"/>
      <c r="CXO311" s="415"/>
      <c r="CXP311" s="416" t="s">
        <v>753</v>
      </c>
      <c r="CXQ311" s="413" t="s">
        <v>777</v>
      </c>
      <c r="CXR311" s="414"/>
      <c r="CXS311" s="415"/>
      <c r="CXT311" s="416" t="s">
        <v>753</v>
      </c>
      <c r="CXU311" s="413" t="s">
        <v>777</v>
      </c>
      <c r="CXV311" s="414"/>
      <c r="CXW311" s="415"/>
      <c r="CXX311" s="416" t="s">
        <v>753</v>
      </c>
      <c r="CXY311" s="413" t="s">
        <v>777</v>
      </c>
      <c r="CXZ311" s="414"/>
      <c r="CYA311" s="415"/>
      <c r="CYB311" s="416" t="s">
        <v>753</v>
      </c>
      <c r="CYC311" s="413" t="s">
        <v>777</v>
      </c>
      <c r="CYD311" s="414"/>
      <c r="CYE311" s="415"/>
      <c r="CYF311" s="416" t="s">
        <v>753</v>
      </c>
      <c r="CYG311" s="413" t="s">
        <v>777</v>
      </c>
      <c r="CYH311" s="414"/>
      <c r="CYI311" s="415"/>
      <c r="CYJ311" s="416" t="s">
        <v>753</v>
      </c>
      <c r="CYK311" s="413" t="s">
        <v>777</v>
      </c>
      <c r="CYL311" s="414"/>
      <c r="CYM311" s="415"/>
      <c r="CYN311" s="416" t="s">
        <v>753</v>
      </c>
      <c r="CYO311" s="413" t="s">
        <v>777</v>
      </c>
      <c r="CYP311" s="414"/>
      <c r="CYQ311" s="415"/>
      <c r="CYR311" s="416" t="s">
        <v>753</v>
      </c>
      <c r="CYS311" s="413" t="s">
        <v>777</v>
      </c>
      <c r="CYT311" s="414"/>
      <c r="CYU311" s="415"/>
      <c r="CYV311" s="416" t="s">
        <v>753</v>
      </c>
      <c r="CYW311" s="413" t="s">
        <v>777</v>
      </c>
      <c r="CYX311" s="414"/>
      <c r="CYY311" s="415"/>
      <c r="CYZ311" s="416" t="s">
        <v>753</v>
      </c>
      <c r="CZA311" s="413" t="s">
        <v>777</v>
      </c>
      <c r="CZB311" s="414"/>
      <c r="CZC311" s="415"/>
      <c r="CZD311" s="416" t="s">
        <v>753</v>
      </c>
      <c r="CZE311" s="413" t="s">
        <v>777</v>
      </c>
      <c r="CZF311" s="414"/>
      <c r="CZG311" s="415"/>
      <c r="CZH311" s="416" t="s">
        <v>753</v>
      </c>
      <c r="CZI311" s="413" t="s">
        <v>777</v>
      </c>
      <c r="CZJ311" s="414"/>
      <c r="CZK311" s="415"/>
      <c r="CZL311" s="416" t="s">
        <v>753</v>
      </c>
      <c r="CZM311" s="413" t="s">
        <v>777</v>
      </c>
      <c r="CZN311" s="414"/>
      <c r="CZO311" s="415"/>
      <c r="CZP311" s="416" t="s">
        <v>753</v>
      </c>
      <c r="CZQ311" s="413" t="s">
        <v>777</v>
      </c>
      <c r="CZR311" s="414"/>
      <c r="CZS311" s="415"/>
      <c r="CZT311" s="416" t="s">
        <v>753</v>
      </c>
      <c r="CZU311" s="413" t="s">
        <v>777</v>
      </c>
      <c r="CZV311" s="414"/>
      <c r="CZW311" s="415"/>
      <c r="CZX311" s="416" t="s">
        <v>753</v>
      </c>
      <c r="CZY311" s="413" t="s">
        <v>777</v>
      </c>
      <c r="CZZ311" s="414"/>
      <c r="DAA311" s="415"/>
      <c r="DAB311" s="416" t="s">
        <v>753</v>
      </c>
      <c r="DAC311" s="413" t="s">
        <v>777</v>
      </c>
      <c r="DAD311" s="414"/>
      <c r="DAE311" s="415"/>
      <c r="DAF311" s="416" t="s">
        <v>753</v>
      </c>
      <c r="DAG311" s="413" t="s">
        <v>777</v>
      </c>
      <c r="DAH311" s="414"/>
      <c r="DAI311" s="415"/>
      <c r="DAJ311" s="416" t="s">
        <v>753</v>
      </c>
      <c r="DAK311" s="413" t="s">
        <v>777</v>
      </c>
      <c r="DAL311" s="414"/>
      <c r="DAM311" s="415"/>
      <c r="DAN311" s="416" t="s">
        <v>753</v>
      </c>
      <c r="DAO311" s="413" t="s">
        <v>777</v>
      </c>
      <c r="DAP311" s="414"/>
      <c r="DAQ311" s="415"/>
      <c r="DAR311" s="416" t="s">
        <v>753</v>
      </c>
      <c r="DAS311" s="413" t="s">
        <v>777</v>
      </c>
      <c r="DAT311" s="414"/>
      <c r="DAU311" s="415"/>
      <c r="DAV311" s="416" t="s">
        <v>753</v>
      </c>
      <c r="DAW311" s="413" t="s">
        <v>777</v>
      </c>
      <c r="DAX311" s="414"/>
      <c r="DAY311" s="415"/>
      <c r="DAZ311" s="416" t="s">
        <v>753</v>
      </c>
      <c r="DBA311" s="413" t="s">
        <v>777</v>
      </c>
      <c r="DBB311" s="414"/>
      <c r="DBC311" s="415"/>
      <c r="DBD311" s="416" t="s">
        <v>753</v>
      </c>
      <c r="DBE311" s="413" t="s">
        <v>777</v>
      </c>
      <c r="DBF311" s="414"/>
      <c r="DBG311" s="415"/>
      <c r="DBH311" s="416" t="s">
        <v>753</v>
      </c>
      <c r="DBI311" s="413" t="s">
        <v>777</v>
      </c>
      <c r="DBJ311" s="414"/>
      <c r="DBK311" s="415"/>
      <c r="DBL311" s="416" t="s">
        <v>753</v>
      </c>
      <c r="DBM311" s="413" t="s">
        <v>777</v>
      </c>
      <c r="DBN311" s="414"/>
      <c r="DBO311" s="415"/>
      <c r="DBP311" s="416" t="s">
        <v>753</v>
      </c>
      <c r="DBQ311" s="413" t="s">
        <v>777</v>
      </c>
      <c r="DBR311" s="414"/>
      <c r="DBS311" s="415"/>
      <c r="DBT311" s="416" t="s">
        <v>753</v>
      </c>
      <c r="DBU311" s="413" t="s">
        <v>777</v>
      </c>
      <c r="DBV311" s="414"/>
      <c r="DBW311" s="415"/>
      <c r="DBX311" s="416" t="s">
        <v>753</v>
      </c>
      <c r="DBY311" s="413" t="s">
        <v>777</v>
      </c>
      <c r="DBZ311" s="414"/>
      <c r="DCA311" s="415"/>
      <c r="DCB311" s="416" t="s">
        <v>753</v>
      </c>
      <c r="DCC311" s="413" t="s">
        <v>777</v>
      </c>
      <c r="DCD311" s="414"/>
      <c r="DCE311" s="415"/>
      <c r="DCF311" s="416" t="s">
        <v>753</v>
      </c>
      <c r="DCG311" s="413" t="s">
        <v>777</v>
      </c>
      <c r="DCH311" s="414"/>
      <c r="DCI311" s="415"/>
      <c r="DCJ311" s="416" t="s">
        <v>753</v>
      </c>
      <c r="DCK311" s="413" t="s">
        <v>777</v>
      </c>
      <c r="DCL311" s="414"/>
      <c r="DCM311" s="415"/>
      <c r="DCN311" s="416" t="s">
        <v>753</v>
      </c>
      <c r="DCO311" s="413" t="s">
        <v>777</v>
      </c>
      <c r="DCP311" s="414"/>
      <c r="DCQ311" s="415"/>
      <c r="DCR311" s="416" t="s">
        <v>753</v>
      </c>
      <c r="DCS311" s="413" t="s">
        <v>777</v>
      </c>
      <c r="DCT311" s="414"/>
      <c r="DCU311" s="415"/>
      <c r="DCV311" s="416" t="s">
        <v>753</v>
      </c>
      <c r="DCW311" s="413" t="s">
        <v>777</v>
      </c>
      <c r="DCX311" s="414"/>
      <c r="DCY311" s="415"/>
      <c r="DCZ311" s="416" t="s">
        <v>753</v>
      </c>
      <c r="DDA311" s="413" t="s">
        <v>777</v>
      </c>
      <c r="DDB311" s="414"/>
      <c r="DDC311" s="415"/>
      <c r="DDD311" s="416" t="s">
        <v>753</v>
      </c>
      <c r="DDE311" s="413" t="s">
        <v>777</v>
      </c>
      <c r="DDF311" s="414"/>
      <c r="DDG311" s="415"/>
      <c r="DDH311" s="416" t="s">
        <v>753</v>
      </c>
      <c r="DDI311" s="413" t="s">
        <v>777</v>
      </c>
      <c r="DDJ311" s="414"/>
      <c r="DDK311" s="415"/>
      <c r="DDL311" s="416" t="s">
        <v>753</v>
      </c>
      <c r="DDM311" s="413" t="s">
        <v>777</v>
      </c>
      <c r="DDN311" s="414"/>
      <c r="DDO311" s="415"/>
      <c r="DDP311" s="416" t="s">
        <v>753</v>
      </c>
      <c r="DDQ311" s="413" t="s">
        <v>777</v>
      </c>
      <c r="DDR311" s="414"/>
      <c r="DDS311" s="415"/>
      <c r="DDT311" s="416" t="s">
        <v>753</v>
      </c>
      <c r="DDU311" s="413" t="s">
        <v>777</v>
      </c>
      <c r="DDV311" s="414"/>
      <c r="DDW311" s="415"/>
      <c r="DDX311" s="416" t="s">
        <v>753</v>
      </c>
      <c r="DDY311" s="413" t="s">
        <v>777</v>
      </c>
      <c r="DDZ311" s="414"/>
      <c r="DEA311" s="415"/>
      <c r="DEB311" s="416" t="s">
        <v>753</v>
      </c>
      <c r="DEC311" s="413" t="s">
        <v>777</v>
      </c>
      <c r="DED311" s="414"/>
      <c r="DEE311" s="415"/>
      <c r="DEF311" s="416" t="s">
        <v>753</v>
      </c>
      <c r="DEG311" s="413" t="s">
        <v>777</v>
      </c>
      <c r="DEH311" s="414"/>
      <c r="DEI311" s="415"/>
      <c r="DEJ311" s="416" t="s">
        <v>753</v>
      </c>
      <c r="DEK311" s="413" t="s">
        <v>777</v>
      </c>
      <c r="DEL311" s="414"/>
      <c r="DEM311" s="415"/>
      <c r="DEN311" s="416" t="s">
        <v>753</v>
      </c>
      <c r="DEO311" s="413" t="s">
        <v>777</v>
      </c>
      <c r="DEP311" s="414"/>
      <c r="DEQ311" s="415"/>
      <c r="DER311" s="416" t="s">
        <v>753</v>
      </c>
      <c r="DES311" s="413" t="s">
        <v>777</v>
      </c>
      <c r="DET311" s="414"/>
      <c r="DEU311" s="415"/>
      <c r="DEV311" s="416" t="s">
        <v>753</v>
      </c>
      <c r="DEW311" s="413" t="s">
        <v>777</v>
      </c>
      <c r="DEX311" s="414"/>
      <c r="DEY311" s="415"/>
      <c r="DEZ311" s="416" t="s">
        <v>753</v>
      </c>
      <c r="DFA311" s="413" t="s">
        <v>777</v>
      </c>
      <c r="DFB311" s="414"/>
      <c r="DFC311" s="415"/>
      <c r="DFD311" s="416" t="s">
        <v>753</v>
      </c>
      <c r="DFE311" s="413" t="s">
        <v>777</v>
      </c>
      <c r="DFF311" s="414"/>
      <c r="DFG311" s="415"/>
      <c r="DFH311" s="416" t="s">
        <v>753</v>
      </c>
      <c r="DFI311" s="413" t="s">
        <v>777</v>
      </c>
      <c r="DFJ311" s="414"/>
      <c r="DFK311" s="415"/>
      <c r="DFL311" s="416" t="s">
        <v>753</v>
      </c>
      <c r="DFM311" s="413" t="s">
        <v>777</v>
      </c>
      <c r="DFN311" s="414"/>
      <c r="DFO311" s="415"/>
      <c r="DFP311" s="416" t="s">
        <v>753</v>
      </c>
      <c r="DFQ311" s="413" t="s">
        <v>777</v>
      </c>
      <c r="DFR311" s="414"/>
      <c r="DFS311" s="415"/>
      <c r="DFT311" s="416" t="s">
        <v>753</v>
      </c>
      <c r="DFU311" s="413" t="s">
        <v>777</v>
      </c>
      <c r="DFV311" s="414"/>
      <c r="DFW311" s="415"/>
      <c r="DFX311" s="416" t="s">
        <v>753</v>
      </c>
      <c r="DFY311" s="413" t="s">
        <v>777</v>
      </c>
      <c r="DFZ311" s="414"/>
      <c r="DGA311" s="415"/>
      <c r="DGB311" s="416" t="s">
        <v>753</v>
      </c>
      <c r="DGC311" s="413" t="s">
        <v>777</v>
      </c>
      <c r="DGD311" s="414"/>
      <c r="DGE311" s="415"/>
      <c r="DGF311" s="416" t="s">
        <v>753</v>
      </c>
      <c r="DGG311" s="413" t="s">
        <v>777</v>
      </c>
      <c r="DGH311" s="414"/>
      <c r="DGI311" s="415"/>
      <c r="DGJ311" s="416" t="s">
        <v>753</v>
      </c>
      <c r="DGK311" s="413" t="s">
        <v>777</v>
      </c>
      <c r="DGL311" s="414"/>
      <c r="DGM311" s="415"/>
      <c r="DGN311" s="416" t="s">
        <v>753</v>
      </c>
      <c r="DGO311" s="413" t="s">
        <v>777</v>
      </c>
      <c r="DGP311" s="414"/>
      <c r="DGQ311" s="415"/>
      <c r="DGR311" s="416" t="s">
        <v>753</v>
      </c>
      <c r="DGS311" s="413" t="s">
        <v>777</v>
      </c>
      <c r="DGT311" s="414"/>
      <c r="DGU311" s="415"/>
      <c r="DGV311" s="416" t="s">
        <v>753</v>
      </c>
      <c r="DGW311" s="413" t="s">
        <v>777</v>
      </c>
      <c r="DGX311" s="414"/>
      <c r="DGY311" s="415"/>
      <c r="DGZ311" s="416" t="s">
        <v>753</v>
      </c>
      <c r="DHA311" s="413" t="s">
        <v>777</v>
      </c>
      <c r="DHB311" s="414"/>
      <c r="DHC311" s="415"/>
      <c r="DHD311" s="416" t="s">
        <v>753</v>
      </c>
      <c r="DHE311" s="413" t="s">
        <v>777</v>
      </c>
      <c r="DHF311" s="414"/>
      <c r="DHG311" s="415"/>
      <c r="DHH311" s="416" t="s">
        <v>753</v>
      </c>
      <c r="DHI311" s="413" t="s">
        <v>777</v>
      </c>
      <c r="DHJ311" s="414"/>
      <c r="DHK311" s="415"/>
      <c r="DHL311" s="416" t="s">
        <v>753</v>
      </c>
      <c r="DHM311" s="413" t="s">
        <v>777</v>
      </c>
      <c r="DHN311" s="414"/>
      <c r="DHO311" s="415"/>
      <c r="DHP311" s="416" t="s">
        <v>753</v>
      </c>
      <c r="DHQ311" s="413" t="s">
        <v>777</v>
      </c>
      <c r="DHR311" s="414"/>
      <c r="DHS311" s="415"/>
      <c r="DHT311" s="416" t="s">
        <v>753</v>
      </c>
      <c r="DHU311" s="413" t="s">
        <v>777</v>
      </c>
      <c r="DHV311" s="414"/>
      <c r="DHW311" s="415"/>
      <c r="DHX311" s="416" t="s">
        <v>753</v>
      </c>
      <c r="DHY311" s="413" t="s">
        <v>777</v>
      </c>
      <c r="DHZ311" s="414"/>
      <c r="DIA311" s="415"/>
      <c r="DIB311" s="416" t="s">
        <v>753</v>
      </c>
      <c r="DIC311" s="413" t="s">
        <v>777</v>
      </c>
      <c r="DID311" s="414"/>
      <c r="DIE311" s="415"/>
      <c r="DIF311" s="416" t="s">
        <v>753</v>
      </c>
      <c r="DIG311" s="413" t="s">
        <v>777</v>
      </c>
      <c r="DIH311" s="414"/>
      <c r="DII311" s="415"/>
      <c r="DIJ311" s="416" t="s">
        <v>753</v>
      </c>
      <c r="DIK311" s="413" t="s">
        <v>777</v>
      </c>
      <c r="DIL311" s="414"/>
      <c r="DIM311" s="415"/>
      <c r="DIN311" s="416" t="s">
        <v>753</v>
      </c>
      <c r="DIO311" s="413" t="s">
        <v>777</v>
      </c>
      <c r="DIP311" s="414"/>
      <c r="DIQ311" s="415"/>
      <c r="DIR311" s="416" t="s">
        <v>753</v>
      </c>
      <c r="DIS311" s="413" t="s">
        <v>777</v>
      </c>
      <c r="DIT311" s="414"/>
      <c r="DIU311" s="415"/>
      <c r="DIV311" s="416" t="s">
        <v>753</v>
      </c>
      <c r="DIW311" s="413" t="s">
        <v>777</v>
      </c>
      <c r="DIX311" s="414"/>
      <c r="DIY311" s="415"/>
      <c r="DIZ311" s="416" t="s">
        <v>753</v>
      </c>
      <c r="DJA311" s="413" t="s">
        <v>777</v>
      </c>
      <c r="DJB311" s="414"/>
      <c r="DJC311" s="415"/>
      <c r="DJD311" s="416" t="s">
        <v>753</v>
      </c>
      <c r="DJE311" s="413" t="s">
        <v>777</v>
      </c>
      <c r="DJF311" s="414"/>
      <c r="DJG311" s="415"/>
      <c r="DJH311" s="416" t="s">
        <v>753</v>
      </c>
      <c r="DJI311" s="413" t="s">
        <v>777</v>
      </c>
      <c r="DJJ311" s="414"/>
      <c r="DJK311" s="415"/>
      <c r="DJL311" s="416" t="s">
        <v>753</v>
      </c>
      <c r="DJM311" s="413" t="s">
        <v>777</v>
      </c>
      <c r="DJN311" s="414"/>
      <c r="DJO311" s="415"/>
      <c r="DJP311" s="416" t="s">
        <v>753</v>
      </c>
      <c r="DJQ311" s="413" t="s">
        <v>777</v>
      </c>
      <c r="DJR311" s="414"/>
      <c r="DJS311" s="415"/>
      <c r="DJT311" s="416" t="s">
        <v>753</v>
      </c>
      <c r="DJU311" s="413" t="s">
        <v>777</v>
      </c>
      <c r="DJV311" s="414"/>
      <c r="DJW311" s="415"/>
      <c r="DJX311" s="416" t="s">
        <v>753</v>
      </c>
      <c r="DJY311" s="413" t="s">
        <v>777</v>
      </c>
      <c r="DJZ311" s="414"/>
      <c r="DKA311" s="415"/>
      <c r="DKB311" s="416" t="s">
        <v>753</v>
      </c>
      <c r="DKC311" s="413" t="s">
        <v>777</v>
      </c>
      <c r="DKD311" s="414"/>
      <c r="DKE311" s="415"/>
      <c r="DKF311" s="416" t="s">
        <v>753</v>
      </c>
      <c r="DKG311" s="413" t="s">
        <v>777</v>
      </c>
      <c r="DKH311" s="414"/>
      <c r="DKI311" s="415"/>
      <c r="DKJ311" s="416" t="s">
        <v>753</v>
      </c>
      <c r="DKK311" s="413" t="s">
        <v>777</v>
      </c>
      <c r="DKL311" s="414"/>
      <c r="DKM311" s="415"/>
      <c r="DKN311" s="416" t="s">
        <v>753</v>
      </c>
      <c r="DKO311" s="413" t="s">
        <v>777</v>
      </c>
      <c r="DKP311" s="414"/>
      <c r="DKQ311" s="415"/>
      <c r="DKR311" s="416" t="s">
        <v>753</v>
      </c>
      <c r="DKS311" s="413" t="s">
        <v>777</v>
      </c>
      <c r="DKT311" s="414"/>
      <c r="DKU311" s="415"/>
      <c r="DKV311" s="416" t="s">
        <v>753</v>
      </c>
      <c r="DKW311" s="413" t="s">
        <v>777</v>
      </c>
      <c r="DKX311" s="414"/>
      <c r="DKY311" s="415"/>
      <c r="DKZ311" s="416" t="s">
        <v>753</v>
      </c>
      <c r="DLA311" s="413" t="s">
        <v>777</v>
      </c>
      <c r="DLB311" s="414"/>
      <c r="DLC311" s="415"/>
      <c r="DLD311" s="416" t="s">
        <v>753</v>
      </c>
      <c r="DLE311" s="413" t="s">
        <v>777</v>
      </c>
      <c r="DLF311" s="414"/>
      <c r="DLG311" s="415"/>
      <c r="DLH311" s="416" t="s">
        <v>753</v>
      </c>
      <c r="DLI311" s="413" t="s">
        <v>777</v>
      </c>
      <c r="DLJ311" s="414"/>
      <c r="DLK311" s="415"/>
      <c r="DLL311" s="416" t="s">
        <v>753</v>
      </c>
      <c r="DLM311" s="413" t="s">
        <v>777</v>
      </c>
      <c r="DLN311" s="414"/>
      <c r="DLO311" s="415"/>
      <c r="DLP311" s="416" t="s">
        <v>753</v>
      </c>
      <c r="DLQ311" s="413" t="s">
        <v>777</v>
      </c>
      <c r="DLR311" s="414"/>
      <c r="DLS311" s="415"/>
      <c r="DLT311" s="416" t="s">
        <v>753</v>
      </c>
      <c r="DLU311" s="413" t="s">
        <v>777</v>
      </c>
      <c r="DLV311" s="414"/>
      <c r="DLW311" s="415"/>
      <c r="DLX311" s="416" t="s">
        <v>753</v>
      </c>
      <c r="DLY311" s="413" t="s">
        <v>777</v>
      </c>
      <c r="DLZ311" s="414"/>
      <c r="DMA311" s="415"/>
      <c r="DMB311" s="416" t="s">
        <v>753</v>
      </c>
      <c r="DMC311" s="413" t="s">
        <v>777</v>
      </c>
      <c r="DMD311" s="414"/>
      <c r="DME311" s="415"/>
      <c r="DMF311" s="416" t="s">
        <v>753</v>
      </c>
      <c r="DMG311" s="413" t="s">
        <v>777</v>
      </c>
      <c r="DMH311" s="414"/>
      <c r="DMI311" s="415"/>
      <c r="DMJ311" s="416" t="s">
        <v>753</v>
      </c>
      <c r="DMK311" s="413" t="s">
        <v>777</v>
      </c>
      <c r="DML311" s="414"/>
      <c r="DMM311" s="415"/>
      <c r="DMN311" s="416" t="s">
        <v>753</v>
      </c>
      <c r="DMO311" s="413" t="s">
        <v>777</v>
      </c>
      <c r="DMP311" s="414"/>
      <c r="DMQ311" s="415"/>
      <c r="DMR311" s="416" t="s">
        <v>753</v>
      </c>
      <c r="DMS311" s="413" t="s">
        <v>777</v>
      </c>
      <c r="DMT311" s="414"/>
      <c r="DMU311" s="415"/>
      <c r="DMV311" s="416" t="s">
        <v>753</v>
      </c>
      <c r="DMW311" s="413" t="s">
        <v>777</v>
      </c>
      <c r="DMX311" s="414"/>
      <c r="DMY311" s="415"/>
      <c r="DMZ311" s="416" t="s">
        <v>753</v>
      </c>
      <c r="DNA311" s="413" t="s">
        <v>777</v>
      </c>
      <c r="DNB311" s="414"/>
      <c r="DNC311" s="415"/>
      <c r="DND311" s="416" t="s">
        <v>753</v>
      </c>
      <c r="DNE311" s="413" t="s">
        <v>777</v>
      </c>
      <c r="DNF311" s="414"/>
      <c r="DNG311" s="415"/>
      <c r="DNH311" s="416" t="s">
        <v>753</v>
      </c>
      <c r="DNI311" s="413" t="s">
        <v>777</v>
      </c>
      <c r="DNJ311" s="414"/>
      <c r="DNK311" s="415"/>
      <c r="DNL311" s="416" t="s">
        <v>753</v>
      </c>
      <c r="DNM311" s="413" t="s">
        <v>777</v>
      </c>
      <c r="DNN311" s="414"/>
      <c r="DNO311" s="415"/>
      <c r="DNP311" s="416" t="s">
        <v>753</v>
      </c>
      <c r="DNQ311" s="413" t="s">
        <v>777</v>
      </c>
      <c r="DNR311" s="414"/>
      <c r="DNS311" s="415"/>
      <c r="DNT311" s="416" t="s">
        <v>753</v>
      </c>
      <c r="DNU311" s="413" t="s">
        <v>777</v>
      </c>
      <c r="DNV311" s="414"/>
      <c r="DNW311" s="415"/>
      <c r="DNX311" s="416" t="s">
        <v>753</v>
      </c>
      <c r="DNY311" s="413" t="s">
        <v>777</v>
      </c>
      <c r="DNZ311" s="414"/>
      <c r="DOA311" s="415"/>
      <c r="DOB311" s="416" t="s">
        <v>753</v>
      </c>
      <c r="DOC311" s="413" t="s">
        <v>777</v>
      </c>
      <c r="DOD311" s="414"/>
      <c r="DOE311" s="415"/>
      <c r="DOF311" s="416" t="s">
        <v>753</v>
      </c>
      <c r="DOG311" s="413" t="s">
        <v>777</v>
      </c>
      <c r="DOH311" s="414"/>
      <c r="DOI311" s="415"/>
      <c r="DOJ311" s="416" t="s">
        <v>753</v>
      </c>
      <c r="DOK311" s="413" t="s">
        <v>777</v>
      </c>
      <c r="DOL311" s="414"/>
      <c r="DOM311" s="415"/>
      <c r="DON311" s="416" t="s">
        <v>753</v>
      </c>
      <c r="DOO311" s="413" t="s">
        <v>777</v>
      </c>
      <c r="DOP311" s="414"/>
      <c r="DOQ311" s="415"/>
      <c r="DOR311" s="416" t="s">
        <v>753</v>
      </c>
      <c r="DOS311" s="413" t="s">
        <v>777</v>
      </c>
      <c r="DOT311" s="414"/>
      <c r="DOU311" s="415"/>
      <c r="DOV311" s="416" t="s">
        <v>753</v>
      </c>
      <c r="DOW311" s="413" t="s">
        <v>777</v>
      </c>
      <c r="DOX311" s="414"/>
      <c r="DOY311" s="415"/>
      <c r="DOZ311" s="416" t="s">
        <v>753</v>
      </c>
      <c r="DPA311" s="413" t="s">
        <v>777</v>
      </c>
      <c r="DPB311" s="414"/>
      <c r="DPC311" s="415"/>
      <c r="DPD311" s="416" t="s">
        <v>753</v>
      </c>
      <c r="DPE311" s="413" t="s">
        <v>777</v>
      </c>
      <c r="DPF311" s="414"/>
      <c r="DPG311" s="415"/>
      <c r="DPH311" s="416" t="s">
        <v>753</v>
      </c>
      <c r="DPI311" s="413" t="s">
        <v>777</v>
      </c>
      <c r="DPJ311" s="414"/>
      <c r="DPK311" s="415"/>
      <c r="DPL311" s="416" t="s">
        <v>753</v>
      </c>
      <c r="DPM311" s="413" t="s">
        <v>777</v>
      </c>
      <c r="DPN311" s="414"/>
      <c r="DPO311" s="415"/>
      <c r="DPP311" s="416" t="s">
        <v>753</v>
      </c>
      <c r="DPQ311" s="413" t="s">
        <v>777</v>
      </c>
      <c r="DPR311" s="414"/>
      <c r="DPS311" s="415"/>
      <c r="DPT311" s="416" t="s">
        <v>753</v>
      </c>
      <c r="DPU311" s="413" t="s">
        <v>777</v>
      </c>
      <c r="DPV311" s="414"/>
      <c r="DPW311" s="415"/>
      <c r="DPX311" s="416" t="s">
        <v>753</v>
      </c>
      <c r="DPY311" s="413" t="s">
        <v>777</v>
      </c>
      <c r="DPZ311" s="414"/>
      <c r="DQA311" s="415"/>
      <c r="DQB311" s="416" t="s">
        <v>753</v>
      </c>
      <c r="DQC311" s="413" t="s">
        <v>777</v>
      </c>
      <c r="DQD311" s="414"/>
      <c r="DQE311" s="415"/>
      <c r="DQF311" s="416" t="s">
        <v>753</v>
      </c>
      <c r="DQG311" s="413" t="s">
        <v>777</v>
      </c>
      <c r="DQH311" s="414"/>
      <c r="DQI311" s="415"/>
      <c r="DQJ311" s="416" t="s">
        <v>753</v>
      </c>
      <c r="DQK311" s="413" t="s">
        <v>777</v>
      </c>
      <c r="DQL311" s="414"/>
      <c r="DQM311" s="415"/>
      <c r="DQN311" s="416" t="s">
        <v>753</v>
      </c>
      <c r="DQO311" s="413" t="s">
        <v>777</v>
      </c>
      <c r="DQP311" s="414"/>
      <c r="DQQ311" s="415"/>
      <c r="DQR311" s="416" t="s">
        <v>753</v>
      </c>
      <c r="DQS311" s="413" t="s">
        <v>777</v>
      </c>
      <c r="DQT311" s="414"/>
      <c r="DQU311" s="415"/>
      <c r="DQV311" s="416" t="s">
        <v>753</v>
      </c>
      <c r="DQW311" s="413" t="s">
        <v>777</v>
      </c>
      <c r="DQX311" s="414"/>
      <c r="DQY311" s="415"/>
      <c r="DQZ311" s="416" t="s">
        <v>753</v>
      </c>
      <c r="DRA311" s="413" t="s">
        <v>777</v>
      </c>
      <c r="DRB311" s="414"/>
      <c r="DRC311" s="415"/>
      <c r="DRD311" s="416" t="s">
        <v>753</v>
      </c>
      <c r="DRE311" s="413" t="s">
        <v>777</v>
      </c>
      <c r="DRF311" s="414"/>
      <c r="DRG311" s="415"/>
      <c r="DRH311" s="416" t="s">
        <v>753</v>
      </c>
      <c r="DRI311" s="413" t="s">
        <v>777</v>
      </c>
      <c r="DRJ311" s="414"/>
      <c r="DRK311" s="415"/>
      <c r="DRL311" s="416" t="s">
        <v>753</v>
      </c>
      <c r="DRM311" s="413" t="s">
        <v>777</v>
      </c>
      <c r="DRN311" s="414"/>
      <c r="DRO311" s="415"/>
      <c r="DRP311" s="416" t="s">
        <v>753</v>
      </c>
      <c r="DRQ311" s="413" t="s">
        <v>777</v>
      </c>
      <c r="DRR311" s="414"/>
      <c r="DRS311" s="415"/>
      <c r="DRT311" s="416" t="s">
        <v>753</v>
      </c>
      <c r="DRU311" s="413" t="s">
        <v>777</v>
      </c>
      <c r="DRV311" s="414"/>
      <c r="DRW311" s="415"/>
      <c r="DRX311" s="416" t="s">
        <v>753</v>
      </c>
      <c r="DRY311" s="413" t="s">
        <v>777</v>
      </c>
      <c r="DRZ311" s="414"/>
      <c r="DSA311" s="415"/>
      <c r="DSB311" s="416" t="s">
        <v>753</v>
      </c>
      <c r="DSC311" s="413" t="s">
        <v>777</v>
      </c>
      <c r="DSD311" s="414"/>
      <c r="DSE311" s="415"/>
      <c r="DSF311" s="416" t="s">
        <v>753</v>
      </c>
      <c r="DSG311" s="413" t="s">
        <v>777</v>
      </c>
      <c r="DSH311" s="414"/>
      <c r="DSI311" s="415"/>
      <c r="DSJ311" s="416" t="s">
        <v>753</v>
      </c>
      <c r="DSK311" s="413" t="s">
        <v>777</v>
      </c>
      <c r="DSL311" s="414"/>
      <c r="DSM311" s="415"/>
      <c r="DSN311" s="416" t="s">
        <v>753</v>
      </c>
      <c r="DSO311" s="413" t="s">
        <v>777</v>
      </c>
      <c r="DSP311" s="414"/>
      <c r="DSQ311" s="415"/>
      <c r="DSR311" s="416" t="s">
        <v>753</v>
      </c>
      <c r="DSS311" s="413" t="s">
        <v>777</v>
      </c>
      <c r="DST311" s="414"/>
      <c r="DSU311" s="415"/>
      <c r="DSV311" s="416" t="s">
        <v>753</v>
      </c>
      <c r="DSW311" s="413" t="s">
        <v>777</v>
      </c>
      <c r="DSX311" s="414"/>
      <c r="DSY311" s="415"/>
      <c r="DSZ311" s="416" t="s">
        <v>753</v>
      </c>
      <c r="DTA311" s="413" t="s">
        <v>777</v>
      </c>
      <c r="DTB311" s="414"/>
      <c r="DTC311" s="415"/>
      <c r="DTD311" s="416" t="s">
        <v>753</v>
      </c>
      <c r="DTE311" s="413" t="s">
        <v>777</v>
      </c>
      <c r="DTF311" s="414"/>
      <c r="DTG311" s="415"/>
      <c r="DTH311" s="416" t="s">
        <v>753</v>
      </c>
      <c r="DTI311" s="413" t="s">
        <v>777</v>
      </c>
      <c r="DTJ311" s="414"/>
      <c r="DTK311" s="415"/>
      <c r="DTL311" s="416" t="s">
        <v>753</v>
      </c>
      <c r="DTM311" s="413" t="s">
        <v>777</v>
      </c>
      <c r="DTN311" s="414"/>
      <c r="DTO311" s="415"/>
      <c r="DTP311" s="416" t="s">
        <v>753</v>
      </c>
      <c r="DTQ311" s="413" t="s">
        <v>777</v>
      </c>
      <c r="DTR311" s="414"/>
      <c r="DTS311" s="415"/>
      <c r="DTT311" s="416" t="s">
        <v>753</v>
      </c>
      <c r="DTU311" s="413" t="s">
        <v>777</v>
      </c>
      <c r="DTV311" s="414"/>
      <c r="DTW311" s="415"/>
      <c r="DTX311" s="416" t="s">
        <v>753</v>
      </c>
      <c r="DTY311" s="413" t="s">
        <v>777</v>
      </c>
      <c r="DTZ311" s="414"/>
      <c r="DUA311" s="415"/>
      <c r="DUB311" s="416" t="s">
        <v>753</v>
      </c>
      <c r="DUC311" s="413" t="s">
        <v>777</v>
      </c>
      <c r="DUD311" s="414"/>
      <c r="DUE311" s="415"/>
      <c r="DUF311" s="416" t="s">
        <v>753</v>
      </c>
      <c r="DUG311" s="413" t="s">
        <v>777</v>
      </c>
      <c r="DUH311" s="414"/>
      <c r="DUI311" s="415"/>
      <c r="DUJ311" s="416" t="s">
        <v>753</v>
      </c>
      <c r="DUK311" s="413" t="s">
        <v>777</v>
      </c>
      <c r="DUL311" s="414"/>
      <c r="DUM311" s="415"/>
      <c r="DUN311" s="416" t="s">
        <v>753</v>
      </c>
      <c r="DUO311" s="413" t="s">
        <v>777</v>
      </c>
      <c r="DUP311" s="414"/>
      <c r="DUQ311" s="415"/>
      <c r="DUR311" s="416" t="s">
        <v>753</v>
      </c>
      <c r="DUS311" s="413" t="s">
        <v>777</v>
      </c>
      <c r="DUT311" s="414"/>
      <c r="DUU311" s="415"/>
      <c r="DUV311" s="416" t="s">
        <v>753</v>
      </c>
      <c r="DUW311" s="413" t="s">
        <v>777</v>
      </c>
      <c r="DUX311" s="414"/>
      <c r="DUY311" s="415"/>
      <c r="DUZ311" s="416" t="s">
        <v>753</v>
      </c>
      <c r="DVA311" s="413" t="s">
        <v>777</v>
      </c>
      <c r="DVB311" s="414"/>
      <c r="DVC311" s="415"/>
      <c r="DVD311" s="416" t="s">
        <v>753</v>
      </c>
      <c r="DVE311" s="413" t="s">
        <v>777</v>
      </c>
      <c r="DVF311" s="414"/>
      <c r="DVG311" s="415"/>
      <c r="DVH311" s="416" t="s">
        <v>753</v>
      </c>
      <c r="DVI311" s="413" t="s">
        <v>777</v>
      </c>
      <c r="DVJ311" s="414"/>
      <c r="DVK311" s="415"/>
      <c r="DVL311" s="416" t="s">
        <v>753</v>
      </c>
      <c r="DVM311" s="413" t="s">
        <v>777</v>
      </c>
      <c r="DVN311" s="414"/>
      <c r="DVO311" s="415"/>
      <c r="DVP311" s="416" t="s">
        <v>753</v>
      </c>
      <c r="DVQ311" s="413" t="s">
        <v>777</v>
      </c>
      <c r="DVR311" s="414"/>
      <c r="DVS311" s="415"/>
      <c r="DVT311" s="416" t="s">
        <v>753</v>
      </c>
      <c r="DVU311" s="413" t="s">
        <v>777</v>
      </c>
      <c r="DVV311" s="414"/>
      <c r="DVW311" s="415"/>
      <c r="DVX311" s="416" t="s">
        <v>753</v>
      </c>
      <c r="DVY311" s="413" t="s">
        <v>777</v>
      </c>
      <c r="DVZ311" s="414"/>
      <c r="DWA311" s="415"/>
      <c r="DWB311" s="416" t="s">
        <v>753</v>
      </c>
      <c r="DWC311" s="413" t="s">
        <v>777</v>
      </c>
      <c r="DWD311" s="414"/>
      <c r="DWE311" s="415"/>
      <c r="DWF311" s="416" t="s">
        <v>753</v>
      </c>
      <c r="DWG311" s="413" t="s">
        <v>777</v>
      </c>
      <c r="DWH311" s="414"/>
      <c r="DWI311" s="415"/>
      <c r="DWJ311" s="416" t="s">
        <v>753</v>
      </c>
      <c r="DWK311" s="413" t="s">
        <v>777</v>
      </c>
      <c r="DWL311" s="414"/>
      <c r="DWM311" s="415"/>
      <c r="DWN311" s="416" t="s">
        <v>753</v>
      </c>
      <c r="DWO311" s="413" t="s">
        <v>777</v>
      </c>
      <c r="DWP311" s="414"/>
      <c r="DWQ311" s="415"/>
      <c r="DWR311" s="416" t="s">
        <v>753</v>
      </c>
      <c r="DWS311" s="413" t="s">
        <v>777</v>
      </c>
      <c r="DWT311" s="414"/>
      <c r="DWU311" s="415"/>
      <c r="DWV311" s="416" t="s">
        <v>753</v>
      </c>
      <c r="DWW311" s="413" t="s">
        <v>777</v>
      </c>
      <c r="DWX311" s="414"/>
      <c r="DWY311" s="415"/>
      <c r="DWZ311" s="416" t="s">
        <v>753</v>
      </c>
      <c r="DXA311" s="413" t="s">
        <v>777</v>
      </c>
      <c r="DXB311" s="414"/>
      <c r="DXC311" s="415"/>
      <c r="DXD311" s="416" t="s">
        <v>753</v>
      </c>
      <c r="DXE311" s="413" t="s">
        <v>777</v>
      </c>
      <c r="DXF311" s="414"/>
      <c r="DXG311" s="415"/>
      <c r="DXH311" s="416" t="s">
        <v>753</v>
      </c>
      <c r="DXI311" s="413" t="s">
        <v>777</v>
      </c>
      <c r="DXJ311" s="414"/>
      <c r="DXK311" s="415"/>
      <c r="DXL311" s="416" t="s">
        <v>753</v>
      </c>
      <c r="DXM311" s="413" t="s">
        <v>777</v>
      </c>
      <c r="DXN311" s="414"/>
      <c r="DXO311" s="415"/>
      <c r="DXP311" s="416" t="s">
        <v>753</v>
      </c>
      <c r="DXQ311" s="413" t="s">
        <v>777</v>
      </c>
      <c r="DXR311" s="414"/>
      <c r="DXS311" s="415"/>
      <c r="DXT311" s="416" t="s">
        <v>753</v>
      </c>
      <c r="DXU311" s="413" t="s">
        <v>777</v>
      </c>
      <c r="DXV311" s="414"/>
      <c r="DXW311" s="415"/>
      <c r="DXX311" s="416" t="s">
        <v>753</v>
      </c>
      <c r="DXY311" s="413" t="s">
        <v>777</v>
      </c>
      <c r="DXZ311" s="414"/>
      <c r="DYA311" s="415"/>
      <c r="DYB311" s="416" t="s">
        <v>753</v>
      </c>
      <c r="DYC311" s="413" t="s">
        <v>777</v>
      </c>
      <c r="DYD311" s="414"/>
      <c r="DYE311" s="415"/>
      <c r="DYF311" s="416" t="s">
        <v>753</v>
      </c>
      <c r="DYG311" s="413" t="s">
        <v>777</v>
      </c>
      <c r="DYH311" s="414"/>
      <c r="DYI311" s="415"/>
      <c r="DYJ311" s="416" t="s">
        <v>753</v>
      </c>
      <c r="DYK311" s="413" t="s">
        <v>777</v>
      </c>
      <c r="DYL311" s="414"/>
      <c r="DYM311" s="415"/>
      <c r="DYN311" s="416" t="s">
        <v>753</v>
      </c>
      <c r="DYO311" s="413" t="s">
        <v>777</v>
      </c>
      <c r="DYP311" s="414"/>
      <c r="DYQ311" s="415"/>
      <c r="DYR311" s="416" t="s">
        <v>753</v>
      </c>
      <c r="DYS311" s="413" t="s">
        <v>777</v>
      </c>
      <c r="DYT311" s="414"/>
      <c r="DYU311" s="415"/>
      <c r="DYV311" s="416" t="s">
        <v>753</v>
      </c>
      <c r="DYW311" s="413" t="s">
        <v>777</v>
      </c>
      <c r="DYX311" s="414"/>
      <c r="DYY311" s="415"/>
      <c r="DYZ311" s="416" t="s">
        <v>753</v>
      </c>
      <c r="DZA311" s="413" t="s">
        <v>777</v>
      </c>
      <c r="DZB311" s="414"/>
      <c r="DZC311" s="415"/>
      <c r="DZD311" s="416" t="s">
        <v>753</v>
      </c>
      <c r="DZE311" s="413" t="s">
        <v>777</v>
      </c>
      <c r="DZF311" s="414"/>
      <c r="DZG311" s="415"/>
      <c r="DZH311" s="416" t="s">
        <v>753</v>
      </c>
      <c r="DZI311" s="413" t="s">
        <v>777</v>
      </c>
      <c r="DZJ311" s="414"/>
      <c r="DZK311" s="415"/>
      <c r="DZL311" s="416" t="s">
        <v>753</v>
      </c>
      <c r="DZM311" s="413" t="s">
        <v>777</v>
      </c>
      <c r="DZN311" s="414"/>
      <c r="DZO311" s="415"/>
      <c r="DZP311" s="416" t="s">
        <v>753</v>
      </c>
      <c r="DZQ311" s="413" t="s">
        <v>777</v>
      </c>
      <c r="DZR311" s="414"/>
      <c r="DZS311" s="415"/>
      <c r="DZT311" s="416" t="s">
        <v>753</v>
      </c>
      <c r="DZU311" s="413" t="s">
        <v>777</v>
      </c>
      <c r="DZV311" s="414"/>
      <c r="DZW311" s="415"/>
      <c r="DZX311" s="416" t="s">
        <v>753</v>
      </c>
      <c r="DZY311" s="413" t="s">
        <v>777</v>
      </c>
      <c r="DZZ311" s="414"/>
      <c r="EAA311" s="415"/>
      <c r="EAB311" s="416" t="s">
        <v>753</v>
      </c>
      <c r="EAC311" s="413" t="s">
        <v>777</v>
      </c>
      <c r="EAD311" s="414"/>
      <c r="EAE311" s="415"/>
      <c r="EAF311" s="416" t="s">
        <v>753</v>
      </c>
      <c r="EAG311" s="413" t="s">
        <v>777</v>
      </c>
      <c r="EAH311" s="414"/>
      <c r="EAI311" s="415"/>
      <c r="EAJ311" s="416" t="s">
        <v>753</v>
      </c>
      <c r="EAK311" s="413" t="s">
        <v>777</v>
      </c>
      <c r="EAL311" s="414"/>
      <c r="EAM311" s="415"/>
      <c r="EAN311" s="416" t="s">
        <v>753</v>
      </c>
      <c r="EAO311" s="413" t="s">
        <v>777</v>
      </c>
      <c r="EAP311" s="414"/>
      <c r="EAQ311" s="415"/>
      <c r="EAR311" s="416" t="s">
        <v>753</v>
      </c>
      <c r="EAS311" s="413" t="s">
        <v>777</v>
      </c>
      <c r="EAT311" s="414"/>
      <c r="EAU311" s="415"/>
      <c r="EAV311" s="416" t="s">
        <v>753</v>
      </c>
      <c r="EAW311" s="413" t="s">
        <v>777</v>
      </c>
      <c r="EAX311" s="414"/>
      <c r="EAY311" s="415"/>
      <c r="EAZ311" s="416" t="s">
        <v>753</v>
      </c>
      <c r="EBA311" s="413" t="s">
        <v>777</v>
      </c>
      <c r="EBB311" s="414"/>
      <c r="EBC311" s="415"/>
      <c r="EBD311" s="416" t="s">
        <v>753</v>
      </c>
      <c r="EBE311" s="413" t="s">
        <v>777</v>
      </c>
      <c r="EBF311" s="414"/>
      <c r="EBG311" s="415"/>
      <c r="EBH311" s="416" t="s">
        <v>753</v>
      </c>
      <c r="EBI311" s="413" t="s">
        <v>777</v>
      </c>
      <c r="EBJ311" s="414"/>
      <c r="EBK311" s="415"/>
      <c r="EBL311" s="416" t="s">
        <v>753</v>
      </c>
      <c r="EBM311" s="413" t="s">
        <v>777</v>
      </c>
      <c r="EBN311" s="414"/>
      <c r="EBO311" s="415"/>
      <c r="EBP311" s="416" t="s">
        <v>753</v>
      </c>
      <c r="EBQ311" s="413" t="s">
        <v>777</v>
      </c>
      <c r="EBR311" s="414"/>
      <c r="EBS311" s="415"/>
      <c r="EBT311" s="416" t="s">
        <v>753</v>
      </c>
      <c r="EBU311" s="413" t="s">
        <v>777</v>
      </c>
      <c r="EBV311" s="414"/>
      <c r="EBW311" s="415"/>
      <c r="EBX311" s="416" t="s">
        <v>753</v>
      </c>
      <c r="EBY311" s="413" t="s">
        <v>777</v>
      </c>
      <c r="EBZ311" s="414"/>
      <c r="ECA311" s="415"/>
      <c r="ECB311" s="416" t="s">
        <v>753</v>
      </c>
      <c r="ECC311" s="413" t="s">
        <v>777</v>
      </c>
      <c r="ECD311" s="414"/>
      <c r="ECE311" s="415"/>
      <c r="ECF311" s="416" t="s">
        <v>753</v>
      </c>
      <c r="ECG311" s="413" t="s">
        <v>777</v>
      </c>
      <c r="ECH311" s="414"/>
      <c r="ECI311" s="415"/>
      <c r="ECJ311" s="416" t="s">
        <v>753</v>
      </c>
      <c r="ECK311" s="413" t="s">
        <v>777</v>
      </c>
      <c r="ECL311" s="414"/>
      <c r="ECM311" s="415"/>
      <c r="ECN311" s="416" t="s">
        <v>753</v>
      </c>
      <c r="ECO311" s="413" t="s">
        <v>777</v>
      </c>
      <c r="ECP311" s="414"/>
      <c r="ECQ311" s="415"/>
      <c r="ECR311" s="416" t="s">
        <v>753</v>
      </c>
      <c r="ECS311" s="413" t="s">
        <v>777</v>
      </c>
      <c r="ECT311" s="414"/>
      <c r="ECU311" s="415"/>
      <c r="ECV311" s="416" t="s">
        <v>753</v>
      </c>
      <c r="ECW311" s="413" t="s">
        <v>777</v>
      </c>
      <c r="ECX311" s="414"/>
      <c r="ECY311" s="415"/>
      <c r="ECZ311" s="416" t="s">
        <v>753</v>
      </c>
      <c r="EDA311" s="413" t="s">
        <v>777</v>
      </c>
      <c r="EDB311" s="414"/>
      <c r="EDC311" s="415"/>
      <c r="EDD311" s="416" t="s">
        <v>753</v>
      </c>
      <c r="EDE311" s="413" t="s">
        <v>777</v>
      </c>
      <c r="EDF311" s="414"/>
      <c r="EDG311" s="415"/>
      <c r="EDH311" s="416" t="s">
        <v>753</v>
      </c>
      <c r="EDI311" s="413" t="s">
        <v>777</v>
      </c>
      <c r="EDJ311" s="414"/>
      <c r="EDK311" s="415"/>
      <c r="EDL311" s="416" t="s">
        <v>753</v>
      </c>
      <c r="EDM311" s="413" t="s">
        <v>777</v>
      </c>
      <c r="EDN311" s="414"/>
      <c r="EDO311" s="415"/>
      <c r="EDP311" s="416" t="s">
        <v>753</v>
      </c>
      <c r="EDQ311" s="413" t="s">
        <v>777</v>
      </c>
      <c r="EDR311" s="414"/>
      <c r="EDS311" s="415"/>
      <c r="EDT311" s="416" t="s">
        <v>753</v>
      </c>
      <c r="EDU311" s="413" t="s">
        <v>777</v>
      </c>
      <c r="EDV311" s="414"/>
      <c r="EDW311" s="415"/>
      <c r="EDX311" s="416" t="s">
        <v>753</v>
      </c>
      <c r="EDY311" s="413" t="s">
        <v>777</v>
      </c>
      <c r="EDZ311" s="414"/>
      <c r="EEA311" s="415"/>
      <c r="EEB311" s="416" t="s">
        <v>753</v>
      </c>
      <c r="EEC311" s="413" t="s">
        <v>777</v>
      </c>
      <c r="EED311" s="414"/>
      <c r="EEE311" s="415"/>
      <c r="EEF311" s="416" t="s">
        <v>753</v>
      </c>
      <c r="EEG311" s="413" t="s">
        <v>777</v>
      </c>
      <c r="EEH311" s="414"/>
      <c r="EEI311" s="415"/>
      <c r="EEJ311" s="416" t="s">
        <v>753</v>
      </c>
      <c r="EEK311" s="413" t="s">
        <v>777</v>
      </c>
      <c r="EEL311" s="414"/>
      <c r="EEM311" s="415"/>
      <c r="EEN311" s="416" t="s">
        <v>753</v>
      </c>
      <c r="EEO311" s="413" t="s">
        <v>777</v>
      </c>
      <c r="EEP311" s="414"/>
      <c r="EEQ311" s="415"/>
      <c r="EER311" s="416" t="s">
        <v>753</v>
      </c>
      <c r="EES311" s="413" t="s">
        <v>777</v>
      </c>
      <c r="EET311" s="414"/>
      <c r="EEU311" s="415"/>
      <c r="EEV311" s="416" t="s">
        <v>753</v>
      </c>
      <c r="EEW311" s="413" t="s">
        <v>777</v>
      </c>
      <c r="EEX311" s="414"/>
      <c r="EEY311" s="415"/>
      <c r="EEZ311" s="416" t="s">
        <v>753</v>
      </c>
      <c r="EFA311" s="413" t="s">
        <v>777</v>
      </c>
      <c r="EFB311" s="414"/>
      <c r="EFC311" s="415"/>
      <c r="EFD311" s="416" t="s">
        <v>753</v>
      </c>
      <c r="EFE311" s="413" t="s">
        <v>777</v>
      </c>
      <c r="EFF311" s="414"/>
      <c r="EFG311" s="415"/>
      <c r="EFH311" s="416" t="s">
        <v>753</v>
      </c>
      <c r="EFI311" s="413" t="s">
        <v>777</v>
      </c>
      <c r="EFJ311" s="414"/>
      <c r="EFK311" s="415"/>
      <c r="EFL311" s="416" t="s">
        <v>753</v>
      </c>
      <c r="EFM311" s="413" t="s">
        <v>777</v>
      </c>
      <c r="EFN311" s="414"/>
      <c r="EFO311" s="415"/>
      <c r="EFP311" s="416" t="s">
        <v>753</v>
      </c>
      <c r="EFQ311" s="413" t="s">
        <v>777</v>
      </c>
      <c r="EFR311" s="414"/>
      <c r="EFS311" s="415"/>
      <c r="EFT311" s="416" t="s">
        <v>753</v>
      </c>
      <c r="EFU311" s="413" t="s">
        <v>777</v>
      </c>
      <c r="EFV311" s="414"/>
      <c r="EFW311" s="415"/>
      <c r="EFX311" s="416" t="s">
        <v>753</v>
      </c>
      <c r="EFY311" s="413" t="s">
        <v>777</v>
      </c>
      <c r="EFZ311" s="414"/>
      <c r="EGA311" s="415"/>
      <c r="EGB311" s="416" t="s">
        <v>753</v>
      </c>
      <c r="EGC311" s="413" t="s">
        <v>777</v>
      </c>
      <c r="EGD311" s="414"/>
      <c r="EGE311" s="415"/>
      <c r="EGF311" s="416" t="s">
        <v>753</v>
      </c>
      <c r="EGG311" s="413" t="s">
        <v>777</v>
      </c>
      <c r="EGH311" s="414"/>
      <c r="EGI311" s="415"/>
      <c r="EGJ311" s="416" t="s">
        <v>753</v>
      </c>
      <c r="EGK311" s="413" t="s">
        <v>777</v>
      </c>
      <c r="EGL311" s="414"/>
      <c r="EGM311" s="415"/>
      <c r="EGN311" s="416" t="s">
        <v>753</v>
      </c>
      <c r="EGO311" s="413" t="s">
        <v>777</v>
      </c>
      <c r="EGP311" s="414"/>
      <c r="EGQ311" s="415"/>
      <c r="EGR311" s="416" t="s">
        <v>753</v>
      </c>
      <c r="EGS311" s="413" t="s">
        <v>777</v>
      </c>
      <c r="EGT311" s="414"/>
      <c r="EGU311" s="415"/>
      <c r="EGV311" s="416" t="s">
        <v>753</v>
      </c>
      <c r="EGW311" s="413" t="s">
        <v>777</v>
      </c>
      <c r="EGX311" s="414"/>
      <c r="EGY311" s="415"/>
      <c r="EGZ311" s="416" t="s">
        <v>753</v>
      </c>
      <c r="EHA311" s="413" t="s">
        <v>777</v>
      </c>
      <c r="EHB311" s="414"/>
      <c r="EHC311" s="415"/>
      <c r="EHD311" s="416" t="s">
        <v>753</v>
      </c>
      <c r="EHE311" s="413" t="s">
        <v>777</v>
      </c>
      <c r="EHF311" s="414"/>
      <c r="EHG311" s="415"/>
      <c r="EHH311" s="416" t="s">
        <v>753</v>
      </c>
      <c r="EHI311" s="413" t="s">
        <v>777</v>
      </c>
      <c r="EHJ311" s="414"/>
      <c r="EHK311" s="415"/>
      <c r="EHL311" s="416" t="s">
        <v>753</v>
      </c>
      <c r="EHM311" s="413" t="s">
        <v>777</v>
      </c>
      <c r="EHN311" s="414"/>
      <c r="EHO311" s="415"/>
      <c r="EHP311" s="416" t="s">
        <v>753</v>
      </c>
      <c r="EHQ311" s="413" t="s">
        <v>777</v>
      </c>
      <c r="EHR311" s="414"/>
      <c r="EHS311" s="415"/>
      <c r="EHT311" s="416" t="s">
        <v>753</v>
      </c>
      <c r="EHU311" s="413" t="s">
        <v>777</v>
      </c>
      <c r="EHV311" s="414"/>
      <c r="EHW311" s="415"/>
      <c r="EHX311" s="416" t="s">
        <v>753</v>
      </c>
      <c r="EHY311" s="413" t="s">
        <v>777</v>
      </c>
      <c r="EHZ311" s="414"/>
      <c r="EIA311" s="415"/>
      <c r="EIB311" s="416" t="s">
        <v>753</v>
      </c>
      <c r="EIC311" s="413" t="s">
        <v>777</v>
      </c>
      <c r="EID311" s="414"/>
      <c r="EIE311" s="415"/>
      <c r="EIF311" s="416" t="s">
        <v>753</v>
      </c>
      <c r="EIG311" s="413" t="s">
        <v>777</v>
      </c>
      <c r="EIH311" s="414"/>
      <c r="EII311" s="415"/>
      <c r="EIJ311" s="416" t="s">
        <v>753</v>
      </c>
      <c r="EIK311" s="413" t="s">
        <v>777</v>
      </c>
      <c r="EIL311" s="414"/>
      <c r="EIM311" s="415"/>
      <c r="EIN311" s="416" t="s">
        <v>753</v>
      </c>
      <c r="EIO311" s="413" t="s">
        <v>777</v>
      </c>
      <c r="EIP311" s="414"/>
      <c r="EIQ311" s="415"/>
      <c r="EIR311" s="416" t="s">
        <v>753</v>
      </c>
      <c r="EIS311" s="413" t="s">
        <v>777</v>
      </c>
      <c r="EIT311" s="414"/>
      <c r="EIU311" s="415"/>
      <c r="EIV311" s="416" t="s">
        <v>753</v>
      </c>
      <c r="EIW311" s="413" t="s">
        <v>777</v>
      </c>
      <c r="EIX311" s="414"/>
      <c r="EIY311" s="415"/>
      <c r="EIZ311" s="416" t="s">
        <v>753</v>
      </c>
      <c r="EJA311" s="413" t="s">
        <v>777</v>
      </c>
      <c r="EJB311" s="414"/>
      <c r="EJC311" s="415"/>
      <c r="EJD311" s="416" t="s">
        <v>753</v>
      </c>
      <c r="EJE311" s="413" t="s">
        <v>777</v>
      </c>
      <c r="EJF311" s="414"/>
      <c r="EJG311" s="415"/>
      <c r="EJH311" s="416" t="s">
        <v>753</v>
      </c>
      <c r="EJI311" s="413" t="s">
        <v>777</v>
      </c>
      <c r="EJJ311" s="414"/>
      <c r="EJK311" s="415"/>
      <c r="EJL311" s="416" t="s">
        <v>753</v>
      </c>
      <c r="EJM311" s="413" t="s">
        <v>777</v>
      </c>
      <c r="EJN311" s="414"/>
      <c r="EJO311" s="415"/>
      <c r="EJP311" s="416" t="s">
        <v>753</v>
      </c>
      <c r="EJQ311" s="413" t="s">
        <v>777</v>
      </c>
      <c r="EJR311" s="414"/>
      <c r="EJS311" s="415"/>
      <c r="EJT311" s="416" t="s">
        <v>753</v>
      </c>
      <c r="EJU311" s="413" t="s">
        <v>777</v>
      </c>
      <c r="EJV311" s="414"/>
      <c r="EJW311" s="415"/>
      <c r="EJX311" s="416" t="s">
        <v>753</v>
      </c>
      <c r="EJY311" s="413" t="s">
        <v>777</v>
      </c>
      <c r="EJZ311" s="414"/>
      <c r="EKA311" s="415"/>
      <c r="EKB311" s="416" t="s">
        <v>753</v>
      </c>
      <c r="EKC311" s="413" t="s">
        <v>777</v>
      </c>
      <c r="EKD311" s="414"/>
      <c r="EKE311" s="415"/>
      <c r="EKF311" s="416" t="s">
        <v>753</v>
      </c>
      <c r="EKG311" s="413" t="s">
        <v>777</v>
      </c>
      <c r="EKH311" s="414"/>
      <c r="EKI311" s="415"/>
      <c r="EKJ311" s="416" t="s">
        <v>753</v>
      </c>
      <c r="EKK311" s="413" t="s">
        <v>777</v>
      </c>
      <c r="EKL311" s="414"/>
      <c r="EKM311" s="415"/>
      <c r="EKN311" s="416" t="s">
        <v>753</v>
      </c>
      <c r="EKO311" s="413" t="s">
        <v>777</v>
      </c>
      <c r="EKP311" s="414"/>
      <c r="EKQ311" s="415"/>
      <c r="EKR311" s="416" t="s">
        <v>753</v>
      </c>
      <c r="EKS311" s="413" t="s">
        <v>777</v>
      </c>
      <c r="EKT311" s="414"/>
      <c r="EKU311" s="415"/>
      <c r="EKV311" s="416" t="s">
        <v>753</v>
      </c>
      <c r="EKW311" s="413" t="s">
        <v>777</v>
      </c>
      <c r="EKX311" s="414"/>
      <c r="EKY311" s="415"/>
      <c r="EKZ311" s="416" t="s">
        <v>753</v>
      </c>
      <c r="ELA311" s="413" t="s">
        <v>777</v>
      </c>
      <c r="ELB311" s="414"/>
      <c r="ELC311" s="415"/>
      <c r="ELD311" s="416" t="s">
        <v>753</v>
      </c>
      <c r="ELE311" s="413" t="s">
        <v>777</v>
      </c>
      <c r="ELF311" s="414"/>
      <c r="ELG311" s="415"/>
      <c r="ELH311" s="416" t="s">
        <v>753</v>
      </c>
      <c r="ELI311" s="413" t="s">
        <v>777</v>
      </c>
      <c r="ELJ311" s="414"/>
      <c r="ELK311" s="415"/>
      <c r="ELL311" s="416" t="s">
        <v>753</v>
      </c>
      <c r="ELM311" s="413" t="s">
        <v>777</v>
      </c>
      <c r="ELN311" s="414"/>
      <c r="ELO311" s="415"/>
      <c r="ELP311" s="416" t="s">
        <v>753</v>
      </c>
      <c r="ELQ311" s="413" t="s">
        <v>777</v>
      </c>
      <c r="ELR311" s="414"/>
      <c r="ELS311" s="415"/>
      <c r="ELT311" s="416" t="s">
        <v>753</v>
      </c>
      <c r="ELU311" s="413" t="s">
        <v>777</v>
      </c>
      <c r="ELV311" s="414"/>
      <c r="ELW311" s="415"/>
      <c r="ELX311" s="416" t="s">
        <v>753</v>
      </c>
      <c r="ELY311" s="413" t="s">
        <v>777</v>
      </c>
      <c r="ELZ311" s="414"/>
      <c r="EMA311" s="415"/>
      <c r="EMB311" s="416" t="s">
        <v>753</v>
      </c>
      <c r="EMC311" s="413" t="s">
        <v>777</v>
      </c>
      <c r="EMD311" s="414"/>
      <c r="EME311" s="415"/>
      <c r="EMF311" s="416" t="s">
        <v>753</v>
      </c>
      <c r="EMG311" s="413" t="s">
        <v>777</v>
      </c>
      <c r="EMH311" s="414"/>
      <c r="EMI311" s="415"/>
      <c r="EMJ311" s="416" t="s">
        <v>753</v>
      </c>
      <c r="EMK311" s="413" t="s">
        <v>777</v>
      </c>
      <c r="EML311" s="414"/>
      <c r="EMM311" s="415"/>
      <c r="EMN311" s="416" t="s">
        <v>753</v>
      </c>
      <c r="EMO311" s="413" t="s">
        <v>777</v>
      </c>
      <c r="EMP311" s="414"/>
      <c r="EMQ311" s="415"/>
      <c r="EMR311" s="416" t="s">
        <v>753</v>
      </c>
      <c r="EMS311" s="413" t="s">
        <v>777</v>
      </c>
      <c r="EMT311" s="414"/>
      <c r="EMU311" s="415"/>
      <c r="EMV311" s="416" t="s">
        <v>753</v>
      </c>
      <c r="EMW311" s="413" t="s">
        <v>777</v>
      </c>
      <c r="EMX311" s="414"/>
      <c r="EMY311" s="415"/>
      <c r="EMZ311" s="416" t="s">
        <v>753</v>
      </c>
      <c r="ENA311" s="413" t="s">
        <v>777</v>
      </c>
      <c r="ENB311" s="414"/>
      <c r="ENC311" s="415"/>
      <c r="END311" s="416" t="s">
        <v>753</v>
      </c>
      <c r="ENE311" s="413" t="s">
        <v>777</v>
      </c>
      <c r="ENF311" s="414"/>
      <c r="ENG311" s="415"/>
      <c r="ENH311" s="416" t="s">
        <v>753</v>
      </c>
      <c r="ENI311" s="413" t="s">
        <v>777</v>
      </c>
      <c r="ENJ311" s="414"/>
      <c r="ENK311" s="415"/>
      <c r="ENL311" s="416" t="s">
        <v>753</v>
      </c>
      <c r="ENM311" s="413" t="s">
        <v>777</v>
      </c>
      <c r="ENN311" s="414"/>
      <c r="ENO311" s="415"/>
      <c r="ENP311" s="416" t="s">
        <v>753</v>
      </c>
      <c r="ENQ311" s="413" t="s">
        <v>777</v>
      </c>
      <c r="ENR311" s="414"/>
      <c r="ENS311" s="415"/>
      <c r="ENT311" s="416" t="s">
        <v>753</v>
      </c>
      <c r="ENU311" s="413" t="s">
        <v>777</v>
      </c>
      <c r="ENV311" s="414"/>
      <c r="ENW311" s="415"/>
      <c r="ENX311" s="416" t="s">
        <v>753</v>
      </c>
      <c r="ENY311" s="413" t="s">
        <v>777</v>
      </c>
      <c r="ENZ311" s="414"/>
      <c r="EOA311" s="415"/>
      <c r="EOB311" s="416" t="s">
        <v>753</v>
      </c>
      <c r="EOC311" s="413" t="s">
        <v>777</v>
      </c>
      <c r="EOD311" s="414"/>
      <c r="EOE311" s="415"/>
      <c r="EOF311" s="416" t="s">
        <v>753</v>
      </c>
      <c r="EOG311" s="413" t="s">
        <v>777</v>
      </c>
      <c r="EOH311" s="414"/>
      <c r="EOI311" s="415"/>
      <c r="EOJ311" s="416" t="s">
        <v>753</v>
      </c>
      <c r="EOK311" s="413" t="s">
        <v>777</v>
      </c>
      <c r="EOL311" s="414"/>
      <c r="EOM311" s="415"/>
      <c r="EON311" s="416" t="s">
        <v>753</v>
      </c>
      <c r="EOO311" s="413" t="s">
        <v>777</v>
      </c>
      <c r="EOP311" s="414"/>
      <c r="EOQ311" s="415"/>
      <c r="EOR311" s="416" t="s">
        <v>753</v>
      </c>
      <c r="EOS311" s="413" t="s">
        <v>777</v>
      </c>
      <c r="EOT311" s="414"/>
      <c r="EOU311" s="415"/>
      <c r="EOV311" s="416" t="s">
        <v>753</v>
      </c>
      <c r="EOW311" s="413" t="s">
        <v>777</v>
      </c>
      <c r="EOX311" s="414"/>
      <c r="EOY311" s="415"/>
      <c r="EOZ311" s="416" t="s">
        <v>753</v>
      </c>
      <c r="EPA311" s="413" t="s">
        <v>777</v>
      </c>
      <c r="EPB311" s="414"/>
      <c r="EPC311" s="415"/>
      <c r="EPD311" s="416" t="s">
        <v>753</v>
      </c>
      <c r="EPE311" s="413" t="s">
        <v>777</v>
      </c>
      <c r="EPF311" s="414"/>
      <c r="EPG311" s="415"/>
      <c r="EPH311" s="416" t="s">
        <v>753</v>
      </c>
      <c r="EPI311" s="413" t="s">
        <v>777</v>
      </c>
      <c r="EPJ311" s="414"/>
      <c r="EPK311" s="415"/>
      <c r="EPL311" s="416" t="s">
        <v>753</v>
      </c>
      <c r="EPM311" s="413" t="s">
        <v>777</v>
      </c>
      <c r="EPN311" s="414"/>
      <c r="EPO311" s="415"/>
      <c r="EPP311" s="416" t="s">
        <v>753</v>
      </c>
      <c r="EPQ311" s="413" t="s">
        <v>777</v>
      </c>
      <c r="EPR311" s="414"/>
      <c r="EPS311" s="415"/>
      <c r="EPT311" s="416" t="s">
        <v>753</v>
      </c>
      <c r="EPU311" s="413" t="s">
        <v>777</v>
      </c>
      <c r="EPV311" s="414"/>
      <c r="EPW311" s="415"/>
      <c r="EPX311" s="416" t="s">
        <v>753</v>
      </c>
      <c r="EPY311" s="413" t="s">
        <v>777</v>
      </c>
      <c r="EPZ311" s="414"/>
      <c r="EQA311" s="415"/>
      <c r="EQB311" s="416" t="s">
        <v>753</v>
      </c>
      <c r="EQC311" s="413" t="s">
        <v>777</v>
      </c>
      <c r="EQD311" s="414"/>
      <c r="EQE311" s="415"/>
      <c r="EQF311" s="416" t="s">
        <v>753</v>
      </c>
      <c r="EQG311" s="413" t="s">
        <v>777</v>
      </c>
      <c r="EQH311" s="414"/>
      <c r="EQI311" s="415"/>
      <c r="EQJ311" s="416" t="s">
        <v>753</v>
      </c>
      <c r="EQK311" s="413" t="s">
        <v>777</v>
      </c>
      <c r="EQL311" s="414"/>
      <c r="EQM311" s="415"/>
      <c r="EQN311" s="416" t="s">
        <v>753</v>
      </c>
      <c r="EQO311" s="413" t="s">
        <v>777</v>
      </c>
      <c r="EQP311" s="414"/>
      <c r="EQQ311" s="415"/>
      <c r="EQR311" s="416" t="s">
        <v>753</v>
      </c>
      <c r="EQS311" s="413" t="s">
        <v>777</v>
      </c>
      <c r="EQT311" s="414"/>
      <c r="EQU311" s="415"/>
      <c r="EQV311" s="416" t="s">
        <v>753</v>
      </c>
      <c r="EQW311" s="413" t="s">
        <v>777</v>
      </c>
      <c r="EQX311" s="414"/>
      <c r="EQY311" s="415"/>
      <c r="EQZ311" s="416" t="s">
        <v>753</v>
      </c>
      <c r="ERA311" s="413" t="s">
        <v>777</v>
      </c>
      <c r="ERB311" s="414"/>
      <c r="ERC311" s="415"/>
      <c r="ERD311" s="416" t="s">
        <v>753</v>
      </c>
      <c r="ERE311" s="413" t="s">
        <v>777</v>
      </c>
      <c r="ERF311" s="414"/>
      <c r="ERG311" s="415"/>
      <c r="ERH311" s="416" t="s">
        <v>753</v>
      </c>
      <c r="ERI311" s="413" t="s">
        <v>777</v>
      </c>
      <c r="ERJ311" s="414"/>
      <c r="ERK311" s="415"/>
      <c r="ERL311" s="416" t="s">
        <v>753</v>
      </c>
      <c r="ERM311" s="413" t="s">
        <v>777</v>
      </c>
      <c r="ERN311" s="414"/>
      <c r="ERO311" s="415"/>
      <c r="ERP311" s="416" t="s">
        <v>753</v>
      </c>
      <c r="ERQ311" s="413" t="s">
        <v>777</v>
      </c>
      <c r="ERR311" s="414"/>
      <c r="ERS311" s="415"/>
      <c r="ERT311" s="416" t="s">
        <v>753</v>
      </c>
      <c r="ERU311" s="413" t="s">
        <v>777</v>
      </c>
      <c r="ERV311" s="414"/>
      <c r="ERW311" s="415"/>
      <c r="ERX311" s="416" t="s">
        <v>753</v>
      </c>
      <c r="ERY311" s="413" t="s">
        <v>777</v>
      </c>
      <c r="ERZ311" s="414"/>
      <c r="ESA311" s="415"/>
      <c r="ESB311" s="416" t="s">
        <v>753</v>
      </c>
      <c r="ESC311" s="413" t="s">
        <v>777</v>
      </c>
      <c r="ESD311" s="414"/>
      <c r="ESE311" s="415"/>
      <c r="ESF311" s="416" t="s">
        <v>753</v>
      </c>
      <c r="ESG311" s="413" t="s">
        <v>777</v>
      </c>
      <c r="ESH311" s="414"/>
      <c r="ESI311" s="415"/>
      <c r="ESJ311" s="416" t="s">
        <v>753</v>
      </c>
      <c r="ESK311" s="413" t="s">
        <v>777</v>
      </c>
      <c r="ESL311" s="414"/>
      <c r="ESM311" s="415"/>
      <c r="ESN311" s="416" t="s">
        <v>753</v>
      </c>
      <c r="ESO311" s="413" t="s">
        <v>777</v>
      </c>
      <c r="ESP311" s="414"/>
      <c r="ESQ311" s="415"/>
      <c r="ESR311" s="416" t="s">
        <v>753</v>
      </c>
      <c r="ESS311" s="413" t="s">
        <v>777</v>
      </c>
      <c r="EST311" s="414"/>
      <c r="ESU311" s="415"/>
      <c r="ESV311" s="416" t="s">
        <v>753</v>
      </c>
      <c r="ESW311" s="413" t="s">
        <v>777</v>
      </c>
      <c r="ESX311" s="414"/>
      <c r="ESY311" s="415"/>
      <c r="ESZ311" s="416" t="s">
        <v>753</v>
      </c>
      <c r="ETA311" s="413" t="s">
        <v>777</v>
      </c>
      <c r="ETB311" s="414"/>
      <c r="ETC311" s="415"/>
      <c r="ETD311" s="416" t="s">
        <v>753</v>
      </c>
      <c r="ETE311" s="413" t="s">
        <v>777</v>
      </c>
      <c r="ETF311" s="414"/>
      <c r="ETG311" s="415"/>
      <c r="ETH311" s="416" t="s">
        <v>753</v>
      </c>
      <c r="ETI311" s="413" t="s">
        <v>777</v>
      </c>
      <c r="ETJ311" s="414"/>
      <c r="ETK311" s="415"/>
      <c r="ETL311" s="416" t="s">
        <v>753</v>
      </c>
      <c r="ETM311" s="413" t="s">
        <v>777</v>
      </c>
      <c r="ETN311" s="414"/>
      <c r="ETO311" s="415"/>
      <c r="ETP311" s="416" t="s">
        <v>753</v>
      </c>
      <c r="ETQ311" s="413" t="s">
        <v>777</v>
      </c>
      <c r="ETR311" s="414"/>
      <c r="ETS311" s="415"/>
      <c r="ETT311" s="416" t="s">
        <v>753</v>
      </c>
      <c r="ETU311" s="413" t="s">
        <v>777</v>
      </c>
      <c r="ETV311" s="414"/>
      <c r="ETW311" s="415"/>
      <c r="ETX311" s="416" t="s">
        <v>753</v>
      </c>
      <c r="ETY311" s="413" t="s">
        <v>777</v>
      </c>
      <c r="ETZ311" s="414"/>
      <c r="EUA311" s="415"/>
      <c r="EUB311" s="416" t="s">
        <v>753</v>
      </c>
      <c r="EUC311" s="413" t="s">
        <v>777</v>
      </c>
      <c r="EUD311" s="414"/>
      <c r="EUE311" s="415"/>
      <c r="EUF311" s="416" t="s">
        <v>753</v>
      </c>
      <c r="EUG311" s="413" t="s">
        <v>777</v>
      </c>
      <c r="EUH311" s="414"/>
      <c r="EUI311" s="415"/>
      <c r="EUJ311" s="416" t="s">
        <v>753</v>
      </c>
      <c r="EUK311" s="413" t="s">
        <v>777</v>
      </c>
      <c r="EUL311" s="414"/>
      <c r="EUM311" s="415"/>
      <c r="EUN311" s="416" t="s">
        <v>753</v>
      </c>
      <c r="EUO311" s="413" t="s">
        <v>777</v>
      </c>
      <c r="EUP311" s="414"/>
      <c r="EUQ311" s="415"/>
      <c r="EUR311" s="416" t="s">
        <v>753</v>
      </c>
      <c r="EUS311" s="413" t="s">
        <v>777</v>
      </c>
      <c r="EUT311" s="414"/>
      <c r="EUU311" s="415"/>
      <c r="EUV311" s="416" t="s">
        <v>753</v>
      </c>
      <c r="EUW311" s="413" t="s">
        <v>777</v>
      </c>
      <c r="EUX311" s="414"/>
      <c r="EUY311" s="415"/>
      <c r="EUZ311" s="416" t="s">
        <v>753</v>
      </c>
      <c r="EVA311" s="413" t="s">
        <v>777</v>
      </c>
      <c r="EVB311" s="414"/>
      <c r="EVC311" s="415"/>
      <c r="EVD311" s="416" t="s">
        <v>753</v>
      </c>
      <c r="EVE311" s="413" t="s">
        <v>777</v>
      </c>
      <c r="EVF311" s="414"/>
      <c r="EVG311" s="415"/>
      <c r="EVH311" s="416" t="s">
        <v>753</v>
      </c>
      <c r="EVI311" s="413" t="s">
        <v>777</v>
      </c>
      <c r="EVJ311" s="414"/>
      <c r="EVK311" s="415"/>
      <c r="EVL311" s="416" t="s">
        <v>753</v>
      </c>
      <c r="EVM311" s="413" t="s">
        <v>777</v>
      </c>
      <c r="EVN311" s="414"/>
      <c r="EVO311" s="415"/>
      <c r="EVP311" s="416" t="s">
        <v>753</v>
      </c>
      <c r="EVQ311" s="413" t="s">
        <v>777</v>
      </c>
      <c r="EVR311" s="414"/>
      <c r="EVS311" s="415"/>
      <c r="EVT311" s="416" t="s">
        <v>753</v>
      </c>
      <c r="EVU311" s="413" t="s">
        <v>777</v>
      </c>
      <c r="EVV311" s="414"/>
      <c r="EVW311" s="415"/>
      <c r="EVX311" s="416" t="s">
        <v>753</v>
      </c>
      <c r="EVY311" s="413" t="s">
        <v>777</v>
      </c>
      <c r="EVZ311" s="414"/>
      <c r="EWA311" s="415"/>
      <c r="EWB311" s="416" t="s">
        <v>753</v>
      </c>
      <c r="EWC311" s="413" t="s">
        <v>777</v>
      </c>
      <c r="EWD311" s="414"/>
      <c r="EWE311" s="415"/>
      <c r="EWF311" s="416" t="s">
        <v>753</v>
      </c>
      <c r="EWG311" s="413" t="s">
        <v>777</v>
      </c>
      <c r="EWH311" s="414"/>
      <c r="EWI311" s="415"/>
      <c r="EWJ311" s="416" t="s">
        <v>753</v>
      </c>
      <c r="EWK311" s="413" t="s">
        <v>777</v>
      </c>
      <c r="EWL311" s="414"/>
      <c r="EWM311" s="415"/>
      <c r="EWN311" s="416" t="s">
        <v>753</v>
      </c>
      <c r="EWO311" s="413" t="s">
        <v>777</v>
      </c>
      <c r="EWP311" s="414"/>
      <c r="EWQ311" s="415"/>
      <c r="EWR311" s="416" t="s">
        <v>753</v>
      </c>
      <c r="EWS311" s="413" t="s">
        <v>777</v>
      </c>
      <c r="EWT311" s="414"/>
      <c r="EWU311" s="415"/>
      <c r="EWV311" s="416" t="s">
        <v>753</v>
      </c>
      <c r="EWW311" s="413" t="s">
        <v>777</v>
      </c>
      <c r="EWX311" s="414"/>
      <c r="EWY311" s="415"/>
      <c r="EWZ311" s="416" t="s">
        <v>753</v>
      </c>
      <c r="EXA311" s="413" t="s">
        <v>777</v>
      </c>
      <c r="EXB311" s="414"/>
      <c r="EXC311" s="415"/>
      <c r="EXD311" s="416" t="s">
        <v>753</v>
      </c>
      <c r="EXE311" s="413" t="s">
        <v>777</v>
      </c>
      <c r="EXF311" s="414"/>
      <c r="EXG311" s="415"/>
      <c r="EXH311" s="416" t="s">
        <v>753</v>
      </c>
      <c r="EXI311" s="413" t="s">
        <v>777</v>
      </c>
      <c r="EXJ311" s="414"/>
      <c r="EXK311" s="415"/>
      <c r="EXL311" s="416" t="s">
        <v>753</v>
      </c>
      <c r="EXM311" s="413" t="s">
        <v>777</v>
      </c>
      <c r="EXN311" s="414"/>
      <c r="EXO311" s="415"/>
      <c r="EXP311" s="416" t="s">
        <v>753</v>
      </c>
      <c r="EXQ311" s="413" t="s">
        <v>777</v>
      </c>
      <c r="EXR311" s="414"/>
      <c r="EXS311" s="415"/>
      <c r="EXT311" s="416" t="s">
        <v>753</v>
      </c>
      <c r="EXU311" s="413" t="s">
        <v>777</v>
      </c>
      <c r="EXV311" s="414"/>
      <c r="EXW311" s="415"/>
      <c r="EXX311" s="416" t="s">
        <v>753</v>
      </c>
      <c r="EXY311" s="413" t="s">
        <v>777</v>
      </c>
      <c r="EXZ311" s="414"/>
      <c r="EYA311" s="415"/>
      <c r="EYB311" s="416" t="s">
        <v>753</v>
      </c>
      <c r="EYC311" s="413" t="s">
        <v>777</v>
      </c>
      <c r="EYD311" s="414"/>
      <c r="EYE311" s="415"/>
      <c r="EYF311" s="416" t="s">
        <v>753</v>
      </c>
      <c r="EYG311" s="413" t="s">
        <v>777</v>
      </c>
      <c r="EYH311" s="414"/>
      <c r="EYI311" s="415"/>
      <c r="EYJ311" s="416" t="s">
        <v>753</v>
      </c>
      <c r="EYK311" s="413" t="s">
        <v>777</v>
      </c>
      <c r="EYL311" s="414"/>
      <c r="EYM311" s="415"/>
      <c r="EYN311" s="416" t="s">
        <v>753</v>
      </c>
      <c r="EYO311" s="413" t="s">
        <v>777</v>
      </c>
      <c r="EYP311" s="414"/>
      <c r="EYQ311" s="415"/>
      <c r="EYR311" s="416" t="s">
        <v>753</v>
      </c>
      <c r="EYS311" s="413" t="s">
        <v>777</v>
      </c>
      <c r="EYT311" s="414"/>
      <c r="EYU311" s="415"/>
      <c r="EYV311" s="416" t="s">
        <v>753</v>
      </c>
      <c r="EYW311" s="413" t="s">
        <v>777</v>
      </c>
      <c r="EYX311" s="414"/>
      <c r="EYY311" s="415"/>
      <c r="EYZ311" s="416" t="s">
        <v>753</v>
      </c>
      <c r="EZA311" s="413" t="s">
        <v>777</v>
      </c>
      <c r="EZB311" s="414"/>
      <c r="EZC311" s="415"/>
      <c r="EZD311" s="416" t="s">
        <v>753</v>
      </c>
      <c r="EZE311" s="413" t="s">
        <v>777</v>
      </c>
      <c r="EZF311" s="414"/>
      <c r="EZG311" s="415"/>
      <c r="EZH311" s="416" t="s">
        <v>753</v>
      </c>
      <c r="EZI311" s="413" t="s">
        <v>777</v>
      </c>
      <c r="EZJ311" s="414"/>
      <c r="EZK311" s="415"/>
      <c r="EZL311" s="416" t="s">
        <v>753</v>
      </c>
      <c r="EZM311" s="413" t="s">
        <v>777</v>
      </c>
      <c r="EZN311" s="414"/>
      <c r="EZO311" s="415"/>
      <c r="EZP311" s="416" t="s">
        <v>753</v>
      </c>
      <c r="EZQ311" s="413" t="s">
        <v>777</v>
      </c>
      <c r="EZR311" s="414"/>
      <c r="EZS311" s="415"/>
      <c r="EZT311" s="416" t="s">
        <v>753</v>
      </c>
      <c r="EZU311" s="413" t="s">
        <v>777</v>
      </c>
      <c r="EZV311" s="414"/>
      <c r="EZW311" s="415"/>
      <c r="EZX311" s="416" t="s">
        <v>753</v>
      </c>
      <c r="EZY311" s="413" t="s">
        <v>777</v>
      </c>
      <c r="EZZ311" s="414"/>
      <c r="FAA311" s="415"/>
      <c r="FAB311" s="416" t="s">
        <v>753</v>
      </c>
      <c r="FAC311" s="413" t="s">
        <v>777</v>
      </c>
      <c r="FAD311" s="414"/>
      <c r="FAE311" s="415"/>
      <c r="FAF311" s="416" t="s">
        <v>753</v>
      </c>
      <c r="FAG311" s="413" t="s">
        <v>777</v>
      </c>
      <c r="FAH311" s="414"/>
      <c r="FAI311" s="415"/>
      <c r="FAJ311" s="416" t="s">
        <v>753</v>
      </c>
      <c r="FAK311" s="413" t="s">
        <v>777</v>
      </c>
      <c r="FAL311" s="414"/>
      <c r="FAM311" s="415"/>
      <c r="FAN311" s="416" t="s">
        <v>753</v>
      </c>
      <c r="FAO311" s="413" t="s">
        <v>777</v>
      </c>
      <c r="FAP311" s="414"/>
      <c r="FAQ311" s="415"/>
      <c r="FAR311" s="416" t="s">
        <v>753</v>
      </c>
      <c r="FAS311" s="413" t="s">
        <v>777</v>
      </c>
      <c r="FAT311" s="414"/>
      <c r="FAU311" s="415"/>
      <c r="FAV311" s="416" t="s">
        <v>753</v>
      </c>
      <c r="FAW311" s="413" t="s">
        <v>777</v>
      </c>
      <c r="FAX311" s="414"/>
      <c r="FAY311" s="415"/>
      <c r="FAZ311" s="416" t="s">
        <v>753</v>
      </c>
      <c r="FBA311" s="413" t="s">
        <v>777</v>
      </c>
      <c r="FBB311" s="414"/>
      <c r="FBC311" s="415"/>
      <c r="FBD311" s="416" t="s">
        <v>753</v>
      </c>
      <c r="FBE311" s="413" t="s">
        <v>777</v>
      </c>
      <c r="FBF311" s="414"/>
      <c r="FBG311" s="415"/>
      <c r="FBH311" s="416" t="s">
        <v>753</v>
      </c>
      <c r="FBI311" s="413" t="s">
        <v>777</v>
      </c>
      <c r="FBJ311" s="414"/>
      <c r="FBK311" s="415"/>
      <c r="FBL311" s="416" t="s">
        <v>753</v>
      </c>
      <c r="FBM311" s="413" t="s">
        <v>777</v>
      </c>
      <c r="FBN311" s="414"/>
      <c r="FBO311" s="415"/>
      <c r="FBP311" s="416" t="s">
        <v>753</v>
      </c>
      <c r="FBQ311" s="413" t="s">
        <v>777</v>
      </c>
      <c r="FBR311" s="414"/>
      <c r="FBS311" s="415"/>
      <c r="FBT311" s="416" t="s">
        <v>753</v>
      </c>
      <c r="FBU311" s="413" t="s">
        <v>777</v>
      </c>
      <c r="FBV311" s="414"/>
      <c r="FBW311" s="415"/>
      <c r="FBX311" s="416" t="s">
        <v>753</v>
      </c>
      <c r="FBY311" s="413" t="s">
        <v>777</v>
      </c>
      <c r="FBZ311" s="414"/>
      <c r="FCA311" s="415"/>
      <c r="FCB311" s="416" t="s">
        <v>753</v>
      </c>
      <c r="FCC311" s="413" t="s">
        <v>777</v>
      </c>
      <c r="FCD311" s="414"/>
      <c r="FCE311" s="415"/>
      <c r="FCF311" s="416" t="s">
        <v>753</v>
      </c>
      <c r="FCG311" s="413" t="s">
        <v>777</v>
      </c>
      <c r="FCH311" s="414"/>
      <c r="FCI311" s="415"/>
      <c r="FCJ311" s="416" t="s">
        <v>753</v>
      </c>
      <c r="FCK311" s="413" t="s">
        <v>777</v>
      </c>
      <c r="FCL311" s="414"/>
      <c r="FCM311" s="415"/>
      <c r="FCN311" s="416" t="s">
        <v>753</v>
      </c>
      <c r="FCO311" s="413" t="s">
        <v>777</v>
      </c>
      <c r="FCP311" s="414"/>
      <c r="FCQ311" s="415"/>
      <c r="FCR311" s="416" t="s">
        <v>753</v>
      </c>
      <c r="FCS311" s="413" t="s">
        <v>777</v>
      </c>
      <c r="FCT311" s="414"/>
      <c r="FCU311" s="415"/>
      <c r="FCV311" s="416" t="s">
        <v>753</v>
      </c>
      <c r="FCW311" s="413" t="s">
        <v>777</v>
      </c>
      <c r="FCX311" s="414"/>
      <c r="FCY311" s="415"/>
      <c r="FCZ311" s="416" t="s">
        <v>753</v>
      </c>
      <c r="FDA311" s="413" t="s">
        <v>777</v>
      </c>
      <c r="FDB311" s="414"/>
      <c r="FDC311" s="415"/>
      <c r="FDD311" s="416" t="s">
        <v>753</v>
      </c>
      <c r="FDE311" s="413" t="s">
        <v>777</v>
      </c>
      <c r="FDF311" s="414"/>
      <c r="FDG311" s="415"/>
      <c r="FDH311" s="416" t="s">
        <v>753</v>
      </c>
      <c r="FDI311" s="413" t="s">
        <v>777</v>
      </c>
      <c r="FDJ311" s="414"/>
      <c r="FDK311" s="415"/>
      <c r="FDL311" s="416" t="s">
        <v>753</v>
      </c>
      <c r="FDM311" s="413" t="s">
        <v>777</v>
      </c>
      <c r="FDN311" s="414"/>
      <c r="FDO311" s="415"/>
      <c r="FDP311" s="416" t="s">
        <v>753</v>
      </c>
      <c r="FDQ311" s="413" t="s">
        <v>777</v>
      </c>
      <c r="FDR311" s="414"/>
      <c r="FDS311" s="415"/>
      <c r="FDT311" s="416" t="s">
        <v>753</v>
      </c>
      <c r="FDU311" s="413" t="s">
        <v>777</v>
      </c>
      <c r="FDV311" s="414"/>
      <c r="FDW311" s="415"/>
      <c r="FDX311" s="416" t="s">
        <v>753</v>
      </c>
      <c r="FDY311" s="413" t="s">
        <v>777</v>
      </c>
      <c r="FDZ311" s="414"/>
      <c r="FEA311" s="415"/>
      <c r="FEB311" s="416" t="s">
        <v>753</v>
      </c>
      <c r="FEC311" s="413" t="s">
        <v>777</v>
      </c>
      <c r="FED311" s="414"/>
      <c r="FEE311" s="415"/>
      <c r="FEF311" s="416" t="s">
        <v>753</v>
      </c>
      <c r="FEG311" s="413" t="s">
        <v>777</v>
      </c>
      <c r="FEH311" s="414"/>
      <c r="FEI311" s="415"/>
      <c r="FEJ311" s="416" t="s">
        <v>753</v>
      </c>
      <c r="FEK311" s="413" t="s">
        <v>777</v>
      </c>
      <c r="FEL311" s="414"/>
      <c r="FEM311" s="415"/>
      <c r="FEN311" s="416" t="s">
        <v>753</v>
      </c>
      <c r="FEO311" s="413" t="s">
        <v>777</v>
      </c>
      <c r="FEP311" s="414"/>
      <c r="FEQ311" s="415"/>
      <c r="FER311" s="416" t="s">
        <v>753</v>
      </c>
      <c r="FES311" s="413" t="s">
        <v>777</v>
      </c>
      <c r="FET311" s="414"/>
      <c r="FEU311" s="415"/>
      <c r="FEV311" s="416" t="s">
        <v>753</v>
      </c>
      <c r="FEW311" s="413" t="s">
        <v>777</v>
      </c>
      <c r="FEX311" s="414"/>
      <c r="FEY311" s="415"/>
      <c r="FEZ311" s="416" t="s">
        <v>753</v>
      </c>
      <c r="FFA311" s="413" t="s">
        <v>777</v>
      </c>
      <c r="FFB311" s="414"/>
      <c r="FFC311" s="415"/>
      <c r="FFD311" s="416" t="s">
        <v>753</v>
      </c>
      <c r="FFE311" s="413" t="s">
        <v>777</v>
      </c>
      <c r="FFF311" s="414"/>
      <c r="FFG311" s="415"/>
      <c r="FFH311" s="416" t="s">
        <v>753</v>
      </c>
      <c r="FFI311" s="413" t="s">
        <v>777</v>
      </c>
      <c r="FFJ311" s="414"/>
      <c r="FFK311" s="415"/>
      <c r="FFL311" s="416" t="s">
        <v>753</v>
      </c>
      <c r="FFM311" s="413" t="s">
        <v>777</v>
      </c>
      <c r="FFN311" s="414"/>
      <c r="FFO311" s="415"/>
      <c r="FFP311" s="416" t="s">
        <v>753</v>
      </c>
      <c r="FFQ311" s="413" t="s">
        <v>777</v>
      </c>
      <c r="FFR311" s="414"/>
      <c r="FFS311" s="415"/>
      <c r="FFT311" s="416" t="s">
        <v>753</v>
      </c>
      <c r="FFU311" s="413" t="s">
        <v>777</v>
      </c>
      <c r="FFV311" s="414"/>
      <c r="FFW311" s="415"/>
      <c r="FFX311" s="416" t="s">
        <v>753</v>
      </c>
      <c r="FFY311" s="413" t="s">
        <v>777</v>
      </c>
      <c r="FFZ311" s="414"/>
      <c r="FGA311" s="415"/>
      <c r="FGB311" s="416" t="s">
        <v>753</v>
      </c>
      <c r="FGC311" s="413" t="s">
        <v>777</v>
      </c>
      <c r="FGD311" s="414"/>
      <c r="FGE311" s="415"/>
      <c r="FGF311" s="416" t="s">
        <v>753</v>
      </c>
      <c r="FGG311" s="413" t="s">
        <v>777</v>
      </c>
      <c r="FGH311" s="414"/>
      <c r="FGI311" s="415"/>
      <c r="FGJ311" s="416" t="s">
        <v>753</v>
      </c>
      <c r="FGK311" s="413" t="s">
        <v>777</v>
      </c>
      <c r="FGL311" s="414"/>
      <c r="FGM311" s="415"/>
      <c r="FGN311" s="416" t="s">
        <v>753</v>
      </c>
      <c r="FGO311" s="413" t="s">
        <v>777</v>
      </c>
      <c r="FGP311" s="414"/>
      <c r="FGQ311" s="415"/>
      <c r="FGR311" s="416" t="s">
        <v>753</v>
      </c>
      <c r="FGS311" s="413" t="s">
        <v>777</v>
      </c>
      <c r="FGT311" s="414"/>
      <c r="FGU311" s="415"/>
      <c r="FGV311" s="416" t="s">
        <v>753</v>
      </c>
      <c r="FGW311" s="413" t="s">
        <v>777</v>
      </c>
      <c r="FGX311" s="414"/>
      <c r="FGY311" s="415"/>
      <c r="FGZ311" s="416" t="s">
        <v>753</v>
      </c>
      <c r="FHA311" s="413" t="s">
        <v>777</v>
      </c>
      <c r="FHB311" s="414"/>
      <c r="FHC311" s="415"/>
      <c r="FHD311" s="416" t="s">
        <v>753</v>
      </c>
      <c r="FHE311" s="413" t="s">
        <v>777</v>
      </c>
      <c r="FHF311" s="414"/>
      <c r="FHG311" s="415"/>
      <c r="FHH311" s="416" t="s">
        <v>753</v>
      </c>
      <c r="FHI311" s="413" t="s">
        <v>777</v>
      </c>
      <c r="FHJ311" s="414"/>
      <c r="FHK311" s="415"/>
      <c r="FHL311" s="416" t="s">
        <v>753</v>
      </c>
      <c r="FHM311" s="413" t="s">
        <v>777</v>
      </c>
      <c r="FHN311" s="414"/>
      <c r="FHO311" s="415"/>
      <c r="FHP311" s="416" t="s">
        <v>753</v>
      </c>
      <c r="FHQ311" s="413" t="s">
        <v>777</v>
      </c>
      <c r="FHR311" s="414"/>
      <c r="FHS311" s="415"/>
      <c r="FHT311" s="416" t="s">
        <v>753</v>
      </c>
      <c r="FHU311" s="413" t="s">
        <v>777</v>
      </c>
      <c r="FHV311" s="414"/>
      <c r="FHW311" s="415"/>
      <c r="FHX311" s="416" t="s">
        <v>753</v>
      </c>
      <c r="FHY311" s="413" t="s">
        <v>777</v>
      </c>
      <c r="FHZ311" s="414"/>
      <c r="FIA311" s="415"/>
      <c r="FIB311" s="416" t="s">
        <v>753</v>
      </c>
      <c r="FIC311" s="413" t="s">
        <v>777</v>
      </c>
      <c r="FID311" s="414"/>
      <c r="FIE311" s="415"/>
      <c r="FIF311" s="416" t="s">
        <v>753</v>
      </c>
      <c r="FIG311" s="413" t="s">
        <v>777</v>
      </c>
      <c r="FIH311" s="414"/>
      <c r="FII311" s="415"/>
      <c r="FIJ311" s="416" t="s">
        <v>753</v>
      </c>
      <c r="FIK311" s="413" t="s">
        <v>777</v>
      </c>
      <c r="FIL311" s="414"/>
      <c r="FIM311" s="415"/>
      <c r="FIN311" s="416" t="s">
        <v>753</v>
      </c>
      <c r="FIO311" s="413" t="s">
        <v>777</v>
      </c>
      <c r="FIP311" s="414"/>
      <c r="FIQ311" s="415"/>
      <c r="FIR311" s="416" t="s">
        <v>753</v>
      </c>
      <c r="FIS311" s="413" t="s">
        <v>777</v>
      </c>
      <c r="FIT311" s="414"/>
      <c r="FIU311" s="415"/>
      <c r="FIV311" s="416" t="s">
        <v>753</v>
      </c>
      <c r="FIW311" s="413" t="s">
        <v>777</v>
      </c>
      <c r="FIX311" s="414"/>
      <c r="FIY311" s="415"/>
      <c r="FIZ311" s="416" t="s">
        <v>753</v>
      </c>
      <c r="FJA311" s="413" t="s">
        <v>777</v>
      </c>
      <c r="FJB311" s="414"/>
      <c r="FJC311" s="415"/>
      <c r="FJD311" s="416" t="s">
        <v>753</v>
      </c>
      <c r="FJE311" s="413" t="s">
        <v>777</v>
      </c>
      <c r="FJF311" s="414"/>
      <c r="FJG311" s="415"/>
      <c r="FJH311" s="416" t="s">
        <v>753</v>
      </c>
      <c r="FJI311" s="413" t="s">
        <v>777</v>
      </c>
      <c r="FJJ311" s="414"/>
      <c r="FJK311" s="415"/>
      <c r="FJL311" s="416" t="s">
        <v>753</v>
      </c>
      <c r="FJM311" s="413" t="s">
        <v>777</v>
      </c>
      <c r="FJN311" s="414"/>
      <c r="FJO311" s="415"/>
      <c r="FJP311" s="416" t="s">
        <v>753</v>
      </c>
      <c r="FJQ311" s="413" t="s">
        <v>777</v>
      </c>
      <c r="FJR311" s="414"/>
      <c r="FJS311" s="415"/>
      <c r="FJT311" s="416" t="s">
        <v>753</v>
      </c>
      <c r="FJU311" s="413" t="s">
        <v>777</v>
      </c>
      <c r="FJV311" s="414"/>
      <c r="FJW311" s="415"/>
      <c r="FJX311" s="416" t="s">
        <v>753</v>
      </c>
      <c r="FJY311" s="413" t="s">
        <v>777</v>
      </c>
      <c r="FJZ311" s="414"/>
      <c r="FKA311" s="415"/>
      <c r="FKB311" s="416" t="s">
        <v>753</v>
      </c>
      <c r="FKC311" s="413" t="s">
        <v>777</v>
      </c>
      <c r="FKD311" s="414"/>
      <c r="FKE311" s="415"/>
      <c r="FKF311" s="416" t="s">
        <v>753</v>
      </c>
      <c r="FKG311" s="413" t="s">
        <v>777</v>
      </c>
      <c r="FKH311" s="414"/>
      <c r="FKI311" s="415"/>
      <c r="FKJ311" s="416" t="s">
        <v>753</v>
      </c>
      <c r="FKK311" s="413" t="s">
        <v>777</v>
      </c>
      <c r="FKL311" s="414"/>
      <c r="FKM311" s="415"/>
      <c r="FKN311" s="416" t="s">
        <v>753</v>
      </c>
      <c r="FKO311" s="413" t="s">
        <v>777</v>
      </c>
      <c r="FKP311" s="414"/>
      <c r="FKQ311" s="415"/>
      <c r="FKR311" s="416" t="s">
        <v>753</v>
      </c>
      <c r="FKS311" s="413" t="s">
        <v>777</v>
      </c>
      <c r="FKT311" s="414"/>
      <c r="FKU311" s="415"/>
      <c r="FKV311" s="416" t="s">
        <v>753</v>
      </c>
      <c r="FKW311" s="413" t="s">
        <v>777</v>
      </c>
      <c r="FKX311" s="414"/>
      <c r="FKY311" s="415"/>
      <c r="FKZ311" s="416" t="s">
        <v>753</v>
      </c>
      <c r="FLA311" s="413" t="s">
        <v>777</v>
      </c>
      <c r="FLB311" s="414"/>
      <c r="FLC311" s="415"/>
      <c r="FLD311" s="416" t="s">
        <v>753</v>
      </c>
      <c r="FLE311" s="413" t="s">
        <v>777</v>
      </c>
      <c r="FLF311" s="414"/>
      <c r="FLG311" s="415"/>
      <c r="FLH311" s="416" t="s">
        <v>753</v>
      </c>
      <c r="FLI311" s="413" t="s">
        <v>777</v>
      </c>
      <c r="FLJ311" s="414"/>
      <c r="FLK311" s="415"/>
      <c r="FLL311" s="416" t="s">
        <v>753</v>
      </c>
      <c r="FLM311" s="413" t="s">
        <v>777</v>
      </c>
      <c r="FLN311" s="414"/>
      <c r="FLO311" s="415"/>
      <c r="FLP311" s="416" t="s">
        <v>753</v>
      </c>
      <c r="FLQ311" s="413" t="s">
        <v>777</v>
      </c>
      <c r="FLR311" s="414"/>
      <c r="FLS311" s="415"/>
      <c r="FLT311" s="416" t="s">
        <v>753</v>
      </c>
      <c r="FLU311" s="413" t="s">
        <v>777</v>
      </c>
      <c r="FLV311" s="414"/>
      <c r="FLW311" s="415"/>
      <c r="FLX311" s="416" t="s">
        <v>753</v>
      </c>
      <c r="FLY311" s="413" t="s">
        <v>777</v>
      </c>
      <c r="FLZ311" s="414"/>
      <c r="FMA311" s="415"/>
      <c r="FMB311" s="416" t="s">
        <v>753</v>
      </c>
      <c r="FMC311" s="413" t="s">
        <v>777</v>
      </c>
      <c r="FMD311" s="414"/>
      <c r="FME311" s="415"/>
      <c r="FMF311" s="416" t="s">
        <v>753</v>
      </c>
      <c r="FMG311" s="413" t="s">
        <v>777</v>
      </c>
      <c r="FMH311" s="414"/>
      <c r="FMI311" s="415"/>
      <c r="FMJ311" s="416" t="s">
        <v>753</v>
      </c>
      <c r="FMK311" s="413" t="s">
        <v>777</v>
      </c>
      <c r="FML311" s="414"/>
      <c r="FMM311" s="415"/>
      <c r="FMN311" s="416" t="s">
        <v>753</v>
      </c>
      <c r="FMO311" s="413" t="s">
        <v>777</v>
      </c>
      <c r="FMP311" s="414"/>
      <c r="FMQ311" s="415"/>
      <c r="FMR311" s="416" t="s">
        <v>753</v>
      </c>
      <c r="FMS311" s="413" t="s">
        <v>777</v>
      </c>
      <c r="FMT311" s="414"/>
      <c r="FMU311" s="415"/>
      <c r="FMV311" s="416" t="s">
        <v>753</v>
      </c>
      <c r="FMW311" s="413" t="s">
        <v>777</v>
      </c>
      <c r="FMX311" s="414"/>
      <c r="FMY311" s="415"/>
      <c r="FMZ311" s="416" t="s">
        <v>753</v>
      </c>
      <c r="FNA311" s="413" t="s">
        <v>777</v>
      </c>
      <c r="FNB311" s="414"/>
      <c r="FNC311" s="415"/>
      <c r="FND311" s="416" t="s">
        <v>753</v>
      </c>
      <c r="FNE311" s="413" t="s">
        <v>777</v>
      </c>
      <c r="FNF311" s="414"/>
      <c r="FNG311" s="415"/>
      <c r="FNH311" s="416" t="s">
        <v>753</v>
      </c>
      <c r="FNI311" s="413" t="s">
        <v>777</v>
      </c>
      <c r="FNJ311" s="414"/>
      <c r="FNK311" s="415"/>
      <c r="FNL311" s="416" t="s">
        <v>753</v>
      </c>
      <c r="FNM311" s="413" t="s">
        <v>777</v>
      </c>
      <c r="FNN311" s="414"/>
      <c r="FNO311" s="415"/>
      <c r="FNP311" s="416" t="s">
        <v>753</v>
      </c>
      <c r="FNQ311" s="413" t="s">
        <v>777</v>
      </c>
      <c r="FNR311" s="414"/>
      <c r="FNS311" s="415"/>
      <c r="FNT311" s="416" t="s">
        <v>753</v>
      </c>
      <c r="FNU311" s="413" t="s">
        <v>777</v>
      </c>
      <c r="FNV311" s="414"/>
      <c r="FNW311" s="415"/>
      <c r="FNX311" s="416" t="s">
        <v>753</v>
      </c>
      <c r="FNY311" s="413" t="s">
        <v>777</v>
      </c>
      <c r="FNZ311" s="414"/>
      <c r="FOA311" s="415"/>
      <c r="FOB311" s="416" t="s">
        <v>753</v>
      </c>
      <c r="FOC311" s="413" t="s">
        <v>777</v>
      </c>
      <c r="FOD311" s="414"/>
      <c r="FOE311" s="415"/>
      <c r="FOF311" s="416" t="s">
        <v>753</v>
      </c>
      <c r="FOG311" s="413" t="s">
        <v>777</v>
      </c>
      <c r="FOH311" s="414"/>
      <c r="FOI311" s="415"/>
      <c r="FOJ311" s="416" t="s">
        <v>753</v>
      </c>
      <c r="FOK311" s="413" t="s">
        <v>777</v>
      </c>
      <c r="FOL311" s="414"/>
      <c r="FOM311" s="415"/>
      <c r="FON311" s="416" t="s">
        <v>753</v>
      </c>
      <c r="FOO311" s="413" t="s">
        <v>777</v>
      </c>
      <c r="FOP311" s="414"/>
      <c r="FOQ311" s="415"/>
      <c r="FOR311" s="416" t="s">
        <v>753</v>
      </c>
      <c r="FOS311" s="413" t="s">
        <v>777</v>
      </c>
      <c r="FOT311" s="414"/>
      <c r="FOU311" s="415"/>
      <c r="FOV311" s="416" t="s">
        <v>753</v>
      </c>
      <c r="FOW311" s="413" t="s">
        <v>777</v>
      </c>
      <c r="FOX311" s="414"/>
      <c r="FOY311" s="415"/>
      <c r="FOZ311" s="416" t="s">
        <v>753</v>
      </c>
      <c r="FPA311" s="413" t="s">
        <v>777</v>
      </c>
      <c r="FPB311" s="414"/>
      <c r="FPC311" s="415"/>
      <c r="FPD311" s="416" t="s">
        <v>753</v>
      </c>
      <c r="FPE311" s="413" t="s">
        <v>777</v>
      </c>
      <c r="FPF311" s="414"/>
      <c r="FPG311" s="415"/>
      <c r="FPH311" s="416" t="s">
        <v>753</v>
      </c>
      <c r="FPI311" s="413" t="s">
        <v>777</v>
      </c>
      <c r="FPJ311" s="414"/>
      <c r="FPK311" s="415"/>
      <c r="FPL311" s="416" t="s">
        <v>753</v>
      </c>
      <c r="FPM311" s="413" t="s">
        <v>777</v>
      </c>
      <c r="FPN311" s="414"/>
      <c r="FPO311" s="415"/>
      <c r="FPP311" s="416" t="s">
        <v>753</v>
      </c>
      <c r="FPQ311" s="413" t="s">
        <v>777</v>
      </c>
      <c r="FPR311" s="414"/>
      <c r="FPS311" s="415"/>
      <c r="FPT311" s="416" t="s">
        <v>753</v>
      </c>
      <c r="FPU311" s="413" t="s">
        <v>777</v>
      </c>
      <c r="FPV311" s="414"/>
      <c r="FPW311" s="415"/>
      <c r="FPX311" s="416" t="s">
        <v>753</v>
      </c>
      <c r="FPY311" s="413" t="s">
        <v>777</v>
      </c>
      <c r="FPZ311" s="414"/>
      <c r="FQA311" s="415"/>
      <c r="FQB311" s="416" t="s">
        <v>753</v>
      </c>
      <c r="FQC311" s="413" t="s">
        <v>777</v>
      </c>
      <c r="FQD311" s="414"/>
      <c r="FQE311" s="415"/>
      <c r="FQF311" s="416" t="s">
        <v>753</v>
      </c>
      <c r="FQG311" s="413" t="s">
        <v>777</v>
      </c>
      <c r="FQH311" s="414"/>
      <c r="FQI311" s="415"/>
      <c r="FQJ311" s="416" t="s">
        <v>753</v>
      </c>
      <c r="FQK311" s="413" t="s">
        <v>777</v>
      </c>
      <c r="FQL311" s="414"/>
      <c r="FQM311" s="415"/>
      <c r="FQN311" s="416" t="s">
        <v>753</v>
      </c>
      <c r="FQO311" s="413" t="s">
        <v>777</v>
      </c>
      <c r="FQP311" s="414"/>
      <c r="FQQ311" s="415"/>
      <c r="FQR311" s="416" t="s">
        <v>753</v>
      </c>
      <c r="FQS311" s="413" t="s">
        <v>777</v>
      </c>
      <c r="FQT311" s="414"/>
      <c r="FQU311" s="415"/>
      <c r="FQV311" s="416" t="s">
        <v>753</v>
      </c>
      <c r="FQW311" s="413" t="s">
        <v>777</v>
      </c>
      <c r="FQX311" s="414"/>
      <c r="FQY311" s="415"/>
      <c r="FQZ311" s="416" t="s">
        <v>753</v>
      </c>
      <c r="FRA311" s="413" t="s">
        <v>777</v>
      </c>
      <c r="FRB311" s="414"/>
      <c r="FRC311" s="415"/>
      <c r="FRD311" s="416" t="s">
        <v>753</v>
      </c>
      <c r="FRE311" s="413" t="s">
        <v>777</v>
      </c>
      <c r="FRF311" s="414"/>
      <c r="FRG311" s="415"/>
      <c r="FRH311" s="416" t="s">
        <v>753</v>
      </c>
      <c r="FRI311" s="413" t="s">
        <v>777</v>
      </c>
      <c r="FRJ311" s="414"/>
      <c r="FRK311" s="415"/>
      <c r="FRL311" s="416" t="s">
        <v>753</v>
      </c>
      <c r="FRM311" s="413" t="s">
        <v>777</v>
      </c>
      <c r="FRN311" s="414"/>
      <c r="FRO311" s="415"/>
      <c r="FRP311" s="416" t="s">
        <v>753</v>
      </c>
      <c r="FRQ311" s="413" t="s">
        <v>777</v>
      </c>
      <c r="FRR311" s="414"/>
      <c r="FRS311" s="415"/>
      <c r="FRT311" s="416" t="s">
        <v>753</v>
      </c>
      <c r="FRU311" s="413" t="s">
        <v>777</v>
      </c>
      <c r="FRV311" s="414"/>
      <c r="FRW311" s="415"/>
      <c r="FRX311" s="416" t="s">
        <v>753</v>
      </c>
      <c r="FRY311" s="413" t="s">
        <v>777</v>
      </c>
      <c r="FRZ311" s="414"/>
      <c r="FSA311" s="415"/>
      <c r="FSB311" s="416" t="s">
        <v>753</v>
      </c>
      <c r="FSC311" s="413" t="s">
        <v>777</v>
      </c>
      <c r="FSD311" s="414"/>
      <c r="FSE311" s="415"/>
      <c r="FSF311" s="416" t="s">
        <v>753</v>
      </c>
      <c r="FSG311" s="413" t="s">
        <v>777</v>
      </c>
      <c r="FSH311" s="414"/>
      <c r="FSI311" s="415"/>
      <c r="FSJ311" s="416" t="s">
        <v>753</v>
      </c>
      <c r="FSK311" s="413" t="s">
        <v>777</v>
      </c>
      <c r="FSL311" s="414"/>
      <c r="FSM311" s="415"/>
      <c r="FSN311" s="416" t="s">
        <v>753</v>
      </c>
      <c r="FSO311" s="413" t="s">
        <v>777</v>
      </c>
      <c r="FSP311" s="414"/>
      <c r="FSQ311" s="415"/>
      <c r="FSR311" s="416" t="s">
        <v>753</v>
      </c>
      <c r="FSS311" s="413" t="s">
        <v>777</v>
      </c>
      <c r="FST311" s="414"/>
      <c r="FSU311" s="415"/>
      <c r="FSV311" s="416" t="s">
        <v>753</v>
      </c>
      <c r="FSW311" s="413" t="s">
        <v>777</v>
      </c>
      <c r="FSX311" s="414"/>
      <c r="FSY311" s="415"/>
      <c r="FSZ311" s="416" t="s">
        <v>753</v>
      </c>
      <c r="FTA311" s="413" t="s">
        <v>777</v>
      </c>
      <c r="FTB311" s="414"/>
      <c r="FTC311" s="415"/>
      <c r="FTD311" s="416" t="s">
        <v>753</v>
      </c>
      <c r="FTE311" s="413" t="s">
        <v>777</v>
      </c>
      <c r="FTF311" s="414"/>
      <c r="FTG311" s="415"/>
      <c r="FTH311" s="416" t="s">
        <v>753</v>
      </c>
      <c r="FTI311" s="413" t="s">
        <v>777</v>
      </c>
      <c r="FTJ311" s="414"/>
      <c r="FTK311" s="415"/>
      <c r="FTL311" s="416" t="s">
        <v>753</v>
      </c>
      <c r="FTM311" s="413" t="s">
        <v>777</v>
      </c>
      <c r="FTN311" s="414"/>
      <c r="FTO311" s="415"/>
      <c r="FTP311" s="416" t="s">
        <v>753</v>
      </c>
      <c r="FTQ311" s="413" t="s">
        <v>777</v>
      </c>
      <c r="FTR311" s="414"/>
      <c r="FTS311" s="415"/>
      <c r="FTT311" s="416" t="s">
        <v>753</v>
      </c>
      <c r="FTU311" s="413" t="s">
        <v>777</v>
      </c>
      <c r="FTV311" s="414"/>
      <c r="FTW311" s="415"/>
      <c r="FTX311" s="416" t="s">
        <v>753</v>
      </c>
      <c r="FTY311" s="413" t="s">
        <v>777</v>
      </c>
      <c r="FTZ311" s="414"/>
      <c r="FUA311" s="415"/>
      <c r="FUB311" s="416" t="s">
        <v>753</v>
      </c>
      <c r="FUC311" s="413" t="s">
        <v>777</v>
      </c>
      <c r="FUD311" s="414"/>
      <c r="FUE311" s="415"/>
      <c r="FUF311" s="416" t="s">
        <v>753</v>
      </c>
      <c r="FUG311" s="413" t="s">
        <v>777</v>
      </c>
      <c r="FUH311" s="414"/>
      <c r="FUI311" s="415"/>
      <c r="FUJ311" s="416" t="s">
        <v>753</v>
      </c>
      <c r="FUK311" s="413" t="s">
        <v>777</v>
      </c>
      <c r="FUL311" s="414"/>
      <c r="FUM311" s="415"/>
      <c r="FUN311" s="416" t="s">
        <v>753</v>
      </c>
      <c r="FUO311" s="413" t="s">
        <v>777</v>
      </c>
      <c r="FUP311" s="414"/>
      <c r="FUQ311" s="415"/>
      <c r="FUR311" s="416" t="s">
        <v>753</v>
      </c>
      <c r="FUS311" s="413" t="s">
        <v>777</v>
      </c>
      <c r="FUT311" s="414"/>
      <c r="FUU311" s="415"/>
      <c r="FUV311" s="416" t="s">
        <v>753</v>
      </c>
      <c r="FUW311" s="413" t="s">
        <v>777</v>
      </c>
      <c r="FUX311" s="414"/>
      <c r="FUY311" s="415"/>
      <c r="FUZ311" s="416" t="s">
        <v>753</v>
      </c>
      <c r="FVA311" s="413" t="s">
        <v>777</v>
      </c>
      <c r="FVB311" s="414"/>
      <c r="FVC311" s="415"/>
      <c r="FVD311" s="416" t="s">
        <v>753</v>
      </c>
      <c r="FVE311" s="413" t="s">
        <v>777</v>
      </c>
      <c r="FVF311" s="414"/>
      <c r="FVG311" s="415"/>
      <c r="FVH311" s="416" t="s">
        <v>753</v>
      </c>
      <c r="FVI311" s="413" t="s">
        <v>777</v>
      </c>
      <c r="FVJ311" s="414"/>
      <c r="FVK311" s="415"/>
      <c r="FVL311" s="416" t="s">
        <v>753</v>
      </c>
      <c r="FVM311" s="413" t="s">
        <v>777</v>
      </c>
      <c r="FVN311" s="414"/>
      <c r="FVO311" s="415"/>
      <c r="FVP311" s="416" t="s">
        <v>753</v>
      </c>
      <c r="FVQ311" s="413" t="s">
        <v>777</v>
      </c>
      <c r="FVR311" s="414"/>
      <c r="FVS311" s="415"/>
      <c r="FVT311" s="416" t="s">
        <v>753</v>
      </c>
      <c r="FVU311" s="413" t="s">
        <v>777</v>
      </c>
      <c r="FVV311" s="414"/>
      <c r="FVW311" s="415"/>
      <c r="FVX311" s="416" t="s">
        <v>753</v>
      </c>
      <c r="FVY311" s="413" t="s">
        <v>777</v>
      </c>
      <c r="FVZ311" s="414"/>
      <c r="FWA311" s="415"/>
      <c r="FWB311" s="416" t="s">
        <v>753</v>
      </c>
      <c r="FWC311" s="413" t="s">
        <v>777</v>
      </c>
      <c r="FWD311" s="414"/>
      <c r="FWE311" s="415"/>
      <c r="FWF311" s="416" t="s">
        <v>753</v>
      </c>
      <c r="FWG311" s="413" t="s">
        <v>777</v>
      </c>
      <c r="FWH311" s="414"/>
      <c r="FWI311" s="415"/>
      <c r="FWJ311" s="416" t="s">
        <v>753</v>
      </c>
      <c r="FWK311" s="413" t="s">
        <v>777</v>
      </c>
      <c r="FWL311" s="414"/>
      <c r="FWM311" s="415"/>
      <c r="FWN311" s="416" t="s">
        <v>753</v>
      </c>
      <c r="FWO311" s="413" t="s">
        <v>777</v>
      </c>
      <c r="FWP311" s="414"/>
      <c r="FWQ311" s="415"/>
      <c r="FWR311" s="416" t="s">
        <v>753</v>
      </c>
      <c r="FWS311" s="413" t="s">
        <v>777</v>
      </c>
      <c r="FWT311" s="414"/>
      <c r="FWU311" s="415"/>
      <c r="FWV311" s="416" t="s">
        <v>753</v>
      </c>
      <c r="FWW311" s="413" t="s">
        <v>777</v>
      </c>
      <c r="FWX311" s="414"/>
      <c r="FWY311" s="415"/>
      <c r="FWZ311" s="416" t="s">
        <v>753</v>
      </c>
      <c r="FXA311" s="413" t="s">
        <v>777</v>
      </c>
      <c r="FXB311" s="414"/>
      <c r="FXC311" s="415"/>
      <c r="FXD311" s="416" t="s">
        <v>753</v>
      </c>
      <c r="FXE311" s="413" t="s">
        <v>777</v>
      </c>
      <c r="FXF311" s="414"/>
      <c r="FXG311" s="415"/>
      <c r="FXH311" s="416" t="s">
        <v>753</v>
      </c>
      <c r="FXI311" s="413" t="s">
        <v>777</v>
      </c>
      <c r="FXJ311" s="414"/>
      <c r="FXK311" s="415"/>
      <c r="FXL311" s="416" t="s">
        <v>753</v>
      </c>
      <c r="FXM311" s="413" t="s">
        <v>777</v>
      </c>
      <c r="FXN311" s="414"/>
      <c r="FXO311" s="415"/>
      <c r="FXP311" s="416" t="s">
        <v>753</v>
      </c>
      <c r="FXQ311" s="413" t="s">
        <v>777</v>
      </c>
      <c r="FXR311" s="414"/>
      <c r="FXS311" s="415"/>
      <c r="FXT311" s="416" t="s">
        <v>753</v>
      </c>
      <c r="FXU311" s="413" t="s">
        <v>777</v>
      </c>
      <c r="FXV311" s="414"/>
      <c r="FXW311" s="415"/>
      <c r="FXX311" s="416" t="s">
        <v>753</v>
      </c>
      <c r="FXY311" s="413" t="s">
        <v>777</v>
      </c>
      <c r="FXZ311" s="414"/>
      <c r="FYA311" s="415"/>
      <c r="FYB311" s="416" t="s">
        <v>753</v>
      </c>
      <c r="FYC311" s="413" t="s">
        <v>777</v>
      </c>
      <c r="FYD311" s="414"/>
      <c r="FYE311" s="415"/>
      <c r="FYF311" s="416" t="s">
        <v>753</v>
      </c>
      <c r="FYG311" s="413" t="s">
        <v>777</v>
      </c>
      <c r="FYH311" s="414"/>
      <c r="FYI311" s="415"/>
      <c r="FYJ311" s="416" t="s">
        <v>753</v>
      </c>
      <c r="FYK311" s="413" t="s">
        <v>777</v>
      </c>
      <c r="FYL311" s="414"/>
      <c r="FYM311" s="415"/>
      <c r="FYN311" s="416" t="s">
        <v>753</v>
      </c>
      <c r="FYO311" s="413" t="s">
        <v>777</v>
      </c>
      <c r="FYP311" s="414"/>
      <c r="FYQ311" s="415"/>
      <c r="FYR311" s="416" t="s">
        <v>753</v>
      </c>
      <c r="FYS311" s="413" t="s">
        <v>777</v>
      </c>
      <c r="FYT311" s="414"/>
      <c r="FYU311" s="415"/>
      <c r="FYV311" s="416" t="s">
        <v>753</v>
      </c>
      <c r="FYW311" s="413" t="s">
        <v>777</v>
      </c>
      <c r="FYX311" s="414"/>
      <c r="FYY311" s="415"/>
      <c r="FYZ311" s="416" t="s">
        <v>753</v>
      </c>
      <c r="FZA311" s="413" t="s">
        <v>777</v>
      </c>
      <c r="FZB311" s="414"/>
      <c r="FZC311" s="415"/>
      <c r="FZD311" s="416" t="s">
        <v>753</v>
      </c>
      <c r="FZE311" s="413" t="s">
        <v>777</v>
      </c>
      <c r="FZF311" s="414"/>
      <c r="FZG311" s="415"/>
      <c r="FZH311" s="416" t="s">
        <v>753</v>
      </c>
      <c r="FZI311" s="413" t="s">
        <v>777</v>
      </c>
      <c r="FZJ311" s="414"/>
      <c r="FZK311" s="415"/>
      <c r="FZL311" s="416" t="s">
        <v>753</v>
      </c>
      <c r="FZM311" s="413" t="s">
        <v>777</v>
      </c>
      <c r="FZN311" s="414"/>
      <c r="FZO311" s="415"/>
      <c r="FZP311" s="416" t="s">
        <v>753</v>
      </c>
      <c r="FZQ311" s="413" t="s">
        <v>777</v>
      </c>
      <c r="FZR311" s="414"/>
      <c r="FZS311" s="415"/>
      <c r="FZT311" s="416" t="s">
        <v>753</v>
      </c>
      <c r="FZU311" s="413" t="s">
        <v>777</v>
      </c>
      <c r="FZV311" s="414"/>
      <c r="FZW311" s="415"/>
      <c r="FZX311" s="416" t="s">
        <v>753</v>
      </c>
      <c r="FZY311" s="413" t="s">
        <v>777</v>
      </c>
      <c r="FZZ311" s="414"/>
      <c r="GAA311" s="415"/>
      <c r="GAB311" s="416" t="s">
        <v>753</v>
      </c>
      <c r="GAC311" s="413" t="s">
        <v>777</v>
      </c>
      <c r="GAD311" s="414"/>
      <c r="GAE311" s="415"/>
      <c r="GAF311" s="416" t="s">
        <v>753</v>
      </c>
      <c r="GAG311" s="413" t="s">
        <v>777</v>
      </c>
      <c r="GAH311" s="414"/>
      <c r="GAI311" s="415"/>
      <c r="GAJ311" s="416" t="s">
        <v>753</v>
      </c>
      <c r="GAK311" s="413" t="s">
        <v>777</v>
      </c>
      <c r="GAL311" s="414"/>
      <c r="GAM311" s="415"/>
      <c r="GAN311" s="416" t="s">
        <v>753</v>
      </c>
      <c r="GAO311" s="413" t="s">
        <v>777</v>
      </c>
      <c r="GAP311" s="414"/>
      <c r="GAQ311" s="415"/>
      <c r="GAR311" s="416" t="s">
        <v>753</v>
      </c>
      <c r="GAS311" s="413" t="s">
        <v>777</v>
      </c>
      <c r="GAT311" s="414"/>
      <c r="GAU311" s="415"/>
      <c r="GAV311" s="416" t="s">
        <v>753</v>
      </c>
      <c r="GAW311" s="413" t="s">
        <v>777</v>
      </c>
      <c r="GAX311" s="414"/>
      <c r="GAY311" s="415"/>
      <c r="GAZ311" s="416" t="s">
        <v>753</v>
      </c>
      <c r="GBA311" s="413" t="s">
        <v>777</v>
      </c>
      <c r="GBB311" s="414"/>
      <c r="GBC311" s="415"/>
      <c r="GBD311" s="416" t="s">
        <v>753</v>
      </c>
      <c r="GBE311" s="413" t="s">
        <v>777</v>
      </c>
      <c r="GBF311" s="414"/>
      <c r="GBG311" s="415"/>
      <c r="GBH311" s="416" t="s">
        <v>753</v>
      </c>
      <c r="GBI311" s="413" t="s">
        <v>777</v>
      </c>
      <c r="GBJ311" s="414"/>
      <c r="GBK311" s="415"/>
      <c r="GBL311" s="416" t="s">
        <v>753</v>
      </c>
      <c r="GBM311" s="413" t="s">
        <v>777</v>
      </c>
      <c r="GBN311" s="414"/>
      <c r="GBO311" s="415"/>
      <c r="GBP311" s="416" t="s">
        <v>753</v>
      </c>
      <c r="GBQ311" s="413" t="s">
        <v>777</v>
      </c>
      <c r="GBR311" s="414"/>
      <c r="GBS311" s="415"/>
      <c r="GBT311" s="416" t="s">
        <v>753</v>
      </c>
      <c r="GBU311" s="413" t="s">
        <v>777</v>
      </c>
      <c r="GBV311" s="414"/>
      <c r="GBW311" s="415"/>
      <c r="GBX311" s="416" t="s">
        <v>753</v>
      </c>
      <c r="GBY311" s="413" t="s">
        <v>777</v>
      </c>
      <c r="GBZ311" s="414"/>
      <c r="GCA311" s="415"/>
      <c r="GCB311" s="416" t="s">
        <v>753</v>
      </c>
      <c r="GCC311" s="413" t="s">
        <v>777</v>
      </c>
      <c r="GCD311" s="414"/>
      <c r="GCE311" s="415"/>
      <c r="GCF311" s="416" t="s">
        <v>753</v>
      </c>
      <c r="GCG311" s="413" t="s">
        <v>777</v>
      </c>
      <c r="GCH311" s="414"/>
      <c r="GCI311" s="415"/>
      <c r="GCJ311" s="416" t="s">
        <v>753</v>
      </c>
      <c r="GCK311" s="413" t="s">
        <v>777</v>
      </c>
      <c r="GCL311" s="414"/>
      <c r="GCM311" s="415"/>
      <c r="GCN311" s="416" t="s">
        <v>753</v>
      </c>
      <c r="GCO311" s="413" t="s">
        <v>777</v>
      </c>
      <c r="GCP311" s="414"/>
      <c r="GCQ311" s="415"/>
      <c r="GCR311" s="416" t="s">
        <v>753</v>
      </c>
      <c r="GCS311" s="413" t="s">
        <v>777</v>
      </c>
      <c r="GCT311" s="414"/>
      <c r="GCU311" s="415"/>
      <c r="GCV311" s="416" t="s">
        <v>753</v>
      </c>
      <c r="GCW311" s="413" t="s">
        <v>777</v>
      </c>
      <c r="GCX311" s="414"/>
      <c r="GCY311" s="415"/>
      <c r="GCZ311" s="416" t="s">
        <v>753</v>
      </c>
      <c r="GDA311" s="413" t="s">
        <v>777</v>
      </c>
      <c r="GDB311" s="414"/>
      <c r="GDC311" s="415"/>
      <c r="GDD311" s="416" t="s">
        <v>753</v>
      </c>
      <c r="GDE311" s="413" t="s">
        <v>777</v>
      </c>
      <c r="GDF311" s="414"/>
      <c r="GDG311" s="415"/>
      <c r="GDH311" s="416" t="s">
        <v>753</v>
      </c>
      <c r="GDI311" s="413" t="s">
        <v>777</v>
      </c>
      <c r="GDJ311" s="414"/>
      <c r="GDK311" s="415"/>
      <c r="GDL311" s="416" t="s">
        <v>753</v>
      </c>
      <c r="GDM311" s="413" t="s">
        <v>777</v>
      </c>
      <c r="GDN311" s="414"/>
      <c r="GDO311" s="415"/>
      <c r="GDP311" s="416" t="s">
        <v>753</v>
      </c>
      <c r="GDQ311" s="413" t="s">
        <v>777</v>
      </c>
      <c r="GDR311" s="414"/>
      <c r="GDS311" s="415"/>
      <c r="GDT311" s="416" t="s">
        <v>753</v>
      </c>
      <c r="GDU311" s="413" t="s">
        <v>777</v>
      </c>
      <c r="GDV311" s="414"/>
      <c r="GDW311" s="415"/>
      <c r="GDX311" s="416" t="s">
        <v>753</v>
      </c>
      <c r="GDY311" s="413" t="s">
        <v>777</v>
      </c>
      <c r="GDZ311" s="414"/>
      <c r="GEA311" s="415"/>
      <c r="GEB311" s="416" t="s">
        <v>753</v>
      </c>
      <c r="GEC311" s="413" t="s">
        <v>777</v>
      </c>
      <c r="GED311" s="414"/>
      <c r="GEE311" s="415"/>
      <c r="GEF311" s="416" t="s">
        <v>753</v>
      </c>
      <c r="GEG311" s="413" t="s">
        <v>777</v>
      </c>
      <c r="GEH311" s="414"/>
      <c r="GEI311" s="415"/>
      <c r="GEJ311" s="416" t="s">
        <v>753</v>
      </c>
      <c r="GEK311" s="413" t="s">
        <v>777</v>
      </c>
      <c r="GEL311" s="414"/>
      <c r="GEM311" s="415"/>
      <c r="GEN311" s="416" t="s">
        <v>753</v>
      </c>
      <c r="GEO311" s="413" t="s">
        <v>777</v>
      </c>
      <c r="GEP311" s="414"/>
      <c r="GEQ311" s="415"/>
      <c r="GER311" s="416" t="s">
        <v>753</v>
      </c>
      <c r="GES311" s="413" t="s">
        <v>777</v>
      </c>
      <c r="GET311" s="414"/>
      <c r="GEU311" s="415"/>
      <c r="GEV311" s="416" t="s">
        <v>753</v>
      </c>
      <c r="GEW311" s="413" t="s">
        <v>777</v>
      </c>
      <c r="GEX311" s="414"/>
      <c r="GEY311" s="415"/>
      <c r="GEZ311" s="416" t="s">
        <v>753</v>
      </c>
      <c r="GFA311" s="413" t="s">
        <v>777</v>
      </c>
      <c r="GFB311" s="414"/>
      <c r="GFC311" s="415"/>
      <c r="GFD311" s="416" t="s">
        <v>753</v>
      </c>
      <c r="GFE311" s="413" t="s">
        <v>777</v>
      </c>
      <c r="GFF311" s="414"/>
      <c r="GFG311" s="415"/>
      <c r="GFH311" s="416" t="s">
        <v>753</v>
      </c>
      <c r="GFI311" s="413" t="s">
        <v>777</v>
      </c>
      <c r="GFJ311" s="414"/>
      <c r="GFK311" s="415"/>
      <c r="GFL311" s="416" t="s">
        <v>753</v>
      </c>
      <c r="GFM311" s="413" t="s">
        <v>777</v>
      </c>
      <c r="GFN311" s="414"/>
      <c r="GFO311" s="415"/>
      <c r="GFP311" s="416" t="s">
        <v>753</v>
      </c>
      <c r="GFQ311" s="413" t="s">
        <v>777</v>
      </c>
      <c r="GFR311" s="414"/>
      <c r="GFS311" s="415"/>
      <c r="GFT311" s="416" t="s">
        <v>753</v>
      </c>
      <c r="GFU311" s="413" t="s">
        <v>777</v>
      </c>
      <c r="GFV311" s="414"/>
      <c r="GFW311" s="415"/>
      <c r="GFX311" s="416" t="s">
        <v>753</v>
      </c>
      <c r="GFY311" s="413" t="s">
        <v>777</v>
      </c>
      <c r="GFZ311" s="414"/>
      <c r="GGA311" s="415"/>
      <c r="GGB311" s="416" t="s">
        <v>753</v>
      </c>
      <c r="GGC311" s="413" t="s">
        <v>777</v>
      </c>
      <c r="GGD311" s="414"/>
      <c r="GGE311" s="415"/>
      <c r="GGF311" s="416" t="s">
        <v>753</v>
      </c>
      <c r="GGG311" s="413" t="s">
        <v>777</v>
      </c>
      <c r="GGH311" s="414"/>
      <c r="GGI311" s="415"/>
      <c r="GGJ311" s="416" t="s">
        <v>753</v>
      </c>
      <c r="GGK311" s="413" t="s">
        <v>777</v>
      </c>
      <c r="GGL311" s="414"/>
      <c r="GGM311" s="415"/>
      <c r="GGN311" s="416" t="s">
        <v>753</v>
      </c>
      <c r="GGO311" s="413" t="s">
        <v>777</v>
      </c>
      <c r="GGP311" s="414"/>
      <c r="GGQ311" s="415"/>
      <c r="GGR311" s="416" t="s">
        <v>753</v>
      </c>
      <c r="GGS311" s="413" t="s">
        <v>777</v>
      </c>
      <c r="GGT311" s="414"/>
      <c r="GGU311" s="415"/>
      <c r="GGV311" s="416" t="s">
        <v>753</v>
      </c>
      <c r="GGW311" s="413" t="s">
        <v>777</v>
      </c>
      <c r="GGX311" s="414"/>
      <c r="GGY311" s="415"/>
      <c r="GGZ311" s="416" t="s">
        <v>753</v>
      </c>
      <c r="GHA311" s="413" t="s">
        <v>777</v>
      </c>
      <c r="GHB311" s="414"/>
      <c r="GHC311" s="415"/>
      <c r="GHD311" s="416" t="s">
        <v>753</v>
      </c>
      <c r="GHE311" s="413" t="s">
        <v>777</v>
      </c>
      <c r="GHF311" s="414"/>
      <c r="GHG311" s="415"/>
      <c r="GHH311" s="416" t="s">
        <v>753</v>
      </c>
      <c r="GHI311" s="413" t="s">
        <v>777</v>
      </c>
      <c r="GHJ311" s="414"/>
      <c r="GHK311" s="415"/>
      <c r="GHL311" s="416" t="s">
        <v>753</v>
      </c>
      <c r="GHM311" s="413" t="s">
        <v>777</v>
      </c>
      <c r="GHN311" s="414"/>
      <c r="GHO311" s="415"/>
      <c r="GHP311" s="416" t="s">
        <v>753</v>
      </c>
      <c r="GHQ311" s="413" t="s">
        <v>777</v>
      </c>
      <c r="GHR311" s="414"/>
      <c r="GHS311" s="415"/>
      <c r="GHT311" s="416" t="s">
        <v>753</v>
      </c>
      <c r="GHU311" s="413" t="s">
        <v>777</v>
      </c>
      <c r="GHV311" s="414"/>
      <c r="GHW311" s="415"/>
      <c r="GHX311" s="416" t="s">
        <v>753</v>
      </c>
      <c r="GHY311" s="413" t="s">
        <v>777</v>
      </c>
      <c r="GHZ311" s="414"/>
      <c r="GIA311" s="415"/>
      <c r="GIB311" s="416" t="s">
        <v>753</v>
      </c>
      <c r="GIC311" s="413" t="s">
        <v>777</v>
      </c>
      <c r="GID311" s="414"/>
      <c r="GIE311" s="415"/>
      <c r="GIF311" s="416" t="s">
        <v>753</v>
      </c>
      <c r="GIG311" s="413" t="s">
        <v>777</v>
      </c>
      <c r="GIH311" s="414"/>
      <c r="GII311" s="415"/>
      <c r="GIJ311" s="416" t="s">
        <v>753</v>
      </c>
      <c r="GIK311" s="413" t="s">
        <v>777</v>
      </c>
      <c r="GIL311" s="414"/>
      <c r="GIM311" s="415"/>
      <c r="GIN311" s="416" t="s">
        <v>753</v>
      </c>
      <c r="GIO311" s="413" t="s">
        <v>777</v>
      </c>
      <c r="GIP311" s="414"/>
      <c r="GIQ311" s="415"/>
      <c r="GIR311" s="416" t="s">
        <v>753</v>
      </c>
      <c r="GIS311" s="413" t="s">
        <v>777</v>
      </c>
      <c r="GIT311" s="414"/>
      <c r="GIU311" s="415"/>
      <c r="GIV311" s="416" t="s">
        <v>753</v>
      </c>
      <c r="GIW311" s="413" t="s">
        <v>777</v>
      </c>
      <c r="GIX311" s="414"/>
      <c r="GIY311" s="415"/>
      <c r="GIZ311" s="416" t="s">
        <v>753</v>
      </c>
      <c r="GJA311" s="413" t="s">
        <v>777</v>
      </c>
      <c r="GJB311" s="414"/>
      <c r="GJC311" s="415"/>
      <c r="GJD311" s="416" t="s">
        <v>753</v>
      </c>
      <c r="GJE311" s="413" t="s">
        <v>777</v>
      </c>
      <c r="GJF311" s="414"/>
      <c r="GJG311" s="415"/>
      <c r="GJH311" s="416" t="s">
        <v>753</v>
      </c>
      <c r="GJI311" s="413" t="s">
        <v>777</v>
      </c>
      <c r="GJJ311" s="414"/>
      <c r="GJK311" s="415"/>
      <c r="GJL311" s="416" t="s">
        <v>753</v>
      </c>
      <c r="GJM311" s="413" t="s">
        <v>777</v>
      </c>
      <c r="GJN311" s="414"/>
      <c r="GJO311" s="415"/>
      <c r="GJP311" s="416" t="s">
        <v>753</v>
      </c>
      <c r="GJQ311" s="413" t="s">
        <v>777</v>
      </c>
      <c r="GJR311" s="414"/>
      <c r="GJS311" s="415"/>
      <c r="GJT311" s="416" t="s">
        <v>753</v>
      </c>
      <c r="GJU311" s="413" t="s">
        <v>777</v>
      </c>
      <c r="GJV311" s="414"/>
      <c r="GJW311" s="415"/>
      <c r="GJX311" s="416" t="s">
        <v>753</v>
      </c>
      <c r="GJY311" s="413" t="s">
        <v>777</v>
      </c>
      <c r="GJZ311" s="414"/>
      <c r="GKA311" s="415"/>
      <c r="GKB311" s="416" t="s">
        <v>753</v>
      </c>
      <c r="GKC311" s="413" t="s">
        <v>777</v>
      </c>
      <c r="GKD311" s="414"/>
      <c r="GKE311" s="415"/>
      <c r="GKF311" s="416" t="s">
        <v>753</v>
      </c>
      <c r="GKG311" s="413" t="s">
        <v>777</v>
      </c>
      <c r="GKH311" s="414"/>
      <c r="GKI311" s="415"/>
      <c r="GKJ311" s="416" t="s">
        <v>753</v>
      </c>
      <c r="GKK311" s="413" t="s">
        <v>777</v>
      </c>
      <c r="GKL311" s="414"/>
      <c r="GKM311" s="415"/>
      <c r="GKN311" s="416" t="s">
        <v>753</v>
      </c>
      <c r="GKO311" s="413" t="s">
        <v>777</v>
      </c>
      <c r="GKP311" s="414"/>
      <c r="GKQ311" s="415"/>
      <c r="GKR311" s="416" t="s">
        <v>753</v>
      </c>
      <c r="GKS311" s="413" t="s">
        <v>777</v>
      </c>
      <c r="GKT311" s="414"/>
      <c r="GKU311" s="415"/>
      <c r="GKV311" s="416" t="s">
        <v>753</v>
      </c>
      <c r="GKW311" s="413" t="s">
        <v>777</v>
      </c>
      <c r="GKX311" s="414"/>
      <c r="GKY311" s="415"/>
      <c r="GKZ311" s="416" t="s">
        <v>753</v>
      </c>
      <c r="GLA311" s="413" t="s">
        <v>777</v>
      </c>
      <c r="GLB311" s="414"/>
      <c r="GLC311" s="415"/>
      <c r="GLD311" s="416" t="s">
        <v>753</v>
      </c>
      <c r="GLE311" s="413" t="s">
        <v>777</v>
      </c>
      <c r="GLF311" s="414"/>
      <c r="GLG311" s="415"/>
      <c r="GLH311" s="416" t="s">
        <v>753</v>
      </c>
      <c r="GLI311" s="413" t="s">
        <v>777</v>
      </c>
      <c r="GLJ311" s="414"/>
      <c r="GLK311" s="415"/>
      <c r="GLL311" s="416" t="s">
        <v>753</v>
      </c>
      <c r="GLM311" s="413" t="s">
        <v>777</v>
      </c>
      <c r="GLN311" s="414"/>
      <c r="GLO311" s="415"/>
      <c r="GLP311" s="416" t="s">
        <v>753</v>
      </c>
      <c r="GLQ311" s="413" t="s">
        <v>777</v>
      </c>
      <c r="GLR311" s="414"/>
      <c r="GLS311" s="415"/>
      <c r="GLT311" s="416" t="s">
        <v>753</v>
      </c>
      <c r="GLU311" s="413" t="s">
        <v>777</v>
      </c>
      <c r="GLV311" s="414"/>
      <c r="GLW311" s="415"/>
      <c r="GLX311" s="416" t="s">
        <v>753</v>
      </c>
      <c r="GLY311" s="413" t="s">
        <v>777</v>
      </c>
      <c r="GLZ311" s="414"/>
      <c r="GMA311" s="415"/>
      <c r="GMB311" s="416" t="s">
        <v>753</v>
      </c>
      <c r="GMC311" s="413" t="s">
        <v>777</v>
      </c>
      <c r="GMD311" s="414"/>
      <c r="GME311" s="415"/>
      <c r="GMF311" s="416" t="s">
        <v>753</v>
      </c>
      <c r="GMG311" s="413" t="s">
        <v>777</v>
      </c>
      <c r="GMH311" s="414"/>
      <c r="GMI311" s="415"/>
      <c r="GMJ311" s="416" t="s">
        <v>753</v>
      </c>
      <c r="GMK311" s="413" t="s">
        <v>777</v>
      </c>
      <c r="GML311" s="414"/>
      <c r="GMM311" s="415"/>
      <c r="GMN311" s="416" t="s">
        <v>753</v>
      </c>
      <c r="GMO311" s="413" t="s">
        <v>777</v>
      </c>
      <c r="GMP311" s="414"/>
      <c r="GMQ311" s="415"/>
      <c r="GMR311" s="416" t="s">
        <v>753</v>
      </c>
      <c r="GMS311" s="413" t="s">
        <v>777</v>
      </c>
      <c r="GMT311" s="414"/>
      <c r="GMU311" s="415"/>
      <c r="GMV311" s="416" t="s">
        <v>753</v>
      </c>
      <c r="GMW311" s="413" t="s">
        <v>777</v>
      </c>
      <c r="GMX311" s="414"/>
      <c r="GMY311" s="415"/>
      <c r="GMZ311" s="416" t="s">
        <v>753</v>
      </c>
      <c r="GNA311" s="413" t="s">
        <v>777</v>
      </c>
      <c r="GNB311" s="414"/>
      <c r="GNC311" s="415"/>
      <c r="GND311" s="416" t="s">
        <v>753</v>
      </c>
      <c r="GNE311" s="413" t="s">
        <v>777</v>
      </c>
      <c r="GNF311" s="414"/>
      <c r="GNG311" s="415"/>
      <c r="GNH311" s="416" t="s">
        <v>753</v>
      </c>
      <c r="GNI311" s="413" t="s">
        <v>777</v>
      </c>
      <c r="GNJ311" s="414"/>
      <c r="GNK311" s="415"/>
      <c r="GNL311" s="416" t="s">
        <v>753</v>
      </c>
      <c r="GNM311" s="413" t="s">
        <v>777</v>
      </c>
      <c r="GNN311" s="414"/>
      <c r="GNO311" s="415"/>
      <c r="GNP311" s="416" t="s">
        <v>753</v>
      </c>
      <c r="GNQ311" s="413" t="s">
        <v>777</v>
      </c>
      <c r="GNR311" s="414"/>
      <c r="GNS311" s="415"/>
      <c r="GNT311" s="416" t="s">
        <v>753</v>
      </c>
      <c r="GNU311" s="413" t="s">
        <v>777</v>
      </c>
      <c r="GNV311" s="414"/>
      <c r="GNW311" s="415"/>
      <c r="GNX311" s="416" t="s">
        <v>753</v>
      </c>
      <c r="GNY311" s="413" t="s">
        <v>777</v>
      </c>
      <c r="GNZ311" s="414"/>
      <c r="GOA311" s="415"/>
      <c r="GOB311" s="416" t="s">
        <v>753</v>
      </c>
      <c r="GOC311" s="413" t="s">
        <v>777</v>
      </c>
      <c r="GOD311" s="414"/>
      <c r="GOE311" s="415"/>
      <c r="GOF311" s="416" t="s">
        <v>753</v>
      </c>
      <c r="GOG311" s="413" t="s">
        <v>777</v>
      </c>
      <c r="GOH311" s="414"/>
      <c r="GOI311" s="415"/>
      <c r="GOJ311" s="416" t="s">
        <v>753</v>
      </c>
      <c r="GOK311" s="413" t="s">
        <v>777</v>
      </c>
      <c r="GOL311" s="414"/>
      <c r="GOM311" s="415"/>
      <c r="GON311" s="416" t="s">
        <v>753</v>
      </c>
      <c r="GOO311" s="413" t="s">
        <v>777</v>
      </c>
      <c r="GOP311" s="414"/>
      <c r="GOQ311" s="415"/>
      <c r="GOR311" s="416" t="s">
        <v>753</v>
      </c>
      <c r="GOS311" s="413" t="s">
        <v>777</v>
      </c>
      <c r="GOT311" s="414"/>
      <c r="GOU311" s="415"/>
      <c r="GOV311" s="416" t="s">
        <v>753</v>
      </c>
      <c r="GOW311" s="413" t="s">
        <v>777</v>
      </c>
      <c r="GOX311" s="414"/>
      <c r="GOY311" s="415"/>
      <c r="GOZ311" s="416" t="s">
        <v>753</v>
      </c>
      <c r="GPA311" s="413" t="s">
        <v>777</v>
      </c>
      <c r="GPB311" s="414"/>
      <c r="GPC311" s="415"/>
      <c r="GPD311" s="416" t="s">
        <v>753</v>
      </c>
      <c r="GPE311" s="413" t="s">
        <v>777</v>
      </c>
      <c r="GPF311" s="414"/>
      <c r="GPG311" s="415"/>
      <c r="GPH311" s="416" t="s">
        <v>753</v>
      </c>
      <c r="GPI311" s="413" t="s">
        <v>777</v>
      </c>
      <c r="GPJ311" s="414"/>
      <c r="GPK311" s="415"/>
      <c r="GPL311" s="416" t="s">
        <v>753</v>
      </c>
      <c r="GPM311" s="413" t="s">
        <v>777</v>
      </c>
      <c r="GPN311" s="414"/>
      <c r="GPO311" s="415"/>
      <c r="GPP311" s="416" t="s">
        <v>753</v>
      </c>
      <c r="GPQ311" s="413" t="s">
        <v>777</v>
      </c>
      <c r="GPR311" s="414"/>
      <c r="GPS311" s="415"/>
      <c r="GPT311" s="416" t="s">
        <v>753</v>
      </c>
      <c r="GPU311" s="413" t="s">
        <v>777</v>
      </c>
      <c r="GPV311" s="414"/>
      <c r="GPW311" s="415"/>
      <c r="GPX311" s="416" t="s">
        <v>753</v>
      </c>
      <c r="GPY311" s="413" t="s">
        <v>777</v>
      </c>
      <c r="GPZ311" s="414"/>
      <c r="GQA311" s="415"/>
      <c r="GQB311" s="416" t="s">
        <v>753</v>
      </c>
      <c r="GQC311" s="413" t="s">
        <v>777</v>
      </c>
      <c r="GQD311" s="414"/>
      <c r="GQE311" s="415"/>
      <c r="GQF311" s="416" t="s">
        <v>753</v>
      </c>
      <c r="GQG311" s="413" t="s">
        <v>777</v>
      </c>
      <c r="GQH311" s="414"/>
      <c r="GQI311" s="415"/>
      <c r="GQJ311" s="416" t="s">
        <v>753</v>
      </c>
      <c r="GQK311" s="413" t="s">
        <v>777</v>
      </c>
      <c r="GQL311" s="414"/>
      <c r="GQM311" s="415"/>
      <c r="GQN311" s="416" t="s">
        <v>753</v>
      </c>
      <c r="GQO311" s="413" t="s">
        <v>777</v>
      </c>
      <c r="GQP311" s="414"/>
      <c r="GQQ311" s="415"/>
      <c r="GQR311" s="416" t="s">
        <v>753</v>
      </c>
      <c r="GQS311" s="413" t="s">
        <v>777</v>
      </c>
      <c r="GQT311" s="414"/>
      <c r="GQU311" s="415"/>
      <c r="GQV311" s="416" t="s">
        <v>753</v>
      </c>
      <c r="GQW311" s="413" t="s">
        <v>777</v>
      </c>
      <c r="GQX311" s="414"/>
      <c r="GQY311" s="415"/>
      <c r="GQZ311" s="416" t="s">
        <v>753</v>
      </c>
      <c r="GRA311" s="413" t="s">
        <v>777</v>
      </c>
      <c r="GRB311" s="414"/>
      <c r="GRC311" s="415"/>
      <c r="GRD311" s="416" t="s">
        <v>753</v>
      </c>
      <c r="GRE311" s="413" t="s">
        <v>777</v>
      </c>
      <c r="GRF311" s="414"/>
      <c r="GRG311" s="415"/>
      <c r="GRH311" s="416" t="s">
        <v>753</v>
      </c>
      <c r="GRI311" s="413" t="s">
        <v>777</v>
      </c>
      <c r="GRJ311" s="414"/>
      <c r="GRK311" s="415"/>
      <c r="GRL311" s="416" t="s">
        <v>753</v>
      </c>
      <c r="GRM311" s="413" t="s">
        <v>777</v>
      </c>
      <c r="GRN311" s="414"/>
      <c r="GRO311" s="415"/>
      <c r="GRP311" s="416" t="s">
        <v>753</v>
      </c>
      <c r="GRQ311" s="413" t="s">
        <v>777</v>
      </c>
      <c r="GRR311" s="414"/>
      <c r="GRS311" s="415"/>
      <c r="GRT311" s="416" t="s">
        <v>753</v>
      </c>
      <c r="GRU311" s="413" t="s">
        <v>777</v>
      </c>
      <c r="GRV311" s="414"/>
      <c r="GRW311" s="415"/>
      <c r="GRX311" s="416" t="s">
        <v>753</v>
      </c>
      <c r="GRY311" s="413" t="s">
        <v>777</v>
      </c>
      <c r="GRZ311" s="414"/>
      <c r="GSA311" s="415"/>
      <c r="GSB311" s="416" t="s">
        <v>753</v>
      </c>
      <c r="GSC311" s="413" t="s">
        <v>777</v>
      </c>
      <c r="GSD311" s="414"/>
      <c r="GSE311" s="415"/>
      <c r="GSF311" s="416" t="s">
        <v>753</v>
      </c>
      <c r="GSG311" s="413" t="s">
        <v>777</v>
      </c>
      <c r="GSH311" s="414"/>
      <c r="GSI311" s="415"/>
      <c r="GSJ311" s="416" t="s">
        <v>753</v>
      </c>
      <c r="GSK311" s="413" t="s">
        <v>777</v>
      </c>
      <c r="GSL311" s="414"/>
      <c r="GSM311" s="415"/>
      <c r="GSN311" s="416" t="s">
        <v>753</v>
      </c>
      <c r="GSO311" s="413" t="s">
        <v>777</v>
      </c>
      <c r="GSP311" s="414"/>
      <c r="GSQ311" s="415"/>
      <c r="GSR311" s="416" t="s">
        <v>753</v>
      </c>
      <c r="GSS311" s="413" t="s">
        <v>777</v>
      </c>
      <c r="GST311" s="414"/>
      <c r="GSU311" s="415"/>
      <c r="GSV311" s="416" t="s">
        <v>753</v>
      </c>
      <c r="GSW311" s="413" t="s">
        <v>777</v>
      </c>
      <c r="GSX311" s="414"/>
      <c r="GSY311" s="415"/>
      <c r="GSZ311" s="416" t="s">
        <v>753</v>
      </c>
      <c r="GTA311" s="413" t="s">
        <v>777</v>
      </c>
      <c r="GTB311" s="414"/>
      <c r="GTC311" s="415"/>
      <c r="GTD311" s="416" t="s">
        <v>753</v>
      </c>
      <c r="GTE311" s="413" t="s">
        <v>777</v>
      </c>
      <c r="GTF311" s="414"/>
      <c r="GTG311" s="415"/>
      <c r="GTH311" s="416" t="s">
        <v>753</v>
      </c>
      <c r="GTI311" s="413" t="s">
        <v>777</v>
      </c>
      <c r="GTJ311" s="414"/>
      <c r="GTK311" s="415"/>
      <c r="GTL311" s="416" t="s">
        <v>753</v>
      </c>
      <c r="GTM311" s="413" t="s">
        <v>777</v>
      </c>
      <c r="GTN311" s="414"/>
      <c r="GTO311" s="415"/>
      <c r="GTP311" s="416" t="s">
        <v>753</v>
      </c>
      <c r="GTQ311" s="413" t="s">
        <v>777</v>
      </c>
      <c r="GTR311" s="414"/>
      <c r="GTS311" s="415"/>
      <c r="GTT311" s="416" t="s">
        <v>753</v>
      </c>
      <c r="GTU311" s="413" t="s">
        <v>777</v>
      </c>
      <c r="GTV311" s="414"/>
      <c r="GTW311" s="415"/>
      <c r="GTX311" s="416" t="s">
        <v>753</v>
      </c>
      <c r="GTY311" s="413" t="s">
        <v>777</v>
      </c>
      <c r="GTZ311" s="414"/>
      <c r="GUA311" s="415"/>
      <c r="GUB311" s="416" t="s">
        <v>753</v>
      </c>
      <c r="GUC311" s="413" t="s">
        <v>777</v>
      </c>
      <c r="GUD311" s="414"/>
      <c r="GUE311" s="415"/>
      <c r="GUF311" s="416" t="s">
        <v>753</v>
      </c>
      <c r="GUG311" s="413" t="s">
        <v>777</v>
      </c>
      <c r="GUH311" s="414"/>
      <c r="GUI311" s="415"/>
      <c r="GUJ311" s="416" t="s">
        <v>753</v>
      </c>
      <c r="GUK311" s="413" t="s">
        <v>777</v>
      </c>
      <c r="GUL311" s="414"/>
      <c r="GUM311" s="415"/>
      <c r="GUN311" s="416" t="s">
        <v>753</v>
      </c>
      <c r="GUO311" s="413" t="s">
        <v>777</v>
      </c>
      <c r="GUP311" s="414"/>
      <c r="GUQ311" s="415"/>
      <c r="GUR311" s="416" t="s">
        <v>753</v>
      </c>
      <c r="GUS311" s="413" t="s">
        <v>777</v>
      </c>
      <c r="GUT311" s="414"/>
      <c r="GUU311" s="415"/>
      <c r="GUV311" s="416" t="s">
        <v>753</v>
      </c>
      <c r="GUW311" s="413" t="s">
        <v>777</v>
      </c>
      <c r="GUX311" s="414"/>
      <c r="GUY311" s="415"/>
      <c r="GUZ311" s="416" t="s">
        <v>753</v>
      </c>
      <c r="GVA311" s="413" t="s">
        <v>777</v>
      </c>
      <c r="GVB311" s="414"/>
      <c r="GVC311" s="415"/>
      <c r="GVD311" s="416" t="s">
        <v>753</v>
      </c>
      <c r="GVE311" s="413" t="s">
        <v>777</v>
      </c>
      <c r="GVF311" s="414"/>
      <c r="GVG311" s="415"/>
      <c r="GVH311" s="416" t="s">
        <v>753</v>
      </c>
      <c r="GVI311" s="413" t="s">
        <v>777</v>
      </c>
      <c r="GVJ311" s="414"/>
      <c r="GVK311" s="415"/>
      <c r="GVL311" s="416" t="s">
        <v>753</v>
      </c>
      <c r="GVM311" s="413" t="s">
        <v>777</v>
      </c>
      <c r="GVN311" s="414"/>
      <c r="GVO311" s="415"/>
      <c r="GVP311" s="416" t="s">
        <v>753</v>
      </c>
      <c r="GVQ311" s="413" t="s">
        <v>777</v>
      </c>
      <c r="GVR311" s="414"/>
      <c r="GVS311" s="415"/>
      <c r="GVT311" s="416" t="s">
        <v>753</v>
      </c>
      <c r="GVU311" s="413" t="s">
        <v>777</v>
      </c>
      <c r="GVV311" s="414"/>
      <c r="GVW311" s="415"/>
      <c r="GVX311" s="416" t="s">
        <v>753</v>
      </c>
      <c r="GVY311" s="413" t="s">
        <v>777</v>
      </c>
      <c r="GVZ311" s="414"/>
      <c r="GWA311" s="415"/>
      <c r="GWB311" s="416" t="s">
        <v>753</v>
      </c>
      <c r="GWC311" s="413" t="s">
        <v>777</v>
      </c>
      <c r="GWD311" s="414"/>
      <c r="GWE311" s="415"/>
      <c r="GWF311" s="416" t="s">
        <v>753</v>
      </c>
      <c r="GWG311" s="413" t="s">
        <v>777</v>
      </c>
      <c r="GWH311" s="414"/>
      <c r="GWI311" s="415"/>
      <c r="GWJ311" s="416" t="s">
        <v>753</v>
      </c>
      <c r="GWK311" s="413" t="s">
        <v>777</v>
      </c>
      <c r="GWL311" s="414"/>
      <c r="GWM311" s="415"/>
      <c r="GWN311" s="416" t="s">
        <v>753</v>
      </c>
      <c r="GWO311" s="413" t="s">
        <v>777</v>
      </c>
      <c r="GWP311" s="414"/>
      <c r="GWQ311" s="415"/>
      <c r="GWR311" s="416" t="s">
        <v>753</v>
      </c>
      <c r="GWS311" s="413" t="s">
        <v>777</v>
      </c>
      <c r="GWT311" s="414"/>
      <c r="GWU311" s="415"/>
      <c r="GWV311" s="416" t="s">
        <v>753</v>
      </c>
      <c r="GWW311" s="413" t="s">
        <v>777</v>
      </c>
      <c r="GWX311" s="414"/>
      <c r="GWY311" s="415"/>
      <c r="GWZ311" s="416" t="s">
        <v>753</v>
      </c>
      <c r="GXA311" s="413" t="s">
        <v>777</v>
      </c>
      <c r="GXB311" s="414"/>
      <c r="GXC311" s="415"/>
      <c r="GXD311" s="416" t="s">
        <v>753</v>
      </c>
      <c r="GXE311" s="413" t="s">
        <v>777</v>
      </c>
      <c r="GXF311" s="414"/>
      <c r="GXG311" s="415"/>
      <c r="GXH311" s="416" t="s">
        <v>753</v>
      </c>
      <c r="GXI311" s="413" t="s">
        <v>777</v>
      </c>
      <c r="GXJ311" s="414"/>
      <c r="GXK311" s="415"/>
      <c r="GXL311" s="416" t="s">
        <v>753</v>
      </c>
      <c r="GXM311" s="413" t="s">
        <v>777</v>
      </c>
      <c r="GXN311" s="414"/>
      <c r="GXO311" s="415"/>
      <c r="GXP311" s="416" t="s">
        <v>753</v>
      </c>
      <c r="GXQ311" s="413" t="s">
        <v>777</v>
      </c>
      <c r="GXR311" s="414"/>
      <c r="GXS311" s="415"/>
      <c r="GXT311" s="416" t="s">
        <v>753</v>
      </c>
      <c r="GXU311" s="413" t="s">
        <v>777</v>
      </c>
      <c r="GXV311" s="414"/>
      <c r="GXW311" s="415"/>
      <c r="GXX311" s="416" t="s">
        <v>753</v>
      </c>
      <c r="GXY311" s="413" t="s">
        <v>777</v>
      </c>
      <c r="GXZ311" s="414"/>
      <c r="GYA311" s="415"/>
      <c r="GYB311" s="416" t="s">
        <v>753</v>
      </c>
      <c r="GYC311" s="413" t="s">
        <v>777</v>
      </c>
      <c r="GYD311" s="414"/>
      <c r="GYE311" s="415"/>
      <c r="GYF311" s="416" t="s">
        <v>753</v>
      </c>
      <c r="GYG311" s="413" t="s">
        <v>777</v>
      </c>
      <c r="GYH311" s="414"/>
      <c r="GYI311" s="415"/>
      <c r="GYJ311" s="416" t="s">
        <v>753</v>
      </c>
      <c r="GYK311" s="413" t="s">
        <v>777</v>
      </c>
      <c r="GYL311" s="414"/>
      <c r="GYM311" s="415"/>
      <c r="GYN311" s="416" t="s">
        <v>753</v>
      </c>
      <c r="GYO311" s="413" t="s">
        <v>777</v>
      </c>
      <c r="GYP311" s="414"/>
      <c r="GYQ311" s="415"/>
      <c r="GYR311" s="416" t="s">
        <v>753</v>
      </c>
      <c r="GYS311" s="413" t="s">
        <v>777</v>
      </c>
      <c r="GYT311" s="414"/>
      <c r="GYU311" s="415"/>
      <c r="GYV311" s="416" t="s">
        <v>753</v>
      </c>
      <c r="GYW311" s="413" t="s">
        <v>777</v>
      </c>
      <c r="GYX311" s="414"/>
      <c r="GYY311" s="415"/>
      <c r="GYZ311" s="416" t="s">
        <v>753</v>
      </c>
      <c r="GZA311" s="413" t="s">
        <v>777</v>
      </c>
      <c r="GZB311" s="414"/>
      <c r="GZC311" s="415"/>
      <c r="GZD311" s="416" t="s">
        <v>753</v>
      </c>
      <c r="GZE311" s="413" t="s">
        <v>777</v>
      </c>
      <c r="GZF311" s="414"/>
      <c r="GZG311" s="415"/>
      <c r="GZH311" s="416" t="s">
        <v>753</v>
      </c>
      <c r="GZI311" s="413" t="s">
        <v>777</v>
      </c>
      <c r="GZJ311" s="414"/>
      <c r="GZK311" s="415"/>
      <c r="GZL311" s="416" t="s">
        <v>753</v>
      </c>
      <c r="GZM311" s="413" t="s">
        <v>777</v>
      </c>
      <c r="GZN311" s="414"/>
      <c r="GZO311" s="415"/>
      <c r="GZP311" s="416" t="s">
        <v>753</v>
      </c>
      <c r="GZQ311" s="413" t="s">
        <v>777</v>
      </c>
      <c r="GZR311" s="414"/>
      <c r="GZS311" s="415"/>
      <c r="GZT311" s="416" t="s">
        <v>753</v>
      </c>
      <c r="GZU311" s="413" t="s">
        <v>777</v>
      </c>
      <c r="GZV311" s="414"/>
      <c r="GZW311" s="415"/>
      <c r="GZX311" s="416" t="s">
        <v>753</v>
      </c>
      <c r="GZY311" s="413" t="s">
        <v>777</v>
      </c>
      <c r="GZZ311" s="414"/>
      <c r="HAA311" s="415"/>
      <c r="HAB311" s="416" t="s">
        <v>753</v>
      </c>
      <c r="HAC311" s="413" t="s">
        <v>777</v>
      </c>
      <c r="HAD311" s="414"/>
      <c r="HAE311" s="415"/>
      <c r="HAF311" s="416" t="s">
        <v>753</v>
      </c>
      <c r="HAG311" s="413" t="s">
        <v>777</v>
      </c>
      <c r="HAH311" s="414"/>
      <c r="HAI311" s="415"/>
      <c r="HAJ311" s="416" t="s">
        <v>753</v>
      </c>
      <c r="HAK311" s="413" t="s">
        <v>777</v>
      </c>
      <c r="HAL311" s="414"/>
      <c r="HAM311" s="415"/>
      <c r="HAN311" s="416" t="s">
        <v>753</v>
      </c>
      <c r="HAO311" s="413" t="s">
        <v>777</v>
      </c>
      <c r="HAP311" s="414"/>
      <c r="HAQ311" s="415"/>
      <c r="HAR311" s="416" t="s">
        <v>753</v>
      </c>
      <c r="HAS311" s="413" t="s">
        <v>777</v>
      </c>
      <c r="HAT311" s="414"/>
      <c r="HAU311" s="415"/>
      <c r="HAV311" s="416" t="s">
        <v>753</v>
      </c>
      <c r="HAW311" s="413" t="s">
        <v>777</v>
      </c>
      <c r="HAX311" s="414"/>
      <c r="HAY311" s="415"/>
      <c r="HAZ311" s="416" t="s">
        <v>753</v>
      </c>
      <c r="HBA311" s="413" t="s">
        <v>777</v>
      </c>
      <c r="HBB311" s="414"/>
      <c r="HBC311" s="415"/>
      <c r="HBD311" s="416" t="s">
        <v>753</v>
      </c>
      <c r="HBE311" s="413" t="s">
        <v>777</v>
      </c>
      <c r="HBF311" s="414"/>
      <c r="HBG311" s="415"/>
      <c r="HBH311" s="416" t="s">
        <v>753</v>
      </c>
      <c r="HBI311" s="413" t="s">
        <v>777</v>
      </c>
      <c r="HBJ311" s="414"/>
      <c r="HBK311" s="415"/>
      <c r="HBL311" s="416" t="s">
        <v>753</v>
      </c>
      <c r="HBM311" s="413" t="s">
        <v>777</v>
      </c>
      <c r="HBN311" s="414"/>
      <c r="HBO311" s="415"/>
      <c r="HBP311" s="416" t="s">
        <v>753</v>
      </c>
      <c r="HBQ311" s="413" t="s">
        <v>777</v>
      </c>
      <c r="HBR311" s="414"/>
      <c r="HBS311" s="415"/>
      <c r="HBT311" s="416" t="s">
        <v>753</v>
      </c>
      <c r="HBU311" s="413" t="s">
        <v>777</v>
      </c>
      <c r="HBV311" s="414"/>
      <c r="HBW311" s="415"/>
      <c r="HBX311" s="416" t="s">
        <v>753</v>
      </c>
      <c r="HBY311" s="413" t="s">
        <v>777</v>
      </c>
      <c r="HBZ311" s="414"/>
      <c r="HCA311" s="415"/>
      <c r="HCB311" s="416" t="s">
        <v>753</v>
      </c>
      <c r="HCC311" s="413" t="s">
        <v>777</v>
      </c>
      <c r="HCD311" s="414"/>
      <c r="HCE311" s="415"/>
      <c r="HCF311" s="416" t="s">
        <v>753</v>
      </c>
      <c r="HCG311" s="413" t="s">
        <v>777</v>
      </c>
      <c r="HCH311" s="414"/>
      <c r="HCI311" s="415"/>
      <c r="HCJ311" s="416" t="s">
        <v>753</v>
      </c>
      <c r="HCK311" s="413" t="s">
        <v>777</v>
      </c>
      <c r="HCL311" s="414"/>
      <c r="HCM311" s="415"/>
      <c r="HCN311" s="416" t="s">
        <v>753</v>
      </c>
      <c r="HCO311" s="413" t="s">
        <v>777</v>
      </c>
      <c r="HCP311" s="414"/>
      <c r="HCQ311" s="415"/>
      <c r="HCR311" s="416" t="s">
        <v>753</v>
      </c>
      <c r="HCS311" s="413" t="s">
        <v>777</v>
      </c>
      <c r="HCT311" s="414"/>
      <c r="HCU311" s="415"/>
      <c r="HCV311" s="416" t="s">
        <v>753</v>
      </c>
      <c r="HCW311" s="413" t="s">
        <v>777</v>
      </c>
      <c r="HCX311" s="414"/>
      <c r="HCY311" s="415"/>
      <c r="HCZ311" s="416" t="s">
        <v>753</v>
      </c>
      <c r="HDA311" s="413" t="s">
        <v>777</v>
      </c>
      <c r="HDB311" s="414"/>
      <c r="HDC311" s="415"/>
      <c r="HDD311" s="416" t="s">
        <v>753</v>
      </c>
      <c r="HDE311" s="413" t="s">
        <v>777</v>
      </c>
      <c r="HDF311" s="414"/>
      <c r="HDG311" s="415"/>
      <c r="HDH311" s="416" t="s">
        <v>753</v>
      </c>
      <c r="HDI311" s="413" t="s">
        <v>777</v>
      </c>
      <c r="HDJ311" s="414"/>
      <c r="HDK311" s="415"/>
      <c r="HDL311" s="416" t="s">
        <v>753</v>
      </c>
      <c r="HDM311" s="413" t="s">
        <v>777</v>
      </c>
      <c r="HDN311" s="414"/>
      <c r="HDO311" s="415"/>
      <c r="HDP311" s="416" t="s">
        <v>753</v>
      </c>
      <c r="HDQ311" s="413" t="s">
        <v>777</v>
      </c>
      <c r="HDR311" s="414"/>
      <c r="HDS311" s="415"/>
      <c r="HDT311" s="416" t="s">
        <v>753</v>
      </c>
      <c r="HDU311" s="413" t="s">
        <v>777</v>
      </c>
      <c r="HDV311" s="414"/>
      <c r="HDW311" s="415"/>
      <c r="HDX311" s="416" t="s">
        <v>753</v>
      </c>
      <c r="HDY311" s="413" t="s">
        <v>777</v>
      </c>
      <c r="HDZ311" s="414"/>
      <c r="HEA311" s="415"/>
      <c r="HEB311" s="416" t="s">
        <v>753</v>
      </c>
      <c r="HEC311" s="413" t="s">
        <v>777</v>
      </c>
      <c r="HED311" s="414"/>
      <c r="HEE311" s="415"/>
      <c r="HEF311" s="416" t="s">
        <v>753</v>
      </c>
      <c r="HEG311" s="413" t="s">
        <v>777</v>
      </c>
      <c r="HEH311" s="414"/>
      <c r="HEI311" s="415"/>
      <c r="HEJ311" s="416" t="s">
        <v>753</v>
      </c>
      <c r="HEK311" s="413" t="s">
        <v>777</v>
      </c>
      <c r="HEL311" s="414"/>
      <c r="HEM311" s="415"/>
      <c r="HEN311" s="416" t="s">
        <v>753</v>
      </c>
      <c r="HEO311" s="413" t="s">
        <v>777</v>
      </c>
      <c r="HEP311" s="414"/>
      <c r="HEQ311" s="415"/>
      <c r="HER311" s="416" t="s">
        <v>753</v>
      </c>
      <c r="HES311" s="413" t="s">
        <v>777</v>
      </c>
      <c r="HET311" s="414"/>
      <c r="HEU311" s="415"/>
      <c r="HEV311" s="416" t="s">
        <v>753</v>
      </c>
      <c r="HEW311" s="413" t="s">
        <v>777</v>
      </c>
      <c r="HEX311" s="414"/>
      <c r="HEY311" s="415"/>
      <c r="HEZ311" s="416" t="s">
        <v>753</v>
      </c>
      <c r="HFA311" s="413" t="s">
        <v>777</v>
      </c>
      <c r="HFB311" s="414"/>
      <c r="HFC311" s="415"/>
      <c r="HFD311" s="416" t="s">
        <v>753</v>
      </c>
      <c r="HFE311" s="413" t="s">
        <v>777</v>
      </c>
      <c r="HFF311" s="414"/>
      <c r="HFG311" s="415"/>
      <c r="HFH311" s="416" t="s">
        <v>753</v>
      </c>
      <c r="HFI311" s="413" t="s">
        <v>777</v>
      </c>
      <c r="HFJ311" s="414"/>
      <c r="HFK311" s="415"/>
      <c r="HFL311" s="416" t="s">
        <v>753</v>
      </c>
      <c r="HFM311" s="413" t="s">
        <v>777</v>
      </c>
      <c r="HFN311" s="414"/>
      <c r="HFO311" s="415"/>
      <c r="HFP311" s="416" t="s">
        <v>753</v>
      </c>
      <c r="HFQ311" s="413" t="s">
        <v>777</v>
      </c>
      <c r="HFR311" s="414"/>
      <c r="HFS311" s="415"/>
      <c r="HFT311" s="416" t="s">
        <v>753</v>
      </c>
      <c r="HFU311" s="413" t="s">
        <v>777</v>
      </c>
      <c r="HFV311" s="414"/>
      <c r="HFW311" s="415"/>
      <c r="HFX311" s="416" t="s">
        <v>753</v>
      </c>
      <c r="HFY311" s="413" t="s">
        <v>777</v>
      </c>
      <c r="HFZ311" s="414"/>
      <c r="HGA311" s="415"/>
      <c r="HGB311" s="416" t="s">
        <v>753</v>
      </c>
      <c r="HGC311" s="413" t="s">
        <v>777</v>
      </c>
      <c r="HGD311" s="414"/>
      <c r="HGE311" s="415"/>
      <c r="HGF311" s="416" t="s">
        <v>753</v>
      </c>
      <c r="HGG311" s="413" t="s">
        <v>777</v>
      </c>
      <c r="HGH311" s="414"/>
      <c r="HGI311" s="415"/>
      <c r="HGJ311" s="416" t="s">
        <v>753</v>
      </c>
      <c r="HGK311" s="413" t="s">
        <v>777</v>
      </c>
      <c r="HGL311" s="414"/>
      <c r="HGM311" s="415"/>
      <c r="HGN311" s="416" t="s">
        <v>753</v>
      </c>
      <c r="HGO311" s="413" t="s">
        <v>777</v>
      </c>
      <c r="HGP311" s="414"/>
      <c r="HGQ311" s="415"/>
      <c r="HGR311" s="416" t="s">
        <v>753</v>
      </c>
      <c r="HGS311" s="413" t="s">
        <v>777</v>
      </c>
      <c r="HGT311" s="414"/>
      <c r="HGU311" s="415"/>
      <c r="HGV311" s="416" t="s">
        <v>753</v>
      </c>
      <c r="HGW311" s="413" t="s">
        <v>777</v>
      </c>
      <c r="HGX311" s="414"/>
      <c r="HGY311" s="415"/>
      <c r="HGZ311" s="416" t="s">
        <v>753</v>
      </c>
      <c r="HHA311" s="413" t="s">
        <v>777</v>
      </c>
      <c r="HHB311" s="414"/>
      <c r="HHC311" s="415"/>
      <c r="HHD311" s="416" t="s">
        <v>753</v>
      </c>
      <c r="HHE311" s="413" t="s">
        <v>777</v>
      </c>
      <c r="HHF311" s="414"/>
      <c r="HHG311" s="415"/>
      <c r="HHH311" s="416" t="s">
        <v>753</v>
      </c>
      <c r="HHI311" s="413" t="s">
        <v>777</v>
      </c>
      <c r="HHJ311" s="414"/>
      <c r="HHK311" s="415"/>
      <c r="HHL311" s="416" t="s">
        <v>753</v>
      </c>
      <c r="HHM311" s="413" t="s">
        <v>777</v>
      </c>
      <c r="HHN311" s="414"/>
      <c r="HHO311" s="415"/>
      <c r="HHP311" s="416" t="s">
        <v>753</v>
      </c>
      <c r="HHQ311" s="413" t="s">
        <v>777</v>
      </c>
      <c r="HHR311" s="414"/>
      <c r="HHS311" s="415"/>
      <c r="HHT311" s="416" t="s">
        <v>753</v>
      </c>
      <c r="HHU311" s="413" t="s">
        <v>777</v>
      </c>
      <c r="HHV311" s="414"/>
      <c r="HHW311" s="415"/>
      <c r="HHX311" s="416" t="s">
        <v>753</v>
      </c>
      <c r="HHY311" s="413" t="s">
        <v>777</v>
      </c>
      <c r="HHZ311" s="414"/>
      <c r="HIA311" s="415"/>
      <c r="HIB311" s="416" t="s">
        <v>753</v>
      </c>
      <c r="HIC311" s="413" t="s">
        <v>777</v>
      </c>
      <c r="HID311" s="414"/>
      <c r="HIE311" s="415"/>
      <c r="HIF311" s="416" t="s">
        <v>753</v>
      </c>
      <c r="HIG311" s="413" t="s">
        <v>777</v>
      </c>
      <c r="HIH311" s="414"/>
      <c r="HII311" s="415"/>
      <c r="HIJ311" s="416" t="s">
        <v>753</v>
      </c>
      <c r="HIK311" s="413" t="s">
        <v>777</v>
      </c>
      <c r="HIL311" s="414"/>
      <c r="HIM311" s="415"/>
      <c r="HIN311" s="416" t="s">
        <v>753</v>
      </c>
      <c r="HIO311" s="413" t="s">
        <v>777</v>
      </c>
      <c r="HIP311" s="414"/>
      <c r="HIQ311" s="415"/>
      <c r="HIR311" s="416" t="s">
        <v>753</v>
      </c>
      <c r="HIS311" s="413" t="s">
        <v>777</v>
      </c>
      <c r="HIT311" s="414"/>
      <c r="HIU311" s="415"/>
      <c r="HIV311" s="416" t="s">
        <v>753</v>
      </c>
      <c r="HIW311" s="413" t="s">
        <v>777</v>
      </c>
      <c r="HIX311" s="414"/>
      <c r="HIY311" s="415"/>
      <c r="HIZ311" s="416" t="s">
        <v>753</v>
      </c>
      <c r="HJA311" s="413" t="s">
        <v>777</v>
      </c>
      <c r="HJB311" s="414"/>
      <c r="HJC311" s="415"/>
      <c r="HJD311" s="416" t="s">
        <v>753</v>
      </c>
      <c r="HJE311" s="413" t="s">
        <v>777</v>
      </c>
      <c r="HJF311" s="414"/>
      <c r="HJG311" s="415"/>
      <c r="HJH311" s="416" t="s">
        <v>753</v>
      </c>
      <c r="HJI311" s="413" t="s">
        <v>777</v>
      </c>
      <c r="HJJ311" s="414"/>
      <c r="HJK311" s="415"/>
      <c r="HJL311" s="416" t="s">
        <v>753</v>
      </c>
      <c r="HJM311" s="413" t="s">
        <v>777</v>
      </c>
      <c r="HJN311" s="414"/>
      <c r="HJO311" s="415"/>
      <c r="HJP311" s="416" t="s">
        <v>753</v>
      </c>
      <c r="HJQ311" s="413" t="s">
        <v>777</v>
      </c>
      <c r="HJR311" s="414"/>
      <c r="HJS311" s="415"/>
      <c r="HJT311" s="416" t="s">
        <v>753</v>
      </c>
      <c r="HJU311" s="413" t="s">
        <v>777</v>
      </c>
      <c r="HJV311" s="414"/>
      <c r="HJW311" s="415"/>
      <c r="HJX311" s="416" t="s">
        <v>753</v>
      </c>
      <c r="HJY311" s="413" t="s">
        <v>777</v>
      </c>
      <c r="HJZ311" s="414"/>
      <c r="HKA311" s="415"/>
      <c r="HKB311" s="416" t="s">
        <v>753</v>
      </c>
      <c r="HKC311" s="413" t="s">
        <v>777</v>
      </c>
      <c r="HKD311" s="414"/>
      <c r="HKE311" s="415"/>
      <c r="HKF311" s="416" t="s">
        <v>753</v>
      </c>
      <c r="HKG311" s="413" t="s">
        <v>777</v>
      </c>
      <c r="HKH311" s="414"/>
      <c r="HKI311" s="415"/>
      <c r="HKJ311" s="416" t="s">
        <v>753</v>
      </c>
      <c r="HKK311" s="413" t="s">
        <v>777</v>
      </c>
      <c r="HKL311" s="414"/>
      <c r="HKM311" s="415"/>
      <c r="HKN311" s="416" t="s">
        <v>753</v>
      </c>
      <c r="HKO311" s="413" t="s">
        <v>777</v>
      </c>
      <c r="HKP311" s="414"/>
      <c r="HKQ311" s="415"/>
      <c r="HKR311" s="416" t="s">
        <v>753</v>
      </c>
      <c r="HKS311" s="413" t="s">
        <v>777</v>
      </c>
      <c r="HKT311" s="414"/>
      <c r="HKU311" s="415"/>
      <c r="HKV311" s="416" t="s">
        <v>753</v>
      </c>
      <c r="HKW311" s="413" t="s">
        <v>777</v>
      </c>
      <c r="HKX311" s="414"/>
      <c r="HKY311" s="415"/>
      <c r="HKZ311" s="416" t="s">
        <v>753</v>
      </c>
      <c r="HLA311" s="413" t="s">
        <v>777</v>
      </c>
      <c r="HLB311" s="414"/>
      <c r="HLC311" s="415"/>
      <c r="HLD311" s="416" t="s">
        <v>753</v>
      </c>
      <c r="HLE311" s="413" t="s">
        <v>777</v>
      </c>
      <c r="HLF311" s="414"/>
      <c r="HLG311" s="415"/>
      <c r="HLH311" s="416" t="s">
        <v>753</v>
      </c>
      <c r="HLI311" s="413" t="s">
        <v>777</v>
      </c>
      <c r="HLJ311" s="414"/>
      <c r="HLK311" s="415"/>
      <c r="HLL311" s="416" t="s">
        <v>753</v>
      </c>
      <c r="HLM311" s="413" t="s">
        <v>777</v>
      </c>
      <c r="HLN311" s="414"/>
      <c r="HLO311" s="415"/>
      <c r="HLP311" s="416" t="s">
        <v>753</v>
      </c>
      <c r="HLQ311" s="413" t="s">
        <v>777</v>
      </c>
      <c r="HLR311" s="414"/>
      <c r="HLS311" s="415"/>
      <c r="HLT311" s="416" t="s">
        <v>753</v>
      </c>
      <c r="HLU311" s="413" t="s">
        <v>777</v>
      </c>
      <c r="HLV311" s="414"/>
      <c r="HLW311" s="415"/>
      <c r="HLX311" s="416" t="s">
        <v>753</v>
      </c>
      <c r="HLY311" s="413" t="s">
        <v>777</v>
      </c>
      <c r="HLZ311" s="414"/>
      <c r="HMA311" s="415"/>
      <c r="HMB311" s="416" t="s">
        <v>753</v>
      </c>
      <c r="HMC311" s="413" t="s">
        <v>777</v>
      </c>
      <c r="HMD311" s="414"/>
      <c r="HME311" s="415"/>
      <c r="HMF311" s="416" t="s">
        <v>753</v>
      </c>
      <c r="HMG311" s="413" t="s">
        <v>777</v>
      </c>
      <c r="HMH311" s="414"/>
      <c r="HMI311" s="415"/>
      <c r="HMJ311" s="416" t="s">
        <v>753</v>
      </c>
      <c r="HMK311" s="413" t="s">
        <v>777</v>
      </c>
      <c r="HML311" s="414"/>
      <c r="HMM311" s="415"/>
      <c r="HMN311" s="416" t="s">
        <v>753</v>
      </c>
      <c r="HMO311" s="413" t="s">
        <v>777</v>
      </c>
      <c r="HMP311" s="414"/>
      <c r="HMQ311" s="415"/>
      <c r="HMR311" s="416" t="s">
        <v>753</v>
      </c>
      <c r="HMS311" s="413" t="s">
        <v>777</v>
      </c>
      <c r="HMT311" s="414"/>
      <c r="HMU311" s="415"/>
      <c r="HMV311" s="416" t="s">
        <v>753</v>
      </c>
      <c r="HMW311" s="413" t="s">
        <v>777</v>
      </c>
      <c r="HMX311" s="414"/>
      <c r="HMY311" s="415"/>
      <c r="HMZ311" s="416" t="s">
        <v>753</v>
      </c>
      <c r="HNA311" s="413" t="s">
        <v>777</v>
      </c>
      <c r="HNB311" s="414"/>
      <c r="HNC311" s="415"/>
      <c r="HND311" s="416" t="s">
        <v>753</v>
      </c>
      <c r="HNE311" s="413" t="s">
        <v>777</v>
      </c>
      <c r="HNF311" s="414"/>
      <c r="HNG311" s="415"/>
      <c r="HNH311" s="416" t="s">
        <v>753</v>
      </c>
      <c r="HNI311" s="413" t="s">
        <v>777</v>
      </c>
      <c r="HNJ311" s="414"/>
      <c r="HNK311" s="415"/>
      <c r="HNL311" s="416" t="s">
        <v>753</v>
      </c>
      <c r="HNM311" s="413" t="s">
        <v>777</v>
      </c>
      <c r="HNN311" s="414"/>
      <c r="HNO311" s="415"/>
      <c r="HNP311" s="416" t="s">
        <v>753</v>
      </c>
      <c r="HNQ311" s="413" t="s">
        <v>777</v>
      </c>
      <c r="HNR311" s="414"/>
      <c r="HNS311" s="415"/>
      <c r="HNT311" s="416" t="s">
        <v>753</v>
      </c>
      <c r="HNU311" s="413" t="s">
        <v>777</v>
      </c>
      <c r="HNV311" s="414"/>
      <c r="HNW311" s="415"/>
      <c r="HNX311" s="416" t="s">
        <v>753</v>
      </c>
      <c r="HNY311" s="413" t="s">
        <v>777</v>
      </c>
      <c r="HNZ311" s="414"/>
      <c r="HOA311" s="415"/>
      <c r="HOB311" s="416" t="s">
        <v>753</v>
      </c>
      <c r="HOC311" s="413" t="s">
        <v>777</v>
      </c>
      <c r="HOD311" s="414"/>
      <c r="HOE311" s="415"/>
      <c r="HOF311" s="416" t="s">
        <v>753</v>
      </c>
      <c r="HOG311" s="413" t="s">
        <v>777</v>
      </c>
      <c r="HOH311" s="414"/>
      <c r="HOI311" s="415"/>
      <c r="HOJ311" s="416" t="s">
        <v>753</v>
      </c>
      <c r="HOK311" s="413" t="s">
        <v>777</v>
      </c>
      <c r="HOL311" s="414"/>
      <c r="HOM311" s="415"/>
      <c r="HON311" s="416" t="s">
        <v>753</v>
      </c>
      <c r="HOO311" s="413" t="s">
        <v>777</v>
      </c>
      <c r="HOP311" s="414"/>
      <c r="HOQ311" s="415"/>
      <c r="HOR311" s="416" t="s">
        <v>753</v>
      </c>
      <c r="HOS311" s="413" t="s">
        <v>777</v>
      </c>
      <c r="HOT311" s="414"/>
      <c r="HOU311" s="415"/>
      <c r="HOV311" s="416" t="s">
        <v>753</v>
      </c>
      <c r="HOW311" s="413" t="s">
        <v>777</v>
      </c>
      <c r="HOX311" s="414"/>
      <c r="HOY311" s="415"/>
      <c r="HOZ311" s="416" t="s">
        <v>753</v>
      </c>
      <c r="HPA311" s="413" t="s">
        <v>777</v>
      </c>
      <c r="HPB311" s="414"/>
      <c r="HPC311" s="415"/>
      <c r="HPD311" s="416" t="s">
        <v>753</v>
      </c>
      <c r="HPE311" s="413" t="s">
        <v>777</v>
      </c>
      <c r="HPF311" s="414"/>
      <c r="HPG311" s="415"/>
      <c r="HPH311" s="416" t="s">
        <v>753</v>
      </c>
      <c r="HPI311" s="413" t="s">
        <v>777</v>
      </c>
      <c r="HPJ311" s="414"/>
      <c r="HPK311" s="415"/>
      <c r="HPL311" s="416" t="s">
        <v>753</v>
      </c>
      <c r="HPM311" s="413" t="s">
        <v>777</v>
      </c>
      <c r="HPN311" s="414"/>
      <c r="HPO311" s="415"/>
      <c r="HPP311" s="416" t="s">
        <v>753</v>
      </c>
      <c r="HPQ311" s="413" t="s">
        <v>777</v>
      </c>
      <c r="HPR311" s="414"/>
      <c r="HPS311" s="415"/>
      <c r="HPT311" s="416" t="s">
        <v>753</v>
      </c>
      <c r="HPU311" s="413" t="s">
        <v>777</v>
      </c>
      <c r="HPV311" s="414"/>
      <c r="HPW311" s="415"/>
      <c r="HPX311" s="416" t="s">
        <v>753</v>
      </c>
      <c r="HPY311" s="413" t="s">
        <v>777</v>
      </c>
      <c r="HPZ311" s="414"/>
      <c r="HQA311" s="415"/>
      <c r="HQB311" s="416" t="s">
        <v>753</v>
      </c>
      <c r="HQC311" s="413" t="s">
        <v>777</v>
      </c>
      <c r="HQD311" s="414"/>
      <c r="HQE311" s="415"/>
      <c r="HQF311" s="416" t="s">
        <v>753</v>
      </c>
      <c r="HQG311" s="413" t="s">
        <v>777</v>
      </c>
      <c r="HQH311" s="414"/>
      <c r="HQI311" s="415"/>
      <c r="HQJ311" s="416" t="s">
        <v>753</v>
      </c>
      <c r="HQK311" s="413" t="s">
        <v>777</v>
      </c>
      <c r="HQL311" s="414"/>
      <c r="HQM311" s="415"/>
      <c r="HQN311" s="416" t="s">
        <v>753</v>
      </c>
      <c r="HQO311" s="413" t="s">
        <v>777</v>
      </c>
      <c r="HQP311" s="414"/>
      <c r="HQQ311" s="415"/>
      <c r="HQR311" s="416" t="s">
        <v>753</v>
      </c>
      <c r="HQS311" s="413" t="s">
        <v>777</v>
      </c>
      <c r="HQT311" s="414"/>
      <c r="HQU311" s="415"/>
      <c r="HQV311" s="416" t="s">
        <v>753</v>
      </c>
      <c r="HQW311" s="413" t="s">
        <v>777</v>
      </c>
      <c r="HQX311" s="414"/>
      <c r="HQY311" s="415"/>
      <c r="HQZ311" s="416" t="s">
        <v>753</v>
      </c>
      <c r="HRA311" s="413" t="s">
        <v>777</v>
      </c>
      <c r="HRB311" s="414"/>
      <c r="HRC311" s="415"/>
      <c r="HRD311" s="416" t="s">
        <v>753</v>
      </c>
      <c r="HRE311" s="413" t="s">
        <v>777</v>
      </c>
      <c r="HRF311" s="414"/>
      <c r="HRG311" s="415"/>
      <c r="HRH311" s="416" t="s">
        <v>753</v>
      </c>
      <c r="HRI311" s="413" t="s">
        <v>777</v>
      </c>
      <c r="HRJ311" s="414"/>
      <c r="HRK311" s="415"/>
      <c r="HRL311" s="416" t="s">
        <v>753</v>
      </c>
      <c r="HRM311" s="413" t="s">
        <v>777</v>
      </c>
      <c r="HRN311" s="414"/>
      <c r="HRO311" s="415"/>
      <c r="HRP311" s="416" t="s">
        <v>753</v>
      </c>
      <c r="HRQ311" s="413" t="s">
        <v>777</v>
      </c>
      <c r="HRR311" s="414"/>
      <c r="HRS311" s="415"/>
      <c r="HRT311" s="416" t="s">
        <v>753</v>
      </c>
      <c r="HRU311" s="413" t="s">
        <v>777</v>
      </c>
      <c r="HRV311" s="414"/>
      <c r="HRW311" s="415"/>
      <c r="HRX311" s="416" t="s">
        <v>753</v>
      </c>
      <c r="HRY311" s="413" t="s">
        <v>777</v>
      </c>
      <c r="HRZ311" s="414"/>
      <c r="HSA311" s="415"/>
      <c r="HSB311" s="416" t="s">
        <v>753</v>
      </c>
      <c r="HSC311" s="413" t="s">
        <v>777</v>
      </c>
      <c r="HSD311" s="414"/>
      <c r="HSE311" s="415"/>
      <c r="HSF311" s="416" t="s">
        <v>753</v>
      </c>
      <c r="HSG311" s="413" t="s">
        <v>777</v>
      </c>
      <c r="HSH311" s="414"/>
      <c r="HSI311" s="415"/>
      <c r="HSJ311" s="416" t="s">
        <v>753</v>
      </c>
      <c r="HSK311" s="413" t="s">
        <v>777</v>
      </c>
      <c r="HSL311" s="414"/>
      <c r="HSM311" s="415"/>
      <c r="HSN311" s="416" t="s">
        <v>753</v>
      </c>
      <c r="HSO311" s="413" t="s">
        <v>777</v>
      </c>
      <c r="HSP311" s="414"/>
      <c r="HSQ311" s="415"/>
      <c r="HSR311" s="416" t="s">
        <v>753</v>
      </c>
      <c r="HSS311" s="413" t="s">
        <v>777</v>
      </c>
      <c r="HST311" s="414"/>
      <c r="HSU311" s="415"/>
      <c r="HSV311" s="416" t="s">
        <v>753</v>
      </c>
      <c r="HSW311" s="413" t="s">
        <v>777</v>
      </c>
      <c r="HSX311" s="414"/>
      <c r="HSY311" s="415"/>
      <c r="HSZ311" s="416" t="s">
        <v>753</v>
      </c>
      <c r="HTA311" s="413" t="s">
        <v>777</v>
      </c>
      <c r="HTB311" s="414"/>
      <c r="HTC311" s="415"/>
      <c r="HTD311" s="416" t="s">
        <v>753</v>
      </c>
      <c r="HTE311" s="413" t="s">
        <v>777</v>
      </c>
      <c r="HTF311" s="414"/>
      <c r="HTG311" s="415"/>
      <c r="HTH311" s="416" t="s">
        <v>753</v>
      </c>
      <c r="HTI311" s="413" t="s">
        <v>777</v>
      </c>
      <c r="HTJ311" s="414"/>
      <c r="HTK311" s="415"/>
      <c r="HTL311" s="416" t="s">
        <v>753</v>
      </c>
      <c r="HTM311" s="413" t="s">
        <v>777</v>
      </c>
      <c r="HTN311" s="414"/>
      <c r="HTO311" s="415"/>
      <c r="HTP311" s="416" t="s">
        <v>753</v>
      </c>
      <c r="HTQ311" s="413" t="s">
        <v>777</v>
      </c>
      <c r="HTR311" s="414"/>
      <c r="HTS311" s="415"/>
      <c r="HTT311" s="416" t="s">
        <v>753</v>
      </c>
      <c r="HTU311" s="413" t="s">
        <v>777</v>
      </c>
      <c r="HTV311" s="414"/>
      <c r="HTW311" s="415"/>
      <c r="HTX311" s="416" t="s">
        <v>753</v>
      </c>
      <c r="HTY311" s="413" t="s">
        <v>777</v>
      </c>
      <c r="HTZ311" s="414"/>
      <c r="HUA311" s="415"/>
      <c r="HUB311" s="416" t="s">
        <v>753</v>
      </c>
      <c r="HUC311" s="413" t="s">
        <v>777</v>
      </c>
      <c r="HUD311" s="414"/>
      <c r="HUE311" s="415"/>
      <c r="HUF311" s="416" t="s">
        <v>753</v>
      </c>
      <c r="HUG311" s="413" t="s">
        <v>777</v>
      </c>
      <c r="HUH311" s="414"/>
      <c r="HUI311" s="415"/>
      <c r="HUJ311" s="416" t="s">
        <v>753</v>
      </c>
      <c r="HUK311" s="413" t="s">
        <v>777</v>
      </c>
      <c r="HUL311" s="414"/>
      <c r="HUM311" s="415"/>
      <c r="HUN311" s="416" t="s">
        <v>753</v>
      </c>
      <c r="HUO311" s="413" t="s">
        <v>777</v>
      </c>
      <c r="HUP311" s="414"/>
      <c r="HUQ311" s="415"/>
      <c r="HUR311" s="416" t="s">
        <v>753</v>
      </c>
      <c r="HUS311" s="413" t="s">
        <v>777</v>
      </c>
      <c r="HUT311" s="414"/>
      <c r="HUU311" s="415"/>
      <c r="HUV311" s="416" t="s">
        <v>753</v>
      </c>
      <c r="HUW311" s="413" t="s">
        <v>777</v>
      </c>
      <c r="HUX311" s="414"/>
      <c r="HUY311" s="415"/>
      <c r="HUZ311" s="416" t="s">
        <v>753</v>
      </c>
      <c r="HVA311" s="413" t="s">
        <v>777</v>
      </c>
      <c r="HVB311" s="414"/>
      <c r="HVC311" s="415"/>
      <c r="HVD311" s="416" t="s">
        <v>753</v>
      </c>
      <c r="HVE311" s="413" t="s">
        <v>777</v>
      </c>
      <c r="HVF311" s="414"/>
      <c r="HVG311" s="415"/>
      <c r="HVH311" s="416" t="s">
        <v>753</v>
      </c>
      <c r="HVI311" s="413" t="s">
        <v>777</v>
      </c>
      <c r="HVJ311" s="414"/>
      <c r="HVK311" s="415"/>
      <c r="HVL311" s="416" t="s">
        <v>753</v>
      </c>
      <c r="HVM311" s="413" t="s">
        <v>777</v>
      </c>
      <c r="HVN311" s="414"/>
      <c r="HVO311" s="415"/>
      <c r="HVP311" s="416" t="s">
        <v>753</v>
      </c>
      <c r="HVQ311" s="413" t="s">
        <v>777</v>
      </c>
      <c r="HVR311" s="414"/>
      <c r="HVS311" s="415"/>
      <c r="HVT311" s="416" t="s">
        <v>753</v>
      </c>
      <c r="HVU311" s="413" t="s">
        <v>777</v>
      </c>
      <c r="HVV311" s="414"/>
      <c r="HVW311" s="415"/>
      <c r="HVX311" s="416" t="s">
        <v>753</v>
      </c>
      <c r="HVY311" s="413" t="s">
        <v>777</v>
      </c>
      <c r="HVZ311" s="414"/>
      <c r="HWA311" s="415"/>
      <c r="HWB311" s="416" t="s">
        <v>753</v>
      </c>
      <c r="HWC311" s="413" t="s">
        <v>777</v>
      </c>
      <c r="HWD311" s="414"/>
      <c r="HWE311" s="415"/>
      <c r="HWF311" s="416" t="s">
        <v>753</v>
      </c>
      <c r="HWG311" s="413" t="s">
        <v>777</v>
      </c>
      <c r="HWH311" s="414"/>
      <c r="HWI311" s="415"/>
      <c r="HWJ311" s="416" t="s">
        <v>753</v>
      </c>
      <c r="HWK311" s="413" t="s">
        <v>777</v>
      </c>
      <c r="HWL311" s="414"/>
      <c r="HWM311" s="415"/>
      <c r="HWN311" s="416" t="s">
        <v>753</v>
      </c>
      <c r="HWO311" s="413" t="s">
        <v>777</v>
      </c>
      <c r="HWP311" s="414"/>
      <c r="HWQ311" s="415"/>
      <c r="HWR311" s="416" t="s">
        <v>753</v>
      </c>
      <c r="HWS311" s="413" t="s">
        <v>777</v>
      </c>
      <c r="HWT311" s="414"/>
      <c r="HWU311" s="415"/>
      <c r="HWV311" s="416" t="s">
        <v>753</v>
      </c>
      <c r="HWW311" s="413" t="s">
        <v>777</v>
      </c>
      <c r="HWX311" s="414"/>
      <c r="HWY311" s="415"/>
      <c r="HWZ311" s="416" t="s">
        <v>753</v>
      </c>
      <c r="HXA311" s="413" t="s">
        <v>777</v>
      </c>
      <c r="HXB311" s="414"/>
      <c r="HXC311" s="415"/>
      <c r="HXD311" s="416" t="s">
        <v>753</v>
      </c>
      <c r="HXE311" s="413" t="s">
        <v>777</v>
      </c>
      <c r="HXF311" s="414"/>
      <c r="HXG311" s="415"/>
      <c r="HXH311" s="416" t="s">
        <v>753</v>
      </c>
      <c r="HXI311" s="413" t="s">
        <v>777</v>
      </c>
      <c r="HXJ311" s="414"/>
      <c r="HXK311" s="415"/>
      <c r="HXL311" s="416" t="s">
        <v>753</v>
      </c>
      <c r="HXM311" s="413" t="s">
        <v>777</v>
      </c>
      <c r="HXN311" s="414"/>
      <c r="HXO311" s="415"/>
      <c r="HXP311" s="416" t="s">
        <v>753</v>
      </c>
      <c r="HXQ311" s="413" t="s">
        <v>777</v>
      </c>
      <c r="HXR311" s="414"/>
      <c r="HXS311" s="415"/>
      <c r="HXT311" s="416" t="s">
        <v>753</v>
      </c>
      <c r="HXU311" s="413" t="s">
        <v>777</v>
      </c>
      <c r="HXV311" s="414"/>
      <c r="HXW311" s="415"/>
      <c r="HXX311" s="416" t="s">
        <v>753</v>
      </c>
      <c r="HXY311" s="413" t="s">
        <v>777</v>
      </c>
      <c r="HXZ311" s="414"/>
      <c r="HYA311" s="415"/>
      <c r="HYB311" s="416" t="s">
        <v>753</v>
      </c>
      <c r="HYC311" s="413" t="s">
        <v>777</v>
      </c>
      <c r="HYD311" s="414"/>
      <c r="HYE311" s="415"/>
      <c r="HYF311" s="416" t="s">
        <v>753</v>
      </c>
      <c r="HYG311" s="413" t="s">
        <v>777</v>
      </c>
      <c r="HYH311" s="414"/>
      <c r="HYI311" s="415"/>
      <c r="HYJ311" s="416" t="s">
        <v>753</v>
      </c>
      <c r="HYK311" s="413" t="s">
        <v>777</v>
      </c>
      <c r="HYL311" s="414"/>
      <c r="HYM311" s="415"/>
      <c r="HYN311" s="416" t="s">
        <v>753</v>
      </c>
      <c r="HYO311" s="413" t="s">
        <v>777</v>
      </c>
      <c r="HYP311" s="414"/>
      <c r="HYQ311" s="415"/>
      <c r="HYR311" s="416" t="s">
        <v>753</v>
      </c>
      <c r="HYS311" s="413" t="s">
        <v>777</v>
      </c>
      <c r="HYT311" s="414"/>
      <c r="HYU311" s="415"/>
      <c r="HYV311" s="416" t="s">
        <v>753</v>
      </c>
      <c r="HYW311" s="413" t="s">
        <v>777</v>
      </c>
      <c r="HYX311" s="414"/>
      <c r="HYY311" s="415"/>
      <c r="HYZ311" s="416" t="s">
        <v>753</v>
      </c>
      <c r="HZA311" s="413" t="s">
        <v>777</v>
      </c>
      <c r="HZB311" s="414"/>
      <c r="HZC311" s="415"/>
      <c r="HZD311" s="416" t="s">
        <v>753</v>
      </c>
      <c r="HZE311" s="413" t="s">
        <v>777</v>
      </c>
      <c r="HZF311" s="414"/>
      <c r="HZG311" s="415"/>
      <c r="HZH311" s="416" t="s">
        <v>753</v>
      </c>
      <c r="HZI311" s="413" t="s">
        <v>777</v>
      </c>
      <c r="HZJ311" s="414"/>
      <c r="HZK311" s="415"/>
      <c r="HZL311" s="416" t="s">
        <v>753</v>
      </c>
      <c r="HZM311" s="413" t="s">
        <v>777</v>
      </c>
      <c r="HZN311" s="414"/>
      <c r="HZO311" s="415"/>
      <c r="HZP311" s="416" t="s">
        <v>753</v>
      </c>
      <c r="HZQ311" s="413" t="s">
        <v>777</v>
      </c>
      <c r="HZR311" s="414"/>
      <c r="HZS311" s="415"/>
      <c r="HZT311" s="416" t="s">
        <v>753</v>
      </c>
      <c r="HZU311" s="413" t="s">
        <v>777</v>
      </c>
      <c r="HZV311" s="414"/>
      <c r="HZW311" s="415"/>
      <c r="HZX311" s="416" t="s">
        <v>753</v>
      </c>
      <c r="HZY311" s="413" t="s">
        <v>777</v>
      </c>
      <c r="HZZ311" s="414"/>
      <c r="IAA311" s="415"/>
      <c r="IAB311" s="416" t="s">
        <v>753</v>
      </c>
      <c r="IAC311" s="413" t="s">
        <v>777</v>
      </c>
      <c r="IAD311" s="414"/>
      <c r="IAE311" s="415"/>
      <c r="IAF311" s="416" t="s">
        <v>753</v>
      </c>
      <c r="IAG311" s="413" t="s">
        <v>777</v>
      </c>
      <c r="IAH311" s="414"/>
      <c r="IAI311" s="415"/>
      <c r="IAJ311" s="416" t="s">
        <v>753</v>
      </c>
      <c r="IAK311" s="413" t="s">
        <v>777</v>
      </c>
      <c r="IAL311" s="414"/>
      <c r="IAM311" s="415"/>
      <c r="IAN311" s="416" t="s">
        <v>753</v>
      </c>
      <c r="IAO311" s="413" t="s">
        <v>777</v>
      </c>
      <c r="IAP311" s="414"/>
      <c r="IAQ311" s="415"/>
      <c r="IAR311" s="416" t="s">
        <v>753</v>
      </c>
      <c r="IAS311" s="413" t="s">
        <v>777</v>
      </c>
      <c r="IAT311" s="414"/>
      <c r="IAU311" s="415"/>
      <c r="IAV311" s="416" t="s">
        <v>753</v>
      </c>
      <c r="IAW311" s="413" t="s">
        <v>777</v>
      </c>
      <c r="IAX311" s="414"/>
      <c r="IAY311" s="415"/>
      <c r="IAZ311" s="416" t="s">
        <v>753</v>
      </c>
      <c r="IBA311" s="413" t="s">
        <v>777</v>
      </c>
      <c r="IBB311" s="414"/>
      <c r="IBC311" s="415"/>
      <c r="IBD311" s="416" t="s">
        <v>753</v>
      </c>
      <c r="IBE311" s="413" t="s">
        <v>777</v>
      </c>
      <c r="IBF311" s="414"/>
      <c r="IBG311" s="415"/>
      <c r="IBH311" s="416" t="s">
        <v>753</v>
      </c>
      <c r="IBI311" s="413" t="s">
        <v>777</v>
      </c>
      <c r="IBJ311" s="414"/>
      <c r="IBK311" s="415"/>
      <c r="IBL311" s="416" t="s">
        <v>753</v>
      </c>
      <c r="IBM311" s="413" t="s">
        <v>777</v>
      </c>
      <c r="IBN311" s="414"/>
      <c r="IBO311" s="415"/>
      <c r="IBP311" s="416" t="s">
        <v>753</v>
      </c>
      <c r="IBQ311" s="413" t="s">
        <v>777</v>
      </c>
      <c r="IBR311" s="414"/>
      <c r="IBS311" s="415"/>
      <c r="IBT311" s="416" t="s">
        <v>753</v>
      </c>
      <c r="IBU311" s="413" t="s">
        <v>777</v>
      </c>
      <c r="IBV311" s="414"/>
      <c r="IBW311" s="415"/>
      <c r="IBX311" s="416" t="s">
        <v>753</v>
      </c>
      <c r="IBY311" s="413" t="s">
        <v>777</v>
      </c>
      <c r="IBZ311" s="414"/>
      <c r="ICA311" s="415"/>
      <c r="ICB311" s="416" t="s">
        <v>753</v>
      </c>
      <c r="ICC311" s="413" t="s">
        <v>777</v>
      </c>
      <c r="ICD311" s="414"/>
      <c r="ICE311" s="415"/>
      <c r="ICF311" s="416" t="s">
        <v>753</v>
      </c>
      <c r="ICG311" s="413" t="s">
        <v>777</v>
      </c>
      <c r="ICH311" s="414"/>
      <c r="ICI311" s="415"/>
      <c r="ICJ311" s="416" t="s">
        <v>753</v>
      </c>
      <c r="ICK311" s="413" t="s">
        <v>777</v>
      </c>
      <c r="ICL311" s="414"/>
      <c r="ICM311" s="415"/>
      <c r="ICN311" s="416" t="s">
        <v>753</v>
      </c>
      <c r="ICO311" s="413" t="s">
        <v>777</v>
      </c>
      <c r="ICP311" s="414"/>
      <c r="ICQ311" s="415"/>
      <c r="ICR311" s="416" t="s">
        <v>753</v>
      </c>
      <c r="ICS311" s="413" t="s">
        <v>777</v>
      </c>
      <c r="ICT311" s="414"/>
      <c r="ICU311" s="415"/>
      <c r="ICV311" s="416" t="s">
        <v>753</v>
      </c>
      <c r="ICW311" s="413" t="s">
        <v>777</v>
      </c>
      <c r="ICX311" s="414"/>
      <c r="ICY311" s="415"/>
      <c r="ICZ311" s="416" t="s">
        <v>753</v>
      </c>
      <c r="IDA311" s="413" t="s">
        <v>777</v>
      </c>
      <c r="IDB311" s="414"/>
      <c r="IDC311" s="415"/>
      <c r="IDD311" s="416" t="s">
        <v>753</v>
      </c>
      <c r="IDE311" s="413" t="s">
        <v>777</v>
      </c>
      <c r="IDF311" s="414"/>
      <c r="IDG311" s="415"/>
      <c r="IDH311" s="416" t="s">
        <v>753</v>
      </c>
      <c r="IDI311" s="413" t="s">
        <v>777</v>
      </c>
      <c r="IDJ311" s="414"/>
      <c r="IDK311" s="415"/>
      <c r="IDL311" s="416" t="s">
        <v>753</v>
      </c>
      <c r="IDM311" s="413" t="s">
        <v>777</v>
      </c>
      <c r="IDN311" s="414"/>
      <c r="IDO311" s="415"/>
      <c r="IDP311" s="416" t="s">
        <v>753</v>
      </c>
      <c r="IDQ311" s="413" t="s">
        <v>777</v>
      </c>
      <c r="IDR311" s="414"/>
      <c r="IDS311" s="415"/>
      <c r="IDT311" s="416" t="s">
        <v>753</v>
      </c>
      <c r="IDU311" s="413" t="s">
        <v>777</v>
      </c>
      <c r="IDV311" s="414"/>
      <c r="IDW311" s="415"/>
      <c r="IDX311" s="416" t="s">
        <v>753</v>
      </c>
      <c r="IDY311" s="413" t="s">
        <v>777</v>
      </c>
      <c r="IDZ311" s="414"/>
      <c r="IEA311" s="415"/>
      <c r="IEB311" s="416" t="s">
        <v>753</v>
      </c>
      <c r="IEC311" s="413" t="s">
        <v>777</v>
      </c>
      <c r="IED311" s="414"/>
      <c r="IEE311" s="415"/>
      <c r="IEF311" s="416" t="s">
        <v>753</v>
      </c>
      <c r="IEG311" s="413" t="s">
        <v>777</v>
      </c>
      <c r="IEH311" s="414"/>
      <c r="IEI311" s="415"/>
      <c r="IEJ311" s="416" t="s">
        <v>753</v>
      </c>
      <c r="IEK311" s="413" t="s">
        <v>777</v>
      </c>
      <c r="IEL311" s="414"/>
      <c r="IEM311" s="415"/>
      <c r="IEN311" s="416" t="s">
        <v>753</v>
      </c>
      <c r="IEO311" s="413" t="s">
        <v>777</v>
      </c>
      <c r="IEP311" s="414"/>
      <c r="IEQ311" s="415"/>
      <c r="IER311" s="416" t="s">
        <v>753</v>
      </c>
      <c r="IES311" s="413" t="s">
        <v>777</v>
      </c>
      <c r="IET311" s="414"/>
      <c r="IEU311" s="415"/>
      <c r="IEV311" s="416" t="s">
        <v>753</v>
      </c>
      <c r="IEW311" s="413" t="s">
        <v>777</v>
      </c>
      <c r="IEX311" s="414"/>
      <c r="IEY311" s="415"/>
      <c r="IEZ311" s="416" t="s">
        <v>753</v>
      </c>
      <c r="IFA311" s="413" t="s">
        <v>777</v>
      </c>
      <c r="IFB311" s="414"/>
      <c r="IFC311" s="415"/>
      <c r="IFD311" s="416" t="s">
        <v>753</v>
      </c>
      <c r="IFE311" s="413" t="s">
        <v>777</v>
      </c>
      <c r="IFF311" s="414"/>
      <c r="IFG311" s="415"/>
      <c r="IFH311" s="416" t="s">
        <v>753</v>
      </c>
      <c r="IFI311" s="413" t="s">
        <v>777</v>
      </c>
      <c r="IFJ311" s="414"/>
      <c r="IFK311" s="415"/>
      <c r="IFL311" s="416" t="s">
        <v>753</v>
      </c>
      <c r="IFM311" s="413" t="s">
        <v>777</v>
      </c>
      <c r="IFN311" s="414"/>
      <c r="IFO311" s="415"/>
      <c r="IFP311" s="416" t="s">
        <v>753</v>
      </c>
      <c r="IFQ311" s="413" t="s">
        <v>777</v>
      </c>
      <c r="IFR311" s="414"/>
      <c r="IFS311" s="415"/>
      <c r="IFT311" s="416" t="s">
        <v>753</v>
      </c>
      <c r="IFU311" s="413" t="s">
        <v>777</v>
      </c>
      <c r="IFV311" s="414"/>
      <c r="IFW311" s="415"/>
      <c r="IFX311" s="416" t="s">
        <v>753</v>
      </c>
      <c r="IFY311" s="413" t="s">
        <v>777</v>
      </c>
      <c r="IFZ311" s="414"/>
      <c r="IGA311" s="415"/>
      <c r="IGB311" s="416" t="s">
        <v>753</v>
      </c>
      <c r="IGC311" s="413" t="s">
        <v>777</v>
      </c>
      <c r="IGD311" s="414"/>
      <c r="IGE311" s="415"/>
      <c r="IGF311" s="416" t="s">
        <v>753</v>
      </c>
      <c r="IGG311" s="413" t="s">
        <v>777</v>
      </c>
      <c r="IGH311" s="414"/>
      <c r="IGI311" s="415"/>
      <c r="IGJ311" s="416" t="s">
        <v>753</v>
      </c>
      <c r="IGK311" s="413" t="s">
        <v>777</v>
      </c>
      <c r="IGL311" s="414"/>
      <c r="IGM311" s="415"/>
      <c r="IGN311" s="416" t="s">
        <v>753</v>
      </c>
      <c r="IGO311" s="413" t="s">
        <v>777</v>
      </c>
      <c r="IGP311" s="414"/>
      <c r="IGQ311" s="415"/>
      <c r="IGR311" s="416" t="s">
        <v>753</v>
      </c>
      <c r="IGS311" s="413" t="s">
        <v>777</v>
      </c>
      <c r="IGT311" s="414"/>
      <c r="IGU311" s="415"/>
      <c r="IGV311" s="416" t="s">
        <v>753</v>
      </c>
      <c r="IGW311" s="413" t="s">
        <v>777</v>
      </c>
      <c r="IGX311" s="414"/>
      <c r="IGY311" s="415"/>
      <c r="IGZ311" s="416" t="s">
        <v>753</v>
      </c>
      <c r="IHA311" s="413" t="s">
        <v>777</v>
      </c>
      <c r="IHB311" s="414"/>
      <c r="IHC311" s="415"/>
      <c r="IHD311" s="416" t="s">
        <v>753</v>
      </c>
      <c r="IHE311" s="413" t="s">
        <v>777</v>
      </c>
      <c r="IHF311" s="414"/>
      <c r="IHG311" s="415"/>
      <c r="IHH311" s="416" t="s">
        <v>753</v>
      </c>
      <c r="IHI311" s="413" t="s">
        <v>777</v>
      </c>
      <c r="IHJ311" s="414"/>
      <c r="IHK311" s="415"/>
      <c r="IHL311" s="416" t="s">
        <v>753</v>
      </c>
      <c r="IHM311" s="413" t="s">
        <v>777</v>
      </c>
      <c r="IHN311" s="414"/>
      <c r="IHO311" s="415"/>
      <c r="IHP311" s="416" t="s">
        <v>753</v>
      </c>
      <c r="IHQ311" s="413" t="s">
        <v>777</v>
      </c>
      <c r="IHR311" s="414"/>
      <c r="IHS311" s="415"/>
      <c r="IHT311" s="416" t="s">
        <v>753</v>
      </c>
      <c r="IHU311" s="413" t="s">
        <v>777</v>
      </c>
      <c r="IHV311" s="414"/>
      <c r="IHW311" s="415"/>
      <c r="IHX311" s="416" t="s">
        <v>753</v>
      </c>
      <c r="IHY311" s="413" t="s">
        <v>777</v>
      </c>
      <c r="IHZ311" s="414"/>
      <c r="IIA311" s="415"/>
      <c r="IIB311" s="416" t="s">
        <v>753</v>
      </c>
      <c r="IIC311" s="413" t="s">
        <v>777</v>
      </c>
      <c r="IID311" s="414"/>
      <c r="IIE311" s="415"/>
      <c r="IIF311" s="416" t="s">
        <v>753</v>
      </c>
      <c r="IIG311" s="413" t="s">
        <v>777</v>
      </c>
      <c r="IIH311" s="414"/>
      <c r="III311" s="415"/>
      <c r="IIJ311" s="416" t="s">
        <v>753</v>
      </c>
      <c r="IIK311" s="413" t="s">
        <v>777</v>
      </c>
      <c r="IIL311" s="414"/>
      <c r="IIM311" s="415"/>
      <c r="IIN311" s="416" t="s">
        <v>753</v>
      </c>
      <c r="IIO311" s="413" t="s">
        <v>777</v>
      </c>
      <c r="IIP311" s="414"/>
      <c r="IIQ311" s="415"/>
      <c r="IIR311" s="416" t="s">
        <v>753</v>
      </c>
      <c r="IIS311" s="413" t="s">
        <v>777</v>
      </c>
      <c r="IIT311" s="414"/>
      <c r="IIU311" s="415"/>
      <c r="IIV311" s="416" t="s">
        <v>753</v>
      </c>
      <c r="IIW311" s="413" t="s">
        <v>777</v>
      </c>
      <c r="IIX311" s="414"/>
      <c r="IIY311" s="415"/>
      <c r="IIZ311" s="416" t="s">
        <v>753</v>
      </c>
      <c r="IJA311" s="413" t="s">
        <v>777</v>
      </c>
      <c r="IJB311" s="414"/>
      <c r="IJC311" s="415"/>
      <c r="IJD311" s="416" t="s">
        <v>753</v>
      </c>
      <c r="IJE311" s="413" t="s">
        <v>777</v>
      </c>
      <c r="IJF311" s="414"/>
      <c r="IJG311" s="415"/>
      <c r="IJH311" s="416" t="s">
        <v>753</v>
      </c>
      <c r="IJI311" s="413" t="s">
        <v>777</v>
      </c>
      <c r="IJJ311" s="414"/>
      <c r="IJK311" s="415"/>
      <c r="IJL311" s="416" t="s">
        <v>753</v>
      </c>
      <c r="IJM311" s="413" t="s">
        <v>777</v>
      </c>
      <c r="IJN311" s="414"/>
      <c r="IJO311" s="415"/>
      <c r="IJP311" s="416" t="s">
        <v>753</v>
      </c>
      <c r="IJQ311" s="413" t="s">
        <v>777</v>
      </c>
      <c r="IJR311" s="414"/>
      <c r="IJS311" s="415"/>
      <c r="IJT311" s="416" t="s">
        <v>753</v>
      </c>
      <c r="IJU311" s="413" t="s">
        <v>777</v>
      </c>
      <c r="IJV311" s="414"/>
      <c r="IJW311" s="415"/>
      <c r="IJX311" s="416" t="s">
        <v>753</v>
      </c>
      <c r="IJY311" s="413" t="s">
        <v>777</v>
      </c>
      <c r="IJZ311" s="414"/>
      <c r="IKA311" s="415"/>
      <c r="IKB311" s="416" t="s">
        <v>753</v>
      </c>
      <c r="IKC311" s="413" t="s">
        <v>777</v>
      </c>
      <c r="IKD311" s="414"/>
      <c r="IKE311" s="415"/>
      <c r="IKF311" s="416" t="s">
        <v>753</v>
      </c>
      <c r="IKG311" s="413" t="s">
        <v>777</v>
      </c>
      <c r="IKH311" s="414"/>
      <c r="IKI311" s="415"/>
      <c r="IKJ311" s="416" t="s">
        <v>753</v>
      </c>
      <c r="IKK311" s="413" t="s">
        <v>777</v>
      </c>
      <c r="IKL311" s="414"/>
      <c r="IKM311" s="415"/>
      <c r="IKN311" s="416" t="s">
        <v>753</v>
      </c>
      <c r="IKO311" s="413" t="s">
        <v>777</v>
      </c>
      <c r="IKP311" s="414"/>
      <c r="IKQ311" s="415"/>
      <c r="IKR311" s="416" t="s">
        <v>753</v>
      </c>
      <c r="IKS311" s="413" t="s">
        <v>777</v>
      </c>
      <c r="IKT311" s="414"/>
      <c r="IKU311" s="415"/>
      <c r="IKV311" s="416" t="s">
        <v>753</v>
      </c>
      <c r="IKW311" s="413" t="s">
        <v>777</v>
      </c>
      <c r="IKX311" s="414"/>
      <c r="IKY311" s="415"/>
      <c r="IKZ311" s="416" t="s">
        <v>753</v>
      </c>
      <c r="ILA311" s="413" t="s">
        <v>777</v>
      </c>
      <c r="ILB311" s="414"/>
      <c r="ILC311" s="415"/>
      <c r="ILD311" s="416" t="s">
        <v>753</v>
      </c>
      <c r="ILE311" s="413" t="s">
        <v>777</v>
      </c>
      <c r="ILF311" s="414"/>
      <c r="ILG311" s="415"/>
      <c r="ILH311" s="416" t="s">
        <v>753</v>
      </c>
      <c r="ILI311" s="413" t="s">
        <v>777</v>
      </c>
      <c r="ILJ311" s="414"/>
      <c r="ILK311" s="415"/>
      <c r="ILL311" s="416" t="s">
        <v>753</v>
      </c>
      <c r="ILM311" s="413" t="s">
        <v>777</v>
      </c>
      <c r="ILN311" s="414"/>
      <c r="ILO311" s="415"/>
      <c r="ILP311" s="416" t="s">
        <v>753</v>
      </c>
      <c r="ILQ311" s="413" t="s">
        <v>777</v>
      </c>
      <c r="ILR311" s="414"/>
      <c r="ILS311" s="415"/>
      <c r="ILT311" s="416" t="s">
        <v>753</v>
      </c>
      <c r="ILU311" s="413" t="s">
        <v>777</v>
      </c>
      <c r="ILV311" s="414"/>
      <c r="ILW311" s="415"/>
      <c r="ILX311" s="416" t="s">
        <v>753</v>
      </c>
      <c r="ILY311" s="413" t="s">
        <v>777</v>
      </c>
      <c r="ILZ311" s="414"/>
      <c r="IMA311" s="415"/>
      <c r="IMB311" s="416" t="s">
        <v>753</v>
      </c>
      <c r="IMC311" s="413" t="s">
        <v>777</v>
      </c>
      <c r="IMD311" s="414"/>
      <c r="IME311" s="415"/>
      <c r="IMF311" s="416" t="s">
        <v>753</v>
      </c>
      <c r="IMG311" s="413" t="s">
        <v>777</v>
      </c>
      <c r="IMH311" s="414"/>
      <c r="IMI311" s="415"/>
      <c r="IMJ311" s="416" t="s">
        <v>753</v>
      </c>
      <c r="IMK311" s="413" t="s">
        <v>777</v>
      </c>
      <c r="IML311" s="414"/>
      <c r="IMM311" s="415"/>
      <c r="IMN311" s="416" t="s">
        <v>753</v>
      </c>
      <c r="IMO311" s="413" t="s">
        <v>777</v>
      </c>
      <c r="IMP311" s="414"/>
      <c r="IMQ311" s="415"/>
      <c r="IMR311" s="416" t="s">
        <v>753</v>
      </c>
      <c r="IMS311" s="413" t="s">
        <v>777</v>
      </c>
      <c r="IMT311" s="414"/>
      <c r="IMU311" s="415"/>
      <c r="IMV311" s="416" t="s">
        <v>753</v>
      </c>
      <c r="IMW311" s="413" t="s">
        <v>777</v>
      </c>
      <c r="IMX311" s="414"/>
      <c r="IMY311" s="415"/>
      <c r="IMZ311" s="416" t="s">
        <v>753</v>
      </c>
      <c r="INA311" s="413" t="s">
        <v>777</v>
      </c>
      <c r="INB311" s="414"/>
      <c r="INC311" s="415"/>
      <c r="IND311" s="416" t="s">
        <v>753</v>
      </c>
      <c r="INE311" s="413" t="s">
        <v>777</v>
      </c>
      <c r="INF311" s="414"/>
      <c r="ING311" s="415"/>
      <c r="INH311" s="416" t="s">
        <v>753</v>
      </c>
      <c r="INI311" s="413" t="s">
        <v>777</v>
      </c>
      <c r="INJ311" s="414"/>
      <c r="INK311" s="415"/>
      <c r="INL311" s="416" t="s">
        <v>753</v>
      </c>
      <c r="INM311" s="413" t="s">
        <v>777</v>
      </c>
      <c r="INN311" s="414"/>
      <c r="INO311" s="415"/>
      <c r="INP311" s="416" t="s">
        <v>753</v>
      </c>
      <c r="INQ311" s="413" t="s">
        <v>777</v>
      </c>
      <c r="INR311" s="414"/>
      <c r="INS311" s="415"/>
      <c r="INT311" s="416" t="s">
        <v>753</v>
      </c>
      <c r="INU311" s="413" t="s">
        <v>777</v>
      </c>
      <c r="INV311" s="414"/>
      <c r="INW311" s="415"/>
      <c r="INX311" s="416" t="s">
        <v>753</v>
      </c>
      <c r="INY311" s="413" t="s">
        <v>777</v>
      </c>
      <c r="INZ311" s="414"/>
      <c r="IOA311" s="415"/>
      <c r="IOB311" s="416" t="s">
        <v>753</v>
      </c>
      <c r="IOC311" s="413" t="s">
        <v>777</v>
      </c>
      <c r="IOD311" s="414"/>
      <c r="IOE311" s="415"/>
      <c r="IOF311" s="416" t="s">
        <v>753</v>
      </c>
      <c r="IOG311" s="413" t="s">
        <v>777</v>
      </c>
      <c r="IOH311" s="414"/>
      <c r="IOI311" s="415"/>
      <c r="IOJ311" s="416" t="s">
        <v>753</v>
      </c>
      <c r="IOK311" s="413" t="s">
        <v>777</v>
      </c>
      <c r="IOL311" s="414"/>
      <c r="IOM311" s="415"/>
      <c r="ION311" s="416" t="s">
        <v>753</v>
      </c>
      <c r="IOO311" s="413" t="s">
        <v>777</v>
      </c>
      <c r="IOP311" s="414"/>
      <c r="IOQ311" s="415"/>
      <c r="IOR311" s="416" t="s">
        <v>753</v>
      </c>
      <c r="IOS311" s="413" t="s">
        <v>777</v>
      </c>
      <c r="IOT311" s="414"/>
      <c r="IOU311" s="415"/>
      <c r="IOV311" s="416" t="s">
        <v>753</v>
      </c>
      <c r="IOW311" s="413" t="s">
        <v>777</v>
      </c>
      <c r="IOX311" s="414"/>
      <c r="IOY311" s="415"/>
      <c r="IOZ311" s="416" t="s">
        <v>753</v>
      </c>
      <c r="IPA311" s="413" t="s">
        <v>777</v>
      </c>
      <c r="IPB311" s="414"/>
      <c r="IPC311" s="415"/>
      <c r="IPD311" s="416" t="s">
        <v>753</v>
      </c>
      <c r="IPE311" s="413" t="s">
        <v>777</v>
      </c>
      <c r="IPF311" s="414"/>
      <c r="IPG311" s="415"/>
      <c r="IPH311" s="416" t="s">
        <v>753</v>
      </c>
      <c r="IPI311" s="413" t="s">
        <v>777</v>
      </c>
      <c r="IPJ311" s="414"/>
      <c r="IPK311" s="415"/>
      <c r="IPL311" s="416" t="s">
        <v>753</v>
      </c>
      <c r="IPM311" s="413" t="s">
        <v>777</v>
      </c>
      <c r="IPN311" s="414"/>
      <c r="IPO311" s="415"/>
      <c r="IPP311" s="416" t="s">
        <v>753</v>
      </c>
      <c r="IPQ311" s="413" t="s">
        <v>777</v>
      </c>
      <c r="IPR311" s="414"/>
      <c r="IPS311" s="415"/>
      <c r="IPT311" s="416" t="s">
        <v>753</v>
      </c>
      <c r="IPU311" s="413" t="s">
        <v>777</v>
      </c>
      <c r="IPV311" s="414"/>
      <c r="IPW311" s="415"/>
      <c r="IPX311" s="416" t="s">
        <v>753</v>
      </c>
      <c r="IPY311" s="413" t="s">
        <v>777</v>
      </c>
      <c r="IPZ311" s="414"/>
      <c r="IQA311" s="415"/>
      <c r="IQB311" s="416" t="s">
        <v>753</v>
      </c>
      <c r="IQC311" s="413" t="s">
        <v>777</v>
      </c>
      <c r="IQD311" s="414"/>
      <c r="IQE311" s="415"/>
      <c r="IQF311" s="416" t="s">
        <v>753</v>
      </c>
      <c r="IQG311" s="413" t="s">
        <v>777</v>
      </c>
      <c r="IQH311" s="414"/>
      <c r="IQI311" s="415"/>
      <c r="IQJ311" s="416" t="s">
        <v>753</v>
      </c>
      <c r="IQK311" s="413" t="s">
        <v>777</v>
      </c>
      <c r="IQL311" s="414"/>
      <c r="IQM311" s="415"/>
      <c r="IQN311" s="416" t="s">
        <v>753</v>
      </c>
      <c r="IQO311" s="413" t="s">
        <v>777</v>
      </c>
      <c r="IQP311" s="414"/>
      <c r="IQQ311" s="415"/>
      <c r="IQR311" s="416" t="s">
        <v>753</v>
      </c>
      <c r="IQS311" s="413" t="s">
        <v>777</v>
      </c>
      <c r="IQT311" s="414"/>
      <c r="IQU311" s="415"/>
      <c r="IQV311" s="416" t="s">
        <v>753</v>
      </c>
      <c r="IQW311" s="413" t="s">
        <v>777</v>
      </c>
      <c r="IQX311" s="414"/>
      <c r="IQY311" s="415"/>
      <c r="IQZ311" s="416" t="s">
        <v>753</v>
      </c>
      <c r="IRA311" s="413" t="s">
        <v>777</v>
      </c>
      <c r="IRB311" s="414"/>
      <c r="IRC311" s="415"/>
      <c r="IRD311" s="416" t="s">
        <v>753</v>
      </c>
      <c r="IRE311" s="413" t="s">
        <v>777</v>
      </c>
      <c r="IRF311" s="414"/>
      <c r="IRG311" s="415"/>
      <c r="IRH311" s="416" t="s">
        <v>753</v>
      </c>
      <c r="IRI311" s="413" t="s">
        <v>777</v>
      </c>
      <c r="IRJ311" s="414"/>
      <c r="IRK311" s="415"/>
      <c r="IRL311" s="416" t="s">
        <v>753</v>
      </c>
      <c r="IRM311" s="413" t="s">
        <v>777</v>
      </c>
      <c r="IRN311" s="414"/>
      <c r="IRO311" s="415"/>
      <c r="IRP311" s="416" t="s">
        <v>753</v>
      </c>
      <c r="IRQ311" s="413" t="s">
        <v>777</v>
      </c>
      <c r="IRR311" s="414"/>
      <c r="IRS311" s="415"/>
      <c r="IRT311" s="416" t="s">
        <v>753</v>
      </c>
      <c r="IRU311" s="413" t="s">
        <v>777</v>
      </c>
      <c r="IRV311" s="414"/>
      <c r="IRW311" s="415"/>
      <c r="IRX311" s="416" t="s">
        <v>753</v>
      </c>
      <c r="IRY311" s="413" t="s">
        <v>777</v>
      </c>
      <c r="IRZ311" s="414"/>
      <c r="ISA311" s="415"/>
      <c r="ISB311" s="416" t="s">
        <v>753</v>
      </c>
      <c r="ISC311" s="413" t="s">
        <v>777</v>
      </c>
      <c r="ISD311" s="414"/>
      <c r="ISE311" s="415"/>
      <c r="ISF311" s="416" t="s">
        <v>753</v>
      </c>
      <c r="ISG311" s="413" t="s">
        <v>777</v>
      </c>
      <c r="ISH311" s="414"/>
      <c r="ISI311" s="415"/>
      <c r="ISJ311" s="416" t="s">
        <v>753</v>
      </c>
      <c r="ISK311" s="413" t="s">
        <v>777</v>
      </c>
      <c r="ISL311" s="414"/>
      <c r="ISM311" s="415"/>
      <c r="ISN311" s="416" t="s">
        <v>753</v>
      </c>
      <c r="ISO311" s="413" t="s">
        <v>777</v>
      </c>
      <c r="ISP311" s="414"/>
      <c r="ISQ311" s="415"/>
      <c r="ISR311" s="416" t="s">
        <v>753</v>
      </c>
      <c r="ISS311" s="413" t="s">
        <v>777</v>
      </c>
      <c r="IST311" s="414"/>
      <c r="ISU311" s="415"/>
      <c r="ISV311" s="416" t="s">
        <v>753</v>
      </c>
      <c r="ISW311" s="413" t="s">
        <v>777</v>
      </c>
      <c r="ISX311" s="414"/>
      <c r="ISY311" s="415"/>
      <c r="ISZ311" s="416" t="s">
        <v>753</v>
      </c>
      <c r="ITA311" s="413" t="s">
        <v>777</v>
      </c>
      <c r="ITB311" s="414"/>
      <c r="ITC311" s="415"/>
      <c r="ITD311" s="416" t="s">
        <v>753</v>
      </c>
      <c r="ITE311" s="413" t="s">
        <v>777</v>
      </c>
      <c r="ITF311" s="414"/>
      <c r="ITG311" s="415"/>
      <c r="ITH311" s="416" t="s">
        <v>753</v>
      </c>
      <c r="ITI311" s="413" t="s">
        <v>777</v>
      </c>
      <c r="ITJ311" s="414"/>
      <c r="ITK311" s="415"/>
      <c r="ITL311" s="416" t="s">
        <v>753</v>
      </c>
      <c r="ITM311" s="413" t="s">
        <v>777</v>
      </c>
      <c r="ITN311" s="414"/>
      <c r="ITO311" s="415"/>
      <c r="ITP311" s="416" t="s">
        <v>753</v>
      </c>
      <c r="ITQ311" s="413" t="s">
        <v>777</v>
      </c>
      <c r="ITR311" s="414"/>
      <c r="ITS311" s="415"/>
      <c r="ITT311" s="416" t="s">
        <v>753</v>
      </c>
      <c r="ITU311" s="413" t="s">
        <v>777</v>
      </c>
      <c r="ITV311" s="414"/>
      <c r="ITW311" s="415"/>
      <c r="ITX311" s="416" t="s">
        <v>753</v>
      </c>
      <c r="ITY311" s="413" t="s">
        <v>777</v>
      </c>
      <c r="ITZ311" s="414"/>
      <c r="IUA311" s="415"/>
      <c r="IUB311" s="416" t="s">
        <v>753</v>
      </c>
      <c r="IUC311" s="413" t="s">
        <v>777</v>
      </c>
      <c r="IUD311" s="414"/>
      <c r="IUE311" s="415"/>
      <c r="IUF311" s="416" t="s">
        <v>753</v>
      </c>
      <c r="IUG311" s="413" t="s">
        <v>777</v>
      </c>
      <c r="IUH311" s="414"/>
      <c r="IUI311" s="415"/>
      <c r="IUJ311" s="416" t="s">
        <v>753</v>
      </c>
      <c r="IUK311" s="413" t="s">
        <v>777</v>
      </c>
      <c r="IUL311" s="414"/>
      <c r="IUM311" s="415"/>
      <c r="IUN311" s="416" t="s">
        <v>753</v>
      </c>
      <c r="IUO311" s="413" t="s">
        <v>777</v>
      </c>
      <c r="IUP311" s="414"/>
      <c r="IUQ311" s="415"/>
      <c r="IUR311" s="416" t="s">
        <v>753</v>
      </c>
      <c r="IUS311" s="413" t="s">
        <v>777</v>
      </c>
      <c r="IUT311" s="414"/>
      <c r="IUU311" s="415"/>
      <c r="IUV311" s="416" t="s">
        <v>753</v>
      </c>
      <c r="IUW311" s="413" t="s">
        <v>777</v>
      </c>
      <c r="IUX311" s="414"/>
      <c r="IUY311" s="415"/>
      <c r="IUZ311" s="416" t="s">
        <v>753</v>
      </c>
      <c r="IVA311" s="413" t="s">
        <v>777</v>
      </c>
      <c r="IVB311" s="414"/>
      <c r="IVC311" s="415"/>
      <c r="IVD311" s="416" t="s">
        <v>753</v>
      </c>
      <c r="IVE311" s="413" t="s">
        <v>777</v>
      </c>
      <c r="IVF311" s="414"/>
      <c r="IVG311" s="415"/>
      <c r="IVH311" s="416" t="s">
        <v>753</v>
      </c>
      <c r="IVI311" s="413" t="s">
        <v>777</v>
      </c>
      <c r="IVJ311" s="414"/>
      <c r="IVK311" s="415"/>
      <c r="IVL311" s="416" t="s">
        <v>753</v>
      </c>
      <c r="IVM311" s="413" t="s">
        <v>777</v>
      </c>
      <c r="IVN311" s="414"/>
      <c r="IVO311" s="415"/>
      <c r="IVP311" s="416" t="s">
        <v>753</v>
      </c>
      <c r="IVQ311" s="413" t="s">
        <v>777</v>
      </c>
      <c r="IVR311" s="414"/>
      <c r="IVS311" s="415"/>
      <c r="IVT311" s="416" t="s">
        <v>753</v>
      </c>
      <c r="IVU311" s="413" t="s">
        <v>777</v>
      </c>
      <c r="IVV311" s="414"/>
      <c r="IVW311" s="415"/>
      <c r="IVX311" s="416" t="s">
        <v>753</v>
      </c>
      <c r="IVY311" s="413" t="s">
        <v>777</v>
      </c>
      <c r="IVZ311" s="414"/>
      <c r="IWA311" s="415"/>
      <c r="IWB311" s="416" t="s">
        <v>753</v>
      </c>
      <c r="IWC311" s="413" t="s">
        <v>777</v>
      </c>
      <c r="IWD311" s="414"/>
      <c r="IWE311" s="415"/>
      <c r="IWF311" s="416" t="s">
        <v>753</v>
      </c>
      <c r="IWG311" s="413" t="s">
        <v>777</v>
      </c>
      <c r="IWH311" s="414"/>
      <c r="IWI311" s="415"/>
      <c r="IWJ311" s="416" t="s">
        <v>753</v>
      </c>
      <c r="IWK311" s="413" t="s">
        <v>777</v>
      </c>
      <c r="IWL311" s="414"/>
      <c r="IWM311" s="415"/>
      <c r="IWN311" s="416" t="s">
        <v>753</v>
      </c>
      <c r="IWO311" s="413" t="s">
        <v>777</v>
      </c>
      <c r="IWP311" s="414"/>
      <c r="IWQ311" s="415"/>
      <c r="IWR311" s="416" t="s">
        <v>753</v>
      </c>
      <c r="IWS311" s="413" t="s">
        <v>777</v>
      </c>
      <c r="IWT311" s="414"/>
      <c r="IWU311" s="415"/>
      <c r="IWV311" s="416" t="s">
        <v>753</v>
      </c>
      <c r="IWW311" s="413" t="s">
        <v>777</v>
      </c>
      <c r="IWX311" s="414"/>
      <c r="IWY311" s="415"/>
      <c r="IWZ311" s="416" t="s">
        <v>753</v>
      </c>
      <c r="IXA311" s="413" t="s">
        <v>777</v>
      </c>
      <c r="IXB311" s="414"/>
      <c r="IXC311" s="415"/>
      <c r="IXD311" s="416" t="s">
        <v>753</v>
      </c>
      <c r="IXE311" s="413" t="s">
        <v>777</v>
      </c>
      <c r="IXF311" s="414"/>
      <c r="IXG311" s="415"/>
      <c r="IXH311" s="416" t="s">
        <v>753</v>
      </c>
      <c r="IXI311" s="413" t="s">
        <v>777</v>
      </c>
      <c r="IXJ311" s="414"/>
      <c r="IXK311" s="415"/>
      <c r="IXL311" s="416" t="s">
        <v>753</v>
      </c>
      <c r="IXM311" s="413" t="s">
        <v>777</v>
      </c>
      <c r="IXN311" s="414"/>
      <c r="IXO311" s="415"/>
      <c r="IXP311" s="416" t="s">
        <v>753</v>
      </c>
      <c r="IXQ311" s="413" t="s">
        <v>777</v>
      </c>
      <c r="IXR311" s="414"/>
      <c r="IXS311" s="415"/>
      <c r="IXT311" s="416" t="s">
        <v>753</v>
      </c>
      <c r="IXU311" s="413" t="s">
        <v>777</v>
      </c>
      <c r="IXV311" s="414"/>
      <c r="IXW311" s="415"/>
      <c r="IXX311" s="416" t="s">
        <v>753</v>
      </c>
      <c r="IXY311" s="413" t="s">
        <v>777</v>
      </c>
      <c r="IXZ311" s="414"/>
      <c r="IYA311" s="415"/>
      <c r="IYB311" s="416" t="s">
        <v>753</v>
      </c>
      <c r="IYC311" s="413" t="s">
        <v>777</v>
      </c>
      <c r="IYD311" s="414"/>
      <c r="IYE311" s="415"/>
      <c r="IYF311" s="416" t="s">
        <v>753</v>
      </c>
      <c r="IYG311" s="413" t="s">
        <v>777</v>
      </c>
      <c r="IYH311" s="414"/>
      <c r="IYI311" s="415"/>
      <c r="IYJ311" s="416" t="s">
        <v>753</v>
      </c>
      <c r="IYK311" s="413" t="s">
        <v>777</v>
      </c>
      <c r="IYL311" s="414"/>
      <c r="IYM311" s="415"/>
      <c r="IYN311" s="416" t="s">
        <v>753</v>
      </c>
      <c r="IYO311" s="413" t="s">
        <v>777</v>
      </c>
      <c r="IYP311" s="414"/>
      <c r="IYQ311" s="415"/>
      <c r="IYR311" s="416" t="s">
        <v>753</v>
      </c>
      <c r="IYS311" s="413" t="s">
        <v>777</v>
      </c>
      <c r="IYT311" s="414"/>
      <c r="IYU311" s="415"/>
      <c r="IYV311" s="416" t="s">
        <v>753</v>
      </c>
      <c r="IYW311" s="413" t="s">
        <v>777</v>
      </c>
      <c r="IYX311" s="414"/>
      <c r="IYY311" s="415"/>
      <c r="IYZ311" s="416" t="s">
        <v>753</v>
      </c>
      <c r="IZA311" s="413" t="s">
        <v>777</v>
      </c>
      <c r="IZB311" s="414"/>
      <c r="IZC311" s="415"/>
      <c r="IZD311" s="416" t="s">
        <v>753</v>
      </c>
      <c r="IZE311" s="413" t="s">
        <v>777</v>
      </c>
      <c r="IZF311" s="414"/>
      <c r="IZG311" s="415"/>
      <c r="IZH311" s="416" t="s">
        <v>753</v>
      </c>
      <c r="IZI311" s="413" t="s">
        <v>777</v>
      </c>
      <c r="IZJ311" s="414"/>
      <c r="IZK311" s="415"/>
      <c r="IZL311" s="416" t="s">
        <v>753</v>
      </c>
      <c r="IZM311" s="413" t="s">
        <v>777</v>
      </c>
      <c r="IZN311" s="414"/>
      <c r="IZO311" s="415"/>
      <c r="IZP311" s="416" t="s">
        <v>753</v>
      </c>
      <c r="IZQ311" s="413" t="s">
        <v>777</v>
      </c>
      <c r="IZR311" s="414"/>
      <c r="IZS311" s="415"/>
      <c r="IZT311" s="416" t="s">
        <v>753</v>
      </c>
      <c r="IZU311" s="413" t="s">
        <v>777</v>
      </c>
      <c r="IZV311" s="414"/>
      <c r="IZW311" s="415"/>
      <c r="IZX311" s="416" t="s">
        <v>753</v>
      </c>
      <c r="IZY311" s="413" t="s">
        <v>777</v>
      </c>
      <c r="IZZ311" s="414"/>
      <c r="JAA311" s="415"/>
      <c r="JAB311" s="416" t="s">
        <v>753</v>
      </c>
      <c r="JAC311" s="413" t="s">
        <v>777</v>
      </c>
      <c r="JAD311" s="414"/>
      <c r="JAE311" s="415"/>
      <c r="JAF311" s="416" t="s">
        <v>753</v>
      </c>
      <c r="JAG311" s="413" t="s">
        <v>777</v>
      </c>
      <c r="JAH311" s="414"/>
      <c r="JAI311" s="415"/>
      <c r="JAJ311" s="416" t="s">
        <v>753</v>
      </c>
      <c r="JAK311" s="413" t="s">
        <v>777</v>
      </c>
      <c r="JAL311" s="414"/>
      <c r="JAM311" s="415"/>
      <c r="JAN311" s="416" t="s">
        <v>753</v>
      </c>
      <c r="JAO311" s="413" t="s">
        <v>777</v>
      </c>
      <c r="JAP311" s="414"/>
      <c r="JAQ311" s="415"/>
      <c r="JAR311" s="416" t="s">
        <v>753</v>
      </c>
      <c r="JAS311" s="413" t="s">
        <v>777</v>
      </c>
      <c r="JAT311" s="414"/>
      <c r="JAU311" s="415"/>
      <c r="JAV311" s="416" t="s">
        <v>753</v>
      </c>
      <c r="JAW311" s="413" t="s">
        <v>777</v>
      </c>
      <c r="JAX311" s="414"/>
      <c r="JAY311" s="415"/>
      <c r="JAZ311" s="416" t="s">
        <v>753</v>
      </c>
      <c r="JBA311" s="413" t="s">
        <v>777</v>
      </c>
      <c r="JBB311" s="414"/>
      <c r="JBC311" s="415"/>
      <c r="JBD311" s="416" t="s">
        <v>753</v>
      </c>
      <c r="JBE311" s="413" t="s">
        <v>777</v>
      </c>
      <c r="JBF311" s="414"/>
      <c r="JBG311" s="415"/>
      <c r="JBH311" s="416" t="s">
        <v>753</v>
      </c>
      <c r="JBI311" s="413" t="s">
        <v>777</v>
      </c>
      <c r="JBJ311" s="414"/>
      <c r="JBK311" s="415"/>
      <c r="JBL311" s="416" t="s">
        <v>753</v>
      </c>
      <c r="JBM311" s="413" t="s">
        <v>777</v>
      </c>
      <c r="JBN311" s="414"/>
      <c r="JBO311" s="415"/>
      <c r="JBP311" s="416" t="s">
        <v>753</v>
      </c>
      <c r="JBQ311" s="413" t="s">
        <v>777</v>
      </c>
      <c r="JBR311" s="414"/>
      <c r="JBS311" s="415"/>
      <c r="JBT311" s="416" t="s">
        <v>753</v>
      </c>
      <c r="JBU311" s="413" t="s">
        <v>777</v>
      </c>
      <c r="JBV311" s="414"/>
      <c r="JBW311" s="415"/>
      <c r="JBX311" s="416" t="s">
        <v>753</v>
      </c>
      <c r="JBY311" s="413" t="s">
        <v>777</v>
      </c>
      <c r="JBZ311" s="414"/>
      <c r="JCA311" s="415"/>
      <c r="JCB311" s="416" t="s">
        <v>753</v>
      </c>
      <c r="JCC311" s="413" t="s">
        <v>777</v>
      </c>
      <c r="JCD311" s="414"/>
      <c r="JCE311" s="415"/>
      <c r="JCF311" s="416" t="s">
        <v>753</v>
      </c>
      <c r="JCG311" s="413" t="s">
        <v>777</v>
      </c>
      <c r="JCH311" s="414"/>
      <c r="JCI311" s="415"/>
      <c r="JCJ311" s="416" t="s">
        <v>753</v>
      </c>
      <c r="JCK311" s="413" t="s">
        <v>777</v>
      </c>
      <c r="JCL311" s="414"/>
      <c r="JCM311" s="415"/>
      <c r="JCN311" s="416" t="s">
        <v>753</v>
      </c>
      <c r="JCO311" s="413" t="s">
        <v>777</v>
      </c>
      <c r="JCP311" s="414"/>
      <c r="JCQ311" s="415"/>
      <c r="JCR311" s="416" t="s">
        <v>753</v>
      </c>
      <c r="JCS311" s="413" t="s">
        <v>777</v>
      </c>
      <c r="JCT311" s="414"/>
      <c r="JCU311" s="415"/>
      <c r="JCV311" s="416" t="s">
        <v>753</v>
      </c>
      <c r="JCW311" s="413" t="s">
        <v>777</v>
      </c>
      <c r="JCX311" s="414"/>
      <c r="JCY311" s="415"/>
      <c r="JCZ311" s="416" t="s">
        <v>753</v>
      </c>
      <c r="JDA311" s="413" t="s">
        <v>777</v>
      </c>
      <c r="JDB311" s="414"/>
      <c r="JDC311" s="415"/>
      <c r="JDD311" s="416" t="s">
        <v>753</v>
      </c>
      <c r="JDE311" s="413" t="s">
        <v>777</v>
      </c>
      <c r="JDF311" s="414"/>
      <c r="JDG311" s="415"/>
      <c r="JDH311" s="416" t="s">
        <v>753</v>
      </c>
      <c r="JDI311" s="413" t="s">
        <v>777</v>
      </c>
      <c r="JDJ311" s="414"/>
      <c r="JDK311" s="415"/>
      <c r="JDL311" s="416" t="s">
        <v>753</v>
      </c>
      <c r="JDM311" s="413" t="s">
        <v>777</v>
      </c>
      <c r="JDN311" s="414"/>
      <c r="JDO311" s="415"/>
      <c r="JDP311" s="416" t="s">
        <v>753</v>
      </c>
      <c r="JDQ311" s="413" t="s">
        <v>777</v>
      </c>
      <c r="JDR311" s="414"/>
      <c r="JDS311" s="415"/>
      <c r="JDT311" s="416" t="s">
        <v>753</v>
      </c>
      <c r="JDU311" s="413" t="s">
        <v>777</v>
      </c>
      <c r="JDV311" s="414"/>
      <c r="JDW311" s="415"/>
      <c r="JDX311" s="416" t="s">
        <v>753</v>
      </c>
      <c r="JDY311" s="413" t="s">
        <v>777</v>
      </c>
      <c r="JDZ311" s="414"/>
      <c r="JEA311" s="415"/>
      <c r="JEB311" s="416" t="s">
        <v>753</v>
      </c>
      <c r="JEC311" s="413" t="s">
        <v>777</v>
      </c>
      <c r="JED311" s="414"/>
      <c r="JEE311" s="415"/>
      <c r="JEF311" s="416" t="s">
        <v>753</v>
      </c>
      <c r="JEG311" s="413" t="s">
        <v>777</v>
      </c>
      <c r="JEH311" s="414"/>
      <c r="JEI311" s="415"/>
      <c r="JEJ311" s="416" t="s">
        <v>753</v>
      </c>
      <c r="JEK311" s="413" t="s">
        <v>777</v>
      </c>
      <c r="JEL311" s="414"/>
      <c r="JEM311" s="415"/>
      <c r="JEN311" s="416" t="s">
        <v>753</v>
      </c>
      <c r="JEO311" s="413" t="s">
        <v>777</v>
      </c>
      <c r="JEP311" s="414"/>
      <c r="JEQ311" s="415"/>
      <c r="JER311" s="416" t="s">
        <v>753</v>
      </c>
      <c r="JES311" s="413" t="s">
        <v>777</v>
      </c>
      <c r="JET311" s="414"/>
      <c r="JEU311" s="415"/>
      <c r="JEV311" s="416" t="s">
        <v>753</v>
      </c>
      <c r="JEW311" s="413" t="s">
        <v>777</v>
      </c>
      <c r="JEX311" s="414"/>
      <c r="JEY311" s="415"/>
      <c r="JEZ311" s="416" t="s">
        <v>753</v>
      </c>
      <c r="JFA311" s="413" t="s">
        <v>777</v>
      </c>
      <c r="JFB311" s="414"/>
      <c r="JFC311" s="415"/>
      <c r="JFD311" s="416" t="s">
        <v>753</v>
      </c>
      <c r="JFE311" s="413" t="s">
        <v>777</v>
      </c>
      <c r="JFF311" s="414"/>
      <c r="JFG311" s="415"/>
      <c r="JFH311" s="416" t="s">
        <v>753</v>
      </c>
      <c r="JFI311" s="413" t="s">
        <v>777</v>
      </c>
      <c r="JFJ311" s="414"/>
      <c r="JFK311" s="415"/>
      <c r="JFL311" s="416" t="s">
        <v>753</v>
      </c>
      <c r="JFM311" s="413" t="s">
        <v>777</v>
      </c>
      <c r="JFN311" s="414"/>
      <c r="JFO311" s="415"/>
      <c r="JFP311" s="416" t="s">
        <v>753</v>
      </c>
      <c r="JFQ311" s="413" t="s">
        <v>777</v>
      </c>
      <c r="JFR311" s="414"/>
      <c r="JFS311" s="415"/>
      <c r="JFT311" s="416" t="s">
        <v>753</v>
      </c>
      <c r="JFU311" s="413" t="s">
        <v>777</v>
      </c>
      <c r="JFV311" s="414"/>
      <c r="JFW311" s="415"/>
      <c r="JFX311" s="416" t="s">
        <v>753</v>
      </c>
      <c r="JFY311" s="413" t="s">
        <v>777</v>
      </c>
      <c r="JFZ311" s="414"/>
      <c r="JGA311" s="415"/>
      <c r="JGB311" s="416" t="s">
        <v>753</v>
      </c>
      <c r="JGC311" s="413" t="s">
        <v>777</v>
      </c>
      <c r="JGD311" s="414"/>
      <c r="JGE311" s="415"/>
      <c r="JGF311" s="416" t="s">
        <v>753</v>
      </c>
      <c r="JGG311" s="413" t="s">
        <v>777</v>
      </c>
      <c r="JGH311" s="414"/>
      <c r="JGI311" s="415"/>
      <c r="JGJ311" s="416" t="s">
        <v>753</v>
      </c>
      <c r="JGK311" s="413" t="s">
        <v>777</v>
      </c>
      <c r="JGL311" s="414"/>
      <c r="JGM311" s="415"/>
      <c r="JGN311" s="416" t="s">
        <v>753</v>
      </c>
      <c r="JGO311" s="413" t="s">
        <v>777</v>
      </c>
      <c r="JGP311" s="414"/>
      <c r="JGQ311" s="415"/>
      <c r="JGR311" s="416" t="s">
        <v>753</v>
      </c>
      <c r="JGS311" s="413" t="s">
        <v>777</v>
      </c>
      <c r="JGT311" s="414"/>
      <c r="JGU311" s="415"/>
      <c r="JGV311" s="416" t="s">
        <v>753</v>
      </c>
      <c r="JGW311" s="413" t="s">
        <v>777</v>
      </c>
      <c r="JGX311" s="414"/>
      <c r="JGY311" s="415"/>
      <c r="JGZ311" s="416" t="s">
        <v>753</v>
      </c>
      <c r="JHA311" s="413" t="s">
        <v>777</v>
      </c>
      <c r="JHB311" s="414"/>
      <c r="JHC311" s="415"/>
      <c r="JHD311" s="416" t="s">
        <v>753</v>
      </c>
      <c r="JHE311" s="413" t="s">
        <v>777</v>
      </c>
      <c r="JHF311" s="414"/>
      <c r="JHG311" s="415"/>
      <c r="JHH311" s="416" t="s">
        <v>753</v>
      </c>
      <c r="JHI311" s="413" t="s">
        <v>777</v>
      </c>
      <c r="JHJ311" s="414"/>
      <c r="JHK311" s="415"/>
      <c r="JHL311" s="416" t="s">
        <v>753</v>
      </c>
      <c r="JHM311" s="413" t="s">
        <v>777</v>
      </c>
      <c r="JHN311" s="414"/>
      <c r="JHO311" s="415"/>
      <c r="JHP311" s="416" t="s">
        <v>753</v>
      </c>
      <c r="JHQ311" s="413" t="s">
        <v>777</v>
      </c>
      <c r="JHR311" s="414"/>
      <c r="JHS311" s="415"/>
      <c r="JHT311" s="416" t="s">
        <v>753</v>
      </c>
      <c r="JHU311" s="413" t="s">
        <v>777</v>
      </c>
      <c r="JHV311" s="414"/>
      <c r="JHW311" s="415"/>
      <c r="JHX311" s="416" t="s">
        <v>753</v>
      </c>
      <c r="JHY311" s="413" t="s">
        <v>777</v>
      </c>
      <c r="JHZ311" s="414"/>
      <c r="JIA311" s="415"/>
      <c r="JIB311" s="416" t="s">
        <v>753</v>
      </c>
      <c r="JIC311" s="413" t="s">
        <v>777</v>
      </c>
      <c r="JID311" s="414"/>
      <c r="JIE311" s="415"/>
      <c r="JIF311" s="416" t="s">
        <v>753</v>
      </c>
      <c r="JIG311" s="413" t="s">
        <v>777</v>
      </c>
      <c r="JIH311" s="414"/>
      <c r="JII311" s="415"/>
      <c r="JIJ311" s="416" t="s">
        <v>753</v>
      </c>
      <c r="JIK311" s="413" t="s">
        <v>777</v>
      </c>
      <c r="JIL311" s="414"/>
      <c r="JIM311" s="415"/>
      <c r="JIN311" s="416" t="s">
        <v>753</v>
      </c>
      <c r="JIO311" s="413" t="s">
        <v>777</v>
      </c>
      <c r="JIP311" s="414"/>
      <c r="JIQ311" s="415"/>
      <c r="JIR311" s="416" t="s">
        <v>753</v>
      </c>
      <c r="JIS311" s="413" t="s">
        <v>777</v>
      </c>
      <c r="JIT311" s="414"/>
      <c r="JIU311" s="415"/>
      <c r="JIV311" s="416" t="s">
        <v>753</v>
      </c>
      <c r="JIW311" s="413" t="s">
        <v>777</v>
      </c>
      <c r="JIX311" s="414"/>
      <c r="JIY311" s="415"/>
      <c r="JIZ311" s="416" t="s">
        <v>753</v>
      </c>
      <c r="JJA311" s="413" t="s">
        <v>777</v>
      </c>
      <c r="JJB311" s="414"/>
      <c r="JJC311" s="415"/>
      <c r="JJD311" s="416" t="s">
        <v>753</v>
      </c>
      <c r="JJE311" s="413" t="s">
        <v>777</v>
      </c>
      <c r="JJF311" s="414"/>
      <c r="JJG311" s="415"/>
      <c r="JJH311" s="416" t="s">
        <v>753</v>
      </c>
      <c r="JJI311" s="413" t="s">
        <v>777</v>
      </c>
      <c r="JJJ311" s="414"/>
      <c r="JJK311" s="415"/>
      <c r="JJL311" s="416" t="s">
        <v>753</v>
      </c>
      <c r="JJM311" s="413" t="s">
        <v>777</v>
      </c>
      <c r="JJN311" s="414"/>
      <c r="JJO311" s="415"/>
      <c r="JJP311" s="416" t="s">
        <v>753</v>
      </c>
      <c r="JJQ311" s="413" t="s">
        <v>777</v>
      </c>
      <c r="JJR311" s="414"/>
      <c r="JJS311" s="415"/>
      <c r="JJT311" s="416" t="s">
        <v>753</v>
      </c>
      <c r="JJU311" s="413" t="s">
        <v>777</v>
      </c>
      <c r="JJV311" s="414"/>
      <c r="JJW311" s="415"/>
      <c r="JJX311" s="416" t="s">
        <v>753</v>
      </c>
      <c r="JJY311" s="413" t="s">
        <v>777</v>
      </c>
      <c r="JJZ311" s="414"/>
      <c r="JKA311" s="415"/>
      <c r="JKB311" s="416" t="s">
        <v>753</v>
      </c>
      <c r="JKC311" s="413" t="s">
        <v>777</v>
      </c>
      <c r="JKD311" s="414"/>
      <c r="JKE311" s="415"/>
      <c r="JKF311" s="416" t="s">
        <v>753</v>
      </c>
      <c r="JKG311" s="413" t="s">
        <v>777</v>
      </c>
      <c r="JKH311" s="414"/>
      <c r="JKI311" s="415"/>
      <c r="JKJ311" s="416" t="s">
        <v>753</v>
      </c>
      <c r="JKK311" s="413" t="s">
        <v>777</v>
      </c>
      <c r="JKL311" s="414"/>
      <c r="JKM311" s="415"/>
      <c r="JKN311" s="416" t="s">
        <v>753</v>
      </c>
      <c r="JKO311" s="413" t="s">
        <v>777</v>
      </c>
      <c r="JKP311" s="414"/>
      <c r="JKQ311" s="415"/>
      <c r="JKR311" s="416" t="s">
        <v>753</v>
      </c>
      <c r="JKS311" s="413" t="s">
        <v>777</v>
      </c>
      <c r="JKT311" s="414"/>
      <c r="JKU311" s="415"/>
      <c r="JKV311" s="416" t="s">
        <v>753</v>
      </c>
      <c r="JKW311" s="413" t="s">
        <v>777</v>
      </c>
      <c r="JKX311" s="414"/>
      <c r="JKY311" s="415"/>
      <c r="JKZ311" s="416" t="s">
        <v>753</v>
      </c>
      <c r="JLA311" s="413" t="s">
        <v>777</v>
      </c>
      <c r="JLB311" s="414"/>
      <c r="JLC311" s="415"/>
      <c r="JLD311" s="416" t="s">
        <v>753</v>
      </c>
      <c r="JLE311" s="413" t="s">
        <v>777</v>
      </c>
      <c r="JLF311" s="414"/>
      <c r="JLG311" s="415"/>
      <c r="JLH311" s="416" t="s">
        <v>753</v>
      </c>
      <c r="JLI311" s="413" t="s">
        <v>777</v>
      </c>
      <c r="JLJ311" s="414"/>
      <c r="JLK311" s="415"/>
      <c r="JLL311" s="416" t="s">
        <v>753</v>
      </c>
      <c r="JLM311" s="413" t="s">
        <v>777</v>
      </c>
      <c r="JLN311" s="414"/>
      <c r="JLO311" s="415"/>
      <c r="JLP311" s="416" t="s">
        <v>753</v>
      </c>
      <c r="JLQ311" s="413" t="s">
        <v>777</v>
      </c>
      <c r="JLR311" s="414"/>
      <c r="JLS311" s="415"/>
      <c r="JLT311" s="416" t="s">
        <v>753</v>
      </c>
      <c r="JLU311" s="413" t="s">
        <v>777</v>
      </c>
      <c r="JLV311" s="414"/>
      <c r="JLW311" s="415"/>
      <c r="JLX311" s="416" t="s">
        <v>753</v>
      </c>
      <c r="JLY311" s="413" t="s">
        <v>777</v>
      </c>
      <c r="JLZ311" s="414"/>
      <c r="JMA311" s="415"/>
      <c r="JMB311" s="416" t="s">
        <v>753</v>
      </c>
      <c r="JMC311" s="413" t="s">
        <v>777</v>
      </c>
      <c r="JMD311" s="414"/>
      <c r="JME311" s="415"/>
      <c r="JMF311" s="416" t="s">
        <v>753</v>
      </c>
      <c r="JMG311" s="413" t="s">
        <v>777</v>
      </c>
      <c r="JMH311" s="414"/>
      <c r="JMI311" s="415"/>
      <c r="JMJ311" s="416" t="s">
        <v>753</v>
      </c>
      <c r="JMK311" s="413" t="s">
        <v>777</v>
      </c>
      <c r="JML311" s="414"/>
      <c r="JMM311" s="415"/>
      <c r="JMN311" s="416" t="s">
        <v>753</v>
      </c>
      <c r="JMO311" s="413" t="s">
        <v>777</v>
      </c>
      <c r="JMP311" s="414"/>
      <c r="JMQ311" s="415"/>
      <c r="JMR311" s="416" t="s">
        <v>753</v>
      </c>
      <c r="JMS311" s="413" t="s">
        <v>777</v>
      </c>
      <c r="JMT311" s="414"/>
      <c r="JMU311" s="415"/>
      <c r="JMV311" s="416" t="s">
        <v>753</v>
      </c>
      <c r="JMW311" s="413" t="s">
        <v>777</v>
      </c>
      <c r="JMX311" s="414"/>
      <c r="JMY311" s="415"/>
      <c r="JMZ311" s="416" t="s">
        <v>753</v>
      </c>
      <c r="JNA311" s="413" t="s">
        <v>777</v>
      </c>
      <c r="JNB311" s="414"/>
      <c r="JNC311" s="415"/>
      <c r="JND311" s="416" t="s">
        <v>753</v>
      </c>
      <c r="JNE311" s="413" t="s">
        <v>777</v>
      </c>
      <c r="JNF311" s="414"/>
      <c r="JNG311" s="415"/>
      <c r="JNH311" s="416" t="s">
        <v>753</v>
      </c>
      <c r="JNI311" s="413" t="s">
        <v>777</v>
      </c>
      <c r="JNJ311" s="414"/>
      <c r="JNK311" s="415"/>
      <c r="JNL311" s="416" t="s">
        <v>753</v>
      </c>
      <c r="JNM311" s="413" t="s">
        <v>777</v>
      </c>
      <c r="JNN311" s="414"/>
      <c r="JNO311" s="415"/>
      <c r="JNP311" s="416" t="s">
        <v>753</v>
      </c>
      <c r="JNQ311" s="413" t="s">
        <v>777</v>
      </c>
      <c r="JNR311" s="414"/>
      <c r="JNS311" s="415"/>
      <c r="JNT311" s="416" t="s">
        <v>753</v>
      </c>
      <c r="JNU311" s="413" t="s">
        <v>777</v>
      </c>
      <c r="JNV311" s="414"/>
      <c r="JNW311" s="415"/>
      <c r="JNX311" s="416" t="s">
        <v>753</v>
      </c>
      <c r="JNY311" s="413" t="s">
        <v>777</v>
      </c>
      <c r="JNZ311" s="414"/>
      <c r="JOA311" s="415"/>
      <c r="JOB311" s="416" t="s">
        <v>753</v>
      </c>
      <c r="JOC311" s="413" t="s">
        <v>777</v>
      </c>
      <c r="JOD311" s="414"/>
      <c r="JOE311" s="415"/>
      <c r="JOF311" s="416" t="s">
        <v>753</v>
      </c>
      <c r="JOG311" s="413" t="s">
        <v>777</v>
      </c>
      <c r="JOH311" s="414"/>
      <c r="JOI311" s="415"/>
      <c r="JOJ311" s="416" t="s">
        <v>753</v>
      </c>
      <c r="JOK311" s="413" t="s">
        <v>777</v>
      </c>
      <c r="JOL311" s="414"/>
      <c r="JOM311" s="415"/>
      <c r="JON311" s="416" t="s">
        <v>753</v>
      </c>
      <c r="JOO311" s="413" t="s">
        <v>777</v>
      </c>
      <c r="JOP311" s="414"/>
      <c r="JOQ311" s="415"/>
      <c r="JOR311" s="416" t="s">
        <v>753</v>
      </c>
      <c r="JOS311" s="413" t="s">
        <v>777</v>
      </c>
      <c r="JOT311" s="414"/>
      <c r="JOU311" s="415"/>
      <c r="JOV311" s="416" t="s">
        <v>753</v>
      </c>
      <c r="JOW311" s="413" t="s">
        <v>777</v>
      </c>
      <c r="JOX311" s="414"/>
      <c r="JOY311" s="415"/>
      <c r="JOZ311" s="416" t="s">
        <v>753</v>
      </c>
      <c r="JPA311" s="413" t="s">
        <v>777</v>
      </c>
      <c r="JPB311" s="414"/>
      <c r="JPC311" s="415"/>
      <c r="JPD311" s="416" t="s">
        <v>753</v>
      </c>
      <c r="JPE311" s="413" t="s">
        <v>777</v>
      </c>
      <c r="JPF311" s="414"/>
      <c r="JPG311" s="415"/>
      <c r="JPH311" s="416" t="s">
        <v>753</v>
      </c>
      <c r="JPI311" s="413" t="s">
        <v>777</v>
      </c>
      <c r="JPJ311" s="414"/>
      <c r="JPK311" s="415"/>
      <c r="JPL311" s="416" t="s">
        <v>753</v>
      </c>
      <c r="JPM311" s="413" t="s">
        <v>777</v>
      </c>
      <c r="JPN311" s="414"/>
      <c r="JPO311" s="415"/>
      <c r="JPP311" s="416" t="s">
        <v>753</v>
      </c>
      <c r="JPQ311" s="413" t="s">
        <v>777</v>
      </c>
      <c r="JPR311" s="414"/>
      <c r="JPS311" s="415"/>
      <c r="JPT311" s="416" t="s">
        <v>753</v>
      </c>
      <c r="JPU311" s="413" t="s">
        <v>777</v>
      </c>
      <c r="JPV311" s="414"/>
      <c r="JPW311" s="415"/>
      <c r="JPX311" s="416" t="s">
        <v>753</v>
      </c>
      <c r="JPY311" s="413" t="s">
        <v>777</v>
      </c>
      <c r="JPZ311" s="414"/>
      <c r="JQA311" s="415"/>
      <c r="JQB311" s="416" t="s">
        <v>753</v>
      </c>
      <c r="JQC311" s="413" t="s">
        <v>777</v>
      </c>
      <c r="JQD311" s="414"/>
      <c r="JQE311" s="415"/>
      <c r="JQF311" s="416" t="s">
        <v>753</v>
      </c>
      <c r="JQG311" s="413" t="s">
        <v>777</v>
      </c>
      <c r="JQH311" s="414"/>
      <c r="JQI311" s="415"/>
      <c r="JQJ311" s="416" t="s">
        <v>753</v>
      </c>
      <c r="JQK311" s="413" t="s">
        <v>777</v>
      </c>
      <c r="JQL311" s="414"/>
      <c r="JQM311" s="415"/>
      <c r="JQN311" s="416" t="s">
        <v>753</v>
      </c>
      <c r="JQO311" s="413" t="s">
        <v>777</v>
      </c>
      <c r="JQP311" s="414"/>
      <c r="JQQ311" s="415"/>
      <c r="JQR311" s="416" t="s">
        <v>753</v>
      </c>
      <c r="JQS311" s="413" t="s">
        <v>777</v>
      </c>
      <c r="JQT311" s="414"/>
      <c r="JQU311" s="415"/>
      <c r="JQV311" s="416" t="s">
        <v>753</v>
      </c>
      <c r="JQW311" s="413" t="s">
        <v>777</v>
      </c>
      <c r="JQX311" s="414"/>
      <c r="JQY311" s="415"/>
      <c r="JQZ311" s="416" t="s">
        <v>753</v>
      </c>
      <c r="JRA311" s="413" t="s">
        <v>777</v>
      </c>
      <c r="JRB311" s="414"/>
      <c r="JRC311" s="415"/>
      <c r="JRD311" s="416" t="s">
        <v>753</v>
      </c>
      <c r="JRE311" s="413" t="s">
        <v>777</v>
      </c>
      <c r="JRF311" s="414"/>
      <c r="JRG311" s="415"/>
      <c r="JRH311" s="416" t="s">
        <v>753</v>
      </c>
      <c r="JRI311" s="413" t="s">
        <v>777</v>
      </c>
      <c r="JRJ311" s="414"/>
      <c r="JRK311" s="415"/>
      <c r="JRL311" s="416" t="s">
        <v>753</v>
      </c>
      <c r="JRM311" s="413" t="s">
        <v>777</v>
      </c>
      <c r="JRN311" s="414"/>
      <c r="JRO311" s="415"/>
      <c r="JRP311" s="416" t="s">
        <v>753</v>
      </c>
      <c r="JRQ311" s="413" t="s">
        <v>777</v>
      </c>
      <c r="JRR311" s="414"/>
      <c r="JRS311" s="415"/>
      <c r="JRT311" s="416" t="s">
        <v>753</v>
      </c>
      <c r="JRU311" s="413" t="s">
        <v>777</v>
      </c>
      <c r="JRV311" s="414"/>
      <c r="JRW311" s="415"/>
      <c r="JRX311" s="416" t="s">
        <v>753</v>
      </c>
      <c r="JRY311" s="413" t="s">
        <v>777</v>
      </c>
      <c r="JRZ311" s="414"/>
      <c r="JSA311" s="415"/>
      <c r="JSB311" s="416" t="s">
        <v>753</v>
      </c>
      <c r="JSC311" s="413" t="s">
        <v>777</v>
      </c>
      <c r="JSD311" s="414"/>
      <c r="JSE311" s="415"/>
      <c r="JSF311" s="416" t="s">
        <v>753</v>
      </c>
      <c r="JSG311" s="413" t="s">
        <v>777</v>
      </c>
      <c r="JSH311" s="414"/>
      <c r="JSI311" s="415"/>
      <c r="JSJ311" s="416" t="s">
        <v>753</v>
      </c>
      <c r="JSK311" s="413" t="s">
        <v>777</v>
      </c>
      <c r="JSL311" s="414"/>
      <c r="JSM311" s="415"/>
      <c r="JSN311" s="416" t="s">
        <v>753</v>
      </c>
      <c r="JSO311" s="413" t="s">
        <v>777</v>
      </c>
      <c r="JSP311" s="414"/>
      <c r="JSQ311" s="415"/>
      <c r="JSR311" s="416" t="s">
        <v>753</v>
      </c>
      <c r="JSS311" s="413" t="s">
        <v>777</v>
      </c>
      <c r="JST311" s="414"/>
      <c r="JSU311" s="415"/>
      <c r="JSV311" s="416" t="s">
        <v>753</v>
      </c>
      <c r="JSW311" s="413" t="s">
        <v>777</v>
      </c>
      <c r="JSX311" s="414"/>
      <c r="JSY311" s="415"/>
      <c r="JSZ311" s="416" t="s">
        <v>753</v>
      </c>
      <c r="JTA311" s="413" t="s">
        <v>777</v>
      </c>
      <c r="JTB311" s="414"/>
      <c r="JTC311" s="415"/>
      <c r="JTD311" s="416" t="s">
        <v>753</v>
      </c>
      <c r="JTE311" s="413" t="s">
        <v>777</v>
      </c>
      <c r="JTF311" s="414"/>
      <c r="JTG311" s="415"/>
      <c r="JTH311" s="416" t="s">
        <v>753</v>
      </c>
      <c r="JTI311" s="413" t="s">
        <v>777</v>
      </c>
      <c r="JTJ311" s="414"/>
      <c r="JTK311" s="415"/>
      <c r="JTL311" s="416" t="s">
        <v>753</v>
      </c>
      <c r="JTM311" s="413" t="s">
        <v>777</v>
      </c>
      <c r="JTN311" s="414"/>
      <c r="JTO311" s="415"/>
      <c r="JTP311" s="416" t="s">
        <v>753</v>
      </c>
      <c r="JTQ311" s="413" t="s">
        <v>777</v>
      </c>
      <c r="JTR311" s="414"/>
      <c r="JTS311" s="415"/>
      <c r="JTT311" s="416" t="s">
        <v>753</v>
      </c>
      <c r="JTU311" s="413" t="s">
        <v>777</v>
      </c>
      <c r="JTV311" s="414"/>
      <c r="JTW311" s="415"/>
      <c r="JTX311" s="416" t="s">
        <v>753</v>
      </c>
      <c r="JTY311" s="413" t="s">
        <v>777</v>
      </c>
      <c r="JTZ311" s="414"/>
      <c r="JUA311" s="415"/>
      <c r="JUB311" s="416" t="s">
        <v>753</v>
      </c>
      <c r="JUC311" s="413" t="s">
        <v>777</v>
      </c>
      <c r="JUD311" s="414"/>
      <c r="JUE311" s="415"/>
      <c r="JUF311" s="416" t="s">
        <v>753</v>
      </c>
      <c r="JUG311" s="413" t="s">
        <v>777</v>
      </c>
      <c r="JUH311" s="414"/>
      <c r="JUI311" s="415"/>
      <c r="JUJ311" s="416" t="s">
        <v>753</v>
      </c>
      <c r="JUK311" s="413" t="s">
        <v>777</v>
      </c>
      <c r="JUL311" s="414"/>
      <c r="JUM311" s="415"/>
      <c r="JUN311" s="416" t="s">
        <v>753</v>
      </c>
      <c r="JUO311" s="413" t="s">
        <v>777</v>
      </c>
      <c r="JUP311" s="414"/>
      <c r="JUQ311" s="415"/>
      <c r="JUR311" s="416" t="s">
        <v>753</v>
      </c>
      <c r="JUS311" s="413" t="s">
        <v>777</v>
      </c>
      <c r="JUT311" s="414"/>
      <c r="JUU311" s="415"/>
      <c r="JUV311" s="416" t="s">
        <v>753</v>
      </c>
      <c r="JUW311" s="413" t="s">
        <v>777</v>
      </c>
      <c r="JUX311" s="414"/>
      <c r="JUY311" s="415"/>
      <c r="JUZ311" s="416" t="s">
        <v>753</v>
      </c>
      <c r="JVA311" s="413" t="s">
        <v>777</v>
      </c>
      <c r="JVB311" s="414"/>
      <c r="JVC311" s="415"/>
      <c r="JVD311" s="416" t="s">
        <v>753</v>
      </c>
      <c r="JVE311" s="413" t="s">
        <v>777</v>
      </c>
      <c r="JVF311" s="414"/>
      <c r="JVG311" s="415"/>
      <c r="JVH311" s="416" t="s">
        <v>753</v>
      </c>
      <c r="JVI311" s="413" t="s">
        <v>777</v>
      </c>
      <c r="JVJ311" s="414"/>
      <c r="JVK311" s="415"/>
      <c r="JVL311" s="416" t="s">
        <v>753</v>
      </c>
      <c r="JVM311" s="413" t="s">
        <v>777</v>
      </c>
      <c r="JVN311" s="414"/>
      <c r="JVO311" s="415"/>
      <c r="JVP311" s="416" t="s">
        <v>753</v>
      </c>
      <c r="JVQ311" s="413" t="s">
        <v>777</v>
      </c>
      <c r="JVR311" s="414"/>
      <c r="JVS311" s="415"/>
      <c r="JVT311" s="416" t="s">
        <v>753</v>
      </c>
      <c r="JVU311" s="413" t="s">
        <v>777</v>
      </c>
      <c r="JVV311" s="414"/>
      <c r="JVW311" s="415"/>
      <c r="JVX311" s="416" t="s">
        <v>753</v>
      </c>
      <c r="JVY311" s="413" t="s">
        <v>777</v>
      </c>
      <c r="JVZ311" s="414"/>
      <c r="JWA311" s="415"/>
      <c r="JWB311" s="416" t="s">
        <v>753</v>
      </c>
      <c r="JWC311" s="413" t="s">
        <v>777</v>
      </c>
      <c r="JWD311" s="414"/>
      <c r="JWE311" s="415"/>
      <c r="JWF311" s="416" t="s">
        <v>753</v>
      </c>
      <c r="JWG311" s="413" t="s">
        <v>777</v>
      </c>
      <c r="JWH311" s="414"/>
      <c r="JWI311" s="415"/>
      <c r="JWJ311" s="416" t="s">
        <v>753</v>
      </c>
      <c r="JWK311" s="413" t="s">
        <v>777</v>
      </c>
      <c r="JWL311" s="414"/>
      <c r="JWM311" s="415"/>
      <c r="JWN311" s="416" t="s">
        <v>753</v>
      </c>
      <c r="JWO311" s="413" t="s">
        <v>777</v>
      </c>
      <c r="JWP311" s="414"/>
      <c r="JWQ311" s="415"/>
      <c r="JWR311" s="416" t="s">
        <v>753</v>
      </c>
      <c r="JWS311" s="413" t="s">
        <v>777</v>
      </c>
      <c r="JWT311" s="414"/>
      <c r="JWU311" s="415"/>
      <c r="JWV311" s="416" t="s">
        <v>753</v>
      </c>
      <c r="JWW311" s="413" t="s">
        <v>777</v>
      </c>
      <c r="JWX311" s="414"/>
      <c r="JWY311" s="415"/>
      <c r="JWZ311" s="416" t="s">
        <v>753</v>
      </c>
      <c r="JXA311" s="413" t="s">
        <v>777</v>
      </c>
      <c r="JXB311" s="414"/>
      <c r="JXC311" s="415"/>
      <c r="JXD311" s="416" t="s">
        <v>753</v>
      </c>
      <c r="JXE311" s="413" t="s">
        <v>777</v>
      </c>
      <c r="JXF311" s="414"/>
      <c r="JXG311" s="415"/>
      <c r="JXH311" s="416" t="s">
        <v>753</v>
      </c>
      <c r="JXI311" s="413" t="s">
        <v>777</v>
      </c>
      <c r="JXJ311" s="414"/>
      <c r="JXK311" s="415"/>
      <c r="JXL311" s="416" t="s">
        <v>753</v>
      </c>
      <c r="JXM311" s="413" t="s">
        <v>777</v>
      </c>
      <c r="JXN311" s="414"/>
      <c r="JXO311" s="415"/>
      <c r="JXP311" s="416" t="s">
        <v>753</v>
      </c>
      <c r="JXQ311" s="413" t="s">
        <v>777</v>
      </c>
      <c r="JXR311" s="414"/>
      <c r="JXS311" s="415"/>
      <c r="JXT311" s="416" t="s">
        <v>753</v>
      </c>
      <c r="JXU311" s="413" t="s">
        <v>777</v>
      </c>
      <c r="JXV311" s="414"/>
      <c r="JXW311" s="415"/>
      <c r="JXX311" s="416" t="s">
        <v>753</v>
      </c>
      <c r="JXY311" s="413" t="s">
        <v>777</v>
      </c>
      <c r="JXZ311" s="414"/>
      <c r="JYA311" s="415"/>
      <c r="JYB311" s="416" t="s">
        <v>753</v>
      </c>
      <c r="JYC311" s="413" t="s">
        <v>777</v>
      </c>
      <c r="JYD311" s="414"/>
      <c r="JYE311" s="415"/>
      <c r="JYF311" s="416" t="s">
        <v>753</v>
      </c>
      <c r="JYG311" s="413" t="s">
        <v>777</v>
      </c>
      <c r="JYH311" s="414"/>
      <c r="JYI311" s="415"/>
      <c r="JYJ311" s="416" t="s">
        <v>753</v>
      </c>
      <c r="JYK311" s="413" t="s">
        <v>777</v>
      </c>
      <c r="JYL311" s="414"/>
      <c r="JYM311" s="415"/>
      <c r="JYN311" s="416" t="s">
        <v>753</v>
      </c>
      <c r="JYO311" s="413" t="s">
        <v>777</v>
      </c>
      <c r="JYP311" s="414"/>
      <c r="JYQ311" s="415"/>
      <c r="JYR311" s="416" t="s">
        <v>753</v>
      </c>
      <c r="JYS311" s="413" t="s">
        <v>777</v>
      </c>
      <c r="JYT311" s="414"/>
      <c r="JYU311" s="415"/>
      <c r="JYV311" s="416" t="s">
        <v>753</v>
      </c>
      <c r="JYW311" s="413" t="s">
        <v>777</v>
      </c>
      <c r="JYX311" s="414"/>
      <c r="JYY311" s="415"/>
      <c r="JYZ311" s="416" t="s">
        <v>753</v>
      </c>
      <c r="JZA311" s="413" t="s">
        <v>777</v>
      </c>
      <c r="JZB311" s="414"/>
      <c r="JZC311" s="415"/>
      <c r="JZD311" s="416" t="s">
        <v>753</v>
      </c>
      <c r="JZE311" s="413" t="s">
        <v>777</v>
      </c>
      <c r="JZF311" s="414"/>
      <c r="JZG311" s="415"/>
      <c r="JZH311" s="416" t="s">
        <v>753</v>
      </c>
      <c r="JZI311" s="413" t="s">
        <v>777</v>
      </c>
      <c r="JZJ311" s="414"/>
      <c r="JZK311" s="415"/>
      <c r="JZL311" s="416" t="s">
        <v>753</v>
      </c>
      <c r="JZM311" s="413" t="s">
        <v>777</v>
      </c>
      <c r="JZN311" s="414"/>
      <c r="JZO311" s="415"/>
      <c r="JZP311" s="416" t="s">
        <v>753</v>
      </c>
      <c r="JZQ311" s="413" t="s">
        <v>777</v>
      </c>
      <c r="JZR311" s="414"/>
      <c r="JZS311" s="415"/>
      <c r="JZT311" s="416" t="s">
        <v>753</v>
      </c>
      <c r="JZU311" s="413" t="s">
        <v>777</v>
      </c>
      <c r="JZV311" s="414"/>
      <c r="JZW311" s="415"/>
      <c r="JZX311" s="416" t="s">
        <v>753</v>
      </c>
      <c r="JZY311" s="413" t="s">
        <v>777</v>
      </c>
      <c r="JZZ311" s="414"/>
      <c r="KAA311" s="415"/>
      <c r="KAB311" s="416" t="s">
        <v>753</v>
      </c>
      <c r="KAC311" s="413" t="s">
        <v>777</v>
      </c>
      <c r="KAD311" s="414"/>
      <c r="KAE311" s="415"/>
      <c r="KAF311" s="416" t="s">
        <v>753</v>
      </c>
      <c r="KAG311" s="413" t="s">
        <v>777</v>
      </c>
      <c r="KAH311" s="414"/>
      <c r="KAI311" s="415"/>
      <c r="KAJ311" s="416" t="s">
        <v>753</v>
      </c>
      <c r="KAK311" s="413" t="s">
        <v>777</v>
      </c>
      <c r="KAL311" s="414"/>
      <c r="KAM311" s="415"/>
      <c r="KAN311" s="416" t="s">
        <v>753</v>
      </c>
      <c r="KAO311" s="413" t="s">
        <v>777</v>
      </c>
      <c r="KAP311" s="414"/>
      <c r="KAQ311" s="415"/>
      <c r="KAR311" s="416" t="s">
        <v>753</v>
      </c>
      <c r="KAS311" s="413" t="s">
        <v>777</v>
      </c>
      <c r="KAT311" s="414"/>
      <c r="KAU311" s="415"/>
      <c r="KAV311" s="416" t="s">
        <v>753</v>
      </c>
      <c r="KAW311" s="413" t="s">
        <v>777</v>
      </c>
      <c r="KAX311" s="414"/>
      <c r="KAY311" s="415"/>
      <c r="KAZ311" s="416" t="s">
        <v>753</v>
      </c>
      <c r="KBA311" s="413" t="s">
        <v>777</v>
      </c>
      <c r="KBB311" s="414"/>
      <c r="KBC311" s="415"/>
      <c r="KBD311" s="416" t="s">
        <v>753</v>
      </c>
      <c r="KBE311" s="413" t="s">
        <v>777</v>
      </c>
      <c r="KBF311" s="414"/>
      <c r="KBG311" s="415"/>
      <c r="KBH311" s="416" t="s">
        <v>753</v>
      </c>
      <c r="KBI311" s="413" t="s">
        <v>777</v>
      </c>
      <c r="KBJ311" s="414"/>
      <c r="KBK311" s="415"/>
      <c r="KBL311" s="416" t="s">
        <v>753</v>
      </c>
      <c r="KBM311" s="413" t="s">
        <v>777</v>
      </c>
      <c r="KBN311" s="414"/>
      <c r="KBO311" s="415"/>
      <c r="KBP311" s="416" t="s">
        <v>753</v>
      </c>
      <c r="KBQ311" s="413" t="s">
        <v>777</v>
      </c>
      <c r="KBR311" s="414"/>
      <c r="KBS311" s="415"/>
      <c r="KBT311" s="416" t="s">
        <v>753</v>
      </c>
      <c r="KBU311" s="413" t="s">
        <v>777</v>
      </c>
      <c r="KBV311" s="414"/>
      <c r="KBW311" s="415"/>
      <c r="KBX311" s="416" t="s">
        <v>753</v>
      </c>
      <c r="KBY311" s="413" t="s">
        <v>777</v>
      </c>
      <c r="KBZ311" s="414"/>
      <c r="KCA311" s="415"/>
      <c r="KCB311" s="416" t="s">
        <v>753</v>
      </c>
      <c r="KCC311" s="413" t="s">
        <v>777</v>
      </c>
      <c r="KCD311" s="414"/>
      <c r="KCE311" s="415"/>
      <c r="KCF311" s="416" t="s">
        <v>753</v>
      </c>
      <c r="KCG311" s="413" t="s">
        <v>777</v>
      </c>
      <c r="KCH311" s="414"/>
      <c r="KCI311" s="415"/>
      <c r="KCJ311" s="416" t="s">
        <v>753</v>
      </c>
      <c r="KCK311" s="413" t="s">
        <v>777</v>
      </c>
      <c r="KCL311" s="414"/>
      <c r="KCM311" s="415"/>
      <c r="KCN311" s="416" t="s">
        <v>753</v>
      </c>
      <c r="KCO311" s="413" t="s">
        <v>777</v>
      </c>
      <c r="KCP311" s="414"/>
      <c r="KCQ311" s="415"/>
      <c r="KCR311" s="416" t="s">
        <v>753</v>
      </c>
      <c r="KCS311" s="413" t="s">
        <v>777</v>
      </c>
      <c r="KCT311" s="414"/>
      <c r="KCU311" s="415"/>
      <c r="KCV311" s="416" t="s">
        <v>753</v>
      </c>
      <c r="KCW311" s="413" t="s">
        <v>777</v>
      </c>
      <c r="KCX311" s="414"/>
      <c r="KCY311" s="415"/>
      <c r="KCZ311" s="416" t="s">
        <v>753</v>
      </c>
      <c r="KDA311" s="413" t="s">
        <v>777</v>
      </c>
      <c r="KDB311" s="414"/>
      <c r="KDC311" s="415"/>
      <c r="KDD311" s="416" t="s">
        <v>753</v>
      </c>
      <c r="KDE311" s="413" t="s">
        <v>777</v>
      </c>
      <c r="KDF311" s="414"/>
      <c r="KDG311" s="415"/>
      <c r="KDH311" s="416" t="s">
        <v>753</v>
      </c>
      <c r="KDI311" s="413" t="s">
        <v>777</v>
      </c>
      <c r="KDJ311" s="414"/>
      <c r="KDK311" s="415"/>
      <c r="KDL311" s="416" t="s">
        <v>753</v>
      </c>
      <c r="KDM311" s="413" t="s">
        <v>777</v>
      </c>
      <c r="KDN311" s="414"/>
      <c r="KDO311" s="415"/>
      <c r="KDP311" s="416" t="s">
        <v>753</v>
      </c>
      <c r="KDQ311" s="413" t="s">
        <v>777</v>
      </c>
      <c r="KDR311" s="414"/>
      <c r="KDS311" s="415"/>
      <c r="KDT311" s="416" t="s">
        <v>753</v>
      </c>
      <c r="KDU311" s="413" t="s">
        <v>777</v>
      </c>
      <c r="KDV311" s="414"/>
      <c r="KDW311" s="415"/>
      <c r="KDX311" s="416" t="s">
        <v>753</v>
      </c>
      <c r="KDY311" s="413" t="s">
        <v>777</v>
      </c>
      <c r="KDZ311" s="414"/>
      <c r="KEA311" s="415"/>
      <c r="KEB311" s="416" t="s">
        <v>753</v>
      </c>
      <c r="KEC311" s="413" t="s">
        <v>777</v>
      </c>
      <c r="KED311" s="414"/>
      <c r="KEE311" s="415"/>
      <c r="KEF311" s="416" t="s">
        <v>753</v>
      </c>
      <c r="KEG311" s="413" t="s">
        <v>777</v>
      </c>
      <c r="KEH311" s="414"/>
      <c r="KEI311" s="415"/>
      <c r="KEJ311" s="416" t="s">
        <v>753</v>
      </c>
      <c r="KEK311" s="413" t="s">
        <v>777</v>
      </c>
      <c r="KEL311" s="414"/>
      <c r="KEM311" s="415"/>
      <c r="KEN311" s="416" t="s">
        <v>753</v>
      </c>
      <c r="KEO311" s="413" t="s">
        <v>777</v>
      </c>
      <c r="KEP311" s="414"/>
      <c r="KEQ311" s="415"/>
      <c r="KER311" s="416" t="s">
        <v>753</v>
      </c>
      <c r="KES311" s="413" t="s">
        <v>777</v>
      </c>
      <c r="KET311" s="414"/>
      <c r="KEU311" s="415"/>
      <c r="KEV311" s="416" t="s">
        <v>753</v>
      </c>
      <c r="KEW311" s="413" t="s">
        <v>777</v>
      </c>
      <c r="KEX311" s="414"/>
      <c r="KEY311" s="415"/>
      <c r="KEZ311" s="416" t="s">
        <v>753</v>
      </c>
      <c r="KFA311" s="413" t="s">
        <v>777</v>
      </c>
      <c r="KFB311" s="414"/>
      <c r="KFC311" s="415"/>
      <c r="KFD311" s="416" t="s">
        <v>753</v>
      </c>
      <c r="KFE311" s="413" t="s">
        <v>777</v>
      </c>
      <c r="KFF311" s="414"/>
      <c r="KFG311" s="415"/>
      <c r="KFH311" s="416" t="s">
        <v>753</v>
      </c>
      <c r="KFI311" s="413" t="s">
        <v>777</v>
      </c>
      <c r="KFJ311" s="414"/>
      <c r="KFK311" s="415"/>
      <c r="KFL311" s="416" t="s">
        <v>753</v>
      </c>
      <c r="KFM311" s="413" t="s">
        <v>777</v>
      </c>
      <c r="KFN311" s="414"/>
      <c r="KFO311" s="415"/>
      <c r="KFP311" s="416" t="s">
        <v>753</v>
      </c>
      <c r="KFQ311" s="413" t="s">
        <v>777</v>
      </c>
      <c r="KFR311" s="414"/>
      <c r="KFS311" s="415"/>
      <c r="KFT311" s="416" t="s">
        <v>753</v>
      </c>
      <c r="KFU311" s="413" t="s">
        <v>777</v>
      </c>
      <c r="KFV311" s="414"/>
      <c r="KFW311" s="415"/>
      <c r="KFX311" s="416" t="s">
        <v>753</v>
      </c>
      <c r="KFY311" s="413" t="s">
        <v>777</v>
      </c>
      <c r="KFZ311" s="414"/>
      <c r="KGA311" s="415"/>
      <c r="KGB311" s="416" t="s">
        <v>753</v>
      </c>
      <c r="KGC311" s="413" t="s">
        <v>777</v>
      </c>
      <c r="KGD311" s="414"/>
      <c r="KGE311" s="415"/>
      <c r="KGF311" s="416" t="s">
        <v>753</v>
      </c>
      <c r="KGG311" s="413" t="s">
        <v>777</v>
      </c>
      <c r="KGH311" s="414"/>
      <c r="KGI311" s="415"/>
      <c r="KGJ311" s="416" t="s">
        <v>753</v>
      </c>
      <c r="KGK311" s="413" t="s">
        <v>777</v>
      </c>
      <c r="KGL311" s="414"/>
      <c r="KGM311" s="415"/>
      <c r="KGN311" s="416" t="s">
        <v>753</v>
      </c>
      <c r="KGO311" s="413" t="s">
        <v>777</v>
      </c>
      <c r="KGP311" s="414"/>
      <c r="KGQ311" s="415"/>
      <c r="KGR311" s="416" t="s">
        <v>753</v>
      </c>
      <c r="KGS311" s="413" t="s">
        <v>777</v>
      </c>
      <c r="KGT311" s="414"/>
      <c r="KGU311" s="415"/>
      <c r="KGV311" s="416" t="s">
        <v>753</v>
      </c>
      <c r="KGW311" s="413" t="s">
        <v>777</v>
      </c>
      <c r="KGX311" s="414"/>
      <c r="KGY311" s="415"/>
      <c r="KGZ311" s="416" t="s">
        <v>753</v>
      </c>
      <c r="KHA311" s="413" t="s">
        <v>777</v>
      </c>
      <c r="KHB311" s="414"/>
      <c r="KHC311" s="415"/>
      <c r="KHD311" s="416" t="s">
        <v>753</v>
      </c>
      <c r="KHE311" s="413" t="s">
        <v>777</v>
      </c>
      <c r="KHF311" s="414"/>
      <c r="KHG311" s="415"/>
      <c r="KHH311" s="416" t="s">
        <v>753</v>
      </c>
      <c r="KHI311" s="413" t="s">
        <v>777</v>
      </c>
      <c r="KHJ311" s="414"/>
      <c r="KHK311" s="415"/>
      <c r="KHL311" s="416" t="s">
        <v>753</v>
      </c>
      <c r="KHM311" s="413" t="s">
        <v>777</v>
      </c>
      <c r="KHN311" s="414"/>
      <c r="KHO311" s="415"/>
      <c r="KHP311" s="416" t="s">
        <v>753</v>
      </c>
      <c r="KHQ311" s="413" t="s">
        <v>777</v>
      </c>
      <c r="KHR311" s="414"/>
      <c r="KHS311" s="415"/>
      <c r="KHT311" s="416" t="s">
        <v>753</v>
      </c>
      <c r="KHU311" s="413" t="s">
        <v>777</v>
      </c>
      <c r="KHV311" s="414"/>
      <c r="KHW311" s="415"/>
      <c r="KHX311" s="416" t="s">
        <v>753</v>
      </c>
      <c r="KHY311" s="413" t="s">
        <v>777</v>
      </c>
      <c r="KHZ311" s="414"/>
      <c r="KIA311" s="415"/>
      <c r="KIB311" s="416" t="s">
        <v>753</v>
      </c>
      <c r="KIC311" s="413" t="s">
        <v>777</v>
      </c>
      <c r="KID311" s="414"/>
      <c r="KIE311" s="415"/>
      <c r="KIF311" s="416" t="s">
        <v>753</v>
      </c>
      <c r="KIG311" s="413" t="s">
        <v>777</v>
      </c>
      <c r="KIH311" s="414"/>
      <c r="KII311" s="415"/>
      <c r="KIJ311" s="416" t="s">
        <v>753</v>
      </c>
      <c r="KIK311" s="413" t="s">
        <v>777</v>
      </c>
      <c r="KIL311" s="414"/>
      <c r="KIM311" s="415"/>
      <c r="KIN311" s="416" t="s">
        <v>753</v>
      </c>
      <c r="KIO311" s="413" t="s">
        <v>777</v>
      </c>
      <c r="KIP311" s="414"/>
      <c r="KIQ311" s="415"/>
      <c r="KIR311" s="416" t="s">
        <v>753</v>
      </c>
      <c r="KIS311" s="413" t="s">
        <v>777</v>
      </c>
      <c r="KIT311" s="414"/>
      <c r="KIU311" s="415"/>
      <c r="KIV311" s="416" t="s">
        <v>753</v>
      </c>
      <c r="KIW311" s="413" t="s">
        <v>777</v>
      </c>
      <c r="KIX311" s="414"/>
      <c r="KIY311" s="415"/>
      <c r="KIZ311" s="416" t="s">
        <v>753</v>
      </c>
      <c r="KJA311" s="413" t="s">
        <v>777</v>
      </c>
      <c r="KJB311" s="414"/>
      <c r="KJC311" s="415"/>
      <c r="KJD311" s="416" t="s">
        <v>753</v>
      </c>
      <c r="KJE311" s="413" t="s">
        <v>777</v>
      </c>
      <c r="KJF311" s="414"/>
      <c r="KJG311" s="415"/>
      <c r="KJH311" s="416" t="s">
        <v>753</v>
      </c>
      <c r="KJI311" s="413" t="s">
        <v>777</v>
      </c>
      <c r="KJJ311" s="414"/>
      <c r="KJK311" s="415"/>
      <c r="KJL311" s="416" t="s">
        <v>753</v>
      </c>
      <c r="KJM311" s="413" t="s">
        <v>777</v>
      </c>
      <c r="KJN311" s="414"/>
      <c r="KJO311" s="415"/>
      <c r="KJP311" s="416" t="s">
        <v>753</v>
      </c>
      <c r="KJQ311" s="413" t="s">
        <v>777</v>
      </c>
      <c r="KJR311" s="414"/>
      <c r="KJS311" s="415"/>
      <c r="KJT311" s="416" t="s">
        <v>753</v>
      </c>
      <c r="KJU311" s="413" t="s">
        <v>777</v>
      </c>
      <c r="KJV311" s="414"/>
      <c r="KJW311" s="415"/>
      <c r="KJX311" s="416" t="s">
        <v>753</v>
      </c>
      <c r="KJY311" s="413" t="s">
        <v>777</v>
      </c>
      <c r="KJZ311" s="414"/>
      <c r="KKA311" s="415"/>
      <c r="KKB311" s="416" t="s">
        <v>753</v>
      </c>
      <c r="KKC311" s="413" t="s">
        <v>777</v>
      </c>
      <c r="KKD311" s="414"/>
      <c r="KKE311" s="415"/>
      <c r="KKF311" s="416" t="s">
        <v>753</v>
      </c>
      <c r="KKG311" s="413" t="s">
        <v>777</v>
      </c>
      <c r="KKH311" s="414"/>
      <c r="KKI311" s="415"/>
      <c r="KKJ311" s="416" t="s">
        <v>753</v>
      </c>
      <c r="KKK311" s="413" t="s">
        <v>777</v>
      </c>
      <c r="KKL311" s="414"/>
      <c r="KKM311" s="415"/>
      <c r="KKN311" s="416" t="s">
        <v>753</v>
      </c>
      <c r="KKO311" s="413" t="s">
        <v>777</v>
      </c>
      <c r="KKP311" s="414"/>
      <c r="KKQ311" s="415"/>
      <c r="KKR311" s="416" t="s">
        <v>753</v>
      </c>
      <c r="KKS311" s="413" t="s">
        <v>777</v>
      </c>
      <c r="KKT311" s="414"/>
      <c r="KKU311" s="415"/>
      <c r="KKV311" s="416" t="s">
        <v>753</v>
      </c>
      <c r="KKW311" s="413" t="s">
        <v>777</v>
      </c>
      <c r="KKX311" s="414"/>
      <c r="KKY311" s="415"/>
      <c r="KKZ311" s="416" t="s">
        <v>753</v>
      </c>
      <c r="KLA311" s="413" t="s">
        <v>777</v>
      </c>
      <c r="KLB311" s="414"/>
      <c r="KLC311" s="415"/>
      <c r="KLD311" s="416" t="s">
        <v>753</v>
      </c>
      <c r="KLE311" s="413" t="s">
        <v>777</v>
      </c>
      <c r="KLF311" s="414"/>
      <c r="KLG311" s="415"/>
      <c r="KLH311" s="416" t="s">
        <v>753</v>
      </c>
      <c r="KLI311" s="413" t="s">
        <v>777</v>
      </c>
      <c r="KLJ311" s="414"/>
      <c r="KLK311" s="415"/>
      <c r="KLL311" s="416" t="s">
        <v>753</v>
      </c>
      <c r="KLM311" s="413" t="s">
        <v>777</v>
      </c>
      <c r="KLN311" s="414"/>
      <c r="KLO311" s="415"/>
      <c r="KLP311" s="416" t="s">
        <v>753</v>
      </c>
      <c r="KLQ311" s="413" t="s">
        <v>777</v>
      </c>
      <c r="KLR311" s="414"/>
      <c r="KLS311" s="415"/>
      <c r="KLT311" s="416" t="s">
        <v>753</v>
      </c>
      <c r="KLU311" s="413" t="s">
        <v>777</v>
      </c>
      <c r="KLV311" s="414"/>
      <c r="KLW311" s="415"/>
      <c r="KLX311" s="416" t="s">
        <v>753</v>
      </c>
      <c r="KLY311" s="413" t="s">
        <v>777</v>
      </c>
      <c r="KLZ311" s="414"/>
      <c r="KMA311" s="415"/>
      <c r="KMB311" s="416" t="s">
        <v>753</v>
      </c>
      <c r="KMC311" s="413" t="s">
        <v>777</v>
      </c>
      <c r="KMD311" s="414"/>
      <c r="KME311" s="415"/>
      <c r="KMF311" s="416" t="s">
        <v>753</v>
      </c>
      <c r="KMG311" s="413" t="s">
        <v>777</v>
      </c>
      <c r="KMH311" s="414"/>
      <c r="KMI311" s="415"/>
      <c r="KMJ311" s="416" t="s">
        <v>753</v>
      </c>
      <c r="KMK311" s="413" t="s">
        <v>777</v>
      </c>
      <c r="KML311" s="414"/>
      <c r="KMM311" s="415"/>
      <c r="KMN311" s="416" t="s">
        <v>753</v>
      </c>
      <c r="KMO311" s="413" t="s">
        <v>777</v>
      </c>
      <c r="KMP311" s="414"/>
      <c r="KMQ311" s="415"/>
      <c r="KMR311" s="416" t="s">
        <v>753</v>
      </c>
      <c r="KMS311" s="413" t="s">
        <v>777</v>
      </c>
      <c r="KMT311" s="414"/>
      <c r="KMU311" s="415"/>
      <c r="KMV311" s="416" t="s">
        <v>753</v>
      </c>
      <c r="KMW311" s="413" t="s">
        <v>777</v>
      </c>
      <c r="KMX311" s="414"/>
      <c r="KMY311" s="415"/>
      <c r="KMZ311" s="416" t="s">
        <v>753</v>
      </c>
      <c r="KNA311" s="413" t="s">
        <v>777</v>
      </c>
      <c r="KNB311" s="414"/>
      <c r="KNC311" s="415"/>
      <c r="KND311" s="416" t="s">
        <v>753</v>
      </c>
      <c r="KNE311" s="413" t="s">
        <v>777</v>
      </c>
      <c r="KNF311" s="414"/>
      <c r="KNG311" s="415"/>
      <c r="KNH311" s="416" t="s">
        <v>753</v>
      </c>
      <c r="KNI311" s="413" t="s">
        <v>777</v>
      </c>
      <c r="KNJ311" s="414"/>
      <c r="KNK311" s="415"/>
      <c r="KNL311" s="416" t="s">
        <v>753</v>
      </c>
      <c r="KNM311" s="413" t="s">
        <v>777</v>
      </c>
      <c r="KNN311" s="414"/>
      <c r="KNO311" s="415"/>
      <c r="KNP311" s="416" t="s">
        <v>753</v>
      </c>
      <c r="KNQ311" s="413" t="s">
        <v>777</v>
      </c>
      <c r="KNR311" s="414"/>
      <c r="KNS311" s="415"/>
      <c r="KNT311" s="416" t="s">
        <v>753</v>
      </c>
      <c r="KNU311" s="413" t="s">
        <v>777</v>
      </c>
      <c r="KNV311" s="414"/>
      <c r="KNW311" s="415"/>
      <c r="KNX311" s="416" t="s">
        <v>753</v>
      </c>
      <c r="KNY311" s="413" t="s">
        <v>777</v>
      </c>
      <c r="KNZ311" s="414"/>
      <c r="KOA311" s="415"/>
      <c r="KOB311" s="416" t="s">
        <v>753</v>
      </c>
      <c r="KOC311" s="413" t="s">
        <v>777</v>
      </c>
      <c r="KOD311" s="414"/>
      <c r="KOE311" s="415"/>
      <c r="KOF311" s="416" t="s">
        <v>753</v>
      </c>
      <c r="KOG311" s="413" t="s">
        <v>777</v>
      </c>
      <c r="KOH311" s="414"/>
      <c r="KOI311" s="415"/>
      <c r="KOJ311" s="416" t="s">
        <v>753</v>
      </c>
      <c r="KOK311" s="413" t="s">
        <v>777</v>
      </c>
      <c r="KOL311" s="414"/>
      <c r="KOM311" s="415"/>
      <c r="KON311" s="416" t="s">
        <v>753</v>
      </c>
      <c r="KOO311" s="413" t="s">
        <v>777</v>
      </c>
      <c r="KOP311" s="414"/>
      <c r="KOQ311" s="415"/>
      <c r="KOR311" s="416" t="s">
        <v>753</v>
      </c>
      <c r="KOS311" s="413" t="s">
        <v>777</v>
      </c>
      <c r="KOT311" s="414"/>
      <c r="KOU311" s="415"/>
      <c r="KOV311" s="416" t="s">
        <v>753</v>
      </c>
      <c r="KOW311" s="413" t="s">
        <v>777</v>
      </c>
      <c r="KOX311" s="414"/>
      <c r="KOY311" s="415"/>
      <c r="KOZ311" s="416" t="s">
        <v>753</v>
      </c>
      <c r="KPA311" s="413" t="s">
        <v>777</v>
      </c>
      <c r="KPB311" s="414"/>
      <c r="KPC311" s="415"/>
      <c r="KPD311" s="416" t="s">
        <v>753</v>
      </c>
      <c r="KPE311" s="413" t="s">
        <v>777</v>
      </c>
      <c r="KPF311" s="414"/>
      <c r="KPG311" s="415"/>
      <c r="KPH311" s="416" t="s">
        <v>753</v>
      </c>
      <c r="KPI311" s="413" t="s">
        <v>777</v>
      </c>
      <c r="KPJ311" s="414"/>
      <c r="KPK311" s="415"/>
      <c r="KPL311" s="416" t="s">
        <v>753</v>
      </c>
      <c r="KPM311" s="413" t="s">
        <v>777</v>
      </c>
      <c r="KPN311" s="414"/>
      <c r="KPO311" s="415"/>
      <c r="KPP311" s="416" t="s">
        <v>753</v>
      </c>
      <c r="KPQ311" s="413" t="s">
        <v>777</v>
      </c>
      <c r="KPR311" s="414"/>
      <c r="KPS311" s="415"/>
      <c r="KPT311" s="416" t="s">
        <v>753</v>
      </c>
      <c r="KPU311" s="413" t="s">
        <v>777</v>
      </c>
      <c r="KPV311" s="414"/>
      <c r="KPW311" s="415"/>
      <c r="KPX311" s="416" t="s">
        <v>753</v>
      </c>
      <c r="KPY311" s="413" t="s">
        <v>777</v>
      </c>
      <c r="KPZ311" s="414"/>
      <c r="KQA311" s="415"/>
      <c r="KQB311" s="416" t="s">
        <v>753</v>
      </c>
      <c r="KQC311" s="413" t="s">
        <v>777</v>
      </c>
      <c r="KQD311" s="414"/>
      <c r="KQE311" s="415"/>
      <c r="KQF311" s="416" t="s">
        <v>753</v>
      </c>
      <c r="KQG311" s="413" t="s">
        <v>777</v>
      </c>
      <c r="KQH311" s="414"/>
      <c r="KQI311" s="415"/>
      <c r="KQJ311" s="416" t="s">
        <v>753</v>
      </c>
      <c r="KQK311" s="413" t="s">
        <v>777</v>
      </c>
      <c r="KQL311" s="414"/>
      <c r="KQM311" s="415"/>
      <c r="KQN311" s="416" t="s">
        <v>753</v>
      </c>
      <c r="KQO311" s="413" t="s">
        <v>777</v>
      </c>
      <c r="KQP311" s="414"/>
      <c r="KQQ311" s="415"/>
      <c r="KQR311" s="416" t="s">
        <v>753</v>
      </c>
      <c r="KQS311" s="413" t="s">
        <v>777</v>
      </c>
      <c r="KQT311" s="414"/>
      <c r="KQU311" s="415"/>
      <c r="KQV311" s="416" t="s">
        <v>753</v>
      </c>
      <c r="KQW311" s="413" t="s">
        <v>777</v>
      </c>
      <c r="KQX311" s="414"/>
      <c r="KQY311" s="415"/>
      <c r="KQZ311" s="416" t="s">
        <v>753</v>
      </c>
      <c r="KRA311" s="413" t="s">
        <v>777</v>
      </c>
      <c r="KRB311" s="414"/>
      <c r="KRC311" s="415"/>
      <c r="KRD311" s="416" t="s">
        <v>753</v>
      </c>
      <c r="KRE311" s="413" t="s">
        <v>777</v>
      </c>
      <c r="KRF311" s="414"/>
      <c r="KRG311" s="415"/>
      <c r="KRH311" s="416" t="s">
        <v>753</v>
      </c>
      <c r="KRI311" s="413" t="s">
        <v>777</v>
      </c>
      <c r="KRJ311" s="414"/>
      <c r="KRK311" s="415"/>
      <c r="KRL311" s="416" t="s">
        <v>753</v>
      </c>
      <c r="KRM311" s="413" t="s">
        <v>777</v>
      </c>
      <c r="KRN311" s="414"/>
      <c r="KRO311" s="415"/>
      <c r="KRP311" s="416" t="s">
        <v>753</v>
      </c>
      <c r="KRQ311" s="413" t="s">
        <v>777</v>
      </c>
      <c r="KRR311" s="414"/>
      <c r="KRS311" s="415"/>
      <c r="KRT311" s="416" t="s">
        <v>753</v>
      </c>
      <c r="KRU311" s="413" t="s">
        <v>777</v>
      </c>
      <c r="KRV311" s="414"/>
      <c r="KRW311" s="415"/>
      <c r="KRX311" s="416" t="s">
        <v>753</v>
      </c>
      <c r="KRY311" s="413" t="s">
        <v>777</v>
      </c>
      <c r="KRZ311" s="414"/>
      <c r="KSA311" s="415"/>
      <c r="KSB311" s="416" t="s">
        <v>753</v>
      </c>
      <c r="KSC311" s="413" t="s">
        <v>777</v>
      </c>
      <c r="KSD311" s="414"/>
      <c r="KSE311" s="415"/>
      <c r="KSF311" s="416" t="s">
        <v>753</v>
      </c>
      <c r="KSG311" s="413" t="s">
        <v>777</v>
      </c>
      <c r="KSH311" s="414"/>
      <c r="KSI311" s="415"/>
      <c r="KSJ311" s="416" t="s">
        <v>753</v>
      </c>
      <c r="KSK311" s="413" t="s">
        <v>777</v>
      </c>
      <c r="KSL311" s="414"/>
      <c r="KSM311" s="415"/>
      <c r="KSN311" s="416" t="s">
        <v>753</v>
      </c>
      <c r="KSO311" s="413" t="s">
        <v>777</v>
      </c>
      <c r="KSP311" s="414"/>
      <c r="KSQ311" s="415"/>
      <c r="KSR311" s="416" t="s">
        <v>753</v>
      </c>
      <c r="KSS311" s="413" t="s">
        <v>777</v>
      </c>
      <c r="KST311" s="414"/>
      <c r="KSU311" s="415"/>
      <c r="KSV311" s="416" t="s">
        <v>753</v>
      </c>
      <c r="KSW311" s="413" t="s">
        <v>777</v>
      </c>
      <c r="KSX311" s="414"/>
      <c r="KSY311" s="415"/>
      <c r="KSZ311" s="416" t="s">
        <v>753</v>
      </c>
      <c r="KTA311" s="413" t="s">
        <v>777</v>
      </c>
      <c r="KTB311" s="414"/>
      <c r="KTC311" s="415"/>
      <c r="KTD311" s="416" t="s">
        <v>753</v>
      </c>
      <c r="KTE311" s="413" t="s">
        <v>777</v>
      </c>
      <c r="KTF311" s="414"/>
      <c r="KTG311" s="415"/>
      <c r="KTH311" s="416" t="s">
        <v>753</v>
      </c>
      <c r="KTI311" s="413" t="s">
        <v>777</v>
      </c>
      <c r="KTJ311" s="414"/>
      <c r="KTK311" s="415"/>
      <c r="KTL311" s="416" t="s">
        <v>753</v>
      </c>
      <c r="KTM311" s="413" t="s">
        <v>777</v>
      </c>
      <c r="KTN311" s="414"/>
      <c r="KTO311" s="415"/>
      <c r="KTP311" s="416" t="s">
        <v>753</v>
      </c>
      <c r="KTQ311" s="413" t="s">
        <v>777</v>
      </c>
      <c r="KTR311" s="414"/>
      <c r="KTS311" s="415"/>
      <c r="KTT311" s="416" t="s">
        <v>753</v>
      </c>
      <c r="KTU311" s="413" t="s">
        <v>777</v>
      </c>
      <c r="KTV311" s="414"/>
      <c r="KTW311" s="415"/>
      <c r="KTX311" s="416" t="s">
        <v>753</v>
      </c>
      <c r="KTY311" s="413" t="s">
        <v>777</v>
      </c>
      <c r="KTZ311" s="414"/>
      <c r="KUA311" s="415"/>
      <c r="KUB311" s="416" t="s">
        <v>753</v>
      </c>
      <c r="KUC311" s="413" t="s">
        <v>777</v>
      </c>
      <c r="KUD311" s="414"/>
      <c r="KUE311" s="415"/>
      <c r="KUF311" s="416" t="s">
        <v>753</v>
      </c>
      <c r="KUG311" s="413" t="s">
        <v>777</v>
      </c>
      <c r="KUH311" s="414"/>
      <c r="KUI311" s="415"/>
      <c r="KUJ311" s="416" t="s">
        <v>753</v>
      </c>
      <c r="KUK311" s="413" t="s">
        <v>777</v>
      </c>
      <c r="KUL311" s="414"/>
      <c r="KUM311" s="415"/>
      <c r="KUN311" s="416" t="s">
        <v>753</v>
      </c>
      <c r="KUO311" s="413" t="s">
        <v>777</v>
      </c>
      <c r="KUP311" s="414"/>
      <c r="KUQ311" s="415"/>
      <c r="KUR311" s="416" t="s">
        <v>753</v>
      </c>
      <c r="KUS311" s="413" t="s">
        <v>777</v>
      </c>
      <c r="KUT311" s="414"/>
      <c r="KUU311" s="415"/>
      <c r="KUV311" s="416" t="s">
        <v>753</v>
      </c>
      <c r="KUW311" s="413" t="s">
        <v>777</v>
      </c>
      <c r="KUX311" s="414"/>
      <c r="KUY311" s="415"/>
      <c r="KUZ311" s="416" t="s">
        <v>753</v>
      </c>
      <c r="KVA311" s="413" t="s">
        <v>777</v>
      </c>
      <c r="KVB311" s="414"/>
      <c r="KVC311" s="415"/>
      <c r="KVD311" s="416" t="s">
        <v>753</v>
      </c>
      <c r="KVE311" s="413" t="s">
        <v>777</v>
      </c>
      <c r="KVF311" s="414"/>
      <c r="KVG311" s="415"/>
      <c r="KVH311" s="416" t="s">
        <v>753</v>
      </c>
      <c r="KVI311" s="413" t="s">
        <v>777</v>
      </c>
      <c r="KVJ311" s="414"/>
      <c r="KVK311" s="415"/>
      <c r="KVL311" s="416" t="s">
        <v>753</v>
      </c>
      <c r="KVM311" s="413" t="s">
        <v>777</v>
      </c>
      <c r="KVN311" s="414"/>
      <c r="KVO311" s="415"/>
      <c r="KVP311" s="416" t="s">
        <v>753</v>
      </c>
      <c r="KVQ311" s="413" t="s">
        <v>777</v>
      </c>
      <c r="KVR311" s="414"/>
      <c r="KVS311" s="415"/>
      <c r="KVT311" s="416" t="s">
        <v>753</v>
      </c>
      <c r="KVU311" s="413" t="s">
        <v>777</v>
      </c>
      <c r="KVV311" s="414"/>
      <c r="KVW311" s="415"/>
      <c r="KVX311" s="416" t="s">
        <v>753</v>
      </c>
      <c r="KVY311" s="413" t="s">
        <v>777</v>
      </c>
      <c r="KVZ311" s="414"/>
      <c r="KWA311" s="415"/>
      <c r="KWB311" s="416" t="s">
        <v>753</v>
      </c>
      <c r="KWC311" s="413" t="s">
        <v>777</v>
      </c>
      <c r="KWD311" s="414"/>
      <c r="KWE311" s="415"/>
      <c r="KWF311" s="416" t="s">
        <v>753</v>
      </c>
      <c r="KWG311" s="413" t="s">
        <v>777</v>
      </c>
      <c r="KWH311" s="414"/>
      <c r="KWI311" s="415"/>
      <c r="KWJ311" s="416" t="s">
        <v>753</v>
      </c>
      <c r="KWK311" s="413" t="s">
        <v>777</v>
      </c>
      <c r="KWL311" s="414"/>
      <c r="KWM311" s="415"/>
      <c r="KWN311" s="416" t="s">
        <v>753</v>
      </c>
      <c r="KWO311" s="413" t="s">
        <v>777</v>
      </c>
      <c r="KWP311" s="414"/>
      <c r="KWQ311" s="415"/>
      <c r="KWR311" s="416" t="s">
        <v>753</v>
      </c>
      <c r="KWS311" s="413" t="s">
        <v>777</v>
      </c>
      <c r="KWT311" s="414"/>
      <c r="KWU311" s="415"/>
      <c r="KWV311" s="416" t="s">
        <v>753</v>
      </c>
      <c r="KWW311" s="413" t="s">
        <v>777</v>
      </c>
      <c r="KWX311" s="414"/>
      <c r="KWY311" s="415"/>
      <c r="KWZ311" s="416" t="s">
        <v>753</v>
      </c>
      <c r="KXA311" s="413" t="s">
        <v>777</v>
      </c>
      <c r="KXB311" s="414"/>
      <c r="KXC311" s="415"/>
      <c r="KXD311" s="416" t="s">
        <v>753</v>
      </c>
      <c r="KXE311" s="413" t="s">
        <v>777</v>
      </c>
      <c r="KXF311" s="414"/>
      <c r="KXG311" s="415"/>
      <c r="KXH311" s="416" t="s">
        <v>753</v>
      </c>
      <c r="KXI311" s="413" t="s">
        <v>777</v>
      </c>
      <c r="KXJ311" s="414"/>
      <c r="KXK311" s="415"/>
      <c r="KXL311" s="416" t="s">
        <v>753</v>
      </c>
      <c r="KXM311" s="413" t="s">
        <v>777</v>
      </c>
      <c r="KXN311" s="414"/>
      <c r="KXO311" s="415"/>
      <c r="KXP311" s="416" t="s">
        <v>753</v>
      </c>
      <c r="KXQ311" s="413" t="s">
        <v>777</v>
      </c>
      <c r="KXR311" s="414"/>
      <c r="KXS311" s="415"/>
      <c r="KXT311" s="416" t="s">
        <v>753</v>
      </c>
      <c r="KXU311" s="413" t="s">
        <v>777</v>
      </c>
      <c r="KXV311" s="414"/>
      <c r="KXW311" s="415"/>
      <c r="KXX311" s="416" t="s">
        <v>753</v>
      </c>
      <c r="KXY311" s="413" t="s">
        <v>777</v>
      </c>
      <c r="KXZ311" s="414"/>
      <c r="KYA311" s="415"/>
      <c r="KYB311" s="416" t="s">
        <v>753</v>
      </c>
      <c r="KYC311" s="413" t="s">
        <v>777</v>
      </c>
      <c r="KYD311" s="414"/>
      <c r="KYE311" s="415"/>
      <c r="KYF311" s="416" t="s">
        <v>753</v>
      </c>
      <c r="KYG311" s="413" t="s">
        <v>777</v>
      </c>
      <c r="KYH311" s="414"/>
      <c r="KYI311" s="415"/>
      <c r="KYJ311" s="416" t="s">
        <v>753</v>
      </c>
      <c r="KYK311" s="413" t="s">
        <v>777</v>
      </c>
      <c r="KYL311" s="414"/>
      <c r="KYM311" s="415"/>
      <c r="KYN311" s="416" t="s">
        <v>753</v>
      </c>
      <c r="KYO311" s="413" t="s">
        <v>777</v>
      </c>
      <c r="KYP311" s="414"/>
      <c r="KYQ311" s="415"/>
      <c r="KYR311" s="416" t="s">
        <v>753</v>
      </c>
      <c r="KYS311" s="413" t="s">
        <v>777</v>
      </c>
      <c r="KYT311" s="414"/>
      <c r="KYU311" s="415"/>
      <c r="KYV311" s="416" t="s">
        <v>753</v>
      </c>
      <c r="KYW311" s="413" t="s">
        <v>777</v>
      </c>
      <c r="KYX311" s="414"/>
      <c r="KYY311" s="415"/>
      <c r="KYZ311" s="416" t="s">
        <v>753</v>
      </c>
      <c r="KZA311" s="413" t="s">
        <v>777</v>
      </c>
      <c r="KZB311" s="414"/>
      <c r="KZC311" s="415"/>
      <c r="KZD311" s="416" t="s">
        <v>753</v>
      </c>
      <c r="KZE311" s="413" t="s">
        <v>777</v>
      </c>
      <c r="KZF311" s="414"/>
      <c r="KZG311" s="415"/>
      <c r="KZH311" s="416" t="s">
        <v>753</v>
      </c>
      <c r="KZI311" s="413" t="s">
        <v>777</v>
      </c>
      <c r="KZJ311" s="414"/>
      <c r="KZK311" s="415"/>
      <c r="KZL311" s="416" t="s">
        <v>753</v>
      </c>
      <c r="KZM311" s="413" t="s">
        <v>777</v>
      </c>
      <c r="KZN311" s="414"/>
      <c r="KZO311" s="415"/>
      <c r="KZP311" s="416" t="s">
        <v>753</v>
      </c>
      <c r="KZQ311" s="413" t="s">
        <v>777</v>
      </c>
      <c r="KZR311" s="414"/>
      <c r="KZS311" s="415"/>
      <c r="KZT311" s="416" t="s">
        <v>753</v>
      </c>
      <c r="KZU311" s="413" t="s">
        <v>777</v>
      </c>
      <c r="KZV311" s="414"/>
      <c r="KZW311" s="415"/>
      <c r="KZX311" s="416" t="s">
        <v>753</v>
      </c>
      <c r="KZY311" s="413" t="s">
        <v>777</v>
      </c>
      <c r="KZZ311" s="414"/>
      <c r="LAA311" s="415"/>
      <c r="LAB311" s="416" t="s">
        <v>753</v>
      </c>
      <c r="LAC311" s="413" t="s">
        <v>777</v>
      </c>
      <c r="LAD311" s="414"/>
      <c r="LAE311" s="415"/>
      <c r="LAF311" s="416" t="s">
        <v>753</v>
      </c>
      <c r="LAG311" s="413" t="s">
        <v>777</v>
      </c>
      <c r="LAH311" s="414"/>
      <c r="LAI311" s="415"/>
      <c r="LAJ311" s="416" t="s">
        <v>753</v>
      </c>
      <c r="LAK311" s="413" t="s">
        <v>777</v>
      </c>
      <c r="LAL311" s="414"/>
      <c r="LAM311" s="415"/>
      <c r="LAN311" s="416" t="s">
        <v>753</v>
      </c>
      <c r="LAO311" s="413" t="s">
        <v>777</v>
      </c>
      <c r="LAP311" s="414"/>
      <c r="LAQ311" s="415"/>
      <c r="LAR311" s="416" t="s">
        <v>753</v>
      </c>
      <c r="LAS311" s="413" t="s">
        <v>777</v>
      </c>
      <c r="LAT311" s="414"/>
      <c r="LAU311" s="415"/>
      <c r="LAV311" s="416" t="s">
        <v>753</v>
      </c>
      <c r="LAW311" s="413" t="s">
        <v>777</v>
      </c>
      <c r="LAX311" s="414"/>
      <c r="LAY311" s="415"/>
      <c r="LAZ311" s="416" t="s">
        <v>753</v>
      </c>
      <c r="LBA311" s="413" t="s">
        <v>777</v>
      </c>
      <c r="LBB311" s="414"/>
      <c r="LBC311" s="415"/>
      <c r="LBD311" s="416" t="s">
        <v>753</v>
      </c>
      <c r="LBE311" s="413" t="s">
        <v>777</v>
      </c>
      <c r="LBF311" s="414"/>
      <c r="LBG311" s="415"/>
      <c r="LBH311" s="416" t="s">
        <v>753</v>
      </c>
      <c r="LBI311" s="413" t="s">
        <v>777</v>
      </c>
      <c r="LBJ311" s="414"/>
      <c r="LBK311" s="415"/>
      <c r="LBL311" s="416" t="s">
        <v>753</v>
      </c>
      <c r="LBM311" s="413" t="s">
        <v>777</v>
      </c>
      <c r="LBN311" s="414"/>
      <c r="LBO311" s="415"/>
      <c r="LBP311" s="416" t="s">
        <v>753</v>
      </c>
      <c r="LBQ311" s="413" t="s">
        <v>777</v>
      </c>
      <c r="LBR311" s="414"/>
      <c r="LBS311" s="415"/>
      <c r="LBT311" s="416" t="s">
        <v>753</v>
      </c>
      <c r="LBU311" s="413" t="s">
        <v>777</v>
      </c>
      <c r="LBV311" s="414"/>
      <c r="LBW311" s="415"/>
      <c r="LBX311" s="416" t="s">
        <v>753</v>
      </c>
      <c r="LBY311" s="413" t="s">
        <v>777</v>
      </c>
      <c r="LBZ311" s="414"/>
      <c r="LCA311" s="415"/>
      <c r="LCB311" s="416" t="s">
        <v>753</v>
      </c>
      <c r="LCC311" s="413" t="s">
        <v>777</v>
      </c>
      <c r="LCD311" s="414"/>
      <c r="LCE311" s="415"/>
      <c r="LCF311" s="416" t="s">
        <v>753</v>
      </c>
      <c r="LCG311" s="413" t="s">
        <v>777</v>
      </c>
      <c r="LCH311" s="414"/>
      <c r="LCI311" s="415"/>
      <c r="LCJ311" s="416" t="s">
        <v>753</v>
      </c>
      <c r="LCK311" s="413" t="s">
        <v>777</v>
      </c>
      <c r="LCL311" s="414"/>
      <c r="LCM311" s="415"/>
      <c r="LCN311" s="416" t="s">
        <v>753</v>
      </c>
      <c r="LCO311" s="413" t="s">
        <v>777</v>
      </c>
      <c r="LCP311" s="414"/>
      <c r="LCQ311" s="415"/>
      <c r="LCR311" s="416" t="s">
        <v>753</v>
      </c>
      <c r="LCS311" s="413" t="s">
        <v>777</v>
      </c>
      <c r="LCT311" s="414"/>
      <c r="LCU311" s="415"/>
      <c r="LCV311" s="416" t="s">
        <v>753</v>
      </c>
      <c r="LCW311" s="413" t="s">
        <v>777</v>
      </c>
      <c r="LCX311" s="414"/>
      <c r="LCY311" s="415"/>
      <c r="LCZ311" s="416" t="s">
        <v>753</v>
      </c>
      <c r="LDA311" s="413" t="s">
        <v>777</v>
      </c>
      <c r="LDB311" s="414"/>
      <c r="LDC311" s="415"/>
      <c r="LDD311" s="416" t="s">
        <v>753</v>
      </c>
      <c r="LDE311" s="413" t="s">
        <v>777</v>
      </c>
      <c r="LDF311" s="414"/>
      <c r="LDG311" s="415"/>
      <c r="LDH311" s="416" t="s">
        <v>753</v>
      </c>
      <c r="LDI311" s="413" t="s">
        <v>777</v>
      </c>
      <c r="LDJ311" s="414"/>
      <c r="LDK311" s="415"/>
      <c r="LDL311" s="416" t="s">
        <v>753</v>
      </c>
      <c r="LDM311" s="413" t="s">
        <v>777</v>
      </c>
      <c r="LDN311" s="414"/>
      <c r="LDO311" s="415"/>
      <c r="LDP311" s="416" t="s">
        <v>753</v>
      </c>
      <c r="LDQ311" s="413" t="s">
        <v>777</v>
      </c>
      <c r="LDR311" s="414"/>
      <c r="LDS311" s="415"/>
      <c r="LDT311" s="416" t="s">
        <v>753</v>
      </c>
      <c r="LDU311" s="413" t="s">
        <v>777</v>
      </c>
      <c r="LDV311" s="414"/>
      <c r="LDW311" s="415"/>
      <c r="LDX311" s="416" t="s">
        <v>753</v>
      </c>
      <c r="LDY311" s="413" t="s">
        <v>777</v>
      </c>
      <c r="LDZ311" s="414"/>
      <c r="LEA311" s="415"/>
      <c r="LEB311" s="416" t="s">
        <v>753</v>
      </c>
      <c r="LEC311" s="413" t="s">
        <v>777</v>
      </c>
      <c r="LED311" s="414"/>
      <c r="LEE311" s="415"/>
      <c r="LEF311" s="416" t="s">
        <v>753</v>
      </c>
      <c r="LEG311" s="413" t="s">
        <v>777</v>
      </c>
      <c r="LEH311" s="414"/>
      <c r="LEI311" s="415"/>
      <c r="LEJ311" s="416" t="s">
        <v>753</v>
      </c>
      <c r="LEK311" s="413" t="s">
        <v>777</v>
      </c>
      <c r="LEL311" s="414"/>
      <c r="LEM311" s="415"/>
      <c r="LEN311" s="416" t="s">
        <v>753</v>
      </c>
      <c r="LEO311" s="413" t="s">
        <v>777</v>
      </c>
      <c r="LEP311" s="414"/>
      <c r="LEQ311" s="415"/>
      <c r="LER311" s="416" t="s">
        <v>753</v>
      </c>
      <c r="LES311" s="413" t="s">
        <v>777</v>
      </c>
      <c r="LET311" s="414"/>
      <c r="LEU311" s="415"/>
      <c r="LEV311" s="416" t="s">
        <v>753</v>
      </c>
      <c r="LEW311" s="413" t="s">
        <v>777</v>
      </c>
      <c r="LEX311" s="414"/>
      <c r="LEY311" s="415"/>
      <c r="LEZ311" s="416" t="s">
        <v>753</v>
      </c>
      <c r="LFA311" s="413" t="s">
        <v>777</v>
      </c>
      <c r="LFB311" s="414"/>
      <c r="LFC311" s="415"/>
      <c r="LFD311" s="416" t="s">
        <v>753</v>
      </c>
      <c r="LFE311" s="413" t="s">
        <v>777</v>
      </c>
      <c r="LFF311" s="414"/>
      <c r="LFG311" s="415"/>
      <c r="LFH311" s="416" t="s">
        <v>753</v>
      </c>
      <c r="LFI311" s="413" t="s">
        <v>777</v>
      </c>
      <c r="LFJ311" s="414"/>
      <c r="LFK311" s="415"/>
      <c r="LFL311" s="416" t="s">
        <v>753</v>
      </c>
      <c r="LFM311" s="413" t="s">
        <v>777</v>
      </c>
      <c r="LFN311" s="414"/>
      <c r="LFO311" s="415"/>
      <c r="LFP311" s="416" t="s">
        <v>753</v>
      </c>
      <c r="LFQ311" s="413" t="s">
        <v>777</v>
      </c>
      <c r="LFR311" s="414"/>
      <c r="LFS311" s="415"/>
      <c r="LFT311" s="416" t="s">
        <v>753</v>
      </c>
      <c r="LFU311" s="413" t="s">
        <v>777</v>
      </c>
      <c r="LFV311" s="414"/>
      <c r="LFW311" s="415"/>
      <c r="LFX311" s="416" t="s">
        <v>753</v>
      </c>
      <c r="LFY311" s="413" t="s">
        <v>777</v>
      </c>
      <c r="LFZ311" s="414"/>
      <c r="LGA311" s="415"/>
      <c r="LGB311" s="416" t="s">
        <v>753</v>
      </c>
      <c r="LGC311" s="413" t="s">
        <v>777</v>
      </c>
      <c r="LGD311" s="414"/>
      <c r="LGE311" s="415"/>
      <c r="LGF311" s="416" t="s">
        <v>753</v>
      </c>
      <c r="LGG311" s="413" t="s">
        <v>777</v>
      </c>
      <c r="LGH311" s="414"/>
      <c r="LGI311" s="415"/>
      <c r="LGJ311" s="416" t="s">
        <v>753</v>
      </c>
      <c r="LGK311" s="413" t="s">
        <v>777</v>
      </c>
      <c r="LGL311" s="414"/>
      <c r="LGM311" s="415"/>
      <c r="LGN311" s="416" t="s">
        <v>753</v>
      </c>
      <c r="LGO311" s="413" t="s">
        <v>777</v>
      </c>
      <c r="LGP311" s="414"/>
      <c r="LGQ311" s="415"/>
      <c r="LGR311" s="416" t="s">
        <v>753</v>
      </c>
      <c r="LGS311" s="413" t="s">
        <v>777</v>
      </c>
      <c r="LGT311" s="414"/>
      <c r="LGU311" s="415"/>
      <c r="LGV311" s="416" t="s">
        <v>753</v>
      </c>
      <c r="LGW311" s="413" t="s">
        <v>777</v>
      </c>
      <c r="LGX311" s="414"/>
      <c r="LGY311" s="415"/>
      <c r="LGZ311" s="416" t="s">
        <v>753</v>
      </c>
      <c r="LHA311" s="413" t="s">
        <v>777</v>
      </c>
      <c r="LHB311" s="414"/>
      <c r="LHC311" s="415"/>
      <c r="LHD311" s="416" t="s">
        <v>753</v>
      </c>
      <c r="LHE311" s="413" t="s">
        <v>777</v>
      </c>
      <c r="LHF311" s="414"/>
      <c r="LHG311" s="415"/>
      <c r="LHH311" s="416" t="s">
        <v>753</v>
      </c>
      <c r="LHI311" s="413" t="s">
        <v>777</v>
      </c>
      <c r="LHJ311" s="414"/>
      <c r="LHK311" s="415"/>
      <c r="LHL311" s="416" t="s">
        <v>753</v>
      </c>
      <c r="LHM311" s="413" t="s">
        <v>777</v>
      </c>
      <c r="LHN311" s="414"/>
      <c r="LHO311" s="415"/>
      <c r="LHP311" s="416" t="s">
        <v>753</v>
      </c>
      <c r="LHQ311" s="413" t="s">
        <v>777</v>
      </c>
      <c r="LHR311" s="414"/>
      <c r="LHS311" s="415"/>
      <c r="LHT311" s="416" t="s">
        <v>753</v>
      </c>
      <c r="LHU311" s="413" t="s">
        <v>777</v>
      </c>
      <c r="LHV311" s="414"/>
      <c r="LHW311" s="415"/>
      <c r="LHX311" s="416" t="s">
        <v>753</v>
      </c>
      <c r="LHY311" s="413" t="s">
        <v>777</v>
      </c>
      <c r="LHZ311" s="414"/>
      <c r="LIA311" s="415"/>
      <c r="LIB311" s="416" t="s">
        <v>753</v>
      </c>
      <c r="LIC311" s="413" t="s">
        <v>777</v>
      </c>
      <c r="LID311" s="414"/>
      <c r="LIE311" s="415"/>
      <c r="LIF311" s="416" t="s">
        <v>753</v>
      </c>
      <c r="LIG311" s="413" t="s">
        <v>777</v>
      </c>
      <c r="LIH311" s="414"/>
      <c r="LII311" s="415"/>
      <c r="LIJ311" s="416" t="s">
        <v>753</v>
      </c>
      <c r="LIK311" s="413" t="s">
        <v>777</v>
      </c>
      <c r="LIL311" s="414"/>
      <c r="LIM311" s="415"/>
      <c r="LIN311" s="416" t="s">
        <v>753</v>
      </c>
      <c r="LIO311" s="413" t="s">
        <v>777</v>
      </c>
      <c r="LIP311" s="414"/>
      <c r="LIQ311" s="415"/>
      <c r="LIR311" s="416" t="s">
        <v>753</v>
      </c>
      <c r="LIS311" s="413" t="s">
        <v>777</v>
      </c>
      <c r="LIT311" s="414"/>
      <c r="LIU311" s="415"/>
      <c r="LIV311" s="416" t="s">
        <v>753</v>
      </c>
      <c r="LIW311" s="413" t="s">
        <v>777</v>
      </c>
      <c r="LIX311" s="414"/>
      <c r="LIY311" s="415"/>
      <c r="LIZ311" s="416" t="s">
        <v>753</v>
      </c>
      <c r="LJA311" s="413" t="s">
        <v>777</v>
      </c>
      <c r="LJB311" s="414"/>
      <c r="LJC311" s="415"/>
      <c r="LJD311" s="416" t="s">
        <v>753</v>
      </c>
      <c r="LJE311" s="413" t="s">
        <v>777</v>
      </c>
      <c r="LJF311" s="414"/>
      <c r="LJG311" s="415"/>
      <c r="LJH311" s="416" t="s">
        <v>753</v>
      </c>
      <c r="LJI311" s="413" t="s">
        <v>777</v>
      </c>
      <c r="LJJ311" s="414"/>
      <c r="LJK311" s="415"/>
      <c r="LJL311" s="416" t="s">
        <v>753</v>
      </c>
      <c r="LJM311" s="413" t="s">
        <v>777</v>
      </c>
      <c r="LJN311" s="414"/>
      <c r="LJO311" s="415"/>
      <c r="LJP311" s="416" t="s">
        <v>753</v>
      </c>
      <c r="LJQ311" s="413" t="s">
        <v>777</v>
      </c>
      <c r="LJR311" s="414"/>
      <c r="LJS311" s="415"/>
      <c r="LJT311" s="416" t="s">
        <v>753</v>
      </c>
      <c r="LJU311" s="413" t="s">
        <v>777</v>
      </c>
      <c r="LJV311" s="414"/>
      <c r="LJW311" s="415"/>
      <c r="LJX311" s="416" t="s">
        <v>753</v>
      </c>
      <c r="LJY311" s="413" t="s">
        <v>777</v>
      </c>
      <c r="LJZ311" s="414"/>
      <c r="LKA311" s="415"/>
      <c r="LKB311" s="416" t="s">
        <v>753</v>
      </c>
      <c r="LKC311" s="413" t="s">
        <v>777</v>
      </c>
      <c r="LKD311" s="414"/>
      <c r="LKE311" s="415"/>
      <c r="LKF311" s="416" t="s">
        <v>753</v>
      </c>
      <c r="LKG311" s="413" t="s">
        <v>777</v>
      </c>
      <c r="LKH311" s="414"/>
      <c r="LKI311" s="415"/>
      <c r="LKJ311" s="416" t="s">
        <v>753</v>
      </c>
      <c r="LKK311" s="413" t="s">
        <v>777</v>
      </c>
      <c r="LKL311" s="414"/>
      <c r="LKM311" s="415"/>
      <c r="LKN311" s="416" t="s">
        <v>753</v>
      </c>
      <c r="LKO311" s="413" t="s">
        <v>777</v>
      </c>
      <c r="LKP311" s="414"/>
      <c r="LKQ311" s="415"/>
      <c r="LKR311" s="416" t="s">
        <v>753</v>
      </c>
      <c r="LKS311" s="413" t="s">
        <v>777</v>
      </c>
      <c r="LKT311" s="414"/>
      <c r="LKU311" s="415"/>
      <c r="LKV311" s="416" t="s">
        <v>753</v>
      </c>
      <c r="LKW311" s="413" t="s">
        <v>777</v>
      </c>
      <c r="LKX311" s="414"/>
      <c r="LKY311" s="415"/>
      <c r="LKZ311" s="416" t="s">
        <v>753</v>
      </c>
      <c r="LLA311" s="413" t="s">
        <v>777</v>
      </c>
      <c r="LLB311" s="414"/>
      <c r="LLC311" s="415"/>
      <c r="LLD311" s="416" t="s">
        <v>753</v>
      </c>
      <c r="LLE311" s="413" t="s">
        <v>777</v>
      </c>
      <c r="LLF311" s="414"/>
      <c r="LLG311" s="415"/>
      <c r="LLH311" s="416" t="s">
        <v>753</v>
      </c>
      <c r="LLI311" s="413" t="s">
        <v>777</v>
      </c>
      <c r="LLJ311" s="414"/>
      <c r="LLK311" s="415"/>
      <c r="LLL311" s="416" t="s">
        <v>753</v>
      </c>
      <c r="LLM311" s="413" t="s">
        <v>777</v>
      </c>
      <c r="LLN311" s="414"/>
      <c r="LLO311" s="415"/>
      <c r="LLP311" s="416" t="s">
        <v>753</v>
      </c>
      <c r="LLQ311" s="413" t="s">
        <v>777</v>
      </c>
      <c r="LLR311" s="414"/>
      <c r="LLS311" s="415"/>
      <c r="LLT311" s="416" t="s">
        <v>753</v>
      </c>
      <c r="LLU311" s="413" t="s">
        <v>777</v>
      </c>
      <c r="LLV311" s="414"/>
      <c r="LLW311" s="415"/>
      <c r="LLX311" s="416" t="s">
        <v>753</v>
      </c>
      <c r="LLY311" s="413" t="s">
        <v>777</v>
      </c>
      <c r="LLZ311" s="414"/>
      <c r="LMA311" s="415"/>
      <c r="LMB311" s="416" t="s">
        <v>753</v>
      </c>
      <c r="LMC311" s="413" t="s">
        <v>777</v>
      </c>
      <c r="LMD311" s="414"/>
      <c r="LME311" s="415"/>
      <c r="LMF311" s="416" t="s">
        <v>753</v>
      </c>
      <c r="LMG311" s="413" t="s">
        <v>777</v>
      </c>
      <c r="LMH311" s="414"/>
      <c r="LMI311" s="415"/>
      <c r="LMJ311" s="416" t="s">
        <v>753</v>
      </c>
      <c r="LMK311" s="413" t="s">
        <v>777</v>
      </c>
      <c r="LML311" s="414"/>
      <c r="LMM311" s="415"/>
      <c r="LMN311" s="416" t="s">
        <v>753</v>
      </c>
      <c r="LMO311" s="413" t="s">
        <v>777</v>
      </c>
      <c r="LMP311" s="414"/>
      <c r="LMQ311" s="415"/>
      <c r="LMR311" s="416" t="s">
        <v>753</v>
      </c>
      <c r="LMS311" s="413" t="s">
        <v>777</v>
      </c>
      <c r="LMT311" s="414"/>
      <c r="LMU311" s="415"/>
      <c r="LMV311" s="416" t="s">
        <v>753</v>
      </c>
      <c r="LMW311" s="413" t="s">
        <v>777</v>
      </c>
      <c r="LMX311" s="414"/>
      <c r="LMY311" s="415"/>
      <c r="LMZ311" s="416" t="s">
        <v>753</v>
      </c>
      <c r="LNA311" s="413" t="s">
        <v>777</v>
      </c>
      <c r="LNB311" s="414"/>
      <c r="LNC311" s="415"/>
      <c r="LND311" s="416" t="s">
        <v>753</v>
      </c>
      <c r="LNE311" s="413" t="s">
        <v>777</v>
      </c>
      <c r="LNF311" s="414"/>
      <c r="LNG311" s="415"/>
      <c r="LNH311" s="416" t="s">
        <v>753</v>
      </c>
      <c r="LNI311" s="413" t="s">
        <v>777</v>
      </c>
      <c r="LNJ311" s="414"/>
      <c r="LNK311" s="415"/>
      <c r="LNL311" s="416" t="s">
        <v>753</v>
      </c>
      <c r="LNM311" s="413" t="s">
        <v>777</v>
      </c>
      <c r="LNN311" s="414"/>
      <c r="LNO311" s="415"/>
      <c r="LNP311" s="416" t="s">
        <v>753</v>
      </c>
      <c r="LNQ311" s="413" t="s">
        <v>777</v>
      </c>
      <c r="LNR311" s="414"/>
      <c r="LNS311" s="415"/>
      <c r="LNT311" s="416" t="s">
        <v>753</v>
      </c>
      <c r="LNU311" s="413" t="s">
        <v>777</v>
      </c>
      <c r="LNV311" s="414"/>
      <c r="LNW311" s="415"/>
      <c r="LNX311" s="416" t="s">
        <v>753</v>
      </c>
      <c r="LNY311" s="413" t="s">
        <v>777</v>
      </c>
      <c r="LNZ311" s="414"/>
      <c r="LOA311" s="415"/>
      <c r="LOB311" s="416" t="s">
        <v>753</v>
      </c>
      <c r="LOC311" s="413" t="s">
        <v>777</v>
      </c>
      <c r="LOD311" s="414"/>
      <c r="LOE311" s="415"/>
      <c r="LOF311" s="416" t="s">
        <v>753</v>
      </c>
      <c r="LOG311" s="413" t="s">
        <v>777</v>
      </c>
      <c r="LOH311" s="414"/>
      <c r="LOI311" s="415"/>
      <c r="LOJ311" s="416" t="s">
        <v>753</v>
      </c>
      <c r="LOK311" s="413" t="s">
        <v>777</v>
      </c>
      <c r="LOL311" s="414"/>
      <c r="LOM311" s="415"/>
      <c r="LON311" s="416" t="s">
        <v>753</v>
      </c>
      <c r="LOO311" s="413" t="s">
        <v>777</v>
      </c>
      <c r="LOP311" s="414"/>
      <c r="LOQ311" s="415"/>
      <c r="LOR311" s="416" t="s">
        <v>753</v>
      </c>
      <c r="LOS311" s="413" t="s">
        <v>777</v>
      </c>
      <c r="LOT311" s="414"/>
      <c r="LOU311" s="415"/>
      <c r="LOV311" s="416" t="s">
        <v>753</v>
      </c>
      <c r="LOW311" s="413" t="s">
        <v>777</v>
      </c>
      <c r="LOX311" s="414"/>
      <c r="LOY311" s="415"/>
      <c r="LOZ311" s="416" t="s">
        <v>753</v>
      </c>
      <c r="LPA311" s="413" t="s">
        <v>777</v>
      </c>
      <c r="LPB311" s="414"/>
      <c r="LPC311" s="415"/>
      <c r="LPD311" s="416" t="s">
        <v>753</v>
      </c>
      <c r="LPE311" s="413" t="s">
        <v>777</v>
      </c>
      <c r="LPF311" s="414"/>
      <c r="LPG311" s="415"/>
      <c r="LPH311" s="416" t="s">
        <v>753</v>
      </c>
      <c r="LPI311" s="413" t="s">
        <v>777</v>
      </c>
      <c r="LPJ311" s="414"/>
      <c r="LPK311" s="415"/>
      <c r="LPL311" s="416" t="s">
        <v>753</v>
      </c>
      <c r="LPM311" s="413" t="s">
        <v>777</v>
      </c>
      <c r="LPN311" s="414"/>
      <c r="LPO311" s="415"/>
      <c r="LPP311" s="416" t="s">
        <v>753</v>
      </c>
      <c r="LPQ311" s="413" t="s">
        <v>777</v>
      </c>
      <c r="LPR311" s="414"/>
      <c r="LPS311" s="415"/>
      <c r="LPT311" s="416" t="s">
        <v>753</v>
      </c>
      <c r="LPU311" s="413" t="s">
        <v>777</v>
      </c>
      <c r="LPV311" s="414"/>
      <c r="LPW311" s="415"/>
      <c r="LPX311" s="416" t="s">
        <v>753</v>
      </c>
      <c r="LPY311" s="413" t="s">
        <v>777</v>
      </c>
      <c r="LPZ311" s="414"/>
      <c r="LQA311" s="415"/>
      <c r="LQB311" s="416" t="s">
        <v>753</v>
      </c>
      <c r="LQC311" s="413" t="s">
        <v>777</v>
      </c>
      <c r="LQD311" s="414"/>
      <c r="LQE311" s="415"/>
      <c r="LQF311" s="416" t="s">
        <v>753</v>
      </c>
      <c r="LQG311" s="413" t="s">
        <v>777</v>
      </c>
      <c r="LQH311" s="414"/>
      <c r="LQI311" s="415"/>
      <c r="LQJ311" s="416" t="s">
        <v>753</v>
      </c>
      <c r="LQK311" s="413" t="s">
        <v>777</v>
      </c>
      <c r="LQL311" s="414"/>
      <c r="LQM311" s="415"/>
      <c r="LQN311" s="416" t="s">
        <v>753</v>
      </c>
      <c r="LQO311" s="413" t="s">
        <v>777</v>
      </c>
      <c r="LQP311" s="414"/>
      <c r="LQQ311" s="415"/>
      <c r="LQR311" s="416" t="s">
        <v>753</v>
      </c>
      <c r="LQS311" s="413" t="s">
        <v>777</v>
      </c>
      <c r="LQT311" s="414"/>
      <c r="LQU311" s="415"/>
      <c r="LQV311" s="416" t="s">
        <v>753</v>
      </c>
      <c r="LQW311" s="413" t="s">
        <v>777</v>
      </c>
      <c r="LQX311" s="414"/>
      <c r="LQY311" s="415"/>
      <c r="LQZ311" s="416" t="s">
        <v>753</v>
      </c>
      <c r="LRA311" s="413" t="s">
        <v>777</v>
      </c>
      <c r="LRB311" s="414"/>
      <c r="LRC311" s="415"/>
      <c r="LRD311" s="416" t="s">
        <v>753</v>
      </c>
      <c r="LRE311" s="413" t="s">
        <v>777</v>
      </c>
      <c r="LRF311" s="414"/>
      <c r="LRG311" s="415"/>
      <c r="LRH311" s="416" t="s">
        <v>753</v>
      </c>
      <c r="LRI311" s="413" t="s">
        <v>777</v>
      </c>
      <c r="LRJ311" s="414"/>
      <c r="LRK311" s="415"/>
      <c r="LRL311" s="416" t="s">
        <v>753</v>
      </c>
      <c r="LRM311" s="413" t="s">
        <v>777</v>
      </c>
      <c r="LRN311" s="414"/>
      <c r="LRO311" s="415"/>
      <c r="LRP311" s="416" t="s">
        <v>753</v>
      </c>
      <c r="LRQ311" s="413" t="s">
        <v>777</v>
      </c>
      <c r="LRR311" s="414"/>
      <c r="LRS311" s="415"/>
      <c r="LRT311" s="416" t="s">
        <v>753</v>
      </c>
      <c r="LRU311" s="413" t="s">
        <v>777</v>
      </c>
      <c r="LRV311" s="414"/>
      <c r="LRW311" s="415"/>
      <c r="LRX311" s="416" t="s">
        <v>753</v>
      </c>
      <c r="LRY311" s="413" t="s">
        <v>777</v>
      </c>
      <c r="LRZ311" s="414"/>
      <c r="LSA311" s="415"/>
      <c r="LSB311" s="416" t="s">
        <v>753</v>
      </c>
      <c r="LSC311" s="413" t="s">
        <v>777</v>
      </c>
      <c r="LSD311" s="414"/>
      <c r="LSE311" s="415"/>
      <c r="LSF311" s="416" t="s">
        <v>753</v>
      </c>
      <c r="LSG311" s="413" t="s">
        <v>777</v>
      </c>
      <c r="LSH311" s="414"/>
      <c r="LSI311" s="415"/>
      <c r="LSJ311" s="416" t="s">
        <v>753</v>
      </c>
      <c r="LSK311" s="413" t="s">
        <v>777</v>
      </c>
      <c r="LSL311" s="414"/>
      <c r="LSM311" s="415"/>
      <c r="LSN311" s="416" t="s">
        <v>753</v>
      </c>
      <c r="LSO311" s="413" t="s">
        <v>777</v>
      </c>
      <c r="LSP311" s="414"/>
      <c r="LSQ311" s="415"/>
      <c r="LSR311" s="416" t="s">
        <v>753</v>
      </c>
      <c r="LSS311" s="413" t="s">
        <v>777</v>
      </c>
      <c r="LST311" s="414"/>
      <c r="LSU311" s="415"/>
      <c r="LSV311" s="416" t="s">
        <v>753</v>
      </c>
      <c r="LSW311" s="413" t="s">
        <v>777</v>
      </c>
      <c r="LSX311" s="414"/>
      <c r="LSY311" s="415"/>
      <c r="LSZ311" s="416" t="s">
        <v>753</v>
      </c>
      <c r="LTA311" s="413" t="s">
        <v>777</v>
      </c>
      <c r="LTB311" s="414"/>
      <c r="LTC311" s="415"/>
      <c r="LTD311" s="416" t="s">
        <v>753</v>
      </c>
      <c r="LTE311" s="413" t="s">
        <v>777</v>
      </c>
      <c r="LTF311" s="414"/>
      <c r="LTG311" s="415"/>
      <c r="LTH311" s="416" t="s">
        <v>753</v>
      </c>
      <c r="LTI311" s="413" t="s">
        <v>777</v>
      </c>
      <c r="LTJ311" s="414"/>
      <c r="LTK311" s="415"/>
      <c r="LTL311" s="416" t="s">
        <v>753</v>
      </c>
      <c r="LTM311" s="413" t="s">
        <v>777</v>
      </c>
      <c r="LTN311" s="414"/>
      <c r="LTO311" s="415"/>
      <c r="LTP311" s="416" t="s">
        <v>753</v>
      </c>
      <c r="LTQ311" s="413" t="s">
        <v>777</v>
      </c>
      <c r="LTR311" s="414"/>
      <c r="LTS311" s="415"/>
      <c r="LTT311" s="416" t="s">
        <v>753</v>
      </c>
      <c r="LTU311" s="413" t="s">
        <v>777</v>
      </c>
      <c r="LTV311" s="414"/>
      <c r="LTW311" s="415"/>
      <c r="LTX311" s="416" t="s">
        <v>753</v>
      </c>
      <c r="LTY311" s="413" t="s">
        <v>777</v>
      </c>
      <c r="LTZ311" s="414"/>
      <c r="LUA311" s="415"/>
      <c r="LUB311" s="416" t="s">
        <v>753</v>
      </c>
      <c r="LUC311" s="413" t="s">
        <v>777</v>
      </c>
      <c r="LUD311" s="414"/>
      <c r="LUE311" s="415"/>
      <c r="LUF311" s="416" t="s">
        <v>753</v>
      </c>
      <c r="LUG311" s="413" t="s">
        <v>777</v>
      </c>
      <c r="LUH311" s="414"/>
      <c r="LUI311" s="415"/>
      <c r="LUJ311" s="416" t="s">
        <v>753</v>
      </c>
      <c r="LUK311" s="413" t="s">
        <v>777</v>
      </c>
      <c r="LUL311" s="414"/>
      <c r="LUM311" s="415"/>
      <c r="LUN311" s="416" t="s">
        <v>753</v>
      </c>
      <c r="LUO311" s="413" t="s">
        <v>777</v>
      </c>
      <c r="LUP311" s="414"/>
      <c r="LUQ311" s="415"/>
      <c r="LUR311" s="416" t="s">
        <v>753</v>
      </c>
      <c r="LUS311" s="413" t="s">
        <v>777</v>
      </c>
      <c r="LUT311" s="414"/>
      <c r="LUU311" s="415"/>
      <c r="LUV311" s="416" t="s">
        <v>753</v>
      </c>
      <c r="LUW311" s="413" t="s">
        <v>777</v>
      </c>
      <c r="LUX311" s="414"/>
      <c r="LUY311" s="415"/>
      <c r="LUZ311" s="416" t="s">
        <v>753</v>
      </c>
      <c r="LVA311" s="413" t="s">
        <v>777</v>
      </c>
      <c r="LVB311" s="414"/>
      <c r="LVC311" s="415"/>
      <c r="LVD311" s="416" t="s">
        <v>753</v>
      </c>
      <c r="LVE311" s="413" t="s">
        <v>777</v>
      </c>
      <c r="LVF311" s="414"/>
      <c r="LVG311" s="415"/>
      <c r="LVH311" s="416" t="s">
        <v>753</v>
      </c>
      <c r="LVI311" s="413" t="s">
        <v>777</v>
      </c>
      <c r="LVJ311" s="414"/>
      <c r="LVK311" s="415"/>
      <c r="LVL311" s="416" t="s">
        <v>753</v>
      </c>
      <c r="LVM311" s="413" t="s">
        <v>777</v>
      </c>
      <c r="LVN311" s="414"/>
      <c r="LVO311" s="415"/>
      <c r="LVP311" s="416" t="s">
        <v>753</v>
      </c>
      <c r="LVQ311" s="413" t="s">
        <v>777</v>
      </c>
      <c r="LVR311" s="414"/>
      <c r="LVS311" s="415"/>
      <c r="LVT311" s="416" t="s">
        <v>753</v>
      </c>
      <c r="LVU311" s="413" t="s">
        <v>777</v>
      </c>
      <c r="LVV311" s="414"/>
      <c r="LVW311" s="415"/>
      <c r="LVX311" s="416" t="s">
        <v>753</v>
      </c>
      <c r="LVY311" s="413" t="s">
        <v>777</v>
      </c>
      <c r="LVZ311" s="414"/>
      <c r="LWA311" s="415"/>
      <c r="LWB311" s="416" t="s">
        <v>753</v>
      </c>
      <c r="LWC311" s="413" t="s">
        <v>777</v>
      </c>
      <c r="LWD311" s="414"/>
      <c r="LWE311" s="415"/>
      <c r="LWF311" s="416" t="s">
        <v>753</v>
      </c>
      <c r="LWG311" s="413" t="s">
        <v>777</v>
      </c>
      <c r="LWH311" s="414"/>
      <c r="LWI311" s="415"/>
      <c r="LWJ311" s="416" t="s">
        <v>753</v>
      </c>
      <c r="LWK311" s="413" t="s">
        <v>777</v>
      </c>
      <c r="LWL311" s="414"/>
      <c r="LWM311" s="415"/>
      <c r="LWN311" s="416" t="s">
        <v>753</v>
      </c>
      <c r="LWO311" s="413" t="s">
        <v>777</v>
      </c>
      <c r="LWP311" s="414"/>
      <c r="LWQ311" s="415"/>
      <c r="LWR311" s="416" t="s">
        <v>753</v>
      </c>
      <c r="LWS311" s="413" t="s">
        <v>777</v>
      </c>
      <c r="LWT311" s="414"/>
      <c r="LWU311" s="415"/>
      <c r="LWV311" s="416" t="s">
        <v>753</v>
      </c>
      <c r="LWW311" s="413" t="s">
        <v>777</v>
      </c>
      <c r="LWX311" s="414"/>
      <c r="LWY311" s="415"/>
      <c r="LWZ311" s="416" t="s">
        <v>753</v>
      </c>
      <c r="LXA311" s="413" t="s">
        <v>777</v>
      </c>
      <c r="LXB311" s="414"/>
      <c r="LXC311" s="415"/>
      <c r="LXD311" s="416" t="s">
        <v>753</v>
      </c>
      <c r="LXE311" s="413" t="s">
        <v>777</v>
      </c>
      <c r="LXF311" s="414"/>
      <c r="LXG311" s="415"/>
      <c r="LXH311" s="416" t="s">
        <v>753</v>
      </c>
      <c r="LXI311" s="413" t="s">
        <v>777</v>
      </c>
      <c r="LXJ311" s="414"/>
      <c r="LXK311" s="415"/>
      <c r="LXL311" s="416" t="s">
        <v>753</v>
      </c>
      <c r="LXM311" s="413" t="s">
        <v>777</v>
      </c>
      <c r="LXN311" s="414"/>
      <c r="LXO311" s="415"/>
      <c r="LXP311" s="416" t="s">
        <v>753</v>
      </c>
      <c r="LXQ311" s="413" t="s">
        <v>777</v>
      </c>
      <c r="LXR311" s="414"/>
      <c r="LXS311" s="415"/>
      <c r="LXT311" s="416" t="s">
        <v>753</v>
      </c>
      <c r="LXU311" s="413" t="s">
        <v>777</v>
      </c>
      <c r="LXV311" s="414"/>
      <c r="LXW311" s="415"/>
      <c r="LXX311" s="416" t="s">
        <v>753</v>
      </c>
      <c r="LXY311" s="413" t="s">
        <v>777</v>
      </c>
      <c r="LXZ311" s="414"/>
      <c r="LYA311" s="415"/>
      <c r="LYB311" s="416" t="s">
        <v>753</v>
      </c>
      <c r="LYC311" s="413" t="s">
        <v>777</v>
      </c>
      <c r="LYD311" s="414"/>
      <c r="LYE311" s="415"/>
      <c r="LYF311" s="416" t="s">
        <v>753</v>
      </c>
      <c r="LYG311" s="413" t="s">
        <v>777</v>
      </c>
      <c r="LYH311" s="414"/>
      <c r="LYI311" s="415"/>
      <c r="LYJ311" s="416" t="s">
        <v>753</v>
      </c>
      <c r="LYK311" s="413" t="s">
        <v>777</v>
      </c>
      <c r="LYL311" s="414"/>
      <c r="LYM311" s="415"/>
      <c r="LYN311" s="416" t="s">
        <v>753</v>
      </c>
      <c r="LYO311" s="413" t="s">
        <v>777</v>
      </c>
      <c r="LYP311" s="414"/>
      <c r="LYQ311" s="415"/>
      <c r="LYR311" s="416" t="s">
        <v>753</v>
      </c>
      <c r="LYS311" s="413" t="s">
        <v>777</v>
      </c>
      <c r="LYT311" s="414"/>
      <c r="LYU311" s="415"/>
      <c r="LYV311" s="416" t="s">
        <v>753</v>
      </c>
      <c r="LYW311" s="413" t="s">
        <v>777</v>
      </c>
      <c r="LYX311" s="414"/>
      <c r="LYY311" s="415"/>
      <c r="LYZ311" s="416" t="s">
        <v>753</v>
      </c>
      <c r="LZA311" s="413" t="s">
        <v>777</v>
      </c>
      <c r="LZB311" s="414"/>
      <c r="LZC311" s="415"/>
      <c r="LZD311" s="416" t="s">
        <v>753</v>
      </c>
      <c r="LZE311" s="413" t="s">
        <v>777</v>
      </c>
      <c r="LZF311" s="414"/>
      <c r="LZG311" s="415"/>
      <c r="LZH311" s="416" t="s">
        <v>753</v>
      </c>
      <c r="LZI311" s="413" t="s">
        <v>777</v>
      </c>
      <c r="LZJ311" s="414"/>
      <c r="LZK311" s="415"/>
      <c r="LZL311" s="416" t="s">
        <v>753</v>
      </c>
      <c r="LZM311" s="413" t="s">
        <v>777</v>
      </c>
      <c r="LZN311" s="414"/>
      <c r="LZO311" s="415"/>
      <c r="LZP311" s="416" t="s">
        <v>753</v>
      </c>
      <c r="LZQ311" s="413" t="s">
        <v>777</v>
      </c>
      <c r="LZR311" s="414"/>
      <c r="LZS311" s="415"/>
      <c r="LZT311" s="416" t="s">
        <v>753</v>
      </c>
      <c r="LZU311" s="413" t="s">
        <v>777</v>
      </c>
      <c r="LZV311" s="414"/>
      <c r="LZW311" s="415"/>
      <c r="LZX311" s="416" t="s">
        <v>753</v>
      </c>
      <c r="LZY311" s="413" t="s">
        <v>777</v>
      </c>
      <c r="LZZ311" s="414"/>
      <c r="MAA311" s="415"/>
      <c r="MAB311" s="416" t="s">
        <v>753</v>
      </c>
      <c r="MAC311" s="413" t="s">
        <v>777</v>
      </c>
      <c r="MAD311" s="414"/>
      <c r="MAE311" s="415"/>
      <c r="MAF311" s="416" t="s">
        <v>753</v>
      </c>
      <c r="MAG311" s="413" t="s">
        <v>777</v>
      </c>
      <c r="MAH311" s="414"/>
      <c r="MAI311" s="415"/>
      <c r="MAJ311" s="416" t="s">
        <v>753</v>
      </c>
      <c r="MAK311" s="413" t="s">
        <v>777</v>
      </c>
      <c r="MAL311" s="414"/>
      <c r="MAM311" s="415"/>
      <c r="MAN311" s="416" t="s">
        <v>753</v>
      </c>
      <c r="MAO311" s="413" t="s">
        <v>777</v>
      </c>
      <c r="MAP311" s="414"/>
      <c r="MAQ311" s="415"/>
      <c r="MAR311" s="416" t="s">
        <v>753</v>
      </c>
      <c r="MAS311" s="413" t="s">
        <v>777</v>
      </c>
      <c r="MAT311" s="414"/>
      <c r="MAU311" s="415"/>
      <c r="MAV311" s="416" t="s">
        <v>753</v>
      </c>
      <c r="MAW311" s="413" t="s">
        <v>777</v>
      </c>
      <c r="MAX311" s="414"/>
      <c r="MAY311" s="415"/>
      <c r="MAZ311" s="416" t="s">
        <v>753</v>
      </c>
      <c r="MBA311" s="413" t="s">
        <v>777</v>
      </c>
      <c r="MBB311" s="414"/>
      <c r="MBC311" s="415"/>
      <c r="MBD311" s="416" t="s">
        <v>753</v>
      </c>
      <c r="MBE311" s="413" t="s">
        <v>777</v>
      </c>
      <c r="MBF311" s="414"/>
      <c r="MBG311" s="415"/>
      <c r="MBH311" s="416" t="s">
        <v>753</v>
      </c>
      <c r="MBI311" s="413" t="s">
        <v>777</v>
      </c>
      <c r="MBJ311" s="414"/>
      <c r="MBK311" s="415"/>
      <c r="MBL311" s="416" t="s">
        <v>753</v>
      </c>
      <c r="MBM311" s="413" t="s">
        <v>777</v>
      </c>
      <c r="MBN311" s="414"/>
      <c r="MBO311" s="415"/>
      <c r="MBP311" s="416" t="s">
        <v>753</v>
      </c>
      <c r="MBQ311" s="413" t="s">
        <v>777</v>
      </c>
      <c r="MBR311" s="414"/>
      <c r="MBS311" s="415"/>
      <c r="MBT311" s="416" t="s">
        <v>753</v>
      </c>
      <c r="MBU311" s="413" t="s">
        <v>777</v>
      </c>
      <c r="MBV311" s="414"/>
      <c r="MBW311" s="415"/>
      <c r="MBX311" s="416" t="s">
        <v>753</v>
      </c>
      <c r="MBY311" s="413" t="s">
        <v>777</v>
      </c>
      <c r="MBZ311" s="414"/>
      <c r="MCA311" s="415"/>
      <c r="MCB311" s="416" t="s">
        <v>753</v>
      </c>
      <c r="MCC311" s="413" t="s">
        <v>777</v>
      </c>
      <c r="MCD311" s="414"/>
      <c r="MCE311" s="415"/>
      <c r="MCF311" s="416" t="s">
        <v>753</v>
      </c>
      <c r="MCG311" s="413" t="s">
        <v>777</v>
      </c>
      <c r="MCH311" s="414"/>
      <c r="MCI311" s="415"/>
      <c r="MCJ311" s="416" t="s">
        <v>753</v>
      </c>
      <c r="MCK311" s="413" t="s">
        <v>777</v>
      </c>
      <c r="MCL311" s="414"/>
      <c r="MCM311" s="415"/>
      <c r="MCN311" s="416" t="s">
        <v>753</v>
      </c>
      <c r="MCO311" s="413" t="s">
        <v>777</v>
      </c>
      <c r="MCP311" s="414"/>
      <c r="MCQ311" s="415"/>
      <c r="MCR311" s="416" t="s">
        <v>753</v>
      </c>
      <c r="MCS311" s="413" t="s">
        <v>777</v>
      </c>
      <c r="MCT311" s="414"/>
      <c r="MCU311" s="415"/>
      <c r="MCV311" s="416" t="s">
        <v>753</v>
      </c>
      <c r="MCW311" s="413" t="s">
        <v>777</v>
      </c>
      <c r="MCX311" s="414"/>
      <c r="MCY311" s="415"/>
      <c r="MCZ311" s="416" t="s">
        <v>753</v>
      </c>
      <c r="MDA311" s="413" t="s">
        <v>777</v>
      </c>
      <c r="MDB311" s="414"/>
      <c r="MDC311" s="415"/>
      <c r="MDD311" s="416" t="s">
        <v>753</v>
      </c>
      <c r="MDE311" s="413" t="s">
        <v>777</v>
      </c>
      <c r="MDF311" s="414"/>
      <c r="MDG311" s="415"/>
      <c r="MDH311" s="416" t="s">
        <v>753</v>
      </c>
      <c r="MDI311" s="413" t="s">
        <v>777</v>
      </c>
      <c r="MDJ311" s="414"/>
      <c r="MDK311" s="415"/>
      <c r="MDL311" s="416" t="s">
        <v>753</v>
      </c>
      <c r="MDM311" s="413" t="s">
        <v>777</v>
      </c>
      <c r="MDN311" s="414"/>
      <c r="MDO311" s="415"/>
      <c r="MDP311" s="416" t="s">
        <v>753</v>
      </c>
      <c r="MDQ311" s="413" t="s">
        <v>777</v>
      </c>
      <c r="MDR311" s="414"/>
      <c r="MDS311" s="415"/>
      <c r="MDT311" s="416" t="s">
        <v>753</v>
      </c>
      <c r="MDU311" s="413" t="s">
        <v>777</v>
      </c>
      <c r="MDV311" s="414"/>
      <c r="MDW311" s="415"/>
      <c r="MDX311" s="416" t="s">
        <v>753</v>
      </c>
      <c r="MDY311" s="413" t="s">
        <v>777</v>
      </c>
      <c r="MDZ311" s="414"/>
      <c r="MEA311" s="415"/>
      <c r="MEB311" s="416" t="s">
        <v>753</v>
      </c>
      <c r="MEC311" s="413" t="s">
        <v>777</v>
      </c>
      <c r="MED311" s="414"/>
      <c r="MEE311" s="415"/>
      <c r="MEF311" s="416" t="s">
        <v>753</v>
      </c>
      <c r="MEG311" s="413" t="s">
        <v>777</v>
      </c>
      <c r="MEH311" s="414"/>
      <c r="MEI311" s="415"/>
      <c r="MEJ311" s="416" t="s">
        <v>753</v>
      </c>
      <c r="MEK311" s="413" t="s">
        <v>777</v>
      </c>
      <c r="MEL311" s="414"/>
      <c r="MEM311" s="415"/>
      <c r="MEN311" s="416" t="s">
        <v>753</v>
      </c>
      <c r="MEO311" s="413" t="s">
        <v>777</v>
      </c>
      <c r="MEP311" s="414"/>
      <c r="MEQ311" s="415"/>
      <c r="MER311" s="416" t="s">
        <v>753</v>
      </c>
      <c r="MES311" s="413" t="s">
        <v>777</v>
      </c>
      <c r="MET311" s="414"/>
      <c r="MEU311" s="415"/>
      <c r="MEV311" s="416" t="s">
        <v>753</v>
      </c>
      <c r="MEW311" s="413" t="s">
        <v>777</v>
      </c>
      <c r="MEX311" s="414"/>
      <c r="MEY311" s="415"/>
      <c r="MEZ311" s="416" t="s">
        <v>753</v>
      </c>
      <c r="MFA311" s="413" t="s">
        <v>777</v>
      </c>
      <c r="MFB311" s="414"/>
      <c r="MFC311" s="415"/>
      <c r="MFD311" s="416" t="s">
        <v>753</v>
      </c>
      <c r="MFE311" s="413" t="s">
        <v>777</v>
      </c>
      <c r="MFF311" s="414"/>
      <c r="MFG311" s="415"/>
      <c r="MFH311" s="416" t="s">
        <v>753</v>
      </c>
      <c r="MFI311" s="413" t="s">
        <v>777</v>
      </c>
      <c r="MFJ311" s="414"/>
      <c r="MFK311" s="415"/>
      <c r="MFL311" s="416" t="s">
        <v>753</v>
      </c>
      <c r="MFM311" s="413" t="s">
        <v>777</v>
      </c>
      <c r="MFN311" s="414"/>
      <c r="MFO311" s="415"/>
      <c r="MFP311" s="416" t="s">
        <v>753</v>
      </c>
      <c r="MFQ311" s="413" t="s">
        <v>777</v>
      </c>
      <c r="MFR311" s="414"/>
      <c r="MFS311" s="415"/>
      <c r="MFT311" s="416" t="s">
        <v>753</v>
      </c>
      <c r="MFU311" s="413" t="s">
        <v>777</v>
      </c>
      <c r="MFV311" s="414"/>
      <c r="MFW311" s="415"/>
      <c r="MFX311" s="416" t="s">
        <v>753</v>
      </c>
      <c r="MFY311" s="413" t="s">
        <v>777</v>
      </c>
      <c r="MFZ311" s="414"/>
      <c r="MGA311" s="415"/>
      <c r="MGB311" s="416" t="s">
        <v>753</v>
      </c>
      <c r="MGC311" s="413" t="s">
        <v>777</v>
      </c>
      <c r="MGD311" s="414"/>
      <c r="MGE311" s="415"/>
      <c r="MGF311" s="416" t="s">
        <v>753</v>
      </c>
      <c r="MGG311" s="413" t="s">
        <v>777</v>
      </c>
      <c r="MGH311" s="414"/>
      <c r="MGI311" s="415"/>
      <c r="MGJ311" s="416" t="s">
        <v>753</v>
      </c>
      <c r="MGK311" s="413" t="s">
        <v>777</v>
      </c>
      <c r="MGL311" s="414"/>
      <c r="MGM311" s="415"/>
      <c r="MGN311" s="416" t="s">
        <v>753</v>
      </c>
      <c r="MGO311" s="413" t="s">
        <v>777</v>
      </c>
      <c r="MGP311" s="414"/>
      <c r="MGQ311" s="415"/>
      <c r="MGR311" s="416" t="s">
        <v>753</v>
      </c>
      <c r="MGS311" s="413" t="s">
        <v>777</v>
      </c>
      <c r="MGT311" s="414"/>
      <c r="MGU311" s="415"/>
      <c r="MGV311" s="416" t="s">
        <v>753</v>
      </c>
      <c r="MGW311" s="413" t="s">
        <v>777</v>
      </c>
      <c r="MGX311" s="414"/>
      <c r="MGY311" s="415"/>
      <c r="MGZ311" s="416" t="s">
        <v>753</v>
      </c>
      <c r="MHA311" s="413" t="s">
        <v>777</v>
      </c>
      <c r="MHB311" s="414"/>
      <c r="MHC311" s="415"/>
      <c r="MHD311" s="416" t="s">
        <v>753</v>
      </c>
      <c r="MHE311" s="413" t="s">
        <v>777</v>
      </c>
      <c r="MHF311" s="414"/>
      <c r="MHG311" s="415"/>
      <c r="MHH311" s="416" t="s">
        <v>753</v>
      </c>
      <c r="MHI311" s="413" t="s">
        <v>777</v>
      </c>
      <c r="MHJ311" s="414"/>
      <c r="MHK311" s="415"/>
      <c r="MHL311" s="416" t="s">
        <v>753</v>
      </c>
      <c r="MHM311" s="413" t="s">
        <v>777</v>
      </c>
      <c r="MHN311" s="414"/>
      <c r="MHO311" s="415"/>
      <c r="MHP311" s="416" t="s">
        <v>753</v>
      </c>
      <c r="MHQ311" s="413" t="s">
        <v>777</v>
      </c>
      <c r="MHR311" s="414"/>
      <c r="MHS311" s="415"/>
      <c r="MHT311" s="416" t="s">
        <v>753</v>
      </c>
      <c r="MHU311" s="413" t="s">
        <v>777</v>
      </c>
      <c r="MHV311" s="414"/>
      <c r="MHW311" s="415"/>
      <c r="MHX311" s="416" t="s">
        <v>753</v>
      </c>
      <c r="MHY311" s="413" t="s">
        <v>777</v>
      </c>
      <c r="MHZ311" s="414"/>
      <c r="MIA311" s="415"/>
      <c r="MIB311" s="416" t="s">
        <v>753</v>
      </c>
      <c r="MIC311" s="413" t="s">
        <v>777</v>
      </c>
      <c r="MID311" s="414"/>
      <c r="MIE311" s="415"/>
      <c r="MIF311" s="416" t="s">
        <v>753</v>
      </c>
      <c r="MIG311" s="413" t="s">
        <v>777</v>
      </c>
      <c r="MIH311" s="414"/>
      <c r="MII311" s="415"/>
      <c r="MIJ311" s="416" t="s">
        <v>753</v>
      </c>
      <c r="MIK311" s="413" t="s">
        <v>777</v>
      </c>
      <c r="MIL311" s="414"/>
      <c r="MIM311" s="415"/>
      <c r="MIN311" s="416" t="s">
        <v>753</v>
      </c>
      <c r="MIO311" s="413" t="s">
        <v>777</v>
      </c>
      <c r="MIP311" s="414"/>
      <c r="MIQ311" s="415"/>
      <c r="MIR311" s="416" t="s">
        <v>753</v>
      </c>
      <c r="MIS311" s="413" t="s">
        <v>777</v>
      </c>
      <c r="MIT311" s="414"/>
      <c r="MIU311" s="415"/>
      <c r="MIV311" s="416" t="s">
        <v>753</v>
      </c>
      <c r="MIW311" s="413" t="s">
        <v>777</v>
      </c>
      <c r="MIX311" s="414"/>
      <c r="MIY311" s="415"/>
      <c r="MIZ311" s="416" t="s">
        <v>753</v>
      </c>
      <c r="MJA311" s="413" t="s">
        <v>777</v>
      </c>
      <c r="MJB311" s="414"/>
      <c r="MJC311" s="415"/>
      <c r="MJD311" s="416" t="s">
        <v>753</v>
      </c>
      <c r="MJE311" s="413" t="s">
        <v>777</v>
      </c>
      <c r="MJF311" s="414"/>
      <c r="MJG311" s="415"/>
      <c r="MJH311" s="416" t="s">
        <v>753</v>
      </c>
      <c r="MJI311" s="413" t="s">
        <v>777</v>
      </c>
      <c r="MJJ311" s="414"/>
      <c r="MJK311" s="415"/>
      <c r="MJL311" s="416" t="s">
        <v>753</v>
      </c>
      <c r="MJM311" s="413" t="s">
        <v>777</v>
      </c>
      <c r="MJN311" s="414"/>
      <c r="MJO311" s="415"/>
      <c r="MJP311" s="416" t="s">
        <v>753</v>
      </c>
      <c r="MJQ311" s="413" t="s">
        <v>777</v>
      </c>
      <c r="MJR311" s="414"/>
      <c r="MJS311" s="415"/>
      <c r="MJT311" s="416" t="s">
        <v>753</v>
      </c>
      <c r="MJU311" s="413" t="s">
        <v>777</v>
      </c>
      <c r="MJV311" s="414"/>
      <c r="MJW311" s="415"/>
      <c r="MJX311" s="416" t="s">
        <v>753</v>
      </c>
      <c r="MJY311" s="413" t="s">
        <v>777</v>
      </c>
      <c r="MJZ311" s="414"/>
      <c r="MKA311" s="415"/>
      <c r="MKB311" s="416" t="s">
        <v>753</v>
      </c>
      <c r="MKC311" s="413" t="s">
        <v>777</v>
      </c>
      <c r="MKD311" s="414"/>
      <c r="MKE311" s="415"/>
      <c r="MKF311" s="416" t="s">
        <v>753</v>
      </c>
      <c r="MKG311" s="413" t="s">
        <v>777</v>
      </c>
      <c r="MKH311" s="414"/>
      <c r="MKI311" s="415"/>
      <c r="MKJ311" s="416" t="s">
        <v>753</v>
      </c>
      <c r="MKK311" s="413" t="s">
        <v>777</v>
      </c>
      <c r="MKL311" s="414"/>
      <c r="MKM311" s="415"/>
      <c r="MKN311" s="416" t="s">
        <v>753</v>
      </c>
      <c r="MKO311" s="413" t="s">
        <v>777</v>
      </c>
      <c r="MKP311" s="414"/>
      <c r="MKQ311" s="415"/>
      <c r="MKR311" s="416" t="s">
        <v>753</v>
      </c>
      <c r="MKS311" s="413" t="s">
        <v>777</v>
      </c>
      <c r="MKT311" s="414"/>
      <c r="MKU311" s="415"/>
      <c r="MKV311" s="416" t="s">
        <v>753</v>
      </c>
      <c r="MKW311" s="413" t="s">
        <v>777</v>
      </c>
      <c r="MKX311" s="414"/>
      <c r="MKY311" s="415"/>
      <c r="MKZ311" s="416" t="s">
        <v>753</v>
      </c>
      <c r="MLA311" s="413" t="s">
        <v>777</v>
      </c>
      <c r="MLB311" s="414"/>
      <c r="MLC311" s="415"/>
      <c r="MLD311" s="416" t="s">
        <v>753</v>
      </c>
      <c r="MLE311" s="413" t="s">
        <v>777</v>
      </c>
      <c r="MLF311" s="414"/>
      <c r="MLG311" s="415"/>
      <c r="MLH311" s="416" t="s">
        <v>753</v>
      </c>
      <c r="MLI311" s="413" t="s">
        <v>777</v>
      </c>
      <c r="MLJ311" s="414"/>
      <c r="MLK311" s="415"/>
      <c r="MLL311" s="416" t="s">
        <v>753</v>
      </c>
      <c r="MLM311" s="413" t="s">
        <v>777</v>
      </c>
      <c r="MLN311" s="414"/>
      <c r="MLO311" s="415"/>
      <c r="MLP311" s="416" t="s">
        <v>753</v>
      </c>
      <c r="MLQ311" s="413" t="s">
        <v>777</v>
      </c>
      <c r="MLR311" s="414"/>
      <c r="MLS311" s="415"/>
      <c r="MLT311" s="416" t="s">
        <v>753</v>
      </c>
      <c r="MLU311" s="413" t="s">
        <v>777</v>
      </c>
      <c r="MLV311" s="414"/>
      <c r="MLW311" s="415"/>
      <c r="MLX311" s="416" t="s">
        <v>753</v>
      </c>
      <c r="MLY311" s="413" t="s">
        <v>777</v>
      </c>
      <c r="MLZ311" s="414"/>
      <c r="MMA311" s="415"/>
      <c r="MMB311" s="416" t="s">
        <v>753</v>
      </c>
      <c r="MMC311" s="413" t="s">
        <v>777</v>
      </c>
      <c r="MMD311" s="414"/>
      <c r="MME311" s="415"/>
      <c r="MMF311" s="416" t="s">
        <v>753</v>
      </c>
      <c r="MMG311" s="413" t="s">
        <v>777</v>
      </c>
      <c r="MMH311" s="414"/>
      <c r="MMI311" s="415"/>
      <c r="MMJ311" s="416" t="s">
        <v>753</v>
      </c>
      <c r="MMK311" s="413" t="s">
        <v>777</v>
      </c>
      <c r="MML311" s="414"/>
      <c r="MMM311" s="415"/>
      <c r="MMN311" s="416" t="s">
        <v>753</v>
      </c>
      <c r="MMO311" s="413" t="s">
        <v>777</v>
      </c>
      <c r="MMP311" s="414"/>
      <c r="MMQ311" s="415"/>
      <c r="MMR311" s="416" t="s">
        <v>753</v>
      </c>
      <c r="MMS311" s="413" t="s">
        <v>777</v>
      </c>
      <c r="MMT311" s="414"/>
      <c r="MMU311" s="415"/>
      <c r="MMV311" s="416" t="s">
        <v>753</v>
      </c>
      <c r="MMW311" s="413" t="s">
        <v>777</v>
      </c>
      <c r="MMX311" s="414"/>
      <c r="MMY311" s="415"/>
      <c r="MMZ311" s="416" t="s">
        <v>753</v>
      </c>
      <c r="MNA311" s="413" t="s">
        <v>777</v>
      </c>
      <c r="MNB311" s="414"/>
      <c r="MNC311" s="415"/>
      <c r="MND311" s="416" t="s">
        <v>753</v>
      </c>
      <c r="MNE311" s="413" t="s">
        <v>777</v>
      </c>
      <c r="MNF311" s="414"/>
      <c r="MNG311" s="415"/>
      <c r="MNH311" s="416" t="s">
        <v>753</v>
      </c>
      <c r="MNI311" s="413" t="s">
        <v>777</v>
      </c>
      <c r="MNJ311" s="414"/>
      <c r="MNK311" s="415"/>
      <c r="MNL311" s="416" t="s">
        <v>753</v>
      </c>
      <c r="MNM311" s="413" t="s">
        <v>777</v>
      </c>
      <c r="MNN311" s="414"/>
      <c r="MNO311" s="415"/>
      <c r="MNP311" s="416" t="s">
        <v>753</v>
      </c>
      <c r="MNQ311" s="413" t="s">
        <v>777</v>
      </c>
      <c r="MNR311" s="414"/>
      <c r="MNS311" s="415"/>
      <c r="MNT311" s="416" t="s">
        <v>753</v>
      </c>
      <c r="MNU311" s="413" t="s">
        <v>777</v>
      </c>
      <c r="MNV311" s="414"/>
      <c r="MNW311" s="415"/>
      <c r="MNX311" s="416" t="s">
        <v>753</v>
      </c>
      <c r="MNY311" s="413" t="s">
        <v>777</v>
      </c>
      <c r="MNZ311" s="414"/>
      <c r="MOA311" s="415"/>
      <c r="MOB311" s="416" t="s">
        <v>753</v>
      </c>
      <c r="MOC311" s="413" t="s">
        <v>777</v>
      </c>
      <c r="MOD311" s="414"/>
      <c r="MOE311" s="415"/>
      <c r="MOF311" s="416" t="s">
        <v>753</v>
      </c>
      <c r="MOG311" s="413" t="s">
        <v>777</v>
      </c>
      <c r="MOH311" s="414"/>
      <c r="MOI311" s="415"/>
      <c r="MOJ311" s="416" t="s">
        <v>753</v>
      </c>
      <c r="MOK311" s="413" t="s">
        <v>777</v>
      </c>
      <c r="MOL311" s="414"/>
      <c r="MOM311" s="415"/>
      <c r="MON311" s="416" t="s">
        <v>753</v>
      </c>
      <c r="MOO311" s="413" t="s">
        <v>777</v>
      </c>
      <c r="MOP311" s="414"/>
      <c r="MOQ311" s="415"/>
      <c r="MOR311" s="416" t="s">
        <v>753</v>
      </c>
      <c r="MOS311" s="413" t="s">
        <v>777</v>
      </c>
      <c r="MOT311" s="414"/>
      <c r="MOU311" s="415"/>
      <c r="MOV311" s="416" t="s">
        <v>753</v>
      </c>
      <c r="MOW311" s="413" t="s">
        <v>777</v>
      </c>
      <c r="MOX311" s="414"/>
      <c r="MOY311" s="415"/>
      <c r="MOZ311" s="416" t="s">
        <v>753</v>
      </c>
      <c r="MPA311" s="413" t="s">
        <v>777</v>
      </c>
      <c r="MPB311" s="414"/>
      <c r="MPC311" s="415"/>
      <c r="MPD311" s="416" t="s">
        <v>753</v>
      </c>
      <c r="MPE311" s="413" t="s">
        <v>777</v>
      </c>
      <c r="MPF311" s="414"/>
      <c r="MPG311" s="415"/>
      <c r="MPH311" s="416" t="s">
        <v>753</v>
      </c>
      <c r="MPI311" s="413" t="s">
        <v>777</v>
      </c>
      <c r="MPJ311" s="414"/>
      <c r="MPK311" s="415"/>
      <c r="MPL311" s="416" t="s">
        <v>753</v>
      </c>
      <c r="MPM311" s="413" t="s">
        <v>777</v>
      </c>
      <c r="MPN311" s="414"/>
      <c r="MPO311" s="415"/>
      <c r="MPP311" s="416" t="s">
        <v>753</v>
      </c>
      <c r="MPQ311" s="413" t="s">
        <v>777</v>
      </c>
      <c r="MPR311" s="414"/>
      <c r="MPS311" s="415"/>
      <c r="MPT311" s="416" t="s">
        <v>753</v>
      </c>
      <c r="MPU311" s="413" t="s">
        <v>777</v>
      </c>
      <c r="MPV311" s="414"/>
      <c r="MPW311" s="415"/>
      <c r="MPX311" s="416" t="s">
        <v>753</v>
      </c>
      <c r="MPY311" s="413" t="s">
        <v>777</v>
      </c>
      <c r="MPZ311" s="414"/>
      <c r="MQA311" s="415"/>
      <c r="MQB311" s="416" t="s">
        <v>753</v>
      </c>
      <c r="MQC311" s="413" t="s">
        <v>777</v>
      </c>
      <c r="MQD311" s="414"/>
      <c r="MQE311" s="415"/>
      <c r="MQF311" s="416" t="s">
        <v>753</v>
      </c>
      <c r="MQG311" s="413" t="s">
        <v>777</v>
      </c>
      <c r="MQH311" s="414"/>
      <c r="MQI311" s="415"/>
      <c r="MQJ311" s="416" t="s">
        <v>753</v>
      </c>
      <c r="MQK311" s="413" t="s">
        <v>777</v>
      </c>
      <c r="MQL311" s="414"/>
      <c r="MQM311" s="415"/>
      <c r="MQN311" s="416" t="s">
        <v>753</v>
      </c>
      <c r="MQO311" s="413" t="s">
        <v>777</v>
      </c>
      <c r="MQP311" s="414"/>
      <c r="MQQ311" s="415"/>
      <c r="MQR311" s="416" t="s">
        <v>753</v>
      </c>
      <c r="MQS311" s="413" t="s">
        <v>777</v>
      </c>
      <c r="MQT311" s="414"/>
      <c r="MQU311" s="415"/>
      <c r="MQV311" s="416" t="s">
        <v>753</v>
      </c>
      <c r="MQW311" s="413" t="s">
        <v>777</v>
      </c>
      <c r="MQX311" s="414"/>
      <c r="MQY311" s="415"/>
      <c r="MQZ311" s="416" t="s">
        <v>753</v>
      </c>
      <c r="MRA311" s="413" t="s">
        <v>777</v>
      </c>
      <c r="MRB311" s="414"/>
      <c r="MRC311" s="415"/>
      <c r="MRD311" s="416" t="s">
        <v>753</v>
      </c>
      <c r="MRE311" s="413" t="s">
        <v>777</v>
      </c>
      <c r="MRF311" s="414"/>
      <c r="MRG311" s="415"/>
      <c r="MRH311" s="416" t="s">
        <v>753</v>
      </c>
      <c r="MRI311" s="413" t="s">
        <v>777</v>
      </c>
      <c r="MRJ311" s="414"/>
      <c r="MRK311" s="415"/>
      <c r="MRL311" s="416" t="s">
        <v>753</v>
      </c>
      <c r="MRM311" s="413" t="s">
        <v>777</v>
      </c>
      <c r="MRN311" s="414"/>
      <c r="MRO311" s="415"/>
      <c r="MRP311" s="416" t="s">
        <v>753</v>
      </c>
      <c r="MRQ311" s="413" t="s">
        <v>777</v>
      </c>
      <c r="MRR311" s="414"/>
      <c r="MRS311" s="415"/>
      <c r="MRT311" s="416" t="s">
        <v>753</v>
      </c>
      <c r="MRU311" s="413" t="s">
        <v>777</v>
      </c>
      <c r="MRV311" s="414"/>
      <c r="MRW311" s="415"/>
      <c r="MRX311" s="416" t="s">
        <v>753</v>
      </c>
      <c r="MRY311" s="413" t="s">
        <v>777</v>
      </c>
      <c r="MRZ311" s="414"/>
      <c r="MSA311" s="415"/>
      <c r="MSB311" s="416" t="s">
        <v>753</v>
      </c>
      <c r="MSC311" s="413" t="s">
        <v>777</v>
      </c>
      <c r="MSD311" s="414"/>
      <c r="MSE311" s="415"/>
      <c r="MSF311" s="416" t="s">
        <v>753</v>
      </c>
      <c r="MSG311" s="413" t="s">
        <v>777</v>
      </c>
      <c r="MSH311" s="414"/>
      <c r="MSI311" s="415"/>
      <c r="MSJ311" s="416" t="s">
        <v>753</v>
      </c>
      <c r="MSK311" s="413" t="s">
        <v>777</v>
      </c>
      <c r="MSL311" s="414"/>
      <c r="MSM311" s="415"/>
      <c r="MSN311" s="416" t="s">
        <v>753</v>
      </c>
      <c r="MSO311" s="413" t="s">
        <v>777</v>
      </c>
      <c r="MSP311" s="414"/>
      <c r="MSQ311" s="415"/>
      <c r="MSR311" s="416" t="s">
        <v>753</v>
      </c>
      <c r="MSS311" s="413" t="s">
        <v>777</v>
      </c>
      <c r="MST311" s="414"/>
      <c r="MSU311" s="415"/>
      <c r="MSV311" s="416" t="s">
        <v>753</v>
      </c>
      <c r="MSW311" s="413" t="s">
        <v>777</v>
      </c>
      <c r="MSX311" s="414"/>
      <c r="MSY311" s="415"/>
      <c r="MSZ311" s="416" t="s">
        <v>753</v>
      </c>
      <c r="MTA311" s="413" t="s">
        <v>777</v>
      </c>
      <c r="MTB311" s="414"/>
      <c r="MTC311" s="415"/>
      <c r="MTD311" s="416" t="s">
        <v>753</v>
      </c>
      <c r="MTE311" s="413" t="s">
        <v>777</v>
      </c>
      <c r="MTF311" s="414"/>
      <c r="MTG311" s="415"/>
      <c r="MTH311" s="416" t="s">
        <v>753</v>
      </c>
      <c r="MTI311" s="413" t="s">
        <v>777</v>
      </c>
      <c r="MTJ311" s="414"/>
      <c r="MTK311" s="415"/>
      <c r="MTL311" s="416" t="s">
        <v>753</v>
      </c>
      <c r="MTM311" s="413" t="s">
        <v>777</v>
      </c>
      <c r="MTN311" s="414"/>
      <c r="MTO311" s="415"/>
      <c r="MTP311" s="416" t="s">
        <v>753</v>
      </c>
      <c r="MTQ311" s="413" t="s">
        <v>777</v>
      </c>
      <c r="MTR311" s="414"/>
      <c r="MTS311" s="415"/>
      <c r="MTT311" s="416" t="s">
        <v>753</v>
      </c>
      <c r="MTU311" s="413" t="s">
        <v>777</v>
      </c>
      <c r="MTV311" s="414"/>
      <c r="MTW311" s="415"/>
      <c r="MTX311" s="416" t="s">
        <v>753</v>
      </c>
      <c r="MTY311" s="413" t="s">
        <v>777</v>
      </c>
      <c r="MTZ311" s="414"/>
      <c r="MUA311" s="415"/>
      <c r="MUB311" s="416" t="s">
        <v>753</v>
      </c>
      <c r="MUC311" s="413" t="s">
        <v>777</v>
      </c>
      <c r="MUD311" s="414"/>
      <c r="MUE311" s="415"/>
      <c r="MUF311" s="416" t="s">
        <v>753</v>
      </c>
      <c r="MUG311" s="413" t="s">
        <v>777</v>
      </c>
      <c r="MUH311" s="414"/>
      <c r="MUI311" s="415"/>
      <c r="MUJ311" s="416" t="s">
        <v>753</v>
      </c>
      <c r="MUK311" s="413" t="s">
        <v>777</v>
      </c>
      <c r="MUL311" s="414"/>
      <c r="MUM311" s="415"/>
      <c r="MUN311" s="416" t="s">
        <v>753</v>
      </c>
      <c r="MUO311" s="413" t="s">
        <v>777</v>
      </c>
      <c r="MUP311" s="414"/>
      <c r="MUQ311" s="415"/>
      <c r="MUR311" s="416" t="s">
        <v>753</v>
      </c>
      <c r="MUS311" s="413" t="s">
        <v>777</v>
      </c>
      <c r="MUT311" s="414"/>
      <c r="MUU311" s="415"/>
      <c r="MUV311" s="416" t="s">
        <v>753</v>
      </c>
      <c r="MUW311" s="413" t="s">
        <v>777</v>
      </c>
      <c r="MUX311" s="414"/>
      <c r="MUY311" s="415"/>
      <c r="MUZ311" s="416" t="s">
        <v>753</v>
      </c>
      <c r="MVA311" s="413" t="s">
        <v>777</v>
      </c>
      <c r="MVB311" s="414"/>
      <c r="MVC311" s="415"/>
      <c r="MVD311" s="416" t="s">
        <v>753</v>
      </c>
      <c r="MVE311" s="413" t="s">
        <v>777</v>
      </c>
      <c r="MVF311" s="414"/>
      <c r="MVG311" s="415"/>
      <c r="MVH311" s="416" t="s">
        <v>753</v>
      </c>
      <c r="MVI311" s="413" t="s">
        <v>777</v>
      </c>
      <c r="MVJ311" s="414"/>
      <c r="MVK311" s="415"/>
      <c r="MVL311" s="416" t="s">
        <v>753</v>
      </c>
      <c r="MVM311" s="413" t="s">
        <v>777</v>
      </c>
      <c r="MVN311" s="414"/>
      <c r="MVO311" s="415"/>
      <c r="MVP311" s="416" t="s">
        <v>753</v>
      </c>
      <c r="MVQ311" s="413" t="s">
        <v>777</v>
      </c>
      <c r="MVR311" s="414"/>
      <c r="MVS311" s="415"/>
      <c r="MVT311" s="416" t="s">
        <v>753</v>
      </c>
      <c r="MVU311" s="413" t="s">
        <v>777</v>
      </c>
      <c r="MVV311" s="414"/>
      <c r="MVW311" s="415"/>
      <c r="MVX311" s="416" t="s">
        <v>753</v>
      </c>
      <c r="MVY311" s="413" t="s">
        <v>777</v>
      </c>
      <c r="MVZ311" s="414"/>
      <c r="MWA311" s="415"/>
      <c r="MWB311" s="416" t="s">
        <v>753</v>
      </c>
      <c r="MWC311" s="413" t="s">
        <v>777</v>
      </c>
      <c r="MWD311" s="414"/>
      <c r="MWE311" s="415"/>
      <c r="MWF311" s="416" t="s">
        <v>753</v>
      </c>
      <c r="MWG311" s="413" t="s">
        <v>777</v>
      </c>
      <c r="MWH311" s="414"/>
      <c r="MWI311" s="415"/>
      <c r="MWJ311" s="416" t="s">
        <v>753</v>
      </c>
      <c r="MWK311" s="413" t="s">
        <v>777</v>
      </c>
      <c r="MWL311" s="414"/>
      <c r="MWM311" s="415"/>
      <c r="MWN311" s="416" t="s">
        <v>753</v>
      </c>
      <c r="MWO311" s="413" t="s">
        <v>777</v>
      </c>
      <c r="MWP311" s="414"/>
      <c r="MWQ311" s="415"/>
      <c r="MWR311" s="416" t="s">
        <v>753</v>
      </c>
      <c r="MWS311" s="413" t="s">
        <v>777</v>
      </c>
      <c r="MWT311" s="414"/>
      <c r="MWU311" s="415"/>
      <c r="MWV311" s="416" t="s">
        <v>753</v>
      </c>
      <c r="MWW311" s="413" t="s">
        <v>777</v>
      </c>
      <c r="MWX311" s="414"/>
      <c r="MWY311" s="415"/>
      <c r="MWZ311" s="416" t="s">
        <v>753</v>
      </c>
      <c r="MXA311" s="413" t="s">
        <v>777</v>
      </c>
      <c r="MXB311" s="414"/>
      <c r="MXC311" s="415"/>
      <c r="MXD311" s="416" t="s">
        <v>753</v>
      </c>
      <c r="MXE311" s="413" t="s">
        <v>777</v>
      </c>
      <c r="MXF311" s="414"/>
      <c r="MXG311" s="415"/>
      <c r="MXH311" s="416" t="s">
        <v>753</v>
      </c>
      <c r="MXI311" s="413" t="s">
        <v>777</v>
      </c>
      <c r="MXJ311" s="414"/>
      <c r="MXK311" s="415"/>
      <c r="MXL311" s="416" t="s">
        <v>753</v>
      </c>
      <c r="MXM311" s="413" t="s">
        <v>777</v>
      </c>
      <c r="MXN311" s="414"/>
      <c r="MXO311" s="415"/>
      <c r="MXP311" s="416" t="s">
        <v>753</v>
      </c>
      <c r="MXQ311" s="413" t="s">
        <v>777</v>
      </c>
      <c r="MXR311" s="414"/>
      <c r="MXS311" s="415"/>
      <c r="MXT311" s="416" t="s">
        <v>753</v>
      </c>
      <c r="MXU311" s="413" t="s">
        <v>777</v>
      </c>
      <c r="MXV311" s="414"/>
      <c r="MXW311" s="415"/>
      <c r="MXX311" s="416" t="s">
        <v>753</v>
      </c>
      <c r="MXY311" s="413" t="s">
        <v>777</v>
      </c>
      <c r="MXZ311" s="414"/>
      <c r="MYA311" s="415"/>
      <c r="MYB311" s="416" t="s">
        <v>753</v>
      </c>
      <c r="MYC311" s="413" t="s">
        <v>777</v>
      </c>
      <c r="MYD311" s="414"/>
      <c r="MYE311" s="415"/>
      <c r="MYF311" s="416" t="s">
        <v>753</v>
      </c>
      <c r="MYG311" s="413" t="s">
        <v>777</v>
      </c>
      <c r="MYH311" s="414"/>
      <c r="MYI311" s="415"/>
      <c r="MYJ311" s="416" t="s">
        <v>753</v>
      </c>
      <c r="MYK311" s="413" t="s">
        <v>777</v>
      </c>
      <c r="MYL311" s="414"/>
      <c r="MYM311" s="415"/>
      <c r="MYN311" s="416" t="s">
        <v>753</v>
      </c>
      <c r="MYO311" s="413" t="s">
        <v>777</v>
      </c>
      <c r="MYP311" s="414"/>
      <c r="MYQ311" s="415"/>
      <c r="MYR311" s="416" t="s">
        <v>753</v>
      </c>
      <c r="MYS311" s="413" t="s">
        <v>777</v>
      </c>
      <c r="MYT311" s="414"/>
      <c r="MYU311" s="415"/>
      <c r="MYV311" s="416" t="s">
        <v>753</v>
      </c>
      <c r="MYW311" s="413" t="s">
        <v>777</v>
      </c>
      <c r="MYX311" s="414"/>
      <c r="MYY311" s="415"/>
      <c r="MYZ311" s="416" t="s">
        <v>753</v>
      </c>
      <c r="MZA311" s="413" t="s">
        <v>777</v>
      </c>
      <c r="MZB311" s="414"/>
      <c r="MZC311" s="415"/>
      <c r="MZD311" s="416" t="s">
        <v>753</v>
      </c>
      <c r="MZE311" s="413" t="s">
        <v>777</v>
      </c>
      <c r="MZF311" s="414"/>
      <c r="MZG311" s="415"/>
      <c r="MZH311" s="416" t="s">
        <v>753</v>
      </c>
      <c r="MZI311" s="413" t="s">
        <v>777</v>
      </c>
      <c r="MZJ311" s="414"/>
      <c r="MZK311" s="415"/>
      <c r="MZL311" s="416" t="s">
        <v>753</v>
      </c>
      <c r="MZM311" s="413" t="s">
        <v>777</v>
      </c>
      <c r="MZN311" s="414"/>
      <c r="MZO311" s="415"/>
      <c r="MZP311" s="416" t="s">
        <v>753</v>
      </c>
      <c r="MZQ311" s="413" t="s">
        <v>777</v>
      </c>
      <c r="MZR311" s="414"/>
      <c r="MZS311" s="415"/>
      <c r="MZT311" s="416" t="s">
        <v>753</v>
      </c>
      <c r="MZU311" s="413" t="s">
        <v>777</v>
      </c>
      <c r="MZV311" s="414"/>
      <c r="MZW311" s="415"/>
      <c r="MZX311" s="416" t="s">
        <v>753</v>
      </c>
      <c r="MZY311" s="413" t="s">
        <v>777</v>
      </c>
      <c r="MZZ311" s="414"/>
      <c r="NAA311" s="415"/>
      <c r="NAB311" s="416" t="s">
        <v>753</v>
      </c>
      <c r="NAC311" s="413" t="s">
        <v>777</v>
      </c>
      <c r="NAD311" s="414"/>
      <c r="NAE311" s="415"/>
      <c r="NAF311" s="416" t="s">
        <v>753</v>
      </c>
      <c r="NAG311" s="413" t="s">
        <v>777</v>
      </c>
      <c r="NAH311" s="414"/>
      <c r="NAI311" s="415"/>
      <c r="NAJ311" s="416" t="s">
        <v>753</v>
      </c>
      <c r="NAK311" s="413" t="s">
        <v>777</v>
      </c>
      <c r="NAL311" s="414"/>
      <c r="NAM311" s="415"/>
      <c r="NAN311" s="416" t="s">
        <v>753</v>
      </c>
      <c r="NAO311" s="413" t="s">
        <v>777</v>
      </c>
      <c r="NAP311" s="414"/>
      <c r="NAQ311" s="415"/>
      <c r="NAR311" s="416" t="s">
        <v>753</v>
      </c>
      <c r="NAS311" s="413" t="s">
        <v>777</v>
      </c>
      <c r="NAT311" s="414"/>
      <c r="NAU311" s="415"/>
      <c r="NAV311" s="416" t="s">
        <v>753</v>
      </c>
      <c r="NAW311" s="413" t="s">
        <v>777</v>
      </c>
      <c r="NAX311" s="414"/>
      <c r="NAY311" s="415"/>
      <c r="NAZ311" s="416" t="s">
        <v>753</v>
      </c>
      <c r="NBA311" s="413" t="s">
        <v>777</v>
      </c>
      <c r="NBB311" s="414"/>
      <c r="NBC311" s="415"/>
      <c r="NBD311" s="416" t="s">
        <v>753</v>
      </c>
      <c r="NBE311" s="413" t="s">
        <v>777</v>
      </c>
      <c r="NBF311" s="414"/>
      <c r="NBG311" s="415"/>
      <c r="NBH311" s="416" t="s">
        <v>753</v>
      </c>
      <c r="NBI311" s="413" t="s">
        <v>777</v>
      </c>
      <c r="NBJ311" s="414"/>
      <c r="NBK311" s="415"/>
      <c r="NBL311" s="416" t="s">
        <v>753</v>
      </c>
      <c r="NBM311" s="413" t="s">
        <v>777</v>
      </c>
      <c r="NBN311" s="414"/>
      <c r="NBO311" s="415"/>
      <c r="NBP311" s="416" t="s">
        <v>753</v>
      </c>
      <c r="NBQ311" s="413" t="s">
        <v>777</v>
      </c>
      <c r="NBR311" s="414"/>
      <c r="NBS311" s="415"/>
      <c r="NBT311" s="416" t="s">
        <v>753</v>
      </c>
      <c r="NBU311" s="413" t="s">
        <v>777</v>
      </c>
      <c r="NBV311" s="414"/>
      <c r="NBW311" s="415"/>
      <c r="NBX311" s="416" t="s">
        <v>753</v>
      </c>
      <c r="NBY311" s="413" t="s">
        <v>777</v>
      </c>
      <c r="NBZ311" s="414"/>
      <c r="NCA311" s="415"/>
      <c r="NCB311" s="416" t="s">
        <v>753</v>
      </c>
      <c r="NCC311" s="413" t="s">
        <v>777</v>
      </c>
      <c r="NCD311" s="414"/>
      <c r="NCE311" s="415"/>
      <c r="NCF311" s="416" t="s">
        <v>753</v>
      </c>
      <c r="NCG311" s="413" t="s">
        <v>777</v>
      </c>
      <c r="NCH311" s="414"/>
      <c r="NCI311" s="415"/>
      <c r="NCJ311" s="416" t="s">
        <v>753</v>
      </c>
      <c r="NCK311" s="413" t="s">
        <v>777</v>
      </c>
      <c r="NCL311" s="414"/>
      <c r="NCM311" s="415"/>
      <c r="NCN311" s="416" t="s">
        <v>753</v>
      </c>
      <c r="NCO311" s="413" t="s">
        <v>777</v>
      </c>
      <c r="NCP311" s="414"/>
      <c r="NCQ311" s="415"/>
      <c r="NCR311" s="416" t="s">
        <v>753</v>
      </c>
      <c r="NCS311" s="413" t="s">
        <v>777</v>
      </c>
      <c r="NCT311" s="414"/>
      <c r="NCU311" s="415"/>
      <c r="NCV311" s="416" t="s">
        <v>753</v>
      </c>
      <c r="NCW311" s="413" t="s">
        <v>777</v>
      </c>
      <c r="NCX311" s="414"/>
      <c r="NCY311" s="415"/>
      <c r="NCZ311" s="416" t="s">
        <v>753</v>
      </c>
      <c r="NDA311" s="413" t="s">
        <v>777</v>
      </c>
      <c r="NDB311" s="414"/>
      <c r="NDC311" s="415"/>
      <c r="NDD311" s="416" t="s">
        <v>753</v>
      </c>
      <c r="NDE311" s="413" t="s">
        <v>777</v>
      </c>
      <c r="NDF311" s="414"/>
      <c r="NDG311" s="415"/>
      <c r="NDH311" s="416" t="s">
        <v>753</v>
      </c>
      <c r="NDI311" s="413" t="s">
        <v>777</v>
      </c>
      <c r="NDJ311" s="414"/>
      <c r="NDK311" s="415"/>
      <c r="NDL311" s="416" t="s">
        <v>753</v>
      </c>
      <c r="NDM311" s="413" t="s">
        <v>777</v>
      </c>
      <c r="NDN311" s="414"/>
      <c r="NDO311" s="415"/>
      <c r="NDP311" s="416" t="s">
        <v>753</v>
      </c>
      <c r="NDQ311" s="413" t="s">
        <v>777</v>
      </c>
      <c r="NDR311" s="414"/>
      <c r="NDS311" s="415"/>
      <c r="NDT311" s="416" t="s">
        <v>753</v>
      </c>
      <c r="NDU311" s="413" t="s">
        <v>777</v>
      </c>
      <c r="NDV311" s="414"/>
      <c r="NDW311" s="415"/>
      <c r="NDX311" s="416" t="s">
        <v>753</v>
      </c>
      <c r="NDY311" s="413" t="s">
        <v>777</v>
      </c>
      <c r="NDZ311" s="414"/>
      <c r="NEA311" s="415"/>
      <c r="NEB311" s="416" t="s">
        <v>753</v>
      </c>
      <c r="NEC311" s="413" t="s">
        <v>777</v>
      </c>
      <c r="NED311" s="414"/>
      <c r="NEE311" s="415"/>
      <c r="NEF311" s="416" t="s">
        <v>753</v>
      </c>
      <c r="NEG311" s="413" t="s">
        <v>777</v>
      </c>
      <c r="NEH311" s="414"/>
      <c r="NEI311" s="415"/>
      <c r="NEJ311" s="416" t="s">
        <v>753</v>
      </c>
      <c r="NEK311" s="413" t="s">
        <v>777</v>
      </c>
      <c r="NEL311" s="414"/>
      <c r="NEM311" s="415"/>
      <c r="NEN311" s="416" t="s">
        <v>753</v>
      </c>
      <c r="NEO311" s="413" t="s">
        <v>777</v>
      </c>
      <c r="NEP311" s="414"/>
      <c r="NEQ311" s="415"/>
      <c r="NER311" s="416" t="s">
        <v>753</v>
      </c>
      <c r="NES311" s="413" t="s">
        <v>777</v>
      </c>
      <c r="NET311" s="414"/>
      <c r="NEU311" s="415"/>
      <c r="NEV311" s="416" t="s">
        <v>753</v>
      </c>
      <c r="NEW311" s="413" t="s">
        <v>777</v>
      </c>
      <c r="NEX311" s="414"/>
      <c r="NEY311" s="415"/>
      <c r="NEZ311" s="416" t="s">
        <v>753</v>
      </c>
      <c r="NFA311" s="413" t="s">
        <v>777</v>
      </c>
      <c r="NFB311" s="414"/>
      <c r="NFC311" s="415"/>
      <c r="NFD311" s="416" t="s">
        <v>753</v>
      </c>
      <c r="NFE311" s="413" t="s">
        <v>777</v>
      </c>
      <c r="NFF311" s="414"/>
      <c r="NFG311" s="415"/>
      <c r="NFH311" s="416" t="s">
        <v>753</v>
      </c>
      <c r="NFI311" s="413" t="s">
        <v>777</v>
      </c>
      <c r="NFJ311" s="414"/>
      <c r="NFK311" s="415"/>
      <c r="NFL311" s="416" t="s">
        <v>753</v>
      </c>
      <c r="NFM311" s="413" t="s">
        <v>777</v>
      </c>
      <c r="NFN311" s="414"/>
      <c r="NFO311" s="415"/>
      <c r="NFP311" s="416" t="s">
        <v>753</v>
      </c>
      <c r="NFQ311" s="413" t="s">
        <v>777</v>
      </c>
      <c r="NFR311" s="414"/>
      <c r="NFS311" s="415"/>
      <c r="NFT311" s="416" t="s">
        <v>753</v>
      </c>
      <c r="NFU311" s="413" t="s">
        <v>777</v>
      </c>
      <c r="NFV311" s="414"/>
      <c r="NFW311" s="415"/>
      <c r="NFX311" s="416" t="s">
        <v>753</v>
      </c>
      <c r="NFY311" s="413" t="s">
        <v>777</v>
      </c>
      <c r="NFZ311" s="414"/>
      <c r="NGA311" s="415"/>
      <c r="NGB311" s="416" t="s">
        <v>753</v>
      </c>
      <c r="NGC311" s="413" t="s">
        <v>777</v>
      </c>
      <c r="NGD311" s="414"/>
      <c r="NGE311" s="415"/>
      <c r="NGF311" s="416" t="s">
        <v>753</v>
      </c>
      <c r="NGG311" s="413" t="s">
        <v>777</v>
      </c>
      <c r="NGH311" s="414"/>
      <c r="NGI311" s="415"/>
      <c r="NGJ311" s="416" t="s">
        <v>753</v>
      </c>
      <c r="NGK311" s="413" t="s">
        <v>777</v>
      </c>
      <c r="NGL311" s="414"/>
      <c r="NGM311" s="415"/>
      <c r="NGN311" s="416" t="s">
        <v>753</v>
      </c>
      <c r="NGO311" s="413" t="s">
        <v>777</v>
      </c>
      <c r="NGP311" s="414"/>
      <c r="NGQ311" s="415"/>
      <c r="NGR311" s="416" t="s">
        <v>753</v>
      </c>
      <c r="NGS311" s="413" t="s">
        <v>777</v>
      </c>
      <c r="NGT311" s="414"/>
      <c r="NGU311" s="415"/>
      <c r="NGV311" s="416" t="s">
        <v>753</v>
      </c>
      <c r="NGW311" s="413" t="s">
        <v>777</v>
      </c>
      <c r="NGX311" s="414"/>
      <c r="NGY311" s="415"/>
      <c r="NGZ311" s="416" t="s">
        <v>753</v>
      </c>
      <c r="NHA311" s="413" t="s">
        <v>777</v>
      </c>
      <c r="NHB311" s="414"/>
      <c r="NHC311" s="415"/>
      <c r="NHD311" s="416" t="s">
        <v>753</v>
      </c>
      <c r="NHE311" s="413" t="s">
        <v>777</v>
      </c>
      <c r="NHF311" s="414"/>
      <c r="NHG311" s="415"/>
      <c r="NHH311" s="416" t="s">
        <v>753</v>
      </c>
      <c r="NHI311" s="413" t="s">
        <v>777</v>
      </c>
      <c r="NHJ311" s="414"/>
      <c r="NHK311" s="415"/>
      <c r="NHL311" s="416" t="s">
        <v>753</v>
      </c>
      <c r="NHM311" s="413" t="s">
        <v>777</v>
      </c>
      <c r="NHN311" s="414"/>
      <c r="NHO311" s="415"/>
      <c r="NHP311" s="416" t="s">
        <v>753</v>
      </c>
      <c r="NHQ311" s="413" t="s">
        <v>777</v>
      </c>
      <c r="NHR311" s="414"/>
      <c r="NHS311" s="415"/>
      <c r="NHT311" s="416" t="s">
        <v>753</v>
      </c>
      <c r="NHU311" s="413" t="s">
        <v>777</v>
      </c>
      <c r="NHV311" s="414"/>
      <c r="NHW311" s="415"/>
      <c r="NHX311" s="416" t="s">
        <v>753</v>
      </c>
      <c r="NHY311" s="413" t="s">
        <v>777</v>
      </c>
      <c r="NHZ311" s="414"/>
      <c r="NIA311" s="415"/>
      <c r="NIB311" s="416" t="s">
        <v>753</v>
      </c>
      <c r="NIC311" s="413" t="s">
        <v>777</v>
      </c>
      <c r="NID311" s="414"/>
      <c r="NIE311" s="415"/>
      <c r="NIF311" s="416" t="s">
        <v>753</v>
      </c>
      <c r="NIG311" s="413" t="s">
        <v>777</v>
      </c>
      <c r="NIH311" s="414"/>
      <c r="NII311" s="415"/>
      <c r="NIJ311" s="416" t="s">
        <v>753</v>
      </c>
      <c r="NIK311" s="413" t="s">
        <v>777</v>
      </c>
      <c r="NIL311" s="414"/>
      <c r="NIM311" s="415"/>
      <c r="NIN311" s="416" t="s">
        <v>753</v>
      </c>
      <c r="NIO311" s="413" t="s">
        <v>777</v>
      </c>
      <c r="NIP311" s="414"/>
      <c r="NIQ311" s="415"/>
      <c r="NIR311" s="416" t="s">
        <v>753</v>
      </c>
      <c r="NIS311" s="413" t="s">
        <v>777</v>
      </c>
      <c r="NIT311" s="414"/>
      <c r="NIU311" s="415"/>
      <c r="NIV311" s="416" t="s">
        <v>753</v>
      </c>
      <c r="NIW311" s="413" t="s">
        <v>777</v>
      </c>
      <c r="NIX311" s="414"/>
      <c r="NIY311" s="415"/>
      <c r="NIZ311" s="416" t="s">
        <v>753</v>
      </c>
      <c r="NJA311" s="413" t="s">
        <v>777</v>
      </c>
      <c r="NJB311" s="414"/>
      <c r="NJC311" s="415"/>
      <c r="NJD311" s="416" t="s">
        <v>753</v>
      </c>
      <c r="NJE311" s="413" t="s">
        <v>777</v>
      </c>
      <c r="NJF311" s="414"/>
      <c r="NJG311" s="415"/>
      <c r="NJH311" s="416" t="s">
        <v>753</v>
      </c>
      <c r="NJI311" s="413" t="s">
        <v>777</v>
      </c>
      <c r="NJJ311" s="414"/>
      <c r="NJK311" s="415"/>
      <c r="NJL311" s="416" t="s">
        <v>753</v>
      </c>
      <c r="NJM311" s="413" t="s">
        <v>777</v>
      </c>
      <c r="NJN311" s="414"/>
      <c r="NJO311" s="415"/>
      <c r="NJP311" s="416" t="s">
        <v>753</v>
      </c>
      <c r="NJQ311" s="413" t="s">
        <v>777</v>
      </c>
      <c r="NJR311" s="414"/>
      <c r="NJS311" s="415"/>
      <c r="NJT311" s="416" t="s">
        <v>753</v>
      </c>
      <c r="NJU311" s="413" t="s">
        <v>777</v>
      </c>
      <c r="NJV311" s="414"/>
      <c r="NJW311" s="415"/>
      <c r="NJX311" s="416" t="s">
        <v>753</v>
      </c>
      <c r="NJY311" s="413" t="s">
        <v>777</v>
      </c>
      <c r="NJZ311" s="414"/>
      <c r="NKA311" s="415"/>
      <c r="NKB311" s="416" t="s">
        <v>753</v>
      </c>
      <c r="NKC311" s="413" t="s">
        <v>777</v>
      </c>
      <c r="NKD311" s="414"/>
      <c r="NKE311" s="415"/>
      <c r="NKF311" s="416" t="s">
        <v>753</v>
      </c>
      <c r="NKG311" s="413" t="s">
        <v>777</v>
      </c>
      <c r="NKH311" s="414"/>
      <c r="NKI311" s="415"/>
      <c r="NKJ311" s="416" t="s">
        <v>753</v>
      </c>
      <c r="NKK311" s="413" t="s">
        <v>777</v>
      </c>
      <c r="NKL311" s="414"/>
      <c r="NKM311" s="415"/>
      <c r="NKN311" s="416" t="s">
        <v>753</v>
      </c>
      <c r="NKO311" s="413" t="s">
        <v>777</v>
      </c>
      <c r="NKP311" s="414"/>
      <c r="NKQ311" s="415"/>
      <c r="NKR311" s="416" t="s">
        <v>753</v>
      </c>
      <c r="NKS311" s="413" t="s">
        <v>777</v>
      </c>
      <c r="NKT311" s="414"/>
      <c r="NKU311" s="415"/>
      <c r="NKV311" s="416" t="s">
        <v>753</v>
      </c>
      <c r="NKW311" s="413" t="s">
        <v>777</v>
      </c>
      <c r="NKX311" s="414"/>
      <c r="NKY311" s="415"/>
      <c r="NKZ311" s="416" t="s">
        <v>753</v>
      </c>
      <c r="NLA311" s="413" t="s">
        <v>777</v>
      </c>
      <c r="NLB311" s="414"/>
      <c r="NLC311" s="415"/>
      <c r="NLD311" s="416" t="s">
        <v>753</v>
      </c>
      <c r="NLE311" s="413" t="s">
        <v>777</v>
      </c>
      <c r="NLF311" s="414"/>
      <c r="NLG311" s="415"/>
      <c r="NLH311" s="416" t="s">
        <v>753</v>
      </c>
      <c r="NLI311" s="413" t="s">
        <v>777</v>
      </c>
      <c r="NLJ311" s="414"/>
      <c r="NLK311" s="415"/>
      <c r="NLL311" s="416" t="s">
        <v>753</v>
      </c>
      <c r="NLM311" s="413" t="s">
        <v>777</v>
      </c>
      <c r="NLN311" s="414"/>
      <c r="NLO311" s="415"/>
      <c r="NLP311" s="416" t="s">
        <v>753</v>
      </c>
      <c r="NLQ311" s="413" t="s">
        <v>777</v>
      </c>
      <c r="NLR311" s="414"/>
      <c r="NLS311" s="415"/>
      <c r="NLT311" s="416" t="s">
        <v>753</v>
      </c>
      <c r="NLU311" s="413" t="s">
        <v>777</v>
      </c>
      <c r="NLV311" s="414"/>
      <c r="NLW311" s="415"/>
      <c r="NLX311" s="416" t="s">
        <v>753</v>
      </c>
      <c r="NLY311" s="413" t="s">
        <v>777</v>
      </c>
      <c r="NLZ311" s="414"/>
      <c r="NMA311" s="415"/>
      <c r="NMB311" s="416" t="s">
        <v>753</v>
      </c>
      <c r="NMC311" s="413" t="s">
        <v>777</v>
      </c>
      <c r="NMD311" s="414"/>
      <c r="NME311" s="415"/>
      <c r="NMF311" s="416" t="s">
        <v>753</v>
      </c>
      <c r="NMG311" s="413" t="s">
        <v>777</v>
      </c>
      <c r="NMH311" s="414"/>
      <c r="NMI311" s="415"/>
      <c r="NMJ311" s="416" t="s">
        <v>753</v>
      </c>
      <c r="NMK311" s="413" t="s">
        <v>777</v>
      </c>
      <c r="NML311" s="414"/>
      <c r="NMM311" s="415"/>
      <c r="NMN311" s="416" t="s">
        <v>753</v>
      </c>
      <c r="NMO311" s="413" t="s">
        <v>777</v>
      </c>
      <c r="NMP311" s="414"/>
      <c r="NMQ311" s="415"/>
      <c r="NMR311" s="416" t="s">
        <v>753</v>
      </c>
      <c r="NMS311" s="413" t="s">
        <v>777</v>
      </c>
      <c r="NMT311" s="414"/>
      <c r="NMU311" s="415"/>
      <c r="NMV311" s="416" t="s">
        <v>753</v>
      </c>
      <c r="NMW311" s="413" t="s">
        <v>777</v>
      </c>
      <c r="NMX311" s="414"/>
      <c r="NMY311" s="415"/>
      <c r="NMZ311" s="416" t="s">
        <v>753</v>
      </c>
      <c r="NNA311" s="413" t="s">
        <v>777</v>
      </c>
      <c r="NNB311" s="414"/>
      <c r="NNC311" s="415"/>
      <c r="NND311" s="416" t="s">
        <v>753</v>
      </c>
      <c r="NNE311" s="413" t="s">
        <v>777</v>
      </c>
      <c r="NNF311" s="414"/>
      <c r="NNG311" s="415"/>
      <c r="NNH311" s="416" t="s">
        <v>753</v>
      </c>
      <c r="NNI311" s="413" t="s">
        <v>777</v>
      </c>
      <c r="NNJ311" s="414"/>
      <c r="NNK311" s="415"/>
      <c r="NNL311" s="416" t="s">
        <v>753</v>
      </c>
      <c r="NNM311" s="413" t="s">
        <v>777</v>
      </c>
      <c r="NNN311" s="414"/>
      <c r="NNO311" s="415"/>
      <c r="NNP311" s="416" t="s">
        <v>753</v>
      </c>
      <c r="NNQ311" s="413" t="s">
        <v>777</v>
      </c>
      <c r="NNR311" s="414"/>
      <c r="NNS311" s="415"/>
      <c r="NNT311" s="416" t="s">
        <v>753</v>
      </c>
      <c r="NNU311" s="413" t="s">
        <v>777</v>
      </c>
      <c r="NNV311" s="414"/>
      <c r="NNW311" s="415"/>
      <c r="NNX311" s="416" t="s">
        <v>753</v>
      </c>
      <c r="NNY311" s="413" t="s">
        <v>777</v>
      </c>
      <c r="NNZ311" s="414"/>
      <c r="NOA311" s="415"/>
      <c r="NOB311" s="416" t="s">
        <v>753</v>
      </c>
      <c r="NOC311" s="413" t="s">
        <v>777</v>
      </c>
      <c r="NOD311" s="414"/>
      <c r="NOE311" s="415"/>
      <c r="NOF311" s="416" t="s">
        <v>753</v>
      </c>
      <c r="NOG311" s="413" t="s">
        <v>777</v>
      </c>
      <c r="NOH311" s="414"/>
      <c r="NOI311" s="415"/>
      <c r="NOJ311" s="416" t="s">
        <v>753</v>
      </c>
      <c r="NOK311" s="413" t="s">
        <v>777</v>
      </c>
      <c r="NOL311" s="414"/>
      <c r="NOM311" s="415"/>
      <c r="NON311" s="416" t="s">
        <v>753</v>
      </c>
      <c r="NOO311" s="413" t="s">
        <v>777</v>
      </c>
      <c r="NOP311" s="414"/>
      <c r="NOQ311" s="415"/>
      <c r="NOR311" s="416" t="s">
        <v>753</v>
      </c>
      <c r="NOS311" s="413" t="s">
        <v>777</v>
      </c>
      <c r="NOT311" s="414"/>
      <c r="NOU311" s="415"/>
      <c r="NOV311" s="416" t="s">
        <v>753</v>
      </c>
      <c r="NOW311" s="413" t="s">
        <v>777</v>
      </c>
      <c r="NOX311" s="414"/>
      <c r="NOY311" s="415"/>
      <c r="NOZ311" s="416" t="s">
        <v>753</v>
      </c>
      <c r="NPA311" s="413" t="s">
        <v>777</v>
      </c>
      <c r="NPB311" s="414"/>
      <c r="NPC311" s="415"/>
      <c r="NPD311" s="416" t="s">
        <v>753</v>
      </c>
      <c r="NPE311" s="413" t="s">
        <v>777</v>
      </c>
      <c r="NPF311" s="414"/>
      <c r="NPG311" s="415"/>
      <c r="NPH311" s="416" t="s">
        <v>753</v>
      </c>
      <c r="NPI311" s="413" t="s">
        <v>777</v>
      </c>
      <c r="NPJ311" s="414"/>
      <c r="NPK311" s="415"/>
      <c r="NPL311" s="416" t="s">
        <v>753</v>
      </c>
      <c r="NPM311" s="413" t="s">
        <v>777</v>
      </c>
      <c r="NPN311" s="414"/>
      <c r="NPO311" s="415"/>
      <c r="NPP311" s="416" t="s">
        <v>753</v>
      </c>
      <c r="NPQ311" s="413" t="s">
        <v>777</v>
      </c>
      <c r="NPR311" s="414"/>
      <c r="NPS311" s="415"/>
      <c r="NPT311" s="416" t="s">
        <v>753</v>
      </c>
      <c r="NPU311" s="413" t="s">
        <v>777</v>
      </c>
      <c r="NPV311" s="414"/>
      <c r="NPW311" s="415"/>
      <c r="NPX311" s="416" t="s">
        <v>753</v>
      </c>
      <c r="NPY311" s="413" t="s">
        <v>777</v>
      </c>
      <c r="NPZ311" s="414"/>
      <c r="NQA311" s="415"/>
      <c r="NQB311" s="416" t="s">
        <v>753</v>
      </c>
      <c r="NQC311" s="413" t="s">
        <v>777</v>
      </c>
      <c r="NQD311" s="414"/>
      <c r="NQE311" s="415"/>
      <c r="NQF311" s="416" t="s">
        <v>753</v>
      </c>
      <c r="NQG311" s="413" t="s">
        <v>777</v>
      </c>
      <c r="NQH311" s="414"/>
      <c r="NQI311" s="415"/>
      <c r="NQJ311" s="416" t="s">
        <v>753</v>
      </c>
      <c r="NQK311" s="413" t="s">
        <v>777</v>
      </c>
      <c r="NQL311" s="414"/>
      <c r="NQM311" s="415"/>
      <c r="NQN311" s="416" t="s">
        <v>753</v>
      </c>
      <c r="NQO311" s="413" t="s">
        <v>777</v>
      </c>
      <c r="NQP311" s="414"/>
      <c r="NQQ311" s="415"/>
      <c r="NQR311" s="416" t="s">
        <v>753</v>
      </c>
      <c r="NQS311" s="413" t="s">
        <v>777</v>
      </c>
      <c r="NQT311" s="414"/>
      <c r="NQU311" s="415"/>
      <c r="NQV311" s="416" t="s">
        <v>753</v>
      </c>
      <c r="NQW311" s="413" t="s">
        <v>777</v>
      </c>
      <c r="NQX311" s="414"/>
      <c r="NQY311" s="415"/>
      <c r="NQZ311" s="416" t="s">
        <v>753</v>
      </c>
      <c r="NRA311" s="413" t="s">
        <v>777</v>
      </c>
      <c r="NRB311" s="414"/>
      <c r="NRC311" s="415"/>
      <c r="NRD311" s="416" t="s">
        <v>753</v>
      </c>
      <c r="NRE311" s="413" t="s">
        <v>777</v>
      </c>
      <c r="NRF311" s="414"/>
      <c r="NRG311" s="415"/>
      <c r="NRH311" s="416" t="s">
        <v>753</v>
      </c>
      <c r="NRI311" s="413" t="s">
        <v>777</v>
      </c>
      <c r="NRJ311" s="414"/>
      <c r="NRK311" s="415"/>
      <c r="NRL311" s="416" t="s">
        <v>753</v>
      </c>
      <c r="NRM311" s="413" t="s">
        <v>777</v>
      </c>
      <c r="NRN311" s="414"/>
      <c r="NRO311" s="415"/>
      <c r="NRP311" s="416" t="s">
        <v>753</v>
      </c>
      <c r="NRQ311" s="413" t="s">
        <v>777</v>
      </c>
      <c r="NRR311" s="414"/>
      <c r="NRS311" s="415"/>
      <c r="NRT311" s="416" t="s">
        <v>753</v>
      </c>
      <c r="NRU311" s="413" t="s">
        <v>777</v>
      </c>
      <c r="NRV311" s="414"/>
      <c r="NRW311" s="415"/>
      <c r="NRX311" s="416" t="s">
        <v>753</v>
      </c>
      <c r="NRY311" s="413" t="s">
        <v>777</v>
      </c>
      <c r="NRZ311" s="414"/>
      <c r="NSA311" s="415"/>
      <c r="NSB311" s="416" t="s">
        <v>753</v>
      </c>
      <c r="NSC311" s="413" t="s">
        <v>777</v>
      </c>
      <c r="NSD311" s="414"/>
      <c r="NSE311" s="415"/>
      <c r="NSF311" s="416" t="s">
        <v>753</v>
      </c>
      <c r="NSG311" s="413" t="s">
        <v>777</v>
      </c>
      <c r="NSH311" s="414"/>
      <c r="NSI311" s="415"/>
      <c r="NSJ311" s="416" t="s">
        <v>753</v>
      </c>
      <c r="NSK311" s="413" t="s">
        <v>777</v>
      </c>
      <c r="NSL311" s="414"/>
      <c r="NSM311" s="415"/>
      <c r="NSN311" s="416" t="s">
        <v>753</v>
      </c>
      <c r="NSO311" s="413" t="s">
        <v>777</v>
      </c>
      <c r="NSP311" s="414"/>
      <c r="NSQ311" s="415"/>
      <c r="NSR311" s="416" t="s">
        <v>753</v>
      </c>
      <c r="NSS311" s="413" t="s">
        <v>777</v>
      </c>
      <c r="NST311" s="414"/>
      <c r="NSU311" s="415"/>
      <c r="NSV311" s="416" t="s">
        <v>753</v>
      </c>
      <c r="NSW311" s="413" t="s">
        <v>777</v>
      </c>
      <c r="NSX311" s="414"/>
      <c r="NSY311" s="415"/>
      <c r="NSZ311" s="416" t="s">
        <v>753</v>
      </c>
      <c r="NTA311" s="413" t="s">
        <v>777</v>
      </c>
      <c r="NTB311" s="414"/>
      <c r="NTC311" s="415"/>
      <c r="NTD311" s="416" t="s">
        <v>753</v>
      </c>
      <c r="NTE311" s="413" t="s">
        <v>777</v>
      </c>
      <c r="NTF311" s="414"/>
      <c r="NTG311" s="415"/>
      <c r="NTH311" s="416" t="s">
        <v>753</v>
      </c>
      <c r="NTI311" s="413" t="s">
        <v>777</v>
      </c>
      <c r="NTJ311" s="414"/>
      <c r="NTK311" s="415"/>
      <c r="NTL311" s="416" t="s">
        <v>753</v>
      </c>
      <c r="NTM311" s="413" t="s">
        <v>777</v>
      </c>
      <c r="NTN311" s="414"/>
      <c r="NTO311" s="415"/>
      <c r="NTP311" s="416" t="s">
        <v>753</v>
      </c>
      <c r="NTQ311" s="413" t="s">
        <v>777</v>
      </c>
      <c r="NTR311" s="414"/>
      <c r="NTS311" s="415"/>
      <c r="NTT311" s="416" t="s">
        <v>753</v>
      </c>
      <c r="NTU311" s="413" t="s">
        <v>777</v>
      </c>
      <c r="NTV311" s="414"/>
      <c r="NTW311" s="415"/>
      <c r="NTX311" s="416" t="s">
        <v>753</v>
      </c>
      <c r="NTY311" s="413" t="s">
        <v>777</v>
      </c>
      <c r="NTZ311" s="414"/>
      <c r="NUA311" s="415"/>
      <c r="NUB311" s="416" t="s">
        <v>753</v>
      </c>
      <c r="NUC311" s="413" t="s">
        <v>777</v>
      </c>
      <c r="NUD311" s="414"/>
      <c r="NUE311" s="415"/>
      <c r="NUF311" s="416" t="s">
        <v>753</v>
      </c>
      <c r="NUG311" s="413" t="s">
        <v>777</v>
      </c>
      <c r="NUH311" s="414"/>
      <c r="NUI311" s="415"/>
      <c r="NUJ311" s="416" t="s">
        <v>753</v>
      </c>
      <c r="NUK311" s="413" t="s">
        <v>777</v>
      </c>
      <c r="NUL311" s="414"/>
      <c r="NUM311" s="415"/>
      <c r="NUN311" s="416" t="s">
        <v>753</v>
      </c>
      <c r="NUO311" s="413" t="s">
        <v>777</v>
      </c>
      <c r="NUP311" s="414"/>
      <c r="NUQ311" s="415"/>
      <c r="NUR311" s="416" t="s">
        <v>753</v>
      </c>
      <c r="NUS311" s="413" t="s">
        <v>777</v>
      </c>
      <c r="NUT311" s="414"/>
      <c r="NUU311" s="415"/>
      <c r="NUV311" s="416" t="s">
        <v>753</v>
      </c>
      <c r="NUW311" s="413" t="s">
        <v>777</v>
      </c>
      <c r="NUX311" s="414"/>
      <c r="NUY311" s="415"/>
      <c r="NUZ311" s="416" t="s">
        <v>753</v>
      </c>
      <c r="NVA311" s="413" t="s">
        <v>777</v>
      </c>
      <c r="NVB311" s="414"/>
      <c r="NVC311" s="415"/>
      <c r="NVD311" s="416" t="s">
        <v>753</v>
      </c>
      <c r="NVE311" s="413" t="s">
        <v>777</v>
      </c>
      <c r="NVF311" s="414"/>
      <c r="NVG311" s="415"/>
      <c r="NVH311" s="416" t="s">
        <v>753</v>
      </c>
      <c r="NVI311" s="413" t="s">
        <v>777</v>
      </c>
      <c r="NVJ311" s="414"/>
      <c r="NVK311" s="415"/>
      <c r="NVL311" s="416" t="s">
        <v>753</v>
      </c>
      <c r="NVM311" s="413" t="s">
        <v>777</v>
      </c>
      <c r="NVN311" s="414"/>
      <c r="NVO311" s="415"/>
      <c r="NVP311" s="416" t="s">
        <v>753</v>
      </c>
      <c r="NVQ311" s="413" t="s">
        <v>777</v>
      </c>
      <c r="NVR311" s="414"/>
      <c r="NVS311" s="415"/>
      <c r="NVT311" s="416" t="s">
        <v>753</v>
      </c>
      <c r="NVU311" s="413" t="s">
        <v>777</v>
      </c>
      <c r="NVV311" s="414"/>
      <c r="NVW311" s="415"/>
      <c r="NVX311" s="416" t="s">
        <v>753</v>
      </c>
      <c r="NVY311" s="413" t="s">
        <v>777</v>
      </c>
      <c r="NVZ311" s="414"/>
      <c r="NWA311" s="415"/>
      <c r="NWB311" s="416" t="s">
        <v>753</v>
      </c>
      <c r="NWC311" s="413" t="s">
        <v>777</v>
      </c>
      <c r="NWD311" s="414"/>
      <c r="NWE311" s="415"/>
      <c r="NWF311" s="416" t="s">
        <v>753</v>
      </c>
      <c r="NWG311" s="413" t="s">
        <v>777</v>
      </c>
      <c r="NWH311" s="414"/>
      <c r="NWI311" s="415"/>
      <c r="NWJ311" s="416" t="s">
        <v>753</v>
      </c>
      <c r="NWK311" s="413" t="s">
        <v>777</v>
      </c>
      <c r="NWL311" s="414"/>
      <c r="NWM311" s="415"/>
      <c r="NWN311" s="416" t="s">
        <v>753</v>
      </c>
      <c r="NWO311" s="413" t="s">
        <v>777</v>
      </c>
      <c r="NWP311" s="414"/>
      <c r="NWQ311" s="415"/>
      <c r="NWR311" s="416" t="s">
        <v>753</v>
      </c>
      <c r="NWS311" s="413" t="s">
        <v>777</v>
      </c>
      <c r="NWT311" s="414"/>
      <c r="NWU311" s="415"/>
      <c r="NWV311" s="416" t="s">
        <v>753</v>
      </c>
      <c r="NWW311" s="413" t="s">
        <v>777</v>
      </c>
      <c r="NWX311" s="414"/>
      <c r="NWY311" s="415"/>
      <c r="NWZ311" s="416" t="s">
        <v>753</v>
      </c>
      <c r="NXA311" s="413" t="s">
        <v>777</v>
      </c>
      <c r="NXB311" s="414"/>
      <c r="NXC311" s="415"/>
      <c r="NXD311" s="416" t="s">
        <v>753</v>
      </c>
      <c r="NXE311" s="413" t="s">
        <v>777</v>
      </c>
      <c r="NXF311" s="414"/>
      <c r="NXG311" s="415"/>
      <c r="NXH311" s="416" t="s">
        <v>753</v>
      </c>
      <c r="NXI311" s="413" t="s">
        <v>777</v>
      </c>
      <c r="NXJ311" s="414"/>
      <c r="NXK311" s="415"/>
      <c r="NXL311" s="416" t="s">
        <v>753</v>
      </c>
      <c r="NXM311" s="413" t="s">
        <v>777</v>
      </c>
      <c r="NXN311" s="414"/>
      <c r="NXO311" s="415"/>
      <c r="NXP311" s="416" t="s">
        <v>753</v>
      </c>
      <c r="NXQ311" s="413" t="s">
        <v>777</v>
      </c>
      <c r="NXR311" s="414"/>
      <c r="NXS311" s="415"/>
      <c r="NXT311" s="416" t="s">
        <v>753</v>
      </c>
      <c r="NXU311" s="413" t="s">
        <v>777</v>
      </c>
      <c r="NXV311" s="414"/>
      <c r="NXW311" s="415"/>
      <c r="NXX311" s="416" t="s">
        <v>753</v>
      </c>
      <c r="NXY311" s="413" t="s">
        <v>777</v>
      </c>
      <c r="NXZ311" s="414"/>
      <c r="NYA311" s="415"/>
      <c r="NYB311" s="416" t="s">
        <v>753</v>
      </c>
      <c r="NYC311" s="413" t="s">
        <v>777</v>
      </c>
      <c r="NYD311" s="414"/>
      <c r="NYE311" s="415"/>
      <c r="NYF311" s="416" t="s">
        <v>753</v>
      </c>
      <c r="NYG311" s="413" t="s">
        <v>777</v>
      </c>
      <c r="NYH311" s="414"/>
      <c r="NYI311" s="415"/>
      <c r="NYJ311" s="416" t="s">
        <v>753</v>
      </c>
      <c r="NYK311" s="413" t="s">
        <v>777</v>
      </c>
      <c r="NYL311" s="414"/>
      <c r="NYM311" s="415"/>
      <c r="NYN311" s="416" t="s">
        <v>753</v>
      </c>
      <c r="NYO311" s="413" t="s">
        <v>777</v>
      </c>
      <c r="NYP311" s="414"/>
      <c r="NYQ311" s="415"/>
      <c r="NYR311" s="416" t="s">
        <v>753</v>
      </c>
      <c r="NYS311" s="413" t="s">
        <v>777</v>
      </c>
      <c r="NYT311" s="414"/>
      <c r="NYU311" s="415"/>
      <c r="NYV311" s="416" t="s">
        <v>753</v>
      </c>
      <c r="NYW311" s="413" t="s">
        <v>777</v>
      </c>
      <c r="NYX311" s="414"/>
      <c r="NYY311" s="415"/>
      <c r="NYZ311" s="416" t="s">
        <v>753</v>
      </c>
      <c r="NZA311" s="413" t="s">
        <v>777</v>
      </c>
      <c r="NZB311" s="414"/>
      <c r="NZC311" s="415"/>
      <c r="NZD311" s="416" t="s">
        <v>753</v>
      </c>
      <c r="NZE311" s="413" t="s">
        <v>777</v>
      </c>
      <c r="NZF311" s="414"/>
      <c r="NZG311" s="415"/>
      <c r="NZH311" s="416" t="s">
        <v>753</v>
      </c>
      <c r="NZI311" s="413" t="s">
        <v>777</v>
      </c>
      <c r="NZJ311" s="414"/>
      <c r="NZK311" s="415"/>
      <c r="NZL311" s="416" t="s">
        <v>753</v>
      </c>
      <c r="NZM311" s="413" t="s">
        <v>777</v>
      </c>
      <c r="NZN311" s="414"/>
      <c r="NZO311" s="415"/>
      <c r="NZP311" s="416" t="s">
        <v>753</v>
      </c>
      <c r="NZQ311" s="413" t="s">
        <v>777</v>
      </c>
      <c r="NZR311" s="414"/>
      <c r="NZS311" s="415"/>
      <c r="NZT311" s="416" t="s">
        <v>753</v>
      </c>
      <c r="NZU311" s="413" t="s">
        <v>777</v>
      </c>
      <c r="NZV311" s="414"/>
      <c r="NZW311" s="415"/>
      <c r="NZX311" s="416" t="s">
        <v>753</v>
      </c>
      <c r="NZY311" s="413" t="s">
        <v>777</v>
      </c>
      <c r="NZZ311" s="414"/>
      <c r="OAA311" s="415"/>
      <c r="OAB311" s="416" t="s">
        <v>753</v>
      </c>
      <c r="OAC311" s="413" t="s">
        <v>777</v>
      </c>
      <c r="OAD311" s="414"/>
      <c r="OAE311" s="415"/>
      <c r="OAF311" s="416" t="s">
        <v>753</v>
      </c>
      <c r="OAG311" s="413" t="s">
        <v>777</v>
      </c>
      <c r="OAH311" s="414"/>
      <c r="OAI311" s="415"/>
      <c r="OAJ311" s="416" t="s">
        <v>753</v>
      </c>
      <c r="OAK311" s="413" t="s">
        <v>777</v>
      </c>
      <c r="OAL311" s="414"/>
      <c r="OAM311" s="415"/>
      <c r="OAN311" s="416" t="s">
        <v>753</v>
      </c>
      <c r="OAO311" s="413" t="s">
        <v>777</v>
      </c>
      <c r="OAP311" s="414"/>
      <c r="OAQ311" s="415"/>
      <c r="OAR311" s="416" t="s">
        <v>753</v>
      </c>
      <c r="OAS311" s="413" t="s">
        <v>777</v>
      </c>
      <c r="OAT311" s="414"/>
      <c r="OAU311" s="415"/>
      <c r="OAV311" s="416" t="s">
        <v>753</v>
      </c>
      <c r="OAW311" s="413" t="s">
        <v>777</v>
      </c>
      <c r="OAX311" s="414"/>
      <c r="OAY311" s="415"/>
      <c r="OAZ311" s="416" t="s">
        <v>753</v>
      </c>
      <c r="OBA311" s="413" t="s">
        <v>777</v>
      </c>
      <c r="OBB311" s="414"/>
      <c r="OBC311" s="415"/>
      <c r="OBD311" s="416" t="s">
        <v>753</v>
      </c>
      <c r="OBE311" s="413" t="s">
        <v>777</v>
      </c>
      <c r="OBF311" s="414"/>
      <c r="OBG311" s="415"/>
      <c r="OBH311" s="416" t="s">
        <v>753</v>
      </c>
      <c r="OBI311" s="413" t="s">
        <v>777</v>
      </c>
      <c r="OBJ311" s="414"/>
      <c r="OBK311" s="415"/>
      <c r="OBL311" s="416" t="s">
        <v>753</v>
      </c>
      <c r="OBM311" s="413" t="s">
        <v>777</v>
      </c>
      <c r="OBN311" s="414"/>
      <c r="OBO311" s="415"/>
      <c r="OBP311" s="416" t="s">
        <v>753</v>
      </c>
      <c r="OBQ311" s="413" t="s">
        <v>777</v>
      </c>
      <c r="OBR311" s="414"/>
      <c r="OBS311" s="415"/>
      <c r="OBT311" s="416" t="s">
        <v>753</v>
      </c>
      <c r="OBU311" s="413" t="s">
        <v>777</v>
      </c>
      <c r="OBV311" s="414"/>
      <c r="OBW311" s="415"/>
      <c r="OBX311" s="416" t="s">
        <v>753</v>
      </c>
      <c r="OBY311" s="413" t="s">
        <v>777</v>
      </c>
      <c r="OBZ311" s="414"/>
      <c r="OCA311" s="415"/>
      <c r="OCB311" s="416" t="s">
        <v>753</v>
      </c>
      <c r="OCC311" s="413" t="s">
        <v>777</v>
      </c>
      <c r="OCD311" s="414"/>
      <c r="OCE311" s="415"/>
      <c r="OCF311" s="416" t="s">
        <v>753</v>
      </c>
      <c r="OCG311" s="413" t="s">
        <v>777</v>
      </c>
      <c r="OCH311" s="414"/>
      <c r="OCI311" s="415"/>
      <c r="OCJ311" s="416" t="s">
        <v>753</v>
      </c>
      <c r="OCK311" s="413" t="s">
        <v>777</v>
      </c>
      <c r="OCL311" s="414"/>
      <c r="OCM311" s="415"/>
      <c r="OCN311" s="416" t="s">
        <v>753</v>
      </c>
      <c r="OCO311" s="413" t="s">
        <v>777</v>
      </c>
      <c r="OCP311" s="414"/>
      <c r="OCQ311" s="415"/>
      <c r="OCR311" s="416" t="s">
        <v>753</v>
      </c>
      <c r="OCS311" s="413" t="s">
        <v>777</v>
      </c>
      <c r="OCT311" s="414"/>
      <c r="OCU311" s="415"/>
      <c r="OCV311" s="416" t="s">
        <v>753</v>
      </c>
      <c r="OCW311" s="413" t="s">
        <v>777</v>
      </c>
      <c r="OCX311" s="414"/>
      <c r="OCY311" s="415"/>
      <c r="OCZ311" s="416" t="s">
        <v>753</v>
      </c>
      <c r="ODA311" s="413" t="s">
        <v>777</v>
      </c>
      <c r="ODB311" s="414"/>
      <c r="ODC311" s="415"/>
      <c r="ODD311" s="416" t="s">
        <v>753</v>
      </c>
      <c r="ODE311" s="413" t="s">
        <v>777</v>
      </c>
      <c r="ODF311" s="414"/>
      <c r="ODG311" s="415"/>
      <c r="ODH311" s="416" t="s">
        <v>753</v>
      </c>
      <c r="ODI311" s="413" t="s">
        <v>777</v>
      </c>
      <c r="ODJ311" s="414"/>
      <c r="ODK311" s="415"/>
      <c r="ODL311" s="416" t="s">
        <v>753</v>
      </c>
      <c r="ODM311" s="413" t="s">
        <v>777</v>
      </c>
      <c r="ODN311" s="414"/>
      <c r="ODO311" s="415"/>
      <c r="ODP311" s="416" t="s">
        <v>753</v>
      </c>
      <c r="ODQ311" s="413" t="s">
        <v>777</v>
      </c>
      <c r="ODR311" s="414"/>
      <c r="ODS311" s="415"/>
      <c r="ODT311" s="416" t="s">
        <v>753</v>
      </c>
      <c r="ODU311" s="413" t="s">
        <v>777</v>
      </c>
      <c r="ODV311" s="414"/>
      <c r="ODW311" s="415"/>
      <c r="ODX311" s="416" t="s">
        <v>753</v>
      </c>
      <c r="ODY311" s="413" t="s">
        <v>777</v>
      </c>
      <c r="ODZ311" s="414"/>
      <c r="OEA311" s="415"/>
      <c r="OEB311" s="416" t="s">
        <v>753</v>
      </c>
      <c r="OEC311" s="413" t="s">
        <v>777</v>
      </c>
      <c r="OED311" s="414"/>
      <c r="OEE311" s="415"/>
      <c r="OEF311" s="416" t="s">
        <v>753</v>
      </c>
      <c r="OEG311" s="413" t="s">
        <v>777</v>
      </c>
      <c r="OEH311" s="414"/>
      <c r="OEI311" s="415"/>
      <c r="OEJ311" s="416" t="s">
        <v>753</v>
      </c>
      <c r="OEK311" s="413" t="s">
        <v>777</v>
      </c>
      <c r="OEL311" s="414"/>
      <c r="OEM311" s="415"/>
      <c r="OEN311" s="416" t="s">
        <v>753</v>
      </c>
      <c r="OEO311" s="413" t="s">
        <v>777</v>
      </c>
      <c r="OEP311" s="414"/>
      <c r="OEQ311" s="415"/>
      <c r="OER311" s="416" t="s">
        <v>753</v>
      </c>
      <c r="OES311" s="413" t="s">
        <v>777</v>
      </c>
      <c r="OET311" s="414"/>
      <c r="OEU311" s="415"/>
      <c r="OEV311" s="416" t="s">
        <v>753</v>
      </c>
      <c r="OEW311" s="413" t="s">
        <v>777</v>
      </c>
      <c r="OEX311" s="414"/>
      <c r="OEY311" s="415"/>
      <c r="OEZ311" s="416" t="s">
        <v>753</v>
      </c>
      <c r="OFA311" s="413" t="s">
        <v>777</v>
      </c>
      <c r="OFB311" s="414"/>
      <c r="OFC311" s="415"/>
      <c r="OFD311" s="416" t="s">
        <v>753</v>
      </c>
      <c r="OFE311" s="413" t="s">
        <v>777</v>
      </c>
      <c r="OFF311" s="414"/>
      <c r="OFG311" s="415"/>
      <c r="OFH311" s="416" t="s">
        <v>753</v>
      </c>
      <c r="OFI311" s="413" t="s">
        <v>777</v>
      </c>
      <c r="OFJ311" s="414"/>
      <c r="OFK311" s="415"/>
      <c r="OFL311" s="416" t="s">
        <v>753</v>
      </c>
      <c r="OFM311" s="413" t="s">
        <v>777</v>
      </c>
      <c r="OFN311" s="414"/>
      <c r="OFO311" s="415"/>
      <c r="OFP311" s="416" t="s">
        <v>753</v>
      </c>
      <c r="OFQ311" s="413" t="s">
        <v>777</v>
      </c>
      <c r="OFR311" s="414"/>
      <c r="OFS311" s="415"/>
      <c r="OFT311" s="416" t="s">
        <v>753</v>
      </c>
      <c r="OFU311" s="413" t="s">
        <v>777</v>
      </c>
      <c r="OFV311" s="414"/>
      <c r="OFW311" s="415"/>
      <c r="OFX311" s="416" t="s">
        <v>753</v>
      </c>
      <c r="OFY311" s="413" t="s">
        <v>777</v>
      </c>
      <c r="OFZ311" s="414"/>
      <c r="OGA311" s="415"/>
      <c r="OGB311" s="416" t="s">
        <v>753</v>
      </c>
      <c r="OGC311" s="413" t="s">
        <v>777</v>
      </c>
      <c r="OGD311" s="414"/>
      <c r="OGE311" s="415"/>
      <c r="OGF311" s="416" t="s">
        <v>753</v>
      </c>
      <c r="OGG311" s="413" t="s">
        <v>777</v>
      </c>
      <c r="OGH311" s="414"/>
      <c r="OGI311" s="415"/>
      <c r="OGJ311" s="416" t="s">
        <v>753</v>
      </c>
      <c r="OGK311" s="413" t="s">
        <v>777</v>
      </c>
      <c r="OGL311" s="414"/>
      <c r="OGM311" s="415"/>
      <c r="OGN311" s="416" t="s">
        <v>753</v>
      </c>
      <c r="OGO311" s="413" t="s">
        <v>777</v>
      </c>
      <c r="OGP311" s="414"/>
      <c r="OGQ311" s="415"/>
      <c r="OGR311" s="416" t="s">
        <v>753</v>
      </c>
      <c r="OGS311" s="413" t="s">
        <v>777</v>
      </c>
      <c r="OGT311" s="414"/>
      <c r="OGU311" s="415"/>
      <c r="OGV311" s="416" t="s">
        <v>753</v>
      </c>
      <c r="OGW311" s="413" t="s">
        <v>777</v>
      </c>
      <c r="OGX311" s="414"/>
      <c r="OGY311" s="415"/>
      <c r="OGZ311" s="416" t="s">
        <v>753</v>
      </c>
      <c r="OHA311" s="413" t="s">
        <v>777</v>
      </c>
      <c r="OHB311" s="414"/>
      <c r="OHC311" s="415"/>
      <c r="OHD311" s="416" t="s">
        <v>753</v>
      </c>
      <c r="OHE311" s="413" t="s">
        <v>777</v>
      </c>
      <c r="OHF311" s="414"/>
      <c r="OHG311" s="415"/>
      <c r="OHH311" s="416" t="s">
        <v>753</v>
      </c>
      <c r="OHI311" s="413" t="s">
        <v>777</v>
      </c>
      <c r="OHJ311" s="414"/>
      <c r="OHK311" s="415"/>
      <c r="OHL311" s="416" t="s">
        <v>753</v>
      </c>
      <c r="OHM311" s="413" t="s">
        <v>777</v>
      </c>
      <c r="OHN311" s="414"/>
      <c r="OHO311" s="415"/>
      <c r="OHP311" s="416" t="s">
        <v>753</v>
      </c>
      <c r="OHQ311" s="413" t="s">
        <v>777</v>
      </c>
      <c r="OHR311" s="414"/>
      <c r="OHS311" s="415"/>
      <c r="OHT311" s="416" t="s">
        <v>753</v>
      </c>
      <c r="OHU311" s="413" t="s">
        <v>777</v>
      </c>
      <c r="OHV311" s="414"/>
      <c r="OHW311" s="415"/>
      <c r="OHX311" s="416" t="s">
        <v>753</v>
      </c>
      <c r="OHY311" s="413" t="s">
        <v>777</v>
      </c>
      <c r="OHZ311" s="414"/>
      <c r="OIA311" s="415"/>
      <c r="OIB311" s="416" t="s">
        <v>753</v>
      </c>
      <c r="OIC311" s="413" t="s">
        <v>777</v>
      </c>
      <c r="OID311" s="414"/>
      <c r="OIE311" s="415"/>
      <c r="OIF311" s="416" t="s">
        <v>753</v>
      </c>
      <c r="OIG311" s="413" t="s">
        <v>777</v>
      </c>
      <c r="OIH311" s="414"/>
      <c r="OII311" s="415"/>
      <c r="OIJ311" s="416" t="s">
        <v>753</v>
      </c>
      <c r="OIK311" s="413" t="s">
        <v>777</v>
      </c>
      <c r="OIL311" s="414"/>
      <c r="OIM311" s="415"/>
      <c r="OIN311" s="416" t="s">
        <v>753</v>
      </c>
      <c r="OIO311" s="413" t="s">
        <v>777</v>
      </c>
      <c r="OIP311" s="414"/>
      <c r="OIQ311" s="415"/>
      <c r="OIR311" s="416" t="s">
        <v>753</v>
      </c>
      <c r="OIS311" s="413" t="s">
        <v>777</v>
      </c>
      <c r="OIT311" s="414"/>
      <c r="OIU311" s="415"/>
      <c r="OIV311" s="416" t="s">
        <v>753</v>
      </c>
      <c r="OIW311" s="413" t="s">
        <v>777</v>
      </c>
      <c r="OIX311" s="414"/>
      <c r="OIY311" s="415"/>
      <c r="OIZ311" s="416" t="s">
        <v>753</v>
      </c>
      <c r="OJA311" s="413" t="s">
        <v>777</v>
      </c>
      <c r="OJB311" s="414"/>
      <c r="OJC311" s="415"/>
      <c r="OJD311" s="416" t="s">
        <v>753</v>
      </c>
      <c r="OJE311" s="413" t="s">
        <v>777</v>
      </c>
      <c r="OJF311" s="414"/>
      <c r="OJG311" s="415"/>
      <c r="OJH311" s="416" t="s">
        <v>753</v>
      </c>
      <c r="OJI311" s="413" t="s">
        <v>777</v>
      </c>
      <c r="OJJ311" s="414"/>
      <c r="OJK311" s="415"/>
      <c r="OJL311" s="416" t="s">
        <v>753</v>
      </c>
      <c r="OJM311" s="413" t="s">
        <v>777</v>
      </c>
      <c r="OJN311" s="414"/>
      <c r="OJO311" s="415"/>
      <c r="OJP311" s="416" t="s">
        <v>753</v>
      </c>
      <c r="OJQ311" s="413" t="s">
        <v>777</v>
      </c>
      <c r="OJR311" s="414"/>
      <c r="OJS311" s="415"/>
      <c r="OJT311" s="416" t="s">
        <v>753</v>
      </c>
      <c r="OJU311" s="413" t="s">
        <v>777</v>
      </c>
      <c r="OJV311" s="414"/>
      <c r="OJW311" s="415"/>
      <c r="OJX311" s="416" t="s">
        <v>753</v>
      </c>
      <c r="OJY311" s="413" t="s">
        <v>777</v>
      </c>
      <c r="OJZ311" s="414"/>
      <c r="OKA311" s="415"/>
      <c r="OKB311" s="416" t="s">
        <v>753</v>
      </c>
      <c r="OKC311" s="413" t="s">
        <v>777</v>
      </c>
      <c r="OKD311" s="414"/>
      <c r="OKE311" s="415"/>
      <c r="OKF311" s="416" t="s">
        <v>753</v>
      </c>
      <c r="OKG311" s="413" t="s">
        <v>777</v>
      </c>
      <c r="OKH311" s="414"/>
      <c r="OKI311" s="415"/>
      <c r="OKJ311" s="416" t="s">
        <v>753</v>
      </c>
      <c r="OKK311" s="413" t="s">
        <v>777</v>
      </c>
      <c r="OKL311" s="414"/>
      <c r="OKM311" s="415"/>
      <c r="OKN311" s="416" t="s">
        <v>753</v>
      </c>
      <c r="OKO311" s="413" t="s">
        <v>777</v>
      </c>
      <c r="OKP311" s="414"/>
      <c r="OKQ311" s="415"/>
      <c r="OKR311" s="416" t="s">
        <v>753</v>
      </c>
      <c r="OKS311" s="413" t="s">
        <v>777</v>
      </c>
      <c r="OKT311" s="414"/>
      <c r="OKU311" s="415"/>
      <c r="OKV311" s="416" t="s">
        <v>753</v>
      </c>
      <c r="OKW311" s="413" t="s">
        <v>777</v>
      </c>
      <c r="OKX311" s="414"/>
      <c r="OKY311" s="415"/>
      <c r="OKZ311" s="416" t="s">
        <v>753</v>
      </c>
      <c r="OLA311" s="413" t="s">
        <v>777</v>
      </c>
      <c r="OLB311" s="414"/>
      <c r="OLC311" s="415"/>
      <c r="OLD311" s="416" t="s">
        <v>753</v>
      </c>
      <c r="OLE311" s="413" t="s">
        <v>777</v>
      </c>
      <c r="OLF311" s="414"/>
      <c r="OLG311" s="415"/>
      <c r="OLH311" s="416" t="s">
        <v>753</v>
      </c>
      <c r="OLI311" s="413" t="s">
        <v>777</v>
      </c>
      <c r="OLJ311" s="414"/>
      <c r="OLK311" s="415"/>
      <c r="OLL311" s="416" t="s">
        <v>753</v>
      </c>
      <c r="OLM311" s="413" t="s">
        <v>777</v>
      </c>
      <c r="OLN311" s="414"/>
      <c r="OLO311" s="415"/>
      <c r="OLP311" s="416" t="s">
        <v>753</v>
      </c>
      <c r="OLQ311" s="413" t="s">
        <v>777</v>
      </c>
      <c r="OLR311" s="414"/>
      <c r="OLS311" s="415"/>
      <c r="OLT311" s="416" t="s">
        <v>753</v>
      </c>
      <c r="OLU311" s="413" t="s">
        <v>777</v>
      </c>
      <c r="OLV311" s="414"/>
      <c r="OLW311" s="415"/>
      <c r="OLX311" s="416" t="s">
        <v>753</v>
      </c>
      <c r="OLY311" s="413" t="s">
        <v>777</v>
      </c>
      <c r="OLZ311" s="414"/>
      <c r="OMA311" s="415"/>
      <c r="OMB311" s="416" t="s">
        <v>753</v>
      </c>
      <c r="OMC311" s="413" t="s">
        <v>777</v>
      </c>
      <c r="OMD311" s="414"/>
      <c r="OME311" s="415"/>
      <c r="OMF311" s="416" t="s">
        <v>753</v>
      </c>
      <c r="OMG311" s="413" t="s">
        <v>777</v>
      </c>
      <c r="OMH311" s="414"/>
      <c r="OMI311" s="415"/>
      <c r="OMJ311" s="416" t="s">
        <v>753</v>
      </c>
      <c r="OMK311" s="413" t="s">
        <v>777</v>
      </c>
      <c r="OML311" s="414"/>
      <c r="OMM311" s="415"/>
      <c r="OMN311" s="416" t="s">
        <v>753</v>
      </c>
      <c r="OMO311" s="413" t="s">
        <v>777</v>
      </c>
      <c r="OMP311" s="414"/>
      <c r="OMQ311" s="415"/>
      <c r="OMR311" s="416" t="s">
        <v>753</v>
      </c>
      <c r="OMS311" s="413" t="s">
        <v>777</v>
      </c>
      <c r="OMT311" s="414"/>
      <c r="OMU311" s="415"/>
      <c r="OMV311" s="416" t="s">
        <v>753</v>
      </c>
      <c r="OMW311" s="413" t="s">
        <v>777</v>
      </c>
      <c r="OMX311" s="414"/>
      <c r="OMY311" s="415"/>
      <c r="OMZ311" s="416" t="s">
        <v>753</v>
      </c>
      <c r="ONA311" s="413" t="s">
        <v>777</v>
      </c>
      <c r="ONB311" s="414"/>
      <c r="ONC311" s="415"/>
      <c r="OND311" s="416" t="s">
        <v>753</v>
      </c>
      <c r="ONE311" s="413" t="s">
        <v>777</v>
      </c>
      <c r="ONF311" s="414"/>
      <c r="ONG311" s="415"/>
      <c r="ONH311" s="416" t="s">
        <v>753</v>
      </c>
      <c r="ONI311" s="413" t="s">
        <v>777</v>
      </c>
      <c r="ONJ311" s="414"/>
      <c r="ONK311" s="415"/>
      <c r="ONL311" s="416" t="s">
        <v>753</v>
      </c>
      <c r="ONM311" s="413" t="s">
        <v>777</v>
      </c>
      <c r="ONN311" s="414"/>
      <c r="ONO311" s="415"/>
      <c r="ONP311" s="416" t="s">
        <v>753</v>
      </c>
      <c r="ONQ311" s="413" t="s">
        <v>777</v>
      </c>
      <c r="ONR311" s="414"/>
      <c r="ONS311" s="415"/>
      <c r="ONT311" s="416" t="s">
        <v>753</v>
      </c>
      <c r="ONU311" s="413" t="s">
        <v>777</v>
      </c>
      <c r="ONV311" s="414"/>
      <c r="ONW311" s="415"/>
      <c r="ONX311" s="416" t="s">
        <v>753</v>
      </c>
      <c r="ONY311" s="413" t="s">
        <v>777</v>
      </c>
      <c r="ONZ311" s="414"/>
      <c r="OOA311" s="415"/>
      <c r="OOB311" s="416" t="s">
        <v>753</v>
      </c>
      <c r="OOC311" s="413" t="s">
        <v>777</v>
      </c>
      <c r="OOD311" s="414"/>
      <c r="OOE311" s="415"/>
      <c r="OOF311" s="416" t="s">
        <v>753</v>
      </c>
      <c r="OOG311" s="413" t="s">
        <v>777</v>
      </c>
      <c r="OOH311" s="414"/>
      <c r="OOI311" s="415"/>
      <c r="OOJ311" s="416" t="s">
        <v>753</v>
      </c>
      <c r="OOK311" s="413" t="s">
        <v>777</v>
      </c>
      <c r="OOL311" s="414"/>
      <c r="OOM311" s="415"/>
      <c r="OON311" s="416" t="s">
        <v>753</v>
      </c>
      <c r="OOO311" s="413" t="s">
        <v>777</v>
      </c>
      <c r="OOP311" s="414"/>
      <c r="OOQ311" s="415"/>
      <c r="OOR311" s="416" t="s">
        <v>753</v>
      </c>
      <c r="OOS311" s="413" t="s">
        <v>777</v>
      </c>
      <c r="OOT311" s="414"/>
      <c r="OOU311" s="415"/>
      <c r="OOV311" s="416" t="s">
        <v>753</v>
      </c>
      <c r="OOW311" s="413" t="s">
        <v>777</v>
      </c>
      <c r="OOX311" s="414"/>
      <c r="OOY311" s="415"/>
      <c r="OOZ311" s="416" t="s">
        <v>753</v>
      </c>
      <c r="OPA311" s="413" t="s">
        <v>777</v>
      </c>
      <c r="OPB311" s="414"/>
      <c r="OPC311" s="415"/>
      <c r="OPD311" s="416" t="s">
        <v>753</v>
      </c>
      <c r="OPE311" s="413" t="s">
        <v>777</v>
      </c>
      <c r="OPF311" s="414"/>
      <c r="OPG311" s="415"/>
      <c r="OPH311" s="416" t="s">
        <v>753</v>
      </c>
      <c r="OPI311" s="413" t="s">
        <v>777</v>
      </c>
      <c r="OPJ311" s="414"/>
      <c r="OPK311" s="415"/>
      <c r="OPL311" s="416" t="s">
        <v>753</v>
      </c>
      <c r="OPM311" s="413" t="s">
        <v>777</v>
      </c>
      <c r="OPN311" s="414"/>
      <c r="OPO311" s="415"/>
      <c r="OPP311" s="416" t="s">
        <v>753</v>
      </c>
      <c r="OPQ311" s="413" t="s">
        <v>777</v>
      </c>
      <c r="OPR311" s="414"/>
      <c r="OPS311" s="415"/>
      <c r="OPT311" s="416" t="s">
        <v>753</v>
      </c>
      <c r="OPU311" s="413" t="s">
        <v>777</v>
      </c>
      <c r="OPV311" s="414"/>
      <c r="OPW311" s="415"/>
      <c r="OPX311" s="416" t="s">
        <v>753</v>
      </c>
      <c r="OPY311" s="413" t="s">
        <v>777</v>
      </c>
      <c r="OPZ311" s="414"/>
      <c r="OQA311" s="415"/>
      <c r="OQB311" s="416" t="s">
        <v>753</v>
      </c>
      <c r="OQC311" s="413" t="s">
        <v>777</v>
      </c>
      <c r="OQD311" s="414"/>
      <c r="OQE311" s="415"/>
      <c r="OQF311" s="416" t="s">
        <v>753</v>
      </c>
      <c r="OQG311" s="413" t="s">
        <v>777</v>
      </c>
      <c r="OQH311" s="414"/>
      <c r="OQI311" s="415"/>
      <c r="OQJ311" s="416" t="s">
        <v>753</v>
      </c>
      <c r="OQK311" s="413" t="s">
        <v>777</v>
      </c>
      <c r="OQL311" s="414"/>
      <c r="OQM311" s="415"/>
      <c r="OQN311" s="416" t="s">
        <v>753</v>
      </c>
      <c r="OQO311" s="413" t="s">
        <v>777</v>
      </c>
      <c r="OQP311" s="414"/>
      <c r="OQQ311" s="415"/>
      <c r="OQR311" s="416" t="s">
        <v>753</v>
      </c>
      <c r="OQS311" s="413" t="s">
        <v>777</v>
      </c>
      <c r="OQT311" s="414"/>
      <c r="OQU311" s="415"/>
      <c r="OQV311" s="416" t="s">
        <v>753</v>
      </c>
      <c r="OQW311" s="413" t="s">
        <v>777</v>
      </c>
      <c r="OQX311" s="414"/>
      <c r="OQY311" s="415"/>
      <c r="OQZ311" s="416" t="s">
        <v>753</v>
      </c>
      <c r="ORA311" s="413" t="s">
        <v>777</v>
      </c>
      <c r="ORB311" s="414"/>
      <c r="ORC311" s="415"/>
      <c r="ORD311" s="416" t="s">
        <v>753</v>
      </c>
      <c r="ORE311" s="413" t="s">
        <v>777</v>
      </c>
      <c r="ORF311" s="414"/>
      <c r="ORG311" s="415"/>
      <c r="ORH311" s="416" t="s">
        <v>753</v>
      </c>
      <c r="ORI311" s="413" t="s">
        <v>777</v>
      </c>
      <c r="ORJ311" s="414"/>
      <c r="ORK311" s="415"/>
      <c r="ORL311" s="416" t="s">
        <v>753</v>
      </c>
      <c r="ORM311" s="413" t="s">
        <v>777</v>
      </c>
      <c r="ORN311" s="414"/>
      <c r="ORO311" s="415"/>
      <c r="ORP311" s="416" t="s">
        <v>753</v>
      </c>
      <c r="ORQ311" s="413" t="s">
        <v>777</v>
      </c>
      <c r="ORR311" s="414"/>
      <c r="ORS311" s="415"/>
      <c r="ORT311" s="416" t="s">
        <v>753</v>
      </c>
      <c r="ORU311" s="413" t="s">
        <v>777</v>
      </c>
      <c r="ORV311" s="414"/>
      <c r="ORW311" s="415"/>
      <c r="ORX311" s="416" t="s">
        <v>753</v>
      </c>
      <c r="ORY311" s="413" t="s">
        <v>777</v>
      </c>
      <c r="ORZ311" s="414"/>
      <c r="OSA311" s="415"/>
      <c r="OSB311" s="416" t="s">
        <v>753</v>
      </c>
      <c r="OSC311" s="413" t="s">
        <v>777</v>
      </c>
      <c r="OSD311" s="414"/>
      <c r="OSE311" s="415"/>
      <c r="OSF311" s="416" t="s">
        <v>753</v>
      </c>
      <c r="OSG311" s="413" t="s">
        <v>777</v>
      </c>
      <c r="OSH311" s="414"/>
      <c r="OSI311" s="415"/>
      <c r="OSJ311" s="416" t="s">
        <v>753</v>
      </c>
      <c r="OSK311" s="413" t="s">
        <v>777</v>
      </c>
      <c r="OSL311" s="414"/>
      <c r="OSM311" s="415"/>
      <c r="OSN311" s="416" t="s">
        <v>753</v>
      </c>
      <c r="OSO311" s="413" t="s">
        <v>777</v>
      </c>
      <c r="OSP311" s="414"/>
      <c r="OSQ311" s="415"/>
      <c r="OSR311" s="416" t="s">
        <v>753</v>
      </c>
      <c r="OSS311" s="413" t="s">
        <v>777</v>
      </c>
      <c r="OST311" s="414"/>
      <c r="OSU311" s="415"/>
      <c r="OSV311" s="416" t="s">
        <v>753</v>
      </c>
      <c r="OSW311" s="413" t="s">
        <v>777</v>
      </c>
      <c r="OSX311" s="414"/>
      <c r="OSY311" s="415"/>
      <c r="OSZ311" s="416" t="s">
        <v>753</v>
      </c>
      <c r="OTA311" s="413" t="s">
        <v>777</v>
      </c>
      <c r="OTB311" s="414"/>
      <c r="OTC311" s="415"/>
      <c r="OTD311" s="416" t="s">
        <v>753</v>
      </c>
      <c r="OTE311" s="413" t="s">
        <v>777</v>
      </c>
      <c r="OTF311" s="414"/>
      <c r="OTG311" s="415"/>
      <c r="OTH311" s="416" t="s">
        <v>753</v>
      </c>
      <c r="OTI311" s="413" t="s">
        <v>777</v>
      </c>
      <c r="OTJ311" s="414"/>
      <c r="OTK311" s="415"/>
      <c r="OTL311" s="416" t="s">
        <v>753</v>
      </c>
      <c r="OTM311" s="413" t="s">
        <v>777</v>
      </c>
      <c r="OTN311" s="414"/>
      <c r="OTO311" s="415"/>
      <c r="OTP311" s="416" t="s">
        <v>753</v>
      </c>
      <c r="OTQ311" s="413" t="s">
        <v>777</v>
      </c>
      <c r="OTR311" s="414"/>
      <c r="OTS311" s="415"/>
      <c r="OTT311" s="416" t="s">
        <v>753</v>
      </c>
      <c r="OTU311" s="413" t="s">
        <v>777</v>
      </c>
      <c r="OTV311" s="414"/>
      <c r="OTW311" s="415"/>
      <c r="OTX311" s="416" t="s">
        <v>753</v>
      </c>
      <c r="OTY311" s="413" t="s">
        <v>777</v>
      </c>
      <c r="OTZ311" s="414"/>
      <c r="OUA311" s="415"/>
      <c r="OUB311" s="416" t="s">
        <v>753</v>
      </c>
      <c r="OUC311" s="413" t="s">
        <v>777</v>
      </c>
      <c r="OUD311" s="414"/>
      <c r="OUE311" s="415"/>
      <c r="OUF311" s="416" t="s">
        <v>753</v>
      </c>
      <c r="OUG311" s="413" t="s">
        <v>777</v>
      </c>
      <c r="OUH311" s="414"/>
      <c r="OUI311" s="415"/>
      <c r="OUJ311" s="416" t="s">
        <v>753</v>
      </c>
      <c r="OUK311" s="413" t="s">
        <v>777</v>
      </c>
      <c r="OUL311" s="414"/>
      <c r="OUM311" s="415"/>
      <c r="OUN311" s="416" t="s">
        <v>753</v>
      </c>
      <c r="OUO311" s="413" t="s">
        <v>777</v>
      </c>
      <c r="OUP311" s="414"/>
      <c r="OUQ311" s="415"/>
      <c r="OUR311" s="416" t="s">
        <v>753</v>
      </c>
      <c r="OUS311" s="413" t="s">
        <v>777</v>
      </c>
      <c r="OUT311" s="414"/>
      <c r="OUU311" s="415"/>
      <c r="OUV311" s="416" t="s">
        <v>753</v>
      </c>
      <c r="OUW311" s="413" t="s">
        <v>777</v>
      </c>
      <c r="OUX311" s="414"/>
      <c r="OUY311" s="415"/>
      <c r="OUZ311" s="416" t="s">
        <v>753</v>
      </c>
      <c r="OVA311" s="413" t="s">
        <v>777</v>
      </c>
      <c r="OVB311" s="414"/>
      <c r="OVC311" s="415"/>
      <c r="OVD311" s="416" t="s">
        <v>753</v>
      </c>
      <c r="OVE311" s="413" t="s">
        <v>777</v>
      </c>
      <c r="OVF311" s="414"/>
      <c r="OVG311" s="415"/>
      <c r="OVH311" s="416" t="s">
        <v>753</v>
      </c>
      <c r="OVI311" s="413" t="s">
        <v>777</v>
      </c>
      <c r="OVJ311" s="414"/>
      <c r="OVK311" s="415"/>
      <c r="OVL311" s="416" t="s">
        <v>753</v>
      </c>
      <c r="OVM311" s="413" t="s">
        <v>777</v>
      </c>
      <c r="OVN311" s="414"/>
      <c r="OVO311" s="415"/>
      <c r="OVP311" s="416" t="s">
        <v>753</v>
      </c>
      <c r="OVQ311" s="413" t="s">
        <v>777</v>
      </c>
      <c r="OVR311" s="414"/>
      <c r="OVS311" s="415"/>
      <c r="OVT311" s="416" t="s">
        <v>753</v>
      </c>
      <c r="OVU311" s="413" t="s">
        <v>777</v>
      </c>
      <c r="OVV311" s="414"/>
      <c r="OVW311" s="415"/>
      <c r="OVX311" s="416" t="s">
        <v>753</v>
      </c>
      <c r="OVY311" s="413" t="s">
        <v>777</v>
      </c>
      <c r="OVZ311" s="414"/>
      <c r="OWA311" s="415"/>
      <c r="OWB311" s="416" t="s">
        <v>753</v>
      </c>
      <c r="OWC311" s="413" t="s">
        <v>777</v>
      </c>
      <c r="OWD311" s="414"/>
      <c r="OWE311" s="415"/>
      <c r="OWF311" s="416" t="s">
        <v>753</v>
      </c>
      <c r="OWG311" s="413" t="s">
        <v>777</v>
      </c>
      <c r="OWH311" s="414"/>
      <c r="OWI311" s="415"/>
      <c r="OWJ311" s="416" t="s">
        <v>753</v>
      </c>
      <c r="OWK311" s="413" t="s">
        <v>777</v>
      </c>
      <c r="OWL311" s="414"/>
      <c r="OWM311" s="415"/>
      <c r="OWN311" s="416" t="s">
        <v>753</v>
      </c>
      <c r="OWO311" s="413" t="s">
        <v>777</v>
      </c>
      <c r="OWP311" s="414"/>
      <c r="OWQ311" s="415"/>
      <c r="OWR311" s="416" t="s">
        <v>753</v>
      </c>
      <c r="OWS311" s="413" t="s">
        <v>777</v>
      </c>
      <c r="OWT311" s="414"/>
      <c r="OWU311" s="415"/>
      <c r="OWV311" s="416" t="s">
        <v>753</v>
      </c>
      <c r="OWW311" s="413" t="s">
        <v>777</v>
      </c>
      <c r="OWX311" s="414"/>
      <c r="OWY311" s="415"/>
      <c r="OWZ311" s="416" t="s">
        <v>753</v>
      </c>
      <c r="OXA311" s="413" t="s">
        <v>777</v>
      </c>
      <c r="OXB311" s="414"/>
      <c r="OXC311" s="415"/>
      <c r="OXD311" s="416" t="s">
        <v>753</v>
      </c>
      <c r="OXE311" s="413" t="s">
        <v>777</v>
      </c>
      <c r="OXF311" s="414"/>
      <c r="OXG311" s="415"/>
      <c r="OXH311" s="416" t="s">
        <v>753</v>
      </c>
      <c r="OXI311" s="413" t="s">
        <v>777</v>
      </c>
      <c r="OXJ311" s="414"/>
      <c r="OXK311" s="415"/>
      <c r="OXL311" s="416" t="s">
        <v>753</v>
      </c>
      <c r="OXM311" s="413" t="s">
        <v>777</v>
      </c>
      <c r="OXN311" s="414"/>
      <c r="OXO311" s="415"/>
      <c r="OXP311" s="416" t="s">
        <v>753</v>
      </c>
      <c r="OXQ311" s="413" t="s">
        <v>777</v>
      </c>
      <c r="OXR311" s="414"/>
      <c r="OXS311" s="415"/>
      <c r="OXT311" s="416" t="s">
        <v>753</v>
      </c>
      <c r="OXU311" s="413" t="s">
        <v>777</v>
      </c>
      <c r="OXV311" s="414"/>
      <c r="OXW311" s="415"/>
      <c r="OXX311" s="416" t="s">
        <v>753</v>
      </c>
      <c r="OXY311" s="413" t="s">
        <v>777</v>
      </c>
      <c r="OXZ311" s="414"/>
      <c r="OYA311" s="415"/>
      <c r="OYB311" s="416" t="s">
        <v>753</v>
      </c>
      <c r="OYC311" s="413" t="s">
        <v>777</v>
      </c>
      <c r="OYD311" s="414"/>
      <c r="OYE311" s="415"/>
      <c r="OYF311" s="416" t="s">
        <v>753</v>
      </c>
      <c r="OYG311" s="413" t="s">
        <v>777</v>
      </c>
      <c r="OYH311" s="414"/>
      <c r="OYI311" s="415"/>
      <c r="OYJ311" s="416" t="s">
        <v>753</v>
      </c>
      <c r="OYK311" s="413" t="s">
        <v>777</v>
      </c>
      <c r="OYL311" s="414"/>
      <c r="OYM311" s="415"/>
      <c r="OYN311" s="416" t="s">
        <v>753</v>
      </c>
      <c r="OYO311" s="413" t="s">
        <v>777</v>
      </c>
      <c r="OYP311" s="414"/>
      <c r="OYQ311" s="415"/>
      <c r="OYR311" s="416" t="s">
        <v>753</v>
      </c>
      <c r="OYS311" s="413" t="s">
        <v>777</v>
      </c>
      <c r="OYT311" s="414"/>
      <c r="OYU311" s="415"/>
      <c r="OYV311" s="416" t="s">
        <v>753</v>
      </c>
      <c r="OYW311" s="413" t="s">
        <v>777</v>
      </c>
      <c r="OYX311" s="414"/>
      <c r="OYY311" s="415"/>
      <c r="OYZ311" s="416" t="s">
        <v>753</v>
      </c>
      <c r="OZA311" s="413" t="s">
        <v>777</v>
      </c>
      <c r="OZB311" s="414"/>
      <c r="OZC311" s="415"/>
      <c r="OZD311" s="416" t="s">
        <v>753</v>
      </c>
      <c r="OZE311" s="413" t="s">
        <v>777</v>
      </c>
      <c r="OZF311" s="414"/>
      <c r="OZG311" s="415"/>
      <c r="OZH311" s="416" t="s">
        <v>753</v>
      </c>
      <c r="OZI311" s="413" t="s">
        <v>777</v>
      </c>
      <c r="OZJ311" s="414"/>
      <c r="OZK311" s="415"/>
      <c r="OZL311" s="416" t="s">
        <v>753</v>
      </c>
      <c r="OZM311" s="413" t="s">
        <v>777</v>
      </c>
      <c r="OZN311" s="414"/>
      <c r="OZO311" s="415"/>
      <c r="OZP311" s="416" t="s">
        <v>753</v>
      </c>
      <c r="OZQ311" s="413" t="s">
        <v>777</v>
      </c>
      <c r="OZR311" s="414"/>
      <c r="OZS311" s="415"/>
      <c r="OZT311" s="416" t="s">
        <v>753</v>
      </c>
      <c r="OZU311" s="413" t="s">
        <v>777</v>
      </c>
      <c r="OZV311" s="414"/>
      <c r="OZW311" s="415"/>
      <c r="OZX311" s="416" t="s">
        <v>753</v>
      </c>
      <c r="OZY311" s="413" t="s">
        <v>777</v>
      </c>
      <c r="OZZ311" s="414"/>
      <c r="PAA311" s="415"/>
      <c r="PAB311" s="416" t="s">
        <v>753</v>
      </c>
      <c r="PAC311" s="413" t="s">
        <v>777</v>
      </c>
      <c r="PAD311" s="414"/>
      <c r="PAE311" s="415"/>
      <c r="PAF311" s="416" t="s">
        <v>753</v>
      </c>
      <c r="PAG311" s="413" t="s">
        <v>777</v>
      </c>
      <c r="PAH311" s="414"/>
      <c r="PAI311" s="415"/>
      <c r="PAJ311" s="416" t="s">
        <v>753</v>
      </c>
      <c r="PAK311" s="413" t="s">
        <v>777</v>
      </c>
      <c r="PAL311" s="414"/>
      <c r="PAM311" s="415"/>
      <c r="PAN311" s="416" t="s">
        <v>753</v>
      </c>
      <c r="PAO311" s="413" t="s">
        <v>777</v>
      </c>
      <c r="PAP311" s="414"/>
      <c r="PAQ311" s="415"/>
      <c r="PAR311" s="416" t="s">
        <v>753</v>
      </c>
      <c r="PAS311" s="413" t="s">
        <v>777</v>
      </c>
      <c r="PAT311" s="414"/>
      <c r="PAU311" s="415"/>
      <c r="PAV311" s="416" t="s">
        <v>753</v>
      </c>
      <c r="PAW311" s="413" t="s">
        <v>777</v>
      </c>
      <c r="PAX311" s="414"/>
      <c r="PAY311" s="415"/>
      <c r="PAZ311" s="416" t="s">
        <v>753</v>
      </c>
      <c r="PBA311" s="413" t="s">
        <v>777</v>
      </c>
      <c r="PBB311" s="414"/>
      <c r="PBC311" s="415"/>
      <c r="PBD311" s="416" t="s">
        <v>753</v>
      </c>
      <c r="PBE311" s="413" t="s">
        <v>777</v>
      </c>
      <c r="PBF311" s="414"/>
      <c r="PBG311" s="415"/>
      <c r="PBH311" s="416" t="s">
        <v>753</v>
      </c>
      <c r="PBI311" s="413" t="s">
        <v>777</v>
      </c>
      <c r="PBJ311" s="414"/>
      <c r="PBK311" s="415"/>
      <c r="PBL311" s="416" t="s">
        <v>753</v>
      </c>
      <c r="PBM311" s="413" t="s">
        <v>777</v>
      </c>
      <c r="PBN311" s="414"/>
      <c r="PBO311" s="415"/>
      <c r="PBP311" s="416" t="s">
        <v>753</v>
      </c>
      <c r="PBQ311" s="413" t="s">
        <v>777</v>
      </c>
      <c r="PBR311" s="414"/>
      <c r="PBS311" s="415"/>
      <c r="PBT311" s="416" t="s">
        <v>753</v>
      </c>
      <c r="PBU311" s="413" t="s">
        <v>777</v>
      </c>
      <c r="PBV311" s="414"/>
      <c r="PBW311" s="415"/>
      <c r="PBX311" s="416" t="s">
        <v>753</v>
      </c>
      <c r="PBY311" s="413" t="s">
        <v>777</v>
      </c>
      <c r="PBZ311" s="414"/>
      <c r="PCA311" s="415"/>
      <c r="PCB311" s="416" t="s">
        <v>753</v>
      </c>
      <c r="PCC311" s="413" t="s">
        <v>777</v>
      </c>
      <c r="PCD311" s="414"/>
      <c r="PCE311" s="415"/>
      <c r="PCF311" s="416" t="s">
        <v>753</v>
      </c>
      <c r="PCG311" s="413" t="s">
        <v>777</v>
      </c>
      <c r="PCH311" s="414"/>
      <c r="PCI311" s="415"/>
      <c r="PCJ311" s="416" t="s">
        <v>753</v>
      </c>
      <c r="PCK311" s="413" t="s">
        <v>777</v>
      </c>
      <c r="PCL311" s="414"/>
      <c r="PCM311" s="415"/>
      <c r="PCN311" s="416" t="s">
        <v>753</v>
      </c>
      <c r="PCO311" s="413" t="s">
        <v>777</v>
      </c>
      <c r="PCP311" s="414"/>
      <c r="PCQ311" s="415"/>
      <c r="PCR311" s="416" t="s">
        <v>753</v>
      </c>
      <c r="PCS311" s="413" t="s">
        <v>777</v>
      </c>
      <c r="PCT311" s="414"/>
      <c r="PCU311" s="415"/>
      <c r="PCV311" s="416" t="s">
        <v>753</v>
      </c>
      <c r="PCW311" s="413" t="s">
        <v>777</v>
      </c>
      <c r="PCX311" s="414"/>
      <c r="PCY311" s="415"/>
      <c r="PCZ311" s="416" t="s">
        <v>753</v>
      </c>
      <c r="PDA311" s="413" t="s">
        <v>777</v>
      </c>
      <c r="PDB311" s="414"/>
      <c r="PDC311" s="415"/>
      <c r="PDD311" s="416" t="s">
        <v>753</v>
      </c>
      <c r="PDE311" s="413" t="s">
        <v>777</v>
      </c>
      <c r="PDF311" s="414"/>
      <c r="PDG311" s="415"/>
      <c r="PDH311" s="416" t="s">
        <v>753</v>
      </c>
      <c r="PDI311" s="413" t="s">
        <v>777</v>
      </c>
      <c r="PDJ311" s="414"/>
      <c r="PDK311" s="415"/>
      <c r="PDL311" s="416" t="s">
        <v>753</v>
      </c>
      <c r="PDM311" s="413" t="s">
        <v>777</v>
      </c>
      <c r="PDN311" s="414"/>
      <c r="PDO311" s="415"/>
      <c r="PDP311" s="416" t="s">
        <v>753</v>
      </c>
      <c r="PDQ311" s="413" t="s">
        <v>777</v>
      </c>
      <c r="PDR311" s="414"/>
      <c r="PDS311" s="415"/>
      <c r="PDT311" s="416" t="s">
        <v>753</v>
      </c>
      <c r="PDU311" s="413" t="s">
        <v>777</v>
      </c>
      <c r="PDV311" s="414"/>
      <c r="PDW311" s="415"/>
      <c r="PDX311" s="416" t="s">
        <v>753</v>
      </c>
      <c r="PDY311" s="413" t="s">
        <v>777</v>
      </c>
      <c r="PDZ311" s="414"/>
      <c r="PEA311" s="415"/>
      <c r="PEB311" s="416" t="s">
        <v>753</v>
      </c>
      <c r="PEC311" s="413" t="s">
        <v>777</v>
      </c>
      <c r="PED311" s="414"/>
      <c r="PEE311" s="415"/>
      <c r="PEF311" s="416" t="s">
        <v>753</v>
      </c>
      <c r="PEG311" s="413" t="s">
        <v>777</v>
      </c>
      <c r="PEH311" s="414"/>
      <c r="PEI311" s="415"/>
      <c r="PEJ311" s="416" t="s">
        <v>753</v>
      </c>
      <c r="PEK311" s="413" t="s">
        <v>777</v>
      </c>
      <c r="PEL311" s="414"/>
      <c r="PEM311" s="415"/>
      <c r="PEN311" s="416" t="s">
        <v>753</v>
      </c>
      <c r="PEO311" s="413" t="s">
        <v>777</v>
      </c>
      <c r="PEP311" s="414"/>
      <c r="PEQ311" s="415"/>
      <c r="PER311" s="416" t="s">
        <v>753</v>
      </c>
      <c r="PES311" s="413" t="s">
        <v>777</v>
      </c>
      <c r="PET311" s="414"/>
      <c r="PEU311" s="415"/>
      <c r="PEV311" s="416" t="s">
        <v>753</v>
      </c>
      <c r="PEW311" s="413" t="s">
        <v>777</v>
      </c>
      <c r="PEX311" s="414"/>
      <c r="PEY311" s="415"/>
      <c r="PEZ311" s="416" t="s">
        <v>753</v>
      </c>
      <c r="PFA311" s="413" t="s">
        <v>777</v>
      </c>
      <c r="PFB311" s="414"/>
      <c r="PFC311" s="415"/>
      <c r="PFD311" s="416" t="s">
        <v>753</v>
      </c>
      <c r="PFE311" s="413" t="s">
        <v>777</v>
      </c>
      <c r="PFF311" s="414"/>
      <c r="PFG311" s="415"/>
      <c r="PFH311" s="416" t="s">
        <v>753</v>
      </c>
      <c r="PFI311" s="413" t="s">
        <v>777</v>
      </c>
      <c r="PFJ311" s="414"/>
      <c r="PFK311" s="415"/>
      <c r="PFL311" s="416" t="s">
        <v>753</v>
      </c>
      <c r="PFM311" s="413" t="s">
        <v>777</v>
      </c>
      <c r="PFN311" s="414"/>
      <c r="PFO311" s="415"/>
      <c r="PFP311" s="416" t="s">
        <v>753</v>
      </c>
      <c r="PFQ311" s="413" t="s">
        <v>777</v>
      </c>
      <c r="PFR311" s="414"/>
      <c r="PFS311" s="415"/>
      <c r="PFT311" s="416" t="s">
        <v>753</v>
      </c>
      <c r="PFU311" s="413" t="s">
        <v>777</v>
      </c>
      <c r="PFV311" s="414"/>
      <c r="PFW311" s="415"/>
      <c r="PFX311" s="416" t="s">
        <v>753</v>
      </c>
      <c r="PFY311" s="413" t="s">
        <v>777</v>
      </c>
      <c r="PFZ311" s="414"/>
      <c r="PGA311" s="415"/>
      <c r="PGB311" s="416" t="s">
        <v>753</v>
      </c>
      <c r="PGC311" s="413" t="s">
        <v>777</v>
      </c>
      <c r="PGD311" s="414"/>
      <c r="PGE311" s="415"/>
      <c r="PGF311" s="416" t="s">
        <v>753</v>
      </c>
      <c r="PGG311" s="413" t="s">
        <v>777</v>
      </c>
      <c r="PGH311" s="414"/>
      <c r="PGI311" s="415"/>
      <c r="PGJ311" s="416" t="s">
        <v>753</v>
      </c>
      <c r="PGK311" s="413" t="s">
        <v>777</v>
      </c>
      <c r="PGL311" s="414"/>
      <c r="PGM311" s="415"/>
      <c r="PGN311" s="416" t="s">
        <v>753</v>
      </c>
      <c r="PGO311" s="413" t="s">
        <v>777</v>
      </c>
      <c r="PGP311" s="414"/>
      <c r="PGQ311" s="415"/>
      <c r="PGR311" s="416" t="s">
        <v>753</v>
      </c>
      <c r="PGS311" s="413" t="s">
        <v>777</v>
      </c>
      <c r="PGT311" s="414"/>
      <c r="PGU311" s="415"/>
      <c r="PGV311" s="416" t="s">
        <v>753</v>
      </c>
      <c r="PGW311" s="413" t="s">
        <v>777</v>
      </c>
      <c r="PGX311" s="414"/>
      <c r="PGY311" s="415"/>
      <c r="PGZ311" s="416" t="s">
        <v>753</v>
      </c>
      <c r="PHA311" s="413" t="s">
        <v>777</v>
      </c>
      <c r="PHB311" s="414"/>
      <c r="PHC311" s="415"/>
      <c r="PHD311" s="416" t="s">
        <v>753</v>
      </c>
      <c r="PHE311" s="413" t="s">
        <v>777</v>
      </c>
      <c r="PHF311" s="414"/>
      <c r="PHG311" s="415"/>
      <c r="PHH311" s="416" t="s">
        <v>753</v>
      </c>
      <c r="PHI311" s="413" t="s">
        <v>777</v>
      </c>
      <c r="PHJ311" s="414"/>
      <c r="PHK311" s="415"/>
      <c r="PHL311" s="416" t="s">
        <v>753</v>
      </c>
      <c r="PHM311" s="413" t="s">
        <v>777</v>
      </c>
      <c r="PHN311" s="414"/>
      <c r="PHO311" s="415"/>
      <c r="PHP311" s="416" t="s">
        <v>753</v>
      </c>
      <c r="PHQ311" s="413" t="s">
        <v>777</v>
      </c>
      <c r="PHR311" s="414"/>
      <c r="PHS311" s="415"/>
      <c r="PHT311" s="416" t="s">
        <v>753</v>
      </c>
      <c r="PHU311" s="413" t="s">
        <v>777</v>
      </c>
      <c r="PHV311" s="414"/>
      <c r="PHW311" s="415"/>
      <c r="PHX311" s="416" t="s">
        <v>753</v>
      </c>
      <c r="PHY311" s="413" t="s">
        <v>777</v>
      </c>
      <c r="PHZ311" s="414"/>
      <c r="PIA311" s="415"/>
      <c r="PIB311" s="416" t="s">
        <v>753</v>
      </c>
      <c r="PIC311" s="413" t="s">
        <v>777</v>
      </c>
      <c r="PID311" s="414"/>
      <c r="PIE311" s="415"/>
      <c r="PIF311" s="416" t="s">
        <v>753</v>
      </c>
      <c r="PIG311" s="413" t="s">
        <v>777</v>
      </c>
      <c r="PIH311" s="414"/>
      <c r="PII311" s="415"/>
      <c r="PIJ311" s="416" t="s">
        <v>753</v>
      </c>
      <c r="PIK311" s="413" t="s">
        <v>777</v>
      </c>
      <c r="PIL311" s="414"/>
      <c r="PIM311" s="415"/>
      <c r="PIN311" s="416" t="s">
        <v>753</v>
      </c>
      <c r="PIO311" s="413" t="s">
        <v>777</v>
      </c>
      <c r="PIP311" s="414"/>
      <c r="PIQ311" s="415"/>
      <c r="PIR311" s="416" t="s">
        <v>753</v>
      </c>
      <c r="PIS311" s="413" t="s">
        <v>777</v>
      </c>
      <c r="PIT311" s="414"/>
      <c r="PIU311" s="415"/>
      <c r="PIV311" s="416" t="s">
        <v>753</v>
      </c>
      <c r="PIW311" s="413" t="s">
        <v>777</v>
      </c>
      <c r="PIX311" s="414"/>
      <c r="PIY311" s="415"/>
      <c r="PIZ311" s="416" t="s">
        <v>753</v>
      </c>
      <c r="PJA311" s="413" t="s">
        <v>777</v>
      </c>
      <c r="PJB311" s="414"/>
      <c r="PJC311" s="415"/>
      <c r="PJD311" s="416" t="s">
        <v>753</v>
      </c>
      <c r="PJE311" s="413" t="s">
        <v>777</v>
      </c>
      <c r="PJF311" s="414"/>
      <c r="PJG311" s="415"/>
      <c r="PJH311" s="416" t="s">
        <v>753</v>
      </c>
      <c r="PJI311" s="413" t="s">
        <v>777</v>
      </c>
      <c r="PJJ311" s="414"/>
      <c r="PJK311" s="415"/>
      <c r="PJL311" s="416" t="s">
        <v>753</v>
      </c>
      <c r="PJM311" s="413" t="s">
        <v>777</v>
      </c>
      <c r="PJN311" s="414"/>
      <c r="PJO311" s="415"/>
      <c r="PJP311" s="416" t="s">
        <v>753</v>
      </c>
      <c r="PJQ311" s="413" t="s">
        <v>777</v>
      </c>
      <c r="PJR311" s="414"/>
      <c r="PJS311" s="415"/>
      <c r="PJT311" s="416" t="s">
        <v>753</v>
      </c>
      <c r="PJU311" s="413" t="s">
        <v>777</v>
      </c>
      <c r="PJV311" s="414"/>
      <c r="PJW311" s="415"/>
      <c r="PJX311" s="416" t="s">
        <v>753</v>
      </c>
      <c r="PJY311" s="413" t="s">
        <v>777</v>
      </c>
      <c r="PJZ311" s="414"/>
      <c r="PKA311" s="415"/>
      <c r="PKB311" s="416" t="s">
        <v>753</v>
      </c>
      <c r="PKC311" s="413" t="s">
        <v>777</v>
      </c>
      <c r="PKD311" s="414"/>
      <c r="PKE311" s="415"/>
      <c r="PKF311" s="416" t="s">
        <v>753</v>
      </c>
      <c r="PKG311" s="413" t="s">
        <v>777</v>
      </c>
      <c r="PKH311" s="414"/>
      <c r="PKI311" s="415"/>
      <c r="PKJ311" s="416" t="s">
        <v>753</v>
      </c>
      <c r="PKK311" s="413" t="s">
        <v>777</v>
      </c>
      <c r="PKL311" s="414"/>
      <c r="PKM311" s="415"/>
      <c r="PKN311" s="416" t="s">
        <v>753</v>
      </c>
      <c r="PKO311" s="413" t="s">
        <v>777</v>
      </c>
      <c r="PKP311" s="414"/>
      <c r="PKQ311" s="415"/>
      <c r="PKR311" s="416" t="s">
        <v>753</v>
      </c>
      <c r="PKS311" s="413" t="s">
        <v>777</v>
      </c>
      <c r="PKT311" s="414"/>
      <c r="PKU311" s="415"/>
      <c r="PKV311" s="416" t="s">
        <v>753</v>
      </c>
      <c r="PKW311" s="413" t="s">
        <v>777</v>
      </c>
      <c r="PKX311" s="414"/>
      <c r="PKY311" s="415"/>
      <c r="PKZ311" s="416" t="s">
        <v>753</v>
      </c>
      <c r="PLA311" s="413" t="s">
        <v>777</v>
      </c>
      <c r="PLB311" s="414"/>
      <c r="PLC311" s="415"/>
      <c r="PLD311" s="416" t="s">
        <v>753</v>
      </c>
      <c r="PLE311" s="413" t="s">
        <v>777</v>
      </c>
      <c r="PLF311" s="414"/>
      <c r="PLG311" s="415"/>
      <c r="PLH311" s="416" t="s">
        <v>753</v>
      </c>
      <c r="PLI311" s="413" t="s">
        <v>777</v>
      </c>
      <c r="PLJ311" s="414"/>
      <c r="PLK311" s="415"/>
      <c r="PLL311" s="416" t="s">
        <v>753</v>
      </c>
      <c r="PLM311" s="413" t="s">
        <v>777</v>
      </c>
      <c r="PLN311" s="414"/>
      <c r="PLO311" s="415"/>
      <c r="PLP311" s="416" t="s">
        <v>753</v>
      </c>
      <c r="PLQ311" s="413" t="s">
        <v>777</v>
      </c>
      <c r="PLR311" s="414"/>
      <c r="PLS311" s="415"/>
      <c r="PLT311" s="416" t="s">
        <v>753</v>
      </c>
      <c r="PLU311" s="413" t="s">
        <v>777</v>
      </c>
      <c r="PLV311" s="414"/>
      <c r="PLW311" s="415"/>
      <c r="PLX311" s="416" t="s">
        <v>753</v>
      </c>
      <c r="PLY311" s="413" t="s">
        <v>777</v>
      </c>
      <c r="PLZ311" s="414"/>
      <c r="PMA311" s="415"/>
      <c r="PMB311" s="416" t="s">
        <v>753</v>
      </c>
      <c r="PMC311" s="413" t="s">
        <v>777</v>
      </c>
      <c r="PMD311" s="414"/>
      <c r="PME311" s="415"/>
      <c r="PMF311" s="416" t="s">
        <v>753</v>
      </c>
      <c r="PMG311" s="413" t="s">
        <v>777</v>
      </c>
      <c r="PMH311" s="414"/>
      <c r="PMI311" s="415"/>
      <c r="PMJ311" s="416" t="s">
        <v>753</v>
      </c>
      <c r="PMK311" s="413" t="s">
        <v>777</v>
      </c>
      <c r="PML311" s="414"/>
      <c r="PMM311" s="415"/>
      <c r="PMN311" s="416" t="s">
        <v>753</v>
      </c>
      <c r="PMO311" s="413" t="s">
        <v>777</v>
      </c>
      <c r="PMP311" s="414"/>
      <c r="PMQ311" s="415"/>
      <c r="PMR311" s="416" t="s">
        <v>753</v>
      </c>
      <c r="PMS311" s="413" t="s">
        <v>777</v>
      </c>
      <c r="PMT311" s="414"/>
      <c r="PMU311" s="415"/>
      <c r="PMV311" s="416" t="s">
        <v>753</v>
      </c>
      <c r="PMW311" s="413" t="s">
        <v>777</v>
      </c>
      <c r="PMX311" s="414"/>
      <c r="PMY311" s="415"/>
      <c r="PMZ311" s="416" t="s">
        <v>753</v>
      </c>
      <c r="PNA311" s="413" t="s">
        <v>777</v>
      </c>
      <c r="PNB311" s="414"/>
      <c r="PNC311" s="415"/>
      <c r="PND311" s="416" t="s">
        <v>753</v>
      </c>
      <c r="PNE311" s="413" t="s">
        <v>777</v>
      </c>
      <c r="PNF311" s="414"/>
      <c r="PNG311" s="415"/>
      <c r="PNH311" s="416" t="s">
        <v>753</v>
      </c>
      <c r="PNI311" s="413" t="s">
        <v>777</v>
      </c>
      <c r="PNJ311" s="414"/>
      <c r="PNK311" s="415"/>
      <c r="PNL311" s="416" t="s">
        <v>753</v>
      </c>
      <c r="PNM311" s="413" t="s">
        <v>777</v>
      </c>
      <c r="PNN311" s="414"/>
      <c r="PNO311" s="415"/>
      <c r="PNP311" s="416" t="s">
        <v>753</v>
      </c>
      <c r="PNQ311" s="413" t="s">
        <v>777</v>
      </c>
      <c r="PNR311" s="414"/>
      <c r="PNS311" s="415"/>
      <c r="PNT311" s="416" t="s">
        <v>753</v>
      </c>
      <c r="PNU311" s="413" t="s">
        <v>777</v>
      </c>
      <c r="PNV311" s="414"/>
      <c r="PNW311" s="415"/>
      <c r="PNX311" s="416" t="s">
        <v>753</v>
      </c>
      <c r="PNY311" s="413" t="s">
        <v>777</v>
      </c>
      <c r="PNZ311" s="414"/>
      <c r="POA311" s="415"/>
      <c r="POB311" s="416" t="s">
        <v>753</v>
      </c>
      <c r="POC311" s="413" t="s">
        <v>777</v>
      </c>
      <c r="POD311" s="414"/>
      <c r="POE311" s="415"/>
      <c r="POF311" s="416" t="s">
        <v>753</v>
      </c>
      <c r="POG311" s="413" t="s">
        <v>777</v>
      </c>
      <c r="POH311" s="414"/>
      <c r="POI311" s="415"/>
      <c r="POJ311" s="416" t="s">
        <v>753</v>
      </c>
      <c r="POK311" s="413" t="s">
        <v>777</v>
      </c>
      <c r="POL311" s="414"/>
      <c r="POM311" s="415"/>
      <c r="PON311" s="416" t="s">
        <v>753</v>
      </c>
      <c r="POO311" s="413" t="s">
        <v>777</v>
      </c>
      <c r="POP311" s="414"/>
      <c r="POQ311" s="415"/>
      <c r="POR311" s="416" t="s">
        <v>753</v>
      </c>
      <c r="POS311" s="413" t="s">
        <v>777</v>
      </c>
      <c r="POT311" s="414"/>
      <c r="POU311" s="415"/>
      <c r="POV311" s="416" t="s">
        <v>753</v>
      </c>
      <c r="POW311" s="413" t="s">
        <v>777</v>
      </c>
      <c r="POX311" s="414"/>
      <c r="POY311" s="415"/>
      <c r="POZ311" s="416" t="s">
        <v>753</v>
      </c>
      <c r="PPA311" s="413" t="s">
        <v>777</v>
      </c>
      <c r="PPB311" s="414"/>
      <c r="PPC311" s="415"/>
      <c r="PPD311" s="416" t="s">
        <v>753</v>
      </c>
      <c r="PPE311" s="413" t="s">
        <v>777</v>
      </c>
      <c r="PPF311" s="414"/>
      <c r="PPG311" s="415"/>
      <c r="PPH311" s="416" t="s">
        <v>753</v>
      </c>
      <c r="PPI311" s="413" t="s">
        <v>777</v>
      </c>
      <c r="PPJ311" s="414"/>
      <c r="PPK311" s="415"/>
      <c r="PPL311" s="416" t="s">
        <v>753</v>
      </c>
      <c r="PPM311" s="413" t="s">
        <v>777</v>
      </c>
      <c r="PPN311" s="414"/>
      <c r="PPO311" s="415"/>
      <c r="PPP311" s="416" t="s">
        <v>753</v>
      </c>
      <c r="PPQ311" s="413" t="s">
        <v>777</v>
      </c>
      <c r="PPR311" s="414"/>
      <c r="PPS311" s="415"/>
      <c r="PPT311" s="416" t="s">
        <v>753</v>
      </c>
      <c r="PPU311" s="413" t="s">
        <v>777</v>
      </c>
      <c r="PPV311" s="414"/>
      <c r="PPW311" s="415"/>
      <c r="PPX311" s="416" t="s">
        <v>753</v>
      </c>
      <c r="PPY311" s="413" t="s">
        <v>777</v>
      </c>
      <c r="PPZ311" s="414"/>
      <c r="PQA311" s="415"/>
      <c r="PQB311" s="416" t="s">
        <v>753</v>
      </c>
      <c r="PQC311" s="413" t="s">
        <v>777</v>
      </c>
      <c r="PQD311" s="414"/>
      <c r="PQE311" s="415"/>
      <c r="PQF311" s="416" t="s">
        <v>753</v>
      </c>
      <c r="PQG311" s="413" t="s">
        <v>777</v>
      </c>
      <c r="PQH311" s="414"/>
      <c r="PQI311" s="415"/>
      <c r="PQJ311" s="416" t="s">
        <v>753</v>
      </c>
      <c r="PQK311" s="413" t="s">
        <v>777</v>
      </c>
      <c r="PQL311" s="414"/>
      <c r="PQM311" s="415"/>
      <c r="PQN311" s="416" t="s">
        <v>753</v>
      </c>
      <c r="PQO311" s="413" t="s">
        <v>777</v>
      </c>
      <c r="PQP311" s="414"/>
      <c r="PQQ311" s="415"/>
      <c r="PQR311" s="416" t="s">
        <v>753</v>
      </c>
      <c r="PQS311" s="413" t="s">
        <v>777</v>
      </c>
      <c r="PQT311" s="414"/>
      <c r="PQU311" s="415"/>
      <c r="PQV311" s="416" t="s">
        <v>753</v>
      </c>
      <c r="PQW311" s="413" t="s">
        <v>777</v>
      </c>
      <c r="PQX311" s="414"/>
      <c r="PQY311" s="415"/>
      <c r="PQZ311" s="416" t="s">
        <v>753</v>
      </c>
      <c r="PRA311" s="413" t="s">
        <v>777</v>
      </c>
      <c r="PRB311" s="414"/>
      <c r="PRC311" s="415"/>
      <c r="PRD311" s="416" t="s">
        <v>753</v>
      </c>
      <c r="PRE311" s="413" t="s">
        <v>777</v>
      </c>
      <c r="PRF311" s="414"/>
      <c r="PRG311" s="415"/>
      <c r="PRH311" s="416" t="s">
        <v>753</v>
      </c>
      <c r="PRI311" s="413" t="s">
        <v>777</v>
      </c>
      <c r="PRJ311" s="414"/>
      <c r="PRK311" s="415"/>
      <c r="PRL311" s="416" t="s">
        <v>753</v>
      </c>
      <c r="PRM311" s="413" t="s">
        <v>777</v>
      </c>
      <c r="PRN311" s="414"/>
      <c r="PRO311" s="415"/>
      <c r="PRP311" s="416" t="s">
        <v>753</v>
      </c>
      <c r="PRQ311" s="413" t="s">
        <v>777</v>
      </c>
      <c r="PRR311" s="414"/>
      <c r="PRS311" s="415"/>
      <c r="PRT311" s="416" t="s">
        <v>753</v>
      </c>
      <c r="PRU311" s="413" t="s">
        <v>777</v>
      </c>
      <c r="PRV311" s="414"/>
      <c r="PRW311" s="415"/>
      <c r="PRX311" s="416" t="s">
        <v>753</v>
      </c>
      <c r="PRY311" s="413" t="s">
        <v>777</v>
      </c>
      <c r="PRZ311" s="414"/>
      <c r="PSA311" s="415"/>
      <c r="PSB311" s="416" t="s">
        <v>753</v>
      </c>
      <c r="PSC311" s="413" t="s">
        <v>777</v>
      </c>
      <c r="PSD311" s="414"/>
      <c r="PSE311" s="415"/>
      <c r="PSF311" s="416" t="s">
        <v>753</v>
      </c>
      <c r="PSG311" s="413" t="s">
        <v>777</v>
      </c>
      <c r="PSH311" s="414"/>
      <c r="PSI311" s="415"/>
      <c r="PSJ311" s="416" t="s">
        <v>753</v>
      </c>
      <c r="PSK311" s="413" t="s">
        <v>777</v>
      </c>
      <c r="PSL311" s="414"/>
      <c r="PSM311" s="415"/>
      <c r="PSN311" s="416" t="s">
        <v>753</v>
      </c>
      <c r="PSO311" s="413" t="s">
        <v>777</v>
      </c>
      <c r="PSP311" s="414"/>
      <c r="PSQ311" s="415"/>
      <c r="PSR311" s="416" t="s">
        <v>753</v>
      </c>
      <c r="PSS311" s="413" t="s">
        <v>777</v>
      </c>
      <c r="PST311" s="414"/>
      <c r="PSU311" s="415"/>
      <c r="PSV311" s="416" t="s">
        <v>753</v>
      </c>
      <c r="PSW311" s="413" t="s">
        <v>777</v>
      </c>
      <c r="PSX311" s="414"/>
      <c r="PSY311" s="415"/>
      <c r="PSZ311" s="416" t="s">
        <v>753</v>
      </c>
      <c r="PTA311" s="413" t="s">
        <v>777</v>
      </c>
      <c r="PTB311" s="414"/>
      <c r="PTC311" s="415"/>
      <c r="PTD311" s="416" t="s">
        <v>753</v>
      </c>
      <c r="PTE311" s="413" t="s">
        <v>777</v>
      </c>
      <c r="PTF311" s="414"/>
      <c r="PTG311" s="415"/>
      <c r="PTH311" s="416" t="s">
        <v>753</v>
      </c>
      <c r="PTI311" s="413" t="s">
        <v>777</v>
      </c>
      <c r="PTJ311" s="414"/>
      <c r="PTK311" s="415"/>
      <c r="PTL311" s="416" t="s">
        <v>753</v>
      </c>
      <c r="PTM311" s="413" t="s">
        <v>777</v>
      </c>
      <c r="PTN311" s="414"/>
      <c r="PTO311" s="415"/>
      <c r="PTP311" s="416" t="s">
        <v>753</v>
      </c>
      <c r="PTQ311" s="413" t="s">
        <v>777</v>
      </c>
      <c r="PTR311" s="414"/>
      <c r="PTS311" s="415"/>
      <c r="PTT311" s="416" t="s">
        <v>753</v>
      </c>
      <c r="PTU311" s="413" t="s">
        <v>777</v>
      </c>
      <c r="PTV311" s="414"/>
      <c r="PTW311" s="415"/>
      <c r="PTX311" s="416" t="s">
        <v>753</v>
      </c>
      <c r="PTY311" s="413" t="s">
        <v>777</v>
      </c>
      <c r="PTZ311" s="414"/>
      <c r="PUA311" s="415"/>
      <c r="PUB311" s="416" t="s">
        <v>753</v>
      </c>
      <c r="PUC311" s="413" t="s">
        <v>777</v>
      </c>
      <c r="PUD311" s="414"/>
      <c r="PUE311" s="415"/>
      <c r="PUF311" s="416" t="s">
        <v>753</v>
      </c>
      <c r="PUG311" s="413" t="s">
        <v>777</v>
      </c>
      <c r="PUH311" s="414"/>
      <c r="PUI311" s="415"/>
      <c r="PUJ311" s="416" t="s">
        <v>753</v>
      </c>
      <c r="PUK311" s="413" t="s">
        <v>777</v>
      </c>
      <c r="PUL311" s="414"/>
      <c r="PUM311" s="415"/>
      <c r="PUN311" s="416" t="s">
        <v>753</v>
      </c>
      <c r="PUO311" s="413" t="s">
        <v>777</v>
      </c>
      <c r="PUP311" s="414"/>
      <c r="PUQ311" s="415"/>
      <c r="PUR311" s="416" t="s">
        <v>753</v>
      </c>
      <c r="PUS311" s="413" t="s">
        <v>777</v>
      </c>
      <c r="PUT311" s="414"/>
      <c r="PUU311" s="415"/>
      <c r="PUV311" s="416" t="s">
        <v>753</v>
      </c>
      <c r="PUW311" s="413" t="s">
        <v>777</v>
      </c>
      <c r="PUX311" s="414"/>
      <c r="PUY311" s="415"/>
      <c r="PUZ311" s="416" t="s">
        <v>753</v>
      </c>
      <c r="PVA311" s="413" t="s">
        <v>777</v>
      </c>
      <c r="PVB311" s="414"/>
      <c r="PVC311" s="415"/>
      <c r="PVD311" s="416" t="s">
        <v>753</v>
      </c>
      <c r="PVE311" s="413" t="s">
        <v>777</v>
      </c>
      <c r="PVF311" s="414"/>
      <c r="PVG311" s="415"/>
      <c r="PVH311" s="416" t="s">
        <v>753</v>
      </c>
      <c r="PVI311" s="413" t="s">
        <v>777</v>
      </c>
      <c r="PVJ311" s="414"/>
      <c r="PVK311" s="415"/>
      <c r="PVL311" s="416" t="s">
        <v>753</v>
      </c>
      <c r="PVM311" s="413" t="s">
        <v>777</v>
      </c>
      <c r="PVN311" s="414"/>
      <c r="PVO311" s="415"/>
      <c r="PVP311" s="416" t="s">
        <v>753</v>
      </c>
      <c r="PVQ311" s="413" t="s">
        <v>777</v>
      </c>
      <c r="PVR311" s="414"/>
      <c r="PVS311" s="415"/>
      <c r="PVT311" s="416" t="s">
        <v>753</v>
      </c>
      <c r="PVU311" s="413" t="s">
        <v>777</v>
      </c>
      <c r="PVV311" s="414"/>
      <c r="PVW311" s="415"/>
      <c r="PVX311" s="416" t="s">
        <v>753</v>
      </c>
      <c r="PVY311" s="413" t="s">
        <v>777</v>
      </c>
      <c r="PVZ311" s="414"/>
      <c r="PWA311" s="415"/>
      <c r="PWB311" s="416" t="s">
        <v>753</v>
      </c>
      <c r="PWC311" s="413" t="s">
        <v>777</v>
      </c>
      <c r="PWD311" s="414"/>
      <c r="PWE311" s="415"/>
      <c r="PWF311" s="416" t="s">
        <v>753</v>
      </c>
      <c r="PWG311" s="413" t="s">
        <v>777</v>
      </c>
      <c r="PWH311" s="414"/>
      <c r="PWI311" s="415"/>
      <c r="PWJ311" s="416" t="s">
        <v>753</v>
      </c>
      <c r="PWK311" s="413" t="s">
        <v>777</v>
      </c>
      <c r="PWL311" s="414"/>
      <c r="PWM311" s="415"/>
      <c r="PWN311" s="416" t="s">
        <v>753</v>
      </c>
      <c r="PWO311" s="413" t="s">
        <v>777</v>
      </c>
      <c r="PWP311" s="414"/>
      <c r="PWQ311" s="415"/>
      <c r="PWR311" s="416" t="s">
        <v>753</v>
      </c>
      <c r="PWS311" s="413" t="s">
        <v>777</v>
      </c>
      <c r="PWT311" s="414"/>
      <c r="PWU311" s="415"/>
      <c r="PWV311" s="416" t="s">
        <v>753</v>
      </c>
      <c r="PWW311" s="413" t="s">
        <v>777</v>
      </c>
      <c r="PWX311" s="414"/>
      <c r="PWY311" s="415"/>
      <c r="PWZ311" s="416" t="s">
        <v>753</v>
      </c>
      <c r="PXA311" s="413" t="s">
        <v>777</v>
      </c>
      <c r="PXB311" s="414"/>
      <c r="PXC311" s="415"/>
      <c r="PXD311" s="416" t="s">
        <v>753</v>
      </c>
      <c r="PXE311" s="413" t="s">
        <v>777</v>
      </c>
      <c r="PXF311" s="414"/>
      <c r="PXG311" s="415"/>
      <c r="PXH311" s="416" t="s">
        <v>753</v>
      </c>
      <c r="PXI311" s="413" t="s">
        <v>777</v>
      </c>
      <c r="PXJ311" s="414"/>
      <c r="PXK311" s="415"/>
      <c r="PXL311" s="416" t="s">
        <v>753</v>
      </c>
      <c r="PXM311" s="413" t="s">
        <v>777</v>
      </c>
      <c r="PXN311" s="414"/>
      <c r="PXO311" s="415"/>
      <c r="PXP311" s="416" t="s">
        <v>753</v>
      </c>
      <c r="PXQ311" s="413" t="s">
        <v>777</v>
      </c>
      <c r="PXR311" s="414"/>
      <c r="PXS311" s="415"/>
      <c r="PXT311" s="416" t="s">
        <v>753</v>
      </c>
      <c r="PXU311" s="413" t="s">
        <v>777</v>
      </c>
      <c r="PXV311" s="414"/>
      <c r="PXW311" s="415"/>
      <c r="PXX311" s="416" t="s">
        <v>753</v>
      </c>
      <c r="PXY311" s="413" t="s">
        <v>777</v>
      </c>
      <c r="PXZ311" s="414"/>
      <c r="PYA311" s="415"/>
      <c r="PYB311" s="416" t="s">
        <v>753</v>
      </c>
      <c r="PYC311" s="413" t="s">
        <v>777</v>
      </c>
      <c r="PYD311" s="414"/>
      <c r="PYE311" s="415"/>
      <c r="PYF311" s="416" t="s">
        <v>753</v>
      </c>
      <c r="PYG311" s="413" t="s">
        <v>777</v>
      </c>
      <c r="PYH311" s="414"/>
      <c r="PYI311" s="415"/>
      <c r="PYJ311" s="416" t="s">
        <v>753</v>
      </c>
      <c r="PYK311" s="413" t="s">
        <v>777</v>
      </c>
      <c r="PYL311" s="414"/>
      <c r="PYM311" s="415"/>
      <c r="PYN311" s="416" t="s">
        <v>753</v>
      </c>
      <c r="PYO311" s="413" t="s">
        <v>777</v>
      </c>
      <c r="PYP311" s="414"/>
      <c r="PYQ311" s="415"/>
      <c r="PYR311" s="416" t="s">
        <v>753</v>
      </c>
      <c r="PYS311" s="413" t="s">
        <v>777</v>
      </c>
      <c r="PYT311" s="414"/>
      <c r="PYU311" s="415"/>
      <c r="PYV311" s="416" t="s">
        <v>753</v>
      </c>
      <c r="PYW311" s="413" t="s">
        <v>777</v>
      </c>
      <c r="PYX311" s="414"/>
      <c r="PYY311" s="415"/>
      <c r="PYZ311" s="416" t="s">
        <v>753</v>
      </c>
      <c r="PZA311" s="413" t="s">
        <v>777</v>
      </c>
      <c r="PZB311" s="414"/>
      <c r="PZC311" s="415"/>
      <c r="PZD311" s="416" t="s">
        <v>753</v>
      </c>
      <c r="PZE311" s="413" t="s">
        <v>777</v>
      </c>
      <c r="PZF311" s="414"/>
      <c r="PZG311" s="415"/>
      <c r="PZH311" s="416" t="s">
        <v>753</v>
      </c>
      <c r="PZI311" s="413" t="s">
        <v>777</v>
      </c>
      <c r="PZJ311" s="414"/>
      <c r="PZK311" s="415"/>
      <c r="PZL311" s="416" t="s">
        <v>753</v>
      </c>
      <c r="PZM311" s="413" t="s">
        <v>777</v>
      </c>
      <c r="PZN311" s="414"/>
      <c r="PZO311" s="415"/>
      <c r="PZP311" s="416" t="s">
        <v>753</v>
      </c>
      <c r="PZQ311" s="413" t="s">
        <v>777</v>
      </c>
      <c r="PZR311" s="414"/>
      <c r="PZS311" s="415"/>
      <c r="PZT311" s="416" t="s">
        <v>753</v>
      </c>
      <c r="PZU311" s="413" t="s">
        <v>777</v>
      </c>
      <c r="PZV311" s="414"/>
      <c r="PZW311" s="415"/>
      <c r="PZX311" s="416" t="s">
        <v>753</v>
      </c>
      <c r="PZY311" s="413" t="s">
        <v>777</v>
      </c>
      <c r="PZZ311" s="414"/>
      <c r="QAA311" s="415"/>
      <c r="QAB311" s="416" t="s">
        <v>753</v>
      </c>
      <c r="QAC311" s="413" t="s">
        <v>777</v>
      </c>
      <c r="QAD311" s="414"/>
      <c r="QAE311" s="415"/>
      <c r="QAF311" s="416" t="s">
        <v>753</v>
      </c>
      <c r="QAG311" s="413" t="s">
        <v>777</v>
      </c>
      <c r="QAH311" s="414"/>
      <c r="QAI311" s="415"/>
      <c r="QAJ311" s="416" t="s">
        <v>753</v>
      </c>
      <c r="QAK311" s="413" t="s">
        <v>777</v>
      </c>
      <c r="QAL311" s="414"/>
      <c r="QAM311" s="415"/>
      <c r="QAN311" s="416" t="s">
        <v>753</v>
      </c>
      <c r="QAO311" s="413" t="s">
        <v>777</v>
      </c>
      <c r="QAP311" s="414"/>
      <c r="QAQ311" s="415"/>
      <c r="QAR311" s="416" t="s">
        <v>753</v>
      </c>
      <c r="QAS311" s="413" t="s">
        <v>777</v>
      </c>
      <c r="QAT311" s="414"/>
      <c r="QAU311" s="415"/>
      <c r="QAV311" s="416" t="s">
        <v>753</v>
      </c>
      <c r="QAW311" s="413" t="s">
        <v>777</v>
      </c>
      <c r="QAX311" s="414"/>
      <c r="QAY311" s="415"/>
      <c r="QAZ311" s="416" t="s">
        <v>753</v>
      </c>
      <c r="QBA311" s="413" t="s">
        <v>777</v>
      </c>
      <c r="QBB311" s="414"/>
      <c r="QBC311" s="415"/>
      <c r="QBD311" s="416" t="s">
        <v>753</v>
      </c>
      <c r="QBE311" s="413" t="s">
        <v>777</v>
      </c>
      <c r="QBF311" s="414"/>
      <c r="QBG311" s="415"/>
      <c r="QBH311" s="416" t="s">
        <v>753</v>
      </c>
      <c r="QBI311" s="413" t="s">
        <v>777</v>
      </c>
      <c r="QBJ311" s="414"/>
      <c r="QBK311" s="415"/>
      <c r="QBL311" s="416" t="s">
        <v>753</v>
      </c>
      <c r="QBM311" s="413" t="s">
        <v>777</v>
      </c>
      <c r="QBN311" s="414"/>
      <c r="QBO311" s="415"/>
      <c r="QBP311" s="416" t="s">
        <v>753</v>
      </c>
      <c r="QBQ311" s="413" t="s">
        <v>777</v>
      </c>
      <c r="QBR311" s="414"/>
      <c r="QBS311" s="415"/>
      <c r="QBT311" s="416" t="s">
        <v>753</v>
      </c>
      <c r="QBU311" s="413" t="s">
        <v>777</v>
      </c>
      <c r="QBV311" s="414"/>
      <c r="QBW311" s="415"/>
      <c r="QBX311" s="416" t="s">
        <v>753</v>
      </c>
      <c r="QBY311" s="413" t="s">
        <v>777</v>
      </c>
      <c r="QBZ311" s="414"/>
      <c r="QCA311" s="415"/>
      <c r="QCB311" s="416" t="s">
        <v>753</v>
      </c>
      <c r="QCC311" s="413" t="s">
        <v>777</v>
      </c>
      <c r="QCD311" s="414"/>
      <c r="QCE311" s="415"/>
      <c r="QCF311" s="416" t="s">
        <v>753</v>
      </c>
      <c r="QCG311" s="413" t="s">
        <v>777</v>
      </c>
      <c r="QCH311" s="414"/>
      <c r="QCI311" s="415"/>
      <c r="QCJ311" s="416" t="s">
        <v>753</v>
      </c>
      <c r="QCK311" s="413" t="s">
        <v>777</v>
      </c>
      <c r="QCL311" s="414"/>
      <c r="QCM311" s="415"/>
      <c r="QCN311" s="416" t="s">
        <v>753</v>
      </c>
      <c r="QCO311" s="413" t="s">
        <v>777</v>
      </c>
      <c r="QCP311" s="414"/>
      <c r="QCQ311" s="415"/>
      <c r="QCR311" s="416" t="s">
        <v>753</v>
      </c>
      <c r="QCS311" s="413" t="s">
        <v>777</v>
      </c>
      <c r="QCT311" s="414"/>
      <c r="QCU311" s="415"/>
      <c r="QCV311" s="416" t="s">
        <v>753</v>
      </c>
      <c r="QCW311" s="413" t="s">
        <v>777</v>
      </c>
      <c r="QCX311" s="414"/>
      <c r="QCY311" s="415"/>
      <c r="QCZ311" s="416" t="s">
        <v>753</v>
      </c>
      <c r="QDA311" s="413" t="s">
        <v>777</v>
      </c>
      <c r="QDB311" s="414"/>
      <c r="QDC311" s="415"/>
      <c r="QDD311" s="416" t="s">
        <v>753</v>
      </c>
      <c r="QDE311" s="413" t="s">
        <v>777</v>
      </c>
      <c r="QDF311" s="414"/>
      <c r="QDG311" s="415"/>
      <c r="QDH311" s="416" t="s">
        <v>753</v>
      </c>
      <c r="QDI311" s="413" t="s">
        <v>777</v>
      </c>
      <c r="QDJ311" s="414"/>
      <c r="QDK311" s="415"/>
      <c r="QDL311" s="416" t="s">
        <v>753</v>
      </c>
      <c r="QDM311" s="413" t="s">
        <v>777</v>
      </c>
      <c r="QDN311" s="414"/>
      <c r="QDO311" s="415"/>
      <c r="QDP311" s="416" t="s">
        <v>753</v>
      </c>
      <c r="QDQ311" s="413" t="s">
        <v>777</v>
      </c>
      <c r="QDR311" s="414"/>
      <c r="QDS311" s="415"/>
      <c r="QDT311" s="416" t="s">
        <v>753</v>
      </c>
      <c r="QDU311" s="413" t="s">
        <v>777</v>
      </c>
      <c r="QDV311" s="414"/>
      <c r="QDW311" s="415"/>
      <c r="QDX311" s="416" t="s">
        <v>753</v>
      </c>
      <c r="QDY311" s="413" t="s">
        <v>777</v>
      </c>
      <c r="QDZ311" s="414"/>
      <c r="QEA311" s="415"/>
      <c r="QEB311" s="416" t="s">
        <v>753</v>
      </c>
      <c r="QEC311" s="413" t="s">
        <v>777</v>
      </c>
      <c r="QED311" s="414"/>
      <c r="QEE311" s="415"/>
      <c r="QEF311" s="416" t="s">
        <v>753</v>
      </c>
      <c r="QEG311" s="413" t="s">
        <v>777</v>
      </c>
      <c r="QEH311" s="414"/>
      <c r="QEI311" s="415"/>
      <c r="QEJ311" s="416" t="s">
        <v>753</v>
      </c>
      <c r="QEK311" s="413" t="s">
        <v>777</v>
      </c>
      <c r="QEL311" s="414"/>
      <c r="QEM311" s="415"/>
      <c r="QEN311" s="416" t="s">
        <v>753</v>
      </c>
      <c r="QEO311" s="413" t="s">
        <v>777</v>
      </c>
      <c r="QEP311" s="414"/>
      <c r="QEQ311" s="415"/>
      <c r="QER311" s="416" t="s">
        <v>753</v>
      </c>
      <c r="QES311" s="413" t="s">
        <v>777</v>
      </c>
      <c r="QET311" s="414"/>
      <c r="QEU311" s="415"/>
      <c r="QEV311" s="416" t="s">
        <v>753</v>
      </c>
      <c r="QEW311" s="413" t="s">
        <v>777</v>
      </c>
      <c r="QEX311" s="414"/>
      <c r="QEY311" s="415"/>
      <c r="QEZ311" s="416" t="s">
        <v>753</v>
      </c>
      <c r="QFA311" s="413" t="s">
        <v>777</v>
      </c>
      <c r="QFB311" s="414"/>
      <c r="QFC311" s="415"/>
      <c r="QFD311" s="416" t="s">
        <v>753</v>
      </c>
      <c r="QFE311" s="413" t="s">
        <v>777</v>
      </c>
      <c r="QFF311" s="414"/>
      <c r="QFG311" s="415"/>
      <c r="QFH311" s="416" t="s">
        <v>753</v>
      </c>
      <c r="QFI311" s="413" t="s">
        <v>777</v>
      </c>
      <c r="QFJ311" s="414"/>
      <c r="QFK311" s="415"/>
      <c r="QFL311" s="416" t="s">
        <v>753</v>
      </c>
      <c r="QFM311" s="413" t="s">
        <v>777</v>
      </c>
      <c r="QFN311" s="414"/>
      <c r="QFO311" s="415"/>
      <c r="QFP311" s="416" t="s">
        <v>753</v>
      </c>
      <c r="QFQ311" s="413" t="s">
        <v>777</v>
      </c>
      <c r="QFR311" s="414"/>
      <c r="QFS311" s="415"/>
      <c r="QFT311" s="416" t="s">
        <v>753</v>
      </c>
      <c r="QFU311" s="413" t="s">
        <v>777</v>
      </c>
      <c r="QFV311" s="414"/>
      <c r="QFW311" s="415"/>
      <c r="QFX311" s="416" t="s">
        <v>753</v>
      </c>
      <c r="QFY311" s="413" t="s">
        <v>777</v>
      </c>
      <c r="QFZ311" s="414"/>
      <c r="QGA311" s="415"/>
      <c r="QGB311" s="416" t="s">
        <v>753</v>
      </c>
      <c r="QGC311" s="413" t="s">
        <v>777</v>
      </c>
      <c r="QGD311" s="414"/>
      <c r="QGE311" s="415"/>
      <c r="QGF311" s="416" t="s">
        <v>753</v>
      </c>
      <c r="QGG311" s="413" t="s">
        <v>777</v>
      </c>
      <c r="QGH311" s="414"/>
      <c r="QGI311" s="415"/>
      <c r="QGJ311" s="416" t="s">
        <v>753</v>
      </c>
      <c r="QGK311" s="413" t="s">
        <v>777</v>
      </c>
      <c r="QGL311" s="414"/>
      <c r="QGM311" s="415"/>
      <c r="QGN311" s="416" t="s">
        <v>753</v>
      </c>
      <c r="QGO311" s="413" t="s">
        <v>777</v>
      </c>
      <c r="QGP311" s="414"/>
      <c r="QGQ311" s="415"/>
      <c r="QGR311" s="416" t="s">
        <v>753</v>
      </c>
      <c r="QGS311" s="413" t="s">
        <v>777</v>
      </c>
      <c r="QGT311" s="414"/>
      <c r="QGU311" s="415"/>
      <c r="QGV311" s="416" t="s">
        <v>753</v>
      </c>
      <c r="QGW311" s="413" t="s">
        <v>777</v>
      </c>
      <c r="QGX311" s="414"/>
      <c r="QGY311" s="415"/>
      <c r="QGZ311" s="416" t="s">
        <v>753</v>
      </c>
      <c r="QHA311" s="413" t="s">
        <v>777</v>
      </c>
      <c r="QHB311" s="414"/>
      <c r="QHC311" s="415"/>
      <c r="QHD311" s="416" t="s">
        <v>753</v>
      </c>
      <c r="QHE311" s="413" t="s">
        <v>777</v>
      </c>
      <c r="QHF311" s="414"/>
      <c r="QHG311" s="415"/>
      <c r="QHH311" s="416" t="s">
        <v>753</v>
      </c>
      <c r="QHI311" s="413" t="s">
        <v>777</v>
      </c>
      <c r="QHJ311" s="414"/>
      <c r="QHK311" s="415"/>
      <c r="QHL311" s="416" t="s">
        <v>753</v>
      </c>
      <c r="QHM311" s="413" t="s">
        <v>777</v>
      </c>
      <c r="QHN311" s="414"/>
      <c r="QHO311" s="415"/>
      <c r="QHP311" s="416" t="s">
        <v>753</v>
      </c>
      <c r="QHQ311" s="413" t="s">
        <v>777</v>
      </c>
      <c r="QHR311" s="414"/>
      <c r="QHS311" s="415"/>
      <c r="QHT311" s="416" t="s">
        <v>753</v>
      </c>
      <c r="QHU311" s="413" t="s">
        <v>777</v>
      </c>
      <c r="QHV311" s="414"/>
      <c r="QHW311" s="415"/>
      <c r="QHX311" s="416" t="s">
        <v>753</v>
      </c>
      <c r="QHY311" s="413" t="s">
        <v>777</v>
      </c>
      <c r="QHZ311" s="414"/>
      <c r="QIA311" s="415"/>
      <c r="QIB311" s="416" t="s">
        <v>753</v>
      </c>
      <c r="QIC311" s="413" t="s">
        <v>777</v>
      </c>
      <c r="QID311" s="414"/>
      <c r="QIE311" s="415"/>
      <c r="QIF311" s="416" t="s">
        <v>753</v>
      </c>
      <c r="QIG311" s="413" t="s">
        <v>777</v>
      </c>
      <c r="QIH311" s="414"/>
      <c r="QII311" s="415"/>
      <c r="QIJ311" s="416" t="s">
        <v>753</v>
      </c>
      <c r="QIK311" s="413" t="s">
        <v>777</v>
      </c>
      <c r="QIL311" s="414"/>
      <c r="QIM311" s="415"/>
      <c r="QIN311" s="416" t="s">
        <v>753</v>
      </c>
      <c r="QIO311" s="413" t="s">
        <v>777</v>
      </c>
      <c r="QIP311" s="414"/>
      <c r="QIQ311" s="415"/>
      <c r="QIR311" s="416" t="s">
        <v>753</v>
      </c>
      <c r="QIS311" s="413" t="s">
        <v>777</v>
      </c>
      <c r="QIT311" s="414"/>
      <c r="QIU311" s="415"/>
      <c r="QIV311" s="416" t="s">
        <v>753</v>
      </c>
      <c r="QIW311" s="413" t="s">
        <v>777</v>
      </c>
      <c r="QIX311" s="414"/>
      <c r="QIY311" s="415"/>
      <c r="QIZ311" s="416" t="s">
        <v>753</v>
      </c>
      <c r="QJA311" s="413" t="s">
        <v>777</v>
      </c>
      <c r="QJB311" s="414"/>
      <c r="QJC311" s="415"/>
      <c r="QJD311" s="416" t="s">
        <v>753</v>
      </c>
      <c r="QJE311" s="413" t="s">
        <v>777</v>
      </c>
      <c r="QJF311" s="414"/>
      <c r="QJG311" s="415"/>
      <c r="QJH311" s="416" t="s">
        <v>753</v>
      </c>
      <c r="QJI311" s="413" t="s">
        <v>777</v>
      </c>
      <c r="QJJ311" s="414"/>
      <c r="QJK311" s="415"/>
      <c r="QJL311" s="416" t="s">
        <v>753</v>
      </c>
      <c r="QJM311" s="413" t="s">
        <v>777</v>
      </c>
      <c r="QJN311" s="414"/>
      <c r="QJO311" s="415"/>
      <c r="QJP311" s="416" t="s">
        <v>753</v>
      </c>
      <c r="QJQ311" s="413" t="s">
        <v>777</v>
      </c>
      <c r="QJR311" s="414"/>
      <c r="QJS311" s="415"/>
      <c r="QJT311" s="416" t="s">
        <v>753</v>
      </c>
      <c r="QJU311" s="413" t="s">
        <v>777</v>
      </c>
      <c r="QJV311" s="414"/>
      <c r="QJW311" s="415"/>
      <c r="QJX311" s="416" t="s">
        <v>753</v>
      </c>
      <c r="QJY311" s="413" t="s">
        <v>777</v>
      </c>
      <c r="QJZ311" s="414"/>
      <c r="QKA311" s="415"/>
      <c r="QKB311" s="416" t="s">
        <v>753</v>
      </c>
      <c r="QKC311" s="413" t="s">
        <v>777</v>
      </c>
      <c r="QKD311" s="414"/>
      <c r="QKE311" s="415"/>
      <c r="QKF311" s="416" t="s">
        <v>753</v>
      </c>
      <c r="QKG311" s="413" t="s">
        <v>777</v>
      </c>
      <c r="QKH311" s="414"/>
      <c r="QKI311" s="415"/>
      <c r="QKJ311" s="416" t="s">
        <v>753</v>
      </c>
      <c r="QKK311" s="413" t="s">
        <v>777</v>
      </c>
      <c r="QKL311" s="414"/>
      <c r="QKM311" s="415"/>
      <c r="QKN311" s="416" t="s">
        <v>753</v>
      </c>
      <c r="QKO311" s="413" t="s">
        <v>777</v>
      </c>
      <c r="QKP311" s="414"/>
      <c r="QKQ311" s="415"/>
      <c r="QKR311" s="416" t="s">
        <v>753</v>
      </c>
      <c r="QKS311" s="413" t="s">
        <v>777</v>
      </c>
      <c r="QKT311" s="414"/>
      <c r="QKU311" s="415"/>
      <c r="QKV311" s="416" t="s">
        <v>753</v>
      </c>
      <c r="QKW311" s="413" t="s">
        <v>777</v>
      </c>
      <c r="QKX311" s="414"/>
      <c r="QKY311" s="415"/>
      <c r="QKZ311" s="416" t="s">
        <v>753</v>
      </c>
      <c r="QLA311" s="413" t="s">
        <v>777</v>
      </c>
      <c r="QLB311" s="414"/>
      <c r="QLC311" s="415"/>
      <c r="QLD311" s="416" t="s">
        <v>753</v>
      </c>
      <c r="QLE311" s="413" t="s">
        <v>777</v>
      </c>
      <c r="QLF311" s="414"/>
      <c r="QLG311" s="415"/>
      <c r="QLH311" s="416" t="s">
        <v>753</v>
      </c>
      <c r="QLI311" s="413" t="s">
        <v>777</v>
      </c>
      <c r="QLJ311" s="414"/>
      <c r="QLK311" s="415"/>
      <c r="QLL311" s="416" t="s">
        <v>753</v>
      </c>
      <c r="QLM311" s="413" t="s">
        <v>777</v>
      </c>
      <c r="QLN311" s="414"/>
      <c r="QLO311" s="415"/>
      <c r="QLP311" s="416" t="s">
        <v>753</v>
      </c>
      <c r="QLQ311" s="413" t="s">
        <v>777</v>
      </c>
      <c r="QLR311" s="414"/>
      <c r="QLS311" s="415"/>
      <c r="QLT311" s="416" t="s">
        <v>753</v>
      </c>
      <c r="QLU311" s="413" t="s">
        <v>777</v>
      </c>
      <c r="QLV311" s="414"/>
      <c r="QLW311" s="415"/>
      <c r="QLX311" s="416" t="s">
        <v>753</v>
      </c>
      <c r="QLY311" s="413" t="s">
        <v>777</v>
      </c>
      <c r="QLZ311" s="414"/>
      <c r="QMA311" s="415"/>
      <c r="QMB311" s="416" t="s">
        <v>753</v>
      </c>
      <c r="QMC311" s="413" t="s">
        <v>777</v>
      </c>
      <c r="QMD311" s="414"/>
      <c r="QME311" s="415"/>
      <c r="QMF311" s="416" t="s">
        <v>753</v>
      </c>
      <c r="QMG311" s="413" t="s">
        <v>777</v>
      </c>
      <c r="QMH311" s="414"/>
      <c r="QMI311" s="415"/>
      <c r="QMJ311" s="416" t="s">
        <v>753</v>
      </c>
      <c r="QMK311" s="413" t="s">
        <v>777</v>
      </c>
      <c r="QML311" s="414"/>
      <c r="QMM311" s="415"/>
      <c r="QMN311" s="416" t="s">
        <v>753</v>
      </c>
      <c r="QMO311" s="413" t="s">
        <v>777</v>
      </c>
      <c r="QMP311" s="414"/>
      <c r="QMQ311" s="415"/>
      <c r="QMR311" s="416" t="s">
        <v>753</v>
      </c>
      <c r="QMS311" s="413" t="s">
        <v>777</v>
      </c>
      <c r="QMT311" s="414"/>
      <c r="QMU311" s="415"/>
      <c r="QMV311" s="416" t="s">
        <v>753</v>
      </c>
      <c r="QMW311" s="413" t="s">
        <v>777</v>
      </c>
      <c r="QMX311" s="414"/>
      <c r="QMY311" s="415"/>
      <c r="QMZ311" s="416" t="s">
        <v>753</v>
      </c>
      <c r="QNA311" s="413" t="s">
        <v>777</v>
      </c>
      <c r="QNB311" s="414"/>
      <c r="QNC311" s="415"/>
      <c r="QND311" s="416" t="s">
        <v>753</v>
      </c>
      <c r="QNE311" s="413" t="s">
        <v>777</v>
      </c>
      <c r="QNF311" s="414"/>
      <c r="QNG311" s="415"/>
      <c r="QNH311" s="416" t="s">
        <v>753</v>
      </c>
      <c r="QNI311" s="413" t="s">
        <v>777</v>
      </c>
      <c r="QNJ311" s="414"/>
      <c r="QNK311" s="415"/>
      <c r="QNL311" s="416" t="s">
        <v>753</v>
      </c>
      <c r="QNM311" s="413" t="s">
        <v>777</v>
      </c>
      <c r="QNN311" s="414"/>
      <c r="QNO311" s="415"/>
      <c r="QNP311" s="416" t="s">
        <v>753</v>
      </c>
      <c r="QNQ311" s="413" t="s">
        <v>777</v>
      </c>
      <c r="QNR311" s="414"/>
      <c r="QNS311" s="415"/>
      <c r="QNT311" s="416" t="s">
        <v>753</v>
      </c>
      <c r="QNU311" s="413" t="s">
        <v>777</v>
      </c>
      <c r="QNV311" s="414"/>
      <c r="QNW311" s="415"/>
      <c r="QNX311" s="416" t="s">
        <v>753</v>
      </c>
      <c r="QNY311" s="413" t="s">
        <v>777</v>
      </c>
      <c r="QNZ311" s="414"/>
      <c r="QOA311" s="415"/>
      <c r="QOB311" s="416" t="s">
        <v>753</v>
      </c>
      <c r="QOC311" s="413" t="s">
        <v>777</v>
      </c>
      <c r="QOD311" s="414"/>
      <c r="QOE311" s="415"/>
      <c r="QOF311" s="416" t="s">
        <v>753</v>
      </c>
      <c r="QOG311" s="413" t="s">
        <v>777</v>
      </c>
      <c r="QOH311" s="414"/>
      <c r="QOI311" s="415"/>
      <c r="QOJ311" s="416" t="s">
        <v>753</v>
      </c>
      <c r="QOK311" s="413" t="s">
        <v>777</v>
      </c>
      <c r="QOL311" s="414"/>
      <c r="QOM311" s="415"/>
      <c r="QON311" s="416" t="s">
        <v>753</v>
      </c>
      <c r="QOO311" s="413" t="s">
        <v>777</v>
      </c>
      <c r="QOP311" s="414"/>
      <c r="QOQ311" s="415"/>
      <c r="QOR311" s="416" t="s">
        <v>753</v>
      </c>
      <c r="QOS311" s="413" t="s">
        <v>777</v>
      </c>
      <c r="QOT311" s="414"/>
      <c r="QOU311" s="415"/>
      <c r="QOV311" s="416" t="s">
        <v>753</v>
      </c>
      <c r="QOW311" s="413" t="s">
        <v>777</v>
      </c>
      <c r="QOX311" s="414"/>
      <c r="QOY311" s="415"/>
      <c r="QOZ311" s="416" t="s">
        <v>753</v>
      </c>
      <c r="QPA311" s="413" t="s">
        <v>777</v>
      </c>
      <c r="QPB311" s="414"/>
      <c r="QPC311" s="415"/>
      <c r="QPD311" s="416" t="s">
        <v>753</v>
      </c>
      <c r="QPE311" s="413" t="s">
        <v>777</v>
      </c>
      <c r="QPF311" s="414"/>
      <c r="QPG311" s="415"/>
      <c r="QPH311" s="416" t="s">
        <v>753</v>
      </c>
      <c r="QPI311" s="413" t="s">
        <v>777</v>
      </c>
      <c r="QPJ311" s="414"/>
      <c r="QPK311" s="415"/>
      <c r="QPL311" s="416" t="s">
        <v>753</v>
      </c>
      <c r="QPM311" s="413" t="s">
        <v>777</v>
      </c>
      <c r="QPN311" s="414"/>
      <c r="QPO311" s="415"/>
      <c r="QPP311" s="416" t="s">
        <v>753</v>
      </c>
      <c r="QPQ311" s="413" t="s">
        <v>777</v>
      </c>
      <c r="QPR311" s="414"/>
      <c r="QPS311" s="415"/>
      <c r="QPT311" s="416" t="s">
        <v>753</v>
      </c>
      <c r="QPU311" s="413" t="s">
        <v>777</v>
      </c>
      <c r="QPV311" s="414"/>
      <c r="QPW311" s="415"/>
      <c r="QPX311" s="416" t="s">
        <v>753</v>
      </c>
      <c r="QPY311" s="413" t="s">
        <v>777</v>
      </c>
      <c r="QPZ311" s="414"/>
      <c r="QQA311" s="415"/>
      <c r="QQB311" s="416" t="s">
        <v>753</v>
      </c>
      <c r="QQC311" s="413" t="s">
        <v>777</v>
      </c>
      <c r="QQD311" s="414"/>
      <c r="QQE311" s="415"/>
      <c r="QQF311" s="416" t="s">
        <v>753</v>
      </c>
      <c r="QQG311" s="413" t="s">
        <v>777</v>
      </c>
      <c r="QQH311" s="414"/>
      <c r="QQI311" s="415"/>
      <c r="QQJ311" s="416" t="s">
        <v>753</v>
      </c>
      <c r="QQK311" s="413" t="s">
        <v>777</v>
      </c>
      <c r="QQL311" s="414"/>
      <c r="QQM311" s="415"/>
      <c r="QQN311" s="416" t="s">
        <v>753</v>
      </c>
      <c r="QQO311" s="413" t="s">
        <v>777</v>
      </c>
      <c r="QQP311" s="414"/>
      <c r="QQQ311" s="415"/>
      <c r="QQR311" s="416" t="s">
        <v>753</v>
      </c>
      <c r="QQS311" s="413" t="s">
        <v>777</v>
      </c>
      <c r="QQT311" s="414"/>
      <c r="QQU311" s="415"/>
      <c r="QQV311" s="416" t="s">
        <v>753</v>
      </c>
      <c r="QQW311" s="413" t="s">
        <v>777</v>
      </c>
      <c r="QQX311" s="414"/>
      <c r="QQY311" s="415"/>
      <c r="QQZ311" s="416" t="s">
        <v>753</v>
      </c>
      <c r="QRA311" s="413" t="s">
        <v>777</v>
      </c>
      <c r="QRB311" s="414"/>
      <c r="QRC311" s="415"/>
      <c r="QRD311" s="416" t="s">
        <v>753</v>
      </c>
      <c r="QRE311" s="413" t="s">
        <v>777</v>
      </c>
      <c r="QRF311" s="414"/>
      <c r="QRG311" s="415"/>
      <c r="QRH311" s="416" t="s">
        <v>753</v>
      </c>
      <c r="QRI311" s="413" t="s">
        <v>777</v>
      </c>
      <c r="QRJ311" s="414"/>
      <c r="QRK311" s="415"/>
      <c r="QRL311" s="416" t="s">
        <v>753</v>
      </c>
      <c r="QRM311" s="413" t="s">
        <v>777</v>
      </c>
      <c r="QRN311" s="414"/>
      <c r="QRO311" s="415"/>
      <c r="QRP311" s="416" t="s">
        <v>753</v>
      </c>
      <c r="QRQ311" s="413" t="s">
        <v>777</v>
      </c>
      <c r="QRR311" s="414"/>
      <c r="QRS311" s="415"/>
      <c r="QRT311" s="416" t="s">
        <v>753</v>
      </c>
      <c r="QRU311" s="413" t="s">
        <v>777</v>
      </c>
      <c r="QRV311" s="414"/>
      <c r="QRW311" s="415"/>
      <c r="QRX311" s="416" t="s">
        <v>753</v>
      </c>
      <c r="QRY311" s="413" t="s">
        <v>777</v>
      </c>
      <c r="QRZ311" s="414"/>
      <c r="QSA311" s="415"/>
      <c r="QSB311" s="416" t="s">
        <v>753</v>
      </c>
      <c r="QSC311" s="413" t="s">
        <v>777</v>
      </c>
      <c r="QSD311" s="414"/>
      <c r="QSE311" s="415"/>
      <c r="QSF311" s="416" t="s">
        <v>753</v>
      </c>
      <c r="QSG311" s="413" t="s">
        <v>777</v>
      </c>
      <c r="QSH311" s="414"/>
      <c r="QSI311" s="415"/>
      <c r="QSJ311" s="416" t="s">
        <v>753</v>
      </c>
      <c r="QSK311" s="413" t="s">
        <v>777</v>
      </c>
      <c r="QSL311" s="414"/>
      <c r="QSM311" s="415"/>
      <c r="QSN311" s="416" t="s">
        <v>753</v>
      </c>
      <c r="QSO311" s="413" t="s">
        <v>777</v>
      </c>
      <c r="QSP311" s="414"/>
      <c r="QSQ311" s="415"/>
      <c r="QSR311" s="416" t="s">
        <v>753</v>
      </c>
      <c r="QSS311" s="413" t="s">
        <v>777</v>
      </c>
      <c r="QST311" s="414"/>
      <c r="QSU311" s="415"/>
      <c r="QSV311" s="416" t="s">
        <v>753</v>
      </c>
      <c r="QSW311" s="413" t="s">
        <v>777</v>
      </c>
      <c r="QSX311" s="414"/>
      <c r="QSY311" s="415"/>
      <c r="QSZ311" s="416" t="s">
        <v>753</v>
      </c>
      <c r="QTA311" s="413" t="s">
        <v>777</v>
      </c>
      <c r="QTB311" s="414"/>
      <c r="QTC311" s="415"/>
      <c r="QTD311" s="416" t="s">
        <v>753</v>
      </c>
      <c r="QTE311" s="413" t="s">
        <v>777</v>
      </c>
      <c r="QTF311" s="414"/>
      <c r="QTG311" s="415"/>
      <c r="QTH311" s="416" t="s">
        <v>753</v>
      </c>
      <c r="QTI311" s="413" t="s">
        <v>777</v>
      </c>
      <c r="QTJ311" s="414"/>
      <c r="QTK311" s="415"/>
      <c r="QTL311" s="416" t="s">
        <v>753</v>
      </c>
      <c r="QTM311" s="413" t="s">
        <v>777</v>
      </c>
      <c r="QTN311" s="414"/>
      <c r="QTO311" s="415"/>
      <c r="QTP311" s="416" t="s">
        <v>753</v>
      </c>
      <c r="QTQ311" s="413" t="s">
        <v>777</v>
      </c>
      <c r="QTR311" s="414"/>
      <c r="QTS311" s="415"/>
      <c r="QTT311" s="416" t="s">
        <v>753</v>
      </c>
      <c r="QTU311" s="413" t="s">
        <v>777</v>
      </c>
      <c r="QTV311" s="414"/>
      <c r="QTW311" s="415"/>
      <c r="QTX311" s="416" t="s">
        <v>753</v>
      </c>
      <c r="QTY311" s="413" t="s">
        <v>777</v>
      </c>
      <c r="QTZ311" s="414"/>
      <c r="QUA311" s="415"/>
      <c r="QUB311" s="416" t="s">
        <v>753</v>
      </c>
      <c r="QUC311" s="413" t="s">
        <v>777</v>
      </c>
      <c r="QUD311" s="414"/>
      <c r="QUE311" s="415"/>
      <c r="QUF311" s="416" t="s">
        <v>753</v>
      </c>
      <c r="QUG311" s="413" t="s">
        <v>777</v>
      </c>
      <c r="QUH311" s="414"/>
      <c r="QUI311" s="415"/>
      <c r="QUJ311" s="416" t="s">
        <v>753</v>
      </c>
      <c r="QUK311" s="413" t="s">
        <v>777</v>
      </c>
      <c r="QUL311" s="414"/>
      <c r="QUM311" s="415"/>
      <c r="QUN311" s="416" t="s">
        <v>753</v>
      </c>
      <c r="QUO311" s="413" t="s">
        <v>777</v>
      </c>
      <c r="QUP311" s="414"/>
      <c r="QUQ311" s="415"/>
      <c r="QUR311" s="416" t="s">
        <v>753</v>
      </c>
      <c r="QUS311" s="413" t="s">
        <v>777</v>
      </c>
      <c r="QUT311" s="414"/>
      <c r="QUU311" s="415"/>
      <c r="QUV311" s="416" t="s">
        <v>753</v>
      </c>
      <c r="QUW311" s="413" t="s">
        <v>777</v>
      </c>
      <c r="QUX311" s="414"/>
      <c r="QUY311" s="415"/>
      <c r="QUZ311" s="416" t="s">
        <v>753</v>
      </c>
      <c r="QVA311" s="413" t="s">
        <v>777</v>
      </c>
      <c r="QVB311" s="414"/>
      <c r="QVC311" s="415"/>
      <c r="QVD311" s="416" t="s">
        <v>753</v>
      </c>
      <c r="QVE311" s="413" t="s">
        <v>777</v>
      </c>
      <c r="QVF311" s="414"/>
      <c r="QVG311" s="415"/>
      <c r="QVH311" s="416" t="s">
        <v>753</v>
      </c>
      <c r="QVI311" s="413" t="s">
        <v>777</v>
      </c>
      <c r="QVJ311" s="414"/>
      <c r="QVK311" s="415"/>
      <c r="QVL311" s="416" t="s">
        <v>753</v>
      </c>
      <c r="QVM311" s="413" t="s">
        <v>777</v>
      </c>
      <c r="QVN311" s="414"/>
      <c r="QVO311" s="415"/>
      <c r="QVP311" s="416" t="s">
        <v>753</v>
      </c>
      <c r="QVQ311" s="413" t="s">
        <v>777</v>
      </c>
      <c r="QVR311" s="414"/>
      <c r="QVS311" s="415"/>
      <c r="QVT311" s="416" t="s">
        <v>753</v>
      </c>
      <c r="QVU311" s="413" t="s">
        <v>777</v>
      </c>
      <c r="QVV311" s="414"/>
      <c r="QVW311" s="415"/>
      <c r="QVX311" s="416" t="s">
        <v>753</v>
      </c>
      <c r="QVY311" s="413" t="s">
        <v>777</v>
      </c>
      <c r="QVZ311" s="414"/>
      <c r="QWA311" s="415"/>
      <c r="QWB311" s="416" t="s">
        <v>753</v>
      </c>
      <c r="QWC311" s="413" t="s">
        <v>777</v>
      </c>
      <c r="QWD311" s="414"/>
      <c r="QWE311" s="415"/>
      <c r="QWF311" s="416" t="s">
        <v>753</v>
      </c>
      <c r="QWG311" s="413" t="s">
        <v>777</v>
      </c>
      <c r="QWH311" s="414"/>
      <c r="QWI311" s="415"/>
      <c r="QWJ311" s="416" t="s">
        <v>753</v>
      </c>
      <c r="QWK311" s="413" t="s">
        <v>777</v>
      </c>
      <c r="QWL311" s="414"/>
      <c r="QWM311" s="415"/>
      <c r="QWN311" s="416" t="s">
        <v>753</v>
      </c>
      <c r="QWO311" s="413" t="s">
        <v>777</v>
      </c>
      <c r="QWP311" s="414"/>
      <c r="QWQ311" s="415"/>
      <c r="QWR311" s="416" t="s">
        <v>753</v>
      </c>
      <c r="QWS311" s="413" t="s">
        <v>777</v>
      </c>
      <c r="QWT311" s="414"/>
      <c r="QWU311" s="415"/>
      <c r="QWV311" s="416" t="s">
        <v>753</v>
      </c>
      <c r="QWW311" s="413" t="s">
        <v>777</v>
      </c>
      <c r="QWX311" s="414"/>
      <c r="QWY311" s="415"/>
      <c r="QWZ311" s="416" t="s">
        <v>753</v>
      </c>
      <c r="QXA311" s="413" t="s">
        <v>777</v>
      </c>
      <c r="QXB311" s="414"/>
      <c r="QXC311" s="415"/>
      <c r="QXD311" s="416" t="s">
        <v>753</v>
      </c>
      <c r="QXE311" s="413" t="s">
        <v>777</v>
      </c>
      <c r="QXF311" s="414"/>
      <c r="QXG311" s="415"/>
      <c r="QXH311" s="416" t="s">
        <v>753</v>
      </c>
      <c r="QXI311" s="413" t="s">
        <v>777</v>
      </c>
      <c r="QXJ311" s="414"/>
      <c r="QXK311" s="415"/>
      <c r="QXL311" s="416" t="s">
        <v>753</v>
      </c>
      <c r="QXM311" s="413" t="s">
        <v>777</v>
      </c>
      <c r="QXN311" s="414"/>
      <c r="QXO311" s="415"/>
      <c r="QXP311" s="416" t="s">
        <v>753</v>
      </c>
      <c r="QXQ311" s="413" t="s">
        <v>777</v>
      </c>
      <c r="QXR311" s="414"/>
      <c r="QXS311" s="415"/>
      <c r="QXT311" s="416" t="s">
        <v>753</v>
      </c>
      <c r="QXU311" s="413" t="s">
        <v>777</v>
      </c>
      <c r="QXV311" s="414"/>
      <c r="QXW311" s="415"/>
      <c r="QXX311" s="416" t="s">
        <v>753</v>
      </c>
      <c r="QXY311" s="413" t="s">
        <v>777</v>
      </c>
      <c r="QXZ311" s="414"/>
      <c r="QYA311" s="415"/>
      <c r="QYB311" s="416" t="s">
        <v>753</v>
      </c>
      <c r="QYC311" s="413" t="s">
        <v>777</v>
      </c>
      <c r="QYD311" s="414"/>
      <c r="QYE311" s="415"/>
      <c r="QYF311" s="416" t="s">
        <v>753</v>
      </c>
      <c r="QYG311" s="413" t="s">
        <v>777</v>
      </c>
      <c r="QYH311" s="414"/>
      <c r="QYI311" s="415"/>
      <c r="QYJ311" s="416" t="s">
        <v>753</v>
      </c>
      <c r="QYK311" s="413" t="s">
        <v>777</v>
      </c>
      <c r="QYL311" s="414"/>
      <c r="QYM311" s="415"/>
      <c r="QYN311" s="416" t="s">
        <v>753</v>
      </c>
      <c r="QYO311" s="413" t="s">
        <v>777</v>
      </c>
      <c r="QYP311" s="414"/>
      <c r="QYQ311" s="415"/>
      <c r="QYR311" s="416" t="s">
        <v>753</v>
      </c>
      <c r="QYS311" s="413" t="s">
        <v>777</v>
      </c>
      <c r="QYT311" s="414"/>
      <c r="QYU311" s="415"/>
      <c r="QYV311" s="416" t="s">
        <v>753</v>
      </c>
      <c r="QYW311" s="413" t="s">
        <v>777</v>
      </c>
      <c r="QYX311" s="414"/>
      <c r="QYY311" s="415"/>
      <c r="QYZ311" s="416" t="s">
        <v>753</v>
      </c>
      <c r="QZA311" s="413" t="s">
        <v>777</v>
      </c>
      <c r="QZB311" s="414"/>
      <c r="QZC311" s="415"/>
      <c r="QZD311" s="416" t="s">
        <v>753</v>
      </c>
      <c r="QZE311" s="413" t="s">
        <v>777</v>
      </c>
      <c r="QZF311" s="414"/>
      <c r="QZG311" s="415"/>
      <c r="QZH311" s="416" t="s">
        <v>753</v>
      </c>
      <c r="QZI311" s="413" t="s">
        <v>777</v>
      </c>
      <c r="QZJ311" s="414"/>
      <c r="QZK311" s="415"/>
      <c r="QZL311" s="416" t="s">
        <v>753</v>
      </c>
      <c r="QZM311" s="413" t="s">
        <v>777</v>
      </c>
      <c r="QZN311" s="414"/>
      <c r="QZO311" s="415"/>
      <c r="QZP311" s="416" t="s">
        <v>753</v>
      </c>
      <c r="QZQ311" s="413" t="s">
        <v>777</v>
      </c>
      <c r="QZR311" s="414"/>
      <c r="QZS311" s="415"/>
      <c r="QZT311" s="416" t="s">
        <v>753</v>
      </c>
      <c r="QZU311" s="413" t="s">
        <v>777</v>
      </c>
      <c r="QZV311" s="414"/>
      <c r="QZW311" s="415"/>
      <c r="QZX311" s="416" t="s">
        <v>753</v>
      </c>
      <c r="QZY311" s="413" t="s">
        <v>777</v>
      </c>
      <c r="QZZ311" s="414"/>
      <c r="RAA311" s="415"/>
      <c r="RAB311" s="416" t="s">
        <v>753</v>
      </c>
      <c r="RAC311" s="413" t="s">
        <v>777</v>
      </c>
      <c r="RAD311" s="414"/>
      <c r="RAE311" s="415"/>
      <c r="RAF311" s="416" t="s">
        <v>753</v>
      </c>
      <c r="RAG311" s="413" t="s">
        <v>777</v>
      </c>
      <c r="RAH311" s="414"/>
      <c r="RAI311" s="415"/>
      <c r="RAJ311" s="416" t="s">
        <v>753</v>
      </c>
      <c r="RAK311" s="413" t="s">
        <v>777</v>
      </c>
      <c r="RAL311" s="414"/>
      <c r="RAM311" s="415"/>
      <c r="RAN311" s="416" t="s">
        <v>753</v>
      </c>
      <c r="RAO311" s="413" t="s">
        <v>777</v>
      </c>
      <c r="RAP311" s="414"/>
      <c r="RAQ311" s="415"/>
      <c r="RAR311" s="416" t="s">
        <v>753</v>
      </c>
      <c r="RAS311" s="413" t="s">
        <v>777</v>
      </c>
      <c r="RAT311" s="414"/>
      <c r="RAU311" s="415"/>
      <c r="RAV311" s="416" t="s">
        <v>753</v>
      </c>
      <c r="RAW311" s="413" t="s">
        <v>777</v>
      </c>
      <c r="RAX311" s="414"/>
      <c r="RAY311" s="415"/>
      <c r="RAZ311" s="416" t="s">
        <v>753</v>
      </c>
      <c r="RBA311" s="413" t="s">
        <v>777</v>
      </c>
      <c r="RBB311" s="414"/>
      <c r="RBC311" s="415"/>
      <c r="RBD311" s="416" t="s">
        <v>753</v>
      </c>
      <c r="RBE311" s="413" t="s">
        <v>777</v>
      </c>
      <c r="RBF311" s="414"/>
      <c r="RBG311" s="415"/>
      <c r="RBH311" s="416" t="s">
        <v>753</v>
      </c>
      <c r="RBI311" s="413" t="s">
        <v>777</v>
      </c>
      <c r="RBJ311" s="414"/>
      <c r="RBK311" s="415"/>
      <c r="RBL311" s="416" t="s">
        <v>753</v>
      </c>
      <c r="RBM311" s="413" t="s">
        <v>777</v>
      </c>
      <c r="RBN311" s="414"/>
      <c r="RBO311" s="415"/>
      <c r="RBP311" s="416" t="s">
        <v>753</v>
      </c>
      <c r="RBQ311" s="413" t="s">
        <v>777</v>
      </c>
      <c r="RBR311" s="414"/>
      <c r="RBS311" s="415"/>
      <c r="RBT311" s="416" t="s">
        <v>753</v>
      </c>
      <c r="RBU311" s="413" t="s">
        <v>777</v>
      </c>
      <c r="RBV311" s="414"/>
      <c r="RBW311" s="415"/>
      <c r="RBX311" s="416" t="s">
        <v>753</v>
      </c>
      <c r="RBY311" s="413" t="s">
        <v>777</v>
      </c>
      <c r="RBZ311" s="414"/>
      <c r="RCA311" s="415"/>
      <c r="RCB311" s="416" t="s">
        <v>753</v>
      </c>
      <c r="RCC311" s="413" t="s">
        <v>777</v>
      </c>
      <c r="RCD311" s="414"/>
      <c r="RCE311" s="415"/>
      <c r="RCF311" s="416" t="s">
        <v>753</v>
      </c>
      <c r="RCG311" s="413" t="s">
        <v>777</v>
      </c>
      <c r="RCH311" s="414"/>
      <c r="RCI311" s="415"/>
      <c r="RCJ311" s="416" t="s">
        <v>753</v>
      </c>
      <c r="RCK311" s="413" t="s">
        <v>777</v>
      </c>
      <c r="RCL311" s="414"/>
      <c r="RCM311" s="415"/>
      <c r="RCN311" s="416" t="s">
        <v>753</v>
      </c>
      <c r="RCO311" s="413" t="s">
        <v>777</v>
      </c>
      <c r="RCP311" s="414"/>
      <c r="RCQ311" s="415"/>
      <c r="RCR311" s="416" t="s">
        <v>753</v>
      </c>
      <c r="RCS311" s="413" t="s">
        <v>777</v>
      </c>
      <c r="RCT311" s="414"/>
      <c r="RCU311" s="415"/>
      <c r="RCV311" s="416" t="s">
        <v>753</v>
      </c>
      <c r="RCW311" s="413" t="s">
        <v>777</v>
      </c>
      <c r="RCX311" s="414"/>
      <c r="RCY311" s="415"/>
      <c r="RCZ311" s="416" t="s">
        <v>753</v>
      </c>
      <c r="RDA311" s="413" t="s">
        <v>777</v>
      </c>
      <c r="RDB311" s="414"/>
      <c r="RDC311" s="415"/>
      <c r="RDD311" s="416" t="s">
        <v>753</v>
      </c>
      <c r="RDE311" s="413" t="s">
        <v>777</v>
      </c>
      <c r="RDF311" s="414"/>
      <c r="RDG311" s="415"/>
      <c r="RDH311" s="416" t="s">
        <v>753</v>
      </c>
      <c r="RDI311" s="413" t="s">
        <v>777</v>
      </c>
      <c r="RDJ311" s="414"/>
      <c r="RDK311" s="415"/>
      <c r="RDL311" s="416" t="s">
        <v>753</v>
      </c>
      <c r="RDM311" s="413" t="s">
        <v>777</v>
      </c>
      <c r="RDN311" s="414"/>
      <c r="RDO311" s="415"/>
      <c r="RDP311" s="416" t="s">
        <v>753</v>
      </c>
      <c r="RDQ311" s="413" t="s">
        <v>777</v>
      </c>
      <c r="RDR311" s="414"/>
      <c r="RDS311" s="415"/>
      <c r="RDT311" s="416" t="s">
        <v>753</v>
      </c>
      <c r="RDU311" s="413" t="s">
        <v>777</v>
      </c>
      <c r="RDV311" s="414"/>
      <c r="RDW311" s="415"/>
      <c r="RDX311" s="416" t="s">
        <v>753</v>
      </c>
      <c r="RDY311" s="413" t="s">
        <v>777</v>
      </c>
      <c r="RDZ311" s="414"/>
      <c r="REA311" s="415"/>
      <c r="REB311" s="416" t="s">
        <v>753</v>
      </c>
      <c r="REC311" s="413" t="s">
        <v>777</v>
      </c>
      <c r="RED311" s="414"/>
      <c r="REE311" s="415"/>
      <c r="REF311" s="416" t="s">
        <v>753</v>
      </c>
      <c r="REG311" s="413" t="s">
        <v>777</v>
      </c>
      <c r="REH311" s="414"/>
      <c r="REI311" s="415"/>
      <c r="REJ311" s="416" t="s">
        <v>753</v>
      </c>
      <c r="REK311" s="413" t="s">
        <v>777</v>
      </c>
      <c r="REL311" s="414"/>
      <c r="REM311" s="415"/>
      <c r="REN311" s="416" t="s">
        <v>753</v>
      </c>
      <c r="REO311" s="413" t="s">
        <v>777</v>
      </c>
      <c r="REP311" s="414"/>
      <c r="REQ311" s="415"/>
      <c r="RER311" s="416" t="s">
        <v>753</v>
      </c>
      <c r="RES311" s="413" t="s">
        <v>777</v>
      </c>
      <c r="RET311" s="414"/>
      <c r="REU311" s="415"/>
      <c r="REV311" s="416" t="s">
        <v>753</v>
      </c>
      <c r="REW311" s="413" t="s">
        <v>777</v>
      </c>
      <c r="REX311" s="414"/>
      <c r="REY311" s="415"/>
      <c r="REZ311" s="416" t="s">
        <v>753</v>
      </c>
      <c r="RFA311" s="413" t="s">
        <v>777</v>
      </c>
      <c r="RFB311" s="414"/>
      <c r="RFC311" s="415"/>
      <c r="RFD311" s="416" t="s">
        <v>753</v>
      </c>
      <c r="RFE311" s="413" t="s">
        <v>777</v>
      </c>
      <c r="RFF311" s="414"/>
      <c r="RFG311" s="415"/>
      <c r="RFH311" s="416" t="s">
        <v>753</v>
      </c>
      <c r="RFI311" s="413" t="s">
        <v>777</v>
      </c>
      <c r="RFJ311" s="414"/>
      <c r="RFK311" s="415"/>
      <c r="RFL311" s="416" t="s">
        <v>753</v>
      </c>
      <c r="RFM311" s="413" t="s">
        <v>777</v>
      </c>
      <c r="RFN311" s="414"/>
      <c r="RFO311" s="415"/>
      <c r="RFP311" s="416" t="s">
        <v>753</v>
      </c>
      <c r="RFQ311" s="413" t="s">
        <v>777</v>
      </c>
      <c r="RFR311" s="414"/>
      <c r="RFS311" s="415"/>
      <c r="RFT311" s="416" t="s">
        <v>753</v>
      </c>
      <c r="RFU311" s="413" t="s">
        <v>777</v>
      </c>
      <c r="RFV311" s="414"/>
      <c r="RFW311" s="415"/>
      <c r="RFX311" s="416" t="s">
        <v>753</v>
      </c>
      <c r="RFY311" s="413" t="s">
        <v>777</v>
      </c>
      <c r="RFZ311" s="414"/>
      <c r="RGA311" s="415"/>
      <c r="RGB311" s="416" t="s">
        <v>753</v>
      </c>
      <c r="RGC311" s="413" t="s">
        <v>777</v>
      </c>
      <c r="RGD311" s="414"/>
      <c r="RGE311" s="415"/>
      <c r="RGF311" s="416" t="s">
        <v>753</v>
      </c>
      <c r="RGG311" s="413" t="s">
        <v>777</v>
      </c>
      <c r="RGH311" s="414"/>
      <c r="RGI311" s="415"/>
      <c r="RGJ311" s="416" t="s">
        <v>753</v>
      </c>
      <c r="RGK311" s="413" t="s">
        <v>777</v>
      </c>
      <c r="RGL311" s="414"/>
      <c r="RGM311" s="415"/>
      <c r="RGN311" s="416" t="s">
        <v>753</v>
      </c>
      <c r="RGO311" s="413" t="s">
        <v>777</v>
      </c>
      <c r="RGP311" s="414"/>
      <c r="RGQ311" s="415"/>
      <c r="RGR311" s="416" t="s">
        <v>753</v>
      </c>
      <c r="RGS311" s="413" t="s">
        <v>777</v>
      </c>
      <c r="RGT311" s="414"/>
      <c r="RGU311" s="415"/>
      <c r="RGV311" s="416" t="s">
        <v>753</v>
      </c>
      <c r="RGW311" s="413" t="s">
        <v>777</v>
      </c>
      <c r="RGX311" s="414"/>
      <c r="RGY311" s="415"/>
      <c r="RGZ311" s="416" t="s">
        <v>753</v>
      </c>
      <c r="RHA311" s="413" t="s">
        <v>777</v>
      </c>
      <c r="RHB311" s="414"/>
      <c r="RHC311" s="415"/>
      <c r="RHD311" s="416" t="s">
        <v>753</v>
      </c>
      <c r="RHE311" s="413" t="s">
        <v>777</v>
      </c>
      <c r="RHF311" s="414"/>
      <c r="RHG311" s="415"/>
      <c r="RHH311" s="416" t="s">
        <v>753</v>
      </c>
      <c r="RHI311" s="413" t="s">
        <v>777</v>
      </c>
      <c r="RHJ311" s="414"/>
      <c r="RHK311" s="415"/>
      <c r="RHL311" s="416" t="s">
        <v>753</v>
      </c>
      <c r="RHM311" s="413" t="s">
        <v>777</v>
      </c>
      <c r="RHN311" s="414"/>
      <c r="RHO311" s="415"/>
      <c r="RHP311" s="416" t="s">
        <v>753</v>
      </c>
      <c r="RHQ311" s="413" t="s">
        <v>777</v>
      </c>
      <c r="RHR311" s="414"/>
      <c r="RHS311" s="415"/>
      <c r="RHT311" s="416" t="s">
        <v>753</v>
      </c>
      <c r="RHU311" s="413" t="s">
        <v>777</v>
      </c>
      <c r="RHV311" s="414"/>
      <c r="RHW311" s="415"/>
      <c r="RHX311" s="416" t="s">
        <v>753</v>
      </c>
      <c r="RHY311" s="413" t="s">
        <v>777</v>
      </c>
      <c r="RHZ311" s="414"/>
      <c r="RIA311" s="415"/>
      <c r="RIB311" s="416" t="s">
        <v>753</v>
      </c>
      <c r="RIC311" s="413" t="s">
        <v>777</v>
      </c>
      <c r="RID311" s="414"/>
      <c r="RIE311" s="415"/>
      <c r="RIF311" s="416" t="s">
        <v>753</v>
      </c>
      <c r="RIG311" s="413" t="s">
        <v>777</v>
      </c>
      <c r="RIH311" s="414"/>
      <c r="RII311" s="415"/>
      <c r="RIJ311" s="416" t="s">
        <v>753</v>
      </c>
      <c r="RIK311" s="413" t="s">
        <v>777</v>
      </c>
      <c r="RIL311" s="414"/>
      <c r="RIM311" s="415"/>
      <c r="RIN311" s="416" t="s">
        <v>753</v>
      </c>
      <c r="RIO311" s="413" t="s">
        <v>777</v>
      </c>
      <c r="RIP311" s="414"/>
      <c r="RIQ311" s="415"/>
      <c r="RIR311" s="416" t="s">
        <v>753</v>
      </c>
      <c r="RIS311" s="413" t="s">
        <v>777</v>
      </c>
      <c r="RIT311" s="414"/>
      <c r="RIU311" s="415"/>
      <c r="RIV311" s="416" t="s">
        <v>753</v>
      </c>
      <c r="RIW311" s="413" t="s">
        <v>777</v>
      </c>
      <c r="RIX311" s="414"/>
      <c r="RIY311" s="415"/>
      <c r="RIZ311" s="416" t="s">
        <v>753</v>
      </c>
      <c r="RJA311" s="413" t="s">
        <v>777</v>
      </c>
      <c r="RJB311" s="414"/>
      <c r="RJC311" s="415"/>
      <c r="RJD311" s="416" t="s">
        <v>753</v>
      </c>
      <c r="RJE311" s="413" t="s">
        <v>777</v>
      </c>
      <c r="RJF311" s="414"/>
      <c r="RJG311" s="415"/>
      <c r="RJH311" s="416" t="s">
        <v>753</v>
      </c>
      <c r="RJI311" s="413" t="s">
        <v>777</v>
      </c>
      <c r="RJJ311" s="414"/>
      <c r="RJK311" s="415"/>
      <c r="RJL311" s="416" t="s">
        <v>753</v>
      </c>
      <c r="RJM311" s="413" t="s">
        <v>777</v>
      </c>
      <c r="RJN311" s="414"/>
      <c r="RJO311" s="415"/>
      <c r="RJP311" s="416" t="s">
        <v>753</v>
      </c>
      <c r="RJQ311" s="413" t="s">
        <v>777</v>
      </c>
      <c r="RJR311" s="414"/>
      <c r="RJS311" s="415"/>
      <c r="RJT311" s="416" t="s">
        <v>753</v>
      </c>
      <c r="RJU311" s="413" t="s">
        <v>777</v>
      </c>
      <c r="RJV311" s="414"/>
      <c r="RJW311" s="415"/>
      <c r="RJX311" s="416" t="s">
        <v>753</v>
      </c>
      <c r="RJY311" s="413" t="s">
        <v>777</v>
      </c>
      <c r="RJZ311" s="414"/>
      <c r="RKA311" s="415"/>
      <c r="RKB311" s="416" t="s">
        <v>753</v>
      </c>
      <c r="RKC311" s="413" t="s">
        <v>777</v>
      </c>
      <c r="RKD311" s="414"/>
      <c r="RKE311" s="415"/>
      <c r="RKF311" s="416" t="s">
        <v>753</v>
      </c>
      <c r="RKG311" s="413" t="s">
        <v>777</v>
      </c>
      <c r="RKH311" s="414"/>
      <c r="RKI311" s="415"/>
      <c r="RKJ311" s="416" t="s">
        <v>753</v>
      </c>
      <c r="RKK311" s="413" t="s">
        <v>777</v>
      </c>
      <c r="RKL311" s="414"/>
      <c r="RKM311" s="415"/>
      <c r="RKN311" s="416" t="s">
        <v>753</v>
      </c>
      <c r="RKO311" s="413" t="s">
        <v>777</v>
      </c>
      <c r="RKP311" s="414"/>
      <c r="RKQ311" s="415"/>
      <c r="RKR311" s="416" t="s">
        <v>753</v>
      </c>
      <c r="RKS311" s="413" t="s">
        <v>777</v>
      </c>
      <c r="RKT311" s="414"/>
      <c r="RKU311" s="415"/>
      <c r="RKV311" s="416" t="s">
        <v>753</v>
      </c>
      <c r="RKW311" s="413" t="s">
        <v>777</v>
      </c>
      <c r="RKX311" s="414"/>
      <c r="RKY311" s="415"/>
      <c r="RKZ311" s="416" t="s">
        <v>753</v>
      </c>
      <c r="RLA311" s="413" t="s">
        <v>777</v>
      </c>
      <c r="RLB311" s="414"/>
      <c r="RLC311" s="415"/>
      <c r="RLD311" s="416" t="s">
        <v>753</v>
      </c>
      <c r="RLE311" s="413" t="s">
        <v>777</v>
      </c>
      <c r="RLF311" s="414"/>
      <c r="RLG311" s="415"/>
      <c r="RLH311" s="416" t="s">
        <v>753</v>
      </c>
      <c r="RLI311" s="413" t="s">
        <v>777</v>
      </c>
      <c r="RLJ311" s="414"/>
      <c r="RLK311" s="415"/>
      <c r="RLL311" s="416" t="s">
        <v>753</v>
      </c>
      <c r="RLM311" s="413" t="s">
        <v>777</v>
      </c>
      <c r="RLN311" s="414"/>
      <c r="RLO311" s="415"/>
      <c r="RLP311" s="416" t="s">
        <v>753</v>
      </c>
      <c r="RLQ311" s="413" t="s">
        <v>777</v>
      </c>
      <c r="RLR311" s="414"/>
      <c r="RLS311" s="415"/>
      <c r="RLT311" s="416" t="s">
        <v>753</v>
      </c>
      <c r="RLU311" s="413" t="s">
        <v>777</v>
      </c>
      <c r="RLV311" s="414"/>
      <c r="RLW311" s="415"/>
      <c r="RLX311" s="416" t="s">
        <v>753</v>
      </c>
      <c r="RLY311" s="413" t="s">
        <v>777</v>
      </c>
      <c r="RLZ311" s="414"/>
      <c r="RMA311" s="415"/>
      <c r="RMB311" s="416" t="s">
        <v>753</v>
      </c>
      <c r="RMC311" s="413" t="s">
        <v>777</v>
      </c>
      <c r="RMD311" s="414"/>
      <c r="RME311" s="415"/>
      <c r="RMF311" s="416" t="s">
        <v>753</v>
      </c>
      <c r="RMG311" s="413" t="s">
        <v>777</v>
      </c>
      <c r="RMH311" s="414"/>
      <c r="RMI311" s="415"/>
      <c r="RMJ311" s="416" t="s">
        <v>753</v>
      </c>
      <c r="RMK311" s="413" t="s">
        <v>777</v>
      </c>
      <c r="RML311" s="414"/>
      <c r="RMM311" s="415"/>
      <c r="RMN311" s="416" t="s">
        <v>753</v>
      </c>
      <c r="RMO311" s="413" t="s">
        <v>777</v>
      </c>
      <c r="RMP311" s="414"/>
      <c r="RMQ311" s="415"/>
      <c r="RMR311" s="416" t="s">
        <v>753</v>
      </c>
      <c r="RMS311" s="413" t="s">
        <v>777</v>
      </c>
      <c r="RMT311" s="414"/>
      <c r="RMU311" s="415"/>
      <c r="RMV311" s="416" t="s">
        <v>753</v>
      </c>
      <c r="RMW311" s="413" t="s">
        <v>777</v>
      </c>
      <c r="RMX311" s="414"/>
      <c r="RMY311" s="415"/>
      <c r="RMZ311" s="416" t="s">
        <v>753</v>
      </c>
      <c r="RNA311" s="413" t="s">
        <v>777</v>
      </c>
      <c r="RNB311" s="414"/>
      <c r="RNC311" s="415"/>
      <c r="RND311" s="416" t="s">
        <v>753</v>
      </c>
      <c r="RNE311" s="413" t="s">
        <v>777</v>
      </c>
      <c r="RNF311" s="414"/>
      <c r="RNG311" s="415"/>
      <c r="RNH311" s="416" t="s">
        <v>753</v>
      </c>
      <c r="RNI311" s="413" t="s">
        <v>777</v>
      </c>
      <c r="RNJ311" s="414"/>
      <c r="RNK311" s="415"/>
      <c r="RNL311" s="416" t="s">
        <v>753</v>
      </c>
      <c r="RNM311" s="413" t="s">
        <v>777</v>
      </c>
      <c r="RNN311" s="414"/>
      <c r="RNO311" s="415"/>
      <c r="RNP311" s="416" t="s">
        <v>753</v>
      </c>
      <c r="RNQ311" s="413" t="s">
        <v>777</v>
      </c>
      <c r="RNR311" s="414"/>
      <c r="RNS311" s="415"/>
      <c r="RNT311" s="416" t="s">
        <v>753</v>
      </c>
      <c r="RNU311" s="413" t="s">
        <v>777</v>
      </c>
      <c r="RNV311" s="414"/>
      <c r="RNW311" s="415"/>
      <c r="RNX311" s="416" t="s">
        <v>753</v>
      </c>
      <c r="RNY311" s="413" t="s">
        <v>777</v>
      </c>
      <c r="RNZ311" s="414"/>
      <c r="ROA311" s="415"/>
      <c r="ROB311" s="416" t="s">
        <v>753</v>
      </c>
      <c r="ROC311" s="413" t="s">
        <v>777</v>
      </c>
      <c r="ROD311" s="414"/>
      <c r="ROE311" s="415"/>
      <c r="ROF311" s="416" t="s">
        <v>753</v>
      </c>
      <c r="ROG311" s="413" t="s">
        <v>777</v>
      </c>
      <c r="ROH311" s="414"/>
      <c r="ROI311" s="415"/>
      <c r="ROJ311" s="416" t="s">
        <v>753</v>
      </c>
      <c r="ROK311" s="413" t="s">
        <v>777</v>
      </c>
      <c r="ROL311" s="414"/>
      <c r="ROM311" s="415"/>
      <c r="RON311" s="416" t="s">
        <v>753</v>
      </c>
      <c r="ROO311" s="413" t="s">
        <v>777</v>
      </c>
      <c r="ROP311" s="414"/>
      <c r="ROQ311" s="415"/>
      <c r="ROR311" s="416" t="s">
        <v>753</v>
      </c>
      <c r="ROS311" s="413" t="s">
        <v>777</v>
      </c>
      <c r="ROT311" s="414"/>
      <c r="ROU311" s="415"/>
      <c r="ROV311" s="416" t="s">
        <v>753</v>
      </c>
      <c r="ROW311" s="413" t="s">
        <v>777</v>
      </c>
      <c r="ROX311" s="414"/>
      <c r="ROY311" s="415"/>
      <c r="ROZ311" s="416" t="s">
        <v>753</v>
      </c>
      <c r="RPA311" s="413" t="s">
        <v>777</v>
      </c>
      <c r="RPB311" s="414"/>
      <c r="RPC311" s="415"/>
      <c r="RPD311" s="416" t="s">
        <v>753</v>
      </c>
      <c r="RPE311" s="413" t="s">
        <v>777</v>
      </c>
      <c r="RPF311" s="414"/>
      <c r="RPG311" s="415"/>
      <c r="RPH311" s="416" t="s">
        <v>753</v>
      </c>
      <c r="RPI311" s="413" t="s">
        <v>777</v>
      </c>
      <c r="RPJ311" s="414"/>
      <c r="RPK311" s="415"/>
      <c r="RPL311" s="416" t="s">
        <v>753</v>
      </c>
      <c r="RPM311" s="413" t="s">
        <v>777</v>
      </c>
      <c r="RPN311" s="414"/>
      <c r="RPO311" s="415"/>
      <c r="RPP311" s="416" t="s">
        <v>753</v>
      </c>
      <c r="RPQ311" s="413" t="s">
        <v>777</v>
      </c>
      <c r="RPR311" s="414"/>
      <c r="RPS311" s="415"/>
      <c r="RPT311" s="416" t="s">
        <v>753</v>
      </c>
      <c r="RPU311" s="413" t="s">
        <v>777</v>
      </c>
      <c r="RPV311" s="414"/>
      <c r="RPW311" s="415"/>
      <c r="RPX311" s="416" t="s">
        <v>753</v>
      </c>
      <c r="RPY311" s="413" t="s">
        <v>777</v>
      </c>
      <c r="RPZ311" s="414"/>
      <c r="RQA311" s="415"/>
      <c r="RQB311" s="416" t="s">
        <v>753</v>
      </c>
      <c r="RQC311" s="413" t="s">
        <v>777</v>
      </c>
      <c r="RQD311" s="414"/>
      <c r="RQE311" s="415"/>
      <c r="RQF311" s="416" t="s">
        <v>753</v>
      </c>
      <c r="RQG311" s="413" t="s">
        <v>777</v>
      </c>
      <c r="RQH311" s="414"/>
      <c r="RQI311" s="415"/>
      <c r="RQJ311" s="416" t="s">
        <v>753</v>
      </c>
      <c r="RQK311" s="413" t="s">
        <v>777</v>
      </c>
      <c r="RQL311" s="414"/>
      <c r="RQM311" s="415"/>
      <c r="RQN311" s="416" t="s">
        <v>753</v>
      </c>
      <c r="RQO311" s="413" t="s">
        <v>777</v>
      </c>
      <c r="RQP311" s="414"/>
      <c r="RQQ311" s="415"/>
      <c r="RQR311" s="416" t="s">
        <v>753</v>
      </c>
      <c r="RQS311" s="413" t="s">
        <v>777</v>
      </c>
      <c r="RQT311" s="414"/>
      <c r="RQU311" s="415"/>
      <c r="RQV311" s="416" t="s">
        <v>753</v>
      </c>
      <c r="RQW311" s="413" t="s">
        <v>777</v>
      </c>
      <c r="RQX311" s="414"/>
      <c r="RQY311" s="415"/>
      <c r="RQZ311" s="416" t="s">
        <v>753</v>
      </c>
      <c r="RRA311" s="413" t="s">
        <v>777</v>
      </c>
      <c r="RRB311" s="414"/>
      <c r="RRC311" s="415"/>
      <c r="RRD311" s="416" t="s">
        <v>753</v>
      </c>
      <c r="RRE311" s="413" t="s">
        <v>777</v>
      </c>
      <c r="RRF311" s="414"/>
      <c r="RRG311" s="415"/>
      <c r="RRH311" s="416" t="s">
        <v>753</v>
      </c>
      <c r="RRI311" s="413" t="s">
        <v>777</v>
      </c>
      <c r="RRJ311" s="414"/>
      <c r="RRK311" s="415"/>
      <c r="RRL311" s="416" t="s">
        <v>753</v>
      </c>
      <c r="RRM311" s="413" t="s">
        <v>777</v>
      </c>
      <c r="RRN311" s="414"/>
      <c r="RRO311" s="415"/>
      <c r="RRP311" s="416" t="s">
        <v>753</v>
      </c>
      <c r="RRQ311" s="413" t="s">
        <v>777</v>
      </c>
      <c r="RRR311" s="414"/>
      <c r="RRS311" s="415"/>
      <c r="RRT311" s="416" t="s">
        <v>753</v>
      </c>
      <c r="RRU311" s="413" t="s">
        <v>777</v>
      </c>
      <c r="RRV311" s="414"/>
      <c r="RRW311" s="415"/>
      <c r="RRX311" s="416" t="s">
        <v>753</v>
      </c>
      <c r="RRY311" s="413" t="s">
        <v>777</v>
      </c>
      <c r="RRZ311" s="414"/>
      <c r="RSA311" s="415"/>
      <c r="RSB311" s="416" t="s">
        <v>753</v>
      </c>
      <c r="RSC311" s="413" t="s">
        <v>777</v>
      </c>
      <c r="RSD311" s="414"/>
      <c r="RSE311" s="415"/>
      <c r="RSF311" s="416" t="s">
        <v>753</v>
      </c>
      <c r="RSG311" s="413" t="s">
        <v>777</v>
      </c>
      <c r="RSH311" s="414"/>
      <c r="RSI311" s="415"/>
      <c r="RSJ311" s="416" t="s">
        <v>753</v>
      </c>
      <c r="RSK311" s="413" t="s">
        <v>777</v>
      </c>
      <c r="RSL311" s="414"/>
      <c r="RSM311" s="415"/>
      <c r="RSN311" s="416" t="s">
        <v>753</v>
      </c>
      <c r="RSO311" s="413" t="s">
        <v>777</v>
      </c>
      <c r="RSP311" s="414"/>
      <c r="RSQ311" s="415"/>
      <c r="RSR311" s="416" t="s">
        <v>753</v>
      </c>
      <c r="RSS311" s="413" t="s">
        <v>777</v>
      </c>
      <c r="RST311" s="414"/>
      <c r="RSU311" s="415"/>
      <c r="RSV311" s="416" t="s">
        <v>753</v>
      </c>
      <c r="RSW311" s="413" t="s">
        <v>777</v>
      </c>
      <c r="RSX311" s="414"/>
      <c r="RSY311" s="415"/>
      <c r="RSZ311" s="416" t="s">
        <v>753</v>
      </c>
      <c r="RTA311" s="413" t="s">
        <v>777</v>
      </c>
      <c r="RTB311" s="414"/>
      <c r="RTC311" s="415"/>
      <c r="RTD311" s="416" t="s">
        <v>753</v>
      </c>
      <c r="RTE311" s="413" t="s">
        <v>777</v>
      </c>
      <c r="RTF311" s="414"/>
      <c r="RTG311" s="415"/>
      <c r="RTH311" s="416" t="s">
        <v>753</v>
      </c>
      <c r="RTI311" s="413" t="s">
        <v>777</v>
      </c>
      <c r="RTJ311" s="414"/>
      <c r="RTK311" s="415"/>
      <c r="RTL311" s="416" t="s">
        <v>753</v>
      </c>
      <c r="RTM311" s="413" t="s">
        <v>777</v>
      </c>
      <c r="RTN311" s="414"/>
      <c r="RTO311" s="415"/>
      <c r="RTP311" s="416" t="s">
        <v>753</v>
      </c>
      <c r="RTQ311" s="413" t="s">
        <v>777</v>
      </c>
      <c r="RTR311" s="414"/>
      <c r="RTS311" s="415"/>
      <c r="RTT311" s="416" t="s">
        <v>753</v>
      </c>
      <c r="RTU311" s="413" t="s">
        <v>777</v>
      </c>
      <c r="RTV311" s="414"/>
      <c r="RTW311" s="415"/>
      <c r="RTX311" s="416" t="s">
        <v>753</v>
      </c>
      <c r="RTY311" s="413" t="s">
        <v>777</v>
      </c>
      <c r="RTZ311" s="414"/>
      <c r="RUA311" s="415"/>
      <c r="RUB311" s="416" t="s">
        <v>753</v>
      </c>
      <c r="RUC311" s="413" t="s">
        <v>777</v>
      </c>
      <c r="RUD311" s="414"/>
      <c r="RUE311" s="415"/>
      <c r="RUF311" s="416" t="s">
        <v>753</v>
      </c>
      <c r="RUG311" s="413" t="s">
        <v>777</v>
      </c>
      <c r="RUH311" s="414"/>
      <c r="RUI311" s="415"/>
      <c r="RUJ311" s="416" t="s">
        <v>753</v>
      </c>
      <c r="RUK311" s="413" t="s">
        <v>777</v>
      </c>
      <c r="RUL311" s="414"/>
      <c r="RUM311" s="415"/>
      <c r="RUN311" s="416" t="s">
        <v>753</v>
      </c>
      <c r="RUO311" s="413" t="s">
        <v>777</v>
      </c>
      <c r="RUP311" s="414"/>
      <c r="RUQ311" s="415"/>
      <c r="RUR311" s="416" t="s">
        <v>753</v>
      </c>
      <c r="RUS311" s="413" t="s">
        <v>777</v>
      </c>
      <c r="RUT311" s="414"/>
      <c r="RUU311" s="415"/>
      <c r="RUV311" s="416" t="s">
        <v>753</v>
      </c>
      <c r="RUW311" s="413" t="s">
        <v>777</v>
      </c>
      <c r="RUX311" s="414"/>
      <c r="RUY311" s="415"/>
      <c r="RUZ311" s="416" t="s">
        <v>753</v>
      </c>
      <c r="RVA311" s="413" t="s">
        <v>777</v>
      </c>
      <c r="RVB311" s="414"/>
      <c r="RVC311" s="415"/>
      <c r="RVD311" s="416" t="s">
        <v>753</v>
      </c>
      <c r="RVE311" s="413" t="s">
        <v>777</v>
      </c>
      <c r="RVF311" s="414"/>
      <c r="RVG311" s="415"/>
      <c r="RVH311" s="416" t="s">
        <v>753</v>
      </c>
      <c r="RVI311" s="413" t="s">
        <v>777</v>
      </c>
      <c r="RVJ311" s="414"/>
      <c r="RVK311" s="415"/>
      <c r="RVL311" s="416" t="s">
        <v>753</v>
      </c>
      <c r="RVM311" s="413" t="s">
        <v>777</v>
      </c>
      <c r="RVN311" s="414"/>
      <c r="RVO311" s="415"/>
      <c r="RVP311" s="416" t="s">
        <v>753</v>
      </c>
      <c r="RVQ311" s="413" t="s">
        <v>777</v>
      </c>
      <c r="RVR311" s="414"/>
      <c r="RVS311" s="415"/>
      <c r="RVT311" s="416" t="s">
        <v>753</v>
      </c>
      <c r="RVU311" s="413" t="s">
        <v>777</v>
      </c>
      <c r="RVV311" s="414"/>
      <c r="RVW311" s="415"/>
      <c r="RVX311" s="416" t="s">
        <v>753</v>
      </c>
      <c r="RVY311" s="413" t="s">
        <v>777</v>
      </c>
      <c r="RVZ311" s="414"/>
      <c r="RWA311" s="415"/>
      <c r="RWB311" s="416" t="s">
        <v>753</v>
      </c>
      <c r="RWC311" s="413" t="s">
        <v>777</v>
      </c>
      <c r="RWD311" s="414"/>
      <c r="RWE311" s="415"/>
      <c r="RWF311" s="416" t="s">
        <v>753</v>
      </c>
      <c r="RWG311" s="413" t="s">
        <v>777</v>
      </c>
      <c r="RWH311" s="414"/>
      <c r="RWI311" s="415"/>
      <c r="RWJ311" s="416" t="s">
        <v>753</v>
      </c>
      <c r="RWK311" s="413" t="s">
        <v>777</v>
      </c>
      <c r="RWL311" s="414"/>
      <c r="RWM311" s="415"/>
      <c r="RWN311" s="416" t="s">
        <v>753</v>
      </c>
      <c r="RWO311" s="413" t="s">
        <v>777</v>
      </c>
      <c r="RWP311" s="414"/>
      <c r="RWQ311" s="415"/>
      <c r="RWR311" s="416" t="s">
        <v>753</v>
      </c>
      <c r="RWS311" s="413" t="s">
        <v>777</v>
      </c>
      <c r="RWT311" s="414"/>
      <c r="RWU311" s="415"/>
      <c r="RWV311" s="416" t="s">
        <v>753</v>
      </c>
      <c r="RWW311" s="413" t="s">
        <v>777</v>
      </c>
      <c r="RWX311" s="414"/>
      <c r="RWY311" s="415"/>
      <c r="RWZ311" s="416" t="s">
        <v>753</v>
      </c>
      <c r="RXA311" s="413" t="s">
        <v>777</v>
      </c>
      <c r="RXB311" s="414"/>
      <c r="RXC311" s="415"/>
      <c r="RXD311" s="416" t="s">
        <v>753</v>
      </c>
      <c r="RXE311" s="413" t="s">
        <v>777</v>
      </c>
      <c r="RXF311" s="414"/>
      <c r="RXG311" s="415"/>
      <c r="RXH311" s="416" t="s">
        <v>753</v>
      </c>
      <c r="RXI311" s="413" t="s">
        <v>777</v>
      </c>
      <c r="RXJ311" s="414"/>
      <c r="RXK311" s="415"/>
      <c r="RXL311" s="416" t="s">
        <v>753</v>
      </c>
      <c r="RXM311" s="413" t="s">
        <v>777</v>
      </c>
      <c r="RXN311" s="414"/>
      <c r="RXO311" s="415"/>
      <c r="RXP311" s="416" t="s">
        <v>753</v>
      </c>
      <c r="RXQ311" s="413" t="s">
        <v>777</v>
      </c>
      <c r="RXR311" s="414"/>
      <c r="RXS311" s="415"/>
      <c r="RXT311" s="416" t="s">
        <v>753</v>
      </c>
      <c r="RXU311" s="413" t="s">
        <v>777</v>
      </c>
      <c r="RXV311" s="414"/>
      <c r="RXW311" s="415"/>
      <c r="RXX311" s="416" t="s">
        <v>753</v>
      </c>
      <c r="RXY311" s="413" t="s">
        <v>777</v>
      </c>
      <c r="RXZ311" s="414"/>
      <c r="RYA311" s="415"/>
      <c r="RYB311" s="416" t="s">
        <v>753</v>
      </c>
      <c r="RYC311" s="413" t="s">
        <v>777</v>
      </c>
      <c r="RYD311" s="414"/>
      <c r="RYE311" s="415"/>
      <c r="RYF311" s="416" t="s">
        <v>753</v>
      </c>
      <c r="RYG311" s="413" t="s">
        <v>777</v>
      </c>
      <c r="RYH311" s="414"/>
      <c r="RYI311" s="415"/>
      <c r="RYJ311" s="416" t="s">
        <v>753</v>
      </c>
      <c r="RYK311" s="413" t="s">
        <v>777</v>
      </c>
      <c r="RYL311" s="414"/>
      <c r="RYM311" s="415"/>
      <c r="RYN311" s="416" t="s">
        <v>753</v>
      </c>
      <c r="RYO311" s="413" t="s">
        <v>777</v>
      </c>
      <c r="RYP311" s="414"/>
      <c r="RYQ311" s="415"/>
      <c r="RYR311" s="416" t="s">
        <v>753</v>
      </c>
      <c r="RYS311" s="413" t="s">
        <v>777</v>
      </c>
      <c r="RYT311" s="414"/>
      <c r="RYU311" s="415"/>
      <c r="RYV311" s="416" t="s">
        <v>753</v>
      </c>
      <c r="RYW311" s="413" t="s">
        <v>777</v>
      </c>
      <c r="RYX311" s="414"/>
      <c r="RYY311" s="415"/>
      <c r="RYZ311" s="416" t="s">
        <v>753</v>
      </c>
      <c r="RZA311" s="413" t="s">
        <v>777</v>
      </c>
      <c r="RZB311" s="414"/>
      <c r="RZC311" s="415"/>
      <c r="RZD311" s="416" t="s">
        <v>753</v>
      </c>
      <c r="RZE311" s="413" t="s">
        <v>777</v>
      </c>
      <c r="RZF311" s="414"/>
      <c r="RZG311" s="415"/>
      <c r="RZH311" s="416" t="s">
        <v>753</v>
      </c>
      <c r="RZI311" s="413" t="s">
        <v>777</v>
      </c>
      <c r="RZJ311" s="414"/>
      <c r="RZK311" s="415"/>
      <c r="RZL311" s="416" t="s">
        <v>753</v>
      </c>
      <c r="RZM311" s="413" t="s">
        <v>777</v>
      </c>
      <c r="RZN311" s="414"/>
      <c r="RZO311" s="415"/>
      <c r="RZP311" s="416" t="s">
        <v>753</v>
      </c>
      <c r="RZQ311" s="413" t="s">
        <v>777</v>
      </c>
      <c r="RZR311" s="414"/>
      <c r="RZS311" s="415"/>
      <c r="RZT311" s="416" t="s">
        <v>753</v>
      </c>
      <c r="RZU311" s="413" t="s">
        <v>777</v>
      </c>
      <c r="RZV311" s="414"/>
      <c r="RZW311" s="415"/>
      <c r="RZX311" s="416" t="s">
        <v>753</v>
      </c>
      <c r="RZY311" s="413" t="s">
        <v>777</v>
      </c>
      <c r="RZZ311" s="414"/>
      <c r="SAA311" s="415"/>
      <c r="SAB311" s="416" t="s">
        <v>753</v>
      </c>
      <c r="SAC311" s="413" t="s">
        <v>777</v>
      </c>
      <c r="SAD311" s="414"/>
      <c r="SAE311" s="415"/>
      <c r="SAF311" s="416" t="s">
        <v>753</v>
      </c>
      <c r="SAG311" s="413" t="s">
        <v>777</v>
      </c>
      <c r="SAH311" s="414"/>
      <c r="SAI311" s="415"/>
      <c r="SAJ311" s="416" t="s">
        <v>753</v>
      </c>
      <c r="SAK311" s="413" t="s">
        <v>777</v>
      </c>
      <c r="SAL311" s="414"/>
      <c r="SAM311" s="415"/>
      <c r="SAN311" s="416" t="s">
        <v>753</v>
      </c>
      <c r="SAO311" s="413" t="s">
        <v>777</v>
      </c>
      <c r="SAP311" s="414"/>
      <c r="SAQ311" s="415"/>
      <c r="SAR311" s="416" t="s">
        <v>753</v>
      </c>
      <c r="SAS311" s="413" t="s">
        <v>777</v>
      </c>
      <c r="SAT311" s="414"/>
      <c r="SAU311" s="415"/>
      <c r="SAV311" s="416" t="s">
        <v>753</v>
      </c>
      <c r="SAW311" s="413" t="s">
        <v>777</v>
      </c>
      <c r="SAX311" s="414"/>
      <c r="SAY311" s="415"/>
      <c r="SAZ311" s="416" t="s">
        <v>753</v>
      </c>
      <c r="SBA311" s="413" t="s">
        <v>777</v>
      </c>
      <c r="SBB311" s="414"/>
      <c r="SBC311" s="415"/>
      <c r="SBD311" s="416" t="s">
        <v>753</v>
      </c>
      <c r="SBE311" s="413" t="s">
        <v>777</v>
      </c>
      <c r="SBF311" s="414"/>
      <c r="SBG311" s="415"/>
      <c r="SBH311" s="416" t="s">
        <v>753</v>
      </c>
      <c r="SBI311" s="413" t="s">
        <v>777</v>
      </c>
      <c r="SBJ311" s="414"/>
      <c r="SBK311" s="415"/>
      <c r="SBL311" s="416" t="s">
        <v>753</v>
      </c>
      <c r="SBM311" s="413" t="s">
        <v>777</v>
      </c>
      <c r="SBN311" s="414"/>
      <c r="SBO311" s="415"/>
      <c r="SBP311" s="416" t="s">
        <v>753</v>
      </c>
      <c r="SBQ311" s="413" t="s">
        <v>777</v>
      </c>
      <c r="SBR311" s="414"/>
      <c r="SBS311" s="415"/>
      <c r="SBT311" s="416" t="s">
        <v>753</v>
      </c>
      <c r="SBU311" s="413" t="s">
        <v>777</v>
      </c>
      <c r="SBV311" s="414"/>
      <c r="SBW311" s="415"/>
      <c r="SBX311" s="416" t="s">
        <v>753</v>
      </c>
      <c r="SBY311" s="413" t="s">
        <v>777</v>
      </c>
      <c r="SBZ311" s="414"/>
      <c r="SCA311" s="415"/>
      <c r="SCB311" s="416" t="s">
        <v>753</v>
      </c>
      <c r="SCC311" s="413" t="s">
        <v>777</v>
      </c>
      <c r="SCD311" s="414"/>
      <c r="SCE311" s="415"/>
      <c r="SCF311" s="416" t="s">
        <v>753</v>
      </c>
      <c r="SCG311" s="413" t="s">
        <v>777</v>
      </c>
      <c r="SCH311" s="414"/>
      <c r="SCI311" s="415"/>
      <c r="SCJ311" s="416" t="s">
        <v>753</v>
      </c>
      <c r="SCK311" s="413" t="s">
        <v>777</v>
      </c>
      <c r="SCL311" s="414"/>
      <c r="SCM311" s="415"/>
      <c r="SCN311" s="416" t="s">
        <v>753</v>
      </c>
      <c r="SCO311" s="413" t="s">
        <v>777</v>
      </c>
      <c r="SCP311" s="414"/>
      <c r="SCQ311" s="415"/>
      <c r="SCR311" s="416" t="s">
        <v>753</v>
      </c>
      <c r="SCS311" s="413" t="s">
        <v>777</v>
      </c>
      <c r="SCT311" s="414"/>
      <c r="SCU311" s="415"/>
      <c r="SCV311" s="416" t="s">
        <v>753</v>
      </c>
      <c r="SCW311" s="413" t="s">
        <v>777</v>
      </c>
      <c r="SCX311" s="414"/>
      <c r="SCY311" s="415"/>
      <c r="SCZ311" s="416" t="s">
        <v>753</v>
      </c>
      <c r="SDA311" s="413" t="s">
        <v>777</v>
      </c>
      <c r="SDB311" s="414"/>
      <c r="SDC311" s="415"/>
      <c r="SDD311" s="416" t="s">
        <v>753</v>
      </c>
      <c r="SDE311" s="413" t="s">
        <v>777</v>
      </c>
      <c r="SDF311" s="414"/>
      <c r="SDG311" s="415"/>
      <c r="SDH311" s="416" t="s">
        <v>753</v>
      </c>
      <c r="SDI311" s="413" t="s">
        <v>777</v>
      </c>
      <c r="SDJ311" s="414"/>
      <c r="SDK311" s="415"/>
      <c r="SDL311" s="416" t="s">
        <v>753</v>
      </c>
      <c r="SDM311" s="413" t="s">
        <v>777</v>
      </c>
      <c r="SDN311" s="414"/>
      <c r="SDO311" s="415"/>
      <c r="SDP311" s="416" t="s">
        <v>753</v>
      </c>
      <c r="SDQ311" s="413" t="s">
        <v>777</v>
      </c>
      <c r="SDR311" s="414"/>
      <c r="SDS311" s="415"/>
      <c r="SDT311" s="416" t="s">
        <v>753</v>
      </c>
      <c r="SDU311" s="413" t="s">
        <v>777</v>
      </c>
      <c r="SDV311" s="414"/>
      <c r="SDW311" s="415"/>
      <c r="SDX311" s="416" t="s">
        <v>753</v>
      </c>
      <c r="SDY311" s="413" t="s">
        <v>777</v>
      </c>
      <c r="SDZ311" s="414"/>
      <c r="SEA311" s="415"/>
      <c r="SEB311" s="416" t="s">
        <v>753</v>
      </c>
      <c r="SEC311" s="413" t="s">
        <v>777</v>
      </c>
      <c r="SED311" s="414"/>
      <c r="SEE311" s="415"/>
      <c r="SEF311" s="416" t="s">
        <v>753</v>
      </c>
      <c r="SEG311" s="413" t="s">
        <v>777</v>
      </c>
      <c r="SEH311" s="414"/>
      <c r="SEI311" s="415"/>
      <c r="SEJ311" s="416" t="s">
        <v>753</v>
      </c>
      <c r="SEK311" s="413" t="s">
        <v>777</v>
      </c>
      <c r="SEL311" s="414"/>
      <c r="SEM311" s="415"/>
      <c r="SEN311" s="416" t="s">
        <v>753</v>
      </c>
      <c r="SEO311" s="413" t="s">
        <v>777</v>
      </c>
      <c r="SEP311" s="414"/>
      <c r="SEQ311" s="415"/>
      <c r="SER311" s="416" t="s">
        <v>753</v>
      </c>
      <c r="SES311" s="413" t="s">
        <v>777</v>
      </c>
      <c r="SET311" s="414"/>
      <c r="SEU311" s="415"/>
      <c r="SEV311" s="416" t="s">
        <v>753</v>
      </c>
      <c r="SEW311" s="413" t="s">
        <v>777</v>
      </c>
      <c r="SEX311" s="414"/>
      <c r="SEY311" s="415"/>
      <c r="SEZ311" s="416" t="s">
        <v>753</v>
      </c>
      <c r="SFA311" s="413" t="s">
        <v>777</v>
      </c>
      <c r="SFB311" s="414"/>
      <c r="SFC311" s="415"/>
      <c r="SFD311" s="416" t="s">
        <v>753</v>
      </c>
      <c r="SFE311" s="413" t="s">
        <v>777</v>
      </c>
      <c r="SFF311" s="414"/>
      <c r="SFG311" s="415"/>
      <c r="SFH311" s="416" t="s">
        <v>753</v>
      </c>
      <c r="SFI311" s="413" t="s">
        <v>777</v>
      </c>
      <c r="SFJ311" s="414"/>
      <c r="SFK311" s="415"/>
      <c r="SFL311" s="416" t="s">
        <v>753</v>
      </c>
      <c r="SFM311" s="413" t="s">
        <v>777</v>
      </c>
      <c r="SFN311" s="414"/>
      <c r="SFO311" s="415"/>
      <c r="SFP311" s="416" t="s">
        <v>753</v>
      </c>
      <c r="SFQ311" s="413" t="s">
        <v>777</v>
      </c>
      <c r="SFR311" s="414"/>
      <c r="SFS311" s="415"/>
      <c r="SFT311" s="416" t="s">
        <v>753</v>
      </c>
      <c r="SFU311" s="413" t="s">
        <v>777</v>
      </c>
      <c r="SFV311" s="414"/>
      <c r="SFW311" s="415"/>
      <c r="SFX311" s="416" t="s">
        <v>753</v>
      </c>
      <c r="SFY311" s="413" t="s">
        <v>777</v>
      </c>
      <c r="SFZ311" s="414"/>
      <c r="SGA311" s="415"/>
      <c r="SGB311" s="416" t="s">
        <v>753</v>
      </c>
      <c r="SGC311" s="413" t="s">
        <v>777</v>
      </c>
      <c r="SGD311" s="414"/>
      <c r="SGE311" s="415"/>
      <c r="SGF311" s="416" t="s">
        <v>753</v>
      </c>
      <c r="SGG311" s="413" t="s">
        <v>777</v>
      </c>
      <c r="SGH311" s="414"/>
      <c r="SGI311" s="415"/>
      <c r="SGJ311" s="416" t="s">
        <v>753</v>
      </c>
      <c r="SGK311" s="413" t="s">
        <v>777</v>
      </c>
      <c r="SGL311" s="414"/>
      <c r="SGM311" s="415"/>
      <c r="SGN311" s="416" t="s">
        <v>753</v>
      </c>
      <c r="SGO311" s="413" t="s">
        <v>777</v>
      </c>
      <c r="SGP311" s="414"/>
      <c r="SGQ311" s="415"/>
      <c r="SGR311" s="416" t="s">
        <v>753</v>
      </c>
      <c r="SGS311" s="413" t="s">
        <v>777</v>
      </c>
      <c r="SGT311" s="414"/>
      <c r="SGU311" s="415"/>
      <c r="SGV311" s="416" t="s">
        <v>753</v>
      </c>
      <c r="SGW311" s="413" t="s">
        <v>777</v>
      </c>
      <c r="SGX311" s="414"/>
      <c r="SGY311" s="415"/>
      <c r="SGZ311" s="416" t="s">
        <v>753</v>
      </c>
      <c r="SHA311" s="413" t="s">
        <v>777</v>
      </c>
      <c r="SHB311" s="414"/>
      <c r="SHC311" s="415"/>
      <c r="SHD311" s="416" t="s">
        <v>753</v>
      </c>
      <c r="SHE311" s="413" t="s">
        <v>777</v>
      </c>
      <c r="SHF311" s="414"/>
      <c r="SHG311" s="415"/>
      <c r="SHH311" s="416" t="s">
        <v>753</v>
      </c>
      <c r="SHI311" s="413" t="s">
        <v>777</v>
      </c>
      <c r="SHJ311" s="414"/>
      <c r="SHK311" s="415"/>
      <c r="SHL311" s="416" t="s">
        <v>753</v>
      </c>
      <c r="SHM311" s="413" t="s">
        <v>777</v>
      </c>
      <c r="SHN311" s="414"/>
      <c r="SHO311" s="415"/>
      <c r="SHP311" s="416" t="s">
        <v>753</v>
      </c>
      <c r="SHQ311" s="413" t="s">
        <v>777</v>
      </c>
      <c r="SHR311" s="414"/>
      <c r="SHS311" s="415"/>
      <c r="SHT311" s="416" t="s">
        <v>753</v>
      </c>
      <c r="SHU311" s="413" t="s">
        <v>777</v>
      </c>
      <c r="SHV311" s="414"/>
      <c r="SHW311" s="415"/>
      <c r="SHX311" s="416" t="s">
        <v>753</v>
      </c>
      <c r="SHY311" s="413" t="s">
        <v>777</v>
      </c>
      <c r="SHZ311" s="414"/>
      <c r="SIA311" s="415"/>
      <c r="SIB311" s="416" t="s">
        <v>753</v>
      </c>
      <c r="SIC311" s="413" t="s">
        <v>777</v>
      </c>
      <c r="SID311" s="414"/>
      <c r="SIE311" s="415"/>
      <c r="SIF311" s="416" t="s">
        <v>753</v>
      </c>
      <c r="SIG311" s="413" t="s">
        <v>777</v>
      </c>
      <c r="SIH311" s="414"/>
      <c r="SII311" s="415"/>
      <c r="SIJ311" s="416" t="s">
        <v>753</v>
      </c>
      <c r="SIK311" s="413" t="s">
        <v>777</v>
      </c>
      <c r="SIL311" s="414"/>
      <c r="SIM311" s="415"/>
      <c r="SIN311" s="416" t="s">
        <v>753</v>
      </c>
      <c r="SIO311" s="413" t="s">
        <v>777</v>
      </c>
      <c r="SIP311" s="414"/>
      <c r="SIQ311" s="415"/>
      <c r="SIR311" s="416" t="s">
        <v>753</v>
      </c>
      <c r="SIS311" s="413" t="s">
        <v>777</v>
      </c>
      <c r="SIT311" s="414"/>
      <c r="SIU311" s="415"/>
      <c r="SIV311" s="416" t="s">
        <v>753</v>
      </c>
      <c r="SIW311" s="413" t="s">
        <v>777</v>
      </c>
      <c r="SIX311" s="414"/>
      <c r="SIY311" s="415"/>
      <c r="SIZ311" s="416" t="s">
        <v>753</v>
      </c>
      <c r="SJA311" s="413" t="s">
        <v>777</v>
      </c>
      <c r="SJB311" s="414"/>
      <c r="SJC311" s="415"/>
      <c r="SJD311" s="416" t="s">
        <v>753</v>
      </c>
      <c r="SJE311" s="413" t="s">
        <v>777</v>
      </c>
      <c r="SJF311" s="414"/>
      <c r="SJG311" s="415"/>
      <c r="SJH311" s="416" t="s">
        <v>753</v>
      </c>
      <c r="SJI311" s="413" t="s">
        <v>777</v>
      </c>
      <c r="SJJ311" s="414"/>
      <c r="SJK311" s="415"/>
      <c r="SJL311" s="416" t="s">
        <v>753</v>
      </c>
      <c r="SJM311" s="413" t="s">
        <v>777</v>
      </c>
      <c r="SJN311" s="414"/>
      <c r="SJO311" s="415"/>
      <c r="SJP311" s="416" t="s">
        <v>753</v>
      </c>
      <c r="SJQ311" s="413" t="s">
        <v>777</v>
      </c>
      <c r="SJR311" s="414"/>
      <c r="SJS311" s="415"/>
      <c r="SJT311" s="416" t="s">
        <v>753</v>
      </c>
      <c r="SJU311" s="413" t="s">
        <v>777</v>
      </c>
      <c r="SJV311" s="414"/>
      <c r="SJW311" s="415"/>
      <c r="SJX311" s="416" t="s">
        <v>753</v>
      </c>
      <c r="SJY311" s="413" t="s">
        <v>777</v>
      </c>
      <c r="SJZ311" s="414"/>
      <c r="SKA311" s="415"/>
      <c r="SKB311" s="416" t="s">
        <v>753</v>
      </c>
      <c r="SKC311" s="413" t="s">
        <v>777</v>
      </c>
      <c r="SKD311" s="414"/>
      <c r="SKE311" s="415"/>
      <c r="SKF311" s="416" t="s">
        <v>753</v>
      </c>
      <c r="SKG311" s="413" t="s">
        <v>777</v>
      </c>
      <c r="SKH311" s="414"/>
      <c r="SKI311" s="415"/>
      <c r="SKJ311" s="416" t="s">
        <v>753</v>
      </c>
      <c r="SKK311" s="413" t="s">
        <v>777</v>
      </c>
      <c r="SKL311" s="414"/>
      <c r="SKM311" s="415"/>
      <c r="SKN311" s="416" t="s">
        <v>753</v>
      </c>
      <c r="SKO311" s="413" t="s">
        <v>777</v>
      </c>
      <c r="SKP311" s="414"/>
      <c r="SKQ311" s="415"/>
      <c r="SKR311" s="416" t="s">
        <v>753</v>
      </c>
      <c r="SKS311" s="413" t="s">
        <v>777</v>
      </c>
      <c r="SKT311" s="414"/>
      <c r="SKU311" s="415"/>
      <c r="SKV311" s="416" t="s">
        <v>753</v>
      </c>
      <c r="SKW311" s="413" t="s">
        <v>777</v>
      </c>
      <c r="SKX311" s="414"/>
      <c r="SKY311" s="415"/>
      <c r="SKZ311" s="416" t="s">
        <v>753</v>
      </c>
      <c r="SLA311" s="413" t="s">
        <v>777</v>
      </c>
      <c r="SLB311" s="414"/>
      <c r="SLC311" s="415"/>
      <c r="SLD311" s="416" t="s">
        <v>753</v>
      </c>
      <c r="SLE311" s="413" t="s">
        <v>777</v>
      </c>
      <c r="SLF311" s="414"/>
      <c r="SLG311" s="415"/>
      <c r="SLH311" s="416" t="s">
        <v>753</v>
      </c>
      <c r="SLI311" s="413" t="s">
        <v>777</v>
      </c>
      <c r="SLJ311" s="414"/>
      <c r="SLK311" s="415"/>
      <c r="SLL311" s="416" t="s">
        <v>753</v>
      </c>
      <c r="SLM311" s="413" t="s">
        <v>777</v>
      </c>
      <c r="SLN311" s="414"/>
      <c r="SLO311" s="415"/>
      <c r="SLP311" s="416" t="s">
        <v>753</v>
      </c>
      <c r="SLQ311" s="413" t="s">
        <v>777</v>
      </c>
      <c r="SLR311" s="414"/>
      <c r="SLS311" s="415"/>
      <c r="SLT311" s="416" t="s">
        <v>753</v>
      </c>
      <c r="SLU311" s="413" t="s">
        <v>777</v>
      </c>
      <c r="SLV311" s="414"/>
      <c r="SLW311" s="415"/>
      <c r="SLX311" s="416" t="s">
        <v>753</v>
      </c>
      <c r="SLY311" s="413" t="s">
        <v>777</v>
      </c>
      <c r="SLZ311" s="414"/>
      <c r="SMA311" s="415"/>
      <c r="SMB311" s="416" t="s">
        <v>753</v>
      </c>
      <c r="SMC311" s="413" t="s">
        <v>777</v>
      </c>
      <c r="SMD311" s="414"/>
      <c r="SME311" s="415"/>
      <c r="SMF311" s="416" t="s">
        <v>753</v>
      </c>
      <c r="SMG311" s="413" t="s">
        <v>777</v>
      </c>
      <c r="SMH311" s="414"/>
      <c r="SMI311" s="415"/>
      <c r="SMJ311" s="416" t="s">
        <v>753</v>
      </c>
      <c r="SMK311" s="413" t="s">
        <v>777</v>
      </c>
      <c r="SML311" s="414"/>
      <c r="SMM311" s="415"/>
      <c r="SMN311" s="416" t="s">
        <v>753</v>
      </c>
      <c r="SMO311" s="413" t="s">
        <v>777</v>
      </c>
      <c r="SMP311" s="414"/>
      <c r="SMQ311" s="415"/>
      <c r="SMR311" s="416" t="s">
        <v>753</v>
      </c>
      <c r="SMS311" s="413" t="s">
        <v>777</v>
      </c>
      <c r="SMT311" s="414"/>
      <c r="SMU311" s="415"/>
      <c r="SMV311" s="416" t="s">
        <v>753</v>
      </c>
      <c r="SMW311" s="413" t="s">
        <v>777</v>
      </c>
      <c r="SMX311" s="414"/>
      <c r="SMY311" s="415"/>
      <c r="SMZ311" s="416" t="s">
        <v>753</v>
      </c>
      <c r="SNA311" s="413" t="s">
        <v>777</v>
      </c>
      <c r="SNB311" s="414"/>
      <c r="SNC311" s="415"/>
      <c r="SND311" s="416" t="s">
        <v>753</v>
      </c>
      <c r="SNE311" s="413" t="s">
        <v>777</v>
      </c>
      <c r="SNF311" s="414"/>
      <c r="SNG311" s="415"/>
      <c r="SNH311" s="416" t="s">
        <v>753</v>
      </c>
      <c r="SNI311" s="413" t="s">
        <v>777</v>
      </c>
      <c r="SNJ311" s="414"/>
      <c r="SNK311" s="415"/>
      <c r="SNL311" s="416" t="s">
        <v>753</v>
      </c>
      <c r="SNM311" s="413" t="s">
        <v>777</v>
      </c>
      <c r="SNN311" s="414"/>
      <c r="SNO311" s="415"/>
      <c r="SNP311" s="416" t="s">
        <v>753</v>
      </c>
      <c r="SNQ311" s="413" t="s">
        <v>777</v>
      </c>
      <c r="SNR311" s="414"/>
      <c r="SNS311" s="415"/>
      <c r="SNT311" s="416" t="s">
        <v>753</v>
      </c>
      <c r="SNU311" s="413" t="s">
        <v>777</v>
      </c>
      <c r="SNV311" s="414"/>
      <c r="SNW311" s="415"/>
      <c r="SNX311" s="416" t="s">
        <v>753</v>
      </c>
      <c r="SNY311" s="413" t="s">
        <v>777</v>
      </c>
      <c r="SNZ311" s="414"/>
      <c r="SOA311" s="415"/>
      <c r="SOB311" s="416" t="s">
        <v>753</v>
      </c>
      <c r="SOC311" s="413" t="s">
        <v>777</v>
      </c>
      <c r="SOD311" s="414"/>
      <c r="SOE311" s="415"/>
      <c r="SOF311" s="416" t="s">
        <v>753</v>
      </c>
      <c r="SOG311" s="413" t="s">
        <v>777</v>
      </c>
      <c r="SOH311" s="414"/>
      <c r="SOI311" s="415"/>
      <c r="SOJ311" s="416" t="s">
        <v>753</v>
      </c>
      <c r="SOK311" s="413" t="s">
        <v>777</v>
      </c>
      <c r="SOL311" s="414"/>
      <c r="SOM311" s="415"/>
      <c r="SON311" s="416" t="s">
        <v>753</v>
      </c>
      <c r="SOO311" s="413" t="s">
        <v>777</v>
      </c>
      <c r="SOP311" s="414"/>
      <c r="SOQ311" s="415"/>
      <c r="SOR311" s="416" t="s">
        <v>753</v>
      </c>
      <c r="SOS311" s="413" t="s">
        <v>777</v>
      </c>
      <c r="SOT311" s="414"/>
      <c r="SOU311" s="415"/>
      <c r="SOV311" s="416" t="s">
        <v>753</v>
      </c>
      <c r="SOW311" s="413" t="s">
        <v>777</v>
      </c>
      <c r="SOX311" s="414"/>
      <c r="SOY311" s="415"/>
      <c r="SOZ311" s="416" t="s">
        <v>753</v>
      </c>
      <c r="SPA311" s="413" t="s">
        <v>777</v>
      </c>
      <c r="SPB311" s="414"/>
      <c r="SPC311" s="415"/>
      <c r="SPD311" s="416" t="s">
        <v>753</v>
      </c>
      <c r="SPE311" s="413" t="s">
        <v>777</v>
      </c>
      <c r="SPF311" s="414"/>
      <c r="SPG311" s="415"/>
      <c r="SPH311" s="416" t="s">
        <v>753</v>
      </c>
      <c r="SPI311" s="413" t="s">
        <v>777</v>
      </c>
      <c r="SPJ311" s="414"/>
      <c r="SPK311" s="415"/>
      <c r="SPL311" s="416" t="s">
        <v>753</v>
      </c>
      <c r="SPM311" s="413" t="s">
        <v>777</v>
      </c>
      <c r="SPN311" s="414"/>
      <c r="SPO311" s="415"/>
      <c r="SPP311" s="416" t="s">
        <v>753</v>
      </c>
      <c r="SPQ311" s="413" t="s">
        <v>777</v>
      </c>
      <c r="SPR311" s="414"/>
      <c r="SPS311" s="415"/>
      <c r="SPT311" s="416" t="s">
        <v>753</v>
      </c>
      <c r="SPU311" s="413" t="s">
        <v>777</v>
      </c>
      <c r="SPV311" s="414"/>
      <c r="SPW311" s="415"/>
      <c r="SPX311" s="416" t="s">
        <v>753</v>
      </c>
      <c r="SPY311" s="413" t="s">
        <v>777</v>
      </c>
      <c r="SPZ311" s="414"/>
      <c r="SQA311" s="415"/>
      <c r="SQB311" s="416" t="s">
        <v>753</v>
      </c>
      <c r="SQC311" s="413" t="s">
        <v>777</v>
      </c>
      <c r="SQD311" s="414"/>
      <c r="SQE311" s="415"/>
      <c r="SQF311" s="416" t="s">
        <v>753</v>
      </c>
      <c r="SQG311" s="413" t="s">
        <v>777</v>
      </c>
      <c r="SQH311" s="414"/>
      <c r="SQI311" s="415"/>
      <c r="SQJ311" s="416" t="s">
        <v>753</v>
      </c>
      <c r="SQK311" s="413" t="s">
        <v>777</v>
      </c>
      <c r="SQL311" s="414"/>
      <c r="SQM311" s="415"/>
      <c r="SQN311" s="416" t="s">
        <v>753</v>
      </c>
      <c r="SQO311" s="413" t="s">
        <v>777</v>
      </c>
      <c r="SQP311" s="414"/>
      <c r="SQQ311" s="415"/>
      <c r="SQR311" s="416" t="s">
        <v>753</v>
      </c>
      <c r="SQS311" s="413" t="s">
        <v>777</v>
      </c>
      <c r="SQT311" s="414"/>
      <c r="SQU311" s="415"/>
      <c r="SQV311" s="416" t="s">
        <v>753</v>
      </c>
      <c r="SQW311" s="413" t="s">
        <v>777</v>
      </c>
      <c r="SQX311" s="414"/>
      <c r="SQY311" s="415"/>
      <c r="SQZ311" s="416" t="s">
        <v>753</v>
      </c>
      <c r="SRA311" s="413" t="s">
        <v>777</v>
      </c>
      <c r="SRB311" s="414"/>
      <c r="SRC311" s="415"/>
      <c r="SRD311" s="416" t="s">
        <v>753</v>
      </c>
      <c r="SRE311" s="413" t="s">
        <v>777</v>
      </c>
      <c r="SRF311" s="414"/>
      <c r="SRG311" s="415"/>
      <c r="SRH311" s="416" t="s">
        <v>753</v>
      </c>
      <c r="SRI311" s="413" t="s">
        <v>777</v>
      </c>
      <c r="SRJ311" s="414"/>
      <c r="SRK311" s="415"/>
      <c r="SRL311" s="416" t="s">
        <v>753</v>
      </c>
      <c r="SRM311" s="413" t="s">
        <v>777</v>
      </c>
      <c r="SRN311" s="414"/>
      <c r="SRO311" s="415"/>
      <c r="SRP311" s="416" t="s">
        <v>753</v>
      </c>
      <c r="SRQ311" s="413" t="s">
        <v>777</v>
      </c>
      <c r="SRR311" s="414"/>
      <c r="SRS311" s="415"/>
      <c r="SRT311" s="416" t="s">
        <v>753</v>
      </c>
      <c r="SRU311" s="413" t="s">
        <v>777</v>
      </c>
      <c r="SRV311" s="414"/>
      <c r="SRW311" s="415"/>
      <c r="SRX311" s="416" t="s">
        <v>753</v>
      </c>
      <c r="SRY311" s="413" t="s">
        <v>777</v>
      </c>
      <c r="SRZ311" s="414"/>
      <c r="SSA311" s="415"/>
      <c r="SSB311" s="416" t="s">
        <v>753</v>
      </c>
      <c r="SSC311" s="413" t="s">
        <v>777</v>
      </c>
      <c r="SSD311" s="414"/>
      <c r="SSE311" s="415"/>
      <c r="SSF311" s="416" t="s">
        <v>753</v>
      </c>
      <c r="SSG311" s="413" t="s">
        <v>777</v>
      </c>
      <c r="SSH311" s="414"/>
      <c r="SSI311" s="415"/>
      <c r="SSJ311" s="416" t="s">
        <v>753</v>
      </c>
      <c r="SSK311" s="413" t="s">
        <v>777</v>
      </c>
      <c r="SSL311" s="414"/>
      <c r="SSM311" s="415"/>
      <c r="SSN311" s="416" t="s">
        <v>753</v>
      </c>
      <c r="SSO311" s="413" t="s">
        <v>777</v>
      </c>
      <c r="SSP311" s="414"/>
      <c r="SSQ311" s="415"/>
      <c r="SSR311" s="416" t="s">
        <v>753</v>
      </c>
      <c r="SSS311" s="413" t="s">
        <v>777</v>
      </c>
      <c r="SST311" s="414"/>
      <c r="SSU311" s="415"/>
      <c r="SSV311" s="416" t="s">
        <v>753</v>
      </c>
      <c r="SSW311" s="413" t="s">
        <v>777</v>
      </c>
      <c r="SSX311" s="414"/>
      <c r="SSY311" s="415"/>
      <c r="SSZ311" s="416" t="s">
        <v>753</v>
      </c>
      <c r="STA311" s="413" t="s">
        <v>777</v>
      </c>
      <c r="STB311" s="414"/>
      <c r="STC311" s="415"/>
      <c r="STD311" s="416" t="s">
        <v>753</v>
      </c>
      <c r="STE311" s="413" t="s">
        <v>777</v>
      </c>
      <c r="STF311" s="414"/>
      <c r="STG311" s="415"/>
      <c r="STH311" s="416" t="s">
        <v>753</v>
      </c>
      <c r="STI311" s="413" t="s">
        <v>777</v>
      </c>
      <c r="STJ311" s="414"/>
      <c r="STK311" s="415"/>
      <c r="STL311" s="416" t="s">
        <v>753</v>
      </c>
      <c r="STM311" s="413" t="s">
        <v>777</v>
      </c>
      <c r="STN311" s="414"/>
      <c r="STO311" s="415"/>
      <c r="STP311" s="416" t="s">
        <v>753</v>
      </c>
      <c r="STQ311" s="413" t="s">
        <v>777</v>
      </c>
      <c r="STR311" s="414"/>
      <c r="STS311" s="415"/>
      <c r="STT311" s="416" t="s">
        <v>753</v>
      </c>
      <c r="STU311" s="413" t="s">
        <v>777</v>
      </c>
      <c r="STV311" s="414"/>
      <c r="STW311" s="415"/>
      <c r="STX311" s="416" t="s">
        <v>753</v>
      </c>
      <c r="STY311" s="413" t="s">
        <v>777</v>
      </c>
      <c r="STZ311" s="414"/>
      <c r="SUA311" s="415"/>
      <c r="SUB311" s="416" t="s">
        <v>753</v>
      </c>
      <c r="SUC311" s="413" t="s">
        <v>777</v>
      </c>
      <c r="SUD311" s="414"/>
      <c r="SUE311" s="415"/>
      <c r="SUF311" s="416" t="s">
        <v>753</v>
      </c>
      <c r="SUG311" s="413" t="s">
        <v>777</v>
      </c>
      <c r="SUH311" s="414"/>
      <c r="SUI311" s="415"/>
      <c r="SUJ311" s="416" t="s">
        <v>753</v>
      </c>
      <c r="SUK311" s="413" t="s">
        <v>777</v>
      </c>
      <c r="SUL311" s="414"/>
      <c r="SUM311" s="415"/>
      <c r="SUN311" s="416" t="s">
        <v>753</v>
      </c>
      <c r="SUO311" s="413" t="s">
        <v>777</v>
      </c>
      <c r="SUP311" s="414"/>
      <c r="SUQ311" s="415"/>
      <c r="SUR311" s="416" t="s">
        <v>753</v>
      </c>
      <c r="SUS311" s="413" t="s">
        <v>777</v>
      </c>
      <c r="SUT311" s="414"/>
      <c r="SUU311" s="415"/>
      <c r="SUV311" s="416" t="s">
        <v>753</v>
      </c>
      <c r="SUW311" s="413" t="s">
        <v>777</v>
      </c>
      <c r="SUX311" s="414"/>
      <c r="SUY311" s="415"/>
      <c r="SUZ311" s="416" t="s">
        <v>753</v>
      </c>
      <c r="SVA311" s="413" t="s">
        <v>777</v>
      </c>
      <c r="SVB311" s="414"/>
      <c r="SVC311" s="415"/>
      <c r="SVD311" s="416" t="s">
        <v>753</v>
      </c>
      <c r="SVE311" s="413" t="s">
        <v>777</v>
      </c>
      <c r="SVF311" s="414"/>
      <c r="SVG311" s="415"/>
      <c r="SVH311" s="416" t="s">
        <v>753</v>
      </c>
      <c r="SVI311" s="413" t="s">
        <v>777</v>
      </c>
      <c r="SVJ311" s="414"/>
      <c r="SVK311" s="415"/>
      <c r="SVL311" s="416" t="s">
        <v>753</v>
      </c>
      <c r="SVM311" s="413" t="s">
        <v>777</v>
      </c>
      <c r="SVN311" s="414"/>
      <c r="SVO311" s="415"/>
      <c r="SVP311" s="416" t="s">
        <v>753</v>
      </c>
      <c r="SVQ311" s="413" t="s">
        <v>777</v>
      </c>
      <c r="SVR311" s="414"/>
      <c r="SVS311" s="415"/>
      <c r="SVT311" s="416" t="s">
        <v>753</v>
      </c>
      <c r="SVU311" s="413" t="s">
        <v>777</v>
      </c>
      <c r="SVV311" s="414"/>
      <c r="SVW311" s="415"/>
      <c r="SVX311" s="416" t="s">
        <v>753</v>
      </c>
      <c r="SVY311" s="413" t="s">
        <v>777</v>
      </c>
      <c r="SVZ311" s="414"/>
      <c r="SWA311" s="415"/>
      <c r="SWB311" s="416" t="s">
        <v>753</v>
      </c>
      <c r="SWC311" s="413" t="s">
        <v>777</v>
      </c>
      <c r="SWD311" s="414"/>
      <c r="SWE311" s="415"/>
      <c r="SWF311" s="416" t="s">
        <v>753</v>
      </c>
      <c r="SWG311" s="413" t="s">
        <v>777</v>
      </c>
      <c r="SWH311" s="414"/>
      <c r="SWI311" s="415"/>
      <c r="SWJ311" s="416" t="s">
        <v>753</v>
      </c>
      <c r="SWK311" s="413" t="s">
        <v>777</v>
      </c>
      <c r="SWL311" s="414"/>
      <c r="SWM311" s="415"/>
      <c r="SWN311" s="416" t="s">
        <v>753</v>
      </c>
      <c r="SWO311" s="413" t="s">
        <v>777</v>
      </c>
      <c r="SWP311" s="414"/>
      <c r="SWQ311" s="415"/>
      <c r="SWR311" s="416" t="s">
        <v>753</v>
      </c>
      <c r="SWS311" s="413" t="s">
        <v>777</v>
      </c>
      <c r="SWT311" s="414"/>
      <c r="SWU311" s="415"/>
      <c r="SWV311" s="416" t="s">
        <v>753</v>
      </c>
      <c r="SWW311" s="413" t="s">
        <v>777</v>
      </c>
      <c r="SWX311" s="414"/>
      <c r="SWY311" s="415"/>
      <c r="SWZ311" s="416" t="s">
        <v>753</v>
      </c>
      <c r="SXA311" s="413" t="s">
        <v>777</v>
      </c>
      <c r="SXB311" s="414"/>
      <c r="SXC311" s="415"/>
      <c r="SXD311" s="416" t="s">
        <v>753</v>
      </c>
      <c r="SXE311" s="413" t="s">
        <v>777</v>
      </c>
      <c r="SXF311" s="414"/>
      <c r="SXG311" s="415"/>
      <c r="SXH311" s="416" t="s">
        <v>753</v>
      </c>
      <c r="SXI311" s="413" t="s">
        <v>777</v>
      </c>
      <c r="SXJ311" s="414"/>
      <c r="SXK311" s="415"/>
      <c r="SXL311" s="416" t="s">
        <v>753</v>
      </c>
      <c r="SXM311" s="413" t="s">
        <v>777</v>
      </c>
      <c r="SXN311" s="414"/>
      <c r="SXO311" s="415"/>
      <c r="SXP311" s="416" t="s">
        <v>753</v>
      </c>
      <c r="SXQ311" s="413" t="s">
        <v>777</v>
      </c>
      <c r="SXR311" s="414"/>
      <c r="SXS311" s="415"/>
      <c r="SXT311" s="416" t="s">
        <v>753</v>
      </c>
      <c r="SXU311" s="413" t="s">
        <v>777</v>
      </c>
      <c r="SXV311" s="414"/>
      <c r="SXW311" s="415"/>
      <c r="SXX311" s="416" t="s">
        <v>753</v>
      </c>
      <c r="SXY311" s="413" t="s">
        <v>777</v>
      </c>
      <c r="SXZ311" s="414"/>
      <c r="SYA311" s="415"/>
      <c r="SYB311" s="416" t="s">
        <v>753</v>
      </c>
      <c r="SYC311" s="413" t="s">
        <v>777</v>
      </c>
      <c r="SYD311" s="414"/>
      <c r="SYE311" s="415"/>
      <c r="SYF311" s="416" t="s">
        <v>753</v>
      </c>
      <c r="SYG311" s="413" t="s">
        <v>777</v>
      </c>
      <c r="SYH311" s="414"/>
      <c r="SYI311" s="415"/>
      <c r="SYJ311" s="416" t="s">
        <v>753</v>
      </c>
      <c r="SYK311" s="413" t="s">
        <v>777</v>
      </c>
      <c r="SYL311" s="414"/>
      <c r="SYM311" s="415"/>
      <c r="SYN311" s="416" t="s">
        <v>753</v>
      </c>
      <c r="SYO311" s="413" t="s">
        <v>777</v>
      </c>
      <c r="SYP311" s="414"/>
      <c r="SYQ311" s="415"/>
      <c r="SYR311" s="416" t="s">
        <v>753</v>
      </c>
      <c r="SYS311" s="413" t="s">
        <v>777</v>
      </c>
      <c r="SYT311" s="414"/>
      <c r="SYU311" s="415"/>
      <c r="SYV311" s="416" t="s">
        <v>753</v>
      </c>
      <c r="SYW311" s="413" t="s">
        <v>777</v>
      </c>
      <c r="SYX311" s="414"/>
      <c r="SYY311" s="415"/>
      <c r="SYZ311" s="416" t="s">
        <v>753</v>
      </c>
      <c r="SZA311" s="413" t="s">
        <v>777</v>
      </c>
      <c r="SZB311" s="414"/>
      <c r="SZC311" s="415"/>
      <c r="SZD311" s="416" t="s">
        <v>753</v>
      </c>
      <c r="SZE311" s="413" t="s">
        <v>777</v>
      </c>
      <c r="SZF311" s="414"/>
      <c r="SZG311" s="415"/>
      <c r="SZH311" s="416" t="s">
        <v>753</v>
      </c>
      <c r="SZI311" s="413" t="s">
        <v>777</v>
      </c>
      <c r="SZJ311" s="414"/>
      <c r="SZK311" s="415"/>
      <c r="SZL311" s="416" t="s">
        <v>753</v>
      </c>
      <c r="SZM311" s="413" t="s">
        <v>777</v>
      </c>
      <c r="SZN311" s="414"/>
      <c r="SZO311" s="415"/>
      <c r="SZP311" s="416" t="s">
        <v>753</v>
      </c>
      <c r="SZQ311" s="413" t="s">
        <v>777</v>
      </c>
      <c r="SZR311" s="414"/>
      <c r="SZS311" s="415"/>
      <c r="SZT311" s="416" t="s">
        <v>753</v>
      </c>
      <c r="SZU311" s="413" t="s">
        <v>777</v>
      </c>
      <c r="SZV311" s="414"/>
      <c r="SZW311" s="415"/>
      <c r="SZX311" s="416" t="s">
        <v>753</v>
      </c>
      <c r="SZY311" s="413" t="s">
        <v>777</v>
      </c>
      <c r="SZZ311" s="414"/>
      <c r="TAA311" s="415"/>
      <c r="TAB311" s="416" t="s">
        <v>753</v>
      </c>
      <c r="TAC311" s="413" t="s">
        <v>777</v>
      </c>
      <c r="TAD311" s="414"/>
      <c r="TAE311" s="415"/>
      <c r="TAF311" s="416" t="s">
        <v>753</v>
      </c>
      <c r="TAG311" s="413" t="s">
        <v>777</v>
      </c>
      <c r="TAH311" s="414"/>
      <c r="TAI311" s="415"/>
      <c r="TAJ311" s="416" t="s">
        <v>753</v>
      </c>
      <c r="TAK311" s="413" t="s">
        <v>777</v>
      </c>
      <c r="TAL311" s="414"/>
      <c r="TAM311" s="415"/>
      <c r="TAN311" s="416" t="s">
        <v>753</v>
      </c>
      <c r="TAO311" s="413" t="s">
        <v>777</v>
      </c>
      <c r="TAP311" s="414"/>
      <c r="TAQ311" s="415"/>
      <c r="TAR311" s="416" t="s">
        <v>753</v>
      </c>
      <c r="TAS311" s="413" t="s">
        <v>777</v>
      </c>
      <c r="TAT311" s="414"/>
      <c r="TAU311" s="415"/>
      <c r="TAV311" s="416" t="s">
        <v>753</v>
      </c>
      <c r="TAW311" s="413" t="s">
        <v>777</v>
      </c>
      <c r="TAX311" s="414"/>
      <c r="TAY311" s="415"/>
      <c r="TAZ311" s="416" t="s">
        <v>753</v>
      </c>
      <c r="TBA311" s="413" t="s">
        <v>777</v>
      </c>
      <c r="TBB311" s="414"/>
      <c r="TBC311" s="415"/>
      <c r="TBD311" s="416" t="s">
        <v>753</v>
      </c>
      <c r="TBE311" s="413" t="s">
        <v>777</v>
      </c>
      <c r="TBF311" s="414"/>
      <c r="TBG311" s="415"/>
      <c r="TBH311" s="416" t="s">
        <v>753</v>
      </c>
      <c r="TBI311" s="413" t="s">
        <v>777</v>
      </c>
      <c r="TBJ311" s="414"/>
      <c r="TBK311" s="415"/>
      <c r="TBL311" s="416" t="s">
        <v>753</v>
      </c>
      <c r="TBM311" s="413" t="s">
        <v>777</v>
      </c>
      <c r="TBN311" s="414"/>
      <c r="TBO311" s="415"/>
      <c r="TBP311" s="416" t="s">
        <v>753</v>
      </c>
      <c r="TBQ311" s="413" t="s">
        <v>777</v>
      </c>
      <c r="TBR311" s="414"/>
      <c r="TBS311" s="415"/>
      <c r="TBT311" s="416" t="s">
        <v>753</v>
      </c>
      <c r="TBU311" s="413" t="s">
        <v>777</v>
      </c>
      <c r="TBV311" s="414"/>
      <c r="TBW311" s="415"/>
      <c r="TBX311" s="416" t="s">
        <v>753</v>
      </c>
      <c r="TBY311" s="413" t="s">
        <v>777</v>
      </c>
      <c r="TBZ311" s="414"/>
      <c r="TCA311" s="415"/>
      <c r="TCB311" s="416" t="s">
        <v>753</v>
      </c>
      <c r="TCC311" s="413" t="s">
        <v>777</v>
      </c>
      <c r="TCD311" s="414"/>
      <c r="TCE311" s="415"/>
      <c r="TCF311" s="416" t="s">
        <v>753</v>
      </c>
      <c r="TCG311" s="413" t="s">
        <v>777</v>
      </c>
      <c r="TCH311" s="414"/>
      <c r="TCI311" s="415"/>
      <c r="TCJ311" s="416" t="s">
        <v>753</v>
      </c>
      <c r="TCK311" s="413" t="s">
        <v>777</v>
      </c>
      <c r="TCL311" s="414"/>
      <c r="TCM311" s="415"/>
      <c r="TCN311" s="416" t="s">
        <v>753</v>
      </c>
      <c r="TCO311" s="413" t="s">
        <v>777</v>
      </c>
      <c r="TCP311" s="414"/>
      <c r="TCQ311" s="415"/>
      <c r="TCR311" s="416" t="s">
        <v>753</v>
      </c>
      <c r="TCS311" s="413" t="s">
        <v>777</v>
      </c>
      <c r="TCT311" s="414"/>
      <c r="TCU311" s="415"/>
      <c r="TCV311" s="416" t="s">
        <v>753</v>
      </c>
      <c r="TCW311" s="413" t="s">
        <v>777</v>
      </c>
      <c r="TCX311" s="414"/>
      <c r="TCY311" s="415"/>
      <c r="TCZ311" s="416" t="s">
        <v>753</v>
      </c>
      <c r="TDA311" s="413" t="s">
        <v>777</v>
      </c>
      <c r="TDB311" s="414"/>
      <c r="TDC311" s="415"/>
      <c r="TDD311" s="416" t="s">
        <v>753</v>
      </c>
      <c r="TDE311" s="413" t="s">
        <v>777</v>
      </c>
      <c r="TDF311" s="414"/>
      <c r="TDG311" s="415"/>
      <c r="TDH311" s="416" t="s">
        <v>753</v>
      </c>
      <c r="TDI311" s="413" t="s">
        <v>777</v>
      </c>
      <c r="TDJ311" s="414"/>
      <c r="TDK311" s="415"/>
      <c r="TDL311" s="416" t="s">
        <v>753</v>
      </c>
      <c r="TDM311" s="413" t="s">
        <v>777</v>
      </c>
      <c r="TDN311" s="414"/>
      <c r="TDO311" s="415"/>
      <c r="TDP311" s="416" t="s">
        <v>753</v>
      </c>
      <c r="TDQ311" s="413" t="s">
        <v>777</v>
      </c>
      <c r="TDR311" s="414"/>
      <c r="TDS311" s="415"/>
      <c r="TDT311" s="416" t="s">
        <v>753</v>
      </c>
      <c r="TDU311" s="413" t="s">
        <v>777</v>
      </c>
      <c r="TDV311" s="414"/>
      <c r="TDW311" s="415"/>
      <c r="TDX311" s="416" t="s">
        <v>753</v>
      </c>
      <c r="TDY311" s="413" t="s">
        <v>777</v>
      </c>
      <c r="TDZ311" s="414"/>
      <c r="TEA311" s="415"/>
      <c r="TEB311" s="416" t="s">
        <v>753</v>
      </c>
      <c r="TEC311" s="413" t="s">
        <v>777</v>
      </c>
      <c r="TED311" s="414"/>
      <c r="TEE311" s="415"/>
      <c r="TEF311" s="416" t="s">
        <v>753</v>
      </c>
      <c r="TEG311" s="413" t="s">
        <v>777</v>
      </c>
      <c r="TEH311" s="414"/>
      <c r="TEI311" s="415"/>
      <c r="TEJ311" s="416" t="s">
        <v>753</v>
      </c>
      <c r="TEK311" s="413" t="s">
        <v>777</v>
      </c>
      <c r="TEL311" s="414"/>
      <c r="TEM311" s="415"/>
      <c r="TEN311" s="416" t="s">
        <v>753</v>
      </c>
      <c r="TEO311" s="413" t="s">
        <v>777</v>
      </c>
      <c r="TEP311" s="414"/>
      <c r="TEQ311" s="415"/>
      <c r="TER311" s="416" t="s">
        <v>753</v>
      </c>
      <c r="TES311" s="413" t="s">
        <v>777</v>
      </c>
      <c r="TET311" s="414"/>
      <c r="TEU311" s="415"/>
      <c r="TEV311" s="416" t="s">
        <v>753</v>
      </c>
      <c r="TEW311" s="413" t="s">
        <v>777</v>
      </c>
      <c r="TEX311" s="414"/>
      <c r="TEY311" s="415"/>
      <c r="TEZ311" s="416" t="s">
        <v>753</v>
      </c>
      <c r="TFA311" s="413" t="s">
        <v>777</v>
      </c>
      <c r="TFB311" s="414"/>
      <c r="TFC311" s="415"/>
      <c r="TFD311" s="416" t="s">
        <v>753</v>
      </c>
      <c r="TFE311" s="413" t="s">
        <v>777</v>
      </c>
      <c r="TFF311" s="414"/>
      <c r="TFG311" s="415"/>
      <c r="TFH311" s="416" t="s">
        <v>753</v>
      </c>
      <c r="TFI311" s="413" t="s">
        <v>777</v>
      </c>
      <c r="TFJ311" s="414"/>
      <c r="TFK311" s="415"/>
      <c r="TFL311" s="416" t="s">
        <v>753</v>
      </c>
      <c r="TFM311" s="413" t="s">
        <v>777</v>
      </c>
      <c r="TFN311" s="414"/>
      <c r="TFO311" s="415"/>
      <c r="TFP311" s="416" t="s">
        <v>753</v>
      </c>
      <c r="TFQ311" s="413" t="s">
        <v>777</v>
      </c>
      <c r="TFR311" s="414"/>
      <c r="TFS311" s="415"/>
      <c r="TFT311" s="416" t="s">
        <v>753</v>
      </c>
      <c r="TFU311" s="413" t="s">
        <v>777</v>
      </c>
      <c r="TFV311" s="414"/>
      <c r="TFW311" s="415"/>
      <c r="TFX311" s="416" t="s">
        <v>753</v>
      </c>
      <c r="TFY311" s="413" t="s">
        <v>777</v>
      </c>
      <c r="TFZ311" s="414"/>
      <c r="TGA311" s="415"/>
      <c r="TGB311" s="416" t="s">
        <v>753</v>
      </c>
      <c r="TGC311" s="413" t="s">
        <v>777</v>
      </c>
      <c r="TGD311" s="414"/>
      <c r="TGE311" s="415"/>
      <c r="TGF311" s="416" t="s">
        <v>753</v>
      </c>
      <c r="TGG311" s="413" t="s">
        <v>777</v>
      </c>
      <c r="TGH311" s="414"/>
      <c r="TGI311" s="415"/>
      <c r="TGJ311" s="416" t="s">
        <v>753</v>
      </c>
      <c r="TGK311" s="413" t="s">
        <v>777</v>
      </c>
      <c r="TGL311" s="414"/>
      <c r="TGM311" s="415"/>
      <c r="TGN311" s="416" t="s">
        <v>753</v>
      </c>
      <c r="TGO311" s="413" t="s">
        <v>777</v>
      </c>
      <c r="TGP311" s="414"/>
      <c r="TGQ311" s="415"/>
      <c r="TGR311" s="416" t="s">
        <v>753</v>
      </c>
      <c r="TGS311" s="413" t="s">
        <v>777</v>
      </c>
      <c r="TGT311" s="414"/>
      <c r="TGU311" s="415"/>
      <c r="TGV311" s="416" t="s">
        <v>753</v>
      </c>
      <c r="TGW311" s="413" t="s">
        <v>777</v>
      </c>
      <c r="TGX311" s="414"/>
      <c r="TGY311" s="415"/>
      <c r="TGZ311" s="416" t="s">
        <v>753</v>
      </c>
      <c r="THA311" s="413" t="s">
        <v>777</v>
      </c>
      <c r="THB311" s="414"/>
      <c r="THC311" s="415"/>
      <c r="THD311" s="416" t="s">
        <v>753</v>
      </c>
      <c r="THE311" s="413" t="s">
        <v>777</v>
      </c>
      <c r="THF311" s="414"/>
      <c r="THG311" s="415"/>
      <c r="THH311" s="416" t="s">
        <v>753</v>
      </c>
      <c r="THI311" s="413" t="s">
        <v>777</v>
      </c>
      <c r="THJ311" s="414"/>
      <c r="THK311" s="415"/>
      <c r="THL311" s="416" t="s">
        <v>753</v>
      </c>
      <c r="THM311" s="413" t="s">
        <v>777</v>
      </c>
      <c r="THN311" s="414"/>
      <c r="THO311" s="415"/>
      <c r="THP311" s="416" t="s">
        <v>753</v>
      </c>
      <c r="THQ311" s="413" t="s">
        <v>777</v>
      </c>
      <c r="THR311" s="414"/>
      <c r="THS311" s="415"/>
      <c r="THT311" s="416" t="s">
        <v>753</v>
      </c>
      <c r="THU311" s="413" t="s">
        <v>777</v>
      </c>
      <c r="THV311" s="414"/>
      <c r="THW311" s="415"/>
      <c r="THX311" s="416" t="s">
        <v>753</v>
      </c>
      <c r="THY311" s="413" t="s">
        <v>777</v>
      </c>
      <c r="THZ311" s="414"/>
      <c r="TIA311" s="415"/>
      <c r="TIB311" s="416" t="s">
        <v>753</v>
      </c>
      <c r="TIC311" s="413" t="s">
        <v>777</v>
      </c>
      <c r="TID311" s="414"/>
      <c r="TIE311" s="415"/>
      <c r="TIF311" s="416" t="s">
        <v>753</v>
      </c>
      <c r="TIG311" s="413" t="s">
        <v>777</v>
      </c>
      <c r="TIH311" s="414"/>
      <c r="TII311" s="415"/>
      <c r="TIJ311" s="416" t="s">
        <v>753</v>
      </c>
      <c r="TIK311" s="413" t="s">
        <v>777</v>
      </c>
      <c r="TIL311" s="414"/>
      <c r="TIM311" s="415"/>
      <c r="TIN311" s="416" t="s">
        <v>753</v>
      </c>
      <c r="TIO311" s="413" t="s">
        <v>777</v>
      </c>
      <c r="TIP311" s="414"/>
      <c r="TIQ311" s="415"/>
      <c r="TIR311" s="416" t="s">
        <v>753</v>
      </c>
      <c r="TIS311" s="413" t="s">
        <v>777</v>
      </c>
      <c r="TIT311" s="414"/>
      <c r="TIU311" s="415"/>
      <c r="TIV311" s="416" t="s">
        <v>753</v>
      </c>
      <c r="TIW311" s="413" t="s">
        <v>777</v>
      </c>
      <c r="TIX311" s="414"/>
      <c r="TIY311" s="415"/>
      <c r="TIZ311" s="416" t="s">
        <v>753</v>
      </c>
      <c r="TJA311" s="413" t="s">
        <v>777</v>
      </c>
      <c r="TJB311" s="414"/>
      <c r="TJC311" s="415"/>
      <c r="TJD311" s="416" t="s">
        <v>753</v>
      </c>
      <c r="TJE311" s="413" t="s">
        <v>777</v>
      </c>
      <c r="TJF311" s="414"/>
      <c r="TJG311" s="415"/>
      <c r="TJH311" s="416" t="s">
        <v>753</v>
      </c>
      <c r="TJI311" s="413" t="s">
        <v>777</v>
      </c>
      <c r="TJJ311" s="414"/>
      <c r="TJK311" s="415"/>
      <c r="TJL311" s="416" t="s">
        <v>753</v>
      </c>
      <c r="TJM311" s="413" t="s">
        <v>777</v>
      </c>
      <c r="TJN311" s="414"/>
      <c r="TJO311" s="415"/>
      <c r="TJP311" s="416" t="s">
        <v>753</v>
      </c>
      <c r="TJQ311" s="413" t="s">
        <v>777</v>
      </c>
      <c r="TJR311" s="414"/>
      <c r="TJS311" s="415"/>
      <c r="TJT311" s="416" t="s">
        <v>753</v>
      </c>
      <c r="TJU311" s="413" t="s">
        <v>777</v>
      </c>
      <c r="TJV311" s="414"/>
      <c r="TJW311" s="415"/>
      <c r="TJX311" s="416" t="s">
        <v>753</v>
      </c>
      <c r="TJY311" s="413" t="s">
        <v>777</v>
      </c>
      <c r="TJZ311" s="414"/>
      <c r="TKA311" s="415"/>
      <c r="TKB311" s="416" t="s">
        <v>753</v>
      </c>
      <c r="TKC311" s="413" t="s">
        <v>777</v>
      </c>
      <c r="TKD311" s="414"/>
      <c r="TKE311" s="415"/>
      <c r="TKF311" s="416" t="s">
        <v>753</v>
      </c>
      <c r="TKG311" s="413" t="s">
        <v>777</v>
      </c>
      <c r="TKH311" s="414"/>
      <c r="TKI311" s="415"/>
      <c r="TKJ311" s="416" t="s">
        <v>753</v>
      </c>
      <c r="TKK311" s="413" t="s">
        <v>777</v>
      </c>
      <c r="TKL311" s="414"/>
      <c r="TKM311" s="415"/>
      <c r="TKN311" s="416" t="s">
        <v>753</v>
      </c>
      <c r="TKO311" s="413" t="s">
        <v>777</v>
      </c>
      <c r="TKP311" s="414"/>
      <c r="TKQ311" s="415"/>
      <c r="TKR311" s="416" t="s">
        <v>753</v>
      </c>
      <c r="TKS311" s="413" t="s">
        <v>777</v>
      </c>
      <c r="TKT311" s="414"/>
      <c r="TKU311" s="415"/>
      <c r="TKV311" s="416" t="s">
        <v>753</v>
      </c>
      <c r="TKW311" s="413" t="s">
        <v>777</v>
      </c>
      <c r="TKX311" s="414"/>
      <c r="TKY311" s="415"/>
      <c r="TKZ311" s="416" t="s">
        <v>753</v>
      </c>
      <c r="TLA311" s="413" t="s">
        <v>777</v>
      </c>
      <c r="TLB311" s="414"/>
      <c r="TLC311" s="415"/>
      <c r="TLD311" s="416" t="s">
        <v>753</v>
      </c>
      <c r="TLE311" s="413" t="s">
        <v>777</v>
      </c>
      <c r="TLF311" s="414"/>
      <c r="TLG311" s="415"/>
      <c r="TLH311" s="416" t="s">
        <v>753</v>
      </c>
      <c r="TLI311" s="413" t="s">
        <v>777</v>
      </c>
      <c r="TLJ311" s="414"/>
      <c r="TLK311" s="415"/>
      <c r="TLL311" s="416" t="s">
        <v>753</v>
      </c>
      <c r="TLM311" s="413" t="s">
        <v>777</v>
      </c>
      <c r="TLN311" s="414"/>
      <c r="TLO311" s="415"/>
      <c r="TLP311" s="416" t="s">
        <v>753</v>
      </c>
      <c r="TLQ311" s="413" t="s">
        <v>777</v>
      </c>
      <c r="TLR311" s="414"/>
      <c r="TLS311" s="415"/>
      <c r="TLT311" s="416" t="s">
        <v>753</v>
      </c>
      <c r="TLU311" s="413" t="s">
        <v>777</v>
      </c>
      <c r="TLV311" s="414"/>
      <c r="TLW311" s="415"/>
      <c r="TLX311" s="416" t="s">
        <v>753</v>
      </c>
      <c r="TLY311" s="413" t="s">
        <v>777</v>
      </c>
      <c r="TLZ311" s="414"/>
      <c r="TMA311" s="415"/>
      <c r="TMB311" s="416" t="s">
        <v>753</v>
      </c>
      <c r="TMC311" s="413" t="s">
        <v>777</v>
      </c>
      <c r="TMD311" s="414"/>
      <c r="TME311" s="415"/>
      <c r="TMF311" s="416" t="s">
        <v>753</v>
      </c>
      <c r="TMG311" s="413" t="s">
        <v>777</v>
      </c>
      <c r="TMH311" s="414"/>
      <c r="TMI311" s="415"/>
      <c r="TMJ311" s="416" t="s">
        <v>753</v>
      </c>
      <c r="TMK311" s="413" t="s">
        <v>777</v>
      </c>
      <c r="TML311" s="414"/>
      <c r="TMM311" s="415"/>
      <c r="TMN311" s="416" t="s">
        <v>753</v>
      </c>
      <c r="TMO311" s="413" t="s">
        <v>777</v>
      </c>
      <c r="TMP311" s="414"/>
      <c r="TMQ311" s="415"/>
      <c r="TMR311" s="416" t="s">
        <v>753</v>
      </c>
      <c r="TMS311" s="413" t="s">
        <v>777</v>
      </c>
      <c r="TMT311" s="414"/>
      <c r="TMU311" s="415"/>
      <c r="TMV311" s="416" t="s">
        <v>753</v>
      </c>
      <c r="TMW311" s="413" t="s">
        <v>777</v>
      </c>
      <c r="TMX311" s="414"/>
      <c r="TMY311" s="415"/>
      <c r="TMZ311" s="416" t="s">
        <v>753</v>
      </c>
      <c r="TNA311" s="413" t="s">
        <v>777</v>
      </c>
      <c r="TNB311" s="414"/>
      <c r="TNC311" s="415"/>
      <c r="TND311" s="416" t="s">
        <v>753</v>
      </c>
      <c r="TNE311" s="413" t="s">
        <v>777</v>
      </c>
      <c r="TNF311" s="414"/>
      <c r="TNG311" s="415"/>
      <c r="TNH311" s="416" t="s">
        <v>753</v>
      </c>
      <c r="TNI311" s="413" t="s">
        <v>777</v>
      </c>
      <c r="TNJ311" s="414"/>
      <c r="TNK311" s="415"/>
      <c r="TNL311" s="416" t="s">
        <v>753</v>
      </c>
      <c r="TNM311" s="413" t="s">
        <v>777</v>
      </c>
      <c r="TNN311" s="414"/>
      <c r="TNO311" s="415"/>
      <c r="TNP311" s="416" t="s">
        <v>753</v>
      </c>
      <c r="TNQ311" s="413" t="s">
        <v>777</v>
      </c>
      <c r="TNR311" s="414"/>
      <c r="TNS311" s="415"/>
      <c r="TNT311" s="416" t="s">
        <v>753</v>
      </c>
      <c r="TNU311" s="413" t="s">
        <v>777</v>
      </c>
      <c r="TNV311" s="414"/>
      <c r="TNW311" s="415"/>
      <c r="TNX311" s="416" t="s">
        <v>753</v>
      </c>
      <c r="TNY311" s="413" t="s">
        <v>777</v>
      </c>
      <c r="TNZ311" s="414"/>
      <c r="TOA311" s="415"/>
      <c r="TOB311" s="416" t="s">
        <v>753</v>
      </c>
      <c r="TOC311" s="413" t="s">
        <v>777</v>
      </c>
      <c r="TOD311" s="414"/>
      <c r="TOE311" s="415"/>
      <c r="TOF311" s="416" t="s">
        <v>753</v>
      </c>
      <c r="TOG311" s="413" t="s">
        <v>777</v>
      </c>
      <c r="TOH311" s="414"/>
      <c r="TOI311" s="415"/>
      <c r="TOJ311" s="416" t="s">
        <v>753</v>
      </c>
      <c r="TOK311" s="413" t="s">
        <v>777</v>
      </c>
      <c r="TOL311" s="414"/>
      <c r="TOM311" s="415"/>
      <c r="TON311" s="416" t="s">
        <v>753</v>
      </c>
      <c r="TOO311" s="413" t="s">
        <v>777</v>
      </c>
      <c r="TOP311" s="414"/>
      <c r="TOQ311" s="415"/>
      <c r="TOR311" s="416" t="s">
        <v>753</v>
      </c>
      <c r="TOS311" s="413" t="s">
        <v>777</v>
      </c>
      <c r="TOT311" s="414"/>
      <c r="TOU311" s="415"/>
      <c r="TOV311" s="416" t="s">
        <v>753</v>
      </c>
      <c r="TOW311" s="413" t="s">
        <v>777</v>
      </c>
      <c r="TOX311" s="414"/>
      <c r="TOY311" s="415"/>
      <c r="TOZ311" s="416" t="s">
        <v>753</v>
      </c>
      <c r="TPA311" s="413" t="s">
        <v>777</v>
      </c>
      <c r="TPB311" s="414"/>
      <c r="TPC311" s="415"/>
      <c r="TPD311" s="416" t="s">
        <v>753</v>
      </c>
      <c r="TPE311" s="413" t="s">
        <v>777</v>
      </c>
      <c r="TPF311" s="414"/>
      <c r="TPG311" s="415"/>
      <c r="TPH311" s="416" t="s">
        <v>753</v>
      </c>
      <c r="TPI311" s="413" t="s">
        <v>777</v>
      </c>
      <c r="TPJ311" s="414"/>
      <c r="TPK311" s="415"/>
      <c r="TPL311" s="416" t="s">
        <v>753</v>
      </c>
      <c r="TPM311" s="413" t="s">
        <v>777</v>
      </c>
      <c r="TPN311" s="414"/>
      <c r="TPO311" s="415"/>
      <c r="TPP311" s="416" t="s">
        <v>753</v>
      </c>
      <c r="TPQ311" s="413" t="s">
        <v>777</v>
      </c>
      <c r="TPR311" s="414"/>
      <c r="TPS311" s="415"/>
      <c r="TPT311" s="416" t="s">
        <v>753</v>
      </c>
      <c r="TPU311" s="413" t="s">
        <v>777</v>
      </c>
      <c r="TPV311" s="414"/>
      <c r="TPW311" s="415"/>
      <c r="TPX311" s="416" t="s">
        <v>753</v>
      </c>
      <c r="TPY311" s="413" t="s">
        <v>777</v>
      </c>
      <c r="TPZ311" s="414"/>
      <c r="TQA311" s="415"/>
      <c r="TQB311" s="416" t="s">
        <v>753</v>
      </c>
      <c r="TQC311" s="413" t="s">
        <v>777</v>
      </c>
      <c r="TQD311" s="414"/>
      <c r="TQE311" s="415"/>
      <c r="TQF311" s="416" t="s">
        <v>753</v>
      </c>
      <c r="TQG311" s="413" t="s">
        <v>777</v>
      </c>
      <c r="TQH311" s="414"/>
      <c r="TQI311" s="415"/>
      <c r="TQJ311" s="416" t="s">
        <v>753</v>
      </c>
      <c r="TQK311" s="413" t="s">
        <v>777</v>
      </c>
      <c r="TQL311" s="414"/>
      <c r="TQM311" s="415"/>
      <c r="TQN311" s="416" t="s">
        <v>753</v>
      </c>
      <c r="TQO311" s="413" t="s">
        <v>777</v>
      </c>
      <c r="TQP311" s="414"/>
      <c r="TQQ311" s="415"/>
      <c r="TQR311" s="416" t="s">
        <v>753</v>
      </c>
      <c r="TQS311" s="413" t="s">
        <v>777</v>
      </c>
      <c r="TQT311" s="414"/>
      <c r="TQU311" s="415"/>
      <c r="TQV311" s="416" t="s">
        <v>753</v>
      </c>
      <c r="TQW311" s="413" t="s">
        <v>777</v>
      </c>
      <c r="TQX311" s="414"/>
      <c r="TQY311" s="415"/>
      <c r="TQZ311" s="416" t="s">
        <v>753</v>
      </c>
      <c r="TRA311" s="413" t="s">
        <v>777</v>
      </c>
      <c r="TRB311" s="414"/>
      <c r="TRC311" s="415"/>
      <c r="TRD311" s="416" t="s">
        <v>753</v>
      </c>
      <c r="TRE311" s="413" t="s">
        <v>777</v>
      </c>
      <c r="TRF311" s="414"/>
      <c r="TRG311" s="415"/>
      <c r="TRH311" s="416" t="s">
        <v>753</v>
      </c>
      <c r="TRI311" s="413" t="s">
        <v>777</v>
      </c>
      <c r="TRJ311" s="414"/>
      <c r="TRK311" s="415"/>
      <c r="TRL311" s="416" t="s">
        <v>753</v>
      </c>
      <c r="TRM311" s="413" t="s">
        <v>777</v>
      </c>
      <c r="TRN311" s="414"/>
      <c r="TRO311" s="415"/>
      <c r="TRP311" s="416" t="s">
        <v>753</v>
      </c>
      <c r="TRQ311" s="413" t="s">
        <v>777</v>
      </c>
      <c r="TRR311" s="414"/>
      <c r="TRS311" s="415"/>
      <c r="TRT311" s="416" t="s">
        <v>753</v>
      </c>
      <c r="TRU311" s="413" t="s">
        <v>777</v>
      </c>
      <c r="TRV311" s="414"/>
      <c r="TRW311" s="415"/>
      <c r="TRX311" s="416" t="s">
        <v>753</v>
      </c>
      <c r="TRY311" s="413" t="s">
        <v>777</v>
      </c>
      <c r="TRZ311" s="414"/>
      <c r="TSA311" s="415"/>
      <c r="TSB311" s="416" t="s">
        <v>753</v>
      </c>
      <c r="TSC311" s="413" t="s">
        <v>777</v>
      </c>
      <c r="TSD311" s="414"/>
      <c r="TSE311" s="415"/>
      <c r="TSF311" s="416" t="s">
        <v>753</v>
      </c>
      <c r="TSG311" s="413" t="s">
        <v>777</v>
      </c>
      <c r="TSH311" s="414"/>
      <c r="TSI311" s="415"/>
      <c r="TSJ311" s="416" t="s">
        <v>753</v>
      </c>
      <c r="TSK311" s="413" t="s">
        <v>777</v>
      </c>
      <c r="TSL311" s="414"/>
      <c r="TSM311" s="415"/>
      <c r="TSN311" s="416" t="s">
        <v>753</v>
      </c>
      <c r="TSO311" s="413" t="s">
        <v>777</v>
      </c>
      <c r="TSP311" s="414"/>
      <c r="TSQ311" s="415"/>
      <c r="TSR311" s="416" t="s">
        <v>753</v>
      </c>
      <c r="TSS311" s="413" t="s">
        <v>777</v>
      </c>
      <c r="TST311" s="414"/>
      <c r="TSU311" s="415"/>
      <c r="TSV311" s="416" t="s">
        <v>753</v>
      </c>
      <c r="TSW311" s="413" t="s">
        <v>777</v>
      </c>
      <c r="TSX311" s="414"/>
      <c r="TSY311" s="415"/>
      <c r="TSZ311" s="416" t="s">
        <v>753</v>
      </c>
      <c r="TTA311" s="413" t="s">
        <v>777</v>
      </c>
      <c r="TTB311" s="414"/>
      <c r="TTC311" s="415"/>
      <c r="TTD311" s="416" t="s">
        <v>753</v>
      </c>
      <c r="TTE311" s="413" t="s">
        <v>777</v>
      </c>
      <c r="TTF311" s="414"/>
      <c r="TTG311" s="415"/>
      <c r="TTH311" s="416" t="s">
        <v>753</v>
      </c>
      <c r="TTI311" s="413" t="s">
        <v>777</v>
      </c>
      <c r="TTJ311" s="414"/>
      <c r="TTK311" s="415"/>
      <c r="TTL311" s="416" t="s">
        <v>753</v>
      </c>
      <c r="TTM311" s="413" t="s">
        <v>777</v>
      </c>
      <c r="TTN311" s="414"/>
      <c r="TTO311" s="415"/>
      <c r="TTP311" s="416" t="s">
        <v>753</v>
      </c>
      <c r="TTQ311" s="413" t="s">
        <v>777</v>
      </c>
      <c r="TTR311" s="414"/>
      <c r="TTS311" s="415"/>
      <c r="TTT311" s="416" t="s">
        <v>753</v>
      </c>
      <c r="TTU311" s="413" t="s">
        <v>777</v>
      </c>
      <c r="TTV311" s="414"/>
      <c r="TTW311" s="415"/>
      <c r="TTX311" s="416" t="s">
        <v>753</v>
      </c>
      <c r="TTY311" s="413" t="s">
        <v>777</v>
      </c>
      <c r="TTZ311" s="414"/>
      <c r="TUA311" s="415"/>
      <c r="TUB311" s="416" t="s">
        <v>753</v>
      </c>
      <c r="TUC311" s="413" t="s">
        <v>777</v>
      </c>
      <c r="TUD311" s="414"/>
      <c r="TUE311" s="415"/>
      <c r="TUF311" s="416" t="s">
        <v>753</v>
      </c>
      <c r="TUG311" s="413" t="s">
        <v>777</v>
      </c>
      <c r="TUH311" s="414"/>
      <c r="TUI311" s="415"/>
      <c r="TUJ311" s="416" t="s">
        <v>753</v>
      </c>
      <c r="TUK311" s="413" t="s">
        <v>777</v>
      </c>
      <c r="TUL311" s="414"/>
      <c r="TUM311" s="415"/>
      <c r="TUN311" s="416" t="s">
        <v>753</v>
      </c>
      <c r="TUO311" s="413" t="s">
        <v>777</v>
      </c>
      <c r="TUP311" s="414"/>
      <c r="TUQ311" s="415"/>
      <c r="TUR311" s="416" t="s">
        <v>753</v>
      </c>
      <c r="TUS311" s="413" t="s">
        <v>777</v>
      </c>
      <c r="TUT311" s="414"/>
      <c r="TUU311" s="415"/>
      <c r="TUV311" s="416" t="s">
        <v>753</v>
      </c>
      <c r="TUW311" s="413" t="s">
        <v>777</v>
      </c>
      <c r="TUX311" s="414"/>
      <c r="TUY311" s="415"/>
      <c r="TUZ311" s="416" t="s">
        <v>753</v>
      </c>
      <c r="TVA311" s="413" t="s">
        <v>777</v>
      </c>
      <c r="TVB311" s="414"/>
      <c r="TVC311" s="415"/>
      <c r="TVD311" s="416" t="s">
        <v>753</v>
      </c>
      <c r="TVE311" s="413" t="s">
        <v>777</v>
      </c>
      <c r="TVF311" s="414"/>
      <c r="TVG311" s="415"/>
      <c r="TVH311" s="416" t="s">
        <v>753</v>
      </c>
      <c r="TVI311" s="413" t="s">
        <v>777</v>
      </c>
      <c r="TVJ311" s="414"/>
      <c r="TVK311" s="415"/>
      <c r="TVL311" s="416" t="s">
        <v>753</v>
      </c>
      <c r="TVM311" s="413" t="s">
        <v>777</v>
      </c>
      <c r="TVN311" s="414"/>
      <c r="TVO311" s="415"/>
      <c r="TVP311" s="416" t="s">
        <v>753</v>
      </c>
      <c r="TVQ311" s="413" t="s">
        <v>777</v>
      </c>
      <c r="TVR311" s="414"/>
      <c r="TVS311" s="415"/>
      <c r="TVT311" s="416" t="s">
        <v>753</v>
      </c>
      <c r="TVU311" s="413" t="s">
        <v>777</v>
      </c>
      <c r="TVV311" s="414"/>
      <c r="TVW311" s="415"/>
      <c r="TVX311" s="416" t="s">
        <v>753</v>
      </c>
      <c r="TVY311" s="413" t="s">
        <v>777</v>
      </c>
      <c r="TVZ311" s="414"/>
      <c r="TWA311" s="415"/>
      <c r="TWB311" s="416" t="s">
        <v>753</v>
      </c>
      <c r="TWC311" s="413" t="s">
        <v>777</v>
      </c>
      <c r="TWD311" s="414"/>
      <c r="TWE311" s="415"/>
      <c r="TWF311" s="416" t="s">
        <v>753</v>
      </c>
      <c r="TWG311" s="413" t="s">
        <v>777</v>
      </c>
      <c r="TWH311" s="414"/>
      <c r="TWI311" s="415"/>
      <c r="TWJ311" s="416" t="s">
        <v>753</v>
      </c>
      <c r="TWK311" s="413" t="s">
        <v>777</v>
      </c>
      <c r="TWL311" s="414"/>
      <c r="TWM311" s="415"/>
      <c r="TWN311" s="416" t="s">
        <v>753</v>
      </c>
      <c r="TWO311" s="413" t="s">
        <v>777</v>
      </c>
      <c r="TWP311" s="414"/>
      <c r="TWQ311" s="415"/>
      <c r="TWR311" s="416" t="s">
        <v>753</v>
      </c>
      <c r="TWS311" s="413" t="s">
        <v>777</v>
      </c>
      <c r="TWT311" s="414"/>
      <c r="TWU311" s="415"/>
      <c r="TWV311" s="416" t="s">
        <v>753</v>
      </c>
      <c r="TWW311" s="413" t="s">
        <v>777</v>
      </c>
      <c r="TWX311" s="414"/>
      <c r="TWY311" s="415"/>
      <c r="TWZ311" s="416" t="s">
        <v>753</v>
      </c>
      <c r="TXA311" s="413" t="s">
        <v>777</v>
      </c>
      <c r="TXB311" s="414"/>
      <c r="TXC311" s="415"/>
      <c r="TXD311" s="416" t="s">
        <v>753</v>
      </c>
      <c r="TXE311" s="413" t="s">
        <v>777</v>
      </c>
      <c r="TXF311" s="414"/>
      <c r="TXG311" s="415"/>
      <c r="TXH311" s="416" t="s">
        <v>753</v>
      </c>
      <c r="TXI311" s="413" t="s">
        <v>777</v>
      </c>
      <c r="TXJ311" s="414"/>
      <c r="TXK311" s="415"/>
      <c r="TXL311" s="416" t="s">
        <v>753</v>
      </c>
      <c r="TXM311" s="413" t="s">
        <v>777</v>
      </c>
      <c r="TXN311" s="414"/>
      <c r="TXO311" s="415"/>
      <c r="TXP311" s="416" t="s">
        <v>753</v>
      </c>
      <c r="TXQ311" s="413" t="s">
        <v>777</v>
      </c>
      <c r="TXR311" s="414"/>
      <c r="TXS311" s="415"/>
      <c r="TXT311" s="416" t="s">
        <v>753</v>
      </c>
      <c r="TXU311" s="413" t="s">
        <v>777</v>
      </c>
      <c r="TXV311" s="414"/>
      <c r="TXW311" s="415"/>
      <c r="TXX311" s="416" t="s">
        <v>753</v>
      </c>
      <c r="TXY311" s="413" t="s">
        <v>777</v>
      </c>
      <c r="TXZ311" s="414"/>
      <c r="TYA311" s="415"/>
      <c r="TYB311" s="416" t="s">
        <v>753</v>
      </c>
      <c r="TYC311" s="413" t="s">
        <v>777</v>
      </c>
      <c r="TYD311" s="414"/>
      <c r="TYE311" s="415"/>
      <c r="TYF311" s="416" t="s">
        <v>753</v>
      </c>
      <c r="TYG311" s="413" t="s">
        <v>777</v>
      </c>
      <c r="TYH311" s="414"/>
      <c r="TYI311" s="415"/>
      <c r="TYJ311" s="416" t="s">
        <v>753</v>
      </c>
      <c r="TYK311" s="413" t="s">
        <v>777</v>
      </c>
      <c r="TYL311" s="414"/>
      <c r="TYM311" s="415"/>
      <c r="TYN311" s="416" t="s">
        <v>753</v>
      </c>
      <c r="TYO311" s="413" t="s">
        <v>777</v>
      </c>
      <c r="TYP311" s="414"/>
      <c r="TYQ311" s="415"/>
      <c r="TYR311" s="416" t="s">
        <v>753</v>
      </c>
      <c r="TYS311" s="413" t="s">
        <v>777</v>
      </c>
      <c r="TYT311" s="414"/>
      <c r="TYU311" s="415"/>
      <c r="TYV311" s="416" t="s">
        <v>753</v>
      </c>
      <c r="TYW311" s="413" t="s">
        <v>777</v>
      </c>
      <c r="TYX311" s="414"/>
      <c r="TYY311" s="415"/>
      <c r="TYZ311" s="416" t="s">
        <v>753</v>
      </c>
      <c r="TZA311" s="413" t="s">
        <v>777</v>
      </c>
      <c r="TZB311" s="414"/>
      <c r="TZC311" s="415"/>
      <c r="TZD311" s="416" t="s">
        <v>753</v>
      </c>
      <c r="TZE311" s="413" t="s">
        <v>777</v>
      </c>
      <c r="TZF311" s="414"/>
      <c r="TZG311" s="415"/>
      <c r="TZH311" s="416" t="s">
        <v>753</v>
      </c>
      <c r="TZI311" s="413" t="s">
        <v>777</v>
      </c>
      <c r="TZJ311" s="414"/>
      <c r="TZK311" s="415"/>
      <c r="TZL311" s="416" t="s">
        <v>753</v>
      </c>
      <c r="TZM311" s="413" t="s">
        <v>777</v>
      </c>
      <c r="TZN311" s="414"/>
      <c r="TZO311" s="415"/>
      <c r="TZP311" s="416" t="s">
        <v>753</v>
      </c>
      <c r="TZQ311" s="413" t="s">
        <v>777</v>
      </c>
      <c r="TZR311" s="414"/>
      <c r="TZS311" s="415"/>
      <c r="TZT311" s="416" t="s">
        <v>753</v>
      </c>
      <c r="TZU311" s="413" t="s">
        <v>777</v>
      </c>
      <c r="TZV311" s="414"/>
      <c r="TZW311" s="415"/>
      <c r="TZX311" s="416" t="s">
        <v>753</v>
      </c>
      <c r="TZY311" s="413" t="s">
        <v>777</v>
      </c>
      <c r="TZZ311" s="414"/>
      <c r="UAA311" s="415"/>
      <c r="UAB311" s="416" t="s">
        <v>753</v>
      </c>
      <c r="UAC311" s="413" t="s">
        <v>777</v>
      </c>
      <c r="UAD311" s="414"/>
      <c r="UAE311" s="415"/>
      <c r="UAF311" s="416" t="s">
        <v>753</v>
      </c>
      <c r="UAG311" s="413" t="s">
        <v>777</v>
      </c>
      <c r="UAH311" s="414"/>
      <c r="UAI311" s="415"/>
      <c r="UAJ311" s="416" t="s">
        <v>753</v>
      </c>
      <c r="UAK311" s="413" t="s">
        <v>777</v>
      </c>
      <c r="UAL311" s="414"/>
      <c r="UAM311" s="415"/>
      <c r="UAN311" s="416" t="s">
        <v>753</v>
      </c>
      <c r="UAO311" s="413" t="s">
        <v>777</v>
      </c>
      <c r="UAP311" s="414"/>
      <c r="UAQ311" s="415"/>
      <c r="UAR311" s="416" t="s">
        <v>753</v>
      </c>
      <c r="UAS311" s="413" t="s">
        <v>777</v>
      </c>
      <c r="UAT311" s="414"/>
      <c r="UAU311" s="415"/>
      <c r="UAV311" s="416" t="s">
        <v>753</v>
      </c>
      <c r="UAW311" s="413" t="s">
        <v>777</v>
      </c>
      <c r="UAX311" s="414"/>
      <c r="UAY311" s="415"/>
      <c r="UAZ311" s="416" t="s">
        <v>753</v>
      </c>
      <c r="UBA311" s="413" t="s">
        <v>777</v>
      </c>
      <c r="UBB311" s="414"/>
      <c r="UBC311" s="415"/>
      <c r="UBD311" s="416" t="s">
        <v>753</v>
      </c>
      <c r="UBE311" s="413" t="s">
        <v>777</v>
      </c>
      <c r="UBF311" s="414"/>
      <c r="UBG311" s="415"/>
      <c r="UBH311" s="416" t="s">
        <v>753</v>
      </c>
      <c r="UBI311" s="413" t="s">
        <v>777</v>
      </c>
      <c r="UBJ311" s="414"/>
      <c r="UBK311" s="415"/>
      <c r="UBL311" s="416" t="s">
        <v>753</v>
      </c>
      <c r="UBM311" s="413" t="s">
        <v>777</v>
      </c>
      <c r="UBN311" s="414"/>
      <c r="UBO311" s="415"/>
      <c r="UBP311" s="416" t="s">
        <v>753</v>
      </c>
      <c r="UBQ311" s="413" t="s">
        <v>777</v>
      </c>
      <c r="UBR311" s="414"/>
      <c r="UBS311" s="415"/>
      <c r="UBT311" s="416" t="s">
        <v>753</v>
      </c>
      <c r="UBU311" s="413" t="s">
        <v>777</v>
      </c>
      <c r="UBV311" s="414"/>
      <c r="UBW311" s="415"/>
      <c r="UBX311" s="416" t="s">
        <v>753</v>
      </c>
      <c r="UBY311" s="413" t="s">
        <v>777</v>
      </c>
      <c r="UBZ311" s="414"/>
      <c r="UCA311" s="415"/>
      <c r="UCB311" s="416" t="s">
        <v>753</v>
      </c>
      <c r="UCC311" s="413" t="s">
        <v>777</v>
      </c>
      <c r="UCD311" s="414"/>
      <c r="UCE311" s="415"/>
      <c r="UCF311" s="416" t="s">
        <v>753</v>
      </c>
      <c r="UCG311" s="413" t="s">
        <v>777</v>
      </c>
      <c r="UCH311" s="414"/>
      <c r="UCI311" s="415"/>
      <c r="UCJ311" s="416" t="s">
        <v>753</v>
      </c>
      <c r="UCK311" s="413" t="s">
        <v>777</v>
      </c>
      <c r="UCL311" s="414"/>
      <c r="UCM311" s="415"/>
      <c r="UCN311" s="416" t="s">
        <v>753</v>
      </c>
      <c r="UCO311" s="413" t="s">
        <v>777</v>
      </c>
      <c r="UCP311" s="414"/>
      <c r="UCQ311" s="415"/>
      <c r="UCR311" s="416" t="s">
        <v>753</v>
      </c>
      <c r="UCS311" s="413" t="s">
        <v>777</v>
      </c>
      <c r="UCT311" s="414"/>
      <c r="UCU311" s="415"/>
      <c r="UCV311" s="416" t="s">
        <v>753</v>
      </c>
      <c r="UCW311" s="413" t="s">
        <v>777</v>
      </c>
      <c r="UCX311" s="414"/>
      <c r="UCY311" s="415"/>
      <c r="UCZ311" s="416" t="s">
        <v>753</v>
      </c>
      <c r="UDA311" s="413" t="s">
        <v>777</v>
      </c>
      <c r="UDB311" s="414"/>
      <c r="UDC311" s="415"/>
      <c r="UDD311" s="416" t="s">
        <v>753</v>
      </c>
      <c r="UDE311" s="413" t="s">
        <v>777</v>
      </c>
      <c r="UDF311" s="414"/>
      <c r="UDG311" s="415"/>
      <c r="UDH311" s="416" t="s">
        <v>753</v>
      </c>
      <c r="UDI311" s="413" t="s">
        <v>777</v>
      </c>
      <c r="UDJ311" s="414"/>
      <c r="UDK311" s="415"/>
      <c r="UDL311" s="416" t="s">
        <v>753</v>
      </c>
      <c r="UDM311" s="413" t="s">
        <v>777</v>
      </c>
      <c r="UDN311" s="414"/>
      <c r="UDO311" s="415"/>
      <c r="UDP311" s="416" t="s">
        <v>753</v>
      </c>
      <c r="UDQ311" s="413" t="s">
        <v>777</v>
      </c>
      <c r="UDR311" s="414"/>
      <c r="UDS311" s="415"/>
      <c r="UDT311" s="416" t="s">
        <v>753</v>
      </c>
      <c r="UDU311" s="413" t="s">
        <v>777</v>
      </c>
      <c r="UDV311" s="414"/>
      <c r="UDW311" s="415"/>
      <c r="UDX311" s="416" t="s">
        <v>753</v>
      </c>
      <c r="UDY311" s="413" t="s">
        <v>777</v>
      </c>
      <c r="UDZ311" s="414"/>
      <c r="UEA311" s="415"/>
      <c r="UEB311" s="416" t="s">
        <v>753</v>
      </c>
      <c r="UEC311" s="413" t="s">
        <v>777</v>
      </c>
      <c r="UED311" s="414"/>
      <c r="UEE311" s="415"/>
      <c r="UEF311" s="416" t="s">
        <v>753</v>
      </c>
      <c r="UEG311" s="413" t="s">
        <v>777</v>
      </c>
      <c r="UEH311" s="414"/>
      <c r="UEI311" s="415"/>
      <c r="UEJ311" s="416" t="s">
        <v>753</v>
      </c>
      <c r="UEK311" s="413" t="s">
        <v>777</v>
      </c>
      <c r="UEL311" s="414"/>
      <c r="UEM311" s="415"/>
      <c r="UEN311" s="416" t="s">
        <v>753</v>
      </c>
      <c r="UEO311" s="413" t="s">
        <v>777</v>
      </c>
      <c r="UEP311" s="414"/>
      <c r="UEQ311" s="415"/>
      <c r="UER311" s="416" t="s">
        <v>753</v>
      </c>
      <c r="UES311" s="413" t="s">
        <v>777</v>
      </c>
      <c r="UET311" s="414"/>
      <c r="UEU311" s="415"/>
      <c r="UEV311" s="416" t="s">
        <v>753</v>
      </c>
      <c r="UEW311" s="413" t="s">
        <v>777</v>
      </c>
      <c r="UEX311" s="414"/>
      <c r="UEY311" s="415"/>
      <c r="UEZ311" s="416" t="s">
        <v>753</v>
      </c>
      <c r="UFA311" s="413" t="s">
        <v>777</v>
      </c>
      <c r="UFB311" s="414"/>
      <c r="UFC311" s="415"/>
      <c r="UFD311" s="416" t="s">
        <v>753</v>
      </c>
      <c r="UFE311" s="413" t="s">
        <v>777</v>
      </c>
      <c r="UFF311" s="414"/>
      <c r="UFG311" s="415"/>
      <c r="UFH311" s="416" t="s">
        <v>753</v>
      </c>
      <c r="UFI311" s="413" t="s">
        <v>777</v>
      </c>
      <c r="UFJ311" s="414"/>
      <c r="UFK311" s="415"/>
      <c r="UFL311" s="416" t="s">
        <v>753</v>
      </c>
      <c r="UFM311" s="413" t="s">
        <v>777</v>
      </c>
      <c r="UFN311" s="414"/>
      <c r="UFO311" s="415"/>
      <c r="UFP311" s="416" t="s">
        <v>753</v>
      </c>
      <c r="UFQ311" s="413" t="s">
        <v>777</v>
      </c>
      <c r="UFR311" s="414"/>
      <c r="UFS311" s="415"/>
      <c r="UFT311" s="416" t="s">
        <v>753</v>
      </c>
      <c r="UFU311" s="413" t="s">
        <v>777</v>
      </c>
      <c r="UFV311" s="414"/>
      <c r="UFW311" s="415"/>
      <c r="UFX311" s="416" t="s">
        <v>753</v>
      </c>
      <c r="UFY311" s="413" t="s">
        <v>777</v>
      </c>
      <c r="UFZ311" s="414"/>
      <c r="UGA311" s="415"/>
      <c r="UGB311" s="416" t="s">
        <v>753</v>
      </c>
      <c r="UGC311" s="413" t="s">
        <v>777</v>
      </c>
      <c r="UGD311" s="414"/>
      <c r="UGE311" s="415"/>
      <c r="UGF311" s="416" t="s">
        <v>753</v>
      </c>
      <c r="UGG311" s="413" t="s">
        <v>777</v>
      </c>
      <c r="UGH311" s="414"/>
      <c r="UGI311" s="415"/>
      <c r="UGJ311" s="416" t="s">
        <v>753</v>
      </c>
      <c r="UGK311" s="413" t="s">
        <v>777</v>
      </c>
      <c r="UGL311" s="414"/>
      <c r="UGM311" s="415"/>
      <c r="UGN311" s="416" t="s">
        <v>753</v>
      </c>
      <c r="UGO311" s="413" t="s">
        <v>777</v>
      </c>
      <c r="UGP311" s="414"/>
      <c r="UGQ311" s="415"/>
      <c r="UGR311" s="416" t="s">
        <v>753</v>
      </c>
      <c r="UGS311" s="413" t="s">
        <v>777</v>
      </c>
      <c r="UGT311" s="414"/>
      <c r="UGU311" s="415"/>
      <c r="UGV311" s="416" t="s">
        <v>753</v>
      </c>
      <c r="UGW311" s="413" t="s">
        <v>777</v>
      </c>
      <c r="UGX311" s="414"/>
      <c r="UGY311" s="415"/>
      <c r="UGZ311" s="416" t="s">
        <v>753</v>
      </c>
      <c r="UHA311" s="413" t="s">
        <v>777</v>
      </c>
      <c r="UHB311" s="414"/>
      <c r="UHC311" s="415"/>
      <c r="UHD311" s="416" t="s">
        <v>753</v>
      </c>
      <c r="UHE311" s="413" t="s">
        <v>777</v>
      </c>
      <c r="UHF311" s="414"/>
      <c r="UHG311" s="415"/>
      <c r="UHH311" s="416" t="s">
        <v>753</v>
      </c>
      <c r="UHI311" s="413" t="s">
        <v>777</v>
      </c>
      <c r="UHJ311" s="414"/>
      <c r="UHK311" s="415"/>
      <c r="UHL311" s="416" t="s">
        <v>753</v>
      </c>
      <c r="UHM311" s="413" t="s">
        <v>777</v>
      </c>
      <c r="UHN311" s="414"/>
      <c r="UHO311" s="415"/>
      <c r="UHP311" s="416" t="s">
        <v>753</v>
      </c>
      <c r="UHQ311" s="413" t="s">
        <v>777</v>
      </c>
      <c r="UHR311" s="414"/>
      <c r="UHS311" s="415"/>
      <c r="UHT311" s="416" t="s">
        <v>753</v>
      </c>
      <c r="UHU311" s="413" t="s">
        <v>777</v>
      </c>
      <c r="UHV311" s="414"/>
      <c r="UHW311" s="415"/>
      <c r="UHX311" s="416" t="s">
        <v>753</v>
      </c>
      <c r="UHY311" s="413" t="s">
        <v>777</v>
      </c>
      <c r="UHZ311" s="414"/>
      <c r="UIA311" s="415"/>
      <c r="UIB311" s="416" t="s">
        <v>753</v>
      </c>
      <c r="UIC311" s="413" t="s">
        <v>777</v>
      </c>
      <c r="UID311" s="414"/>
      <c r="UIE311" s="415"/>
      <c r="UIF311" s="416" t="s">
        <v>753</v>
      </c>
      <c r="UIG311" s="413" t="s">
        <v>777</v>
      </c>
      <c r="UIH311" s="414"/>
      <c r="UII311" s="415"/>
      <c r="UIJ311" s="416" t="s">
        <v>753</v>
      </c>
      <c r="UIK311" s="413" t="s">
        <v>777</v>
      </c>
      <c r="UIL311" s="414"/>
      <c r="UIM311" s="415"/>
      <c r="UIN311" s="416" t="s">
        <v>753</v>
      </c>
      <c r="UIO311" s="413" t="s">
        <v>777</v>
      </c>
      <c r="UIP311" s="414"/>
      <c r="UIQ311" s="415"/>
      <c r="UIR311" s="416" t="s">
        <v>753</v>
      </c>
      <c r="UIS311" s="413" t="s">
        <v>777</v>
      </c>
      <c r="UIT311" s="414"/>
      <c r="UIU311" s="415"/>
      <c r="UIV311" s="416" t="s">
        <v>753</v>
      </c>
      <c r="UIW311" s="413" t="s">
        <v>777</v>
      </c>
      <c r="UIX311" s="414"/>
      <c r="UIY311" s="415"/>
      <c r="UIZ311" s="416" t="s">
        <v>753</v>
      </c>
      <c r="UJA311" s="413" t="s">
        <v>777</v>
      </c>
      <c r="UJB311" s="414"/>
      <c r="UJC311" s="415"/>
      <c r="UJD311" s="416" t="s">
        <v>753</v>
      </c>
      <c r="UJE311" s="413" t="s">
        <v>777</v>
      </c>
      <c r="UJF311" s="414"/>
      <c r="UJG311" s="415"/>
      <c r="UJH311" s="416" t="s">
        <v>753</v>
      </c>
      <c r="UJI311" s="413" t="s">
        <v>777</v>
      </c>
      <c r="UJJ311" s="414"/>
      <c r="UJK311" s="415"/>
      <c r="UJL311" s="416" t="s">
        <v>753</v>
      </c>
      <c r="UJM311" s="413" t="s">
        <v>777</v>
      </c>
      <c r="UJN311" s="414"/>
      <c r="UJO311" s="415"/>
      <c r="UJP311" s="416" t="s">
        <v>753</v>
      </c>
      <c r="UJQ311" s="413" t="s">
        <v>777</v>
      </c>
      <c r="UJR311" s="414"/>
      <c r="UJS311" s="415"/>
      <c r="UJT311" s="416" t="s">
        <v>753</v>
      </c>
      <c r="UJU311" s="413" t="s">
        <v>777</v>
      </c>
      <c r="UJV311" s="414"/>
      <c r="UJW311" s="415"/>
      <c r="UJX311" s="416" t="s">
        <v>753</v>
      </c>
      <c r="UJY311" s="413" t="s">
        <v>777</v>
      </c>
      <c r="UJZ311" s="414"/>
      <c r="UKA311" s="415"/>
      <c r="UKB311" s="416" t="s">
        <v>753</v>
      </c>
      <c r="UKC311" s="413" t="s">
        <v>777</v>
      </c>
      <c r="UKD311" s="414"/>
      <c r="UKE311" s="415"/>
      <c r="UKF311" s="416" t="s">
        <v>753</v>
      </c>
      <c r="UKG311" s="413" t="s">
        <v>777</v>
      </c>
      <c r="UKH311" s="414"/>
      <c r="UKI311" s="415"/>
      <c r="UKJ311" s="416" t="s">
        <v>753</v>
      </c>
      <c r="UKK311" s="413" t="s">
        <v>777</v>
      </c>
      <c r="UKL311" s="414"/>
      <c r="UKM311" s="415"/>
      <c r="UKN311" s="416" t="s">
        <v>753</v>
      </c>
      <c r="UKO311" s="413" t="s">
        <v>777</v>
      </c>
      <c r="UKP311" s="414"/>
      <c r="UKQ311" s="415"/>
      <c r="UKR311" s="416" t="s">
        <v>753</v>
      </c>
      <c r="UKS311" s="413" t="s">
        <v>777</v>
      </c>
      <c r="UKT311" s="414"/>
      <c r="UKU311" s="415"/>
      <c r="UKV311" s="416" t="s">
        <v>753</v>
      </c>
      <c r="UKW311" s="413" t="s">
        <v>777</v>
      </c>
      <c r="UKX311" s="414"/>
      <c r="UKY311" s="415"/>
      <c r="UKZ311" s="416" t="s">
        <v>753</v>
      </c>
      <c r="ULA311" s="413" t="s">
        <v>777</v>
      </c>
      <c r="ULB311" s="414"/>
      <c r="ULC311" s="415"/>
      <c r="ULD311" s="416" t="s">
        <v>753</v>
      </c>
      <c r="ULE311" s="413" t="s">
        <v>777</v>
      </c>
      <c r="ULF311" s="414"/>
      <c r="ULG311" s="415"/>
      <c r="ULH311" s="416" t="s">
        <v>753</v>
      </c>
      <c r="ULI311" s="413" t="s">
        <v>777</v>
      </c>
      <c r="ULJ311" s="414"/>
      <c r="ULK311" s="415"/>
      <c r="ULL311" s="416" t="s">
        <v>753</v>
      </c>
      <c r="ULM311" s="413" t="s">
        <v>777</v>
      </c>
      <c r="ULN311" s="414"/>
      <c r="ULO311" s="415"/>
      <c r="ULP311" s="416" t="s">
        <v>753</v>
      </c>
      <c r="ULQ311" s="413" t="s">
        <v>777</v>
      </c>
      <c r="ULR311" s="414"/>
      <c r="ULS311" s="415"/>
      <c r="ULT311" s="416" t="s">
        <v>753</v>
      </c>
      <c r="ULU311" s="413" t="s">
        <v>777</v>
      </c>
      <c r="ULV311" s="414"/>
      <c r="ULW311" s="415"/>
      <c r="ULX311" s="416" t="s">
        <v>753</v>
      </c>
      <c r="ULY311" s="413" t="s">
        <v>777</v>
      </c>
      <c r="ULZ311" s="414"/>
      <c r="UMA311" s="415"/>
      <c r="UMB311" s="416" t="s">
        <v>753</v>
      </c>
      <c r="UMC311" s="413" t="s">
        <v>777</v>
      </c>
      <c r="UMD311" s="414"/>
      <c r="UME311" s="415"/>
      <c r="UMF311" s="416" t="s">
        <v>753</v>
      </c>
      <c r="UMG311" s="413" t="s">
        <v>777</v>
      </c>
      <c r="UMH311" s="414"/>
      <c r="UMI311" s="415"/>
      <c r="UMJ311" s="416" t="s">
        <v>753</v>
      </c>
      <c r="UMK311" s="413" t="s">
        <v>777</v>
      </c>
      <c r="UML311" s="414"/>
      <c r="UMM311" s="415"/>
      <c r="UMN311" s="416" t="s">
        <v>753</v>
      </c>
      <c r="UMO311" s="413" t="s">
        <v>777</v>
      </c>
      <c r="UMP311" s="414"/>
      <c r="UMQ311" s="415"/>
      <c r="UMR311" s="416" t="s">
        <v>753</v>
      </c>
      <c r="UMS311" s="413" t="s">
        <v>777</v>
      </c>
      <c r="UMT311" s="414"/>
      <c r="UMU311" s="415"/>
      <c r="UMV311" s="416" t="s">
        <v>753</v>
      </c>
      <c r="UMW311" s="413" t="s">
        <v>777</v>
      </c>
      <c r="UMX311" s="414"/>
      <c r="UMY311" s="415"/>
      <c r="UMZ311" s="416" t="s">
        <v>753</v>
      </c>
      <c r="UNA311" s="413" t="s">
        <v>777</v>
      </c>
      <c r="UNB311" s="414"/>
      <c r="UNC311" s="415"/>
      <c r="UND311" s="416" t="s">
        <v>753</v>
      </c>
      <c r="UNE311" s="413" t="s">
        <v>777</v>
      </c>
      <c r="UNF311" s="414"/>
      <c r="UNG311" s="415"/>
      <c r="UNH311" s="416" t="s">
        <v>753</v>
      </c>
      <c r="UNI311" s="413" t="s">
        <v>777</v>
      </c>
      <c r="UNJ311" s="414"/>
      <c r="UNK311" s="415"/>
      <c r="UNL311" s="416" t="s">
        <v>753</v>
      </c>
      <c r="UNM311" s="413" t="s">
        <v>777</v>
      </c>
      <c r="UNN311" s="414"/>
      <c r="UNO311" s="415"/>
      <c r="UNP311" s="416" t="s">
        <v>753</v>
      </c>
      <c r="UNQ311" s="413" t="s">
        <v>777</v>
      </c>
      <c r="UNR311" s="414"/>
      <c r="UNS311" s="415"/>
      <c r="UNT311" s="416" t="s">
        <v>753</v>
      </c>
      <c r="UNU311" s="413" t="s">
        <v>777</v>
      </c>
      <c r="UNV311" s="414"/>
      <c r="UNW311" s="415"/>
      <c r="UNX311" s="416" t="s">
        <v>753</v>
      </c>
      <c r="UNY311" s="413" t="s">
        <v>777</v>
      </c>
      <c r="UNZ311" s="414"/>
      <c r="UOA311" s="415"/>
      <c r="UOB311" s="416" t="s">
        <v>753</v>
      </c>
      <c r="UOC311" s="413" t="s">
        <v>777</v>
      </c>
      <c r="UOD311" s="414"/>
      <c r="UOE311" s="415"/>
      <c r="UOF311" s="416" t="s">
        <v>753</v>
      </c>
      <c r="UOG311" s="413" t="s">
        <v>777</v>
      </c>
      <c r="UOH311" s="414"/>
      <c r="UOI311" s="415"/>
      <c r="UOJ311" s="416" t="s">
        <v>753</v>
      </c>
      <c r="UOK311" s="413" t="s">
        <v>777</v>
      </c>
      <c r="UOL311" s="414"/>
      <c r="UOM311" s="415"/>
      <c r="UON311" s="416" t="s">
        <v>753</v>
      </c>
      <c r="UOO311" s="413" t="s">
        <v>777</v>
      </c>
      <c r="UOP311" s="414"/>
      <c r="UOQ311" s="415"/>
      <c r="UOR311" s="416" t="s">
        <v>753</v>
      </c>
      <c r="UOS311" s="413" t="s">
        <v>777</v>
      </c>
      <c r="UOT311" s="414"/>
      <c r="UOU311" s="415"/>
      <c r="UOV311" s="416" t="s">
        <v>753</v>
      </c>
      <c r="UOW311" s="413" t="s">
        <v>777</v>
      </c>
      <c r="UOX311" s="414"/>
      <c r="UOY311" s="415"/>
      <c r="UOZ311" s="416" t="s">
        <v>753</v>
      </c>
      <c r="UPA311" s="413" t="s">
        <v>777</v>
      </c>
      <c r="UPB311" s="414"/>
      <c r="UPC311" s="415"/>
      <c r="UPD311" s="416" t="s">
        <v>753</v>
      </c>
      <c r="UPE311" s="413" t="s">
        <v>777</v>
      </c>
      <c r="UPF311" s="414"/>
      <c r="UPG311" s="415"/>
      <c r="UPH311" s="416" t="s">
        <v>753</v>
      </c>
      <c r="UPI311" s="413" t="s">
        <v>777</v>
      </c>
      <c r="UPJ311" s="414"/>
      <c r="UPK311" s="415"/>
      <c r="UPL311" s="416" t="s">
        <v>753</v>
      </c>
      <c r="UPM311" s="413" t="s">
        <v>777</v>
      </c>
      <c r="UPN311" s="414"/>
      <c r="UPO311" s="415"/>
      <c r="UPP311" s="416" t="s">
        <v>753</v>
      </c>
      <c r="UPQ311" s="413" t="s">
        <v>777</v>
      </c>
      <c r="UPR311" s="414"/>
      <c r="UPS311" s="415"/>
      <c r="UPT311" s="416" t="s">
        <v>753</v>
      </c>
      <c r="UPU311" s="413" t="s">
        <v>777</v>
      </c>
      <c r="UPV311" s="414"/>
      <c r="UPW311" s="415"/>
      <c r="UPX311" s="416" t="s">
        <v>753</v>
      </c>
      <c r="UPY311" s="413" t="s">
        <v>777</v>
      </c>
      <c r="UPZ311" s="414"/>
      <c r="UQA311" s="415"/>
      <c r="UQB311" s="416" t="s">
        <v>753</v>
      </c>
      <c r="UQC311" s="413" t="s">
        <v>777</v>
      </c>
      <c r="UQD311" s="414"/>
      <c r="UQE311" s="415"/>
      <c r="UQF311" s="416" t="s">
        <v>753</v>
      </c>
      <c r="UQG311" s="413" t="s">
        <v>777</v>
      </c>
      <c r="UQH311" s="414"/>
      <c r="UQI311" s="415"/>
      <c r="UQJ311" s="416" t="s">
        <v>753</v>
      </c>
      <c r="UQK311" s="413" t="s">
        <v>777</v>
      </c>
      <c r="UQL311" s="414"/>
      <c r="UQM311" s="415"/>
      <c r="UQN311" s="416" t="s">
        <v>753</v>
      </c>
      <c r="UQO311" s="413" t="s">
        <v>777</v>
      </c>
      <c r="UQP311" s="414"/>
      <c r="UQQ311" s="415"/>
      <c r="UQR311" s="416" t="s">
        <v>753</v>
      </c>
      <c r="UQS311" s="413" t="s">
        <v>777</v>
      </c>
      <c r="UQT311" s="414"/>
      <c r="UQU311" s="415"/>
      <c r="UQV311" s="416" t="s">
        <v>753</v>
      </c>
      <c r="UQW311" s="413" t="s">
        <v>777</v>
      </c>
      <c r="UQX311" s="414"/>
      <c r="UQY311" s="415"/>
      <c r="UQZ311" s="416" t="s">
        <v>753</v>
      </c>
      <c r="URA311" s="413" t="s">
        <v>777</v>
      </c>
      <c r="URB311" s="414"/>
      <c r="URC311" s="415"/>
      <c r="URD311" s="416" t="s">
        <v>753</v>
      </c>
      <c r="URE311" s="413" t="s">
        <v>777</v>
      </c>
      <c r="URF311" s="414"/>
      <c r="URG311" s="415"/>
      <c r="URH311" s="416" t="s">
        <v>753</v>
      </c>
      <c r="URI311" s="413" t="s">
        <v>777</v>
      </c>
      <c r="URJ311" s="414"/>
      <c r="URK311" s="415"/>
      <c r="URL311" s="416" t="s">
        <v>753</v>
      </c>
      <c r="URM311" s="413" t="s">
        <v>777</v>
      </c>
      <c r="URN311" s="414"/>
      <c r="URO311" s="415"/>
      <c r="URP311" s="416" t="s">
        <v>753</v>
      </c>
      <c r="URQ311" s="413" t="s">
        <v>777</v>
      </c>
      <c r="URR311" s="414"/>
      <c r="URS311" s="415"/>
      <c r="URT311" s="416" t="s">
        <v>753</v>
      </c>
      <c r="URU311" s="413" t="s">
        <v>777</v>
      </c>
      <c r="URV311" s="414"/>
      <c r="URW311" s="415"/>
      <c r="URX311" s="416" t="s">
        <v>753</v>
      </c>
      <c r="URY311" s="413" t="s">
        <v>777</v>
      </c>
      <c r="URZ311" s="414"/>
      <c r="USA311" s="415"/>
      <c r="USB311" s="416" t="s">
        <v>753</v>
      </c>
      <c r="USC311" s="413" t="s">
        <v>777</v>
      </c>
      <c r="USD311" s="414"/>
      <c r="USE311" s="415"/>
      <c r="USF311" s="416" t="s">
        <v>753</v>
      </c>
      <c r="USG311" s="413" t="s">
        <v>777</v>
      </c>
      <c r="USH311" s="414"/>
      <c r="USI311" s="415"/>
      <c r="USJ311" s="416" t="s">
        <v>753</v>
      </c>
      <c r="USK311" s="413" t="s">
        <v>777</v>
      </c>
      <c r="USL311" s="414"/>
      <c r="USM311" s="415"/>
      <c r="USN311" s="416" t="s">
        <v>753</v>
      </c>
      <c r="USO311" s="413" t="s">
        <v>777</v>
      </c>
      <c r="USP311" s="414"/>
      <c r="USQ311" s="415"/>
      <c r="USR311" s="416" t="s">
        <v>753</v>
      </c>
      <c r="USS311" s="413" t="s">
        <v>777</v>
      </c>
      <c r="UST311" s="414"/>
      <c r="USU311" s="415"/>
      <c r="USV311" s="416" t="s">
        <v>753</v>
      </c>
      <c r="USW311" s="413" t="s">
        <v>777</v>
      </c>
      <c r="USX311" s="414"/>
      <c r="USY311" s="415"/>
      <c r="USZ311" s="416" t="s">
        <v>753</v>
      </c>
      <c r="UTA311" s="413" t="s">
        <v>777</v>
      </c>
      <c r="UTB311" s="414"/>
      <c r="UTC311" s="415"/>
      <c r="UTD311" s="416" t="s">
        <v>753</v>
      </c>
      <c r="UTE311" s="413" t="s">
        <v>777</v>
      </c>
      <c r="UTF311" s="414"/>
      <c r="UTG311" s="415"/>
      <c r="UTH311" s="416" t="s">
        <v>753</v>
      </c>
      <c r="UTI311" s="413" t="s">
        <v>777</v>
      </c>
      <c r="UTJ311" s="414"/>
      <c r="UTK311" s="415"/>
      <c r="UTL311" s="416" t="s">
        <v>753</v>
      </c>
      <c r="UTM311" s="413" t="s">
        <v>777</v>
      </c>
      <c r="UTN311" s="414"/>
      <c r="UTO311" s="415"/>
      <c r="UTP311" s="416" t="s">
        <v>753</v>
      </c>
      <c r="UTQ311" s="413" t="s">
        <v>777</v>
      </c>
      <c r="UTR311" s="414"/>
      <c r="UTS311" s="415"/>
      <c r="UTT311" s="416" t="s">
        <v>753</v>
      </c>
      <c r="UTU311" s="413" t="s">
        <v>777</v>
      </c>
      <c r="UTV311" s="414"/>
      <c r="UTW311" s="415"/>
      <c r="UTX311" s="416" t="s">
        <v>753</v>
      </c>
      <c r="UTY311" s="413" t="s">
        <v>777</v>
      </c>
      <c r="UTZ311" s="414"/>
      <c r="UUA311" s="415"/>
      <c r="UUB311" s="416" t="s">
        <v>753</v>
      </c>
      <c r="UUC311" s="413" t="s">
        <v>777</v>
      </c>
      <c r="UUD311" s="414"/>
      <c r="UUE311" s="415"/>
      <c r="UUF311" s="416" t="s">
        <v>753</v>
      </c>
      <c r="UUG311" s="413" t="s">
        <v>777</v>
      </c>
      <c r="UUH311" s="414"/>
      <c r="UUI311" s="415"/>
      <c r="UUJ311" s="416" t="s">
        <v>753</v>
      </c>
      <c r="UUK311" s="413" t="s">
        <v>777</v>
      </c>
      <c r="UUL311" s="414"/>
      <c r="UUM311" s="415"/>
      <c r="UUN311" s="416" t="s">
        <v>753</v>
      </c>
      <c r="UUO311" s="413" t="s">
        <v>777</v>
      </c>
      <c r="UUP311" s="414"/>
      <c r="UUQ311" s="415"/>
      <c r="UUR311" s="416" t="s">
        <v>753</v>
      </c>
      <c r="UUS311" s="413" t="s">
        <v>777</v>
      </c>
      <c r="UUT311" s="414"/>
      <c r="UUU311" s="415"/>
      <c r="UUV311" s="416" t="s">
        <v>753</v>
      </c>
      <c r="UUW311" s="413" t="s">
        <v>777</v>
      </c>
      <c r="UUX311" s="414"/>
      <c r="UUY311" s="415"/>
      <c r="UUZ311" s="416" t="s">
        <v>753</v>
      </c>
      <c r="UVA311" s="413" t="s">
        <v>777</v>
      </c>
      <c r="UVB311" s="414"/>
      <c r="UVC311" s="415"/>
      <c r="UVD311" s="416" t="s">
        <v>753</v>
      </c>
      <c r="UVE311" s="413" t="s">
        <v>777</v>
      </c>
      <c r="UVF311" s="414"/>
      <c r="UVG311" s="415"/>
      <c r="UVH311" s="416" t="s">
        <v>753</v>
      </c>
      <c r="UVI311" s="413" t="s">
        <v>777</v>
      </c>
      <c r="UVJ311" s="414"/>
      <c r="UVK311" s="415"/>
      <c r="UVL311" s="416" t="s">
        <v>753</v>
      </c>
      <c r="UVM311" s="413" t="s">
        <v>777</v>
      </c>
      <c r="UVN311" s="414"/>
      <c r="UVO311" s="415"/>
      <c r="UVP311" s="416" t="s">
        <v>753</v>
      </c>
      <c r="UVQ311" s="413" t="s">
        <v>777</v>
      </c>
      <c r="UVR311" s="414"/>
      <c r="UVS311" s="415"/>
      <c r="UVT311" s="416" t="s">
        <v>753</v>
      </c>
      <c r="UVU311" s="413" t="s">
        <v>777</v>
      </c>
      <c r="UVV311" s="414"/>
      <c r="UVW311" s="415"/>
      <c r="UVX311" s="416" t="s">
        <v>753</v>
      </c>
      <c r="UVY311" s="413" t="s">
        <v>777</v>
      </c>
      <c r="UVZ311" s="414"/>
      <c r="UWA311" s="415"/>
      <c r="UWB311" s="416" t="s">
        <v>753</v>
      </c>
      <c r="UWC311" s="413" t="s">
        <v>777</v>
      </c>
      <c r="UWD311" s="414"/>
      <c r="UWE311" s="415"/>
      <c r="UWF311" s="416" t="s">
        <v>753</v>
      </c>
      <c r="UWG311" s="413" t="s">
        <v>777</v>
      </c>
      <c r="UWH311" s="414"/>
      <c r="UWI311" s="415"/>
      <c r="UWJ311" s="416" t="s">
        <v>753</v>
      </c>
      <c r="UWK311" s="413" t="s">
        <v>777</v>
      </c>
      <c r="UWL311" s="414"/>
      <c r="UWM311" s="415"/>
      <c r="UWN311" s="416" t="s">
        <v>753</v>
      </c>
      <c r="UWO311" s="413" t="s">
        <v>777</v>
      </c>
      <c r="UWP311" s="414"/>
      <c r="UWQ311" s="415"/>
      <c r="UWR311" s="416" t="s">
        <v>753</v>
      </c>
      <c r="UWS311" s="413" t="s">
        <v>777</v>
      </c>
      <c r="UWT311" s="414"/>
      <c r="UWU311" s="415"/>
      <c r="UWV311" s="416" t="s">
        <v>753</v>
      </c>
      <c r="UWW311" s="413" t="s">
        <v>777</v>
      </c>
      <c r="UWX311" s="414"/>
      <c r="UWY311" s="415"/>
      <c r="UWZ311" s="416" t="s">
        <v>753</v>
      </c>
      <c r="UXA311" s="413" t="s">
        <v>777</v>
      </c>
      <c r="UXB311" s="414"/>
      <c r="UXC311" s="415"/>
      <c r="UXD311" s="416" t="s">
        <v>753</v>
      </c>
      <c r="UXE311" s="413" t="s">
        <v>777</v>
      </c>
      <c r="UXF311" s="414"/>
      <c r="UXG311" s="415"/>
      <c r="UXH311" s="416" t="s">
        <v>753</v>
      </c>
      <c r="UXI311" s="413" t="s">
        <v>777</v>
      </c>
      <c r="UXJ311" s="414"/>
      <c r="UXK311" s="415"/>
      <c r="UXL311" s="416" t="s">
        <v>753</v>
      </c>
      <c r="UXM311" s="413" t="s">
        <v>777</v>
      </c>
      <c r="UXN311" s="414"/>
      <c r="UXO311" s="415"/>
      <c r="UXP311" s="416" t="s">
        <v>753</v>
      </c>
      <c r="UXQ311" s="413" t="s">
        <v>777</v>
      </c>
      <c r="UXR311" s="414"/>
      <c r="UXS311" s="415"/>
      <c r="UXT311" s="416" t="s">
        <v>753</v>
      </c>
      <c r="UXU311" s="413" t="s">
        <v>777</v>
      </c>
      <c r="UXV311" s="414"/>
      <c r="UXW311" s="415"/>
      <c r="UXX311" s="416" t="s">
        <v>753</v>
      </c>
      <c r="UXY311" s="413" t="s">
        <v>777</v>
      </c>
      <c r="UXZ311" s="414"/>
      <c r="UYA311" s="415"/>
      <c r="UYB311" s="416" t="s">
        <v>753</v>
      </c>
      <c r="UYC311" s="413" t="s">
        <v>777</v>
      </c>
      <c r="UYD311" s="414"/>
      <c r="UYE311" s="415"/>
      <c r="UYF311" s="416" t="s">
        <v>753</v>
      </c>
      <c r="UYG311" s="413" t="s">
        <v>777</v>
      </c>
      <c r="UYH311" s="414"/>
      <c r="UYI311" s="415"/>
      <c r="UYJ311" s="416" t="s">
        <v>753</v>
      </c>
      <c r="UYK311" s="413" t="s">
        <v>777</v>
      </c>
      <c r="UYL311" s="414"/>
      <c r="UYM311" s="415"/>
      <c r="UYN311" s="416" t="s">
        <v>753</v>
      </c>
      <c r="UYO311" s="413" t="s">
        <v>777</v>
      </c>
      <c r="UYP311" s="414"/>
      <c r="UYQ311" s="415"/>
      <c r="UYR311" s="416" t="s">
        <v>753</v>
      </c>
      <c r="UYS311" s="413" t="s">
        <v>777</v>
      </c>
      <c r="UYT311" s="414"/>
      <c r="UYU311" s="415"/>
      <c r="UYV311" s="416" t="s">
        <v>753</v>
      </c>
      <c r="UYW311" s="413" t="s">
        <v>777</v>
      </c>
      <c r="UYX311" s="414"/>
      <c r="UYY311" s="415"/>
      <c r="UYZ311" s="416" t="s">
        <v>753</v>
      </c>
      <c r="UZA311" s="413" t="s">
        <v>777</v>
      </c>
      <c r="UZB311" s="414"/>
      <c r="UZC311" s="415"/>
      <c r="UZD311" s="416" t="s">
        <v>753</v>
      </c>
      <c r="UZE311" s="413" t="s">
        <v>777</v>
      </c>
      <c r="UZF311" s="414"/>
      <c r="UZG311" s="415"/>
      <c r="UZH311" s="416" t="s">
        <v>753</v>
      </c>
      <c r="UZI311" s="413" t="s">
        <v>777</v>
      </c>
      <c r="UZJ311" s="414"/>
      <c r="UZK311" s="415"/>
      <c r="UZL311" s="416" t="s">
        <v>753</v>
      </c>
      <c r="UZM311" s="413" t="s">
        <v>777</v>
      </c>
      <c r="UZN311" s="414"/>
      <c r="UZO311" s="415"/>
      <c r="UZP311" s="416" t="s">
        <v>753</v>
      </c>
      <c r="UZQ311" s="413" t="s">
        <v>777</v>
      </c>
      <c r="UZR311" s="414"/>
      <c r="UZS311" s="415"/>
      <c r="UZT311" s="416" t="s">
        <v>753</v>
      </c>
      <c r="UZU311" s="413" t="s">
        <v>777</v>
      </c>
      <c r="UZV311" s="414"/>
      <c r="UZW311" s="415"/>
      <c r="UZX311" s="416" t="s">
        <v>753</v>
      </c>
      <c r="UZY311" s="413" t="s">
        <v>777</v>
      </c>
      <c r="UZZ311" s="414"/>
      <c r="VAA311" s="415"/>
      <c r="VAB311" s="416" t="s">
        <v>753</v>
      </c>
      <c r="VAC311" s="413" t="s">
        <v>777</v>
      </c>
      <c r="VAD311" s="414"/>
      <c r="VAE311" s="415"/>
      <c r="VAF311" s="416" t="s">
        <v>753</v>
      </c>
      <c r="VAG311" s="413" t="s">
        <v>777</v>
      </c>
      <c r="VAH311" s="414"/>
      <c r="VAI311" s="415"/>
      <c r="VAJ311" s="416" t="s">
        <v>753</v>
      </c>
      <c r="VAK311" s="413" t="s">
        <v>777</v>
      </c>
      <c r="VAL311" s="414"/>
      <c r="VAM311" s="415"/>
      <c r="VAN311" s="416" t="s">
        <v>753</v>
      </c>
      <c r="VAO311" s="413" t="s">
        <v>777</v>
      </c>
      <c r="VAP311" s="414"/>
      <c r="VAQ311" s="415"/>
      <c r="VAR311" s="416" t="s">
        <v>753</v>
      </c>
      <c r="VAS311" s="413" t="s">
        <v>777</v>
      </c>
      <c r="VAT311" s="414"/>
      <c r="VAU311" s="415"/>
      <c r="VAV311" s="416" t="s">
        <v>753</v>
      </c>
      <c r="VAW311" s="413" t="s">
        <v>777</v>
      </c>
      <c r="VAX311" s="414"/>
      <c r="VAY311" s="415"/>
      <c r="VAZ311" s="416" t="s">
        <v>753</v>
      </c>
      <c r="VBA311" s="413" t="s">
        <v>777</v>
      </c>
      <c r="VBB311" s="414"/>
      <c r="VBC311" s="415"/>
      <c r="VBD311" s="416" t="s">
        <v>753</v>
      </c>
      <c r="VBE311" s="413" t="s">
        <v>777</v>
      </c>
      <c r="VBF311" s="414"/>
      <c r="VBG311" s="415"/>
      <c r="VBH311" s="416" t="s">
        <v>753</v>
      </c>
      <c r="VBI311" s="413" t="s">
        <v>777</v>
      </c>
      <c r="VBJ311" s="414"/>
      <c r="VBK311" s="415"/>
      <c r="VBL311" s="416" t="s">
        <v>753</v>
      </c>
      <c r="VBM311" s="413" t="s">
        <v>777</v>
      </c>
      <c r="VBN311" s="414"/>
      <c r="VBO311" s="415"/>
      <c r="VBP311" s="416" t="s">
        <v>753</v>
      </c>
      <c r="VBQ311" s="413" t="s">
        <v>777</v>
      </c>
      <c r="VBR311" s="414"/>
      <c r="VBS311" s="415"/>
      <c r="VBT311" s="416" t="s">
        <v>753</v>
      </c>
      <c r="VBU311" s="413" t="s">
        <v>777</v>
      </c>
      <c r="VBV311" s="414"/>
      <c r="VBW311" s="415"/>
      <c r="VBX311" s="416" t="s">
        <v>753</v>
      </c>
      <c r="VBY311" s="413" t="s">
        <v>777</v>
      </c>
      <c r="VBZ311" s="414"/>
      <c r="VCA311" s="415"/>
      <c r="VCB311" s="416" t="s">
        <v>753</v>
      </c>
      <c r="VCC311" s="413" t="s">
        <v>777</v>
      </c>
      <c r="VCD311" s="414"/>
      <c r="VCE311" s="415"/>
      <c r="VCF311" s="416" t="s">
        <v>753</v>
      </c>
      <c r="VCG311" s="413" t="s">
        <v>777</v>
      </c>
      <c r="VCH311" s="414"/>
      <c r="VCI311" s="415"/>
      <c r="VCJ311" s="416" t="s">
        <v>753</v>
      </c>
      <c r="VCK311" s="413" t="s">
        <v>777</v>
      </c>
      <c r="VCL311" s="414"/>
      <c r="VCM311" s="415"/>
      <c r="VCN311" s="416" t="s">
        <v>753</v>
      </c>
      <c r="VCO311" s="413" t="s">
        <v>777</v>
      </c>
      <c r="VCP311" s="414"/>
      <c r="VCQ311" s="415"/>
      <c r="VCR311" s="416" t="s">
        <v>753</v>
      </c>
      <c r="VCS311" s="413" t="s">
        <v>777</v>
      </c>
      <c r="VCT311" s="414"/>
      <c r="VCU311" s="415"/>
      <c r="VCV311" s="416" t="s">
        <v>753</v>
      </c>
      <c r="VCW311" s="413" t="s">
        <v>777</v>
      </c>
      <c r="VCX311" s="414"/>
      <c r="VCY311" s="415"/>
      <c r="VCZ311" s="416" t="s">
        <v>753</v>
      </c>
      <c r="VDA311" s="413" t="s">
        <v>777</v>
      </c>
      <c r="VDB311" s="414"/>
      <c r="VDC311" s="415"/>
      <c r="VDD311" s="416" t="s">
        <v>753</v>
      </c>
      <c r="VDE311" s="413" t="s">
        <v>777</v>
      </c>
      <c r="VDF311" s="414"/>
      <c r="VDG311" s="415"/>
      <c r="VDH311" s="416" t="s">
        <v>753</v>
      </c>
      <c r="VDI311" s="413" t="s">
        <v>777</v>
      </c>
      <c r="VDJ311" s="414"/>
      <c r="VDK311" s="415"/>
      <c r="VDL311" s="416" t="s">
        <v>753</v>
      </c>
      <c r="VDM311" s="413" t="s">
        <v>777</v>
      </c>
      <c r="VDN311" s="414"/>
      <c r="VDO311" s="415"/>
      <c r="VDP311" s="416" t="s">
        <v>753</v>
      </c>
      <c r="VDQ311" s="413" t="s">
        <v>777</v>
      </c>
      <c r="VDR311" s="414"/>
      <c r="VDS311" s="415"/>
      <c r="VDT311" s="416" t="s">
        <v>753</v>
      </c>
      <c r="VDU311" s="413" t="s">
        <v>777</v>
      </c>
      <c r="VDV311" s="414"/>
      <c r="VDW311" s="415"/>
      <c r="VDX311" s="416" t="s">
        <v>753</v>
      </c>
      <c r="VDY311" s="413" t="s">
        <v>777</v>
      </c>
      <c r="VDZ311" s="414"/>
      <c r="VEA311" s="415"/>
      <c r="VEB311" s="416" t="s">
        <v>753</v>
      </c>
      <c r="VEC311" s="413" t="s">
        <v>777</v>
      </c>
      <c r="VED311" s="414"/>
      <c r="VEE311" s="415"/>
      <c r="VEF311" s="416" t="s">
        <v>753</v>
      </c>
      <c r="VEG311" s="413" t="s">
        <v>777</v>
      </c>
      <c r="VEH311" s="414"/>
      <c r="VEI311" s="415"/>
      <c r="VEJ311" s="416" t="s">
        <v>753</v>
      </c>
      <c r="VEK311" s="413" t="s">
        <v>777</v>
      </c>
      <c r="VEL311" s="414"/>
      <c r="VEM311" s="415"/>
      <c r="VEN311" s="416" t="s">
        <v>753</v>
      </c>
      <c r="VEO311" s="413" t="s">
        <v>777</v>
      </c>
      <c r="VEP311" s="414"/>
      <c r="VEQ311" s="415"/>
      <c r="VER311" s="416" t="s">
        <v>753</v>
      </c>
      <c r="VES311" s="413" t="s">
        <v>777</v>
      </c>
      <c r="VET311" s="414"/>
      <c r="VEU311" s="415"/>
      <c r="VEV311" s="416" t="s">
        <v>753</v>
      </c>
      <c r="VEW311" s="413" t="s">
        <v>777</v>
      </c>
      <c r="VEX311" s="414"/>
      <c r="VEY311" s="415"/>
      <c r="VEZ311" s="416" t="s">
        <v>753</v>
      </c>
      <c r="VFA311" s="413" t="s">
        <v>777</v>
      </c>
      <c r="VFB311" s="414"/>
      <c r="VFC311" s="415"/>
      <c r="VFD311" s="416" t="s">
        <v>753</v>
      </c>
      <c r="VFE311" s="413" t="s">
        <v>777</v>
      </c>
      <c r="VFF311" s="414"/>
      <c r="VFG311" s="415"/>
      <c r="VFH311" s="416" t="s">
        <v>753</v>
      </c>
      <c r="VFI311" s="413" t="s">
        <v>777</v>
      </c>
      <c r="VFJ311" s="414"/>
      <c r="VFK311" s="415"/>
      <c r="VFL311" s="416" t="s">
        <v>753</v>
      </c>
      <c r="VFM311" s="413" t="s">
        <v>777</v>
      </c>
      <c r="VFN311" s="414"/>
      <c r="VFO311" s="415"/>
      <c r="VFP311" s="416" t="s">
        <v>753</v>
      </c>
      <c r="VFQ311" s="413" t="s">
        <v>777</v>
      </c>
      <c r="VFR311" s="414"/>
      <c r="VFS311" s="415"/>
      <c r="VFT311" s="416" t="s">
        <v>753</v>
      </c>
      <c r="VFU311" s="413" t="s">
        <v>777</v>
      </c>
      <c r="VFV311" s="414"/>
      <c r="VFW311" s="415"/>
      <c r="VFX311" s="416" t="s">
        <v>753</v>
      </c>
      <c r="VFY311" s="413" t="s">
        <v>777</v>
      </c>
      <c r="VFZ311" s="414"/>
      <c r="VGA311" s="415"/>
      <c r="VGB311" s="416" t="s">
        <v>753</v>
      </c>
      <c r="VGC311" s="413" t="s">
        <v>777</v>
      </c>
      <c r="VGD311" s="414"/>
      <c r="VGE311" s="415"/>
      <c r="VGF311" s="416" t="s">
        <v>753</v>
      </c>
      <c r="VGG311" s="413" t="s">
        <v>777</v>
      </c>
      <c r="VGH311" s="414"/>
      <c r="VGI311" s="415"/>
      <c r="VGJ311" s="416" t="s">
        <v>753</v>
      </c>
      <c r="VGK311" s="413" t="s">
        <v>777</v>
      </c>
      <c r="VGL311" s="414"/>
      <c r="VGM311" s="415"/>
      <c r="VGN311" s="416" t="s">
        <v>753</v>
      </c>
      <c r="VGO311" s="413" t="s">
        <v>777</v>
      </c>
      <c r="VGP311" s="414"/>
      <c r="VGQ311" s="415"/>
      <c r="VGR311" s="416" t="s">
        <v>753</v>
      </c>
      <c r="VGS311" s="413" t="s">
        <v>777</v>
      </c>
      <c r="VGT311" s="414"/>
      <c r="VGU311" s="415"/>
      <c r="VGV311" s="416" t="s">
        <v>753</v>
      </c>
      <c r="VGW311" s="413" t="s">
        <v>777</v>
      </c>
      <c r="VGX311" s="414"/>
      <c r="VGY311" s="415"/>
      <c r="VGZ311" s="416" t="s">
        <v>753</v>
      </c>
      <c r="VHA311" s="413" t="s">
        <v>777</v>
      </c>
      <c r="VHB311" s="414"/>
      <c r="VHC311" s="415"/>
      <c r="VHD311" s="416" t="s">
        <v>753</v>
      </c>
      <c r="VHE311" s="413" t="s">
        <v>777</v>
      </c>
      <c r="VHF311" s="414"/>
      <c r="VHG311" s="415"/>
      <c r="VHH311" s="416" t="s">
        <v>753</v>
      </c>
      <c r="VHI311" s="413" t="s">
        <v>777</v>
      </c>
      <c r="VHJ311" s="414"/>
      <c r="VHK311" s="415"/>
      <c r="VHL311" s="416" t="s">
        <v>753</v>
      </c>
      <c r="VHM311" s="413" t="s">
        <v>777</v>
      </c>
      <c r="VHN311" s="414"/>
      <c r="VHO311" s="415"/>
      <c r="VHP311" s="416" t="s">
        <v>753</v>
      </c>
      <c r="VHQ311" s="413" t="s">
        <v>777</v>
      </c>
      <c r="VHR311" s="414"/>
      <c r="VHS311" s="415"/>
      <c r="VHT311" s="416" t="s">
        <v>753</v>
      </c>
      <c r="VHU311" s="413" t="s">
        <v>777</v>
      </c>
      <c r="VHV311" s="414"/>
      <c r="VHW311" s="415"/>
      <c r="VHX311" s="416" t="s">
        <v>753</v>
      </c>
      <c r="VHY311" s="413" t="s">
        <v>777</v>
      </c>
      <c r="VHZ311" s="414"/>
      <c r="VIA311" s="415"/>
      <c r="VIB311" s="416" t="s">
        <v>753</v>
      </c>
      <c r="VIC311" s="413" t="s">
        <v>777</v>
      </c>
      <c r="VID311" s="414"/>
      <c r="VIE311" s="415"/>
      <c r="VIF311" s="416" t="s">
        <v>753</v>
      </c>
      <c r="VIG311" s="413" t="s">
        <v>777</v>
      </c>
      <c r="VIH311" s="414"/>
      <c r="VII311" s="415"/>
      <c r="VIJ311" s="416" t="s">
        <v>753</v>
      </c>
      <c r="VIK311" s="413" t="s">
        <v>777</v>
      </c>
      <c r="VIL311" s="414"/>
      <c r="VIM311" s="415"/>
      <c r="VIN311" s="416" t="s">
        <v>753</v>
      </c>
      <c r="VIO311" s="413" t="s">
        <v>777</v>
      </c>
      <c r="VIP311" s="414"/>
      <c r="VIQ311" s="415"/>
      <c r="VIR311" s="416" t="s">
        <v>753</v>
      </c>
      <c r="VIS311" s="413" t="s">
        <v>777</v>
      </c>
      <c r="VIT311" s="414"/>
      <c r="VIU311" s="415"/>
      <c r="VIV311" s="416" t="s">
        <v>753</v>
      </c>
      <c r="VIW311" s="413" t="s">
        <v>777</v>
      </c>
      <c r="VIX311" s="414"/>
      <c r="VIY311" s="415"/>
      <c r="VIZ311" s="416" t="s">
        <v>753</v>
      </c>
      <c r="VJA311" s="413" t="s">
        <v>777</v>
      </c>
      <c r="VJB311" s="414"/>
      <c r="VJC311" s="415"/>
      <c r="VJD311" s="416" t="s">
        <v>753</v>
      </c>
      <c r="VJE311" s="413" t="s">
        <v>777</v>
      </c>
      <c r="VJF311" s="414"/>
      <c r="VJG311" s="415"/>
      <c r="VJH311" s="416" t="s">
        <v>753</v>
      </c>
      <c r="VJI311" s="413" t="s">
        <v>777</v>
      </c>
      <c r="VJJ311" s="414"/>
      <c r="VJK311" s="415"/>
      <c r="VJL311" s="416" t="s">
        <v>753</v>
      </c>
      <c r="VJM311" s="413" t="s">
        <v>777</v>
      </c>
      <c r="VJN311" s="414"/>
      <c r="VJO311" s="415"/>
      <c r="VJP311" s="416" t="s">
        <v>753</v>
      </c>
      <c r="VJQ311" s="413" t="s">
        <v>777</v>
      </c>
      <c r="VJR311" s="414"/>
      <c r="VJS311" s="415"/>
      <c r="VJT311" s="416" t="s">
        <v>753</v>
      </c>
      <c r="VJU311" s="413" t="s">
        <v>777</v>
      </c>
      <c r="VJV311" s="414"/>
      <c r="VJW311" s="415"/>
      <c r="VJX311" s="416" t="s">
        <v>753</v>
      </c>
      <c r="VJY311" s="413" t="s">
        <v>777</v>
      </c>
      <c r="VJZ311" s="414"/>
      <c r="VKA311" s="415"/>
      <c r="VKB311" s="416" t="s">
        <v>753</v>
      </c>
      <c r="VKC311" s="413" t="s">
        <v>777</v>
      </c>
      <c r="VKD311" s="414"/>
      <c r="VKE311" s="415"/>
      <c r="VKF311" s="416" t="s">
        <v>753</v>
      </c>
      <c r="VKG311" s="413" t="s">
        <v>777</v>
      </c>
      <c r="VKH311" s="414"/>
      <c r="VKI311" s="415"/>
      <c r="VKJ311" s="416" t="s">
        <v>753</v>
      </c>
      <c r="VKK311" s="413" t="s">
        <v>777</v>
      </c>
      <c r="VKL311" s="414"/>
      <c r="VKM311" s="415"/>
      <c r="VKN311" s="416" t="s">
        <v>753</v>
      </c>
      <c r="VKO311" s="413" t="s">
        <v>777</v>
      </c>
      <c r="VKP311" s="414"/>
      <c r="VKQ311" s="415"/>
      <c r="VKR311" s="416" t="s">
        <v>753</v>
      </c>
      <c r="VKS311" s="413" t="s">
        <v>777</v>
      </c>
      <c r="VKT311" s="414"/>
      <c r="VKU311" s="415"/>
      <c r="VKV311" s="416" t="s">
        <v>753</v>
      </c>
      <c r="VKW311" s="413" t="s">
        <v>777</v>
      </c>
      <c r="VKX311" s="414"/>
      <c r="VKY311" s="415"/>
      <c r="VKZ311" s="416" t="s">
        <v>753</v>
      </c>
      <c r="VLA311" s="413" t="s">
        <v>777</v>
      </c>
      <c r="VLB311" s="414"/>
      <c r="VLC311" s="415"/>
      <c r="VLD311" s="416" t="s">
        <v>753</v>
      </c>
      <c r="VLE311" s="413" t="s">
        <v>777</v>
      </c>
      <c r="VLF311" s="414"/>
      <c r="VLG311" s="415"/>
      <c r="VLH311" s="416" t="s">
        <v>753</v>
      </c>
      <c r="VLI311" s="413" t="s">
        <v>777</v>
      </c>
      <c r="VLJ311" s="414"/>
      <c r="VLK311" s="415"/>
      <c r="VLL311" s="416" t="s">
        <v>753</v>
      </c>
      <c r="VLM311" s="413" t="s">
        <v>777</v>
      </c>
      <c r="VLN311" s="414"/>
      <c r="VLO311" s="415"/>
      <c r="VLP311" s="416" t="s">
        <v>753</v>
      </c>
      <c r="VLQ311" s="413" t="s">
        <v>777</v>
      </c>
      <c r="VLR311" s="414"/>
      <c r="VLS311" s="415"/>
      <c r="VLT311" s="416" t="s">
        <v>753</v>
      </c>
      <c r="VLU311" s="413" t="s">
        <v>777</v>
      </c>
      <c r="VLV311" s="414"/>
      <c r="VLW311" s="415"/>
      <c r="VLX311" s="416" t="s">
        <v>753</v>
      </c>
      <c r="VLY311" s="413" t="s">
        <v>777</v>
      </c>
      <c r="VLZ311" s="414"/>
      <c r="VMA311" s="415"/>
      <c r="VMB311" s="416" t="s">
        <v>753</v>
      </c>
      <c r="VMC311" s="413" t="s">
        <v>777</v>
      </c>
      <c r="VMD311" s="414"/>
      <c r="VME311" s="415"/>
      <c r="VMF311" s="416" t="s">
        <v>753</v>
      </c>
      <c r="VMG311" s="413" t="s">
        <v>777</v>
      </c>
      <c r="VMH311" s="414"/>
      <c r="VMI311" s="415"/>
      <c r="VMJ311" s="416" t="s">
        <v>753</v>
      </c>
      <c r="VMK311" s="413" t="s">
        <v>777</v>
      </c>
      <c r="VML311" s="414"/>
      <c r="VMM311" s="415"/>
      <c r="VMN311" s="416" t="s">
        <v>753</v>
      </c>
      <c r="VMO311" s="413" t="s">
        <v>777</v>
      </c>
      <c r="VMP311" s="414"/>
      <c r="VMQ311" s="415"/>
      <c r="VMR311" s="416" t="s">
        <v>753</v>
      </c>
      <c r="VMS311" s="413" t="s">
        <v>777</v>
      </c>
      <c r="VMT311" s="414"/>
      <c r="VMU311" s="415"/>
      <c r="VMV311" s="416" t="s">
        <v>753</v>
      </c>
      <c r="VMW311" s="413" t="s">
        <v>777</v>
      </c>
      <c r="VMX311" s="414"/>
      <c r="VMY311" s="415"/>
      <c r="VMZ311" s="416" t="s">
        <v>753</v>
      </c>
      <c r="VNA311" s="413" t="s">
        <v>777</v>
      </c>
      <c r="VNB311" s="414"/>
      <c r="VNC311" s="415"/>
      <c r="VND311" s="416" t="s">
        <v>753</v>
      </c>
      <c r="VNE311" s="413" t="s">
        <v>777</v>
      </c>
      <c r="VNF311" s="414"/>
      <c r="VNG311" s="415"/>
      <c r="VNH311" s="416" t="s">
        <v>753</v>
      </c>
      <c r="VNI311" s="413" t="s">
        <v>777</v>
      </c>
      <c r="VNJ311" s="414"/>
      <c r="VNK311" s="415"/>
      <c r="VNL311" s="416" t="s">
        <v>753</v>
      </c>
      <c r="VNM311" s="413" t="s">
        <v>777</v>
      </c>
      <c r="VNN311" s="414"/>
      <c r="VNO311" s="415"/>
      <c r="VNP311" s="416" t="s">
        <v>753</v>
      </c>
      <c r="VNQ311" s="413" t="s">
        <v>777</v>
      </c>
      <c r="VNR311" s="414"/>
      <c r="VNS311" s="415"/>
      <c r="VNT311" s="416" t="s">
        <v>753</v>
      </c>
      <c r="VNU311" s="413" t="s">
        <v>777</v>
      </c>
      <c r="VNV311" s="414"/>
      <c r="VNW311" s="415"/>
      <c r="VNX311" s="416" t="s">
        <v>753</v>
      </c>
      <c r="VNY311" s="413" t="s">
        <v>777</v>
      </c>
      <c r="VNZ311" s="414"/>
      <c r="VOA311" s="415"/>
      <c r="VOB311" s="416" t="s">
        <v>753</v>
      </c>
      <c r="VOC311" s="413" t="s">
        <v>777</v>
      </c>
      <c r="VOD311" s="414"/>
      <c r="VOE311" s="415"/>
      <c r="VOF311" s="416" t="s">
        <v>753</v>
      </c>
      <c r="VOG311" s="413" t="s">
        <v>777</v>
      </c>
      <c r="VOH311" s="414"/>
      <c r="VOI311" s="415"/>
      <c r="VOJ311" s="416" t="s">
        <v>753</v>
      </c>
      <c r="VOK311" s="413" t="s">
        <v>777</v>
      </c>
      <c r="VOL311" s="414"/>
      <c r="VOM311" s="415"/>
      <c r="VON311" s="416" t="s">
        <v>753</v>
      </c>
      <c r="VOO311" s="413" t="s">
        <v>777</v>
      </c>
      <c r="VOP311" s="414"/>
      <c r="VOQ311" s="415"/>
      <c r="VOR311" s="416" t="s">
        <v>753</v>
      </c>
      <c r="VOS311" s="413" t="s">
        <v>777</v>
      </c>
      <c r="VOT311" s="414"/>
      <c r="VOU311" s="415"/>
      <c r="VOV311" s="416" t="s">
        <v>753</v>
      </c>
      <c r="VOW311" s="413" t="s">
        <v>777</v>
      </c>
      <c r="VOX311" s="414"/>
      <c r="VOY311" s="415"/>
      <c r="VOZ311" s="416" t="s">
        <v>753</v>
      </c>
      <c r="VPA311" s="413" t="s">
        <v>777</v>
      </c>
      <c r="VPB311" s="414"/>
      <c r="VPC311" s="415"/>
      <c r="VPD311" s="416" t="s">
        <v>753</v>
      </c>
      <c r="VPE311" s="413" t="s">
        <v>777</v>
      </c>
      <c r="VPF311" s="414"/>
      <c r="VPG311" s="415"/>
      <c r="VPH311" s="416" t="s">
        <v>753</v>
      </c>
      <c r="VPI311" s="413" t="s">
        <v>777</v>
      </c>
      <c r="VPJ311" s="414"/>
      <c r="VPK311" s="415"/>
      <c r="VPL311" s="416" t="s">
        <v>753</v>
      </c>
      <c r="VPM311" s="413" t="s">
        <v>777</v>
      </c>
      <c r="VPN311" s="414"/>
      <c r="VPO311" s="415"/>
      <c r="VPP311" s="416" t="s">
        <v>753</v>
      </c>
      <c r="VPQ311" s="413" t="s">
        <v>777</v>
      </c>
      <c r="VPR311" s="414"/>
      <c r="VPS311" s="415"/>
      <c r="VPT311" s="416" t="s">
        <v>753</v>
      </c>
      <c r="VPU311" s="413" t="s">
        <v>777</v>
      </c>
      <c r="VPV311" s="414"/>
      <c r="VPW311" s="415"/>
      <c r="VPX311" s="416" t="s">
        <v>753</v>
      </c>
      <c r="VPY311" s="413" t="s">
        <v>777</v>
      </c>
      <c r="VPZ311" s="414"/>
      <c r="VQA311" s="415"/>
      <c r="VQB311" s="416" t="s">
        <v>753</v>
      </c>
      <c r="VQC311" s="413" t="s">
        <v>777</v>
      </c>
      <c r="VQD311" s="414"/>
      <c r="VQE311" s="415"/>
      <c r="VQF311" s="416" t="s">
        <v>753</v>
      </c>
      <c r="VQG311" s="413" t="s">
        <v>777</v>
      </c>
      <c r="VQH311" s="414"/>
      <c r="VQI311" s="415"/>
      <c r="VQJ311" s="416" t="s">
        <v>753</v>
      </c>
      <c r="VQK311" s="413" t="s">
        <v>777</v>
      </c>
      <c r="VQL311" s="414"/>
      <c r="VQM311" s="415"/>
      <c r="VQN311" s="416" t="s">
        <v>753</v>
      </c>
      <c r="VQO311" s="413" t="s">
        <v>777</v>
      </c>
      <c r="VQP311" s="414"/>
      <c r="VQQ311" s="415"/>
      <c r="VQR311" s="416" t="s">
        <v>753</v>
      </c>
      <c r="VQS311" s="413" t="s">
        <v>777</v>
      </c>
      <c r="VQT311" s="414"/>
      <c r="VQU311" s="415"/>
      <c r="VQV311" s="416" t="s">
        <v>753</v>
      </c>
      <c r="VQW311" s="413" t="s">
        <v>777</v>
      </c>
      <c r="VQX311" s="414"/>
      <c r="VQY311" s="415"/>
      <c r="VQZ311" s="416" t="s">
        <v>753</v>
      </c>
      <c r="VRA311" s="413" t="s">
        <v>777</v>
      </c>
      <c r="VRB311" s="414"/>
      <c r="VRC311" s="415"/>
      <c r="VRD311" s="416" t="s">
        <v>753</v>
      </c>
      <c r="VRE311" s="413" t="s">
        <v>777</v>
      </c>
      <c r="VRF311" s="414"/>
      <c r="VRG311" s="415"/>
      <c r="VRH311" s="416" t="s">
        <v>753</v>
      </c>
      <c r="VRI311" s="413" t="s">
        <v>777</v>
      </c>
      <c r="VRJ311" s="414"/>
      <c r="VRK311" s="415"/>
      <c r="VRL311" s="416" t="s">
        <v>753</v>
      </c>
      <c r="VRM311" s="413" t="s">
        <v>777</v>
      </c>
      <c r="VRN311" s="414"/>
      <c r="VRO311" s="415"/>
      <c r="VRP311" s="416" t="s">
        <v>753</v>
      </c>
      <c r="VRQ311" s="413" t="s">
        <v>777</v>
      </c>
      <c r="VRR311" s="414"/>
      <c r="VRS311" s="415"/>
      <c r="VRT311" s="416" t="s">
        <v>753</v>
      </c>
      <c r="VRU311" s="413" t="s">
        <v>777</v>
      </c>
      <c r="VRV311" s="414"/>
      <c r="VRW311" s="415"/>
      <c r="VRX311" s="416" t="s">
        <v>753</v>
      </c>
      <c r="VRY311" s="413" t="s">
        <v>777</v>
      </c>
      <c r="VRZ311" s="414"/>
      <c r="VSA311" s="415"/>
      <c r="VSB311" s="416" t="s">
        <v>753</v>
      </c>
      <c r="VSC311" s="413" t="s">
        <v>777</v>
      </c>
      <c r="VSD311" s="414"/>
      <c r="VSE311" s="415"/>
      <c r="VSF311" s="416" t="s">
        <v>753</v>
      </c>
      <c r="VSG311" s="413" t="s">
        <v>777</v>
      </c>
      <c r="VSH311" s="414"/>
      <c r="VSI311" s="415"/>
      <c r="VSJ311" s="416" t="s">
        <v>753</v>
      </c>
      <c r="VSK311" s="413" t="s">
        <v>777</v>
      </c>
      <c r="VSL311" s="414"/>
      <c r="VSM311" s="415"/>
      <c r="VSN311" s="416" t="s">
        <v>753</v>
      </c>
      <c r="VSO311" s="413" t="s">
        <v>777</v>
      </c>
      <c r="VSP311" s="414"/>
      <c r="VSQ311" s="415"/>
      <c r="VSR311" s="416" t="s">
        <v>753</v>
      </c>
      <c r="VSS311" s="413" t="s">
        <v>777</v>
      </c>
      <c r="VST311" s="414"/>
      <c r="VSU311" s="415"/>
      <c r="VSV311" s="416" t="s">
        <v>753</v>
      </c>
      <c r="VSW311" s="413" t="s">
        <v>777</v>
      </c>
      <c r="VSX311" s="414"/>
      <c r="VSY311" s="415"/>
      <c r="VSZ311" s="416" t="s">
        <v>753</v>
      </c>
      <c r="VTA311" s="413" t="s">
        <v>777</v>
      </c>
      <c r="VTB311" s="414"/>
      <c r="VTC311" s="415"/>
      <c r="VTD311" s="416" t="s">
        <v>753</v>
      </c>
      <c r="VTE311" s="413" t="s">
        <v>777</v>
      </c>
      <c r="VTF311" s="414"/>
      <c r="VTG311" s="415"/>
      <c r="VTH311" s="416" t="s">
        <v>753</v>
      </c>
      <c r="VTI311" s="413" t="s">
        <v>777</v>
      </c>
      <c r="VTJ311" s="414"/>
      <c r="VTK311" s="415"/>
      <c r="VTL311" s="416" t="s">
        <v>753</v>
      </c>
      <c r="VTM311" s="413" t="s">
        <v>777</v>
      </c>
      <c r="VTN311" s="414"/>
      <c r="VTO311" s="415"/>
      <c r="VTP311" s="416" t="s">
        <v>753</v>
      </c>
      <c r="VTQ311" s="413" t="s">
        <v>777</v>
      </c>
      <c r="VTR311" s="414"/>
      <c r="VTS311" s="415"/>
      <c r="VTT311" s="416" t="s">
        <v>753</v>
      </c>
      <c r="VTU311" s="413" t="s">
        <v>777</v>
      </c>
      <c r="VTV311" s="414"/>
      <c r="VTW311" s="415"/>
      <c r="VTX311" s="416" t="s">
        <v>753</v>
      </c>
      <c r="VTY311" s="413" t="s">
        <v>777</v>
      </c>
      <c r="VTZ311" s="414"/>
      <c r="VUA311" s="415"/>
      <c r="VUB311" s="416" t="s">
        <v>753</v>
      </c>
      <c r="VUC311" s="413" t="s">
        <v>777</v>
      </c>
      <c r="VUD311" s="414"/>
      <c r="VUE311" s="415"/>
      <c r="VUF311" s="416" t="s">
        <v>753</v>
      </c>
      <c r="VUG311" s="413" t="s">
        <v>777</v>
      </c>
      <c r="VUH311" s="414"/>
      <c r="VUI311" s="415"/>
      <c r="VUJ311" s="416" t="s">
        <v>753</v>
      </c>
      <c r="VUK311" s="413" t="s">
        <v>777</v>
      </c>
      <c r="VUL311" s="414"/>
      <c r="VUM311" s="415"/>
      <c r="VUN311" s="416" t="s">
        <v>753</v>
      </c>
      <c r="VUO311" s="413" t="s">
        <v>777</v>
      </c>
      <c r="VUP311" s="414"/>
      <c r="VUQ311" s="415"/>
      <c r="VUR311" s="416" t="s">
        <v>753</v>
      </c>
      <c r="VUS311" s="413" t="s">
        <v>777</v>
      </c>
      <c r="VUT311" s="414"/>
      <c r="VUU311" s="415"/>
      <c r="VUV311" s="416" t="s">
        <v>753</v>
      </c>
      <c r="VUW311" s="413" t="s">
        <v>777</v>
      </c>
      <c r="VUX311" s="414"/>
      <c r="VUY311" s="415"/>
      <c r="VUZ311" s="416" t="s">
        <v>753</v>
      </c>
      <c r="VVA311" s="413" t="s">
        <v>777</v>
      </c>
      <c r="VVB311" s="414"/>
      <c r="VVC311" s="415"/>
      <c r="VVD311" s="416" t="s">
        <v>753</v>
      </c>
      <c r="VVE311" s="413" t="s">
        <v>777</v>
      </c>
      <c r="VVF311" s="414"/>
      <c r="VVG311" s="415"/>
      <c r="VVH311" s="416" t="s">
        <v>753</v>
      </c>
      <c r="VVI311" s="413" t="s">
        <v>777</v>
      </c>
      <c r="VVJ311" s="414"/>
      <c r="VVK311" s="415"/>
      <c r="VVL311" s="416" t="s">
        <v>753</v>
      </c>
      <c r="VVM311" s="413" t="s">
        <v>777</v>
      </c>
      <c r="VVN311" s="414"/>
      <c r="VVO311" s="415"/>
      <c r="VVP311" s="416" t="s">
        <v>753</v>
      </c>
      <c r="VVQ311" s="413" t="s">
        <v>777</v>
      </c>
      <c r="VVR311" s="414"/>
      <c r="VVS311" s="415"/>
      <c r="VVT311" s="416" t="s">
        <v>753</v>
      </c>
      <c r="VVU311" s="413" t="s">
        <v>777</v>
      </c>
      <c r="VVV311" s="414"/>
      <c r="VVW311" s="415"/>
      <c r="VVX311" s="416" t="s">
        <v>753</v>
      </c>
      <c r="VVY311" s="413" t="s">
        <v>777</v>
      </c>
      <c r="VVZ311" s="414"/>
      <c r="VWA311" s="415"/>
      <c r="VWB311" s="416" t="s">
        <v>753</v>
      </c>
      <c r="VWC311" s="413" t="s">
        <v>777</v>
      </c>
      <c r="VWD311" s="414"/>
      <c r="VWE311" s="415"/>
      <c r="VWF311" s="416" t="s">
        <v>753</v>
      </c>
      <c r="VWG311" s="413" t="s">
        <v>777</v>
      </c>
      <c r="VWH311" s="414"/>
      <c r="VWI311" s="415"/>
      <c r="VWJ311" s="416" t="s">
        <v>753</v>
      </c>
      <c r="VWK311" s="413" t="s">
        <v>777</v>
      </c>
      <c r="VWL311" s="414"/>
      <c r="VWM311" s="415"/>
      <c r="VWN311" s="416" t="s">
        <v>753</v>
      </c>
      <c r="VWO311" s="413" t="s">
        <v>777</v>
      </c>
      <c r="VWP311" s="414"/>
      <c r="VWQ311" s="415"/>
      <c r="VWR311" s="416" t="s">
        <v>753</v>
      </c>
      <c r="VWS311" s="413" t="s">
        <v>777</v>
      </c>
      <c r="VWT311" s="414"/>
      <c r="VWU311" s="415"/>
      <c r="VWV311" s="416" t="s">
        <v>753</v>
      </c>
      <c r="VWW311" s="413" t="s">
        <v>777</v>
      </c>
      <c r="VWX311" s="414"/>
      <c r="VWY311" s="415"/>
      <c r="VWZ311" s="416" t="s">
        <v>753</v>
      </c>
      <c r="VXA311" s="413" t="s">
        <v>777</v>
      </c>
      <c r="VXB311" s="414"/>
      <c r="VXC311" s="415"/>
      <c r="VXD311" s="416" t="s">
        <v>753</v>
      </c>
      <c r="VXE311" s="413" t="s">
        <v>777</v>
      </c>
      <c r="VXF311" s="414"/>
      <c r="VXG311" s="415"/>
      <c r="VXH311" s="416" t="s">
        <v>753</v>
      </c>
      <c r="VXI311" s="413" t="s">
        <v>777</v>
      </c>
      <c r="VXJ311" s="414"/>
      <c r="VXK311" s="415"/>
      <c r="VXL311" s="416" t="s">
        <v>753</v>
      </c>
      <c r="VXM311" s="413" t="s">
        <v>777</v>
      </c>
      <c r="VXN311" s="414"/>
      <c r="VXO311" s="415"/>
      <c r="VXP311" s="416" t="s">
        <v>753</v>
      </c>
      <c r="VXQ311" s="413" t="s">
        <v>777</v>
      </c>
      <c r="VXR311" s="414"/>
      <c r="VXS311" s="415"/>
      <c r="VXT311" s="416" t="s">
        <v>753</v>
      </c>
      <c r="VXU311" s="413" t="s">
        <v>777</v>
      </c>
      <c r="VXV311" s="414"/>
      <c r="VXW311" s="415"/>
      <c r="VXX311" s="416" t="s">
        <v>753</v>
      </c>
      <c r="VXY311" s="413" t="s">
        <v>777</v>
      </c>
      <c r="VXZ311" s="414"/>
      <c r="VYA311" s="415"/>
      <c r="VYB311" s="416" t="s">
        <v>753</v>
      </c>
      <c r="VYC311" s="413" t="s">
        <v>777</v>
      </c>
      <c r="VYD311" s="414"/>
      <c r="VYE311" s="415"/>
      <c r="VYF311" s="416" t="s">
        <v>753</v>
      </c>
      <c r="VYG311" s="413" t="s">
        <v>777</v>
      </c>
      <c r="VYH311" s="414"/>
      <c r="VYI311" s="415"/>
      <c r="VYJ311" s="416" t="s">
        <v>753</v>
      </c>
      <c r="VYK311" s="413" t="s">
        <v>777</v>
      </c>
      <c r="VYL311" s="414"/>
      <c r="VYM311" s="415"/>
      <c r="VYN311" s="416" t="s">
        <v>753</v>
      </c>
      <c r="VYO311" s="413" t="s">
        <v>777</v>
      </c>
      <c r="VYP311" s="414"/>
      <c r="VYQ311" s="415"/>
      <c r="VYR311" s="416" t="s">
        <v>753</v>
      </c>
      <c r="VYS311" s="413" t="s">
        <v>777</v>
      </c>
      <c r="VYT311" s="414"/>
      <c r="VYU311" s="415"/>
      <c r="VYV311" s="416" t="s">
        <v>753</v>
      </c>
      <c r="VYW311" s="413" t="s">
        <v>777</v>
      </c>
      <c r="VYX311" s="414"/>
      <c r="VYY311" s="415"/>
      <c r="VYZ311" s="416" t="s">
        <v>753</v>
      </c>
      <c r="VZA311" s="413" t="s">
        <v>777</v>
      </c>
      <c r="VZB311" s="414"/>
      <c r="VZC311" s="415"/>
      <c r="VZD311" s="416" t="s">
        <v>753</v>
      </c>
      <c r="VZE311" s="413" t="s">
        <v>777</v>
      </c>
      <c r="VZF311" s="414"/>
      <c r="VZG311" s="415"/>
      <c r="VZH311" s="416" t="s">
        <v>753</v>
      </c>
      <c r="VZI311" s="413" t="s">
        <v>777</v>
      </c>
      <c r="VZJ311" s="414"/>
      <c r="VZK311" s="415"/>
      <c r="VZL311" s="416" t="s">
        <v>753</v>
      </c>
      <c r="VZM311" s="413" t="s">
        <v>777</v>
      </c>
      <c r="VZN311" s="414"/>
      <c r="VZO311" s="415"/>
      <c r="VZP311" s="416" t="s">
        <v>753</v>
      </c>
      <c r="VZQ311" s="413" t="s">
        <v>777</v>
      </c>
      <c r="VZR311" s="414"/>
      <c r="VZS311" s="415"/>
      <c r="VZT311" s="416" t="s">
        <v>753</v>
      </c>
      <c r="VZU311" s="413" t="s">
        <v>777</v>
      </c>
      <c r="VZV311" s="414"/>
      <c r="VZW311" s="415"/>
      <c r="VZX311" s="416" t="s">
        <v>753</v>
      </c>
      <c r="VZY311" s="413" t="s">
        <v>777</v>
      </c>
      <c r="VZZ311" s="414"/>
      <c r="WAA311" s="415"/>
      <c r="WAB311" s="416" t="s">
        <v>753</v>
      </c>
      <c r="WAC311" s="413" t="s">
        <v>777</v>
      </c>
      <c r="WAD311" s="414"/>
      <c r="WAE311" s="415"/>
      <c r="WAF311" s="416" t="s">
        <v>753</v>
      </c>
      <c r="WAG311" s="413" t="s">
        <v>777</v>
      </c>
      <c r="WAH311" s="414"/>
      <c r="WAI311" s="415"/>
      <c r="WAJ311" s="416" t="s">
        <v>753</v>
      </c>
      <c r="WAK311" s="413" t="s">
        <v>777</v>
      </c>
      <c r="WAL311" s="414"/>
      <c r="WAM311" s="415"/>
      <c r="WAN311" s="416" t="s">
        <v>753</v>
      </c>
      <c r="WAO311" s="413" t="s">
        <v>777</v>
      </c>
      <c r="WAP311" s="414"/>
      <c r="WAQ311" s="415"/>
      <c r="WAR311" s="416" t="s">
        <v>753</v>
      </c>
      <c r="WAS311" s="413" t="s">
        <v>777</v>
      </c>
      <c r="WAT311" s="414"/>
      <c r="WAU311" s="415"/>
      <c r="WAV311" s="416" t="s">
        <v>753</v>
      </c>
      <c r="WAW311" s="413" t="s">
        <v>777</v>
      </c>
      <c r="WAX311" s="414"/>
      <c r="WAY311" s="415"/>
      <c r="WAZ311" s="416" t="s">
        <v>753</v>
      </c>
      <c r="WBA311" s="413" t="s">
        <v>777</v>
      </c>
      <c r="WBB311" s="414"/>
      <c r="WBC311" s="415"/>
      <c r="WBD311" s="416" t="s">
        <v>753</v>
      </c>
      <c r="WBE311" s="413" t="s">
        <v>777</v>
      </c>
      <c r="WBF311" s="414"/>
      <c r="WBG311" s="415"/>
      <c r="WBH311" s="416" t="s">
        <v>753</v>
      </c>
      <c r="WBI311" s="413" t="s">
        <v>777</v>
      </c>
      <c r="WBJ311" s="414"/>
      <c r="WBK311" s="415"/>
      <c r="WBL311" s="416" t="s">
        <v>753</v>
      </c>
      <c r="WBM311" s="413" t="s">
        <v>777</v>
      </c>
      <c r="WBN311" s="414"/>
      <c r="WBO311" s="415"/>
      <c r="WBP311" s="416" t="s">
        <v>753</v>
      </c>
      <c r="WBQ311" s="413" t="s">
        <v>777</v>
      </c>
      <c r="WBR311" s="414"/>
      <c r="WBS311" s="415"/>
      <c r="WBT311" s="416" t="s">
        <v>753</v>
      </c>
      <c r="WBU311" s="413" t="s">
        <v>777</v>
      </c>
      <c r="WBV311" s="414"/>
      <c r="WBW311" s="415"/>
      <c r="WBX311" s="416" t="s">
        <v>753</v>
      </c>
      <c r="WBY311" s="413" t="s">
        <v>777</v>
      </c>
      <c r="WBZ311" s="414"/>
      <c r="WCA311" s="415"/>
      <c r="WCB311" s="416" t="s">
        <v>753</v>
      </c>
      <c r="WCC311" s="413" t="s">
        <v>777</v>
      </c>
      <c r="WCD311" s="414"/>
      <c r="WCE311" s="415"/>
      <c r="WCF311" s="416" t="s">
        <v>753</v>
      </c>
      <c r="WCG311" s="413" t="s">
        <v>777</v>
      </c>
      <c r="WCH311" s="414"/>
      <c r="WCI311" s="415"/>
      <c r="WCJ311" s="416" t="s">
        <v>753</v>
      </c>
      <c r="WCK311" s="413" t="s">
        <v>777</v>
      </c>
      <c r="WCL311" s="414"/>
      <c r="WCM311" s="415"/>
      <c r="WCN311" s="416" t="s">
        <v>753</v>
      </c>
      <c r="WCO311" s="413" t="s">
        <v>777</v>
      </c>
      <c r="WCP311" s="414"/>
      <c r="WCQ311" s="415"/>
      <c r="WCR311" s="416" t="s">
        <v>753</v>
      </c>
      <c r="WCS311" s="413" t="s">
        <v>777</v>
      </c>
      <c r="WCT311" s="414"/>
      <c r="WCU311" s="415"/>
      <c r="WCV311" s="416" t="s">
        <v>753</v>
      </c>
      <c r="WCW311" s="413" t="s">
        <v>777</v>
      </c>
      <c r="WCX311" s="414"/>
      <c r="WCY311" s="415"/>
      <c r="WCZ311" s="416" t="s">
        <v>753</v>
      </c>
      <c r="WDA311" s="413" t="s">
        <v>777</v>
      </c>
      <c r="WDB311" s="414"/>
      <c r="WDC311" s="415"/>
      <c r="WDD311" s="416" t="s">
        <v>753</v>
      </c>
      <c r="WDE311" s="413" t="s">
        <v>777</v>
      </c>
      <c r="WDF311" s="414"/>
      <c r="WDG311" s="415"/>
      <c r="WDH311" s="416" t="s">
        <v>753</v>
      </c>
      <c r="WDI311" s="413" t="s">
        <v>777</v>
      </c>
      <c r="WDJ311" s="414"/>
      <c r="WDK311" s="415"/>
      <c r="WDL311" s="416" t="s">
        <v>753</v>
      </c>
      <c r="WDM311" s="413" t="s">
        <v>777</v>
      </c>
      <c r="WDN311" s="414"/>
      <c r="WDO311" s="415"/>
      <c r="WDP311" s="416" t="s">
        <v>753</v>
      </c>
      <c r="WDQ311" s="413" t="s">
        <v>777</v>
      </c>
      <c r="WDR311" s="414"/>
      <c r="WDS311" s="415"/>
      <c r="WDT311" s="416" t="s">
        <v>753</v>
      </c>
      <c r="WDU311" s="413" t="s">
        <v>777</v>
      </c>
      <c r="WDV311" s="414"/>
      <c r="WDW311" s="415"/>
      <c r="WDX311" s="416" t="s">
        <v>753</v>
      </c>
      <c r="WDY311" s="413" t="s">
        <v>777</v>
      </c>
      <c r="WDZ311" s="414"/>
      <c r="WEA311" s="415"/>
      <c r="WEB311" s="416" t="s">
        <v>753</v>
      </c>
      <c r="WEC311" s="413" t="s">
        <v>777</v>
      </c>
      <c r="WED311" s="414"/>
      <c r="WEE311" s="415"/>
      <c r="WEF311" s="416" t="s">
        <v>753</v>
      </c>
      <c r="WEG311" s="413" t="s">
        <v>777</v>
      </c>
      <c r="WEH311" s="414"/>
      <c r="WEI311" s="415"/>
      <c r="WEJ311" s="416" t="s">
        <v>753</v>
      </c>
      <c r="WEK311" s="413" t="s">
        <v>777</v>
      </c>
      <c r="WEL311" s="414"/>
      <c r="WEM311" s="415"/>
      <c r="WEN311" s="416" t="s">
        <v>753</v>
      </c>
      <c r="WEO311" s="413" t="s">
        <v>777</v>
      </c>
      <c r="WEP311" s="414"/>
      <c r="WEQ311" s="415"/>
      <c r="WER311" s="416" t="s">
        <v>753</v>
      </c>
      <c r="WES311" s="413" t="s">
        <v>777</v>
      </c>
      <c r="WET311" s="414"/>
      <c r="WEU311" s="415"/>
      <c r="WEV311" s="416" t="s">
        <v>753</v>
      </c>
      <c r="WEW311" s="413" t="s">
        <v>777</v>
      </c>
      <c r="WEX311" s="414"/>
      <c r="WEY311" s="415"/>
      <c r="WEZ311" s="416" t="s">
        <v>753</v>
      </c>
      <c r="WFA311" s="413" t="s">
        <v>777</v>
      </c>
      <c r="WFB311" s="414"/>
      <c r="WFC311" s="415"/>
      <c r="WFD311" s="416" t="s">
        <v>753</v>
      </c>
      <c r="WFE311" s="413" t="s">
        <v>777</v>
      </c>
      <c r="WFF311" s="414"/>
      <c r="WFG311" s="415"/>
      <c r="WFH311" s="416" t="s">
        <v>753</v>
      </c>
      <c r="WFI311" s="413" t="s">
        <v>777</v>
      </c>
      <c r="WFJ311" s="414"/>
      <c r="WFK311" s="415"/>
      <c r="WFL311" s="416" t="s">
        <v>753</v>
      </c>
      <c r="WFM311" s="413" t="s">
        <v>777</v>
      </c>
      <c r="WFN311" s="414"/>
      <c r="WFO311" s="415"/>
      <c r="WFP311" s="416" t="s">
        <v>753</v>
      </c>
      <c r="WFQ311" s="413" t="s">
        <v>777</v>
      </c>
      <c r="WFR311" s="414"/>
      <c r="WFS311" s="415"/>
      <c r="WFT311" s="416" t="s">
        <v>753</v>
      </c>
      <c r="WFU311" s="413" t="s">
        <v>777</v>
      </c>
      <c r="WFV311" s="414"/>
      <c r="WFW311" s="415"/>
      <c r="WFX311" s="416" t="s">
        <v>753</v>
      </c>
      <c r="WFY311" s="413" t="s">
        <v>777</v>
      </c>
      <c r="WFZ311" s="414"/>
      <c r="WGA311" s="415"/>
      <c r="WGB311" s="416" t="s">
        <v>753</v>
      </c>
      <c r="WGC311" s="413" t="s">
        <v>777</v>
      </c>
      <c r="WGD311" s="414"/>
      <c r="WGE311" s="415"/>
      <c r="WGF311" s="416" t="s">
        <v>753</v>
      </c>
      <c r="WGG311" s="413" t="s">
        <v>777</v>
      </c>
      <c r="WGH311" s="414"/>
      <c r="WGI311" s="415"/>
      <c r="WGJ311" s="416" t="s">
        <v>753</v>
      </c>
      <c r="WGK311" s="413" t="s">
        <v>777</v>
      </c>
      <c r="WGL311" s="414"/>
      <c r="WGM311" s="415"/>
      <c r="WGN311" s="416" t="s">
        <v>753</v>
      </c>
      <c r="WGO311" s="413" t="s">
        <v>777</v>
      </c>
      <c r="WGP311" s="414"/>
      <c r="WGQ311" s="415"/>
      <c r="WGR311" s="416" t="s">
        <v>753</v>
      </c>
      <c r="WGS311" s="413" t="s">
        <v>777</v>
      </c>
      <c r="WGT311" s="414"/>
      <c r="WGU311" s="415"/>
      <c r="WGV311" s="416" t="s">
        <v>753</v>
      </c>
      <c r="WGW311" s="413" t="s">
        <v>777</v>
      </c>
      <c r="WGX311" s="414"/>
      <c r="WGY311" s="415"/>
      <c r="WGZ311" s="416" t="s">
        <v>753</v>
      </c>
      <c r="WHA311" s="413" t="s">
        <v>777</v>
      </c>
      <c r="WHB311" s="414"/>
      <c r="WHC311" s="415"/>
      <c r="WHD311" s="416" t="s">
        <v>753</v>
      </c>
      <c r="WHE311" s="413" t="s">
        <v>777</v>
      </c>
      <c r="WHF311" s="414"/>
      <c r="WHG311" s="415"/>
      <c r="WHH311" s="416" t="s">
        <v>753</v>
      </c>
      <c r="WHI311" s="413" t="s">
        <v>777</v>
      </c>
      <c r="WHJ311" s="414"/>
      <c r="WHK311" s="415"/>
      <c r="WHL311" s="416" t="s">
        <v>753</v>
      </c>
      <c r="WHM311" s="413" t="s">
        <v>777</v>
      </c>
      <c r="WHN311" s="414"/>
      <c r="WHO311" s="415"/>
      <c r="WHP311" s="416" t="s">
        <v>753</v>
      </c>
      <c r="WHQ311" s="413" t="s">
        <v>777</v>
      </c>
      <c r="WHR311" s="414"/>
      <c r="WHS311" s="415"/>
      <c r="WHT311" s="416" t="s">
        <v>753</v>
      </c>
      <c r="WHU311" s="413" t="s">
        <v>777</v>
      </c>
      <c r="WHV311" s="414"/>
      <c r="WHW311" s="415"/>
      <c r="WHX311" s="416" t="s">
        <v>753</v>
      </c>
      <c r="WHY311" s="413" t="s">
        <v>777</v>
      </c>
      <c r="WHZ311" s="414"/>
      <c r="WIA311" s="415"/>
      <c r="WIB311" s="416" t="s">
        <v>753</v>
      </c>
      <c r="WIC311" s="413" t="s">
        <v>777</v>
      </c>
      <c r="WID311" s="414"/>
      <c r="WIE311" s="415"/>
      <c r="WIF311" s="416" t="s">
        <v>753</v>
      </c>
      <c r="WIG311" s="413" t="s">
        <v>777</v>
      </c>
      <c r="WIH311" s="414"/>
      <c r="WII311" s="415"/>
      <c r="WIJ311" s="416" t="s">
        <v>753</v>
      </c>
      <c r="WIK311" s="413" t="s">
        <v>777</v>
      </c>
      <c r="WIL311" s="414"/>
      <c r="WIM311" s="415"/>
      <c r="WIN311" s="416" t="s">
        <v>753</v>
      </c>
      <c r="WIO311" s="413" t="s">
        <v>777</v>
      </c>
      <c r="WIP311" s="414"/>
      <c r="WIQ311" s="415"/>
      <c r="WIR311" s="416" t="s">
        <v>753</v>
      </c>
      <c r="WIS311" s="413" t="s">
        <v>777</v>
      </c>
      <c r="WIT311" s="414"/>
      <c r="WIU311" s="415"/>
      <c r="WIV311" s="416" t="s">
        <v>753</v>
      </c>
      <c r="WIW311" s="413" t="s">
        <v>777</v>
      </c>
      <c r="WIX311" s="414"/>
      <c r="WIY311" s="415"/>
      <c r="WIZ311" s="416" t="s">
        <v>753</v>
      </c>
      <c r="WJA311" s="413" t="s">
        <v>777</v>
      </c>
      <c r="WJB311" s="414"/>
      <c r="WJC311" s="415"/>
      <c r="WJD311" s="416" t="s">
        <v>753</v>
      </c>
      <c r="WJE311" s="413" t="s">
        <v>777</v>
      </c>
      <c r="WJF311" s="414"/>
      <c r="WJG311" s="415"/>
      <c r="WJH311" s="416" t="s">
        <v>753</v>
      </c>
      <c r="WJI311" s="413" t="s">
        <v>777</v>
      </c>
      <c r="WJJ311" s="414"/>
      <c r="WJK311" s="415"/>
      <c r="WJL311" s="416" t="s">
        <v>753</v>
      </c>
      <c r="WJM311" s="413" t="s">
        <v>777</v>
      </c>
      <c r="WJN311" s="414"/>
      <c r="WJO311" s="415"/>
      <c r="WJP311" s="416" t="s">
        <v>753</v>
      </c>
      <c r="WJQ311" s="413" t="s">
        <v>777</v>
      </c>
      <c r="WJR311" s="414"/>
      <c r="WJS311" s="415"/>
      <c r="WJT311" s="416" t="s">
        <v>753</v>
      </c>
      <c r="WJU311" s="413" t="s">
        <v>777</v>
      </c>
      <c r="WJV311" s="414"/>
      <c r="WJW311" s="415"/>
      <c r="WJX311" s="416" t="s">
        <v>753</v>
      </c>
      <c r="WJY311" s="413" t="s">
        <v>777</v>
      </c>
      <c r="WJZ311" s="414"/>
      <c r="WKA311" s="415"/>
      <c r="WKB311" s="416" t="s">
        <v>753</v>
      </c>
      <c r="WKC311" s="413" t="s">
        <v>777</v>
      </c>
      <c r="WKD311" s="414"/>
      <c r="WKE311" s="415"/>
      <c r="WKF311" s="416" t="s">
        <v>753</v>
      </c>
      <c r="WKG311" s="413" t="s">
        <v>777</v>
      </c>
      <c r="WKH311" s="414"/>
      <c r="WKI311" s="415"/>
      <c r="WKJ311" s="416" t="s">
        <v>753</v>
      </c>
      <c r="WKK311" s="413" t="s">
        <v>777</v>
      </c>
      <c r="WKL311" s="414"/>
      <c r="WKM311" s="415"/>
      <c r="WKN311" s="416" t="s">
        <v>753</v>
      </c>
      <c r="WKO311" s="413" t="s">
        <v>777</v>
      </c>
      <c r="WKP311" s="414"/>
      <c r="WKQ311" s="415"/>
      <c r="WKR311" s="416" t="s">
        <v>753</v>
      </c>
      <c r="WKS311" s="413" t="s">
        <v>777</v>
      </c>
      <c r="WKT311" s="414"/>
      <c r="WKU311" s="415"/>
      <c r="WKV311" s="416" t="s">
        <v>753</v>
      </c>
      <c r="WKW311" s="413" t="s">
        <v>777</v>
      </c>
      <c r="WKX311" s="414"/>
      <c r="WKY311" s="415"/>
      <c r="WKZ311" s="416" t="s">
        <v>753</v>
      </c>
      <c r="WLA311" s="413" t="s">
        <v>777</v>
      </c>
      <c r="WLB311" s="414"/>
      <c r="WLC311" s="415"/>
      <c r="WLD311" s="416" t="s">
        <v>753</v>
      </c>
      <c r="WLE311" s="413" t="s">
        <v>777</v>
      </c>
      <c r="WLF311" s="414"/>
      <c r="WLG311" s="415"/>
      <c r="WLH311" s="416" t="s">
        <v>753</v>
      </c>
      <c r="WLI311" s="413" t="s">
        <v>777</v>
      </c>
      <c r="WLJ311" s="414"/>
      <c r="WLK311" s="415"/>
      <c r="WLL311" s="416" t="s">
        <v>753</v>
      </c>
      <c r="WLM311" s="413" t="s">
        <v>777</v>
      </c>
      <c r="WLN311" s="414"/>
      <c r="WLO311" s="415"/>
      <c r="WLP311" s="416" t="s">
        <v>753</v>
      </c>
      <c r="WLQ311" s="413" t="s">
        <v>777</v>
      </c>
      <c r="WLR311" s="414"/>
      <c r="WLS311" s="415"/>
      <c r="WLT311" s="416" t="s">
        <v>753</v>
      </c>
      <c r="WLU311" s="413" t="s">
        <v>777</v>
      </c>
      <c r="WLV311" s="414"/>
      <c r="WLW311" s="415"/>
      <c r="WLX311" s="416" t="s">
        <v>753</v>
      </c>
      <c r="WLY311" s="413" t="s">
        <v>777</v>
      </c>
      <c r="WLZ311" s="414"/>
      <c r="WMA311" s="415"/>
      <c r="WMB311" s="416" t="s">
        <v>753</v>
      </c>
      <c r="WMC311" s="413" t="s">
        <v>777</v>
      </c>
      <c r="WMD311" s="414"/>
      <c r="WME311" s="415"/>
      <c r="WMF311" s="416" t="s">
        <v>753</v>
      </c>
      <c r="WMG311" s="413" t="s">
        <v>777</v>
      </c>
      <c r="WMH311" s="414"/>
      <c r="WMI311" s="415"/>
      <c r="WMJ311" s="416" t="s">
        <v>753</v>
      </c>
      <c r="WMK311" s="413" t="s">
        <v>777</v>
      </c>
      <c r="WML311" s="414"/>
      <c r="WMM311" s="415"/>
      <c r="WMN311" s="416" t="s">
        <v>753</v>
      </c>
      <c r="WMO311" s="413" t="s">
        <v>777</v>
      </c>
      <c r="WMP311" s="414"/>
      <c r="WMQ311" s="415"/>
      <c r="WMR311" s="416" t="s">
        <v>753</v>
      </c>
      <c r="WMS311" s="413" t="s">
        <v>777</v>
      </c>
      <c r="WMT311" s="414"/>
      <c r="WMU311" s="415"/>
      <c r="WMV311" s="416" t="s">
        <v>753</v>
      </c>
      <c r="WMW311" s="413" t="s">
        <v>777</v>
      </c>
      <c r="WMX311" s="414"/>
      <c r="WMY311" s="415"/>
      <c r="WMZ311" s="416" t="s">
        <v>753</v>
      </c>
      <c r="WNA311" s="413" t="s">
        <v>777</v>
      </c>
      <c r="WNB311" s="414"/>
      <c r="WNC311" s="415"/>
      <c r="WND311" s="416" t="s">
        <v>753</v>
      </c>
      <c r="WNE311" s="413" t="s">
        <v>777</v>
      </c>
      <c r="WNF311" s="414"/>
      <c r="WNG311" s="415"/>
      <c r="WNH311" s="416" t="s">
        <v>753</v>
      </c>
      <c r="WNI311" s="413" t="s">
        <v>777</v>
      </c>
      <c r="WNJ311" s="414"/>
      <c r="WNK311" s="415"/>
      <c r="WNL311" s="416" t="s">
        <v>753</v>
      </c>
      <c r="WNM311" s="413" t="s">
        <v>777</v>
      </c>
      <c r="WNN311" s="414"/>
      <c r="WNO311" s="415"/>
      <c r="WNP311" s="416" t="s">
        <v>753</v>
      </c>
      <c r="WNQ311" s="413" t="s">
        <v>777</v>
      </c>
      <c r="WNR311" s="414"/>
      <c r="WNS311" s="415"/>
      <c r="WNT311" s="416" t="s">
        <v>753</v>
      </c>
      <c r="WNU311" s="413" t="s">
        <v>777</v>
      </c>
      <c r="WNV311" s="414"/>
      <c r="WNW311" s="415"/>
      <c r="WNX311" s="416" t="s">
        <v>753</v>
      </c>
      <c r="WNY311" s="413" t="s">
        <v>777</v>
      </c>
      <c r="WNZ311" s="414"/>
      <c r="WOA311" s="415"/>
      <c r="WOB311" s="416" t="s">
        <v>753</v>
      </c>
      <c r="WOC311" s="413" t="s">
        <v>777</v>
      </c>
      <c r="WOD311" s="414"/>
      <c r="WOE311" s="415"/>
      <c r="WOF311" s="416" t="s">
        <v>753</v>
      </c>
      <c r="WOG311" s="413" t="s">
        <v>777</v>
      </c>
      <c r="WOH311" s="414"/>
      <c r="WOI311" s="415"/>
      <c r="WOJ311" s="416" t="s">
        <v>753</v>
      </c>
      <c r="WOK311" s="413" t="s">
        <v>777</v>
      </c>
      <c r="WOL311" s="414"/>
      <c r="WOM311" s="415"/>
      <c r="WON311" s="416" t="s">
        <v>753</v>
      </c>
      <c r="WOO311" s="413" t="s">
        <v>777</v>
      </c>
      <c r="WOP311" s="414"/>
      <c r="WOQ311" s="415"/>
      <c r="WOR311" s="416" t="s">
        <v>753</v>
      </c>
      <c r="WOS311" s="413" t="s">
        <v>777</v>
      </c>
      <c r="WOT311" s="414"/>
      <c r="WOU311" s="415"/>
      <c r="WOV311" s="416" t="s">
        <v>753</v>
      </c>
      <c r="WOW311" s="413" t="s">
        <v>777</v>
      </c>
      <c r="WOX311" s="414"/>
      <c r="WOY311" s="415"/>
      <c r="WOZ311" s="416" t="s">
        <v>753</v>
      </c>
      <c r="WPA311" s="413" t="s">
        <v>777</v>
      </c>
      <c r="WPB311" s="414"/>
      <c r="WPC311" s="415"/>
      <c r="WPD311" s="416" t="s">
        <v>753</v>
      </c>
      <c r="WPE311" s="413" t="s">
        <v>777</v>
      </c>
      <c r="WPF311" s="414"/>
      <c r="WPG311" s="415"/>
      <c r="WPH311" s="416" t="s">
        <v>753</v>
      </c>
      <c r="WPI311" s="413" t="s">
        <v>777</v>
      </c>
      <c r="WPJ311" s="414"/>
      <c r="WPK311" s="415"/>
      <c r="WPL311" s="416" t="s">
        <v>753</v>
      </c>
      <c r="WPM311" s="413" t="s">
        <v>777</v>
      </c>
      <c r="WPN311" s="414"/>
      <c r="WPO311" s="415"/>
      <c r="WPP311" s="416" t="s">
        <v>753</v>
      </c>
      <c r="WPQ311" s="413" t="s">
        <v>777</v>
      </c>
      <c r="WPR311" s="414"/>
      <c r="WPS311" s="415"/>
      <c r="WPT311" s="416" t="s">
        <v>753</v>
      </c>
      <c r="WPU311" s="413" t="s">
        <v>777</v>
      </c>
      <c r="WPV311" s="414"/>
      <c r="WPW311" s="415"/>
      <c r="WPX311" s="416" t="s">
        <v>753</v>
      </c>
      <c r="WPY311" s="413" t="s">
        <v>777</v>
      </c>
      <c r="WPZ311" s="414"/>
      <c r="WQA311" s="415"/>
      <c r="WQB311" s="416" t="s">
        <v>753</v>
      </c>
      <c r="WQC311" s="413" t="s">
        <v>777</v>
      </c>
      <c r="WQD311" s="414"/>
      <c r="WQE311" s="415"/>
      <c r="WQF311" s="416" t="s">
        <v>753</v>
      </c>
      <c r="WQG311" s="413" t="s">
        <v>777</v>
      </c>
      <c r="WQH311" s="414"/>
      <c r="WQI311" s="415"/>
      <c r="WQJ311" s="416" t="s">
        <v>753</v>
      </c>
      <c r="WQK311" s="413" t="s">
        <v>777</v>
      </c>
      <c r="WQL311" s="414"/>
      <c r="WQM311" s="415"/>
      <c r="WQN311" s="416" t="s">
        <v>753</v>
      </c>
      <c r="WQO311" s="413" t="s">
        <v>777</v>
      </c>
      <c r="WQP311" s="414"/>
      <c r="WQQ311" s="415"/>
      <c r="WQR311" s="416" t="s">
        <v>753</v>
      </c>
      <c r="WQS311" s="413" t="s">
        <v>777</v>
      </c>
      <c r="WQT311" s="414"/>
      <c r="WQU311" s="415"/>
      <c r="WQV311" s="416" t="s">
        <v>753</v>
      </c>
      <c r="WQW311" s="413" t="s">
        <v>777</v>
      </c>
      <c r="WQX311" s="414"/>
      <c r="WQY311" s="415"/>
      <c r="WQZ311" s="416" t="s">
        <v>753</v>
      </c>
      <c r="WRA311" s="413" t="s">
        <v>777</v>
      </c>
      <c r="WRB311" s="414"/>
      <c r="WRC311" s="415"/>
      <c r="WRD311" s="416" t="s">
        <v>753</v>
      </c>
      <c r="WRE311" s="413" t="s">
        <v>777</v>
      </c>
      <c r="WRF311" s="414"/>
      <c r="WRG311" s="415"/>
      <c r="WRH311" s="416" t="s">
        <v>753</v>
      </c>
      <c r="WRI311" s="413" t="s">
        <v>777</v>
      </c>
      <c r="WRJ311" s="414"/>
      <c r="WRK311" s="415"/>
      <c r="WRL311" s="416" t="s">
        <v>753</v>
      </c>
      <c r="WRM311" s="413" t="s">
        <v>777</v>
      </c>
      <c r="WRN311" s="414"/>
      <c r="WRO311" s="415"/>
      <c r="WRP311" s="416" t="s">
        <v>753</v>
      </c>
      <c r="WRQ311" s="413" t="s">
        <v>777</v>
      </c>
      <c r="WRR311" s="414"/>
      <c r="WRS311" s="415"/>
      <c r="WRT311" s="416" t="s">
        <v>753</v>
      </c>
      <c r="WRU311" s="413" t="s">
        <v>777</v>
      </c>
      <c r="WRV311" s="414"/>
      <c r="WRW311" s="415"/>
      <c r="WRX311" s="416" t="s">
        <v>753</v>
      </c>
      <c r="WRY311" s="413" t="s">
        <v>777</v>
      </c>
      <c r="WRZ311" s="414"/>
      <c r="WSA311" s="415"/>
      <c r="WSB311" s="416" t="s">
        <v>753</v>
      </c>
      <c r="WSC311" s="413" t="s">
        <v>777</v>
      </c>
      <c r="WSD311" s="414"/>
      <c r="WSE311" s="415"/>
      <c r="WSF311" s="416" t="s">
        <v>753</v>
      </c>
      <c r="WSG311" s="413" t="s">
        <v>777</v>
      </c>
      <c r="WSH311" s="414"/>
      <c r="WSI311" s="415"/>
      <c r="WSJ311" s="416" t="s">
        <v>753</v>
      </c>
      <c r="WSK311" s="413" t="s">
        <v>777</v>
      </c>
      <c r="WSL311" s="414"/>
      <c r="WSM311" s="415"/>
      <c r="WSN311" s="416" t="s">
        <v>753</v>
      </c>
      <c r="WSO311" s="413" t="s">
        <v>777</v>
      </c>
      <c r="WSP311" s="414"/>
      <c r="WSQ311" s="415"/>
      <c r="WSR311" s="416" t="s">
        <v>753</v>
      </c>
      <c r="WSS311" s="413" t="s">
        <v>777</v>
      </c>
      <c r="WST311" s="414"/>
      <c r="WSU311" s="415"/>
      <c r="WSV311" s="416" t="s">
        <v>753</v>
      </c>
      <c r="WSW311" s="413" t="s">
        <v>777</v>
      </c>
      <c r="WSX311" s="414"/>
      <c r="WSY311" s="415"/>
      <c r="WSZ311" s="416" t="s">
        <v>753</v>
      </c>
      <c r="WTA311" s="413" t="s">
        <v>777</v>
      </c>
      <c r="WTB311" s="414"/>
      <c r="WTC311" s="415"/>
      <c r="WTD311" s="416" t="s">
        <v>753</v>
      </c>
      <c r="WTE311" s="413" t="s">
        <v>777</v>
      </c>
      <c r="WTF311" s="414"/>
      <c r="WTG311" s="415"/>
      <c r="WTH311" s="416" t="s">
        <v>753</v>
      </c>
      <c r="WTI311" s="413" t="s">
        <v>777</v>
      </c>
      <c r="WTJ311" s="414"/>
      <c r="WTK311" s="415"/>
      <c r="WTL311" s="416" t="s">
        <v>753</v>
      </c>
      <c r="WTM311" s="413" t="s">
        <v>777</v>
      </c>
      <c r="WTN311" s="414"/>
      <c r="WTO311" s="415"/>
      <c r="WTP311" s="416" t="s">
        <v>753</v>
      </c>
      <c r="WTQ311" s="413" t="s">
        <v>777</v>
      </c>
      <c r="WTR311" s="414"/>
      <c r="WTS311" s="415"/>
      <c r="WTT311" s="416" t="s">
        <v>753</v>
      </c>
      <c r="WTU311" s="413" t="s">
        <v>777</v>
      </c>
      <c r="WTV311" s="414"/>
      <c r="WTW311" s="415"/>
      <c r="WTX311" s="416" t="s">
        <v>753</v>
      </c>
      <c r="WTY311" s="413" t="s">
        <v>777</v>
      </c>
      <c r="WTZ311" s="414"/>
      <c r="WUA311" s="415"/>
      <c r="WUB311" s="416" t="s">
        <v>753</v>
      </c>
      <c r="WUC311" s="413" t="s">
        <v>777</v>
      </c>
      <c r="WUD311" s="414"/>
      <c r="WUE311" s="415"/>
      <c r="WUF311" s="416" t="s">
        <v>753</v>
      </c>
      <c r="WUG311" s="413" t="s">
        <v>777</v>
      </c>
      <c r="WUH311" s="414"/>
      <c r="WUI311" s="415"/>
      <c r="WUJ311" s="416" t="s">
        <v>753</v>
      </c>
      <c r="WUK311" s="413" t="s">
        <v>777</v>
      </c>
      <c r="WUL311" s="414"/>
      <c r="WUM311" s="415"/>
      <c r="WUN311" s="416" t="s">
        <v>753</v>
      </c>
      <c r="WUO311" s="413" t="s">
        <v>777</v>
      </c>
      <c r="WUP311" s="414"/>
      <c r="WUQ311" s="415"/>
      <c r="WUR311" s="416" t="s">
        <v>753</v>
      </c>
      <c r="WUS311" s="413" t="s">
        <v>777</v>
      </c>
      <c r="WUT311" s="414"/>
      <c r="WUU311" s="415"/>
      <c r="WUV311" s="416" t="s">
        <v>753</v>
      </c>
      <c r="WUW311" s="413" t="s">
        <v>777</v>
      </c>
      <c r="WUX311" s="414"/>
      <c r="WUY311" s="415"/>
      <c r="WUZ311" s="416" t="s">
        <v>753</v>
      </c>
      <c r="WVA311" s="413" t="s">
        <v>777</v>
      </c>
      <c r="WVB311" s="414"/>
      <c r="WVC311" s="415"/>
      <c r="WVD311" s="416" t="s">
        <v>753</v>
      </c>
      <c r="WVE311" s="413" t="s">
        <v>777</v>
      </c>
      <c r="WVF311" s="414"/>
      <c r="WVG311" s="415"/>
      <c r="WVH311" s="416" t="s">
        <v>753</v>
      </c>
      <c r="WVI311" s="413" t="s">
        <v>777</v>
      </c>
      <c r="WVJ311" s="414"/>
      <c r="WVK311" s="415"/>
      <c r="WVL311" s="416" t="s">
        <v>753</v>
      </c>
      <c r="WVM311" s="413" t="s">
        <v>777</v>
      </c>
      <c r="WVN311" s="414"/>
      <c r="WVO311" s="415"/>
      <c r="WVP311" s="416" t="s">
        <v>753</v>
      </c>
      <c r="WVQ311" s="413" t="s">
        <v>777</v>
      </c>
      <c r="WVR311" s="414"/>
      <c r="WVS311" s="415"/>
      <c r="WVT311" s="416" t="s">
        <v>753</v>
      </c>
      <c r="WVU311" s="413" t="s">
        <v>777</v>
      </c>
      <c r="WVV311" s="414"/>
      <c r="WVW311" s="415"/>
      <c r="WVX311" s="416" t="s">
        <v>753</v>
      </c>
      <c r="WVY311" s="413" t="s">
        <v>777</v>
      </c>
      <c r="WVZ311" s="414"/>
      <c r="WWA311" s="415"/>
      <c r="WWB311" s="416" t="s">
        <v>753</v>
      </c>
      <c r="WWC311" s="413" t="s">
        <v>777</v>
      </c>
      <c r="WWD311" s="414"/>
      <c r="WWE311" s="415"/>
      <c r="WWF311" s="416" t="s">
        <v>753</v>
      </c>
      <c r="WWG311" s="413" t="s">
        <v>777</v>
      </c>
      <c r="WWH311" s="414"/>
      <c r="WWI311" s="415"/>
      <c r="WWJ311" s="416" t="s">
        <v>753</v>
      </c>
      <c r="WWK311" s="413" t="s">
        <v>777</v>
      </c>
      <c r="WWL311" s="414"/>
      <c r="WWM311" s="415"/>
      <c r="WWN311" s="416" t="s">
        <v>753</v>
      </c>
      <c r="WWO311" s="413" t="s">
        <v>777</v>
      </c>
      <c r="WWP311" s="414"/>
      <c r="WWQ311" s="415"/>
      <c r="WWR311" s="416" t="s">
        <v>753</v>
      </c>
      <c r="WWS311" s="413" t="s">
        <v>777</v>
      </c>
      <c r="WWT311" s="414"/>
      <c r="WWU311" s="415"/>
      <c r="WWV311" s="416" t="s">
        <v>753</v>
      </c>
      <c r="WWW311" s="413" t="s">
        <v>777</v>
      </c>
      <c r="WWX311" s="414"/>
      <c r="WWY311" s="415"/>
      <c r="WWZ311" s="416" t="s">
        <v>753</v>
      </c>
      <c r="WXA311" s="413" t="s">
        <v>777</v>
      </c>
      <c r="WXB311" s="414"/>
      <c r="WXC311" s="415"/>
      <c r="WXD311" s="416" t="s">
        <v>753</v>
      </c>
      <c r="WXE311" s="413" t="s">
        <v>777</v>
      </c>
      <c r="WXF311" s="414"/>
      <c r="WXG311" s="415"/>
      <c r="WXH311" s="416" t="s">
        <v>753</v>
      </c>
      <c r="WXI311" s="413" t="s">
        <v>777</v>
      </c>
      <c r="WXJ311" s="414"/>
      <c r="WXK311" s="415"/>
      <c r="WXL311" s="416" t="s">
        <v>753</v>
      </c>
      <c r="WXM311" s="413" t="s">
        <v>777</v>
      </c>
      <c r="WXN311" s="414"/>
      <c r="WXO311" s="415"/>
      <c r="WXP311" s="416" t="s">
        <v>753</v>
      </c>
      <c r="WXQ311" s="413" t="s">
        <v>777</v>
      </c>
      <c r="WXR311" s="414"/>
      <c r="WXS311" s="415"/>
      <c r="WXT311" s="416" t="s">
        <v>753</v>
      </c>
      <c r="WXU311" s="413" t="s">
        <v>777</v>
      </c>
      <c r="WXV311" s="414"/>
      <c r="WXW311" s="415"/>
      <c r="WXX311" s="416" t="s">
        <v>753</v>
      </c>
      <c r="WXY311" s="413" t="s">
        <v>777</v>
      </c>
      <c r="WXZ311" s="414"/>
      <c r="WYA311" s="415"/>
      <c r="WYB311" s="416" t="s">
        <v>753</v>
      </c>
      <c r="WYC311" s="413" t="s">
        <v>777</v>
      </c>
      <c r="WYD311" s="414"/>
      <c r="WYE311" s="415"/>
      <c r="WYF311" s="416" t="s">
        <v>753</v>
      </c>
      <c r="WYG311" s="413" t="s">
        <v>777</v>
      </c>
      <c r="WYH311" s="414"/>
      <c r="WYI311" s="415"/>
      <c r="WYJ311" s="416" t="s">
        <v>753</v>
      </c>
      <c r="WYK311" s="413" t="s">
        <v>777</v>
      </c>
      <c r="WYL311" s="414"/>
      <c r="WYM311" s="415"/>
      <c r="WYN311" s="416" t="s">
        <v>753</v>
      </c>
      <c r="WYO311" s="413" t="s">
        <v>777</v>
      </c>
      <c r="WYP311" s="414"/>
      <c r="WYQ311" s="415"/>
      <c r="WYR311" s="416" t="s">
        <v>753</v>
      </c>
      <c r="WYS311" s="413" t="s">
        <v>777</v>
      </c>
      <c r="WYT311" s="414"/>
      <c r="WYU311" s="415"/>
      <c r="WYV311" s="416" t="s">
        <v>753</v>
      </c>
      <c r="WYW311" s="413" t="s">
        <v>777</v>
      </c>
      <c r="WYX311" s="414"/>
      <c r="WYY311" s="415"/>
      <c r="WYZ311" s="416" t="s">
        <v>753</v>
      </c>
      <c r="WZA311" s="413" t="s">
        <v>777</v>
      </c>
      <c r="WZB311" s="414"/>
      <c r="WZC311" s="415"/>
      <c r="WZD311" s="416" t="s">
        <v>753</v>
      </c>
      <c r="WZE311" s="413" t="s">
        <v>777</v>
      </c>
      <c r="WZF311" s="414"/>
      <c r="WZG311" s="415"/>
      <c r="WZH311" s="416" t="s">
        <v>753</v>
      </c>
      <c r="WZI311" s="413" t="s">
        <v>777</v>
      </c>
      <c r="WZJ311" s="414"/>
      <c r="WZK311" s="415"/>
      <c r="WZL311" s="416" t="s">
        <v>753</v>
      </c>
      <c r="WZM311" s="413" t="s">
        <v>777</v>
      </c>
      <c r="WZN311" s="414"/>
      <c r="WZO311" s="415"/>
      <c r="WZP311" s="416" t="s">
        <v>753</v>
      </c>
      <c r="WZQ311" s="413" t="s">
        <v>777</v>
      </c>
      <c r="WZR311" s="414"/>
      <c r="WZS311" s="415"/>
      <c r="WZT311" s="416" t="s">
        <v>753</v>
      </c>
      <c r="WZU311" s="413" t="s">
        <v>777</v>
      </c>
      <c r="WZV311" s="414"/>
      <c r="WZW311" s="415"/>
      <c r="WZX311" s="416" t="s">
        <v>753</v>
      </c>
      <c r="WZY311" s="413" t="s">
        <v>777</v>
      </c>
      <c r="WZZ311" s="414"/>
      <c r="XAA311" s="415"/>
      <c r="XAB311" s="416" t="s">
        <v>753</v>
      </c>
      <c r="XAC311" s="413" t="s">
        <v>777</v>
      </c>
      <c r="XAD311" s="414"/>
      <c r="XAE311" s="415"/>
      <c r="XAF311" s="416" t="s">
        <v>753</v>
      </c>
      <c r="XAG311" s="413" t="s">
        <v>777</v>
      </c>
      <c r="XAH311" s="414"/>
      <c r="XAI311" s="415"/>
      <c r="XAJ311" s="416" t="s">
        <v>753</v>
      </c>
      <c r="XAK311" s="413" t="s">
        <v>777</v>
      </c>
      <c r="XAL311" s="414"/>
      <c r="XAM311" s="415"/>
      <c r="XAN311" s="416" t="s">
        <v>753</v>
      </c>
      <c r="XAO311" s="413" t="s">
        <v>777</v>
      </c>
      <c r="XAP311" s="414"/>
      <c r="XAQ311" s="415"/>
      <c r="XAR311" s="416" t="s">
        <v>753</v>
      </c>
      <c r="XAS311" s="413" t="s">
        <v>777</v>
      </c>
      <c r="XAT311" s="414"/>
      <c r="XAU311" s="415"/>
      <c r="XAV311" s="416" t="s">
        <v>753</v>
      </c>
      <c r="XAW311" s="413" t="s">
        <v>777</v>
      </c>
      <c r="XAX311" s="414"/>
      <c r="XAY311" s="415"/>
      <c r="XAZ311" s="416" t="s">
        <v>753</v>
      </c>
      <c r="XBA311" s="413" t="s">
        <v>777</v>
      </c>
      <c r="XBB311" s="414"/>
      <c r="XBC311" s="415"/>
      <c r="XBD311" s="416" t="s">
        <v>753</v>
      </c>
      <c r="XBE311" s="413" t="s">
        <v>777</v>
      </c>
      <c r="XBF311" s="414"/>
      <c r="XBG311" s="415"/>
      <c r="XBH311" s="416" t="s">
        <v>753</v>
      </c>
      <c r="XBI311" s="413" t="s">
        <v>777</v>
      </c>
      <c r="XBJ311" s="414"/>
      <c r="XBK311" s="415"/>
      <c r="XBL311" s="416" t="s">
        <v>753</v>
      </c>
      <c r="XBM311" s="413" t="s">
        <v>777</v>
      </c>
      <c r="XBN311" s="414"/>
      <c r="XBO311" s="415"/>
      <c r="XBP311" s="416" t="s">
        <v>753</v>
      </c>
      <c r="XBQ311" s="413" t="s">
        <v>777</v>
      </c>
      <c r="XBR311" s="414"/>
      <c r="XBS311" s="415"/>
      <c r="XBT311" s="416" t="s">
        <v>753</v>
      </c>
      <c r="XBU311" s="413" t="s">
        <v>777</v>
      </c>
      <c r="XBV311" s="414"/>
      <c r="XBW311" s="415"/>
      <c r="XBX311" s="416" t="s">
        <v>753</v>
      </c>
      <c r="XBY311" s="413" t="s">
        <v>777</v>
      </c>
      <c r="XBZ311" s="414"/>
      <c r="XCA311" s="415"/>
      <c r="XCB311" s="416" t="s">
        <v>753</v>
      </c>
      <c r="XCC311" s="413" t="s">
        <v>777</v>
      </c>
      <c r="XCD311" s="414"/>
      <c r="XCE311" s="415"/>
      <c r="XCF311" s="416" t="s">
        <v>753</v>
      </c>
      <c r="XCG311" s="413" t="s">
        <v>777</v>
      </c>
      <c r="XCH311" s="414"/>
      <c r="XCI311" s="415"/>
      <c r="XCJ311" s="416" t="s">
        <v>753</v>
      </c>
      <c r="XCK311" s="413" t="s">
        <v>777</v>
      </c>
      <c r="XCL311" s="414"/>
      <c r="XCM311" s="415"/>
      <c r="XCN311" s="416" t="s">
        <v>753</v>
      </c>
      <c r="XCO311" s="413" t="s">
        <v>777</v>
      </c>
      <c r="XCP311" s="414"/>
      <c r="XCQ311" s="415"/>
      <c r="XCR311" s="416" t="s">
        <v>753</v>
      </c>
      <c r="XCS311" s="413" t="s">
        <v>777</v>
      </c>
      <c r="XCT311" s="414"/>
      <c r="XCU311" s="415"/>
      <c r="XCV311" s="416" t="s">
        <v>753</v>
      </c>
      <c r="XCW311" s="413" t="s">
        <v>777</v>
      </c>
      <c r="XCX311" s="414"/>
      <c r="XCY311" s="415"/>
      <c r="XCZ311" s="416" t="s">
        <v>753</v>
      </c>
      <c r="XDA311" s="413" t="s">
        <v>777</v>
      </c>
      <c r="XDB311" s="414"/>
      <c r="XDC311" s="415"/>
      <c r="XDD311" s="416" t="s">
        <v>753</v>
      </c>
      <c r="XDE311" s="413" t="s">
        <v>777</v>
      </c>
      <c r="XDF311" s="414"/>
      <c r="XDG311" s="415"/>
      <c r="XDH311" s="416" t="s">
        <v>753</v>
      </c>
      <c r="XDI311" s="413" t="s">
        <v>777</v>
      </c>
      <c r="XDJ311" s="414"/>
      <c r="XDK311" s="415"/>
      <c r="XDL311" s="416" t="s">
        <v>753</v>
      </c>
      <c r="XDM311" s="413" t="s">
        <v>777</v>
      </c>
      <c r="XDN311" s="414"/>
      <c r="XDO311" s="415"/>
      <c r="XDP311" s="416" t="s">
        <v>753</v>
      </c>
      <c r="XDQ311" s="413" t="s">
        <v>777</v>
      </c>
      <c r="XDR311" s="414"/>
      <c r="XDS311" s="415"/>
      <c r="XDT311" s="416" t="s">
        <v>753</v>
      </c>
      <c r="XDU311" s="413" t="s">
        <v>777</v>
      </c>
      <c r="XDV311" s="414"/>
      <c r="XDW311" s="415"/>
      <c r="XDX311" s="416" t="s">
        <v>753</v>
      </c>
      <c r="XDY311" s="413" t="s">
        <v>777</v>
      </c>
      <c r="XDZ311" s="414"/>
      <c r="XEA311" s="415"/>
      <c r="XEB311" s="416" t="s">
        <v>753</v>
      </c>
      <c r="XEC311" s="413" t="s">
        <v>777</v>
      </c>
      <c r="XED311" s="414"/>
      <c r="XEE311" s="415"/>
      <c r="XEF311" s="416" t="s">
        <v>753</v>
      </c>
      <c r="XEG311" s="413" t="s">
        <v>777</v>
      </c>
      <c r="XEH311" s="414"/>
      <c r="XEI311" s="415"/>
      <c r="XEJ311" s="416" t="s">
        <v>753</v>
      </c>
      <c r="XEK311" s="413" t="s">
        <v>777</v>
      </c>
      <c r="XEL311" s="414"/>
      <c r="XEM311" s="415"/>
      <c r="XEN311" s="416" t="s">
        <v>753</v>
      </c>
      <c r="XEO311" s="413" t="s">
        <v>777</v>
      </c>
      <c r="XEP311" s="414"/>
      <c r="XEQ311" s="415"/>
      <c r="XER311" s="416" t="s">
        <v>753</v>
      </c>
      <c r="XES311" s="413" t="s">
        <v>777</v>
      </c>
      <c r="XET311" s="414"/>
      <c r="XEU311" s="415"/>
      <c r="XEV311" s="416" t="s">
        <v>753</v>
      </c>
      <c r="XEW311" s="413" t="s">
        <v>777</v>
      </c>
      <c r="XEX311" s="414"/>
      <c r="XEY311" s="415"/>
      <c r="XEZ311" s="416" t="s">
        <v>753</v>
      </c>
      <c r="XFA311" s="413" t="s">
        <v>777</v>
      </c>
      <c r="XFB311" s="414"/>
      <c r="XFC311" s="415"/>
    </row>
    <row r="312" spans="5:16383" ht="25.5" customHeight="1" x14ac:dyDescent="0.25">
      <c r="E312" s="413"/>
      <c r="F312" s="414"/>
      <c r="G312" s="415"/>
      <c r="H312" s="416"/>
      <c r="I312" s="413"/>
      <c r="J312" s="414"/>
      <c r="K312" s="415"/>
      <c r="L312" s="416"/>
      <c r="M312" s="413"/>
      <c r="N312" s="414"/>
      <c r="O312" s="415"/>
      <c r="P312" s="416"/>
      <c r="Q312" s="413"/>
      <c r="R312" s="414"/>
      <c r="S312" s="415"/>
      <c r="T312" s="416"/>
      <c r="U312" s="413"/>
      <c r="V312" s="414"/>
      <c r="W312" s="415"/>
      <c r="X312" s="416"/>
      <c r="Y312" s="413"/>
      <c r="Z312" s="414"/>
      <c r="AA312" s="415"/>
      <c r="AB312" s="416"/>
      <c r="AC312" s="413"/>
      <c r="AD312" s="414"/>
      <c r="AE312" s="415"/>
      <c r="AF312" s="416"/>
      <c r="AG312" s="413"/>
      <c r="AH312" s="414"/>
      <c r="AI312" s="415"/>
      <c r="AJ312" s="416"/>
      <c r="AK312" s="413"/>
      <c r="AL312" s="414"/>
      <c r="AM312" s="415"/>
      <c r="AN312" s="416"/>
      <c r="AO312" s="413"/>
      <c r="AP312" s="414"/>
      <c r="AQ312" s="415"/>
      <c r="AR312" s="416"/>
      <c r="AS312" s="413"/>
      <c r="AT312" s="414"/>
      <c r="AU312" s="415"/>
      <c r="AV312" s="416"/>
      <c r="AW312" s="413"/>
      <c r="AX312" s="414"/>
      <c r="AY312" s="415"/>
      <c r="AZ312" s="416"/>
      <c r="BA312" s="413"/>
      <c r="BB312" s="414"/>
      <c r="BC312" s="415"/>
      <c r="BD312" s="416"/>
      <c r="BE312" s="413"/>
      <c r="BF312" s="414"/>
      <c r="BG312" s="415"/>
      <c r="BH312" s="416"/>
      <c r="BI312" s="413"/>
      <c r="BJ312" s="414"/>
      <c r="BK312" s="415"/>
      <c r="BL312" s="416"/>
      <c r="BM312" s="413"/>
      <c r="BN312" s="414"/>
      <c r="BO312" s="415"/>
      <c r="BP312" s="416"/>
      <c r="BQ312" s="413"/>
      <c r="BR312" s="414"/>
      <c r="BS312" s="415"/>
      <c r="BT312" s="416" t="s">
        <v>754</v>
      </c>
      <c r="BU312" s="413" t="s">
        <v>755</v>
      </c>
      <c r="BV312" s="414"/>
      <c r="BW312" s="415"/>
      <c r="BX312" s="416" t="s">
        <v>754</v>
      </c>
      <c r="BY312" s="413" t="s">
        <v>755</v>
      </c>
      <c r="BZ312" s="414"/>
      <c r="CA312" s="415"/>
      <c r="CB312" s="416" t="s">
        <v>754</v>
      </c>
      <c r="CC312" s="413" t="s">
        <v>755</v>
      </c>
      <c r="CD312" s="414"/>
      <c r="CE312" s="415"/>
      <c r="CF312" s="416" t="s">
        <v>754</v>
      </c>
      <c r="CG312" s="413" t="s">
        <v>755</v>
      </c>
      <c r="CH312" s="414"/>
      <c r="CI312" s="415"/>
      <c r="CJ312" s="416" t="s">
        <v>754</v>
      </c>
      <c r="CK312" s="413" t="s">
        <v>755</v>
      </c>
      <c r="CL312" s="414"/>
      <c r="CM312" s="415"/>
      <c r="CN312" s="416" t="s">
        <v>754</v>
      </c>
      <c r="CO312" s="413" t="s">
        <v>755</v>
      </c>
      <c r="CP312" s="414"/>
      <c r="CQ312" s="415"/>
      <c r="CR312" s="416" t="s">
        <v>754</v>
      </c>
      <c r="CS312" s="413" t="s">
        <v>755</v>
      </c>
      <c r="CT312" s="414"/>
      <c r="CU312" s="415"/>
      <c r="CV312" s="416" t="s">
        <v>754</v>
      </c>
      <c r="CW312" s="413" t="s">
        <v>755</v>
      </c>
      <c r="CX312" s="414"/>
      <c r="CY312" s="415"/>
      <c r="CZ312" s="416" t="s">
        <v>754</v>
      </c>
      <c r="DA312" s="413" t="s">
        <v>755</v>
      </c>
      <c r="DB312" s="414"/>
      <c r="DC312" s="415"/>
      <c r="DD312" s="416" t="s">
        <v>754</v>
      </c>
      <c r="DE312" s="413" t="s">
        <v>755</v>
      </c>
      <c r="DF312" s="414"/>
      <c r="DG312" s="415"/>
      <c r="DH312" s="416" t="s">
        <v>754</v>
      </c>
      <c r="DI312" s="413" t="s">
        <v>755</v>
      </c>
      <c r="DJ312" s="414"/>
      <c r="DK312" s="415"/>
      <c r="DL312" s="416" t="s">
        <v>754</v>
      </c>
      <c r="DM312" s="413" t="s">
        <v>755</v>
      </c>
      <c r="DN312" s="414"/>
      <c r="DO312" s="415"/>
      <c r="DP312" s="416" t="s">
        <v>754</v>
      </c>
      <c r="DQ312" s="413" t="s">
        <v>755</v>
      </c>
      <c r="DR312" s="414"/>
      <c r="DS312" s="415"/>
      <c r="DT312" s="416" t="s">
        <v>754</v>
      </c>
      <c r="DU312" s="413" t="s">
        <v>755</v>
      </c>
      <c r="DV312" s="414"/>
      <c r="DW312" s="415"/>
      <c r="DX312" s="416" t="s">
        <v>754</v>
      </c>
      <c r="DY312" s="413" t="s">
        <v>755</v>
      </c>
      <c r="DZ312" s="414"/>
      <c r="EA312" s="415"/>
      <c r="EB312" s="416" t="s">
        <v>754</v>
      </c>
      <c r="EC312" s="413" t="s">
        <v>755</v>
      </c>
      <c r="ED312" s="414"/>
      <c r="EE312" s="415"/>
      <c r="EF312" s="416" t="s">
        <v>754</v>
      </c>
      <c r="EG312" s="413" t="s">
        <v>755</v>
      </c>
      <c r="EH312" s="414"/>
      <c r="EI312" s="415"/>
      <c r="EJ312" s="416" t="s">
        <v>754</v>
      </c>
      <c r="EK312" s="413" t="s">
        <v>755</v>
      </c>
      <c r="EL312" s="414"/>
      <c r="EM312" s="415"/>
      <c r="EN312" s="416" t="s">
        <v>754</v>
      </c>
      <c r="EO312" s="413" t="s">
        <v>755</v>
      </c>
      <c r="EP312" s="414"/>
      <c r="EQ312" s="415"/>
      <c r="ER312" s="416" t="s">
        <v>754</v>
      </c>
      <c r="ES312" s="413" t="s">
        <v>755</v>
      </c>
      <c r="ET312" s="414"/>
      <c r="EU312" s="415"/>
      <c r="EV312" s="416" t="s">
        <v>754</v>
      </c>
      <c r="EW312" s="413" t="s">
        <v>755</v>
      </c>
      <c r="EX312" s="414"/>
      <c r="EY312" s="415"/>
      <c r="EZ312" s="416" t="s">
        <v>754</v>
      </c>
      <c r="FA312" s="413" t="s">
        <v>755</v>
      </c>
      <c r="FB312" s="414"/>
      <c r="FC312" s="415"/>
      <c r="FD312" s="416" t="s">
        <v>754</v>
      </c>
      <c r="FE312" s="413" t="s">
        <v>755</v>
      </c>
      <c r="FF312" s="414"/>
      <c r="FG312" s="415"/>
      <c r="FH312" s="416" t="s">
        <v>754</v>
      </c>
      <c r="FI312" s="413" t="s">
        <v>755</v>
      </c>
      <c r="FJ312" s="414"/>
      <c r="FK312" s="415"/>
      <c r="FL312" s="416" t="s">
        <v>754</v>
      </c>
      <c r="FM312" s="413" t="s">
        <v>755</v>
      </c>
      <c r="FN312" s="414"/>
      <c r="FO312" s="415"/>
      <c r="FP312" s="416" t="s">
        <v>754</v>
      </c>
      <c r="FQ312" s="413" t="s">
        <v>755</v>
      </c>
      <c r="FR312" s="414"/>
      <c r="FS312" s="415"/>
      <c r="FT312" s="416" t="s">
        <v>754</v>
      </c>
      <c r="FU312" s="413" t="s">
        <v>755</v>
      </c>
      <c r="FV312" s="414"/>
      <c r="FW312" s="415"/>
      <c r="FX312" s="416" t="s">
        <v>754</v>
      </c>
      <c r="FY312" s="413" t="s">
        <v>755</v>
      </c>
      <c r="FZ312" s="414"/>
      <c r="GA312" s="415"/>
      <c r="GB312" s="416" t="s">
        <v>754</v>
      </c>
      <c r="GC312" s="413" t="s">
        <v>755</v>
      </c>
      <c r="GD312" s="414"/>
      <c r="GE312" s="415"/>
      <c r="GF312" s="416" t="s">
        <v>754</v>
      </c>
      <c r="GG312" s="413" t="s">
        <v>755</v>
      </c>
      <c r="GH312" s="414"/>
      <c r="GI312" s="415"/>
      <c r="GJ312" s="416" t="s">
        <v>754</v>
      </c>
      <c r="GK312" s="413" t="s">
        <v>755</v>
      </c>
      <c r="GL312" s="414"/>
      <c r="GM312" s="415"/>
      <c r="GN312" s="416" t="s">
        <v>754</v>
      </c>
      <c r="GO312" s="413" t="s">
        <v>755</v>
      </c>
      <c r="GP312" s="414"/>
      <c r="GQ312" s="415"/>
      <c r="GR312" s="416" t="s">
        <v>754</v>
      </c>
      <c r="GS312" s="413" t="s">
        <v>755</v>
      </c>
      <c r="GT312" s="414"/>
      <c r="GU312" s="415"/>
      <c r="GV312" s="416" t="s">
        <v>754</v>
      </c>
      <c r="GW312" s="413" t="s">
        <v>755</v>
      </c>
      <c r="GX312" s="414"/>
      <c r="GY312" s="415"/>
      <c r="GZ312" s="416" t="s">
        <v>754</v>
      </c>
      <c r="HA312" s="413" t="s">
        <v>755</v>
      </c>
      <c r="HB312" s="414"/>
      <c r="HC312" s="415"/>
      <c r="HD312" s="416" t="s">
        <v>754</v>
      </c>
      <c r="HE312" s="413" t="s">
        <v>755</v>
      </c>
      <c r="HF312" s="414"/>
      <c r="HG312" s="415"/>
      <c r="HH312" s="416" t="s">
        <v>754</v>
      </c>
      <c r="HI312" s="413" t="s">
        <v>755</v>
      </c>
      <c r="HJ312" s="414"/>
      <c r="HK312" s="415"/>
      <c r="HL312" s="416" t="s">
        <v>754</v>
      </c>
      <c r="HM312" s="413" t="s">
        <v>755</v>
      </c>
      <c r="HN312" s="414"/>
      <c r="HO312" s="415"/>
      <c r="HP312" s="416" t="s">
        <v>754</v>
      </c>
      <c r="HQ312" s="413" t="s">
        <v>755</v>
      </c>
      <c r="HR312" s="414"/>
      <c r="HS312" s="415"/>
      <c r="HT312" s="416" t="s">
        <v>754</v>
      </c>
      <c r="HU312" s="413" t="s">
        <v>755</v>
      </c>
      <c r="HV312" s="414"/>
      <c r="HW312" s="415"/>
      <c r="HX312" s="416" t="s">
        <v>754</v>
      </c>
      <c r="HY312" s="413" t="s">
        <v>755</v>
      </c>
      <c r="HZ312" s="414"/>
      <c r="IA312" s="415"/>
      <c r="IB312" s="416" t="s">
        <v>754</v>
      </c>
      <c r="IC312" s="413" t="s">
        <v>755</v>
      </c>
      <c r="ID312" s="414"/>
      <c r="IE312" s="415"/>
      <c r="IF312" s="416" t="s">
        <v>754</v>
      </c>
      <c r="IG312" s="413" t="s">
        <v>755</v>
      </c>
      <c r="IH312" s="414"/>
      <c r="II312" s="415"/>
      <c r="IJ312" s="416" t="s">
        <v>754</v>
      </c>
      <c r="IK312" s="413" t="s">
        <v>755</v>
      </c>
      <c r="IL312" s="414"/>
      <c r="IM312" s="415"/>
      <c r="IN312" s="416" t="s">
        <v>754</v>
      </c>
      <c r="IO312" s="413" t="s">
        <v>755</v>
      </c>
      <c r="IP312" s="414"/>
      <c r="IQ312" s="415"/>
      <c r="IR312" s="416" t="s">
        <v>754</v>
      </c>
      <c r="IS312" s="413" t="s">
        <v>755</v>
      </c>
      <c r="IT312" s="414"/>
      <c r="IU312" s="415"/>
      <c r="IV312" s="416" t="s">
        <v>754</v>
      </c>
      <c r="IW312" s="413" t="s">
        <v>755</v>
      </c>
      <c r="IX312" s="414"/>
      <c r="IY312" s="415"/>
      <c r="IZ312" s="416" t="s">
        <v>754</v>
      </c>
      <c r="JA312" s="413" t="s">
        <v>755</v>
      </c>
      <c r="JB312" s="414"/>
      <c r="JC312" s="415"/>
      <c r="JD312" s="416" t="s">
        <v>754</v>
      </c>
      <c r="JE312" s="413" t="s">
        <v>755</v>
      </c>
      <c r="JF312" s="414"/>
      <c r="JG312" s="415"/>
      <c r="JH312" s="416" t="s">
        <v>754</v>
      </c>
      <c r="JI312" s="413" t="s">
        <v>755</v>
      </c>
      <c r="JJ312" s="414"/>
      <c r="JK312" s="415"/>
      <c r="JL312" s="416" t="s">
        <v>754</v>
      </c>
      <c r="JM312" s="413" t="s">
        <v>755</v>
      </c>
      <c r="JN312" s="414"/>
      <c r="JO312" s="415"/>
      <c r="JP312" s="416" t="s">
        <v>754</v>
      </c>
      <c r="JQ312" s="413" t="s">
        <v>755</v>
      </c>
      <c r="JR312" s="414"/>
      <c r="JS312" s="415"/>
      <c r="JT312" s="416" t="s">
        <v>754</v>
      </c>
      <c r="JU312" s="413" t="s">
        <v>755</v>
      </c>
      <c r="JV312" s="414"/>
      <c r="JW312" s="415"/>
      <c r="JX312" s="416" t="s">
        <v>754</v>
      </c>
      <c r="JY312" s="413" t="s">
        <v>755</v>
      </c>
      <c r="JZ312" s="414"/>
      <c r="KA312" s="415"/>
      <c r="KB312" s="416" t="s">
        <v>754</v>
      </c>
      <c r="KC312" s="413" t="s">
        <v>755</v>
      </c>
      <c r="KD312" s="414"/>
      <c r="KE312" s="415"/>
      <c r="KF312" s="416" t="s">
        <v>754</v>
      </c>
      <c r="KG312" s="413" t="s">
        <v>755</v>
      </c>
      <c r="KH312" s="414"/>
      <c r="KI312" s="415"/>
      <c r="KJ312" s="416" t="s">
        <v>754</v>
      </c>
      <c r="KK312" s="413" t="s">
        <v>755</v>
      </c>
      <c r="KL312" s="414"/>
      <c r="KM312" s="415"/>
      <c r="KN312" s="416" t="s">
        <v>754</v>
      </c>
      <c r="KO312" s="413" t="s">
        <v>755</v>
      </c>
      <c r="KP312" s="414"/>
      <c r="KQ312" s="415"/>
      <c r="KR312" s="416" t="s">
        <v>754</v>
      </c>
      <c r="KS312" s="413" t="s">
        <v>755</v>
      </c>
      <c r="KT312" s="414"/>
      <c r="KU312" s="415"/>
      <c r="KV312" s="416" t="s">
        <v>754</v>
      </c>
      <c r="KW312" s="413" t="s">
        <v>755</v>
      </c>
      <c r="KX312" s="414"/>
      <c r="KY312" s="415"/>
      <c r="KZ312" s="416" t="s">
        <v>754</v>
      </c>
      <c r="LA312" s="413" t="s">
        <v>755</v>
      </c>
      <c r="LB312" s="414"/>
      <c r="LC312" s="415"/>
      <c r="LD312" s="416" t="s">
        <v>754</v>
      </c>
      <c r="LE312" s="413" t="s">
        <v>755</v>
      </c>
      <c r="LF312" s="414"/>
      <c r="LG312" s="415"/>
      <c r="LH312" s="416" t="s">
        <v>754</v>
      </c>
      <c r="LI312" s="413" t="s">
        <v>755</v>
      </c>
      <c r="LJ312" s="414"/>
      <c r="LK312" s="415"/>
      <c r="LL312" s="416" t="s">
        <v>754</v>
      </c>
      <c r="LM312" s="413" t="s">
        <v>755</v>
      </c>
      <c r="LN312" s="414"/>
      <c r="LO312" s="415"/>
      <c r="LP312" s="416" t="s">
        <v>754</v>
      </c>
      <c r="LQ312" s="413" t="s">
        <v>755</v>
      </c>
      <c r="LR312" s="414"/>
      <c r="LS312" s="415"/>
      <c r="LT312" s="416" t="s">
        <v>754</v>
      </c>
      <c r="LU312" s="413" t="s">
        <v>755</v>
      </c>
      <c r="LV312" s="414"/>
      <c r="LW312" s="415"/>
      <c r="LX312" s="416" t="s">
        <v>754</v>
      </c>
      <c r="LY312" s="413" t="s">
        <v>755</v>
      </c>
      <c r="LZ312" s="414"/>
      <c r="MA312" s="415"/>
      <c r="MB312" s="416" t="s">
        <v>754</v>
      </c>
      <c r="MC312" s="413" t="s">
        <v>755</v>
      </c>
      <c r="MD312" s="414"/>
      <c r="ME312" s="415"/>
      <c r="MF312" s="416" t="s">
        <v>754</v>
      </c>
      <c r="MG312" s="413" t="s">
        <v>755</v>
      </c>
      <c r="MH312" s="414"/>
      <c r="MI312" s="415"/>
      <c r="MJ312" s="416" t="s">
        <v>754</v>
      </c>
      <c r="MK312" s="413" t="s">
        <v>755</v>
      </c>
      <c r="ML312" s="414"/>
      <c r="MM312" s="415"/>
      <c r="MN312" s="416" t="s">
        <v>754</v>
      </c>
      <c r="MO312" s="413" t="s">
        <v>755</v>
      </c>
      <c r="MP312" s="414"/>
      <c r="MQ312" s="415"/>
      <c r="MR312" s="416" t="s">
        <v>754</v>
      </c>
      <c r="MS312" s="413" t="s">
        <v>755</v>
      </c>
      <c r="MT312" s="414"/>
      <c r="MU312" s="415"/>
      <c r="MV312" s="416" t="s">
        <v>754</v>
      </c>
      <c r="MW312" s="413" t="s">
        <v>755</v>
      </c>
      <c r="MX312" s="414"/>
      <c r="MY312" s="415"/>
      <c r="MZ312" s="416" t="s">
        <v>754</v>
      </c>
      <c r="NA312" s="413" t="s">
        <v>755</v>
      </c>
      <c r="NB312" s="414"/>
      <c r="NC312" s="415"/>
      <c r="ND312" s="416" t="s">
        <v>754</v>
      </c>
      <c r="NE312" s="413" t="s">
        <v>755</v>
      </c>
      <c r="NF312" s="414"/>
      <c r="NG312" s="415"/>
      <c r="NH312" s="416" t="s">
        <v>754</v>
      </c>
      <c r="NI312" s="413" t="s">
        <v>755</v>
      </c>
      <c r="NJ312" s="414"/>
      <c r="NK312" s="415"/>
      <c r="NL312" s="416" t="s">
        <v>754</v>
      </c>
      <c r="NM312" s="413" t="s">
        <v>755</v>
      </c>
      <c r="NN312" s="414"/>
      <c r="NO312" s="415"/>
      <c r="NP312" s="416" t="s">
        <v>754</v>
      </c>
      <c r="NQ312" s="413" t="s">
        <v>755</v>
      </c>
      <c r="NR312" s="414"/>
      <c r="NS312" s="415"/>
      <c r="NT312" s="416" t="s">
        <v>754</v>
      </c>
      <c r="NU312" s="413" t="s">
        <v>755</v>
      </c>
      <c r="NV312" s="414"/>
      <c r="NW312" s="415"/>
      <c r="NX312" s="416" t="s">
        <v>754</v>
      </c>
      <c r="NY312" s="413" t="s">
        <v>755</v>
      </c>
      <c r="NZ312" s="414"/>
      <c r="OA312" s="415"/>
      <c r="OB312" s="416" t="s">
        <v>754</v>
      </c>
      <c r="OC312" s="413" t="s">
        <v>755</v>
      </c>
      <c r="OD312" s="414"/>
      <c r="OE312" s="415"/>
      <c r="OF312" s="416" t="s">
        <v>754</v>
      </c>
      <c r="OG312" s="413" t="s">
        <v>755</v>
      </c>
      <c r="OH312" s="414"/>
      <c r="OI312" s="415"/>
      <c r="OJ312" s="416" t="s">
        <v>754</v>
      </c>
      <c r="OK312" s="413" t="s">
        <v>755</v>
      </c>
      <c r="OL312" s="414"/>
      <c r="OM312" s="415"/>
      <c r="ON312" s="416" t="s">
        <v>754</v>
      </c>
      <c r="OO312" s="413" t="s">
        <v>755</v>
      </c>
      <c r="OP312" s="414"/>
      <c r="OQ312" s="415"/>
      <c r="OR312" s="416" t="s">
        <v>754</v>
      </c>
      <c r="OS312" s="413" t="s">
        <v>755</v>
      </c>
      <c r="OT312" s="414"/>
      <c r="OU312" s="415"/>
      <c r="OV312" s="416" t="s">
        <v>754</v>
      </c>
      <c r="OW312" s="413" t="s">
        <v>755</v>
      </c>
      <c r="OX312" s="414"/>
      <c r="OY312" s="415"/>
      <c r="OZ312" s="416" t="s">
        <v>754</v>
      </c>
      <c r="PA312" s="413" t="s">
        <v>755</v>
      </c>
      <c r="PB312" s="414"/>
      <c r="PC312" s="415"/>
      <c r="PD312" s="416" t="s">
        <v>754</v>
      </c>
      <c r="PE312" s="413" t="s">
        <v>755</v>
      </c>
      <c r="PF312" s="414"/>
      <c r="PG312" s="415"/>
      <c r="PH312" s="416" t="s">
        <v>754</v>
      </c>
      <c r="PI312" s="413" t="s">
        <v>755</v>
      </c>
      <c r="PJ312" s="414"/>
      <c r="PK312" s="415"/>
      <c r="PL312" s="416" t="s">
        <v>754</v>
      </c>
      <c r="PM312" s="413" t="s">
        <v>755</v>
      </c>
      <c r="PN312" s="414"/>
      <c r="PO312" s="415"/>
      <c r="PP312" s="416" t="s">
        <v>754</v>
      </c>
      <c r="PQ312" s="413" t="s">
        <v>755</v>
      </c>
      <c r="PR312" s="414"/>
      <c r="PS312" s="415"/>
      <c r="PT312" s="416" t="s">
        <v>754</v>
      </c>
      <c r="PU312" s="413" t="s">
        <v>755</v>
      </c>
      <c r="PV312" s="414"/>
      <c r="PW312" s="415"/>
      <c r="PX312" s="416" t="s">
        <v>754</v>
      </c>
      <c r="PY312" s="413" t="s">
        <v>755</v>
      </c>
      <c r="PZ312" s="414"/>
      <c r="QA312" s="415"/>
      <c r="QB312" s="416" t="s">
        <v>754</v>
      </c>
      <c r="QC312" s="413" t="s">
        <v>755</v>
      </c>
      <c r="QD312" s="414"/>
      <c r="QE312" s="415"/>
      <c r="QF312" s="416" t="s">
        <v>754</v>
      </c>
      <c r="QG312" s="413" t="s">
        <v>755</v>
      </c>
      <c r="QH312" s="414"/>
      <c r="QI312" s="415"/>
      <c r="QJ312" s="416" t="s">
        <v>754</v>
      </c>
      <c r="QK312" s="413" t="s">
        <v>755</v>
      </c>
      <c r="QL312" s="414"/>
      <c r="QM312" s="415"/>
      <c r="QN312" s="416" t="s">
        <v>754</v>
      </c>
      <c r="QO312" s="413" t="s">
        <v>755</v>
      </c>
      <c r="QP312" s="414"/>
      <c r="QQ312" s="415"/>
      <c r="QR312" s="416" t="s">
        <v>754</v>
      </c>
      <c r="QS312" s="413" t="s">
        <v>755</v>
      </c>
      <c r="QT312" s="414"/>
      <c r="QU312" s="415"/>
      <c r="QV312" s="416" t="s">
        <v>754</v>
      </c>
      <c r="QW312" s="413" t="s">
        <v>755</v>
      </c>
      <c r="QX312" s="414"/>
      <c r="QY312" s="415"/>
      <c r="QZ312" s="416" t="s">
        <v>754</v>
      </c>
      <c r="RA312" s="413" t="s">
        <v>755</v>
      </c>
      <c r="RB312" s="414"/>
      <c r="RC312" s="415"/>
      <c r="RD312" s="416" t="s">
        <v>754</v>
      </c>
      <c r="RE312" s="413" t="s">
        <v>755</v>
      </c>
      <c r="RF312" s="414"/>
      <c r="RG312" s="415"/>
      <c r="RH312" s="416" t="s">
        <v>754</v>
      </c>
      <c r="RI312" s="413" t="s">
        <v>755</v>
      </c>
      <c r="RJ312" s="414"/>
      <c r="RK312" s="415"/>
      <c r="RL312" s="416" t="s">
        <v>754</v>
      </c>
      <c r="RM312" s="413" t="s">
        <v>755</v>
      </c>
      <c r="RN312" s="414"/>
      <c r="RO312" s="415"/>
      <c r="RP312" s="416" t="s">
        <v>754</v>
      </c>
      <c r="RQ312" s="413" t="s">
        <v>755</v>
      </c>
      <c r="RR312" s="414"/>
      <c r="RS312" s="415"/>
      <c r="RT312" s="416" t="s">
        <v>754</v>
      </c>
      <c r="RU312" s="413" t="s">
        <v>755</v>
      </c>
      <c r="RV312" s="414"/>
      <c r="RW312" s="415"/>
      <c r="RX312" s="416" t="s">
        <v>754</v>
      </c>
      <c r="RY312" s="413" t="s">
        <v>755</v>
      </c>
      <c r="RZ312" s="414"/>
      <c r="SA312" s="415"/>
      <c r="SB312" s="416" t="s">
        <v>754</v>
      </c>
      <c r="SC312" s="413" t="s">
        <v>755</v>
      </c>
      <c r="SD312" s="414"/>
      <c r="SE312" s="415"/>
      <c r="SF312" s="416" t="s">
        <v>754</v>
      </c>
      <c r="SG312" s="413" t="s">
        <v>755</v>
      </c>
      <c r="SH312" s="414"/>
      <c r="SI312" s="415"/>
      <c r="SJ312" s="416" t="s">
        <v>754</v>
      </c>
      <c r="SK312" s="413" t="s">
        <v>755</v>
      </c>
      <c r="SL312" s="414"/>
      <c r="SM312" s="415"/>
      <c r="SN312" s="416" t="s">
        <v>754</v>
      </c>
      <c r="SO312" s="413" t="s">
        <v>755</v>
      </c>
      <c r="SP312" s="414"/>
      <c r="SQ312" s="415"/>
      <c r="SR312" s="416" t="s">
        <v>754</v>
      </c>
      <c r="SS312" s="413" t="s">
        <v>755</v>
      </c>
      <c r="ST312" s="414"/>
      <c r="SU312" s="415"/>
      <c r="SV312" s="416" t="s">
        <v>754</v>
      </c>
      <c r="SW312" s="413" t="s">
        <v>755</v>
      </c>
      <c r="SX312" s="414"/>
      <c r="SY312" s="415"/>
      <c r="SZ312" s="416" t="s">
        <v>754</v>
      </c>
      <c r="TA312" s="413" t="s">
        <v>755</v>
      </c>
      <c r="TB312" s="414"/>
      <c r="TC312" s="415"/>
      <c r="TD312" s="416" t="s">
        <v>754</v>
      </c>
      <c r="TE312" s="413" t="s">
        <v>755</v>
      </c>
      <c r="TF312" s="414"/>
      <c r="TG312" s="415"/>
      <c r="TH312" s="416" t="s">
        <v>754</v>
      </c>
      <c r="TI312" s="413" t="s">
        <v>755</v>
      </c>
      <c r="TJ312" s="414"/>
      <c r="TK312" s="415"/>
      <c r="TL312" s="416" t="s">
        <v>754</v>
      </c>
      <c r="TM312" s="413" t="s">
        <v>755</v>
      </c>
      <c r="TN312" s="414"/>
      <c r="TO312" s="415"/>
      <c r="TP312" s="416" t="s">
        <v>754</v>
      </c>
      <c r="TQ312" s="413" t="s">
        <v>755</v>
      </c>
      <c r="TR312" s="414"/>
      <c r="TS312" s="415"/>
      <c r="TT312" s="416" t="s">
        <v>754</v>
      </c>
      <c r="TU312" s="413" t="s">
        <v>755</v>
      </c>
      <c r="TV312" s="414"/>
      <c r="TW312" s="415"/>
      <c r="TX312" s="416" t="s">
        <v>754</v>
      </c>
      <c r="TY312" s="413" t="s">
        <v>755</v>
      </c>
      <c r="TZ312" s="414"/>
      <c r="UA312" s="415"/>
      <c r="UB312" s="416" t="s">
        <v>754</v>
      </c>
      <c r="UC312" s="413" t="s">
        <v>755</v>
      </c>
      <c r="UD312" s="414"/>
      <c r="UE312" s="415"/>
      <c r="UF312" s="416" t="s">
        <v>754</v>
      </c>
      <c r="UG312" s="413" t="s">
        <v>755</v>
      </c>
      <c r="UH312" s="414"/>
      <c r="UI312" s="415"/>
      <c r="UJ312" s="416" t="s">
        <v>754</v>
      </c>
      <c r="UK312" s="413" t="s">
        <v>755</v>
      </c>
      <c r="UL312" s="414"/>
      <c r="UM312" s="415"/>
      <c r="UN312" s="416" t="s">
        <v>754</v>
      </c>
      <c r="UO312" s="413" t="s">
        <v>755</v>
      </c>
      <c r="UP312" s="414"/>
      <c r="UQ312" s="415"/>
      <c r="UR312" s="416" t="s">
        <v>754</v>
      </c>
      <c r="US312" s="413" t="s">
        <v>755</v>
      </c>
      <c r="UT312" s="414"/>
      <c r="UU312" s="415"/>
      <c r="UV312" s="416" t="s">
        <v>754</v>
      </c>
      <c r="UW312" s="413" t="s">
        <v>755</v>
      </c>
      <c r="UX312" s="414"/>
      <c r="UY312" s="415"/>
      <c r="UZ312" s="416" t="s">
        <v>754</v>
      </c>
      <c r="VA312" s="413" t="s">
        <v>755</v>
      </c>
      <c r="VB312" s="414"/>
      <c r="VC312" s="415"/>
      <c r="VD312" s="416" t="s">
        <v>754</v>
      </c>
      <c r="VE312" s="413" t="s">
        <v>755</v>
      </c>
      <c r="VF312" s="414"/>
      <c r="VG312" s="415"/>
      <c r="VH312" s="416" t="s">
        <v>754</v>
      </c>
      <c r="VI312" s="413" t="s">
        <v>755</v>
      </c>
      <c r="VJ312" s="414"/>
      <c r="VK312" s="415"/>
      <c r="VL312" s="416" t="s">
        <v>754</v>
      </c>
      <c r="VM312" s="413" t="s">
        <v>755</v>
      </c>
      <c r="VN312" s="414"/>
      <c r="VO312" s="415"/>
      <c r="VP312" s="416" t="s">
        <v>754</v>
      </c>
      <c r="VQ312" s="413" t="s">
        <v>755</v>
      </c>
      <c r="VR312" s="414"/>
      <c r="VS312" s="415"/>
      <c r="VT312" s="416" t="s">
        <v>754</v>
      </c>
      <c r="VU312" s="413" t="s">
        <v>755</v>
      </c>
      <c r="VV312" s="414"/>
      <c r="VW312" s="415"/>
      <c r="VX312" s="416" t="s">
        <v>754</v>
      </c>
      <c r="VY312" s="413" t="s">
        <v>755</v>
      </c>
      <c r="VZ312" s="414"/>
      <c r="WA312" s="415"/>
      <c r="WB312" s="416" t="s">
        <v>754</v>
      </c>
      <c r="WC312" s="413" t="s">
        <v>755</v>
      </c>
      <c r="WD312" s="414"/>
      <c r="WE312" s="415"/>
      <c r="WF312" s="416" t="s">
        <v>754</v>
      </c>
      <c r="WG312" s="413" t="s">
        <v>755</v>
      </c>
      <c r="WH312" s="414"/>
      <c r="WI312" s="415"/>
      <c r="WJ312" s="416" t="s">
        <v>754</v>
      </c>
      <c r="WK312" s="413" t="s">
        <v>755</v>
      </c>
      <c r="WL312" s="414"/>
      <c r="WM312" s="415"/>
      <c r="WN312" s="416" t="s">
        <v>754</v>
      </c>
      <c r="WO312" s="413" t="s">
        <v>755</v>
      </c>
      <c r="WP312" s="414"/>
      <c r="WQ312" s="415"/>
      <c r="WR312" s="416" t="s">
        <v>754</v>
      </c>
      <c r="WS312" s="413" t="s">
        <v>755</v>
      </c>
      <c r="WT312" s="414"/>
      <c r="WU312" s="415"/>
      <c r="WV312" s="416" t="s">
        <v>754</v>
      </c>
      <c r="WW312" s="413" t="s">
        <v>755</v>
      </c>
      <c r="WX312" s="414"/>
      <c r="WY312" s="415"/>
      <c r="WZ312" s="416" t="s">
        <v>754</v>
      </c>
      <c r="XA312" s="413" t="s">
        <v>755</v>
      </c>
      <c r="XB312" s="414"/>
      <c r="XC312" s="415"/>
      <c r="XD312" s="416" t="s">
        <v>754</v>
      </c>
      <c r="XE312" s="413" t="s">
        <v>755</v>
      </c>
      <c r="XF312" s="414"/>
      <c r="XG312" s="415"/>
      <c r="XH312" s="416" t="s">
        <v>754</v>
      </c>
      <c r="XI312" s="413" t="s">
        <v>755</v>
      </c>
      <c r="XJ312" s="414"/>
      <c r="XK312" s="415"/>
      <c r="XL312" s="416" t="s">
        <v>754</v>
      </c>
      <c r="XM312" s="413" t="s">
        <v>755</v>
      </c>
      <c r="XN312" s="414"/>
      <c r="XO312" s="415"/>
      <c r="XP312" s="416" t="s">
        <v>754</v>
      </c>
      <c r="XQ312" s="413" t="s">
        <v>755</v>
      </c>
      <c r="XR312" s="414"/>
      <c r="XS312" s="415"/>
      <c r="XT312" s="416" t="s">
        <v>754</v>
      </c>
      <c r="XU312" s="413" t="s">
        <v>755</v>
      </c>
      <c r="XV312" s="414"/>
      <c r="XW312" s="415"/>
      <c r="XX312" s="416" t="s">
        <v>754</v>
      </c>
      <c r="XY312" s="413" t="s">
        <v>755</v>
      </c>
      <c r="XZ312" s="414"/>
      <c r="YA312" s="415"/>
      <c r="YB312" s="416" t="s">
        <v>754</v>
      </c>
      <c r="YC312" s="413" t="s">
        <v>755</v>
      </c>
      <c r="YD312" s="414"/>
      <c r="YE312" s="415"/>
      <c r="YF312" s="416" t="s">
        <v>754</v>
      </c>
      <c r="YG312" s="413" t="s">
        <v>755</v>
      </c>
      <c r="YH312" s="414"/>
      <c r="YI312" s="415"/>
      <c r="YJ312" s="416" t="s">
        <v>754</v>
      </c>
      <c r="YK312" s="413" t="s">
        <v>755</v>
      </c>
      <c r="YL312" s="414"/>
      <c r="YM312" s="415"/>
      <c r="YN312" s="416" t="s">
        <v>754</v>
      </c>
      <c r="YO312" s="413" t="s">
        <v>755</v>
      </c>
      <c r="YP312" s="414"/>
      <c r="YQ312" s="415"/>
      <c r="YR312" s="416" t="s">
        <v>754</v>
      </c>
      <c r="YS312" s="413" t="s">
        <v>755</v>
      </c>
      <c r="YT312" s="414"/>
      <c r="YU312" s="415"/>
      <c r="YV312" s="416" t="s">
        <v>754</v>
      </c>
      <c r="YW312" s="413" t="s">
        <v>755</v>
      </c>
      <c r="YX312" s="414"/>
      <c r="YY312" s="415"/>
      <c r="YZ312" s="416" t="s">
        <v>754</v>
      </c>
      <c r="ZA312" s="413" t="s">
        <v>755</v>
      </c>
      <c r="ZB312" s="414"/>
      <c r="ZC312" s="415"/>
      <c r="ZD312" s="416" t="s">
        <v>754</v>
      </c>
      <c r="ZE312" s="413" t="s">
        <v>755</v>
      </c>
      <c r="ZF312" s="414"/>
      <c r="ZG312" s="415"/>
      <c r="ZH312" s="416" t="s">
        <v>754</v>
      </c>
      <c r="ZI312" s="413" t="s">
        <v>755</v>
      </c>
      <c r="ZJ312" s="414"/>
      <c r="ZK312" s="415"/>
      <c r="ZL312" s="416" t="s">
        <v>754</v>
      </c>
      <c r="ZM312" s="413" t="s">
        <v>755</v>
      </c>
      <c r="ZN312" s="414"/>
      <c r="ZO312" s="415"/>
      <c r="ZP312" s="416" t="s">
        <v>754</v>
      </c>
      <c r="ZQ312" s="413" t="s">
        <v>755</v>
      </c>
      <c r="ZR312" s="414"/>
      <c r="ZS312" s="415"/>
      <c r="ZT312" s="416" t="s">
        <v>754</v>
      </c>
      <c r="ZU312" s="413" t="s">
        <v>755</v>
      </c>
      <c r="ZV312" s="414"/>
      <c r="ZW312" s="415"/>
      <c r="ZX312" s="416" t="s">
        <v>754</v>
      </c>
      <c r="ZY312" s="413" t="s">
        <v>755</v>
      </c>
      <c r="ZZ312" s="414"/>
      <c r="AAA312" s="415"/>
      <c r="AAB312" s="416" t="s">
        <v>754</v>
      </c>
      <c r="AAC312" s="413" t="s">
        <v>755</v>
      </c>
      <c r="AAD312" s="414"/>
      <c r="AAE312" s="415"/>
      <c r="AAF312" s="416" t="s">
        <v>754</v>
      </c>
      <c r="AAG312" s="413" t="s">
        <v>755</v>
      </c>
      <c r="AAH312" s="414"/>
      <c r="AAI312" s="415"/>
      <c r="AAJ312" s="416" t="s">
        <v>754</v>
      </c>
      <c r="AAK312" s="413" t="s">
        <v>755</v>
      </c>
      <c r="AAL312" s="414"/>
      <c r="AAM312" s="415"/>
      <c r="AAN312" s="416" t="s">
        <v>754</v>
      </c>
      <c r="AAO312" s="413" t="s">
        <v>755</v>
      </c>
      <c r="AAP312" s="414"/>
      <c r="AAQ312" s="415"/>
      <c r="AAR312" s="416" t="s">
        <v>754</v>
      </c>
      <c r="AAS312" s="413" t="s">
        <v>755</v>
      </c>
      <c r="AAT312" s="414"/>
      <c r="AAU312" s="415"/>
      <c r="AAV312" s="416" t="s">
        <v>754</v>
      </c>
      <c r="AAW312" s="413" t="s">
        <v>755</v>
      </c>
      <c r="AAX312" s="414"/>
      <c r="AAY312" s="415"/>
      <c r="AAZ312" s="416" t="s">
        <v>754</v>
      </c>
      <c r="ABA312" s="413" t="s">
        <v>755</v>
      </c>
      <c r="ABB312" s="414"/>
      <c r="ABC312" s="415"/>
      <c r="ABD312" s="416" t="s">
        <v>754</v>
      </c>
      <c r="ABE312" s="413" t="s">
        <v>755</v>
      </c>
      <c r="ABF312" s="414"/>
      <c r="ABG312" s="415"/>
      <c r="ABH312" s="416" t="s">
        <v>754</v>
      </c>
      <c r="ABI312" s="413" t="s">
        <v>755</v>
      </c>
      <c r="ABJ312" s="414"/>
      <c r="ABK312" s="415"/>
      <c r="ABL312" s="416" t="s">
        <v>754</v>
      </c>
      <c r="ABM312" s="413" t="s">
        <v>755</v>
      </c>
      <c r="ABN312" s="414"/>
      <c r="ABO312" s="415"/>
      <c r="ABP312" s="416" t="s">
        <v>754</v>
      </c>
      <c r="ABQ312" s="413" t="s">
        <v>755</v>
      </c>
      <c r="ABR312" s="414"/>
      <c r="ABS312" s="415"/>
      <c r="ABT312" s="416" t="s">
        <v>754</v>
      </c>
      <c r="ABU312" s="413" t="s">
        <v>755</v>
      </c>
      <c r="ABV312" s="414"/>
      <c r="ABW312" s="415"/>
      <c r="ABX312" s="416" t="s">
        <v>754</v>
      </c>
      <c r="ABY312" s="413" t="s">
        <v>755</v>
      </c>
      <c r="ABZ312" s="414"/>
      <c r="ACA312" s="415"/>
      <c r="ACB312" s="416" t="s">
        <v>754</v>
      </c>
      <c r="ACC312" s="413" t="s">
        <v>755</v>
      </c>
      <c r="ACD312" s="414"/>
      <c r="ACE312" s="415"/>
      <c r="ACF312" s="416" t="s">
        <v>754</v>
      </c>
      <c r="ACG312" s="413" t="s">
        <v>755</v>
      </c>
      <c r="ACH312" s="414"/>
      <c r="ACI312" s="415"/>
      <c r="ACJ312" s="416" t="s">
        <v>754</v>
      </c>
      <c r="ACK312" s="413" t="s">
        <v>755</v>
      </c>
      <c r="ACL312" s="414"/>
      <c r="ACM312" s="415"/>
      <c r="ACN312" s="416" t="s">
        <v>754</v>
      </c>
      <c r="ACO312" s="413" t="s">
        <v>755</v>
      </c>
      <c r="ACP312" s="414"/>
      <c r="ACQ312" s="415"/>
      <c r="ACR312" s="416" t="s">
        <v>754</v>
      </c>
      <c r="ACS312" s="413" t="s">
        <v>755</v>
      </c>
      <c r="ACT312" s="414"/>
      <c r="ACU312" s="415"/>
      <c r="ACV312" s="416" t="s">
        <v>754</v>
      </c>
      <c r="ACW312" s="413" t="s">
        <v>755</v>
      </c>
      <c r="ACX312" s="414"/>
      <c r="ACY312" s="415"/>
      <c r="ACZ312" s="416" t="s">
        <v>754</v>
      </c>
      <c r="ADA312" s="413" t="s">
        <v>755</v>
      </c>
      <c r="ADB312" s="414"/>
      <c r="ADC312" s="415"/>
      <c r="ADD312" s="416" t="s">
        <v>754</v>
      </c>
      <c r="ADE312" s="413" t="s">
        <v>755</v>
      </c>
      <c r="ADF312" s="414"/>
      <c r="ADG312" s="415"/>
      <c r="ADH312" s="416" t="s">
        <v>754</v>
      </c>
      <c r="ADI312" s="413" t="s">
        <v>755</v>
      </c>
      <c r="ADJ312" s="414"/>
      <c r="ADK312" s="415"/>
      <c r="ADL312" s="416" t="s">
        <v>754</v>
      </c>
      <c r="ADM312" s="413" t="s">
        <v>755</v>
      </c>
      <c r="ADN312" s="414"/>
      <c r="ADO312" s="415"/>
      <c r="ADP312" s="416" t="s">
        <v>754</v>
      </c>
      <c r="ADQ312" s="413" t="s">
        <v>755</v>
      </c>
      <c r="ADR312" s="414"/>
      <c r="ADS312" s="415"/>
      <c r="ADT312" s="416" t="s">
        <v>754</v>
      </c>
      <c r="ADU312" s="413" t="s">
        <v>755</v>
      </c>
      <c r="ADV312" s="414"/>
      <c r="ADW312" s="415"/>
      <c r="ADX312" s="416" t="s">
        <v>754</v>
      </c>
      <c r="ADY312" s="413" t="s">
        <v>755</v>
      </c>
      <c r="ADZ312" s="414"/>
      <c r="AEA312" s="415"/>
      <c r="AEB312" s="416" t="s">
        <v>754</v>
      </c>
      <c r="AEC312" s="413" t="s">
        <v>755</v>
      </c>
      <c r="AED312" s="414"/>
      <c r="AEE312" s="415"/>
      <c r="AEF312" s="416" t="s">
        <v>754</v>
      </c>
      <c r="AEG312" s="413" t="s">
        <v>755</v>
      </c>
      <c r="AEH312" s="414"/>
      <c r="AEI312" s="415"/>
      <c r="AEJ312" s="416" t="s">
        <v>754</v>
      </c>
      <c r="AEK312" s="413" t="s">
        <v>755</v>
      </c>
      <c r="AEL312" s="414"/>
      <c r="AEM312" s="415"/>
      <c r="AEN312" s="416" t="s">
        <v>754</v>
      </c>
      <c r="AEO312" s="413" t="s">
        <v>755</v>
      </c>
      <c r="AEP312" s="414"/>
      <c r="AEQ312" s="415"/>
      <c r="AER312" s="416" t="s">
        <v>754</v>
      </c>
      <c r="AES312" s="413" t="s">
        <v>755</v>
      </c>
      <c r="AET312" s="414"/>
      <c r="AEU312" s="415"/>
      <c r="AEV312" s="416" t="s">
        <v>754</v>
      </c>
      <c r="AEW312" s="413" t="s">
        <v>755</v>
      </c>
      <c r="AEX312" s="414"/>
      <c r="AEY312" s="415"/>
      <c r="AEZ312" s="416" t="s">
        <v>754</v>
      </c>
      <c r="AFA312" s="413" t="s">
        <v>755</v>
      </c>
      <c r="AFB312" s="414"/>
      <c r="AFC312" s="415"/>
      <c r="AFD312" s="416" t="s">
        <v>754</v>
      </c>
      <c r="AFE312" s="413" t="s">
        <v>755</v>
      </c>
      <c r="AFF312" s="414"/>
      <c r="AFG312" s="415"/>
      <c r="AFH312" s="416" t="s">
        <v>754</v>
      </c>
      <c r="AFI312" s="413" t="s">
        <v>755</v>
      </c>
      <c r="AFJ312" s="414"/>
      <c r="AFK312" s="415"/>
      <c r="AFL312" s="416" t="s">
        <v>754</v>
      </c>
      <c r="AFM312" s="413" t="s">
        <v>755</v>
      </c>
      <c r="AFN312" s="414"/>
      <c r="AFO312" s="415"/>
      <c r="AFP312" s="416" t="s">
        <v>754</v>
      </c>
      <c r="AFQ312" s="413" t="s">
        <v>755</v>
      </c>
      <c r="AFR312" s="414"/>
      <c r="AFS312" s="415"/>
      <c r="AFT312" s="416" t="s">
        <v>754</v>
      </c>
      <c r="AFU312" s="413" t="s">
        <v>755</v>
      </c>
      <c r="AFV312" s="414"/>
      <c r="AFW312" s="415"/>
      <c r="AFX312" s="416" t="s">
        <v>754</v>
      </c>
      <c r="AFY312" s="413" t="s">
        <v>755</v>
      </c>
      <c r="AFZ312" s="414"/>
      <c r="AGA312" s="415"/>
      <c r="AGB312" s="416" t="s">
        <v>754</v>
      </c>
      <c r="AGC312" s="413" t="s">
        <v>755</v>
      </c>
      <c r="AGD312" s="414"/>
      <c r="AGE312" s="415"/>
      <c r="AGF312" s="416" t="s">
        <v>754</v>
      </c>
      <c r="AGG312" s="413" t="s">
        <v>755</v>
      </c>
      <c r="AGH312" s="414"/>
      <c r="AGI312" s="415"/>
      <c r="AGJ312" s="416" t="s">
        <v>754</v>
      </c>
      <c r="AGK312" s="413" t="s">
        <v>755</v>
      </c>
      <c r="AGL312" s="414"/>
      <c r="AGM312" s="415"/>
      <c r="AGN312" s="416" t="s">
        <v>754</v>
      </c>
      <c r="AGO312" s="413" t="s">
        <v>755</v>
      </c>
      <c r="AGP312" s="414"/>
      <c r="AGQ312" s="415"/>
      <c r="AGR312" s="416" t="s">
        <v>754</v>
      </c>
      <c r="AGS312" s="413" t="s">
        <v>755</v>
      </c>
      <c r="AGT312" s="414"/>
      <c r="AGU312" s="415"/>
      <c r="AGV312" s="416" t="s">
        <v>754</v>
      </c>
      <c r="AGW312" s="413" t="s">
        <v>755</v>
      </c>
      <c r="AGX312" s="414"/>
      <c r="AGY312" s="415"/>
      <c r="AGZ312" s="416" t="s">
        <v>754</v>
      </c>
      <c r="AHA312" s="413" t="s">
        <v>755</v>
      </c>
      <c r="AHB312" s="414"/>
      <c r="AHC312" s="415"/>
      <c r="AHD312" s="416" t="s">
        <v>754</v>
      </c>
      <c r="AHE312" s="413" t="s">
        <v>755</v>
      </c>
      <c r="AHF312" s="414"/>
      <c r="AHG312" s="415"/>
      <c r="AHH312" s="416" t="s">
        <v>754</v>
      </c>
      <c r="AHI312" s="413" t="s">
        <v>755</v>
      </c>
      <c r="AHJ312" s="414"/>
      <c r="AHK312" s="415"/>
      <c r="AHL312" s="416" t="s">
        <v>754</v>
      </c>
      <c r="AHM312" s="413" t="s">
        <v>755</v>
      </c>
      <c r="AHN312" s="414"/>
      <c r="AHO312" s="415"/>
      <c r="AHP312" s="416" t="s">
        <v>754</v>
      </c>
      <c r="AHQ312" s="413" t="s">
        <v>755</v>
      </c>
      <c r="AHR312" s="414"/>
      <c r="AHS312" s="415"/>
      <c r="AHT312" s="416" t="s">
        <v>754</v>
      </c>
      <c r="AHU312" s="413" t="s">
        <v>755</v>
      </c>
      <c r="AHV312" s="414"/>
      <c r="AHW312" s="415"/>
      <c r="AHX312" s="416" t="s">
        <v>754</v>
      </c>
      <c r="AHY312" s="413" t="s">
        <v>755</v>
      </c>
      <c r="AHZ312" s="414"/>
      <c r="AIA312" s="415"/>
      <c r="AIB312" s="416" t="s">
        <v>754</v>
      </c>
      <c r="AIC312" s="413" t="s">
        <v>755</v>
      </c>
      <c r="AID312" s="414"/>
      <c r="AIE312" s="415"/>
      <c r="AIF312" s="416" t="s">
        <v>754</v>
      </c>
      <c r="AIG312" s="413" t="s">
        <v>755</v>
      </c>
      <c r="AIH312" s="414"/>
      <c r="AII312" s="415"/>
      <c r="AIJ312" s="416" t="s">
        <v>754</v>
      </c>
      <c r="AIK312" s="413" t="s">
        <v>755</v>
      </c>
      <c r="AIL312" s="414"/>
      <c r="AIM312" s="415"/>
      <c r="AIN312" s="416" t="s">
        <v>754</v>
      </c>
      <c r="AIO312" s="413" t="s">
        <v>755</v>
      </c>
      <c r="AIP312" s="414"/>
      <c r="AIQ312" s="415"/>
      <c r="AIR312" s="416" t="s">
        <v>754</v>
      </c>
      <c r="AIS312" s="413" t="s">
        <v>755</v>
      </c>
      <c r="AIT312" s="414"/>
      <c r="AIU312" s="415"/>
      <c r="AIV312" s="416" t="s">
        <v>754</v>
      </c>
      <c r="AIW312" s="413" t="s">
        <v>755</v>
      </c>
      <c r="AIX312" s="414"/>
      <c r="AIY312" s="415"/>
      <c r="AIZ312" s="416" t="s">
        <v>754</v>
      </c>
      <c r="AJA312" s="413" t="s">
        <v>755</v>
      </c>
      <c r="AJB312" s="414"/>
      <c r="AJC312" s="415"/>
      <c r="AJD312" s="416" t="s">
        <v>754</v>
      </c>
      <c r="AJE312" s="413" t="s">
        <v>755</v>
      </c>
      <c r="AJF312" s="414"/>
      <c r="AJG312" s="415"/>
      <c r="AJH312" s="416" t="s">
        <v>754</v>
      </c>
      <c r="AJI312" s="413" t="s">
        <v>755</v>
      </c>
      <c r="AJJ312" s="414"/>
      <c r="AJK312" s="415"/>
      <c r="AJL312" s="416" t="s">
        <v>754</v>
      </c>
      <c r="AJM312" s="413" t="s">
        <v>755</v>
      </c>
      <c r="AJN312" s="414"/>
      <c r="AJO312" s="415"/>
      <c r="AJP312" s="416" t="s">
        <v>754</v>
      </c>
      <c r="AJQ312" s="413" t="s">
        <v>755</v>
      </c>
      <c r="AJR312" s="414"/>
      <c r="AJS312" s="415"/>
      <c r="AJT312" s="416" t="s">
        <v>754</v>
      </c>
      <c r="AJU312" s="413" t="s">
        <v>755</v>
      </c>
      <c r="AJV312" s="414"/>
      <c r="AJW312" s="415"/>
      <c r="AJX312" s="416" t="s">
        <v>754</v>
      </c>
      <c r="AJY312" s="413" t="s">
        <v>755</v>
      </c>
      <c r="AJZ312" s="414"/>
      <c r="AKA312" s="415"/>
      <c r="AKB312" s="416" t="s">
        <v>754</v>
      </c>
      <c r="AKC312" s="413" t="s">
        <v>755</v>
      </c>
      <c r="AKD312" s="414"/>
      <c r="AKE312" s="415"/>
      <c r="AKF312" s="416" t="s">
        <v>754</v>
      </c>
      <c r="AKG312" s="413" t="s">
        <v>755</v>
      </c>
      <c r="AKH312" s="414"/>
      <c r="AKI312" s="415"/>
      <c r="AKJ312" s="416" t="s">
        <v>754</v>
      </c>
      <c r="AKK312" s="413" t="s">
        <v>755</v>
      </c>
      <c r="AKL312" s="414"/>
      <c r="AKM312" s="415"/>
      <c r="AKN312" s="416" t="s">
        <v>754</v>
      </c>
      <c r="AKO312" s="413" t="s">
        <v>755</v>
      </c>
      <c r="AKP312" s="414"/>
      <c r="AKQ312" s="415"/>
      <c r="AKR312" s="416" t="s">
        <v>754</v>
      </c>
      <c r="AKS312" s="413" t="s">
        <v>755</v>
      </c>
      <c r="AKT312" s="414"/>
      <c r="AKU312" s="415"/>
      <c r="AKV312" s="416" t="s">
        <v>754</v>
      </c>
      <c r="AKW312" s="413" t="s">
        <v>755</v>
      </c>
      <c r="AKX312" s="414"/>
      <c r="AKY312" s="415"/>
      <c r="AKZ312" s="416" t="s">
        <v>754</v>
      </c>
      <c r="ALA312" s="413" t="s">
        <v>755</v>
      </c>
      <c r="ALB312" s="414"/>
      <c r="ALC312" s="415"/>
      <c r="ALD312" s="416" t="s">
        <v>754</v>
      </c>
      <c r="ALE312" s="413" t="s">
        <v>755</v>
      </c>
      <c r="ALF312" s="414"/>
      <c r="ALG312" s="415"/>
      <c r="ALH312" s="416" t="s">
        <v>754</v>
      </c>
      <c r="ALI312" s="413" t="s">
        <v>755</v>
      </c>
      <c r="ALJ312" s="414"/>
      <c r="ALK312" s="415"/>
      <c r="ALL312" s="416" t="s">
        <v>754</v>
      </c>
      <c r="ALM312" s="413" t="s">
        <v>755</v>
      </c>
      <c r="ALN312" s="414"/>
      <c r="ALO312" s="415"/>
      <c r="ALP312" s="416" t="s">
        <v>754</v>
      </c>
      <c r="ALQ312" s="413" t="s">
        <v>755</v>
      </c>
      <c r="ALR312" s="414"/>
      <c r="ALS312" s="415"/>
      <c r="ALT312" s="416" t="s">
        <v>754</v>
      </c>
      <c r="ALU312" s="413" t="s">
        <v>755</v>
      </c>
      <c r="ALV312" s="414"/>
      <c r="ALW312" s="415"/>
      <c r="ALX312" s="416" t="s">
        <v>754</v>
      </c>
      <c r="ALY312" s="413" t="s">
        <v>755</v>
      </c>
      <c r="ALZ312" s="414"/>
      <c r="AMA312" s="415"/>
      <c r="AMB312" s="416" t="s">
        <v>754</v>
      </c>
      <c r="AMC312" s="413" t="s">
        <v>755</v>
      </c>
      <c r="AMD312" s="414"/>
      <c r="AME312" s="415"/>
      <c r="AMF312" s="416" t="s">
        <v>754</v>
      </c>
      <c r="AMG312" s="413" t="s">
        <v>755</v>
      </c>
      <c r="AMH312" s="414"/>
      <c r="AMI312" s="415"/>
      <c r="AMJ312" s="416" t="s">
        <v>754</v>
      </c>
      <c r="AMK312" s="413" t="s">
        <v>755</v>
      </c>
      <c r="AML312" s="414"/>
      <c r="AMM312" s="415"/>
      <c r="AMN312" s="416" t="s">
        <v>754</v>
      </c>
      <c r="AMO312" s="413" t="s">
        <v>755</v>
      </c>
      <c r="AMP312" s="414"/>
      <c r="AMQ312" s="415"/>
      <c r="AMR312" s="416" t="s">
        <v>754</v>
      </c>
      <c r="AMS312" s="413" t="s">
        <v>755</v>
      </c>
      <c r="AMT312" s="414"/>
      <c r="AMU312" s="415"/>
      <c r="AMV312" s="416" t="s">
        <v>754</v>
      </c>
      <c r="AMW312" s="413" t="s">
        <v>755</v>
      </c>
      <c r="AMX312" s="414"/>
      <c r="AMY312" s="415"/>
      <c r="AMZ312" s="416" t="s">
        <v>754</v>
      </c>
      <c r="ANA312" s="413" t="s">
        <v>755</v>
      </c>
      <c r="ANB312" s="414"/>
      <c r="ANC312" s="415"/>
      <c r="AND312" s="416" t="s">
        <v>754</v>
      </c>
      <c r="ANE312" s="413" t="s">
        <v>755</v>
      </c>
      <c r="ANF312" s="414"/>
      <c r="ANG312" s="415"/>
      <c r="ANH312" s="416" t="s">
        <v>754</v>
      </c>
      <c r="ANI312" s="413" t="s">
        <v>755</v>
      </c>
      <c r="ANJ312" s="414"/>
      <c r="ANK312" s="415"/>
      <c r="ANL312" s="416" t="s">
        <v>754</v>
      </c>
      <c r="ANM312" s="413" t="s">
        <v>755</v>
      </c>
      <c r="ANN312" s="414"/>
      <c r="ANO312" s="415"/>
      <c r="ANP312" s="416" t="s">
        <v>754</v>
      </c>
      <c r="ANQ312" s="413" t="s">
        <v>755</v>
      </c>
      <c r="ANR312" s="414"/>
      <c r="ANS312" s="415"/>
      <c r="ANT312" s="416" t="s">
        <v>754</v>
      </c>
      <c r="ANU312" s="413" t="s">
        <v>755</v>
      </c>
      <c r="ANV312" s="414"/>
      <c r="ANW312" s="415"/>
      <c r="ANX312" s="416" t="s">
        <v>754</v>
      </c>
      <c r="ANY312" s="413" t="s">
        <v>755</v>
      </c>
      <c r="ANZ312" s="414"/>
      <c r="AOA312" s="415"/>
      <c r="AOB312" s="416" t="s">
        <v>754</v>
      </c>
      <c r="AOC312" s="413" t="s">
        <v>755</v>
      </c>
      <c r="AOD312" s="414"/>
      <c r="AOE312" s="415"/>
      <c r="AOF312" s="416" t="s">
        <v>754</v>
      </c>
      <c r="AOG312" s="413" t="s">
        <v>755</v>
      </c>
      <c r="AOH312" s="414"/>
      <c r="AOI312" s="415"/>
      <c r="AOJ312" s="416" t="s">
        <v>754</v>
      </c>
      <c r="AOK312" s="413" t="s">
        <v>755</v>
      </c>
      <c r="AOL312" s="414"/>
      <c r="AOM312" s="415"/>
      <c r="AON312" s="416" t="s">
        <v>754</v>
      </c>
      <c r="AOO312" s="413" t="s">
        <v>755</v>
      </c>
      <c r="AOP312" s="414"/>
      <c r="AOQ312" s="415"/>
      <c r="AOR312" s="416" t="s">
        <v>754</v>
      </c>
      <c r="AOS312" s="413" t="s">
        <v>755</v>
      </c>
      <c r="AOT312" s="414"/>
      <c r="AOU312" s="415"/>
      <c r="AOV312" s="416" t="s">
        <v>754</v>
      </c>
      <c r="AOW312" s="413" t="s">
        <v>755</v>
      </c>
      <c r="AOX312" s="414"/>
      <c r="AOY312" s="415"/>
      <c r="AOZ312" s="416" t="s">
        <v>754</v>
      </c>
      <c r="APA312" s="413" t="s">
        <v>755</v>
      </c>
      <c r="APB312" s="414"/>
      <c r="APC312" s="415"/>
      <c r="APD312" s="416" t="s">
        <v>754</v>
      </c>
      <c r="APE312" s="413" t="s">
        <v>755</v>
      </c>
      <c r="APF312" s="414"/>
      <c r="APG312" s="415"/>
      <c r="APH312" s="416" t="s">
        <v>754</v>
      </c>
      <c r="API312" s="413" t="s">
        <v>755</v>
      </c>
      <c r="APJ312" s="414"/>
      <c r="APK312" s="415"/>
      <c r="APL312" s="416" t="s">
        <v>754</v>
      </c>
      <c r="APM312" s="413" t="s">
        <v>755</v>
      </c>
      <c r="APN312" s="414"/>
      <c r="APO312" s="415"/>
      <c r="APP312" s="416" t="s">
        <v>754</v>
      </c>
      <c r="APQ312" s="413" t="s">
        <v>755</v>
      </c>
      <c r="APR312" s="414"/>
      <c r="APS312" s="415"/>
      <c r="APT312" s="416" t="s">
        <v>754</v>
      </c>
      <c r="APU312" s="413" t="s">
        <v>755</v>
      </c>
      <c r="APV312" s="414"/>
      <c r="APW312" s="415"/>
      <c r="APX312" s="416" t="s">
        <v>754</v>
      </c>
      <c r="APY312" s="413" t="s">
        <v>755</v>
      </c>
      <c r="APZ312" s="414"/>
      <c r="AQA312" s="415"/>
      <c r="AQB312" s="416" t="s">
        <v>754</v>
      </c>
      <c r="AQC312" s="413" t="s">
        <v>755</v>
      </c>
      <c r="AQD312" s="414"/>
      <c r="AQE312" s="415"/>
      <c r="AQF312" s="416" t="s">
        <v>754</v>
      </c>
      <c r="AQG312" s="413" t="s">
        <v>755</v>
      </c>
      <c r="AQH312" s="414"/>
      <c r="AQI312" s="415"/>
      <c r="AQJ312" s="416" t="s">
        <v>754</v>
      </c>
      <c r="AQK312" s="413" t="s">
        <v>755</v>
      </c>
      <c r="AQL312" s="414"/>
      <c r="AQM312" s="415"/>
      <c r="AQN312" s="416" t="s">
        <v>754</v>
      </c>
      <c r="AQO312" s="413" t="s">
        <v>755</v>
      </c>
      <c r="AQP312" s="414"/>
      <c r="AQQ312" s="415"/>
      <c r="AQR312" s="416" t="s">
        <v>754</v>
      </c>
      <c r="AQS312" s="413" t="s">
        <v>755</v>
      </c>
      <c r="AQT312" s="414"/>
      <c r="AQU312" s="415"/>
      <c r="AQV312" s="416" t="s">
        <v>754</v>
      </c>
      <c r="AQW312" s="413" t="s">
        <v>755</v>
      </c>
      <c r="AQX312" s="414"/>
      <c r="AQY312" s="415"/>
      <c r="AQZ312" s="416" t="s">
        <v>754</v>
      </c>
      <c r="ARA312" s="413" t="s">
        <v>755</v>
      </c>
      <c r="ARB312" s="414"/>
      <c r="ARC312" s="415"/>
      <c r="ARD312" s="416" t="s">
        <v>754</v>
      </c>
      <c r="ARE312" s="413" t="s">
        <v>755</v>
      </c>
      <c r="ARF312" s="414"/>
      <c r="ARG312" s="415"/>
      <c r="ARH312" s="416" t="s">
        <v>754</v>
      </c>
      <c r="ARI312" s="413" t="s">
        <v>755</v>
      </c>
      <c r="ARJ312" s="414"/>
      <c r="ARK312" s="415"/>
      <c r="ARL312" s="416" t="s">
        <v>754</v>
      </c>
      <c r="ARM312" s="413" t="s">
        <v>755</v>
      </c>
      <c r="ARN312" s="414"/>
      <c r="ARO312" s="415"/>
      <c r="ARP312" s="416" t="s">
        <v>754</v>
      </c>
      <c r="ARQ312" s="413" t="s">
        <v>755</v>
      </c>
      <c r="ARR312" s="414"/>
      <c r="ARS312" s="415"/>
      <c r="ART312" s="416" t="s">
        <v>754</v>
      </c>
      <c r="ARU312" s="413" t="s">
        <v>755</v>
      </c>
      <c r="ARV312" s="414"/>
      <c r="ARW312" s="415"/>
      <c r="ARX312" s="416" t="s">
        <v>754</v>
      </c>
      <c r="ARY312" s="413" t="s">
        <v>755</v>
      </c>
      <c r="ARZ312" s="414"/>
      <c r="ASA312" s="415"/>
      <c r="ASB312" s="416" t="s">
        <v>754</v>
      </c>
      <c r="ASC312" s="413" t="s">
        <v>755</v>
      </c>
      <c r="ASD312" s="414"/>
      <c r="ASE312" s="415"/>
      <c r="ASF312" s="416" t="s">
        <v>754</v>
      </c>
      <c r="ASG312" s="413" t="s">
        <v>755</v>
      </c>
      <c r="ASH312" s="414"/>
      <c r="ASI312" s="415"/>
      <c r="ASJ312" s="416" t="s">
        <v>754</v>
      </c>
      <c r="ASK312" s="413" t="s">
        <v>755</v>
      </c>
      <c r="ASL312" s="414"/>
      <c r="ASM312" s="415"/>
      <c r="ASN312" s="416" t="s">
        <v>754</v>
      </c>
      <c r="ASO312" s="413" t="s">
        <v>755</v>
      </c>
      <c r="ASP312" s="414"/>
      <c r="ASQ312" s="415"/>
      <c r="ASR312" s="416" t="s">
        <v>754</v>
      </c>
      <c r="ASS312" s="413" t="s">
        <v>755</v>
      </c>
      <c r="AST312" s="414"/>
      <c r="ASU312" s="415"/>
      <c r="ASV312" s="416" t="s">
        <v>754</v>
      </c>
      <c r="ASW312" s="413" t="s">
        <v>755</v>
      </c>
      <c r="ASX312" s="414"/>
      <c r="ASY312" s="415"/>
      <c r="ASZ312" s="416" t="s">
        <v>754</v>
      </c>
      <c r="ATA312" s="413" t="s">
        <v>755</v>
      </c>
      <c r="ATB312" s="414"/>
      <c r="ATC312" s="415"/>
      <c r="ATD312" s="416" t="s">
        <v>754</v>
      </c>
      <c r="ATE312" s="413" t="s">
        <v>755</v>
      </c>
      <c r="ATF312" s="414"/>
      <c r="ATG312" s="415"/>
      <c r="ATH312" s="416" t="s">
        <v>754</v>
      </c>
      <c r="ATI312" s="413" t="s">
        <v>755</v>
      </c>
      <c r="ATJ312" s="414"/>
      <c r="ATK312" s="415"/>
      <c r="ATL312" s="416" t="s">
        <v>754</v>
      </c>
      <c r="ATM312" s="413" t="s">
        <v>755</v>
      </c>
      <c r="ATN312" s="414"/>
      <c r="ATO312" s="415"/>
      <c r="ATP312" s="416" t="s">
        <v>754</v>
      </c>
      <c r="ATQ312" s="413" t="s">
        <v>755</v>
      </c>
      <c r="ATR312" s="414"/>
      <c r="ATS312" s="415"/>
      <c r="ATT312" s="416" t="s">
        <v>754</v>
      </c>
      <c r="ATU312" s="413" t="s">
        <v>755</v>
      </c>
      <c r="ATV312" s="414"/>
      <c r="ATW312" s="415"/>
      <c r="ATX312" s="416" t="s">
        <v>754</v>
      </c>
      <c r="ATY312" s="413" t="s">
        <v>755</v>
      </c>
      <c r="ATZ312" s="414"/>
      <c r="AUA312" s="415"/>
      <c r="AUB312" s="416" t="s">
        <v>754</v>
      </c>
      <c r="AUC312" s="413" t="s">
        <v>755</v>
      </c>
      <c r="AUD312" s="414"/>
      <c r="AUE312" s="415"/>
      <c r="AUF312" s="416" t="s">
        <v>754</v>
      </c>
      <c r="AUG312" s="413" t="s">
        <v>755</v>
      </c>
      <c r="AUH312" s="414"/>
      <c r="AUI312" s="415"/>
      <c r="AUJ312" s="416" t="s">
        <v>754</v>
      </c>
      <c r="AUK312" s="413" t="s">
        <v>755</v>
      </c>
      <c r="AUL312" s="414"/>
      <c r="AUM312" s="415"/>
      <c r="AUN312" s="416" t="s">
        <v>754</v>
      </c>
      <c r="AUO312" s="413" t="s">
        <v>755</v>
      </c>
      <c r="AUP312" s="414"/>
      <c r="AUQ312" s="415"/>
      <c r="AUR312" s="416" t="s">
        <v>754</v>
      </c>
      <c r="AUS312" s="413" t="s">
        <v>755</v>
      </c>
      <c r="AUT312" s="414"/>
      <c r="AUU312" s="415"/>
      <c r="AUV312" s="416" t="s">
        <v>754</v>
      </c>
      <c r="AUW312" s="413" t="s">
        <v>755</v>
      </c>
      <c r="AUX312" s="414"/>
      <c r="AUY312" s="415"/>
      <c r="AUZ312" s="416" t="s">
        <v>754</v>
      </c>
      <c r="AVA312" s="413" t="s">
        <v>755</v>
      </c>
      <c r="AVB312" s="414"/>
      <c r="AVC312" s="415"/>
      <c r="AVD312" s="416" t="s">
        <v>754</v>
      </c>
      <c r="AVE312" s="413" t="s">
        <v>755</v>
      </c>
      <c r="AVF312" s="414"/>
      <c r="AVG312" s="415"/>
      <c r="AVH312" s="416" t="s">
        <v>754</v>
      </c>
      <c r="AVI312" s="413" t="s">
        <v>755</v>
      </c>
      <c r="AVJ312" s="414"/>
      <c r="AVK312" s="415"/>
      <c r="AVL312" s="416" t="s">
        <v>754</v>
      </c>
      <c r="AVM312" s="413" t="s">
        <v>755</v>
      </c>
      <c r="AVN312" s="414"/>
      <c r="AVO312" s="415"/>
      <c r="AVP312" s="416" t="s">
        <v>754</v>
      </c>
      <c r="AVQ312" s="413" t="s">
        <v>755</v>
      </c>
      <c r="AVR312" s="414"/>
      <c r="AVS312" s="415"/>
      <c r="AVT312" s="416" t="s">
        <v>754</v>
      </c>
      <c r="AVU312" s="413" t="s">
        <v>755</v>
      </c>
      <c r="AVV312" s="414"/>
      <c r="AVW312" s="415"/>
      <c r="AVX312" s="416" t="s">
        <v>754</v>
      </c>
      <c r="AVY312" s="413" t="s">
        <v>755</v>
      </c>
      <c r="AVZ312" s="414"/>
      <c r="AWA312" s="415"/>
      <c r="AWB312" s="416" t="s">
        <v>754</v>
      </c>
      <c r="AWC312" s="413" t="s">
        <v>755</v>
      </c>
      <c r="AWD312" s="414"/>
      <c r="AWE312" s="415"/>
      <c r="AWF312" s="416" t="s">
        <v>754</v>
      </c>
      <c r="AWG312" s="413" t="s">
        <v>755</v>
      </c>
      <c r="AWH312" s="414"/>
      <c r="AWI312" s="415"/>
      <c r="AWJ312" s="416" t="s">
        <v>754</v>
      </c>
      <c r="AWK312" s="413" t="s">
        <v>755</v>
      </c>
      <c r="AWL312" s="414"/>
      <c r="AWM312" s="415"/>
      <c r="AWN312" s="416" t="s">
        <v>754</v>
      </c>
      <c r="AWO312" s="413" t="s">
        <v>755</v>
      </c>
      <c r="AWP312" s="414"/>
      <c r="AWQ312" s="415"/>
      <c r="AWR312" s="416" t="s">
        <v>754</v>
      </c>
      <c r="AWS312" s="413" t="s">
        <v>755</v>
      </c>
      <c r="AWT312" s="414"/>
      <c r="AWU312" s="415"/>
      <c r="AWV312" s="416" t="s">
        <v>754</v>
      </c>
      <c r="AWW312" s="413" t="s">
        <v>755</v>
      </c>
      <c r="AWX312" s="414"/>
      <c r="AWY312" s="415"/>
      <c r="AWZ312" s="416" t="s">
        <v>754</v>
      </c>
      <c r="AXA312" s="413" t="s">
        <v>755</v>
      </c>
      <c r="AXB312" s="414"/>
      <c r="AXC312" s="415"/>
      <c r="AXD312" s="416" t="s">
        <v>754</v>
      </c>
      <c r="AXE312" s="413" t="s">
        <v>755</v>
      </c>
      <c r="AXF312" s="414"/>
      <c r="AXG312" s="415"/>
      <c r="AXH312" s="416" t="s">
        <v>754</v>
      </c>
      <c r="AXI312" s="413" t="s">
        <v>755</v>
      </c>
      <c r="AXJ312" s="414"/>
      <c r="AXK312" s="415"/>
      <c r="AXL312" s="416" t="s">
        <v>754</v>
      </c>
      <c r="AXM312" s="413" t="s">
        <v>755</v>
      </c>
      <c r="AXN312" s="414"/>
      <c r="AXO312" s="415"/>
      <c r="AXP312" s="416" t="s">
        <v>754</v>
      </c>
      <c r="AXQ312" s="413" t="s">
        <v>755</v>
      </c>
      <c r="AXR312" s="414"/>
      <c r="AXS312" s="415"/>
      <c r="AXT312" s="416" t="s">
        <v>754</v>
      </c>
      <c r="AXU312" s="413" t="s">
        <v>755</v>
      </c>
      <c r="AXV312" s="414"/>
      <c r="AXW312" s="415"/>
      <c r="AXX312" s="416" t="s">
        <v>754</v>
      </c>
      <c r="AXY312" s="413" t="s">
        <v>755</v>
      </c>
      <c r="AXZ312" s="414"/>
      <c r="AYA312" s="415"/>
      <c r="AYB312" s="416" t="s">
        <v>754</v>
      </c>
      <c r="AYC312" s="413" t="s">
        <v>755</v>
      </c>
      <c r="AYD312" s="414"/>
      <c r="AYE312" s="415"/>
      <c r="AYF312" s="416" t="s">
        <v>754</v>
      </c>
      <c r="AYG312" s="413" t="s">
        <v>755</v>
      </c>
      <c r="AYH312" s="414"/>
      <c r="AYI312" s="415"/>
      <c r="AYJ312" s="416" t="s">
        <v>754</v>
      </c>
      <c r="AYK312" s="413" t="s">
        <v>755</v>
      </c>
      <c r="AYL312" s="414"/>
      <c r="AYM312" s="415"/>
      <c r="AYN312" s="416" t="s">
        <v>754</v>
      </c>
      <c r="AYO312" s="413" t="s">
        <v>755</v>
      </c>
      <c r="AYP312" s="414"/>
      <c r="AYQ312" s="415"/>
      <c r="AYR312" s="416" t="s">
        <v>754</v>
      </c>
      <c r="AYS312" s="413" t="s">
        <v>755</v>
      </c>
      <c r="AYT312" s="414"/>
      <c r="AYU312" s="415"/>
      <c r="AYV312" s="416" t="s">
        <v>754</v>
      </c>
      <c r="AYW312" s="413" t="s">
        <v>755</v>
      </c>
      <c r="AYX312" s="414"/>
      <c r="AYY312" s="415"/>
      <c r="AYZ312" s="416" t="s">
        <v>754</v>
      </c>
      <c r="AZA312" s="413" t="s">
        <v>755</v>
      </c>
      <c r="AZB312" s="414"/>
      <c r="AZC312" s="415"/>
      <c r="AZD312" s="416" t="s">
        <v>754</v>
      </c>
      <c r="AZE312" s="413" t="s">
        <v>755</v>
      </c>
      <c r="AZF312" s="414"/>
      <c r="AZG312" s="415"/>
      <c r="AZH312" s="416" t="s">
        <v>754</v>
      </c>
      <c r="AZI312" s="413" t="s">
        <v>755</v>
      </c>
      <c r="AZJ312" s="414"/>
      <c r="AZK312" s="415"/>
      <c r="AZL312" s="416" t="s">
        <v>754</v>
      </c>
      <c r="AZM312" s="413" t="s">
        <v>755</v>
      </c>
      <c r="AZN312" s="414"/>
      <c r="AZO312" s="415"/>
      <c r="AZP312" s="416" t="s">
        <v>754</v>
      </c>
      <c r="AZQ312" s="413" t="s">
        <v>755</v>
      </c>
      <c r="AZR312" s="414"/>
      <c r="AZS312" s="415"/>
      <c r="AZT312" s="416" t="s">
        <v>754</v>
      </c>
      <c r="AZU312" s="413" t="s">
        <v>755</v>
      </c>
      <c r="AZV312" s="414"/>
      <c r="AZW312" s="415"/>
      <c r="AZX312" s="416" t="s">
        <v>754</v>
      </c>
      <c r="AZY312" s="413" t="s">
        <v>755</v>
      </c>
      <c r="AZZ312" s="414"/>
      <c r="BAA312" s="415"/>
      <c r="BAB312" s="416" t="s">
        <v>754</v>
      </c>
      <c r="BAC312" s="413" t="s">
        <v>755</v>
      </c>
      <c r="BAD312" s="414"/>
      <c r="BAE312" s="415"/>
      <c r="BAF312" s="416" t="s">
        <v>754</v>
      </c>
      <c r="BAG312" s="413" t="s">
        <v>755</v>
      </c>
      <c r="BAH312" s="414"/>
      <c r="BAI312" s="415"/>
      <c r="BAJ312" s="416" t="s">
        <v>754</v>
      </c>
      <c r="BAK312" s="413" t="s">
        <v>755</v>
      </c>
      <c r="BAL312" s="414"/>
      <c r="BAM312" s="415"/>
      <c r="BAN312" s="416" t="s">
        <v>754</v>
      </c>
      <c r="BAO312" s="413" t="s">
        <v>755</v>
      </c>
      <c r="BAP312" s="414"/>
      <c r="BAQ312" s="415"/>
      <c r="BAR312" s="416" t="s">
        <v>754</v>
      </c>
      <c r="BAS312" s="413" t="s">
        <v>755</v>
      </c>
      <c r="BAT312" s="414"/>
      <c r="BAU312" s="415"/>
      <c r="BAV312" s="416" t="s">
        <v>754</v>
      </c>
      <c r="BAW312" s="413" t="s">
        <v>755</v>
      </c>
      <c r="BAX312" s="414"/>
      <c r="BAY312" s="415"/>
      <c r="BAZ312" s="416" t="s">
        <v>754</v>
      </c>
      <c r="BBA312" s="413" t="s">
        <v>755</v>
      </c>
      <c r="BBB312" s="414"/>
      <c r="BBC312" s="415"/>
      <c r="BBD312" s="416" t="s">
        <v>754</v>
      </c>
      <c r="BBE312" s="413" t="s">
        <v>755</v>
      </c>
      <c r="BBF312" s="414"/>
      <c r="BBG312" s="415"/>
      <c r="BBH312" s="416" t="s">
        <v>754</v>
      </c>
      <c r="BBI312" s="413" t="s">
        <v>755</v>
      </c>
      <c r="BBJ312" s="414"/>
      <c r="BBK312" s="415"/>
      <c r="BBL312" s="416" t="s">
        <v>754</v>
      </c>
      <c r="BBM312" s="413" t="s">
        <v>755</v>
      </c>
      <c r="BBN312" s="414"/>
      <c r="BBO312" s="415"/>
      <c r="BBP312" s="416" t="s">
        <v>754</v>
      </c>
      <c r="BBQ312" s="413" t="s">
        <v>755</v>
      </c>
      <c r="BBR312" s="414"/>
      <c r="BBS312" s="415"/>
      <c r="BBT312" s="416" t="s">
        <v>754</v>
      </c>
      <c r="BBU312" s="413" t="s">
        <v>755</v>
      </c>
      <c r="BBV312" s="414"/>
      <c r="BBW312" s="415"/>
      <c r="BBX312" s="416" t="s">
        <v>754</v>
      </c>
      <c r="BBY312" s="413" t="s">
        <v>755</v>
      </c>
      <c r="BBZ312" s="414"/>
      <c r="BCA312" s="415"/>
      <c r="BCB312" s="416" t="s">
        <v>754</v>
      </c>
      <c r="BCC312" s="413" t="s">
        <v>755</v>
      </c>
      <c r="BCD312" s="414"/>
      <c r="BCE312" s="415"/>
      <c r="BCF312" s="416" t="s">
        <v>754</v>
      </c>
      <c r="BCG312" s="413" t="s">
        <v>755</v>
      </c>
      <c r="BCH312" s="414"/>
      <c r="BCI312" s="415"/>
      <c r="BCJ312" s="416" t="s">
        <v>754</v>
      </c>
      <c r="BCK312" s="413" t="s">
        <v>755</v>
      </c>
      <c r="BCL312" s="414"/>
      <c r="BCM312" s="415"/>
      <c r="BCN312" s="416" t="s">
        <v>754</v>
      </c>
      <c r="BCO312" s="413" t="s">
        <v>755</v>
      </c>
      <c r="BCP312" s="414"/>
      <c r="BCQ312" s="415"/>
      <c r="BCR312" s="416" t="s">
        <v>754</v>
      </c>
      <c r="BCS312" s="413" t="s">
        <v>755</v>
      </c>
      <c r="BCT312" s="414"/>
      <c r="BCU312" s="415"/>
      <c r="BCV312" s="416" t="s">
        <v>754</v>
      </c>
      <c r="BCW312" s="413" t="s">
        <v>755</v>
      </c>
      <c r="BCX312" s="414"/>
      <c r="BCY312" s="415"/>
      <c r="BCZ312" s="416" t="s">
        <v>754</v>
      </c>
      <c r="BDA312" s="413" t="s">
        <v>755</v>
      </c>
      <c r="BDB312" s="414"/>
      <c r="BDC312" s="415"/>
      <c r="BDD312" s="416" t="s">
        <v>754</v>
      </c>
      <c r="BDE312" s="413" t="s">
        <v>755</v>
      </c>
      <c r="BDF312" s="414"/>
      <c r="BDG312" s="415"/>
      <c r="BDH312" s="416" t="s">
        <v>754</v>
      </c>
      <c r="BDI312" s="413" t="s">
        <v>755</v>
      </c>
      <c r="BDJ312" s="414"/>
      <c r="BDK312" s="415"/>
      <c r="BDL312" s="416" t="s">
        <v>754</v>
      </c>
      <c r="BDM312" s="413" t="s">
        <v>755</v>
      </c>
      <c r="BDN312" s="414"/>
      <c r="BDO312" s="415"/>
      <c r="BDP312" s="416" t="s">
        <v>754</v>
      </c>
      <c r="BDQ312" s="413" t="s">
        <v>755</v>
      </c>
      <c r="BDR312" s="414"/>
      <c r="BDS312" s="415"/>
      <c r="BDT312" s="416" t="s">
        <v>754</v>
      </c>
      <c r="BDU312" s="413" t="s">
        <v>755</v>
      </c>
      <c r="BDV312" s="414"/>
      <c r="BDW312" s="415"/>
      <c r="BDX312" s="416" t="s">
        <v>754</v>
      </c>
      <c r="BDY312" s="413" t="s">
        <v>755</v>
      </c>
      <c r="BDZ312" s="414"/>
      <c r="BEA312" s="415"/>
      <c r="BEB312" s="416" t="s">
        <v>754</v>
      </c>
      <c r="BEC312" s="413" t="s">
        <v>755</v>
      </c>
      <c r="BED312" s="414"/>
      <c r="BEE312" s="415"/>
      <c r="BEF312" s="416" t="s">
        <v>754</v>
      </c>
      <c r="BEG312" s="413" t="s">
        <v>755</v>
      </c>
      <c r="BEH312" s="414"/>
      <c r="BEI312" s="415"/>
      <c r="BEJ312" s="416" t="s">
        <v>754</v>
      </c>
      <c r="BEK312" s="413" t="s">
        <v>755</v>
      </c>
      <c r="BEL312" s="414"/>
      <c r="BEM312" s="415"/>
      <c r="BEN312" s="416" t="s">
        <v>754</v>
      </c>
      <c r="BEO312" s="413" t="s">
        <v>755</v>
      </c>
      <c r="BEP312" s="414"/>
      <c r="BEQ312" s="415"/>
      <c r="BER312" s="416" t="s">
        <v>754</v>
      </c>
      <c r="BES312" s="413" t="s">
        <v>755</v>
      </c>
      <c r="BET312" s="414"/>
      <c r="BEU312" s="415"/>
      <c r="BEV312" s="416" t="s">
        <v>754</v>
      </c>
      <c r="BEW312" s="413" t="s">
        <v>755</v>
      </c>
      <c r="BEX312" s="414"/>
      <c r="BEY312" s="415"/>
      <c r="BEZ312" s="416" t="s">
        <v>754</v>
      </c>
      <c r="BFA312" s="413" t="s">
        <v>755</v>
      </c>
      <c r="BFB312" s="414"/>
      <c r="BFC312" s="415"/>
      <c r="BFD312" s="416" t="s">
        <v>754</v>
      </c>
      <c r="BFE312" s="413" t="s">
        <v>755</v>
      </c>
      <c r="BFF312" s="414"/>
      <c r="BFG312" s="415"/>
      <c r="BFH312" s="416" t="s">
        <v>754</v>
      </c>
      <c r="BFI312" s="413" t="s">
        <v>755</v>
      </c>
      <c r="BFJ312" s="414"/>
      <c r="BFK312" s="415"/>
      <c r="BFL312" s="416" t="s">
        <v>754</v>
      </c>
      <c r="BFM312" s="413" t="s">
        <v>755</v>
      </c>
      <c r="BFN312" s="414"/>
      <c r="BFO312" s="415"/>
      <c r="BFP312" s="416" t="s">
        <v>754</v>
      </c>
      <c r="BFQ312" s="413" t="s">
        <v>755</v>
      </c>
      <c r="BFR312" s="414"/>
      <c r="BFS312" s="415"/>
      <c r="BFT312" s="416" t="s">
        <v>754</v>
      </c>
      <c r="BFU312" s="413" t="s">
        <v>755</v>
      </c>
      <c r="BFV312" s="414"/>
      <c r="BFW312" s="415"/>
      <c r="BFX312" s="416" t="s">
        <v>754</v>
      </c>
      <c r="BFY312" s="413" t="s">
        <v>755</v>
      </c>
      <c r="BFZ312" s="414"/>
      <c r="BGA312" s="415"/>
      <c r="BGB312" s="416" t="s">
        <v>754</v>
      </c>
      <c r="BGC312" s="413" t="s">
        <v>755</v>
      </c>
      <c r="BGD312" s="414"/>
      <c r="BGE312" s="415"/>
      <c r="BGF312" s="416" t="s">
        <v>754</v>
      </c>
      <c r="BGG312" s="413" t="s">
        <v>755</v>
      </c>
      <c r="BGH312" s="414"/>
      <c r="BGI312" s="415"/>
      <c r="BGJ312" s="416" t="s">
        <v>754</v>
      </c>
      <c r="BGK312" s="413" t="s">
        <v>755</v>
      </c>
      <c r="BGL312" s="414"/>
      <c r="BGM312" s="415"/>
      <c r="BGN312" s="416" t="s">
        <v>754</v>
      </c>
      <c r="BGO312" s="413" t="s">
        <v>755</v>
      </c>
      <c r="BGP312" s="414"/>
      <c r="BGQ312" s="415"/>
      <c r="BGR312" s="416" t="s">
        <v>754</v>
      </c>
      <c r="BGS312" s="413" t="s">
        <v>755</v>
      </c>
      <c r="BGT312" s="414"/>
      <c r="BGU312" s="415"/>
      <c r="BGV312" s="416" t="s">
        <v>754</v>
      </c>
      <c r="BGW312" s="413" t="s">
        <v>755</v>
      </c>
      <c r="BGX312" s="414"/>
      <c r="BGY312" s="415"/>
      <c r="BGZ312" s="416" t="s">
        <v>754</v>
      </c>
      <c r="BHA312" s="413" t="s">
        <v>755</v>
      </c>
      <c r="BHB312" s="414"/>
      <c r="BHC312" s="415"/>
      <c r="BHD312" s="416" t="s">
        <v>754</v>
      </c>
      <c r="BHE312" s="413" t="s">
        <v>755</v>
      </c>
      <c r="BHF312" s="414"/>
      <c r="BHG312" s="415"/>
      <c r="BHH312" s="416" t="s">
        <v>754</v>
      </c>
      <c r="BHI312" s="413" t="s">
        <v>755</v>
      </c>
      <c r="BHJ312" s="414"/>
      <c r="BHK312" s="415"/>
      <c r="BHL312" s="416" t="s">
        <v>754</v>
      </c>
      <c r="BHM312" s="413" t="s">
        <v>755</v>
      </c>
      <c r="BHN312" s="414"/>
      <c r="BHO312" s="415"/>
      <c r="BHP312" s="416" t="s">
        <v>754</v>
      </c>
      <c r="BHQ312" s="413" t="s">
        <v>755</v>
      </c>
      <c r="BHR312" s="414"/>
      <c r="BHS312" s="415"/>
      <c r="BHT312" s="416" t="s">
        <v>754</v>
      </c>
      <c r="BHU312" s="413" t="s">
        <v>755</v>
      </c>
      <c r="BHV312" s="414"/>
      <c r="BHW312" s="415"/>
      <c r="BHX312" s="416" t="s">
        <v>754</v>
      </c>
      <c r="BHY312" s="413" t="s">
        <v>755</v>
      </c>
      <c r="BHZ312" s="414"/>
      <c r="BIA312" s="415"/>
      <c r="BIB312" s="416" t="s">
        <v>754</v>
      </c>
      <c r="BIC312" s="413" t="s">
        <v>755</v>
      </c>
      <c r="BID312" s="414"/>
      <c r="BIE312" s="415"/>
      <c r="BIF312" s="416" t="s">
        <v>754</v>
      </c>
      <c r="BIG312" s="413" t="s">
        <v>755</v>
      </c>
      <c r="BIH312" s="414"/>
      <c r="BII312" s="415"/>
      <c r="BIJ312" s="416" t="s">
        <v>754</v>
      </c>
      <c r="BIK312" s="413" t="s">
        <v>755</v>
      </c>
      <c r="BIL312" s="414"/>
      <c r="BIM312" s="415"/>
      <c r="BIN312" s="416" t="s">
        <v>754</v>
      </c>
      <c r="BIO312" s="413" t="s">
        <v>755</v>
      </c>
      <c r="BIP312" s="414"/>
      <c r="BIQ312" s="415"/>
      <c r="BIR312" s="416" t="s">
        <v>754</v>
      </c>
      <c r="BIS312" s="413" t="s">
        <v>755</v>
      </c>
      <c r="BIT312" s="414"/>
      <c r="BIU312" s="415"/>
      <c r="BIV312" s="416" t="s">
        <v>754</v>
      </c>
      <c r="BIW312" s="413" t="s">
        <v>755</v>
      </c>
      <c r="BIX312" s="414"/>
      <c r="BIY312" s="415"/>
      <c r="BIZ312" s="416" t="s">
        <v>754</v>
      </c>
      <c r="BJA312" s="413" t="s">
        <v>755</v>
      </c>
      <c r="BJB312" s="414"/>
      <c r="BJC312" s="415"/>
      <c r="BJD312" s="416" t="s">
        <v>754</v>
      </c>
      <c r="BJE312" s="413" t="s">
        <v>755</v>
      </c>
      <c r="BJF312" s="414"/>
      <c r="BJG312" s="415"/>
      <c r="BJH312" s="416" t="s">
        <v>754</v>
      </c>
      <c r="BJI312" s="413" t="s">
        <v>755</v>
      </c>
      <c r="BJJ312" s="414"/>
      <c r="BJK312" s="415"/>
      <c r="BJL312" s="416" t="s">
        <v>754</v>
      </c>
      <c r="BJM312" s="413" t="s">
        <v>755</v>
      </c>
      <c r="BJN312" s="414"/>
      <c r="BJO312" s="415"/>
      <c r="BJP312" s="416" t="s">
        <v>754</v>
      </c>
      <c r="BJQ312" s="413" t="s">
        <v>755</v>
      </c>
      <c r="BJR312" s="414"/>
      <c r="BJS312" s="415"/>
      <c r="BJT312" s="416" t="s">
        <v>754</v>
      </c>
      <c r="BJU312" s="413" t="s">
        <v>755</v>
      </c>
      <c r="BJV312" s="414"/>
      <c r="BJW312" s="415"/>
      <c r="BJX312" s="416" t="s">
        <v>754</v>
      </c>
      <c r="BJY312" s="413" t="s">
        <v>755</v>
      </c>
      <c r="BJZ312" s="414"/>
      <c r="BKA312" s="415"/>
      <c r="BKB312" s="416" t="s">
        <v>754</v>
      </c>
      <c r="BKC312" s="413" t="s">
        <v>755</v>
      </c>
      <c r="BKD312" s="414"/>
      <c r="BKE312" s="415"/>
      <c r="BKF312" s="416" t="s">
        <v>754</v>
      </c>
      <c r="BKG312" s="413" t="s">
        <v>755</v>
      </c>
      <c r="BKH312" s="414"/>
      <c r="BKI312" s="415"/>
      <c r="BKJ312" s="416" t="s">
        <v>754</v>
      </c>
      <c r="BKK312" s="413" t="s">
        <v>755</v>
      </c>
      <c r="BKL312" s="414"/>
      <c r="BKM312" s="415"/>
      <c r="BKN312" s="416" t="s">
        <v>754</v>
      </c>
      <c r="BKO312" s="413" t="s">
        <v>755</v>
      </c>
      <c r="BKP312" s="414"/>
      <c r="BKQ312" s="415"/>
      <c r="BKR312" s="416" t="s">
        <v>754</v>
      </c>
      <c r="BKS312" s="413" t="s">
        <v>755</v>
      </c>
      <c r="BKT312" s="414"/>
      <c r="BKU312" s="415"/>
      <c r="BKV312" s="416" t="s">
        <v>754</v>
      </c>
      <c r="BKW312" s="413" t="s">
        <v>755</v>
      </c>
      <c r="BKX312" s="414"/>
      <c r="BKY312" s="415"/>
      <c r="BKZ312" s="416" t="s">
        <v>754</v>
      </c>
      <c r="BLA312" s="413" t="s">
        <v>755</v>
      </c>
      <c r="BLB312" s="414"/>
      <c r="BLC312" s="415"/>
      <c r="BLD312" s="416" t="s">
        <v>754</v>
      </c>
      <c r="BLE312" s="413" t="s">
        <v>755</v>
      </c>
      <c r="BLF312" s="414"/>
      <c r="BLG312" s="415"/>
      <c r="BLH312" s="416" t="s">
        <v>754</v>
      </c>
      <c r="BLI312" s="413" t="s">
        <v>755</v>
      </c>
      <c r="BLJ312" s="414"/>
      <c r="BLK312" s="415"/>
      <c r="BLL312" s="416" t="s">
        <v>754</v>
      </c>
      <c r="BLM312" s="413" t="s">
        <v>755</v>
      </c>
      <c r="BLN312" s="414"/>
      <c r="BLO312" s="415"/>
      <c r="BLP312" s="416" t="s">
        <v>754</v>
      </c>
      <c r="BLQ312" s="413" t="s">
        <v>755</v>
      </c>
      <c r="BLR312" s="414"/>
      <c r="BLS312" s="415"/>
      <c r="BLT312" s="416" t="s">
        <v>754</v>
      </c>
      <c r="BLU312" s="413" t="s">
        <v>755</v>
      </c>
      <c r="BLV312" s="414"/>
      <c r="BLW312" s="415"/>
      <c r="BLX312" s="416" t="s">
        <v>754</v>
      </c>
      <c r="BLY312" s="413" t="s">
        <v>755</v>
      </c>
      <c r="BLZ312" s="414"/>
      <c r="BMA312" s="415"/>
      <c r="BMB312" s="416" t="s">
        <v>754</v>
      </c>
      <c r="BMC312" s="413" t="s">
        <v>755</v>
      </c>
      <c r="BMD312" s="414"/>
      <c r="BME312" s="415"/>
      <c r="BMF312" s="416" t="s">
        <v>754</v>
      </c>
      <c r="BMG312" s="413" t="s">
        <v>755</v>
      </c>
      <c r="BMH312" s="414"/>
      <c r="BMI312" s="415"/>
      <c r="BMJ312" s="416" t="s">
        <v>754</v>
      </c>
      <c r="BMK312" s="413" t="s">
        <v>755</v>
      </c>
      <c r="BML312" s="414"/>
      <c r="BMM312" s="415"/>
      <c r="BMN312" s="416" t="s">
        <v>754</v>
      </c>
      <c r="BMO312" s="413" t="s">
        <v>755</v>
      </c>
      <c r="BMP312" s="414"/>
      <c r="BMQ312" s="415"/>
      <c r="BMR312" s="416" t="s">
        <v>754</v>
      </c>
      <c r="BMS312" s="413" t="s">
        <v>755</v>
      </c>
      <c r="BMT312" s="414"/>
      <c r="BMU312" s="415"/>
      <c r="BMV312" s="416" t="s">
        <v>754</v>
      </c>
      <c r="BMW312" s="413" t="s">
        <v>755</v>
      </c>
      <c r="BMX312" s="414"/>
      <c r="BMY312" s="415"/>
      <c r="BMZ312" s="416" t="s">
        <v>754</v>
      </c>
      <c r="BNA312" s="413" t="s">
        <v>755</v>
      </c>
      <c r="BNB312" s="414"/>
      <c r="BNC312" s="415"/>
      <c r="BND312" s="416" t="s">
        <v>754</v>
      </c>
      <c r="BNE312" s="413" t="s">
        <v>755</v>
      </c>
      <c r="BNF312" s="414"/>
      <c r="BNG312" s="415"/>
      <c r="BNH312" s="416" t="s">
        <v>754</v>
      </c>
      <c r="BNI312" s="413" t="s">
        <v>755</v>
      </c>
      <c r="BNJ312" s="414"/>
      <c r="BNK312" s="415"/>
      <c r="BNL312" s="416" t="s">
        <v>754</v>
      </c>
      <c r="BNM312" s="413" t="s">
        <v>755</v>
      </c>
      <c r="BNN312" s="414"/>
      <c r="BNO312" s="415"/>
      <c r="BNP312" s="416" t="s">
        <v>754</v>
      </c>
      <c r="BNQ312" s="413" t="s">
        <v>755</v>
      </c>
      <c r="BNR312" s="414"/>
      <c r="BNS312" s="415"/>
      <c r="BNT312" s="416" t="s">
        <v>754</v>
      </c>
      <c r="BNU312" s="413" t="s">
        <v>755</v>
      </c>
      <c r="BNV312" s="414"/>
      <c r="BNW312" s="415"/>
      <c r="BNX312" s="416" t="s">
        <v>754</v>
      </c>
      <c r="BNY312" s="413" t="s">
        <v>755</v>
      </c>
      <c r="BNZ312" s="414"/>
      <c r="BOA312" s="415"/>
      <c r="BOB312" s="416" t="s">
        <v>754</v>
      </c>
      <c r="BOC312" s="413" t="s">
        <v>755</v>
      </c>
      <c r="BOD312" s="414"/>
      <c r="BOE312" s="415"/>
      <c r="BOF312" s="416" t="s">
        <v>754</v>
      </c>
      <c r="BOG312" s="413" t="s">
        <v>755</v>
      </c>
      <c r="BOH312" s="414"/>
      <c r="BOI312" s="415"/>
      <c r="BOJ312" s="416" t="s">
        <v>754</v>
      </c>
      <c r="BOK312" s="413" t="s">
        <v>755</v>
      </c>
      <c r="BOL312" s="414"/>
      <c r="BOM312" s="415"/>
      <c r="BON312" s="416" t="s">
        <v>754</v>
      </c>
      <c r="BOO312" s="413" t="s">
        <v>755</v>
      </c>
      <c r="BOP312" s="414"/>
      <c r="BOQ312" s="415"/>
      <c r="BOR312" s="416" t="s">
        <v>754</v>
      </c>
      <c r="BOS312" s="413" t="s">
        <v>755</v>
      </c>
      <c r="BOT312" s="414"/>
      <c r="BOU312" s="415"/>
      <c r="BOV312" s="416" t="s">
        <v>754</v>
      </c>
      <c r="BOW312" s="413" t="s">
        <v>755</v>
      </c>
      <c r="BOX312" s="414"/>
      <c r="BOY312" s="415"/>
      <c r="BOZ312" s="416" t="s">
        <v>754</v>
      </c>
      <c r="BPA312" s="413" t="s">
        <v>755</v>
      </c>
      <c r="BPB312" s="414"/>
      <c r="BPC312" s="415"/>
      <c r="BPD312" s="416" t="s">
        <v>754</v>
      </c>
      <c r="BPE312" s="413" t="s">
        <v>755</v>
      </c>
      <c r="BPF312" s="414"/>
      <c r="BPG312" s="415"/>
      <c r="BPH312" s="416" t="s">
        <v>754</v>
      </c>
      <c r="BPI312" s="413" t="s">
        <v>755</v>
      </c>
      <c r="BPJ312" s="414"/>
      <c r="BPK312" s="415"/>
      <c r="BPL312" s="416" t="s">
        <v>754</v>
      </c>
      <c r="BPM312" s="413" t="s">
        <v>755</v>
      </c>
      <c r="BPN312" s="414"/>
      <c r="BPO312" s="415"/>
      <c r="BPP312" s="416" t="s">
        <v>754</v>
      </c>
      <c r="BPQ312" s="413" t="s">
        <v>755</v>
      </c>
      <c r="BPR312" s="414"/>
      <c r="BPS312" s="415"/>
      <c r="BPT312" s="416" t="s">
        <v>754</v>
      </c>
      <c r="BPU312" s="413" t="s">
        <v>755</v>
      </c>
      <c r="BPV312" s="414"/>
      <c r="BPW312" s="415"/>
      <c r="BPX312" s="416" t="s">
        <v>754</v>
      </c>
      <c r="BPY312" s="413" t="s">
        <v>755</v>
      </c>
      <c r="BPZ312" s="414"/>
      <c r="BQA312" s="415"/>
      <c r="BQB312" s="416" t="s">
        <v>754</v>
      </c>
      <c r="BQC312" s="413" t="s">
        <v>755</v>
      </c>
      <c r="BQD312" s="414"/>
      <c r="BQE312" s="415"/>
      <c r="BQF312" s="416" t="s">
        <v>754</v>
      </c>
      <c r="BQG312" s="413" t="s">
        <v>755</v>
      </c>
      <c r="BQH312" s="414"/>
      <c r="BQI312" s="415"/>
      <c r="BQJ312" s="416" t="s">
        <v>754</v>
      </c>
      <c r="BQK312" s="413" t="s">
        <v>755</v>
      </c>
      <c r="BQL312" s="414"/>
      <c r="BQM312" s="415"/>
      <c r="BQN312" s="416" t="s">
        <v>754</v>
      </c>
      <c r="BQO312" s="413" t="s">
        <v>755</v>
      </c>
      <c r="BQP312" s="414"/>
      <c r="BQQ312" s="415"/>
      <c r="BQR312" s="416" t="s">
        <v>754</v>
      </c>
      <c r="BQS312" s="413" t="s">
        <v>755</v>
      </c>
      <c r="BQT312" s="414"/>
      <c r="BQU312" s="415"/>
      <c r="BQV312" s="416" t="s">
        <v>754</v>
      </c>
      <c r="BQW312" s="413" t="s">
        <v>755</v>
      </c>
      <c r="BQX312" s="414"/>
      <c r="BQY312" s="415"/>
      <c r="BQZ312" s="416" t="s">
        <v>754</v>
      </c>
      <c r="BRA312" s="413" t="s">
        <v>755</v>
      </c>
      <c r="BRB312" s="414"/>
      <c r="BRC312" s="415"/>
      <c r="BRD312" s="416" t="s">
        <v>754</v>
      </c>
      <c r="BRE312" s="413" t="s">
        <v>755</v>
      </c>
      <c r="BRF312" s="414"/>
      <c r="BRG312" s="415"/>
      <c r="BRH312" s="416" t="s">
        <v>754</v>
      </c>
      <c r="BRI312" s="413" t="s">
        <v>755</v>
      </c>
      <c r="BRJ312" s="414"/>
      <c r="BRK312" s="415"/>
      <c r="BRL312" s="416" t="s">
        <v>754</v>
      </c>
      <c r="BRM312" s="413" t="s">
        <v>755</v>
      </c>
      <c r="BRN312" s="414"/>
      <c r="BRO312" s="415"/>
      <c r="BRP312" s="416" t="s">
        <v>754</v>
      </c>
      <c r="BRQ312" s="413" t="s">
        <v>755</v>
      </c>
      <c r="BRR312" s="414"/>
      <c r="BRS312" s="415"/>
      <c r="BRT312" s="416" t="s">
        <v>754</v>
      </c>
      <c r="BRU312" s="413" t="s">
        <v>755</v>
      </c>
      <c r="BRV312" s="414"/>
      <c r="BRW312" s="415"/>
      <c r="BRX312" s="416" t="s">
        <v>754</v>
      </c>
      <c r="BRY312" s="413" t="s">
        <v>755</v>
      </c>
      <c r="BRZ312" s="414"/>
      <c r="BSA312" s="415"/>
      <c r="BSB312" s="416" t="s">
        <v>754</v>
      </c>
      <c r="BSC312" s="413" t="s">
        <v>755</v>
      </c>
      <c r="BSD312" s="414"/>
      <c r="BSE312" s="415"/>
      <c r="BSF312" s="416" t="s">
        <v>754</v>
      </c>
      <c r="BSG312" s="413" t="s">
        <v>755</v>
      </c>
      <c r="BSH312" s="414"/>
      <c r="BSI312" s="415"/>
      <c r="BSJ312" s="416" t="s">
        <v>754</v>
      </c>
      <c r="BSK312" s="413" t="s">
        <v>755</v>
      </c>
      <c r="BSL312" s="414"/>
      <c r="BSM312" s="415"/>
      <c r="BSN312" s="416" t="s">
        <v>754</v>
      </c>
      <c r="BSO312" s="413" t="s">
        <v>755</v>
      </c>
      <c r="BSP312" s="414"/>
      <c r="BSQ312" s="415"/>
      <c r="BSR312" s="416" t="s">
        <v>754</v>
      </c>
      <c r="BSS312" s="413" t="s">
        <v>755</v>
      </c>
      <c r="BST312" s="414"/>
      <c r="BSU312" s="415"/>
      <c r="BSV312" s="416" t="s">
        <v>754</v>
      </c>
      <c r="BSW312" s="413" t="s">
        <v>755</v>
      </c>
      <c r="BSX312" s="414"/>
      <c r="BSY312" s="415"/>
      <c r="BSZ312" s="416" t="s">
        <v>754</v>
      </c>
      <c r="BTA312" s="413" t="s">
        <v>755</v>
      </c>
      <c r="BTB312" s="414"/>
      <c r="BTC312" s="415"/>
      <c r="BTD312" s="416" t="s">
        <v>754</v>
      </c>
      <c r="BTE312" s="413" t="s">
        <v>755</v>
      </c>
      <c r="BTF312" s="414"/>
      <c r="BTG312" s="415"/>
      <c r="BTH312" s="416" t="s">
        <v>754</v>
      </c>
      <c r="BTI312" s="413" t="s">
        <v>755</v>
      </c>
      <c r="BTJ312" s="414"/>
      <c r="BTK312" s="415"/>
      <c r="BTL312" s="416" t="s">
        <v>754</v>
      </c>
      <c r="BTM312" s="413" t="s">
        <v>755</v>
      </c>
      <c r="BTN312" s="414"/>
      <c r="BTO312" s="415"/>
      <c r="BTP312" s="416" t="s">
        <v>754</v>
      </c>
      <c r="BTQ312" s="413" t="s">
        <v>755</v>
      </c>
      <c r="BTR312" s="414"/>
      <c r="BTS312" s="415"/>
      <c r="BTT312" s="416" t="s">
        <v>754</v>
      </c>
      <c r="BTU312" s="413" t="s">
        <v>755</v>
      </c>
      <c r="BTV312" s="414"/>
      <c r="BTW312" s="415"/>
      <c r="BTX312" s="416" t="s">
        <v>754</v>
      </c>
      <c r="BTY312" s="413" t="s">
        <v>755</v>
      </c>
      <c r="BTZ312" s="414"/>
      <c r="BUA312" s="415"/>
      <c r="BUB312" s="416" t="s">
        <v>754</v>
      </c>
      <c r="BUC312" s="413" t="s">
        <v>755</v>
      </c>
      <c r="BUD312" s="414"/>
      <c r="BUE312" s="415"/>
      <c r="BUF312" s="416" t="s">
        <v>754</v>
      </c>
      <c r="BUG312" s="413" t="s">
        <v>755</v>
      </c>
      <c r="BUH312" s="414"/>
      <c r="BUI312" s="415"/>
      <c r="BUJ312" s="416" t="s">
        <v>754</v>
      </c>
      <c r="BUK312" s="413" t="s">
        <v>755</v>
      </c>
      <c r="BUL312" s="414"/>
      <c r="BUM312" s="415"/>
      <c r="BUN312" s="416" t="s">
        <v>754</v>
      </c>
      <c r="BUO312" s="413" t="s">
        <v>755</v>
      </c>
      <c r="BUP312" s="414"/>
      <c r="BUQ312" s="415"/>
      <c r="BUR312" s="416" t="s">
        <v>754</v>
      </c>
      <c r="BUS312" s="413" t="s">
        <v>755</v>
      </c>
      <c r="BUT312" s="414"/>
      <c r="BUU312" s="415"/>
      <c r="BUV312" s="416" t="s">
        <v>754</v>
      </c>
      <c r="BUW312" s="413" t="s">
        <v>755</v>
      </c>
      <c r="BUX312" s="414"/>
      <c r="BUY312" s="415"/>
      <c r="BUZ312" s="416" t="s">
        <v>754</v>
      </c>
      <c r="BVA312" s="413" t="s">
        <v>755</v>
      </c>
      <c r="BVB312" s="414"/>
      <c r="BVC312" s="415"/>
      <c r="BVD312" s="416" t="s">
        <v>754</v>
      </c>
      <c r="BVE312" s="413" t="s">
        <v>755</v>
      </c>
      <c r="BVF312" s="414"/>
      <c r="BVG312" s="415"/>
      <c r="BVH312" s="416" t="s">
        <v>754</v>
      </c>
      <c r="BVI312" s="413" t="s">
        <v>755</v>
      </c>
      <c r="BVJ312" s="414"/>
      <c r="BVK312" s="415"/>
      <c r="BVL312" s="416" t="s">
        <v>754</v>
      </c>
      <c r="BVM312" s="413" t="s">
        <v>755</v>
      </c>
      <c r="BVN312" s="414"/>
      <c r="BVO312" s="415"/>
      <c r="BVP312" s="416" t="s">
        <v>754</v>
      </c>
      <c r="BVQ312" s="413" t="s">
        <v>755</v>
      </c>
      <c r="BVR312" s="414"/>
      <c r="BVS312" s="415"/>
      <c r="BVT312" s="416" t="s">
        <v>754</v>
      </c>
      <c r="BVU312" s="413" t="s">
        <v>755</v>
      </c>
      <c r="BVV312" s="414"/>
      <c r="BVW312" s="415"/>
      <c r="BVX312" s="416" t="s">
        <v>754</v>
      </c>
      <c r="BVY312" s="413" t="s">
        <v>755</v>
      </c>
      <c r="BVZ312" s="414"/>
      <c r="BWA312" s="415"/>
      <c r="BWB312" s="416" t="s">
        <v>754</v>
      </c>
      <c r="BWC312" s="413" t="s">
        <v>755</v>
      </c>
      <c r="BWD312" s="414"/>
      <c r="BWE312" s="415"/>
      <c r="BWF312" s="416" t="s">
        <v>754</v>
      </c>
      <c r="BWG312" s="413" t="s">
        <v>755</v>
      </c>
      <c r="BWH312" s="414"/>
      <c r="BWI312" s="415"/>
      <c r="BWJ312" s="416" t="s">
        <v>754</v>
      </c>
      <c r="BWK312" s="413" t="s">
        <v>755</v>
      </c>
      <c r="BWL312" s="414"/>
      <c r="BWM312" s="415"/>
      <c r="BWN312" s="416" t="s">
        <v>754</v>
      </c>
      <c r="BWO312" s="413" t="s">
        <v>755</v>
      </c>
      <c r="BWP312" s="414"/>
      <c r="BWQ312" s="415"/>
      <c r="BWR312" s="416" t="s">
        <v>754</v>
      </c>
      <c r="BWS312" s="413" t="s">
        <v>755</v>
      </c>
      <c r="BWT312" s="414"/>
      <c r="BWU312" s="415"/>
      <c r="BWV312" s="416" t="s">
        <v>754</v>
      </c>
      <c r="BWW312" s="413" t="s">
        <v>755</v>
      </c>
      <c r="BWX312" s="414"/>
      <c r="BWY312" s="415"/>
      <c r="BWZ312" s="416" t="s">
        <v>754</v>
      </c>
      <c r="BXA312" s="413" t="s">
        <v>755</v>
      </c>
      <c r="BXB312" s="414"/>
      <c r="BXC312" s="415"/>
      <c r="BXD312" s="416" t="s">
        <v>754</v>
      </c>
      <c r="BXE312" s="413" t="s">
        <v>755</v>
      </c>
      <c r="BXF312" s="414"/>
      <c r="BXG312" s="415"/>
      <c r="BXH312" s="416" t="s">
        <v>754</v>
      </c>
      <c r="BXI312" s="413" t="s">
        <v>755</v>
      </c>
      <c r="BXJ312" s="414"/>
      <c r="BXK312" s="415"/>
      <c r="BXL312" s="416" t="s">
        <v>754</v>
      </c>
      <c r="BXM312" s="413" t="s">
        <v>755</v>
      </c>
      <c r="BXN312" s="414"/>
      <c r="BXO312" s="415"/>
      <c r="BXP312" s="416" t="s">
        <v>754</v>
      </c>
      <c r="BXQ312" s="413" t="s">
        <v>755</v>
      </c>
      <c r="BXR312" s="414"/>
      <c r="BXS312" s="415"/>
      <c r="BXT312" s="416" t="s">
        <v>754</v>
      </c>
      <c r="BXU312" s="413" t="s">
        <v>755</v>
      </c>
      <c r="BXV312" s="414"/>
      <c r="BXW312" s="415"/>
      <c r="BXX312" s="416" t="s">
        <v>754</v>
      </c>
      <c r="BXY312" s="413" t="s">
        <v>755</v>
      </c>
      <c r="BXZ312" s="414"/>
      <c r="BYA312" s="415"/>
      <c r="BYB312" s="416" t="s">
        <v>754</v>
      </c>
      <c r="BYC312" s="413" t="s">
        <v>755</v>
      </c>
      <c r="BYD312" s="414"/>
      <c r="BYE312" s="415"/>
      <c r="BYF312" s="416" t="s">
        <v>754</v>
      </c>
      <c r="BYG312" s="413" t="s">
        <v>755</v>
      </c>
      <c r="BYH312" s="414"/>
      <c r="BYI312" s="415"/>
      <c r="BYJ312" s="416" t="s">
        <v>754</v>
      </c>
      <c r="BYK312" s="413" t="s">
        <v>755</v>
      </c>
      <c r="BYL312" s="414"/>
      <c r="BYM312" s="415"/>
      <c r="BYN312" s="416" t="s">
        <v>754</v>
      </c>
      <c r="BYO312" s="413" t="s">
        <v>755</v>
      </c>
      <c r="BYP312" s="414"/>
      <c r="BYQ312" s="415"/>
      <c r="BYR312" s="416" t="s">
        <v>754</v>
      </c>
      <c r="BYS312" s="413" t="s">
        <v>755</v>
      </c>
      <c r="BYT312" s="414"/>
      <c r="BYU312" s="415"/>
      <c r="BYV312" s="416" t="s">
        <v>754</v>
      </c>
      <c r="BYW312" s="413" t="s">
        <v>755</v>
      </c>
      <c r="BYX312" s="414"/>
      <c r="BYY312" s="415"/>
      <c r="BYZ312" s="416" t="s">
        <v>754</v>
      </c>
      <c r="BZA312" s="413" t="s">
        <v>755</v>
      </c>
      <c r="BZB312" s="414"/>
      <c r="BZC312" s="415"/>
      <c r="BZD312" s="416" t="s">
        <v>754</v>
      </c>
      <c r="BZE312" s="413" t="s">
        <v>755</v>
      </c>
      <c r="BZF312" s="414"/>
      <c r="BZG312" s="415"/>
      <c r="BZH312" s="416" t="s">
        <v>754</v>
      </c>
      <c r="BZI312" s="413" t="s">
        <v>755</v>
      </c>
      <c r="BZJ312" s="414"/>
      <c r="BZK312" s="415"/>
      <c r="BZL312" s="416" t="s">
        <v>754</v>
      </c>
      <c r="BZM312" s="413" t="s">
        <v>755</v>
      </c>
      <c r="BZN312" s="414"/>
      <c r="BZO312" s="415"/>
      <c r="BZP312" s="416" t="s">
        <v>754</v>
      </c>
      <c r="BZQ312" s="413" t="s">
        <v>755</v>
      </c>
      <c r="BZR312" s="414"/>
      <c r="BZS312" s="415"/>
      <c r="BZT312" s="416" t="s">
        <v>754</v>
      </c>
      <c r="BZU312" s="413" t="s">
        <v>755</v>
      </c>
      <c r="BZV312" s="414"/>
      <c r="BZW312" s="415"/>
      <c r="BZX312" s="416" t="s">
        <v>754</v>
      </c>
      <c r="BZY312" s="413" t="s">
        <v>755</v>
      </c>
      <c r="BZZ312" s="414"/>
      <c r="CAA312" s="415"/>
      <c r="CAB312" s="416" t="s">
        <v>754</v>
      </c>
      <c r="CAC312" s="413" t="s">
        <v>755</v>
      </c>
      <c r="CAD312" s="414"/>
      <c r="CAE312" s="415"/>
      <c r="CAF312" s="416" t="s">
        <v>754</v>
      </c>
      <c r="CAG312" s="413" t="s">
        <v>755</v>
      </c>
      <c r="CAH312" s="414"/>
      <c r="CAI312" s="415"/>
      <c r="CAJ312" s="416" t="s">
        <v>754</v>
      </c>
      <c r="CAK312" s="413" t="s">
        <v>755</v>
      </c>
      <c r="CAL312" s="414"/>
      <c r="CAM312" s="415"/>
      <c r="CAN312" s="416" t="s">
        <v>754</v>
      </c>
      <c r="CAO312" s="413" t="s">
        <v>755</v>
      </c>
      <c r="CAP312" s="414"/>
      <c r="CAQ312" s="415"/>
      <c r="CAR312" s="416" t="s">
        <v>754</v>
      </c>
      <c r="CAS312" s="413" t="s">
        <v>755</v>
      </c>
      <c r="CAT312" s="414"/>
      <c r="CAU312" s="415"/>
      <c r="CAV312" s="416" t="s">
        <v>754</v>
      </c>
      <c r="CAW312" s="413" t="s">
        <v>755</v>
      </c>
      <c r="CAX312" s="414"/>
      <c r="CAY312" s="415"/>
      <c r="CAZ312" s="416" t="s">
        <v>754</v>
      </c>
      <c r="CBA312" s="413" t="s">
        <v>755</v>
      </c>
      <c r="CBB312" s="414"/>
      <c r="CBC312" s="415"/>
      <c r="CBD312" s="416" t="s">
        <v>754</v>
      </c>
      <c r="CBE312" s="413" t="s">
        <v>755</v>
      </c>
      <c r="CBF312" s="414"/>
      <c r="CBG312" s="415"/>
      <c r="CBH312" s="416" t="s">
        <v>754</v>
      </c>
      <c r="CBI312" s="413" t="s">
        <v>755</v>
      </c>
      <c r="CBJ312" s="414"/>
      <c r="CBK312" s="415"/>
      <c r="CBL312" s="416" t="s">
        <v>754</v>
      </c>
      <c r="CBM312" s="413" t="s">
        <v>755</v>
      </c>
      <c r="CBN312" s="414"/>
      <c r="CBO312" s="415"/>
      <c r="CBP312" s="416" t="s">
        <v>754</v>
      </c>
      <c r="CBQ312" s="413" t="s">
        <v>755</v>
      </c>
      <c r="CBR312" s="414"/>
      <c r="CBS312" s="415"/>
      <c r="CBT312" s="416" t="s">
        <v>754</v>
      </c>
      <c r="CBU312" s="413" t="s">
        <v>755</v>
      </c>
      <c r="CBV312" s="414"/>
      <c r="CBW312" s="415"/>
      <c r="CBX312" s="416" t="s">
        <v>754</v>
      </c>
      <c r="CBY312" s="413" t="s">
        <v>755</v>
      </c>
      <c r="CBZ312" s="414"/>
      <c r="CCA312" s="415"/>
      <c r="CCB312" s="416" t="s">
        <v>754</v>
      </c>
      <c r="CCC312" s="413" t="s">
        <v>755</v>
      </c>
      <c r="CCD312" s="414"/>
      <c r="CCE312" s="415"/>
      <c r="CCF312" s="416" t="s">
        <v>754</v>
      </c>
      <c r="CCG312" s="413" t="s">
        <v>755</v>
      </c>
      <c r="CCH312" s="414"/>
      <c r="CCI312" s="415"/>
      <c r="CCJ312" s="416" t="s">
        <v>754</v>
      </c>
      <c r="CCK312" s="413" t="s">
        <v>755</v>
      </c>
      <c r="CCL312" s="414"/>
      <c r="CCM312" s="415"/>
      <c r="CCN312" s="416" t="s">
        <v>754</v>
      </c>
      <c r="CCO312" s="413" t="s">
        <v>755</v>
      </c>
      <c r="CCP312" s="414"/>
      <c r="CCQ312" s="415"/>
      <c r="CCR312" s="416" t="s">
        <v>754</v>
      </c>
      <c r="CCS312" s="413" t="s">
        <v>755</v>
      </c>
      <c r="CCT312" s="414"/>
      <c r="CCU312" s="415"/>
      <c r="CCV312" s="416" t="s">
        <v>754</v>
      </c>
      <c r="CCW312" s="413" t="s">
        <v>755</v>
      </c>
      <c r="CCX312" s="414"/>
      <c r="CCY312" s="415"/>
      <c r="CCZ312" s="416" t="s">
        <v>754</v>
      </c>
      <c r="CDA312" s="413" t="s">
        <v>755</v>
      </c>
      <c r="CDB312" s="414"/>
      <c r="CDC312" s="415"/>
      <c r="CDD312" s="416" t="s">
        <v>754</v>
      </c>
      <c r="CDE312" s="413" t="s">
        <v>755</v>
      </c>
      <c r="CDF312" s="414"/>
      <c r="CDG312" s="415"/>
      <c r="CDH312" s="416" t="s">
        <v>754</v>
      </c>
      <c r="CDI312" s="413" t="s">
        <v>755</v>
      </c>
      <c r="CDJ312" s="414"/>
      <c r="CDK312" s="415"/>
      <c r="CDL312" s="416" t="s">
        <v>754</v>
      </c>
      <c r="CDM312" s="413" t="s">
        <v>755</v>
      </c>
      <c r="CDN312" s="414"/>
      <c r="CDO312" s="415"/>
      <c r="CDP312" s="416" t="s">
        <v>754</v>
      </c>
      <c r="CDQ312" s="413" t="s">
        <v>755</v>
      </c>
      <c r="CDR312" s="414"/>
      <c r="CDS312" s="415"/>
      <c r="CDT312" s="416" t="s">
        <v>754</v>
      </c>
      <c r="CDU312" s="413" t="s">
        <v>755</v>
      </c>
      <c r="CDV312" s="414"/>
      <c r="CDW312" s="415"/>
      <c r="CDX312" s="416" t="s">
        <v>754</v>
      </c>
      <c r="CDY312" s="413" t="s">
        <v>755</v>
      </c>
      <c r="CDZ312" s="414"/>
      <c r="CEA312" s="415"/>
      <c r="CEB312" s="416" t="s">
        <v>754</v>
      </c>
      <c r="CEC312" s="413" t="s">
        <v>755</v>
      </c>
      <c r="CED312" s="414"/>
      <c r="CEE312" s="415"/>
      <c r="CEF312" s="416" t="s">
        <v>754</v>
      </c>
      <c r="CEG312" s="413" t="s">
        <v>755</v>
      </c>
      <c r="CEH312" s="414"/>
      <c r="CEI312" s="415"/>
      <c r="CEJ312" s="416" t="s">
        <v>754</v>
      </c>
      <c r="CEK312" s="413" t="s">
        <v>755</v>
      </c>
      <c r="CEL312" s="414"/>
      <c r="CEM312" s="415"/>
      <c r="CEN312" s="416" t="s">
        <v>754</v>
      </c>
      <c r="CEO312" s="413" t="s">
        <v>755</v>
      </c>
      <c r="CEP312" s="414"/>
      <c r="CEQ312" s="415"/>
      <c r="CER312" s="416" t="s">
        <v>754</v>
      </c>
      <c r="CES312" s="413" t="s">
        <v>755</v>
      </c>
      <c r="CET312" s="414"/>
      <c r="CEU312" s="415"/>
      <c r="CEV312" s="416" t="s">
        <v>754</v>
      </c>
      <c r="CEW312" s="413" t="s">
        <v>755</v>
      </c>
      <c r="CEX312" s="414"/>
      <c r="CEY312" s="415"/>
      <c r="CEZ312" s="416" t="s">
        <v>754</v>
      </c>
      <c r="CFA312" s="413" t="s">
        <v>755</v>
      </c>
      <c r="CFB312" s="414"/>
      <c r="CFC312" s="415"/>
      <c r="CFD312" s="416" t="s">
        <v>754</v>
      </c>
      <c r="CFE312" s="413" t="s">
        <v>755</v>
      </c>
      <c r="CFF312" s="414"/>
      <c r="CFG312" s="415"/>
      <c r="CFH312" s="416" t="s">
        <v>754</v>
      </c>
      <c r="CFI312" s="413" t="s">
        <v>755</v>
      </c>
      <c r="CFJ312" s="414"/>
      <c r="CFK312" s="415"/>
      <c r="CFL312" s="416" t="s">
        <v>754</v>
      </c>
      <c r="CFM312" s="413" t="s">
        <v>755</v>
      </c>
      <c r="CFN312" s="414"/>
      <c r="CFO312" s="415"/>
      <c r="CFP312" s="416" t="s">
        <v>754</v>
      </c>
      <c r="CFQ312" s="413" t="s">
        <v>755</v>
      </c>
      <c r="CFR312" s="414"/>
      <c r="CFS312" s="415"/>
      <c r="CFT312" s="416" t="s">
        <v>754</v>
      </c>
      <c r="CFU312" s="413" t="s">
        <v>755</v>
      </c>
      <c r="CFV312" s="414"/>
      <c r="CFW312" s="415"/>
      <c r="CFX312" s="416" t="s">
        <v>754</v>
      </c>
      <c r="CFY312" s="413" t="s">
        <v>755</v>
      </c>
      <c r="CFZ312" s="414"/>
      <c r="CGA312" s="415"/>
      <c r="CGB312" s="416" t="s">
        <v>754</v>
      </c>
      <c r="CGC312" s="413" t="s">
        <v>755</v>
      </c>
      <c r="CGD312" s="414"/>
      <c r="CGE312" s="415"/>
      <c r="CGF312" s="416" t="s">
        <v>754</v>
      </c>
      <c r="CGG312" s="413" t="s">
        <v>755</v>
      </c>
      <c r="CGH312" s="414"/>
      <c r="CGI312" s="415"/>
      <c r="CGJ312" s="416" t="s">
        <v>754</v>
      </c>
      <c r="CGK312" s="413" t="s">
        <v>755</v>
      </c>
      <c r="CGL312" s="414"/>
      <c r="CGM312" s="415"/>
      <c r="CGN312" s="416" t="s">
        <v>754</v>
      </c>
      <c r="CGO312" s="413" t="s">
        <v>755</v>
      </c>
      <c r="CGP312" s="414"/>
      <c r="CGQ312" s="415"/>
      <c r="CGR312" s="416" t="s">
        <v>754</v>
      </c>
      <c r="CGS312" s="413" t="s">
        <v>755</v>
      </c>
      <c r="CGT312" s="414"/>
      <c r="CGU312" s="415"/>
      <c r="CGV312" s="416" t="s">
        <v>754</v>
      </c>
      <c r="CGW312" s="413" t="s">
        <v>755</v>
      </c>
      <c r="CGX312" s="414"/>
      <c r="CGY312" s="415"/>
      <c r="CGZ312" s="416" t="s">
        <v>754</v>
      </c>
      <c r="CHA312" s="413" t="s">
        <v>755</v>
      </c>
      <c r="CHB312" s="414"/>
      <c r="CHC312" s="415"/>
      <c r="CHD312" s="416" t="s">
        <v>754</v>
      </c>
      <c r="CHE312" s="413" t="s">
        <v>755</v>
      </c>
      <c r="CHF312" s="414"/>
      <c r="CHG312" s="415"/>
      <c r="CHH312" s="416" t="s">
        <v>754</v>
      </c>
      <c r="CHI312" s="413" t="s">
        <v>755</v>
      </c>
      <c r="CHJ312" s="414"/>
      <c r="CHK312" s="415"/>
      <c r="CHL312" s="416" t="s">
        <v>754</v>
      </c>
      <c r="CHM312" s="413" t="s">
        <v>755</v>
      </c>
      <c r="CHN312" s="414"/>
      <c r="CHO312" s="415"/>
      <c r="CHP312" s="416" t="s">
        <v>754</v>
      </c>
      <c r="CHQ312" s="413" t="s">
        <v>755</v>
      </c>
      <c r="CHR312" s="414"/>
      <c r="CHS312" s="415"/>
      <c r="CHT312" s="416" t="s">
        <v>754</v>
      </c>
      <c r="CHU312" s="413" t="s">
        <v>755</v>
      </c>
      <c r="CHV312" s="414"/>
      <c r="CHW312" s="415"/>
      <c r="CHX312" s="416" t="s">
        <v>754</v>
      </c>
      <c r="CHY312" s="413" t="s">
        <v>755</v>
      </c>
      <c r="CHZ312" s="414"/>
      <c r="CIA312" s="415"/>
      <c r="CIB312" s="416" t="s">
        <v>754</v>
      </c>
      <c r="CIC312" s="413" t="s">
        <v>755</v>
      </c>
      <c r="CID312" s="414"/>
      <c r="CIE312" s="415"/>
      <c r="CIF312" s="416" t="s">
        <v>754</v>
      </c>
      <c r="CIG312" s="413" t="s">
        <v>755</v>
      </c>
      <c r="CIH312" s="414"/>
      <c r="CII312" s="415"/>
      <c r="CIJ312" s="416" t="s">
        <v>754</v>
      </c>
      <c r="CIK312" s="413" t="s">
        <v>755</v>
      </c>
      <c r="CIL312" s="414"/>
      <c r="CIM312" s="415"/>
      <c r="CIN312" s="416" t="s">
        <v>754</v>
      </c>
      <c r="CIO312" s="413" t="s">
        <v>755</v>
      </c>
      <c r="CIP312" s="414"/>
      <c r="CIQ312" s="415"/>
      <c r="CIR312" s="416" t="s">
        <v>754</v>
      </c>
      <c r="CIS312" s="413" t="s">
        <v>755</v>
      </c>
      <c r="CIT312" s="414"/>
      <c r="CIU312" s="415"/>
      <c r="CIV312" s="416" t="s">
        <v>754</v>
      </c>
      <c r="CIW312" s="413" t="s">
        <v>755</v>
      </c>
      <c r="CIX312" s="414"/>
      <c r="CIY312" s="415"/>
      <c r="CIZ312" s="416" t="s">
        <v>754</v>
      </c>
      <c r="CJA312" s="413" t="s">
        <v>755</v>
      </c>
      <c r="CJB312" s="414"/>
      <c r="CJC312" s="415"/>
      <c r="CJD312" s="416" t="s">
        <v>754</v>
      </c>
      <c r="CJE312" s="413" t="s">
        <v>755</v>
      </c>
      <c r="CJF312" s="414"/>
      <c r="CJG312" s="415"/>
      <c r="CJH312" s="416" t="s">
        <v>754</v>
      </c>
      <c r="CJI312" s="413" t="s">
        <v>755</v>
      </c>
      <c r="CJJ312" s="414"/>
      <c r="CJK312" s="415"/>
      <c r="CJL312" s="416" t="s">
        <v>754</v>
      </c>
      <c r="CJM312" s="413" t="s">
        <v>755</v>
      </c>
      <c r="CJN312" s="414"/>
      <c r="CJO312" s="415"/>
      <c r="CJP312" s="416" t="s">
        <v>754</v>
      </c>
      <c r="CJQ312" s="413" t="s">
        <v>755</v>
      </c>
      <c r="CJR312" s="414"/>
      <c r="CJS312" s="415"/>
      <c r="CJT312" s="416" t="s">
        <v>754</v>
      </c>
      <c r="CJU312" s="413" t="s">
        <v>755</v>
      </c>
      <c r="CJV312" s="414"/>
      <c r="CJW312" s="415"/>
      <c r="CJX312" s="416" t="s">
        <v>754</v>
      </c>
      <c r="CJY312" s="413" t="s">
        <v>755</v>
      </c>
      <c r="CJZ312" s="414"/>
      <c r="CKA312" s="415"/>
      <c r="CKB312" s="416" t="s">
        <v>754</v>
      </c>
      <c r="CKC312" s="413" t="s">
        <v>755</v>
      </c>
      <c r="CKD312" s="414"/>
      <c r="CKE312" s="415"/>
      <c r="CKF312" s="416" t="s">
        <v>754</v>
      </c>
      <c r="CKG312" s="413" t="s">
        <v>755</v>
      </c>
      <c r="CKH312" s="414"/>
      <c r="CKI312" s="415"/>
      <c r="CKJ312" s="416" t="s">
        <v>754</v>
      </c>
      <c r="CKK312" s="413" t="s">
        <v>755</v>
      </c>
      <c r="CKL312" s="414"/>
      <c r="CKM312" s="415"/>
      <c r="CKN312" s="416" t="s">
        <v>754</v>
      </c>
      <c r="CKO312" s="413" t="s">
        <v>755</v>
      </c>
      <c r="CKP312" s="414"/>
      <c r="CKQ312" s="415"/>
      <c r="CKR312" s="416" t="s">
        <v>754</v>
      </c>
      <c r="CKS312" s="413" t="s">
        <v>755</v>
      </c>
      <c r="CKT312" s="414"/>
      <c r="CKU312" s="415"/>
      <c r="CKV312" s="416" t="s">
        <v>754</v>
      </c>
      <c r="CKW312" s="413" t="s">
        <v>755</v>
      </c>
      <c r="CKX312" s="414"/>
      <c r="CKY312" s="415"/>
      <c r="CKZ312" s="416" t="s">
        <v>754</v>
      </c>
      <c r="CLA312" s="413" t="s">
        <v>755</v>
      </c>
      <c r="CLB312" s="414"/>
      <c r="CLC312" s="415"/>
      <c r="CLD312" s="416" t="s">
        <v>754</v>
      </c>
      <c r="CLE312" s="413" t="s">
        <v>755</v>
      </c>
      <c r="CLF312" s="414"/>
      <c r="CLG312" s="415"/>
      <c r="CLH312" s="416" t="s">
        <v>754</v>
      </c>
      <c r="CLI312" s="413" t="s">
        <v>755</v>
      </c>
      <c r="CLJ312" s="414"/>
      <c r="CLK312" s="415"/>
      <c r="CLL312" s="416" t="s">
        <v>754</v>
      </c>
      <c r="CLM312" s="413" t="s">
        <v>755</v>
      </c>
      <c r="CLN312" s="414"/>
      <c r="CLO312" s="415"/>
      <c r="CLP312" s="416" t="s">
        <v>754</v>
      </c>
      <c r="CLQ312" s="413" t="s">
        <v>755</v>
      </c>
      <c r="CLR312" s="414"/>
      <c r="CLS312" s="415"/>
      <c r="CLT312" s="416" t="s">
        <v>754</v>
      </c>
      <c r="CLU312" s="413" t="s">
        <v>755</v>
      </c>
      <c r="CLV312" s="414"/>
      <c r="CLW312" s="415"/>
      <c r="CLX312" s="416" t="s">
        <v>754</v>
      </c>
      <c r="CLY312" s="413" t="s">
        <v>755</v>
      </c>
      <c r="CLZ312" s="414"/>
      <c r="CMA312" s="415"/>
      <c r="CMB312" s="416" t="s">
        <v>754</v>
      </c>
      <c r="CMC312" s="413" t="s">
        <v>755</v>
      </c>
      <c r="CMD312" s="414"/>
      <c r="CME312" s="415"/>
      <c r="CMF312" s="416" t="s">
        <v>754</v>
      </c>
      <c r="CMG312" s="413" t="s">
        <v>755</v>
      </c>
      <c r="CMH312" s="414"/>
      <c r="CMI312" s="415"/>
      <c r="CMJ312" s="416" t="s">
        <v>754</v>
      </c>
      <c r="CMK312" s="413" t="s">
        <v>755</v>
      </c>
      <c r="CML312" s="414"/>
      <c r="CMM312" s="415"/>
      <c r="CMN312" s="416" t="s">
        <v>754</v>
      </c>
      <c r="CMO312" s="413" t="s">
        <v>755</v>
      </c>
      <c r="CMP312" s="414"/>
      <c r="CMQ312" s="415"/>
      <c r="CMR312" s="416" t="s">
        <v>754</v>
      </c>
      <c r="CMS312" s="413" t="s">
        <v>755</v>
      </c>
      <c r="CMT312" s="414"/>
      <c r="CMU312" s="415"/>
      <c r="CMV312" s="416" t="s">
        <v>754</v>
      </c>
      <c r="CMW312" s="413" t="s">
        <v>755</v>
      </c>
      <c r="CMX312" s="414"/>
      <c r="CMY312" s="415"/>
      <c r="CMZ312" s="416" t="s">
        <v>754</v>
      </c>
      <c r="CNA312" s="413" t="s">
        <v>755</v>
      </c>
      <c r="CNB312" s="414"/>
      <c r="CNC312" s="415"/>
      <c r="CND312" s="416" t="s">
        <v>754</v>
      </c>
      <c r="CNE312" s="413" t="s">
        <v>755</v>
      </c>
      <c r="CNF312" s="414"/>
      <c r="CNG312" s="415"/>
      <c r="CNH312" s="416" t="s">
        <v>754</v>
      </c>
      <c r="CNI312" s="413" t="s">
        <v>755</v>
      </c>
      <c r="CNJ312" s="414"/>
      <c r="CNK312" s="415"/>
      <c r="CNL312" s="416" t="s">
        <v>754</v>
      </c>
      <c r="CNM312" s="413" t="s">
        <v>755</v>
      </c>
      <c r="CNN312" s="414"/>
      <c r="CNO312" s="415"/>
      <c r="CNP312" s="416" t="s">
        <v>754</v>
      </c>
      <c r="CNQ312" s="413" t="s">
        <v>755</v>
      </c>
      <c r="CNR312" s="414"/>
      <c r="CNS312" s="415"/>
      <c r="CNT312" s="416" t="s">
        <v>754</v>
      </c>
      <c r="CNU312" s="413" t="s">
        <v>755</v>
      </c>
      <c r="CNV312" s="414"/>
      <c r="CNW312" s="415"/>
      <c r="CNX312" s="416" t="s">
        <v>754</v>
      </c>
      <c r="CNY312" s="413" t="s">
        <v>755</v>
      </c>
      <c r="CNZ312" s="414"/>
      <c r="COA312" s="415"/>
      <c r="COB312" s="416" t="s">
        <v>754</v>
      </c>
      <c r="COC312" s="413" t="s">
        <v>755</v>
      </c>
      <c r="COD312" s="414"/>
      <c r="COE312" s="415"/>
      <c r="COF312" s="416" t="s">
        <v>754</v>
      </c>
      <c r="COG312" s="413" t="s">
        <v>755</v>
      </c>
      <c r="COH312" s="414"/>
      <c r="COI312" s="415"/>
      <c r="COJ312" s="416" t="s">
        <v>754</v>
      </c>
      <c r="COK312" s="413" t="s">
        <v>755</v>
      </c>
      <c r="COL312" s="414"/>
      <c r="COM312" s="415"/>
      <c r="CON312" s="416" t="s">
        <v>754</v>
      </c>
      <c r="COO312" s="413" t="s">
        <v>755</v>
      </c>
      <c r="COP312" s="414"/>
      <c r="COQ312" s="415"/>
      <c r="COR312" s="416" t="s">
        <v>754</v>
      </c>
      <c r="COS312" s="413" t="s">
        <v>755</v>
      </c>
      <c r="COT312" s="414"/>
      <c r="COU312" s="415"/>
      <c r="COV312" s="416" t="s">
        <v>754</v>
      </c>
      <c r="COW312" s="413" t="s">
        <v>755</v>
      </c>
      <c r="COX312" s="414"/>
      <c r="COY312" s="415"/>
      <c r="COZ312" s="416" t="s">
        <v>754</v>
      </c>
      <c r="CPA312" s="413" t="s">
        <v>755</v>
      </c>
      <c r="CPB312" s="414"/>
      <c r="CPC312" s="415"/>
      <c r="CPD312" s="416" t="s">
        <v>754</v>
      </c>
      <c r="CPE312" s="413" t="s">
        <v>755</v>
      </c>
      <c r="CPF312" s="414"/>
      <c r="CPG312" s="415"/>
      <c r="CPH312" s="416" t="s">
        <v>754</v>
      </c>
      <c r="CPI312" s="413" t="s">
        <v>755</v>
      </c>
      <c r="CPJ312" s="414"/>
      <c r="CPK312" s="415"/>
      <c r="CPL312" s="416" t="s">
        <v>754</v>
      </c>
      <c r="CPM312" s="413" t="s">
        <v>755</v>
      </c>
      <c r="CPN312" s="414"/>
      <c r="CPO312" s="415"/>
      <c r="CPP312" s="416" t="s">
        <v>754</v>
      </c>
      <c r="CPQ312" s="413" t="s">
        <v>755</v>
      </c>
      <c r="CPR312" s="414"/>
      <c r="CPS312" s="415"/>
      <c r="CPT312" s="416" t="s">
        <v>754</v>
      </c>
      <c r="CPU312" s="413" t="s">
        <v>755</v>
      </c>
      <c r="CPV312" s="414"/>
      <c r="CPW312" s="415"/>
      <c r="CPX312" s="416" t="s">
        <v>754</v>
      </c>
      <c r="CPY312" s="413" t="s">
        <v>755</v>
      </c>
      <c r="CPZ312" s="414"/>
      <c r="CQA312" s="415"/>
      <c r="CQB312" s="416" t="s">
        <v>754</v>
      </c>
      <c r="CQC312" s="413" t="s">
        <v>755</v>
      </c>
      <c r="CQD312" s="414"/>
      <c r="CQE312" s="415"/>
      <c r="CQF312" s="416" t="s">
        <v>754</v>
      </c>
      <c r="CQG312" s="413" t="s">
        <v>755</v>
      </c>
      <c r="CQH312" s="414"/>
      <c r="CQI312" s="415"/>
      <c r="CQJ312" s="416" t="s">
        <v>754</v>
      </c>
      <c r="CQK312" s="413" t="s">
        <v>755</v>
      </c>
      <c r="CQL312" s="414"/>
      <c r="CQM312" s="415"/>
      <c r="CQN312" s="416" t="s">
        <v>754</v>
      </c>
      <c r="CQO312" s="413" t="s">
        <v>755</v>
      </c>
      <c r="CQP312" s="414"/>
      <c r="CQQ312" s="415"/>
      <c r="CQR312" s="416" t="s">
        <v>754</v>
      </c>
      <c r="CQS312" s="413" t="s">
        <v>755</v>
      </c>
      <c r="CQT312" s="414"/>
      <c r="CQU312" s="415"/>
      <c r="CQV312" s="416" t="s">
        <v>754</v>
      </c>
      <c r="CQW312" s="413" t="s">
        <v>755</v>
      </c>
      <c r="CQX312" s="414"/>
      <c r="CQY312" s="415"/>
      <c r="CQZ312" s="416" t="s">
        <v>754</v>
      </c>
      <c r="CRA312" s="413" t="s">
        <v>755</v>
      </c>
      <c r="CRB312" s="414"/>
      <c r="CRC312" s="415"/>
      <c r="CRD312" s="416" t="s">
        <v>754</v>
      </c>
      <c r="CRE312" s="413" t="s">
        <v>755</v>
      </c>
      <c r="CRF312" s="414"/>
      <c r="CRG312" s="415"/>
      <c r="CRH312" s="416" t="s">
        <v>754</v>
      </c>
      <c r="CRI312" s="413" t="s">
        <v>755</v>
      </c>
      <c r="CRJ312" s="414"/>
      <c r="CRK312" s="415"/>
      <c r="CRL312" s="416" t="s">
        <v>754</v>
      </c>
      <c r="CRM312" s="413" t="s">
        <v>755</v>
      </c>
      <c r="CRN312" s="414"/>
      <c r="CRO312" s="415"/>
      <c r="CRP312" s="416" t="s">
        <v>754</v>
      </c>
      <c r="CRQ312" s="413" t="s">
        <v>755</v>
      </c>
      <c r="CRR312" s="414"/>
      <c r="CRS312" s="415"/>
      <c r="CRT312" s="416" t="s">
        <v>754</v>
      </c>
      <c r="CRU312" s="413" t="s">
        <v>755</v>
      </c>
      <c r="CRV312" s="414"/>
      <c r="CRW312" s="415"/>
      <c r="CRX312" s="416" t="s">
        <v>754</v>
      </c>
      <c r="CRY312" s="413" t="s">
        <v>755</v>
      </c>
      <c r="CRZ312" s="414"/>
      <c r="CSA312" s="415"/>
      <c r="CSB312" s="416" t="s">
        <v>754</v>
      </c>
      <c r="CSC312" s="413" t="s">
        <v>755</v>
      </c>
      <c r="CSD312" s="414"/>
      <c r="CSE312" s="415"/>
      <c r="CSF312" s="416" t="s">
        <v>754</v>
      </c>
      <c r="CSG312" s="413" t="s">
        <v>755</v>
      </c>
      <c r="CSH312" s="414"/>
      <c r="CSI312" s="415"/>
      <c r="CSJ312" s="416" t="s">
        <v>754</v>
      </c>
      <c r="CSK312" s="413" t="s">
        <v>755</v>
      </c>
      <c r="CSL312" s="414"/>
      <c r="CSM312" s="415"/>
      <c r="CSN312" s="416" t="s">
        <v>754</v>
      </c>
      <c r="CSO312" s="413" t="s">
        <v>755</v>
      </c>
      <c r="CSP312" s="414"/>
      <c r="CSQ312" s="415"/>
      <c r="CSR312" s="416" t="s">
        <v>754</v>
      </c>
      <c r="CSS312" s="413" t="s">
        <v>755</v>
      </c>
      <c r="CST312" s="414"/>
      <c r="CSU312" s="415"/>
      <c r="CSV312" s="416" t="s">
        <v>754</v>
      </c>
      <c r="CSW312" s="413" t="s">
        <v>755</v>
      </c>
      <c r="CSX312" s="414"/>
      <c r="CSY312" s="415"/>
      <c r="CSZ312" s="416" t="s">
        <v>754</v>
      </c>
      <c r="CTA312" s="413" t="s">
        <v>755</v>
      </c>
      <c r="CTB312" s="414"/>
      <c r="CTC312" s="415"/>
      <c r="CTD312" s="416" t="s">
        <v>754</v>
      </c>
      <c r="CTE312" s="413" t="s">
        <v>755</v>
      </c>
      <c r="CTF312" s="414"/>
      <c r="CTG312" s="415"/>
      <c r="CTH312" s="416" t="s">
        <v>754</v>
      </c>
      <c r="CTI312" s="413" t="s">
        <v>755</v>
      </c>
      <c r="CTJ312" s="414"/>
      <c r="CTK312" s="415"/>
      <c r="CTL312" s="416" t="s">
        <v>754</v>
      </c>
      <c r="CTM312" s="413" t="s">
        <v>755</v>
      </c>
      <c r="CTN312" s="414"/>
      <c r="CTO312" s="415"/>
      <c r="CTP312" s="416" t="s">
        <v>754</v>
      </c>
      <c r="CTQ312" s="413" t="s">
        <v>755</v>
      </c>
      <c r="CTR312" s="414"/>
      <c r="CTS312" s="415"/>
      <c r="CTT312" s="416" t="s">
        <v>754</v>
      </c>
      <c r="CTU312" s="413" t="s">
        <v>755</v>
      </c>
      <c r="CTV312" s="414"/>
      <c r="CTW312" s="415"/>
      <c r="CTX312" s="416" t="s">
        <v>754</v>
      </c>
      <c r="CTY312" s="413" t="s">
        <v>755</v>
      </c>
      <c r="CTZ312" s="414"/>
      <c r="CUA312" s="415"/>
      <c r="CUB312" s="416" t="s">
        <v>754</v>
      </c>
      <c r="CUC312" s="413" t="s">
        <v>755</v>
      </c>
      <c r="CUD312" s="414"/>
      <c r="CUE312" s="415"/>
      <c r="CUF312" s="416" t="s">
        <v>754</v>
      </c>
      <c r="CUG312" s="413" t="s">
        <v>755</v>
      </c>
      <c r="CUH312" s="414"/>
      <c r="CUI312" s="415"/>
      <c r="CUJ312" s="416" t="s">
        <v>754</v>
      </c>
      <c r="CUK312" s="413" t="s">
        <v>755</v>
      </c>
      <c r="CUL312" s="414"/>
      <c r="CUM312" s="415"/>
      <c r="CUN312" s="416" t="s">
        <v>754</v>
      </c>
      <c r="CUO312" s="413" t="s">
        <v>755</v>
      </c>
      <c r="CUP312" s="414"/>
      <c r="CUQ312" s="415"/>
      <c r="CUR312" s="416" t="s">
        <v>754</v>
      </c>
      <c r="CUS312" s="413" t="s">
        <v>755</v>
      </c>
      <c r="CUT312" s="414"/>
      <c r="CUU312" s="415"/>
      <c r="CUV312" s="416" t="s">
        <v>754</v>
      </c>
      <c r="CUW312" s="413" t="s">
        <v>755</v>
      </c>
      <c r="CUX312" s="414"/>
      <c r="CUY312" s="415"/>
      <c r="CUZ312" s="416" t="s">
        <v>754</v>
      </c>
      <c r="CVA312" s="413" t="s">
        <v>755</v>
      </c>
      <c r="CVB312" s="414"/>
      <c r="CVC312" s="415"/>
      <c r="CVD312" s="416" t="s">
        <v>754</v>
      </c>
      <c r="CVE312" s="413" t="s">
        <v>755</v>
      </c>
      <c r="CVF312" s="414"/>
      <c r="CVG312" s="415"/>
      <c r="CVH312" s="416" t="s">
        <v>754</v>
      </c>
      <c r="CVI312" s="413" t="s">
        <v>755</v>
      </c>
      <c r="CVJ312" s="414"/>
      <c r="CVK312" s="415"/>
      <c r="CVL312" s="416" t="s">
        <v>754</v>
      </c>
      <c r="CVM312" s="413" t="s">
        <v>755</v>
      </c>
      <c r="CVN312" s="414"/>
      <c r="CVO312" s="415"/>
      <c r="CVP312" s="416" t="s">
        <v>754</v>
      </c>
      <c r="CVQ312" s="413" t="s">
        <v>755</v>
      </c>
      <c r="CVR312" s="414"/>
      <c r="CVS312" s="415"/>
      <c r="CVT312" s="416" t="s">
        <v>754</v>
      </c>
      <c r="CVU312" s="413" t="s">
        <v>755</v>
      </c>
      <c r="CVV312" s="414"/>
      <c r="CVW312" s="415"/>
      <c r="CVX312" s="416" t="s">
        <v>754</v>
      </c>
      <c r="CVY312" s="413" t="s">
        <v>755</v>
      </c>
      <c r="CVZ312" s="414"/>
      <c r="CWA312" s="415"/>
      <c r="CWB312" s="416" t="s">
        <v>754</v>
      </c>
      <c r="CWC312" s="413" t="s">
        <v>755</v>
      </c>
      <c r="CWD312" s="414"/>
      <c r="CWE312" s="415"/>
      <c r="CWF312" s="416" t="s">
        <v>754</v>
      </c>
      <c r="CWG312" s="413" t="s">
        <v>755</v>
      </c>
      <c r="CWH312" s="414"/>
      <c r="CWI312" s="415"/>
      <c r="CWJ312" s="416" t="s">
        <v>754</v>
      </c>
      <c r="CWK312" s="413" t="s">
        <v>755</v>
      </c>
      <c r="CWL312" s="414"/>
      <c r="CWM312" s="415"/>
      <c r="CWN312" s="416" t="s">
        <v>754</v>
      </c>
      <c r="CWO312" s="413" t="s">
        <v>755</v>
      </c>
      <c r="CWP312" s="414"/>
      <c r="CWQ312" s="415"/>
      <c r="CWR312" s="416" t="s">
        <v>754</v>
      </c>
      <c r="CWS312" s="413" t="s">
        <v>755</v>
      </c>
      <c r="CWT312" s="414"/>
      <c r="CWU312" s="415"/>
      <c r="CWV312" s="416" t="s">
        <v>754</v>
      </c>
      <c r="CWW312" s="413" t="s">
        <v>755</v>
      </c>
      <c r="CWX312" s="414"/>
      <c r="CWY312" s="415"/>
      <c r="CWZ312" s="416" t="s">
        <v>754</v>
      </c>
      <c r="CXA312" s="413" t="s">
        <v>755</v>
      </c>
      <c r="CXB312" s="414"/>
      <c r="CXC312" s="415"/>
      <c r="CXD312" s="416" t="s">
        <v>754</v>
      </c>
      <c r="CXE312" s="413" t="s">
        <v>755</v>
      </c>
      <c r="CXF312" s="414"/>
      <c r="CXG312" s="415"/>
      <c r="CXH312" s="416" t="s">
        <v>754</v>
      </c>
      <c r="CXI312" s="413" t="s">
        <v>755</v>
      </c>
      <c r="CXJ312" s="414"/>
      <c r="CXK312" s="415"/>
      <c r="CXL312" s="416" t="s">
        <v>754</v>
      </c>
      <c r="CXM312" s="413" t="s">
        <v>755</v>
      </c>
      <c r="CXN312" s="414"/>
      <c r="CXO312" s="415"/>
      <c r="CXP312" s="416" t="s">
        <v>754</v>
      </c>
      <c r="CXQ312" s="413" t="s">
        <v>755</v>
      </c>
      <c r="CXR312" s="414"/>
      <c r="CXS312" s="415"/>
      <c r="CXT312" s="416" t="s">
        <v>754</v>
      </c>
      <c r="CXU312" s="413" t="s">
        <v>755</v>
      </c>
      <c r="CXV312" s="414"/>
      <c r="CXW312" s="415"/>
      <c r="CXX312" s="416" t="s">
        <v>754</v>
      </c>
      <c r="CXY312" s="413" t="s">
        <v>755</v>
      </c>
      <c r="CXZ312" s="414"/>
      <c r="CYA312" s="415"/>
      <c r="CYB312" s="416" t="s">
        <v>754</v>
      </c>
      <c r="CYC312" s="413" t="s">
        <v>755</v>
      </c>
      <c r="CYD312" s="414"/>
      <c r="CYE312" s="415"/>
      <c r="CYF312" s="416" t="s">
        <v>754</v>
      </c>
      <c r="CYG312" s="413" t="s">
        <v>755</v>
      </c>
      <c r="CYH312" s="414"/>
      <c r="CYI312" s="415"/>
      <c r="CYJ312" s="416" t="s">
        <v>754</v>
      </c>
      <c r="CYK312" s="413" t="s">
        <v>755</v>
      </c>
      <c r="CYL312" s="414"/>
      <c r="CYM312" s="415"/>
      <c r="CYN312" s="416" t="s">
        <v>754</v>
      </c>
      <c r="CYO312" s="413" t="s">
        <v>755</v>
      </c>
      <c r="CYP312" s="414"/>
      <c r="CYQ312" s="415"/>
      <c r="CYR312" s="416" t="s">
        <v>754</v>
      </c>
      <c r="CYS312" s="413" t="s">
        <v>755</v>
      </c>
      <c r="CYT312" s="414"/>
      <c r="CYU312" s="415"/>
      <c r="CYV312" s="416" t="s">
        <v>754</v>
      </c>
      <c r="CYW312" s="413" t="s">
        <v>755</v>
      </c>
      <c r="CYX312" s="414"/>
      <c r="CYY312" s="415"/>
      <c r="CYZ312" s="416" t="s">
        <v>754</v>
      </c>
      <c r="CZA312" s="413" t="s">
        <v>755</v>
      </c>
      <c r="CZB312" s="414"/>
      <c r="CZC312" s="415"/>
      <c r="CZD312" s="416" t="s">
        <v>754</v>
      </c>
      <c r="CZE312" s="413" t="s">
        <v>755</v>
      </c>
      <c r="CZF312" s="414"/>
      <c r="CZG312" s="415"/>
      <c r="CZH312" s="416" t="s">
        <v>754</v>
      </c>
      <c r="CZI312" s="413" t="s">
        <v>755</v>
      </c>
      <c r="CZJ312" s="414"/>
      <c r="CZK312" s="415"/>
      <c r="CZL312" s="416" t="s">
        <v>754</v>
      </c>
      <c r="CZM312" s="413" t="s">
        <v>755</v>
      </c>
      <c r="CZN312" s="414"/>
      <c r="CZO312" s="415"/>
      <c r="CZP312" s="416" t="s">
        <v>754</v>
      </c>
      <c r="CZQ312" s="413" t="s">
        <v>755</v>
      </c>
      <c r="CZR312" s="414"/>
      <c r="CZS312" s="415"/>
      <c r="CZT312" s="416" t="s">
        <v>754</v>
      </c>
      <c r="CZU312" s="413" t="s">
        <v>755</v>
      </c>
      <c r="CZV312" s="414"/>
      <c r="CZW312" s="415"/>
      <c r="CZX312" s="416" t="s">
        <v>754</v>
      </c>
      <c r="CZY312" s="413" t="s">
        <v>755</v>
      </c>
      <c r="CZZ312" s="414"/>
      <c r="DAA312" s="415"/>
      <c r="DAB312" s="416" t="s">
        <v>754</v>
      </c>
      <c r="DAC312" s="413" t="s">
        <v>755</v>
      </c>
      <c r="DAD312" s="414"/>
      <c r="DAE312" s="415"/>
      <c r="DAF312" s="416" t="s">
        <v>754</v>
      </c>
      <c r="DAG312" s="413" t="s">
        <v>755</v>
      </c>
      <c r="DAH312" s="414"/>
      <c r="DAI312" s="415"/>
      <c r="DAJ312" s="416" t="s">
        <v>754</v>
      </c>
      <c r="DAK312" s="413" t="s">
        <v>755</v>
      </c>
      <c r="DAL312" s="414"/>
      <c r="DAM312" s="415"/>
      <c r="DAN312" s="416" t="s">
        <v>754</v>
      </c>
      <c r="DAO312" s="413" t="s">
        <v>755</v>
      </c>
      <c r="DAP312" s="414"/>
      <c r="DAQ312" s="415"/>
      <c r="DAR312" s="416" t="s">
        <v>754</v>
      </c>
      <c r="DAS312" s="413" t="s">
        <v>755</v>
      </c>
      <c r="DAT312" s="414"/>
      <c r="DAU312" s="415"/>
      <c r="DAV312" s="416" t="s">
        <v>754</v>
      </c>
      <c r="DAW312" s="413" t="s">
        <v>755</v>
      </c>
      <c r="DAX312" s="414"/>
      <c r="DAY312" s="415"/>
      <c r="DAZ312" s="416" t="s">
        <v>754</v>
      </c>
      <c r="DBA312" s="413" t="s">
        <v>755</v>
      </c>
      <c r="DBB312" s="414"/>
      <c r="DBC312" s="415"/>
      <c r="DBD312" s="416" t="s">
        <v>754</v>
      </c>
      <c r="DBE312" s="413" t="s">
        <v>755</v>
      </c>
      <c r="DBF312" s="414"/>
      <c r="DBG312" s="415"/>
      <c r="DBH312" s="416" t="s">
        <v>754</v>
      </c>
      <c r="DBI312" s="413" t="s">
        <v>755</v>
      </c>
      <c r="DBJ312" s="414"/>
      <c r="DBK312" s="415"/>
      <c r="DBL312" s="416" t="s">
        <v>754</v>
      </c>
      <c r="DBM312" s="413" t="s">
        <v>755</v>
      </c>
      <c r="DBN312" s="414"/>
      <c r="DBO312" s="415"/>
      <c r="DBP312" s="416" t="s">
        <v>754</v>
      </c>
      <c r="DBQ312" s="413" t="s">
        <v>755</v>
      </c>
      <c r="DBR312" s="414"/>
      <c r="DBS312" s="415"/>
      <c r="DBT312" s="416" t="s">
        <v>754</v>
      </c>
      <c r="DBU312" s="413" t="s">
        <v>755</v>
      </c>
      <c r="DBV312" s="414"/>
      <c r="DBW312" s="415"/>
      <c r="DBX312" s="416" t="s">
        <v>754</v>
      </c>
      <c r="DBY312" s="413" t="s">
        <v>755</v>
      </c>
      <c r="DBZ312" s="414"/>
      <c r="DCA312" s="415"/>
      <c r="DCB312" s="416" t="s">
        <v>754</v>
      </c>
      <c r="DCC312" s="413" t="s">
        <v>755</v>
      </c>
      <c r="DCD312" s="414"/>
      <c r="DCE312" s="415"/>
      <c r="DCF312" s="416" t="s">
        <v>754</v>
      </c>
      <c r="DCG312" s="413" t="s">
        <v>755</v>
      </c>
      <c r="DCH312" s="414"/>
      <c r="DCI312" s="415"/>
      <c r="DCJ312" s="416" t="s">
        <v>754</v>
      </c>
      <c r="DCK312" s="413" t="s">
        <v>755</v>
      </c>
      <c r="DCL312" s="414"/>
      <c r="DCM312" s="415"/>
      <c r="DCN312" s="416" t="s">
        <v>754</v>
      </c>
      <c r="DCO312" s="413" t="s">
        <v>755</v>
      </c>
      <c r="DCP312" s="414"/>
      <c r="DCQ312" s="415"/>
      <c r="DCR312" s="416" t="s">
        <v>754</v>
      </c>
      <c r="DCS312" s="413" t="s">
        <v>755</v>
      </c>
      <c r="DCT312" s="414"/>
      <c r="DCU312" s="415"/>
      <c r="DCV312" s="416" t="s">
        <v>754</v>
      </c>
      <c r="DCW312" s="413" t="s">
        <v>755</v>
      </c>
      <c r="DCX312" s="414"/>
      <c r="DCY312" s="415"/>
      <c r="DCZ312" s="416" t="s">
        <v>754</v>
      </c>
      <c r="DDA312" s="413" t="s">
        <v>755</v>
      </c>
      <c r="DDB312" s="414"/>
      <c r="DDC312" s="415"/>
      <c r="DDD312" s="416" t="s">
        <v>754</v>
      </c>
      <c r="DDE312" s="413" t="s">
        <v>755</v>
      </c>
      <c r="DDF312" s="414"/>
      <c r="DDG312" s="415"/>
      <c r="DDH312" s="416" t="s">
        <v>754</v>
      </c>
      <c r="DDI312" s="413" t="s">
        <v>755</v>
      </c>
      <c r="DDJ312" s="414"/>
      <c r="DDK312" s="415"/>
      <c r="DDL312" s="416" t="s">
        <v>754</v>
      </c>
      <c r="DDM312" s="413" t="s">
        <v>755</v>
      </c>
      <c r="DDN312" s="414"/>
      <c r="DDO312" s="415"/>
      <c r="DDP312" s="416" t="s">
        <v>754</v>
      </c>
      <c r="DDQ312" s="413" t="s">
        <v>755</v>
      </c>
      <c r="DDR312" s="414"/>
      <c r="DDS312" s="415"/>
      <c r="DDT312" s="416" t="s">
        <v>754</v>
      </c>
      <c r="DDU312" s="413" t="s">
        <v>755</v>
      </c>
      <c r="DDV312" s="414"/>
      <c r="DDW312" s="415"/>
      <c r="DDX312" s="416" t="s">
        <v>754</v>
      </c>
      <c r="DDY312" s="413" t="s">
        <v>755</v>
      </c>
      <c r="DDZ312" s="414"/>
      <c r="DEA312" s="415"/>
      <c r="DEB312" s="416" t="s">
        <v>754</v>
      </c>
      <c r="DEC312" s="413" t="s">
        <v>755</v>
      </c>
      <c r="DED312" s="414"/>
      <c r="DEE312" s="415"/>
      <c r="DEF312" s="416" t="s">
        <v>754</v>
      </c>
      <c r="DEG312" s="413" t="s">
        <v>755</v>
      </c>
      <c r="DEH312" s="414"/>
      <c r="DEI312" s="415"/>
      <c r="DEJ312" s="416" t="s">
        <v>754</v>
      </c>
      <c r="DEK312" s="413" t="s">
        <v>755</v>
      </c>
      <c r="DEL312" s="414"/>
      <c r="DEM312" s="415"/>
      <c r="DEN312" s="416" t="s">
        <v>754</v>
      </c>
      <c r="DEO312" s="413" t="s">
        <v>755</v>
      </c>
      <c r="DEP312" s="414"/>
      <c r="DEQ312" s="415"/>
      <c r="DER312" s="416" t="s">
        <v>754</v>
      </c>
      <c r="DES312" s="413" t="s">
        <v>755</v>
      </c>
      <c r="DET312" s="414"/>
      <c r="DEU312" s="415"/>
      <c r="DEV312" s="416" t="s">
        <v>754</v>
      </c>
      <c r="DEW312" s="413" t="s">
        <v>755</v>
      </c>
      <c r="DEX312" s="414"/>
      <c r="DEY312" s="415"/>
      <c r="DEZ312" s="416" t="s">
        <v>754</v>
      </c>
      <c r="DFA312" s="413" t="s">
        <v>755</v>
      </c>
      <c r="DFB312" s="414"/>
      <c r="DFC312" s="415"/>
      <c r="DFD312" s="416" t="s">
        <v>754</v>
      </c>
      <c r="DFE312" s="413" t="s">
        <v>755</v>
      </c>
      <c r="DFF312" s="414"/>
      <c r="DFG312" s="415"/>
      <c r="DFH312" s="416" t="s">
        <v>754</v>
      </c>
      <c r="DFI312" s="413" t="s">
        <v>755</v>
      </c>
      <c r="DFJ312" s="414"/>
      <c r="DFK312" s="415"/>
      <c r="DFL312" s="416" t="s">
        <v>754</v>
      </c>
      <c r="DFM312" s="413" t="s">
        <v>755</v>
      </c>
      <c r="DFN312" s="414"/>
      <c r="DFO312" s="415"/>
      <c r="DFP312" s="416" t="s">
        <v>754</v>
      </c>
      <c r="DFQ312" s="413" t="s">
        <v>755</v>
      </c>
      <c r="DFR312" s="414"/>
      <c r="DFS312" s="415"/>
      <c r="DFT312" s="416" t="s">
        <v>754</v>
      </c>
      <c r="DFU312" s="413" t="s">
        <v>755</v>
      </c>
      <c r="DFV312" s="414"/>
      <c r="DFW312" s="415"/>
      <c r="DFX312" s="416" t="s">
        <v>754</v>
      </c>
      <c r="DFY312" s="413" t="s">
        <v>755</v>
      </c>
      <c r="DFZ312" s="414"/>
      <c r="DGA312" s="415"/>
      <c r="DGB312" s="416" t="s">
        <v>754</v>
      </c>
      <c r="DGC312" s="413" t="s">
        <v>755</v>
      </c>
      <c r="DGD312" s="414"/>
      <c r="DGE312" s="415"/>
      <c r="DGF312" s="416" t="s">
        <v>754</v>
      </c>
      <c r="DGG312" s="413" t="s">
        <v>755</v>
      </c>
      <c r="DGH312" s="414"/>
      <c r="DGI312" s="415"/>
      <c r="DGJ312" s="416" t="s">
        <v>754</v>
      </c>
      <c r="DGK312" s="413" t="s">
        <v>755</v>
      </c>
      <c r="DGL312" s="414"/>
      <c r="DGM312" s="415"/>
      <c r="DGN312" s="416" t="s">
        <v>754</v>
      </c>
      <c r="DGO312" s="413" t="s">
        <v>755</v>
      </c>
      <c r="DGP312" s="414"/>
      <c r="DGQ312" s="415"/>
      <c r="DGR312" s="416" t="s">
        <v>754</v>
      </c>
      <c r="DGS312" s="413" t="s">
        <v>755</v>
      </c>
      <c r="DGT312" s="414"/>
      <c r="DGU312" s="415"/>
      <c r="DGV312" s="416" t="s">
        <v>754</v>
      </c>
      <c r="DGW312" s="413" t="s">
        <v>755</v>
      </c>
      <c r="DGX312" s="414"/>
      <c r="DGY312" s="415"/>
      <c r="DGZ312" s="416" t="s">
        <v>754</v>
      </c>
      <c r="DHA312" s="413" t="s">
        <v>755</v>
      </c>
      <c r="DHB312" s="414"/>
      <c r="DHC312" s="415"/>
      <c r="DHD312" s="416" t="s">
        <v>754</v>
      </c>
      <c r="DHE312" s="413" t="s">
        <v>755</v>
      </c>
      <c r="DHF312" s="414"/>
      <c r="DHG312" s="415"/>
      <c r="DHH312" s="416" t="s">
        <v>754</v>
      </c>
      <c r="DHI312" s="413" t="s">
        <v>755</v>
      </c>
      <c r="DHJ312" s="414"/>
      <c r="DHK312" s="415"/>
      <c r="DHL312" s="416" t="s">
        <v>754</v>
      </c>
      <c r="DHM312" s="413" t="s">
        <v>755</v>
      </c>
      <c r="DHN312" s="414"/>
      <c r="DHO312" s="415"/>
      <c r="DHP312" s="416" t="s">
        <v>754</v>
      </c>
      <c r="DHQ312" s="413" t="s">
        <v>755</v>
      </c>
      <c r="DHR312" s="414"/>
      <c r="DHS312" s="415"/>
      <c r="DHT312" s="416" t="s">
        <v>754</v>
      </c>
      <c r="DHU312" s="413" t="s">
        <v>755</v>
      </c>
      <c r="DHV312" s="414"/>
      <c r="DHW312" s="415"/>
      <c r="DHX312" s="416" t="s">
        <v>754</v>
      </c>
      <c r="DHY312" s="413" t="s">
        <v>755</v>
      </c>
      <c r="DHZ312" s="414"/>
      <c r="DIA312" s="415"/>
      <c r="DIB312" s="416" t="s">
        <v>754</v>
      </c>
      <c r="DIC312" s="413" t="s">
        <v>755</v>
      </c>
      <c r="DID312" s="414"/>
      <c r="DIE312" s="415"/>
      <c r="DIF312" s="416" t="s">
        <v>754</v>
      </c>
      <c r="DIG312" s="413" t="s">
        <v>755</v>
      </c>
      <c r="DIH312" s="414"/>
      <c r="DII312" s="415"/>
      <c r="DIJ312" s="416" t="s">
        <v>754</v>
      </c>
      <c r="DIK312" s="413" t="s">
        <v>755</v>
      </c>
      <c r="DIL312" s="414"/>
      <c r="DIM312" s="415"/>
      <c r="DIN312" s="416" t="s">
        <v>754</v>
      </c>
      <c r="DIO312" s="413" t="s">
        <v>755</v>
      </c>
      <c r="DIP312" s="414"/>
      <c r="DIQ312" s="415"/>
      <c r="DIR312" s="416" t="s">
        <v>754</v>
      </c>
      <c r="DIS312" s="413" t="s">
        <v>755</v>
      </c>
      <c r="DIT312" s="414"/>
      <c r="DIU312" s="415"/>
      <c r="DIV312" s="416" t="s">
        <v>754</v>
      </c>
      <c r="DIW312" s="413" t="s">
        <v>755</v>
      </c>
      <c r="DIX312" s="414"/>
      <c r="DIY312" s="415"/>
      <c r="DIZ312" s="416" t="s">
        <v>754</v>
      </c>
      <c r="DJA312" s="413" t="s">
        <v>755</v>
      </c>
      <c r="DJB312" s="414"/>
      <c r="DJC312" s="415"/>
      <c r="DJD312" s="416" t="s">
        <v>754</v>
      </c>
      <c r="DJE312" s="413" t="s">
        <v>755</v>
      </c>
      <c r="DJF312" s="414"/>
      <c r="DJG312" s="415"/>
      <c r="DJH312" s="416" t="s">
        <v>754</v>
      </c>
      <c r="DJI312" s="413" t="s">
        <v>755</v>
      </c>
      <c r="DJJ312" s="414"/>
      <c r="DJK312" s="415"/>
      <c r="DJL312" s="416" t="s">
        <v>754</v>
      </c>
      <c r="DJM312" s="413" t="s">
        <v>755</v>
      </c>
      <c r="DJN312" s="414"/>
      <c r="DJO312" s="415"/>
      <c r="DJP312" s="416" t="s">
        <v>754</v>
      </c>
      <c r="DJQ312" s="413" t="s">
        <v>755</v>
      </c>
      <c r="DJR312" s="414"/>
      <c r="DJS312" s="415"/>
      <c r="DJT312" s="416" t="s">
        <v>754</v>
      </c>
      <c r="DJU312" s="413" t="s">
        <v>755</v>
      </c>
      <c r="DJV312" s="414"/>
      <c r="DJW312" s="415"/>
      <c r="DJX312" s="416" t="s">
        <v>754</v>
      </c>
      <c r="DJY312" s="413" t="s">
        <v>755</v>
      </c>
      <c r="DJZ312" s="414"/>
      <c r="DKA312" s="415"/>
      <c r="DKB312" s="416" t="s">
        <v>754</v>
      </c>
      <c r="DKC312" s="413" t="s">
        <v>755</v>
      </c>
      <c r="DKD312" s="414"/>
      <c r="DKE312" s="415"/>
      <c r="DKF312" s="416" t="s">
        <v>754</v>
      </c>
      <c r="DKG312" s="413" t="s">
        <v>755</v>
      </c>
      <c r="DKH312" s="414"/>
      <c r="DKI312" s="415"/>
      <c r="DKJ312" s="416" t="s">
        <v>754</v>
      </c>
      <c r="DKK312" s="413" t="s">
        <v>755</v>
      </c>
      <c r="DKL312" s="414"/>
      <c r="DKM312" s="415"/>
      <c r="DKN312" s="416" t="s">
        <v>754</v>
      </c>
      <c r="DKO312" s="413" t="s">
        <v>755</v>
      </c>
      <c r="DKP312" s="414"/>
      <c r="DKQ312" s="415"/>
      <c r="DKR312" s="416" t="s">
        <v>754</v>
      </c>
      <c r="DKS312" s="413" t="s">
        <v>755</v>
      </c>
      <c r="DKT312" s="414"/>
      <c r="DKU312" s="415"/>
      <c r="DKV312" s="416" t="s">
        <v>754</v>
      </c>
      <c r="DKW312" s="413" t="s">
        <v>755</v>
      </c>
      <c r="DKX312" s="414"/>
      <c r="DKY312" s="415"/>
      <c r="DKZ312" s="416" t="s">
        <v>754</v>
      </c>
      <c r="DLA312" s="413" t="s">
        <v>755</v>
      </c>
      <c r="DLB312" s="414"/>
      <c r="DLC312" s="415"/>
      <c r="DLD312" s="416" t="s">
        <v>754</v>
      </c>
      <c r="DLE312" s="413" t="s">
        <v>755</v>
      </c>
      <c r="DLF312" s="414"/>
      <c r="DLG312" s="415"/>
      <c r="DLH312" s="416" t="s">
        <v>754</v>
      </c>
      <c r="DLI312" s="413" t="s">
        <v>755</v>
      </c>
      <c r="DLJ312" s="414"/>
      <c r="DLK312" s="415"/>
      <c r="DLL312" s="416" t="s">
        <v>754</v>
      </c>
      <c r="DLM312" s="413" t="s">
        <v>755</v>
      </c>
      <c r="DLN312" s="414"/>
      <c r="DLO312" s="415"/>
      <c r="DLP312" s="416" t="s">
        <v>754</v>
      </c>
      <c r="DLQ312" s="413" t="s">
        <v>755</v>
      </c>
      <c r="DLR312" s="414"/>
      <c r="DLS312" s="415"/>
      <c r="DLT312" s="416" t="s">
        <v>754</v>
      </c>
      <c r="DLU312" s="413" t="s">
        <v>755</v>
      </c>
      <c r="DLV312" s="414"/>
      <c r="DLW312" s="415"/>
      <c r="DLX312" s="416" t="s">
        <v>754</v>
      </c>
      <c r="DLY312" s="413" t="s">
        <v>755</v>
      </c>
      <c r="DLZ312" s="414"/>
      <c r="DMA312" s="415"/>
      <c r="DMB312" s="416" t="s">
        <v>754</v>
      </c>
      <c r="DMC312" s="413" t="s">
        <v>755</v>
      </c>
      <c r="DMD312" s="414"/>
      <c r="DME312" s="415"/>
      <c r="DMF312" s="416" t="s">
        <v>754</v>
      </c>
      <c r="DMG312" s="413" t="s">
        <v>755</v>
      </c>
      <c r="DMH312" s="414"/>
      <c r="DMI312" s="415"/>
      <c r="DMJ312" s="416" t="s">
        <v>754</v>
      </c>
      <c r="DMK312" s="413" t="s">
        <v>755</v>
      </c>
      <c r="DML312" s="414"/>
      <c r="DMM312" s="415"/>
      <c r="DMN312" s="416" t="s">
        <v>754</v>
      </c>
      <c r="DMO312" s="413" t="s">
        <v>755</v>
      </c>
      <c r="DMP312" s="414"/>
      <c r="DMQ312" s="415"/>
      <c r="DMR312" s="416" t="s">
        <v>754</v>
      </c>
      <c r="DMS312" s="413" t="s">
        <v>755</v>
      </c>
      <c r="DMT312" s="414"/>
      <c r="DMU312" s="415"/>
      <c r="DMV312" s="416" t="s">
        <v>754</v>
      </c>
      <c r="DMW312" s="413" t="s">
        <v>755</v>
      </c>
      <c r="DMX312" s="414"/>
      <c r="DMY312" s="415"/>
      <c r="DMZ312" s="416" t="s">
        <v>754</v>
      </c>
      <c r="DNA312" s="413" t="s">
        <v>755</v>
      </c>
      <c r="DNB312" s="414"/>
      <c r="DNC312" s="415"/>
      <c r="DND312" s="416" t="s">
        <v>754</v>
      </c>
      <c r="DNE312" s="413" t="s">
        <v>755</v>
      </c>
      <c r="DNF312" s="414"/>
      <c r="DNG312" s="415"/>
      <c r="DNH312" s="416" t="s">
        <v>754</v>
      </c>
      <c r="DNI312" s="413" t="s">
        <v>755</v>
      </c>
      <c r="DNJ312" s="414"/>
      <c r="DNK312" s="415"/>
      <c r="DNL312" s="416" t="s">
        <v>754</v>
      </c>
      <c r="DNM312" s="413" t="s">
        <v>755</v>
      </c>
      <c r="DNN312" s="414"/>
      <c r="DNO312" s="415"/>
      <c r="DNP312" s="416" t="s">
        <v>754</v>
      </c>
      <c r="DNQ312" s="413" t="s">
        <v>755</v>
      </c>
      <c r="DNR312" s="414"/>
      <c r="DNS312" s="415"/>
      <c r="DNT312" s="416" t="s">
        <v>754</v>
      </c>
      <c r="DNU312" s="413" t="s">
        <v>755</v>
      </c>
      <c r="DNV312" s="414"/>
      <c r="DNW312" s="415"/>
      <c r="DNX312" s="416" t="s">
        <v>754</v>
      </c>
      <c r="DNY312" s="413" t="s">
        <v>755</v>
      </c>
      <c r="DNZ312" s="414"/>
      <c r="DOA312" s="415"/>
      <c r="DOB312" s="416" t="s">
        <v>754</v>
      </c>
      <c r="DOC312" s="413" t="s">
        <v>755</v>
      </c>
      <c r="DOD312" s="414"/>
      <c r="DOE312" s="415"/>
      <c r="DOF312" s="416" t="s">
        <v>754</v>
      </c>
      <c r="DOG312" s="413" t="s">
        <v>755</v>
      </c>
      <c r="DOH312" s="414"/>
      <c r="DOI312" s="415"/>
      <c r="DOJ312" s="416" t="s">
        <v>754</v>
      </c>
      <c r="DOK312" s="413" t="s">
        <v>755</v>
      </c>
      <c r="DOL312" s="414"/>
      <c r="DOM312" s="415"/>
      <c r="DON312" s="416" t="s">
        <v>754</v>
      </c>
      <c r="DOO312" s="413" t="s">
        <v>755</v>
      </c>
      <c r="DOP312" s="414"/>
      <c r="DOQ312" s="415"/>
      <c r="DOR312" s="416" t="s">
        <v>754</v>
      </c>
      <c r="DOS312" s="413" t="s">
        <v>755</v>
      </c>
      <c r="DOT312" s="414"/>
      <c r="DOU312" s="415"/>
      <c r="DOV312" s="416" t="s">
        <v>754</v>
      </c>
      <c r="DOW312" s="413" t="s">
        <v>755</v>
      </c>
      <c r="DOX312" s="414"/>
      <c r="DOY312" s="415"/>
      <c r="DOZ312" s="416" t="s">
        <v>754</v>
      </c>
      <c r="DPA312" s="413" t="s">
        <v>755</v>
      </c>
      <c r="DPB312" s="414"/>
      <c r="DPC312" s="415"/>
      <c r="DPD312" s="416" t="s">
        <v>754</v>
      </c>
      <c r="DPE312" s="413" t="s">
        <v>755</v>
      </c>
      <c r="DPF312" s="414"/>
      <c r="DPG312" s="415"/>
      <c r="DPH312" s="416" t="s">
        <v>754</v>
      </c>
      <c r="DPI312" s="413" t="s">
        <v>755</v>
      </c>
      <c r="DPJ312" s="414"/>
      <c r="DPK312" s="415"/>
      <c r="DPL312" s="416" t="s">
        <v>754</v>
      </c>
      <c r="DPM312" s="413" t="s">
        <v>755</v>
      </c>
      <c r="DPN312" s="414"/>
      <c r="DPO312" s="415"/>
      <c r="DPP312" s="416" t="s">
        <v>754</v>
      </c>
      <c r="DPQ312" s="413" t="s">
        <v>755</v>
      </c>
      <c r="DPR312" s="414"/>
      <c r="DPS312" s="415"/>
      <c r="DPT312" s="416" t="s">
        <v>754</v>
      </c>
      <c r="DPU312" s="413" t="s">
        <v>755</v>
      </c>
      <c r="DPV312" s="414"/>
      <c r="DPW312" s="415"/>
      <c r="DPX312" s="416" t="s">
        <v>754</v>
      </c>
      <c r="DPY312" s="413" t="s">
        <v>755</v>
      </c>
      <c r="DPZ312" s="414"/>
      <c r="DQA312" s="415"/>
      <c r="DQB312" s="416" t="s">
        <v>754</v>
      </c>
      <c r="DQC312" s="413" t="s">
        <v>755</v>
      </c>
      <c r="DQD312" s="414"/>
      <c r="DQE312" s="415"/>
      <c r="DQF312" s="416" t="s">
        <v>754</v>
      </c>
      <c r="DQG312" s="413" t="s">
        <v>755</v>
      </c>
      <c r="DQH312" s="414"/>
      <c r="DQI312" s="415"/>
      <c r="DQJ312" s="416" t="s">
        <v>754</v>
      </c>
      <c r="DQK312" s="413" t="s">
        <v>755</v>
      </c>
      <c r="DQL312" s="414"/>
      <c r="DQM312" s="415"/>
      <c r="DQN312" s="416" t="s">
        <v>754</v>
      </c>
      <c r="DQO312" s="413" t="s">
        <v>755</v>
      </c>
      <c r="DQP312" s="414"/>
      <c r="DQQ312" s="415"/>
      <c r="DQR312" s="416" t="s">
        <v>754</v>
      </c>
      <c r="DQS312" s="413" t="s">
        <v>755</v>
      </c>
      <c r="DQT312" s="414"/>
      <c r="DQU312" s="415"/>
      <c r="DQV312" s="416" t="s">
        <v>754</v>
      </c>
      <c r="DQW312" s="413" t="s">
        <v>755</v>
      </c>
      <c r="DQX312" s="414"/>
      <c r="DQY312" s="415"/>
      <c r="DQZ312" s="416" t="s">
        <v>754</v>
      </c>
      <c r="DRA312" s="413" t="s">
        <v>755</v>
      </c>
      <c r="DRB312" s="414"/>
      <c r="DRC312" s="415"/>
      <c r="DRD312" s="416" t="s">
        <v>754</v>
      </c>
      <c r="DRE312" s="413" t="s">
        <v>755</v>
      </c>
      <c r="DRF312" s="414"/>
      <c r="DRG312" s="415"/>
      <c r="DRH312" s="416" t="s">
        <v>754</v>
      </c>
      <c r="DRI312" s="413" t="s">
        <v>755</v>
      </c>
      <c r="DRJ312" s="414"/>
      <c r="DRK312" s="415"/>
      <c r="DRL312" s="416" t="s">
        <v>754</v>
      </c>
      <c r="DRM312" s="413" t="s">
        <v>755</v>
      </c>
      <c r="DRN312" s="414"/>
      <c r="DRO312" s="415"/>
      <c r="DRP312" s="416" t="s">
        <v>754</v>
      </c>
      <c r="DRQ312" s="413" t="s">
        <v>755</v>
      </c>
      <c r="DRR312" s="414"/>
      <c r="DRS312" s="415"/>
      <c r="DRT312" s="416" t="s">
        <v>754</v>
      </c>
      <c r="DRU312" s="413" t="s">
        <v>755</v>
      </c>
      <c r="DRV312" s="414"/>
      <c r="DRW312" s="415"/>
      <c r="DRX312" s="416" t="s">
        <v>754</v>
      </c>
      <c r="DRY312" s="413" t="s">
        <v>755</v>
      </c>
      <c r="DRZ312" s="414"/>
      <c r="DSA312" s="415"/>
      <c r="DSB312" s="416" t="s">
        <v>754</v>
      </c>
      <c r="DSC312" s="413" t="s">
        <v>755</v>
      </c>
      <c r="DSD312" s="414"/>
      <c r="DSE312" s="415"/>
      <c r="DSF312" s="416" t="s">
        <v>754</v>
      </c>
      <c r="DSG312" s="413" t="s">
        <v>755</v>
      </c>
      <c r="DSH312" s="414"/>
      <c r="DSI312" s="415"/>
      <c r="DSJ312" s="416" t="s">
        <v>754</v>
      </c>
      <c r="DSK312" s="413" t="s">
        <v>755</v>
      </c>
      <c r="DSL312" s="414"/>
      <c r="DSM312" s="415"/>
      <c r="DSN312" s="416" t="s">
        <v>754</v>
      </c>
      <c r="DSO312" s="413" t="s">
        <v>755</v>
      </c>
      <c r="DSP312" s="414"/>
      <c r="DSQ312" s="415"/>
      <c r="DSR312" s="416" t="s">
        <v>754</v>
      </c>
      <c r="DSS312" s="413" t="s">
        <v>755</v>
      </c>
      <c r="DST312" s="414"/>
      <c r="DSU312" s="415"/>
      <c r="DSV312" s="416" t="s">
        <v>754</v>
      </c>
      <c r="DSW312" s="413" t="s">
        <v>755</v>
      </c>
      <c r="DSX312" s="414"/>
      <c r="DSY312" s="415"/>
      <c r="DSZ312" s="416" t="s">
        <v>754</v>
      </c>
      <c r="DTA312" s="413" t="s">
        <v>755</v>
      </c>
      <c r="DTB312" s="414"/>
      <c r="DTC312" s="415"/>
      <c r="DTD312" s="416" t="s">
        <v>754</v>
      </c>
      <c r="DTE312" s="413" t="s">
        <v>755</v>
      </c>
      <c r="DTF312" s="414"/>
      <c r="DTG312" s="415"/>
      <c r="DTH312" s="416" t="s">
        <v>754</v>
      </c>
      <c r="DTI312" s="413" t="s">
        <v>755</v>
      </c>
      <c r="DTJ312" s="414"/>
      <c r="DTK312" s="415"/>
      <c r="DTL312" s="416" t="s">
        <v>754</v>
      </c>
      <c r="DTM312" s="413" t="s">
        <v>755</v>
      </c>
      <c r="DTN312" s="414"/>
      <c r="DTO312" s="415"/>
      <c r="DTP312" s="416" t="s">
        <v>754</v>
      </c>
      <c r="DTQ312" s="413" t="s">
        <v>755</v>
      </c>
      <c r="DTR312" s="414"/>
      <c r="DTS312" s="415"/>
      <c r="DTT312" s="416" t="s">
        <v>754</v>
      </c>
      <c r="DTU312" s="413" t="s">
        <v>755</v>
      </c>
      <c r="DTV312" s="414"/>
      <c r="DTW312" s="415"/>
      <c r="DTX312" s="416" t="s">
        <v>754</v>
      </c>
      <c r="DTY312" s="413" t="s">
        <v>755</v>
      </c>
      <c r="DTZ312" s="414"/>
      <c r="DUA312" s="415"/>
      <c r="DUB312" s="416" t="s">
        <v>754</v>
      </c>
      <c r="DUC312" s="413" t="s">
        <v>755</v>
      </c>
      <c r="DUD312" s="414"/>
      <c r="DUE312" s="415"/>
      <c r="DUF312" s="416" t="s">
        <v>754</v>
      </c>
      <c r="DUG312" s="413" t="s">
        <v>755</v>
      </c>
      <c r="DUH312" s="414"/>
      <c r="DUI312" s="415"/>
      <c r="DUJ312" s="416" t="s">
        <v>754</v>
      </c>
      <c r="DUK312" s="413" t="s">
        <v>755</v>
      </c>
      <c r="DUL312" s="414"/>
      <c r="DUM312" s="415"/>
      <c r="DUN312" s="416" t="s">
        <v>754</v>
      </c>
      <c r="DUO312" s="413" t="s">
        <v>755</v>
      </c>
      <c r="DUP312" s="414"/>
      <c r="DUQ312" s="415"/>
      <c r="DUR312" s="416" t="s">
        <v>754</v>
      </c>
      <c r="DUS312" s="413" t="s">
        <v>755</v>
      </c>
      <c r="DUT312" s="414"/>
      <c r="DUU312" s="415"/>
      <c r="DUV312" s="416" t="s">
        <v>754</v>
      </c>
      <c r="DUW312" s="413" t="s">
        <v>755</v>
      </c>
      <c r="DUX312" s="414"/>
      <c r="DUY312" s="415"/>
      <c r="DUZ312" s="416" t="s">
        <v>754</v>
      </c>
      <c r="DVA312" s="413" t="s">
        <v>755</v>
      </c>
      <c r="DVB312" s="414"/>
      <c r="DVC312" s="415"/>
      <c r="DVD312" s="416" t="s">
        <v>754</v>
      </c>
      <c r="DVE312" s="413" t="s">
        <v>755</v>
      </c>
      <c r="DVF312" s="414"/>
      <c r="DVG312" s="415"/>
      <c r="DVH312" s="416" t="s">
        <v>754</v>
      </c>
      <c r="DVI312" s="413" t="s">
        <v>755</v>
      </c>
      <c r="DVJ312" s="414"/>
      <c r="DVK312" s="415"/>
      <c r="DVL312" s="416" t="s">
        <v>754</v>
      </c>
      <c r="DVM312" s="413" t="s">
        <v>755</v>
      </c>
      <c r="DVN312" s="414"/>
      <c r="DVO312" s="415"/>
      <c r="DVP312" s="416" t="s">
        <v>754</v>
      </c>
      <c r="DVQ312" s="413" t="s">
        <v>755</v>
      </c>
      <c r="DVR312" s="414"/>
      <c r="DVS312" s="415"/>
      <c r="DVT312" s="416" t="s">
        <v>754</v>
      </c>
      <c r="DVU312" s="413" t="s">
        <v>755</v>
      </c>
      <c r="DVV312" s="414"/>
      <c r="DVW312" s="415"/>
      <c r="DVX312" s="416" t="s">
        <v>754</v>
      </c>
      <c r="DVY312" s="413" t="s">
        <v>755</v>
      </c>
      <c r="DVZ312" s="414"/>
      <c r="DWA312" s="415"/>
      <c r="DWB312" s="416" t="s">
        <v>754</v>
      </c>
      <c r="DWC312" s="413" t="s">
        <v>755</v>
      </c>
      <c r="DWD312" s="414"/>
      <c r="DWE312" s="415"/>
      <c r="DWF312" s="416" t="s">
        <v>754</v>
      </c>
      <c r="DWG312" s="413" t="s">
        <v>755</v>
      </c>
      <c r="DWH312" s="414"/>
      <c r="DWI312" s="415"/>
      <c r="DWJ312" s="416" t="s">
        <v>754</v>
      </c>
      <c r="DWK312" s="413" t="s">
        <v>755</v>
      </c>
      <c r="DWL312" s="414"/>
      <c r="DWM312" s="415"/>
      <c r="DWN312" s="416" t="s">
        <v>754</v>
      </c>
      <c r="DWO312" s="413" t="s">
        <v>755</v>
      </c>
      <c r="DWP312" s="414"/>
      <c r="DWQ312" s="415"/>
      <c r="DWR312" s="416" t="s">
        <v>754</v>
      </c>
      <c r="DWS312" s="413" t="s">
        <v>755</v>
      </c>
      <c r="DWT312" s="414"/>
      <c r="DWU312" s="415"/>
      <c r="DWV312" s="416" t="s">
        <v>754</v>
      </c>
      <c r="DWW312" s="413" t="s">
        <v>755</v>
      </c>
      <c r="DWX312" s="414"/>
      <c r="DWY312" s="415"/>
      <c r="DWZ312" s="416" t="s">
        <v>754</v>
      </c>
      <c r="DXA312" s="413" t="s">
        <v>755</v>
      </c>
      <c r="DXB312" s="414"/>
      <c r="DXC312" s="415"/>
      <c r="DXD312" s="416" t="s">
        <v>754</v>
      </c>
      <c r="DXE312" s="413" t="s">
        <v>755</v>
      </c>
      <c r="DXF312" s="414"/>
      <c r="DXG312" s="415"/>
      <c r="DXH312" s="416" t="s">
        <v>754</v>
      </c>
      <c r="DXI312" s="413" t="s">
        <v>755</v>
      </c>
      <c r="DXJ312" s="414"/>
      <c r="DXK312" s="415"/>
      <c r="DXL312" s="416" t="s">
        <v>754</v>
      </c>
      <c r="DXM312" s="413" t="s">
        <v>755</v>
      </c>
      <c r="DXN312" s="414"/>
      <c r="DXO312" s="415"/>
      <c r="DXP312" s="416" t="s">
        <v>754</v>
      </c>
      <c r="DXQ312" s="413" t="s">
        <v>755</v>
      </c>
      <c r="DXR312" s="414"/>
      <c r="DXS312" s="415"/>
      <c r="DXT312" s="416" t="s">
        <v>754</v>
      </c>
      <c r="DXU312" s="413" t="s">
        <v>755</v>
      </c>
      <c r="DXV312" s="414"/>
      <c r="DXW312" s="415"/>
      <c r="DXX312" s="416" t="s">
        <v>754</v>
      </c>
      <c r="DXY312" s="413" t="s">
        <v>755</v>
      </c>
      <c r="DXZ312" s="414"/>
      <c r="DYA312" s="415"/>
      <c r="DYB312" s="416" t="s">
        <v>754</v>
      </c>
      <c r="DYC312" s="413" t="s">
        <v>755</v>
      </c>
      <c r="DYD312" s="414"/>
      <c r="DYE312" s="415"/>
      <c r="DYF312" s="416" t="s">
        <v>754</v>
      </c>
      <c r="DYG312" s="413" t="s">
        <v>755</v>
      </c>
      <c r="DYH312" s="414"/>
      <c r="DYI312" s="415"/>
      <c r="DYJ312" s="416" t="s">
        <v>754</v>
      </c>
      <c r="DYK312" s="413" t="s">
        <v>755</v>
      </c>
      <c r="DYL312" s="414"/>
      <c r="DYM312" s="415"/>
      <c r="DYN312" s="416" t="s">
        <v>754</v>
      </c>
      <c r="DYO312" s="413" t="s">
        <v>755</v>
      </c>
      <c r="DYP312" s="414"/>
      <c r="DYQ312" s="415"/>
      <c r="DYR312" s="416" t="s">
        <v>754</v>
      </c>
      <c r="DYS312" s="413" t="s">
        <v>755</v>
      </c>
      <c r="DYT312" s="414"/>
      <c r="DYU312" s="415"/>
      <c r="DYV312" s="416" t="s">
        <v>754</v>
      </c>
      <c r="DYW312" s="413" t="s">
        <v>755</v>
      </c>
      <c r="DYX312" s="414"/>
      <c r="DYY312" s="415"/>
      <c r="DYZ312" s="416" t="s">
        <v>754</v>
      </c>
      <c r="DZA312" s="413" t="s">
        <v>755</v>
      </c>
      <c r="DZB312" s="414"/>
      <c r="DZC312" s="415"/>
      <c r="DZD312" s="416" t="s">
        <v>754</v>
      </c>
      <c r="DZE312" s="413" t="s">
        <v>755</v>
      </c>
      <c r="DZF312" s="414"/>
      <c r="DZG312" s="415"/>
      <c r="DZH312" s="416" t="s">
        <v>754</v>
      </c>
      <c r="DZI312" s="413" t="s">
        <v>755</v>
      </c>
      <c r="DZJ312" s="414"/>
      <c r="DZK312" s="415"/>
      <c r="DZL312" s="416" t="s">
        <v>754</v>
      </c>
      <c r="DZM312" s="413" t="s">
        <v>755</v>
      </c>
      <c r="DZN312" s="414"/>
      <c r="DZO312" s="415"/>
      <c r="DZP312" s="416" t="s">
        <v>754</v>
      </c>
      <c r="DZQ312" s="413" t="s">
        <v>755</v>
      </c>
      <c r="DZR312" s="414"/>
      <c r="DZS312" s="415"/>
      <c r="DZT312" s="416" t="s">
        <v>754</v>
      </c>
      <c r="DZU312" s="413" t="s">
        <v>755</v>
      </c>
      <c r="DZV312" s="414"/>
      <c r="DZW312" s="415"/>
      <c r="DZX312" s="416" t="s">
        <v>754</v>
      </c>
      <c r="DZY312" s="413" t="s">
        <v>755</v>
      </c>
      <c r="DZZ312" s="414"/>
      <c r="EAA312" s="415"/>
      <c r="EAB312" s="416" t="s">
        <v>754</v>
      </c>
      <c r="EAC312" s="413" t="s">
        <v>755</v>
      </c>
      <c r="EAD312" s="414"/>
      <c r="EAE312" s="415"/>
      <c r="EAF312" s="416" t="s">
        <v>754</v>
      </c>
      <c r="EAG312" s="413" t="s">
        <v>755</v>
      </c>
      <c r="EAH312" s="414"/>
      <c r="EAI312" s="415"/>
      <c r="EAJ312" s="416" t="s">
        <v>754</v>
      </c>
      <c r="EAK312" s="413" t="s">
        <v>755</v>
      </c>
      <c r="EAL312" s="414"/>
      <c r="EAM312" s="415"/>
      <c r="EAN312" s="416" t="s">
        <v>754</v>
      </c>
      <c r="EAO312" s="413" t="s">
        <v>755</v>
      </c>
      <c r="EAP312" s="414"/>
      <c r="EAQ312" s="415"/>
      <c r="EAR312" s="416" t="s">
        <v>754</v>
      </c>
      <c r="EAS312" s="413" t="s">
        <v>755</v>
      </c>
      <c r="EAT312" s="414"/>
      <c r="EAU312" s="415"/>
      <c r="EAV312" s="416" t="s">
        <v>754</v>
      </c>
      <c r="EAW312" s="413" t="s">
        <v>755</v>
      </c>
      <c r="EAX312" s="414"/>
      <c r="EAY312" s="415"/>
      <c r="EAZ312" s="416" t="s">
        <v>754</v>
      </c>
      <c r="EBA312" s="413" t="s">
        <v>755</v>
      </c>
      <c r="EBB312" s="414"/>
      <c r="EBC312" s="415"/>
      <c r="EBD312" s="416" t="s">
        <v>754</v>
      </c>
      <c r="EBE312" s="413" t="s">
        <v>755</v>
      </c>
      <c r="EBF312" s="414"/>
      <c r="EBG312" s="415"/>
      <c r="EBH312" s="416" t="s">
        <v>754</v>
      </c>
      <c r="EBI312" s="413" t="s">
        <v>755</v>
      </c>
      <c r="EBJ312" s="414"/>
      <c r="EBK312" s="415"/>
      <c r="EBL312" s="416" t="s">
        <v>754</v>
      </c>
      <c r="EBM312" s="413" t="s">
        <v>755</v>
      </c>
      <c r="EBN312" s="414"/>
      <c r="EBO312" s="415"/>
      <c r="EBP312" s="416" t="s">
        <v>754</v>
      </c>
      <c r="EBQ312" s="413" t="s">
        <v>755</v>
      </c>
      <c r="EBR312" s="414"/>
      <c r="EBS312" s="415"/>
      <c r="EBT312" s="416" t="s">
        <v>754</v>
      </c>
      <c r="EBU312" s="413" t="s">
        <v>755</v>
      </c>
      <c r="EBV312" s="414"/>
      <c r="EBW312" s="415"/>
      <c r="EBX312" s="416" t="s">
        <v>754</v>
      </c>
      <c r="EBY312" s="413" t="s">
        <v>755</v>
      </c>
      <c r="EBZ312" s="414"/>
      <c r="ECA312" s="415"/>
      <c r="ECB312" s="416" t="s">
        <v>754</v>
      </c>
      <c r="ECC312" s="413" t="s">
        <v>755</v>
      </c>
      <c r="ECD312" s="414"/>
      <c r="ECE312" s="415"/>
      <c r="ECF312" s="416" t="s">
        <v>754</v>
      </c>
      <c r="ECG312" s="413" t="s">
        <v>755</v>
      </c>
      <c r="ECH312" s="414"/>
      <c r="ECI312" s="415"/>
      <c r="ECJ312" s="416" t="s">
        <v>754</v>
      </c>
      <c r="ECK312" s="413" t="s">
        <v>755</v>
      </c>
      <c r="ECL312" s="414"/>
      <c r="ECM312" s="415"/>
      <c r="ECN312" s="416" t="s">
        <v>754</v>
      </c>
      <c r="ECO312" s="413" t="s">
        <v>755</v>
      </c>
      <c r="ECP312" s="414"/>
      <c r="ECQ312" s="415"/>
      <c r="ECR312" s="416" t="s">
        <v>754</v>
      </c>
      <c r="ECS312" s="413" t="s">
        <v>755</v>
      </c>
      <c r="ECT312" s="414"/>
      <c r="ECU312" s="415"/>
      <c r="ECV312" s="416" t="s">
        <v>754</v>
      </c>
      <c r="ECW312" s="413" t="s">
        <v>755</v>
      </c>
      <c r="ECX312" s="414"/>
      <c r="ECY312" s="415"/>
      <c r="ECZ312" s="416" t="s">
        <v>754</v>
      </c>
      <c r="EDA312" s="413" t="s">
        <v>755</v>
      </c>
      <c r="EDB312" s="414"/>
      <c r="EDC312" s="415"/>
      <c r="EDD312" s="416" t="s">
        <v>754</v>
      </c>
      <c r="EDE312" s="413" t="s">
        <v>755</v>
      </c>
      <c r="EDF312" s="414"/>
      <c r="EDG312" s="415"/>
      <c r="EDH312" s="416" t="s">
        <v>754</v>
      </c>
      <c r="EDI312" s="413" t="s">
        <v>755</v>
      </c>
      <c r="EDJ312" s="414"/>
      <c r="EDK312" s="415"/>
      <c r="EDL312" s="416" t="s">
        <v>754</v>
      </c>
      <c r="EDM312" s="413" t="s">
        <v>755</v>
      </c>
      <c r="EDN312" s="414"/>
      <c r="EDO312" s="415"/>
      <c r="EDP312" s="416" t="s">
        <v>754</v>
      </c>
      <c r="EDQ312" s="413" t="s">
        <v>755</v>
      </c>
      <c r="EDR312" s="414"/>
      <c r="EDS312" s="415"/>
      <c r="EDT312" s="416" t="s">
        <v>754</v>
      </c>
      <c r="EDU312" s="413" t="s">
        <v>755</v>
      </c>
      <c r="EDV312" s="414"/>
      <c r="EDW312" s="415"/>
      <c r="EDX312" s="416" t="s">
        <v>754</v>
      </c>
      <c r="EDY312" s="413" t="s">
        <v>755</v>
      </c>
      <c r="EDZ312" s="414"/>
      <c r="EEA312" s="415"/>
      <c r="EEB312" s="416" t="s">
        <v>754</v>
      </c>
      <c r="EEC312" s="413" t="s">
        <v>755</v>
      </c>
      <c r="EED312" s="414"/>
      <c r="EEE312" s="415"/>
      <c r="EEF312" s="416" t="s">
        <v>754</v>
      </c>
      <c r="EEG312" s="413" t="s">
        <v>755</v>
      </c>
      <c r="EEH312" s="414"/>
      <c r="EEI312" s="415"/>
      <c r="EEJ312" s="416" t="s">
        <v>754</v>
      </c>
      <c r="EEK312" s="413" t="s">
        <v>755</v>
      </c>
      <c r="EEL312" s="414"/>
      <c r="EEM312" s="415"/>
      <c r="EEN312" s="416" t="s">
        <v>754</v>
      </c>
      <c r="EEO312" s="413" t="s">
        <v>755</v>
      </c>
      <c r="EEP312" s="414"/>
      <c r="EEQ312" s="415"/>
      <c r="EER312" s="416" t="s">
        <v>754</v>
      </c>
      <c r="EES312" s="413" t="s">
        <v>755</v>
      </c>
      <c r="EET312" s="414"/>
      <c r="EEU312" s="415"/>
      <c r="EEV312" s="416" t="s">
        <v>754</v>
      </c>
      <c r="EEW312" s="413" t="s">
        <v>755</v>
      </c>
      <c r="EEX312" s="414"/>
      <c r="EEY312" s="415"/>
      <c r="EEZ312" s="416" t="s">
        <v>754</v>
      </c>
      <c r="EFA312" s="413" t="s">
        <v>755</v>
      </c>
      <c r="EFB312" s="414"/>
      <c r="EFC312" s="415"/>
      <c r="EFD312" s="416" t="s">
        <v>754</v>
      </c>
      <c r="EFE312" s="413" t="s">
        <v>755</v>
      </c>
      <c r="EFF312" s="414"/>
      <c r="EFG312" s="415"/>
      <c r="EFH312" s="416" t="s">
        <v>754</v>
      </c>
      <c r="EFI312" s="413" t="s">
        <v>755</v>
      </c>
      <c r="EFJ312" s="414"/>
      <c r="EFK312" s="415"/>
      <c r="EFL312" s="416" t="s">
        <v>754</v>
      </c>
      <c r="EFM312" s="413" t="s">
        <v>755</v>
      </c>
      <c r="EFN312" s="414"/>
      <c r="EFO312" s="415"/>
      <c r="EFP312" s="416" t="s">
        <v>754</v>
      </c>
      <c r="EFQ312" s="413" t="s">
        <v>755</v>
      </c>
      <c r="EFR312" s="414"/>
      <c r="EFS312" s="415"/>
      <c r="EFT312" s="416" t="s">
        <v>754</v>
      </c>
      <c r="EFU312" s="413" t="s">
        <v>755</v>
      </c>
      <c r="EFV312" s="414"/>
      <c r="EFW312" s="415"/>
      <c r="EFX312" s="416" t="s">
        <v>754</v>
      </c>
      <c r="EFY312" s="413" t="s">
        <v>755</v>
      </c>
      <c r="EFZ312" s="414"/>
      <c r="EGA312" s="415"/>
      <c r="EGB312" s="416" t="s">
        <v>754</v>
      </c>
      <c r="EGC312" s="413" t="s">
        <v>755</v>
      </c>
      <c r="EGD312" s="414"/>
      <c r="EGE312" s="415"/>
      <c r="EGF312" s="416" t="s">
        <v>754</v>
      </c>
      <c r="EGG312" s="413" t="s">
        <v>755</v>
      </c>
      <c r="EGH312" s="414"/>
      <c r="EGI312" s="415"/>
      <c r="EGJ312" s="416" t="s">
        <v>754</v>
      </c>
      <c r="EGK312" s="413" t="s">
        <v>755</v>
      </c>
      <c r="EGL312" s="414"/>
      <c r="EGM312" s="415"/>
      <c r="EGN312" s="416" t="s">
        <v>754</v>
      </c>
      <c r="EGO312" s="413" t="s">
        <v>755</v>
      </c>
      <c r="EGP312" s="414"/>
      <c r="EGQ312" s="415"/>
      <c r="EGR312" s="416" t="s">
        <v>754</v>
      </c>
      <c r="EGS312" s="413" t="s">
        <v>755</v>
      </c>
      <c r="EGT312" s="414"/>
      <c r="EGU312" s="415"/>
      <c r="EGV312" s="416" t="s">
        <v>754</v>
      </c>
      <c r="EGW312" s="413" t="s">
        <v>755</v>
      </c>
      <c r="EGX312" s="414"/>
      <c r="EGY312" s="415"/>
      <c r="EGZ312" s="416" t="s">
        <v>754</v>
      </c>
      <c r="EHA312" s="413" t="s">
        <v>755</v>
      </c>
      <c r="EHB312" s="414"/>
      <c r="EHC312" s="415"/>
      <c r="EHD312" s="416" t="s">
        <v>754</v>
      </c>
      <c r="EHE312" s="413" t="s">
        <v>755</v>
      </c>
      <c r="EHF312" s="414"/>
      <c r="EHG312" s="415"/>
      <c r="EHH312" s="416" t="s">
        <v>754</v>
      </c>
      <c r="EHI312" s="413" t="s">
        <v>755</v>
      </c>
      <c r="EHJ312" s="414"/>
      <c r="EHK312" s="415"/>
      <c r="EHL312" s="416" t="s">
        <v>754</v>
      </c>
      <c r="EHM312" s="413" t="s">
        <v>755</v>
      </c>
      <c r="EHN312" s="414"/>
      <c r="EHO312" s="415"/>
      <c r="EHP312" s="416" t="s">
        <v>754</v>
      </c>
      <c r="EHQ312" s="413" t="s">
        <v>755</v>
      </c>
      <c r="EHR312" s="414"/>
      <c r="EHS312" s="415"/>
      <c r="EHT312" s="416" t="s">
        <v>754</v>
      </c>
      <c r="EHU312" s="413" t="s">
        <v>755</v>
      </c>
      <c r="EHV312" s="414"/>
      <c r="EHW312" s="415"/>
      <c r="EHX312" s="416" t="s">
        <v>754</v>
      </c>
      <c r="EHY312" s="413" t="s">
        <v>755</v>
      </c>
      <c r="EHZ312" s="414"/>
      <c r="EIA312" s="415"/>
      <c r="EIB312" s="416" t="s">
        <v>754</v>
      </c>
      <c r="EIC312" s="413" t="s">
        <v>755</v>
      </c>
      <c r="EID312" s="414"/>
      <c r="EIE312" s="415"/>
      <c r="EIF312" s="416" t="s">
        <v>754</v>
      </c>
      <c r="EIG312" s="413" t="s">
        <v>755</v>
      </c>
      <c r="EIH312" s="414"/>
      <c r="EII312" s="415"/>
      <c r="EIJ312" s="416" t="s">
        <v>754</v>
      </c>
      <c r="EIK312" s="413" t="s">
        <v>755</v>
      </c>
      <c r="EIL312" s="414"/>
      <c r="EIM312" s="415"/>
      <c r="EIN312" s="416" t="s">
        <v>754</v>
      </c>
      <c r="EIO312" s="413" t="s">
        <v>755</v>
      </c>
      <c r="EIP312" s="414"/>
      <c r="EIQ312" s="415"/>
      <c r="EIR312" s="416" t="s">
        <v>754</v>
      </c>
      <c r="EIS312" s="413" t="s">
        <v>755</v>
      </c>
      <c r="EIT312" s="414"/>
      <c r="EIU312" s="415"/>
      <c r="EIV312" s="416" t="s">
        <v>754</v>
      </c>
      <c r="EIW312" s="413" t="s">
        <v>755</v>
      </c>
      <c r="EIX312" s="414"/>
      <c r="EIY312" s="415"/>
      <c r="EIZ312" s="416" t="s">
        <v>754</v>
      </c>
      <c r="EJA312" s="413" t="s">
        <v>755</v>
      </c>
      <c r="EJB312" s="414"/>
      <c r="EJC312" s="415"/>
      <c r="EJD312" s="416" t="s">
        <v>754</v>
      </c>
      <c r="EJE312" s="413" t="s">
        <v>755</v>
      </c>
      <c r="EJF312" s="414"/>
      <c r="EJG312" s="415"/>
      <c r="EJH312" s="416" t="s">
        <v>754</v>
      </c>
      <c r="EJI312" s="413" t="s">
        <v>755</v>
      </c>
      <c r="EJJ312" s="414"/>
      <c r="EJK312" s="415"/>
      <c r="EJL312" s="416" t="s">
        <v>754</v>
      </c>
      <c r="EJM312" s="413" t="s">
        <v>755</v>
      </c>
      <c r="EJN312" s="414"/>
      <c r="EJO312" s="415"/>
      <c r="EJP312" s="416" t="s">
        <v>754</v>
      </c>
      <c r="EJQ312" s="413" t="s">
        <v>755</v>
      </c>
      <c r="EJR312" s="414"/>
      <c r="EJS312" s="415"/>
      <c r="EJT312" s="416" t="s">
        <v>754</v>
      </c>
      <c r="EJU312" s="413" t="s">
        <v>755</v>
      </c>
      <c r="EJV312" s="414"/>
      <c r="EJW312" s="415"/>
      <c r="EJX312" s="416" t="s">
        <v>754</v>
      </c>
      <c r="EJY312" s="413" t="s">
        <v>755</v>
      </c>
      <c r="EJZ312" s="414"/>
      <c r="EKA312" s="415"/>
      <c r="EKB312" s="416" t="s">
        <v>754</v>
      </c>
      <c r="EKC312" s="413" t="s">
        <v>755</v>
      </c>
      <c r="EKD312" s="414"/>
      <c r="EKE312" s="415"/>
      <c r="EKF312" s="416" t="s">
        <v>754</v>
      </c>
      <c r="EKG312" s="413" t="s">
        <v>755</v>
      </c>
      <c r="EKH312" s="414"/>
      <c r="EKI312" s="415"/>
      <c r="EKJ312" s="416" t="s">
        <v>754</v>
      </c>
      <c r="EKK312" s="413" t="s">
        <v>755</v>
      </c>
      <c r="EKL312" s="414"/>
      <c r="EKM312" s="415"/>
      <c r="EKN312" s="416" t="s">
        <v>754</v>
      </c>
      <c r="EKO312" s="413" t="s">
        <v>755</v>
      </c>
      <c r="EKP312" s="414"/>
      <c r="EKQ312" s="415"/>
      <c r="EKR312" s="416" t="s">
        <v>754</v>
      </c>
      <c r="EKS312" s="413" t="s">
        <v>755</v>
      </c>
      <c r="EKT312" s="414"/>
      <c r="EKU312" s="415"/>
      <c r="EKV312" s="416" t="s">
        <v>754</v>
      </c>
      <c r="EKW312" s="413" t="s">
        <v>755</v>
      </c>
      <c r="EKX312" s="414"/>
      <c r="EKY312" s="415"/>
      <c r="EKZ312" s="416" t="s">
        <v>754</v>
      </c>
      <c r="ELA312" s="413" t="s">
        <v>755</v>
      </c>
      <c r="ELB312" s="414"/>
      <c r="ELC312" s="415"/>
      <c r="ELD312" s="416" t="s">
        <v>754</v>
      </c>
      <c r="ELE312" s="413" t="s">
        <v>755</v>
      </c>
      <c r="ELF312" s="414"/>
      <c r="ELG312" s="415"/>
      <c r="ELH312" s="416" t="s">
        <v>754</v>
      </c>
      <c r="ELI312" s="413" t="s">
        <v>755</v>
      </c>
      <c r="ELJ312" s="414"/>
      <c r="ELK312" s="415"/>
      <c r="ELL312" s="416" t="s">
        <v>754</v>
      </c>
      <c r="ELM312" s="413" t="s">
        <v>755</v>
      </c>
      <c r="ELN312" s="414"/>
      <c r="ELO312" s="415"/>
      <c r="ELP312" s="416" t="s">
        <v>754</v>
      </c>
      <c r="ELQ312" s="413" t="s">
        <v>755</v>
      </c>
      <c r="ELR312" s="414"/>
      <c r="ELS312" s="415"/>
      <c r="ELT312" s="416" t="s">
        <v>754</v>
      </c>
      <c r="ELU312" s="413" t="s">
        <v>755</v>
      </c>
      <c r="ELV312" s="414"/>
      <c r="ELW312" s="415"/>
      <c r="ELX312" s="416" t="s">
        <v>754</v>
      </c>
      <c r="ELY312" s="413" t="s">
        <v>755</v>
      </c>
      <c r="ELZ312" s="414"/>
      <c r="EMA312" s="415"/>
      <c r="EMB312" s="416" t="s">
        <v>754</v>
      </c>
      <c r="EMC312" s="413" t="s">
        <v>755</v>
      </c>
      <c r="EMD312" s="414"/>
      <c r="EME312" s="415"/>
      <c r="EMF312" s="416" t="s">
        <v>754</v>
      </c>
      <c r="EMG312" s="413" t="s">
        <v>755</v>
      </c>
      <c r="EMH312" s="414"/>
      <c r="EMI312" s="415"/>
      <c r="EMJ312" s="416" t="s">
        <v>754</v>
      </c>
      <c r="EMK312" s="413" t="s">
        <v>755</v>
      </c>
      <c r="EML312" s="414"/>
      <c r="EMM312" s="415"/>
      <c r="EMN312" s="416" t="s">
        <v>754</v>
      </c>
      <c r="EMO312" s="413" t="s">
        <v>755</v>
      </c>
      <c r="EMP312" s="414"/>
      <c r="EMQ312" s="415"/>
      <c r="EMR312" s="416" t="s">
        <v>754</v>
      </c>
      <c r="EMS312" s="413" t="s">
        <v>755</v>
      </c>
      <c r="EMT312" s="414"/>
      <c r="EMU312" s="415"/>
      <c r="EMV312" s="416" t="s">
        <v>754</v>
      </c>
      <c r="EMW312" s="413" t="s">
        <v>755</v>
      </c>
      <c r="EMX312" s="414"/>
      <c r="EMY312" s="415"/>
      <c r="EMZ312" s="416" t="s">
        <v>754</v>
      </c>
      <c r="ENA312" s="413" t="s">
        <v>755</v>
      </c>
      <c r="ENB312" s="414"/>
      <c r="ENC312" s="415"/>
      <c r="END312" s="416" t="s">
        <v>754</v>
      </c>
      <c r="ENE312" s="413" t="s">
        <v>755</v>
      </c>
      <c r="ENF312" s="414"/>
      <c r="ENG312" s="415"/>
      <c r="ENH312" s="416" t="s">
        <v>754</v>
      </c>
      <c r="ENI312" s="413" t="s">
        <v>755</v>
      </c>
      <c r="ENJ312" s="414"/>
      <c r="ENK312" s="415"/>
      <c r="ENL312" s="416" t="s">
        <v>754</v>
      </c>
      <c r="ENM312" s="413" t="s">
        <v>755</v>
      </c>
      <c r="ENN312" s="414"/>
      <c r="ENO312" s="415"/>
      <c r="ENP312" s="416" t="s">
        <v>754</v>
      </c>
      <c r="ENQ312" s="413" t="s">
        <v>755</v>
      </c>
      <c r="ENR312" s="414"/>
      <c r="ENS312" s="415"/>
      <c r="ENT312" s="416" t="s">
        <v>754</v>
      </c>
      <c r="ENU312" s="413" t="s">
        <v>755</v>
      </c>
      <c r="ENV312" s="414"/>
      <c r="ENW312" s="415"/>
      <c r="ENX312" s="416" t="s">
        <v>754</v>
      </c>
      <c r="ENY312" s="413" t="s">
        <v>755</v>
      </c>
      <c r="ENZ312" s="414"/>
      <c r="EOA312" s="415"/>
      <c r="EOB312" s="416" t="s">
        <v>754</v>
      </c>
      <c r="EOC312" s="413" t="s">
        <v>755</v>
      </c>
      <c r="EOD312" s="414"/>
      <c r="EOE312" s="415"/>
      <c r="EOF312" s="416" t="s">
        <v>754</v>
      </c>
      <c r="EOG312" s="413" t="s">
        <v>755</v>
      </c>
      <c r="EOH312" s="414"/>
      <c r="EOI312" s="415"/>
      <c r="EOJ312" s="416" t="s">
        <v>754</v>
      </c>
      <c r="EOK312" s="413" t="s">
        <v>755</v>
      </c>
      <c r="EOL312" s="414"/>
      <c r="EOM312" s="415"/>
      <c r="EON312" s="416" t="s">
        <v>754</v>
      </c>
      <c r="EOO312" s="413" t="s">
        <v>755</v>
      </c>
      <c r="EOP312" s="414"/>
      <c r="EOQ312" s="415"/>
      <c r="EOR312" s="416" t="s">
        <v>754</v>
      </c>
      <c r="EOS312" s="413" t="s">
        <v>755</v>
      </c>
      <c r="EOT312" s="414"/>
      <c r="EOU312" s="415"/>
      <c r="EOV312" s="416" t="s">
        <v>754</v>
      </c>
      <c r="EOW312" s="413" t="s">
        <v>755</v>
      </c>
      <c r="EOX312" s="414"/>
      <c r="EOY312" s="415"/>
      <c r="EOZ312" s="416" t="s">
        <v>754</v>
      </c>
      <c r="EPA312" s="413" t="s">
        <v>755</v>
      </c>
      <c r="EPB312" s="414"/>
      <c r="EPC312" s="415"/>
      <c r="EPD312" s="416" t="s">
        <v>754</v>
      </c>
      <c r="EPE312" s="413" t="s">
        <v>755</v>
      </c>
      <c r="EPF312" s="414"/>
      <c r="EPG312" s="415"/>
      <c r="EPH312" s="416" t="s">
        <v>754</v>
      </c>
      <c r="EPI312" s="413" t="s">
        <v>755</v>
      </c>
      <c r="EPJ312" s="414"/>
      <c r="EPK312" s="415"/>
      <c r="EPL312" s="416" t="s">
        <v>754</v>
      </c>
      <c r="EPM312" s="413" t="s">
        <v>755</v>
      </c>
      <c r="EPN312" s="414"/>
      <c r="EPO312" s="415"/>
      <c r="EPP312" s="416" t="s">
        <v>754</v>
      </c>
      <c r="EPQ312" s="413" t="s">
        <v>755</v>
      </c>
      <c r="EPR312" s="414"/>
      <c r="EPS312" s="415"/>
      <c r="EPT312" s="416" t="s">
        <v>754</v>
      </c>
      <c r="EPU312" s="413" t="s">
        <v>755</v>
      </c>
      <c r="EPV312" s="414"/>
      <c r="EPW312" s="415"/>
      <c r="EPX312" s="416" t="s">
        <v>754</v>
      </c>
      <c r="EPY312" s="413" t="s">
        <v>755</v>
      </c>
      <c r="EPZ312" s="414"/>
      <c r="EQA312" s="415"/>
      <c r="EQB312" s="416" t="s">
        <v>754</v>
      </c>
      <c r="EQC312" s="413" t="s">
        <v>755</v>
      </c>
      <c r="EQD312" s="414"/>
      <c r="EQE312" s="415"/>
      <c r="EQF312" s="416" t="s">
        <v>754</v>
      </c>
      <c r="EQG312" s="413" t="s">
        <v>755</v>
      </c>
      <c r="EQH312" s="414"/>
      <c r="EQI312" s="415"/>
      <c r="EQJ312" s="416" t="s">
        <v>754</v>
      </c>
      <c r="EQK312" s="413" t="s">
        <v>755</v>
      </c>
      <c r="EQL312" s="414"/>
      <c r="EQM312" s="415"/>
      <c r="EQN312" s="416" t="s">
        <v>754</v>
      </c>
      <c r="EQO312" s="413" t="s">
        <v>755</v>
      </c>
      <c r="EQP312" s="414"/>
      <c r="EQQ312" s="415"/>
      <c r="EQR312" s="416" t="s">
        <v>754</v>
      </c>
      <c r="EQS312" s="413" t="s">
        <v>755</v>
      </c>
      <c r="EQT312" s="414"/>
      <c r="EQU312" s="415"/>
      <c r="EQV312" s="416" t="s">
        <v>754</v>
      </c>
      <c r="EQW312" s="413" t="s">
        <v>755</v>
      </c>
      <c r="EQX312" s="414"/>
      <c r="EQY312" s="415"/>
      <c r="EQZ312" s="416" t="s">
        <v>754</v>
      </c>
      <c r="ERA312" s="413" t="s">
        <v>755</v>
      </c>
      <c r="ERB312" s="414"/>
      <c r="ERC312" s="415"/>
      <c r="ERD312" s="416" t="s">
        <v>754</v>
      </c>
      <c r="ERE312" s="413" t="s">
        <v>755</v>
      </c>
      <c r="ERF312" s="414"/>
      <c r="ERG312" s="415"/>
      <c r="ERH312" s="416" t="s">
        <v>754</v>
      </c>
      <c r="ERI312" s="413" t="s">
        <v>755</v>
      </c>
      <c r="ERJ312" s="414"/>
      <c r="ERK312" s="415"/>
      <c r="ERL312" s="416" t="s">
        <v>754</v>
      </c>
      <c r="ERM312" s="413" t="s">
        <v>755</v>
      </c>
      <c r="ERN312" s="414"/>
      <c r="ERO312" s="415"/>
      <c r="ERP312" s="416" t="s">
        <v>754</v>
      </c>
      <c r="ERQ312" s="413" t="s">
        <v>755</v>
      </c>
      <c r="ERR312" s="414"/>
      <c r="ERS312" s="415"/>
      <c r="ERT312" s="416" t="s">
        <v>754</v>
      </c>
      <c r="ERU312" s="413" t="s">
        <v>755</v>
      </c>
      <c r="ERV312" s="414"/>
      <c r="ERW312" s="415"/>
      <c r="ERX312" s="416" t="s">
        <v>754</v>
      </c>
      <c r="ERY312" s="413" t="s">
        <v>755</v>
      </c>
      <c r="ERZ312" s="414"/>
      <c r="ESA312" s="415"/>
      <c r="ESB312" s="416" t="s">
        <v>754</v>
      </c>
      <c r="ESC312" s="413" t="s">
        <v>755</v>
      </c>
      <c r="ESD312" s="414"/>
      <c r="ESE312" s="415"/>
      <c r="ESF312" s="416" t="s">
        <v>754</v>
      </c>
      <c r="ESG312" s="413" t="s">
        <v>755</v>
      </c>
      <c r="ESH312" s="414"/>
      <c r="ESI312" s="415"/>
      <c r="ESJ312" s="416" t="s">
        <v>754</v>
      </c>
      <c r="ESK312" s="413" t="s">
        <v>755</v>
      </c>
      <c r="ESL312" s="414"/>
      <c r="ESM312" s="415"/>
      <c r="ESN312" s="416" t="s">
        <v>754</v>
      </c>
      <c r="ESO312" s="413" t="s">
        <v>755</v>
      </c>
      <c r="ESP312" s="414"/>
      <c r="ESQ312" s="415"/>
      <c r="ESR312" s="416" t="s">
        <v>754</v>
      </c>
      <c r="ESS312" s="413" t="s">
        <v>755</v>
      </c>
      <c r="EST312" s="414"/>
      <c r="ESU312" s="415"/>
      <c r="ESV312" s="416" t="s">
        <v>754</v>
      </c>
      <c r="ESW312" s="413" t="s">
        <v>755</v>
      </c>
      <c r="ESX312" s="414"/>
      <c r="ESY312" s="415"/>
      <c r="ESZ312" s="416" t="s">
        <v>754</v>
      </c>
      <c r="ETA312" s="413" t="s">
        <v>755</v>
      </c>
      <c r="ETB312" s="414"/>
      <c r="ETC312" s="415"/>
      <c r="ETD312" s="416" t="s">
        <v>754</v>
      </c>
      <c r="ETE312" s="413" t="s">
        <v>755</v>
      </c>
      <c r="ETF312" s="414"/>
      <c r="ETG312" s="415"/>
      <c r="ETH312" s="416" t="s">
        <v>754</v>
      </c>
      <c r="ETI312" s="413" t="s">
        <v>755</v>
      </c>
      <c r="ETJ312" s="414"/>
      <c r="ETK312" s="415"/>
      <c r="ETL312" s="416" t="s">
        <v>754</v>
      </c>
      <c r="ETM312" s="413" t="s">
        <v>755</v>
      </c>
      <c r="ETN312" s="414"/>
      <c r="ETO312" s="415"/>
      <c r="ETP312" s="416" t="s">
        <v>754</v>
      </c>
      <c r="ETQ312" s="413" t="s">
        <v>755</v>
      </c>
      <c r="ETR312" s="414"/>
      <c r="ETS312" s="415"/>
      <c r="ETT312" s="416" t="s">
        <v>754</v>
      </c>
      <c r="ETU312" s="413" t="s">
        <v>755</v>
      </c>
      <c r="ETV312" s="414"/>
      <c r="ETW312" s="415"/>
      <c r="ETX312" s="416" t="s">
        <v>754</v>
      </c>
      <c r="ETY312" s="413" t="s">
        <v>755</v>
      </c>
      <c r="ETZ312" s="414"/>
      <c r="EUA312" s="415"/>
      <c r="EUB312" s="416" t="s">
        <v>754</v>
      </c>
      <c r="EUC312" s="413" t="s">
        <v>755</v>
      </c>
      <c r="EUD312" s="414"/>
      <c r="EUE312" s="415"/>
      <c r="EUF312" s="416" t="s">
        <v>754</v>
      </c>
      <c r="EUG312" s="413" t="s">
        <v>755</v>
      </c>
      <c r="EUH312" s="414"/>
      <c r="EUI312" s="415"/>
      <c r="EUJ312" s="416" t="s">
        <v>754</v>
      </c>
      <c r="EUK312" s="413" t="s">
        <v>755</v>
      </c>
      <c r="EUL312" s="414"/>
      <c r="EUM312" s="415"/>
      <c r="EUN312" s="416" t="s">
        <v>754</v>
      </c>
      <c r="EUO312" s="413" t="s">
        <v>755</v>
      </c>
      <c r="EUP312" s="414"/>
      <c r="EUQ312" s="415"/>
      <c r="EUR312" s="416" t="s">
        <v>754</v>
      </c>
      <c r="EUS312" s="413" t="s">
        <v>755</v>
      </c>
      <c r="EUT312" s="414"/>
      <c r="EUU312" s="415"/>
      <c r="EUV312" s="416" t="s">
        <v>754</v>
      </c>
      <c r="EUW312" s="413" t="s">
        <v>755</v>
      </c>
      <c r="EUX312" s="414"/>
      <c r="EUY312" s="415"/>
      <c r="EUZ312" s="416" t="s">
        <v>754</v>
      </c>
      <c r="EVA312" s="413" t="s">
        <v>755</v>
      </c>
      <c r="EVB312" s="414"/>
      <c r="EVC312" s="415"/>
      <c r="EVD312" s="416" t="s">
        <v>754</v>
      </c>
      <c r="EVE312" s="413" t="s">
        <v>755</v>
      </c>
      <c r="EVF312" s="414"/>
      <c r="EVG312" s="415"/>
      <c r="EVH312" s="416" t="s">
        <v>754</v>
      </c>
      <c r="EVI312" s="413" t="s">
        <v>755</v>
      </c>
      <c r="EVJ312" s="414"/>
      <c r="EVK312" s="415"/>
      <c r="EVL312" s="416" t="s">
        <v>754</v>
      </c>
      <c r="EVM312" s="413" t="s">
        <v>755</v>
      </c>
      <c r="EVN312" s="414"/>
      <c r="EVO312" s="415"/>
      <c r="EVP312" s="416" t="s">
        <v>754</v>
      </c>
      <c r="EVQ312" s="413" t="s">
        <v>755</v>
      </c>
      <c r="EVR312" s="414"/>
      <c r="EVS312" s="415"/>
      <c r="EVT312" s="416" t="s">
        <v>754</v>
      </c>
      <c r="EVU312" s="413" t="s">
        <v>755</v>
      </c>
      <c r="EVV312" s="414"/>
      <c r="EVW312" s="415"/>
      <c r="EVX312" s="416" t="s">
        <v>754</v>
      </c>
      <c r="EVY312" s="413" t="s">
        <v>755</v>
      </c>
      <c r="EVZ312" s="414"/>
      <c r="EWA312" s="415"/>
      <c r="EWB312" s="416" t="s">
        <v>754</v>
      </c>
      <c r="EWC312" s="413" t="s">
        <v>755</v>
      </c>
      <c r="EWD312" s="414"/>
      <c r="EWE312" s="415"/>
      <c r="EWF312" s="416" t="s">
        <v>754</v>
      </c>
      <c r="EWG312" s="413" t="s">
        <v>755</v>
      </c>
      <c r="EWH312" s="414"/>
      <c r="EWI312" s="415"/>
      <c r="EWJ312" s="416" t="s">
        <v>754</v>
      </c>
      <c r="EWK312" s="413" t="s">
        <v>755</v>
      </c>
      <c r="EWL312" s="414"/>
      <c r="EWM312" s="415"/>
      <c r="EWN312" s="416" t="s">
        <v>754</v>
      </c>
      <c r="EWO312" s="413" t="s">
        <v>755</v>
      </c>
      <c r="EWP312" s="414"/>
      <c r="EWQ312" s="415"/>
      <c r="EWR312" s="416" t="s">
        <v>754</v>
      </c>
      <c r="EWS312" s="413" t="s">
        <v>755</v>
      </c>
      <c r="EWT312" s="414"/>
      <c r="EWU312" s="415"/>
      <c r="EWV312" s="416" t="s">
        <v>754</v>
      </c>
      <c r="EWW312" s="413" t="s">
        <v>755</v>
      </c>
      <c r="EWX312" s="414"/>
      <c r="EWY312" s="415"/>
      <c r="EWZ312" s="416" t="s">
        <v>754</v>
      </c>
      <c r="EXA312" s="413" t="s">
        <v>755</v>
      </c>
      <c r="EXB312" s="414"/>
      <c r="EXC312" s="415"/>
      <c r="EXD312" s="416" t="s">
        <v>754</v>
      </c>
      <c r="EXE312" s="413" t="s">
        <v>755</v>
      </c>
      <c r="EXF312" s="414"/>
      <c r="EXG312" s="415"/>
      <c r="EXH312" s="416" t="s">
        <v>754</v>
      </c>
      <c r="EXI312" s="413" t="s">
        <v>755</v>
      </c>
      <c r="EXJ312" s="414"/>
      <c r="EXK312" s="415"/>
      <c r="EXL312" s="416" t="s">
        <v>754</v>
      </c>
      <c r="EXM312" s="413" t="s">
        <v>755</v>
      </c>
      <c r="EXN312" s="414"/>
      <c r="EXO312" s="415"/>
      <c r="EXP312" s="416" t="s">
        <v>754</v>
      </c>
      <c r="EXQ312" s="413" t="s">
        <v>755</v>
      </c>
      <c r="EXR312" s="414"/>
      <c r="EXS312" s="415"/>
      <c r="EXT312" s="416" t="s">
        <v>754</v>
      </c>
      <c r="EXU312" s="413" t="s">
        <v>755</v>
      </c>
      <c r="EXV312" s="414"/>
      <c r="EXW312" s="415"/>
      <c r="EXX312" s="416" t="s">
        <v>754</v>
      </c>
      <c r="EXY312" s="413" t="s">
        <v>755</v>
      </c>
      <c r="EXZ312" s="414"/>
      <c r="EYA312" s="415"/>
      <c r="EYB312" s="416" t="s">
        <v>754</v>
      </c>
      <c r="EYC312" s="413" t="s">
        <v>755</v>
      </c>
      <c r="EYD312" s="414"/>
      <c r="EYE312" s="415"/>
      <c r="EYF312" s="416" t="s">
        <v>754</v>
      </c>
      <c r="EYG312" s="413" t="s">
        <v>755</v>
      </c>
      <c r="EYH312" s="414"/>
      <c r="EYI312" s="415"/>
      <c r="EYJ312" s="416" t="s">
        <v>754</v>
      </c>
      <c r="EYK312" s="413" t="s">
        <v>755</v>
      </c>
      <c r="EYL312" s="414"/>
      <c r="EYM312" s="415"/>
      <c r="EYN312" s="416" t="s">
        <v>754</v>
      </c>
      <c r="EYO312" s="413" t="s">
        <v>755</v>
      </c>
      <c r="EYP312" s="414"/>
      <c r="EYQ312" s="415"/>
      <c r="EYR312" s="416" t="s">
        <v>754</v>
      </c>
      <c r="EYS312" s="413" t="s">
        <v>755</v>
      </c>
      <c r="EYT312" s="414"/>
      <c r="EYU312" s="415"/>
      <c r="EYV312" s="416" t="s">
        <v>754</v>
      </c>
      <c r="EYW312" s="413" t="s">
        <v>755</v>
      </c>
      <c r="EYX312" s="414"/>
      <c r="EYY312" s="415"/>
      <c r="EYZ312" s="416" t="s">
        <v>754</v>
      </c>
      <c r="EZA312" s="413" t="s">
        <v>755</v>
      </c>
      <c r="EZB312" s="414"/>
      <c r="EZC312" s="415"/>
      <c r="EZD312" s="416" t="s">
        <v>754</v>
      </c>
      <c r="EZE312" s="413" t="s">
        <v>755</v>
      </c>
      <c r="EZF312" s="414"/>
      <c r="EZG312" s="415"/>
      <c r="EZH312" s="416" t="s">
        <v>754</v>
      </c>
      <c r="EZI312" s="413" t="s">
        <v>755</v>
      </c>
      <c r="EZJ312" s="414"/>
      <c r="EZK312" s="415"/>
      <c r="EZL312" s="416" t="s">
        <v>754</v>
      </c>
      <c r="EZM312" s="413" t="s">
        <v>755</v>
      </c>
      <c r="EZN312" s="414"/>
      <c r="EZO312" s="415"/>
      <c r="EZP312" s="416" t="s">
        <v>754</v>
      </c>
      <c r="EZQ312" s="413" t="s">
        <v>755</v>
      </c>
      <c r="EZR312" s="414"/>
      <c r="EZS312" s="415"/>
      <c r="EZT312" s="416" t="s">
        <v>754</v>
      </c>
      <c r="EZU312" s="413" t="s">
        <v>755</v>
      </c>
      <c r="EZV312" s="414"/>
      <c r="EZW312" s="415"/>
      <c r="EZX312" s="416" t="s">
        <v>754</v>
      </c>
      <c r="EZY312" s="413" t="s">
        <v>755</v>
      </c>
      <c r="EZZ312" s="414"/>
      <c r="FAA312" s="415"/>
      <c r="FAB312" s="416" t="s">
        <v>754</v>
      </c>
      <c r="FAC312" s="413" t="s">
        <v>755</v>
      </c>
      <c r="FAD312" s="414"/>
      <c r="FAE312" s="415"/>
      <c r="FAF312" s="416" t="s">
        <v>754</v>
      </c>
      <c r="FAG312" s="413" t="s">
        <v>755</v>
      </c>
      <c r="FAH312" s="414"/>
      <c r="FAI312" s="415"/>
      <c r="FAJ312" s="416" t="s">
        <v>754</v>
      </c>
      <c r="FAK312" s="413" t="s">
        <v>755</v>
      </c>
      <c r="FAL312" s="414"/>
      <c r="FAM312" s="415"/>
      <c r="FAN312" s="416" t="s">
        <v>754</v>
      </c>
      <c r="FAO312" s="413" t="s">
        <v>755</v>
      </c>
      <c r="FAP312" s="414"/>
      <c r="FAQ312" s="415"/>
      <c r="FAR312" s="416" t="s">
        <v>754</v>
      </c>
      <c r="FAS312" s="413" t="s">
        <v>755</v>
      </c>
      <c r="FAT312" s="414"/>
      <c r="FAU312" s="415"/>
      <c r="FAV312" s="416" t="s">
        <v>754</v>
      </c>
      <c r="FAW312" s="413" t="s">
        <v>755</v>
      </c>
      <c r="FAX312" s="414"/>
      <c r="FAY312" s="415"/>
      <c r="FAZ312" s="416" t="s">
        <v>754</v>
      </c>
      <c r="FBA312" s="413" t="s">
        <v>755</v>
      </c>
      <c r="FBB312" s="414"/>
      <c r="FBC312" s="415"/>
      <c r="FBD312" s="416" t="s">
        <v>754</v>
      </c>
      <c r="FBE312" s="413" t="s">
        <v>755</v>
      </c>
      <c r="FBF312" s="414"/>
      <c r="FBG312" s="415"/>
      <c r="FBH312" s="416" t="s">
        <v>754</v>
      </c>
      <c r="FBI312" s="413" t="s">
        <v>755</v>
      </c>
      <c r="FBJ312" s="414"/>
      <c r="FBK312" s="415"/>
      <c r="FBL312" s="416" t="s">
        <v>754</v>
      </c>
      <c r="FBM312" s="413" t="s">
        <v>755</v>
      </c>
      <c r="FBN312" s="414"/>
      <c r="FBO312" s="415"/>
      <c r="FBP312" s="416" t="s">
        <v>754</v>
      </c>
      <c r="FBQ312" s="413" t="s">
        <v>755</v>
      </c>
      <c r="FBR312" s="414"/>
      <c r="FBS312" s="415"/>
      <c r="FBT312" s="416" t="s">
        <v>754</v>
      </c>
      <c r="FBU312" s="413" t="s">
        <v>755</v>
      </c>
      <c r="FBV312" s="414"/>
      <c r="FBW312" s="415"/>
      <c r="FBX312" s="416" t="s">
        <v>754</v>
      </c>
      <c r="FBY312" s="413" t="s">
        <v>755</v>
      </c>
      <c r="FBZ312" s="414"/>
      <c r="FCA312" s="415"/>
      <c r="FCB312" s="416" t="s">
        <v>754</v>
      </c>
      <c r="FCC312" s="413" t="s">
        <v>755</v>
      </c>
      <c r="FCD312" s="414"/>
      <c r="FCE312" s="415"/>
      <c r="FCF312" s="416" t="s">
        <v>754</v>
      </c>
      <c r="FCG312" s="413" t="s">
        <v>755</v>
      </c>
      <c r="FCH312" s="414"/>
      <c r="FCI312" s="415"/>
      <c r="FCJ312" s="416" t="s">
        <v>754</v>
      </c>
      <c r="FCK312" s="413" t="s">
        <v>755</v>
      </c>
      <c r="FCL312" s="414"/>
      <c r="FCM312" s="415"/>
      <c r="FCN312" s="416" t="s">
        <v>754</v>
      </c>
      <c r="FCO312" s="413" t="s">
        <v>755</v>
      </c>
      <c r="FCP312" s="414"/>
      <c r="FCQ312" s="415"/>
      <c r="FCR312" s="416" t="s">
        <v>754</v>
      </c>
      <c r="FCS312" s="413" t="s">
        <v>755</v>
      </c>
      <c r="FCT312" s="414"/>
      <c r="FCU312" s="415"/>
      <c r="FCV312" s="416" t="s">
        <v>754</v>
      </c>
      <c r="FCW312" s="413" t="s">
        <v>755</v>
      </c>
      <c r="FCX312" s="414"/>
      <c r="FCY312" s="415"/>
      <c r="FCZ312" s="416" t="s">
        <v>754</v>
      </c>
      <c r="FDA312" s="413" t="s">
        <v>755</v>
      </c>
      <c r="FDB312" s="414"/>
      <c r="FDC312" s="415"/>
      <c r="FDD312" s="416" t="s">
        <v>754</v>
      </c>
      <c r="FDE312" s="413" t="s">
        <v>755</v>
      </c>
      <c r="FDF312" s="414"/>
      <c r="FDG312" s="415"/>
      <c r="FDH312" s="416" t="s">
        <v>754</v>
      </c>
      <c r="FDI312" s="413" t="s">
        <v>755</v>
      </c>
      <c r="FDJ312" s="414"/>
      <c r="FDK312" s="415"/>
      <c r="FDL312" s="416" t="s">
        <v>754</v>
      </c>
      <c r="FDM312" s="413" t="s">
        <v>755</v>
      </c>
      <c r="FDN312" s="414"/>
      <c r="FDO312" s="415"/>
      <c r="FDP312" s="416" t="s">
        <v>754</v>
      </c>
      <c r="FDQ312" s="413" t="s">
        <v>755</v>
      </c>
      <c r="FDR312" s="414"/>
      <c r="FDS312" s="415"/>
      <c r="FDT312" s="416" t="s">
        <v>754</v>
      </c>
      <c r="FDU312" s="413" t="s">
        <v>755</v>
      </c>
      <c r="FDV312" s="414"/>
      <c r="FDW312" s="415"/>
      <c r="FDX312" s="416" t="s">
        <v>754</v>
      </c>
      <c r="FDY312" s="413" t="s">
        <v>755</v>
      </c>
      <c r="FDZ312" s="414"/>
      <c r="FEA312" s="415"/>
      <c r="FEB312" s="416" t="s">
        <v>754</v>
      </c>
      <c r="FEC312" s="413" t="s">
        <v>755</v>
      </c>
      <c r="FED312" s="414"/>
      <c r="FEE312" s="415"/>
      <c r="FEF312" s="416" t="s">
        <v>754</v>
      </c>
      <c r="FEG312" s="413" t="s">
        <v>755</v>
      </c>
      <c r="FEH312" s="414"/>
      <c r="FEI312" s="415"/>
      <c r="FEJ312" s="416" t="s">
        <v>754</v>
      </c>
      <c r="FEK312" s="413" t="s">
        <v>755</v>
      </c>
      <c r="FEL312" s="414"/>
      <c r="FEM312" s="415"/>
      <c r="FEN312" s="416" t="s">
        <v>754</v>
      </c>
      <c r="FEO312" s="413" t="s">
        <v>755</v>
      </c>
      <c r="FEP312" s="414"/>
      <c r="FEQ312" s="415"/>
      <c r="FER312" s="416" t="s">
        <v>754</v>
      </c>
      <c r="FES312" s="413" t="s">
        <v>755</v>
      </c>
      <c r="FET312" s="414"/>
      <c r="FEU312" s="415"/>
      <c r="FEV312" s="416" t="s">
        <v>754</v>
      </c>
      <c r="FEW312" s="413" t="s">
        <v>755</v>
      </c>
      <c r="FEX312" s="414"/>
      <c r="FEY312" s="415"/>
      <c r="FEZ312" s="416" t="s">
        <v>754</v>
      </c>
      <c r="FFA312" s="413" t="s">
        <v>755</v>
      </c>
      <c r="FFB312" s="414"/>
      <c r="FFC312" s="415"/>
      <c r="FFD312" s="416" t="s">
        <v>754</v>
      </c>
      <c r="FFE312" s="413" t="s">
        <v>755</v>
      </c>
      <c r="FFF312" s="414"/>
      <c r="FFG312" s="415"/>
      <c r="FFH312" s="416" t="s">
        <v>754</v>
      </c>
      <c r="FFI312" s="413" t="s">
        <v>755</v>
      </c>
      <c r="FFJ312" s="414"/>
      <c r="FFK312" s="415"/>
      <c r="FFL312" s="416" t="s">
        <v>754</v>
      </c>
      <c r="FFM312" s="413" t="s">
        <v>755</v>
      </c>
      <c r="FFN312" s="414"/>
      <c r="FFO312" s="415"/>
      <c r="FFP312" s="416" t="s">
        <v>754</v>
      </c>
      <c r="FFQ312" s="413" t="s">
        <v>755</v>
      </c>
      <c r="FFR312" s="414"/>
      <c r="FFS312" s="415"/>
      <c r="FFT312" s="416" t="s">
        <v>754</v>
      </c>
      <c r="FFU312" s="413" t="s">
        <v>755</v>
      </c>
      <c r="FFV312" s="414"/>
      <c r="FFW312" s="415"/>
      <c r="FFX312" s="416" t="s">
        <v>754</v>
      </c>
      <c r="FFY312" s="413" t="s">
        <v>755</v>
      </c>
      <c r="FFZ312" s="414"/>
      <c r="FGA312" s="415"/>
      <c r="FGB312" s="416" t="s">
        <v>754</v>
      </c>
      <c r="FGC312" s="413" t="s">
        <v>755</v>
      </c>
      <c r="FGD312" s="414"/>
      <c r="FGE312" s="415"/>
      <c r="FGF312" s="416" t="s">
        <v>754</v>
      </c>
      <c r="FGG312" s="413" t="s">
        <v>755</v>
      </c>
      <c r="FGH312" s="414"/>
      <c r="FGI312" s="415"/>
      <c r="FGJ312" s="416" t="s">
        <v>754</v>
      </c>
      <c r="FGK312" s="413" t="s">
        <v>755</v>
      </c>
      <c r="FGL312" s="414"/>
      <c r="FGM312" s="415"/>
      <c r="FGN312" s="416" t="s">
        <v>754</v>
      </c>
      <c r="FGO312" s="413" t="s">
        <v>755</v>
      </c>
      <c r="FGP312" s="414"/>
      <c r="FGQ312" s="415"/>
      <c r="FGR312" s="416" t="s">
        <v>754</v>
      </c>
      <c r="FGS312" s="413" t="s">
        <v>755</v>
      </c>
      <c r="FGT312" s="414"/>
      <c r="FGU312" s="415"/>
      <c r="FGV312" s="416" t="s">
        <v>754</v>
      </c>
      <c r="FGW312" s="413" t="s">
        <v>755</v>
      </c>
      <c r="FGX312" s="414"/>
      <c r="FGY312" s="415"/>
      <c r="FGZ312" s="416" t="s">
        <v>754</v>
      </c>
      <c r="FHA312" s="413" t="s">
        <v>755</v>
      </c>
      <c r="FHB312" s="414"/>
      <c r="FHC312" s="415"/>
      <c r="FHD312" s="416" t="s">
        <v>754</v>
      </c>
      <c r="FHE312" s="413" t="s">
        <v>755</v>
      </c>
      <c r="FHF312" s="414"/>
      <c r="FHG312" s="415"/>
      <c r="FHH312" s="416" t="s">
        <v>754</v>
      </c>
      <c r="FHI312" s="413" t="s">
        <v>755</v>
      </c>
      <c r="FHJ312" s="414"/>
      <c r="FHK312" s="415"/>
      <c r="FHL312" s="416" t="s">
        <v>754</v>
      </c>
      <c r="FHM312" s="413" t="s">
        <v>755</v>
      </c>
      <c r="FHN312" s="414"/>
      <c r="FHO312" s="415"/>
      <c r="FHP312" s="416" t="s">
        <v>754</v>
      </c>
      <c r="FHQ312" s="413" t="s">
        <v>755</v>
      </c>
      <c r="FHR312" s="414"/>
      <c r="FHS312" s="415"/>
      <c r="FHT312" s="416" t="s">
        <v>754</v>
      </c>
      <c r="FHU312" s="413" t="s">
        <v>755</v>
      </c>
      <c r="FHV312" s="414"/>
      <c r="FHW312" s="415"/>
      <c r="FHX312" s="416" t="s">
        <v>754</v>
      </c>
      <c r="FHY312" s="413" t="s">
        <v>755</v>
      </c>
      <c r="FHZ312" s="414"/>
      <c r="FIA312" s="415"/>
      <c r="FIB312" s="416" t="s">
        <v>754</v>
      </c>
      <c r="FIC312" s="413" t="s">
        <v>755</v>
      </c>
      <c r="FID312" s="414"/>
      <c r="FIE312" s="415"/>
      <c r="FIF312" s="416" t="s">
        <v>754</v>
      </c>
      <c r="FIG312" s="413" t="s">
        <v>755</v>
      </c>
      <c r="FIH312" s="414"/>
      <c r="FII312" s="415"/>
      <c r="FIJ312" s="416" t="s">
        <v>754</v>
      </c>
      <c r="FIK312" s="413" t="s">
        <v>755</v>
      </c>
      <c r="FIL312" s="414"/>
      <c r="FIM312" s="415"/>
      <c r="FIN312" s="416" t="s">
        <v>754</v>
      </c>
      <c r="FIO312" s="413" t="s">
        <v>755</v>
      </c>
      <c r="FIP312" s="414"/>
      <c r="FIQ312" s="415"/>
      <c r="FIR312" s="416" t="s">
        <v>754</v>
      </c>
      <c r="FIS312" s="413" t="s">
        <v>755</v>
      </c>
      <c r="FIT312" s="414"/>
      <c r="FIU312" s="415"/>
      <c r="FIV312" s="416" t="s">
        <v>754</v>
      </c>
      <c r="FIW312" s="413" t="s">
        <v>755</v>
      </c>
      <c r="FIX312" s="414"/>
      <c r="FIY312" s="415"/>
      <c r="FIZ312" s="416" t="s">
        <v>754</v>
      </c>
      <c r="FJA312" s="413" t="s">
        <v>755</v>
      </c>
      <c r="FJB312" s="414"/>
      <c r="FJC312" s="415"/>
      <c r="FJD312" s="416" t="s">
        <v>754</v>
      </c>
      <c r="FJE312" s="413" t="s">
        <v>755</v>
      </c>
      <c r="FJF312" s="414"/>
      <c r="FJG312" s="415"/>
      <c r="FJH312" s="416" t="s">
        <v>754</v>
      </c>
      <c r="FJI312" s="413" t="s">
        <v>755</v>
      </c>
      <c r="FJJ312" s="414"/>
      <c r="FJK312" s="415"/>
      <c r="FJL312" s="416" t="s">
        <v>754</v>
      </c>
      <c r="FJM312" s="413" t="s">
        <v>755</v>
      </c>
      <c r="FJN312" s="414"/>
      <c r="FJO312" s="415"/>
      <c r="FJP312" s="416" t="s">
        <v>754</v>
      </c>
      <c r="FJQ312" s="413" t="s">
        <v>755</v>
      </c>
      <c r="FJR312" s="414"/>
      <c r="FJS312" s="415"/>
      <c r="FJT312" s="416" t="s">
        <v>754</v>
      </c>
      <c r="FJU312" s="413" t="s">
        <v>755</v>
      </c>
      <c r="FJV312" s="414"/>
      <c r="FJW312" s="415"/>
      <c r="FJX312" s="416" t="s">
        <v>754</v>
      </c>
      <c r="FJY312" s="413" t="s">
        <v>755</v>
      </c>
      <c r="FJZ312" s="414"/>
      <c r="FKA312" s="415"/>
      <c r="FKB312" s="416" t="s">
        <v>754</v>
      </c>
      <c r="FKC312" s="413" t="s">
        <v>755</v>
      </c>
      <c r="FKD312" s="414"/>
      <c r="FKE312" s="415"/>
      <c r="FKF312" s="416" t="s">
        <v>754</v>
      </c>
      <c r="FKG312" s="413" t="s">
        <v>755</v>
      </c>
      <c r="FKH312" s="414"/>
      <c r="FKI312" s="415"/>
      <c r="FKJ312" s="416" t="s">
        <v>754</v>
      </c>
      <c r="FKK312" s="413" t="s">
        <v>755</v>
      </c>
      <c r="FKL312" s="414"/>
      <c r="FKM312" s="415"/>
      <c r="FKN312" s="416" t="s">
        <v>754</v>
      </c>
      <c r="FKO312" s="413" t="s">
        <v>755</v>
      </c>
      <c r="FKP312" s="414"/>
      <c r="FKQ312" s="415"/>
      <c r="FKR312" s="416" t="s">
        <v>754</v>
      </c>
      <c r="FKS312" s="413" t="s">
        <v>755</v>
      </c>
      <c r="FKT312" s="414"/>
      <c r="FKU312" s="415"/>
      <c r="FKV312" s="416" t="s">
        <v>754</v>
      </c>
      <c r="FKW312" s="413" t="s">
        <v>755</v>
      </c>
      <c r="FKX312" s="414"/>
      <c r="FKY312" s="415"/>
      <c r="FKZ312" s="416" t="s">
        <v>754</v>
      </c>
      <c r="FLA312" s="413" t="s">
        <v>755</v>
      </c>
      <c r="FLB312" s="414"/>
      <c r="FLC312" s="415"/>
      <c r="FLD312" s="416" t="s">
        <v>754</v>
      </c>
      <c r="FLE312" s="413" t="s">
        <v>755</v>
      </c>
      <c r="FLF312" s="414"/>
      <c r="FLG312" s="415"/>
      <c r="FLH312" s="416" t="s">
        <v>754</v>
      </c>
      <c r="FLI312" s="413" t="s">
        <v>755</v>
      </c>
      <c r="FLJ312" s="414"/>
      <c r="FLK312" s="415"/>
      <c r="FLL312" s="416" t="s">
        <v>754</v>
      </c>
      <c r="FLM312" s="413" t="s">
        <v>755</v>
      </c>
      <c r="FLN312" s="414"/>
      <c r="FLO312" s="415"/>
      <c r="FLP312" s="416" t="s">
        <v>754</v>
      </c>
      <c r="FLQ312" s="413" t="s">
        <v>755</v>
      </c>
      <c r="FLR312" s="414"/>
      <c r="FLS312" s="415"/>
      <c r="FLT312" s="416" t="s">
        <v>754</v>
      </c>
      <c r="FLU312" s="413" t="s">
        <v>755</v>
      </c>
      <c r="FLV312" s="414"/>
      <c r="FLW312" s="415"/>
      <c r="FLX312" s="416" t="s">
        <v>754</v>
      </c>
      <c r="FLY312" s="413" t="s">
        <v>755</v>
      </c>
      <c r="FLZ312" s="414"/>
      <c r="FMA312" s="415"/>
      <c r="FMB312" s="416" t="s">
        <v>754</v>
      </c>
      <c r="FMC312" s="413" t="s">
        <v>755</v>
      </c>
      <c r="FMD312" s="414"/>
      <c r="FME312" s="415"/>
      <c r="FMF312" s="416" t="s">
        <v>754</v>
      </c>
      <c r="FMG312" s="413" t="s">
        <v>755</v>
      </c>
      <c r="FMH312" s="414"/>
      <c r="FMI312" s="415"/>
      <c r="FMJ312" s="416" t="s">
        <v>754</v>
      </c>
      <c r="FMK312" s="413" t="s">
        <v>755</v>
      </c>
      <c r="FML312" s="414"/>
      <c r="FMM312" s="415"/>
      <c r="FMN312" s="416" t="s">
        <v>754</v>
      </c>
      <c r="FMO312" s="413" t="s">
        <v>755</v>
      </c>
      <c r="FMP312" s="414"/>
      <c r="FMQ312" s="415"/>
      <c r="FMR312" s="416" t="s">
        <v>754</v>
      </c>
      <c r="FMS312" s="413" t="s">
        <v>755</v>
      </c>
      <c r="FMT312" s="414"/>
      <c r="FMU312" s="415"/>
      <c r="FMV312" s="416" t="s">
        <v>754</v>
      </c>
      <c r="FMW312" s="413" t="s">
        <v>755</v>
      </c>
      <c r="FMX312" s="414"/>
      <c r="FMY312" s="415"/>
      <c r="FMZ312" s="416" t="s">
        <v>754</v>
      </c>
      <c r="FNA312" s="413" t="s">
        <v>755</v>
      </c>
      <c r="FNB312" s="414"/>
      <c r="FNC312" s="415"/>
      <c r="FND312" s="416" t="s">
        <v>754</v>
      </c>
      <c r="FNE312" s="413" t="s">
        <v>755</v>
      </c>
      <c r="FNF312" s="414"/>
      <c r="FNG312" s="415"/>
      <c r="FNH312" s="416" t="s">
        <v>754</v>
      </c>
      <c r="FNI312" s="413" t="s">
        <v>755</v>
      </c>
      <c r="FNJ312" s="414"/>
      <c r="FNK312" s="415"/>
      <c r="FNL312" s="416" t="s">
        <v>754</v>
      </c>
      <c r="FNM312" s="413" t="s">
        <v>755</v>
      </c>
      <c r="FNN312" s="414"/>
      <c r="FNO312" s="415"/>
      <c r="FNP312" s="416" t="s">
        <v>754</v>
      </c>
      <c r="FNQ312" s="413" t="s">
        <v>755</v>
      </c>
      <c r="FNR312" s="414"/>
      <c r="FNS312" s="415"/>
      <c r="FNT312" s="416" t="s">
        <v>754</v>
      </c>
      <c r="FNU312" s="413" t="s">
        <v>755</v>
      </c>
      <c r="FNV312" s="414"/>
      <c r="FNW312" s="415"/>
      <c r="FNX312" s="416" t="s">
        <v>754</v>
      </c>
      <c r="FNY312" s="413" t="s">
        <v>755</v>
      </c>
      <c r="FNZ312" s="414"/>
      <c r="FOA312" s="415"/>
      <c r="FOB312" s="416" t="s">
        <v>754</v>
      </c>
      <c r="FOC312" s="413" t="s">
        <v>755</v>
      </c>
      <c r="FOD312" s="414"/>
      <c r="FOE312" s="415"/>
      <c r="FOF312" s="416" t="s">
        <v>754</v>
      </c>
      <c r="FOG312" s="413" t="s">
        <v>755</v>
      </c>
      <c r="FOH312" s="414"/>
      <c r="FOI312" s="415"/>
      <c r="FOJ312" s="416" t="s">
        <v>754</v>
      </c>
      <c r="FOK312" s="413" t="s">
        <v>755</v>
      </c>
      <c r="FOL312" s="414"/>
      <c r="FOM312" s="415"/>
      <c r="FON312" s="416" t="s">
        <v>754</v>
      </c>
      <c r="FOO312" s="413" t="s">
        <v>755</v>
      </c>
      <c r="FOP312" s="414"/>
      <c r="FOQ312" s="415"/>
      <c r="FOR312" s="416" t="s">
        <v>754</v>
      </c>
      <c r="FOS312" s="413" t="s">
        <v>755</v>
      </c>
      <c r="FOT312" s="414"/>
      <c r="FOU312" s="415"/>
      <c r="FOV312" s="416" t="s">
        <v>754</v>
      </c>
      <c r="FOW312" s="413" t="s">
        <v>755</v>
      </c>
      <c r="FOX312" s="414"/>
      <c r="FOY312" s="415"/>
      <c r="FOZ312" s="416" t="s">
        <v>754</v>
      </c>
      <c r="FPA312" s="413" t="s">
        <v>755</v>
      </c>
      <c r="FPB312" s="414"/>
      <c r="FPC312" s="415"/>
      <c r="FPD312" s="416" t="s">
        <v>754</v>
      </c>
      <c r="FPE312" s="413" t="s">
        <v>755</v>
      </c>
      <c r="FPF312" s="414"/>
      <c r="FPG312" s="415"/>
      <c r="FPH312" s="416" t="s">
        <v>754</v>
      </c>
      <c r="FPI312" s="413" t="s">
        <v>755</v>
      </c>
      <c r="FPJ312" s="414"/>
      <c r="FPK312" s="415"/>
      <c r="FPL312" s="416" t="s">
        <v>754</v>
      </c>
      <c r="FPM312" s="413" t="s">
        <v>755</v>
      </c>
      <c r="FPN312" s="414"/>
      <c r="FPO312" s="415"/>
      <c r="FPP312" s="416" t="s">
        <v>754</v>
      </c>
      <c r="FPQ312" s="413" t="s">
        <v>755</v>
      </c>
      <c r="FPR312" s="414"/>
      <c r="FPS312" s="415"/>
      <c r="FPT312" s="416" t="s">
        <v>754</v>
      </c>
      <c r="FPU312" s="413" t="s">
        <v>755</v>
      </c>
      <c r="FPV312" s="414"/>
      <c r="FPW312" s="415"/>
      <c r="FPX312" s="416" t="s">
        <v>754</v>
      </c>
      <c r="FPY312" s="413" t="s">
        <v>755</v>
      </c>
      <c r="FPZ312" s="414"/>
      <c r="FQA312" s="415"/>
      <c r="FQB312" s="416" t="s">
        <v>754</v>
      </c>
      <c r="FQC312" s="413" t="s">
        <v>755</v>
      </c>
      <c r="FQD312" s="414"/>
      <c r="FQE312" s="415"/>
      <c r="FQF312" s="416" t="s">
        <v>754</v>
      </c>
      <c r="FQG312" s="413" t="s">
        <v>755</v>
      </c>
      <c r="FQH312" s="414"/>
      <c r="FQI312" s="415"/>
      <c r="FQJ312" s="416" t="s">
        <v>754</v>
      </c>
      <c r="FQK312" s="413" t="s">
        <v>755</v>
      </c>
      <c r="FQL312" s="414"/>
      <c r="FQM312" s="415"/>
      <c r="FQN312" s="416" t="s">
        <v>754</v>
      </c>
      <c r="FQO312" s="413" t="s">
        <v>755</v>
      </c>
      <c r="FQP312" s="414"/>
      <c r="FQQ312" s="415"/>
      <c r="FQR312" s="416" t="s">
        <v>754</v>
      </c>
      <c r="FQS312" s="413" t="s">
        <v>755</v>
      </c>
      <c r="FQT312" s="414"/>
      <c r="FQU312" s="415"/>
      <c r="FQV312" s="416" t="s">
        <v>754</v>
      </c>
      <c r="FQW312" s="413" t="s">
        <v>755</v>
      </c>
      <c r="FQX312" s="414"/>
      <c r="FQY312" s="415"/>
      <c r="FQZ312" s="416" t="s">
        <v>754</v>
      </c>
      <c r="FRA312" s="413" t="s">
        <v>755</v>
      </c>
      <c r="FRB312" s="414"/>
      <c r="FRC312" s="415"/>
      <c r="FRD312" s="416" t="s">
        <v>754</v>
      </c>
      <c r="FRE312" s="413" t="s">
        <v>755</v>
      </c>
      <c r="FRF312" s="414"/>
      <c r="FRG312" s="415"/>
      <c r="FRH312" s="416" t="s">
        <v>754</v>
      </c>
      <c r="FRI312" s="413" t="s">
        <v>755</v>
      </c>
      <c r="FRJ312" s="414"/>
      <c r="FRK312" s="415"/>
      <c r="FRL312" s="416" t="s">
        <v>754</v>
      </c>
      <c r="FRM312" s="413" t="s">
        <v>755</v>
      </c>
      <c r="FRN312" s="414"/>
      <c r="FRO312" s="415"/>
      <c r="FRP312" s="416" t="s">
        <v>754</v>
      </c>
      <c r="FRQ312" s="413" t="s">
        <v>755</v>
      </c>
      <c r="FRR312" s="414"/>
      <c r="FRS312" s="415"/>
      <c r="FRT312" s="416" t="s">
        <v>754</v>
      </c>
      <c r="FRU312" s="413" t="s">
        <v>755</v>
      </c>
      <c r="FRV312" s="414"/>
      <c r="FRW312" s="415"/>
      <c r="FRX312" s="416" t="s">
        <v>754</v>
      </c>
      <c r="FRY312" s="413" t="s">
        <v>755</v>
      </c>
      <c r="FRZ312" s="414"/>
      <c r="FSA312" s="415"/>
      <c r="FSB312" s="416" t="s">
        <v>754</v>
      </c>
      <c r="FSC312" s="413" t="s">
        <v>755</v>
      </c>
      <c r="FSD312" s="414"/>
      <c r="FSE312" s="415"/>
      <c r="FSF312" s="416" t="s">
        <v>754</v>
      </c>
      <c r="FSG312" s="413" t="s">
        <v>755</v>
      </c>
      <c r="FSH312" s="414"/>
      <c r="FSI312" s="415"/>
      <c r="FSJ312" s="416" t="s">
        <v>754</v>
      </c>
      <c r="FSK312" s="413" t="s">
        <v>755</v>
      </c>
      <c r="FSL312" s="414"/>
      <c r="FSM312" s="415"/>
      <c r="FSN312" s="416" t="s">
        <v>754</v>
      </c>
      <c r="FSO312" s="413" t="s">
        <v>755</v>
      </c>
      <c r="FSP312" s="414"/>
      <c r="FSQ312" s="415"/>
      <c r="FSR312" s="416" t="s">
        <v>754</v>
      </c>
      <c r="FSS312" s="413" t="s">
        <v>755</v>
      </c>
      <c r="FST312" s="414"/>
      <c r="FSU312" s="415"/>
      <c r="FSV312" s="416" t="s">
        <v>754</v>
      </c>
      <c r="FSW312" s="413" t="s">
        <v>755</v>
      </c>
      <c r="FSX312" s="414"/>
      <c r="FSY312" s="415"/>
      <c r="FSZ312" s="416" t="s">
        <v>754</v>
      </c>
      <c r="FTA312" s="413" t="s">
        <v>755</v>
      </c>
      <c r="FTB312" s="414"/>
      <c r="FTC312" s="415"/>
      <c r="FTD312" s="416" t="s">
        <v>754</v>
      </c>
      <c r="FTE312" s="413" t="s">
        <v>755</v>
      </c>
      <c r="FTF312" s="414"/>
      <c r="FTG312" s="415"/>
      <c r="FTH312" s="416" t="s">
        <v>754</v>
      </c>
      <c r="FTI312" s="413" t="s">
        <v>755</v>
      </c>
      <c r="FTJ312" s="414"/>
      <c r="FTK312" s="415"/>
      <c r="FTL312" s="416" t="s">
        <v>754</v>
      </c>
      <c r="FTM312" s="413" t="s">
        <v>755</v>
      </c>
      <c r="FTN312" s="414"/>
      <c r="FTO312" s="415"/>
      <c r="FTP312" s="416" t="s">
        <v>754</v>
      </c>
      <c r="FTQ312" s="413" t="s">
        <v>755</v>
      </c>
      <c r="FTR312" s="414"/>
      <c r="FTS312" s="415"/>
      <c r="FTT312" s="416" t="s">
        <v>754</v>
      </c>
      <c r="FTU312" s="413" t="s">
        <v>755</v>
      </c>
      <c r="FTV312" s="414"/>
      <c r="FTW312" s="415"/>
      <c r="FTX312" s="416" t="s">
        <v>754</v>
      </c>
      <c r="FTY312" s="413" t="s">
        <v>755</v>
      </c>
      <c r="FTZ312" s="414"/>
      <c r="FUA312" s="415"/>
      <c r="FUB312" s="416" t="s">
        <v>754</v>
      </c>
      <c r="FUC312" s="413" t="s">
        <v>755</v>
      </c>
      <c r="FUD312" s="414"/>
      <c r="FUE312" s="415"/>
      <c r="FUF312" s="416" t="s">
        <v>754</v>
      </c>
      <c r="FUG312" s="413" t="s">
        <v>755</v>
      </c>
      <c r="FUH312" s="414"/>
      <c r="FUI312" s="415"/>
      <c r="FUJ312" s="416" t="s">
        <v>754</v>
      </c>
      <c r="FUK312" s="413" t="s">
        <v>755</v>
      </c>
      <c r="FUL312" s="414"/>
      <c r="FUM312" s="415"/>
      <c r="FUN312" s="416" t="s">
        <v>754</v>
      </c>
      <c r="FUO312" s="413" t="s">
        <v>755</v>
      </c>
      <c r="FUP312" s="414"/>
      <c r="FUQ312" s="415"/>
      <c r="FUR312" s="416" t="s">
        <v>754</v>
      </c>
      <c r="FUS312" s="413" t="s">
        <v>755</v>
      </c>
      <c r="FUT312" s="414"/>
      <c r="FUU312" s="415"/>
      <c r="FUV312" s="416" t="s">
        <v>754</v>
      </c>
      <c r="FUW312" s="413" t="s">
        <v>755</v>
      </c>
      <c r="FUX312" s="414"/>
      <c r="FUY312" s="415"/>
      <c r="FUZ312" s="416" t="s">
        <v>754</v>
      </c>
      <c r="FVA312" s="413" t="s">
        <v>755</v>
      </c>
      <c r="FVB312" s="414"/>
      <c r="FVC312" s="415"/>
      <c r="FVD312" s="416" t="s">
        <v>754</v>
      </c>
      <c r="FVE312" s="413" t="s">
        <v>755</v>
      </c>
      <c r="FVF312" s="414"/>
      <c r="FVG312" s="415"/>
      <c r="FVH312" s="416" t="s">
        <v>754</v>
      </c>
      <c r="FVI312" s="413" t="s">
        <v>755</v>
      </c>
      <c r="FVJ312" s="414"/>
      <c r="FVK312" s="415"/>
      <c r="FVL312" s="416" t="s">
        <v>754</v>
      </c>
      <c r="FVM312" s="413" t="s">
        <v>755</v>
      </c>
      <c r="FVN312" s="414"/>
      <c r="FVO312" s="415"/>
      <c r="FVP312" s="416" t="s">
        <v>754</v>
      </c>
      <c r="FVQ312" s="413" t="s">
        <v>755</v>
      </c>
      <c r="FVR312" s="414"/>
      <c r="FVS312" s="415"/>
      <c r="FVT312" s="416" t="s">
        <v>754</v>
      </c>
      <c r="FVU312" s="413" t="s">
        <v>755</v>
      </c>
      <c r="FVV312" s="414"/>
      <c r="FVW312" s="415"/>
      <c r="FVX312" s="416" t="s">
        <v>754</v>
      </c>
      <c r="FVY312" s="413" t="s">
        <v>755</v>
      </c>
      <c r="FVZ312" s="414"/>
      <c r="FWA312" s="415"/>
      <c r="FWB312" s="416" t="s">
        <v>754</v>
      </c>
      <c r="FWC312" s="413" t="s">
        <v>755</v>
      </c>
      <c r="FWD312" s="414"/>
      <c r="FWE312" s="415"/>
      <c r="FWF312" s="416" t="s">
        <v>754</v>
      </c>
      <c r="FWG312" s="413" t="s">
        <v>755</v>
      </c>
      <c r="FWH312" s="414"/>
      <c r="FWI312" s="415"/>
      <c r="FWJ312" s="416" t="s">
        <v>754</v>
      </c>
      <c r="FWK312" s="413" t="s">
        <v>755</v>
      </c>
      <c r="FWL312" s="414"/>
      <c r="FWM312" s="415"/>
      <c r="FWN312" s="416" t="s">
        <v>754</v>
      </c>
      <c r="FWO312" s="413" t="s">
        <v>755</v>
      </c>
      <c r="FWP312" s="414"/>
      <c r="FWQ312" s="415"/>
      <c r="FWR312" s="416" t="s">
        <v>754</v>
      </c>
      <c r="FWS312" s="413" t="s">
        <v>755</v>
      </c>
      <c r="FWT312" s="414"/>
      <c r="FWU312" s="415"/>
      <c r="FWV312" s="416" t="s">
        <v>754</v>
      </c>
      <c r="FWW312" s="413" t="s">
        <v>755</v>
      </c>
      <c r="FWX312" s="414"/>
      <c r="FWY312" s="415"/>
      <c r="FWZ312" s="416" t="s">
        <v>754</v>
      </c>
      <c r="FXA312" s="413" t="s">
        <v>755</v>
      </c>
      <c r="FXB312" s="414"/>
      <c r="FXC312" s="415"/>
      <c r="FXD312" s="416" t="s">
        <v>754</v>
      </c>
      <c r="FXE312" s="413" t="s">
        <v>755</v>
      </c>
      <c r="FXF312" s="414"/>
      <c r="FXG312" s="415"/>
      <c r="FXH312" s="416" t="s">
        <v>754</v>
      </c>
      <c r="FXI312" s="413" t="s">
        <v>755</v>
      </c>
      <c r="FXJ312" s="414"/>
      <c r="FXK312" s="415"/>
      <c r="FXL312" s="416" t="s">
        <v>754</v>
      </c>
      <c r="FXM312" s="413" t="s">
        <v>755</v>
      </c>
      <c r="FXN312" s="414"/>
      <c r="FXO312" s="415"/>
      <c r="FXP312" s="416" t="s">
        <v>754</v>
      </c>
      <c r="FXQ312" s="413" t="s">
        <v>755</v>
      </c>
      <c r="FXR312" s="414"/>
      <c r="FXS312" s="415"/>
      <c r="FXT312" s="416" t="s">
        <v>754</v>
      </c>
      <c r="FXU312" s="413" t="s">
        <v>755</v>
      </c>
      <c r="FXV312" s="414"/>
      <c r="FXW312" s="415"/>
      <c r="FXX312" s="416" t="s">
        <v>754</v>
      </c>
      <c r="FXY312" s="413" t="s">
        <v>755</v>
      </c>
      <c r="FXZ312" s="414"/>
      <c r="FYA312" s="415"/>
      <c r="FYB312" s="416" t="s">
        <v>754</v>
      </c>
      <c r="FYC312" s="413" t="s">
        <v>755</v>
      </c>
      <c r="FYD312" s="414"/>
      <c r="FYE312" s="415"/>
      <c r="FYF312" s="416" t="s">
        <v>754</v>
      </c>
      <c r="FYG312" s="413" t="s">
        <v>755</v>
      </c>
      <c r="FYH312" s="414"/>
      <c r="FYI312" s="415"/>
      <c r="FYJ312" s="416" t="s">
        <v>754</v>
      </c>
      <c r="FYK312" s="413" t="s">
        <v>755</v>
      </c>
      <c r="FYL312" s="414"/>
      <c r="FYM312" s="415"/>
      <c r="FYN312" s="416" t="s">
        <v>754</v>
      </c>
      <c r="FYO312" s="413" t="s">
        <v>755</v>
      </c>
      <c r="FYP312" s="414"/>
      <c r="FYQ312" s="415"/>
      <c r="FYR312" s="416" t="s">
        <v>754</v>
      </c>
      <c r="FYS312" s="413" t="s">
        <v>755</v>
      </c>
      <c r="FYT312" s="414"/>
      <c r="FYU312" s="415"/>
      <c r="FYV312" s="416" t="s">
        <v>754</v>
      </c>
      <c r="FYW312" s="413" t="s">
        <v>755</v>
      </c>
      <c r="FYX312" s="414"/>
      <c r="FYY312" s="415"/>
      <c r="FYZ312" s="416" t="s">
        <v>754</v>
      </c>
      <c r="FZA312" s="413" t="s">
        <v>755</v>
      </c>
      <c r="FZB312" s="414"/>
      <c r="FZC312" s="415"/>
      <c r="FZD312" s="416" t="s">
        <v>754</v>
      </c>
      <c r="FZE312" s="413" t="s">
        <v>755</v>
      </c>
      <c r="FZF312" s="414"/>
      <c r="FZG312" s="415"/>
      <c r="FZH312" s="416" t="s">
        <v>754</v>
      </c>
      <c r="FZI312" s="413" t="s">
        <v>755</v>
      </c>
      <c r="FZJ312" s="414"/>
      <c r="FZK312" s="415"/>
      <c r="FZL312" s="416" t="s">
        <v>754</v>
      </c>
      <c r="FZM312" s="413" t="s">
        <v>755</v>
      </c>
      <c r="FZN312" s="414"/>
      <c r="FZO312" s="415"/>
      <c r="FZP312" s="416" t="s">
        <v>754</v>
      </c>
      <c r="FZQ312" s="413" t="s">
        <v>755</v>
      </c>
      <c r="FZR312" s="414"/>
      <c r="FZS312" s="415"/>
      <c r="FZT312" s="416" t="s">
        <v>754</v>
      </c>
      <c r="FZU312" s="413" t="s">
        <v>755</v>
      </c>
      <c r="FZV312" s="414"/>
      <c r="FZW312" s="415"/>
      <c r="FZX312" s="416" t="s">
        <v>754</v>
      </c>
      <c r="FZY312" s="413" t="s">
        <v>755</v>
      </c>
      <c r="FZZ312" s="414"/>
      <c r="GAA312" s="415"/>
      <c r="GAB312" s="416" t="s">
        <v>754</v>
      </c>
      <c r="GAC312" s="413" t="s">
        <v>755</v>
      </c>
      <c r="GAD312" s="414"/>
      <c r="GAE312" s="415"/>
      <c r="GAF312" s="416" t="s">
        <v>754</v>
      </c>
      <c r="GAG312" s="413" t="s">
        <v>755</v>
      </c>
      <c r="GAH312" s="414"/>
      <c r="GAI312" s="415"/>
      <c r="GAJ312" s="416" t="s">
        <v>754</v>
      </c>
      <c r="GAK312" s="413" t="s">
        <v>755</v>
      </c>
      <c r="GAL312" s="414"/>
      <c r="GAM312" s="415"/>
      <c r="GAN312" s="416" t="s">
        <v>754</v>
      </c>
      <c r="GAO312" s="413" t="s">
        <v>755</v>
      </c>
      <c r="GAP312" s="414"/>
      <c r="GAQ312" s="415"/>
      <c r="GAR312" s="416" t="s">
        <v>754</v>
      </c>
      <c r="GAS312" s="413" t="s">
        <v>755</v>
      </c>
      <c r="GAT312" s="414"/>
      <c r="GAU312" s="415"/>
      <c r="GAV312" s="416" t="s">
        <v>754</v>
      </c>
      <c r="GAW312" s="413" t="s">
        <v>755</v>
      </c>
      <c r="GAX312" s="414"/>
      <c r="GAY312" s="415"/>
      <c r="GAZ312" s="416" t="s">
        <v>754</v>
      </c>
      <c r="GBA312" s="413" t="s">
        <v>755</v>
      </c>
      <c r="GBB312" s="414"/>
      <c r="GBC312" s="415"/>
      <c r="GBD312" s="416" t="s">
        <v>754</v>
      </c>
      <c r="GBE312" s="413" t="s">
        <v>755</v>
      </c>
      <c r="GBF312" s="414"/>
      <c r="GBG312" s="415"/>
      <c r="GBH312" s="416" t="s">
        <v>754</v>
      </c>
      <c r="GBI312" s="413" t="s">
        <v>755</v>
      </c>
      <c r="GBJ312" s="414"/>
      <c r="GBK312" s="415"/>
      <c r="GBL312" s="416" t="s">
        <v>754</v>
      </c>
      <c r="GBM312" s="413" t="s">
        <v>755</v>
      </c>
      <c r="GBN312" s="414"/>
      <c r="GBO312" s="415"/>
      <c r="GBP312" s="416" t="s">
        <v>754</v>
      </c>
      <c r="GBQ312" s="413" t="s">
        <v>755</v>
      </c>
      <c r="GBR312" s="414"/>
      <c r="GBS312" s="415"/>
      <c r="GBT312" s="416" t="s">
        <v>754</v>
      </c>
      <c r="GBU312" s="413" t="s">
        <v>755</v>
      </c>
      <c r="GBV312" s="414"/>
      <c r="GBW312" s="415"/>
      <c r="GBX312" s="416" t="s">
        <v>754</v>
      </c>
      <c r="GBY312" s="413" t="s">
        <v>755</v>
      </c>
      <c r="GBZ312" s="414"/>
      <c r="GCA312" s="415"/>
      <c r="GCB312" s="416" t="s">
        <v>754</v>
      </c>
      <c r="GCC312" s="413" t="s">
        <v>755</v>
      </c>
      <c r="GCD312" s="414"/>
      <c r="GCE312" s="415"/>
      <c r="GCF312" s="416" t="s">
        <v>754</v>
      </c>
      <c r="GCG312" s="413" t="s">
        <v>755</v>
      </c>
      <c r="GCH312" s="414"/>
      <c r="GCI312" s="415"/>
      <c r="GCJ312" s="416" t="s">
        <v>754</v>
      </c>
      <c r="GCK312" s="413" t="s">
        <v>755</v>
      </c>
      <c r="GCL312" s="414"/>
      <c r="GCM312" s="415"/>
      <c r="GCN312" s="416" t="s">
        <v>754</v>
      </c>
      <c r="GCO312" s="413" t="s">
        <v>755</v>
      </c>
      <c r="GCP312" s="414"/>
      <c r="GCQ312" s="415"/>
      <c r="GCR312" s="416" t="s">
        <v>754</v>
      </c>
      <c r="GCS312" s="413" t="s">
        <v>755</v>
      </c>
      <c r="GCT312" s="414"/>
      <c r="GCU312" s="415"/>
      <c r="GCV312" s="416" t="s">
        <v>754</v>
      </c>
      <c r="GCW312" s="413" t="s">
        <v>755</v>
      </c>
      <c r="GCX312" s="414"/>
      <c r="GCY312" s="415"/>
      <c r="GCZ312" s="416" t="s">
        <v>754</v>
      </c>
      <c r="GDA312" s="413" t="s">
        <v>755</v>
      </c>
      <c r="GDB312" s="414"/>
      <c r="GDC312" s="415"/>
      <c r="GDD312" s="416" t="s">
        <v>754</v>
      </c>
      <c r="GDE312" s="413" t="s">
        <v>755</v>
      </c>
      <c r="GDF312" s="414"/>
      <c r="GDG312" s="415"/>
      <c r="GDH312" s="416" t="s">
        <v>754</v>
      </c>
      <c r="GDI312" s="413" t="s">
        <v>755</v>
      </c>
      <c r="GDJ312" s="414"/>
      <c r="GDK312" s="415"/>
      <c r="GDL312" s="416" t="s">
        <v>754</v>
      </c>
      <c r="GDM312" s="413" t="s">
        <v>755</v>
      </c>
      <c r="GDN312" s="414"/>
      <c r="GDO312" s="415"/>
      <c r="GDP312" s="416" t="s">
        <v>754</v>
      </c>
      <c r="GDQ312" s="413" t="s">
        <v>755</v>
      </c>
      <c r="GDR312" s="414"/>
      <c r="GDS312" s="415"/>
      <c r="GDT312" s="416" t="s">
        <v>754</v>
      </c>
      <c r="GDU312" s="413" t="s">
        <v>755</v>
      </c>
      <c r="GDV312" s="414"/>
      <c r="GDW312" s="415"/>
      <c r="GDX312" s="416" t="s">
        <v>754</v>
      </c>
      <c r="GDY312" s="413" t="s">
        <v>755</v>
      </c>
      <c r="GDZ312" s="414"/>
      <c r="GEA312" s="415"/>
      <c r="GEB312" s="416" t="s">
        <v>754</v>
      </c>
      <c r="GEC312" s="413" t="s">
        <v>755</v>
      </c>
      <c r="GED312" s="414"/>
      <c r="GEE312" s="415"/>
      <c r="GEF312" s="416" t="s">
        <v>754</v>
      </c>
      <c r="GEG312" s="413" t="s">
        <v>755</v>
      </c>
      <c r="GEH312" s="414"/>
      <c r="GEI312" s="415"/>
      <c r="GEJ312" s="416" t="s">
        <v>754</v>
      </c>
      <c r="GEK312" s="413" t="s">
        <v>755</v>
      </c>
      <c r="GEL312" s="414"/>
      <c r="GEM312" s="415"/>
      <c r="GEN312" s="416" t="s">
        <v>754</v>
      </c>
      <c r="GEO312" s="413" t="s">
        <v>755</v>
      </c>
      <c r="GEP312" s="414"/>
      <c r="GEQ312" s="415"/>
      <c r="GER312" s="416" t="s">
        <v>754</v>
      </c>
      <c r="GES312" s="413" t="s">
        <v>755</v>
      </c>
      <c r="GET312" s="414"/>
      <c r="GEU312" s="415"/>
      <c r="GEV312" s="416" t="s">
        <v>754</v>
      </c>
      <c r="GEW312" s="413" t="s">
        <v>755</v>
      </c>
      <c r="GEX312" s="414"/>
      <c r="GEY312" s="415"/>
      <c r="GEZ312" s="416" t="s">
        <v>754</v>
      </c>
      <c r="GFA312" s="413" t="s">
        <v>755</v>
      </c>
      <c r="GFB312" s="414"/>
      <c r="GFC312" s="415"/>
      <c r="GFD312" s="416" t="s">
        <v>754</v>
      </c>
      <c r="GFE312" s="413" t="s">
        <v>755</v>
      </c>
      <c r="GFF312" s="414"/>
      <c r="GFG312" s="415"/>
      <c r="GFH312" s="416" t="s">
        <v>754</v>
      </c>
      <c r="GFI312" s="413" t="s">
        <v>755</v>
      </c>
      <c r="GFJ312" s="414"/>
      <c r="GFK312" s="415"/>
      <c r="GFL312" s="416" t="s">
        <v>754</v>
      </c>
      <c r="GFM312" s="413" t="s">
        <v>755</v>
      </c>
      <c r="GFN312" s="414"/>
      <c r="GFO312" s="415"/>
      <c r="GFP312" s="416" t="s">
        <v>754</v>
      </c>
      <c r="GFQ312" s="413" t="s">
        <v>755</v>
      </c>
      <c r="GFR312" s="414"/>
      <c r="GFS312" s="415"/>
      <c r="GFT312" s="416" t="s">
        <v>754</v>
      </c>
      <c r="GFU312" s="413" t="s">
        <v>755</v>
      </c>
      <c r="GFV312" s="414"/>
      <c r="GFW312" s="415"/>
      <c r="GFX312" s="416" t="s">
        <v>754</v>
      </c>
      <c r="GFY312" s="413" t="s">
        <v>755</v>
      </c>
      <c r="GFZ312" s="414"/>
      <c r="GGA312" s="415"/>
      <c r="GGB312" s="416" t="s">
        <v>754</v>
      </c>
      <c r="GGC312" s="413" t="s">
        <v>755</v>
      </c>
      <c r="GGD312" s="414"/>
      <c r="GGE312" s="415"/>
      <c r="GGF312" s="416" t="s">
        <v>754</v>
      </c>
      <c r="GGG312" s="413" t="s">
        <v>755</v>
      </c>
      <c r="GGH312" s="414"/>
      <c r="GGI312" s="415"/>
      <c r="GGJ312" s="416" t="s">
        <v>754</v>
      </c>
      <c r="GGK312" s="413" t="s">
        <v>755</v>
      </c>
      <c r="GGL312" s="414"/>
      <c r="GGM312" s="415"/>
      <c r="GGN312" s="416" t="s">
        <v>754</v>
      </c>
      <c r="GGO312" s="413" t="s">
        <v>755</v>
      </c>
      <c r="GGP312" s="414"/>
      <c r="GGQ312" s="415"/>
      <c r="GGR312" s="416" t="s">
        <v>754</v>
      </c>
      <c r="GGS312" s="413" t="s">
        <v>755</v>
      </c>
      <c r="GGT312" s="414"/>
      <c r="GGU312" s="415"/>
      <c r="GGV312" s="416" t="s">
        <v>754</v>
      </c>
      <c r="GGW312" s="413" t="s">
        <v>755</v>
      </c>
      <c r="GGX312" s="414"/>
      <c r="GGY312" s="415"/>
      <c r="GGZ312" s="416" t="s">
        <v>754</v>
      </c>
      <c r="GHA312" s="413" t="s">
        <v>755</v>
      </c>
      <c r="GHB312" s="414"/>
      <c r="GHC312" s="415"/>
      <c r="GHD312" s="416" t="s">
        <v>754</v>
      </c>
      <c r="GHE312" s="413" t="s">
        <v>755</v>
      </c>
      <c r="GHF312" s="414"/>
      <c r="GHG312" s="415"/>
      <c r="GHH312" s="416" t="s">
        <v>754</v>
      </c>
      <c r="GHI312" s="413" t="s">
        <v>755</v>
      </c>
      <c r="GHJ312" s="414"/>
      <c r="GHK312" s="415"/>
      <c r="GHL312" s="416" t="s">
        <v>754</v>
      </c>
      <c r="GHM312" s="413" t="s">
        <v>755</v>
      </c>
      <c r="GHN312" s="414"/>
      <c r="GHO312" s="415"/>
      <c r="GHP312" s="416" t="s">
        <v>754</v>
      </c>
      <c r="GHQ312" s="413" t="s">
        <v>755</v>
      </c>
      <c r="GHR312" s="414"/>
      <c r="GHS312" s="415"/>
      <c r="GHT312" s="416" t="s">
        <v>754</v>
      </c>
      <c r="GHU312" s="413" t="s">
        <v>755</v>
      </c>
      <c r="GHV312" s="414"/>
      <c r="GHW312" s="415"/>
      <c r="GHX312" s="416" t="s">
        <v>754</v>
      </c>
      <c r="GHY312" s="413" t="s">
        <v>755</v>
      </c>
      <c r="GHZ312" s="414"/>
      <c r="GIA312" s="415"/>
      <c r="GIB312" s="416" t="s">
        <v>754</v>
      </c>
      <c r="GIC312" s="413" t="s">
        <v>755</v>
      </c>
      <c r="GID312" s="414"/>
      <c r="GIE312" s="415"/>
      <c r="GIF312" s="416" t="s">
        <v>754</v>
      </c>
      <c r="GIG312" s="413" t="s">
        <v>755</v>
      </c>
      <c r="GIH312" s="414"/>
      <c r="GII312" s="415"/>
      <c r="GIJ312" s="416" t="s">
        <v>754</v>
      </c>
      <c r="GIK312" s="413" t="s">
        <v>755</v>
      </c>
      <c r="GIL312" s="414"/>
      <c r="GIM312" s="415"/>
      <c r="GIN312" s="416" t="s">
        <v>754</v>
      </c>
      <c r="GIO312" s="413" t="s">
        <v>755</v>
      </c>
      <c r="GIP312" s="414"/>
      <c r="GIQ312" s="415"/>
      <c r="GIR312" s="416" t="s">
        <v>754</v>
      </c>
      <c r="GIS312" s="413" t="s">
        <v>755</v>
      </c>
      <c r="GIT312" s="414"/>
      <c r="GIU312" s="415"/>
      <c r="GIV312" s="416" t="s">
        <v>754</v>
      </c>
      <c r="GIW312" s="413" t="s">
        <v>755</v>
      </c>
      <c r="GIX312" s="414"/>
      <c r="GIY312" s="415"/>
      <c r="GIZ312" s="416" t="s">
        <v>754</v>
      </c>
      <c r="GJA312" s="413" t="s">
        <v>755</v>
      </c>
      <c r="GJB312" s="414"/>
      <c r="GJC312" s="415"/>
      <c r="GJD312" s="416" t="s">
        <v>754</v>
      </c>
      <c r="GJE312" s="413" t="s">
        <v>755</v>
      </c>
      <c r="GJF312" s="414"/>
      <c r="GJG312" s="415"/>
      <c r="GJH312" s="416" t="s">
        <v>754</v>
      </c>
      <c r="GJI312" s="413" t="s">
        <v>755</v>
      </c>
      <c r="GJJ312" s="414"/>
      <c r="GJK312" s="415"/>
      <c r="GJL312" s="416" t="s">
        <v>754</v>
      </c>
      <c r="GJM312" s="413" t="s">
        <v>755</v>
      </c>
      <c r="GJN312" s="414"/>
      <c r="GJO312" s="415"/>
      <c r="GJP312" s="416" t="s">
        <v>754</v>
      </c>
      <c r="GJQ312" s="413" t="s">
        <v>755</v>
      </c>
      <c r="GJR312" s="414"/>
      <c r="GJS312" s="415"/>
      <c r="GJT312" s="416" t="s">
        <v>754</v>
      </c>
      <c r="GJU312" s="413" t="s">
        <v>755</v>
      </c>
      <c r="GJV312" s="414"/>
      <c r="GJW312" s="415"/>
      <c r="GJX312" s="416" t="s">
        <v>754</v>
      </c>
      <c r="GJY312" s="413" t="s">
        <v>755</v>
      </c>
      <c r="GJZ312" s="414"/>
      <c r="GKA312" s="415"/>
      <c r="GKB312" s="416" t="s">
        <v>754</v>
      </c>
      <c r="GKC312" s="413" t="s">
        <v>755</v>
      </c>
      <c r="GKD312" s="414"/>
      <c r="GKE312" s="415"/>
      <c r="GKF312" s="416" t="s">
        <v>754</v>
      </c>
      <c r="GKG312" s="413" t="s">
        <v>755</v>
      </c>
      <c r="GKH312" s="414"/>
      <c r="GKI312" s="415"/>
      <c r="GKJ312" s="416" t="s">
        <v>754</v>
      </c>
      <c r="GKK312" s="413" t="s">
        <v>755</v>
      </c>
      <c r="GKL312" s="414"/>
      <c r="GKM312" s="415"/>
      <c r="GKN312" s="416" t="s">
        <v>754</v>
      </c>
      <c r="GKO312" s="413" t="s">
        <v>755</v>
      </c>
      <c r="GKP312" s="414"/>
      <c r="GKQ312" s="415"/>
      <c r="GKR312" s="416" t="s">
        <v>754</v>
      </c>
      <c r="GKS312" s="413" t="s">
        <v>755</v>
      </c>
      <c r="GKT312" s="414"/>
      <c r="GKU312" s="415"/>
      <c r="GKV312" s="416" t="s">
        <v>754</v>
      </c>
      <c r="GKW312" s="413" t="s">
        <v>755</v>
      </c>
      <c r="GKX312" s="414"/>
      <c r="GKY312" s="415"/>
      <c r="GKZ312" s="416" t="s">
        <v>754</v>
      </c>
      <c r="GLA312" s="413" t="s">
        <v>755</v>
      </c>
      <c r="GLB312" s="414"/>
      <c r="GLC312" s="415"/>
      <c r="GLD312" s="416" t="s">
        <v>754</v>
      </c>
      <c r="GLE312" s="413" t="s">
        <v>755</v>
      </c>
      <c r="GLF312" s="414"/>
      <c r="GLG312" s="415"/>
      <c r="GLH312" s="416" t="s">
        <v>754</v>
      </c>
      <c r="GLI312" s="413" t="s">
        <v>755</v>
      </c>
      <c r="GLJ312" s="414"/>
      <c r="GLK312" s="415"/>
      <c r="GLL312" s="416" t="s">
        <v>754</v>
      </c>
      <c r="GLM312" s="413" t="s">
        <v>755</v>
      </c>
      <c r="GLN312" s="414"/>
      <c r="GLO312" s="415"/>
      <c r="GLP312" s="416" t="s">
        <v>754</v>
      </c>
      <c r="GLQ312" s="413" t="s">
        <v>755</v>
      </c>
      <c r="GLR312" s="414"/>
      <c r="GLS312" s="415"/>
      <c r="GLT312" s="416" t="s">
        <v>754</v>
      </c>
      <c r="GLU312" s="413" t="s">
        <v>755</v>
      </c>
      <c r="GLV312" s="414"/>
      <c r="GLW312" s="415"/>
      <c r="GLX312" s="416" t="s">
        <v>754</v>
      </c>
      <c r="GLY312" s="413" t="s">
        <v>755</v>
      </c>
      <c r="GLZ312" s="414"/>
      <c r="GMA312" s="415"/>
      <c r="GMB312" s="416" t="s">
        <v>754</v>
      </c>
      <c r="GMC312" s="413" t="s">
        <v>755</v>
      </c>
      <c r="GMD312" s="414"/>
      <c r="GME312" s="415"/>
      <c r="GMF312" s="416" t="s">
        <v>754</v>
      </c>
      <c r="GMG312" s="413" t="s">
        <v>755</v>
      </c>
      <c r="GMH312" s="414"/>
      <c r="GMI312" s="415"/>
      <c r="GMJ312" s="416" t="s">
        <v>754</v>
      </c>
      <c r="GMK312" s="413" t="s">
        <v>755</v>
      </c>
      <c r="GML312" s="414"/>
      <c r="GMM312" s="415"/>
      <c r="GMN312" s="416" t="s">
        <v>754</v>
      </c>
      <c r="GMO312" s="413" t="s">
        <v>755</v>
      </c>
      <c r="GMP312" s="414"/>
      <c r="GMQ312" s="415"/>
      <c r="GMR312" s="416" t="s">
        <v>754</v>
      </c>
      <c r="GMS312" s="413" t="s">
        <v>755</v>
      </c>
      <c r="GMT312" s="414"/>
      <c r="GMU312" s="415"/>
      <c r="GMV312" s="416" t="s">
        <v>754</v>
      </c>
      <c r="GMW312" s="413" t="s">
        <v>755</v>
      </c>
      <c r="GMX312" s="414"/>
      <c r="GMY312" s="415"/>
      <c r="GMZ312" s="416" t="s">
        <v>754</v>
      </c>
      <c r="GNA312" s="413" t="s">
        <v>755</v>
      </c>
      <c r="GNB312" s="414"/>
      <c r="GNC312" s="415"/>
      <c r="GND312" s="416" t="s">
        <v>754</v>
      </c>
      <c r="GNE312" s="413" t="s">
        <v>755</v>
      </c>
      <c r="GNF312" s="414"/>
      <c r="GNG312" s="415"/>
      <c r="GNH312" s="416" t="s">
        <v>754</v>
      </c>
      <c r="GNI312" s="413" t="s">
        <v>755</v>
      </c>
      <c r="GNJ312" s="414"/>
      <c r="GNK312" s="415"/>
      <c r="GNL312" s="416" t="s">
        <v>754</v>
      </c>
      <c r="GNM312" s="413" t="s">
        <v>755</v>
      </c>
      <c r="GNN312" s="414"/>
      <c r="GNO312" s="415"/>
      <c r="GNP312" s="416" t="s">
        <v>754</v>
      </c>
      <c r="GNQ312" s="413" t="s">
        <v>755</v>
      </c>
      <c r="GNR312" s="414"/>
      <c r="GNS312" s="415"/>
      <c r="GNT312" s="416" t="s">
        <v>754</v>
      </c>
      <c r="GNU312" s="413" t="s">
        <v>755</v>
      </c>
      <c r="GNV312" s="414"/>
      <c r="GNW312" s="415"/>
      <c r="GNX312" s="416" t="s">
        <v>754</v>
      </c>
      <c r="GNY312" s="413" t="s">
        <v>755</v>
      </c>
      <c r="GNZ312" s="414"/>
      <c r="GOA312" s="415"/>
      <c r="GOB312" s="416" t="s">
        <v>754</v>
      </c>
      <c r="GOC312" s="413" t="s">
        <v>755</v>
      </c>
      <c r="GOD312" s="414"/>
      <c r="GOE312" s="415"/>
      <c r="GOF312" s="416" t="s">
        <v>754</v>
      </c>
      <c r="GOG312" s="413" t="s">
        <v>755</v>
      </c>
      <c r="GOH312" s="414"/>
      <c r="GOI312" s="415"/>
      <c r="GOJ312" s="416" t="s">
        <v>754</v>
      </c>
      <c r="GOK312" s="413" t="s">
        <v>755</v>
      </c>
      <c r="GOL312" s="414"/>
      <c r="GOM312" s="415"/>
      <c r="GON312" s="416" t="s">
        <v>754</v>
      </c>
      <c r="GOO312" s="413" t="s">
        <v>755</v>
      </c>
      <c r="GOP312" s="414"/>
      <c r="GOQ312" s="415"/>
      <c r="GOR312" s="416" t="s">
        <v>754</v>
      </c>
      <c r="GOS312" s="413" t="s">
        <v>755</v>
      </c>
      <c r="GOT312" s="414"/>
      <c r="GOU312" s="415"/>
      <c r="GOV312" s="416" t="s">
        <v>754</v>
      </c>
      <c r="GOW312" s="413" t="s">
        <v>755</v>
      </c>
      <c r="GOX312" s="414"/>
      <c r="GOY312" s="415"/>
      <c r="GOZ312" s="416" t="s">
        <v>754</v>
      </c>
      <c r="GPA312" s="413" t="s">
        <v>755</v>
      </c>
      <c r="GPB312" s="414"/>
      <c r="GPC312" s="415"/>
      <c r="GPD312" s="416" t="s">
        <v>754</v>
      </c>
      <c r="GPE312" s="413" t="s">
        <v>755</v>
      </c>
      <c r="GPF312" s="414"/>
      <c r="GPG312" s="415"/>
      <c r="GPH312" s="416" t="s">
        <v>754</v>
      </c>
      <c r="GPI312" s="413" t="s">
        <v>755</v>
      </c>
      <c r="GPJ312" s="414"/>
      <c r="GPK312" s="415"/>
      <c r="GPL312" s="416" t="s">
        <v>754</v>
      </c>
      <c r="GPM312" s="413" t="s">
        <v>755</v>
      </c>
      <c r="GPN312" s="414"/>
      <c r="GPO312" s="415"/>
      <c r="GPP312" s="416" t="s">
        <v>754</v>
      </c>
      <c r="GPQ312" s="413" t="s">
        <v>755</v>
      </c>
      <c r="GPR312" s="414"/>
      <c r="GPS312" s="415"/>
      <c r="GPT312" s="416" t="s">
        <v>754</v>
      </c>
      <c r="GPU312" s="413" t="s">
        <v>755</v>
      </c>
      <c r="GPV312" s="414"/>
      <c r="GPW312" s="415"/>
      <c r="GPX312" s="416" t="s">
        <v>754</v>
      </c>
      <c r="GPY312" s="413" t="s">
        <v>755</v>
      </c>
      <c r="GPZ312" s="414"/>
      <c r="GQA312" s="415"/>
      <c r="GQB312" s="416" t="s">
        <v>754</v>
      </c>
      <c r="GQC312" s="413" t="s">
        <v>755</v>
      </c>
      <c r="GQD312" s="414"/>
      <c r="GQE312" s="415"/>
      <c r="GQF312" s="416" t="s">
        <v>754</v>
      </c>
      <c r="GQG312" s="413" t="s">
        <v>755</v>
      </c>
      <c r="GQH312" s="414"/>
      <c r="GQI312" s="415"/>
      <c r="GQJ312" s="416" t="s">
        <v>754</v>
      </c>
      <c r="GQK312" s="413" t="s">
        <v>755</v>
      </c>
      <c r="GQL312" s="414"/>
      <c r="GQM312" s="415"/>
      <c r="GQN312" s="416" t="s">
        <v>754</v>
      </c>
      <c r="GQO312" s="413" t="s">
        <v>755</v>
      </c>
      <c r="GQP312" s="414"/>
      <c r="GQQ312" s="415"/>
      <c r="GQR312" s="416" t="s">
        <v>754</v>
      </c>
      <c r="GQS312" s="413" t="s">
        <v>755</v>
      </c>
      <c r="GQT312" s="414"/>
      <c r="GQU312" s="415"/>
      <c r="GQV312" s="416" t="s">
        <v>754</v>
      </c>
      <c r="GQW312" s="413" t="s">
        <v>755</v>
      </c>
      <c r="GQX312" s="414"/>
      <c r="GQY312" s="415"/>
      <c r="GQZ312" s="416" t="s">
        <v>754</v>
      </c>
      <c r="GRA312" s="413" t="s">
        <v>755</v>
      </c>
      <c r="GRB312" s="414"/>
      <c r="GRC312" s="415"/>
      <c r="GRD312" s="416" t="s">
        <v>754</v>
      </c>
      <c r="GRE312" s="413" t="s">
        <v>755</v>
      </c>
      <c r="GRF312" s="414"/>
      <c r="GRG312" s="415"/>
      <c r="GRH312" s="416" t="s">
        <v>754</v>
      </c>
      <c r="GRI312" s="413" t="s">
        <v>755</v>
      </c>
      <c r="GRJ312" s="414"/>
      <c r="GRK312" s="415"/>
      <c r="GRL312" s="416" t="s">
        <v>754</v>
      </c>
      <c r="GRM312" s="413" t="s">
        <v>755</v>
      </c>
      <c r="GRN312" s="414"/>
      <c r="GRO312" s="415"/>
      <c r="GRP312" s="416" t="s">
        <v>754</v>
      </c>
      <c r="GRQ312" s="413" t="s">
        <v>755</v>
      </c>
      <c r="GRR312" s="414"/>
      <c r="GRS312" s="415"/>
      <c r="GRT312" s="416" t="s">
        <v>754</v>
      </c>
      <c r="GRU312" s="413" t="s">
        <v>755</v>
      </c>
      <c r="GRV312" s="414"/>
      <c r="GRW312" s="415"/>
      <c r="GRX312" s="416" t="s">
        <v>754</v>
      </c>
      <c r="GRY312" s="413" t="s">
        <v>755</v>
      </c>
      <c r="GRZ312" s="414"/>
      <c r="GSA312" s="415"/>
      <c r="GSB312" s="416" t="s">
        <v>754</v>
      </c>
      <c r="GSC312" s="413" t="s">
        <v>755</v>
      </c>
      <c r="GSD312" s="414"/>
      <c r="GSE312" s="415"/>
      <c r="GSF312" s="416" t="s">
        <v>754</v>
      </c>
      <c r="GSG312" s="413" t="s">
        <v>755</v>
      </c>
      <c r="GSH312" s="414"/>
      <c r="GSI312" s="415"/>
      <c r="GSJ312" s="416" t="s">
        <v>754</v>
      </c>
      <c r="GSK312" s="413" t="s">
        <v>755</v>
      </c>
      <c r="GSL312" s="414"/>
      <c r="GSM312" s="415"/>
      <c r="GSN312" s="416" t="s">
        <v>754</v>
      </c>
      <c r="GSO312" s="413" t="s">
        <v>755</v>
      </c>
      <c r="GSP312" s="414"/>
      <c r="GSQ312" s="415"/>
      <c r="GSR312" s="416" t="s">
        <v>754</v>
      </c>
      <c r="GSS312" s="413" t="s">
        <v>755</v>
      </c>
      <c r="GST312" s="414"/>
      <c r="GSU312" s="415"/>
      <c r="GSV312" s="416" t="s">
        <v>754</v>
      </c>
      <c r="GSW312" s="413" t="s">
        <v>755</v>
      </c>
      <c r="GSX312" s="414"/>
      <c r="GSY312" s="415"/>
      <c r="GSZ312" s="416" t="s">
        <v>754</v>
      </c>
      <c r="GTA312" s="413" t="s">
        <v>755</v>
      </c>
      <c r="GTB312" s="414"/>
      <c r="GTC312" s="415"/>
      <c r="GTD312" s="416" t="s">
        <v>754</v>
      </c>
      <c r="GTE312" s="413" t="s">
        <v>755</v>
      </c>
      <c r="GTF312" s="414"/>
      <c r="GTG312" s="415"/>
      <c r="GTH312" s="416" t="s">
        <v>754</v>
      </c>
      <c r="GTI312" s="413" t="s">
        <v>755</v>
      </c>
      <c r="GTJ312" s="414"/>
      <c r="GTK312" s="415"/>
      <c r="GTL312" s="416" t="s">
        <v>754</v>
      </c>
      <c r="GTM312" s="413" t="s">
        <v>755</v>
      </c>
      <c r="GTN312" s="414"/>
      <c r="GTO312" s="415"/>
      <c r="GTP312" s="416" t="s">
        <v>754</v>
      </c>
      <c r="GTQ312" s="413" t="s">
        <v>755</v>
      </c>
      <c r="GTR312" s="414"/>
      <c r="GTS312" s="415"/>
      <c r="GTT312" s="416" t="s">
        <v>754</v>
      </c>
      <c r="GTU312" s="413" t="s">
        <v>755</v>
      </c>
      <c r="GTV312" s="414"/>
      <c r="GTW312" s="415"/>
      <c r="GTX312" s="416" t="s">
        <v>754</v>
      </c>
      <c r="GTY312" s="413" t="s">
        <v>755</v>
      </c>
      <c r="GTZ312" s="414"/>
      <c r="GUA312" s="415"/>
      <c r="GUB312" s="416" t="s">
        <v>754</v>
      </c>
      <c r="GUC312" s="413" t="s">
        <v>755</v>
      </c>
      <c r="GUD312" s="414"/>
      <c r="GUE312" s="415"/>
      <c r="GUF312" s="416" t="s">
        <v>754</v>
      </c>
      <c r="GUG312" s="413" t="s">
        <v>755</v>
      </c>
      <c r="GUH312" s="414"/>
      <c r="GUI312" s="415"/>
      <c r="GUJ312" s="416" t="s">
        <v>754</v>
      </c>
      <c r="GUK312" s="413" t="s">
        <v>755</v>
      </c>
      <c r="GUL312" s="414"/>
      <c r="GUM312" s="415"/>
      <c r="GUN312" s="416" t="s">
        <v>754</v>
      </c>
      <c r="GUO312" s="413" t="s">
        <v>755</v>
      </c>
      <c r="GUP312" s="414"/>
      <c r="GUQ312" s="415"/>
      <c r="GUR312" s="416" t="s">
        <v>754</v>
      </c>
      <c r="GUS312" s="413" t="s">
        <v>755</v>
      </c>
      <c r="GUT312" s="414"/>
      <c r="GUU312" s="415"/>
      <c r="GUV312" s="416" t="s">
        <v>754</v>
      </c>
      <c r="GUW312" s="413" t="s">
        <v>755</v>
      </c>
      <c r="GUX312" s="414"/>
      <c r="GUY312" s="415"/>
      <c r="GUZ312" s="416" t="s">
        <v>754</v>
      </c>
      <c r="GVA312" s="413" t="s">
        <v>755</v>
      </c>
      <c r="GVB312" s="414"/>
      <c r="GVC312" s="415"/>
      <c r="GVD312" s="416" t="s">
        <v>754</v>
      </c>
      <c r="GVE312" s="413" t="s">
        <v>755</v>
      </c>
      <c r="GVF312" s="414"/>
      <c r="GVG312" s="415"/>
      <c r="GVH312" s="416" t="s">
        <v>754</v>
      </c>
      <c r="GVI312" s="413" t="s">
        <v>755</v>
      </c>
      <c r="GVJ312" s="414"/>
      <c r="GVK312" s="415"/>
      <c r="GVL312" s="416" t="s">
        <v>754</v>
      </c>
      <c r="GVM312" s="413" t="s">
        <v>755</v>
      </c>
      <c r="GVN312" s="414"/>
      <c r="GVO312" s="415"/>
      <c r="GVP312" s="416" t="s">
        <v>754</v>
      </c>
      <c r="GVQ312" s="413" t="s">
        <v>755</v>
      </c>
      <c r="GVR312" s="414"/>
      <c r="GVS312" s="415"/>
      <c r="GVT312" s="416" t="s">
        <v>754</v>
      </c>
      <c r="GVU312" s="413" t="s">
        <v>755</v>
      </c>
      <c r="GVV312" s="414"/>
      <c r="GVW312" s="415"/>
      <c r="GVX312" s="416" t="s">
        <v>754</v>
      </c>
      <c r="GVY312" s="413" t="s">
        <v>755</v>
      </c>
      <c r="GVZ312" s="414"/>
      <c r="GWA312" s="415"/>
      <c r="GWB312" s="416" t="s">
        <v>754</v>
      </c>
      <c r="GWC312" s="413" t="s">
        <v>755</v>
      </c>
      <c r="GWD312" s="414"/>
      <c r="GWE312" s="415"/>
      <c r="GWF312" s="416" t="s">
        <v>754</v>
      </c>
      <c r="GWG312" s="413" t="s">
        <v>755</v>
      </c>
      <c r="GWH312" s="414"/>
      <c r="GWI312" s="415"/>
      <c r="GWJ312" s="416" t="s">
        <v>754</v>
      </c>
      <c r="GWK312" s="413" t="s">
        <v>755</v>
      </c>
      <c r="GWL312" s="414"/>
      <c r="GWM312" s="415"/>
      <c r="GWN312" s="416" t="s">
        <v>754</v>
      </c>
      <c r="GWO312" s="413" t="s">
        <v>755</v>
      </c>
      <c r="GWP312" s="414"/>
      <c r="GWQ312" s="415"/>
      <c r="GWR312" s="416" t="s">
        <v>754</v>
      </c>
      <c r="GWS312" s="413" t="s">
        <v>755</v>
      </c>
      <c r="GWT312" s="414"/>
      <c r="GWU312" s="415"/>
      <c r="GWV312" s="416" t="s">
        <v>754</v>
      </c>
      <c r="GWW312" s="413" t="s">
        <v>755</v>
      </c>
      <c r="GWX312" s="414"/>
      <c r="GWY312" s="415"/>
      <c r="GWZ312" s="416" t="s">
        <v>754</v>
      </c>
      <c r="GXA312" s="413" t="s">
        <v>755</v>
      </c>
      <c r="GXB312" s="414"/>
      <c r="GXC312" s="415"/>
      <c r="GXD312" s="416" t="s">
        <v>754</v>
      </c>
      <c r="GXE312" s="413" t="s">
        <v>755</v>
      </c>
      <c r="GXF312" s="414"/>
      <c r="GXG312" s="415"/>
      <c r="GXH312" s="416" t="s">
        <v>754</v>
      </c>
      <c r="GXI312" s="413" t="s">
        <v>755</v>
      </c>
      <c r="GXJ312" s="414"/>
      <c r="GXK312" s="415"/>
      <c r="GXL312" s="416" t="s">
        <v>754</v>
      </c>
      <c r="GXM312" s="413" t="s">
        <v>755</v>
      </c>
      <c r="GXN312" s="414"/>
      <c r="GXO312" s="415"/>
      <c r="GXP312" s="416" t="s">
        <v>754</v>
      </c>
      <c r="GXQ312" s="413" t="s">
        <v>755</v>
      </c>
      <c r="GXR312" s="414"/>
      <c r="GXS312" s="415"/>
      <c r="GXT312" s="416" t="s">
        <v>754</v>
      </c>
      <c r="GXU312" s="413" t="s">
        <v>755</v>
      </c>
      <c r="GXV312" s="414"/>
      <c r="GXW312" s="415"/>
      <c r="GXX312" s="416" t="s">
        <v>754</v>
      </c>
      <c r="GXY312" s="413" t="s">
        <v>755</v>
      </c>
      <c r="GXZ312" s="414"/>
      <c r="GYA312" s="415"/>
      <c r="GYB312" s="416" t="s">
        <v>754</v>
      </c>
      <c r="GYC312" s="413" t="s">
        <v>755</v>
      </c>
      <c r="GYD312" s="414"/>
      <c r="GYE312" s="415"/>
      <c r="GYF312" s="416" t="s">
        <v>754</v>
      </c>
      <c r="GYG312" s="413" t="s">
        <v>755</v>
      </c>
      <c r="GYH312" s="414"/>
      <c r="GYI312" s="415"/>
      <c r="GYJ312" s="416" t="s">
        <v>754</v>
      </c>
      <c r="GYK312" s="413" t="s">
        <v>755</v>
      </c>
      <c r="GYL312" s="414"/>
      <c r="GYM312" s="415"/>
      <c r="GYN312" s="416" t="s">
        <v>754</v>
      </c>
      <c r="GYO312" s="413" t="s">
        <v>755</v>
      </c>
      <c r="GYP312" s="414"/>
      <c r="GYQ312" s="415"/>
      <c r="GYR312" s="416" t="s">
        <v>754</v>
      </c>
      <c r="GYS312" s="413" t="s">
        <v>755</v>
      </c>
      <c r="GYT312" s="414"/>
      <c r="GYU312" s="415"/>
      <c r="GYV312" s="416" t="s">
        <v>754</v>
      </c>
      <c r="GYW312" s="413" t="s">
        <v>755</v>
      </c>
      <c r="GYX312" s="414"/>
      <c r="GYY312" s="415"/>
      <c r="GYZ312" s="416" t="s">
        <v>754</v>
      </c>
      <c r="GZA312" s="413" t="s">
        <v>755</v>
      </c>
      <c r="GZB312" s="414"/>
      <c r="GZC312" s="415"/>
      <c r="GZD312" s="416" t="s">
        <v>754</v>
      </c>
      <c r="GZE312" s="413" t="s">
        <v>755</v>
      </c>
      <c r="GZF312" s="414"/>
      <c r="GZG312" s="415"/>
      <c r="GZH312" s="416" t="s">
        <v>754</v>
      </c>
      <c r="GZI312" s="413" t="s">
        <v>755</v>
      </c>
      <c r="GZJ312" s="414"/>
      <c r="GZK312" s="415"/>
      <c r="GZL312" s="416" t="s">
        <v>754</v>
      </c>
      <c r="GZM312" s="413" t="s">
        <v>755</v>
      </c>
      <c r="GZN312" s="414"/>
      <c r="GZO312" s="415"/>
      <c r="GZP312" s="416" t="s">
        <v>754</v>
      </c>
      <c r="GZQ312" s="413" t="s">
        <v>755</v>
      </c>
      <c r="GZR312" s="414"/>
      <c r="GZS312" s="415"/>
      <c r="GZT312" s="416" t="s">
        <v>754</v>
      </c>
      <c r="GZU312" s="413" t="s">
        <v>755</v>
      </c>
      <c r="GZV312" s="414"/>
      <c r="GZW312" s="415"/>
      <c r="GZX312" s="416" t="s">
        <v>754</v>
      </c>
      <c r="GZY312" s="413" t="s">
        <v>755</v>
      </c>
      <c r="GZZ312" s="414"/>
      <c r="HAA312" s="415"/>
      <c r="HAB312" s="416" t="s">
        <v>754</v>
      </c>
      <c r="HAC312" s="413" t="s">
        <v>755</v>
      </c>
      <c r="HAD312" s="414"/>
      <c r="HAE312" s="415"/>
      <c r="HAF312" s="416" t="s">
        <v>754</v>
      </c>
      <c r="HAG312" s="413" t="s">
        <v>755</v>
      </c>
      <c r="HAH312" s="414"/>
      <c r="HAI312" s="415"/>
      <c r="HAJ312" s="416" t="s">
        <v>754</v>
      </c>
      <c r="HAK312" s="413" t="s">
        <v>755</v>
      </c>
      <c r="HAL312" s="414"/>
      <c r="HAM312" s="415"/>
      <c r="HAN312" s="416" t="s">
        <v>754</v>
      </c>
      <c r="HAO312" s="413" t="s">
        <v>755</v>
      </c>
      <c r="HAP312" s="414"/>
      <c r="HAQ312" s="415"/>
      <c r="HAR312" s="416" t="s">
        <v>754</v>
      </c>
      <c r="HAS312" s="413" t="s">
        <v>755</v>
      </c>
      <c r="HAT312" s="414"/>
      <c r="HAU312" s="415"/>
      <c r="HAV312" s="416" t="s">
        <v>754</v>
      </c>
      <c r="HAW312" s="413" t="s">
        <v>755</v>
      </c>
      <c r="HAX312" s="414"/>
      <c r="HAY312" s="415"/>
      <c r="HAZ312" s="416" t="s">
        <v>754</v>
      </c>
      <c r="HBA312" s="413" t="s">
        <v>755</v>
      </c>
      <c r="HBB312" s="414"/>
      <c r="HBC312" s="415"/>
      <c r="HBD312" s="416" t="s">
        <v>754</v>
      </c>
      <c r="HBE312" s="413" t="s">
        <v>755</v>
      </c>
      <c r="HBF312" s="414"/>
      <c r="HBG312" s="415"/>
      <c r="HBH312" s="416" t="s">
        <v>754</v>
      </c>
      <c r="HBI312" s="413" t="s">
        <v>755</v>
      </c>
      <c r="HBJ312" s="414"/>
      <c r="HBK312" s="415"/>
      <c r="HBL312" s="416" t="s">
        <v>754</v>
      </c>
      <c r="HBM312" s="413" t="s">
        <v>755</v>
      </c>
      <c r="HBN312" s="414"/>
      <c r="HBO312" s="415"/>
      <c r="HBP312" s="416" t="s">
        <v>754</v>
      </c>
      <c r="HBQ312" s="413" t="s">
        <v>755</v>
      </c>
      <c r="HBR312" s="414"/>
      <c r="HBS312" s="415"/>
      <c r="HBT312" s="416" t="s">
        <v>754</v>
      </c>
      <c r="HBU312" s="413" t="s">
        <v>755</v>
      </c>
      <c r="HBV312" s="414"/>
      <c r="HBW312" s="415"/>
      <c r="HBX312" s="416" t="s">
        <v>754</v>
      </c>
      <c r="HBY312" s="413" t="s">
        <v>755</v>
      </c>
      <c r="HBZ312" s="414"/>
      <c r="HCA312" s="415"/>
      <c r="HCB312" s="416" t="s">
        <v>754</v>
      </c>
      <c r="HCC312" s="413" t="s">
        <v>755</v>
      </c>
      <c r="HCD312" s="414"/>
      <c r="HCE312" s="415"/>
      <c r="HCF312" s="416" t="s">
        <v>754</v>
      </c>
      <c r="HCG312" s="413" t="s">
        <v>755</v>
      </c>
      <c r="HCH312" s="414"/>
      <c r="HCI312" s="415"/>
      <c r="HCJ312" s="416" t="s">
        <v>754</v>
      </c>
      <c r="HCK312" s="413" t="s">
        <v>755</v>
      </c>
      <c r="HCL312" s="414"/>
      <c r="HCM312" s="415"/>
      <c r="HCN312" s="416" t="s">
        <v>754</v>
      </c>
      <c r="HCO312" s="413" t="s">
        <v>755</v>
      </c>
      <c r="HCP312" s="414"/>
      <c r="HCQ312" s="415"/>
      <c r="HCR312" s="416" t="s">
        <v>754</v>
      </c>
      <c r="HCS312" s="413" t="s">
        <v>755</v>
      </c>
      <c r="HCT312" s="414"/>
      <c r="HCU312" s="415"/>
      <c r="HCV312" s="416" t="s">
        <v>754</v>
      </c>
      <c r="HCW312" s="413" t="s">
        <v>755</v>
      </c>
      <c r="HCX312" s="414"/>
      <c r="HCY312" s="415"/>
      <c r="HCZ312" s="416" t="s">
        <v>754</v>
      </c>
      <c r="HDA312" s="413" t="s">
        <v>755</v>
      </c>
      <c r="HDB312" s="414"/>
      <c r="HDC312" s="415"/>
      <c r="HDD312" s="416" t="s">
        <v>754</v>
      </c>
      <c r="HDE312" s="413" t="s">
        <v>755</v>
      </c>
      <c r="HDF312" s="414"/>
      <c r="HDG312" s="415"/>
      <c r="HDH312" s="416" t="s">
        <v>754</v>
      </c>
      <c r="HDI312" s="413" t="s">
        <v>755</v>
      </c>
      <c r="HDJ312" s="414"/>
      <c r="HDK312" s="415"/>
      <c r="HDL312" s="416" t="s">
        <v>754</v>
      </c>
      <c r="HDM312" s="413" t="s">
        <v>755</v>
      </c>
      <c r="HDN312" s="414"/>
      <c r="HDO312" s="415"/>
      <c r="HDP312" s="416" t="s">
        <v>754</v>
      </c>
      <c r="HDQ312" s="413" t="s">
        <v>755</v>
      </c>
      <c r="HDR312" s="414"/>
      <c r="HDS312" s="415"/>
      <c r="HDT312" s="416" t="s">
        <v>754</v>
      </c>
      <c r="HDU312" s="413" t="s">
        <v>755</v>
      </c>
      <c r="HDV312" s="414"/>
      <c r="HDW312" s="415"/>
      <c r="HDX312" s="416" t="s">
        <v>754</v>
      </c>
      <c r="HDY312" s="413" t="s">
        <v>755</v>
      </c>
      <c r="HDZ312" s="414"/>
      <c r="HEA312" s="415"/>
      <c r="HEB312" s="416" t="s">
        <v>754</v>
      </c>
      <c r="HEC312" s="413" t="s">
        <v>755</v>
      </c>
      <c r="HED312" s="414"/>
      <c r="HEE312" s="415"/>
      <c r="HEF312" s="416" t="s">
        <v>754</v>
      </c>
      <c r="HEG312" s="413" t="s">
        <v>755</v>
      </c>
      <c r="HEH312" s="414"/>
      <c r="HEI312" s="415"/>
      <c r="HEJ312" s="416" t="s">
        <v>754</v>
      </c>
      <c r="HEK312" s="413" t="s">
        <v>755</v>
      </c>
      <c r="HEL312" s="414"/>
      <c r="HEM312" s="415"/>
      <c r="HEN312" s="416" t="s">
        <v>754</v>
      </c>
      <c r="HEO312" s="413" t="s">
        <v>755</v>
      </c>
      <c r="HEP312" s="414"/>
      <c r="HEQ312" s="415"/>
      <c r="HER312" s="416" t="s">
        <v>754</v>
      </c>
      <c r="HES312" s="413" t="s">
        <v>755</v>
      </c>
      <c r="HET312" s="414"/>
      <c r="HEU312" s="415"/>
      <c r="HEV312" s="416" t="s">
        <v>754</v>
      </c>
      <c r="HEW312" s="413" t="s">
        <v>755</v>
      </c>
      <c r="HEX312" s="414"/>
      <c r="HEY312" s="415"/>
      <c r="HEZ312" s="416" t="s">
        <v>754</v>
      </c>
      <c r="HFA312" s="413" t="s">
        <v>755</v>
      </c>
      <c r="HFB312" s="414"/>
      <c r="HFC312" s="415"/>
      <c r="HFD312" s="416" t="s">
        <v>754</v>
      </c>
      <c r="HFE312" s="413" t="s">
        <v>755</v>
      </c>
      <c r="HFF312" s="414"/>
      <c r="HFG312" s="415"/>
      <c r="HFH312" s="416" t="s">
        <v>754</v>
      </c>
      <c r="HFI312" s="413" t="s">
        <v>755</v>
      </c>
      <c r="HFJ312" s="414"/>
      <c r="HFK312" s="415"/>
      <c r="HFL312" s="416" t="s">
        <v>754</v>
      </c>
      <c r="HFM312" s="413" t="s">
        <v>755</v>
      </c>
      <c r="HFN312" s="414"/>
      <c r="HFO312" s="415"/>
      <c r="HFP312" s="416" t="s">
        <v>754</v>
      </c>
      <c r="HFQ312" s="413" t="s">
        <v>755</v>
      </c>
      <c r="HFR312" s="414"/>
      <c r="HFS312" s="415"/>
      <c r="HFT312" s="416" t="s">
        <v>754</v>
      </c>
      <c r="HFU312" s="413" t="s">
        <v>755</v>
      </c>
      <c r="HFV312" s="414"/>
      <c r="HFW312" s="415"/>
      <c r="HFX312" s="416" t="s">
        <v>754</v>
      </c>
      <c r="HFY312" s="413" t="s">
        <v>755</v>
      </c>
      <c r="HFZ312" s="414"/>
      <c r="HGA312" s="415"/>
      <c r="HGB312" s="416" t="s">
        <v>754</v>
      </c>
      <c r="HGC312" s="413" t="s">
        <v>755</v>
      </c>
      <c r="HGD312" s="414"/>
      <c r="HGE312" s="415"/>
      <c r="HGF312" s="416" t="s">
        <v>754</v>
      </c>
      <c r="HGG312" s="413" t="s">
        <v>755</v>
      </c>
      <c r="HGH312" s="414"/>
      <c r="HGI312" s="415"/>
      <c r="HGJ312" s="416" t="s">
        <v>754</v>
      </c>
      <c r="HGK312" s="413" t="s">
        <v>755</v>
      </c>
      <c r="HGL312" s="414"/>
      <c r="HGM312" s="415"/>
      <c r="HGN312" s="416" t="s">
        <v>754</v>
      </c>
      <c r="HGO312" s="413" t="s">
        <v>755</v>
      </c>
      <c r="HGP312" s="414"/>
      <c r="HGQ312" s="415"/>
      <c r="HGR312" s="416" t="s">
        <v>754</v>
      </c>
      <c r="HGS312" s="413" t="s">
        <v>755</v>
      </c>
      <c r="HGT312" s="414"/>
      <c r="HGU312" s="415"/>
      <c r="HGV312" s="416" t="s">
        <v>754</v>
      </c>
      <c r="HGW312" s="413" t="s">
        <v>755</v>
      </c>
      <c r="HGX312" s="414"/>
      <c r="HGY312" s="415"/>
      <c r="HGZ312" s="416" t="s">
        <v>754</v>
      </c>
      <c r="HHA312" s="413" t="s">
        <v>755</v>
      </c>
      <c r="HHB312" s="414"/>
      <c r="HHC312" s="415"/>
      <c r="HHD312" s="416" t="s">
        <v>754</v>
      </c>
      <c r="HHE312" s="413" t="s">
        <v>755</v>
      </c>
      <c r="HHF312" s="414"/>
      <c r="HHG312" s="415"/>
      <c r="HHH312" s="416" t="s">
        <v>754</v>
      </c>
      <c r="HHI312" s="413" t="s">
        <v>755</v>
      </c>
      <c r="HHJ312" s="414"/>
      <c r="HHK312" s="415"/>
      <c r="HHL312" s="416" t="s">
        <v>754</v>
      </c>
      <c r="HHM312" s="413" t="s">
        <v>755</v>
      </c>
      <c r="HHN312" s="414"/>
      <c r="HHO312" s="415"/>
      <c r="HHP312" s="416" t="s">
        <v>754</v>
      </c>
      <c r="HHQ312" s="413" t="s">
        <v>755</v>
      </c>
      <c r="HHR312" s="414"/>
      <c r="HHS312" s="415"/>
      <c r="HHT312" s="416" t="s">
        <v>754</v>
      </c>
      <c r="HHU312" s="413" t="s">
        <v>755</v>
      </c>
      <c r="HHV312" s="414"/>
      <c r="HHW312" s="415"/>
      <c r="HHX312" s="416" t="s">
        <v>754</v>
      </c>
      <c r="HHY312" s="413" t="s">
        <v>755</v>
      </c>
      <c r="HHZ312" s="414"/>
      <c r="HIA312" s="415"/>
      <c r="HIB312" s="416" t="s">
        <v>754</v>
      </c>
      <c r="HIC312" s="413" t="s">
        <v>755</v>
      </c>
      <c r="HID312" s="414"/>
      <c r="HIE312" s="415"/>
      <c r="HIF312" s="416" t="s">
        <v>754</v>
      </c>
      <c r="HIG312" s="413" t="s">
        <v>755</v>
      </c>
      <c r="HIH312" s="414"/>
      <c r="HII312" s="415"/>
      <c r="HIJ312" s="416" t="s">
        <v>754</v>
      </c>
      <c r="HIK312" s="413" t="s">
        <v>755</v>
      </c>
      <c r="HIL312" s="414"/>
      <c r="HIM312" s="415"/>
      <c r="HIN312" s="416" t="s">
        <v>754</v>
      </c>
      <c r="HIO312" s="413" t="s">
        <v>755</v>
      </c>
      <c r="HIP312" s="414"/>
      <c r="HIQ312" s="415"/>
      <c r="HIR312" s="416" t="s">
        <v>754</v>
      </c>
      <c r="HIS312" s="413" t="s">
        <v>755</v>
      </c>
      <c r="HIT312" s="414"/>
      <c r="HIU312" s="415"/>
      <c r="HIV312" s="416" t="s">
        <v>754</v>
      </c>
      <c r="HIW312" s="413" t="s">
        <v>755</v>
      </c>
      <c r="HIX312" s="414"/>
      <c r="HIY312" s="415"/>
      <c r="HIZ312" s="416" t="s">
        <v>754</v>
      </c>
      <c r="HJA312" s="413" t="s">
        <v>755</v>
      </c>
      <c r="HJB312" s="414"/>
      <c r="HJC312" s="415"/>
      <c r="HJD312" s="416" t="s">
        <v>754</v>
      </c>
      <c r="HJE312" s="413" t="s">
        <v>755</v>
      </c>
      <c r="HJF312" s="414"/>
      <c r="HJG312" s="415"/>
      <c r="HJH312" s="416" t="s">
        <v>754</v>
      </c>
      <c r="HJI312" s="413" t="s">
        <v>755</v>
      </c>
      <c r="HJJ312" s="414"/>
      <c r="HJK312" s="415"/>
      <c r="HJL312" s="416" t="s">
        <v>754</v>
      </c>
      <c r="HJM312" s="413" t="s">
        <v>755</v>
      </c>
      <c r="HJN312" s="414"/>
      <c r="HJO312" s="415"/>
      <c r="HJP312" s="416" t="s">
        <v>754</v>
      </c>
      <c r="HJQ312" s="413" t="s">
        <v>755</v>
      </c>
      <c r="HJR312" s="414"/>
      <c r="HJS312" s="415"/>
      <c r="HJT312" s="416" t="s">
        <v>754</v>
      </c>
      <c r="HJU312" s="413" t="s">
        <v>755</v>
      </c>
      <c r="HJV312" s="414"/>
      <c r="HJW312" s="415"/>
      <c r="HJX312" s="416" t="s">
        <v>754</v>
      </c>
      <c r="HJY312" s="413" t="s">
        <v>755</v>
      </c>
      <c r="HJZ312" s="414"/>
      <c r="HKA312" s="415"/>
      <c r="HKB312" s="416" t="s">
        <v>754</v>
      </c>
      <c r="HKC312" s="413" t="s">
        <v>755</v>
      </c>
      <c r="HKD312" s="414"/>
      <c r="HKE312" s="415"/>
      <c r="HKF312" s="416" t="s">
        <v>754</v>
      </c>
      <c r="HKG312" s="413" t="s">
        <v>755</v>
      </c>
      <c r="HKH312" s="414"/>
      <c r="HKI312" s="415"/>
      <c r="HKJ312" s="416" t="s">
        <v>754</v>
      </c>
      <c r="HKK312" s="413" t="s">
        <v>755</v>
      </c>
      <c r="HKL312" s="414"/>
      <c r="HKM312" s="415"/>
      <c r="HKN312" s="416" t="s">
        <v>754</v>
      </c>
      <c r="HKO312" s="413" t="s">
        <v>755</v>
      </c>
      <c r="HKP312" s="414"/>
      <c r="HKQ312" s="415"/>
      <c r="HKR312" s="416" t="s">
        <v>754</v>
      </c>
      <c r="HKS312" s="413" t="s">
        <v>755</v>
      </c>
      <c r="HKT312" s="414"/>
      <c r="HKU312" s="415"/>
      <c r="HKV312" s="416" t="s">
        <v>754</v>
      </c>
      <c r="HKW312" s="413" t="s">
        <v>755</v>
      </c>
      <c r="HKX312" s="414"/>
      <c r="HKY312" s="415"/>
      <c r="HKZ312" s="416" t="s">
        <v>754</v>
      </c>
      <c r="HLA312" s="413" t="s">
        <v>755</v>
      </c>
      <c r="HLB312" s="414"/>
      <c r="HLC312" s="415"/>
      <c r="HLD312" s="416" t="s">
        <v>754</v>
      </c>
      <c r="HLE312" s="413" t="s">
        <v>755</v>
      </c>
      <c r="HLF312" s="414"/>
      <c r="HLG312" s="415"/>
      <c r="HLH312" s="416" t="s">
        <v>754</v>
      </c>
      <c r="HLI312" s="413" t="s">
        <v>755</v>
      </c>
      <c r="HLJ312" s="414"/>
      <c r="HLK312" s="415"/>
      <c r="HLL312" s="416" t="s">
        <v>754</v>
      </c>
      <c r="HLM312" s="413" t="s">
        <v>755</v>
      </c>
      <c r="HLN312" s="414"/>
      <c r="HLO312" s="415"/>
      <c r="HLP312" s="416" t="s">
        <v>754</v>
      </c>
      <c r="HLQ312" s="413" t="s">
        <v>755</v>
      </c>
      <c r="HLR312" s="414"/>
      <c r="HLS312" s="415"/>
      <c r="HLT312" s="416" t="s">
        <v>754</v>
      </c>
      <c r="HLU312" s="413" t="s">
        <v>755</v>
      </c>
      <c r="HLV312" s="414"/>
      <c r="HLW312" s="415"/>
      <c r="HLX312" s="416" t="s">
        <v>754</v>
      </c>
      <c r="HLY312" s="413" t="s">
        <v>755</v>
      </c>
      <c r="HLZ312" s="414"/>
      <c r="HMA312" s="415"/>
      <c r="HMB312" s="416" t="s">
        <v>754</v>
      </c>
      <c r="HMC312" s="413" t="s">
        <v>755</v>
      </c>
      <c r="HMD312" s="414"/>
      <c r="HME312" s="415"/>
      <c r="HMF312" s="416" t="s">
        <v>754</v>
      </c>
      <c r="HMG312" s="413" t="s">
        <v>755</v>
      </c>
      <c r="HMH312" s="414"/>
      <c r="HMI312" s="415"/>
      <c r="HMJ312" s="416" t="s">
        <v>754</v>
      </c>
      <c r="HMK312" s="413" t="s">
        <v>755</v>
      </c>
      <c r="HML312" s="414"/>
      <c r="HMM312" s="415"/>
      <c r="HMN312" s="416" t="s">
        <v>754</v>
      </c>
      <c r="HMO312" s="413" t="s">
        <v>755</v>
      </c>
      <c r="HMP312" s="414"/>
      <c r="HMQ312" s="415"/>
      <c r="HMR312" s="416" t="s">
        <v>754</v>
      </c>
      <c r="HMS312" s="413" t="s">
        <v>755</v>
      </c>
      <c r="HMT312" s="414"/>
      <c r="HMU312" s="415"/>
      <c r="HMV312" s="416" t="s">
        <v>754</v>
      </c>
      <c r="HMW312" s="413" t="s">
        <v>755</v>
      </c>
      <c r="HMX312" s="414"/>
      <c r="HMY312" s="415"/>
      <c r="HMZ312" s="416" t="s">
        <v>754</v>
      </c>
      <c r="HNA312" s="413" t="s">
        <v>755</v>
      </c>
      <c r="HNB312" s="414"/>
      <c r="HNC312" s="415"/>
      <c r="HND312" s="416" t="s">
        <v>754</v>
      </c>
      <c r="HNE312" s="413" t="s">
        <v>755</v>
      </c>
      <c r="HNF312" s="414"/>
      <c r="HNG312" s="415"/>
      <c r="HNH312" s="416" t="s">
        <v>754</v>
      </c>
      <c r="HNI312" s="413" t="s">
        <v>755</v>
      </c>
      <c r="HNJ312" s="414"/>
      <c r="HNK312" s="415"/>
      <c r="HNL312" s="416" t="s">
        <v>754</v>
      </c>
      <c r="HNM312" s="413" t="s">
        <v>755</v>
      </c>
      <c r="HNN312" s="414"/>
      <c r="HNO312" s="415"/>
      <c r="HNP312" s="416" t="s">
        <v>754</v>
      </c>
      <c r="HNQ312" s="413" t="s">
        <v>755</v>
      </c>
      <c r="HNR312" s="414"/>
      <c r="HNS312" s="415"/>
      <c r="HNT312" s="416" t="s">
        <v>754</v>
      </c>
      <c r="HNU312" s="413" t="s">
        <v>755</v>
      </c>
      <c r="HNV312" s="414"/>
      <c r="HNW312" s="415"/>
      <c r="HNX312" s="416" t="s">
        <v>754</v>
      </c>
      <c r="HNY312" s="413" t="s">
        <v>755</v>
      </c>
      <c r="HNZ312" s="414"/>
      <c r="HOA312" s="415"/>
      <c r="HOB312" s="416" t="s">
        <v>754</v>
      </c>
      <c r="HOC312" s="413" t="s">
        <v>755</v>
      </c>
      <c r="HOD312" s="414"/>
      <c r="HOE312" s="415"/>
      <c r="HOF312" s="416" t="s">
        <v>754</v>
      </c>
      <c r="HOG312" s="413" t="s">
        <v>755</v>
      </c>
      <c r="HOH312" s="414"/>
      <c r="HOI312" s="415"/>
      <c r="HOJ312" s="416" t="s">
        <v>754</v>
      </c>
      <c r="HOK312" s="413" t="s">
        <v>755</v>
      </c>
      <c r="HOL312" s="414"/>
      <c r="HOM312" s="415"/>
      <c r="HON312" s="416" t="s">
        <v>754</v>
      </c>
      <c r="HOO312" s="413" t="s">
        <v>755</v>
      </c>
      <c r="HOP312" s="414"/>
      <c r="HOQ312" s="415"/>
      <c r="HOR312" s="416" t="s">
        <v>754</v>
      </c>
      <c r="HOS312" s="413" t="s">
        <v>755</v>
      </c>
      <c r="HOT312" s="414"/>
      <c r="HOU312" s="415"/>
      <c r="HOV312" s="416" t="s">
        <v>754</v>
      </c>
      <c r="HOW312" s="413" t="s">
        <v>755</v>
      </c>
      <c r="HOX312" s="414"/>
      <c r="HOY312" s="415"/>
      <c r="HOZ312" s="416" t="s">
        <v>754</v>
      </c>
      <c r="HPA312" s="413" t="s">
        <v>755</v>
      </c>
      <c r="HPB312" s="414"/>
      <c r="HPC312" s="415"/>
      <c r="HPD312" s="416" t="s">
        <v>754</v>
      </c>
      <c r="HPE312" s="413" t="s">
        <v>755</v>
      </c>
      <c r="HPF312" s="414"/>
      <c r="HPG312" s="415"/>
      <c r="HPH312" s="416" t="s">
        <v>754</v>
      </c>
      <c r="HPI312" s="413" t="s">
        <v>755</v>
      </c>
      <c r="HPJ312" s="414"/>
      <c r="HPK312" s="415"/>
      <c r="HPL312" s="416" t="s">
        <v>754</v>
      </c>
      <c r="HPM312" s="413" t="s">
        <v>755</v>
      </c>
      <c r="HPN312" s="414"/>
      <c r="HPO312" s="415"/>
      <c r="HPP312" s="416" t="s">
        <v>754</v>
      </c>
      <c r="HPQ312" s="413" t="s">
        <v>755</v>
      </c>
      <c r="HPR312" s="414"/>
      <c r="HPS312" s="415"/>
      <c r="HPT312" s="416" t="s">
        <v>754</v>
      </c>
      <c r="HPU312" s="413" t="s">
        <v>755</v>
      </c>
      <c r="HPV312" s="414"/>
      <c r="HPW312" s="415"/>
      <c r="HPX312" s="416" t="s">
        <v>754</v>
      </c>
      <c r="HPY312" s="413" t="s">
        <v>755</v>
      </c>
      <c r="HPZ312" s="414"/>
      <c r="HQA312" s="415"/>
      <c r="HQB312" s="416" t="s">
        <v>754</v>
      </c>
      <c r="HQC312" s="413" t="s">
        <v>755</v>
      </c>
      <c r="HQD312" s="414"/>
      <c r="HQE312" s="415"/>
      <c r="HQF312" s="416" t="s">
        <v>754</v>
      </c>
      <c r="HQG312" s="413" t="s">
        <v>755</v>
      </c>
      <c r="HQH312" s="414"/>
      <c r="HQI312" s="415"/>
      <c r="HQJ312" s="416" t="s">
        <v>754</v>
      </c>
      <c r="HQK312" s="413" t="s">
        <v>755</v>
      </c>
      <c r="HQL312" s="414"/>
      <c r="HQM312" s="415"/>
      <c r="HQN312" s="416" t="s">
        <v>754</v>
      </c>
      <c r="HQO312" s="413" t="s">
        <v>755</v>
      </c>
      <c r="HQP312" s="414"/>
      <c r="HQQ312" s="415"/>
      <c r="HQR312" s="416" t="s">
        <v>754</v>
      </c>
      <c r="HQS312" s="413" t="s">
        <v>755</v>
      </c>
      <c r="HQT312" s="414"/>
      <c r="HQU312" s="415"/>
      <c r="HQV312" s="416" t="s">
        <v>754</v>
      </c>
      <c r="HQW312" s="413" t="s">
        <v>755</v>
      </c>
      <c r="HQX312" s="414"/>
      <c r="HQY312" s="415"/>
      <c r="HQZ312" s="416" t="s">
        <v>754</v>
      </c>
      <c r="HRA312" s="413" t="s">
        <v>755</v>
      </c>
      <c r="HRB312" s="414"/>
      <c r="HRC312" s="415"/>
      <c r="HRD312" s="416" t="s">
        <v>754</v>
      </c>
      <c r="HRE312" s="413" t="s">
        <v>755</v>
      </c>
      <c r="HRF312" s="414"/>
      <c r="HRG312" s="415"/>
      <c r="HRH312" s="416" t="s">
        <v>754</v>
      </c>
      <c r="HRI312" s="413" t="s">
        <v>755</v>
      </c>
      <c r="HRJ312" s="414"/>
      <c r="HRK312" s="415"/>
      <c r="HRL312" s="416" t="s">
        <v>754</v>
      </c>
      <c r="HRM312" s="413" t="s">
        <v>755</v>
      </c>
      <c r="HRN312" s="414"/>
      <c r="HRO312" s="415"/>
      <c r="HRP312" s="416" t="s">
        <v>754</v>
      </c>
      <c r="HRQ312" s="413" t="s">
        <v>755</v>
      </c>
      <c r="HRR312" s="414"/>
      <c r="HRS312" s="415"/>
      <c r="HRT312" s="416" t="s">
        <v>754</v>
      </c>
      <c r="HRU312" s="413" t="s">
        <v>755</v>
      </c>
      <c r="HRV312" s="414"/>
      <c r="HRW312" s="415"/>
      <c r="HRX312" s="416" t="s">
        <v>754</v>
      </c>
      <c r="HRY312" s="413" t="s">
        <v>755</v>
      </c>
      <c r="HRZ312" s="414"/>
      <c r="HSA312" s="415"/>
      <c r="HSB312" s="416" t="s">
        <v>754</v>
      </c>
      <c r="HSC312" s="413" t="s">
        <v>755</v>
      </c>
      <c r="HSD312" s="414"/>
      <c r="HSE312" s="415"/>
      <c r="HSF312" s="416" t="s">
        <v>754</v>
      </c>
      <c r="HSG312" s="413" t="s">
        <v>755</v>
      </c>
      <c r="HSH312" s="414"/>
      <c r="HSI312" s="415"/>
      <c r="HSJ312" s="416" t="s">
        <v>754</v>
      </c>
      <c r="HSK312" s="413" t="s">
        <v>755</v>
      </c>
      <c r="HSL312" s="414"/>
      <c r="HSM312" s="415"/>
      <c r="HSN312" s="416" t="s">
        <v>754</v>
      </c>
      <c r="HSO312" s="413" t="s">
        <v>755</v>
      </c>
      <c r="HSP312" s="414"/>
      <c r="HSQ312" s="415"/>
      <c r="HSR312" s="416" t="s">
        <v>754</v>
      </c>
      <c r="HSS312" s="413" t="s">
        <v>755</v>
      </c>
      <c r="HST312" s="414"/>
      <c r="HSU312" s="415"/>
      <c r="HSV312" s="416" t="s">
        <v>754</v>
      </c>
      <c r="HSW312" s="413" t="s">
        <v>755</v>
      </c>
      <c r="HSX312" s="414"/>
      <c r="HSY312" s="415"/>
      <c r="HSZ312" s="416" t="s">
        <v>754</v>
      </c>
      <c r="HTA312" s="413" t="s">
        <v>755</v>
      </c>
      <c r="HTB312" s="414"/>
      <c r="HTC312" s="415"/>
      <c r="HTD312" s="416" t="s">
        <v>754</v>
      </c>
      <c r="HTE312" s="413" t="s">
        <v>755</v>
      </c>
      <c r="HTF312" s="414"/>
      <c r="HTG312" s="415"/>
      <c r="HTH312" s="416" t="s">
        <v>754</v>
      </c>
      <c r="HTI312" s="413" t="s">
        <v>755</v>
      </c>
      <c r="HTJ312" s="414"/>
      <c r="HTK312" s="415"/>
      <c r="HTL312" s="416" t="s">
        <v>754</v>
      </c>
      <c r="HTM312" s="413" t="s">
        <v>755</v>
      </c>
      <c r="HTN312" s="414"/>
      <c r="HTO312" s="415"/>
      <c r="HTP312" s="416" t="s">
        <v>754</v>
      </c>
      <c r="HTQ312" s="413" t="s">
        <v>755</v>
      </c>
      <c r="HTR312" s="414"/>
      <c r="HTS312" s="415"/>
      <c r="HTT312" s="416" t="s">
        <v>754</v>
      </c>
      <c r="HTU312" s="413" t="s">
        <v>755</v>
      </c>
      <c r="HTV312" s="414"/>
      <c r="HTW312" s="415"/>
      <c r="HTX312" s="416" t="s">
        <v>754</v>
      </c>
      <c r="HTY312" s="413" t="s">
        <v>755</v>
      </c>
      <c r="HTZ312" s="414"/>
      <c r="HUA312" s="415"/>
      <c r="HUB312" s="416" t="s">
        <v>754</v>
      </c>
      <c r="HUC312" s="413" t="s">
        <v>755</v>
      </c>
      <c r="HUD312" s="414"/>
      <c r="HUE312" s="415"/>
      <c r="HUF312" s="416" t="s">
        <v>754</v>
      </c>
      <c r="HUG312" s="413" t="s">
        <v>755</v>
      </c>
      <c r="HUH312" s="414"/>
      <c r="HUI312" s="415"/>
      <c r="HUJ312" s="416" t="s">
        <v>754</v>
      </c>
      <c r="HUK312" s="413" t="s">
        <v>755</v>
      </c>
      <c r="HUL312" s="414"/>
      <c r="HUM312" s="415"/>
      <c r="HUN312" s="416" t="s">
        <v>754</v>
      </c>
      <c r="HUO312" s="413" t="s">
        <v>755</v>
      </c>
      <c r="HUP312" s="414"/>
      <c r="HUQ312" s="415"/>
      <c r="HUR312" s="416" t="s">
        <v>754</v>
      </c>
      <c r="HUS312" s="413" t="s">
        <v>755</v>
      </c>
      <c r="HUT312" s="414"/>
      <c r="HUU312" s="415"/>
      <c r="HUV312" s="416" t="s">
        <v>754</v>
      </c>
      <c r="HUW312" s="413" t="s">
        <v>755</v>
      </c>
      <c r="HUX312" s="414"/>
      <c r="HUY312" s="415"/>
      <c r="HUZ312" s="416" t="s">
        <v>754</v>
      </c>
      <c r="HVA312" s="413" t="s">
        <v>755</v>
      </c>
      <c r="HVB312" s="414"/>
      <c r="HVC312" s="415"/>
      <c r="HVD312" s="416" t="s">
        <v>754</v>
      </c>
      <c r="HVE312" s="413" t="s">
        <v>755</v>
      </c>
      <c r="HVF312" s="414"/>
      <c r="HVG312" s="415"/>
      <c r="HVH312" s="416" t="s">
        <v>754</v>
      </c>
      <c r="HVI312" s="413" t="s">
        <v>755</v>
      </c>
      <c r="HVJ312" s="414"/>
      <c r="HVK312" s="415"/>
      <c r="HVL312" s="416" t="s">
        <v>754</v>
      </c>
      <c r="HVM312" s="413" t="s">
        <v>755</v>
      </c>
      <c r="HVN312" s="414"/>
      <c r="HVO312" s="415"/>
      <c r="HVP312" s="416" t="s">
        <v>754</v>
      </c>
      <c r="HVQ312" s="413" t="s">
        <v>755</v>
      </c>
      <c r="HVR312" s="414"/>
      <c r="HVS312" s="415"/>
      <c r="HVT312" s="416" t="s">
        <v>754</v>
      </c>
      <c r="HVU312" s="413" t="s">
        <v>755</v>
      </c>
      <c r="HVV312" s="414"/>
      <c r="HVW312" s="415"/>
      <c r="HVX312" s="416" t="s">
        <v>754</v>
      </c>
      <c r="HVY312" s="413" t="s">
        <v>755</v>
      </c>
      <c r="HVZ312" s="414"/>
      <c r="HWA312" s="415"/>
      <c r="HWB312" s="416" t="s">
        <v>754</v>
      </c>
      <c r="HWC312" s="413" t="s">
        <v>755</v>
      </c>
      <c r="HWD312" s="414"/>
      <c r="HWE312" s="415"/>
      <c r="HWF312" s="416" t="s">
        <v>754</v>
      </c>
      <c r="HWG312" s="413" t="s">
        <v>755</v>
      </c>
      <c r="HWH312" s="414"/>
      <c r="HWI312" s="415"/>
      <c r="HWJ312" s="416" t="s">
        <v>754</v>
      </c>
      <c r="HWK312" s="413" t="s">
        <v>755</v>
      </c>
      <c r="HWL312" s="414"/>
      <c r="HWM312" s="415"/>
      <c r="HWN312" s="416" t="s">
        <v>754</v>
      </c>
      <c r="HWO312" s="413" t="s">
        <v>755</v>
      </c>
      <c r="HWP312" s="414"/>
      <c r="HWQ312" s="415"/>
      <c r="HWR312" s="416" t="s">
        <v>754</v>
      </c>
      <c r="HWS312" s="413" t="s">
        <v>755</v>
      </c>
      <c r="HWT312" s="414"/>
      <c r="HWU312" s="415"/>
      <c r="HWV312" s="416" t="s">
        <v>754</v>
      </c>
      <c r="HWW312" s="413" t="s">
        <v>755</v>
      </c>
      <c r="HWX312" s="414"/>
      <c r="HWY312" s="415"/>
      <c r="HWZ312" s="416" t="s">
        <v>754</v>
      </c>
      <c r="HXA312" s="413" t="s">
        <v>755</v>
      </c>
      <c r="HXB312" s="414"/>
      <c r="HXC312" s="415"/>
      <c r="HXD312" s="416" t="s">
        <v>754</v>
      </c>
      <c r="HXE312" s="413" t="s">
        <v>755</v>
      </c>
      <c r="HXF312" s="414"/>
      <c r="HXG312" s="415"/>
      <c r="HXH312" s="416" t="s">
        <v>754</v>
      </c>
      <c r="HXI312" s="413" t="s">
        <v>755</v>
      </c>
      <c r="HXJ312" s="414"/>
      <c r="HXK312" s="415"/>
      <c r="HXL312" s="416" t="s">
        <v>754</v>
      </c>
      <c r="HXM312" s="413" t="s">
        <v>755</v>
      </c>
      <c r="HXN312" s="414"/>
      <c r="HXO312" s="415"/>
      <c r="HXP312" s="416" t="s">
        <v>754</v>
      </c>
      <c r="HXQ312" s="413" t="s">
        <v>755</v>
      </c>
      <c r="HXR312" s="414"/>
      <c r="HXS312" s="415"/>
      <c r="HXT312" s="416" t="s">
        <v>754</v>
      </c>
      <c r="HXU312" s="413" t="s">
        <v>755</v>
      </c>
      <c r="HXV312" s="414"/>
      <c r="HXW312" s="415"/>
      <c r="HXX312" s="416" t="s">
        <v>754</v>
      </c>
      <c r="HXY312" s="413" t="s">
        <v>755</v>
      </c>
      <c r="HXZ312" s="414"/>
      <c r="HYA312" s="415"/>
      <c r="HYB312" s="416" t="s">
        <v>754</v>
      </c>
      <c r="HYC312" s="413" t="s">
        <v>755</v>
      </c>
      <c r="HYD312" s="414"/>
      <c r="HYE312" s="415"/>
      <c r="HYF312" s="416" t="s">
        <v>754</v>
      </c>
      <c r="HYG312" s="413" t="s">
        <v>755</v>
      </c>
      <c r="HYH312" s="414"/>
      <c r="HYI312" s="415"/>
      <c r="HYJ312" s="416" t="s">
        <v>754</v>
      </c>
      <c r="HYK312" s="413" t="s">
        <v>755</v>
      </c>
      <c r="HYL312" s="414"/>
      <c r="HYM312" s="415"/>
      <c r="HYN312" s="416" t="s">
        <v>754</v>
      </c>
      <c r="HYO312" s="413" t="s">
        <v>755</v>
      </c>
      <c r="HYP312" s="414"/>
      <c r="HYQ312" s="415"/>
      <c r="HYR312" s="416" t="s">
        <v>754</v>
      </c>
      <c r="HYS312" s="413" t="s">
        <v>755</v>
      </c>
      <c r="HYT312" s="414"/>
      <c r="HYU312" s="415"/>
      <c r="HYV312" s="416" t="s">
        <v>754</v>
      </c>
      <c r="HYW312" s="413" t="s">
        <v>755</v>
      </c>
      <c r="HYX312" s="414"/>
      <c r="HYY312" s="415"/>
      <c r="HYZ312" s="416" t="s">
        <v>754</v>
      </c>
      <c r="HZA312" s="413" t="s">
        <v>755</v>
      </c>
      <c r="HZB312" s="414"/>
      <c r="HZC312" s="415"/>
      <c r="HZD312" s="416" t="s">
        <v>754</v>
      </c>
      <c r="HZE312" s="413" t="s">
        <v>755</v>
      </c>
      <c r="HZF312" s="414"/>
      <c r="HZG312" s="415"/>
      <c r="HZH312" s="416" t="s">
        <v>754</v>
      </c>
      <c r="HZI312" s="413" t="s">
        <v>755</v>
      </c>
      <c r="HZJ312" s="414"/>
      <c r="HZK312" s="415"/>
      <c r="HZL312" s="416" t="s">
        <v>754</v>
      </c>
      <c r="HZM312" s="413" t="s">
        <v>755</v>
      </c>
      <c r="HZN312" s="414"/>
      <c r="HZO312" s="415"/>
      <c r="HZP312" s="416" t="s">
        <v>754</v>
      </c>
      <c r="HZQ312" s="413" t="s">
        <v>755</v>
      </c>
      <c r="HZR312" s="414"/>
      <c r="HZS312" s="415"/>
      <c r="HZT312" s="416" t="s">
        <v>754</v>
      </c>
      <c r="HZU312" s="413" t="s">
        <v>755</v>
      </c>
      <c r="HZV312" s="414"/>
      <c r="HZW312" s="415"/>
      <c r="HZX312" s="416" t="s">
        <v>754</v>
      </c>
      <c r="HZY312" s="413" t="s">
        <v>755</v>
      </c>
      <c r="HZZ312" s="414"/>
      <c r="IAA312" s="415"/>
      <c r="IAB312" s="416" t="s">
        <v>754</v>
      </c>
      <c r="IAC312" s="413" t="s">
        <v>755</v>
      </c>
      <c r="IAD312" s="414"/>
      <c r="IAE312" s="415"/>
      <c r="IAF312" s="416" t="s">
        <v>754</v>
      </c>
      <c r="IAG312" s="413" t="s">
        <v>755</v>
      </c>
      <c r="IAH312" s="414"/>
      <c r="IAI312" s="415"/>
      <c r="IAJ312" s="416" t="s">
        <v>754</v>
      </c>
      <c r="IAK312" s="413" t="s">
        <v>755</v>
      </c>
      <c r="IAL312" s="414"/>
      <c r="IAM312" s="415"/>
      <c r="IAN312" s="416" t="s">
        <v>754</v>
      </c>
      <c r="IAO312" s="413" t="s">
        <v>755</v>
      </c>
      <c r="IAP312" s="414"/>
      <c r="IAQ312" s="415"/>
      <c r="IAR312" s="416" t="s">
        <v>754</v>
      </c>
      <c r="IAS312" s="413" t="s">
        <v>755</v>
      </c>
      <c r="IAT312" s="414"/>
      <c r="IAU312" s="415"/>
      <c r="IAV312" s="416" t="s">
        <v>754</v>
      </c>
      <c r="IAW312" s="413" t="s">
        <v>755</v>
      </c>
      <c r="IAX312" s="414"/>
      <c r="IAY312" s="415"/>
      <c r="IAZ312" s="416" t="s">
        <v>754</v>
      </c>
      <c r="IBA312" s="413" t="s">
        <v>755</v>
      </c>
      <c r="IBB312" s="414"/>
      <c r="IBC312" s="415"/>
      <c r="IBD312" s="416" t="s">
        <v>754</v>
      </c>
      <c r="IBE312" s="413" t="s">
        <v>755</v>
      </c>
      <c r="IBF312" s="414"/>
      <c r="IBG312" s="415"/>
      <c r="IBH312" s="416" t="s">
        <v>754</v>
      </c>
      <c r="IBI312" s="413" t="s">
        <v>755</v>
      </c>
      <c r="IBJ312" s="414"/>
      <c r="IBK312" s="415"/>
      <c r="IBL312" s="416" t="s">
        <v>754</v>
      </c>
      <c r="IBM312" s="413" t="s">
        <v>755</v>
      </c>
      <c r="IBN312" s="414"/>
      <c r="IBO312" s="415"/>
      <c r="IBP312" s="416" t="s">
        <v>754</v>
      </c>
      <c r="IBQ312" s="413" t="s">
        <v>755</v>
      </c>
      <c r="IBR312" s="414"/>
      <c r="IBS312" s="415"/>
      <c r="IBT312" s="416" t="s">
        <v>754</v>
      </c>
      <c r="IBU312" s="413" t="s">
        <v>755</v>
      </c>
      <c r="IBV312" s="414"/>
      <c r="IBW312" s="415"/>
      <c r="IBX312" s="416" t="s">
        <v>754</v>
      </c>
      <c r="IBY312" s="413" t="s">
        <v>755</v>
      </c>
      <c r="IBZ312" s="414"/>
      <c r="ICA312" s="415"/>
      <c r="ICB312" s="416" t="s">
        <v>754</v>
      </c>
      <c r="ICC312" s="413" t="s">
        <v>755</v>
      </c>
      <c r="ICD312" s="414"/>
      <c r="ICE312" s="415"/>
      <c r="ICF312" s="416" t="s">
        <v>754</v>
      </c>
      <c r="ICG312" s="413" t="s">
        <v>755</v>
      </c>
      <c r="ICH312" s="414"/>
      <c r="ICI312" s="415"/>
      <c r="ICJ312" s="416" t="s">
        <v>754</v>
      </c>
      <c r="ICK312" s="413" t="s">
        <v>755</v>
      </c>
      <c r="ICL312" s="414"/>
      <c r="ICM312" s="415"/>
      <c r="ICN312" s="416" t="s">
        <v>754</v>
      </c>
      <c r="ICO312" s="413" t="s">
        <v>755</v>
      </c>
      <c r="ICP312" s="414"/>
      <c r="ICQ312" s="415"/>
      <c r="ICR312" s="416" t="s">
        <v>754</v>
      </c>
      <c r="ICS312" s="413" t="s">
        <v>755</v>
      </c>
      <c r="ICT312" s="414"/>
      <c r="ICU312" s="415"/>
      <c r="ICV312" s="416" t="s">
        <v>754</v>
      </c>
      <c r="ICW312" s="413" t="s">
        <v>755</v>
      </c>
      <c r="ICX312" s="414"/>
      <c r="ICY312" s="415"/>
      <c r="ICZ312" s="416" t="s">
        <v>754</v>
      </c>
      <c r="IDA312" s="413" t="s">
        <v>755</v>
      </c>
      <c r="IDB312" s="414"/>
      <c r="IDC312" s="415"/>
      <c r="IDD312" s="416" t="s">
        <v>754</v>
      </c>
      <c r="IDE312" s="413" t="s">
        <v>755</v>
      </c>
      <c r="IDF312" s="414"/>
      <c r="IDG312" s="415"/>
      <c r="IDH312" s="416" t="s">
        <v>754</v>
      </c>
      <c r="IDI312" s="413" t="s">
        <v>755</v>
      </c>
      <c r="IDJ312" s="414"/>
      <c r="IDK312" s="415"/>
      <c r="IDL312" s="416" t="s">
        <v>754</v>
      </c>
      <c r="IDM312" s="413" t="s">
        <v>755</v>
      </c>
      <c r="IDN312" s="414"/>
      <c r="IDO312" s="415"/>
      <c r="IDP312" s="416" t="s">
        <v>754</v>
      </c>
      <c r="IDQ312" s="413" t="s">
        <v>755</v>
      </c>
      <c r="IDR312" s="414"/>
      <c r="IDS312" s="415"/>
      <c r="IDT312" s="416" t="s">
        <v>754</v>
      </c>
      <c r="IDU312" s="413" t="s">
        <v>755</v>
      </c>
      <c r="IDV312" s="414"/>
      <c r="IDW312" s="415"/>
      <c r="IDX312" s="416" t="s">
        <v>754</v>
      </c>
      <c r="IDY312" s="413" t="s">
        <v>755</v>
      </c>
      <c r="IDZ312" s="414"/>
      <c r="IEA312" s="415"/>
      <c r="IEB312" s="416" t="s">
        <v>754</v>
      </c>
      <c r="IEC312" s="413" t="s">
        <v>755</v>
      </c>
      <c r="IED312" s="414"/>
      <c r="IEE312" s="415"/>
      <c r="IEF312" s="416" t="s">
        <v>754</v>
      </c>
      <c r="IEG312" s="413" t="s">
        <v>755</v>
      </c>
      <c r="IEH312" s="414"/>
      <c r="IEI312" s="415"/>
      <c r="IEJ312" s="416" t="s">
        <v>754</v>
      </c>
      <c r="IEK312" s="413" t="s">
        <v>755</v>
      </c>
      <c r="IEL312" s="414"/>
      <c r="IEM312" s="415"/>
      <c r="IEN312" s="416" t="s">
        <v>754</v>
      </c>
      <c r="IEO312" s="413" t="s">
        <v>755</v>
      </c>
      <c r="IEP312" s="414"/>
      <c r="IEQ312" s="415"/>
      <c r="IER312" s="416" t="s">
        <v>754</v>
      </c>
      <c r="IES312" s="413" t="s">
        <v>755</v>
      </c>
      <c r="IET312" s="414"/>
      <c r="IEU312" s="415"/>
      <c r="IEV312" s="416" t="s">
        <v>754</v>
      </c>
      <c r="IEW312" s="413" t="s">
        <v>755</v>
      </c>
      <c r="IEX312" s="414"/>
      <c r="IEY312" s="415"/>
      <c r="IEZ312" s="416" t="s">
        <v>754</v>
      </c>
      <c r="IFA312" s="413" t="s">
        <v>755</v>
      </c>
      <c r="IFB312" s="414"/>
      <c r="IFC312" s="415"/>
      <c r="IFD312" s="416" t="s">
        <v>754</v>
      </c>
      <c r="IFE312" s="413" t="s">
        <v>755</v>
      </c>
      <c r="IFF312" s="414"/>
      <c r="IFG312" s="415"/>
      <c r="IFH312" s="416" t="s">
        <v>754</v>
      </c>
      <c r="IFI312" s="413" t="s">
        <v>755</v>
      </c>
      <c r="IFJ312" s="414"/>
      <c r="IFK312" s="415"/>
      <c r="IFL312" s="416" t="s">
        <v>754</v>
      </c>
      <c r="IFM312" s="413" t="s">
        <v>755</v>
      </c>
      <c r="IFN312" s="414"/>
      <c r="IFO312" s="415"/>
      <c r="IFP312" s="416" t="s">
        <v>754</v>
      </c>
      <c r="IFQ312" s="413" t="s">
        <v>755</v>
      </c>
      <c r="IFR312" s="414"/>
      <c r="IFS312" s="415"/>
      <c r="IFT312" s="416" t="s">
        <v>754</v>
      </c>
      <c r="IFU312" s="413" t="s">
        <v>755</v>
      </c>
      <c r="IFV312" s="414"/>
      <c r="IFW312" s="415"/>
      <c r="IFX312" s="416" t="s">
        <v>754</v>
      </c>
      <c r="IFY312" s="413" t="s">
        <v>755</v>
      </c>
      <c r="IFZ312" s="414"/>
      <c r="IGA312" s="415"/>
      <c r="IGB312" s="416" t="s">
        <v>754</v>
      </c>
      <c r="IGC312" s="413" t="s">
        <v>755</v>
      </c>
      <c r="IGD312" s="414"/>
      <c r="IGE312" s="415"/>
      <c r="IGF312" s="416" t="s">
        <v>754</v>
      </c>
      <c r="IGG312" s="413" t="s">
        <v>755</v>
      </c>
      <c r="IGH312" s="414"/>
      <c r="IGI312" s="415"/>
      <c r="IGJ312" s="416" t="s">
        <v>754</v>
      </c>
      <c r="IGK312" s="413" t="s">
        <v>755</v>
      </c>
      <c r="IGL312" s="414"/>
      <c r="IGM312" s="415"/>
      <c r="IGN312" s="416" t="s">
        <v>754</v>
      </c>
      <c r="IGO312" s="413" t="s">
        <v>755</v>
      </c>
      <c r="IGP312" s="414"/>
      <c r="IGQ312" s="415"/>
      <c r="IGR312" s="416" t="s">
        <v>754</v>
      </c>
      <c r="IGS312" s="413" t="s">
        <v>755</v>
      </c>
      <c r="IGT312" s="414"/>
      <c r="IGU312" s="415"/>
      <c r="IGV312" s="416" t="s">
        <v>754</v>
      </c>
      <c r="IGW312" s="413" t="s">
        <v>755</v>
      </c>
      <c r="IGX312" s="414"/>
      <c r="IGY312" s="415"/>
      <c r="IGZ312" s="416" t="s">
        <v>754</v>
      </c>
      <c r="IHA312" s="413" t="s">
        <v>755</v>
      </c>
      <c r="IHB312" s="414"/>
      <c r="IHC312" s="415"/>
      <c r="IHD312" s="416" t="s">
        <v>754</v>
      </c>
      <c r="IHE312" s="413" t="s">
        <v>755</v>
      </c>
      <c r="IHF312" s="414"/>
      <c r="IHG312" s="415"/>
      <c r="IHH312" s="416" t="s">
        <v>754</v>
      </c>
      <c r="IHI312" s="413" t="s">
        <v>755</v>
      </c>
      <c r="IHJ312" s="414"/>
      <c r="IHK312" s="415"/>
      <c r="IHL312" s="416" t="s">
        <v>754</v>
      </c>
      <c r="IHM312" s="413" t="s">
        <v>755</v>
      </c>
      <c r="IHN312" s="414"/>
      <c r="IHO312" s="415"/>
      <c r="IHP312" s="416" t="s">
        <v>754</v>
      </c>
      <c r="IHQ312" s="413" t="s">
        <v>755</v>
      </c>
      <c r="IHR312" s="414"/>
      <c r="IHS312" s="415"/>
      <c r="IHT312" s="416" t="s">
        <v>754</v>
      </c>
      <c r="IHU312" s="413" t="s">
        <v>755</v>
      </c>
      <c r="IHV312" s="414"/>
      <c r="IHW312" s="415"/>
      <c r="IHX312" s="416" t="s">
        <v>754</v>
      </c>
      <c r="IHY312" s="413" t="s">
        <v>755</v>
      </c>
      <c r="IHZ312" s="414"/>
      <c r="IIA312" s="415"/>
      <c r="IIB312" s="416" t="s">
        <v>754</v>
      </c>
      <c r="IIC312" s="413" t="s">
        <v>755</v>
      </c>
      <c r="IID312" s="414"/>
      <c r="IIE312" s="415"/>
      <c r="IIF312" s="416" t="s">
        <v>754</v>
      </c>
      <c r="IIG312" s="413" t="s">
        <v>755</v>
      </c>
      <c r="IIH312" s="414"/>
      <c r="III312" s="415"/>
      <c r="IIJ312" s="416" t="s">
        <v>754</v>
      </c>
      <c r="IIK312" s="413" t="s">
        <v>755</v>
      </c>
      <c r="IIL312" s="414"/>
      <c r="IIM312" s="415"/>
      <c r="IIN312" s="416" t="s">
        <v>754</v>
      </c>
      <c r="IIO312" s="413" t="s">
        <v>755</v>
      </c>
      <c r="IIP312" s="414"/>
      <c r="IIQ312" s="415"/>
      <c r="IIR312" s="416" t="s">
        <v>754</v>
      </c>
      <c r="IIS312" s="413" t="s">
        <v>755</v>
      </c>
      <c r="IIT312" s="414"/>
      <c r="IIU312" s="415"/>
      <c r="IIV312" s="416" t="s">
        <v>754</v>
      </c>
      <c r="IIW312" s="413" t="s">
        <v>755</v>
      </c>
      <c r="IIX312" s="414"/>
      <c r="IIY312" s="415"/>
      <c r="IIZ312" s="416" t="s">
        <v>754</v>
      </c>
      <c r="IJA312" s="413" t="s">
        <v>755</v>
      </c>
      <c r="IJB312" s="414"/>
      <c r="IJC312" s="415"/>
      <c r="IJD312" s="416" t="s">
        <v>754</v>
      </c>
      <c r="IJE312" s="413" t="s">
        <v>755</v>
      </c>
      <c r="IJF312" s="414"/>
      <c r="IJG312" s="415"/>
      <c r="IJH312" s="416" t="s">
        <v>754</v>
      </c>
      <c r="IJI312" s="413" t="s">
        <v>755</v>
      </c>
      <c r="IJJ312" s="414"/>
      <c r="IJK312" s="415"/>
      <c r="IJL312" s="416" t="s">
        <v>754</v>
      </c>
      <c r="IJM312" s="413" t="s">
        <v>755</v>
      </c>
      <c r="IJN312" s="414"/>
      <c r="IJO312" s="415"/>
      <c r="IJP312" s="416" t="s">
        <v>754</v>
      </c>
      <c r="IJQ312" s="413" t="s">
        <v>755</v>
      </c>
      <c r="IJR312" s="414"/>
      <c r="IJS312" s="415"/>
      <c r="IJT312" s="416" t="s">
        <v>754</v>
      </c>
      <c r="IJU312" s="413" t="s">
        <v>755</v>
      </c>
      <c r="IJV312" s="414"/>
      <c r="IJW312" s="415"/>
      <c r="IJX312" s="416" t="s">
        <v>754</v>
      </c>
      <c r="IJY312" s="413" t="s">
        <v>755</v>
      </c>
      <c r="IJZ312" s="414"/>
      <c r="IKA312" s="415"/>
      <c r="IKB312" s="416" t="s">
        <v>754</v>
      </c>
      <c r="IKC312" s="413" t="s">
        <v>755</v>
      </c>
      <c r="IKD312" s="414"/>
      <c r="IKE312" s="415"/>
      <c r="IKF312" s="416" t="s">
        <v>754</v>
      </c>
      <c r="IKG312" s="413" t="s">
        <v>755</v>
      </c>
      <c r="IKH312" s="414"/>
      <c r="IKI312" s="415"/>
      <c r="IKJ312" s="416" t="s">
        <v>754</v>
      </c>
      <c r="IKK312" s="413" t="s">
        <v>755</v>
      </c>
      <c r="IKL312" s="414"/>
      <c r="IKM312" s="415"/>
      <c r="IKN312" s="416" t="s">
        <v>754</v>
      </c>
      <c r="IKO312" s="413" t="s">
        <v>755</v>
      </c>
      <c r="IKP312" s="414"/>
      <c r="IKQ312" s="415"/>
      <c r="IKR312" s="416" t="s">
        <v>754</v>
      </c>
      <c r="IKS312" s="413" t="s">
        <v>755</v>
      </c>
      <c r="IKT312" s="414"/>
      <c r="IKU312" s="415"/>
      <c r="IKV312" s="416" t="s">
        <v>754</v>
      </c>
      <c r="IKW312" s="413" t="s">
        <v>755</v>
      </c>
      <c r="IKX312" s="414"/>
      <c r="IKY312" s="415"/>
      <c r="IKZ312" s="416" t="s">
        <v>754</v>
      </c>
      <c r="ILA312" s="413" t="s">
        <v>755</v>
      </c>
      <c r="ILB312" s="414"/>
      <c r="ILC312" s="415"/>
      <c r="ILD312" s="416" t="s">
        <v>754</v>
      </c>
      <c r="ILE312" s="413" t="s">
        <v>755</v>
      </c>
      <c r="ILF312" s="414"/>
      <c r="ILG312" s="415"/>
      <c r="ILH312" s="416" t="s">
        <v>754</v>
      </c>
      <c r="ILI312" s="413" t="s">
        <v>755</v>
      </c>
      <c r="ILJ312" s="414"/>
      <c r="ILK312" s="415"/>
      <c r="ILL312" s="416" t="s">
        <v>754</v>
      </c>
      <c r="ILM312" s="413" t="s">
        <v>755</v>
      </c>
      <c r="ILN312" s="414"/>
      <c r="ILO312" s="415"/>
      <c r="ILP312" s="416" t="s">
        <v>754</v>
      </c>
      <c r="ILQ312" s="413" t="s">
        <v>755</v>
      </c>
      <c r="ILR312" s="414"/>
      <c r="ILS312" s="415"/>
      <c r="ILT312" s="416" t="s">
        <v>754</v>
      </c>
      <c r="ILU312" s="413" t="s">
        <v>755</v>
      </c>
      <c r="ILV312" s="414"/>
      <c r="ILW312" s="415"/>
      <c r="ILX312" s="416" t="s">
        <v>754</v>
      </c>
      <c r="ILY312" s="413" t="s">
        <v>755</v>
      </c>
      <c r="ILZ312" s="414"/>
      <c r="IMA312" s="415"/>
      <c r="IMB312" s="416" t="s">
        <v>754</v>
      </c>
      <c r="IMC312" s="413" t="s">
        <v>755</v>
      </c>
      <c r="IMD312" s="414"/>
      <c r="IME312" s="415"/>
      <c r="IMF312" s="416" t="s">
        <v>754</v>
      </c>
      <c r="IMG312" s="413" t="s">
        <v>755</v>
      </c>
      <c r="IMH312" s="414"/>
      <c r="IMI312" s="415"/>
      <c r="IMJ312" s="416" t="s">
        <v>754</v>
      </c>
      <c r="IMK312" s="413" t="s">
        <v>755</v>
      </c>
      <c r="IML312" s="414"/>
      <c r="IMM312" s="415"/>
      <c r="IMN312" s="416" t="s">
        <v>754</v>
      </c>
      <c r="IMO312" s="413" t="s">
        <v>755</v>
      </c>
      <c r="IMP312" s="414"/>
      <c r="IMQ312" s="415"/>
      <c r="IMR312" s="416" t="s">
        <v>754</v>
      </c>
      <c r="IMS312" s="413" t="s">
        <v>755</v>
      </c>
      <c r="IMT312" s="414"/>
      <c r="IMU312" s="415"/>
      <c r="IMV312" s="416" t="s">
        <v>754</v>
      </c>
      <c r="IMW312" s="413" t="s">
        <v>755</v>
      </c>
      <c r="IMX312" s="414"/>
      <c r="IMY312" s="415"/>
      <c r="IMZ312" s="416" t="s">
        <v>754</v>
      </c>
      <c r="INA312" s="413" t="s">
        <v>755</v>
      </c>
      <c r="INB312" s="414"/>
      <c r="INC312" s="415"/>
      <c r="IND312" s="416" t="s">
        <v>754</v>
      </c>
      <c r="INE312" s="413" t="s">
        <v>755</v>
      </c>
      <c r="INF312" s="414"/>
      <c r="ING312" s="415"/>
      <c r="INH312" s="416" t="s">
        <v>754</v>
      </c>
      <c r="INI312" s="413" t="s">
        <v>755</v>
      </c>
      <c r="INJ312" s="414"/>
      <c r="INK312" s="415"/>
      <c r="INL312" s="416" t="s">
        <v>754</v>
      </c>
      <c r="INM312" s="413" t="s">
        <v>755</v>
      </c>
      <c r="INN312" s="414"/>
      <c r="INO312" s="415"/>
      <c r="INP312" s="416" t="s">
        <v>754</v>
      </c>
      <c r="INQ312" s="413" t="s">
        <v>755</v>
      </c>
      <c r="INR312" s="414"/>
      <c r="INS312" s="415"/>
      <c r="INT312" s="416" t="s">
        <v>754</v>
      </c>
      <c r="INU312" s="413" t="s">
        <v>755</v>
      </c>
      <c r="INV312" s="414"/>
      <c r="INW312" s="415"/>
      <c r="INX312" s="416" t="s">
        <v>754</v>
      </c>
      <c r="INY312" s="413" t="s">
        <v>755</v>
      </c>
      <c r="INZ312" s="414"/>
      <c r="IOA312" s="415"/>
      <c r="IOB312" s="416" t="s">
        <v>754</v>
      </c>
      <c r="IOC312" s="413" t="s">
        <v>755</v>
      </c>
      <c r="IOD312" s="414"/>
      <c r="IOE312" s="415"/>
      <c r="IOF312" s="416" t="s">
        <v>754</v>
      </c>
      <c r="IOG312" s="413" t="s">
        <v>755</v>
      </c>
      <c r="IOH312" s="414"/>
      <c r="IOI312" s="415"/>
      <c r="IOJ312" s="416" t="s">
        <v>754</v>
      </c>
      <c r="IOK312" s="413" t="s">
        <v>755</v>
      </c>
      <c r="IOL312" s="414"/>
      <c r="IOM312" s="415"/>
      <c r="ION312" s="416" t="s">
        <v>754</v>
      </c>
      <c r="IOO312" s="413" t="s">
        <v>755</v>
      </c>
      <c r="IOP312" s="414"/>
      <c r="IOQ312" s="415"/>
      <c r="IOR312" s="416" t="s">
        <v>754</v>
      </c>
      <c r="IOS312" s="413" t="s">
        <v>755</v>
      </c>
      <c r="IOT312" s="414"/>
      <c r="IOU312" s="415"/>
      <c r="IOV312" s="416" t="s">
        <v>754</v>
      </c>
      <c r="IOW312" s="413" t="s">
        <v>755</v>
      </c>
      <c r="IOX312" s="414"/>
      <c r="IOY312" s="415"/>
      <c r="IOZ312" s="416" t="s">
        <v>754</v>
      </c>
      <c r="IPA312" s="413" t="s">
        <v>755</v>
      </c>
      <c r="IPB312" s="414"/>
      <c r="IPC312" s="415"/>
      <c r="IPD312" s="416" t="s">
        <v>754</v>
      </c>
      <c r="IPE312" s="413" t="s">
        <v>755</v>
      </c>
      <c r="IPF312" s="414"/>
      <c r="IPG312" s="415"/>
      <c r="IPH312" s="416" t="s">
        <v>754</v>
      </c>
      <c r="IPI312" s="413" t="s">
        <v>755</v>
      </c>
      <c r="IPJ312" s="414"/>
      <c r="IPK312" s="415"/>
      <c r="IPL312" s="416" t="s">
        <v>754</v>
      </c>
      <c r="IPM312" s="413" t="s">
        <v>755</v>
      </c>
      <c r="IPN312" s="414"/>
      <c r="IPO312" s="415"/>
      <c r="IPP312" s="416" t="s">
        <v>754</v>
      </c>
      <c r="IPQ312" s="413" t="s">
        <v>755</v>
      </c>
      <c r="IPR312" s="414"/>
      <c r="IPS312" s="415"/>
      <c r="IPT312" s="416" t="s">
        <v>754</v>
      </c>
      <c r="IPU312" s="413" t="s">
        <v>755</v>
      </c>
      <c r="IPV312" s="414"/>
      <c r="IPW312" s="415"/>
      <c r="IPX312" s="416" t="s">
        <v>754</v>
      </c>
      <c r="IPY312" s="413" t="s">
        <v>755</v>
      </c>
      <c r="IPZ312" s="414"/>
      <c r="IQA312" s="415"/>
      <c r="IQB312" s="416" t="s">
        <v>754</v>
      </c>
      <c r="IQC312" s="413" t="s">
        <v>755</v>
      </c>
      <c r="IQD312" s="414"/>
      <c r="IQE312" s="415"/>
      <c r="IQF312" s="416" t="s">
        <v>754</v>
      </c>
      <c r="IQG312" s="413" t="s">
        <v>755</v>
      </c>
      <c r="IQH312" s="414"/>
      <c r="IQI312" s="415"/>
      <c r="IQJ312" s="416" t="s">
        <v>754</v>
      </c>
      <c r="IQK312" s="413" t="s">
        <v>755</v>
      </c>
      <c r="IQL312" s="414"/>
      <c r="IQM312" s="415"/>
      <c r="IQN312" s="416" t="s">
        <v>754</v>
      </c>
      <c r="IQO312" s="413" t="s">
        <v>755</v>
      </c>
      <c r="IQP312" s="414"/>
      <c r="IQQ312" s="415"/>
      <c r="IQR312" s="416" t="s">
        <v>754</v>
      </c>
      <c r="IQS312" s="413" t="s">
        <v>755</v>
      </c>
      <c r="IQT312" s="414"/>
      <c r="IQU312" s="415"/>
      <c r="IQV312" s="416" t="s">
        <v>754</v>
      </c>
      <c r="IQW312" s="413" t="s">
        <v>755</v>
      </c>
      <c r="IQX312" s="414"/>
      <c r="IQY312" s="415"/>
      <c r="IQZ312" s="416" t="s">
        <v>754</v>
      </c>
      <c r="IRA312" s="413" t="s">
        <v>755</v>
      </c>
      <c r="IRB312" s="414"/>
      <c r="IRC312" s="415"/>
      <c r="IRD312" s="416" t="s">
        <v>754</v>
      </c>
      <c r="IRE312" s="413" t="s">
        <v>755</v>
      </c>
      <c r="IRF312" s="414"/>
      <c r="IRG312" s="415"/>
      <c r="IRH312" s="416" t="s">
        <v>754</v>
      </c>
      <c r="IRI312" s="413" t="s">
        <v>755</v>
      </c>
      <c r="IRJ312" s="414"/>
      <c r="IRK312" s="415"/>
      <c r="IRL312" s="416" t="s">
        <v>754</v>
      </c>
      <c r="IRM312" s="413" t="s">
        <v>755</v>
      </c>
      <c r="IRN312" s="414"/>
      <c r="IRO312" s="415"/>
      <c r="IRP312" s="416" t="s">
        <v>754</v>
      </c>
      <c r="IRQ312" s="413" t="s">
        <v>755</v>
      </c>
      <c r="IRR312" s="414"/>
      <c r="IRS312" s="415"/>
      <c r="IRT312" s="416" t="s">
        <v>754</v>
      </c>
      <c r="IRU312" s="413" t="s">
        <v>755</v>
      </c>
      <c r="IRV312" s="414"/>
      <c r="IRW312" s="415"/>
      <c r="IRX312" s="416" t="s">
        <v>754</v>
      </c>
      <c r="IRY312" s="413" t="s">
        <v>755</v>
      </c>
      <c r="IRZ312" s="414"/>
      <c r="ISA312" s="415"/>
      <c r="ISB312" s="416" t="s">
        <v>754</v>
      </c>
      <c r="ISC312" s="413" t="s">
        <v>755</v>
      </c>
      <c r="ISD312" s="414"/>
      <c r="ISE312" s="415"/>
      <c r="ISF312" s="416" t="s">
        <v>754</v>
      </c>
      <c r="ISG312" s="413" t="s">
        <v>755</v>
      </c>
      <c r="ISH312" s="414"/>
      <c r="ISI312" s="415"/>
      <c r="ISJ312" s="416" t="s">
        <v>754</v>
      </c>
      <c r="ISK312" s="413" t="s">
        <v>755</v>
      </c>
      <c r="ISL312" s="414"/>
      <c r="ISM312" s="415"/>
      <c r="ISN312" s="416" t="s">
        <v>754</v>
      </c>
      <c r="ISO312" s="413" t="s">
        <v>755</v>
      </c>
      <c r="ISP312" s="414"/>
      <c r="ISQ312" s="415"/>
      <c r="ISR312" s="416" t="s">
        <v>754</v>
      </c>
      <c r="ISS312" s="413" t="s">
        <v>755</v>
      </c>
      <c r="IST312" s="414"/>
      <c r="ISU312" s="415"/>
      <c r="ISV312" s="416" t="s">
        <v>754</v>
      </c>
      <c r="ISW312" s="413" t="s">
        <v>755</v>
      </c>
      <c r="ISX312" s="414"/>
      <c r="ISY312" s="415"/>
      <c r="ISZ312" s="416" t="s">
        <v>754</v>
      </c>
      <c r="ITA312" s="413" t="s">
        <v>755</v>
      </c>
      <c r="ITB312" s="414"/>
      <c r="ITC312" s="415"/>
      <c r="ITD312" s="416" t="s">
        <v>754</v>
      </c>
      <c r="ITE312" s="413" t="s">
        <v>755</v>
      </c>
      <c r="ITF312" s="414"/>
      <c r="ITG312" s="415"/>
      <c r="ITH312" s="416" t="s">
        <v>754</v>
      </c>
      <c r="ITI312" s="413" t="s">
        <v>755</v>
      </c>
      <c r="ITJ312" s="414"/>
      <c r="ITK312" s="415"/>
      <c r="ITL312" s="416" t="s">
        <v>754</v>
      </c>
      <c r="ITM312" s="413" t="s">
        <v>755</v>
      </c>
      <c r="ITN312" s="414"/>
      <c r="ITO312" s="415"/>
      <c r="ITP312" s="416" t="s">
        <v>754</v>
      </c>
      <c r="ITQ312" s="413" t="s">
        <v>755</v>
      </c>
      <c r="ITR312" s="414"/>
      <c r="ITS312" s="415"/>
      <c r="ITT312" s="416" t="s">
        <v>754</v>
      </c>
      <c r="ITU312" s="413" t="s">
        <v>755</v>
      </c>
      <c r="ITV312" s="414"/>
      <c r="ITW312" s="415"/>
      <c r="ITX312" s="416" t="s">
        <v>754</v>
      </c>
      <c r="ITY312" s="413" t="s">
        <v>755</v>
      </c>
      <c r="ITZ312" s="414"/>
      <c r="IUA312" s="415"/>
      <c r="IUB312" s="416" t="s">
        <v>754</v>
      </c>
      <c r="IUC312" s="413" t="s">
        <v>755</v>
      </c>
      <c r="IUD312" s="414"/>
      <c r="IUE312" s="415"/>
      <c r="IUF312" s="416" t="s">
        <v>754</v>
      </c>
      <c r="IUG312" s="413" t="s">
        <v>755</v>
      </c>
      <c r="IUH312" s="414"/>
      <c r="IUI312" s="415"/>
      <c r="IUJ312" s="416" t="s">
        <v>754</v>
      </c>
      <c r="IUK312" s="413" t="s">
        <v>755</v>
      </c>
      <c r="IUL312" s="414"/>
      <c r="IUM312" s="415"/>
      <c r="IUN312" s="416" t="s">
        <v>754</v>
      </c>
      <c r="IUO312" s="413" t="s">
        <v>755</v>
      </c>
      <c r="IUP312" s="414"/>
      <c r="IUQ312" s="415"/>
      <c r="IUR312" s="416" t="s">
        <v>754</v>
      </c>
      <c r="IUS312" s="413" t="s">
        <v>755</v>
      </c>
      <c r="IUT312" s="414"/>
      <c r="IUU312" s="415"/>
      <c r="IUV312" s="416" t="s">
        <v>754</v>
      </c>
      <c r="IUW312" s="413" t="s">
        <v>755</v>
      </c>
      <c r="IUX312" s="414"/>
      <c r="IUY312" s="415"/>
      <c r="IUZ312" s="416" t="s">
        <v>754</v>
      </c>
      <c r="IVA312" s="413" t="s">
        <v>755</v>
      </c>
      <c r="IVB312" s="414"/>
      <c r="IVC312" s="415"/>
      <c r="IVD312" s="416" t="s">
        <v>754</v>
      </c>
      <c r="IVE312" s="413" t="s">
        <v>755</v>
      </c>
      <c r="IVF312" s="414"/>
      <c r="IVG312" s="415"/>
      <c r="IVH312" s="416" t="s">
        <v>754</v>
      </c>
      <c r="IVI312" s="413" t="s">
        <v>755</v>
      </c>
      <c r="IVJ312" s="414"/>
      <c r="IVK312" s="415"/>
      <c r="IVL312" s="416" t="s">
        <v>754</v>
      </c>
      <c r="IVM312" s="413" t="s">
        <v>755</v>
      </c>
      <c r="IVN312" s="414"/>
      <c r="IVO312" s="415"/>
      <c r="IVP312" s="416" t="s">
        <v>754</v>
      </c>
      <c r="IVQ312" s="413" t="s">
        <v>755</v>
      </c>
      <c r="IVR312" s="414"/>
      <c r="IVS312" s="415"/>
      <c r="IVT312" s="416" t="s">
        <v>754</v>
      </c>
      <c r="IVU312" s="413" t="s">
        <v>755</v>
      </c>
      <c r="IVV312" s="414"/>
      <c r="IVW312" s="415"/>
      <c r="IVX312" s="416" t="s">
        <v>754</v>
      </c>
      <c r="IVY312" s="413" t="s">
        <v>755</v>
      </c>
      <c r="IVZ312" s="414"/>
      <c r="IWA312" s="415"/>
      <c r="IWB312" s="416" t="s">
        <v>754</v>
      </c>
      <c r="IWC312" s="413" t="s">
        <v>755</v>
      </c>
      <c r="IWD312" s="414"/>
      <c r="IWE312" s="415"/>
      <c r="IWF312" s="416" t="s">
        <v>754</v>
      </c>
      <c r="IWG312" s="413" t="s">
        <v>755</v>
      </c>
      <c r="IWH312" s="414"/>
      <c r="IWI312" s="415"/>
      <c r="IWJ312" s="416" t="s">
        <v>754</v>
      </c>
      <c r="IWK312" s="413" t="s">
        <v>755</v>
      </c>
      <c r="IWL312" s="414"/>
      <c r="IWM312" s="415"/>
      <c r="IWN312" s="416" t="s">
        <v>754</v>
      </c>
      <c r="IWO312" s="413" t="s">
        <v>755</v>
      </c>
      <c r="IWP312" s="414"/>
      <c r="IWQ312" s="415"/>
      <c r="IWR312" s="416" t="s">
        <v>754</v>
      </c>
      <c r="IWS312" s="413" t="s">
        <v>755</v>
      </c>
      <c r="IWT312" s="414"/>
      <c r="IWU312" s="415"/>
      <c r="IWV312" s="416" t="s">
        <v>754</v>
      </c>
      <c r="IWW312" s="413" t="s">
        <v>755</v>
      </c>
      <c r="IWX312" s="414"/>
      <c r="IWY312" s="415"/>
      <c r="IWZ312" s="416" t="s">
        <v>754</v>
      </c>
      <c r="IXA312" s="413" t="s">
        <v>755</v>
      </c>
      <c r="IXB312" s="414"/>
      <c r="IXC312" s="415"/>
      <c r="IXD312" s="416" t="s">
        <v>754</v>
      </c>
      <c r="IXE312" s="413" t="s">
        <v>755</v>
      </c>
      <c r="IXF312" s="414"/>
      <c r="IXG312" s="415"/>
      <c r="IXH312" s="416" t="s">
        <v>754</v>
      </c>
      <c r="IXI312" s="413" t="s">
        <v>755</v>
      </c>
      <c r="IXJ312" s="414"/>
      <c r="IXK312" s="415"/>
      <c r="IXL312" s="416" t="s">
        <v>754</v>
      </c>
      <c r="IXM312" s="413" t="s">
        <v>755</v>
      </c>
      <c r="IXN312" s="414"/>
      <c r="IXO312" s="415"/>
      <c r="IXP312" s="416" t="s">
        <v>754</v>
      </c>
      <c r="IXQ312" s="413" t="s">
        <v>755</v>
      </c>
      <c r="IXR312" s="414"/>
      <c r="IXS312" s="415"/>
      <c r="IXT312" s="416" t="s">
        <v>754</v>
      </c>
      <c r="IXU312" s="413" t="s">
        <v>755</v>
      </c>
      <c r="IXV312" s="414"/>
      <c r="IXW312" s="415"/>
      <c r="IXX312" s="416" t="s">
        <v>754</v>
      </c>
      <c r="IXY312" s="413" t="s">
        <v>755</v>
      </c>
      <c r="IXZ312" s="414"/>
      <c r="IYA312" s="415"/>
      <c r="IYB312" s="416" t="s">
        <v>754</v>
      </c>
      <c r="IYC312" s="413" t="s">
        <v>755</v>
      </c>
      <c r="IYD312" s="414"/>
      <c r="IYE312" s="415"/>
      <c r="IYF312" s="416" t="s">
        <v>754</v>
      </c>
      <c r="IYG312" s="413" t="s">
        <v>755</v>
      </c>
      <c r="IYH312" s="414"/>
      <c r="IYI312" s="415"/>
      <c r="IYJ312" s="416" t="s">
        <v>754</v>
      </c>
      <c r="IYK312" s="413" t="s">
        <v>755</v>
      </c>
      <c r="IYL312" s="414"/>
      <c r="IYM312" s="415"/>
      <c r="IYN312" s="416" t="s">
        <v>754</v>
      </c>
      <c r="IYO312" s="413" t="s">
        <v>755</v>
      </c>
      <c r="IYP312" s="414"/>
      <c r="IYQ312" s="415"/>
      <c r="IYR312" s="416" t="s">
        <v>754</v>
      </c>
      <c r="IYS312" s="413" t="s">
        <v>755</v>
      </c>
      <c r="IYT312" s="414"/>
      <c r="IYU312" s="415"/>
      <c r="IYV312" s="416" t="s">
        <v>754</v>
      </c>
      <c r="IYW312" s="413" t="s">
        <v>755</v>
      </c>
      <c r="IYX312" s="414"/>
      <c r="IYY312" s="415"/>
      <c r="IYZ312" s="416" t="s">
        <v>754</v>
      </c>
      <c r="IZA312" s="413" t="s">
        <v>755</v>
      </c>
      <c r="IZB312" s="414"/>
      <c r="IZC312" s="415"/>
      <c r="IZD312" s="416" t="s">
        <v>754</v>
      </c>
      <c r="IZE312" s="413" t="s">
        <v>755</v>
      </c>
      <c r="IZF312" s="414"/>
      <c r="IZG312" s="415"/>
      <c r="IZH312" s="416" t="s">
        <v>754</v>
      </c>
      <c r="IZI312" s="413" t="s">
        <v>755</v>
      </c>
      <c r="IZJ312" s="414"/>
      <c r="IZK312" s="415"/>
      <c r="IZL312" s="416" t="s">
        <v>754</v>
      </c>
      <c r="IZM312" s="413" t="s">
        <v>755</v>
      </c>
      <c r="IZN312" s="414"/>
      <c r="IZO312" s="415"/>
      <c r="IZP312" s="416" t="s">
        <v>754</v>
      </c>
      <c r="IZQ312" s="413" t="s">
        <v>755</v>
      </c>
      <c r="IZR312" s="414"/>
      <c r="IZS312" s="415"/>
      <c r="IZT312" s="416" t="s">
        <v>754</v>
      </c>
      <c r="IZU312" s="413" t="s">
        <v>755</v>
      </c>
      <c r="IZV312" s="414"/>
      <c r="IZW312" s="415"/>
      <c r="IZX312" s="416" t="s">
        <v>754</v>
      </c>
      <c r="IZY312" s="413" t="s">
        <v>755</v>
      </c>
      <c r="IZZ312" s="414"/>
      <c r="JAA312" s="415"/>
      <c r="JAB312" s="416" t="s">
        <v>754</v>
      </c>
      <c r="JAC312" s="413" t="s">
        <v>755</v>
      </c>
      <c r="JAD312" s="414"/>
      <c r="JAE312" s="415"/>
      <c r="JAF312" s="416" t="s">
        <v>754</v>
      </c>
      <c r="JAG312" s="413" t="s">
        <v>755</v>
      </c>
      <c r="JAH312" s="414"/>
      <c r="JAI312" s="415"/>
      <c r="JAJ312" s="416" t="s">
        <v>754</v>
      </c>
      <c r="JAK312" s="413" t="s">
        <v>755</v>
      </c>
      <c r="JAL312" s="414"/>
      <c r="JAM312" s="415"/>
      <c r="JAN312" s="416" t="s">
        <v>754</v>
      </c>
      <c r="JAO312" s="413" t="s">
        <v>755</v>
      </c>
      <c r="JAP312" s="414"/>
      <c r="JAQ312" s="415"/>
      <c r="JAR312" s="416" t="s">
        <v>754</v>
      </c>
      <c r="JAS312" s="413" t="s">
        <v>755</v>
      </c>
      <c r="JAT312" s="414"/>
      <c r="JAU312" s="415"/>
      <c r="JAV312" s="416" t="s">
        <v>754</v>
      </c>
      <c r="JAW312" s="413" t="s">
        <v>755</v>
      </c>
      <c r="JAX312" s="414"/>
      <c r="JAY312" s="415"/>
      <c r="JAZ312" s="416" t="s">
        <v>754</v>
      </c>
      <c r="JBA312" s="413" t="s">
        <v>755</v>
      </c>
      <c r="JBB312" s="414"/>
      <c r="JBC312" s="415"/>
      <c r="JBD312" s="416" t="s">
        <v>754</v>
      </c>
      <c r="JBE312" s="413" t="s">
        <v>755</v>
      </c>
      <c r="JBF312" s="414"/>
      <c r="JBG312" s="415"/>
      <c r="JBH312" s="416" t="s">
        <v>754</v>
      </c>
      <c r="JBI312" s="413" t="s">
        <v>755</v>
      </c>
      <c r="JBJ312" s="414"/>
      <c r="JBK312" s="415"/>
      <c r="JBL312" s="416" t="s">
        <v>754</v>
      </c>
      <c r="JBM312" s="413" t="s">
        <v>755</v>
      </c>
      <c r="JBN312" s="414"/>
      <c r="JBO312" s="415"/>
      <c r="JBP312" s="416" t="s">
        <v>754</v>
      </c>
      <c r="JBQ312" s="413" t="s">
        <v>755</v>
      </c>
      <c r="JBR312" s="414"/>
      <c r="JBS312" s="415"/>
      <c r="JBT312" s="416" t="s">
        <v>754</v>
      </c>
      <c r="JBU312" s="413" t="s">
        <v>755</v>
      </c>
      <c r="JBV312" s="414"/>
      <c r="JBW312" s="415"/>
      <c r="JBX312" s="416" t="s">
        <v>754</v>
      </c>
      <c r="JBY312" s="413" t="s">
        <v>755</v>
      </c>
      <c r="JBZ312" s="414"/>
      <c r="JCA312" s="415"/>
      <c r="JCB312" s="416" t="s">
        <v>754</v>
      </c>
      <c r="JCC312" s="413" t="s">
        <v>755</v>
      </c>
      <c r="JCD312" s="414"/>
      <c r="JCE312" s="415"/>
      <c r="JCF312" s="416" t="s">
        <v>754</v>
      </c>
      <c r="JCG312" s="413" t="s">
        <v>755</v>
      </c>
      <c r="JCH312" s="414"/>
      <c r="JCI312" s="415"/>
      <c r="JCJ312" s="416" t="s">
        <v>754</v>
      </c>
      <c r="JCK312" s="413" t="s">
        <v>755</v>
      </c>
      <c r="JCL312" s="414"/>
      <c r="JCM312" s="415"/>
      <c r="JCN312" s="416" t="s">
        <v>754</v>
      </c>
      <c r="JCO312" s="413" t="s">
        <v>755</v>
      </c>
      <c r="JCP312" s="414"/>
      <c r="JCQ312" s="415"/>
      <c r="JCR312" s="416" t="s">
        <v>754</v>
      </c>
      <c r="JCS312" s="413" t="s">
        <v>755</v>
      </c>
      <c r="JCT312" s="414"/>
      <c r="JCU312" s="415"/>
      <c r="JCV312" s="416" t="s">
        <v>754</v>
      </c>
      <c r="JCW312" s="413" t="s">
        <v>755</v>
      </c>
      <c r="JCX312" s="414"/>
      <c r="JCY312" s="415"/>
      <c r="JCZ312" s="416" t="s">
        <v>754</v>
      </c>
      <c r="JDA312" s="413" t="s">
        <v>755</v>
      </c>
      <c r="JDB312" s="414"/>
      <c r="JDC312" s="415"/>
      <c r="JDD312" s="416" t="s">
        <v>754</v>
      </c>
      <c r="JDE312" s="413" t="s">
        <v>755</v>
      </c>
      <c r="JDF312" s="414"/>
      <c r="JDG312" s="415"/>
      <c r="JDH312" s="416" t="s">
        <v>754</v>
      </c>
      <c r="JDI312" s="413" t="s">
        <v>755</v>
      </c>
      <c r="JDJ312" s="414"/>
      <c r="JDK312" s="415"/>
      <c r="JDL312" s="416" t="s">
        <v>754</v>
      </c>
      <c r="JDM312" s="413" t="s">
        <v>755</v>
      </c>
      <c r="JDN312" s="414"/>
      <c r="JDO312" s="415"/>
      <c r="JDP312" s="416" t="s">
        <v>754</v>
      </c>
      <c r="JDQ312" s="413" t="s">
        <v>755</v>
      </c>
      <c r="JDR312" s="414"/>
      <c r="JDS312" s="415"/>
      <c r="JDT312" s="416" t="s">
        <v>754</v>
      </c>
      <c r="JDU312" s="413" t="s">
        <v>755</v>
      </c>
      <c r="JDV312" s="414"/>
      <c r="JDW312" s="415"/>
      <c r="JDX312" s="416" t="s">
        <v>754</v>
      </c>
      <c r="JDY312" s="413" t="s">
        <v>755</v>
      </c>
      <c r="JDZ312" s="414"/>
      <c r="JEA312" s="415"/>
      <c r="JEB312" s="416" t="s">
        <v>754</v>
      </c>
      <c r="JEC312" s="413" t="s">
        <v>755</v>
      </c>
      <c r="JED312" s="414"/>
      <c r="JEE312" s="415"/>
      <c r="JEF312" s="416" t="s">
        <v>754</v>
      </c>
      <c r="JEG312" s="413" t="s">
        <v>755</v>
      </c>
      <c r="JEH312" s="414"/>
      <c r="JEI312" s="415"/>
      <c r="JEJ312" s="416" t="s">
        <v>754</v>
      </c>
      <c r="JEK312" s="413" t="s">
        <v>755</v>
      </c>
      <c r="JEL312" s="414"/>
      <c r="JEM312" s="415"/>
      <c r="JEN312" s="416" t="s">
        <v>754</v>
      </c>
      <c r="JEO312" s="413" t="s">
        <v>755</v>
      </c>
      <c r="JEP312" s="414"/>
      <c r="JEQ312" s="415"/>
      <c r="JER312" s="416" t="s">
        <v>754</v>
      </c>
      <c r="JES312" s="413" t="s">
        <v>755</v>
      </c>
      <c r="JET312" s="414"/>
      <c r="JEU312" s="415"/>
      <c r="JEV312" s="416" t="s">
        <v>754</v>
      </c>
      <c r="JEW312" s="413" t="s">
        <v>755</v>
      </c>
      <c r="JEX312" s="414"/>
      <c r="JEY312" s="415"/>
      <c r="JEZ312" s="416" t="s">
        <v>754</v>
      </c>
      <c r="JFA312" s="413" t="s">
        <v>755</v>
      </c>
      <c r="JFB312" s="414"/>
      <c r="JFC312" s="415"/>
      <c r="JFD312" s="416" t="s">
        <v>754</v>
      </c>
      <c r="JFE312" s="413" t="s">
        <v>755</v>
      </c>
      <c r="JFF312" s="414"/>
      <c r="JFG312" s="415"/>
      <c r="JFH312" s="416" t="s">
        <v>754</v>
      </c>
      <c r="JFI312" s="413" t="s">
        <v>755</v>
      </c>
      <c r="JFJ312" s="414"/>
      <c r="JFK312" s="415"/>
      <c r="JFL312" s="416" t="s">
        <v>754</v>
      </c>
      <c r="JFM312" s="413" t="s">
        <v>755</v>
      </c>
      <c r="JFN312" s="414"/>
      <c r="JFO312" s="415"/>
      <c r="JFP312" s="416" t="s">
        <v>754</v>
      </c>
      <c r="JFQ312" s="413" t="s">
        <v>755</v>
      </c>
      <c r="JFR312" s="414"/>
      <c r="JFS312" s="415"/>
      <c r="JFT312" s="416" t="s">
        <v>754</v>
      </c>
      <c r="JFU312" s="413" t="s">
        <v>755</v>
      </c>
      <c r="JFV312" s="414"/>
      <c r="JFW312" s="415"/>
      <c r="JFX312" s="416" t="s">
        <v>754</v>
      </c>
      <c r="JFY312" s="413" t="s">
        <v>755</v>
      </c>
      <c r="JFZ312" s="414"/>
      <c r="JGA312" s="415"/>
      <c r="JGB312" s="416" t="s">
        <v>754</v>
      </c>
      <c r="JGC312" s="413" t="s">
        <v>755</v>
      </c>
      <c r="JGD312" s="414"/>
      <c r="JGE312" s="415"/>
      <c r="JGF312" s="416" t="s">
        <v>754</v>
      </c>
      <c r="JGG312" s="413" t="s">
        <v>755</v>
      </c>
      <c r="JGH312" s="414"/>
      <c r="JGI312" s="415"/>
      <c r="JGJ312" s="416" t="s">
        <v>754</v>
      </c>
      <c r="JGK312" s="413" t="s">
        <v>755</v>
      </c>
      <c r="JGL312" s="414"/>
      <c r="JGM312" s="415"/>
      <c r="JGN312" s="416" t="s">
        <v>754</v>
      </c>
      <c r="JGO312" s="413" t="s">
        <v>755</v>
      </c>
      <c r="JGP312" s="414"/>
      <c r="JGQ312" s="415"/>
      <c r="JGR312" s="416" t="s">
        <v>754</v>
      </c>
      <c r="JGS312" s="413" t="s">
        <v>755</v>
      </c>
      <c r="JGT312" s="414"/>
      <c r="JGU312" s="415"/>
      <c r="JGV312" s="416" t="s">
        <v>754</v>
      </c>
      <c r="JGW312" s="413" t="s">
        <v>755</v>
      </c>
      <c r="JGX312" s="414"/>
      <c r="JGY312" s="415"/>
      <c r="JGZ312" s="416" t="s">
        <v>754</v>
      </c>
      <c r="JHA312" s="413" t="s">
        <v>755</v>
      </c>
      <c r="JHB312" s="414"/>
      <c r="JHC312" s="415"/>
      <c r="JHD312" s="416" t="s">
        <v>754</v>
      </c>
      <c r="JHE312" s="413" t="s">
        <v>755</v>
      </c>
      <c r="JHF312" s="414"/>
      <c r="JHG312" s="415"/>
      <c r="JHH312" s="416" t="s">
        <v>754</v>
      </c>
      <c r="JHI312" s="413" t="s">
        <v>755</v>
      </c>
      <c r="JHJ312" s="414"/>
      <c r="JHK312" s="415"/>
      <c r="JHL312" s="416" t="s">
        <v>754</v>
      </c>
      <c r="JHM312" s="413" t="s">
        <v>755</v>
      </c>
      <c r="JHN312" s="414"/>
      <c r="JHO312" s="415"/>
      <c r="JHP312" s="416" t="s">
        <v>754</v>
      </c>
      <c r="JHQ312" s="413" t="s">
        <v>755</v>
      </c>
      <c r="JHR312" s="414"/>
      <c r="JHS312" s="415"/>
      <c r="JHT312" s="416" t="s">
        <v>754</v>
      </c>
      <c r="JHU312" s="413" t="s">
        <v>755</v>
      </c>
      <c r="JHV312" s="414"/>
      <c r="JHW312" s="415"/>
      <c r="JHX312" s="416" t="s">
        <v>754</v>
      </c>
      <c r="JHY312" s="413" t="s">
        <v>755</v>
      </c>
      <c r="JHZ312" s="414"/>
      <c r="JIA312" s="415"/>
      <c r="JIB312" s="416" t="s">
        <v>754</v>
      </c>
      <c r="JIC312" s="413" t="s">
        <v>755</v>
      </c>
      <c r="JID312" s="414"/>
      <c r="JIE312" s="415"/>
      <c r="JIF312" s="416" t="s">
        <v>754</v>
      </c>
      <c r="JIG312" s="413" t="s">
        <v>755</v>
      </c>
      <c r="JIH312" s="414"/>
      <c r="JII312" s="415"/>
      <c r="JIJ312" s="416" t="s">
        <v>754</v>
      </c>
      <c r="JIK312" s="413" t="s">
        <v>755</v>
      </c>
      <c r="JIL312" s="414"/>
      <c r="JIM312" s="415"/>
      <c r="JIN312" s="416" t="s">
        <v>754</v>
      </c>
      <c r="JIO312" s="413" t="s">
        <v>755</v>
      </c>
      <c r="JIP312" s="414"/>
      <c r="JIQ312" s="415"/>
      <c r="JIR312" s="416" t="s">
        <v>754</v>
      </c>
      <c r="JIS312" s="413" t="s">
        <v>755</v>
      </c>
      <c r="JIT312" s="414"/>
      <c r="JIU312" s="415"/>
      <c r="JIV312" s="416" t="s">
        <v>754</v>
      </c>
      <c r="JIW312" s="413" t="s">
        <v>755</v>
      </c>
      <c r="JIX312" s="414"/>
      <c r="JIY312" s="415"/>
      <c r="JIZ312" s="416" t="s">
        <v>754</v>
      </c>
      <c r="JJA312" s="413" t="s">
        <v>755</v>
      </c>
      <c r="JJB312" s="414"/>
      <c r="JJC312" s="415"/>
      <c r="JJD312" s="416" t="s">
        <v>754</v>
      </c>
      <c r="JJE312" s="413" t="s">
        <v>755</v>
      </c>
      <c r="JJF312" s="414"/>
      <c r="JJG312" s="415"/>
      <c r="JJH312" s="416" t="s">
        <v>754</v>
      </c>
      <c r="JJI312" s="413" t="s">
        <v>755</v>
      </c>
      <c r="JJJ312" s="414"/>
      <c r="JJK312" s="415"/>
      <c r="JJL312" s="416" t="s">
        <v>754</v>
      </c>
      <c r="JJM312" s="413" t="s">
        <v>755</v>
      </c>
      <c r="JJN312" s="414"/>
      <c r="JJO312" s="415"/>
      <c r="JJP312" s="416" t="s">
        <v>754</v>
      </c>
      <c r="JJQ312" s="413" t="s">
        <v>755</v>
      </c>
      <c r="JJR312" s="414"/>
      <c r="JJS312" s="415"/>
      <c r="JJT312" s="416" t="s">
        <v>754</v>
      </c>
      <c r="JJU312" s="413" t="s">
        <v>755</v>
      </c>
      <c r="JJV312" s="414"/>
      <c r="JJW312" s="415"/>
      <c r="JJX312" s="416" t="s">
        <v>754</v>
      </c>
      <c r="JJY312" s="413" t="s">
        <v>755</v>
      </c>
      <c r="JJZ312" s="414"/>
      <c r="JKA312" s="415"/>
      <c r="JKB312" s="416" t="s">
        <v>754</v>
      </c>
      <c r="JKC312" s="413" t="s">
        <v>755</v>
      </c>
      <c r="JKD312" s="414"/>
      <c r="JKE312" s="415"/>
      <c r="JKF312" s="416" t="s">
        <v>754</v>
      </c>
      <c r="JKG312" s="413" t="s">
        <v>755</v>
      </c>
      <c r="JKH312" s="414"/>
      <c r="JKI312" s="415"/>
      <c r="JKJ312" s="416" t="s">
        <v>754</v>
      </c>
      <c r="JKK312" s="413" t="s">
        <v>755</v>
      </c>
      <c r="JKL312" s="414"/>
      <c r="JKM312" s="415"/>
      <c r="JKN312" s="416" t="s">
        <v>754</v>
      </c>
      <c r="JKO312" s="413" t="s">
        <v>755</v>
      </c>
      <c r="JKP312" s="414"/>
      <c r="JKQ312" s="415"/>
      <c r="JKR312" s="416" t="s">
        <v>754</v>
      </c>
      <c r="JKS312" s="413" t="s">
        <v>755</v>
      </c>
      <c r="JKT312" s="414"/>
      <c r="JKU312" s="415"/>
      <c r="JKV312" s="416" t="s">
        <v>754</v>
      </c>
      <c r="JKW312" s="413" t="s">
        <v>755</v>
      </c>
      <c r="JKX312" s="414"/>
      <c r="JKY312" s="415"/>
      <c r="JKZ312" s="416" t="s">
        <v>754</v>
      </c>
      <c r="JLA312" s="413" t="s">
        <v>755</v>
      </c>
      <c r="JLB312" s="414"/>
      <c r="JLC312" s="415"/>
      <c r="JLD312" s="416" t="s">
        <v>754</v>
      </c>
      <c r="JLE312" s="413" t="s">
        <v>755</v>
      </c>
      <c r="JLF312" s="414"/>
      <c r="JLG312" s="415"/>
      <c r="JLH312" s="416" t="s">
        <v>754</v>
      </c>
      <c r="JLI312" s="413" t="s">
        <v>755</v>
      </c>
      <c r="JLJ312" s="414"/>
      <c r="JLK312" s="415"/>
      <c r="JLL312" s="416" t="s">
        <v>754</v>
      </c>
      <c r="JLM312" s="413" t="s">
        <v>755</v>
      </c>
      <c r="JLN312" s="414"/>
      <c r="JLO312" s="415"/>
      <c r="JLP312" s="416" t="s">
        <v>754</v>
      </c>
      <c r="JLQ312" s="413" t="s">
        <v>755</v>
      </c>
      <c r="JLR312" s="414"/>
      <c r="JLS312" s="415"/>
      <c r="JLT312" s="416" t="s">
        <v>754</v>
      </c>
      <c r="JLU312" s="413" t="s">
        <v>755</v>
      </c>
      <c r="JLV312" s="414"/>
      <c r="JLW312" s="415"/>
      <c r="JLX312" s="416" t="s">
        <v>754</v>
      </c>
      <c r="JLY312" s="413" t="s">
        <v>755</v>
      </c>
      <c r="JLZ312" s="414"/>
      <c r="JMA312" s="415"/>
      <c r="JMB312" s="416" t="s">
        <v>754</v>
      </c>
      <c r="JMC312" s="413" t="s">
        <v>755</v>
      </c>
      <c r="JMD312" s="414"/>
      <c r="JME312" s="415"/>
      <c r="JMF312" s="416" t="s">
        <v>754</v>
      </c>
      <c r="JMG312" s="413" t="s">
        <v>755</v>
      </c>
      <c r="JMH312" s="414"/>
      <c r="JMI312" s="415"/>
      <c r="JMJ312" s="416" t="s">
        <v>754</v>
      </c>
      <c r="JMK312" s="413" t="s">
        <v>755</v>
      </c>
      <c r="JML312" s="414"/>
      <c r="JMM312" s="415"/>
      <c r="JMN312" s="416" t="s">
        <v>754</v>
      </c>
      <c r="JMO312" s="413" t="s">
        <v>755</v>
      </c>
      <c r="JMP312" s="414"/>
      <c r="JMQ312" s="415"/>
      <c r="JMR312" s="416" t="s">
        <v>754</v>
      </c>
      <c r="JMS312" s="413" t="s">
        <v>755</v>
      </c>
      <c r="JMT312" s="414"/>
      <c r="JMU312" s="415"/>
      <c r="JMV312" s="416" t="s">
        <v>754</v>
      </c>
      <c r="JMW312" s="413" t="s">
        <v>755</v>
      </c>
      <c r="JMX312" s="414"/>
      <c r="JMY312" s="415"/>
      <c r="JMZ312" s="416" t="s">
        <v>754</v>
      </c>
      <c r="JNA312" s="413" t="s">
        <v>755</v>
      </c>
      <c r="JNB312" s="414"/>
      <c r="JNC312" s="415"/>
      <c r="JND312" s="416" t="s">
        <v>754</v>
      </c>
      <c r="JNE312" s="413" t="s">
        <v>755</v>
      </c>
      <c r="JNF312" s="414"/>
      <c r="JNG312" s="415"/>
      <c r="JNH312" s="416" t="s">
        <v>754</v>
      </c>
      <c r="JNI312" s="413" t="s">
        <v>755</v>
      </c>
      <c r="JNJ312" s="414"/>
      <c r="JNK312" s="415"/>
      <c r="JNL312" s="416" t="s">
        <v>754</v>
      </c>
      <c r="JNM312" s="413" t="s">
        <v>755</v>
      </c>
      <c r="JNN312" s="414"/>
      <c r="JNO312" s="415"/>
      <c r="JNP312" s="416" t="s">
        <v>754</v>
      </c>
      <c r="JNQ312" s="413" t="s">
        <v>755</v>
      </c>
      <c r="JNR312" s="414"/>
      <c r="JNS312" s="415"/>
      <c r="JNT312" s="416" t="s">
        <v>754</v>
      </c>
      <c r="JNU312" s="413" t="s">
        <v>755</v>
      </c>
      <c r="JNV312" s="414"/>
      <c r="JNW312" s="415"/>
      <c r="JNX312" s="416" t="s">
        <v>754</v>
      </c>
      <c r="JNY312" s="413" t="s">
        <v>755</v>
      </c>
      <c r="JNZ312" s="414"/>
      <c r="JOA312" s="415"/>
      <c r="JOB312" s="416" t="s">
        <v>754</v>
      </c>
      <c r="JOC312" s="413" t="s">
        <v>755</v>
      </c>
      <c r="JOD312" s="414"/>
      <c r="JOE312" s="415"/>
      <c r="JOF312" s="416" t="s">
        <v>754</v>
      </c>
      <c r="JOG312" s="413" t="s">
        <v>755</v>
      </c>
      <c r="JOH312" s="414"/>
      <c r="JOI312" s="415"/>
      <c r="JOJ312" s="416" t="s">
        <v>754</v>
      </c>
      <c r="JOK312" s="413" t="s">
        <v>755</v>
      </c>
      <c r="JOL312" s="414"/>
      <c r="JOM312" s="415"/>
      <c r="JON312" s="416" t="s">
        <v>754</v>
      </c>
      <c r="JOO312" s="413" t="s">
        <v>755</v>
      </c>
      <c r="JOP312" s="414"/>
      <c r="JOQ312" s="415"/>
      <c r="JOR312" s="416" t="s">
        <v>754</v>
      </c>
      <c r="JOS312" s="413" t="s">
        <v>755</v>
      </c>
      <c r="JOT312" s="414"/>
      <c r="JOU312" s="415"/>
      <c r="JOV312" s="416" t="s">
        <v>754</v>
      </c>
      <c r="JOW312" s="413" t="s">
        <v>755</v>
      </c>
      <c r="JOX312" s="414"/>
      <c r="JOY312" s="415"/>
      <c r="JOZ312" s="416" t="s">
        <v>754</v>
      </c>
      <c r="JPA312" s="413" t="s">
        <v>755</v>
      </c>
      <c r="JPB312" s="414"/>
      <c r="JPC312" s="415"/>
      <c r="JPD312" s="416" t="s">
        <v>754</v>
      </c>
      <c r="JPE312" s="413" t="s">
        <v>755</v>
      </c>
      <c r="JPF312" s="414"/>
      <c r="JPG312" s="415"/>
      <c r="JPH312" s="416" t="s">
        <v>754</v>
      </c>
      <c r="JPI312" s="413" t="s">
        <v>755</v>
      </c>
      <c r="JPJ312" s="414"/>
      <c r="JPK312" s="415"/>
      <c r="JPL312" s="416" t="s">
        <v>754</v>
      </c>
      <c r="JPM312" s="413" t="s">
        <v>755</v>
      </c>
      <c r="JPN312" s="414"/>
      <c r="JPO312" s="415"/>
      <c r="JPP312" s="416" t="s">
        <v>754</v>
      </c>
      <c r="JPQ312" s="413" t="s">
        <v>755</v>
      </c>
      <c r="JPR312" s="414"/>
      <c r="JPS312" s="415"/>
      <c r="JPT312" s="416" t="s">
        <v>754</v>
      </c>
      <c r="JPU312" s="413" t="s">
        <v>755</v>
      </c>
      <c r="JPV312" s="414"/>
      <c r="JPW312" s="415"/>
      <c r="JPX312" s="416" t="s">
        <v>754</v>
      </c>
      <c r="JPY312" s="413" t="s">
        <v>755</v>
      </c>
      <c r="JPZ312" s="414"/>
      <c r="JQA312" s="415"/>
      <c r="JQB312" s="416" t="s">
        <v>754</v>
      </c>
      <c r="JQC312" s="413" t="s">
        <v>755</v>
      </c>
      <c r="JQD312" s="414"/>
      <c r="JQE312" s="415"/>
      <c r="JQF312" s="416" t="s">
        <v>754</v>
      </c>
      <c r="JQG312" s="413" t="s">
        <v>755</v>
      </c>
      <c r="JQH312" s="414"/>
      <c r="JQI312" s="415"/>
      <c r="JQJ312" s="416" t="s">
        <v>754</v>
      </c>
      <c r="JQK312" s="413" t="s">
        <v>755</v>
      </c>
      <c r="JQL312" s="414"/>
      <c r="JQM312" s="415"/>
      <c r="JQN312" s="416" t="s">
        <v>754</v>
      </c>
      <c r="JQO312" s="413" t="s">
        <v>755</v>
      </c>
      <c r="JQP312" s="414"/>
      <c r="JQQ312" s="415"/>
      <c r="JQR312" s="416" t="s">
        <v>754</v>
      </c>
      <c r="JQS312" s="413" t="s">
        <v>755</v>
      </c>
      <c r="JQT312" s="414"/>
      <c r="JQU312" s="415"/>
      <c r="JQV312" s="416" t="s">
        <v>754</v>
      </c>
      <c r="JQW312" s="413" t="s">
        <v>755</v>
      </c>
      <c r="JQX312" s="414"/>
      <c r="JQY312" s="415"/>
      <c r="JQZ312" s="416" t="s">
        <v>754</v>
      </c>
      <c r="JRA312" s="413" t="s">
        <v>755</v>
      </c>
      <c r="JRB312" s="414"/>
      <c r="JRC312" s="415"/>
      <c r="JRD312" s="416" t="s">
        <v>754</v>
      </c>
      <c r="JRE312" s="413" t="s">
        <v>755</v>
      </c>
      <c r="JRF312" s="414"/>
      <c r="JRG312" s="415"/>
      <c r="JRH312" s="416" t="s">
        <v>754</v>
      </c>
      <c r="JRI312" s="413" t="s">
        <v>755</v>
      </c>
      <c r="JRJ312" s="414"/>
      <c r="JRK312" s="415"/>
      <c r="JRL312" s="416" t="s">
        <v>754</v>
      </c>
      <c r="JRM312" s="413" t="s">
        <v>755</v>
      </c>
      <c r="JRN312" s="414"/>
      <c r="JRO312" s="415"/>
      <c r="JRP312" s="416" t="s">
        <v>754</v>
      </c>
      <c r="JRQ312" s="413" t="s">
        <v>755</v>
      </c>
      <c r="JRR312" s="414"/>
      <c r="JRS312" s="415"/>
      <c r="JRT312" s="416" t="s">
        <v>754</v>
      </c>
      <c r="JRU312" s="413" t="s">
        <v>755</v>
      </c>
      <c r="JRV312" s="414"/>
      <c r="JRW312" s="415"/>
      <c r="JRX312" s="416" t="s">
        <v>754</v>
      </c>
      <c r="JRY312" s="413" t="s">
        <v>755</v>
      </c>
      <c r="JRZ312" s="414"/>
      <c r="JSA312" s="415"/>
      <c r="JSB312" s="416" t="s">
        <v>754</v>
      </c>
      <c r="JSC312" s="413" t="s">
        <v>755</v>
      </c>
      <c r="JSD312" s="414"/>
      <c r="JSE312" s="415"/>
      <c r="JSF312" s="416" t="s">
        <v>754</v>
      </c>
      <c r="JSG312" s="413" t="s">
        <v>755</v>
      </c>
      <c r="JSH312" s="414"/>
      <c r="JSI312" s="415"/>
      <c r="JSJ312" s="416" t="s">
        <v>754</v>
      </c>
      <c r="JSK312" s="413" t="s">
        <v>755</v>
      </c>
      <c r="JSL312" s="414"/>
      <c r="JSM312" s="415"/>
      <c r="JSN312" s="416" t="s">
        <v>754</v>
      </c>
      <c r="JSO312" s="413" t="s">
        <v>755</v>
      </c>
      <c r="JSP312" s="414"/>
      <c r="JSQ312" s="415"/>
      <c r="JSR312" s="416" t="s">
        <v>754</v>
      </c>
      <c r="JSS312" s="413" t="s">
        <v>755</v>
      </c>
      <c r="JST312" s="414"/>
      <c r="JSU312" s="415"/>
      <c r="JSV312" s="416" t="s">
        <v>754</v>
      </c>
      <c r="JSW312" s="413" t="s">
        <v>755</v>
      </c>
      <c r="JSX312" s="414"/>
      <c r="JSY312" s="415"/>
      <c r="JSZ312" s="416" t="s">
        <v>754</v>
      </c>
      <c r="JTA312" s="413" t="s">
        <v>755</v>
      </c>
      <c r="JTB312" s="414"/>
      <c r="JTC312" s="415"/>
      <c r="JTD312" s="416" t="s">
        <v>754</v>
      </c>
      <c r="JTE312" s="413" t="s">
        <v>755</v>
      </c>
      <c r="JTF312" s="414"/>
      <c r="JTG312" s="415"/>
      <c r="JTH312" s="416" t="s">
        <v>754</v>
      </c>
      <c r="JTI312" s="413" t="s">
        <v>755</v>
      </c>
      <c r="JTJ312" s="414"/>
      <c r="JTK312" s="415"/>
      <c r="JTL312" s="416" t="s">
        <v>754</v>
      </c>
      <c r="JTM312" s="413" t="s">
        <v>755</v>
      </c>
      <c r="JTN312" s="414"/>
      <c r="JTO312" s="415"/>
      <c r="JTP312" s="416" t="s">
        <v>754</v>
      </c>
      <c r="JTQ312" s="413" t="s">
        <v>755</v>
      </c>
      <c r="JTR312" s="414"/>
      <c r="JTS312" s="415"/>
      <c r="JTT312" s="416" t="s">
        <v>754</v>
      </c>
      <c r="JTU312" s="413" t="s">
        <v>755</v>
      </c>
      <c r="JTV312" s="414"/>
      <c r="JTW312" s="415"/>
      <c r="JTX312" s="416" t="s">
        <v>754</v>
      </c>
      <c r="JTY312" s="413" t="s">
        <v>755</v>
      </c>
      <c r="JTZ312" s="414"/>
      <c r="JUA312" s="415"/>
      <c r="JUB312" s="416" t="s">
        <v>754</v>
      </c>
      <c r="JUC312" s="413" t="s">
        <v>755</v>
      </c>
      <c r="JUD312" s="414"/>
      <c r="JUE312" s="415"/>
      <c r="JUF312" s="416" t="s">
        <v>754</v>
      </c>
      <c r="JUG312" s="413" t="s">
        <v>755</v>
      </c>
      <c r="JUH312" s="414"/>
      <c r="JUI312" s="415"/>
      <c r="JUJ312" s="416" t="s">
        <v>754</v>
      </c>
      <c r="JUK312" s="413" t="s">
        <v>755</v>
      </c>
      <c r="JUL312" s="414"/>
      <c r="JUM312" s="415"/>
      <c r="JUN312" s="416" t="s">
        <v>754</v>
      </c>
      <c r="JUO312" s="413" t="s">
        <v>755</v>
      </c>
      <c r="JUP312" s="414"/>
      <c r="JUQ312" s="415"/>
      <c r="JUR312" s="416" t="s">
        <v>754</v>
      </c>
      <c r="JUS312" s="413" t="s">
        <v>755</v>
      </c>
      <c r="JUT312" s="414"/>
      <c r="JUU312" s="415"/>
      <c r="JUV312" s="416" t="s">
        <v>754</v>
      </c>
      <c r="JUW312" s="413" t="s">
        <v>755</v>
      </c>
      <c r="JUX312" s="414"/>
      <c r="JUY312" s="415"/>
      <c r="JUZ312" s="416" t="s">
        <v>754</v>
      </c>
      <c r="JVA312" s="413" t="s">
        <v>755</v>
      </c>
      <c r="JVB312" s="414"/>
      <c r="JVC312" s="415"/>
      <c r="JVD312" s="416" t="s">
        <v>754</v>
      </c>
      <c r="JVE312" s="413" t="s">
        <v>755</v>
      </c>
      <c r="JVF312" s="414"/>
      <c r="JVG312" s="415"/>
      <c r="JVH312" s="416" t="s">
        <v>754</v>
      </c>
      <c r="JVI312" s="413" t="s">
        <v>755</v>
      </c>
      <c r="JVJ312" s="414"/>
      <c r="JVK312" s="415"/>
      <c r="JVL312" s="416" t="s">
        <v>754</v>
      </c>
      <c r="JVM312" s="413" t="s">
        <v>755</v>
      </c>
      <c r="JVN312" s="414"/>
      <c r="JVO312" s="415"/>
      <c r="JVP312" s="416" t="s">
        <v>754</v>
      </c>
      <c r="JVQ312" s="413" t="s">
        <v>755</v>
      </c>
      <c r="JVR312" s="414"/>
      <c r="JVS312" s="415"/>
      <c r="JVT312" s="416" t="s">
        <v>754</v>
      </c>
      <c r="JVU312" s="413" t="s">
        <v>755</v>
      </c>
      <c r="JVV312" s="414"/>
      <c r="JVW312" s="415"/>
      <c r="JVX312" s="416" t="s">
        <v>754</v>
      </c>
      <c r="JVY312" s="413" t="s">
        <v>755</v>
      </c>
      <c r="JVZ312" s="414"/>
      <c r="JWA312" s="415"/>
      <c r="JWB312" s="416" t="s">
        <v>754</v>
      </c>
      <c r="JWC312" s="413" t="s">
        <v>755</v>
      </c>
      <c r="JWD312" s="414"/>
      <c r="JWE312" s="415"/>
      <c r="JWF312" s="416" t="s">
        <v>754</v>
      </c>
      <c r="JWG312" s="413" t="s">
        <v>755</v>
      </c>
      <c r="JWH312" s="414"/>
      <c r="JWI312" s="415"/>
      <c r="JWJ312" s="416" t="s">
        <v>754</v>
      </c>
      <c r="JWK312" s="413" t="s">
        <v>755</v>
      </c>
      <c r="JWL312" s="414"/>
      <c r="JWM312" s="415"/>
      <c r="JWN312" s="416" t="s">
        <v>754</v>
      </c>
      <c r="JWO312" s="413" t="s">
        <v>755</v>
      </c>
      <c r="JWP312" s="414"/>
      <c r="JWQ312" s="415"/>
      <c r="JWR312" s="416" t="s">
        <v>754</v>
      </c>
      <c r="JWS312" s="413" t="s">
        <v>755</v>
      </c>
      <c r="JWT312" s="414"/>
      <c r="JWU312" s="415"/>
      <c r="JWV312" s="416" t="s">
        <v>754</v>
      </c>
      <c r="JWW312" s="413" t="s">
        <v>755</v>
      </c>
      <c r="JWX312" s="414"/>
      <c r="JWY312" s="415"/>
      <c r="JWZ312" s="416" t="s">
        <v>754</v>
      </c>
      <c r="JXA312" s="413" t="s">
        <v>755</v>
      </c>
      <c r="JXB312" s="414"/>
      <c r="JXC312" s="415"/>
      <c r="JXD312" s="416" t="s">
        <v>754</v>
      </c>
      <c r="JXE312" s="413" t="s">
        <v>755</v>
      </c>
      <c r="JXF312" s="414"/>
      <c r="JXG312" s="415"/>
      <c r="JXH312" s="416" t="s">
        <v>754</v>
      </c>
      <c r="JXI312" s="413" t="s">
        <v>755</v>
      </c>
      <c r="JXJ312" s="414"/>
      <c r="JXK312" s="415"/>
      <c r="JXL312" s="416" t="s">
        <v>754</v>
      </c>
      <c r="JXM312" s="413" t="s">
        <v>755</v>
      </c>
      <c r="JXN312" s="414"/>
      <c r="JXO312" s="415"/>
      <c r="JXP312" s="416" t="s">
        <v>754</v>
      </c>
      <c r="JXQ312" s="413" t="s">
        <v>755</v>
      </c>
      <c r="JXR312" s="414"/>
      <c r="JXS312" s="415"/>
      <c r="JXT312" s="416" t="s">
        <v>754</v>
      </c>
      <c r="JXU312" s="413" t="s">
        <v>755</v>
      </c>
      <c r="JXV312" s="414"/>
      <c r="JXW312" s="415"/>
      <c r="JXX312" s="416" t="s">
        <v>754</v>
      </c>
      <c r="JXY312" s="413" t="s">
        <v>755</v>
      </c>
      <c r="JXZ312" s="414"/>
      <c r="JYA312" s="415"/>
      <c r="JYB312" s="416" t="s">
        <v>754</v>
      </c>
      <c r="JYC312" s="413" t="s">
        <v>755</v>
      </c>
      <c r="JYD312" s="414"/>
      <c r="JYE312" s="415"/>
      <c r="JYF312" s="416" t="s">
        <v>754</v>
      </c>
      <c r="JYG312" s="413" t="s">
        <v>755</v>
      </c>
      <c r="JYH312" s="414"/>
      <c r="JYI312" s="415"/>
      <c r="JYJ312" s="416" t="s">
        <v>754</v>
      </c>
      <c r="JYK312" s="413" t="s">
        <v>755</v>
      </c>
      <c r="JYL312" s="414"/>
      <c r="JYM312" s="415"/>
      <c r="JYN312" s="416" t="s">
        <v>754</v>
      </c>
      <c r="JYO312" s="413" t="s">
        <v>755</v>
      </c>
      <c r="JYP312" s="414"/>
      <c r="JYQ312" s="415"/>
      <c r="JYR312" s="416" t="s">
        <v>754</v>
      </c>
      <c r="JYS312" s="413" t="s">
        <v>755</v>
      </c>
      <c r="JYT312" s="414"/>
      <c r="JYU312" s="415"/>
      <c r="JYV312" s="416" t="s">
        <v>754</v>
      </c>
      <c r="JYW312" s="413" t="s">
        <v>755</v>
      </c>
      <c r="JYX312" s="414"/>
      <c r="JYY312" s="415"/>
      <c r="JYZ312" s="416" t="s">
        <v>754</v>
      </c>
      <c r="JZA312" s="413" t="s">
        <v>755</v>
      </c>
      <c r="JZB312" s="414"/>
      <c r="JZC312" s="415"/>
      <c r="JZD312" s="416" t="s">
        <v>754</v>
      </c>
      <c r="JZE312" s="413" t="s">
        <v>755</v>
      </c>
      <c r="JZF312" s="414"/>
      <c r="JZG312" s="415"/>
      <c r="JZH312" s="416" t="s">
        <v>754</v>
      </c>
      <c r="JZI312" s="413" t="s">
        <v>755</v>
      </c>
      <c r="JZJ312" s="414"/>
      <c r="JZK312" s="415"/>
      <c r="JZL312" s="416" t="s">
        <v>754</v>
      </c>
      <c r="JZM312" s="413" t="s">
        <v>755</v>
      </c>
      <c r="JZN312" s="414"/>
      <c r="JZO312" s="415"/>
      <c r="JZP312" s="416" t="s">
        <v>754</v>
      </c>
      <c r="JZQ312" s="413" t="s">
        <v>755</v>
      </c>
      <c r="JZR312" s="414"/>
      <c r="JZS312" s="415"/>
      <c r="JZT312" s="416" t="s">
        <v>754</v>
      </c>
      <c r="JZU312" s="413" t="s">
        <v>755</v>
      </c>
      <c r="JZV312" s="414"/>
      <c r="JZW312" s="415"/>
      <c r="JZX312" s="416" t="s">
        <v>754</v>
      </c>
      <c r="JZY312" s="413" t="s">
        <v>755</v>
      </c>
      <c r="JZZ312" s="414"/>
      <c r="KAA312" s="415"/>
      <c r="KAB312" s="416" t="s">
        <v>754</v>
      </c>
      <c r="KAC312" s="413" t="s">
        <v>755</v>
      </c>
      <c r="KAD312" s="414"/>
      <c r="KAE312" s="415"/>
      <c r="KAF312" s="416" t="s">
        <v>754</v>
      </c>
      <c r="KAG312" s="413" t="s">
        <v>755</v>
      </c>
      <c r="KAH312" s="414"/>
      <c r="KAI312" s="415"/>
      <c r="KAJ312" s="416" t="s">
        <v>754</v>
      </c>
      <c r="KAK312" s="413" t="s">
        <v>755</v>
      </c>
      <c r="KAL312" s="414"/>
      <c r="KAM312" s="415"/>
      <c r="KAN312" s="416" t="s">
        <v>754</v>
      </c>
      <c r="KAO312" s="413" t="s">
        <v>755</v>
      </c>
      <c r="KAP312" s="414"/>
      <c r="KAQ312" s="415"/>
      <c r="KAR312" s="416" t="s">
        <v>754</v>
      </c>
      <c r="KAS312" s="413" t="s">
        <v>755</v>
      </c>
      <c r="KAT312" s="414"/>
      <c r="KAU312" s="415"/>
      <c r="KAV312" s="416" t="s">
        <v>754</v>
      </c>
      <c r="KAW312" s="413" t="s">
        <v>755</v>
      </c>
      <c r="KAX312" s="414"/>
      <c r="KAY312" s="415"/>
      <c r="KAZ312" s="416" t="s">
        <v>754</v>
      </c>
      <c r="KBA312" s="413" t="s">
        <v>755</v>
      </c>
      <c r="KBB312" s="414"/>
      <c r="KBC312" s="415"/>
      <c r="KBD312" s="416" t="s">
        <v>754</v>
      </c>
      <c r="KBE312" s="413" t="s">
        <v>755</v>
      </c>
      <c r="KBF312" s="414"/>
      <c r="KBG312" s="415"/>
      <c r="KBH312" s="416" t="s">
        <v>754</v>
      </c>
      <c r="KBI312" s="413" t="s">
        <v>755</v>
      </c>
      <c r="KBJ312" s="414"/>
      <c r="KBK312" s="415"/>
      <c r="KBL312" s="416" t="s">
        <v>754</v>
      </c>
      <c r="KBM312" s="413" t="s">
        <v>755</v>
      </c>
      <c r="KBN312" s="414"/>
      <c r="KBO312" s="415"/>
      <c r="KBP312" s="416" t="s">
        <v>754</v>
      </c>
      <c r="KBQ312" s="413" t="s">
        <v>755</v>
      </c>
      <c r="KBR312" s="414"/>
      <c r="KBS312" s="415"/>
      <c r="KBT312" s="416" t="s">
        <v>754</v>
      </c>
      <c r="KBU312" s="413" t="s">
        <v>755</v>
      </c>
      <c r="KBV312" s="414"/>
      <c r="KBW312" s="415"/>
      <c r="KBX312" s="416" t="s">
        <v>754</v>
      </c>
      <c r="KBY312" s="413" t="s">
        <v>755</v>
      </c>
      <c r="KBZ312" s="414"/>
      <c r="KCA312" s="415"/>
      <c r="KCB312" s="416" t="s">
        <v>754</v>
      </c>
      <c r="KCC312" s="413" t="s">
        <v>755</v>
      </c>
      <c r="KCD312" s="414"/>
      <c r="KCE312" s="415"/>
      <c r="KCF312" s="416" t="s">
        <v>754</v>
      </c>
      <c r="KCG312" s="413" t="s">
        <v>755</v>
      </c>
      <c r="KCH312" s="414"/>
      <c r="KCI312" s="415"/>
      <c r="KCJ312" s="416" t="s">
        <v>754</v>
      </c>
      <c r="KCK312" s="413" t="s">
        <v>755</v>
      </c>
      <c r="KCL312" s="414"/>
      <c r="KCM312" s="415"/>
      <c r="KCN312" s="416" t="s">
        <v>754</v>
      </c>
      <c r="KCO312" s="413" t="s">
        <v>755</v>
      </c>
      <c r="KCP312" s="414"/>
      <c r="KCQ312" s="415"/>
      <c r="KCR312" s="416" t="s">
        <v>754</v>
      </c>
      <c r="KCS312" s="413" t="s">
        <v>755</v>
      </c>
      <c r="KCT312" s="414"/>
      <c r="KCU312" s="415"/>
      <c r="KCV312" s="416" t="s">
        <v>754</v>
      </c>
      <c r="KCW312" s="413" t="s">
        <v>755</v>
      </c>
      <c r="KCX312" s="414"/>
      <c r="KCY312" s="415"/>
      <c r="KCZ312" s="416" t="s">
        <v>754</v>
      </c>
      <c r="KDA312" s="413" t="s">
        <v>755</v>
      </c>
      <c r="KDB312" s="414"/>
      <c r="KDC312" s="415"/>
      <c r="KDD312" s="416" t="s">
        <v>754</v>
      </c>
      <c r="KDE312" s="413" t="s">
        <v>755</v>
      </c>
      <c r="KDF312" s="414"/>
      <c r="KDG312" s="415"/>
      <c r="KDH312" s="416" t="s">
        <v>754</v>
      </c>
      <c r="KDI312" s="413" t="s">
        <v>755</v>
      </c>
      <c r="KDJ312" s="414"/>
      <c r="KDK312" s="415"/>
      <c r="KDL312" s="416" t="s">
        <v>754</v>
      </c>
      <c r="KDM312" s="413" t="s">
        <v>755</v>
      </c>
      <c r="KDN312" s="414"/>
      <c r="KDO312" s="415"/>
      <c r="KDP312" s="416" t="s">
        <v>754</v>
      </c>
      <c r="KDQ312" s="413" t="s">
        <v>755</v>
      </c>
      <c r="KDR312" s="414"/>
      <c r="KDS312" s="415"/>
      <c r="KDT312" s="416" t="s">
        <v>754</v>
      </c>
      <c r="KDU312" s="413" t="s">
        <v>755</v>
      </c>
      <c r="KDV312" s="414"/>
      <c r="KDW312" s="415"/>
      <c r="KDX312" s="416" t="s">
        <v>754</v>
      </c>
      <c r="KDY312" s="413" t="s">
        <v>755</v>
      </c>
      <c r="KDZ312" s="414"/>
      <c r="KEA312" s="415"/>
      <c r="KEB312" s="416" t="s">
        <v>754</v>
      </c>
      <c r="KEC312" s="413" t="s">
        <v>755</v>
      </c>
      <c r="KED312" s="414"/>
      <c r="KEE312" s="415"/>
      <c r="KEF312" s="416" t="s">
        <v>754</v>
      </c>
      <c r="KEG312" s="413" t="s">
        <v>755</v>
      </c>
      <c r="KEH312" s="414"/>
      <c r="KEI312" s="415"/>
      <c r="KEJ312" s="416" t="s">
        <v>754</v>
      </c>
      <c r="KEK312" s="413" t="s">
        <v>755</v>
      </c>
      <c r="KEL312" s="414"/>
      <c r="KEM312" s="415"/>
      <c r="KEN312" s="416" t="s">
        <v>754</v>
      </c>
      <c r="KEO312" s="413" t="s">
        <v>755</v>
      </c>
      <c r="KEP312" s="414"/>
      <c r="KEQ312" s="415"/>
      <c r="KER312" s="416" t="s">
        <v>754</v>
      </c>
      <c r="KES312" s="413" t="s">
        <v>755</v>
      </c>
      <c r="KET312" s="414"/>
      <c r="KEU312" s="415"/>
      <c r="KEV312" s="416" t="s">
        <v>754</v>
      </c>
      <c r="KEW312" s="413" t="s">
        <v>755</v>
      </c>
      <c r="KEX312" s="414"/>
      <c r="KEY312" s="415"/>
      <c r="KEZ312" s="416" t="s">
        <v>754</v>
      </c>
      <c r="KFA312" s="413" t="s">
        <v>755</v>
      </c>
      <c r="KFB312" s="414"/>
      <c r="KFC312" s="415"/>
      <c r="KFD312" s="416" t="s">
        <v>754</v>
      </c>
      <c r="KFE312" s="413" t="s">
        <v>755</v>
      </c>
      <c r="KFF312" s="414"/>
      <c r="KFG312" s="415"/>
      <c r="KFH312" s="416" t="s">
        <v>754</v>
      </c>
      <c r="KFI312" s="413" t="s">
        <v>755</v>
      </c>
      <c r="KFJ312" s="414"/>
      <c r="KFK312" s="415"/>
      <c r="KFL312" s="416" t="s">
        <v>754</v>
      </c>
      <c r="KFM312" s="413" t="s">
        <v>755</v>
      </c>
      <c r="KFN312" s="414"/>
      <c r="KFO312" s="415"/>
      <c r="KFP312" s="416" t="s">
        <v>754</v>
      </c>
      <c r="KFQ312" s="413" t="s">
        <v>755</v>
      </c>
      <c r="KFR312" s="414"/>
      <c r="KFS312" s="415"/>
      <c r="KFT312" s="416" t="s">
        <v>754</v>
      </c>
      <c r="KFU312" s="413" t="s">
        <v>755</v>
      </c>
      <c r="KFV312" s="414"/>
      <c r="KFW312" s="415"/>
      <c r="KFX312" s="416" t="s">
        <v>754</v>
      </c>
      <c r="KFY312" s="413" t="s">
        <v>755</v>
      </c>
      <c r="KFZ312" s="414"/>
      <c r="KGA312" s="415"/>
      <c r="KGB312" s="416" t="s">
        <v>754</v>
      </c>
      <c r="KGC312" s="413" t="s">
        <v>755</v>
      </c>
      <c r="KGD312" s="414"/>
      <c r="KGE312" s="415"/>
      <c r="KGF312" s="416" t="s">
        <v>754</v>
      </c>
      <c r="KGG312" s="413" t="s">
        <v>755</v>
      </c>
      <c r="KGH312" s="414"/>
      <c r="KGI312" s="415"/>
      <c r="KGJ312" s="416" t="s">
        <v>754</v>
      </c>
      <c r="KGK312" s="413" t="s">
        <v>755</v>
      </c>
      <c r="KGL312" s="414"/>
      <c r="KGM312" s="415"/>
      <c r="KGN312" s="416" t="s">
        <v>754</v>
      </c>
      <c r="KGO312" s="413" t="s">
        <v>755</v>
      </c>
      <c r="KGP312" s="414"/>
      <c r="KGQ312" s="415"/>
      <c r="KGR312" s="416" t="s">
        <v>754</v>
      </c>
      <c r="KGS312" s="413" t="s">
        <v>755</v>
      </c>
      <c r="KGT312" s="414"/>
      <c r="KGU312" s="415"/>
      <c r="KGV312" s="416" t="s">
        <v>754</v>
      </c>
      <c r="KGW312" s="413" t="s">
        <v>755</v>
      </c>
      <c r="KGX312" s="414"/>
      <c r="KGY312" s="415"/>
      <c r="KGZ312" s="416" t="s">
        <v>754</v>
      </c>
      <c r="KHA312" s="413" t="s">
        <v>755</v>
      </c>
      <c r="KHB312" s="414"/>
      <c r="KHC312" s="415"/>
      <c r="KHD312" s="416" t="s">
        <v>754</v>
      </c>
      <c r="KHE312" s="413" t="s">
        <v>755</v>
      </c>
      <c r="KHF312" s="414"/>
      <c r="KHG312" s="415"/>
      <c r="KHH312" s="416" t="s">
        <v>754</v>
      </c>
      <c r="KHI312" s="413" t="s">
        <v>755</v>
      </c>
      <c r="KHJ312" s="414"/>
      <c r="KHK312" s="415"/>
      <c r="KHL312" s="416" t="s">
        <v>754</v>
      </c>
      <c r="KHM312" s="413" t="s">
        <v>755</v>
      </c>
      <c r="KHN312" s="414"/>
      <c r="KHO312" s="415"/>
      <c r="KHP312" s="416" t="s">
        <v>754</v>
      </c>
      <c r="KHQ312" s="413" t="s">
        <v>755</v>
      </c>
      <c r="KHR312" s="414"/>
      <c r="KHS312" s="415"/>
      <c r="KHT312" s="416" t="s">
        <v>754</v>
      </c>
      <c r="KHU312" s="413" t="s">
        <v>755</v>
      </c>
      <c r="KHV312" s="414"/>
      <c r="KHW312" s="415"/>
      <c r="KHX312" s="416" t="s">
        <v>754</v>
      </c>
      <c r="KHY312" s="413" t="s">
        <v>755</v>
      </c>
      <c r="KHZ312" s="414"/>
      <c r="KIA312" s="415"/>
      <c r="KIB312" s="416" t="s">
        <v>754</v>
      </c>
      <c r="KIC312" s="413" t="s">
        <v>755</v>
      </c>
      <c r="KID312" s="414"/>
      <c r="KIE312" s="415"/>
      <c r="KIF312" s="416" t="s">
        <v>754</v>
      </c>
      <c r="KIG312" s="413" t="s">
        <v>755</v>
      </c>
      <c r="KIH312" s="414"/>
      <c r="KII312" s="415"/>
      <c r="KIJ312" s="416" t="s">
        <v>754</v>
      </c>
      <c r="KIK312" s="413" t="s">
        <v>755</v>
      </c>
      <c r="KIL312" s="414"/>
      <c r="KIM312" s="415"/>
      <c r="KIN312" s="416" t="s">
        <v>754</v>
      </c>
      <c r="KIO312" s="413" t="s">
        <v>755</v>
      </c>
      <c r="KIP312" s="414"/>
      <c r="KIQ312" s="415"/>
      <c r="KIR312" s="416" t="s">
        <v>754</v>
      </c>
      <c r="KIS312" s="413" t="s">
        <v>755</v>
      </c>
      <c r="KIT312" s="414"/>
      <c r="KIU312" s="415"/>
      <c r="KIV312" s="416" t="s">
        <v>754</v>
      </c>
      <c r="KIW312" s="413" t="s">
        <v>755</v>
      </c>
      <c r="KIX312" s="414"/>
      <c r="KIY312" s="415"/>
      <c r="KIZ312" s="416" t="s">
        <v>754</v>
      </c>
      <c r="KJA312" s="413" t="s">
        <v>755</v>
      </c>
      <c r="KJB312" s="414"/>
      <c r="KJC312" s="415"/>
      <c r="KJD312" s="416" t="s">
        <v>754</v>
      </c>
      <c r="KJE312" s="413" t="s">
        <v>755</v>
      </c>
      <c r="KJF312" s="414"/>
      <c r="KJG312" s="415"/>
      <c r="KJH312" s="416" t="s">
        <v>754</v>
      </c>
      <c r="KJI312" s="413" t="s">
        <v>755</v>
      </c>
      <c r="KJJ312" s="414"/>
      <c r="KJK312" s="415"/>
      <c r="KJL312" s="416" t="s">
        <v>754</v>
      </c>
      <c r="KJM312" s="413" t="s">
        <v>755</v>
      </c>
      <c r="KJN312" s="414"/>
      <c r="KJO312" s="415"/>
      <c r="KJP312" s="416" t="s">
        <v>754</v>
      </c>
      <c r="KJQ312" s="413" t="s">
        <v>755</v>
      </c>
      <c r="KJR312" s="414"/>
      <c r="KJS312" s="415"/>
      <c r="KJT312" s="416" t="s">
        <v>754</v>
      </c>
      <c r="KJU312" s="413" t="s">
        <v>755</v>
      </c>
      <c r="KJV312" s="414"/>
      <c r="KJW312" s="415"/>
      <c r="KJX312" s="416" t="s">
        <v>754</v>
      </c>
      <c r="KJY312" s="413" t="s">
        <v>755</v>
      </c>
      <c r="KJZ312" s="414"/>
      <c r="KKA312" s="415"/>
      <c r="KKB312" s="416" t="s">
        <v>754</v>
      </c>
      <c r="KKC312" s="413" t="s">
        <v>755</v>
      </c>
      <c r="KKD312" s="414"/>
      <c r="KKE312" s="415"/>
      <c r="KKF312" s="416" t="s">
        <v>754</v>
      </c>
      <c r="KKG312" s="413" t="s">
        <v>755</v>
      </c>
      <c r="KKH312" s="414"/>
      <c r="KKI312" s="415"/>
      <c r="KKJ312" s="416" t="s">
        <v>754</v>
      </c>
      <c r="KKK312" s="413" t="s">
        <v>755</v>
      </c>
      <c r="KKL312" s="414"/>
      <c r="KKM312" s="415"/>
      <c r="KKN312" s="416" t="s">
        <v>754</v>
      </c>
      <c r="KKO312" s="413" t="s">
        <v>755</v>
      </c>
      <c r="KKP312" s="414"/>
      <c r="KKQ312" s="415"/>
      <c r="KKR312" s="416" t="s">
        <v>754</v>
      </c>
      <c r="KKS312" s="413" t="s">
        <v>755</v>
      </c>
      <c r="KKT312" s="414"/>
      <c r="KKU312" s="415"/>
      <c r="KKV312" s="416" t="s">
        <v>754</v>
      </c>
      <c r="KKW312" s="413" t="s">
        <v>755</v>
      </c>
      <c r="KKX312" s="414"/>
      <c r="KKY312" s="415"/>
      <c r="KKZ312" s="416" t="s">
        <v>754</v>
      </c>
      <c r="KLA312" s="413" t="s">
        <v>755</v>
      </c>
      <c r="KLB312" s="414"/>
      <c r="KLC312" s="415"/>
      <c r="KLD312" s="416" t="s">
        <v>754</v>
      </c>
      <c r="KLE312" s="413" t="s">
        <v>755</v>
      </c>
      <c r="KLF312" s="414"/>
      <c r="KLG312" s="415"/>
      <c r="KLH312" s="416" t="s">
        <v>754</v>
      </c>
      <c r="KLI312" s="413" t="s">
        <v>755</v>
      </c>
      <c r="KLJ312" s="414"/>
      <c r="KLK312" s="415"/>
      <c r="KLL312" s="416" t="s">
        <v>754</v>
      </c>
      <c r="KLM312" s="413" t="s">
        <v>755</v>
      </c>
      <c r="KLN312" s="414"/>
      <c r="KLO312" s="415"/>
      <c r="KLP312" s="416" t="s">
        <v>754</v>
      </c>
      <c r="KLQ312" s="413" t="s">
        <v>755</v>
      </c>
      <c r="KLR312" s="414"/>
      <c r="KLS312" s="415"/>
      <c r="KLT312" s="416" t="s">
        <v>754</v>
      </c>
      <c r="KLU312" s="413" t="s">
        <v>755</v>
      </c>
      <c r="KLV312" s="414"/>
      <c r="KLW312" s="415"/>
      <c r="KLX312" s="416" t="s">
        <v>754</v>
      </c>
      <c r="KLY312" s="413" t="s">
        <v>755</v>
      </c>
      <c r="KLZ312" s="414"/>
      <c r="KMA312" s="415"/>
      <c r="KMB312" s="416" t="s">
        <v>754</v>
      </c>
      <c r="KMC312" s="413" t="s">
        <v>755</v>
      </c>
      <c r="KMD312" s="414"/>
      <c r="KME312" s="415"/>
      <c r="KMF312" s="416" t="s">
        <v>754</v>
      </c>
      <c r="KMG312" s="413" t="s">
        <v>755</v>
      </c>
      <c r="KMH312" s="414"/>
      <c r="KMI312" s="415"/>
      <c r="KMJ312" s="416" t="s">
        <v>754</v>
      </c>
      <c r="KMK312" s="413" t="s">
        <v>755</v>
      </c>
      <c r="KML312" s="414"/>
      <c r="KMM312" s="415"/>
      <c r="KMN312" s="416" t="s">
        <v>754</v>
      </c>
      <c r="KMO312" s="413" t="s">
        <v>755</v>
      </c>
      <c r="KMP312" s="414"/>
      <c r="KMQ312" s="415"/>
      <c r="KMR312" s="416" t="s">
        <v>754</v>
      </c>
      <c r="KMS312" s="413" t="s">
        <v>755</v>
      </c>
      <c r="KMT312" s="414"/>
      <c r="KMU312" s="415"/>
      <c r="KMV312" s="416" t="s">
        <v>754</v>
      </c>
      <c r="KMW312" s="413" t="s">
        <v>755</v>
      </c>
      <c r="KMX312" s="414"/>
      <c r="KMY312" s="415"/>
      <c r="KMZ312" s="416" t="s">
        <v>754</v>
      </c>
      <c r="KNA312" s="413" t="s">
        <v>755</v>
      </c>
      <c r="KNB312" s="414"/>
      <c r="KNC312" s="415"/>
      <c r="KND312" s="416" t="s">
        <v>754</v>
      </c>
      <c r="KNE312" s="413" t="s">
        <v>755</v>
      </c>
      <c r="KNF312" s="414"/>
      <c r="KNG312" s="415"/>
      <c r="KNH312" s="416" t="s">
        <v>754</v>
      </c>
      <c r="KNI312" s="413" t="s">
        <v>755</v>
      </c>
      <c r="KNJ312" s="414"/>
      <c r="KNK312" s="415"/>
      <c r="KNL312" s="416" t="s">
        <v>754</v>
      </c>
      <c r="KNM312" s="413" t="s">
        <v>755</v>
      </c>
      <c r="KNN312" s="414"/>
      <c r="KNO312" s="415"/>
      <c r="KNP312" s="416" t="s">
        <v>754</v>
      </c>
      <c r="KNQ312" s="413" t="s">
        <v>755</v>
      </c>
      <c r="KNR312" s="414"/>
      <c r="KNS312" s="415"/>
      <c r="KNT312" s="416" t="s">
        <v>754</v>
      </c>
      <c r="KNU312" s="413" t="s">
        <v>755</v>
      </c>
      <c r="KNV312" s="414"/>
      <c r="KNW312" s="415"/>
      <c r="KNX312" s="416" t="s">
        <v>754</v>
      </c>
      <c r="KNY312" s="413" t="s">
        <v>755</v>
      </c>
      <c r="KNZ312" s="414"/>
      <c r="KOA312" s="415"/>
      <c r="KOB312" s="416" t="s">
        <v>754</v>
      </c>
      <c r="KOC312" s="413" t="s">
        <v>755</v>
      </c>
      <c r="KOD312" s="414"/>
      <c r="KOE312" s="415"/>
      <c r="KOF312" s="416" t="s">
        <v>754</v>
      </c>
      <c r="KOG312" s="413" t="s">
        <v>755</v>
      </c>
      <c r="KOH312" s="414"/>
      <c r="KOI312" s="415"/>
      <c r="KOJ312" s="416" t="s">
        <v>754</v>
      </c>
      <c r="KOK312" s="413" t="s">
        <v>755</v>
      </c>
      <c r="KOL312" s="414"/>
      <c r="KOM312" s="415"/>
      <c r="KON312" s="416" t="s">
        <v>754</v>
      </c>
      <c r="KOO312" s="413" t="s">
        <v>755</v>
      </c>
      <c r="KOP312" s="414"/>
      <c r="KOQ312" s="415"/>
      <c r="KOR312" s="416" t="s">
        <v>754</v>
      </c>
      <c r="KOS312" s="413" t="s">
        <v>755</v>
      </c>
      <c r="KOT312" s="414"/>
      <c r="KOU312" s="415"/>
      <c r="KOV312" s="416" t="s">
        <v>754</v>
      </c>
      <c r="KOW312" s="413" t="s">
        <v>755</v>
      </c>
      <c r="KOX312" s="414"/>
      <c r="KOY312" s="415"/>
      <c r="KOZ312" s="416" t="s">
        <v>754</v>
      </c>
      <c r="KPA312" s="413" t="s">
        <v>755</v>
      </c>
      <c r="KPB312" s="414"/>
      <c r="KPC312" s="415"/>
      <c r="KPD312" s="416" t="s">
        <v>754</v>
      </c>
      <c r="KPE312" s="413" t="s">
        <v>755</v>
      </c>
      <c r="KPF312" s="414"/>
      <c r="KPG312" s="415"/>
      <c r="KPH312" s="416" t="s">
        <v>754</v>
      </c>
      <c r="KPI312" s="413" t="s">
        <v>755</v>
      </c>
      <c r="KPJ312" s="414"/>
      <c r="KPK312" s="415"/>
      <c r="KPL312" s="416" t="s">
        <v>754</v>
      </c>
      <c r="KPM312" s="413" t="s">
        <v>755</v>
      </c>
      <c r="KPN312" s="414"/>
      <c r="KPO312" s="415"/>
      <c r="KPP312" s="416" t="s">
        <v>754</v>
      </c>
      <c r="KPQ312" s="413" t="s">
        <v>755</v>
      </c>
      <c r="KPR312" s="414"/>
      <c r="KPS312" s="415"/>
      <c r="KPT312" s="416" t="s">
        <v>754</v>
      </c>
      <c r="KPU312" s="413" t="s">
        <v>755</v>
      </c>
      <c r="KPV312" s="414"/>
      <c r="KPW312" s="415"/>
      <c r="KPX312" s="416" t="s">
        <v>754</v>
      </c>
      <c r="KPY312" s="413" t="s">
        <v>755</v>
      </c>
      <c r="KPZ312" s="414"/>
      <c r="KQA312" s="415"/>
      <c r="KQB312" s="416" t="s">
        <v>754</v>
      </c>
      <c r="KQC312" s="413" t="s">
        <v>755</v>
      </c>
      <c r="KQD312" s="414"/>
      <c r="KQE312" s="415"/>
      <c r="KQF312" s="416" t="s">
        <v>754</v>
      </c>
      <c r="KQG312" s="413" t="s">
        <v>755</v>
      </c>
      <c r="KQH312" s="414"/>
      <c r="KQI312" s="415"/>
      <c r="KQJ312" s="416" t="s">
        <v>754</v>
      </c>
      <c r="KQK312" s="413" t="s">
        <v>755</v>
      </c>
      <c r="KQL312" s="414"/>
      <c r="KQM312" s="415"/>
      <c r="KQN312" s="416" t="s">
        <v>754</v>
      </c>
      <c r="KQO312" s="413" t="s">
        <v>755</v>
      </c>
      <c r="KQP312" s="414"/>
      <c r="KQQ312" s="415"/>
      <c r="KQR312" s="416" t="s">
        <v>754</v>
      </c>
      <c r="KQS312" s="413" t="s">
        <v>755</v>
      </c>
      <c r="KQT312" s="414"/>
      <c r="KQU312" s="415"/>
      <c r="KQV312" s="416" t="s">
        <v>754</v>
      </c>
      <c r="KQW312" s="413" t="s">
        <v>755</v>
      </c>
      <c r="KQX312" s="414"/>
      <c r="KQY312" s="415"/>
      <c r="KQZ312" s="416" t="s">
        <v>754</v>
      </c>
      <c r="KRA312" s="413" t="s">
        <v>755</v>
      </c>
      <c r="KRB312" s="414"/>
      <c r="KRC312" s="415"/>
      <c r="KRD312" s="416" t="s">
        <v>754</v>
      </c>
      <c r="KRE312" s="413" t="s">
        <v>755</v>
      </c>
      <c r="KRF312" s="414"/>
      <c r="KRG312" s="415"/>
      <c r="KRH312" s="416" t="s">
        <v>754</v>
      </c>
      <c r="KRI312" s="413" t="s">
        <v>755</v>
      </c>
      <c r="KRJ312" s="414"/>
      <c r="KRK312" s="415"/>
      <c r="KRL312" s="416" t="s">
        <v>754</v>
      </c>
      <c r="KRM312" s="413" t="s">
        <v>755</v>
      </c>
      <c r="KRN312" s="414"/>
      <c r="KRO312" s="415"/>
      <c r="KRP312" s="416" t="s">
        <v>754</v>
      </c>
      <c r="KRQ312" s="413" t="s">
        <v>755</v>
      </c>
      <c r="KRR312" s="414"/>
      <c r="KRS312" s="415"/>
      <c r="KRT312" s="416" t="s">
        <v>754</v>
      </c>
      <c r="KRU312" s="413" t="s">
        <v>755</v>
      </c>
      <c r="KRV312" s="414"/>
      <c r="KRW312" s="415"/>
      <c r="KRX312" s="416" t="s">
        <v>754</v>
      </c>
      <c r="KRY312" s="413" t="s">
        <v>755</v>
      </c>
      <c r="KRZ312" s="414"/>
      <c r="KSA312" s="415"/>
      <c r="KSB312" s="416" t="s">
        <v>754</v>
      </c>
      <c r="KSC312" s="413" t="s">
        <v>755</v>
      </c>
      <c r="KSD312" s="414"/>
      <c r="KSE312" s="415"/>
      <c r="KSF312" s="416" t="s">
        <v>754</v>
      </c>
      <c r="KSG312" s="413" t="s">
        <v>755</v>
      </c>
      <c r="KSH312" s="414"/>
      <c r="KSI312" s="415"/>
      <c r="KSJ312" s="416" t="s">
        <v>754</v>
      </c>
      <c r="KSK312" s="413" t="s">
        <v>755</v>
      </c>
      <c r="KSL312" s="414"/>
      <c r="KSM312" s="415"/>
      <c r="KSN312" s="416" t="s">
        <v>754</v>
      </c>
      <c r="KSO312" s="413" t="s">
        <v>755</v>
      </c>
      <c r="KSP312" s="414"/>
      <c r="KSQ312" s="415"/>
      <c r="KSR312" s="416" t="s">
        <v>754</v>
      </c>
      <c r="KSS312" s="413" t="s">
        <v>755</v>
      </c>
      <c r="KST312" s="414"/>
      <c r="KSU312" s="415"/>
      <c r="KSV312" s="416" t="s">
        <v>754</v>
      </c>
      <c r="KSW312" s="413" t="s">
        <v>755</v>
      </c>
      <c r="KSX312" s="414"/>
      <c r="KSY312" s="415"/>
      <c r="KSZ312" s="416" t="s">
        <v>754</v>
      </c>
      <c r="KTA312" s="413" t="s">
        <v>755</v>
      </c>
      <c r="KTB312" s="414"/>
      <c r="KTC312" s="415"/>
      <c r="KTD312" s="416" t="s">
        <v>754</v>
      </c>
      <c r="KTE312" s="413" t="s">
        <v>755</v>
      </c>
      <c r="KTF312" s="414"/>
      <c r="KTG312" s="415"/>
      <c r="KTH312" s="416" t="s">
        <v>754</v>
      </c>
      <c r="KTI312" s="413" t="s">
        <v>755</v>
      </c>
      <c r="KTJ312" s="414"/>
      <c r="KTK312" s="415"/>
      <c r="KTL312" s="416" t="s">
        <v>754</v>
      </c>
      <c r="KTM312" s="413" t="s">
        <v>755</v>
      </c>
      <c r="KTN312" s="414"/>
      <c r="KTO312" s="415"/>
      <c r="KTP312" s="416" t="s">
        <v>754</v>
      </c>
      <c r="KTQ312" s="413" t="s">
        <v>755</v>
      </c>
      <c r="KTR312" s="414"/>
      <c r="KTS312" s="415"/>
      <c r="KTT312" s="416" t="s">
        <v>754</v>
      </c>
      <c r="KTU312" s="413" t="s">
        <v>755</v>
      </c>
      <c r="KTV312" s="414"/>
      <c r="KTW312" s="415"/>
      <c r="KTX312" s="416" t="s">
        <v>754</v>
      </c>
      <c r="KTY312" s="413" t="s">
        <v>755</v>
      </c>
      <c r="KTZ312" s="414"/>
      <c r="KUA312" s="415"/>
      <c r="KUB312" s="416" t="s">
        <v>754</v>
      </c>
      <c r="KUC312" s="413" t="s">
        <v>755</v>
      </c>
      <c r="KUD312" s="414"/>
      <c r="KUE312" s="415"/>
      <c r="KUF312" s="416" t="s">
        <v>754</v>
      </c>
      <c r="KUG312" s="413" t="s">
        <v>755</v>
      </c>
      <c r="KUH312" s="414"/>
      <c r="KUI312" s="415"/>
      <c r="KUJ312" s="416" t="s">
        <v>754</v>
      </c>
      <c r="KUK312" s="413" t="s">
        <v>755</v>
      </c>
      <c r="KUL312" s="414"/>
      <c r="KUM312" s="415"/>
      <c r="KUN312" s="416" t="s">
        <v>754</v>
      </c>
      <c r="KUO312" s="413" t="s">
        <v>755</v>
      </c>
      <c r="KUP312" s="414"/>
      <c r="KUQ312" s="415"/>
      <c r="KUR312" s="416" t="s">
        <v>754</v>
      </c>
      <c r="KUS312" s="413" t="s">
        <v>755</v>
      </c>
      <c r="KUT312" s="414"/>
      <c r="KUU312" s="415"/>
      <c r="KUV312" s="416" t="s">
        <v>754</v>
      </c>
      <c r="KUW312" s="413" t="s">
        <v>755</v>
      </c>
      <c r="KUX312" s="414"/>
      <c r="KUY312" s="415"/>
      <c r="KUZ312" s="416" t="s">
        <v>754</v>
      </c>
      <c r="KVA312" s="413" t="s">
        <v>755</v>
      </c>
      <c r="KVB312" s="414"/>
      <c r="KVC312" s="415"/>
      <c r="KVD312" s="416" t="s">
        <v>754</v>
      </c>
      <c r="KVE312" s="413" t="s">
        <v>755</v>
      </c>
      <c r="KVF312" s="414"/>
      <c r="KVG312" s="415"/>
      <c r="KVH312" s="416" t="s">
        <v>754</v>
      </c>
      <c r="KVI312" s="413" t="s">
        <v>755</v>
      </c>
      <c r="KVJ312" s="414"/>
      <c r="KVK312" s="415"/>
      <c r="KVL312" s="416" t="s">
        <v>754</v>
      </c>
      <c r="KVM312" s="413" t="s">
        <v>755</v>
      </c>
      <c r="KVN312" s="414"/>
      <c r="KVO312" s="415"/>
      <c r="KVP312" s="416" t="s">
        <v>754</v>
      </c>
      <c r="KVQ312" s="413" t="s">
        <v>755</v>
      </c>
      <c r="KVR312" s="414"/>
      <c r="KVS312" s="415"/>
      <c r="KVT312" s="416" t="s">
        <v>754</v>
      </c>
      <c r="KVU312" s="413" t="s">
        <v>755</v>
      </c>
      <c r="KVV312" s="414"/>
      <c r="KVW312" s="415"/>
      <c r="KVX312" s="416" t="s">
        <v>754</v>
      </c>
      <c r="KVY312" s="413" t="s">
        <v>755</v>
      </c>
      <c r="KVZ312" s="414"/>
      <c r="KWA312" s="415"/>
      <c r="KWB312" s="416" t="s">
        <v>754</v>
      </c>
      <c r="KWC312" s="413" t="s">
        <v>755</v>
      </c>
      <c r="KWD312" s="414"/>
      <c r="KWE312" s="415"/>
      <c r="KWF312" s="416" t="s">
        <v>754</v>
      </c>
      <c r="KWG312" s="413" t="s">
        <v>755</v>
      </c>
      <c r="KWH312" s="414"/>
      <c r="KWI312" s="415"/>
      <c r="KWJ312" s="416" t="s">
        <v>754</v>
      </c>
      <c r="KWK312" s="413" t="s">
        <v>755</v>
      </c>
      <c r="KWL312" s="414"/>
      <c r="KWM312" s="415"/>
      <c r="KWN312" s="416" t="s">
        <v>754</v>
      </c>
      <c r="KWO312" s="413" t="s">
        <v>755</v>
      </c>
      <c r="KWP312" s="414"/>
      <c r="KWQ312" s="415"/>
      <c r="KWR312" s="416" t="s">
        <v>754</v>
      </c>
      <c r="KWS312" s="413" t="s">
        <v>755</v>
      </c>
      <c r="KWT312" s="414"/>
      <c r="KWU312" s="415"/>
      <c r="KWV312" s="416" t="s">
        <v>754</v>
      </c>
      <c r="KWW312" s="413" t="s">
        <v>755</v>
      </c>
      <c r="KWX312" s="414"/>
      <c r="KWY312" s="415"/>
      <c r="KWZ312" s="416" t="s">
        <v>754</v>
      </c>
      <c r="KXA312" s="413" t="s">
        <v>755</v>
      </c>
      <c r="KXB312" s="414"/>
      <c r="KXC312" s="415"/>
      <c r="KXD312" s="416" t="s">
        <v>754</v>
      </c>
      <c r="KXE312" s="413" t="s">
        <v>755</v>
      </c>
      <c r="KXF312" s="414"/>
      <c r="KXG312" s="415"/>
      <c r="KXH312" s="416" t="s">
        <v>754</v>
      </c>
      <c r="KXI312" s="413" t="s">
        <v>755</v>
      </c>
      <c r="KXJ312" s="414"/>
      <c r="KXK312" s="415"/>
      <c r="KXL312" s="416" t="s">
        <v>754</v>
      </c>
      <c r="KXM312" s="413" t="s">
        <v>755</v>
      </c>
      <c r="KXN312" s="414"/>
      <c r="KXO312" s="415"/>
      <c r="KXP312" s="416" t="s">
        <v>754</v>
      </c>
      <c r="KXQ312" s="413" t="s">
        <v>755</v>
      </c>
      <c r="KXR312" s="414"/>
      <c r="KXS312" s="415"/>
      <c r="KXT312" s="416" t="s">
        <v>754</v>
      </c>
      <c r="KXU312" s="413" t="s">
        <v>755</v>
      </c>
      <c r="KXV312" s="414"/>
      <c r="KXW312" s="415"/>
      <c r="KXX312" s="416" t="s">
        <v>754</v>
      </c>
      <c r="KXY312" s="413" t="s">
        <v>755</v>
      </c>
      <c r="KXZ312" s="414"/>
      <c r="KYA312" s="415"/>
      <c r="KYB312" s="416" t="s">
        <v>754</v>
      </c>
      <c r="KYC312" s="413" t="s">
        <v>755</v>
      </c>
      <c r="KYD312" s="414"/>
      <c r="KYE312" s="415"/>
      <c r="KYF312" s="416" t="s">
        <v>754</v>
      </c>
      <c r="KYG312" s="413" t="s">
        <v>755</v>
      </c>
      <c r="KYH312" s="414"/>
      <c r="KYI312" s="415"/>
      <c r="KYJ312" s="416" t="s">
        <v>754</v>
      </c>
      <c r="KYK312" s="413" t="s">
        <v>755</v>
      </c>
      <c r="KYL312" s="414"/>
      <c r="KYM312" s="415"/>
      <c r="KYN312" s="416" t="s">
        <v>754</v>
      </c>
      <c r="KYO312" s="413" t="s">
        <v>755</v>
      </c>
      <c r="KYP312" s="414"/>
      <c r="KYQ312" s="415"/>
      <c r="KYR312" s="416" t="s">
        <v>754</v>
      </c>
      <c r="KYS312" s="413" t="s">
        <v>755</v>
      </c>
      <c r="KYT312" s="414"/>
      <c r="KYU312" s="415"/>
      <c r="KYV312" s="416" t="s">
        <v>754</v>
      </c>
      <c r="KYW312" s="413" t="s">
        <v>755</v>
      </c>
      <c r="KYX312" s="414"/>
      <c r="KYY312" s="415"/>
      <c r="KYZ312" s="416" t="s">
        <v>754</v>
      </c>
      <c r="KZA312" s="413" t="s">
        <v>755</v>
      </c>
      <c r="KZB312" s="414"/>
      <c r="KZC312" s="415"/>
      <c r="KZD312" s="416" t="s">
        <v>754</v>
      </c>
      <c r="KZE312" s="413" t="s">
        <v>755</v>
      </c>
      <c r="KZF312" s="414"/>
      <c r="KZG312" s="415"/>
      <c r="KZH312" s="416" t="s">
        <v>754</v>
      </c>
      <c r="KZI312" s="413" t="s">
        <v>755</v>
      </c>
      <c r="KZJ312" s="414"/>
      <c r="KZK312" s="415"/>
      <c r="KZL312" s="416" t="s">
        <v>754</v>
      </c>
      <c r="KZM312" s="413" t="s">
        <v>755</v>
      </c>
      <c r="KZN312" s="414"/>
      <c r="KZO312" s="415"/>
      <c r="KZP312" s="416" t="s">
        <v>754</v>
      </c>
      <c r="KZQ312" s="413" t="s">
        <v>755</v>
      </c>
      <c r="KZR312" s="414"/>
      <c r="KZS312" s="415"/>
      <c r="KZT312" s="416" t="s">
        <v>754</v>
      </c>
      <c r="KZU312" s="413" t="s">
        <v>755</v>
      </c>
      <c r="KZV312" s="414"/>
      <c r="KZW312" s="415"/>
      <c r="KZX312" s="416" t="s">
        <v>754</v>
      </c>
      <c r="KZY312" s="413" t="s">
        <v>755</v>
      </c>
      <c r="KZZ312" s="414"/>
      <c r="LAA312" s="415"/>
      <c r="LAB312" s="416" t="s">
        <v>754</v>
      </c>
      <c r="LAC312" s="413" t="s">
        <v>755</v>
      </c>
      <c r="LAD312" s="414"/>
      <c r="LAE312" s="415"/>
      <c r="LAF312" s="416" t="s">
        <v>754</v>
      </c>
      <c r="LAG312" s="413" t="s">
        <v>755</v>
      </c>
      <c r="LAH312" s="414"/>
      <c r="LAI312" s="415"/>
      <c r="LAJ312" s="416" t="s">
        <v>754</v>
      </c>
      <c r="LAK312" s="413" t="s">
        <v>755</v>
      </c>
      <c r="LAL312" s="414"/>
      <c r="LAM312" s="415"/>
      <c r="LAN312" s="416" t="s">
        <v>754</v>
      </c>
      <c r="LAO312" s="413" t="s">
        <v>755</v>
      </c>
      <c r="LAP312" s="414"/>
      <c r="LAQ312" s="415"/>
      <c r="LAR312" s="416" t="s">
        <v>754</v>
      </c>
      <c r="LAS312" s="413" t="s">
        <v>755</v>
      </c>
      <c r="LAT312" s="414"/>
      <c r="LAU312" s="415"/>
      <c r="LAV312" s="416" t="s">
        <v>754</v>
      </c>
      <c r="LAW312" s="413" t="s">
        <v>755</v>
      </c>
      <c r="LAX312" s="414"/>
      <c r="LAY312" s="415"/>
      <c r="LAZ312" s="416" t="s">
        <v>754</v>
      </c>
      <c r="LBA312" s="413" t="s">
        <v>755</v>
      </c>
      <c r="LBB312" s="414"/>
      <c r="LBC312" s="415"/>
      <c r="LBD312" s="416" t="s">
        <v>754</v>
      </c>
      <c r="LBE312" s="413" t="s">
        <v>755</v>
      </c>
      <c r="LBF312" s="414"/>
      <c r="LBG312" s="415"/>
      <c r="LBH312" s="416" t="s">
        <v>754</v>
      </c>
      <c r="LBI312" s="413" t="s">
        <v>755</v>
      </c>
      <c r="LBJ312" s="414"/>
      <c r="LBK312" s="415"/>
      <c r="LBL312" s="416" t="s">
        <v>754</v>
      </c>
      <c r="LBM312" s="413" t="s">
        <v>755</v>
      </c>
      <c r="LBN312" s="414"/>
      <c r="LBO312" s="415"/>
      <c r="LBP312" s="416" t="s">
        <v>754</v>
      </c>
      <c r="LBQ312" s="413" t="s">
        <v>755</v>
      </c>
      <c r="LBR312" s="414"/>
      <c r="LBS312" s="415"/>
      <c r="LBT312" s="416" t="s">
        <v>754</v>
      </c>
      <c r="LBU312" s="413" t="s">
        <v>755</v>
      </c>
      <c r="LBV312" s="414"/>
      <c r="LBW312" s="415"/>
      <c r="LBX312" s="416" t="s">
        <v>754</v>
      </c>
      <c r="LBY312" s="413" t="s">
        <v>755</v>
      </c>
      <c r="LBZ312" s="414"/>
      <c r="LCA312" s="415"/>
      <c r="LCB312" s="416" t="s">
        <v>754</v>
      </c>
      <c r="LCC312" s="413" t="s">
        <v>755</v>
      </c>
      <c r="LCD312" s="414"/>
      <c r="LCE312" s="415"/>
      <c r="LCF312" s="416" t="s">
        <v>754</v>
      </c>
      <c r="LCG312" s="413" t="s">
        <v>755</v>
      </c>
      <c r="LCH312" s="414"/>
      <c r="LCI312" s="415"/>
      <c r="LCJ312" s="416" t="s">
        <v>754</v>
      </c>
      <c r="LCK312" s="413" t="s">
        <v>755</v>
      </c>
      <c r="LCL312" s="414"/>
      <c r="LCM312" s="415"/>
      <c r="LCN312" s="416" t="s">
        <v>754</v>
      </c>
      <c r="LCO312" s="413" t="s">
        <v>755</v>
      </c>
      <c r="LCP312" s="414"/>
      <c r="LCQ312" s="415"/>
      <c r="LCR312" s="416" t="s">
        <v>754</v>
      </c>
      <c r="LCS312" s="413" t="s">
        <v>755</v>
      </c>
      <c r="LCT312" s="414"/>
      <c r="LCU312" s="415"/>
      <c r="LCV312" s="416" t="s">
        <v>754</v>
      </c>
      <c r="LCW312" s="413" t="s">
        <v>755</v>
      </c>
      <c r="LCX312" s="414"/>
      <c r="LCY312" s="415"/>
      <c r="LCZ312" s="416" t="s">
        <v>754</v>
      </c>
      <c r="LDA312" s="413" t="s">
        <v>755</v>
      </c>
      <c r="LDB312" s="414"/>
      <c r="LDC312" s="415"/>
      <c r="LDD312" s="416" t="s">
        <v>754</v>
      </c>
      <c r="LDE312" s="413" t="s">
        <v>755</v>
      </c>
      <c r="LDF312" s="414"/>
      <c r="LDG312" s="415"/>
      <c r="LDH312" s="416" t="s">
        <v>754</v>
      </c>
      <c r="LDI312" s="413" t="s">
        <v>755</v>
      </c>
      <c r="LDJ312" s="414"/>
      <c r="LDK312" s="415"/>
      <c r="LDL312" s="416" t="s">
        <v>754</v>
      </c>
      <c r="LDM312" s="413" t="s">
        <v>755</v>
      </c>
      <c r="LDN312" s="414"/>
      <c r="LDO312" s="415"/>
      <c r="LDP312" s="416" t="s">
        <v>754</v>
      </c>
      <c r="LDQ312" s="413" t="s">
        <v>755</v>
      </c>
      <c r="LDR312" s="414"/>
      <c r="LDS312" s="415"/>
      <c r="LDT312" s="416" t="s">
        <v>754</v>
      </c>
      <c r="LDU312" s="413" t="s">
        <v>755</v>
      </c>
      <c r="LDV312" s="414"/>
      <c r="LDW312" s="415"/>
      <c r="LDX312" s="416" t="s">
        <v>754</v>
      </c>
      <c r="LDY312" s="413" t="s">
        <v>755</v>
      </c>
      <c r="LDZ312" s="414"/>
      <c r="LEA312" s="415"/>
      <c r="LEB312" s="416" t="s">
        <v>754</v>
      </c>
      <c r="LEC312" s="413" t="s">
        <v>755</v>
      </c>
      <c r="LED312" s="414"/>
      <c r="LEE312" s="415"/>
      <c r="LEF312" s="416" t="s">
        <v>754</v>
      </c>
      <c r="LEG312" s="413" t="s">
        <v>755</v>
      </c>
      <c r="LEH312" s="414"/>
      <c r="LEI312" s="415"/>
      <c r="LEJ312" s="416" t="s">
        <v>754</v>
      </c>
      <c r="LEK312" s="413" t="s">
        <v>755</v>
      </c>
      <c r="LEL312" s="414"/>
      <c r="LEM312" s="415"/>
      <c r="LEN312" s="416" t="s">
        <v>754</v>
      </c>
      <c r="LEO312" s="413" t="s">
        <v>755</v>
      </c>
      <c r="LEP312" s="414"/>
      <c r="LEQ312" s="415"/>
      <c r="LER312" s="416" t="s">
        <v>754</v>
      </c>
      <c r="LES312" s="413" t="s">
        <v>755</v>
      </c>
      <c r="LET312" s="414"/>
      <c r="LEU312" s="415"/>
      <c r="LEV312" s="416" t="s">
        <v>754</v>
      </c>
      <c r="LEW312" s="413" t="s">
        <v>755</v>
      </c>
      <c r="LEX312" s="414"/>
      <c r="LEY312" s="415"/>
      <c r="LEZ312" s="416" t="s">
        <v>754</v>
      </c>
      <c r="LFA312" s="413" t="s">
        <v>755</v>
      </c>
      <c r="LFB312" s="414"/>
      <c r="LFC312" s="415"/>
      <c r="LFD312" s="416" t="s">
        <v>754</v>
      </c>
      <c r="LFE312" s="413" t="s">
        <v>755</v>
      </c>
      <c r="LFF312" s="414"/>
      <c r="LFG312" s="415"/>
      <c r="LFH312" s="416" t="s">
        <v>754</v>
      </c>
      <c r="LFI312" s="413" t="s">
        <v>755</v>
      </c>
      <c r="LFJ312" s="414"/>
      <c r="LFK312" s="415"/>
      <c r="LFL312" s="416" t="s">
        <v>754</v>
      </c>
      <c r="LFM312" s="413" t="s">
        <v>755</v>
      </c>
      <c r="LFN312" s="414"/>
      <c r="LFO312" s="415"/>
      <c r="LFP312" s="416" t="s">
        <v>754</v>
      </c>
      <c r="LFQ312" s="413" t="s">
        <v>755</v>
      </c>
      <c r="LFR312" s="414"/>
      <c r="LFS312" s="415"/>
      <c r="LFT312" s="416" t="s">
        <v>754</v>
      </c>
      <c r="LFU312" s="413" t="s">
        <v>755</v>
      </c>
      <c r="LFV312" s="414"/>
      <c r="LFW312" s="415"/>
      <c r="LFX312" s="416" t="s">
        <v>754</v>
      </c>
      <c r="LFY312" s="413" t="s">
        <v>755</v>
      </c>
      <c r="LFZ312" s="414"/>
      <c r="LGA312" s="415"/>
      <c r="LGB312" s="416" t="s">
        <v>754</v>
      </c>
      <c r="LGC312" s="413" t="s">
        <v>755</v>
      </c>
      <c r="LGD312" s="414"/>
      <c r="LGE312" s="415"/>
      <c r="LGF312" s="416" t="s">
        <v>754</v>
      </c>
      <c r="LGG312" s="413" t="s">
        <v>755</v>
      </c>
      <c r="LGH312" s="414"/>
      <c r="LGI312" s="415"/>
      <c r="LGJ312" s="416" t="s">
        <v>754</v>
      </c>
      <c r="LGK312" s="413" t="s">
        <v>755</v>
      </c>
      <c r="LGL312" s="414"/>
      <c r="LGM312" s="415"/>
      <c r="LGN312" s="416" t="s">
        <v>754</v>
      </c>
      <c r="LGO312" s="413" t="s">
        <v>755</v>
      </c>
      <c r="LGP312" s="414"/>
      <c r="LGQ312" s="415"/>
      <c r="LGR312" s="416" t="s">
        <v>754</v>
      </c>
      <c r="LGS312" s="413" t="s">
        <v>755</v>
      </c>
      <c r="LGT312" s="414"/>
      <c r="LGU312" s="415"/>
      <c r="LGV312" s="416" t="s">
        <v>754</v>
      </c>
      <c r="LGW312" s="413" t="s">
        <v>755</v>
      </c>
      <c r="LGX312" s="414"/>
      <c r="LGY312" s="415"/>
      <c r="LGZ312" s="416" t="s">
        <v>754</v>
      </c>
      <c r="LHA312" s="413" t="s">
        <v>755</v>
      </c>
      <c r="LHB312" s="414"/>
      <c r="LHC312" s="415"/>
      <c r="LHD312" s="416" t="s">
        <v>754</v>
      </c>
      <c r="LHE312" s="413" t="s">
        <v>755</v>
      </c>
      <c r="LHF312" s="414"/>
      <c r="LHG312" s="415"/>
      <c r="LHH312" s="416" t="s">
        <v>754</v>
      </c>
      <c r="LHI312" s="413" t="s">
        <v>755</v>
      </c>
      <c r="LHJ312" s="414"/>
      <c r="LHK312" s="415"/>
      <c r="LHL312" s="416" t="s">
        <v>754</v>
      </c>
      <c r="LHM312" s="413" t="s">
        <v>755</v>
      </c>
      <c r="LHN312" s="414"/>
      <c r="LHO312" s="415"/>
      <c r="LHP312" s="416" t="s">
        <v>754</v>
      </c>
      <c r="LHQ312" s="413" t="s">
        <v>755</v>
      </c>
      <c r="LHR312" s="414"/>
      <c r="LHS312" s="415"/>
      <c r="LHT312" s="416" t="s">
        <v>754</v>
      </c>
      <c r="LHU312" s="413" t="s">
        <v>755</v>
      </c>
      <c r="LHV312" s="414"/>
      <c r="LHW312" s="415"/>
      <c r="LHX312" s="416" t="s">
        <v>754</v>
      </c>
      <c r="LHY312" s="413" t="s">
        <v>755</v>
      </c>
      <c r="LHZ312" s="414"/>
      <c r="LIA312" s="415"/>
      <c r="LIB312" s="416" t="s">
        <v>754</v>
      </c>
      <c r="LIC312" s="413" t="s">
        <v>755</v>
      </c>
      <c r="LID312" s="414"/>
      <c r="LIE312" s="415"/>
      <c r="LIF312" s="416" t="s">
        <v>754</v>
      </c>
      <c r="LIG312" s="413" t="s">
        <v>755</v>
      </c>
      <c r="LIH312" s="414"/>
      <c r="LII312" s="415"/>
      <c r="LIJ312" s="416" t="s">
        <v>754</v>
      </c>
      <c r="LIK312" s="413" t="s">
        <v>755</v>
      </c>
      <c r="LIL312" s="414"/>
      <c r="LIM312" s="415"/>
      <c r="LIN312" s="416" t="s">
        <v>754</v>
      </c>
      <c r="LIO312" s="413" t="s">
        <v>755</v>
      </c>
      <c r="LIP312" s="414"/>
      <c r="LIQ312" s="415"/>
      <c r="LIR312" s="416" t="s">
        <v>754</v>
      </c>
      <c r="LIS312" s="413" t="s">
        <v>755</v>
      </c>
      <c r="LIT312" s="414"/>
      <c r="LIU312" s="415"/>
      <c r="LIV312" s="416" t="s">
        <v>754</v>
      </c>
      <c r="LIW312" s="413" t="s">
        <v>755</v>
      </c>
      <c r="LIX312" s="414"/>
      <c r="LIY312" s="415"/>
      <c r="LIZ312" s="416" t="s">
        <v>754</v>
      </c>
      <c r="LJA312" s="413" t="s">
        <v>755</v>
      </c>
      <c r="LJB312" s="414"/>
      <c r="LJC312" s="415"/>
      <c r="LJD312" s="416" t="s">
        <v>754</v>
      </c>
      <c r="LJE312" s="413" t="s">
        <v>755</v>
      </c>
      <c r="LJF312" s="414"/>
      <c r="LJG312" s="415"/>
      <c r="LJH312" s="416" t="s">
        <v>754</v>
      </c>
      <c r="LJI312" s="413" t="s">
        <v>755</v>
      </c>
      <c r="LJJ312" s="414"/>
      <c r="LJK312" s="415"/>
      <c r="LJL312" s="416" t="s">
        <v>754</v>
      </c>
      <c r="LJM312" s="413" t="s">
        <v>755</v>
      </c>
      <c r="LJN312" s="414"/>
      <c r="LJO312" s="415"/>
      <c r="LJP312" s="416" t="s">
        <v>754</v>
      </c>
      <c r="LJQ312" s="413" t="s">
        <v>755</v>
      </c>
      <c r="LJR312" s="414"/>
      <c r="LJS312" s="415"/>
      <c r="LJT312" s="416" t="s">
        <v>754</v>
      </c>
      <c r="LJU312" s="413" t="s">
        <v>755</v>
      </c>
      <c r="LJV312" s="414"/>
      <c r="LJW312" s="415"/>
      <c r="LJX312" s="416" t="s">
        <v>754</v>
      </c>
      <c r="LJY312" s="413" t="s">
        <v>755</v>
      </c>
      <c r="LJZ312" s="414"/>
      <c r="LKA312" s="415"/>
      <c r="LKB312" s="416" t="s">
        <v>754</v>
      </c>
      <c r="LKC312" s="413" t="s">
        <v>755</v>
      </c>
      <c r="LKD312" s="414"/>
      <c r="LKE312" s="415"/>
      <c r="LKF312" s="416" t="s">
        <v>754</v>
      </c>
      <c r="LKG312" s="413" t="s">
        <v>755</v>
      </c>
      <c r="LKH312" s="414"/>
      <c r="LKI312" s="415"/>
      <c r="LKJ312" s="416" t="s">
        <v>754</v>
      </c>
      <c r="LKK312" s="413" t="s">
        <v>755</v>
      </c>
      <c r="LKL312" s="414"/>
      <c r="LKM312" s="415"/>
      <c r="LKN312" s="416" t="s">
        <v>754</v>
      </c>
      <c r="LKO312" s="413" t="s">
        <v>755</v>
      </c>
      <c r="LKP312" s="414"/>
      <c r="LKQ312" s="415"/>
      <c r="LKR312" s="416" t="s">
        <v>754</v>
      </c>
      <c r="LKS312" s="413" t="s">
        <v>755</v>
      </c>
      <c r="LKT312" s="414"/>
      <c r="LKU312" s="415"/>
      <c r="LKV312" s="416" t="s">
        <v>754</v>
      </c>
      <c r="LKW312" s="413" t="s">
        <v>755</v>
      </c>
      <c r="LKX312" s="414"/>
      <c r="LKY312" s="415"/>
      <c r="LKZ312" s="416" t="s">
        <v>754</v>
      </c>
      <c r="LLA312" s="413" t="s">
        <v>755</v>
      </c>
      <c r="LLB312" s="414"/>
      <c r="LLC312" s="415"/>
      <c r="LLD312" s="416" t="s">
        <v>754</v>
      </c>
      <c r="LLE312" s="413" t="s">
        <v>755</v>
      </c>
      <c r="LLF312" s="414"/>
      <c r="LLG312" s="415"/>
      <c r="LLH312" s="416" t="s">
        <v>754</v>
      </c>
      <c r="LLI312" s="413" t="s">
        <v>755</v>
      </c>
      <c r="LLJ312" s="414"/>
      <c r="LLK312" s="415"/>
      <c r="LLL312" s="416" t="s">
        <v>754</v>
      </c>
      <c r="LLM312" s="413" t="s">
        <v>755</v>
      </c>
      <c r="LLN312" s="414"/>
      <c r="LLO312" s="415"/>
      <c r="LLP312" s="416" t="s">
        <v>754</v>
      </c>
      <c r="LLQ312" s="413" t="s">
        <v>755</v>
      </c>
      <c r="LLR312" s="414"/>
      <c r="LLS312" s="415"/>
      <c r="LLT312" s="416" t="s">
        <v>754</v>
      </c>
      <c r="LLU312" s="413" t="s">
        <v>755</v>
      </c>
      <c r="LLV312" s="414"/>
      <c r="LLW312" s="415"/>
      <c r="LLX312" s="416" t="s">
        <v>754</v>
      </c>
      <c r="LLY312" s="413" t="s">
        <v>755</v>
      </c>
      <c r="LLZ312" s="414"/>
      <c r="LMA312" s="415"/>
      <c r="LMB312" s="416" t="s">
        <v>754</v>
      </c>
      <c r="LMC312" s="413" t="s">
        <v>755</v>
      </c>
      <c r="LMD312" s="414"/>
      <c r="LME312" s="415"/>
      <c r="LMF312" s="416" t="s">
        <v>754</v>
      </c>
      <c r="LMG312" s="413" t="s">
        <v>755</v>
      </c>
      <c r="LMH312" s="414"/>
      <c r="LMI312" s="415"/>
      <c r="LMJ312" s="416" t="s">
        <v>754</v>
      </c>
      <c r="LMK312" s="413" t="s">
        <v>755</v>
      </c>
      <c r="LML312" s="414"/>
      <c r="LMM312" s="415"/>
      <c r="LMN312" s="416" t="s">
        <v>754</v>
      </c>
      <c r="LMO312" s="413" t="s">
        <v>755</v>
      </c>
      <c r="LMP312" s="414"/>
      <c r="LMQ312" s="415"/>
      <c r="LMR312" s="416" t="s">
        <v>754</v>
      </c>
      <c r="LMS312" s="413" t="s">
        <v>755</v>
      </c>
      <c r="LMT312" s="414"/>
      <c r="LMU312" s="415"/>
      <c r="LMV312" s="416" t="s">
        <v>754</v>
      </c>
      <c r="LMW312" s="413" t="s">
        <v>755</v>
      </c>
      <c r="LMX312" s="414"/>
      <c r="LMY312" s="415"/>
      <c r="LMZ312" s="416" t="s">
        <v>754</v>
      </c>
      <c r="LNA312" s="413" t="s">
        <v>755</v>
      </c>
      <c r="LNB312" s="414"/>
      <c r="LNC312" s="415"/>
      <c r="LND312" s="416" t="s">
        <v>754</v>
      </c>
      <c r="LNE312" s="413" t="s">
        <v>755</v>
      </c>
      <c r="LNF312" s="414"/>
      <c r="LNG312" s="415"/>
      <c r="LNH312" s="416" t="s">
        <v>754</v>
      </c>
      <c r="LNI312" s="413" t="s">
        <v>755</v>
      </c>
      <c r="LNJ312" s="414"/>
      <c r="LNK312" s="415"/>
      <c r="LNL312" s="416" t="s">
        <v>754</v>
      </c>
      <c r="LNM312" s="413" t="s">
        <v>755</v>
      </c>
      <c r="LNN312" s="414"/>
      <c r="LNO312" s="415"/>
      <c r="LNP312" s="416" t="s">
        <v>754</v>
      </c>
      <c r="LNQ312" s="413" t="s">
        <v>755</v>
      </c>
      <c r="LNR312" s="414"/>
      <c r="LNS312" s="415"/>
      <c r="LNT312" s="416" t="s">
        <v>754</v>
      </c>
      <c r="LNU312" s="413" t="s">
        <v>755</v>
      </c>
      <c r="LNV312" s="414"/>
      <c r="LNW312" s="415"/>
      <c r="LNX312" s="416" t="s">
        <v>754</v>
      </c>
      <c r="LNY312" s="413" t="s">
        <v>755</v>
      </c>
      <c r="LNZ312" s="414"/>
      <c r="LOA312" s="415"/>
      <c r="LOB312" s="416" t="s">
        <v>754</v>
      </c>
      <c r="LOC312" s="413" t="s">
        <v>755</v>
      </c>
      <c r="LOD312" s="414"/>
      <c r="LOE312" s="415"/>
      <c r="LOF312" s="416" t="s">
        <v>754</v>
      </c>
      <c r="LOG312" s="413" t="s">
        <v>755</v>
      </c>
      <c r="LOH312" s="414"/>
      <c r="LOI312" s="415"/>
      <c r="LOJ312" s="416" t="s">
        <v>754</v>
      </c>
      <c r="LOK312" s="413" t="s">
        <v>755</v>
      </c>
      <c r="LOL312" s="414"/>
      <c r="LOM312" s="415"/>
      <c r="LON312" s="416" t="s">
        <v>754</v>
      </c>
      <c r="LOO312" s="413" t="s">
        <v>755</v>
      </c>
      <c r="LOP312" s="414"/>
      <c r="LOQ312" s="415"/>
      <c r="LOR312" s="416" t="s">
        <v>754</v>
      </c>
      <c r="LOS312" s="413" t="s">
        <v>755</v>
      </c>
      <c r="LOT312" s="414"/>
      <c r="LOU312" s="415"/>
      <c r="LOV312" s="416" t="s">
        <v>754</v>
      </c>
      <c r="LOW312" s="413" t="s">
        <v>755</v>
      </c>
      <c r="LOX312" s="414"/>
      <c r="LOY312" s="415"/>
      <c r="LOZ312" s="416" t="s">
        <v>754</v>
      </c>
      <c r="LPA312" s="413" t="s">
        <v>755</v>
      </c>
      <c r="LPB312" s="414"/>
      <c r="LPC312" s="415"/>
      <c r="LPD312" s="416" t="s">
        <v>754</v>
      </c>
      <c r="LPE312" s="413" t="s">
        <v>755</v>
      </c>
      <c r="LPF312" s="414"/>
      <c r="LPG312" s="415"/>
      <c r="LPH312" s="416" t="s">
        <v>754</v>
      </c>
      <c r="LPI312" s="413" t="s">
        <v>755</v>
      </c>
      <c r="LPJ312" s="414"/>
      <c r="LPK312" s="415"/>
      <c r="LPL312" s="416" t="s">
        <v>754</v>
      </c>
      <c r="LPM312" s="413" t="s">
        <v>755</v>
      </c>
      <c r="LPN312" s="414"/>
      <c r="LPO312" s="415"/>
      <c r="LPP312" s="416" t="s">
        <v>754</v>
      </c>
      <c r="LPQ312" s="413" t="s">
        <v>755</v>
      </c>
      <c r="LPR312" s="414"/>
      <c r="LPS312" s="415"/>
      <c r="LPT312" s="416" t="s">
        <v>754</v>
      </c>
      <c r="LPU312" s="413" t="s">
        <v>755</v>
      </c>
      <c r="LPV312" s="414"/>
      <c r="LPW312" s="415"/>
      <c r="LPX312" s="416" t="s">
        <v>754</v>
      </c>
      <c r="LPY312" s="413" t="s">
        <v>755</v>
      </c>
      <c r="LPZ312" s="414"/>
      <c r="LQA312" s="415"/>
      <c r="LQB312" s="416" t="s">
        <v>754</v>
      </c>
      <c r="LQC312" s="413" t="s">
        <v>755</v>
      </c>
      <c r="LQD312" s="414"/>
      <c r="LQE312" s="415"/>
      <c r="LQF312" s="416" t="s">
        <v>754</v>
      </c>
      <c r="LQG312" s="413" t="s">
        <v>755</v>
      </c>
      <c r="LQH312" s="414"/>
      <c r="LQI312" s="415"/>
      <c r="LQJ312" s="416" t="s">
        <v>754</v>
      </c>
      <c r="LQK312" s="413" t="s">
        <v>755</v>
      </c>
      <c r="LQL312" s="414"/>
      <c r="LQM312" s="415"/>
      <c r="LQN312" s="416" t="s">
        <v>754</v>
      </c>
      <c r="LQO312" s="413" t="s">
        <v>755</v>
      </c>
      <c r="LQP312" s="414"/>
      <c r="LQQ312" s="415"/>
      <c r="LQR312" s="416" t="s">
        <v>754</v>
      </c>
      <c r="LQS312" s="413" t="s">
        <v>755</v>
      </c>
      <c r="LQT312" s="414"/>
      <c r="LQU312" s="415"/>
      <c r="LQV312" s="416" t="s">
        <v>754</v>
      </c>
      <c r="LQW312" s="413" t="s">
        <v>755</v>
      </c>
      <c r="LQX312" s="414"/>
      <c r="LQY312" s="415"/>
      <c r="LQZ312" s="416" t="s">
        <v>754</v>
      </c>
      <c r="LRA312" s="413" t="s">
        <v>755</v>
      </c>
      <c r="LRB312" s="414"/>
      <c r="LRC312" s="415"/>
      <c r="LRD312" s="416" t="s">
        <v>754</v>
      </c>
      <c r="LRE312" s="413" t="s">
        <v>755</v>
      </c>
      <c r="LRF312" s="414"/>
      <c r="LRG312" s="415"/>
      <c r="LRH312" s="416" t="s">
        <v>754</v>
      </c>
      <c r="LRI312" s="413" t="s">
        <v>755</v>
      </c>
      <c r="LRJ312" s="414"/>
      <c r="LRK312" s="415"/>
      <c r="LRL312" s="416" t="s">
        <v>754</v>
      </c>
      <c r="LRM312" s="413" t="s">
        <v>755</v>
      </c>
      <c r="LRN312" s="414"/>
      <c r="LRO312" s="415"/>
      <c r="LRP312" s="416" t="s">
        <v>754</v>
      </c>
      <c r="LRQ312" s="413" t="s">
        <v>755</v>
      </c>
      <c r="LRR312" s="414"/>
      <c r="LRS312" s="415"/>
      <c r="LRT312" s="416" t="s">
        <v>754</v>
      </c>
      <c r="LRU312" s="413" t="s">
        <v>755</v>
      </c>
      <c r="LRV312" s="414"/>
      <c r="LRW312" s="415"/>
      <c r="LRX312" s="416" t="s">
        <v>754</v>
      </c>
      <c r="LRY312" s="413" t="s">
        <v>755</v>
      </c>
      <c r="LRZ312" s="414"/>
      <c r="LSA312" s="415"/>
      <c r="LSB312" s="416" t="s">
        <v>754</v>
      </c>
      <c r="LSC312" s="413" t="s">
        <v>755</v>
      </c>
      <c r="LSD312" s="414"/>
      <c r="LSE312" s="415"/>
      <c r="LSF312" s="416" t="s">
        <v>754</v>
      </c>
      <c r="LSG312" s="413" t="s">
        <v>755</v>
      </c>
      <c r="LSH312" s="414"/>
      <c r="LSI312" s="415"/>
      <c r="LSJ312" s="416" t="s">
        <v>754</v>
      </c>
      <c r="LSK312" s="413" t="s">
        <v>755</v>
      </c>
      <c r="LSL312" s="414"/>
      <c r="LSM312" s="415"/>
      <c r="LSN312" s="416" t="s">
        <v>754</v>
      </c>
      <c r="LSO312" s="413" t="s">
        <v>755</v>
      </c>
      <c r="LSP312" s="414"/>
      <c r="LSQ312" s="415"/>
      <c r="LSR312" s="416" t="s">
        <v>754</v>
      </c>
      <c r="LSS312" s="413" t="s">
        <v>755</v>
      </c>
      <c r="LST312" s="414"/>
      <c r="LSU312" s="415"/>
      <c r="LSV312" s="416" t="s">
        <v>754</v>
      </c>
      <c r="LSW312" s="413" t="s">
        <v>755</v>
      </c>
      <c r="LSX312" s="414"/>
      <c r="LSY312" s="415"/>
      <c r="LSZ312" s="416" t="s">
        <v>754</v>
      </c>
      <c r="LTA312" s="413" t="s">
        <v>755</v>
      </c>
      <c r="LTB312" s="414"/>
      <c r="LTC312" s="415"/>
      <c r="LTD312" s="416" t="s">
        <v>754</v>
      </c>
      <c r="LTE312" s="413" t="s">
        <v>755</v>
      </c>
      <c r="LTF312" s="414"/>
      <c r="LTG312" s="415"/>
      <c r="LTH312" s="416" t="s">
        <v>754</v>
      </c>
      <c r="LTI312" s="413" t="s">
        <v>755</v>
      </c>
      <c r="LTJ312" s="414"/>
      <c r="LTK312" s="415"/>
      <c r="LTL312" s="416" t="s">
        <v>754</v>
      </c>
      <c r="LTM312" s="413" t="s">
        <v>755</v>
      </c>
      <c r="LTN312" s="414"/>
      <c r="LTO312" s="415"/>
      <c r="LTP312" s="416" t="s">
        <v>754</v>
      </c>
      <c r="LTQ312" s="413" t="s">
        <v>755</v>
      </c>
      <c r="LTR312" s="414"/>
      <c r="LTS312" s="415"/>
      <c r="LTT312" s="416" t="s">
        <v>754</v>
      </c>
      <c r="LTU312" s="413" t="s">
        <v>755</v>
      </c>
      <c r="LTV312" s="414"/>
      <c r="LTW312" s="415"/>
      <c r="LTX312" s="416" t="s">
        <v>754</v>
      </c>
      <c r="LTY312" s="413" t="s">
        <v>755</v>
      </c>
      <c r="LTZ312" s="414"/>
      <c r="LUA312" s="415"/>
      <c r="LUB312" s="416" t="s">
        <v>754</v>
      </c>
      <c r="LUC312" s="413" t="s">
        <v>755</v>
      </c>
      <c r="LUD312" s="414"/>
      <c r="LUE312" s="415"/>
      <c r="LUF312" s="416" t="s">
        <v>754</v>
      </c>
      <c r="LUG312" s="413" t="s">
        <v>755</v>
      </c>
      <c r="LUH312" s="414"/>
      <c r="LUI312" s="415"/>
      <c r="LUJ312" s="416" t="s">
        <v>754</v>
      </c>
      <c r="LUK312" s="413" t="s">
        <v>755</v>
      </c>
      <c r="LUL312" s="414"/>
      <c r="LUM312" s="415"/>
      <c r="LUN312" s="416" t="s">
        <v>754</v>
      </c>
      <c r="LUO312" s="413" t="s">
        <v>755</v>
      </c>
      <c r="LUP312" s="414"/>
      <c r="LUQ312" s="415"/>
      <c r="LUR312" s="416" t="s">
        <v>754</v>
      </c>
      <c r="LUS312" s="413" t="s">
        <v>755</v>
      </c>
      <c r="LUT312" s="414"/>
      <c r="LUU312" s="415"/>
      <c r="LUV312" s="416" t="s">
        <v>754</v>
      </c>
      <c r="LUW312" s="413" t="s">
        <v>755</v>
      </c>
      <c r="LUX312" s="414"/>
      <c r="LUY312" s="415"/>
      <c r="LUZ312" s="416" t="s">
        <v>754</v>
      </c>
      <c r="LVA312" s="413" t="s">
        <v>755</v>
      </c>
      <c r="LVB312" s="414"/>
      <c r="LVC312" s="415"/>
      <c r="LVD312" s="416" t="s">
        <v>754</v>
      </c>
      <c r="LVE312" s="413" t="s">
        <v>755</v>
      </c>
      <c r="LVF312" s="414"/>
      <c r="LVG312" s="415"/>
      <c r="LVH312" s="416" t="s">
        <v>754</v>
      </c>
      <c r="LVI312" s="413" t="s">
        <v>755</v>
      </c>
      <c r="LVJ312" s="414"/>
      <c r="LVK312" s="415"/>
      <c r="LVL312" s="416" t="s">
        <v>754</v>
      </c>
      <c r="LVM312" s="413" t="s">
        <v>755</v>
      </c>
      <c r="LVN312" s="414"/>
      <c r="LVO312" s="415"/>
      <c r="LVP312" s="416" t="s">
        <v>754</v>
      </c>
      <c r="LVQ312" s="413" t="s">
        <v>755</v>
      </c>
      <c r="LVR312" s="414"/>
      <c r="LVS312" s="415"/>
      <c r="LVT312" s="416" t="s">
        <v>754</v>
      </c>
      <c r="LVU312" s="413" t="s">
        <v>755</v>
      </c>
      <c r="LVV312" s="414"/>
      <c r="LVW312" s="415"/>
      <c r="LVX312" s="416" t="s">
        <v>754</v>
      </c>
      <c r="LVY312" s="413" t="s">
        <v>755</v>
      </c>
      <c r="LVZ312" s="414"/>
      <c r="LWA312" s="415"/>
      <c r="LWB312" s="416" t="s">
        <v>754</v>
      </c>
      <c r="LWC312" s="413" t="s">
        <v>755</v>
      </c>
      <c r="LWD312" s="414"/>
      <c r="LWE312" s="415"/>
      <c r="LWF312" s="416" t="s">
        <v>754</v>
      </c>
      <c r="LWG312" s="413" t="s">
        <v>755</v>
      </c>
      <c r="LWH312" s="414"/>
      <c r="LWI312" s="415"/>
      <c r="LWJ312" s="416" t="s">
        <v>754</v>
      </c>
      <c r="LWK312" s="413" t="s">
        <v>755</v>
      </c>
      <c r="LWL312" s="414"/>
      <c r="LWM312" s="415"/>
      <c r="LWN312" s="416" t="s">
        <v>754</v>
      </c>
      <c r="LWO312" s="413" t="s">
        <v>755</v>
      </c>
      <c r="LWP312" s="414"/>
      <c r="LWQ312" s="415"/>
      <c r="LWR312" s="416" t="s">
        <v>754</v>
      </c>
      <c r="LWS312" s="413" t="s">
        <v>755</v>
      </c>
      <c r="LWT312" s="414"/>
      <c r="LWU312" s="415"/>
      <c r="LWV312" s="416" t="s">
        <v>754</v>
      </c>
      <c r="LWW312" s="413" t="s">
        <v>755</v>
      </c>
      <c r="LWX312" s="414"/>
      <c r="LWY312" s="415"/>
      <c r="LWZ312" s="416" t="s">
        <v>754</v>
      </c>
      <c r="LXA312" s="413" t="s">
        <v>755</v>
      </c>
      <c r="LXB312" s="414"/>
      <c r="LXC312" s="415"/>
      <c r="LXD312" s="416" t="s">
        <v>754</v>
      </c>
      <c r="LXE312" s="413" t="s">
        <v>755</v>
      </c>
      <c r="LXF312" s="414"/>
      <c r="LXG312" s="415"/>
      <c r="LXH312" s="416" t="s">
        <v>754</v>
      </c>
      <c r="LXI312" s="413" t="s">
        <v>755</v>
      </c>
      <c r="LXJ312" s="414"/>
      <c r="LXK312" s="415"/>
      <c r="LXL312" s="416" t="s">
        <v>754</v>
      </c>
      <c r="LXM312" s="413" t="s">
        <v>755</v>
      </c>
      <c r="LXN312" s="414"/>
      <c r="LXO312" s="415"/>
      <c r="LXP312" s="416" t="s">
        <v>754</v>
      </c>
      <c r="LXQ312" s="413" t="s">
        <v>755</v>
      </c>
      <c r="LXR312" s="414"/>
      <c r="LXS312" s="415"/>
      <c r="LXT312" s="416" t="s">
        <v>754</v>
      </c>
      <c r="LXU312" s="413" t="s">
        <v>755</v>
      </c>
      <c r="LXV312" s="414"/>
      <c r="LXW312" s="415"/>
      <c r="LXX312" s="416" t="s">
        <v>754</v>
      </c>
      <c r="LXY312" s="413" t="s">
        <v>755</v>
      </c>
      <c r="LXZ312" s="414"/>
      <c r="LYA312" s="415"/>
      <c r="LYB312" s="416" t="s">
        <v>754</v>
      </c>
      <c r="LYC312" s="413" t="s">
        <v>755</v>
      </c>
      <c r="LYD312" s="414"/>
      <c r="LYE312" s="415"/>
      <c r="LYF312" s="416" t="s">
        <v>754</v>
      </c>
      <c r="LYG312" s="413" t="s">
        <v>755</v>
      </c>
      <c r="LYH312" s="414"/>
      <c r="LYI312" s="415"/>
      <c r="LYJ312" s="416" t="s">
        <v>754</v>
      </c>
      <c r="LYK312" s="413" t="s">
        <v>755</v>
      </c>
      <c r="LYL312" s="414"/>
      <c r="LYM312" s="415"/>
      <c r="LYN312" s="416" t="s">
        <v>754</v>
      </c>
      <c r="LYO312" s="413" t="s">
        <v>755</v>
      </c>
      <c r="LYP312" s="414"/>
      <c r="LYQ312" s="415"/>
      <c r="LYR312" s="416" t="s">
        <v>754</v>
      </c>
      <c r="LYS312" s="413" t="s">
        <v>755</v>
      </c>
      <c r="LYT312" s="414"/>
      <c r="LYU312" s="415"/>
      <c r="LYV312" s="416" t="s">
        <v>754</v>
      </c>
      <c r="LYW312" s="413" t="s">
        <v>755</v>
      </c>
      <c r="LYX312" s="414"/>
      <c r="LYY312" s="415"/>
      <c r="LYZ312" s="416" t="s">
        <v>754</v>
      </c>
      <c r="LZA312" s="413" t="s">
        <v>755</v>
      </c>
      <c r="LZB312" s="414"/>
      <c r="LZC312" s="415"/>
      <c r="LZD312" s="416" t="s">
        <v>754</v>
      </c>
      <c r="LZE312" s="413" t="s">
        <v>755</v>
      </c>
      <c r="LZF312" s="414"/>
      <c r="LZG312" s="415"/>
      <c r="LZH312" s="416" t="s">
        <v>754</v>
      </c>
      <c r="LZI312" s="413" t="s">
        <v>755</v>
      </c>
      <c r="LZJ312" s="414"/>
      <c r="LZK312" s="415"/>
      <c r="LZL312" s="416" t="s">
        <v>754</v>
      </c>
      <c r="LZM312" s="413" t="s">
        <v>755</v>
      </c>
      <c r="LZN312" s="414"/>
      <c r="LZO312" s="415"/>
      <c r="LZP312" s="416" t="s">
        <v>754</v>
      </c>
      <c r="LZQ312" s="413" t="s">
        <v>755</v>
      </c>
      <c r="LZR312" s="414"/>
      <c r="LZS312" s="415"/>
      <c r="LZT312" s="416" t="s">
        <v>754</v>
      </c>
      <c r="LZU312" s="413" t="s">
        <v>755</v>
      </c>
      <c r="LZV312" s="414"/>
      <c r="LZW312" s="415"/>
      <c r="LZX312" s="416" t="s">
        <v>754</v>
      </c>
      <c r="LZY312" s="413" t="s">
        <v>755</v>
      </c>
      <c r="LZZ312" s="414"/>
      <c r="MAA312" s="415"/>
      <c r="MAB312" s="416" t="s">
        <v>754</v>
      </c>
      <c r="MAC312" s="413" t="s">
        <v>755</v>
      </c>
      <c r="MAD312" s="414"/>
      <c r="MAE312" s="415"/>
      <c r="MAF312" s="416" t="s">
        <v>754</v>
      </c>
      <c r="MAG312" s="413" t="s">
        <v>755</v>
      </c>
      <c r="MAH312" s="414"/>
      <c r="MAI312" s="415"/>
      <c r="MAJ312" s="416" t="s">
        <v>754</v>
      </c>
      <c r="MAK312" s="413" t="s">
        <v>755</v>
      </c>
      <c r="MAL312" s="414"/>
      <c r="MAM312" s="415"/>
      <c r="MAN312" s="416" t="s">
        <v>754</v>
      </c>
      <c r="MAO312" s="413" t="s">
        <v>755</v>
      </c>
      <c r="MAP312" s="414"/>
      <c r="MAQ312" s="415"/>
      <c r="MAR312" s="416" t="s">
        <v>754</v>
      </c>
      <c r="MAS312" s="413" t="s">
        <v>755</v>
      </c>
      <c r="MAT312" s="414"/>
      <c r="MAU312" s="415"/>
      <c r="MAV312" s="416" t="s">
        <v>754</v>
      </c>
      <c r="MAW312" s="413" t="s">
        <v>755</v>
      </c>
      <c r="MAX312" s="414"/>
      <c r="MAY312" s="415"/>
      <c r="MAZ312" s="416" t="s">
        <v>754</v>
      </c>
      <c r="MBA312" s="413" t="s">
        <v>755</v>
      </c>
      <c r="MBB312" s="414"/>
      <c r="MBC312" s="415"/>
      <c r="MBD312" s="416" t="s">
        <v>754</v>
      </c>
      <c r="MBE312" s="413" t="s">
        <v>755</v>
      </c>
      <c r="MBF312" s="414"/>
      <c r="MBG312" s="415"/>
      <c r="MBH312" s="416" t="s">
        <v>754</v>
      </c>
      <c r="MBI312" s="413" t="s">
        <v>755</v>
      </c>
      <c r="MBJ312" s="414"/>
      <c r="MBK312" s="415"/>
      <c r="MBL312" s="416" t="s">
        <v>754</v>
      </c>
      <c r="MBM312" s="413" t="s">
        <v>755</v>
      </c>
      <c r="MBN312" s="414"/>
      <c r="MBO312" s="415"/>
      <c r="MBP312" s="416" t="s">
        <v>754</v>
      </c>
      <c r="MBQ312" s="413" t="s">
        <v>755</v>
      </c>
      <c r="MBR312" s="414"/>
      <c r="MBS312" s="415"/>
      <c r="MBT312" s="416" t="s">
        <v>754</v>
      </c>
      <c r="MBU312" s="413" t="s">
        <v>755</v>
      </c>
      <c r="MBV312" s="414"/>
      <c r="MBW312" s="415"/>
      <c r="MBX312" s="416" t="s">
        <v>754</v>
      </c>
      <c r="MBY312" s="413" t="s">
        <v>755</v>
      </c>
      <c r="MBZ312" s="414"/>
      <c r="MCA312" s="415"/>
      <c r="MCB312" s="416" t="s">
        <v>754</v>
      </c>
      <c r="MCC312" s="413" t="s">
        <v>755</v>
      </c>
      <c r="MCD312" s="414"/>
      <c r="MCE312" s="415"/>
      <c r="MCF312" s="416" t="s">
        <v>754</v>
      </c>
      <c r="MCG312" s="413" t="s">
        <v>755</v>
      </c>
      <c r="MCH312" s="414"/>
      <c r="MCI312" s="415"/>
      <c r="MCJ312" s="416" t="s">
        <v>754</v>
      </c>
      <c r="MCK312" s="413" t="s">
        <v>755</v>
      </c>
      <c r="MCL312" s="414"/>
      <c r="MCM312" s="415"/>
      <c r="MCN312" s="416" t="s">
        <v>754</v>
      </c>
      <c r="MCO312" s="413" t="s">
        <v>755</v>
      </c>
      <c r="MCP312" s="414"/>
      <c r="MCQ312" s="415"/>
      <c r="MCR312" s="416" t="s">
        <v>754</v>
      </c>
      <c r="MCS312" s="413" t="s">
        <v>755</v>
      </c>
      <c r="MCT312" s="414"/>
      <c r="MCU312" s="415"/>
      <c r="MCV312" s="416" t="s">
        <v>754</v>
      </c>
      <c r="MCW312" s="413" t="s">
        <v>755</v>
      </c>
      <c r="MCX312" s="414"/>
      <c r="MCY312" s="415"/>
      <c r="MCZ312" s="416" t="s">
        <v>754</v>
      </c>
      <c r="MDA312" s="413" t="s">
        <v>755</v>
      </c>
      <c r="MDB312" s="414"/>
      <c r="MDC312" s="415"/>
      <c r="MDD312" s="416" t="s">
        <v>754</v>
      </c>
      <c r="MDE312" s="413" t="s">
        <v>755</v>
      </c>
      <c r="MDF312" s="414"/>
      <c r="MDG312" s="415"/>
      <c r="MDH312" s="416" t="s">
        <v>754</v>
      </c>
      <c r="MDI312" s="413" t="s">
        <v>755</v>
      </c>
      <c r="MDJ312" s="414"/>
      <c r="MDK312" s="415"/>
      <c r="MDL312" s="416" t="s">
        <v>754</v>
      </c>
      <c r="MDM312" s="413" t="s">
        <v>755</v>
      </c>
      <c r="MDN312" s="414"/>
      <c r="MDO312" s="415"/>
      <c r="MDP312" s="416" t="s">
        <v>754</v>
      </c>
      <c r="MDQ312" s="413" t="s">
        <v>755</v>
      </c>
      <c r="MDR312" s="414"/>
      <c r="MDS312" s="415"/>
      <c r="MDT312" s="416" t="s">
        <v>754</v>
      </c>
      <c r="MDU312" s="413" t="s">
        <v>755</v>
      </c>
      <c r="MDV312" s="414"/>
      <c r="MDW312" s="415"/>
      <c r="MDX312" s="416" t="s">
        <v>754</v>
      </c>
      <c r="MDY312" s="413" t="s">
        <v>755</v>
      </c>
      <c r="MDZ312" s="414"/>
      <c r="MEA312" s="415"/>
      <c r="MEB312" s="416" t="s">
        <v>754</v>
      </c>
      <c r="MEC312" s="413" t="s">
        <v>755</v>
      </c>
      <c r="MED312" s="414"/>
      <c r="MEE312" s="415"/>
      <c r="MEF312" s="416" t="s">
        <v>754</v>
      </c>
      <c r="MEG312" s="413" t="s">
        <v>755</v>
      </c>
      <c r="MEH312" s="414"/>
      <c r="MEI312" s="415"/>
      <c r="MEJ312" s="416" t="s">
        <v>754</v>
      </c>
      <c r="MEK312" s="413" t="s">
        <v>755</v>
      </c>
      <c r="MEL312" s="414"/>
      <c r="MEM312" s="415"/>
      <c r="MEN312" s="416" t="s">
        <v>754</v>
      </c>
      <c r="MEO312" s="413" t="s">
        <v>755</v>
      </c>
      <c r="MEP312" s="414"/>
      <c r="MEQ312" s="415"/>
      <c r="MER312" s="416" t="s">
        <v>754</v>
      </c>
      <c r="MES312" s="413" t="s">
        <v>755</v>
      </c>
      <c r="MET312" s="414"/>
      <c r="MEU312" s="415"/>
      <c r="MEV312" s="416" t="s">
        <v>754</v>
      </c>
      <c r="MEW312" s="413" t="s">
        <v>755</v>
      </c>
      <c r="MEX312" s="414"/>
      <c r="MEY312" s="415"/>
      <c r="MEZ312" s="416" t="s">
        <v>754</v>
      </c>
      <c r="MFA312" s="413" t="s">
        <v>755</v>
      </c>
      <c r="MFB312" s="414"/>
      <c r="MFC312" s="415"/>
      <c r="MFD312" s="416" t="s">
        <v>754</v>
      </c>
      <c r="MFE312" s="413" t="s">
        <v>755</v>
      </c>
      <c r="MFF312" s="414"/>
      <c r="MFG312" s="415"/>
      <c r="MFH312" s="416" t="s">
        <v>754</v>
      </c>
      <c r="MFI312" s="413" t="s">
        <v>755</v>
      </c>
      <c r="MFJ312" s="414"/>
      <c r="MFK312" s="415"/>
      <c r="MFL312" s="416" t="s">
        <v>754</v>
      </c>
      <c r="MFM312" s="413" t="s">
        <v>755</v>
      </c>
      <c r="MFN312" s="414"/>
      <c r="MFO312" s="415"/>
      <c r="MFP312" s="416" t="s">
        <v>754</v>
      </c>
      <c r="MFQ312" s="413" t="s">
        <v>755</v>
      </c>
      <c r="MFR312" s="414"/>
      <c r="MFS312" s="415"/>
      <c r="MFT312" s="416" t="s">
        <v>754</v>
      </c>
      <c r="MFU312" s="413" t="s">
        <v>755</v>
      </c>
      <c r="MFV312" s="414"/>
      <c r="MFW312" s="415"/>
      <c r="MFX312" s="416" t="s">
        <v>754</v>
      </c>
      <c r="MFY312" s="413" t="s">
        <v>755</v>
      </c>
      <c r="MFZ312" s="414"/>
      <c r="MGA312" s="415"/>
      <c r="MGB312" s="416" t="s">
        <v>754</v>
      </c>
      <c r="MGC312" s="413" t="s">
        <v>755</v>
      </c>
      <c r="MGD312" s="414"/>
      <c r="MGE312" s="415"/>
      <c r="MGF312" s="416" t="s">
        <v>754</v>
      </c>
      <c r="MGG312" s="413" t="s">
        <v>755</v>
      </c>
      <c r="MGH312" s="414"/>
      <c r="MGI312" s="415"/>
      <c r="MGJ312" s="416" t="s">
        <v>754</v>
      </c>
      <c r="MGK312" s="413" t="s">
        <v>755</v>
      </c>
      <c r="MGL312" s="414"/>
      <c r="MGM312" s="415"/>
      <c r="MGN312" s="416" t="s">
        <v>754</v>
      </c>
      <c r="MGO312" s="413" t="s">
        <v>755</v>
      </c>
      <c r="MGP312" s="414"/>
      <c r="MGQ312" s="415"/>
      <c r="MGR312" s="416" t="s">
        <v>754</v>
      </c>
      <c r="MGS312" s="413" t="s">
        <v>755</v>
      </c>
      <c r="MGT312" s="414"/>
      <c r="MGU312" s="415"/>
      <c r="MGV312" s="416" t="s">
        <v>754</v>
      </c>
      <c r="MGW312" s="413" t="s">
        <v>755</v>
      </c>
      <c r="MGX312" s="414"/>
      <c r="MGY312" s="415"/>
      <c r="MGZ312" s="416" t="s">
        <v>754</v>
      </c>
      <c r="MHA312" s="413" t="s">
        <v>755</v>
      </c>
      <c r="MHB312" s="414"/>
      <c r="MHC312" s="415"/>
      <c r="MHD312" s="416" t="s">
        <v>754</v>
      </c>
      <c r="MHE312" s="413" t="s">
        <v>755</v>
      </c>
      <c r="MHF312" s="414"/>
      <c r="MHG312" s="415"/>
      <c r="MHH312" s="416" t="s">
        <v>754</v>
      </c>
      <c r="MHI312" s="413" t="s">
        <v>755</v>
      </c>
      <c r="MHJ312" s="414"/>
      <c r="MHK312" s="415"/>
      <c r="MHL312" s="416" t="s">
        <v>754</v>
      </c>
      <c r="MHM312" s="413" t="s">
        <v>755</v>
      </c>
      <c r="MHN312" s="414"/>
      <c r="MHO312" s="415"/>
      <c r="MHP312" s="416" t="s">
        <v>754</v>
      </c>
      <c r="MHQ312" s="413" t="s">
        <v>755</v>
      </c>
      <c r="MHR312" s="414"/>
      <c r="MHS312" s="415"/>
      <c r="MHT312" s="416" t="s">
        <v>754</v>
      </c>
      <c r="MHU312" s="413" t="s">
        <v>755</v>
      </c>
      <c r="MHV312" s="414"/>
      <c r="MHW312" s="415"/>
      <c r="MHX312" s="416" t="s">
        <v>754</v>
      </c>
      <c r="MHY312" s="413" t="s">
        <v>755</v>
      </c>
      <c r="MHZ312" s="414"/>
      <c r="MIA312" s="415"/>
      <c r="MIB312" s="416" t="s">
        <v>754</v>
      </c>
      <c r="MIC312" s="413" t="s">
        <v>755</v>
      </c>
      <c r="MID312" s="414"/>
      <c r="MIE312" s="415"/>
      <c r="MIF312" s="416" t="s">
        <v>754</v>
      </c>
      <c r="MIG312" s="413" t="s">
        <v>755</v>
      </c>
      <c r="MIH312" s="414"/>
      <c r="MII312" s="415"/>
      <c r="MIJ312" s="416" t="s">
        <v>754</v>
      </c>
      <c r="MIK312" s="413" t="s">
        <v>755</v>
      </c>
      <c r="MIL312" s="414"/>
      <c r="MIM312" s="415"/>
      <c r="MIN312" s="416" t="s">
        <v>754</v>
      </c>
      <c r="MIO312" s="413" t="s">
        <v>755</v>
      </c>
      <c r="MIP312" s="414"/>
      <c r="MIQ312" s="415"/>
      <c r="MIR312" s="416" t="s">
        <v>754</v>
      </c>
      <c r="MIS312" s="413" t="s">
        <v>755</v>
      </c>
      <c r="MIT312" s="414"/>
      <c r="MIU312" s="415"/>
      <c r="MIV312" s="416" t="s">
        <v>754</v>
      </c>
      <c r="MIW312" s="413" t="s">
        <v>755</v>
      </c>
      <c r="MIX312" s="414"/>
      <c r="MIY312" s="415"/>
      <c r="MIZ312" s="416" t="s">
        <v>754</v>
      </c>
      <c r="MJA312" s="413" t="s">
        <v>755</v>
      </c>
      <c r="MJB312" s="414"/>
      <c r="MJC312" s="415"/>
      <c r="MJD312" s="416" t="s">
        <v>754</v>
      </c>
      <c r="MJE312" s="413" t="s">
        <v>755</v>
      </c>
      <c r="MJF312" s="414"/>
      <c r="MJG312" s="415"/>
      <c r="MJH312" s="416" t="s">
        <v>754</v>
      </c>
      <c r="MJI312" s="413" t="s">
        <v>755</v>
      </c>
      <c r="MJJ312" s="414"/>
      <c r="MJK312" s="415"/>
      <c r="MJL312" s="416" t="s">
        <v>754</v>
      </c>
      <c r="MJM312" s="413" t="s">
        <v>755</v>
      </c>
      <c r="MJN312" s="414"/>
      <c r="MJO312" s="415"/>
      <c r="MJP312" s="416" t="s">
        <v>754</v>
      </c>
      <c r="MJQ312" s="413" t="s">
        <v>755</v>
      </c>
      <c r="MJR312" s="414"/>
      <c r="MJS312" s="415"/>
      <c r="MJT312" s="416" t="s">
        <v>754</v>
      </c>
      <c r="MJU312" s="413" t="s">
        <v>755</v>
      </c>
      <c r="MJV312" s="414"/>
      <c r="MJW312" s="415"/>
      <c r="MJX312" s="416" t="s">
        <v>754</v>
      </c>
      <c r="MJY312" s="413" t="s">
        <v>755</v>
      </c>
      <c r="MJZ312" s="414"/>
      <c r="MKA312" s="415"/>
      <c r="MKB312" s="416" t="s">
        <v>754</v>
      </c>
      <c r="MKC312" s="413" t="s">
        <v>755</v>
      </c>
      <c r="MKD312" s="414"/>
      <c r="MKE312" s="415"/>
      <c r="MKF312" s="416" t="s">
        <v>754</v>
      </c>
      <c r="MKG312" s="413" t="s">
        <v>755</v>
      </c>
      <c r="MKH312" s="414"/>
      <c r="MKI312" s="415"/>
      <c r="MKJ312" s="416" t="s">
        <v>754</v>
      </c>
      <c r="MKK312" s="413" t="s">
        <v>755</v>
      </c>
      <c r="MKL312" s="414"/>
      <c r="MKM312" s="415"/>
      <c r="MKN312" s="416" t="s">
        <v>754</v>
      </c>
      <c r="MKO312" s="413" t="s">
        <v>755</v>
      </c>
      <c r="MKP312" s="414"/>
      <c r="MKQ312" s="415"/>
      <c r="MKR312" s="416" t="s">
        <v>754</v>
      </c>
      <c r="MKS312" s="413" t="s">
        <v>755</v>
      </c>
      <c r="MKT312" s="414"/>
      <c r="MKU312" s="415"/>
      <c r="MKV312" s="416" t="s">
        <v>754</v>
      </c>
      <c r="MKW312" s="413" t="s">
        <v>755</v>
      </c>
      <c r="MKX312" s="414"/>
      <c r="MKY312" s="415"/>
      <c r="MKZ312" s="416" t="s">
        <v>754</v>
      </c>
      <c r="MLA312" s="413" t="s">
        <v>755</v>
      </c>
      <c r="MLB312" s="414"/>
      <c r="MLC312" s="415"/>
      <c r="MLD312" s="416" t="s">
        <v>754</v>
      </c>
      <c r="MLE312" s="413" t="s">
        <v>755</v>
      </c>
      <c r="MLF312" s="414"/>
      <c r="MLG312" s="415"/>
      <c r="MLH312" s="416" t="s">
        <v>754</v>
      </c>
      <c r="MLI312" s="413" t="s">
        <v>755</v>
      </c>
      <c r="MLJ312" s="414"/>
      <c r="MLK312" s="415"/>
      <c r="MLL312" s="416" t="s">
        <v>754</v>
      </c>
      <c r="MLM312" s="413" t="s">
        <v>755</v>
      </c>
      <c r="MLN312" s="414"/>
      <c r="MLO312" s="415"/>
      <c r="MLP312" s="416" t="s">
        <v>754</v>
      </c>
      <c r="MLQ312" s="413" t="s">
        <v>755</v>
      </c>
      <c r="MLR312" s="414"/>
      <c r="MLS312" s="415"/>
      <c r="MLT312" s="416" t="s">
        <v>754</v>
      </c>
      <c r="MLU312" s="413" t="s">
        <v>755</v>
      </c>
      <c r="MLV312" s="414"/>
      <c r="MLW312" s="415"/>
      <c r="MLX312" s="416" t="s">
        <v>754</v>
      </c>
      <c r="MLY312" s="413" t="s">
        <v>755</v>
      </c>
      <c r="MLZ312" s="414"/>
      <c r="MMA312" s="415"/>
      <c r="MMB312" s="416" t="s">
        <v>754</v>
      </c>
      <c r="MMC312" s="413" t="s">
        <v>755</v>
      </c>
      <c r="MMD312" s="414"/>
      <c r="MME312" s="415"/>
      <c r="MMF312" s="416" t="s">
        <v>754</v>
      </c>
      <c r="MMG312" s="413" t="s">
        <v>755</v>
      </c>
      <c r="MMH312" s="414"/>
      <c r="MMI312" s="415"/>
      <c r="MMJ312" s="416" t="s">
        <v>754</v>
      </c>
      <c r="MMK312" s="413" t="s">
        <v>755</v>
      </c>
      <c r="MML312" s="414"/>
      <c r="MMM312" s="415"/>
      <c r="MMN312" s="416" t="s">
        <v>754</v>
      </c>
      <c r="MMO312" s="413" t="s">
        <v>755</v>
      </c>
      <c r="MMP312" s="414"/>
      <c r="MMQ312" s="415"/>
      <c r="MMR312" s="416" t="s">
        <v>754</v>
      </c>
      <c r="MMS312" s="413" t="s">
        <v>755</v>
      </c>
      <c r="MMT312" s="414"/>
      <c r="MMU312" s="415"/>
      <c r="MMV312" s="416" t="s">
        <v>754</v>
      </c>
      <c r="MMW312" s="413" t="s">
        <v>755</v>
      </c>
      <c r="MMX312" s="414"/>
      <c r="MMY312" s="415"/>
      <c r="MMZ312" s="416" t="s">
        <v>754</v>
      </c>
      <c r="MNA312" s="413" t="s">
        <v>755</v>
      </c>
      <c r="MNB312" s="414"/>
      <c r="MNC312" s="415"/>
      <c r="MND312" s="416" t="s">
        <v>754</v>
      </c>
      <c r="MNE312" s="413" t="s">
        <v>755</v>
      </c>
      <c r="MNF312" s="414"/>
      <c r="MNG312" s="415"/>
      <c r="MNH312" s="416" t="s">
        <v>754</v>
      </c>
      <c r="MNI312" s="413" t="s">
        <v>755</v>
      </c>
      <c r="MNJ312" s="414"/>
      <c r="MNK312" s="415"/>
      <c r="MNL312" s="416" t="s">
        <v>754</v>
      </c>
      <c r="MNM312" s="413" t="s">
        <v>755</v>
      </c>
      <c r="MNN312" s="414"/>
      <c r="MNO312" s="415"/>
      <c r="MNP312" s="416" t="s">
        <v>754</v>
      </c>
      <c r="MNQ312" s="413" t="s">
        <v>755</v>
      </c>
      <c r="MNR312" s="414"/>
      <c r="MNS312" s="415"/>
      <c r="MNT312" s="416" t="s">
        <v>754</v>
      </c>
      <c r="MNU312" s="413" t="s">
        <v>755</v>
      </c>
      <c r="MNV312" s="414"/>
      <c r="MNW312" s="415"/>
      <c r="MNX312" s="416" t="s">
        <v>754</v>
      </c>
      <c r="MNY312" s="413" t="s">
        <v>755</v>
      </c>
      <c r="MNZ312" s="414"/>
      <c r="MOA312" s="415"/>
      <c r="MOB312" s="416" t="s">
        <v>754</v>
      </c>
      <c r="MOC312" s="413" t="s">
        <v>755</v>
      </c>
      <c r="MOD312" s="414"/>
      <c r="MOE312" s="415"/>
      <c r="MOF312" s="416" t="s">
        <v>754</v>
      </c>
      <c r="MOG312" s="413" t="s">
        <v>755</v>
      </c>
      <c r="MOH312" s="414"/>
      <c r="MOI312" s="415"/>
      <c r="MOJ312" s="416" t="s">
        <v>754</v>
      </c>
      <c r="MOK312" s="413" t="s">
        <v>755</v>
      </c>
      <c r="MOL312" s="414"/>
      <c r="MOM312" s="415"/>
      <c r="MON312" s="416" t="s">
        <v>754</v>
      </c>
      <c r="MOO312" s="413" t="s">
        <v>755</v>
      </c>
      <c r="MOP312" s="414"/>
      <c r="MOQ312" s="415"/>
      <c r="MOR312" s="416" t="s">
        <v>754</v>
      </c>
      <c r="MOS312" s="413" t="s">
        <v>755</v>
      </c>
      <c r="MOT312" s="414"/>
      <c r="MOU312" s="415"/>
      <c r="MOV312" s="416" t="s">
        <v>754</v>
      </c>
      <c r="MOW312" s="413" t="s">
        <v>755</v>
      </c>
      <c r="MOX312" s="414"/>
      <c r="MOY312" s="415"/>
      <c r="MOZ312" s="416" t="s">
        <v>754</v>
      </c>
      <c r="MPA312" s="413" t="s">
        <v>755</v>
      </c>
      <c r="MPB312" s="414"/>
      <c r="MPC312" s="415"/>
      <c r="MPD312" s="416" t="s">
        <v>754</v>
      </c>
      <c r="MPE312" s="413" t="s">
        <v>755</v>
      </c>
      <c r="MPF312" s="414"/>
      <c r="MPG312" s="415"/>
      <c r="MPH312" s="416" t="s">
        <v>754</v>
      </c>
      <c r="MPI312" s="413" t="s">
        <v>755</v>
      </c>
      <c r="MPJ312" s="414"/>
      <c r="MPK312" s="415"/>
      <c r="MPL312" s="416" t="s">
        <v>754</v>
      </c>
      <c r="MPM312" s="413" t="s">
        <v>755</v>
      </c>
      <c r="MPN312" s="414"/>
      <c r="MPO312" s="415"/>
      <c r="MPP312" s="416" t="s">
        <v>754</v>
      </c>
      <c r="MPQ312" s="413" t="s">
        <v>755</v>
      </c>
      <c r="MPR312" s="414"/>
      <c r="MPS312" s="415"/>
      <c r="MPT312" s="416" t="s">
        <v>754</v>
      </c>
      <c r="MPU312" s="413" t="s">
        <v>755</v>
      </c>
      <c r="MPV312" s="414"/>
      <c r="MPW312" s="415"/>
      <c r="MPX312" s="416" t="s">
        <v>754</v>
      </c>
      <c r="MPY312" s="413" t="s">
        <v>755</v>
      </c>
      <c r="MPZ312" s="414"/>
      <c r="MQA312" s="415"/>
      <c r="MQB312" s="416" t="s">
        <v>754</v>
      </c>
      <c r="MQC312" s="413" t="s">
        <v>755</v>
      </c>
      <c r="MQD312" s="414"/>
      <c r="MQE312" s="415"/>
      <c r="MQF312" s="416" t="s">
        <v>754</v>
      </c>
      <c r="MQG312" s="413" t="s">
        <v>755</v>
      </c>
      <c r="MQH312" s="414"/>
      <c r="MQI312" s="415"/>
      <c r="MQJ312" s="416" t="s">
        <v>754</v>
      </c>
      <c r="MQK312" s="413" t="s">
        <v>755</v>
      </c>
      <c r="MQL312" s="414"/>
      <c r="MQM312" s="415"/>
      <c r="MQN312" s="416" t="s">
        <v>754</v>
      </c>
      <c r="MQO312" s="413" t="s">
        <v>755</v>
      </c>
      <c r="MQP312" s="414"/>
      <c r="MQQ312" s="415"/>
      <c r="MQR312" s="416" t="s">
        <v>754</v>
      </c>
      <c r="MQS312" s="413" t="s">
        <v>755</v>
      </c>
      <c r="MQT312" s="414"/>
      <c r="MQU312" s="415"/>
      <c r="MQV312" s="416" t="s">
        <v>754</v>
      </c>
      <c r="MQW312" s="413" t="s">
        <v>755</v>
      </c>
      <c r="MQX312" s="414"/>
      <c r="MQY312" s="415"/>
      <c r="MQZ312" s="416" t="s">
        <v>754</v>
      </c>
      <c r="MRA312" s="413" t="s">
        <v>755</v>
      </c>
      <c r="MRB312" s="414"/>
      <c r="MRC312" s="415"/>
      <c r="MRD312" s="416" t="s">
        <v>754</v>
      </c>
      <c r="MRE312" s="413" t="s">
        <v>755</v>
      </c>
      <c r="MRF312" s="414"/>
      <c r="MRG312" s="415"/>
      <c r="MRH312" s="416" t="s">
        <v>754</v>
      </c>
      <c r="MRI312" s="413" t="s">
        <v>755</v>
      </c>
      <c r="MRJ312" s="414"/>
      <c r="MRK312" s="415"/>
      <c r="MRL312" s="416" t="s">
        <v>754</v>
      </c>
      <c r="MRM312" s="413" t="s">
        <v>755</v>
      </c>
      <c r="MRN312" s="414"/>
      <c r="MRO312" s="415"/>
      <c r="MRP312" s="416" t="s">
        <v>754</v>
      </c>
      <c r="MRQ312" s="413" t="s">
        <v>755</v>
      </c>
      <c r="MRR312" s="414"/>
      <c r="MRS312" s="415"/>
      <c r="MRT312" s="416" t="s">
        <v>754</v>
      </c>
      <c r="MRU312" s="413" t="s">
        <v>755</v>
      </c>
      <c r="MRV312" s="414"/>
      <c r="MRW312" s="415"/>
      <c r="MRX312" s="416" t="s">
        <v>754</v>
      </c>
      <c r="MRY312" s="413" t="s">
        <v>755</v>
      </c>
      <c r="MRZ312" s="414"/>
      <c r="MSA312" s="415"/>
      <c r="MSB312" s="416" t="s">
        <v>754</v>
      </c>
      <c r="MSC312" s="413" t="s">
        <v>755</v>
      </c>
      <c r="MSD312" s="414"/>
      <c r="MSE312" s="415"/>
      <c r="MSF312" s="416" t="s">
        <v>754</v>
      </c>
      <c r="MSG312" s="413" t="s">
        <v>755</v>
      </c>
      <c r="MSH312" s="414"/>
      <c r="MSI312" s="415"/>
      <c r="MSJ312" s="416" t="s">
        <v>754</v>
      </c>
      <c r="MSK312" s="413" t="s">
        <v>755</v>
      </c>
      <c r="MSL312" s="414"/>
      <c r="MSM312" s="415"/>
      <c r="MSN312" s="416" t="s">
        <v>754</v>
      </c>
      <c r="MSO312" s="413" t="s">
        <v>755</v>
      </c>
      <c r="MSP312" s="414"/>
      <c r="MSQ312" s="415"/>
      <c r="MSR312" s="416" t="s">
        <v>754</v>
      </c>
      <c r="MSS312" s="413" t="s">
        <v>755</v>
      </c>
      <c r="MST312" s="414"/>
      <c r="MSU312" s="415"/>
      <c r="MSV312" s="416" t="s">
        <v>754</v>
      </c>
      <c r="MSW312" s="413" t="s">
        <v>755</v>
      </c>
      <c r="MSX312" s="414"/>
      <c r="MSY312" s="415"/>
      <c r="MSZ312" s="416" t="s">
        <v>754</v>
      </c>
      <c r="MTA312" s="413" t="s">
        <v>755</v>
      </c>
      <c r="MTB312" s="414"/>
      <c r="MTC312" s="415"/>
      <c r="MTD312" s="416" t="s">
        <v>754</v>
      </c>
      <c r="MTE312" s="413" t="s">
        <v>755</v>
      </c>
      <c r="MTF312" s="414"/>
      <c r="MTG312" s="415"/>
      <c r="MTH312" s="416" t="s">
        <v>754</v>
      </c>
      <c r="MTI312" s="413" t="s">
        <v>755</v>
      </c>
      <c r="MTJ312" s="414"/>
      <c r="MTK312" s="415"/>
      <c r="MTL312" s="416" t="s">
        <v>754</v>
      </c>
      <c r="MTM312" s="413" t="s">
        <v>755</v>
      </c>
      <c r="MTN312" s="414"/>
      <c r="MTO312" s="415"/>
      <c r="MTP312" s="416" t="s">
        <v>754</v>
      </c>
      <c r="MTQ312" s="413" t="s">
        <v>755</v>
      </c>
      <c r="MTR312" s="414"/>
      <c r="MTS312" s="415"/>
      <c r="MTT312" s="416" t="s">
        <v>754</v>
      </c>
      <c r="MTU312" s="413" t="s">
        <v>755</v>
      </c>
      <c r="MTV312" s="414"/>
      <c r="MTW312" s="415"/>
      <c r="MTX312" s="416" t="s">
        <v>754</v>
      </c>
      <c r="MTY312" s="413" t="s">
        <v>755</v>
      </c>
      <c r="MTZ312" s="414"/>
      <c r="MUA312" s="415"/>
      <c r="MUB312" s="416" t="s">
        <v>754</v>
      </c>
      <c r="MUC312" s="413" t="s">
        <v>755</v>
      </c>
      <c r="MUD312" s="414"/>
      <c r="MUE312" s="415"/>
      <c r="MUF312" s="416" t="s">
        <v>754</v>
      </c>
      <c r="MUG312" s="413" t="s">
        <v>755</v>
      </c>
      <c r="MUH312" s="414"/>
      <c r="MUI312" s="415"/>
      <c r="MUJ312" s="416" t="s">
        <v>754</v>
      </c>
      <c r="MUK312" s="413" t="s">
        <v>755</v>
      </c>
      <c r="MUL312" s="414"/>
      <c r="MUM312" s="415"/>
      <c r="MUN312" s="416" t="s">
        <v>754</v>
      </c>
      <c r="MUO312" s="413" t="s">
        <v>755</v>
      </c>
      <c r="MUP312" s="414"/>
      <c r="MUQ312" s="415"/>
      <c r="MUR312" s="416" t="s">
        <v>754</v>
      </c>
      <c r="MUS312" s="413" t="s">
        <v>755</v>
      </c>
      <c r="MUT312" s="414"/>
      <c r="MUU312" s="415"/>
      <c r="MUV312" s="416" t="s">
        <v>754</v>
      </c>
      <c r="MUW312" s="413" t="s">
        <v>755</v>
      </c>
      <c r="MUX312" s="414"/>
      <c r="MUY312" s="415"/>
      <c r="MUZ312" s="416" t="s">
        <v>754</v>
      </c>
      <c r="MVA312" s="413" t="s">
        <v>755</v>
      </c>
      <c r="MVB312" s="414"/>
      <c r="MVC312" s="415"/>
      <c r="MVD312" s="416" t="s">
        <v>754</v>
      </c>
      <c r="MVE312" s="413" t="s">
        <v>755</v>
      </c>
      <c r="MVF312" s="414"/>
      <c r="MVG312" s="415"/>
      <c r="MVH312" s="416" t="s">
        <v>754</v>
      </c>
      <c r="MVI312" s="413" t="s">
        <v>755</v>
      </c>
      <c r="MVJ312" s="414"/>
      <c r="MVK312" s="415"/>
      <c r="MVL312" s="416" t="s">
        <v>754</v>
      </c>
      <c r="MVM312" s="413" t="s">
        <v>755</v>
      </c>
      <c r="MVN312" s="414"/>
      <c r="MVO312" s="415"/>
      <c r="MVP312" s="416" t="s">
        <v>754</v>
      </c>
      <c r="MVQ312" s="413" t="s">
        <v>755</v>
      </c>
      <c r="MVR312" s="414"/>
      <c r="MVS312" s="415"/>
      <c r="MVT312" s="416" t="s">
        <v>754</v>
      </c>
      <c r="MVU312" s="413" t="s">
        <v>755</v>
      </c>
      <c r="MVV312" s="414"/>
      <c r="MVW312" s="415"/>
      <c r="MVX312" s="416" t="s">
        <v>754</v>
      </c>
      <c r="MVY312" s="413" t="s">
        <v>755</v>
      </c>
      <c r="MVZ312" s="414"/>
      <c r="MWA312" s="415"/>
      <c r="MWB312" s="416" t="s">
        <v>754</v>
      </c>
      <c r="MWC312" s="413" t="s">
        <v>755</v>
      </c>
      <c r="MWD312" s="414"/>
      <c r="MWE312" s="415"/>
      <c r="MWF312" s="416" t="s">
        <v>754</v>
      </c>
      <c r="MWG312" s="413" t="s">
        <v>755</v>
      </c>
      <c r="MWH312" s="414"/>
      <c r="MWI312" s="415"/>
      <c r="MWJ312" s="416" t="s">
        <v>754</v>
      </c>
      <c r="MWK312" s="413" t="s">
        <v>755</v>
      </c>
      <c r="MWL312" s="414"/>
      <c r="MWM312" s="415"/>
      <c r="MWN312" s="416" t="s">
        <v>754</v>
      </c>
      <c r="MWO312" s="413" t="s">
        <v>755</v>
      </c>
      <c r="MWP312" s="414"/>
      <c r="MWQ312" s="415"/>
      <c r="MWR312" s="416" t="s">
        <v>754</v>
      </c>
      <c r="MWS312" s="413" t="s">
        <v>755</v>
      </c>
      <c r="MWT312" s="414"/>
      <c r="MWU312" s="415"/>
      <c r="MWV312" s="416" t="s">
        <v>754</v>
      </c>
      <c r="MWW312" s="413" t="s">
        <v>755</v>
      </c>
      <c r="MWX312" s="414"/>
      <c r="MWY312" s="415"/>
      <c r="MWZ312" s="416" t="s">
        <v>754</v>
      </c>
      <c r="MXA312" s="413" t="s">
        <v>755</v>
      </c>
      <c r="MXB312" s="414"/>
      <c r="MXC312" s="415"/>
      <c r="MXD312" s="416" t="s">
        <v>754</v>
      </c>
      <c r="MXE312" s="413" t="s">
        <v>755</v>
      </c>
      <c r="MXF312" s="414"/>
      <c r="MXG312" s="415"/>
      <c r="MXH312" s="416" t="s">
        <v>754</v>
      </c>
      <c r="MXI312" s="413" t="s">
        <v>755</v>
      </c>
      <c r="MXJ312" s="414"/>
      <c r="MXK312" s="415"/>
      <c r="MXL312" s="416" t="s">
        <v>754</v>
      </c>
      <c r="MXM312" s="413" t="s">
        <v>755</v>
      </c>
      <c r="MXN312" s="414"/>
      <c r="MXO312" s="415"/>
      <c r="MXP312" s="416" t="s">
        <v>754</v>
      </c>
      <c r="MXQ312" s="413" t="s">
        <v>755</v>
      </c>
      <c r="MXR312" s="414"/>
      <c r="MXS312" s="415"/>
      <c r="MXT312" s="416" t="s">
        <v>754</v>
      </c>
      <c r="MXU312" s="413" t="s">
        <v>755</v>
      </c>
      <c r="MXV312" s="414"/>
      <c r="MXW312" s="415"/>
      <c r="MXX312" s="416" t="s">
        <v>754</v>
      </c>
      <c r="MXY312" s="413" t="s">
        <v>755</v>
      </c>
      <c r="MXZ312" s="414"/>
      <c r="MYA312" s="415"/>
      <c r="MYB312" s="416" t="s">
        <v>754</v>
      </c>
      <c r="MYC312" s="413" t="s">
        <v>755</v>
      </c>
      <c r="MYD312" s="414"/>
      <c r="MYE312" s="415"/>
      <c r="MYF312" s="416" t="s">
        <v>754</v>
      </c>
      <c r="MYG312" s="413" t="s">
        <v>755</v>
      </c>
      <c r="MYH312" s="414"/>
      <c r="MYI312" s="415"/>
      <c r="MYJ312" s="416" t="s">
        <v>754</v>
      </c>
      <c r="MYK312" s="413" t="s">
        <v>755</v>
      </c>
      <c r="MYL312" s="414"/>
      <c r="MYM312" s="415"/>
      <c r="MYN312" s="416" t="s">
        <v>754</v>
      </c>
      <c r="MYO312" s="413" t="s">
        <v>755</v>
      </c>
      <c r="MYP312" s="414"/>
      <c r="MYQ312" s="415"/>
      <c r="MYR312" s="416" t="s">
        <v>754</v>
      </c>
      <c r="MYS312" s="413" t="s">
        <v>755</v>
      </c>
      <c r="MYT312" s="414"/>
      <c r="MYU312" s="415"/>
      <c r="MYV312" s="416" t="s">
        <v>754</v>
      </c>
      <c r="MYW312" s="413" t="s">
        <v>755</v>
      </c>
      <c r="MYX312" s="414"/>
      <c r="MYY312" s="415"/>
      <c r="MYZ312" s="416" t="s">
        <v>754</v>
      </c>
      <c r="MZA312" s="413" t="s">
        <v>755</v>
      </c>
      <c r="MZB312" s="414"/>
      <c r="MZC312" s="415"/>
      <c r="MZD312" s="416" t="s">
        <v>754</v>
      </c>
      <c r="MZE312" s="413" t="s">
        <v>755</v>
      </c>
      <c r="MZF312" s="414"/>
      <c r="MZG312" s="415"/>
      <c r="MZH312" s="416" t="s">
        <v>754</v>
      </c>
      <c r="MZI312" s="413" t="s">
        <v>755</v>
      </c>
      <c r="MZJ312" s="414"/>
      <c r="MZK312" s="415"/>
      <c r="MZL312" s="416" t="s">
        <v>754</v>
      </c>
      <c r="MZM312" s="413" t="s">
        <v>755</v>
      </c>
      <c r="MZN312" s="414"/>
      <c r="MZO312" s="415"/>
      <c r="MZP312" s="416" t="s">
        <v>754</v>
      </c>
      <c r="MZQ312" s="413" t="s">
        <v>755</v>
      </c>
      <c r="MZR312" s="414"/>
      <c r="MZS312" s="415"/>
      <c r="MZT312" s="416" t="s">
        <v>754</v>
      </c>
      <c r="MZU312" s="413" t="s">
        <v>755</v>
      </c>
      <c r="MZV312" s="414"/>
      <c r="MZW312" s="415"/>
      <c r="MZX312" s="416" t="s">
        <v>754</v>
      </c>
      <c r="MZY312" s="413" t="s">
        <v>755</v>
      </c>
      <c r="MZZ312" s="414"/>
      <c r="NAA312" s="415"/>
      <c r="NAB312" s="416" t="s">
        <v>754</v>
      </c>
      <c r="NAC312" s="413" t="s">
        <v>755</v>
      </c>
      <c r="NAD312" s="414"/>
      <c r="NAE312" s="415"/>
      <c r="NAF312" s="416" t="s">
        <v>754</v>
      </c>
      <c r="NAG312" s="413" t="s">
        <v>755</v>
      </c>
      <c r="NAH312" s="414"/>
      <c r="NAI312" s="415"/>
      <c r="NAJ312" s="416" t="s">
        <v>754</v>
      </c>
      <c r="NAK312" s="413" t="s">
        <v>755</v>
      </c>
      <c r="NAL312" s="414"/>
      <c r="NAM312" s="415"/>
      <c r="NAN312" s="416" t="s">
        <v>754</v>
      </c>
      <c r="NAO312" s="413" t="s">
        <v>755</v>
      </c>
      <c r="NAP312" s="414"/>
      <c r="NAQ312" s="415"/>
      <c r="NAR312" s="416" t="s">
        <v>754</v>
      </c>
      <c r="NAS312" s="413" t="s">
        <v>755</v>
      </c>
      <c r="NAT312" s="414"/>
      <c r="NAU312" s="415"/>
      <c r="NAV312" s="416" t="s">
        <v>754</v>
      </c>
      <c r="NAW312" s="413" t="s">
        <v>755</v>
      </c>
      <c r="NAX312" s="414"/>
      <c r="NAY312" s="415"/>
      <c r="NAZ312" s="416" t="s">
        <v>754</v>
      </c>
      <c r="NBA312" s="413" t="s">
        <v>755</v>
      </c>
      <c r="NBB312" s="414"/>
      <c r="NBC312" s="415"/>
      <c r="NBD312" s="416" t="s">
        <v>754</v>
      </c>
      <c r="NBE312" s="413" t="s">
        <v>755</v>
      </c>
      <c r="NBF312" s="414"/>
      <c r="NBG312" s="415"/>
      <c r="NBH312" s="416" t="s">
        <v>754</v>
      </c>
      <c r="NBI312" s="413" t="s">
        <v>755</v>
      </c>
      <c r="NBJ312" s="414"/>
      <c r="NBK312" s="415"/>
      <c r="NBL312" s="416" t="s">
        <v>754</v>
      </c>
      <c r="NBM312" s="413" t="s">
        <v>755</v>
      </c>
      <c r="NBN312" s="414"/>
      <c r="NBO312" s="415"/>
      <c r="NBP312" s="416" t="s">
        <v>754</v>
      </c>
      <c r="NBQ312" s="413" t="s">
        <v>755</v>
      </c>
      <c r="NBR312" s="414"/>
      <c r="NBS312" s="415"/>
      <c r="NBT312" s="416" t="s">
        <v>754</v>
      </c>
      <c r="NBU312" s="413" t="s">
        <v>755</v>
      </c>
      <c r="NBV312" s="414"/>
      <c r="NBW312" s="415"/>
      <c r="NBX312" s="416" t="s">
        <v>754</v>
      </c>
      <c r="NBY312" s="413" t="s">
        <v>755</v>
      </c>
      <c r="NBZ312" s="414"/>
      <c r="NCA312" s="415"/>
      <c r="NCB312" s="416" t="s">
        <v>754</v>
      </c>
      <c r="NCC312" s="413" t="s">
        <v>755</v>
      </c>
      <c r="NCD312" s="414"/>
      <c r="NCE312" s="415"/>
      <c r="NCF312" s="416" t="s">
        <v>754</v>
      </c>
      <c r="NCG312" s="413" t="s">
        <v>755</v>
      </c>
      <c r="NCH312" s="414"/>
      <c r="NCI312" s="415"/>
      <c r="NCJ312" s="416" t="s">
        <v>754</v>
      </c>
      <c r="NCK312" s="413" t="s">
        <v>755</v>
      </c>
      <c r="NCL312" s="414"/>
      <c r="NCM312" s="415"/>
      <c r="NCN312" s="416" t="s">
        <v>754</v>
      </c>
      <c r="NCO312" s="413" t="s">
        <v>755</v>
      </c>
      <c r="NCP312" s="414"/>
      <c r="NCQ312" s="415"/>
      <c r="NCR312" s="416" t="s">
        <v>754</v>
      </c>
      <c r="NCS312" s="413" t="s">
        <v>755</v>
      </c>
      <c r="NCT312" s="414"/>
      <c r="NCU312" s="415"/>
      <c r="NCV312" s="416" t="s">
        <v>754</v>
      </c>
      <c r="NCW312" s="413" t="s">
        <v>755</v>
      </c>
      <c r="NCX312" s="414"/>
      <c r="NCY312" s="415"/>
      <c r="NCZ312" s="416" t="s">
        <v>754</v>
      </c>
      <c r="NDA312" s="413" t="s">
        <v>755</v>
      </c>
      <c r="NDB312" s="414"/>
      <c r="NDC312" s="415"/>
      <c r="NDD312" s="416" t="s">
        <v>754</v>
      </c>
      <c r="NDE312" s="413" t="s">
        <v>755</v>
      </c>
      <c r="NDF312" s="414"/>
      <c r="NDG312" s="415"/>
      <c r="NDH312" s="416" t="s">
        <v>754</v>
      </c>
      <c r="NDI312" s="413" t="s">
        <v>755</v>
      </c>
      <c r="NDJ312" s="414"/>
      <c r="NDK312" s="415"/>
      <c r="NDL312" s="416" t="s">
        <v>754</v>
      </c>
      <c r="NDM312" s="413" t="s">
        <v>755</v>
      </c>
      <c r="NDN312" s="414"/>
      <c r="NDO312" s="415"/>
      <c r="NDP312" s="416" t="s">
        <v>754</v>
      </c>
      <c r="NDQ312" s="413" t="s">
        <v>755</v>
      </c>
      <c r="NDR312" s="414"/>
      <c r="NDS312" s="415"/>
      <c r="NDT312" s="416" t="s">
        <v>754</v>
      </c>
      <c r="NDU312" s="413" t="s">
        <v>755</v>
      </c>
      <c r="NDV312" s="414"/>
      <c r="NDW312" s="415"/>
      <c r="NDX312" s="416" t="s">
        <v>754</v>
      </c>
      <c r="NDY312" s="413" t="s">
        <v>755</v>
      </c>
      <c r="NDZ312" s="414"/>
      <c r="NEA312" s="415"/>
      <c r="NEB312" s="416" t="s">
        <v>754</v>
      </c>
      <c r="NEC312" s="413" t="s">
        <v>755</v>
      </c>
      <c r="NED312" s="414"/>
      <c r="NEE312" s="415"/>
      <c r="NEF312" s="416" t="s">
        <v>754</v>
      </c>
      <c r="NEG312" s="413" t="s">
        <v>755</v>
      </c>
      <c r="NEH312" s="414"/>
      <c r="NEI312" s="415"/>
      <c r="NEJ312" s="416" t="s">
        <v>754</v>
      </c>
      <c r="NEK312" s="413" t="s">
        <v>755</v>
      </c>
      <c r="NEL312" s="414"/>
      <c r="NEM312" s="415"/>
      <c r="NEN312" s="416" t="s">
        <v>754</v>
      </c>
      <c r="NEO312" s="413" t="s">
        <v>755</v>
      </c>
      <c r="NEP312" s="414"/>
      <c r="NEQ312" s="415"/>
      <c r="NER312" s="416" t="s">
        <v>754</v>
      </c>
      <c r="NES312" s="413" t="s">
        <v>755</v>
      </c>
      <c r="NET312" s="414"/>
      <c r="NEU312" s="415"/>
      <c r="NEV312" s="416" t="s">
        <v>754</v>
      </c>
      <c r="NEW312" s="413" t="s">
        <v>755</v>
      </c>
      <c r="NEX312" s="414"/>
      <c r="NEY312" s="415"/>
      <c r="NEZ312" s="416" t="s">
        <v>754</v>
      </c>
      <c r="NFA312" s="413" t="s">
        <v>755</v>
      </c>
      <c r="NFB312" s="414"/>
      <c r="NFC312" s="415"/>
      <c r="NFD312" s="416" t="s">
        <v>754</v>
      </c>
      <c r="NFE312" s="413" t="s">
        <v>755</v>
      </c>
      <c r="NFF312" s="414"/>
      <c r="NFG312" s="415"/>
      <c r="NFH312" s="416" t="s">
        <v>754</v>
      </c>
      <c r="NFI312" s="413" t="s">
        <v>755</v>
      </c>
      <c r="NFJ312" s="414"/>
      <c r="NFK312" s="415"/>
      <c r="NFL312" s="416" t="s">
        <v>754</v>
      </c>
      <c r="NFM312" s="413" t="s">
        <v>755</v>
      </c>
      <c r="NFN312" s="414"/>
      <c r="NFO312" s="415"/>
      <c r="NFP312" s="416" t="s">
        <v>754</v>
      </c>
      <c r="NFQ312" s="413" t="s">
        <v>755</v>
      </c>
      <c r="NFR312" s="414"/>
      <c r="NFS312" s="415"/>
      <c r="NFT312" s="416" t="s">
        <v>754</v>
      </c>
      <c r="NFU312" s="413" t="s">
        <v>755</v>
      </c>
      <c r="NFV312" s="414"/>
      <c r="NFW312" s="415"/>
      <c r="NFX312" s="416" t="s">
        <v>754</v>
      </c>
      <c r="NFY312" s="413" t="s">
        <v>755</v>
      </c>
      <c r="NFZ312" s="414"/>
      <c r="NGA312" s="415"/>
      <c r="NGB312" s="416" t="s">
        <v>754</v>
      </c>
      <c r="NGC312" s="413" t="s">
        <v>755</v>
      </c>
      <c r="NGD312" s="414"/>
      <c r="NGE312" s="415"/>
      <c r="NGF312" s="416" t="s">
        <v>754</v>
      </c>
      <c r="NGG312" s="413" t="s">
        <v>755</v>
      </c>
      <c r="NGH312" s="414"/>
      <c r="NGI312" s="415"/>
      <c r="NGJ312" s="416" t="s">
        <v>754</v>
      </c>
      <c r="NGK312" s="413" t="s">
        <v>755</v>
      </c>
      <c r="NGL312" s="414"/>
      <c r="NGM312" s="415"/>
      <c r="NGN312" s="416" t="s">
        <v>754</v>
      </c>
      <c r="NGO312" s="413" t="s">
        <v>755</v>
      </c>
      <c r="NGP312" s="414"/>
      <c r="NGQ312" s="415"/>
      <c r="NGR312" s="416" t="s">
        <v>754</v>
      </c>
      <c r="NGS312" s="413" t="s">
        <v>755</v>
      </c>
      <c r="NGT312" s="414"/>
      <c r="NGU312" s="415"/>
      <c r="NGV312" s="416" t="s">
        <v>754</v>
      </c>
      <c r="NGW312" s="413" t="s">
        <v>755</v>
      </c>
      <c r="NGX312" s="414"/>
      <c r="NGY312" s="415"/>
      <c r="NGZ312" s="416" t="s">
        <v>754</v>
      </c>
      <c r="NHA312" s="413" t="s">
        <v>755</v>
      </c>
      <c r="NHB312" s="414"/>
      <c r="NHC312" s="415"/>
      <c r="NHD312" s="416" t="s">
        <v>754</v>
      </c>
      <c r="NHE312" s="413" t="s">
        <v>755</v>
      </c>
      <c r="NHF312" s="414"/>
      <c r="NHG312" s="415"/>
      <c r="NHH312" s="416" t="s">
        <v>754</v>
      </c>
      <c r="NHI312" s="413" t="s">
        <v>755</v>
      </c>
      <c r="NHJ312" s="414"/>
      <c r="NHK312" s="415"/>
      <c r="NHL312" s="416" t="s">
        <v>754</v>
      </c>
      <c r="NHM312" s="413" t="s">
        <v>755</v>
      </c>
      <c r="NHN312" s="414"/>
      <c r="NHO312" s="415"/>
      <c r="NHP312" s="416" t="s">
        <v>754</v>
      </c>
      <c r="NHQ312" s="413" t="s">
        <v>755</v>
      </c>
      <c r="NHR312" s="414"/>
      <c r="NHS312" s="415"/>
      <c r="NHT312" s="416" t="s">
        <v>754</v>
      </c>
      <c r="NHU312" s="413" t="s">
        <v>755</v>
      </c>
      <c r="NHV312" s="414"/>
      <c r="NHW312" s="415"/>
      <c r="NHX312" s="416" t="s">
        <v>754</v>
      </c>
      <c r="NHY312" s="413" t="s">
        <v>755</v>
      </c>
      <c r="NHZ312" s="414"/>
      <c r="NIA312" s="415"/>
      <c r="NIB312" s="416" t="s">
        <v>754</v>
      </c>
      <c r="NIC312" s="413" t="s">
        <v>755</v>
      </c>
      <c r="NID312" s="414"/>
      <c r="NIE312" s="415"/>
      <c r="NIF312" s="416" t="s">
        <v>754</v>
      </c>
      <c r="NIG312" s="413" t="s">
        <v>755</v>
      </c>
      <c r="NIH312" s="414"/>
      <c r="NII312" s="415"/>
      <c r="NIJ312" s="416" t="s">
        <v>754</v>
      </c>
      <c r="NIK312" s="413" t="s">
        <v>755</v>
      </c>
      <c r="NIL312" s="414"/>
      <c r="NIM312" s="415"/>
      <c r="NIN312" s="416" t="s">
        <v>754</v>
      </c>
      <c r="NIO312" s="413" t="s">
        <v>755</v>
      </c>
      <c r="NIP312" s="414"/>
      <c r="NIQ312" s="415"/>
      <c r="NIR312" s="416" t="s">
        <v>754</v>
      </c>
      <c r="NIS312" s="413" t="s">
        <v>755</v>
      </c>
      <c r="NIT312" s="414"/>
      <c r="NIU312" s="415"/>
      <c r="NIV312" s="416" t="s">
        <v>754</v>
      </c>
      <c r="NIW312" s="413" t="s">
        <v>755</v>
      </c>
      <c r="NIX312" s="414"/>
      <c r="NIY312" s="415"/>
      <c r="NIZ312" s="416" t="s">
        <v>754</v>
      </c>
      <c r="NJA312" s="413" t="s">
        <v>755</v>
      </c>
      <c r="NJB312" s="414"/>
      <c r="NJC312" s="415"/>
      <c r="NJD312" s="416" t="s">
        <v>754</v>
      </c>
      <c r="NJE312" s="413" t="s">
        <v>755</v>
      </c>
      <c r="NJF312" s="414"/>
      <c r="NJG312" s="415"/>
      <c r="NJH312" s="416" t="s">
        <v>754</v>
      </c>
      <c r="NJI312" s="413" t="s">
        <v>755</v>
      </c>
      <c r="NJJ312" s="414"/>
      <c r="NJK312" s="415"/>
      <c r="NJL312" s="416" t="s">
        <v>754</v>
      </c>
      <c r="NJM312" s="413" t="s">
        <v>755</v>
      </c>
      <c r="NJN312" s="414"/>
      <c r="NJO312" s="415"/>
      <c r="NJP312" s="416" t="s">
        <v>754</v>
      </c>
      <c r="NJQ312" s="413" t="s">
        <v>755</v>
      </c>
      <c r="NJR312" s="414"/>
      <c r="NJS312" s="415"/>
      <c r="NJT312" s="416" t="s">
        <v>754</v>
      </c>
      <c r="NJU312" s="413" t="s">
        <v>755</v>
      </c>
      <c r="NJV312" s="414"/>
      <c r="NJW312" s="415"/>
      <c r="NJX312" s="416" t="s">
        <v>754</v>
      </c>
      <c r="NJY312" s="413" t="s">
        <v>755</v>
      </c>
      <c r="NJZ312" s="414"/>
      <c r="NKA312" s="415"/>
      <c r="NKB312" s="416" t="s">
        <v>754</v>
      </c>
      <c r="NKC312" s="413" t="s">
        <v>755</v>
      </c>
      <c r="NKD312" s="414"/>
      <c r="NKE312" s="415"/>
      <c r="NKF312" s="416" t="s">
        <v>754</v>
      </c>
      <c r="NKG312" s="413" t="s">
        <v>755</v>
      </c>
      <c r="NKH312" s="414"/>
      <c r="NKI312" s="415"/>
      <c r="NKJ312" s="416" t="s">
        <v>754</v>
      </c>
      <c r="NKK312" s="413" t="s">
        <v>755</v>
      </c>
      <c r="NKL312" s="414"/>
      <c r="NKM312" s="415"/>
      <c r="NKN312" s="416" t="s">
        <v>754</v>
      </c>
      <c r="NKO312" s="413" t="s">
        <v>755</v>
      </c>
      <c r="NKP312" s="414"/>
      <c r="NKQ312" s="415"/>
      <c r="NKR312" s="416" t="s">
        <v>754</v>
      </c>
      <c r="NKS312" s="413" t="s">
        <v>755</v>
      </c>
      <c r="NKT312" s="414"/>
      <c r="NKU312" s="415"/>
      <c r="NKV312" s="416" t="s">
        <v>754</v>
      </c>
      <c r="NKW312" s="413" t="s">
        <v>755</v>
      </c>
      <c r="NKX312" s="414"/>
      <c r="NKY312" s="415"/>
      <c r="NKZ312" s="416" t="s">
        <v>754</v>
      </c>
      <c r="NLA312" s="413" t="s">
        <v>755</v>
      </c>
      <c r="NLB312" s="414"/>
      <c r="NLC312" s="415"/>
      <c r="NLD312" s="416" t="s">
        <v>754</v>
      </c>
      <c r="NLE312" s="413" t="s">
        <v>755</v>
      </c>
      <c r="NLF312" s="414"/>
      <c r="NLG312" s="415"/>
      <c r="NLH312" s="416" t="s">
        <v>754</v>
      </c>
      <c r="NLI312" s="413" t="s">
        <v>755</v>
      </c>
      <c r="NLJ312" s="414"/>
      <c r="NLK312" s="415"/>
      <c r="NLL312" s="416" t="s">
        <v>754</v>
      </c>
      <c r="NLM312" s="413" t="s">
        <v>755</v>
      </c>
      <c r="NLN312" s="414"/>
      <c r="NLO312" s="415"/>
      <c r="NLP312" s="416" t="s">
        <v>754</v>
      </c>
      <c r="NLQ312" s="413" t="s">
        <v>755</v>
      </c>
      <c r="NLR312" s="414"/>
      <c r="NLS312" s="415"/>
      <c r="NLT312" s="416" t="s">
        <v>754</v>
      </c>
      <c r="NLU312" s="413" t="s">
        <v>755</v>
      </c>
      <c r="NLV312" s="414"/>
      <c r="NLW312" s="415"/>
      <c r="NLX312" s="416" t="s">
        <v>754</v>
      </c>
      <c r="NLY312" s="413" t="s">
        <v>755</v>
      </c>
      <c r="NLZ312" s="414"/>
      <c r="NMA312" s="415"/>
      <c r="NMB312" s="416" t="s">
        <v>754</v>
      </c>
      <c r="NMC312" s="413" t="s">
        <v>755</v>
      </c>
      <c r="NMD312" s="414"/>
      <c r="NME312" s="415"/>
      <c r="NMF312" s="416" t="s">
        <v>754</v>
      </c>
      <c r="NMG312" s="413" t="s">
        <v>755</v>
      </c>
      <c r="NMH312" s="414"/>
      <c r="NMI312" s="415"/>
      <c r="NMJ312" s="416" t="s">
        <v>754</v>
      </c>
      <c r="NMK312" s="413" t="s">
        <v>755</v>
      </c>
      <c r="NML312" s="414"/>
      <c r="NMM312" s="415"/>
      <c r="NMN312" s="416" t="s">
        <v>754</v>
      </c>
      <c r="NMO312" s="413" t="s">
        <v>755</v>
      </c>
      <c r="NMP312" s="414"/>
      <c r="NMQ312" s="415"/>
      <c r="NMR312" s="416" t="s">
        <v>754</v>
      </c>
      <c r="NMS312" s="413" t="s">
        <v>755</v>
      </c>
      <c r="NMT312" s="414"/>
      <c r="NMU312" s="415"/>
      <c r="NMV312" s="416" t="s">
        <v>754</v>
      </c>
      <c r="NMW312" s="413" t="s">
        <v>755</v>
      </c>
      <c r="NMX312" s="414"/>
      <c r="NMY312" s="415"/>
      <c r="NMZ312" s="416" t="s">
        <v>754</v>
      </c>
      <c r="NNA312" s="413" t="s">
        <v>755</v>
      </c>
      <c r="NNB312" s="414"/>
      <c r="NNC312" s="415"/>
      <c r="NND312" s="416" t="s">
        <v>754</v>
      </c>
      <c r="NNE312" s="413" t="s">
        <v>755</v>
      </c>
      <c r="NNF312" s="414"/>
      <c r="NNG312" s="415"/>
      <c r="NNH312" s="416" t="s">
        <v>754</v>
      </c>
      <c r="NNI312" s="413" t="s">
        <v>755</v>
      </c>
      <c r="NNJ312" s="414"/>
      <c r="NNK312" s="415"/>
      <c r="NNL312" s="416" t="s">
        <v>754</v>
      </c>
      <c r="NNM312" s="413" t="s">
        <v>755</v>
      </c>
      <c r="NNN312" s="414"/>
      <c r="NNO312" s="415"/>
      <c r="NNP312" s="416" t="s">
        <v>754</v>
      </c>
      <c r="NNQ312" s="413" t="s">
        <v>755</v>
      </c>
      <c r="NNR312" s="414"/>
      <c r="NNS312" s="415"/>
      <c r="NNT312" s="416" t="s">
        <v>754</v>
      </c>
      <c r="NNU312" s="413" t="s">
        <v>755</v>
      </c>
      <c r="NNV312" s="414"/>
      <c r="NNW312" s="415"/>
      <c r="NNX312" s="416" t="s">
        <v>754</v>
      </c>
      <c r="NNY312" s="413" t="s">
        <v>755</v>
      </c>
      <c r="NNZ312" s="414"/>
      <c r="NOA312" s="415"/>
      <c r="NOB312" s="416" t="s">
        <v>754</v>
      </c>
      <c r="NOC312" s="413" t="s">
        <v>755</v>
      </c>
      <c r="NOD312" s="414"/>
      <c r="NOE312" s="415"/>
      <c r="NOF312" s="416" t="s">
        <v>754</v>
      </c>
      <c r="NOG312" s="413" t="s">
        <v>755</v>
      </c>
      <c r="NOH312" s="414"/>
      <c r="NOI312" s="415"/>
      <c r="NOJ312" s="416" t="s">
        <v>754</v>
      </c>
      <c r="NOK312" s="413" t="s">
        <v>755</v>
      </c>
      <c r="NOL312" s="414"/>
      <c r="NOM312" s="415"/>
      <c r="NON312" s="416" t="s">
        <v>754</v>
      </c>
      <c r="NOO312" s="413" t="s">
        <v>755</v>
      </c>
      <c r="NOP312" s="414"/>
      <c r="NOQ312" s="415"/>
      <c r="NOR312" s="416" t="s">
        <v>754</v>
      </c>
      <c r="NOS312" s="413" t="s">
        <v>755</v>
      </c>
      <c r="NOT312" s="414"/>
      <c r="NOU312" s="415"/>
      <c r="NOV312" s="416" t="s">
        <v>754</v>
      </c>
      <c r="NOW312" s="413" t="s">
        <v>755</v>
      </c>
      <c r="NOX312" s="414"/>
      <c r="NOY312" s="415"/>
      <c r="NOZ312" s="416" t="s">
        <v>754</v>
      </c>
      <c r="NPA312" s="413" t="s">
        <v>755</v>
      </c>
      <c r="NPB312" s="414"/>
      <c r="NPC312" s="415"/>
      <c r="NPD312" s="416" t="s">
        <v>754</v>
      </c>
      <c r="NPE312" s="413" t="s">
        <v>755</v>
      </c>
      <c r="NPF312" s="414"/>
      <c r="NPG312" s="415"/>
      <c r="NPH312" s="416" t="s">
        <v>754</v>
      </c>
      <c r="NPI312" s="413" t="s">
        <v>755</v>
      </c>
      <c r="NPJ312" s="414"/>
      <c r="NPK312" s="415"/>
      <c r="NPL312" s="416" t="s">
        <v>754</v>
      </c>
      <c r="NPM312" s="413" t="s">
        <v>755</v>
      </c>
      <c r="NPN312" s="414"/>
      <c r="NPO312" s="415"/>
      <c r="NPP312" s="416" t="s">
        <v>754</v>
      </c>
      <c r="NPQ312" s="413" t="s">
        <v>755</v>
      </c>
      <c r="NPR312" s="414"/>
      <c r="NPS312" s="415"/>
      <c r="NPT312" s="416" t="s">
        <v>754</v>
      </c>
      <c r="NPU312" s="413" t="s">
        <v>755</v>
      </c>
      <c r="NPV312" s="414"/>
      <c r="NPW312" s="415"/>
      <c r="NPX312" s="416" t="s">
        <v>754</v>
      </c>
      <c r="NPY312" s="413" t="s">
        <v>755</v>
      </c>
      <c r="NPZ312" s="414"/>
      <c r="NQA312" s="415"/>
      <c r="NQB312" s="416" t="s">
        <v>754</v>
      </c>
      <c r="NQC312" s="413" t="s">
        <v>755</v>
      </c>
      <c r="NQD312" s="414"/>
      <c r="NQE312" s="415"/>
      <c r="NQF312" s="416" t="s">
        <v>754</v>
      </c>
      <c r="NQG312" s="413" t="s">
        <v>755</v>
      </c>
      <c r="NQH312" s="414"/>
      <c r="NQI312" s="415"/>
      <c r="NQJ312" s="416" t="s">
        <v>754</v>
      </c>
      <c r="NQK312" s="413" t="s">
        <v>755</v>
      </c>
      <c r="NQL312" s="414"/>
      <c r="NQM312" s="415"/>
      <c r="NQN312" s="416" t="s">
        <v>754</v>
      </c>
      <c r="NQO312" s="413" t="s">
        <v>755</v>
      </c>
      <c r="NQP312" s="414"/>
      <c r="NQQ312" s="415"/>
      <c r="NQR312" s="416" t="s">
        <v>754</v>
      </c>
      <c r="NQS312" s="413" t="s">
        <v>755</v>
      </c>
      <c r="NQT312" s="414"/>
      <c r="NQU312" s="415"/>
      <c r="NQV312" s="416" t="s">
        <v>754</v>
      </c>
      <c r="NQW312" s="413" t="s">
        <v>755</v>
      </c>
      <c r="NQX312" s="414"/>
      <c r="NQY312" s="415"/>
      <c r="NQZ312" s="416" t="s">
        <v>754</v>
      </c>
      <c r="NRA312" s="413" t="s">
        <v>755</v>
      </c>
      <c r="NRB312" s="414"/>
      <c r="NRC312" s="415"/>
      <c r="NRD312" s="416" t="s">
        <v>754</v>
      </c>
      <c r="NRE312" s="413" t="s">
        <v>755</v>
      </c>
      <c r="NRF312" s="414"/>
      <c r="NRG312" s="415"/>
      <c r="NRH312" s="416" t="s">
        <v>754</v>
      </c>
      <c r="NRI312" s="413" t="s">
        <v>755</v>
      </c>
      <c r="NRJ312" s="414"/>
      <c r="NRK312" s="415"/>
      <c r="NRL312" s="416" t="s">
        <v>754</v>
      </c>
      <c r="NRM312" s="413" t="s">
        <v>755</v>
      </c>
      <c r="NRN312" s="414"/>
      <c r="NRO312" s="415"/>
      <c r="NRP312" s="416" t="s">
        <v>754</v>
      </c>
      <c r="NRQ312" s="413" t="s">
        <v>755</v>
      </c>
      <c r="NRR312" s="414"/>
      <c r="NRS312" s="415"/>
      <c r="NRT312" s="416" t="s">
        <v>754</v>
      </c>
      <c r="NRU312" s="413" t="s">
        <v>755</v>
      </c>
      <c r="NRV312" s="414"/>
      <c r="NRW312" s="415"/>
      <c r="NRX312" s="416" t="s">
        <v>754</v>
      </c>
      <c r="NRY312" s="413" t="s">
        <v>755</v>
      </c>
      <c r="NRZ312" s="414"/>
      <c r="NSA312" s="415"/>
      <c r="NSB312" s="416" t="s">
        <v>754</v>
      </c>
      <c r="NSC312" s="413" t="s">
        <v>755</v>
      </c>
      <c r="NSD312" s="414"/>
      <c r="NSE312" s="415"/>
      <c r="NSF312" s="416" t="s">
        <v>754</v>
      </c>
      <c r="NSG312" s="413" t="s">
        <v>755</v>
      </c>
      <c r="NSH312" s="414"/>
      <c r="NSI312" s="415"/>
      <c r="NSJ312" s="416" t="s">
        <v>754</v>
      </c>
      <c r="NSK312" s="413" t="s">
        <v>755</v>
      </c>
      <c r="NSL312" s="414"/>
      <c r="NSM312" s="415"/>
      <c r="NSN312" s="416" t="s">
        <v>754</v>
      </c>
      <c r="NSO312" s="413" t="s">
        <v>755</v>
      </c>
      <c r="NSP312" s="414"/>
      <c r="NSQ312" s="415"/>
      <c r="NSR312" s="416" t="s">
        <v>754</v>
      </c>
      <c r="NSS312" s="413" t="s">
        <v>755</v>
      </c>
      <c r="NST312" s="414"/>
      <c r="NSU312" s="415"/>
      <c r="NSV312" s="416" t="s">
        <v>754</v>
      </c>
      <c r="NSW312" s="413" t="s">
        <v>755</v>
      </c>
      <c r="NSX312" s="414"/>
      <c r="NSY312" s="415"/>
      <c r="NSZ312" s="416" t="s">
        <v>754</v>
      </c>
      <c r="NTA312" s="413" t="s">
        <v>755</v>
      </c>
      <c r="NTB312" s="414"/>
      <c r="NTC312" s="415"/>
      <c r="NTD312" s="416" t="s">
        <v>754</v>
      </c>
      <c r="NTE312" s="413" t="s">
        <v>755</v>
      </c>
      <c r="NTF312" s="414"/>
      <c r="NTG312" s="415"/>
      <c r="NTH312" s="416" t="s">
        <v>754</v>
      </c>
      <c r="NTI312" s="413" t="s">
        <v>755</v>
      </c>
      <c r="NTJ312" s="414"/>
      <c r="NTK312" s="415"/>
      <c r="NTL312" s="416" t="s">
        <v>754</v>
      </c>
      <c r="NTM312" s="413" t="s">
        <v>755</v>
      </c>
      <c r="NTN312" s="414"/>
      <c r="NTO312" s="415"/>
      <c r="NTP312" s="416" t="s">
        <v>754</v>
      </c>
      <c r="NTQ312" s="413" t="s">
        <v>755</v>
      </c>
      <c r="NTR312" s="414"/>
      <c r="NTS312" s="415"/>
      <c r="NTT312" s="416" t="s">
        <v>754</v>
      </c>
      <c r="NTU312" s="413" t="s">
        <v>755</v>
      </c>
      <c r="NTV312" s="414"/>
      <c r="NTW312" s="415"/>
      <c r="NTX312" s="416" t="s">
        <v>754</v>
      </c>
      <c r="NTY312" s="413" t="s">
        <v>755</v>
      </c>
      <c r="NTZ312" s="414"/>
      <c r="NUA312" s="415"/>
      <c r="NUB312" s="416" t="s">
        <v>754</v>
      </c>
      <c r="NUC312" s="413" t="s">
        <v>755</v>
      </c>
      <c r="NUD312" s="414"/>
      <c r="NUE312" s="415"/>
      <c r="NUF312" s="416" t="s">
        <v>754</v>
      </c>
      <c r="NUG312" s="413" t="s">
        <v>755</v>
      </c>
      <c r="NUH312" s="414"/>
      <c r="NUI312" s="415"/>
      <c r="NUJ312" s="416" t="s">
        <v>754</v>
      </c>
      <c r="NUK312" s="413" t="s">
        <v>755</v>
      </c>
      <c r="NUL312" s="414"/>
      <c r="NUM312" s="415"/>
      <c r="NUN312" s="416" t="s">
        <v>754</v>
      </c>
      <c r="NUO312" s="413" t="s">
        <v>755</v>
      </c>
      <c r="NUP312" s="414"/>
      <c r="NUQ312" s="415"/>
      <c r="NUR312" s="416" t="s">
        <v>754</v>
      </c>
      <c r="NUS312" s="413" t="s">
        <v>755</v>
      </c>
      <c r="NUT312" s="414"/>
      <c r="NUU312" s="415"/>
      <c r="NUV312" s="416" t="s">
        <v>754</v>
      </c>
      <c r="NUW312" s="413" t="s">
        <v>755</v>
      </c>
      <c r="NUX312" s="414"/>
      <c r="NUY312" s="415"/>
      <c r="NUZ312" s="416" t="s">
        <v>754</v>
      </c>
      <c r="NVA312" s="413" t="s">
        <v>755</v>
      </c>
      <c r="NVB312" s="414"/>
      <c r="NVC312" s="415"/>
      <c r="NVD312" s="416" t="s">
        <v>754</v>
      </c>
      <c r="NVE312" s="413" t="s">
        <v>755</v>
      </c>
      <c r="NVF312" s="414"/>
      <c r="NVG312" s="415"/>
      <c r="NVH312" s="416" t="s">
        <v>754</v>
      </c>
      <c r="NVI312" s="413" t="s">
        <v>755</v>
      </c>
      <c r="NVJ312" s="414"/>
      <c r="NVK312" s="415"/>
      <c r="NVL312" s="416" t="s">
        <v>754</v>
      </c>
      <c r="NVM312" s="413" t="s">
        <v>755</v>
      </c>
      <c r="NVN312" s="414"/>
      <c r="NVO312" s="415"/>
      <c r="NVP312" s="416" t="s">
        <v>754</v>
      </c>
      <c r="NVQ312" s="413" t="s">
        <v>755</v>
      </c>
      <c r="NVR312" s="414"/>
      <c r="NVS312" s="415"/>
      <c r="NVT312" s="416" t="s">
        <v>754</v>
      </c>
      <c r="NVU312" s="413" t="s">
        <v>755</v>
      </c>
      <c r="NVV312" s="414"/>
      <c r="NVW312" s="415"/>
      <c r="NVX312" s="416" t="s">
        <v>754</v>
      </c>
      <c r="NVY312" s="413" t="s">
        <v>755</v>
      </c>
      <c r="NVZ312" s="414"/>
      <c r="NWA312" s="415"/>
      <c r="NWB312" s="416" t="s">
        <v>754</v>
      </c>
      <c r="NWC312" s="413" t="s">
        <v>755</v>
      </c>
      <c r="NWD312" s="414"/>
      <c r="NWE312" s="415"/>
      <c r="NWF312" s="416" t="s">
        <v>754</v>
      </c>
      <c r="NWG312" s="413" t="s">
        <v>755</v>
      </c>
      <c r="NWH312" s="414"/>
      <c r="NWI312" s="415"/>
      <c r="NWJ312" s="416" t="s">
        <v>754</v>
      </c>
      <c r="NWK312" s="413" t="s">
        <v>755</v>
      </c>
      <c r="NWL312" s="414"/>
      <c r="NWM312" s="415"/>
      <c r="NWN312" s="416" t="s">
        <v>754</v>
      </c>
      <c r="NWO312" s="413" t="s">
        <v>755</v>
      </c>
      <c r="NWP312" s="414"/>
      <c r="NWQ312" s="415"/>
      <c r="NWR312" s="416" t="s">
        <v>754</v>
      </c>
      <c r="NWS312" s="413" t="s">
        <v>755</v>
      </c>
      <c r="NWT312" s="414"/>
      <c r="NWU312" s="415"/>
      <c r="NWV312" s="416" t="s">
        <v>754</v>
      </c>
      <c r="NWW312" s="413" t="s">
        <v>755</v>
      </c>
      <c r="NWX312" s="414"/>
      <c r="NWY312" s="415"/>
      <c r="NWZ312" s="416" t="s">
        <v>754</v>
      </c>
      <c r="NXA312" s="413" t="s">
        <v>755</v>
      </c>
      <c r="NXB312" s="414"/>
      <c r="NXC312" s="415"/>
      <c r="NXD312" s="416" t="s">
        <v>754</v>
      </c>
      <c r="NXE312" s="413" t="s">
        <v>755</v>
      </c>
      <c r="NXF312" s="414"/>
      <c r="NXG312" s="415"/>
      <c r="NXH312" s="416" t="s">
        <v>754</v>
      </c>
      <c r="NXI312" s="413" t="s">
        <v>755</v>
      </c>
      <c r="NXJ312" s="414"/>
      <c r="NXK312" s="415"/>
      <c r="NXL312" s="416" t="s">
        <v>754</v>
      </c>
      <c r="NXM312" s="413" t="s">
        <v>755</v>
      </c>
      <c r="NXN312" s="414"/>
      <c r="NXO312" s="415"/>
      <c r="NXP312" s="416" t="s">
        <v>754</v>
      </c>
      <c r="NXQ312" s="413" t="s">
        <v>755</v>
      </c>
      <c r="NXR312" s="414"/>
      <c r="NXS312" s="415"/>
      <c r="NXT312" s="416" t="s">
        <v>754</v>
      </c>
      <c r="NXU312" s="413" t="s">
        <v>755</v>
      </c>
      <c r="NXV312" s="414"/>
      <c r="NXW312" s="415"/>
      <c r="NXX312" s="416" t="s">
        <v>754</v>
      </c>
      <c r="NXY312" s="413" t="s">
        <v>755</v>
      </c>
      <c r="NXZ312" s="414"/>
      <c r="NYA312" s="415"/>
      <c r="NYB312" s="416" t="s">
        <v>754</v>
      </c>
      <c r="NYC312" s="413" t="s">
        <v>755</v>
      </c>
      <c r="NYD312" s="414"/>
      <c r="NYE312" s="415"/>
      <c r="NYF312" s="416" t="s">
        <v>754</v>
      </c>
      <c r="NYG312" s="413" t="s">
        <v>755</v>
      </c>
      <c r="NYH312" s="414"/>
      <c r="NYI312" s="415"/>
      <c r="NYJ312" s="416" t="s">
        <v>754</v>
      </c>
      <c r="NYK312" s="413" t="s">
        <v>755</v>
      </c>
      <c r="NYL312" s="414"/>
      <c r="NYM312" s="415"/>
      <c r="NYN312" s="416" t="s">
        <v>754</v>
      </c>
      <c r="NYO312" s="413" t="s">
        <v>755</v>
      </c>
      <c r="NYP312" s="414"/>
      <c r="NYQ312" s="415"/>
      <c r="NYR312" s="416" t="s">
        <v>754</v>
      </c>
      <c r="NYS312" s="413" t="s">
        <v>755</v>
      </c>
      <c r="NYT312" s="414"/>
      <c r="NYU312" s="415"/>
      <c r="NYV312" s="416" t="s">
        <v>754</v>
      </c>
      <c r="NYW312" s="413" t="s">
        <v>755</v>
      </c>
      <c r="NYX312" s="414"/>
      <c r="NYY312" s="415"/>
      <c r="NYZ312" s="416" t="s">
        <v>754</v>
      </c>
      <c r="NZA312" s="413" t="s">
        <v>755</v>
      </c>
      <c r="NZB312" s="414"/>
      <c r="NZC312" s="415"/>
      <c r="NZD312" s="416" t="s">
        <v>754</v>
      </c>
      <c r="NZE312" s="413" t="s">
        <v>755</v>
      </c>
      <c r="NZF312" s="414"/>
      <c r="NZG312" s="415"/>
      <c r="NZH312" s="416" t="s">
        <v>754</v>
      </c>
      <c r="NZI312" s="413" t="s">
        <v>755</v>
      </c>
      <c r="NZJ312" s="414"/>
      <c r="NZK312" s="415"/>
      <c r="NZL312" s="416" t="s">
        <v>754</v>
      </c>
      <c r="NZM312" s="413" t="s">
        <v>755</v>
      </c>
      <c r="NZN312" s="414"/>
      <c r="NZO312" s="415"/>
      <c r="NZP312" s="416" t="s">
        <v>754</v>
      </c>
      <c r="NZQ312" s="413" t="s">
        <v>755</v>
      </c>
      <c r="NZR312" s="414"/>
      <c r="NZS312" s="415"/>
      <c r="NZT312" s="416" t="s">
        <v>754</v>
      </c>
      <c r="NZU312" s="413" t="s">
        <v>755</v>
      </c>
      <c r="NZV312" s="414"/>
      <c r="NZW312" s="415"/>
      <c r="NZX312" s="416" t="s">
        <v>754</v>
      </c>
      <c r="NZY312" s="413" t="s">
        <v>755</v>
      </c>
      <c r="NZZ312" s="414"/>
      <c r="OAA312" s="415"/>
      <c r="OAB312" s="416" t="s">
        <v>754</v>
      </c>
      <c r="OAC312" s="413" t="s">
        <v>755</v>
      </c>
      <c r="OAD312" s="414"/>
      <c r="OAE312" s="415"/>
      <c r="OAF312" s="416" t="s">
        <v>754</v>
      </c>
      <c r="OAG312" s="413" t="s">
        <v>755</v>
      </c>
      <c r="OAH312" s="414"/>
      <c r="OAI312" s="415"/>
      <c r="OAJ312" s="416" t="s">
        <v>754</v>
      </c>
      <c r="OAK312" s="413" t="s">
        <v>755</v>
      </c>
      <c r="OAL312" s="414"/>
      <c r="OAM312" s="415"/>
      <c r="OAN312" s="416" t="s">
        <v>754</v>
      </c>
      <c r="OAO312" s="413" t="s">
        <v>755</v>
      </c>
      <c r="OAP312" s="414"/>
      <c r="OAQ312" s="415"/>
      <c r="OAR312" s="416" t="s">
        <v>754</v>
      </c>
      <c r="OAS312" s="413" t="s">
        <v>755</v>
      </c>
      <c r="OAT312" s="414"/>
      <c r="OAU312" s="415"/>
      <c r="OAV312" s="416" t="s">
        <v>754</v>
      </c>
      <c r="OAW312" s="413" t="s">
        <v>755</v>
      </c>
      <c r="OAX312" s="414"/>
      <c r="OAY312" s="415"/>
      <c r="OAZ312" s="416" t="s">
        <v>754</v>
      </c>
      <c r="OBA312" s="413" t="s">
        <v>755</v>
      </c>
      <c r="OBB312" s="414"/>
      <c r="OBC312" s="415"/>
      <c r="OBD312" s="416" t="s">
        <v>754</v>
      </c>
      <c r="OBE312" s="413" t="s">
        <v>755</v>
      </c>
      <c r="OBF312" s="414"/>
      <c r="OBG312" s="415"/>
      <c r="OBH312" s="416" t="s">
        <v>754</v>
      </c>
      <c r="OBI312" s="413" t="s">
        <v>755</v>
      </c>
      <c r="OBJ312" s="414"/>
      <c r="OBK312" s="415"/>
      <c r="OBL312" s="416" t="s">
        <v>754</v>
      </c>
      <c r="OBM312" s="413" t="s">
        <v>755</v>
      </c>
      <c r="OBN312" s="414"/>
      <c r="OBO312" s="415"/>
      <c r="OBP312" s="416" t="s">
        <v>754</v>
      </c>
      <c r="OBQ312" s="413" t="s">
        <v>755</v>
      </c>
      <c r="OBR312" s="414"/>
      <c r="OBS312" s="415"/>
      <c r="OBT312" s="416" t="s">
        <v>754</v>
      </c>
      <c r="OBU312" s="413" t="s">
        <v>755</v>
      </c>
      <c r="OBV312" s="414"/>
      <c r="OBW312" s="415"/>
      <c r="OBX312" s="416" t="s">
        <v>754</v>
      </c>
      <c r="OBY312" s="413" t="s">
        <v>755</v>
      </c>
      <c r="OBZ312" s="414"/>
      <c r="OCA312" s="415"/>
      <c r="OCB312" s="416" t="s">
        <v>754</v>
      </c>
      <c r="OCC312" s="413" t="s">
        <v>755</v>
      </c>
      <c r="OCD312" s="414"/>
      <c r="OCE312" s="415"/>
      <c r="OCF312" s="416" t="s">
        <v>754</v>
      </c>
      <c r="OCG312" s="413" t="s">
        <v>755</v>
      </c>
      <c r="OCH312" s="414"/>
      <c r="OCI312" s="415"/>
      <c r="OCJ312" s="416" t="s">
        <v>754</v>
      </c>
      <c r="OCK312" s="413" t="s">
        <v>755</v>
      </c>
      <c r="OCL312" s="414"/>
      <c r="OCM312" s="415"/>
      <c r="OCN312" s="416" t="s">
        <v>754</v>
      </c>
      <c r="OCO312" s="413" t="s">
        <v>755</v>
      </c>
      <c r="OCP312" s="414"/>
      <c r="OCQ312" s="415"/>
      <c r="OCR312" s="416" t="s">
        <v>754</v>
      </c>
      <c r="OCS312" s="413" t="s">
        <v>755</v>
      </c>
      <c r="OCT312" s="414"/>
      <c r="OCU312" s="415"/>
      <c r="OCV312" s="416" t="s">
        <v>754</v>
      </c>
      <c r="OCW312" s="413" t="s">
        <v>755</v>
      </c>
      <c r="OCX312" s="414"/>
      <c r="OCY312" s="415"/>
      <c r="OCZ312" s="416" t="s">
        <v>754</v>
      </c>
      <c r="ODA312" s="413" t="s">
        <v>755</v>
      </c>
      <c r="ODB312" s="414"/>
      <c r="ODC312" s="415"/>
      <c r="ODD312" s="416" t="s">
        <v>754</v>
      </c>
      <c r="ODE312" s="413" t="s">
        <v>755</v>
      </c>
      <c r="ODF312" s="414"/>
      <c r="ODG312" s="415"/>
      <c r="ODH312" s="416" t="s">
        <v>754</v>
      </c>
      <c r="ODI312" s="413" t="s">
        <v>755</v>
      </c>
      <c r="ODJ312" s="414"/>
      <c r="ODK312" s="415"/>
      <c r="ODL312" s="416" t="s">
        <v>754</v>
      </c>
      <c r="ODM312" s="413" t="s">
        <v>755</v>
      </c>
      <c r="ODN312" s="414"/>
      <c r="ODO312" s="415"/>
      <c r="ODP312" s="416" t="s">
        <v>754</v>
      </c>
      <c r="ODQ312" s="413" t="s">
        <v>755</v>
      </c>
      <c r="ODR312" s="414"/>
      <c r="ODS312" s="415"/>
      <c r="ODT312" s="416" t="s">
        <v>754</v>
      </c>
      <c r="ODU312" s="413" t="s">
        <v>755</v>
      </c>
      <c r="ODV312" s="414"/>
      <c r="ODW312" s="415"/>
      <c r="ODX312" s="416" t="s">
        <v>754</v>
      </c>
      <c r="ODY312" s="413" t="s">
        <v>755</v>
      </c>
      <c r="ODZ312" s="414"/>
      <c r="OEA312" s="415"/>
      <c r="OEB312" s="416" t="s">
        <v>754</v>
      </c>
      <c r="OEC312" s="413" t="s">
        <v>755</v>
      </c>
      <c r="OED312" s="414"/>
      <c r="OEE312" s="415"/>
      <c r="OEF312" s="416" t="s">
        <v>754</v>
      </c>
      <c r="OEG312" s="413" t="s">
        <v>755</v>
      </c>
      <c r="OEH312" s="414"/>
      <c r="OEI312" s="415"/>
      <c r="OEJ312" s="416" t="s">
        <v>754</v>
      </c>
      <c r="OEK312" s="413" t="s">
        <v>755</v>
      </c>
      <c r="OEL312" s="414"/>
      <c r="OEM312" s="415"/>
      <c r="OEN312" s="416" t="s">
        <v>754</v>
      </c>
      <c r="OEO312" s="413" t="s">
        <v>755</v>
      </c>
      <c r="OEP312" s="414"/>
      <c r="OEQ312" s="415"/>
      <c r="OER312" s="416" t="s">
        <v>754</v>
      </c>
      <c r="OES312" s="413" t="s">
        <v>755</v>
      </c>
      <c r="OET312" s="414"/>
      <c r="OEU312" s="415"/>
      <c r="OEV312" s="416" t="s">
        <v>754</v>
      </c>
      <c r="OEW312" s="413" t="s">
        <v>755</v>
      </c>
      <c r="OEX312" s="414"/>
      <c r="OEY312" s="415"/>
      <c r="OEZ312" s="416" t="s">
        <v>754</v>
      </c>
      <c r="OFA312" s="413" t="s">
        <v>755</v>
      </c>
      <c r="OFB312" s="414"/>
      <c r="OFC312" s="415"/>
      <c r="OFD312" s="416" t="s">
        <v>754</v>
      </c>
      <c r="OFE312" s="413" t="s">
        <v>755</v>
      </c>
      <c r="OFF312" s="414"/>
      <c r="OFG312" s="415"/>
      <c r="OFH312" s="416" t="s">
        <v>754</v>
      </c>
      <c r="OFI312" s="413" t="s">
        <v>755</v>
      </c>
      <c r="OFJ312" s="414"/>
      <c r="OFK312" s="415"/>
      <c r="OFL312" s="416" t="s">
        <v>754</v>
      </c>
      <c r="OFM312" s="413" t="s">
        <v>755</v>
      </c>
      <c r="OFN312" s="414"/>
      <c r="OFO312" s="415"/>
      <c r="OFP312" s="416" t="s">
        <v>754</v>
      </c>
      <c r="OFQ312" s="413" t="s">
        <v>755</v>
      </c>
      <c r="OFR312" s="414"/>
      <c r="OFS312" s="415"/>
      <c r="OFT312" s="416" t="s">
        <v>754</v>
      </c>
      <c r="OFU312" s="413" t="s">
        <v>755</v>
      </c>
      <c r="OFV312" s="414"/>
      <c r="OFW312" s="415"/>
      <c r="OFX312" s="416" t="s">
        <v>754</v>
      </c>
      <c r="OFY312" s="413" t="s">
        <v>755</v>
      </c>
      <c r="OFZ312" s="414"/>
      <c r="OGA312" s="415"/>
      <c r="OGB312" s="416" t="s">
        <v>754</v>
      </c>
      <c r="OGC312" s="413" t="s">
        <v>755</v>
      </c>
      <c r="OGD312" s="414"/>
      <c r="OGE312" s="415"/>
      <c r="OGF312" s="416" t="s">
        <v>754</v>
      </c>
      <c r="OGG312" s="413" t="s">
        <v>755</v>
      </c>
      <c r="OGH312" s="414"/>
      <c r="OGI312" s="415"/>
      <c r="OGJ312" s="416" t="s">
        <v>754</v>
      </c>
      <c r="OGK312" s="413" t="s">
        <v>755</v>
      </c>
      <c r="OGL312" s="414"/>
      <c r="OGM312" s="415"/>
      <c r="OGN312" s="416" t="s">
        <v>754</v>
      </c>
      <c r="OGO312" s="413" t="s">
        <v>755</v>
      </c>
      <c r="OGP312" s="414"/>
      <c r="OGQ312" s="415"/>
      <c r="OGR312" s="416" t="s">
        <v>754</v>
      </c>
      <c r="OGS312" s="413" t="s">
        <v>755</v>
      </c>
      <c r="OGT312" s="414"/>
      <c r="OGU312" s="415"/>
      <c r="OGV312" s="416" t="s">
        <v>754</v>
      </c>
      <c r="OGW312" s="413" t="s">
        <v>755</v>
      </c>
      <c r="OGX312" s="414"/>
      <c r="OGY312" s="415"/>
      <c r="OGZ312" s="416" t="s">
        <v>754</v>
      </c>
      <c r="OHA312" s="413" t="s">
        <v>755</v>
      </c>
      <c r="OHB312" s="414"/>
      <c r="OHC312" s="415"/>
      <c r="OHD312" s="416" t="s">
        <v>754</v>
      </c>
      <c r="OHE312" s="413" t="s">
        <v>755</v>
      </c>
      <c r="OHF312" s="414"/>
      <c r="OHG312" s="415"/>
      <c r="OHH312" s="416" t="s">
        <v>754</v>
      </c>
      <c r="OHI312" s="413" t="s">
        <v>755</v>
      </c>
      <c r="OHJ312" s="414"/>
      <c r="OHK312" s="415"/>
      <c r="OHL312" s="416" t="s">
        <v>754</v>
      </c>
      <c r="OHM312" s="413" t="s">
        <v>755</v>
      </c>
      <c r="OHN312" s="414"/>
      <c r="OHO312" s="415"/>
      <c r="OHP312" s="416" t="s">
        <v>754</v>
      </c>
      <c r="OHQ312" s="413" t="s">
        <v>755</v>
      </c>
      <c r="OHR312" s="414"/>
      <c r="OHS312" s="415"/>
      <c r="OHT312" s="416" t="s">
        <v>754</v>
      </c>
      <c r="OHU312" s="413" t="s">
        <v>755</v>
      </c>
      <c r="OHV312" s="414"/>
      <c r="OHW312" s="415"/>
      <c r="OHX312" s="416" t="s">
        <v>754</v>
      </c>
      <c r="OHY312" s="413" t="s">
        <v>755</v>
      </c>
      <c r="OHZ312" s="414"/>
      <c r="OIA312" s="415"/>
      <c r="OIB312" s="416" t="s">
        <v>754</v>
      </c>
      <c r="OIC312" s="413" t="s">
        <v>755</v>
      </c>
      <c r="OID312" s="414"/>
      <c r="OIE312" s="415"/>
      <c r="OIF312" s="416" t="s">
        <v>754</v>
      </c>
      <c r="OIG312" s="413" t="s">
        <v>755</v>
      </c>
      <c r="OIH312" s="414"/>
      <c r="OII312" s="415"/>
      <c r="OIJ312" s="416" t="s">
        <v>754</v>
      </c>
      <c r="OIK312" s="413" t="s">
        <v>755</v>
      </c>
      <c r="OIL312" s="414"/>
      <c r="OIM312" s="415"/>
      <c r="OIN312" s="416" t="s">
        <v>754</v>
      </c>
      <c r="OIO312" s="413" t="s">
        <v>755</v>
      </c>
      <c r="OIP312" s="414"/>
      <c r="OIQ312" s="415"/>
      <c r="OIR312" s="416" t="s">
        <v>754</v>
      </c>
      <c r="OIS312" s="413" t="s">
        <v>755</v>
      </c>
      <c r="OIT312" s="414"/>
      <c r="OIU312" s="415"/>
      <c r="OIV312" s="416" t="s">
        <v>754</v>
      </c>
      <c r="OIW312" s="413" t="s">
        <v>755</v>
      </c>
      <c r="OIX312" s="414"/>
      <c r="OIY312" s="415"/>
      <c r="OIZ312" s="416" t="s">
        <v>754</v>
      </c>
      <c r="OJA312" s="413" t="s">
        <v>755</v>
      </c>
      <c r="OJB312" s="414"/>
      <c r="OJC312" s="415"/>
      <c r="OJD312" s="416" t="s">
        <v>754</v>
      </c>
      <c r="OJE312" s="413" t="s">
        <v>755</v>
      </c>
      <c r="OJF312" s="414"/>
      <c r="OJG312" s="415"/>
      <c r="OJH312" s="416" t="s">
        <v>754</v>
      </c>
      <c r="OJI312" s="413" t="s">
        <v>755</v>
      </c>
      <c r="OJJ312" s="414"/>
      <c r="OJK312" s="415"/>
      <c r="OJL312" s="416" t="s">
        <v>754</v>
      </c>
      <c r="OJM312" s="413" t="s">
        <v>755</v>
      </c>
      <c r="OJN312" s="414"/>
      <c r="OJO312" s="415"/>
      <c r="OJP312" s="416" t="s">
        <v>754</v>
      </c>
      <c r="OJQ312" s="413" t="s">
        <v>755</v>
      </c>
      <c r="OJR312" s="414"/>
      <c r="OJS312" s="415"/>
      <c r="OJT312" s="416" t="s">
        <v>754</v>
      </c>
      <c r="OJU312" s="413" t="s">
        <v>755</v>
      </c>
      <c r="OJV312" s="414"/>
      <c r="OJW312" s="415"/>
      <c r="OJX312" s="416" t="s">
        <v>754</v>
      </c>
      <c r="OJY312" s="413" t="s">
        <v>755</v>
      </c>
      <c r="OJZ312" s="414"/>
      <c r="OKA312" s="415"/>
      <c r="OKB312" s="416" t="s">
        <v>754</v>
      </c>
      <c r="OKC312" s="413" t="s">
        <v>755</v>
      </c>
      <c r="OKD312" s="414"/>
      <c r="OKE312" s="415"/>
      <c r="OKF312" s="416" t="s">
        <v>754</v>
      </c>
      <c r="OKG312" s="413" t="s">
        <v>755</v>
      </c>
      <c r="OKH312" s="414"/>
      <c r="OKI312" s="415"/>
      <c r="OKJ312" s="416" t="s">
        <v>754</v>
      </c>
      <c r="OKK312" s="413" t="s">
        <v>755</v>
      </c>
      <c r="OKL312" s="414"/>
      <c r="OKM312" s="415"/>
      <c r="OKN312" s="416" t="s">
        <v>754</v>
      </c>
      <c r="OKO312" s="413" t="s">
        <v>755</v>
      </c>
      <c r="OKP312" s="414"/>
      <c r="OKQ312" s="415"/>
      <c r="OKR312" s="416" t="s">
        <v>754</v>
      </c>
      <c r="OKS312" s="413" t="s">
        <v>755</v>
      </c>
      <c r="OKT312" s="414"/>
      <c r="OKU312" s="415"/>
      <c r="OKV312" s="416" t="s">
        <v>754</v>
      </c>
      <c r="OKW312" s="413" t="s">
        <v>755</v>
      </c>
      <c r="OKX312" s="414"/>
      <c r="OKY312" s="415"/>
      <c r="OKZ312" s="416" t="s">
        <v>754</v>
      </c>
      <c r="OLA312" s="413" t="s">
        <v>755</v>
      </c>
      <c r="OLB312" s="414"/>
      <c r="OLC312" s="415"/>
      <c r="OLD312" s="416" t="s">
        <v>754</v>
      </c>
      <c r="OLE312" s="413" t="s">
        <v>755</v>
      </c>
      <c r="OLF312" s="414"/>
      <c r="OLG312" s="415"/>
      <c r="OLH312" s="416" t="s">
        <v>754</v>
      </c>
      <c r="OLI312" s="413" t="s">
        <v>755</v>
      </c>
      <c r="OLJ312" s="414"/>
      <c r="OLK312" s="415"/>
      <c r="OLL312" s="416" t="s">
        <v>754</v>
      </c>
      <c r="OLM312" s="413" t="s">
        <v>755</v>
      </c>
      <c r="OLN312" s="414"/>
      <c r="OLO312" s="415"/>
      <c r="OLP312" s="416" t="s">
        <v>754</v>
      </c>
      <c r="OLQ312" s="413" t="s">
        <v>755</v>
      </c>
      <c r="OLR312" s="414"/>
      <c r="OLS312" s="415"/>
      <c r="OLT312" s="416" t="s">
        <v>754</v>
      </c>
      <c r="OLU312" s="413" t="s">
        <v>755</v>
      </c>
      <c r="OLV312" s="414"/>
      <c r="OLW312" s="415"/>
      <c r="OLX312" s="416" t="s">
        <v>754</v>
      </c>
      <c r="OLY312" s="413" t="s">
        <v>755</v>
      </c>
      <c r="OLZ312" s="414"/>
      <c r="OMA312" s="415"/>
      <c r="OMB312" s="416" t="s">
        <v>754</v>
      </c>
      <c r="OMC312" s="413" t="s">
        <v>755</v>
      </c>
      <c r="OMD312" s="414"/>
      <c r="OME312" s="415"/>
      <c r="OMF312" s="416" t="s">
        <v>754</v>
      </c>
      <c r="OMG312" s="413" t="s">
        <v>755</v>
      </c>
      <c r="OMH312" s="414"/>
      <c r="OMI312" s="415"/>
      <c r="OMJ312" s="416" t="s">
        <v>754</v>
      </c>
      <c r="OMK312" s="413" t="s">
        <v>755</v>
      </c>
      <c r="OML312" s="414"/>
      <c r="OMM312" s="415"/>
      <c r="OMN312" s="416" t="s">
        <v>754</v>
      </c>
      <c r="OMO312" s="413" t="s">
        <v>755</v>
      </c>
      <c r="OMP312" s="414"/>
      <c r="OMQ312" s="415"/>
      <c r="OMR312" s="416" t="s">
        <v>754</v>
      </c>
      <c r="OMS312" s="413" t="s">
        <v>755</v>
      </c>
      <c r="OMT312" s="414"/>
      <c r="OMU312" s="415"/>
      <c r="OMV312" s="416" t="s">
        <v>754</v>
      </c>
      <c r="OMW312" s="413" t="s">
        <v>755</v>
      </c>
      <c r="OMX312" s="414"/>
      <c r="OMY312" s="415"/>
      <c r="OMZ312" s="416" t="s">
        <v>754</v>
      </c>
      <c r="ONA312" s="413" t="s">
        <v>755</v>
      </c>
      <c r="ONB312" s="414"/>
      <c r="ONC312" s="415"/>
      <c r="OND312" s="416" t="s">
        <v>754</v>
      </c>
      <c r="ONE312" s="413" t="s">
        <v>755</v>
      </c>
      <c r="ONF312" s="414"/>
      <c r="ONG312" s="415"/>
      <c r="ONH312" s="416" t="s">
        <v>754</v>
      </c>
      <c r="ONI312" s="413" t="s">
        <v>755</v>
      </c>
      <c r="ONJ312" s="414"/>
      <c r="ONK312" s="415"/>
      <c r="ONL312" s="416" t="s">
        <v>754</v>
      </c>
      <c r="ONM312" s="413" t="s">
        <v>755</v>
      </c>
      <c r="ONN312" s="414"/>
      <c r="ONO312" s="415"/>
      <c r="ONP312" s="416" t="s">
        <v>754</v>
      </c>
      <c r="ONQ312" s="413" t="s">
        <v>755</v>
      </c>
      <c r="ONR312" s="414"/>
      <c r="ONS312" s="415"/>
      <c r="ONT312" s="416" t="s">
        <v>754</v>
      </c>
      <c r="ONU312" s="413" t="s">
        <v>755</v>
      </c>
      <c r="ONV312" s="414"/>
      <c r="ONW312" s="415"/>
      <c r="ONX312" s="416" t="s">
        <v>754</v>
      </c>
      <c r="ONY312" s="413" t="s">
        <v>755</v>
      </c>
      <c r="ONZ312" s="414"/>
      <c r="OOA312" s="415"/>
      <c r="OOB312" s="416" t="s">
        <v>754</v>
      </c>
      <c r="OOC312" s="413" t="s">
        <v>755</v>
      </c>
      <c r="OOD312" s="414"/>
      <c r="OOE312" s="415"/>
      <c r="OOF312" s="416" t="s">
        <v>754</v>
      </c>
      <c r="OOG312" s="413" t="s">
        <v>755</v>
      </c>
      <c r="OOH312" s="414"/>
      <c r="OOI312" s="415"/>
      <c r="OOJ312" s="416" t="s">
        <v>754</v>
      </c>
      <c r="OOK312" s="413" t="s">
        <v>755</v>
      </c>
      <c r="OOL312" s="414"/>
      <c r="OOM312" s="415"/>
      <c r="OON312" s="416" t="s">
        <v>754</v>
      </c>
      <c r="OOO312" s="413" t="s">
        <v>755</v>
      </c>
      <c r="OOP312" s="414"/>
      <c r="OOQ312" s="415"/>
      <c r="OOR312" s="416" t="s">
        <v>754</v>
      </c>
      <c r="OOS312" s="413" t="s">
        <v>755</v>
      </c>
      <c r="OOT312" s="414"/>
      <c r="OOU312" s="415"/>
      <c r="OOV312" s="416" t="s">
        <v>754</v>
      </c>
      <c r="OOW312" s="413" t="s">
        <v>755</v>
      </c>
      <c r="OOX312" s="414"/>
      <c r="OOY312" s="415"/>
      <c r="OOZ312" s="416" t="s">
        <v>754</v>
      </c>
      <c r="OPA312" s="413" t="s">
        <v>755</v>
      </c>
      <c r="OPB312" s="414"/>
      <c r="OPC312" s="415"/>
      <c r="OPD312" s="416" t="s">
        <v>754</v>
      </c>
      <c r="OPE312" s="413" t="s">
        <v>755</v>
      </c>
      <c r="OPF312" s="414"/>
      <c r="OPG312" s="415"/>
      <c r="OPH312" s="416" t="s">
        <v>754</v>
      </c>
      <c r="OPI312" s="413" t="s">
        <v>755</v>
      </c>
      <c r="OPJ312" s="414"/>
      <c r="OPK312" s="415"/>
      <c r="OPL312" s="416" t="s">
        <v>754</v>
      </c>
      <c r="OPM312" s="413" t="s">
        <v>755</v>
      </c>
      <c r="OPN312" s="414"/>
      <c r="OPO312" s="415"/>
      <c r="OPP312" s="416" t="s">
        <v>754</v>
      </c>
      <c r="OPQ312" s="413" t="s">
        <v>755</v>
      </c>
      <c r="OPR312" s="414"/>
      <c r="OPS312" s="415"/>
      <c r="OPT312" s="416" t="s">
        <v>754</v>
      </c>
      <c r="OPU312" s="413" t="s">
        <v>755</v>
      </c>
      <c r="OPV312" s="414"/>
      <c r="OPW312" s="415"/>
      <c r="OPX312" s="416" t="s">
        <v>754</v>
      </c>
      <c r="OPY312" s="413" t="s">
        <v>755</v>
      </c>
      <c r="OPZ312" s="414"/>
      <c r="OQA312" s="415"/>
      <c r="OQB312" s="416" t="s">
        <v>754</v>
      </c>
      <c r="OQC312" s="413" t="s">
        <v>755</v>
      </c>
      <c r="OQD312" s="414"/>
      <c r="OQE312" s="415"/>
      <c r="OQF312" s="416" t="s">
        <v>754</v>
      </c>
      <c r="OQG312" s="413" t="s">
        <v>755</v>
      </c>
      <c r="OQH312" s="414"/>
      <c r="OQI312" s="415"/>
      <c r="OQJ312" s="416" t="s">
        <v>754</v>
      </c>
      <c r="OQK312" s="413" t="s">
        <v>755</v>
      </c>
      <c r="OQL312" s="414"/>
      <c r="OQM312" s="415"/>
      <c r="OQN312" s="416" t="s">
        <v>754</v>
      </c>
      <c r="OQO312" s="413" t="s">
        <v>755</v>
      </c>
      <c r="OQP312" s="414"/>
      <c r="OQQ312" s="415"/>
      <c r="OQR312" s="416" t="s">
        <v>754</v>
      </c>
      <c r="OQS312" s="413" t="s">
        <v>755</v>
      </c>
      <c r="OQT312" s="414"/>
      <c r="OQU312" s="415"/>
      <c r="OQV312" s="416" t="s">
        <v>754</v>
      </c>
      <c r="OQW312" s="413" t="s">
        <v>755</v>
      </c>
      <c r="OQX312" s="414"/>
      <c r="OQY312" s="415"/>
      <c r="OQZ312" s="416" t="s">
        <v>754</v>
      </c>
      <c r="ORA312" s="413" t="s">
        <v>755</v>
      </c>
      <c r="ORB312" s="414"/>
      <c r="ORC312" s="415"/>
      <c r="ORD312" s="416" t="s">
        <v>754</v>
      </c>
      <c r="ORE312" s="413" t="s">
        <v>755</v>
      </c>
      <c r="ORF312" s="414"/>
      <c r="ORG312" s="415"/>
      <c r="ORH312" s="416" t="s">
        <v>754</v>
      </c>
      <c r="ORI312" s="413" t="s">
        <v>755</v>
      </c>
      <c r="ORJ312" s="414"/>
      <c r="ORK312" s="415"/>
      <c r="ORL312" s="416" t="s">
        <v>754</v>
      </c>
      <c r="ORM312" s="413" t="s">
        <v>755</v>
      </c>
      <c r="ORN312" s="414"/>
      <c r="ORO312" s="415"/>
      <c r="ORP312" s="416" t="s">
        <v>754</v>
      </c>
      <c r="ORQ312" s="413" t="s">
        <v>755</v>
      </c>
      <c r="ORR312" s="414"/>
      <c r="ORS312" s="415"/>
      <c r="ORT312" s="416" t="s">
        <v>754</v>
      </c>
      <c r="ORU312" s="413" t="s">
        <v>755</v>
      </c>
      <c r="ORV312" s="414"/>
      <c r="ORW312" s="415"/>
      <c r="ORX312" s="416" t="s">
        <v>754</v>
      </c>
      <c r="ORY312" s="413" t="s">
        <v>755</v>
      </c>
      <c r="ORZ312" s="414"/>
      <c r="OSA312" s="415"/>
      <c r="OSB312" s="416" t="s">
        <v>754</v>
      </c>
      <c r="OSC312" s="413" t="s">
        <v>755</v>
      </c>
      <c r="OSD312" s="414"/>
      <c r="OSE312" s="415"/>
      <c r="OSF312" s="416" t="s">
        <v>754</v>
      </c>
      <c r="OSG312" s="413" t="s">
        <v>755</v>
      </c>
      <c r="OSH312" s="414"/>
      <c r="OSI312" s="415"/>
      <c r="OSJ312" s="416" t="s">
        <v>754</v>
      </c>
      <c r="OSK312" s="413" t="s">
        <v>755</v>
      </c>
      <c r="OSL312" s="414"/>
      <c r="OSM312" s="415"/>
      <c r="OSN312" s="416" t="s">
        <v>754</v>
      </c>
      <c r="OSO312" s="413" t="s">
        <v>755</v>
      </c>
      <c r="OSP312" s="414"/>
      <c r="OSQ312" s="415"/>
      <c r="OSR312" s="416" t="s">
        <v>754</v>
      </c>
      <c r="OSS312" s="413" t="s">
        <v>755</v>
      </c>
      <c r="OST312" s="414"/>
      <c r="OSU312" s="415"/>
      <c r="OSV312" s="416" t="s">
        <v>754</v>
      </c>
      <c r="OSW312" s="413" t="s">
        <v>755</v>
      </c>
      <c r="OSX312" s="414"/>
      <c r="OSY312" s="415"/>
      <c r="OSZ312" s="416" t="s">
        <v>754</v>
      </c>
      <c r="OTA312" s="413" t="s">
        <v>755</v>
      </c>
      <c r="OTB312" s="414"/>
      <c r="OTC312" s="415"/>
      <c r="OTD312" s="416" t="s">
        <v>754</v>
      </c>
      <c r="OTE312" s="413" t="s">
        <v>755</v>
      </c>
      <c r="OTF312" s="414"/>
      <c r="OTG312" s="415"/>
      <c r="OTH312" s="416" t="s">
        <v>754</v>
      </c>
      <c r="OTI312" s="413" t="s">
        <v>755</v>
      </c>
      <c r="OTJ312" s="414"/>
      <c r="OTK312" s="415"/>
      <c r="OTL312" s="416" t="s">
        <v>754</v>
      </c>
      <c r="OTM312" s="413" t="s">
        <v>755</v>
      </c>
      <c r="OTN312" s="414"/>
      <c r="OTO312" s="415"/>
      <c r="OTP312" s="416" t="s">
        <v>754</v>
      </c>
      <c r="OTQ312" s="413" t="s">
        <v>755</v>
      </c>
      <c r="OTR312" s="414"/>
      <c r="OTS312" s="415"/>
      <c r="OTT312" s="416" t="s">
        <v>754</v>
      </c>
      <c r="OTU312" s="413" t="s">
        <v>755</v>
      </c>
      <c r="OTV312" s="414"/>
      <c r="OTW312" s="415"/>
      <c r="OTX312" s="416" t="s">
        <v>754</v>
      </c>
      <c r="OTY312" s="413" t="s">
        <v>755</v>
      </c>
      <c r="OTZ312" s="414"/>
      <c r="OUA312" s="415"/>
      <c r="OUB312" s="416" t="s">
        <v>754</v>
      </c>
      <c r="OUC312" s="413" t="s">
        <v>755</v>
      </c>
      <c r="OUD312" s="414"/>
      <c r="OUE312" s="415"/>
      <c r="OUF312" s="416" t="s">
        <v>754</v>
      </c>
      <c r="OUG312" s="413" t="s">
        <v>755</v>
      </c>
      <c r="OUH312" s="414"/>
      <c r="OUI312" s="415"/>
      <c r="OUJ312" s="416" t="s">
        <v>754</v>
      </c>
      <c r="OUK312" s="413" t="s">
        <v>755</v>
      </c>
      <c r="OUL312" s="414"/>
      <c r="OUM312" s="415"/>
      <c r="OUN312" s="416" t="s">
        <v>754</v>
      </c>
      <c r="OUO312" s="413" t="s">
        <v>755</v>
      </c>
      <c r="OUP312" s="414"/>
      <c r="OUQ312" s="415"/>
      <c r="OUR312" s="416" t="s">
        <v>754</v>
      </c>
      <c r="OUS312" s="413" t="s">
        <v>755</v>
      </c>
      <c r="OUT312" s="414"/>
      <c r="OUU312" s="415"/>
      <c r="OUV312" s="416" t="s">
        <v>754</v>
      </c>
      <c r="OUW312" s="413" t="s">
        <v>755</v>
      </c>
      <c r="OUX312" s="414"/>
      <c r="OUY312" s="415"/>
      <c r="OUZ312" s="416" t="s">
        <v>754</v>
      </c>
      <c r="OVA312" s="413" t="s">
        <v>755</v>
      </c>
      <c r="OVB312" s="414"/>
      <c r="OVC312" s="415"/>
      <c r="OVD312" s="416" t="s">
        <v>754</v>
      </c>
      <c r="OVE312" s="413" t="s">
        <v>755</v>
      </c>
      <c r="OVF312" s="414"/>
      <c r="OVG312" s="415"/>
      <c r="OVH312" s="416" t="s">
        <v>754</v>
      </c>
      <c r="OVI312" s="413" t="s">
        <v>755</v>
      </c>
      <c r="OVJ312" s="414"/>
      <c r="OVK312" s="415"/>
      <c r="OVL312" s="416" t="s">
        <v>754</v>
      </c>
      <c r="OVM312" s="413" t="s">
        <v>755</v>
      </c>
      <c r="OVN312" s="414"/>
      <c r="OVO312" s="415"/>
      <c r="OVP312" s="416" t="s">
        <v>754</v>
      </c>
      <c r="OVQ312" s="413" t="s">
        <v>755</v>
      </c>
      <c r="OVR312" s="414"/>
      <c r="OVS312" s="415"/>
      <c r="OVT312" s="416" t="s">
        <v>754</v>
      </c>
      <c r="OVU312" s="413" t="s">
        <v>755</v>
      </c>
      <c r="OVV312" s="414"/>
      <c r="OVW312" s="415"/>
      <c r="OVX312" s="416" t="s">
        <v>754</v>
      </c>
      <c r="OVY312" s="413" t="s">
        <v>755</v>
      </c>
      <c r="OVZ312" s="414"/>
      <c r="OWA312" s="415"/>
      <c r="OWB312" s="416" t="s">
        <v>754</v>
      </c>
      <c r="OWC312" s="413" t="s">
        <v>755</v>
      </c>
      <c r="OWD312" s="414"/>
      <c r="OWE312" s="415"/>
      <c r="OWF312" s="416" t="s">
        <v>754</v>
      </c>
      <c r="OWG312" s="413" t="s">
        <v>755</v>
      </c>
      <c r="OWH312" s="414"/>
      <c r="OWI312" s="415"/>
      <c r="OWJ312" s="416" t="s">
        <v>754</v>
      </c>
      <c r="OWK312" s="413" t="s">
        <v>755</v>
      </c>
      <c r="OWL312" s="414"/>
      <c r="OWM312" s="415"/>
      <c r="OWN312" s="416" t="s">
        <v>754</v>
      </c>
      <c r="OWO312" s="413" t="s">
        <v>755</v>
      </c>
      <c r="OWP312" s="414"/>
      <c r="OWQ312" s="415"/>
      <c r="OWR312" s="416" t="s">
        <v>754</v>
      </c>
      <c r="OWS312" s="413" t="s">
        <v>755</v>
      </c>
      <c r="OWT312" s="414"/>
      <c r="OWU312" s="415"/>
      <c r="OWV312" s="416" t="s">
        <v>754</v>
      </c>
      <c r="OWW312" s="413" t="s">
        <v>755</v>
      </c>
      <c r="OWX312" s="414"/>
      <c r="OWY312" s="415"/>
      <c r="OWZ312" s="416" t="s">
        <v>754</v>
      </c>
      <c r="OXA312" s="413" t="s">
        <v>755</v>
      </c>
      <c r="OXB312" s="414"/>
      <c r="OXC312" s="415"/>
      <c r="OXD312" s="416" t="s">
        <v>754</v>
      </c>
      <c r="OXE312" s="413" t="s">
        <v>755</v>
      </c>
      <c r="OXF312" s="414"/>
      <c r="OXG312" s="415"/>
      <c r="OXH312" s="416" t="s">
        <v>754</v>
      </c>
      <c r="OXI312" s="413" t="s">
        <v>755</v>
      </c>
      <c r="OXJ312" s="414"/>
      <c r="OXK312" s="415"/>
      <c r="OXL312" s="416" t="s">
        <v>754</v>
      </c>
      <c r="OXM312" s="413" t="s">
        <v>755</v>
      </c>
      <c r="OXN312" s="414"/>
      <c r="OXO312" s="415"/>
      <c r="OXP312" s="416" t="s">
        <v>754</v>
      </c>
      <c r="OXQ312" s="413" t="s">
        <v>755</v>
      </c>
      <c r="OXR312" s="414"/>
      <c r="OXS312" s="415"/>
      <c r="OXT312" s="416" t="s">
        <v>754</v>
      </c>
      <c r="OXU312" s="413" t="s">
        <v>755</v>
      </c>
      <c r="OXV312" s="414"/>
      <c r="OXW312" s="415"/>
      <c r="OXX312" s="416" t="s">
        <v>754</v>
      </c>
      <c r="OXY312" s="413" t="s">
        <v>755</v>
      </c>
      <c r="OXZ312" s="414"/>
      <c r="OYA312" s="415"/>
      <c r="OYB312" s="416" t="s">
        <v>754</v>
      </c>
      <c r="OYC312" s="413" t="s">
        <v>755</v>
      </c>
      <c r="OYD312" s="414"/>
      <c r="OYE312" s="415"/>
      <c r="OYF312" s="416" t="s">
        <v>754</v>
      </c>
      <c r="OYG312" s="413" t="s">
        <v>755</v>
      </c>
      <c r="OYH312" s="414"/>
      <c r="OYI312" s="415"/>
      <c r="OYJ312" s="416" t="s">
        <v>754</v>
      </c>
      <c r="OYK312" s="413" t="s">
        <v>755</v>
      </c>
      <c r="OYL312" s="414"/>
      <c r="OYM312" s="415"/>
      <c r="OYN312" s="416" t="s">
        <v>754</v>
      </c>
      <c r="OYO312" s="413" t="s">
        <v>755</v>
      </c>
      <c r="OYP312" s="414"/>
      <c r="OYQ312" s="415"/>
      <c r="OYR312" s="416" t="s">
        <v>754</v>
      </c>
      <c r="OYS312" s="413" t="s">
        <v>755</v>
      </c>
      <c r="OYT312" s="414"/>
      <c r="OYU312" s="415"/>
      <c r="OYV312" s="416" t="s">
        <v>754</v>
      </c>
      <c r="OYW312" s="413" t="s">
        <v>755</v>
      </c>
      <c r="OYX312" s="414"/>
      <c r="OYY312" s="415"/>
      <c r="OYZ312" s="416" t="s">
        <v>754</v>
      </c>
      <c r="OZA312" s="413" t="s">
        <v>755</v>
      </c>
      <c r="OZB312" s="414"/>
      <c r="OZC312" s="415"/>
      <c r="OZD312" s="416" t="s">
        <v>754</v>
      </c>
      <c r="OZE312" s="413" t="s">
        <v>755</v>
      </c>
      <c r="OZF312" s="414"/>
      <c r="OZG312" s="415"/>
      <c r="OZH312" s="416" t="s">
        <v>754</v>
      </c>
      <c r="OZI312" s="413" t="s">
        <v>755</v>
      </c>
      <c r="OZJ312" s="414"/>
      <c r="OZK312" s="415"/>
      <c r="OZL312" s="416" t="s">
        <v>754</v>
      </c>
      <c r="OZM312" s="413" t="s">
        <v>755</v>
      </c>
      <c r="OZN312" s="414"/>
      <c r="OZO312" s="415"/>
      <c r="OZP312" s="416" t="s">
        <v>754</v>
      </c>
      <c r="OZQ312" s="413" t="s">
        <v>755</v>
      </c>
      <c r="OZR312" s="414"/>
      <c r="OZS312" s="415"/>
      <c r="OZT312" s="416" t="s">
        <v>754</v>
      </c>
      <c r="OZU312" s="413" t="s">
        <v>755</v>
      </c>
      <c r="OZV312" s="414"/>
      <c r="OZW312" s="415"/>
      <c r="OZX312" s="416" t="s">
        <v>754</v>
      </c>
      <c r="OZY312" s="413" t="s">
        <v>755</v>
      </c>
      <c r="OZZ312" s="414"/>
      <c r="PAA312" s="415"/>
      <c r="PAB312" s="416" t="s">
        <v>754</v>
      </c>
      <c r="PAC312" s="413" t="s">
        <v>755</v>
      </c>
      <c r="PAD312" s="414"/>
      <c r="PAE312" s="415"/>
      <c r="PAF312" s="416" t="s">
        <v>754</v>
      </c>
      <c r="PAG312" s="413" t="s">
        <v>755</v>
      </c>
      <c r="PAH312" s="414"/>
      <c r="PAI312" s="415"/>
      <c r="PAJ312" s="416" t="s">
        <v>754</v>
      </c>
      <c r="PAK312" s="413" t="s">
        <v>755</v>
      </c>
      <c r="PAL312" s="414"/>
      <c r="PAM312" s="415"/>
      <c r="PAN312" s="416" t="s">
        <v>754</v>
      </c>
      <c r="PAO312" s="413" t="s">
        <v>755</v>
      </c>
      <c r="PAP312" s="414"/>
      <c r="PAQ312" s="415"/>
      <c r="PAR312" s="416" t="s">
        <v>754</v>
      </c>
      <c r="PAS312" s="413" t="s">
        <v>755</v>
      </c>
      <c r="PAT312" s="414"/>
      <c r="PAU312" s="415"/>
      <c r="PAV312" s="416" t="s">
        <v>754</v>
      </c>
      <c r="PAW312" s="413" t="s">
        <v>755</v>
      </c>
      <c r="PAX312" s="414"/>
      <c r="PAY312" s="415"/>
      <c r="PAZ312" s="416" t="s">
        <v>754</v>
      </c>
      <c r="PBA312" s="413" t="s">
        <v>755</v>
      </c>
      <c r="PBB312" s="414"/>
      <c r="PBC312" s="415"/>
      <c r="PBD312" s="416" t="s">
        <v>754</v>
      </c>
      <c r="PBE312" s="413" t="s">
        <v>755</v>
      </c>
      <c r="PBF312" s="414"/>
      <c r="PBG312" s="415"/>
      <c r="PBH312" s="416" t="s">
        <v>754</v>
      </c>
      <c r="PBI312" s="413" t="s">
        <v>755</v>
      </c>
      <c r="PBJ312" s="414"/>
      <c r="PBK312" s="415"/>
      <c r="PBL312" s="416" t="s">
        <v>754</v>
      </c>
      <c r="PBM312" s="413" t="s">
        <v>755</v>
      </c>
      <c r="PBN312" s="414"/>
      <c r="PBO312" s="415"/>
      <c r="PBP312" s="416" t="s">
        <v>754</v>
      </c>
      <c r="PBQ312" s="413" t="s">
        <v>755</v>
      </c>
      <c r="PBR312" s="414"/>
      <c r="PBS312" s="415"/>
      <c r="PBT312" s="416" t="s">
        <v>754</v>
      </c>
      <c r="PBU312" s="413" t="s">
        <v>755</v>
      </c>
      <c r="PBV312" s="414"/>
      <c r="PBW312" s="415"/>
      <c r="PBX312" s="416" t="s">
        <v>754</v>
      </c>
      <c r="PBY312" s="413" t="s">
        <v>755</v>
      </c>
      <c r="PBZ312" s="414"/>
      <c r="PCA312" s="415"/>
      <c r="PCB312" s="416" t="s">
        <v>754</v>
      </c>
      <c r="PCC312" s="413" t="s">
        <v>755</v>
      </c>
      <c r="PCD312" s="414"/>
      <c r="PCE312" s="415"/>
      <c r="PCF312" s="416" t="s">
        <v>754</v>
      </c>
      <c r="PCG312" s="413" t="s">
        <v>755</v>
      </c>
      <c r="PCH312" s="414"/>
      <c r="PCI312" s="415"/>
      <c r="PCJ312" s="416" t="s">
        <v>754</v>
      </c>
      <c r="PCK312" s="413" t="s">
        <v>755</v>
      </c>
      <c r="PCL312" s="414"/>
      <c r="PCM312" s="415"/>
      <c r="PCN312" s="416" t="s">
        <v>754</v>
      </c>
      <c r="PCO312" s="413" t="s">
        <v>755</v>
      </c>
      <c r="PCP312" s="414"/>
      <c r="PCQ312" s="415"/>
      <c r="PCR312" s="416" t="s">
        <v>754</v>
      </c>
      <c r="PCS312" s="413" t="s">
        <v>755</v>
      </c>
      <c r="PCT312" s="414"/>
      <c r="PCU312" s="415"/>
      <c r="PCV312" s="416" t="s">
        <v>754</v>
      </c>
      <c r="PCW312" s="413" t="s">
        <v>755</v>
      </c>
      <c r="PCX312" s="414"/>
      <c r="PCY312" s="415"/>
      <c r="PCZ312" s="416" t="s">
        <v>754</v>
      </c>
      <c r="PDA312" s="413" t="s">
        <v>755</v>
      </c>
      <c r="PDB312" s="414"/>
      <c r="PDC312" s="415"/>
      <c r="PDD312" s="416" t="s">
        <v>754</v>
      </c>
      <c r="PDE312" s="413" t="s">
        <v>755</v>
      </c>
      <c r="PDF312" s="414"/>
      <c r="PDG312" s="415"/>
      <c r="PDH312" s="416" t="s">
        <v>754</v>
      </c>
      <c r="PDI312" s="413" t="s">
        <v>755</v>
      </c>
      <c r="PDJ312" s="414"/>
      <c r="PDK312" s="415"/>
      <c r="PDL312" s="416" t="s">
        <v>754</v>
      </c>
      <c r="PDM312" s="413" t="s">
        <v>755</v>
      </c>
      <c r="PDN312" s="414"/>
      <c r="PDO312" s="415"/>
      <c r="PDP312" s="416" t="s">
        <v>754</v>
      </c>
      <c r="PDQ312" s="413" t="s">
        <v>755</v>
      </c>
      <c r="PDR312" s="414"/>
      <c r="PDS312" s="415"/>
      <c r="PDT312" s="416" t="s">
        <v>754</v>
      </c>
      <c r="PDU312" s="413" t="s">
        <v>755</v>
      </c>
      <c r="PDV312" s="414"/>
      <c r="PDW312" s="415"/>
      <c r="PDX312" s="416" t="s">
        <v>754</v>
      </c>
      <c r="PDY312" s="413" t="s">
        <v>755</v>
      </c>
      <c r="PDZ312" s="414"/>
      <c r="PEA312" s="415"/>
      <c r="PEB312" s="416" t="s">
        <v>754</v>
      </c>
      <c r="PEC312" s="413" t="s">
        <v>755</v>
      </c>
      <c r="PED312" s="414"/>
      <c r="PEE312" s="415"/>
      <c r="PEF312" s="416" t="s">
        <v>754</v>
      </c>
      <c r="PEG312" s="413" t="s">
        <v>755</v>
      </c>
      <c r="PEH312" s="414"/>
      <c r="PEI312" s="415"/>
      <c r="PEJ312" s="416" t="s">
        <v>754</v>
      </c>
      <c r="PEK312" s="413" t="s">
        <v>755</v>
      </c>
      <c r="PEL312" s="414"/>
      <c r="PEM312" s="415"/>
      <c r="PEN312" s="416" t="s">
        <v>754</v>
      </c>
      <c r="PEO312" s="413" t="s">
        <v>755</v>
      </c>
      <c r="PEP312" s="414"/>
      <c r="PEQ312" s="415"/>
      <c r="PER312" s="416" t="s">
        <v>754</v>
      </c>
      <c r="PES312" s="413" t="s">
        <v>755</v>
      </c>
      <c r="PET312" s="414"/>
      <c r="PEU312" s="415"/>
      <c r="PEV312" s="416" t="s">
        <v>754</v>
      </c>
      <c r="PEW312" s="413" t="s">
        <v>755</v>
      </c>
      <c r="PEX312" s="414"/>
      <c r="PEY312" s="415"/>
      <c r="PEZ312" s="416" t="s">
        <v>754</v>
      </c>
      <c r="PFA312" s="413" t="s">
        <v>755</v>
      </c>
      <c r="PFB312" s="414"/>
      <c r="PFC312" s="415"/>
      <c r="PFD312" s="416" t="s">
        <v>754</v>
      </c>
      <c r="PFE312" s="413" t="s">
        <v>755</v>
      </c>
      <c r="PFF312" s="414"/>
      <c r="PFG312" s="415"/>
      <c r="PFH312" s="416" t="s">
        <v>754</v>
      </c>
      <c r="PFI312" s="413" t="s">
        <v>755</v>
      </c>
      <c r="PFJ312" s="414"/>
      <c r="PFK312" s="415"/>
      <c r="PFL312" s="416" t="s">
        <v>754</v>
      </c>
      <c r="PFM312" s="413" t="s">
        <v>755</v>
      </c>
      <c r="PFN312" s="414"/>
      <c r="PFO312" s="415"/>
      <c r="PFP312" s="416" t="s">
        <v>754</v>
      </c>
      <c r="PFQ312" s="413" t="s">
        <v>755</v>
      </c>
      <c r="PFR312" s="414"/>
      <c r="PFS312" s="415"/>
      <c r="PFT312" s="416" t="s">
        <v>754</v>
      </c>
      <c r="PFU312" s="413" t="s">
        <v>755</v>
      </c>
      <c r="PFV312" s="414"/>
      <c r="PFW312" s="415"/>
      <c r="PFX312" s="416" t="s">
        <v>754</v>
      </c>
      <c r="PFY312" s="413" t="s">
        <v>755</v>
      </c>
      <c r="PFZ312" s="414"/>
      <c r="PGA312" s="415"/>
      <c r="PGB312" s="416" t="s">
        <v>754</v>
      </c>
      <c r="PGC312" s="413" t="s">
        <v>755</v>
      </c>
      <c r="PGD312" s="414"/>
      <c r="PGE312" s="415"/>
      <c r="PGF312" s="416" t="s">
        <v>754</v>
      </c>
      <c r="PGG312" s="413" t="s">
        <v>755</v>
      </c>
      <c r="PGH312" s="414"/>
      <c r="PGI312" s="415"/>
      <c r="PGJ312" s="416" t="s">
        <v>754</v>
      </c>
      <c r="PGK312" s="413" t="s">
        <v>755</v>
      </c>
      <c r="PGL312" s="414"/>
      <c r="PGM312" s="415"/>
      <c r="PGN312" s="416" t="s">
        <v>754</v>
      </c>
      <c r="PGO312" s="413" t="s">
        <v>755</v>
      </c>
      <c r="PGP312" s="414"/>
      <c r="PGQ312" s="415"/>
      <c r="PGR312" s="416" t="s">
        <v>754</v>
      </c>
      <c r="PGS312" s="413" t="s">
        <v>755</v>
      </c>
      <c r="PGT312" s="414"/>
      <c r="PGU312" s="415"/>
      <c r="PGV312" s="416" t="s">
        <v>754</v>
      </c>
      <c r="PGW312" s="413" t="s">
        <v>755</v>
      </c>
      <c r="PGX312" s="414"/>
      <c r="PGY312" s="415"/>
      <c r="PGZ312" s="416" t="s">
        <v>754</v>
      </c>
      <c r="PHA312" s="413" t="s">
        <v>755</v>
      </c>
      <c r="PHB312" s="414"/>
      <c r="PHC312" s="415"/>
      <c r="PHD312" s="416" t="s">
        <v>754</v>
      </c>
      <c r="PHE312" s="413" t="s">
        <v>755</v>
      </c>
      <c r="PHF312" s="414"/>
      <c r="PHG312" s="415"/>
      <c r="PHH312" s="416" t="s">
        <v>754</v>
      </c>
      <c r="PHI312" s="413" t="s">
        <v>755</v>
      </c>
      <c r="PHJ312" s="414"/>
      <c r="PHK312" s="415"/>
      <c r="PHL312" s="416" t="s">
        <v>754</v>
      </c>
      <c r="PHM312" s="413" t="s">
        <v>755</v>
      </c>
      <c r="PHN312" s="414"/>
      <c r="PHO312" s="415"/>
      <c r="PHP312" s="416" t="s">
        <v>754</v>
      </c>
      <c r="PHQ312" s="413" t="s">
        <v>755</v>
      </c>
      <c r="PHR312" s="414"/>
      <c r="PHS312" s="415"/>
      <c r="PHT312" s="416" t="s">
        <v>754</v>
      </c>
      <c r="PHU312" s="413" t="s">
        <v>755</v>
      </c>
      <c r="PHV312" s="414"/>
      <c r="PHW312" s="415"/>
      <c r="PHX312" s="416" t="s">
        <v>754</v>
      </c>
      <c r="PHY312" s="413" t="s">
        <v>755</v>
      </c>
      <c r="PHZ312" s="414"/>
      <c r="PIA312" s="415"/>
      <c r="PIB312" s="416" t="s">
        <v>754</v>
      </c>
      <c r="PIC312" s="413" t="s">
        <v>755</v>
      </c>
      <c r="PID312" s="414"/>
      <c r="PIE312" s="415"/>
      <c r="PIF312" s="416" t="s">
        <v>754</v>
      </c>
      <c r="PIG312" s="413" t="s">
        <v>755</v>
      </c>
      <c r="PIH312" s="414"/>
      <c r="PII312" s="415"/>
      <c r="PIJ312" s="416" t="s">
        <v>754</v>
      </c>
      <c r="PIK312" s="413" t="s">
        <v>755</v>
      </c>
      <c r="PIL312" s="414"/>
      <c r="PIM312" s="415"/>
      <c r="PIN312" s="416" t="s">
        <v>754</v>
      </c>
      <c r="PIO312" s="413" t="s">
        <v>755</v>
      </c>
      <c r="PIP312" s="414"/>
      <c r="PIQ312" s="415"/>
      <c r="PIR312" s="416" t="s">
        <v>754</v>
      </c>
      <c r="PIS312" s="413" t="s">
        <v>755</v>
      </c>
      <c r="PIT312" s="414"/>
      <c r="PIU312" s="415"/>
      <c r="PIV312" s="416" t="s">
        <v>754</v>
      </c>
      <c r="PIW312" s="413" t="s">
        <v>755</v>
      </c>
      <c r="PIX312" s="414"/>
      <c r="PIY312" s="415"/>
      <c r="PIZ312" s="416" t="s">
        <v>754</v>
      </c>
      <c r="PJA312" s="413" t="s">
        <v>755</v>
      </c>
      <c r="PJB312" s="414"/>
      <c r="PJC312" s="415"/>
      <c r="PJD312" s="416" t="s">
        <v>754</v>
      </c>
      <c r="PJE312" s="413" t="s">
        <v>755</v>
      </c>
      <c r="PJF312" s="414"/>
      <c r="PJG312" s="415"/>
      <c r="PJH312" s="416" t="s">
        <v>754</v>
      </c>
      <c r="PJI312" s="413" t="s">
        <v>755</v>
      </c>
      <c r="PJJ312" s="414"/>
      <c r="PJK312" s="415"/>
      <c r="PJL312" s="416" t="s">
        <v>754</v>
      </c>
      <c r="PJM312" s="413" t="s">
        <v>755</v>
      </c>
      <c r="PJN312" s="414"/>
      <c r="PJO312" s="415"/>
      <c r="PJP312" s="416" t="s">
        <v>754</v>
      </c>
      <c r="PJQ312" s="413" t="s">
        <v>755</v>
      </c>
      <c r="PJR312" s="414"/>
      <c r="PJS312" s="415"/>
      <c r="PJT312" s="416" t="s">
        <v>754</v>
      </c>
      <c r="PJU312" s="413" t="s">
        <v>755</v>
      </c>
      <c r="PJV312" s="414"/>
      <c r="PJW312" s="415"/>
      <c r="PJX312" s="416" t="s">
        <v>754</v>
      </c>
      <c r="PJY312" s="413" t="s">
        <v>755</v>
      </c>
      <c r="PJZ312" s="414"/>
      <c r="PKA312" s="415"/>
      <c r="PKB312" s="416" t="s">
        <v>754</v>
      </c>
      <c r="PKC312" s="413" t="s">
        <v>755</v>
      </c>
      <c r="PKD312" s="414"/>
      <c r="PKE312" s="415"/>
      <c r="PKF312" s="416" t="s">
        <v>754</v>
      </c>
      <c r="PKG312" s="413" t="s">
        <v>755</v>
      </c>
      <c r="PKH312" s="414"/>
      <c r="PKI312" s="415"/>
      <c r="PKJ312" s="416" t="s">
        <v>754</v>
      </c>
      <c r="PKK312" s="413" t="s">
        <v>755</v>
      </c>
      <c r="PKL312" s="414"/>
      <c r="PKM312" s="415"/>
      <c r="PKN312" s="416" t="s">
        <v>754</v>
      </c>
      <c r="PKO312" s="413" t="s">
        <v>755</v>
      </c>
      <c r="PKP312" s="414"/>
      <c r="PKQ312" s="415"/>
      <c r="PKR312" s="416" t="s">
        <v>754</v>
      </c>
      <c r="PKS312" s="413" t="s">
        <v>755</v>
      </c>
      <c r="PKT312" s="414"/>
      <c r="PKU312" s="415"/>
      <c r="PKV312" s="416" t="s">
        <v>754</v>
      </c>
      <c r="PKW312" s="413" t="s">
        <v>755</v>
      </c>
      <c r="PKX312" s="414"/>
      <c r="PKY312" s="415"/>
      <c r="PKZ312" s="416" t="s">
        <v>754</v>
      </c>
      <c r="PLA312" s="413" t="s">
        <v>755</v>
      </c>
      <c r="PLB312" s="414"/>
      <c r="PLC312" s="415"/>
      <c r="PLD312" s="416" t="s">
        <v>754</v>
      </c>
      <c r="PLE312" s="413" t="s">
        <v>755</v>
      </c>
      <c r="PLF312" s="414"/>
      <c r="PLG312" s="415"/>
      <c r="PLH312" s="416" t="s">
        <v>754</v>
      </c>
      <c r="PLI312" s="413" t="s">
        <v>755</v>
      </c>
      <c r="PLJ312" s="414"/>
      <c r="PLK312" s="415"/>
      <c r="PLL312" s="416" t="s">
        <v>754</v>
      </c>
      <c r="PLM312" s="413" t="s">
        <v>755</v>
      </c>
      <c r="PLN312" s="414"/>
      <c r="PLO312" s="415"/>
      <c r="PLP312" s="416" t="s">
        <v>754</v>
      </c>
      <c r="PLQ312" s="413" t="s">
        <v>755</v>
      </c>
      <c r="PLR312" s="414"/>
      <c r="PLS312" s="415"/>
      <c r="PLT312" s="416" t="s">
        <v>754</v>
      </c>
      <c r="PLU312" s="413" t="s">
        <v>755</v>
      </c>
      <c r="PLV312" s="414"/>
      <c r="PLW312" s="415"/>
      <c r="PLX312" s="416" t="s">
        <v>754</v>
      </c>
      <c r="PLY312" s="413" t="s">
        <v>755</v>
      </c>
      <c r="PLZ312" s="414"/>
      <c r="PMA312" s="415"/>
      <c r="PMB312" s="416" t="s">
        <v>754</v>
      </c>
      <c r="PMC312" s="413" t="s">
        <v>755</v>
      </c>
      <c r="PMD312" s="414"/>
      <c r="PME312" s="415"/>
      <c r="PMF312" s="416" t="s">
        <v>754</v>
      </c>
      <c r="PMG312" s="413" t="s">
        <v>755</v>
      </c>
      <c r="PMH312" s="414"/>
      <c r="PMI312" s="415"/>
      <c r="PMJ312" s="416" t="s">
        <v>754</v>
      </c>
      <c r="PMK312" s="413" t="s">
        <v>755</v>
      </c>
      <c r="PML312" s="414"/>
      <c r="PMM312" s="415"/>
      <c r="PMN312" s="416" t="s">
        <v>754</v>
      </c>
      <c r="PMO312" s="413" t="s">
        <v>755</v>
      </c>
      <c r="PMP312" s="414"/>
      <c r="PMQ312" s="415"/>
      <c r="PMR312" s="416" t="s">
        <v>754</v>
      </c>
      <c r="PMS312" s="413" t="s">
        <v>755</v>
      </c>
      <c r="PMT312" s="414"/>
      <c r="PMU312" s="415"/>
      <c r="PMV312" s="416" t="s">
        <v>754</v>
      </c>
      <c r="PMW312" s="413" t="s">
        <v>755</v>
      </c>
      <c r="PMX312" s="414"/>
      <c r="PMY312" s="415"/>
      <c r="PMZ312" s="416" t="s">
        <v>754</v>
      </c>
      <c r="PNA312" s="413" t="s">
        <v>755</v>
      </c>
      <c r="PNB312" s="414"/>
      <c r="PNC312" s="415"/>
      <c r="PND312" s="416" t="s">
        <v>754</v>
      </c>
      <c r="PNE312" s="413" t="s">
        <v>755</v>
      </c>
      <c r="PNF312" s="414"/>
      <c r="PNG312" s="415"/>
      <c r="PNH312" s="416" t="s">
        <v>754</v>
      </c>
      <c r="PNI312" s="413" t="s">
        <v>755</v>
      </c>
      <c r="PNJ312" s="414"/>
      <c r="PNK312" s="415"/>
      <c r="PNL312" s="416" t="s">
        <v>754</v>
      </c>
      <c r="PNM312" s="413" t="s">
        <v>755</v>
      </c>
      <c r="PNN312" s="414"/>
      <c r="PNO312" s="415"/>
      <c r="PNP312" s="416" t="s">
        <v>754</v>
      </c>
      <c r="PNQ312" s="413" t="s">
        <v>755</v>
      </c>
      <c r="PNR312" s="414"/>
      <c r="PNS312" s="415"/>
      <c r="PNT312" s="416" t="s">
        <v>754</v>
      </c>
      <c r="PNU312" s="413" t="s">
        <v>755</v>
      </c>
      <c r="PNV312" s="414"/>
      <c r="PNW312" s="415"/>
      <c r="PNX312" s="416" t="s">
        <v>754</v>
      </c>
      <c r="PNY312" s="413" t="s">
        <v>755</v>
      </c>
      <c r="PNZ312" s="414"/>
      <c r="POA312" s="415"/>
      <c r="POB312" s="416" t="s">
        <v>754</v>
      </c>
      <c r="POC312" s="413" t="s">
        <v>755</v>
      </c>
      <c r="POD312" s="414"/>
      <c r="POE312" s="415"/>
      <c r="POF312" s="416" t="s">
        <v>754</v>
      </c>
      <c r="POG312" s="413" t="s">
        <v>755</v>
      </c>
      <c r="POH312" s="414"/>
      <c r="POI312" s="415"/>
      <c r="POJ312" s="416" t="s">
        <v>754</v>
      </c>
      <c r="POK312" s="413" t="s">
        <v>755</v>
      </c>
      <c r="POL312" s="414"/>
      <c r="POM312" s="415"/>
      <c r="PON312" s="416" t="s">
        <v>754</v>
      </c>
      <c r="POO312" s="413" t="s">
        <v>755</v>
      </c>
      <c r="POP312" s="414"/>
      <c r="POQ312" s="415"/>
      <c r="POR312" s="416" t="s">
        <v>754</v>
      </c>
      <c r="POS312" s="413" t="s">
        <v>755</v>
      </c>
      <c r="POT312" s="414"/>
      <c r="POU312" s="415"/>
      <c r="POV312" s="416" t="s">
        <v>754</v>
      </c>
      <c r="POW312" s="413" t="s">
        <v>755</v>
      </c>
      <c r="POX312" s="414"/>
      <c r="POY312" s="415"/>
      <c r="POZ312" s="416" t="s">
        <v>754</v>
      </c>
      <c r="PPA312" s="413" t="s">
        <v>755</v>
      </c>
      <c r="PPB312" s="414"/>
      <c r="PPC312" s="415"/>
      <c r="PPD312" s="416" t="s">
        <v>754</v>
      </c>
      <c r="PPE312" s="413" t="s">
        <v>755</v>
      </c>
      <c r="PPF312" s="414"/>
      <c r="PPG312" s="415"/>
      <c r="PPH312" s="416" t="s">
        <v>754</v>
      </c>
      <c r="PPI312" s="413" t="s">
        <v>755</v>
      </c>
      <c r="PPJ312" s="414"/>
      <c r="PPK312" s="415"/>
      <c r="PPL312" s="416" t="s">
        <v>754</v>
      </c>
      <c r="PPM312" s="413" t="s">
        <v>755</v>
      </c>
      <c r="PPN312" s="414"/>
      <c r="PPO312" s="415"/>
      <c r="PPP312" s="416" t="s">
        <v>754</v>
      </c>
      <c r="PPQ312" s="413" t="s">
        <v>755</v>
      </c>
      <c r="PPR312" s="414"/>
      <c r="PPS312" s="415"/>
      <c r="PPT312" s="416" t="s">
        <v>754</v>
      </c>
      <c r="PPU312" s="413" t="s">
        <v>755</v>
      </c>
      <c r="PPV312" s="414"/>
      <c r="PPW312" s="415"/>
      <c r="PPX312" s="416" t="s">
        <v>754</v>
      </c>
      <c r="PPY312" s="413" t="s">
        <v>755</v>
      </c>
      <c r="PPZ312" s="414"/>
      <c r="PQA312" s="415"/>
      <c r="PQB312" s="416" t="s">
        <v>754</v>
      </c>
      <c r="PQC312" s="413" t="s">
        <v>755</v>
      </c>
      <c r="PQD312" s="414"/>
      <c r="PQE312" s="415"/>
      <c r="PQF312" s="416" t="s">
        <v>754</v>
      </c>
      <c r="PQG312" s="413" t="s">
        <v>755</v>
      </c>
      <c r="PQH312" s="414"/>
      <c r="PQI312" s="415"/>
      <c r="PQJ312" s="416" t="s">
        <v>754</v>
      </c>
      <c r="PQK312" s="413" t="s">
        <v>755</v>
      </c>
      <c r="PQL312" s="414"/>
      <c r="PQM312" s="415"/>
      <c r="PQN312" s="416" t="s">
        <v>754</v>
      </c>
      <c r="PQO312" s="413" t="s">
        <v>755</v>
      </c>
      <c r="PQP312" s="414"/>
      <c r="PQQ312" s="415"/>
      <c r="PQR312" s="416" t="s">
        <v>754</v>
      </c>
      <c r="PQS312" s="413" t="s">
        <v>755</v>
      </c>
      <c r="PQT312" s="414"/>
      <c r="PQU312" s="415"/>
      <c r="PQV312" s="416" t="s">
        <v>754</v>
      </c>
      <c r="PQW312" s="413" t="s">
        <v>755</v>
      </c>
      <c r="PQX312" s="414"/>
      <c r="PQY312" s="415"/>
      <c r="PQZ312" s="416" t="s">
        <v>754</v>
      </c>
      <c r="PRA312" s="413" t="s">
        <v>755</v>
      </c>
      <c r="PRB312" s="414"/>
      <c r="PRC312" s="415"/>
      <c r="PRD312" s="416" t="s">
        <v>754</v>
      </c>
      <c r="PRE312" s="413" t="s">
        <v>755</v>
      </c>
      <c r="PRF312" s="414"/>
      <c r="PRG312" s="415"/>
      <c r="PRH312" s="416" t="s">
        <v>754</v>
      </c>
      <c r="PRI312" s="413" t="s">
        <v>755</v>
      </c>
      <c r="PRJ312" s="414"/>
      <c r="PRK312" s="415"/>
      <c r="PRL312" s="416" t="s">
        <v>754</v>
      </c>
      <c r="PRM312" s="413" t="s">
        <v>755</v>
      </c>
      <c r="PRN312" s="414"/>
      <c r="PRO312" s="415"/>
      <c r="PRP312" s="416" t="s">
        <v>754</v>
      </c>
      <c r="PRQ312" s="413" t="s">
        <v>755</v>
      </c>
      <c r="PRR312" s="414"/>
      <c r="PRS312" s="415"/>
      <c r="PRT312" s="416" t="s">
        <v>754</v>
      </c>
      <c r="PRU312" s="413" t="s">
        <v>755</v>
      </c>
      <c r="PRV312" s="414"/>
      <c r="PRW312" s="415"/>
      <c r="PRX312" s="416" t="s">
        <v>754</v>
      </c>
      <c r="PRY312" s="413" t="s">
        <v>755</v>
      </c>
      <c r="PRZ312" s="414"/>
      <c r="PSA312" s="415"/>
      <c r="PSB312" s="416" t="s">
        <v>754</v>
      </c>
      <c r="PSC312" s="413" t="s">
        <v>755</v>
      </c>
      <c r="PSD312" s="414"/>
      <c r="PSE312" s="415"/>
      <c r="PSF312" s="416" t="s">
        <v>754</v>
      </c>
      <c r="PSG312" s="413" t="s">
        <v>755</v>
      </c>
      <c r="PSH312" s="414"/>
      <c r="PSI312" s="415"/>
      <c r="PSJ312" s="416" t="s">
        <v>754</v>
      </c>
      <c r="PSK312" s="413" t="s">
        <v>755</v>
      </c>
      <c r="PSL312" s="414"/>
      <c r="PSM312" s="415"/>
      <c r="PSN312" s="416" t="s">
        <v>754</v>
      </c>
      <c r="PSO312" s="413" t="s">
        <v>755</v>
      </c>
      <c r="PSP312" s="414"/>
      <c r="PSQ312" s="415"/>
      <c r="PSR312" s="416" t="s">
        <v>754</v>
      </c>
      <c r="PSS312" s="413" t="s">
        <v>755</v>
      </c>
      <c r="PST312" s="414"/>
      <c r="PSU312" s="415"/>
      <c r="PSV312" s="416" t="s">
        <v>754</v>
      </c>
      <c r="PSW312" s="413" t="s">
        <v>755</v>
      </c>
      <c r="PSX312" s="414"/>
      <c r="PSY312" s="415"/>
      <c r="PSZ312" s="416" t="s">
        <v>754</v>
      </c>
      <c r="PTA312" s="413" t="s">
        <v>755</v>
      </c>
      <c r="PTB312" s="414"/>
      <c r="PTC312" s="415"/>
      <c r="PTD312" s="416" t="s">
        <v>754</v>
      </c>
      <c r="PTE312" s="413" t="s">
        <v>755</v>
      </c>
      <c r="PTF312" s="414"/>
      <c r="PTG312" s="415"/>
      <c r="PTH312" s="416" t="s">
        <v>754</v>
      </c>
      <c r="PTI312" s="413" t="s">
        <v>755</v>
      </c>
      <c r="PTJ312" s="414"/>
      <c r="PTK312" s="415"/>
      <c r="PTL312" s="416" t="s">
        <v>754</v>
      </c>
      <c r="PTM312" s="413" t="s">
        <v>755</v>
      </c>
      <c r="PTN312" s="414"/>
      <c r="PTO312" s="415"/>
      <c r="PTP312" s="416" t="s">
        <v>754</v>
      </c>
      <c r="PTQ312" s="413" t="s">
        <v>755</v>
      </c>
      <c r="PTR312" s="414"/>
      <c r="PTS312" s="415"/>
      <c r="PTT312" s="416" t="s">
        <v>754</v>
      </c>
      <c r="PTU312" s="413" t="s">
        <v>755</v>
      </c>
      <c r="PTV312" s="414"/>
      <c r="PTW312" s="415"/>
      <c r="PTX312" s="416" t="s">
        <v>754</v>
      </c>
      <c r="PTY312" s="413" t="s">
        <v>755</v>
      </c>
      <c r="PTZ312" s="414"/>
      <c r="PUA312" s="415"/>
      <c r="PUB312" s="416" t="s">
        <v>754</v>
      </c>
      <c r="PUC312" s="413" t="s">
        <v>755</v>
      </c>
      <c r="PUD312" s="414"/>
      <c r="PUE312" s="415"/>
      <c r="PUF312" s="416" t="s">
        <v>754</v>
      </c>
      <c r="PUG312" s="413" t="s">
        <v>755</v>
      </c>
      <c r="PUH312" s="414"/>
      <c r="PUI312" s="415"/>
      <c r="PUJ312" s="416" t="s">
        <v>754</v>
      </c>
      <c r="PUK312" s="413" t="s">
        <v>755</v>
      </c>
      <c r="PUL312" s="414"/>
      <c r="PUM312" s="415"/>
      <c r="PUN312" s="416" t="s">
        <v>754</v>
      </c>
      <c r="PUO312" s="413" t="s">
        <v>755</v>
      </c>
      <c r="PUP312" s="414"/>
      <c r="PUQ312" s="415"/>
      <c r="PUR312" s="416" t="s">
        <v>754</v>
      </c>
      <c r="PUS312" s="413" t="s">
        <v>755</v>
      </c>
      <c r="PUT312" s="414"/>
      <c r="PUU312" s="415"/>
      <c r="PUV312" s="416" t="s">
        <v>754</v>
      </c>
      <c r="PUW312" s="413" t="s">
        <v>755</v>
      </c>
      <c r="PUX312" s="414"/>
      <c r="PUY312" s="415"/>
      <c r="PUZ312" s="416" t="s">
        <v>754</v>
      </c>
      <c r="PVA312" s="413" t="s">
        <v>755</v>
      </c>
      <c r="PVB312" s="414"/>
      <c r="PVC312" s="415"/>
      <c r="PVD312" s="416" t="s">
        <v>754</v>
      </c>
      <c r="PVE312" s="413" t="s">
        <v>755</v>
      </c>
      <c r="PVF312" s="414"/>
      <c r="PVG312" s="415"/>
      <c r="PVH312" s="416" t="s">
        <v>754</v>
      </c>
      <c r="PVI312" s="413" t="s">
        <v>755</v>
      </c>
      <c r="PVJ312" s="414"/>
      <c r="PVK312" s="415"/>
      <c r="PVL312" s="416" t="s">
        <v>754</v>
      </c>
      <c r="PVM312" s="413" t="s">
        <v>755</v>
      </c>
      <c r="PVN312" s="414"/>
      <c r="PVO312" s="415"/>
      <c r="PVP312" s="416" t="s">
        <v>754</v>
      </c>
      <c r="PVQ312" s="413" t="s">
        <v>755</v>
      </c>
      <c r="PVR312" s="414"/>
      <c r="PVS312" s="415"/>
      <c r="PVT312" s="416" t="s">
        <v>754</v>
      </c>
      <c r="PVU312" s="413" t="s">
        <v>755</v>
      </c>
      <c r="PVV312" s="414"/>
      <c r="PVW312" s="415"/>
      <c r="PVX312" s="416" t="s">
        <v>754</v>
      </c>
      <c r="PVY312" s="413" t="s">
        <v>755</v>
      </c>
      <c r="PVZ312" s="414"/>
      <c r="PWA312" s="415"/>
      <c r="PWB312" s="416" t="s">
        <v>754</v>
      </c>
      <c r="PWC312" s="413" t="s">
        <v>755</v>
      </c>
      <c r="PWD312" s="414"/>
      <c r="PWE312" s="415"/>
      <c r="PWF312" s="416" t="s">
        <v>754</v>
      </c>
      <c r="PWG312" s="413" t="s">
        <v>755</v>
      </c>
      <c r="PWH312" s="414"/>
      <c r="PWI312" s="415"/>
      <c r="PWJ312" s="416" t="s">
        <v>754</v>
      </c>
      <c r="PWK312" s="413" t="s">
        <v>755</v>
      </c>
      <c r="PWL312" s="414"/>
      <c r="PWM312" s="415"/>
      <c r="PWN312" s="416" t="s">
        <v>754</v>
      </c>
      <c r="PWO312" s="413" t="s">
        <v>755</v>
      </c>
      <c r="PWP312" s="414"/>
      <c r="PWQ312" s="415"/>
      <c r="PWR312" s="416" t="s">
        <v>754</v>
      </c>
      <c r="PWS312" s="413" t="s">
        <v>755</v>
      </c>
      <c r="PWT312" s="414"/>
      <c r="PWU312" s="415"/>
      <c r="PWV312" s="416" t="s">
        <v>754</v>
      </c>
      <c r="PWW312" s="413" t="s">
        <v>755</v>
      </c>
      <c r="PWX312" s="414"/>
      <c r="PWY312" s="415"/>
      <c r="PWZ312" s="416" t="s">
        <v>754</v>
      </c>
      <c r="PXA312" s="413" t="s">
        <v>755</v>
      </c>
      <c r="PXB312" s="414"/>
      <c r="PXC312" s="415"/>
      <c r="PXD312" s="416" t="s">
        <v>754</v>
      </c>
      <c r="PXE312" s="413" t="s">
        <v>755</v>
      </c>
      <c r="PXF312" s="414"/>
      <c r="PXG312" s="415"/>
      <c r="PXH312" s="416" t="s">
        <v>754</v>
      </c>
      <c r="PXI312" s="413" t="s">
        <v>755</v>
      </c>
      <c r="PXJ312" s="414"/>
      <c r="PXK312" s="415"/>
      <c r="PXL312" s="416" t="s">
        <v>754</v>
      </c>
      <c r="PXM312" s="413" t="s">
        <v>755</v>
      </c>
      <c r="PXN312" s="414"/>
      <c r="PXO312" s="415"/>
      <c r="PXP312" s="416" t="s">
        <v>754</v>
      </c>
      <c r="PXQ312" s="413" t="s">
        <v>755</v>
      </c>
      <c r="PXR312" s="414"/>
      <c r="PXS312" s="415"/>
      <c r="PXT312" s="416" t="s">
        <v>754</v>
      </c>
      <c r="PXU312" s="413" t="s">
        <v>755</v>
      </c>
      <c r="PXV312" s="414"/>
      <c r="PXW312" s="415"/>
      <c r="PXX312" s="416" t="s">
        <v>754</v>
      </c>
      <c r="PXY312" s="413" t="s">
        <v>755</v>
      </c>
      <c r="PXZ312" s="414"/>
      <c r="PYA312" s="415"/>
      <c r="PYB312" s="416" t="s">
        <v>754</v>
      </c>
      <c r="PYC312" s="413" t="s">
        <v>755</v>
      </c>
      <c r="PYD312" s="414"/>
      <c r="PYE312" s="415"/>
      <c r="PYF312" s="416" t="s">
        <v>754</v>
      </c>
      <c r="PYG312" s="413" t="s">
        <v>755</v>
      </c>
      <c r="PYH312" s="414"/>
      <c r="PYI312" s="415"/>
      <c r="PYJ312" s="416" t="s">
        <v>754</v>
      </c>
      <c r="PYK312" s="413" t="s">
        <v>755</v>
      </c>
      <c r="PYL312" s="414"/>
      <c r="PYM312" s="415"/>
      <c r="PYN312" s="416" t="s">
        <v>754</v>
      </c>
      <c r="PYO312" s="413" t="s">
        <v>755</v>
      </c>
      <c r="PYP312" s="414"/>
      <c r="PYQ312" s="415"/>
      <c r="PYR312" s="416" t="s">
        <v>754</v>
      </c>
      <c r="PYS312" s="413" t="s">
        <v>755</v>
      </c>
      <c r="PYT312" s="414"/>
      <c r="PYU312" s="415"/>
      <c r="PYV312" s="416" t="s">
        <v>754</v>
      </c>
      <c r="PYW312" s="413" t="s">
        <v>755</v>
      </c>
      <c r="PYX312" s="414"/>
      <c r="PYY312" s="415"/>
      <c r="PYZ312" s="416" t="s">
        <v>754</v>
      </c>
      <c r="PZA312" s="413" t="s">
        <v>755</v>
      </c>
      <c r="PZB312" s="414"/>
      <c r="PZC312" s="415"/>
      <c r="PZD312" s="416" t="s">
        <v>754</v>
      </c>
      <c r="PZE312" s="413" t="s">
        <v>755</v>
      </c>
      <c r="PZF312" s="414"/>
      <c r="PZG312" s="415"/>
      <c r="PZH312" s="416" t="s">
        <v>754</v>
      </c>
      <c r="PZI312" s="413" t="s">
        <v>755</v>
      </c>
      <c r="PZJ312" s="414"/>
      <c r="PZK312" s="415"/>
      <c r="PZL312" s="416" t="s">
        <v>754</v>
      </c>
      <c r="PZM312" s="413" t="s">
        <v>755</v>
      </c>
      <c r="PZN312" s="414"/>
      <c r="PZO312" s="415"/>
      <c r="PZP312" s="416" t="s">
        <v>754</v>
      </c>
      <c r="PZQ312" s="413" t="s">
        <v>755</v>
      </c>
      <c r="PZR312" s="414"/>
      <c r="PZS312" s="415"/>
      <c r="PZT312" s="416" t="s">
        <v>754</v>
      </c>
      <c r="PZU312" s="413" t="s">
        <v>755</v>
      </c>
      <c r="PZV312" s="414"/>
      <c r="PZW312" s="415"/>
      <c r="PZX312" s="416" t="s">
        <v>754</v>
      </c>
      <c r="PZY312" s="413" t="s">
        <v>755</v>
      </c>
      <c r="PZZ312" s="414"/>
      <c r="QAA312" s="415"/>
      <c r="QAB312" s="416" t="s">
        <v>754</v>
      </c>
      <c r="QAC312" s="413" t="s">
        <v>755</v>
      </c>
      <c r="QAD312" s="414"/>
      <c r="QAE312" s="415"/>
      <c r="QAF312" s="416" t="s">
        <v>754</v>
      </c>
      <c r="QAG312" s="413" t="s">
        <v>755</v>
      </c>
      <c r="QAH312" s="414"/>
      <c r="QAI312" s="415"/>
      <c r="QAJ312" s="416" t="s">
        <v>754</v>
      </c>
      <c r="QAK312" s="413" t="s">
        <v>755</v>
      </c>
      <c r="QAL312" s="414"/>
      <c r="QAM312" s="415"/>
      <c r="QAN312" s="416" t="s">
        <v>754</v>
      </c>
      <c r="QAO312" s="413" t="s">
        <v>755</v>
      </c>
      <c r="QAP312" s="414"/>
      <c r="QAQ312" s="415"/>
      <c r="QAR312" s="416" t="s">
        <v>754</v>
      </c>
      <c r="QAS312" s="413" t="s">
        <v>755</v>
      </c>
      <c r="QAT312" s="414"/>
      <c r="QAU312" s="415"/>
      <c r="QAV312" s="416" t="s">
        <v>754</v>
      </c>
      <c r="QAW312" s="413" t="s">
        <v>755</v>
      </c>
      <c r="QAX312" s="414"/>
      <c r="QAY312" s="415"/>
      <c r="QAZ312" s="416" t="s">
        <v>754</v>
      </c>
      <c r="QBA312" s="413" t="s">
        <v>755</v>
      </c>
      <c r="QBB312" s="414"/>
      <c r="QBC312" s="415"/>
      <c r="QBD312" s="416" t="s">
        <v>754</v>
      </c>
      <c r="QBE312" s="413" t="s">
        <v>755</v>
      </c>
      <c r="QBF312" s="414"/>
      <c r="QBG312" s="415"/>
      <c r="QBH312" s="416" t="s">
        <v>754</v>
      </c>
      <c r="QBI312" s="413" t="s">
        <v>755</v>
      </c>
      <c r="QBJ312" s="414"/>
      <c r="QBK312" s="415"/>
      <c r="QBL312" s="416" t="s">
        <v>754</v>
      </c>
      <c r="QBM312" s="413" t="s">
        <v>755</v>
      </c>
      <c r="QBN312" s="414"/>
      <c r="QBO312" s="415"/>
      <c r="QBP312" s="416" t="s">
        <v>754</v>
      </c>
      <c r="QBQ312" s="413" t="s">
        <v>755</v>
      </c>
      <c r="QBR312" s="414"/>
      <c r="QBS312" s="415"/>
      <c r="QBT312" s="416" t="s">
        <v>754</v>
      </c>
      <c r="QBU312" s="413" t="s">
        <v>755</v>
      </c>
      <c r="QBV312" s="414"/>
      <c r="QBW312" s="415"/>
      <c r="QBX312" s="416" t="s">
        <v>754</v>
      </c>
      <c r="QBY312" s="413" t="s">
        <v>755</v>
      </c>
      <c r="QBZ312" s="414"/>
      <c r="QCA312" s="415"/>
      <c r="QCB312" s="416" t="s">
        <v>754</v>
      </c>
      <c r="QCC312" s="413" t="s">
        <v>755</v>
      </c>
      <c r="QCD312" s="414"/>
      <c r="QCE312" s="415"/>
      <c r="QCF312" s="416" t="s">
        <v>754</v>
      </c>
      <c r="QCG312" s="413" t="s">
        <v>755</v>
      </c>
      <c r="QCH312" s="414"/>
      <c r="QCI312" s="415"/>
      <c r="QCJ312" s="416" t="s">
        <v>754</v>
      </c>
      <c r="QCK312" s="413" t="s">
        <v>755</v>
      </c>
      <c r="QCL312" s="414"/>
      <c r="QCM312" s="415"/>
      <c r="QCN312" s="416" t="s">
        <v>754</v>
      </c>
      <c r="QCO312" s="413" t="s">
        <v>755</v>
      </c>
      <c r="QCP312" s="414"/>
      <c r="QCQ312" s="415"/>
      <c r="QCR312" s="416" t="s">
        <v>754</v>
      </c>
      <c r="QCS312" s="413" t="s">
        <v>755</v>
      </c>
      <c r="QCT312" s="414"/>
      <c r="QCU312" s="415"/>
      <c r="QCV312" s="416" t="s">
        <v>754</v>
      </c>
      <c r="QCW312" s="413" t="s">
        <v>755</v>
      </c>
      <c r="QCX312" s="414"/>
      <c r="QCY312" s="415"/>
      <c r="QCZ312" s="416" t="s">
        <v>754</v>
      </c>
      <c r="QDA312" s="413" t="s">
        <v>755</v>
      </c>
      <c r="QDB312" s="414"/>
      <c r="QDC312" s="415"/>
      <c r="QDD312" s="416" t="s">
        <v>754</v>
      </c>
      <c r="QDE312" s="413" t="s">
        <v>755</v>
      </c>
      <c r="QDF312" s="414"/>
      <c r="QDG312" s="415"/>
      <c r="QDH312" s="416" t="s">
        <v>754</v>
      </c>
      <c r="QDI312" s="413" t="s">
        <v>755</v>
      </c>
      <c r="QDJ312" s="414"/>
      <c r="QDK312" s="415"/>
      <c r="QDL312" s="416" t="s">
        <v>754</v>
      </c>
      <c r="QDM312" s="413" t="s">
        <v>755</v>
      </c>
      <c r="QDN312" s="414"/>
      <c r="QDO312" s="415"/>
      <c r="QDP312" s="416" t="s">
        <v>754</v>
      </c>
      <c r="QDQ312" s="413" t="s">
        <v>755</v>
      </c>
      <c r="QDR312" s="414"/>
      <c r="QDS312" s="415"/>
      <c r="QDT312" s="416" t="s">
        <v>754</v>
      </c>
      <c r="QDU312" s="413" t="s">
        <v>755</v>
      </c>
      <c r="QDV312" s="414"/>
      <c r="QDW312" s="415"/>
      <c r="QDX312" s="416" t="s">
        <v>754</v>
      </c>
      <c r="QDY312" s="413" t="s">
        <v>755</v>
      </c>
      <c r="QDZ312" s="414"/>
      <c r="QEA312" s="415"/>
      <c r="QEB312" s="416" t="s">
        <v>754</v>
      </c>
      <c r="QEC312" s="413" t="s">
        <v>755</v>
      </c>
      <c r="QED312" s="414"/>
      <c r="QEE312" s="415"/>
      <c r="QEF312" s="416" t="s">
        <v>754</v>
      </c>
      <c r="QEG312" s="413" t="s">
        <v>755</v>
      </c>
      <c r="QEH312" s="414"/>
      <c r="QEI312" s="415"/>
      <c r="QEJ312" s="416" t="s">
        <v>754</v>
      </c>
      <c r="QEK312" s="413" t="s">
        <v>755</v>
      </c>
      <c r="QEL312" s="414"/>
      <c r="QEM312" s="415"/>
      <c r="QEN312" s="416" t="s">
        <v>754</v>
      </c>
      <c r="QEO312" s="413" t="s">
        <v>755</v>
      </c>
      <c r="QEP312" s="414"/>
      <c r="QEQ312" s="415"/>
      <c r="QER312" s="416" t="s">
        <v>754</v>
      </c>
      <c r="QES312" s="413" t="s">
        <v>755</v>
      </c>
      <c r="QET312" s="414"/>
      <c r="QEU312" s="415"/>
      <c r="QEV312" s="416" t="s">
        <v>754</v>
      </c>
      <c r="QEW312" s="413" t="s">
        <v>755</v>
      </c>
      <c r="QEX312" s="414"/>
      <c r="QEY312" s="415"/>
      <c r="QEZ312" s="416" t="s">
        <v>754</v>
      </c>
      <c r="QFA312" s="413" t="s">
        <v>755</v>
      </c>
      <c r="QFB312" s="414"/>
      <c r="QFC312" s="415"/>
      <c r="QFD312" s="416" t="s">
        <v>754</v>
      </c>
      <c r="QFE312" s="413" t="s">
        <v>755</v>
      </c>
      <c r="QFF312" s="414"/>
      <c r="QFG312" s="415"/>
      <c r="QFH312" s="416" t="s">
        <v>754</v>
      </c>
      <c r="QFI312" s="413" t="s">
        <v>755</v>
      </c>
      <c r="QFJ312" s="414"/>
      <c r="QFK312" s="415"/>
      <c r="QFL312" s="416" t="s">
        <v>754</v>
      </c>
      <c r="QFM312" s="413" t="s">
        <v>755</v>
      </c>
      <c r="QFN312" s="414"/>
      <c r="QFO312" s="415"/>
      <c r="QFP312" s="416" t="s">
        <v>754</v>
      </c>
      <c r="QFQ312" s="413" t="s">
        <v>755</v>
      </c>
      <c r="QFR312" s="414"/>
      <c r="QFS312" s="415"/>
      <c r="QFT312" s="416" t="s">
        <v>754</v>
      </c>
      <c r="QFU312" s="413" t="s">
        <v>755</v>
      </c>
      <c r="QFV312" s="414"/>
      <c r="QFW312" s="415"/>
      <c r="QFX312" s="416" t="s">
        <v>754</v>
      </c>
      <c r="QFY312" s="413" t="s">
        <v>755</v>
      </c>
      <c r="QFZ312" s="414"/>
      <c r="QGA312" s="415"/>
      <c r="QGB312" s="416" t="s">
        <v>754</v>
      </c>
      <c r="QGC312" s="413" t="s">
        <v>755</v>
      </c>
      <c r="QGD312" s="414"/>
      <c r="QGE312" s="415"/>
      <c r="QGF312" s="416" t="s">
        <v>754</v>
      </c>
      <c r="QGG312" s="413" t="s">
        <v>755</v>
      </c>
      <c r="QGH312" s="414"/>
      <c r="QGI312" s="415"/>
      <c r="QGJ312" s="416" t="s">
        <v>754</v>
      </c>
      <c r="QGK312" s="413" t="s">
        <v>755</v>
      </c>
      <c r="QGL312" s="414"/>
      <c r="QGM312" s="415"/>
      <c r="QGN312" s="416" t="s">
        <v>754</v>
      </c>
      <c r="QGO312" s="413" t="s">
        <v>755</v>
      </c>
      <c r="QGP312" s="414"/>
      <c r="QGQ312" s="415"/>
      <c r="QGR312" s="416" t="s">
        <v>754</v>
      </c>
      <c r="QGS312" s="413" t="s">
        <v>755</v>
      </c>
      <c r="QGT312" s="414"/>
      <c r="QGU312" s="415"/>
      <c r="QGV312" s="416" t="s">
        <v>754</v>
      </c>
      <c r="QGW312" s="413" t="s">
        <v>755</v>
      </c>
      <c r="QGX312" s="414"/>
      <c r="QGY312" s="415"/>
      <c r="QGZ312" s="416" t="s">
        <v>754</v>
      </c>
      <c r="QHA312" s="413" t="s">
        <v>755</v>
      </c>
      <c r="QHB312" s="414"/>
      <c r="QHC312" s="415"/>
      <c r="QHD312" s="416" t="s">
        <v>754</v>
      </c>
      <c r="QHE312" s="413" t="s">
        <v>755</v>
      </c>
      <c r="QHF312" s="414"/>
      <c r="QHG312" s="415"/>
      <c r="QHH312" s="416" t="s">
        <v>754</v>
      </c>
      <c r="QHI312" s="413" t="s">
        <v>755</v>
      </c>
      <c r="QHJ312" s="414"/>
      <c r="QHK312" s="415"/>
      <c r="QHL312" s="416" t="s">
        <v>754</v>
      </c>
      <c r="QHM312" s="413" t="s">
        <v>755</v>
      </c>
      <c r="QHN312" s="414"/>
      <c r="QHO312" s="415"/>
      <c r="QHP312" s="416" t="s">
        <v>754</v>
      </c>
      <c r="QHQ312" s="413" t="s">
        <v>755</v>
      </c>
      <c r="QHR312" s="414"/>
      <c r="QHS312" s="415"/>
      <c r="QHT312" s="416" t="s">
        <v>754</v>
      </c>
      <c r="QHU312" s="413" t="s">
        <v>755</v>
      </c>
      <c r="QHV312" s="414"/>
      <c r="QHW312" s="415"/>
      <c r="QHX312" s="416" t="s">
        <v>754</v>
      </c>
      <c r="QHY312" s="413" t="s">
        <v>755</v>
      </c>
      <c r="QHZ312" s="414"/>
      <c r="QIA312" s="415"/>
      <c r="QIB312" s="416" t="s">
        <v>754</v>
      </c>
      <c r="QIC312" s="413" t="s">
        <v>755</v>
      </c>
      <c r="QID312" s="414"/>
      <c r="QIE312" s="415"/>
      <c r="QIF312" s="416" t="s">
        <v>754</v>
      </c>
      <c r="QIG312" s="413" t="s">
        <v>755</v>
      </c>
      <c r="QIH312" s="414"/>
      <c r="QII312" s="415"/>
      <c r="QIJ312" s="416" t="s">
        <v>754</v>
      </c>
      <c r="QIK312" s="413" t="s">
        <v>755</v>
      </c>
      <c r="QIL312" s="414"/>
      <c r="QIM312" s="415"/>
      <c r="QIN312" s="416" t="s">
        <v>754</v>
      </c>
      <c r="QIO312" s="413" t="s">
        <v>755</v>
      </c>
      <c r="QIP312" s="414"/>
      <c r="QIQ312" s="415"/>
      <c r="QIR312" s="416" t="s">
        <v>754</v>
      </c>
      <c r="QIS312" s="413" t="s">
        <v>755</v>
      </c>
      <c r="QIT312" s="414"/>
      <c r="QIU312" s="415"/>
      <c r="QIV312" s="416" t="s">
        <v>754</v>
      </c>
      <c r="QIW312" s="413" t="s">
        <v>755</v>
      </c>
      <c r="QIX312" s="414"/>
      <c r="QIY312" s="415"/>
      <c r="QIZ312" s="416" t="s">
        <v>754</v>
      </c>
      <c r="QJA312" s="413" t="s">
        <v>755</v>
      </c>
      <c r="QJB312" s="414"/>
      <c r="QJC312" s="415"/>
      <c r="QJD312" s="416" t="s">
        <v>754</v>
      </c>
      <c r="QJE312" s="413" t="s">
        <v>755</v>
      </c>
      <c r="QJF312" s="414"/>
      <c r="QJG312" s="415"/>
      <c r="QJH312" s="416" t="s">
        <v>754</v>
      </c>
      <c r="QJI312" s="413" t="s">
        <v>755</v>
      </c>
      <c r="QJJ312" s="414"/>
      <c r="QJK312" s="415"/>
      <c r="QJL312" s="416" t="s">
        <v>754</v>
      </c>
      <c r="QJM312" s="413" t="s">
        <v>755</v>
      </c>
      <c r="QJN312" s="414"/>
      <c r="QJO312" s="415"/>
      <c r="QJP312" s="416" t="s">
        <v>754</v>
      </c>
      <c r="QJQ312" s="413" t="s">
        <v>755</v>
      </c>
      <c r="QJR312" s="414"/>
      <c r="QJS312" s="415"/>
      <c r="QJT312" s="416" t="s">
        <v>754</v>
      </c>
      <c r="QJU312" s="413" t="s">
        <v>755</v>
      </c>
      <c r="QJV312" s="414"/>
      <c r="QJW312" s="415"/>
      <c r="QJX312" s="416" t="s">
        <v>754</v>
      </c>
      <c r="QJY312" s="413" t="s">
        <v>755</v>
      </c>
      <c r="QJZ312" s="414"/>
      <c r="QKA312" s="415"/>
      <c r="QKB312" s="416" t="s">
        <v>754</v>
      </c>
      <c r="QKC312" s="413" t="s">
        <v>755</v>
      </c>
      <c r="QKD312" s="414"/>
      <c r="QKE312" s="415"/>
      <c r="QKF312" s="416" t="s">
        <v>754</v>
      </c>
      <c r="QKG312" s="413" t="s">
        <v>755</v>
      </c>
      <c r="QKH312" s="414"/>
      <c r="QKI312" s="415"/>
      <c r="QKJ312" s="416" t="s">
        <v>754</v>
      </c>
      <c r="QKK312" s="413" t="s">
        <v>755</v>
      </c>
      <c r="QKL312" s="414"/>
      <c r="QKM312" s="415"/>
      <c r="QKN312" s="416" t="s">
        <v>754</v>
      </c>
      <c r="QKO312" s="413" t="s">
        <v>755</v>
      </c>
      <c r="QKP312" s="414"/>
      <c r="QKQ312" s="415"/>
      <c r="QKR312" s="416" t="s">
        <v>754</v>
      </c>
      <c r="QKS312" s="413" t="s">
        <v>755</v>
      </c>
      <c r="QKT312" s="414"/>
      <c r="QKU312" s="415"/>
      <c r="QKV312" s="416" t="s">
        <v>754</v>
      </c>
      <c r="QKW312" s="413" t="s">
        <v>755</v>
      </c>
      <c r="QKX312" s="414"/>
      <c r="QKY312" s="415"/>
      <c r="QKZ312" s="416" t="s">
        <v>754</v>
      </c>
      <c r="QLA312" s="413" t="s">
        <v>755</v>
      </c>
      <c r="QLB312" s="414"/>
      <c r="QLC312" s="415"/>
      <c r="QLD312" s="416" t="s">
        <v>754</v>
      </c>
      <c r="QLE312" s="413" t="s">
        <v>755</v>
      </c>
      <c r="QLF312" s="414"/>
      <c r="QLG312" s="415"/>
      <c r="QLH312" s="416" t="s">
        <v>754</v>
      </c>
      <c r="QLI312" s="413" t="s">
        <v>755</v>
      </c>
      <c r="QLJ312" s="414"/>
      <c r="QLK312" s="415"/>
      <c r="QLL312" s="416" t="s">
        <v>754</v>
      </c>
      <c r="QLM312" s="413" t="s">
        <v>755</v>
      </c>
      <c r="QLN312" s="414"/>
      <c r="QLO312" s="415"/>
      <c r="QLP312" s="416" t="s">
        <v>754</v>
      </c>
      <c r="QLQ312" s="413" t="s">
        <v>755</v>
      </c>
      <c r="QLR312" s="414"/>
      <c r="QLS312" s="415"/>
      <c r="QLT312" s="416" t="s">
        <v>754</v>
      </c>
      <c r="QLU312" s="413" t="s">
        <v>755</v>
      </c>
      <c r="QLV312" s="414"/>
      <c r="QLW312" s="415"/>
      <c r="QLX312" s="416" t="s">
        <v>754</v>
      </c>
      <c r="QLY312" s="413" t="s">
        <v>755</v>
      </c>
      <c r="QLZ312" s="414"/>
      <c r="QMA312" s="415"/>
      <c r="QMB312" s="416" t="s">
        <v>754</v>
      </c>
      <c r="QMC312" s="413" t="s">
        <v>755</v>
      </c>
      <c r="QMD312" s="414"/>
      <c r="QME312" s="415"/>
      <c r="QMF312" s="416" t="s">
        <v>754</v>
      </c>
      <c r="QMG312" s="413" t="s">
        <v>755</v>
      </c>
      <c r="QMH312" s="414"/>
      <c r="QMI312" s="415"/>
      <c r="QMJ312" s="416" t="s">
        <v>754</v>
      </c>
      <c r="QMK312" s="413" t="s">
        <v>755</v>
      </c>
      <c r="QML312" s="414"/>
      <c r="QMM312" s="415"/>
      <c r="QMN312" s="416" t="s">
        <v>754</v>
      </c>
      <c r="QMO312" s="413" t="s">
        <v>755</v>
      </c>
      <c r="QMP312" s="414"/>
      <c r="QMQ312" s="415"/>
      <c r="QMR312" s="416" t="s">
        <v>754</v>
      </c>
      <c r="QMS312" s="413" t="s">
        <v>755</v>
      </c>
      <c r="QMT312" s="414"/>
      <c r="QMU312" s="415"/>
      <c r="QMV312" s="416" t="s">
        <v>754</v>
      </c>
      <c r="QMW312" s="413" t="s">
        <v>755</v>
      </c>
      <c r="QMX312" s="414"/>
      <c r="QMY312" s="415"/>
      <c r="QMZ312" s="416" t="s">
        <v>754</v>
      </c>
      <c r="QNA312" s="413" t="s">
        <v>755</v>
      </c>
      <c r="QNB312" s="414"/>
      <c r="QNC312" s="415"/>
      <c r="QND312" s="416" t="s">
        <v>754</v>
      </c>
      <c r="QNE312" s="413" t="s">
        <v>755</v>
      </c>
      <c r="QNF312" s="414"/>
      <c r="QNG312" s="415"/>
      <c r="QNH312" s="416" t="s">
        <v>754</v>
      </c>
      <c r="QNI312" s="413" t="s">
        <v>755</v>
      </c>
      <c r="QNJ312" s="414"/>
      <c r="QNK312" s="415"/>
      <c r="QNL312" s="416" t="s">
        <v>754</v>
      </c>
      <c r="QNM312" s="413" t="s">
        <v>755</v>
      </c>
      <c r="QNN312" s="414"/>
      <c r="QNO312" s="415"/>
      <c r="QNP312" s="416" t="s">
        <v>754</v>
      </c>
      <c r="QNQ312" s="413" t="s">
        <v>755</v>
      </c>
      <c r="QNR312" s="414"/>
      <c r="QNS312" s="415"/>
      <c r="QNT312" s="416" t="s">
        <v>754</v>
      </c>
      <c r="QNU312" s="413" t="s">
        <v>755</v>
      </c>
      <c r="QNV312" s="414"/>
      <c r="QNW312" s="415"/>
      <c r="QNX312" s="416" t="s">
        <v>754</v>
      </c>
      <c r="QNY312" s="413" t="s">
        <v>755</v>
      </c>
      <c r="QNZ312" s="414"/>
      <c r="QOA312" s="415"/>
      <c r="QOB312" s="416" t="s">
        <v>754</v>
      </c>
      <c r="QOC312" s="413" t="s">
        <v>755</v>
      </c>
      <c r="QOD312" s="414"/>
      <c r="QOE312" s="415"/>
      <c r="QOF312" s="416" t="s">
        <v>754</v>
      </c>
      <c r="QOG312" s="413" t="s">
        <v>755</v>
      </c>
      <c r="QOH312" s="414"/>
      <c r="QOI312" s="415"/>
      <c r="QOJ312" s="416" t="s">
        <v>754</v>
      </c>
      <c r="QOK312" s="413" t="s">
        <v>755</v>
      </c>
      <c r="QOL312" s="414"/>
      <c r="QOM312" s="415"/>
      <c r="QON312" s="416" t="s">
        <v>754</v>
      </c>
      <c r="QOO312" s="413" t="s">
        <v>755</v>
      </c>
      <c r="QOP312" s="414"/>
      <c r="QOQ312" s="415"/>
      <c r="QOR312" s="416" t="s">
        <v>754</v>
      </c>
      <c r="QOS312" s="413" t="s">
        <v>755</v>
      </c>
      <c r="QOT312" s="414"/>
      <c r="QOU312" s="415"/>
      <c r="QOV312" s="416" t="s">
        <v>754</v>
      </c>
      <c r="QOW312" s="413" t="s">
        <v>755</v>
      </c>
      <c r="QOX312" s="414"/>
      <c r="QOY312" s="415"/>
      <c r="QOZ312" s="416" t="s">
        <v>754</v>
      </c>
      <c r="QPA312" s="413" t="s">
        <v>755</v>
      </c>
      <c r="QPB312" s="414"/>
      <c r="QPC312" s="415"/>
      <c r="QPD312" s="416" t="s">
        <v>754</v>
      </c>
      <c r="QPE312" s="413" t="s">
        <v>755</v>
      </c>
      <c r="QPF312" s="414"/>
      <c r="QPG312" s="415"/>
      <c r="QPH312" s="416" t="s">
        <v>754</v>
      </c>
      <c r="QPI312" s="413" t="s">
        <v>755</v>
      </c>
      <c r="QPJ312" s="414"/>
      <c r="QPK312" s="415"/>
      <c r="QPL312" s="416" t="s">
        <v>754</v>
      </c>
      <c r="QPM312" s="413" t="s">
        <v>755</v>
      </c>
      <c r="QPN312" s="414"/>
      <c r="QPO312" s="415"/>
      <c r="QPP312" s="416" t="s">
        <v>754</v>
      </c>
      <c r="QPQ312" s="413" t="s">
        <v>755</v>
      </c>
      <c r="QPR312" s="414"/>
      <c r="QPS312" s="415"/>
      <c r="QPT312" s="416" t="s">
        <v>754</v>
      </c>
      <c r="QPU312" s="413" t="s">
        <v>755</v>
      </c>
      <c r="QPV312" s="414"/>
      <c r="QPW312" s="415"/>
      <c r="QPX312" s="416" t="s">
        <v>754</v>
      </c>
      <c r="QPY312" s="413" t="s">
        <v>755</v>
      </c>
      <c r="QPZ312" s="414"/>
      <c r="QQA312" s="415"/>
      <c r="QQB312" s="416" t="s">
        <v>754</v>
      </c>
      <c r="QQC312" s="413" t="s">
        <v>755</v>
      </c>
      <c r="QQD312" s="414"/>
      <c r="QQE312" s="415"/>
      <c r="QQF312" s="416" t="s">
        <v>754</v>
      </c>
      <c r="QQG312" s="413" t="s">
        <v>755</v>
      </c>
      <c r="QQH312" s="414"/>
      <c r="QQI312" s="415"/>
      <c r="QQJ312" s="416" t="s">
        <v>754</v>
      </c>
      <c r="QQK312" s="413" t="s">
        <v>755</v>
      </c>
      <c r="QQL312" s="414"/>
      <c r="QQM312" s="415"/>
      <c r="QQN312" s="416" t="s">
        <v>754</v>
      </c>
      <c r="QQO312" s="413" t="s">
        <v>755</v>
      </c>
      <c r="QQP312" s="414"/>
      <c r="QQQ312" s="415"/>
      <c r="QQR312" s="416" t="s">
        <v>754</v>
      </c>
      <c r="QQS312" s="413" t="s">
        <v>755</v>
      </c>
      <c r="QQT312" s="414"/>
      <c r="QQU312" s="415"/>
      <c r="QQV312" s="416" t="s">
        <v>754</v>
      </c>
      <c r="QQW312" s="413" t="s">
        <v>755</v>
      </c>
      <c r="QQX312" s="414"/>
      <c r="QQY312" s="415"/>
      <c r="QQZ312" s="416" t="s">
        <v>754</v>
      </c>
      <c r="QRA312" s="413" t="s">
        <v>755</v>
      </c>
      <c r="QRB312" s="414"/>
      <c r="QRC312" s="415"/>
      <c r="QRD312" s="416" t="s">
        <v>754</v>
      </c>
      <c r="QRE312" s="413" t="s">
        <v>755</v>
      </c>
      <c r="QRF312" s="414"/>
      <c r="QRG312" s="415"/>
      <c r="QRH312" s="416" t="s">
        <v>754</v>
      </c>
      <c r="QRI312" s="413" t="s">
        <v>755</v>
      </c>
      <c r="QRJ312" s="414"/>
      <c r="QRK312" s="415"/>
      <c r="QRL312" s="416" t="s">
        <v>754</v>
      </c>
      <c r="QRM312" s="413" t="s">
        <v>755</v>
      </c>
      <c r="QRN312" s="414"/>
      <c r="QRO312" s="415"/>
      <c r="QRP312" s="416" t="s">
        <v>754</v>
      </c>
      <c r="QRQ312" s="413" t="s">
        <v>755</v>
      </c>
      <c r="QRR312" s="414"/>
      <c r="QRS312" s="415"/>
      <c r="QRT312" s="416" t="s">
        <v>754</v>
      </c>
      <c r="QRU312" s="413" t="s">
        <v>755</v>
      </c>
      <c r="QRV312" s="414"/>
      <c r="QRW312" s="415"/>
      <c r="QRX312" s="416" t="s">
        <v>754</v>
      </c>
      <c r="QRY312" s="413" t="s">
        <v>755</v>
      </c>
      <c r="QRZ312" s="414"/>
      <c r="QSA312" s="415"/>
      <c r="QSB312" s="416" t="s">
        <v>754</v>
      </c>
      <c r="QSC312" s="413" t="s">
        <v>755</v>
      </c>
      <c r="QSD312" s="414"/>
      <c r="QSE312" s="415"/>
      <c r="QSF312" s="416" t="s">
        <v>754</v>
      </c>
      <c r="QSG312" s="413" t="s">
        <v>755</v>
      </c>
      <c r="QSH312" s="414"/>
      <c r="QSI312" s="415"/>
      <c r="QSJ312" s="416" t="s">
        <v>754</v>
      </c>
      <c r="QSK312" s="413" t="s">
        <v>755</v>
      </c>
      <c r="QSL312" s="414"/>
      <c r="QSM312" s="415"/>
      <c r="QSN312" s="416" t="s">
        <v>754</v>
      </c>
      <c r="QSO312" s="413" t="s">
        <v>755</v>
      </c>
      <c r="QSP312" s="414"/>
      <c r="QSQ312" s="415"/>
      <c r="QSR312" s="416" t="s">
        <v>754</v>
      </c>
      <c r="QSS312" s="413" t="s">
        <v>755</v>
      </c>
      <c r="QST312" s="414"/>
      <c r="QSU312" s="415"/>
      <c r="QSV312" s="416" t="s">
        <v>754</v>
      </c>
      <c r="QSW312" s="413" t="s">
        <v>755</v>
      </c>
      <c r="QSX312" s="414"/>
      <c r="QSY312" s="415"/>
      <c r="QSZ312" s="416" t="s">
        <v>754</v>
      </c>
      <c r="QTA312" s="413" t="s">
        <v>755</v>
      </c>
      <c r="QTB312" s="414"/>
      <c r="QTC312" s="415"/>
      <c r="QTD312" s="416" t="s">
        <v>754</v>
      </c>
      <c r="QTE312" s="413" t="s">
        <v>755</v>
      </c>
      <c r="QTF312" s="414"/>
      <c r="QTG312" s="415"/>
      <c r="QTH312" s="416" t="s">
        <v>754</v>
      </c>
      <c r="QTI312" s="413" t="s">
        <v>755</v>
      </c>
      <c r="QTJ312" s="414"/>
      <c r="QTK312" s="415"/>
      <c r="QTL312" s="416" t="s">
        <v>754</v>
      </c>
      <c r="QTM312" s="413" t="s">
        <v>755</v>
      </c>
      <c r="QTN312" s="414"/>
      <c r="QTO312" s="415"/>
      <c r="QTP312" s="416" t="s">
        <v>754</v>
      </c>
      <c r="QTQ312" s="413" t="s">
        <v>755</v>
      </c>
      <c r="QTR312" s="414"/>
      <c r="QTS312" s="415"/>
      <c r="QTT312" s="416" t="s">
        <v>754</v>
      </c>
      <c r="QTU312" s="413" t="s">
        <v>755</v>
      </c>
      <c r="QTV312" s="414"/>
      <c r="QTW312" s="415"/>
      <c r="QTX312" s="416" t="s">
        <v>754</v>
      </c>
      <c r="QTY312" s="413" t="s">
        <v>755</v>
      </c>
      <c r="QTZ312" s="414"/>
      <c r="QUA312" s="415"/>
      <c r="QUB312" s="416" t="s">
        <v>754</v>
      </c>
      <c r="QUC312" s="413" t="s">
        <v>755</v>
      </c>
      <c r="QUD312" s="414"/>
      <c r="QUE312" s="415"/>
      <c r="QUF312" s="416" t="s">
        <v>754</v>
      </c>
      <c r="QUG312" s="413" t="s">
        <v>755</v>
      </c>
      <c r="QUH312" s="414"/>
      <c r="QUI312" s="415"/>
      <c r="QUJ312" s="416" t="s">
        <v>754</v>
      </c>
      <c r="QUK312" s="413" t="s">
        <v>755</v>
      </c>
      <c r="QUL312" s="414"/>
      <c r="QUM312" s="415"/>
      <c r="QUN312" s="416" t="s">
        <v>754</v>
      </c>
      <c r="QUO312" s="413" t="s">
        <v>755</v>
      </c>
      <c r="QUP312" s="414"/>
      <c r="QUQ312" s="415"/>
      <c r="QUR312" s="416" t="s">
        <v>754</v>
      </c>
      <c r="QUS312" s="413" t="s">
        <v>755</v>
      </c>
      <c r="QUT312" s="414"/>
      <c r="QUU312" s="415"/>
      <c r="QUV312" s="416" t="s">
        <v>754</v>
      </c>
      <c r="QUW312" s="413" t="s">
        <v>755</v>
      </c>
      <c r="QUX312" s="414"/>
      <c r="QUY312" s="415"/>
      <c r="QUZ312" s="416" t="s">
        <v>754</v>
      </c>
      <c r="QVA312" s="413" t="s">
        <v>755</v>
      </c>
      <c r="QVB312" s="414"/>
      <c r="QVC312" s="415"/>
      <c r="QVD312" s="416" t="s">
        <v>754</v>
      </c>
      <c r="QVE312" s="413" t="s">
        <v>755</v>
      </c>
      <c r="QVF312" s="414"/>
      <c r="QVG312" s="415"/>
      <c r="QVH312" s="416" t="s">
        <v>754</v>
      </c>
      <c r="QVI312" s="413" t="s">
        <v>755</v>
      </c>
      <c r="QVJ312" s="414"/>
      <c r="QVK312" s="415"/>
      <c r="QVL312" s="416" t="s">
        <v>754</v>
      </c>
      <c r="QVM312" s="413" t="s">
        <v>755</v>
      </c>
      <c r="QVN312" s="414"/>
      <c r="QVO312" s="415"/>
      <c r="QVP312" s="416" t="s">
        <v>754</v>
      </c>
      <c r="QVQ312" s="413" t="s">
        <v>755</v>
      </c>
      <c r="QVR312" s="414"/>
      <c r="QVS312" s="415"/>
      <c r="QVT312" s="416" t="s">
        <v>754</v>
      </c>
      <c r="QVU312" s="413" t="s">
        <v>755</v>
      </c>
      <c r="QVV312" s="414"/>
      <c r="QVW312" s="415"/>
      <c r="QVX312" s="416" t="s">
        <v>754</v>
      </c>
      <c r="QVY312" s="413" t="s">
        <v>755</v>
      </c>
      <c r="QVZ312" s="414"/>
      <c r="QWA312" s="415"/>
      <c r="QWB312" s="416" t="s">
        <v>754</v>
      </c>
      <c r="QWC312" s="413" t="s">
        <v>755</v>
      </c>
      <c r="QWD312" s="414"/>
      <c r="QWE312" s="415"/>
      <c r="QWF312" s="416" t="s">
        <v>754</v>
      </c>
      <c r="QWG312" s="413" t="s">
        <v>755</v>
      </c>
      <c r="QWH312" s="414"/>
      <c r="QWI312" s="415"/>
      <c r="QWJ312" s="416" t="s">
        <v>754</v>
      </c>
      <c r="QWK312" s="413" t="s">
        <v>755</v>
      </c>
      <c r="QWL312" s="414"/>
      <c r="QWM312" s="415"/>
      <c r="QWN312" s="416" t="s">
        <v>754</v>
      </c>
      <c r="QWO312" s="413" t="s">
        <v>755</v>
      </c>
      <c r="QWP312" s="414"/>
      <c r="QWQ312" s="415"/>
      <c r="QWR312" s="416" t="s">
        <v>754</v>
      </c>
      <c r="QWS312" s="413" t="s">
        <v>755</v>
      </c>
      <c r="QWT312" s="414"/>
      <c r="QWU312" s="415"/>
      <c r="QWV312" s="416" t="s">
        <v>754</v>
      </c>
      <c r="QWW312" s="413" t="s">
        <v>755</v>
      </c>
      <c r="QWX312" s="414"/>
      <c r="QWY312" s="415"/>
      <c r="QWZ312" s="416" t="s">
        <v>754</v>
      </c>
      <c r="QXA312" s="413" t="s">
        <v>755</v>
      </c>
      <c r="QXB312" s="414"/>
      <c r="QXC312" s="415"/>
      <c r="QXD312" s="416" t="s">
        <v>754</v>
      </c>
      <c r="QXE312" s="413" t="s">
        <v>755</v>
      </c>
      <c r="QXF312" s="414"/>
      <c r="QXG312" s="415"/>
      <c r="QXH312" s="416" t="s">
        <v>754</v>
      </c>
      <c r="QXI312" s="413" t="s">
        <v>755</v>
      </c>
      <c r="QXJ312" s="414"/>
      <c r="QXK312" s="415"/>
      <c r="QXL312" s="416" t="s">
        <v>754</v>
      </c>
      <c r="QXM312" s="413" t="s">
        <v>755</v>
      </c>
      <c r="QXN312" s="414"/>
      <c r="QXO312" s="415"/>
      <c r="QXP312" s="416" t="s">
        <v>754</v>
      </c>
      <c r="QXQ312" s="413" t="s">
        <v>755</v>
      </c>
      <c r="QXR312" s="414"/>
      <c r="QXS312" s="415"/>
      <c r="QXT312" s="416" t="s">
        <v>754</v>
      </c>
      <c r="QXU312" s="413" t="s">
        <v>755</v>
      </c>
      <c r="QXV312" s="414"/>
      <c r="QXW312" s="415"/>
      <c r="QXX312" s="416" t="s">
        <v>754</v>
      </c>
      <c r="QXY312" s="413" t="s">
        <v>755</v>
      </c>
      <c r="QXZ312" s="414"/>
      <c r="QYA312" s="415"/>
      <c r="QYB312" s="416" t="s">
        <v>754</v>
      </c>
      <c r="QYC312" s="413" t="s">
        <v>755</v>
      </c>
      <c r="QYD312" s="414"/>
      <c r="QYE312" s="415"/>
      <c r="QYF312" s="416" t="s">
        <v>754</v>
      </c>
      <c r="QYG312" s="413" t="s">
        <v>755</v>
      </c>
      <c r="QYH312" s="414"/>
      <c r="QYI312" s="415"/>
      <c r="QYJ312" s="416" t="s">
        <v>754</v>
      </c>
      <c r="QYK312" s="413" t="s">
        <v>755</v>
      </c>
      <c r="QYL312" s="414"/>
      <c r="QYM312" s="415"/>
      <c r="QYN312" s="416" t="s">
        <v>754</v>
      </c>
      <c r="QYO312" s="413" t="s">
        <v>755</v>
      </c>
      <c r="QYP312" s="414"/>
      <c r="QYQ312" s="415"/>
      <c r="QYR312" s="416" t="s">
        <v>754</v>
      </c>
      <c r="QYS312" s="413" t="s">
        <v>755</v>
      </c>
      <c r="QYT312" s="414"/>
      <c r="QYU312" s="415"/>
      <c r="QYV312" s="416" t="s">
        <v>754</v>
      </c>
      <c r="QYW312" s="413" t="s">
        <v>755</v>
      </c>
      <c r="QYX312" s="414"/>
      <c r="QYY312" s="415"/>
      <c r="QYZ312" s="416" t="s">
        <v>754</v>
      </c>
      <c r="QZA312" s="413" t="s">
        <v>755</v>
      </c>
      <c r="QZB312" s="414"/>
      <c r="QZC312" s="415"/>
      <c r="QZD312" s="416" t="s">
        <v>754</v>
      </c>
      <c r="QZE312" s="413" t="s">
        <v>755</v>
      </c>
      <c r="QZF312" s="414"/>
      <c r="QZG312" s="415"/>
      <c r="QZH312" s="416" t="s">
        <v>754</v>
      </c>
      <c r="QZI312" s="413" t="s">
        <v>755</v>
      </c>
      <c r="QZJ312" s="414"/>
      <c r="QZK312" s="415"/>
      <c r="QZL312" s="416" t="s">
        <v>754</v>
      </c>
      <c r="QZM312" s="413" t="s">
        <v>755</v>
      </c>
      <c r="QZN312" s="414"/>
      <c r="QZO312" s="415"/>
      <c r="QZP312" s="416" t="s">
        <v>754</v>
      </c>
      <c r="QZQ312" s="413" t="s">
        <v>755</v>
      </c>
      <c r="QZR312" s="414"/>
      <c r="QZS312" s="415"/>
      <c r="QZT312" s="416" t="s">
        <v>754</v>
      </c>
      <c r="QZU312" s="413" t="s">
        <v>755</v>
      </c>
      <c r="QZV312" s="414"/>
      <c r="QZW312" s="415"/>
      <c r="QZX312" s="416" t="s">
        <v>754</v>
      </c>
      <c r="QZY312" s="413" t="s">
        <v>755</v>
      </c>
      <c r="QZZ312" s="414"/>
      <c r="RAA312" s="415"/>
      <c r="RAB312" s="416" t="s">
        <v>754</v>
      </c>
      <c r="RAC312" s="413" t="s">
        <v>755</v>
      </c>
      <c r="RAD312" s="414"/>
      <c r="RAE312" s="415"/>
      <c r="RAF312" s="416" t="s">
        <v>754</v>
      </c>
      <c r="RAG312" s="413" t="s">
        <v>755</v>
      </c>
      <c r="RAH312" s="414"/>
      <c r="RAI312" s="415"/>
      <c r="RAJ312" s="416" t="s">
        <v>754</v>
      </c>
      <c r="RAK312" s="413" t="s">
        <v>755</v>
      </c>
      <c r="RAL312" s="414"/>
      <c r="RAM312" s="415"/>
      <c r="RAN312" s="416" t="s">
        <v>754</v>
      </c>
      <c r="RAO312" s="413" t="s">
        <v>755</v>
      </c>
      <c r="RAP312" s="414"/>
      <c r="RAQ312" s="415"/>
      <c r="RAR312" s="416" t="s">
        <v>754</v>
      </c>
      <c r="RAS312" s="413" t="s">
        <v>755</v>
      </c>
      <c r="RAT312" s="414"/>
      <c r="RAU312" s="415"/>
      <c r="RAV312" s="416" t="s">
        <v>754</v>
      </c>
      <c r="RAW312" s="413" t="s">
        <v>755</v>
      </c>
      <c r="RAX312" s="414"/>
      <c r="RAY312" s="415"/>
      <c r="RAZ312" s="416" t="s">
        <v>754</v>
      </c>
      <c r="RBA312" s="413" t="s">
        <v>755</v>
      </c>
      <c r="RBB312" s="414"/>
      <c r="RBC312" s="415"/>
      <c r="RBD312" s="416" t="s">
        <v>754</v>
      </c>
      <c r="RBE312" s="413" t="s">
        <v>755</v>
      </c>
      <c r="RBF312" s="414"/>
      <c r="RBG312" s="415"/>
      <c r="RBH312" s="416" t="s">
        <v>754</v>
      </c>
      <c r="RBI312" s="413" t="s">
        <v>755</v>
      </c>
      <c r="RBJ312" s="414"/>
      <c r="RBK312" s="415"/>
      <c r="RBL312" s="416" t="s">
        <v>754</v>
      </c>
      <c r="RBM312" s="413" t="s">
        <v>755</v>
      </c>
      <c r="RBN312" s="414"/>
      <c r="RBO312" s="415"/>
      <c r="RBP312" s="416" t="s">
        <v>754</v>
      </c>
      <c r="RBQ312" s="413" t="s">
        <v>755</v>
      </c>
      <c r="RBR312" s="414"/>
      <c r="RBS312" s="415"/>
      <c r="RBT312" s="416" t="s">
        <v>754</v>
      </c>
      <c r="RBU312" s="413" t="s">
        <v>755</v>
      </c>
      <c r="RBV312" s="414"/>
      <c r="RBW312" s="415"/>
      <c r="RBX312" s="416" t="s">
        <v>754</v>
      </c>
      <c r="RBY312" s="413" t="s">
        <v>755</v>
      </c>
      <c r="RBZ312" s="414"/>
      <c r="RCA312" s="415"/>
      <c r="RCB312" s="416" t="s">
        <v>754</v>
      </c>
      <c r="RCC312" s="413" t="s">
        <v>755</v>
      </c>
      <c r="RCD312" s="414"/>
      <c r="RCE312" s="415"/>
      <c r="RCF312" s="416" t="s">
        <v>754</v>
      </c>
      <c r="RCG312" s="413" t="s">
        <v>755</v>
      </c>
      <c r="RCH312" s="414"/>
      <c r="RCI312" s="415"/>
      <c r="RCJ312" s="416" t="s">
        <v>754</v>
      </c>
      <c r="RCK312" s="413" t="s">
        <v>755</v>
      </c>
      <c r="RCL312" s="414"/>
      <c r="RCM312" s="415"/>
      <c r="RCN312" s="416" t="s">
        <v>754</v>
      </c>
      <c r="RCO312" s="413" t="s">
        <v>755</v>
      </c>
      <c r="RCP312" s="414"/>
      <c r="RCQ312" s="415"/>
      <c r="RCR312" s="416" t="s">
        <v>754</v>
      </c>
      <c r="RCS312" s="413" t="s">
        <v>755</v>
      </c>
      <c r="RCT312" s="414"/>
      <c r="RCU312" s="415"/>
      <c r="RCV312" s="416" t="s">
        <v>754</v>
      </c>
      <c r="RCW312" s="413" t="s">
        <v>755</v>
      </c>
      <c r="RCX312" s="414"/>
      <c r="RCY312" s="415"/>
      <c r="RCZ312" s="416" t="s">
        <v>754</v>
      </c>
      <c r="RDA312" s="413" t="s">
        <v>755</v>
      </c>
      <c r="RDB312" s="414"/>
      <c r="RDC312" s="415"/>
      <c r="RDD312" s="416" t="s">
        <v>754</v>
      </c>
      <c r="RDE312" s="413" t="s">
        <v>755</v>
      </c>
      <c r="RDF312" s="414"/>
      <c r="RDG312" s="415"/>
      <c r="RDH312" s="416" t="s">
        <v>754</v>
      </c>
      <c r="RDI312" s="413" t="s">
        <v>755</v>
      </c>
      <c r="RDJ312" s="414"/>
      <c r="RDK312" s="415"/>
      <c r="RDL312" s="416" t="s">
        <v>754</v>
      </c>
      <c r="RDM312" s="413" t="s">
        <v>755</v>
      </c>
      <c r="RDN312" s="414"/>
      <c r="RDO312" s="415"/>
      <c r="RDP312" s="416" t="s">
        <v>754</v>
      </c>
      <c r="RDQ312" s="413" t="s">
        <v>755</v>
      </c>
      <c r="RDR312" s="414"/>
      <c r="RDS312" s="415"/>
      <c r="RDT312" s="416" t="s">
        <v>754</v>
      </c>
      <c r="RDU312" s="413" t="s">
        <v>755</v>
      </c>
      <c r="RDV312" s="414"/>
      <c r="RDW312" s="415"/>
      <c r="RDX312" s="416" t="s">
        <v>754</v>
      </c>
      <c r="RDY312" s="413" t="s">
        <v>755</v>
      </c>
      <c r="RDZ312" s="414"/>
      <c r="REA312" s="415"/>
      <c r="REB312" s="416" t="s">
        <v>754</v>
      </c>
      <c r="REC312" s="413" t="s">
        <v>755</v>
      </c>
      <c r="RED312" s="414"/>
      <c r="REE312" s="415"/>
      <c r="REF312" s="416" t="s">
        <v>754</v>
      </c>
      <c r="REG312" s="413" t="s">
        <v>755</v>
      </c>
      <c r="REH312" s="414"/>
      <c r="REI312" s="415"/>
      <c r="REJ312" s="416" t="s">
        <v>754</v>
      </c>
      <c r="REK312" s="413" t="s">
        <v>755</v>
      </c>
      <c r="REL312" s="414"/>
      <c r="REM312" s="415"/>
      <c r="REN312" s="416" t="s">
        <v>754</v>
      </c>
      <c r="REO312" s="413" t="s">
        <v>755</v>
      </c>
      <c r="REP312" s="414"/>
      <c r="REQ312" s="415"/>
      <c r="RER312" s="416" t="s">
        <v>754</v>
      </c>
      <c r="RES312" s="413" t="s">
        <v>755</v>
      </c>
      <c r="RET312" s="414"/>
      <c r="REU312" s="415"/>
      <c r="REV312" s="416" t="s">
        <v>754</v>
      </c>
      <c r="REW312" s="413" t="s">
        <v>755</v>
      </c>
      <c r="REX312" s="414"/>
      <c r="REY312" s="415"/>
      <c r="REZ312" s="416" t="s">
        <v>754</v>
      </c>
      <c r="RFA312" s="413" t="s">
        <v>755</v>
      </c>
      <c r="RFB312" s="414"/>
      <c r="RFC312" s="415"/>
      <c r="RFD312" s="416" t="s">
        <v>754</v>
      </c>
      <c r="RFE312" s="413" t="s">
        <v>755</v>
      </c>
      <c r="RFF312" s="414"/>
      <c r="RFG312" s="415"/>
      <c r="RFH312" s="416" t="s">
        <v>754</v>
      </c>
      <c r="RFI312" s="413" t="s">
        <v>755</v>
      </c>
      <c r="RFJ312" s="414"/>
      <c r="RFK312" s="415"/>
      <c r="RFL312" s="416" t="s">
        <v>754</v>
      </c>
      <c r="RFM312" s="413" t="s">
        <v>755</v>
      </c>
      <c r="RFN312" s="414"/>
      <c r="RFO312" s="415"/>
      <c r="RFP312" s="416" t="s">
        <v>754</v>
      </c>
      <c r="RFQ312" s="413" t="s">
        <v>755</v>
      </c>
      <c r="RFR312" s="414"/>
      <c r="RFS312" s="415"/>
      <c r="RFT312" s="416" t="s">
        <v>754</v>
      </c>
      <c r="RFU312" s="413" t="s">
        <v>755</v>
      </c>
      <c r="RFV312" s="414"/>
      <c r="RFW312" s="415"/>
      <c r="RFX312" s="416" t="s">
        <v>754</v>
      </c>
      <c r="RFY312" s="413" t="s">
        <v>755</v>
      </c>
      <c r="RFZ312" s="414"/>
      <c r="RGA312" s="415"/>
      <c r="RGB312" s="416" t="s">
        <v>754</v>
      </c>
      <c r="RGC312" s="413" t="s">
        <v>755</v>
      </c>
      <c r="RGD312" s="414"/>
      <c r="RGE312" s="415"/>
      <c r="RGF312" s="416" t="s">
        <v>754</v>
      </c>
      <c r="RGG312" s="413" t="s">
        <v>755</v>
      </c>
      <c r="RGH312" s="414"/>
      <c r="RGI312" s="415"/>
      <c r="RGJ312" s="416" t="s">
        <v>754</v>
      </c>
      <c r="RGK312" s="413" t="s">
        <v>755</v>
      </c>
      <c r="RGL312" s="414"/>
      <c r="RGM312" s="415"/>
      <c r="RGN312" s="416" t="s">
        <v>754</v>
      </c>
      <c r="RGO312" s="413" t="s">
        <v>755</v>
      </c>
      <c r="RGP312" s="414"/>
      <c r="RGQ312" s="415"/>
      <c r="RGR312" s="416" t="s">
        <v>754</v>
      </c>
      <c r="RGS312" s="413" t="s">
        <v>755</v>
      </c>
      <c r="RGT312" s="414"/>
      <c r="RGU312" s="415"/>
      <c r="RGV312" s="416" t="s">
        <v>754</v>
      </c>
      <c r="RGW312" s="413" t="s">
        <v>755</v>
      </c>
      <c r="RGX312" s="414"/>
      <c r="RGY312" s="415"/>
      <c r="RGZ312" s="416" t="s">
        <v>754</v>
      </c>
      <c r="RHA312" s="413" t="s">
        <v>755</v>
      </c>
      <c r="RHB312" s="414"/>
      <c r="RHC312" s="415"/>
      <c r="RHD312" s="416" t="s">
        <v>754</v>
      </c>
      <c r="RHE312" s="413" t="s">
        <v>755</v>
      </c>
      <c r="RHF312" s="414"/>
      <c r="RHG312" s="415"/>
      <c r="RHH312" s="416" t="s">
        <v>754</v>
      </c>
      <c r="RHI312" s="413" t="s">
        <v>755</v>
      </c>
      <c r="RHJ312" s="414"/>
      <c r="RHK312" s="415"/>
      <c r="RHL312" s="416" t="s">
        <v>754</v>
      </c>
      <c r="RHM312" s="413" t="s">
        <v>755</v>
      </c>
      <c r="RHN312" s="414"/>
      <c r="RHO312" s="415"/>
      <c r="RHP312" s="416" t="s">
        <v>754</v>
      </c>
      <c r="RHQ312" s="413" t="s">
        <v>755</v>
      </c>
      <c r="RHR312" s="414"/>
      <c r="RHS312" s="415"/>
      <c r="RHT312" s="416" t="s">
        <v>754</v>
      </c>
      <c r="RHU312" s="413" t="s">
        <v>755</v>
      </c>
      <c r="RHV312" s="414"/>
      <c r="RHW312" s="415"/>
      <c r="RHX312" s="416" t="s">
        <v>754</v>
      </c>
      <c r="RHY312" s="413" t="s">
        <v>755</v>
      </c>
      <c r="RHZ312" s="414"/>
      <c r="RIA312" s="415"/>
      <c r="RIB312" s="416" t="s">
        <v>754</v>
      </c>
      <c r="RIC312" s="413" t="s">
        <v>755</v>
      </c>
      <c r="RID312" s="414"/>
      <c r="RIE312" s="415"/>
      <c r="RIF312" s="416" t="s">
        <v>754</v>
      </c>
      <c r="RIG312" s="413" t="s">
        <v>755</v>
      </c>
      <c r="RIH312" s="414"/>
      <c r="RII312" s="415"/>
      <c r="RIJ312" s="416" t="s">
        <v>754</v>
      </c>
      <c r="RIK312" s="413" t="s">
        <v>755</v>
      </c>
      <c r="RIL312" s="414"/>
      <c r="RIM312" s="415"/>
      <c r="RIN312" s="416" t="s">
        <v>754</v>
      </c>
      <c r="RIO312" s="413" t="s">
        <v>755</v>
      </c>
      <c r="RIP312" s="414"/>
      <c r="RIQ312" s="415"/>
      <c r="RIR312" s="416" t="s">
        <v>754</v>
      </c>
      <c r="RIS312" s="413" t="s">
        <v>755</v>
      </c>
      <c r="RIT312" s="414"/>
      <c r="RIU312" s="415"/>
      <c r="RIV312" s="416" t="s">
        <v>754</v>
      </c>
      <c r="RIW312" s="413" t="s">
        <v>755</v>
      </c>
      <c r="RIX312" s="414"/>
      <c r="RIY312" s="415"/>
      <c r="RIZ312" s="416" t="s">
        <v>754</v>
      </c>
      <c r="RJA312" s="413" t="s">
        <v>755</v>
      </c>
      <c r="RJB312" s="414"/>
      <c r="RJC312" s="415"/>
      <c r="RJD312" s="416" t="s">
        <v>754</v>
      </c>
      <c r="RJE312" s="413" t="s">
        <v>755</v>
      </c>
      <c r="RJF312" s="414"/>
      <c r="RJG312" s="415"/>
      <c r="RJH312" s="416" t="s">
        <v>754</v>
      </c>
      <c r="RJI312" s="413" t="s">
        <v>755</v>
      </c>
      <c r="RJJ312" s="414"/>
      <c r="RJK312" s="415"/>
      <c r="RJL312" s="416" t="s">
        <v>754</v>
      </c>
      <c r="RJM312" s="413" t="s">
        <v>755</v>
      </c>
      <c r="RJN312" s="414"/>
      <c r="RJO312" s="415"/>
      <c r="RJP312" s="416" t="s">
        <v>754</v>
      </c>
      <c r="RJQ312" s="413" t="s">
        <v>755</v>
      </c>
      <c r="RJR312" s="414"/>
      <c r="RJS312" s="415"/>
      <c r="RJT312" s="416" t="s">
        <v>754</v>
      </c>
      <c r="RJU312" s="413" t="s">
        <v>755</v>
      </c>
      <c r="RJV312" s="414"/>
      <c r="RJW312" s="415"/>
      <c r="RJX312" s="416" t="s">
        <v>754</v>
      </c>
      <c r="RJY312" s="413" t="s">
        <v>755</v>
      </c>
      <c r="RJZ312" s="414"/>
      <c r="RKA312" s="415"/>
      <c r="RKB312" s="416" t="s">
        <v>754</v>
      </c>
      <c r="RKC312" s="413" t="s">
        <v>755</v>
      </c>
      <c r="RKD312" s="414"/>
      <c r="RKE312" s="415"/>
      <c r="RKF312" s="416" t="s">
        <v>754</v>
      </c>
      <c r="RKG312" s="413" t="s">
        <v>755</v>
      </c>
      <c r="RKH312" s="414"/>
      <c r="RKI312" s="415"/>
      <c r="RKJ312" s="416" t="s">
        <v>754</v>
      </c>
      <c r="RKK312" s="413" t="s">
        <v>755</v>
      </c>
      <c r="RKL312" s="414"/>
      <c r="RKM312" s="415"/>
      <c r="RKN312" s="416" t="s">
        <v>754</v>
      </c>
      <c r="RKO312" s="413" t="s">
        <v>755</v>
      </c>
      <c r="RKP312" s="414"/>
      <c r="RKQ312" s="415"/>
      <c r="RKR312" s="416" t="s">
        <v>754</v>
      </c>
      <c r="RKS312" s="413" t="s">
        <v>755</v>
      </c>
      <c r="RKT312" s="414"/>
      <c r="RKU312" s="415"/>
      <c r="RKV312" s="416" t="s">
        <v>754</v>
      </c>
      <c r="RKW312" s="413" t="s">
        <v>755</v>
      </c>
      <c r="RKX312" s="414"/>
      <c r="RKY312" s="415"/>
      <c r="RKZ312" s="416" t="s">
        <v>754</v>
      </c>
      <c r="RLA312" s="413" t="s">
        <v>755</v>
      </c>
      <c r="RLB312" s="414"/>
      <c r="RLC312" s="415"/>
      <c r="RLD312" s="416" t="s">
        <v>754</v>
      </c>
      <c r="RLE312" s="413" t="s">
        <v>755</v>
      </c>
      <c r="RLF312" s="414"/>
      <c r="RLG312" s="415"/>
      <c r="RLH312" s="416" t="s">
        <v>754</v>
      </c>
      <c r="RLI312" s="413" t="s">
        <v>755</v>
      </c>
      <c r="RLJ312" s="414"/>
      <c r="RLK312" s="415"/>
      <c r="RLL312" s="416" t="s">
        <v>754</v>
      </c>
      <c r="RLM312" s="413" t="s">
        <v>755</v>
      </c>
      <c r="RLN312" s="414"/>
      <c r="RLO312" s="415"/>
      <c r="RLP312" s="416" t="s">
        <v>754</v>
      </c>
      <c r="RLQ312" s="413" t="s">
        <v>755</v>
      </c>
      <c r="RLR312" s="414"/>
      <c r="RLS312" s="415"/>
      <c r="RLT312" s="416" t="s">
        <v>754</v>
      </c>
      <c r="RLU312" s="413" t="s">
        <v>755</v>
      </c>
      <c r="RLV312" s="414"/>
      <c r="RLW312" s="415"/>
      <c r="RLX312" s="416" t="s">
        <v>754</v>
      </c>
      <c r="RLY312" s="413" t="s">
        <v>755</v>
      </c>
      <c r="RLZ312" s="414"/>
      <c r="RMA312" s="415"/>
      <c r="RMB312" s="416" t="s">
        <v>754</v>
      </c>
      <c r="RMC312" s="413" t="s">
        <v>755</v>
      </c>
      <c r="RMD312" s="414"/>
      <c r="RME312" s="415"/>
      <c r="RMF312" s="416" t="s">
        <v>754</v>
      </c>
      <c r="RMG312" s="413" t="s">
        <v>755</v>
      </c>
      <c r="RMH312" s="414"/>
      <c r="RMI312" s="415"/>
      <c r="RMJ312" s="416" t="s">
        <v>754</v>
      </c>
      <c r="RMK312" s="413" t="s">
        <v>755</v>
      </c>
      <c r="RML312" s="414"/>
      <c r="RMM312" s="415"/>
      <c r="RMN312" s="416" t="s">
        <v>754</v>
      </c>
      <c r="RMO312" s="413" t="s">
        <v>755</v>
      </c>
      <c r="RMP312" s="414"/>
      <c r="RMQ312" s="415"/>
      <c r="RMR312" s="416" t="s">
        <v>754</v>
      </c>
      <c r="RMS312" s="413" t="s">
        <v>755</v>
      </c>
      <c r="RMT312" s="414"/>
      <c r="RMU312" s="415"/>
      <c r="RMV312" s="416" t="s">
        <v>754</v>
      </c>
      <c r="RMW312" s="413" t="s">
        <v>755</v>
      </c>
      <c r="RMX312" s="414"/>
      <c r="RMY312" s="415"/>
      <c r="RMZ312" s="416" t="s">
        <v>754</v>
      </c>
      <c r="RNA312" s="413" t="s">
        <v>755</v>
      </c>
      <c r="RNB312" s="414"/>
      <c r="RNC312" s="415"/>
      <c r="RND312" s="416" t="s">
        <v>754</v>
      </c>
      <c r="RNE312" s="413" t="s">
        <v>755</v>
      </c>
      <c r="RNF312" s="414"/>
      <c r="RNG312" s="415"/>
      <c r="RNH312" s="416" t="s">
        <v>754</v>
      </c>
      <c r="RNI312" s="413" t="s">
        <v>755</v>
      </c>
      <c r="RNJ312" s="414"/>
      <c r="RNK312" s="415"/>
      <c r="RNL312" s="416" t="s">
        <v>754</v>
      </c>
      <c r="RNM312" s="413" t="s">
        <v>755</v>
      </c>
      <c r="RNN312" s="414"/>
      <c r="RNO312" s="415"/>
      <c r="RNP312" s="416" t="s">
        <v>754</v>
      </c>
      <c r="RNQ312" s="413" t="s">
        <v>755</v>
      </c>
      <c r="RNR312" s="414"/>
      <c r="RNS312" s="415"/>
      <c r="RNT312" s="416" t="s">
        <v>754</v>
      </c>
      <c r="RNU312" s="413" t="s">
        <v>755</v>
      </c>
      <c r="RNV312" s="414"/>
      <c r="RNW312" s="415"/>
      <c r="RNX312" s="416" t="s">
        <v>754</v>
      </c>
      <c r="RNY312" s="413" t="s">
        <v>755</v>
      </c>
      <c r="RNZ312" s="414"/>
      <c r="ROA312" s="415"/>
      <c r="ROB312" s="416" t="s">
        <v>754</v>
      </c>
      <c r="ROC312" s="413" t="s">
        <v>755</v>
      </c>
      <c r="ROD312" s="414"/>
      <c r="ROE312" s="415"/>
      <c r="ROF312" s="416" t="s">
        <v>754</v>
      </c>
      <c r="ROG312" s="413" t="s">
        <v>755</v>
      </c>
      <c r="ROH312" s="414"/>
      <c r="ROI312" s="415"/>
      <c r="ROJ312" s="416" t="s">
        <v>754</v>
      </c>
      <c r="ROK312" s="413" t="s">
        <v>755</v>
      </c>
      <c r="ROL312" s="414"/>
      <c r="ROM312" s="415"/>
      <c r="RON312" s="416" t="s">
        <v>754</v>
      </c>
      <c r="ROO312" s="413" t="s">
        <v>755</v>
      </c>
      <c r="ROP312" s="414"/>
      <c r="ROQ312" s="415"/>
      <c r="ROR312" s="416" t="s">
        <v>754</v>
      </c>
      <c r="ROS312" s="413" t="s">
        <v>755</v>
      </c>
      <c r="ROT312" s="414"/>
      <c r="ROU312" s="415"/>
      <c r="ROV312" s="416" t="s">
        <v>754</v>
      </c>
      <c r="ROW312" s="413" t="s">
        <v>755</v>
      </c>
      <c r="ROX312" s="414"/>
      <c r="ROY312" s="415"/>
      <c r="ROZ312" s="416" t="s">
        <v>754</v>
      </c>
      <c r="RPA312" s="413" t="s">
        <v>755</v>
      </c>
      <c r="RPB312" s="414"/>
      <c r="RPC312" s="415"/>
      <c r="RPD312" s="416" t="s">
        <v>754</v>
      </c>
      <c r="RPE312" s="413" t="s">
        <v>755</v>
      </c>
      <c r="RPF312" s="414"/>
      <c r="RPG312" s="415"/>
      <c r="RPH312" s="416" t="s">
        <v>754</v>
      </c>
      <c r="RPI312" s="413" t="s">
        <v>755</v>
      </c>
      <c r="RPJ312" s="414"/>
      <c r="RPK312" s="415"/>
      <c r="RPL312" s="416" t="s">
        <v>754</v>
      </c>
      <c r="RPM312" s="413" t="s">
        <v>755</v>
      </c>
      <c r="RPN312" s="414"/>
      <c r="RPO312" s="415"/>
      <c r="RPP312" s="416" t="s">
        <v>754</v>
      </c>
      <c r="RPQ312" s="413" t="s">
        <v>755</v>
      </c>
      <c r="RPR312" s="414"/>
      <c r="RPS312" s="415"/>
      <c r="RPT312" s="416" t="s">
        <v>754</v>
      </c>
      <c r="RPU312" s="413" t="s">
        <v>755</v>
      </c>
      <c r="RPV312" s="414"/>
      <c r="RPW312" s="415"/>
      <c r="RPX312" s="416" t="s">
        <v>754</v>
      </c>
      <c r="RPY312" s="413" t="s">
        <v>755</v>
      </c>
      <c r="RPZ312" s="414"/>
      <c r="RQA312" s="415"/>
      <c r="RQB312" s="416" t="s">
        <v>754</v>
      </c>
      <c r="RQC312" s="413" t="s">
        <v>755</v>
      </c>
      <c r="RQD312" s="414"/>
      <c r="RQE312" s="415"/>
      <c r="RQF312" s="416" t="s">
        <v>754</v>
      </c>
      <c r="RQG312" s="413" t="s">
        <v>755</v>
      </c>
      <c r="RQH312" s="414"/>
      <c r="RQI312" s="415"/>
      <c r="RQJ312" s="416" t="s">
        <v>754</v>
      </c>
      <c r="RQK312" s="413" t="s">
        <v>755</v>
      </c>
      <c r="RQL312" s="414"/>
      <c r="RQM312" s="415"/>
      <c r="RQN312" s="416" t="s">
        <v>754</v>
      </c>
      <c r="RQO312" s="413" t="s">
        <v>755</v>
      </c>
      <c r="RQP312" s="414"/>
      <c r="RQQ312" s="415"/>
      <c r="RQR312" s="416" t="s">
        <v>754</v>
      </c>
      <c r="RQS312" s="413" t="s">
        <v>755</v>
      </c>
      <c r="RQT312" s="414"/>
      <c r="RQU312" s="415"/>
      <c r="RQV312" s="416" t="s">
        <v>754</v>
      </c>
      <c r="RQW312" s="413" t="s">
        <v>755</v>
      </c>
      <c r="RQX312" s="414"/>
      <c r="RQY312" s="415"/>
      <c r="RQZ312" s="416" t="s">
        <v>754</v>
      </c>
      <c r="RRA312" s="413" t="s">
        <v>755</v>
      </c>
      <c r="RRB312" s="414"/>
      <c r="RRC312" s="415"/>
      <c r="RRD312" s="416" t="s">
        <v>754</v>
      </c>
      <c r="RRE312" s="413" t="s">
        <v>755</v>
      </c>
      <c r="RRF312" s="414"/>
      <c r="RRG312" s="415"/>
      <c r="RRH312" s="416" t="s">
        <v>754</v>
      </c>
      <c r="RRI312" s="413" t="s">
        <v>755</v>
      </c>
      <c r="RRJ312" s="414"/>
      <c r="RRK312" s="415"/>
      <c r="RRL312" s="416" t="s">
        <v>754</v>
      </c>
      <c r="RRM312" s="413" t="s">
        <v>755</v>
      </c>
      <c r="RRN312" s="414"/>
      <c r="RRO312" s="415"/>
      <c r="RRP312" s="416" t="s">
        <v>754</v>
      </c>
      <c r="RRQ312" s="413" t="s">
        <v>755</v>
      </c>
      <c r="RRR312" s="414"/>
      <c r="RRS312" s="415"/>
      <c r="RRT312" s="416" t="s">
        <v>754</v>
      </c>
      <c r="RRU312" s="413" t="s">
        <v>755</v>
      </c>
      <c r="RRV312" s="414"/>
      <c r="RRW312" s="415"/>
      <c r="RRX312" s="416" t="s">
        <v>754</v>
      </c>
      <c r="RRY312" s="413" t="s">
        <v>755</v>
      </c>
      <c r="RRZ312" s="414"/>
      <c r="RSA312" s="415"/>
      <c r="RSB312" s="416" t="s">
        <v>754</v>
      </c>
      <c r="RSC312" s="413" t="s">
        <v>755</v>
      </c>
      <c r="RSD312" s="414"/>
      <c r="RSE312" s="415"/>
      <c r="RSF312" s="416" t="s">
        <v>754</v>
      </c>
      <c r="RSG312" s="413" t="s">
        <v>755</v>
      </c>
      <c r="RSH312" s="414"/>
      <c r="RSI312" s="415"/>
      <c r="RSJ312" s="416" t="s">
        <v>754</v>
      </c>
      <c r="RSK312" s="413" t="s">
        <v>755</v>
      </c>
      <c r="RSL312" s="414"/>
      <c r="RSM312" s="415"/>
      <c r="RSN312" s="416" t="s">
        <v>754</v>
      </c>
      <c r="RSO312" s="413" t="s">
        <v>755</v>
      </c>
      <c r="RSP312" s="414"/>
      <c r="RSQ312" s="415"/>
      <c r="RSR312" s="416" t="s">
        <v>754</v>
      </c>
      <c r="RSS312" s="413" t="s">
        <v>755</v>
      </c>
      <c r="RST312" s="414"/>
      <c r="RSU312" s="415"/>
      <c r="RSV312" s="416" t="s">
        <v>754</v>
      </c>
      <c r="RSW312" s="413" t="s">
        <v>755</v>
      </c>
      <c r="RSX312" s="414"/>
      <c r="RSY312" s="415"/>
      <c r="RSZ312" s="416" t="s">
        <v>754</v>
      </c>
      <c r="RTA312" s="413" t="s">
        <v>755</v>
      </c>
      <c r="RTB312" s="414"/>
      <c r="RTC312" s="415"/>
      <c r="RTD312" s="416" t="s">
        <v>754</v>
      </c>
      <c r="RTE312" s="413" t="s">
        <v>755</v>
      </c>
      <c r="RTF312" s="414"/>
      <c r="RTG312" s="415"/>
      <c r="RTH312" s="416" t="s">
        <v>754</v>
      </c>
      <c r="RTI312" s="413" t="s">
        <v>755</v>
      </c>
      <c r="RTJ312" s="414"/>
      <c r="RTK312" s="415"/>
      <c r="RTL312" s="416" t="s">
        <v>754</v>
      </c>
      <c r="RTM312" s="413" t="s">
        <v>755</v>
      </c>
      <c r="RTN312" s="414"/>
      <c r="RTO312" s="415"/>
      <c r="RTP312" s="416" t="s">
        <v>754</v>
      </c>
      <c r="RTQ312" s="413" t="s">
        <v>755</v>
      </c>
      <c r="RTR312" s="414"/>
      <c r="RTS312" s="415"/>
      <c r="RTT312" s="416" t="s">
        <v>754</v>
      </c>
      <c r="RTU312" s="413" t="s">
        <v>755</v>
      </c>
      <c r="RTV312" s="414"/>
      <c r="RTW312" s="415"/>
      <c r="RTX312" s="416" t="s">
        <v>754</v>
      </c>
      <c r="RTY312" s="413" t="s">
        <v>755</v>
      </c>
      <c r="RTZ312" s="414"/>
      <c r="RUA312" s="415"/>
      <c r="RUB312" s="416" t="s">
        <v>754</v>
      </c>
      <c r="RUC312" s="413" t="s">
        <v>755</v>
      </c>
      <c r="RUD312" s="414"/>
      <c r="RUE312" s="415"/>
      <c r="RUF312" s="416" t="s">
        <v>754</v>
      </c>
      <c r="RUG312" s="413" t="s">
        <v>755</v>
      </c>
      <c r="RUH312" s="414"/>
      <c r="RUI312" s="415"/>
      <c r="RUJ312" s="416" t="s">
        <v>754</v>
      </c>
      <c r="RUK312" s="413" t="s">
        <v>755</v>
      </c>
      <c r="RUL312" s="414"/>
      <c r="RUM312" s="415"/>
      <c r="RUN312" s="416" t="s">
        <v>754</v>
      </c>
      <c r="RUO312" s="413" t="s">
        <v>755</v>
      </c>
      <c r="RUP312" s="414"/>
      <c r="RUQ312" s="415"/>
      <c r="RUR312" s="416" t="s">
        <v>754</v>
      </c>
      <c r="RUS312" s="413" t="s">
        <v>755</v>
      </c>
      <c r="RUT312" s="414"/>
      <c r="RUU312" s="415"/>
      <c r="RUV312" s="416" t="s">
        <v>754</v>
      </c>
      <c r="RUW312" s="413" t="s">
        <v>755</v>
      </c>
      <c r="RUX312" s="414"/>
      <c r="RUY312" s="415"/>
      <c r="RUZ312" s="416" t="s">
        <v>754</v>
      </c>
      <c r="RVA312" s="413" t="s">
        <v>755</v>
      </c>
      <c r="RVB312" s="414"/>
      <c r="RVC312" s="415"/>
      <c r="RVD312" s="416" t="s">
        <v>754</v>
      </c>
      <c r="RVE312" s="413" t="s">
        <v>755</v>
      </c>
      <c r="RVF312" s="414"/>
      <c r="RVG312" s="415"/>
      <c r="RVH312" s="416" t="s">
        <v>754</v>
      </c>
      <c r="RVI312" s="413" t="s">
        <v>755</v>
      </c>
      <c r="RVJ312" s="414"/>
      <c r="RVK312" s="415"/>
      <c r="RVL312" s="416" t="s">
        <v>754</v>
      </c>
      <c r="RVM312" s="413" t="s">
        <v>755</v>
      </c>
      <c r="RVN312" s="414"/>
      <c r="RVO312" s="415"/>
      <c r="RVP312" s="416" t="s">
        <v>754</v>
      </c>
      <c r="RVQ312" s="413" t="s">
        <v>755</v>
      </c>
      <c r="RVR312" s="414"/>
      <c r="RVS312" s="415"/>
      <c r="RVT312" s="416" t="s">
        <v>754</v>
      </c>
      <c r="RVU312" s="413" t="s">
        <v>755</v>
      </c>
      <c r="RVV312" s="414"/>
      <c r="RVW312" s="415"/>
      <c r="RVX312" s="416" t="s">
        <v>754</v>
      </c>
      <c r="RVY312" s="413" t="s">
        <v>755</v>
      </c>
      <c r="RVZ312" s="414"/>
      <c r="RWA312" s="415"/>
      <c r="RWB312" s="416" t="s">
        <v>754</v>
      </c>
      <c r="RWC312" s="413" t="s">
        <v>755</v>
      </c>
      <c r="RWD312" s="414"/>
      <c r="RWE312" s="415"/>
      <c r="RWF312" s="416" t="s">
        <v>754</v>
      </c>
      <c r="RWG312" s="413" t="s">
        <v>755</v>
      </c>
      <c r="RWH312" s="414"/>
      <c r="RWI312" s="415"/>
      <c r="RWJ312" s="416" t="s">
        <v>754</v>
      </c>
      <c r="RWK312" s="413" t="s">
        <v>755</v>
      </c>
      <c r="RWL312" s="414"/>
      <c r="RWM312" s="415"/>
      <c r="RWN312" s="416" t="s">
        <v>754</v>
      </c>
      <c r="RWO312" s="413" t="s">
        <v>755</v>
      </c>
      <c r="RWP312" s="414"/>
      <c r="RWQ312" s="415"/>
      <c r="RWR312" s="416" t="s">
        <v>754</v>
      </c>
      <c r="RWS312" s="413" t="s">
        <v>755</v>
      </c>
      <c r="RWT312" s="414"/>
      <c r="RWU312" s="415"/>
      <c r="RWV312" s="416" t="s">
        <v>754</v>
      </c>
      <c r="RWW312" s="413" t="s">
        <v>755</v>
      </c>
      <c r="RWX312" s="414"/>
      <c r="RWY312" s="415"/>
      <c r="RWZ312" s="416" t="s">
        <v>754</v>
      </c>
      <c r="RXA312" s="413" t="s">
        <v>755</v>
      </c>
      <c r="RXB312" s="414"/>
      <c r="RXC312" s="415"/>
      <c r="RXD312" s="416" t="s">
        <v>754</v>
      </c>
      <c r="RXE312" s="413" t="s">
        <v>755</v>
      </c>
      <c r="RXF312" s="414"/>
      <c r="RXG312" s="415"/>
      <c r="RXH312" s="416" t="s">
        <v>754</v>
      </c>
      <c r="RXI312" s="413" t="s">
        <v>755</v>
      </c>
      <c r="RXJ312" s="414"/>
      <c r="RXK312" s="415"/>
      <c r="RXL312" s="416" t="s">
        <v>754</v>
      </c>
      <c r="RXM312" s="413" t="s">
        <v>755</v>
      </c>
      <c r="RXN312" s="414"/>
      <c r="RXO312" s="415"/>
      <c r="RXP312" s="416" t="s">
        <v>754</v>
      </c>
      <c r="RXQ312" s="413" t="s">
        <v>755</v>
      </c>
      <c r="RXR312" s="414"/>
      <c r="RXS312" s="415"/>
      <c r="RXT312" s="416" t="s">
        <v>754</v>
      </c>
      <c r="RXU312" s="413" t="s">
        <v>755</v>
      </c>
      <c r="RXV312" s="414"/>
      <c r="RXW312" s="415"/>
      <c r="RXX312" s="416" t="s">
        <v>754</v>
      </c>
      <c r="RXY312" s="413" t="s">
        <v>755</v>
      </c>
      <c r="RXZ312" s="414"/>
      <c r="RYA312" s="415"/>
      <c r="RYB312" s="416" t="s">
        <v>754</v>
      </c>
      <c r="RYC312" s="413" t="s">
        <v>755</v>
      </c>
      <c r="RYD312" s="414"/>
      <c r="RYE312" s="415"/>
      <c r="RYF312" s="416" t="s">
        <v>754</v>
      </c>
      <c r="RYG312" s="413" t="s">
        <v>755</v>
      </c>
      <c r="RYH312" s="414"/>
      <c r="RYI312" s="415"/>
      <c r="RYJ312" s="416" t="s">
        <v>754</v>
      </c>
      <c r="RYK312" s="413" t="s">
        <v>755</v>
      </c>
      <c r="RYL312" s="414"/>
      <c r="RYM312" s="415"/>
      <c r="RYN312" s="416" t="s">
        <v>754</v>
      </c>
      <c r="RYO312" s="413" t="s">
        <v>755</v>
      </c>
      <c r="RYP312" s="414"/>
      <c r="RYQ312" s="415"/>
      <c r="RYR312" s="416" t="s">
        <v>754</v>
      </c>
      <c r="RYS312" s="413" t="s">
        <v>755</v>
      </c>
      <c r="RYT312" s="414"/>
      <c r="RYU312" s="415"/>
      <c r="RYV312" s="416" t="s">
        <v>754</v>
      </c>
      <c r="RYW312" s="413" t="s">
        <v>755</v>
      </c>
      <c r="RYX312" s="414"/>
      <c r="RYY312" s="415"/>
      <c r="RYZ312" s="416" t="s">
        <v>754</v>
      </c>
      <c r="RZA312" s="413" t="s">
        <v>755</v>
      </c>
      <c r="RZB312" s="414"/>
      <c r="RZC312" s="415"/>
      <c r="RZD312" s="416" t="s">
        <v>754</v>
      </c>
      <c r="RZE312" s="413" t="s">
        <v>755</v>
      </c>
      <c r="RZF312" s="414"/>
      <c r="RZG312" s="415"/>
      <c r="RZH312" s="416" t="s">
        <v>754</v>
      </c>
      <c r="RZI312" s="413" t="s">
        <v>755</v>
      </c>
      <c r="RZJ312" s="414"/>
      <c r="RZK312" s="415"/>
      <c r="RZL312" s="416" t="s">
        <v>754</v>
      </c>
      <c r="RZM312" s="413" t="s">
        <v>755</v>
      </c>
      <c r="RZN312" s="414"/>
      <c r="RZO312" s="415"/>
      <c r="RZP312" s="416" t="s">
        <v>754</v>
      </c>
      <c r="RZQ312" s="413" t="s">
        <v>755</v>
      </c>
      <c r="RZR312" s="414"/>
      <c r="RZS312" s="415"/>
      <c r="RZT312" s="416" t="s">
        <v>754</v>
      </c>
      <c r="RZU312" s="413" t="s">
        <v>755</v>
      </c>
      <c r="RZV312" s="414"/>
      <c r="RZW312" s="415"/>
      <c r="RZX312" s="416" t="s">
        <v>754</v>
      </c>
      <c r="RZY312" s="413" t="s">
        <v>755</v>
      </c>
      <c r="RZZ312" s="414"/>
      <c r="SAA312" s="415"/>
      <c r="SAB312" s="416" t="s">
        <v>754</v>
      </c>
      <c r="SAC312" s="413" t="s">
        <v>755</v>
      </c>
      <c r="SAD312" s="414"/>
      <c r="SAE312" s="415"/>
      <c r="SAF312" s="416" t="s">
        <v>754</v>
      </c>
      <c r="SAG312" s="413" t="s">
        <v>755</v>
      </c>
      <c r="SAH312" s="414"/>
      <c r="SAI312" s="415"/>
      <c r="SAJ312" s="416" t="s">
        <v>754</v>
      </c>
      <c r="SAK312" s="413" t="s">
        <v>755</v>
      </c>
      <c r="SAL312" s="414"/>
      <c r="SAM312" s="415"/>
      <c r="SAN312" s="416" t="s">
        <v>754</v>
      </c>
      <c r="SAO312" s="413" t="s">
        <v>755</v>
      </c>
      <c r="SAP312" s="414"/>
      <c r="SAQ312" s="415"/>
      <c r="SAR312" s="416" t="s">
        <v>754</v>
      </c>
      <c r="SAS312" s="413" t="s">
        <v>755</v>
      </c>
      <c r="SAT312" s="414"/>
      <c r="SAU312" s="415"/>
      <c r="SAV312" s="416" t="s">
        <v>754</v>
      </c>
      <c r="SAW312" s="413" t="s">
        <v>755</v>
      </c>
      <c r="SAX312" s="414"/>
      <c r="SAY312" s="415"/>
      <c r="SAZ312" s="416" t="s">
        <v>754</v>
      </c>
      <c r="SBA312" s="413" t="s">
        <v>755</v>
      </c>
      <c r="SBB312" s="414"/>
      <c r="SBC312" s="415"/>
      <c r="SBD312" s="416" t="s">
        <v>754</v>
      </c>
      <c r="SBE312" s="413" t="s">
        <v>755</v>
      </c>
      <c r="SBF312" s="414"/>
      <c r="SBG312" s="415"/>
      <c r="SBH312" s="416" t="s">
        <v>754</v>
      </c>
      <c r="SBI312" s="413" t="s">
        <v>755</v>
      </c>
      <c r="SBJ312" s="414"/>
      <c r="SBK312" s="415"/>
      <c r="SBL312" s="416" t="s">
        <v>754</v>
      </c>
      <c r="SBM312" s="413" t="s">
        <v>755</v>
      </c>
      <c r="SBN312" s="414"/>
      <c r="SBO312" s="415"/>
      <c r="SBP312" s="416" t="s">
        <v>754</v>
      </c>
      <c r="SBQ312" s="413" t="s">
        <v>755</v>
      </c>
      <c r="SBR312" s="414"/>
      <c r="SBS312" s="415"/>
      <c r="SBT312" s="416" t="s">
        <v>754</v>
      </c>
      <c r="SBU312" s="413" t="s">
        <v>755</v>
      </c>
      <c r="SBV312" s="414"/>
      <c r="SBW312" s="415"/>
      <c r="SBX312" s="416" t="s">
        <v>754</v>
      </c>
      <c r="SBY312" s="413" t="s">
        <v>755</v>
      </c>
      <c r="SBZ312" s="414"/>
      <c r="SCA312" s="415"/>
      <c r="SCB312" s="416" t="s">
        <v>754</v>
      </c>
      <c r="SCC312" s="413" t="s">
        <v>755</v>
      </c>
      <c r="SCD312" s="414"/>
      <c r="SCE312" s="415"/>
      <c r="SCF312" s="416" t="s">
        <v>754</v>
      </c>
      <c r="SCG312" s="413" t="s">
        <v>755</v>
      </c>
      <c r="SCH312" s="414"/>
      <c r="SCI312" s="415"/>
      <c r="SCJ312" s="416" t="s">
        <v>754</v>
      </c>
      <c r="SCK312" s="413" t="s">
        <v>755</v>
      </c>
      <c r="SCL312" s="414"/>
      <c r="SCM312" s="415"/>
      <c r="SCN312" s="416" t="s">
        <v>754</v>
      </c>
      <c r="SCO312" s="413" t="s">
        <v>755</v>
      </c>
      <c r="SCP312" s="414"/>
      <c r="SCQ312" s="415"/>
      <c r="SCR312" s="416" t="s">
        <v>754</v>
      </c>
      <c r="SCS312" s="413" t="s">
        <v>755</v>
      </c>
      <c r="SCT312" s="414"/>
      <c r="SCU312" s="415"/>
      <c r="SCV312" s="416" t="s">
        <v>754</v>
      </c>
      <c r="SCW312" s="413" t="s">
        <v>755</v>
      </c>
      <c r="SCX312" s="414"/>
      <c r="SCY312" s="415"/>
      <c r="SCZ312" s="416" t="s">
        <v>754</v>
      </c>
      <c r="SDA312" s="413" t="s">
        <v>755</v>
      </c>
      <c r="SDB312" s="414"/>
      <c r="SDC312" s="415"/>
      <c r="SDD312" s="416" t="s">
        <v>754</v>
      </c>
      <c r="SDE312" s="413" t="s">
        <v>755</v>
      </c>
      <c r="SDF312" s="414"/>
      <c r="SDG312" s="415"/>
      <c r="SDH312" s="416" t="s">
        <v>754</v>
      </c>
      <c r="SDI312" s="413" t="s">
        <v>755</v>
      </c>
      <c r="SDJ312" s="414"/>
      <c r="SDK312" s="415"/>
      <c r="SDL312" s="416" t="s">
        <v>754</v>
      </c>
      <c r="SDM312" s="413" t="s">
        <v>755</v>
      </c>
      <c r="SDN312" s="414"/>
      <c r="SDO312" s="415"/>
      <c r="SDP312" s="416" t="s">
        <v>754</v>
      </c>
      <c r="SDQ312" s="413" t="s">
        <v>755</v>
      </c>
      <c r="SDR312" s="414"/>
      <c r="SDS312" s="415"/>
      <c r="SDT312" s="416" t="s">
        <v>754</v>
      </c>
      <c r="SDU312" s="413" t="s">
        <v>755</v>
      </c>
      <c r="SDV312" s="414"/>
      <c r="SDW312" s="415"/>
      <c r="SDX312" s="416" t="s">
        <v>754</v>
      </c>
      <c r="SDY312" s="413" t="s">
        <v>755</v>
      </c>
      <c r="SDZ312" s="414"/>
      <c r="SEA312" s="415"/>
      <c r="SEB312" s="416" t="s">
        <v>754</v>
      </c>
      <c r="SEC312" s="413" t="s">
        <v>755</v>
      </c>
      <c r="SED312" s="414"/>
      <c r="SEE312" s="415"/>
      <c r="SEF312" s="416" t="s">
        <v>754</v>
      </c>
      <c r="SEG312" s="413" t="s">
        <v>755</v>
      </c>
      <c r="SEH312" s="414"/>
      <c r="SEI312" s="415"/>
      <c r="SEJ312" s="416" t="s">
        <v>754</v>
      </c>
      <c r="SEK312" s="413" t="s">
        <v>755</v>
      </c>
      <c r="SEL312" s="414"/>
      <c r="SEM312" s="415"/>
      <c r="SEN312" s="416" t="s">
        <v>754</v>
      </c>
      <c r="SEO312" s="413" t="s">
        <v>755</v>
      </c>
      <c r="SEP312" s="414"/>
      <c r="SEQ312" s="415"/>
      <c r="SER312" s="416" t="s">
        <v>754</v>
      </c>
      <c r="SES312" s="413" t="s">
        <v>755</v>
      </c>
      <c r="SET312" s="414"/>
      <c r="SEU312" s="415"/>
      <c r="SEV312" s="416" t="s">
        <v>754</v>
      </c>
      <c r="SEW312" s="413" t="s">
        <v>755</v>
      </c>
      <c r="SEX312" s="414"/>
      <c r="SEY312" s="415"/>
      <c r="SEZ312" s="416" t="s">
        <v>754</v>
      </c>
      <c r="SFA312" s="413" t="s">
        <v>755</v>
      </c>
      <c r="SFB312" s="414"/>
      <c r="SFC312" s="415"/>
      <c r="SFD312" s="416" t="s">
        <v>754</v>
      </c>
      <c r="SFE312" s="413" t="s">
        <v>755</v>
      </c>
      <c r="SFF312" s="414"/>
      <c r="SFG312" s="415"/>
      <c r="SFH312" s="416" t="s">
        <v>754</v>
      </c>
      <c r="SFI312" s="413" t="s">
        <v>755</v>
      </c>
      <c r="SFJ312" s="414"/>
      <c r="SFK312" s="415"/>
      <c r="SFL312" s="416" t="s">
        <v>754</v>
      </c>
      <c r="SFM312" s="413" t="s">
        <v>755</v>
      </c>
      <c r="SFN312" s="414"/>
      <c r="SFO312" s="415"/>
      <c r="SFP312" s="416" t="s">
        <v>754</v>
      </c>
      <c r="SFQ312" s="413" t="s">
        <v>755</v>
      </c>
      <c r="SFR312" s="414"/>
      <c r="SFS312" s="415"/>
      <c r="SFT312" s="416" t="s">
        <v>754</v>
      </c>
      <c r="SFU312" s="413" t="s">
        <v>755</v>
      </c>
      <c r="SFV312" s="414"/>
      <c r="SFW312" s="415"/>
      <c r="SFX312" s="416" t="s">
        <v>754</v>
      </c>
      <c r="SFY312" s="413" t="s">
        <v>755</v>
      </c>
      <c r="SFZ312" s="414"/>
      <c r="SGA312" s="415"/>
      <c r="SGB312" s="416" t="s">
        <v>754</v>
      </c>
      <c r="SGC312" s="413" t="s">
        <v>755</v>
      </c>
      <c r="SGD312" s="414"/>
      <c r="SGE312" s="415"/>
      <c r="SGF312" s="416" t="s">
        <v>754</v>
      </c>
      <c r="SGG312" s="413" t="s">
        <v>755</v>
      </c>
      <c r="SGH312" s="414"/>
      <c r="SGI312" s="415"/>
      <c r="SGJ312" s="416" t="s">
        <v>754</v>
      </c>
      <c r="SGK312" s="413" t="s">
        <v>755</v>
      </c>
      <c r="SGL312" s="414"/>
      <c r="SGM312" s="415"/>
      <c r="SGN312" s="416" t="s">
        <v>754</v>
      </c>
      <c r="SGO312" s="413" t="s">
        <v>755</v>
      </c>
      <c r="SGP312" s="414"/>
      <c r="SGQ312" s="415"/>
      <c r="SGR312" s="416" t="s">
        <v>754</v>
      </c>
      <c r="SGS312" s="413" t="s">
        <v>755</v>
      </c>
      <c r="SGT312" s="414"/>
      <c r="SGU312" s="415"/>
      <c r="SGV312" s="416" t="s">
        <v>754</v>
      </c>
      <c r="SGW312" s="413" t="s">
        <v>755</v>
      </c>
      <c r="SGX312" s="414"/>
      <c r="SGY312" s="415"/>
      <c r="SGZ312" s="416" t="s">
        <v>754</v>
      </c>
      <c r="SHA312" s="413" t="s">
        <v>755</v>
      </c>
      <c r="SHB312" s="414"/>
      <c r="SHC312" s="415"/>
      <c r="SHD312" s="416" t="s">
        <v>754</v>
      </c>
      <c r="SHE312" s="413" t="s">
        <v>755</v>
      </c>
      <c r="SHF312" s="414"/>
      <c r="SHG312" s="415"/>
      <c r="SHH312" s="416" t="s">
        <v>754</v>
      </c>
      <c r="SHI312" s="413" t="s">
        <v>755</v>
      </c>
      <c r="SHJ312" s="414"/>
      <c r="SHK312" s="415"/>
      <c r="SHL312" s="416" t="s">
        <v>754</v>
      </c>
      <c r="SHM312" s="413" t="s">
        <v>755</v>
      </c>
      <c r="SHN312" s="414"/>
      <c r="SHO312" s="415"/>
      <c r="SHP312" s="416" t="s">
        <v>754</v>
      </c>
      <c r="SHQ312" s="413" t="s">
        <v>755</v>
      </c>
      <c r="SHR312" s="414"/>
      <c r="SHS312" s="415"/>
      <c r="SHT312" s="416" t="s">
        <v>754</v>
      </c>
      <c r="SHU312" s="413" t="s">
        <v>755</v>
      </c>
      <c r="SHV312" s="414"/>
      <c r="SHW312" s="415"/>
      <c r="SHX312" s="416" t="s">
        <v>754</v>
      </c>
      <c r="SHY312" s="413" t="s">
        <v>755</v>
      </c>
      <c r="SHZ312" s="414"/>
      <c r="SIA312" s="415"/>
      <c r="SIB312" s="416" t="s">
        <v>754</v>
      </c>
      <c r="SIC312" s="413" t="s">
        <v>755</v>
      </c>
      <c r="SID312" s="414"/>
      <c r="SIE312" s="415"/>
      <c r="SIF312" s="416" t="s">
        <v>754</v>
      </c>
      <c r="SIG312" s="413" t="s">
        <v>755</v>
      </c>
      <c r="SIH312" s="414"/>
      <c r="SII312" s="415"/>
      <c r="SIJ312" s="416" t="s">
        <v>754</v>
      </c>
      <c r="SIK312" s="413" t="s">
        <v>755</v>
      </c>
      <c r="SIL312" s="414"/>
      <c r="SIM312" s="415"/>
      <c r="SIN312" s="416" t="s">
        <v>754</v>
      </c>
      <c r="SIO312" s="413" t="s">
        <v>755</v>
      </c>
      <c r="SIP312" s="414"/>
      <c r="SIQ312" s="415"/>
      <c r="SIR312" s="416" t="s">
        <v>754</v>
      </c>
      <c r="SIS312" s="413" t="s">
        <v>755</v>
      </c>
      <c r="SIT312" s="414"/>
      <c r="SIU312" s="415"/>
      <c r="SIV312" s="416" t="s">
        <v>754</v>
      </c>
      <c r="SIW312" s="413" t="s">
        <v>755</v>
      </c>
      <c r="SIX312" s="414"/>
      <c r="SIY312" s="415"/>
      <c r="SIZ312" s="416" t="s">
        <v>754</v>
      </c>
      <c r="SJA312" s="413" t="s">
        <v>755</v>
      </c>
      <c r="SJB312" s="414"/>
      <c r="SJC312" s="415"/>
      <c r="SJD312" s="416" t="s">
        <v>754</v>
      </c>
      <c r="SJE312" s="413" t="s">
        <v>755</v>
      </c>
      <c r="SJF312" s="414"/>
      <c r="SJG312" s="415"/>
      <c r="SJH312" s="416" t="s">
        <v>754</v>
      </c>
      <c r="SJI312" s="413" t="s">
        <v>755</v>
      </c>
      <c r="SJJ312" s="414"/>
      <c r="SJK312" s="415"/>
      <c r="SJL312" s="416" t="s">
        <v>754</v>
      </c>
      <c r="SJM312" s="413" t="s">
        <v>755</v>
      </c>
      <c r="SJN312" s="414"/>
      <c r="SJO312" s="415"/>
      <c r="SJP312" s="416" t="s">
        <v>754</v>
      </c>
      <c r="SJQ312" s="413" t="s">
        <v>755</v>
      </c>
      <c r="SJR312" s="414"/>
      <c r="SJS312" s="415"/>
      <c r="SJT312" s="416" t="s">
        <v>754</v>
      </c>
      <c r="SJU312" s="413" t="s">
        <v>755</v>
      </c>
      <c r="SJV312" s="414"/>
      <c r="SJW312" s="415"/>
      <c r="SJX312" s="416" t="s">
        <v>754</v>
      </c>
      <c r="SJY312" s="413" t="s">
        <v>755</v>
      </c>
      <c r="SJZ312" s="414"/>
      <c r="SKA312" s="415"/>
      <c r="SKB312" s="416" t="s">
        <v>754</v>
      </c>
      <c r="SKC312" s="413" t="s">
        <v>755</v>
      </c>
      <c r="SKD312" s="414"/>
      <c r="SKE312" s="415"/>
      <c r="SKF312" s="416" t="s">
        <v>754</v>
      </c>
      <c r="SKG312" s="413" t="s">
        <v>755</v>
      </c>
      <c r="SKH312" s="414"/>
      <c r="SKI312" s="415"/>
      <c r="SKJ312" s="416" t="s">
        <v>754</v>
      </c>
      <c r="SKK312" s="413" t="s">
        <v>755</v>
      </c>
      <c r="SKL312" s="414"/>
      <c r="SKM312" s="415"/>
      <c r="SKN312" s="416" t="s">
        <v>754</v>
      </c>
      <c r="SKO312" s="413" t="s">
        <v>755</v>
      </c>
      <c r="SKP312" s="414"/>
      <c r="SKQ312" s="415"/>
      <c r="SKR312" s="416" t="s">
        <v>754</v>
      </c>
      <c r="SKS312" s="413" t="s">
        <v>755</v>
      </c>
      <c r="SKT312" s="414"/>
      <c r="SKU312" s="415"/>
      <c r="SKV312" s="416" t="s">
        <v>754</v>
      </c>
      <c r="SKW312" s="413" t="s">
        <v>755</v>
      </c>
      <c r="SKX312" s="414"/>
      <c r="SKY312" s="415"/>
      <c r="SKZ312" s="416" t="s">
        <v>754</v>
      </c>
      <c r="SLA312" s="413" t="s">
        <v>755</v>
      </c>
      <c r="SLB312" s="414"/>
      <c r="SLC312" s="415"/>
      <c r="SLD312" s="416" t="s">
        <v>754</v>
      </c>
      <c r="SLE312" s="413" t="s">
        <v>755</v>
      </c>
      <c r="SLF312" s="414"/>
      <c r="SLG312" s="415"/>
      <c r="SLH312" s="416" t="s">
        <v>754</v>
      </c>
      <c r="SLI312" s="413" t="s">
        <v>755</v>
      </c>
      <c r="SLJ312" s="414"/>
      <c r="SLK312" s="415"/>
      <c r="SLL312" s="416" t="s">
        <v>754</v>
      </c>
      <c r="SLM312" s="413" t="s">
        <v>755</v>
      </c>
      <c r="SLN312" s="414"/>
      <c r="SLO312" s="415"/>
      <c r="SLP312" s="416" t="s">
        <v>754</v>
      </c>
      <c r="SLQ312" s="413" t="s">
        <v>755</v>
      </c>
      <c r="SLR312" s="414"/>
      <c r="SLS312" s="415"/>
      <c r="SLT312" s="416" t="s">
        <v>754</v>
      </c>
      <c r="SLU312" s="413" t="s">
        <v>755</v>
      </c>
      <c r="SLV312" s="414"/>
      <c r="SLW312" s="415"/>
      <c r="SLX312" s="416" t="s">
        <v>754</v>
      </c>
      <c r="SLY312" s="413" t="s">
        <v>755</v>
      </c>
      <c r="SLZ312" s="414"/>
      <c r="SMA312" s="415"/>
      <c r="SMB312" s="416" t="s">
        <v>754</v>
      </c>
      <c r="SMC312" s="413" t="s">
        <v>755</v>
      </c>
      <c r="SMD312" s="414"/>
      <c r="SME312" s="415"/>
      <c r="SMF312" s="416" t="s">
        <v>754</v>
      </c>
      <c r="SMG312" s="413" t="s">
        <v>755</v>
      </c>
      <c r="SMH312" s="414"/>
      <c r="SMI312" s="415"/>
      <c r="SMJ312" s="416" t="s">
        <v>754</v>
      </c>
      <c r="SMK312" s="413" t="s">
        <v>755</v>
      </c>
      <c r="SML312" s="414"/>
      <c r="SMM312" s="415"/>
      <c r="SMN312" s="416" t="s">
        <v>754</v>
      </c>
      <c r="SMO312" s="413" t="s">
        <v>755</v>
      </c>
      <c r="SMP312" s="414"/>
      <c r="SMQ312" s="415"/>
      <c r="SMR312" s="416" t="s">
        <v>754</v>
      </c>
      <c r="SMS312" s="413" t="s">
        <v>755</v>
      </c>
      <c r="SMT312" s="414"/>
      <c r="SMU312" s="415"/>
      <c r="SMV312" s="416" t="s">
        <v>754</v>
      </c>
      <c r="SMW312" s="413" t="s">
        <v>755</v>
      </c>
      <c r="SMX312" s="414"/>
      <c r="SMY312" s="415"/>
      <c r="SMZ312" s="416" t="s">
        <v>754</v>
      </c>
      <c r="SNA312" s="413" t="s">
        <v>755</v>
      </c>
      <c r="SNB312" s="414"/>
      <c r="SNC312" s="415"/>
      <c r="SND312" s="416" t="s">
        <v>754</v>
      </c>
      <c r="SNE312" s="413" t="s">
        <v>755</v>
      </c>
      <c r="SNF312" s="414"/>
      <c r="SNG312" s="415"/>
      <c r="SNH312" s="416" t="s">
        <v>754</v>
      </c>
      <c r="SNI312" s="413" t="s">
        <v>755</v>
      </c>
      <c r="SNJ312" s="414"/>
      <c r="SNK312" s="415"/>
      <c r="SNL312" s="416" t="s">
        <v>754</v>
      </c>
      <c r="SNM312" s="413" t="s">
        <v>755</v>
      </c>
      <c r="SNN312" s="414"/>
      <c r="SNO312" s="415"/>
      <c r="SNP312" s="416" t="s">
        <v>754</v>
      </c>
      <c r="SNQ312" s="413" t="s">
        <v>755</v>
      </c>
      <c r="SNR312" s="414"/>
      <c r="SNS312" s="415"/>
      <c r="SNT312" s="416" t="s">
        <v>754</v>
      </c>
      <c r="SNU312" s="413" t="s">
        <v>755</v>
      </c>
      <c r="SNV312" s="414"/>
      <c r="SNW312" s="415"/>
      <c r="SNX312" s="416" t="s">
        <v>754</v>
      </c>
      <c r="SNY312" s="413" t="s">
        <v>755</v>
      </c>
      <c r="SNZ312" s="414"/>
      <c r="SOA312" s="415"/>
      <c r="SOB312" s="416" t="s">
        <v>754</v>
      </c>
      <c r="SOC312" s="413" t="s">
        <v>755</v>
      </c>
      <c r="SOD312" s="414"/>
      <c r="SOE312" s="415"/>
      <c r="SOF312" s="416" t="s">
        <v>754</v>
      </c>
      <c r="SOG312" s="413" t="s">
        <v>755</v>
      </c>
      <c r="SOH312" s="414"/>
      <c r="SOI312" s="415"/>
      <c r="SOJ312" s="416" t="s">
        <v>754</v>
      </c>
      <c r="SOK312" s="413" t="s">
        <v>755</v>
      </c>
      <c r="SOL312" s="414"/>
      <c r="SOM312" s="415"/>
      <c r="SON312" s="416" t="s">
        <v>754</v>
      </c>
      <c r="SOO312" s="413" t="s">
        <v>755</v>
      </c>
      <c r="SOP312" s="414"/>
      <c r="SOQ312" s="415"/>
      <c r="SOR312" s="416" t="s">
        <v>754</v>
      </c>
      <c r="SOS312" s="413" t="s">
        <v>755</v>
      </c>
      <c r="SOT312" s="414"/>
      <c r="SOU312" s="415"/>
      <c r="SOV312" s="416" t="s">
        <v>754</v>
      </c>
      <c r="SOW312" s="413" t="s">
        <v>755</v>
      </c>
      <c r="SOX312" s="414"/>
      <c r="SOY312" s="415"/>
      <c r="SOZ312" s="416" t="s">
        <v>754</v>
      </c>
      <c r="SPA312" s="413" t="s">
        <v>755</v>
      </c>
      <c r="SPB312" s="414"/>
      <c r="SPC312" s="415"/>
      <c r="SPD312" s="416" t="s">
        <v>754</v>
      </c>
      <c r="SPE312" s="413" t="s">
        <v>755</v>
      </c>
      <c r="SPF312" s="414"/>
      <c r="SPG312" s="415"/>
      <c r="SPH312" s="416" t="s">
        <v>754</v>
      </c>
      <c r="SPI312" s="413" t="s">
        <v>755</v>
      </c>
      <c r="SPJ312" s="414"/>
      <c r="SPK312" s="415"/>
      <c r="SPL312" s="416" t="s">
        <v>754</v>
      </c>
      <c r="SPM312" s="413" t="s">
        <v>755</v>
      </c>
      <c r="SPN312" s="414"/>
      <c r="SPO312" s="415"/>
      <c r="SPP312" s="416" t="s">
        <v>754</v>
      </c>
      <c r="SPQ312" s="413" t="s">
        <v>755</v>
      </c>
      <c r="SPR312" s="414"/>
      <c r="SPS312" s="415"/>
      <c r="SPT312" s="416" t="s">
        <v>754</v>
      </c>
      <c r="SPU312" s="413" t="s">
        <v>755</v>
      </c>
      <c r="SPV312" s="414"/>
      <c r="SPW312" s="415"/>
      <c r="SPX312" s="416" t="s">
        <v>754</v>
      </c>
      <c r="SPY312" s="413" t="s">
        <v>755</v>
      </c>
      <c r="SPZ312" s="414"/>
      <c r="SQA312" s="415"/>
      <c r="SQB312" s="416" t="s">
        <v>754</v>
      </c>
      <c r="SQC312" s="413" t="s">
        <v>755</v>
      </c>
      <c r="SQD312" s="414"/>
      <c r="SQE312" s="415"/>
      <c r="SQF312" s="416" t="s">
        <v>754</v>
      </c>
      <c r="SQG312" s="413" t="s">
        <v>755</v>
      </c>
      <c r="SQH312" s="414"/>
      <c r="SQI312" s="415"/>
      <c r="SQJ312" s="416" t="s">
        <v>754</v>
      </c>
      <c r="SQK312" s="413" t="s">
        <v>755</v>
      </c>
      <c r="SQL312" s="414"/>
      <c r="SQM312" s="415"/>
      <c r="SQN312" s="416" t="s">
        <v>754</v>
      </c>
      <c r="SQO312" s="413" t="s">
        <v>755</v>
      </c>
      <c r="SQP312" s="414"/>
      <c r="SQQ312" s="415"/>
      <c r="SQR312" s="416" t="s">
        <v>754</v>
      </c>
      <c r="SQS312" s="413" t="s">
        <v>755</v>
      </c>
      <c r="SQT312" s="414"/>
      <c r="SQU312" s="415"/>
      <c r="SQV312" s="416" t="s">
        <v>754</v>
      </c>
      <c r="SQW312" s="413" t="s">
        <v>755</v>
      </c>
      <c r="SQX312" s="414"/>
      <c r="SQY312" s="415"/>
      <c r="SQZ312" s="416" t="s">
        <v>754</v>
      </c>
      <c r="SRA312" s="413" t="s">
        <v>755</v>
      </c>
      <c r="SRB312" s="414"/>
      <c r="SRC312" s="415"/>
      <c r="SRD312" s="416" t="s">
        <v>754</v>
      </c>
      <c r="SRE312" s="413" t="s">
        <v>755</v>
      </c>
      <c r="SRF312" s="414"/>
      <c r="SRG312" s="415"/>
      <c r="SRH312" s="416" t="s">
        <v>754</v>
      </c>
      <c r="SRI312" s="413" t="s">
        <v>755</v>
      </c>
      <c r="SRJ312" s="414"/>
      <c r="SRK312" s="415"/>
      <c r="SRL312" s="416" t="s">
        <v>754</v>
      </c>
      <c r="SRM312" s="413" t="s">
        <v>755</v>
      </c>
      <c r="SRN312" s="414"/>
      <c r="SRO312" s="415"/>
      <c r="SRP312" s="416" t="s">
        <v>754</v>
      </c>
      <c r="SRQ312" s="413" t="s">
        <v>755</v>
      </c>
      <c r="SRR312" s="414"/>
      <c r="SRS312" s="415"/>
      <c r="SRT312" s="416" t="s">
        <v>754</v>
      </c>
      <c r="SRU312" s="413" t="s">
        <v>755</v>
      </c>
      <c r="SRV312" s="414"/>
      <c r="SRW312" s="415"/>
      <c r="SRX312" s="416" t="s">
        <v>754</v>
      </c>
      <c r="SRY312" s="413" t="s">
        <v>755</v>
      </c>
      <c r="SRZ312" s="414"/>
      <c r="SSA312" s="415"/>
      <c r="SSB312" s="416" t="s">
        <v>754</v>
      </c>
      <c r="SSC312" s="413" t="s">
        <v>755</v>
      </c>
      <c r="SSD312" s="414"/>
      <c r="SSE312" s="415"/>
      <c r="SSF312" s="416" t="s">
        <v>754</v>
      </c>
      <c r="SSG312" s="413" t="s">
        <v>755</v>
      </c>
      <c r="SSH312" s="414"/>
      <c r="SSI312" s="415"/>
      <c r="SSJ312" s="416" t="s">
        <v>754</v>
      </c>
      <c r="SSK312" s="413" t="s">
        <v>755</v>
      </c>
      <c r="SSL312" s="414"/>
      <c r="SSM312" s="415"/>
      <c r="SSN312" s="416" t="s">
        <v>754</v>
      </c>
      <c r="SSO312" s="413" t="s">
        <v>755</v>
      </c>
      <c r="SSP312" s="414"/>
      <c r="SSQ312" s="415"/>
      <c r="SSR312" s="416" t="s">
        <v>754</v>
      </c>
      <c r="SSS312" s="413" t="s">
        <v>755</v>
      </c>
      <c r="SST312" s="414"/>
      <c r="SSU312" s="415"/>
      <c r="SSV312" s="416" t="s">
        <v>754</v>
      </c>
      <c r="SSW312" s="413" t="s">
        <v>755</v>
      </c>
      <c r="SSX312" s="414"/>
      <c r="SSY312" s="415"/>
      <c r="SSZ312" s="416" t="s">
        <v>754</v>
      </c>
      <c r="STA312" s="413" t="s">
        <v>755</v>
      </c>
      <c r="STB312" s="414"/>
      <c r="STC312" s="415"/>
      <c r="STD312" s="416" t="s">
        <v>754</v>
      </c>
      <c r="STE312" s="413" t="s">
        <v>755</v>
      </c>
      <c r="STF312" s="414"/>
      <c r="STG312" s="415"/>
      <c r="STH312" s="416" t="s">
        <v>754</v>
      </c>
      <c r="STI312" s="413" t="s">
        <v>755</v>
      </c>
      <c r="STJ312" s="414"/>
      <c r="STK312" s="415"/>
      <c r="STL312" s="416" t="s">
        <v>754</v>
      </c>
      <c r="STM312" s="413" t="s">
        <v>755</v>
      </c>
      <c r="STN312" s="414"/>
      <c r="STO312" s="415"/>
      <c r="STP312" s="416" t="s">
        <v>754</v>
      </c>
      <c r="STQ312" s="413" t="s">
        <v>755</v>
      </c>
      <c r="STR312" s="414"/>
      <c r="STS312" s="415"/>
      <c r="STT312" s="416" t="s">
        <v>754</v>
      </c>
      <c r="STU312" s="413" t="s">
        <v>755</v>
      </c>
      <c r="STV312" s="414"/>
      <c r="STW312" s="415"/>
      <c r="STX312" s="416" t="s">
        <v>754</v>
      </c>
      <c r="STY312" s="413" t="s">
        <v>755</v>
      </c>
      <c r="STZ312" s="414"/>
      <c r="SUA312" s="415"/>
      <c r="SUB312" s="416" t="s">
        <v>754</v>
      </c>
      <c r="SUC312" s="413" t="s">
        <v>755</v>
      </c>
      <c r="SUD312" s="414"/>
      <c r="SUE312" s="415"/>
      <c r="SUF312" s="416" t="s">
        <v>754</v>
      </c>
      <c r="SUG312" s="413" t="s">
        <v>755</v>
      </c>
      <c r="SUH312" s="414"/>
      <c r="SUI312" s="415"/>
      <c r="SUJ312" s="416" t="s">
        <v>754</v>
      </c>
      <c r="SUK312" s="413" t="s">
        <v>755</v>
      </c>
      <c r="SUL312" s="414"/>
      <c r="SUM312" s="415"/>
      <c r="SUN312" s="416" t="s">
        <v>754</v>
      </c>
      <c r="SUO312" s="413" t="s">
        <v>755</v>
      </c>
      <c r="SUP312" s="414"/>
      <c r="SUQ312" s="415"/>
      <c r="SUR312" s="416" t="s">
        <v>754</v>
      </c>
      <c r="SUS312" s="413" t="s">
        <v>755</v>
      </c>
      <c r="SUT312" s="414"/>
      <c r="SUU312" s="415"/>
      <c r="SUV312" s="416" t="s">
        <v>754</v>
      </c>
      <c r="SUW312" s="413" t="s">
        <v>755</v>
      </c>
      <c r="SUX312" s="414"/>
      <c r="SUY312" s="415"/>
      <c r="SUZ312" s="416" t="s">
        <v>754</v>
      </c>
      <c r="SVA312" s="413" t="s">
        <v>755</v>
      </c>
      <c r="SVB312" s="414"/>
      <c r="SVC312" s="415"/>
      <c r="SVD312" s="416" t="s">
        <v>754</v>
      </c>
      <c r="SVE312" s="413" t="s">
        <v>755</v>
      </c>
      <c r="SVF312" s="414"/>
      <c r="SVG312" s="415"/>
      <c r="SVH312" s="416" t="s">
        <v>754</v>
      </c>
      <c r="SVI312" s="413" t="s">
        <v>755</v>
      </c>
      <c r="SVJ312" s="414"/>
      <c r="SVK312" s="415"/>
      <c r="SVL312" s="416" t="s">
        <v>754</v>
      </c>
      <c r="SVM312" s="413" t="s">
        <v>755</v>
      </c>
      <c r="SVN312" s="414"/>
      <c r="SVO312" s="415"/>
      <c r="SVP312" s="416" t="s">
        <v>754</v>
      </c>
      <c r="SVQ312" s="413" t="s">
        <v>755</v>
      </c>
      <c r="SVR312" s="414"/>
      <c r="SVS312" s="415"/>
      <c r="SVT312" s="416" t="s">
        <v>754</v>
      </c>
      <c r="SVU312" s="413" t="s">
        <v>755</v>
      </c>
      <c r="SVV312" s="414"/>
      <c r="SVW312" s="415"/>
      <c r="SVX312" s="416" t="s">
        <v>754</v>
      </c>
      <c r="SVY312" s="413" t="s">
        <v>755</v>
      </c>
      <c r="SVZ312" s="414"/>
      <c r="SWA312" s="415"/>
      <c r="SWB312" s="416" t="s">
        <v>754</v>
      </c>
      <c r="SWC312" s="413" t="s">
        <v>755</v>
      </c>
      <c r="SWD312" s="414"/>
      <c r="SWE312" s="415"/>
      <c r="SWF312" s="416" t="s">
        <v>754</v>
      </c>
      <c r="SWG312" s="413" t="s">
        <v>755</v>
      </c>
      <c r="SWH312" s="414"/>
      <c r="SWI312" s="415"/>
      <c r="SWJ312" s="416" t="s">
        <v>754</v>
      </c>
      <c r="SWK312" s="413" t="s">
        <v>755</v>
      </c>
      <c r="SWL312" s="414"/>
      <c r="SWM312" s="415"/>
      <c r="SWN312" s="416" t="s">
        <v>754</v>
      </c>
      <c r="SWO312" s="413" t="s">
        <v>755</v>
      </c>
      <c r="SWP312" s="414"/>
      <c r="SWQ312" s="415"/>
      <c r="SWR312" s="416" t="s">
        <v>754</v>
      </c>
      <c r="SWS312" s="413" t="s">
        <v>755</v>
      </c>
      <c r="SWT312" s="414"/>
      <c r="SWU312" s="415"/>
      <c r="SWV312" s="416" t="s">
        <v>754</v>
      </c>
      <c r="SWW312" s="413" t="s">
        <v>755</v>
      </c>
      <c r="SWX312" s="414"/>
      <c r="SWY312" s="415"/>
      <c r="SWZ312" s="416" t="s">
        <v>754</v>
      </c>
      <c r="SXA312" s="413" t="s">
        <v>755</v>
      </c>
      <c r="SXB312" s="414"/>
      <c r="SXC312" s="415"/>
      <c r="SXD312" s="416" t="s">
        <v>754</v>
      </c>
      <c r="SXE312" s="413" t="s">
        <v>755</v>
      </c>
      <c r="SXF312" s="414"/>
      <c r="SXG312" s="415"/>
      <c r="SXH312" s="416" t="s">
        <v>754</v>
      </c>
      <c r="SXI312" s="413" t="s">
        <v>755</v>
      </c>
      <c r="SXJ312" s="414"/>
      <c r="SXK312" s="415"/>
      <c r="SXL312" s="416" t="s">
        <v>754</v>
      </c>
      <c r="SXM312" s="413" t="s">
        <v>755</v>
      </c>
      <c r="SXN312" s="414"/>
      <c r="SXO312" s="415"/>
      <c r="SXP312" s="416" t="s">
        <v>754</v>
      </c>
      <c r="SXQ312" s="413" t="s">
        <v>755</v>
      </c>
      <c r="SXR312" s="414"/>
      <c r="SXS312" s="415"/>
      <c r="SXT312" s="416" t="s">
        <v>754</v>
      </c>
      <c r="SXU312" s="413" t="s">
        <v>755</v>
      </c>
      <c r="SXV312" s="414"/>
      <c r="SXW312" s="415"/>
      <c r="SXX312" s="416" t="s">
        <v>754</v>
      </c>
      <c r="SXY312" s="413" t="s">
        <v>755</v>
      </c>
      <c r="SXZ312" s="414"/>
      <c r="SYA312" s="415"/>
      <c r="SYB312" s="416" t="s">
        <v>754</v>
      </c>
      <c r="SYC312" s="413" t="s">
        <v>755</v>
      </c>
      <c r="SYD312" s="414"/>
      <c r="SYE312" s="415"/>
      <c r="SYF312" s="416" t="s">
        <v>754</v>
      </c>
      <c r="SYG312" s="413" t="s">
        <v>755</v>
      </c>
      <c r="SYH312" s="414"/>
      <c r="SYI312" s="415"/>
      <c r="SYJ312" s="416" t="s">
        <v>754</v>
      </c>
      <c r="SYK312" s="413" t="s">
        <v>755</v>
      </c>
      <c r="SYL312" s="414"/>
      <c r="SYM312" s="415"/>
      <c r="SYN312" s="416" t="s">
        <v>754</v>
      </c>
      <c r="SYO312" s="413" t="s">
        <v>755</v>
      </c>
      <c r="SYP312" s="414"/>
      <c r="SYQ312" s="415"/>
      <c r="SYR312" s="416" t="s">
        <v>754</v>
      </c>
      <c r="SYS312" s="413" t="s">
        <v>755</v>
      </c>
      <c r="SYT312" s="414"/>
      <c r="SYU312" s="415"/>
      <c r="SYV312" s="416" t="s">
        <v>754</v>
      </c>
      <c r="SYW312" s="413" t="s">
        <v>755</v>
      </c>
      <c r="SYX312" s="414"/>
      <c r="SYY312" s="415"/>
      <c r="SYZ312" s="416" t="s">
        <v>754</v>
      </c>
      <c r="SZA312" s="413" t="s">
        <v>755</v>
      </c>
      <c r="SZB312" s="414"/>
      <c r="SZC312" s="415"/>
      <c r="SZD312" s="416" t="s">
        <v>754</v>
      </c>
      <c r="SZE312" s="413" t="s">
        <v>755</v>
      </c>
      <c r="SZF312" s="414"/>
      <c r="SZG312" s="415"/>
      <c r="SZH312" s="416" t="s">
        <v>754</v>
      </c>
      <c r="SZI312" s="413" t="s">
        <v>755</v>
      </c>
      <c r="SZJ312" s="414"/>
      <c r="SZK312" s="415"/>
      <c r="SZL312" s="416" t="s">
        <v>754</v>
      </c>
      <c r="SZM312" s="413" t="s">
        <v>755</v>
      </c>
      <c r="SZN312" s="414"/>
      <c r="SZO312" s="415"/>
      <c r="SZP312" s="416" t="s">
        <v>754</v>
      </c>
      <c r="SZQ312" s="413" t="s">
        <v>755</v>
      </c>
      <c r="SZR312" s="414"/>
      <c r="SZS312" s="415"/>
      <c r="SZT312" s="416" t="s">
        <v>754</v>
      </c>
      <c r="SZU312" s="413" t="s">
        <v>755</v>
      </c>
      <c r="SZV312" s="414"/>
      <c r="SZW312" s="415"/>
      <c r="SZX312" s="416" t="s">
        <v>754</v>
      </c>
      <c r="SZY312" s="413" t="s">
        <v>755</v>
      </c>
      <c r="SZZ312" s="414"/>
      <c r="TAA312" s="415"/>
      <c r="TAB312" s="416" t="s">
        <v>754</v>
      </c>
      <c r="TAC312" s="413" t="s">
        <v>755</v>
      </c>
      <c r="TAD312" s="414"/>
      <c r="TAE312" s="415"/>
      <c r="TAF312" s="416" t="s">
        <v>754</v>
      </c>
      <c r="TAG312" s="413" t="s">
        <v>755</v>
      </c>
      <c r="TAH312" s="414"/>
      <c r="TAI312" s="415"/>
      <c r="TAJ312" s="416" t="s">
        <v>754</v>
      </c>
      <c r="TAK312" s="413" t="s">
        <v>755</v>
      </c>
      <c r="TAL312" s="414"/>
      <c r="TAM312" s="415"/>
      <c r="TAN312" s="416" t="s">
        <v>754</v>
      </c>
      <c r="TAO312" s="413" t="s">
        <v>755</v>
      </c>
      <c r="TAP312" s="414"/>
      <c r="TAQ312" s="415"/>
      <c r="TAR312" s="416" t="s">
        <v>754</v>
      </c>
      <c r="TAS312" s="413" t="s">
        <v>755</v>
      </c>
      <c r="TAT312" s="414"/>
      <c r="TAU312" s="415"/>
      <c r="TAV312" s="416" t="s">
        <v>754</v>
      </c>
      <c r="TAW312" s="413" t="s">
        <v>755</v>
      </c>
      <c r="TAX312" s="414"/>
      <c r="TAY312" s="415"/>
      <c r="TAZ312" s="416" t="s">
        <v>754</v>
      </c>
      <c r="TBA312" s="413" t="s">
        <v>755</v>
      </c>
      <c r="TBB312" s="414"/>
      <c r="TBC312" s="415"/>
      <c r="TBD312" s="416" t="s">
        <v>754</v>
      </c>
      <c r="TBE312" s="413" t="s">
        <v>755</v>
      </c>
      <c r="TBF312" s="414"/>
      <c r="TBG312" s="415"/>
      <c r="TBH312" s="416" t="s">
        <v>754</v>
      </c>
      <c r="TBI312" s="413" t="s">
        <v>755</v>
      </c>
      <c r="TBJ312" s="414"/>
      <c r="TBK312" s="415"/>
      <c r="TBL312" s="416" t="s">
        <v>754</v>
      </c>
      <c r="TBM312" s="413" t="s">
        <v>755</v>
      </c>
      <c r="TBN312" s="414"/>
      <c r="TBO312" s="415"/>
      <c r="TBP312" s="416" t="s">
        <v>754</v>
      </c>
      <c r="TBQ312" s="413" t="s">
        <v>755</v>
      </c>
      <c r="TBR312" s="414"/>
      <c r="TBS312" s="415"/>
      <c r="TBT312" s="416" t="s">
        <v>754</v>
      </c>
      <c r="TBU312" s="413" t="s">
        <v>755</v>
      </c>
      <c r="TBV312" s="414"/>
      <c r="TBW312" s="415"/>
      <c r="TBX312" s="416" t="s">
        <v>754</v>
      </c>
      <c r="TBY312" s="413" t="s">
        <v>755</v>
      </c>
      <c r="TBZ312" s="414"/>
      <c r="TCA312" s="415"/>
      <c r="TCB312" s="416" t="s">
        <v>754</v>
      </c>
      <c r="TCC312" s="413" t="s">
        <v>755</v>
      </c>
      <c r="TCD312" s="414"/>
      <c r="TCE312" s="415"/>
      <c r="TCF312" s="416" t="s">
        <v>754</v>
      </c>
      <c r="TCG312" s="413" t="s">
        <v>755</v>
      </c>
      <c r="TCH312" s="414"/>
      <c r="TCI312" s="415"/>
      <c r="TCJ312" s="416" t="s">
        <v>754</v>
      </c>
      <c r="TCK312" s="413" t="s">
        <v>755</v>
      </c>
      <c r="TCL312" s="414"/>
      <c r="TCM312" s="415"/>
      <c r="TCN312" s="416" t="s">
        <v>754</v>
      </c>
      <c r="TCO312" s="413" t="s">
        <v>755</v>
      </c>
      <c r="TCP312" s="414"/>
      <c r="TCQ312" s="415"/>
      <c r="TCR312" s="416" t="s">
        <v>754</v>
      </c>
      <c r="TCS312" s="413" t="s">
        <v>755</v>
      </c>
      <c r="TCT312" s="414"/>
      <c r="TCU312" s="415"/>
      <c r="TCV312" s="416" t="s">
        <v>754</v>
      </c>
      <c r="TCW312" s="413" t="s">
        <v>755</v>
      </c>
      <c r="TCX312" s="414"/>
      <c r="TCY312" s="415"/>
      <c r="TCZ312" s="416" t="s">
        <v>754</v>
      </c>
      <c r="TDA312" s="413" t="s">
        <v>755</v>
      </c>
      <c r="TDB312" s="414"/>
      <c r="TDC312" s="415"/>
      <c r="TDD312" s="416" t="s">
        <v>754</v>
      </c>
      <c r="TDE312" s="413" t="s">
        <v>755</v>
      </c>
      <c r="TDF312" s="414"/>
      <c r="TDG312" s="415"/>
      <c r="TDH312" s="416" t="s">
        <v>754</v>
      </c>
      <c r="TDI312" s="413" t="s">
        <v>755</v>
      </c>
      <c r="TDJ312" s="414"/>
      <c r="TDK312" s="415"/>
      <c r="TDL312" s="416" t="s">
        <v>754</v>
      </c>
      <c r="TDM312" s="413" t="s">
        <v>755</v>
      </c>
      <c r="TDN312" s="414"/>
      <c r="TDO312" s="415"/>
      <c r="TDP312" s="416" t="s">
        <v>754</v>
      </c>
      <c r="TDQ312" s="413" t="s">
        <v>755</v>
      </c>
      <c r="TDR312" s="414"/>
      <c r="TDS312" s="415"/>
      <c r="TDT312" s="416" t="s">
        <v>754</v>
      </c>
      <c r="TDU312" s="413" t="s">
        <v>755</v>
      </c>
      <c r="TDV312" s="414"/>
      <c r="TDW312" s="415"/>
      <c r="TDX312" s="416" t="s">
        <v>754</v>
      </c>
      <c r="TDY312" s="413" t="s">
        <v>755</v>
      </c>
      <c r="TDZ312" s="414"/>
      <c r="TEA312" s="415"/>
      <c r="TEB312" s="416" t="s">
        <v>754</v>
      </c>
      <c r="TEC312" s="413" t="s">
        <v>755</v>
      </c>
      <c r="TED312" s="414"/>
      <c r="TEE312" s="415"/>
      <c r="TEF312" s="416" t="s">
        <v>754</v>
      </c>
      <c r="TEG312" s="413" t="s">
        <v>755</v>
      </c>
      <c r="TEH312" s="414"/>
      <c r="TEI312" s="415"/>
      <c r="TEJ312" s="416" t="s">
        <v>754</v>
      </c>
      <c r="TEK312" s="413" t="s">
        <v>755</v>
      </c>
      <c r="TEL312" s="414"/>
      <c r="TEM312" s="415"/>
      <c r="TEN312" s="416" t="s">
        <v>754</v>
      </c>
      <c r="TEO312" s="413" t="s">
        <v>755</v>
      </c>
      <c r="TEP312" s="414"/>
      <c r="TEQ312" s="415"/>
      <c r="TER312" s="416" t="s">
        <v>754</v>
      </c>
      <c r="TES312" s="413" t="s">
        <v>755</v>
      </c>
      <c r="TET312" s="414"/>
      <c r="TEU312" s="415"/>
      <c r="TEV312" s="416" t="s">
        <v>754</v>
      </c>
      <c r="TEW312" s="413" t="s">
        <v>755</v>
      </c>
      <c r="TEX312" s="414"/>
      <c r="TEY312" s="415"/>
      <c r="TEZ312" s="416" t="s">
        <v>754</v>
      </c>
      <c r="TFA312" s="413" t="s">
        <v>755</v>
      </c>
      <c r="TFB312" s="414"/>
      <c r="TFC312" s="415"/>
      <c r="TFD312" s="416" t="s">
        <v>754</v>
      </c>
      <c r="TFE312" s="413" t="s">
        <v>755</v>
      </c>
      <c r="TFF312" s="414"/>
      <c r="TFG312" s="415"/>
      <c r="TFH312" s="416" t="s">
        <v>754</v>
      </c>
      <c r="TFI312" s="413" t="s">
        <v>755</v>
      </c>
      <c r="TFJ312" s="414"/>
      <c r="TFK312" s="415"/>
      <c r="TFL312" s="416" t="s">
        <v>754</v>
      </c>
      <c r="TFM312" s="413" t="s">
        <v>755</v>
      </c>
      <c r="TFN312" s="414"/>
      <c r="TFO312" s="415"/>
      <c r="TFP312" s="416" t="s">
        <v>754</v>
      </c>
      <c r="TFQ312" s="413" t="s">
        <v>755</v>
      </c>
      <c r="TFR312" s="414"/>
      <c r="TFS312" s="415"/>
      <c r="TFT312" s="416" t="s">
        <v>754</v>
      </c>
      <c r="TFU312" s="413" t="s">
        <v>755</v>
      </c>
      <c r="TFV312" s="414"/>
      <c r="TFW312" s="415"/>
      <c r="TFX312" s="416" t="s">
        <v>754</v>
      </c>
      <c r="TFY312" s="413" t="s">
        <v>755</v>
      </c>
      <c r="TFZ312" s="414"/>
      <c r="TGA312" s="415"/>
      <c r="TGB312" s="416" t="s">
        <v>754</v>
      </c>
      <c r="TGC312" s="413" t="s">
        <v>755</v>
      </c>
      <c r="TGD312" s="414"/>
      <c r="TGE312" s="415"/>
      <c r="TGF312" s="416" t="s">
        <v>754</v>
      </c>
      <c r="TGG312" s="413" t="s">
        <v>755</v>
      </c>
      <c r="TGH312" s="414"/>
      <c r="TGI312" s="415"/>
      <c r="TGJ312" s="416" t="s">
        <v>754</v>
      </c>
      <c r="TGK312" s="413" t="s">
        <v>755</v>
      </c>
      <c r="TGL312" s="414"/>
      <c r="TGM312" s="415"/>
      <c r="TGN312" s="416" t="s">
        <v>754</v>
      </c>
      <c r="TGO312" s="413" t="s">
        <v>755</v>
      </c>
      <c r="TGP312" s="414"/>
      <c r="TGQ312" s="415"/>
      <c r="TGR312" s="416" t="s">
        <v>754</v>
      </c>
      <c r="TGS312" s="413" t="s">
        <v>755</v>
      </c>
      <c r="TGT312" s="414"/>
      <c r="TGU312" s="415"/>
      <c r="TGV312" s="416" t="s">
        <v>754</v>
      </c>
      <c r="TGW312" s="413" t="s">
        <v>755</v>
      </c>
      <c r="TGX312" s="414"/>
      <c r="TGY312" s="415"/>
      <c r="TGZ312" s="416" t="s">
        <v>754</v>
      </c>
      <c r="THA312" s="413" t="s">
        <v>755</v>
      </c>
      <c r="THB312" s="414"/>
      <c r="THC312" s="415"/>
      <c r="THD312" s="416" t="s">
        <v>754</v>
      </c>
      <c r="THE312" s="413" t="s">
        <v>755</v>
      </c>
      <c r="THF312" s="414"/>
      <c r="THG312" s="415"/>
      <c r="THH312" s="416" t="s">
        <v>754</v>
      </c>
      <c r="THI312" s="413" t="s">
        <v>755</v>
      </c>
      <c r="THJ312" s="414"/>
      <c r="THK312" s="415"/>
      <c r="THL312" s="416" t="s">
        <v>754</v>
      </c>
      <c r="THM312" s="413" t="s">
        <v>755</v>
      </c>
      <c r="THN312" s="414"/>
      <c r="THO312" s="415"/>
      <c r="THP312" s="416" t="s">
        <v>754</v>
      </c>
      <c r="THQ312" s="413" t="s">
        <v>755</v>
      </c>
      <c r="THR312" s="414"/>
      <c r="THS312" s="415"/>
      <c r="THT312" s="416" t="s">
        <v>754</v>
      </c>
      <c r="THU312" s="413" t="s">
        <v>755</v>
      </c>
      <c r="THV312" s="414"/>
      <c r="THW312" s="415"/>
      <c r="THX312" s="416" t="s">
        <v>754</v>
      </c>
      <c r="THY312" s="413" t="s">
        <v>755</v>
      </c>
      <c r="THZ312" s="414"/>
      <c r="TIA312" s="415"/>
      <c r="TIB312" s="416" t="s">
        <v>754</v>
      </c>
      <c r="TIC312" s="413" t="s">
        <v>755</v>
      </c>
      <c r="TID312" s="414"/>
      <c r="TIE312" s="415"/>
      <c r="TIF312" s="416" t="s">
        <v>754</v>
      </c>
      <c r="TIG312" s="413" t="s">
        <v>755</v>
      </c>
      <c r="TIH312" s="414"/>
      <c r="TII312" s="415"/>
      <c r="TIJ312" s="416" t="s">
        <v>754</v>
      </c>
      <c r="TIK312" s="413" t="s">
        <v>755</v>
      </c>
      <c r="TIL312" s="414"/>
      <c r="TIM312" s="415"/>
      <c r="TIN312" s="416" t="s">
        <v>754</v>
      </c>
      <c r="TIO312" s="413" t="s">
        <v>755</v>
      </c>
      <c r="TIP312" s="414"/>
      <c r="TIQ312" s="415"/>
      <c r="TIR312" s="416" t="s">
        <v>754</v>
      </c>
      <c r="TIS312" s="413" t="s">
        <v>755</v>
      </c>
      <c r="TIT312" s="414"/>
      <c r="TIU312" s="415"/>
      <c r="TIV312" s="416" t="s">
        <v>754</v>
      </c>
      <c r="TIW312" s="413" t="s">
        <v>755</v>
      </c>
      <c r="TIX312" s="414"/>
      <c r="TIY312" s="415"/>
      <c r="TIZ312" s="416" t="s">
        <v>754</v>
      </c>
      <c r="TJA312" s="413" t="s">
        <v>755</v>
      </c>
      <c r="TJB312" s="414"/>
      <c r="TJC312" s="415"/>
      <c r="TJD312" s="416" t="s">
        <v>754</v>
      </c>
      <c r="TJE312" s="413" t="s">
        <v>755</v>
      </c>
      <c r="TJF312" s="414"/>
      <c r="TJG312" s="415"/>
      <c r="TJH312" s="416" t="s">
        <v>754</v>
      </c>
      <c r="TJI312" s="413" t="s">
        <v>755</v>
      </c>
      <c r="TJJ312" s="414"/>
      <c r="TJK312" s="415"/>
      <c r="TJL312" s="416" t="s">
        <v>754</v>
      </c>
      <c r="TJM312" s="413" t="s">
        <v>755</v>
      </c>
      <c r="TJN312" s="414"/>
      <c r="TJO312" s="415"/>
      <c r="TJP312" s="416" t="s">
        <v>754</v>
      </c>
      <c r="TJQ312" s="413" t="s">
        <v>755</v>
      </c>
      <c r="TJR312" s="414"/>
      <c r="TJS312" s="415"/>
      <c r="TJT312" s="416" t="s">
        <v>754</v>
      </c>
      <c r="TJU312" s="413" t="s">
        <v>755</v>
      </c>
      <c r="TJV312" s="414"/>
      <c r="TJW312" s="415"/>
      <c r="TJX312" s="416" t="s">
        <v>754</v>
      </c>
      <c r="TJY312" s="413" t="s">
        <v>755</v>
      </c>
      <c r="TJZ312" s="414"/>
      <c r="TKA312" s="415"/>
      <c r="TKB312" s="416" t="s">
        <v>754</v>
      </c>
      <c r="TKC312" s="413" t="s">
        <v>755</v>
      </c>
      <c r="TKD312" s="414"/>
      <c r="TKE312" s="415"/>
      <c r="TKF312" s="416" t="s">
        <v>754</v>
      </c>
      <c r="TKG312" s="413" t="s">
        <v>755</v>
      </c>
      <c r="TKH312" s="414"/>
      <c r="TKI312" s="415"/>
      <c r="TKJ312" s="416" t="s">
        <v>754</v>
      </c>
      <c r="TKK312" s="413" t="s">
        <v>755</v>
      </c>
      <c r="TKL312" s="414"/>
      <c r="TKM312" s="415"/>
      <c r="TKN312" s="416" t="s">
        <v>754</v>
      </c>
      <c r="TKO312" s="413" t="s">
        <v>755</v>
      </c>
      <c r="TKP312" s="414"/>
      <c r="TKQ312" s="415"/>
      <c r="TKR312" s="416" t="s">
        <v>754</v>
      </c>
      <c r="TKS312" s="413" t="s">
        <v>755</v>
      </c>
      <c r="TKT312" s="414"/>
      <c r="TKU312" s="415"/>
      <c r="TKV312" s="416" t="s">
        <v>754</v>
      </c>
      <c r="TKW312" s="413" t="s">
        <v>755</v>
      </c>
      <c r="TKX312" s="414"/>
      <c r="TKY312" s="415"/>
      <c r="TKZ312" s="416" t="s">
        <v>754</v>
      </c>
      <c r="TLA312" s="413" t="s">
        <v>755</v>
      </c>
      <c r="TLB312" s="414"/>
      <c r="TLC312" s="415"/>
      <c r="TLD312" s="416" t="s">
        <v>754</v>
      </c>
      <c r="TLE312" s="413" t="s">
        <v>755</v>
      </c>
      <c r="TLF312" s="414"/>
      <c r="TLG312" s="415"/>
      <c r="TLH312" s="416" t="s">
        <v>754</v>
      </c>
      <c r="TLI312" s="413" t="s">
        <v>755</v>
      </c>
      <c r="TLJ312" s="414"/>
      <c r="TLK312" s="415"/>
      <c r="TLL312" s="416" t="s">
        <v>754</v>
      </c>
      <c r="TLM312" s="413" t="s">
        <v>755</v>
      </c>
      <c r="TLN312" s="414"/>
      <c r="TLO312" s="415"/>
      <c r="TLP312" s="416" t="s">
        <v>754</v>
      </c>
      <c r="TLQ312" s="413" t="s">
        <v>755</v>
      </c>
      <c r="TLR312" s="414"/>
      <c r="TLS312" s="415"/>
      <c r="TLT312" s="416" t="s">
        <v>754</v>
      </c>
      <c r="TLU312" s="413" t="s">
        <v>755</v>
      </c>
      <c r="TLV312" s="414"/>
      <c r="TLW312" s="415"/>
      <c r="TLX312" s="416" t="s">
        <v>754</v>
      </c>
      <c r="TLY312" s="413" t="s">
        <v>755</v>
      </c>
      <c r="TLZ312" s="414"/>
      <c r="TMA312" s="415"/>
      <c r="TMB312" s="416" t="s">
        <v>754</v>
      </c>
      <c r="TMC312" s="413" t="s">
        <v>755</v>
      </c>
      <c r="TMD312" s="414"/>
      <c r="TME312" s="415"/>
      <c r="TMF312" s="416" t="s">
        <v>754</v>
      </c>
      <c r="TMG312" s="413" t="s">
        <v>755</v>
      </c>
      <c r="TMH312" s="414"/>
      <c r="TMI312" s="415"/>
      <c r="TMJ312" s="416" t="s">
        <v>754</v>
      </c>
      <c r="TMK312" s="413" t="s">
        <v>755</v>
      </c>
      <c r="TML312" s="414"/>
      <c r="TMM312" s="415"/>
      <c r="TMN312" s="416" t="s">
        <v>754</v>
      </c>
      <c r="TMO312" s="413" t="s">
        <v>755</v>
      </c>
      <c r="TMP312" s="414"/>
      <c r="TMQ312" s="415"/>
      <c r="TMR312" s="416" t="s">
        <v>754</v>
      </c>
      <c r="TMS312" s="413" t="s">
        <v>755</v>
      </c>
      <c r="TMT312" s="414"/>
      <c r="TMU312" s="415"/>
      <c r="TMV312" s="416" t="s">
        <v>754</v>
      </c>
      <c r="TMW312" s="413" t="s">
        <v>755</v>
      </c>
      <c r="TMX312" s="414"/>
      <c r="TMY312" s="415"/>
      <c r="TMZ312" s="416" t="s">
        <v>754</v>
      </c>
      <c r="TNA312" s="413" t="s">
        <v>755</v>
      </c>
      <c r="TNB312" s="414"/>
      <c r="TNC312" s="415"/>
      <c r="TND312" s="416" t="s">
        <v>754</v>
      </c>
      <c r="TNE312" s="413" t="s">
        <v>755</v>
      </c>
      <c r="TNF312" s="414"/>
      <c r="TNG312" s="415"/>
      <c r="TNH312" s="416" t="s">
        <v>754</v>
      </c>
      <c r="TNI312" s="413" t="s">
        <v>755</v>
      </c>
      <c r="TNJ312" s="414"/>
      <c r="TNK312" s="415"/>
      <c r="TNL312" s="416" t="s">
        <v>754</v>
      </c>
      <c r="TNM312" s="413" t="s">
        <v>755</v>
      </c>
      <c r="TNN312" s="414"/>
      <c r="TNO312" s="415"/>
      <c r="TNP312" s="416" t="s">
        <v>754</v>
      </c>
      <c r="TNQ312" s="413" t="s">
        <v>755</v>
      </c>
      <c r="TNR312" s="414"/>
      <c r="TNS312" s="415"/>
      <c r="TNT312" s="416" t="s">
        <v>754</v>
      </c>
      <c r="TNU312" s="413" t="s">
        <v>755</v>
      </c>
      <c r="TNV312" s="414"/>
      <c r="TNW312" s="415"/>
      <c r="TNX312" s="416" t="s">
        <v>754</v>
      </c>
      <c r="TNY312" s="413" t="s">
        <v>755</v>
      </c>
      <c r="TNZ312" s="414"/>
      <c r="TOA312" s="415"/>
      <c r="TOB312" s="416" t="s">
        <v>754</v>
      </c>
      <c r="TOC312" s="413" t="s">
        <v>755</v>
      </c>
      <c r="TOD312" s="414"/>
      <c r="TOE312" s="415"/>
      <c r="TOF312" s="416" t="s">
        <v>754</v>
      </c>
      <c r="TOG312" s="413" t="s">
        <v>755</v>
      </c>
      <c r="TOH312" s="414"/>
      <c r="TOI312" s="415"/>
      <c r="TOJ312" s="416" t="s">
        <v>754</v>
      </c>
      <c r="TOK312" s="413" t="s">
        <v>755</v>
      </c>
      <c r="TOL312" s="414"/>
      <c r="TOM312" s="415"/>
      <c r="TON312" s="416" t="s">
        <v>754</v>
      </c>
      <c r="TOO312" s="413" t="s">
        <v>755</v>
      </c>
      <c r="TOP312" s="414"/>
      <c r="TOQ312" s="415"/>
      <c r="TOR312" s="416" t="s">
        <v>754</v>
      </c>
      <c r="TOS312" s="413" t="s">
        <v>755</v>
      </c>
      <c r="TOT312" s="414"/>
      <c r="TOU312" s="415"/>
      <c r="TOV312" s="416" t="s">
        <v>754</v>
      </c>
      <c r="TOW312" s="413" t="s">
        <v>755</v>
      </c>
      <c r="TOX312" s="414"/>
      <c r="TOY312" s="415"/>
      <c r="TOZ312" s="416" t="s">
        <v>754</v>
      </c>
      <c r="TPA312" s="413" t="s">
        <v>755</v>
      </c>
      <c r="TPB312" s="414"/>
      <c r="TPC312" s="415"/>
      <c r="TPD312" s="416" t="s">
        <v>754</v>
      </c>
      <c r="TPE312" s="413" t="s">
        <v>755</v>
      </c>
      <c r="TPF312" s="414"/>
      <c r="TPG312" s="415"/>
      <c r="TPH312" s="416" t="s">
        <v>754</v>
      </c>
      <c r="TPI312" s="413" t="s">
        <v>755</v>
      </c>
      <c r="TPJ312" s="414"/>
      <c r="TPK312" s="415"/>
      <c r="TPL312" s="416" t="s">
        <v>754</v>
      </c>
      <c r="TPM312" s="413" t="s">
        <v>755</v>
      </c>
      <c r="TPN312" s="414"/>
      <c r="TPO312" s="415"/>
      <c r="TPP312" s="416" t="s">
        <v>754</v>
      </c>
      <c r="TPQ312" s="413" t="s">
        <v>755</v>
      </c>
      <c r="TPR312" s="414"/>
      <c r="TPS312" s="415"/>
      <c r="TPT312" s="416" t="s">
        <v>754</v>
      </c>
      <c r="TPU312" s="413" t="s">
        <v>755</v>
      </c>
      <c r="TPV312" s="414"/>
      <c r="TPW312" s="415"/>
      <c r="TPX312" s="416" t="s">
        <v>754</v>
      </c>
      <c r="TPY312" s="413" t="s">
        <v>755</v>
      </c>
      <c r="TPZ312" s="414"/>
      <c r="TQA312" s="415"/>
      <c r="TQB312" s="416" t="s">
        <v>754</v>
      </c>
      <c r="TQC312" s="413" t="s">
        <v>755</v>
      </c>
      <c r="TQD312" s="414"/>
      <c r="TQE312" s="415"/>
      <c r="TQF312" s="416" t="s">
        <v>754</v>
      </c>
      <c r="TQG312" s="413" t="s">
        <v>755</v>
      </c>
      <c r="TQH312" s="414"/>
      <c r="TQI312" s="415"/>
      <c r="TQJ312" s="416" t="s">
        <v>754</v>
      </c>
      <c r="TQK312" s="413" t="s">
        <v>755</v>
      </c>
      <c r="TQL312" s="414"/>
      <c r="TQM312" s="415"/>
      <c r="TQN312" s="416" t="s">
        <v>754</v>
      </c>
      <c r="TQO312" s="413" t="s">
        <v>755</v>
      </c>
      <c r="TQP312" s="414"/>
      <c r="TQQ312" s="415"/>
      <c r="TQR312" s="416" t="s">
        <v>754</v>
      </c>
      <c r="TQS312" s="413" t="s">
        <v>755</v>
      </c>
      <c r="TQT312" s="414"/>
      <c r="TQU312" s="415"/>
      <c r="TQV312" s="416" t="s">
        <v>754</v>
      </c>
      <c r="TQW312" s="413" t="s">
        <v>755</v>
      </c>
      <c r="TQX312" s="414"/>
      <c r="TQY312" s="415"/>
      <c r="TQZ312" s="416" t="s">
        <v>754</v>
      </c>
      <c r="TRA312" s="413" t="s">
        <v>755</v>
      </c>
      <c r="TRB312" s="414"/>
      <c r="TRC312" s="415"/>
      <c r="TRD312" s="416" t="s">
        <v>754</v>
      </c>
      <c r="TRE312" s="413" t="s">
        <v>755</v>
      </c>
      <c r="TRF312" s="414"/>
      <c r="TRG312" s="415"/>
      <c r="TRH312" s="416" t="s">
        <v>754</v>
      </c>
      <c r="TRI312" s="413" t="s">
        <v>755</v>
      </c>
      <c r="TRJ312" s="414"/>
      <c r="TRK312" s="415"/>
      <c r="TRL312" s="416" t="s">
        <v>754</v>
      </c>
      <c r="TRM312" s="413" t="s">
        <v>755</v>
      </c>
      <c r="TRN312" s="414"/>
      <c r="TRO312" s="415"/>
      <c r="TRP312" s="416" t="s">
        <v>754</v>
      </c>
      <c r="TRQ312" s="413" t="s">
        <v>755</v>
      </c>
      <c r="TRR312" s="414"/>
      <c r="TRS312" s="415"/>
      <c r="TRT312" s="416" t="s">
        <v>754</v>
      </c>
      <c r="TRU312" s="413" t="s">
        <v>755</v>
      </c>
      <c r="TRV312" s="414"/>
      <c r="TRW312" s="415"/>
      <c r="TRX312" s="416" t="s">
        <v>754</v>
      </c>
      <c r="TRY312" s="413" t="s">
        <v>755</v>
      </c>
      <c r="TRZ312" s="414"/>
      <c r="TSA312" s="415"/>
      <c r="TSB312" s="416" t="s">
        <v>754</v>
      </c>
      <c r="TSC312" s="413" t="s">
        <v>755</v>
      </c>
      <c r="TSD312" s="414"/>
      <c r="TSE312" s="415"/>
      <c r="TSF312" s="416" t="s">
        <v>754</v>
      </c>
      <c r="TSG312" s="413" t="s">
        <v>755</v>
      </c>
      <c r="TSH312" s="414"/>
      <c r="TSI312" s="415"/>
      <c r="TSJ312" s="416" t="s">
        <v>754</v>
      </c>
      <c r="TSK312" s="413" t="s">
        <v>755</v>
      </c>
      <c r="TSL312" s="414"/>
      <c r="TSM312" s="415"/>
      <c r="TSN312" s="416" t="s">
        <v>754</v>
      </c>
      <c r="TSO312" s="413" t="s">
        <v>755</v>
      </c>
      <c r="TSP312" s="414"/>
      <c r="TSQ312" s="415"/>
      <c r="TSR312" s="416" t="s">
        <v>754</v>
      </c>
      <c r="TSS312" s="413" t="s">
        <v>755</v>
      </c>
      <c r="TST312" s="414"/>
      <c r="TSU312" s="415"/>
      <c r="TSV312" s="416" t="s">
        <v>754</v>
      </c>
      <c r="TSW312" s="413" t="s">
        <v>755</v>
      </c>
      <c r="TSX312" s="414"/>
      <c r="TSY312" s="415"/>
      <c r="TSZ312" s="416" t="s">
        <v>754</v>
      </c>
      <c r="TTA312" s="413" t="s">
        <v>755</v>
      </c>
      <c r="TTB312" s="414"/>
      <c r="TTC312" s="415"/>
      <c r="TTD312" s="416" t="s">
        <v>754</v>
      </c>
      <c r="TTE312" s="413" t="s">
        <v>755</v>
      </c>
      <c r="TTF312" s="414"/>
      <c r="TTG312" s="415"/>
      <c r="TTH312" s="416" t="s">
        <v>754</v>
      </c>
      <c r="TTI312" s="413" t="s">
        <v>755</v>
      </c>
      <c r="TTJ312" s="414"/>
      <c r="TTK312" s="415"/>
      <c r="TTL312" s="416" t="s">
        <v>754</v>
      </c>
      <c r="TTM312" s="413" t="s">
        <v>755</v>
      </c>
      <c r="TTN312" s="414"/>
      <c r="TTO312" s="415"/>
      <c r="TTP312" s="416" t="s">
        <v>754</v>
      </c>
      <c r="TTQ312" s="413" t="s">
        <v>755</v>
      </c>
      <c r="TTR312" s="414"/>
      <c r="TTS312" s="415"/>
      <c r="TTT312" s="416" t="s">
        <v>754</v>
      </c>
      <c r="TTU312" s="413" t="s">
        <v>755</v>
      </c>
      <c r="TTV312" s="414"/>
      <c r="TTW312" s="415"/>
      <c r="TTX312" s="416" t="s">
        <v>754</v>
      </c>
      <c r="TTY312" s="413" t="s">
        <v>755</v>
      </c>
      <c r="TTZ312" s="414"/>
      <c r="TUA312" s="415"/>
      <c r="TUB312" s="416" t="s">
        <v>754</v>
      </c>
      <c r="TUC312" s="413" t="s">
        <v>755</v>
      </c>
      <c r="TUD312" s="414"/>
      <c r="TUE312" s="415"/>
      <c r="TUF312" s="416" t="s">
        <v>754</v>
      </c>
      <c r="TUG312" s="413" t="s">
        <v>755</v>
      </c>
      <c r="TUH312" s="414"/>
      <c r="TUI312" s="415"/>
      <c r="TUJ312" s="416" t="s">
        <v>754</v>
      </c>
      <c r="TUK312" s="413" t="s">
        <v>755</v>
      </c>
      <c r="TUL312" s="414"/>
      <c r="TUM312" s="415"/>
      <c r="TUN312" s="416" t="s">
        <v>754</v>
      </c>
      <c r="TUO312" s="413" t="s">
        <v>755</v>
      </c>
      <c r="TUP312" s="414"/>
      <c r="TUQ312" s="415"/>
      <c r="TUR312" s="416" t="s">
        <v>754</v>
      </c>
      <c r="TUS312" s="413" t="s">
        <v>755</v>
      </c>
      <c r="TUT312" s="414"/>
      <c r="TUU312" s="415"/>
      <c r="TUV312" s="416" t="s">
        <v>754</v>
      </c>
      <c r="TUW312" s="413" t="s">
        <v>755</v>
      </c>
      <c r="TUX312" s="414"/>
      <c r="TUY312" s="415"/>
      <c r="TUZ312" s="416" t="s">
        <v>754</v>
      </c>
      <c r="TVA312" s="413" t="s">
        <v>755</v>
      </c>
      <c r="TVB312" s="414"/>
      <c r="TVC312" s="415"/>
      <c r="TVD312" s="416" t="s">
        <v>754</v>
      </c>
      <c r="TVE312" s="413" t="s">
        <v>755</v>
      </c>
      <c r="TVF312" s="414"/>
      <c r="TVG312" s="415"/>
      <c r="TVH312" s="416" t="s">
        <v>754</v>
      </c>
      <c r="TVI312" s="413" t="s">
        <v>755</v>
      </c>
      <c r="TVJ312" s="414"/>
      <c r="TVK312" s="415"/>
      <c r="TVL312" s="416" t="s">
        <v>754</v>
      </c>
      <c r="TVM312" s="413" t="s">
        <v>755</v>
      </c>
      <c r="TVN312" s="414"/>
      <c r="TVO312" s="415"/>
      <c r="TVP312" s="416" t="s">
        <v>754</v>
      </c>
      <c r="TVQ312" s="413" t="s">
        <v>755</v>
      </c>
      <c r="TVR312" s="414"/>
      <c r="TVS312" s="415"/>
      <c r="TVT312" s="416" t="s">
        <v>754</v>
      </c>
      <c r="TVU312" s="413" t="s">
        <v>755</v>
      </c>
      <c r="TVV312" s="414"/>
      <c r="TVW312" s="415"/>
      <c r="TVX312" s="416" t="s">
        <v>754</v>
      </c>
      <c r="TVY312" s="413" t="s">
        <v>755</v>
      </c>
      <c r="TVZ312" s="414"/>
      <c r="TWA312" s="415"/>
      <c r="TWB312" s="416" t="s">
        <v>754</v>
      </c>
      <c r="TWC312" s="413" t="s">
        <v>755</v>
      </c>
      <c r="TWD312" s="414"/>
      <c r="TWE312" s="415"/>
      <c r="TWF312" s="416" t="s">
        <v>754</v>
      </c>
      <c r="TWG312" s="413" t="s">
        <v>755</v>
      </c>
      <c r="TWH312" s="414"/>
      <c r="TWI312" s="415"/>
      <c r="TWJ312" s="416" t="s">
        <v>754</v>
      </c>
      <c r="TWK312" s="413" t="s">
        <v>755</v>
      </c>
      <c r="TWL312" s="414"/>
      <c r="TWM312" s="415"/>
      <c r="TWN312" s="416" t="s">
        <v>754</v>
      </c>
      <c r="TWO312" s="413" t="s">
        <v>755</v>
      </c>
      <c r="TWP312" s="414"/>
      <c r="TWQ312" s="415"/>
      <c r="TWR312" s="416" t="s">
        <v>754</v>
      </c>
      <c r="TWS312" s="413" t="s">
        <v>755</v>
      </c>
      <c r="TWT312" s="414"/>
      <c r="TWU312" s="415"/>
      <c r="TWV312" s="416" t="s">
        <v>754</v>
      </c>
      <c r="TWW312" s="413" t="s">
        <v>755</v>
      </c>
      <c r="TWX312" s="414"/>
      <c r="TWY312" s="415"/>
      <c r="TWZ312" s="416" t="s">
        <v>754</v>
      </c>
      <c r="TXA312" s="413" t="s">
        <v>755</v>
      </c>
      <c r="TXB312" s="414"/>
      <c r="TXC312" s="415"/>
      <c r="TXD312" s="416" t="s">
        <v>754</v>
      </c>
      <c r="TXE312" s="413" t="s">
        <v>755</v>
      </c>
      <c r="TXF312" s="414"/>
      <c r="TXG312" s="415"/>
      <c r="TXH312" s="416" t="s">
        <v>754</v>
      </c>
      <c r="TXI312" s="413" t="s">
        <v>755</v>
      </c>
      <c r="TXJ312" s="414"/>
      <c r="TXK312" s="415"/>
      <c r="TXL312" s="416" t="s">
        <v>754</v>
      </c>
      <c r="TXM312" s="413" t="s">
        <v>755</v>
      </c>
      <c r="TXN312" s="414"/>
      <c r="TXO312" s="415"/>
      <c r="TXP312" s="416" t="s">
        <v>754</v>
      </c>
      <c r="TXQ312" s="413" t="s">
        <v>755</v>
      </c>
      <c r="TXR312" s="414"/>
      <c r="TXS312" s="415"/>
      <c r="TXT312" s="416" t="s">
        <v>754</v>
      </c>
      <c r="TXU312" s="413" t="s">
        <v>755</v>
      </c>
      <c r="TXV312" s="414"/>
      <c r="TXW312" s="415"/>
      <c r="TXX312" s="416" t="s">
        <v>754</v>
      </c>
      <c r="TXY312" s="413" t="s">
        <v>755</v>
      </c>
      <c r="TXZ312" s="414"/>
      <c r="TYA312" s="415"/>
      <c r="TYB312" s="416" t="s">
        <v>754</v>
      </c>
      <c r="TYC312" s="413" t="s">
        <v>755</v>
      </c>
      <c r="TYD312" s="414"/>
      <c r="TYE312" s="415"/>
      <c r="TYF312" s="416" t="s">
        <v>754</v>
      </c>
      <c r="TYG312" s="413" t="s">
        <v>755</v>
      </c>
      <c r="TYH312" s="414"/>
      <c r="TYI312" s="415"/>
      <c r="TYJ312" s="416" t="s">
        <v>754</v>
      </c>
      <c r="TYK312" s="413" t="s">
        <v>755</v>
      </c>
      <c r="TYL312" s="414"/>
      <c r="TYM312" s="415"/>
      <c r="TYN312" s="416" t="s">
        <v>754</v>
      </c>
      <c r="TYO312" s="413" t="s">
        <v>755</v>
      </c>
      <c r="TYP312" s="414"/>
      <c r="TYQ312" s="415"/>
      <c r="TYR312" s="416" t="s">
        <v>754</v>
      </c>
      <c r="TYS312" s="413" t="s">
        <v>755</v>
      </c>
      <c r="TYT312" s="414"/>
      <c r="TYU312" s="415"/>
      <c r="TYV312" s="416" t="s">
        <v>754</v>
      </c>
      <c r="TYW312" s="413" t="s">
        <v>755</v>
      </c>
      <c r="TYX312" s="414"/>
      <c r="TYY312" s="415"/>
      <c r="TYZ312" s="416" t="s">
        <v>754</v>
      </c>
      <c r="TZA312" s="413" t="s">
        <v>755</v>
      </c>
      <c r="TZB312" s="414"/>
      <c r="TZC312" s="415"/>
      <c r="TZD312" s="416" t="s">
        <v>754</v>
      </c>
      <c r="TZE312" s="413" t="s">
        <v>755</v>
      </c>
      <c r="TZF312" s="414"/>
      <c r="TZG312" s="415"/>
      <c r="TZH312" s="416" t="s">
        <v>754</v>
      </c>
      <c r="TZI312" s="413" t="s">
        <v>755</v>
      </c>
      <c r="TZJ312" s="414"/>
      <c r="TZK312" s="415"/>
      <c r="TZL312" s="416" t="s">
        <v>754</v>
      </c>
      <c r="TZM312" s="413" t="s">
        <v>755</v>
      </c>
      <c r="TZN312" s="414"/>
      <c r="TZO312" s="415"/>
      <c r="TZP312" s="416" t="s">
        <v>754</v>
      </c>
      <c r="TZQ312" s="413" t="s">
        <v>755</v>
      </c>
      <c r="TZR312" s="414"/>
      <c r="TZS312" s="415"/>
      <c r="TZT312" s="416" t="s">
        <v>754</v>
      </c>
      <c r="TZU312" s="413" t="s">
        <v>755</v>
      </c>
      <c r="TZV312" s="414"/>
      <c r="TZW312" s="415"/>
      <c r="TZX312" s="416" t="s">
        <v>754</v>
      </c>
      <c r="TZY312" s="413" t="s">
        <v>755</v>
      </c>
      <c r="TZZ312" s="414"/>
      <c r="UAA312" s="415"/>
      <c r="UAB312" s="416" t="s">
        <v>754</v>
      </c>
      <c r="UAC312" s="413" t="s">
        <v>755</v>
      </c>
      <c r="UAD312" s="414"/>
      <c r="UAE312" s="415"/>
      <c r="UAF312" s="416" t="s">
        <v>754</v>
      </c>
      <c r="UAG312" s="413" t="s">
        <v>755</v>
      </c>
      <c r="UAH312" s="414"/>
      <c r="UAI312" s="415"/>
      <c r="UAJ312" s="416" t="s">
        <v>754</v>
      </c>
      <c r="UAK312" s="413" t="s">
        <v>755</v>
      </c>
      <c r="UAL312" s="414"/>
      <c r="UAM312" s="415"/>
      <c r="UAN312" s="416" t="s">
        <v>754</v>
      </c>
      <c r="UAO312" s="413" t="s">
        <v>755</v>
      </c>
      <c r="UAP312" s="414"/>
      <c r="UAQ312" s="415"/>
      <c r="UAR312" s="416" t="s">
        <v>754</v>
      </c>
      <c r="UAS312" s="413" t="s">
        <v>755</v>
      </c>
      <c r="UAT312" s="414"/>
      <c r="UAU312" s="415"/>
      <c r="UAV312" s="416" t="s">
        <v>754</v>
      </c>
      <c r="UAW312" s="413" t="s">
        <v>755</v>
      </c>
      <c r="UAX312" s="414"/>
      <c r="UAY312" s="415"/>
      <c r="UAZ312" s="416" t="s">
        <v>754</v>
      </c>
      <c r="UBA312" s="413" t="s">
        <v>755</v>
      </c>
      <c r="UBB312" s="414"/>
      <c r="UBC312" s="415"/>
      <c r="UBD312" s="416" t="s">
        <v>754</v>
      </c>
      <c r="UBE312" s="413" t="s">
        <v>755</v>
      </c>
      <c r="UBF312" s="414"/>
      <c r="UBG312" s="415"/>
      <c r="UBH312" s="416" t="s">
        <v>754</v>
      </c>
      <c r="UBI312" s="413" t="s">
        <v>755</v>
      </c>
      <c r="UBJ312" s="414"/>
      <c r="UBK312" s="415"/>
      <c r="UBL312" s="416" t="s">
        <v>754</v>
      </c>
      <c r="UBM312" s="413" t="s">
        <v>755</v>
      </c>
      <c r="UBN312" s="414"/>
      <c r="UBO312" s="415"/>
      <c r="UBP312" s="416" t="s">
        <v>754</v>
      </c>
      <c r="UBQ312" s="413" t="s">
        <v>755</v>
      </c>
      <c r="UBR312" s="414"/>
      <c r="UBS312" s="415"/>
      <c r="UBT312" s="416" t="s">
        <v>754</v>
      </c>
      <c r="UBU312" s="413" t="s">
        <v>755</v>
      </c>
      <c r="UBV312" s="414"/>
      <c r="UBW312" s="415"/>
      <c r="UBX312" s="416" t="s">
        <v>754</v>
      </c>
      <c r="UBY312" s="413" t="s">
        <v>755</v>
      </c>
      <c r="UBZ312" s="414"/>
      <c r="UCA312" s="415"/>
      <c r="UCB312" s="416" t="s">
        <v>754</v>
      </c>
      <c r="UCC312" s="413" t="s">
        <v>755</v>
      </c>
      <c r="UCD312" s="414"/>
      <c r="UCE312" s="415"/>
      <c r="UCF312" s="416" t="s">
        <v>754</v>
      </c>
      <c r="UCG312" s="413" t="s">
        <v>755</v>
      </c>
      <c r="UCH312" s="414"/>
      <c r="UCI312" s="415"/>
      <c r="UCJ312" s="416" t="s">
        <v>754</v>
      </c>
      <c r="UCK312" s="413" t="s">
        <v>755</v>
      </c>
      <c r="UCL312" s="414"/>
      <c r="UCM312" s="415"/>
      <c r="UCN312" s="416" t="s">
        <v>754</v>
      </c>
      <c r="UCO312" s="413" t="s">
        <v>755</v>
      </c>
      <c r="UCP312" s="414"/>
      <c r="UCQ312" s="415"/>
      <c r="UCR312" s="416" t="s">
        <v>754</v>
      </c>
      <c r="UCS312" s="413" t="s">
        <v>755</v>
      </c>
      <c r="UCT312" s="414"/>
      <c r="UCU312" s="415"/>
      <c r="UCV312" s="416" t="s">
        <v>754</v>
      </c>
      <c r="UCW312" s="413" t="s">
        <v>755</v>
      </c>
      <c r="UCX312" s="414"/>
      <c r="UCY312" s="415"/>
      <c r="UCZ312" s="416" t="s">
        <v>754</v>
      </c>
      <c r="UDA312" s="413" t="s">
        <v>755</v>
      </c>
      <c r="UDB312" s="414"/>
      <c r="UDC312" s="415"/>
      <c r="UDD312" s="416" t="s">
        <v>754</v>
      </c>
      <c r="UDE312" s="413" t="s">
        <v>755</v>
      </c>
      <c r="UDF312" s="414"/>
      <c r="UDG312" s="415"/>
      <c r="UDH312" s="416" t="s">
        <v>754</v>
      </c>
      <c r="UDI312" s="413" t="s">
        <v>755</v>
      </c>
      <c r="UDJ312" s="414"/>
      <c r="UDK312" s="415"/>
      <c r="UDL312" s="416" t="s">
        <v>754</v>
      </c>
      <c r="UDM312" s="413" t="s">
        <v>755</v>
      </c>
      <c r="UDN312" s="414"/>
      <c r="UDO312" s="415"/>
      <c r="UDP312" s="416" t="s">
        <v>754</v>
      </c>
      <c r="UDQ312" s="413" t="s">
        <v>755</v>
      </c>
      <c r="UDR312" s="414"/>
      <c r="UDS312" s="415"/>
      <c r="UDT312" s="416" t="s">
        <v>754</v>
      </c>
      <c r="UDU312" s="413" t="s">
        <v>755</v>
      </c>
      <c r="UDV312" s="414"/>
      <c r="UDW312" s="415"/>
      <c r="UDX312" s="416" t="s">
        <v>754</v>
      </c>
      <c r="UDY312" s="413" t="s">
        <v>755</v>
      </c>
      <c r="UDZ312" s="414"/>
      <c r="UEA312" s="415"/>
      <c r="UEB312" s="416" t="s">
        <v>754</v>
      </c>
      <c r="UEC312" s="413" t="s">
        <v>755</v>
      </c>
      <c r="UED312" s="414"/>
      <c r="UEE312" s="415"/>
      <c r="UEF312" s="416" t="s">
        <v>754</v>
      </c>
      <c r="UEG312" s="413" t="s">
        <v>755</v>
      </c>
      <c r="UEH312" s="414"/>
      <c r="UEI312" s="415"/>
      <c r="UEJ312" s="416" t="s">
        <v>754</v>
      </c>
      <c r="UEK312" s="413" t="s">
        <v>755</v>
      </c>
      <c r="UEL312" s="414"/>
      <c r="UEM312" s="415"/>
      <c r="UEN312" s="416" t="s">
        <v>754</v>
      </c>
      <c r="UEO312" s="413" t="s">
        <v>755</v>
      </c>
      <c r="UEP312" s="414"/>
      <c r="UEQ312" s="415"/>
      <c r="UER312" s="416" t="s">
        <v>754</v>
      </c>
      <c r="UES312" s="413" t="s">
        <v>755</v>
      </c>
      <c r="UET312" s="414"/>
      <c r="UEU312" s="415"/>
      <c r="UEV312" s="416" t="s">
        <v>754</v>
      </c>
      <c r="UEW312" s="413" t="s">
        <v>755</v>
      </c>
      <c r="UEX312" s="414"/>
      <c r="UEY312" s="415"/>
      <c r="UEZ312" s="416" t="s">
        <v>754</v>
      </c>
      <c r="UFA312" s="413" t="s">
        <v>755</v>
      </c>
      <c r="UFB312" s="414"/>
      <c r="UFC312" s="415"/>
      <c r="UFD312" s="416" t="s">
        <v>754</v>
      </c>
      <c r="UFE312" s="413" t="s">
        <v>755</v>
      </c>
      <c r="UFF312" s="414"/>
      <c r="UFG312" s="415"/>
      <c r="UFH312" s="416" t="s">
        <v>754</v>
      </c>
      <c r="UFI312" s="413" t="s">
        <v>755</v>
      </c>
      <c r="UFJ312" s="414"/>
      <c r="UFK312" s="415"/>
      <c r="UFL312" s="416" t="s">
        <v>754</v>
      </c>
      <c r="UFM312" s="413" t="s">
        <v>755</v>
      </c>
      <c r="UFN312" s="414"/>
      <c r="UFO312" s="415"/>
      <c r="UFP312" s="416" t="s">
        <v>754</v>
      </c>
      <c r="UFQ312" s="413" t="s">
        <v>755</v>
      </c>
      <c r="UFR312" s="414"/>
      <c r="UFS312" s="415"/>
      <c r="UFT312" s="416" t="s">
        <v>754</v>
      </c>
      <c r="UFU312" s="413" t="s">
        <v>755</v>
      </c>
      <c r="UFV312" s="414"/>
      <c r="UFW312" s="415"/>
      <c r="UFX312" s="416" t="s">
        <v>754</v>
      </c>
      <c r="UFY312" s="413" t="s">
        <v>755</v>
      </c>
      <c r="UFZ312" s="414"/>
      <c r="UGA312" s="415"/>
      <c r="UGB312" s="416" t="s">
        <v>754</v>
      </c>
      <c r="UGC312" s="413" t="s">
        <v>755</v>
      </c>
      <c r="UGD312" s="414"/>
      <c r="UGE312" s="415"/>
      <c r="UGF312" s="416" t="s">
        <v>754</v>
      </c>
      <c r="UGG312" s="413" t="s">
        <v>755</v>
      </c>
      <c r="UGH312" s="414"/>
      <c r="UGI312" s="415"/>
      <c r="UGJ312" s="416" t="s">
        <v>754</v>
      </c>
      <c r="UGK312" s="413" t="s">
        <v>755</v>
      </c>
      <c r="UGL312" s="414"/>
      <c r="UGM312" s="415"/>
      <c r="UGN312" s="416" t="s">
        <v>754</v>
      </c>
      <c r="UGO312" s="413" t="s">
        <v>755</v>
      </c>
      <c r="UGP312" s="414"/>
      <c r="UGQ312" s="415"/>
      <c r="UGR312" s="416" t="s">
        <v>754</v>
      </c>
      <c r="UGS312" s="413" t="s">
        <v>755</v>
      </c>
      <c r="UGT312" s="414"/>
      <c r="UGU312" s="415"/>
      <c r="UGV312" s="416" t="s">
        <v>754</v>
      </c>
      <c r="UGW312" s="413" t="s">
        <v>755</v>
      </c>
      <c r="UGX312" s="414"/>
      <c r="UGY312" s="415"/>
      <c r="UGZ312" s="416" t="s">
        <v>754</v>
      </c>
      <c r="UHA312" s="413" t="s">
        <v>755</v>
      </c>
      <c r="UHB312" s="414"/>
      <c r="UHC312" s="415"/>
      <c r="UHD312" s="416" t="s">
        <v>754</v>
      </c>
      <c r="UHE312" s="413" t="s">
        <v>755</v>
      </c>
      <c r="UHF312" s="414"/>
      <c r="UHG312" s="415"/>
      <c r="UHH312" s="416" t="s">
        <v>754</v>
      </c>
      <c r="UHI312" s="413" t="s">
        <v>755</v>
      </c>
      <c r="UHJ312" s="414"/>
      <c r="UHK312" s="415"/>
      <c r="UHL312" s="416" t="s">
        <v>754</v>
      </c>
      <c r="UHM312" s="413" t="s">
        <v>755</v>
      </c>
      <c r="UHN312" s="414"/>
      <c r="UHO312" s="415"/>
      <c r="UHP312" s="416" t="s">
        <v>754</v>
      </c>
      <c r="UHQ312" s="413" t="s">
        <v>755</v>
      </c>
      <c r="UHR312" s="414"/>
      <c r="UHS312" s="415"/>
      <c r="UHT312" s="416" t="s">
        <v>754</v>
      </c>
      <c r="UHU312" s="413" t="s">
        <v>755</v>
      </c>
      <c r="UHV312" s="414"/>
      <c r="UHW312" s="415"/>
      <c r="UHX312" s="416" t="s">
        <v>754</v>
      </c>
      <c r="UHY312" s="413" t="s">
        <v>755</v>
      </c>
      <c r="UHZ312" s="414"/>
      <c r="UIA312" s="415"/>
      <c r="UIB312" s="416" t="s">
        <v>754</v>
      </c>
      <c r="UIC312" s="413" t="s">
        <v>755</v>
      </c>
      <c r="UID312" s="414"/>
      <c r="UIE312" s="415"/>
      <c r="UIF312" s="416" t="s">
        <v>754</v>
      </c>
      <c r="UIG312" s="413" t="s">
        <v>755</v>
      </c>
      <c r="UIH312" s="414"/>
      <c r="UII312" s="415"/>
      <c r="UIJ312" s="416" t="s">
        <v>754</v>
      </c>
      <c r="UIK312" s="413" t="s">
        <v>755</v>
      </c>
      <c r="UIL312" s="414"/>
      <c r="UIM312" s="415"/>
      <c r="UIN312" s="416" t="s">
        <v>754</v>
      </c>
      <c r="UIO312" s="413" t="s">
        <v>755</v>
      </c>
      <c r="UIP312" s="414"/>
      <c r="UIQ312" s="415"/>
      <c r="UIR312" s="416" t="s">
        <v>754</v>
      </c>
      <c r="UIS312" s="413" t="s">
        <v>755</v>
      </c>
      <c r="UIT312" s="414"/>
      <c r="UIU312" s="415"/>
      <c r="UIV312" s="416" t="s">
        <v>754</v>
      </c>
      <c r="UIW312" s="413" t="s">
        <v>755</v>
      </c>
      <c r="UIX312" s="414"/>
      <c r="UIY312" s="415"/>
      <c r="UIZ312" s="416" t="s">
        <v>754</v>
      </c>
      <c r="UJA312" s="413" t="s">
        <v>755</v>
      </c>
      <c r="UJB312" s="414"/>
      <c r="UJC312" s="415"/>
      <c r="UJD312" s="416" t="s">
        <v>754</v>
      </c>
      <c r="UJE312" s="413" t="s">
        <v>755</v>
      </c>
      <c r="UJF312" s="414"/>
      <c r="UJG312" s="415"/>
      <c r="UJH312" s="416" t="s">
        <v>754</v>
      </c>
      <c r="UJI312" s="413" t="s">
        <v>755</v>
      </c>
      <c r="UJJ312" s="414"/>
      <c r="UJK312" s="415"/>
      <c r="UJL312" s="416" t="s">
        <v>754</v>
      </c>
      <c r="UJM312" s="413" t="s">
        <v>755</v>
      </c>
      <c r="UJN312" s="414"/>
      <c r="UJO312" s="415"/>
      <c r="UJP312" s="416" t="s">
        <v>754</v>
      </c>
      <c r="UJQ312" s="413" t="s">
        <v>755</v>
      </c>
      <c r="UJR312" s="414"/>
      <c r="UJS312" s="415"/>
      <c r="UJT312" s="416" t="s">
        <v>754</v>
      </c>
      <c r="UJU312" s="413" t="s">
        <v>755</v>
      </c>
      <c r="UJV312" s="414"/>
      <c r="UJW312" s="415"/>
      <c r="UJX312" s="416" t="s">
        <v>754</v>
      </c>
      <c r="UJY312" s="413" t="s">
        <v>755</v>
      </c>
      <c r="UJZ312" s="414"/>
      <c r="UKA312" s="415"/>
      <c r="UKB312" s="416" t="s">
        <v>754</v>
      </c>
      <c r="UKC312" s="413" t="s">
        <v>755</v>
      </c>
      <c r="UKD312" s="414"/>
      <c r="UKE312" s="415"/>
      <c r="UKF312" s="416" t="s">
        <v>754</v>
      </c>
      <c r="UKG312" s="413" t="s">
        <v>755</v>
      </c>
      <c r="UKH312" s="414"/>
      <c r="UKI312" s="415"/>
      <c r="UKJ312" s="416" t="s">
        <v>754</v>
      </c>
      <c r="UKK312" s="413" t="s">
        <v>755</v>
      </c>
      <c r="UKL312" s="414"/>
      <c r="UKM312" s="415"/>
      <c r="UKN312" s="416" t="s">
        <v>754</v>
      </c>
      <c r="UKO312" s="413" t="s">
        <v>755</v>
      </c>
      <c r="UKP312" s="414"/>
      <c r="UKQ312" s="415"/>
      <c r="UKR312" s="416" t="s">
        <v>754</v>
      </c>
      <c r="UKS312" s="413" t="s">
        <v>755</v>
      </c>
      <c r="UKT312" s="414"/>
      <c r="UKU312" s="415"/>
      <c r="UKV312" s="416" t="s">
        <v>754</v>
      </c>
      <c r="UKW312" s="413" t="s">
        <v>755</v>
      </c>
      <c r="UKX312" s="414"/>
      <c r="UKY312" s="415"/>
      <c r="UKZ312" s="416" t="s">
        <v>754</v>
      </c>
      <c r="ULA312" s="413" t="s">
        <v>755</v>
      </c>
      <c r="ULB312" s="414"/>
      <c r="ULC312" s="415"/>
      <c r="ULD312" s="416" t="s">
        <v>754</v>
      </c>
      <c r="ULE312" s="413" t="s">
        <v>755</v>
      </c>
      <c r="ULF312" s="414"/>
      <c r="ULG312" s="415"/>
      <c r="ULH312" s="416" t="s">
        <v>754</v>
      </c>
      <c r="ULI312" s="413" t="s">
        <v>755</v>
      </c>
      <c r="ULJ312" s="414"/>
      <c r="ULK312" s="415"/>
      <c r="ULL312" s="416" t="s">
        <v>754</v>
      </c>
      <c r="ULM312" s="413" t="s">
        <v>755</v>
      </c>
      <c r="ULN312" s="414"/>
      <c r="ULO312" s="415"/>
      <c r="ULP312" s="416" t="s">
        <v>754</v>
      </c>
      <c r="ULQ312" s="413" t="s">
        <v>755</v>
      </c>
      <c r="ULR312" s="414"/>
      <c r="ULS312" s="415"/>
      <c r="ULT312" s="416" t="s">
        <v>754</v>
      </c>
      <c r="ULU312" s="413" t="s">
        <v>755</v>
      </c>
      <c r="ULV312" s="414"/>
      <c r="ULW312" s="415"/>
      <c r="ULX312" s="416" t="s">
        <v>754</v>
      </c>
      <c r="ULY312" s="413" t="s">
        <v>755</v>
      </c>
      <c r="ULZ312" s="414"/>
      <c r="UMA312" s="415"/>
      <c r="UMB312" s="416" t="s">
        <v>754</v>
      </c>
      <c r="UMC312" s="413" t="s">
        <v>755</v>
      </c>
      <c r="UMD312" s="414"/>
      <c r="UME312" s="415"/>
      <c r="UMF312" s="416" t="s">
        <v>754</v>
      </c>
      <c r="UMG312" s="413" t="s">
        <v>755</v>
      </c>
      <c r="UMH312" s="414"/>
      <c r="UMI312" s="415"/>
      <c r="UMJ312" s="416" t="s">
        <v>754</v>
      </c>
      <c r="UMK312" s="413" t="s">
        <v>755</v>
      </c>
      <c r="UML312" s="414"/>
      <c r="UMM312" s="415"/>
      <c r="UMN312" s="416" t="s">
        <v>754</v>
      </c>
      <c r="UMO312" s="413" t="s">
        <v>755</v>
      </c>
      <c r="UMP312" s="414"/>
      <c r="UMQ312" s="415"/>
      <c r="UMR312" s="416" t="s">
        <v>754</v>
      </c>
      <c r="UMS312" s="413" t="s">
        <v>755</v>
      </c>
      <c r="UMT312" s="414"/>
      <c r="UMU312" s="415"/>
      <c r="UMV312" s="416" t="s">
        <v>754</v>
      </c>
      <c r="UMW312" s="413" t="s">
        <v>755</v>
      </c>
      <c r="UMX312" s="414"/>
      <c r="UMY312" s="415"/>
      <c r="UMZ312" s="416" t="s">
        <v>754</v>
      </c>
      <c r="UNA312" s="413" t="s">
        <v>755</v>
      </c>
      <c r="UNB312" s="414"/>
      <c r="UNC312" s="415"/>
      <c r="UND312" s="416" t="s">
        <v>754</v>
      </c>
      <c r="UNE312" s="413" t="s">
        <v>755</v>
      </c>
      <c r="UNF312" s="414"/>
      <c r="UNG312" s="415"/>
      <c r="UNH312" s="416" t="s">
        <v>754</v>
      </c>
      <c r="UNI312" s="413" t="s">
        <v>755</v>
      </c>
      <c r="UNJ312" s="414"/>
      <c r="UNK312" s="415"/>
      <c r="UNL312" s="416" t="s">
        <v>754</v>
      </c>
      <c r="UNM312" s="413" t="s">
        <v>755</v>
      </c>
      <c r="UNN312" s="414"/>
      <c r="UNO312" s="415"/>
      <c r="UNP312" s="416" t="s">
        <v>754</v>
      </c>
      <c r="UNQ312" s="413" t="s">
        <v>755</v>
      </c>
      <c r="UNR312" s="414"/>
      <c r="UNS312" s="415"/>
      <c r="UNT312" s="416" t="s">
        <v>754</v>
      </c>
      <c r="UNU312" s="413" t="s">
        <v>755</v>
      </c>
      <c r="UNV312" s="414"/>
      <c r="UNW312" s="415"/>
      <c r="UNX312" s="416" t="s">
        <v>754</v>
      </c>
      <c r="UNY312" s="413" t="s">
        <v>755</v>
      </c>
      <c r="UNZ312" s="414"/>
      <c r="UOA312" s="415"/>
      <c r="UOB312" s="416" t="s">
        <v>754</v>
      </c>
      <c r="UOC312" s="413" t="s">
        <v>755</v>
      </c>
      <c r="UOD312" s="414"/>
      <c r="UOE312" s="415"/>
      <c r="UOF312" s="416" t="s">
        <v>754</v>
      </c>
      <c r="UOG312" s="413" t="s">
        <v>755</v>
      </c>
      <c r="UOH312" s="414"/>
      <c r="UOI312" s="415"/>
      <c r="UOJ312" s="416" t="s">
        <v>754</v>
      </c>
      <c r="UOK312" s="413" t="s">
        <v>755</v>
      </c>
      <c r="UOL312" s="414"/>
      <c r="UOM312" s="415"/>
      <c r="UON312" s="416" t="s">
        <v>754</v>
      </c>
      <c r="UOO312" s="413" t="s">
        <v>755</v>
      </c>
      <c r="UOP312" s="414"/>
      <c r="UOQ312" s="415"/>
      <c r="UOR312" s="416" t="s">
        <v>754</v>
      </c>
      <c r="UOS312" s="413" t="s">
        <v>755</v>
      </c>
      <c r="UOT312" s="414"/>
      <c r="UOU312" s="415"/>
      <c r="UOV312" s="416" t="s">
        <v>754</v>
      </c>
      <c r="UOW312" s="413" t="s">
        <v>755</v>
      </c>
      <c r="UOX312" s="414"/>
      <c r="UOY312" s="415"/>
      <c r="UOZ312" s="416" t="s">
        <v>754</v>
      </c>
      <c r="UPA312" s="413" t="s">
        <v>755</v>
      </c>
      <c r="UPB312" s="414"/>
      <c r="UPC312" s="415"/>
      <c r="UPD312" s="416" t="s">
        <v>754</v>
      </c>
      <c r="UPE312" s="413" t="s">
        <v>755</v>
      </c>
      <c r="UPF312" s="414"/>
      <c r="UPG312" s="415"/>
      <c r="UPH312" s="416" t="s">
        <v>754</v>
      </c>
      <c r="UPI312" s="413" t="s">
        <v>755</v>
      </c>
      <c r="UPJ312" s="414"/>
      <c r="UPK312" s="415"/>
      <c r="UPL312" s="416" t="s">
        <v>754</v>
      </c>
      <c r="UPM312" s="413" t="s">
        <v>755</v>
      </c>
      <c r="UPN312" s="414"/>
      <c r="UPO312" s="415"/>
      <c r="UPP312" s="416" t="s">
        <v>754</v>
      </c>
      <c r="UPQ312" s="413" t="s">
        <v>755</v>
      </c>
      <c r="UPR312" s="414"/>
      <c r="UPS312" s="415"/>
      <c r="UPT312" s="416" t="s">
        <v>754</v>
      </c>
      <c r="UPU312" s="413" t="s">
        <v>755</v>
      </c>
      <c r="UPV312" s="414"/>
      <c r="UPW312" s="415"/>
      <c r="UPX312" s="416" t="s">
        <v>754</v>
      </c>
      <c r="UPY312" s="413" t="s">
        <v>755</v>
      </c>
      <c r="UPZ312" s="414"/>
      <c r="UQA312" s="415"/>
      <c r="UQB312" s="416" t="s">
        <v>754</v>
      </c>
      <c r="UQC312" s="413" t="s">
        <v>755</v>
      </c>
      <c r="UQD312" s="414"/>
      <c r="UQE312" s="415"/>
      <c r="UQF312" s="416" t="s">
        <v>754</v>
      </c>
      <c r="UQG312" s="413" t="s">
        <v>755</v>
      </c>
      <c r="UQH312" s="414"/>
      <c r="UQI312" s="415"/>
      <c r="UQJ312" s="416" t="s">
        <v>754</v>
      </c>
      <c r="UQK312" s="413" t="s">
        <v>755</v>
      </c>
      <c r="UQL312" s="414"/>
      <c r="UQM312" s="415"/>
      <c r="UQN312" s="416" t="s">
        <v>754</v>
      </c>
      <c r="UQO312" s="413" t="s">
        <v>755</v>
      </c>
      <c r="UQP312" s="414"/>
      <c r="UQQ312" s="415"/>
      <c r="UQR312" s="416" t="s">
        <v>754</v>
      </c>
      <c r="UQS312" s="413" t="s">
        <v>755</v>
      </c>
      <c r="UQT312" s="414"/>
      <c r="UQU312" s="415"/>
      <c r="UQV312" s="416" t="s">
        <v>754</v>
      </c>
      <c r="UQW312" s="413" t="s">
        <v>755</v>
      </c>
      <c r="UQX312" s="414"/>
      <c r="UQY312" s="415"/>
      <c r="UQZ312" s="416" t="s">
        <v>754</v>
      </c>
      <c r="URA312" s="413" t="s">
        <v>755</v>
      </c>
      <c r="URB312" s="414"/>
      <c r="URC312" s="415"/>
      <c r="URD312" s="416" t="s">
        <v>754</v>
      </c>
      <c r="URE312" s="413" t="s">
        <v>755</v>
      </c>
      <c r="URF312" s="414"/>
      <c r="URG312" s="415"/>
      <c r="URH312" s="416" t="s">
        <v>754</v>
      </c>
      <c r="URI312" s="413" t="s">
        <v>755</v>
      </c>
      <c r="URJ312" s="414"/>
      <c r="URK312" s="415"/>
      <c r="URL312" s="416" t="s">
        <v>754</v>
      </c>
      <c r="URM312" s="413" t="s">
        <v>755</v>
      </c>
      <c r="URN312" s="414"/>
      <c r="URO312" s="415"/>
      <c r="URP312" s="416" t="s">
        <v>754</v>
      </c>
      <c r="URQ312" s="413" t="s">
        <v>755</v>
      </c>
      <c r="URR312" s="414"/>
      <c r="URS312" s="415"/>
      <c r="URT312" s="416" t="s">
        <v>754</v>
      </c>
      <c r="URU312" s="413" t="s">
        <v>755</v>
      </c>
      <c r="URV312" s="414"/>
      <c r="URW312" s="415"/>
      <c r="URX312" s="416" t="s">
        <v>754</v>
      </c>
      <c r="URY312" s="413" t="s">
        <v>755</v>
      </c>
      <c r="URZ312" s="414"/>
      <c r="USA312" s="415"/>
      <c r="USB312" s="416" t="s">
        <v>754</v>
      </c>
      <c r="USC312" s="413" t="s">
        <v>755</v>
      </c>
      <c r="USD312" s="414"/>
      <c r="USE312" s="415"/>
      <c r="USF312" s="416" t="s">
        <v>754</v>
      </c>
      <c r="USG312" s="413" t="s">
        <v>755</v>
      </c>
      <c r="USH312" s="414"/>
      <c r="USI312" s="415"/>
      <c r="USJ312" s="416" t="s">
        <v>754</v>
      </c>
      <c r="USK312" s="413" t="s">
        <v>755</v>
      </c>
      <c r="USL312" s="414"/>
      <c r="USM312" s="415"/>
      <c r="USN312" s="416" t="s">
        <v>754</v>
      </c>
      <c r="USO312" s="413" t="s">
        <v>755</v>
      </c>
      <c r="USP312" s="414"/>
      <c r="USQ312" s="415"/>
      <c r="USR312" s="416" t="s">
        <v>754</v>
      </c>
      <c r="USS312" s="413" t="s">
        <v>755</v>
      </c>
      <c r="UST312" s="414"/>
      <c r="USU312" s="415"/>
      <c r="USV312" s="416" t="s">
        <v>754</v>
      </c>
      <c r="USW312" s="413" t="s">
        <v>755</v>
      </c>
      <c r="USX312" s="414"/>
      <c r="USY312" s="415"/>
      <c r="USZ312" s="416" t="s">
        <v>754</v>
      </c>
      <c r="UTA312" s="413" t="s">
        <v>755</v>
      </c>
      <c r="UTB312" s="414"/>
      <c r="UTC312" s="415"/>
      <c r="UTD312" s="416" t="s">
        <v>754</v>
      </c>
      <c r="UTE312" s="413" t="s">
        <v>755</v>
      </c>
      <c r="UTF312" s="414"/>
      <c r="UTG312" s="415"/>
      <c r="UTH312" s="416" t="s">
        <v>754</v>
      </c>
      <c r="UTI312" s="413" t="s">
        <v>755</v>
      </c>
      <c r="UTJ312" s="414"/>
      <c r="UTK312" s="415"/>
      <c r="UTL312" s="416" t="s">
        <v>754</v>
      </c>
      <c r="UTM312" s="413" t="s">
        <v>755</v>
      </c>
      <c r="UTN312" s="414"/>
      <c r="UTO312" s="415"/>
      <c r="UTP312" s="416" t="s">
        <v>754</v>
      </c>
      <c r="UTQ312" s="413" t="s">
        <v>755</v>
      </c>
      <c r="UTR312" s="414"/>
      <c r="UTS312" s="415"/>
      <c r="UTT312" s="416" t="s">
        <v>754</v>
      </c>
      <c r="UTU312" s="413" t="s">
        <v>755</v>
      </c>
      <c r="UTV312" s="414"/>
      <c r="UTW312" s="415"/>
      <c r="UTX312" s="416" t="s">
        <v>754</v>
      </c>
      <c r="UTY312" s="413" t="s">
        <v>755</v>
      </c>
      <c r="UTZ312" s="414"/>
      <c r="UUA312" s="415"/>
      <c r="UUB312" s="416" t="s">
        <v>754</v>
      </c>
      <c r="UUC312" s="413" t="s">
        <v>755</v>
      </c>
      <c r="UUD312" s="414"/>
      <c r="UUE312" s="415"/>
      <c r="UUF312" s="416" t="s">
        <v>754</v>
      </c>
      <c r="UUG312" s="413" t="s">
        <v>755</v>
      </c>
      <c r="UUH312" s="414"/>
      <c r="UUI312" s="415"/>
      <c r="UUJ312" s="416" t="s">
        <v>754</v>
      </c>
      <c r="UUK312" s="413" t="s">
        <v>755</v>
      </c>
      <c r="UUL312" s="414"/>
      <c r="UUM312" s="415"/>
      <c r="UUN312" s="416" t="s">
        <v>754</v>
      </c>
      <c r="UUO312" s="413" t="s">
        <v>755</v>
      </c>
      <c r="UUP312" s="414"/>
      <c r="UUQ312" s="415"/>
      <c r="UUR312" s="416" t="s">
        <v>754</v>
      </c>
      <c r="UUS312" s="413" t="s">
        <v>755</v>
      </c>
      <c r="UUT312" s="414"/>
      <c r="UUU312" s="415"/>
      <c r="UUV312" s="416" t="s">
        <v>754</v>
      </c>
      <c r="UUW312" s="413" t="s">
        <v>755</v>
      </c>
      <c r="UUX312" s="414"/>
      <c r="UUY312" s="415"/>
      <c r="UUZ312" s="416" t="s">
        <v>754</v>
      </c>
      <c r="UVA312" s="413" t="s">
        <v>755</v>
      </c>
      <c r="UVB312" s="414"/>
      <c r="UVC312" s="415"/>
      <c r="UVD312" s="416" t="s">
        <v>754</v>
      </c>
      <c r="UVE312" s="413" t="s">
        <v>755</v>
      </c>
      <c r="UVF312" s="414"/>
      <c r="UVG312" s="415"/>
      <c r="UVH312" s="416" t="s">
        <v>754</v>
      </c>
      <c r="UVI312" s="413" t="s">
        <v>755</v>
      </c>
      <c r="UVJ312" s="414"/>
      <c r="UVK312" s="415"/>
      <c r="UVL312" s="416" t="s">
        <v>754</v>
      </c>
      <c r="UVM312" s="413" t="s">
        <v>755</v>
      </c>
      <c r="UVN312" s="414"/>
      <c r="UVO312" s="415"/>
      <c r="UVP312" s="416" t="s">
        <v>754</v>
      </c>
      <c r="UVQ312" s="413" t="s">
        <v>755</v>
      </c>
      <c r="UVR312" s="414"/>
      <c r="UVS312" s="415"/>
      <c r="UVT312" s="416" t="s">
        <v>754</v>
      </c>
      <c r="UVU312" s="413" t="s">
        <v>755</v>
      </c>
      <c r="UVV312" s="414"/>
      <c r="UVW312" s="415"/>
      <c r="UVX312" s="416" t="s">
        <v>754</v>
      </c>
      <c r="UVY312" s="413" t="s">
        <v>755</v>
      </c>
      <c r="UVZ312" s="414"/>
      <c r="UWA312" s="415"/>
      <c r="UWB312" s="416" t="s">
        <v>754</v>
      </c>
      <c r="UWC312" s="413" t="s">
        <v>755</v>
      </c>
      <c r="UWD312" s="414"/>
      <c r="UWE312" s="415"/>
      <c r="UWF312" s="416" t="s">
        <v>754</v>
      </c>
      <c r="UWG312" s="413" t="s">
        <v>755</v>
      </c>
      <c r="UWH312" s="414"/>
      <c r="UWI312" s="415"/>
      <c r="UWJ312" s="416" t="s">
        <v>754</v>
      </c>
      <c r="UWK312" s="413" t="s">
        <v>755</v>
      </c>
      <c r="UWL312" s="414"/>
      <c r="UWM312" s="415"/>
      <c r="UWN312" s="416" t="s">
        <v>754</v>
      </c>
      <c r="UWO312" s="413" t="s">
        <v>755</v>
      </c>
      <c r="UWP312" s="414"/>
      <c r="UWQ312" s="415"/>
      <c r="UWR312" s="416" t="s">
        <v>754</v>
      </c>
      <c r="UWS312" s="413" t="s">
        <v>755</v>
      </c>
      <c r="UWT312" s="414"/>
      <c r="UWU312" s="415"/>
      <c r="UWV312" s="416" t="s">
        <v>754</v>
      </c>
      <c r="UWW312" s="413" t="s">
        <v>755</v>
      </c>
      <c r="UWX312" s="414"/>
      <c r="UWY312" s="415"/>
      <c r="UWZ312" s="416" t="s">
        <v>754</v>
      </c>
      <c r="UXA312" s="413" t="s">
        <v>755</v>
      </c>
      <c r="UXB312" s="414"/>
      <c r="UXC312" s="415"/>
      <c r="UXD312" s="416" t="s">
        <v>754</v>
      </c>
      <c r="UXE312" s="413" t="s">
        <v>755</v>
      </c>
      <c r="UXF312" s="414"/>
      <c r="UXG312" s="415"/>
      <c r="UXH312" s="416" t="s">
        <v>754</v>
      </c>
      <c r="UXI312" s="413" t="s">
        <v>755</v>
      </c>
      <c r="UXJ312" s="414"/>
      <c r="UXK312" s="415"/>
      <c r="UXL312" s="416" t="s">
        <v>754</v>
      </c>
      <c r="UXM312" s="413" t="s">
        <v>755</v>
      </c>
      <c r="UXN312" s="414"/>
      <c r="UXO312" s="415"/>
      <c r="UXP312" s="416" t="s">
        <v>754</v>
      </c>
      <c r="UXQ312" s="413" t="s">
        <v>755</v>
      </c>
      <c r="UXR312" s="414"/>
      <c r="UXS312" s="415"/>
      <c r="UXT312" s="416" t="s">
        <v>754</v>
      </c>
      <c r="UXU312" s="413" t="s">
        <v>755</v>
      </c>
      <c r="UXV312" s="414"/>
      <c r="UXW312" s="415"/>
      <c r="UXX312" s="416" t="s">
        <v>754</v>
      </c>
      <c r="UXY312" s="413" t="s">
        <v>755</v>
      </c>
      <c r="UXZ312" s="414"/>
      <c r="UYA312" s="415"/>
      <c r="UYB312" s="416" t="s">
        <v>754</v>
      </c>
      <c r="UYC312" s="413" t="s">
        <v>755</v>
      </c>
      <c r="UYD312" s="414"/>
      <c r="UYE312" s="415"/>
      <c r="UYF312" s="416" t="s">
        <v>754</v>
      </c>
      <c r="UYG312" s="413" t="s">
        <v>755</v>
      </c>
      <c r="UYH312" s="414"/>
      <c r="UYI312" s="415"/>
      <c r="UYJ312" s="416" t="s">
        <v>754</v>
      </c>
      <c r="UYK312" s="413" t="s">
        <v>755</v>
      </c>
      <c r="UYL312" s="414"/>
      <c r="UYM312" s="415"/>
      <c r="UYN312" s="416" t="s">
        <v>754</v>
      </c>
      <c r="UYO312" s="413" t="s">
        <v>755</v>
      </c>
      <c r="UYP312" s="414"/>
      <c r="UYQ312" s="415"/>
      <c r="UYR312" s="416" t="s">
        <v>754</v>
      </c>
      <c r="UYS312" s="413" t="s">
        <v>755</v>
      </c>
      <c r="UYT312" s="414"/>
      <c r="UYU312" s="415"/>
      <c r="UYV312" s="416" t="s">
        <v>754</v>
      </c>
      <c r="UYW312" s="413" t="s">
        <v>755</v>
      </c>
      <c r="UYX312" s="414"/>
      <c r="UYY312" s="415"/>
      <c r="UYZ312" s="416" t="s">
        <v>754</v>
      </c>
      <c r="UZA312" s="413" t="s">
        <v>755</v>
      </c>
      <c r="UZB312" s="414"/>
      <c r="UZC312" s="415"/>
      <c r="UZD312" s="416" t="s">
        <v>754</v>
      </c>
      <c r="UZE312" s="413" t="s">
        <v>755</v>
      </c>
      <c r="UZF312" s="414"/>
      <c r="UZG312" s="415"/>
      <c r="UZH312" s="416" t="s">
        <v>754</v>
      </c>
      <c r="UZI312" s="413" t="s">
        <v>755</v>
      </c>
      <c r="UZJ312" s="414"/>
      <c r="UZK312" s="415"/>
      <c r="UZL312" s="416" t="s">
        <v>754</v>
      </c>
      <c r="UZM312" s="413" t="s">
        <v>755</v>
      </c>
      <c r="UZN312" s="414"/>
      <c r="UZO312" s="415"/>
      <c r="UZP312" s="416" t="s">
        <v>754</v>
      </c>
      <c r="UZQ312" s="413" t="s">
        <v>755</v>
      </c>
      <c r="UZR312" s="414"/>
      <c r="UZS312" s="415"/>
      <c r="UZT312" s="416" t="s">
        <v>754</v>
      </c>
      <c r="UZU312" s="413" t="s">
        <v>755</v>
      </c>
      <c r="UZV312" s="414"/>
      <c r="UZW312" s="415"/>
      <c r="UZX312" s="416" t="s">
        <v>754</v>
      </c>
      <c r="UZY312" s="413" t="s">
        <v>755</v>
      </c>
      <c r="UZZ312" s="414"/>
      <c r="VAA312" s="415"/>
      <c r="VAB312" s="416" t="s">
        <v>754</v>
      </c>
      <c r="VAC312" s="413" t="s">
        <v>755</v>
      </c>
      <c r="VAD312" s="414"/>
      <c r="VAE312" s="415"/>
      <c r="VAF312" s="416" t="s">
        <v>754</v>
      </c>
      <c r="VAG312" s="413" t="s">
        <v>755</v>
      </c>
      <c r="VAH312" s="414"/>
      <c r="VAI312" s="415"/>
      <c r="VAJ312" s="416" t="s">
        <v>754</v>
      </c>
      <c r="VAK312" s="413" t="s">
        <v>755</v>
      </c>
      <c r="VAL312" s="414"/>
      <c r="VAM312" s="415"/>
      <c r="VAN312" s="416" t="s">
        <v>754</v>
      </c>
      <c r="VAO312" s="413" t="s">
        <v>755</v>
      </c>
      <c r="VAP312" s="414"/>
      <c r="VAQ312" s="415"/>
      <c r="VAR312" s="416" t="s">
        <v>754</v>
      </c>
      <c r="VAS312" s="413" t="s">
        <v>755</v>
      </c>
      <c r="VAT312" s="414"/>
      <c r="VAU312" s="415"/>
      <c r="VAV312" s="416" t="s">
        <v>754</v>
      </c>
      <c r="VAW312" s="413" t="s">
        <v>755</v>
      </c>
      <c r="VAX312" s="414"/>
      <c r="VAY312" s="415"/>
      <c r="VAZ312" s="416" t="s">
        <v>754</v>
      </c>
      <c r="VBA312" s="413" t="s">
        <v>755</v>
      </c>
      <c r="VBB312" s="414"/>
      <c r="VBC312" s="415"/>
      <c r="VBD312" s="416" t="s">
        <v>754</v>
      </c>
      <c r="VBE312" s="413" t="s">
        <v>755</v>
      </c>
      <c r="VBF312" s="414"/>
      <c r="VBG312" s="415"/>
      <c r="VBH312" s="416" t="s">
        <v>754</v>
      </c>
      <c r="VBI312" s="413" t="s">
        <v>755</v>
      </c>
      <c r="VBJ312" s="414"/>
      <c r="VBK312" s="415"/>
      <c r="VBL312" s="416" t="s">
        <v>754</v>
      </c>
      <c r="VBM312" s="413" t="s">
        <v>755</v>
      </c>
      <c r="VBN312" s="414"/>
      <c r="VBO312" s="415"/>
      <c r="VBP312" s="416" t="s">
        <v>754</v>
      </c>
      <c r="VBQ312" s="413" t="s">
        <v>755</v>
      </c>
      <c r="VBR312" s="414"/>
      <c r="VBS312" s="415"/>
      <c r="VBT312" s="416" t="s">
        <v>754</v>
      </c>
      <c r="VBU312" s="413" t="s">
        <v>755</v>
      </c>
      <c r="VBV312" s="414"/>
      <c r="VBW312" s="415"/>
      <c r="VBX312" s="416" t="s">
        <v>754</v>
      </c>
      <c r="VBY312" s="413" t="s">
        <v>755</v>
      </c>
      <c r="VBZ312" s="414"/>
      <c r="VCA312" s="415"/>
      <c r="VCB312" s="416" t="s">
        <v>754</v>
      </c>
      <c r="VCC312" s="413" t="s">
        <v>755</v>
      </c>
      <c r="VCD312" s="414"/>
      <c r="VCE312" s="415"/>
      <c r="VCF312" s="416" t="s">
        <v>754</v>
      </c>
      <c r="VCG312" s="413" t="s">
        <v>755</v>
      </c>
      <c r="VCH312" s="414"/>
      <c r="VCI312" s="415"/>
      <c r="VCJ312" s="416" t="s">
        <v>754</v>
      </c>
      <c r="VCK312" s="413" t="s">
        <v>755</v>
      </c>
      <c r="VCL312" s="414"/>
      <c r="VCM312" s="415"/>
      <c r="VCN312" s="416" t="s">
        <v>754</v>
      </c>
      <c r="VCO312" s="413" t="s">
        <v>755</v>
      </c>
      <c r="VCP312" s="414"/>
      <c r="VCQ312" s="415"/>
      <c r="VCR312" s="416" t="s">
        <v>754</v>
      </c>
      <c r="VCS312" s="413" t="s">
        <v>755</v>
      </c>
      <c r="VCT312" s="414"/>
      <c r="VCU312" s="415"/>
      <c r="VCV312" s="416" t="s">
        <v>754</v>
      </c>
      <c r="VCW312" s="413" t="s">
        <v>755</v>
      </c>
      <c r="VCX312" s="414"/>
      <c r="VCY312" s="415"/>
      <c r="VCZ312" s="416" t="s">
        <v>754</v>
      </c>
      <c r="VDA312" s="413" t="s">
        <v>755</v>
      </c>
      <c r="VDB312" s="414"/>
      <c r="VDC312" s="415"/>
      <c r="VDD312" s="416" t="s">
        <v>754</v>
      </c>
      <c r="VDE312" s="413" t="s">
        <v>755</v>
      </c>
      <c r="VDF312" s="414"/>
      <c r="VDG312" s="415"/>
      <c r="VDH312" s="416" t="s">
        <v>754</v>
      </c>
      <c r="VDI312" s="413" t="s">
        <v>755</v>
      </c>
      <c r="VDJ312" s="414"/>
      <c r="VDK312" s="415"/>
      <c r="VDL312" s="416" t="s">
        <v>754</v>
      </c>
      <c r="VDM312" s="413" t="s">
        <v>755</v>
      </c>
      <c r="VDN312" s="414"/>
      <c r="VDO312" s="415"/>
      <c r="VDP312" s="416" t="s">
        <v>754</v>
      </c>
      <c r="VDQ312" s="413" t="s">
        <v>755</v>
      </c>
      <c r="VDR312" s="414"/>
      <c r="VDS312" s="415"/>
      <c r="VDT312" s="416" t="s">
        <v>754</v>
      </c>
      <c r="VDU312" s="413" t="s">
        <v>755</v>
      </c>
      <c r="VDV312" s="414"/>
      <c r="VDW312" s="415"/>
      <c r="VDX312" s="416" t="s">
        <v>754</v>
      </c>
      <c r="VDY312" s="413" t="s">
        <v>755</v>
      </c>
      <c r="VDZ312" s="414"/>
      <c r="VEA312" s="415"/>
      <c r="VEB312" s="416" t="s">
        <v>754</v>
      </c>
      <c r="VEC312" s="413" t="s">
        <v>755</v>
      </c>
      <c r="VED312" s="414"/>
      <c r="VEE312" s="415"/>
      <c r="VEF312" s="416" t="s">
        <v>754</v>
      </c>
      <c r="VEG312" s="413" t="s">
        <v>755</v>
      </c>
      <c r="VEH312" s="414"/>
      <c r="VEI312" s="415"/>
      <c r="VEJ312" s="416" t="s">
        <v>754</v>
      </c>
      <c r="VEK312" s="413" t="s">
        <v>755</v>
      </c>
      <c r="VEL312" s="414"/>
      <c r="VEM312" s="415"/>
      <c r="VEN312" s="416" t="s">
        <v>754</v>
      </c>
      <c r="VEO312" s="413" t="s">
        <v>755</v>
      </c>
      <c r="VEP312" s="414"/>
      <c r="VEQ312" s="415"/>
      <c r="VER312" s="416" t="s">
        <v>754</v>
      </c>
      <c r="VES312" s="413" t="s">
        <v>755</v>
      </c>
      <c r="VET312" s="414"/>
      <c r="VEU312" s="415"/>
      <c r="VEV312" s="416" t="s">
        <v>754</v>
      </c>
      <c r="VEW312" s="413" t="s">
        <v>755</v>
      </c>
      <c r="VEX312" s="414"/>
      <c r="VEY312" s="415"/>
      <c r="VEZ312" s="416" t="s">
        <v>754</v>
      </c>
      <c r="VFA312" s="413" t="s">
        <v>755</v>
      </c>
      <c r="VFB312" s="414"/>
      <c r="VFC312" s="415"/>
      <c r="VFD312" s="416" t="s">
        <v>754</v>
      </c>
      <c r="VFE312" s="413" t="s">
        <v>755</v>
      </c>
      <c r="VFF312" s="414"/>
      <c r="VFG312" s="415"/>
      <c r="VFH312" s="416" t="s">
        <v>754</v>
      </c>
      <c r="VFI312" s="413" t="s">
        <v>755</v>
      </c>
      <c r="VFJ312" s="414"/>
      <c r="VFK312" s="415"/>
      <c r="VFL312" s="416" t="s">
        <v>754</v>
      </c>
      <c r="VFM312" s="413" t="s">
        <v>755</v>
      </c>
      <c r="VFN312" s="414"/>
      <c r="VFO312" s="415"/>
      <c r="VFP312" s="416" t="s">
        <v>754</v>
      </c>
      <c r="VFQ312" s="413" t="s">
        <v>755</v>
      </c>
      <c r="VFR312" s="414"/>
      <c r="VFS312" s="415"/>
      <c r="VFT312" s="416" t="s">
        <v>754</v>
      </c>
      <c r="VFU312" s="413" t="s">
        <v>755</v>
      </c>
      <c r="VFV312" s="414"/>
      <c r="VFW312" s="415"/>
      <c r="VFX312" s="416" t="s">
        <v>754</v>
      </c>
      <c r="VFY312" s="413" t="s">
        <v>755</v>
      </c>
      <c r="VFZ312" s="414"/>
      <c r="VGA312" s="415"/>
      <c r="VGB312" s="416" t="s">
        <v>754</v>
      </c>
      <c r="VGC312" s="413" t="s">
        <v>755</v>
      </c>
      <c r="VGD312" s="414"/>
      <c r="VGE312" s="415"/>
      <c r="VGF312" s="416" t="s">
        <v>754</v>
      </c>
      <c r="VGG312" s="413" t="s">
        <v>755</v>
      </c>
      <c r="VGH312" s="414"/>
      <c r="VGI312" s="415"/>
      <c r="VGJ312" s="416" t="s">
        <v>754</v>
      </c>
      <c r="VGK312" s="413" t="s">
        <v>755</v>
      </c>
      <c r="VGL312" s="414"/>
      <c r="VGM312" s="415"/>
      <c r="VGN312" s="416" t="s">
        <v>754</v>
      </c>
      <c r="VGO312" s="413" t="s">
        <v>755</v>
      </c>
      <c r="VGP312" s="414"/>
      <c r="VGQ312" s="415"/>
      <c r="VGR312" s="416" t="s">
        <v>754</v>
      </c>
      <c r="VGS312" s="413" t="s">
        <v>755</v>
      </c>
      <c r="VGT312" s="414"/>
      <c r="VGU312" s="415"/>
      <c r="VGV312" s="416" t="s">
        <v>754</v>
      </c>
      <c r="VGW312" s="413" t="s">
        <v>755</v>
      </c>
      <c r="VGX312" s="414"/>
      <c r="VGY312" s="415"/>
      <c r="VGZ312" s="416" t="s">
        <v>754</v>
      </c>
      <c r="VHA312" s="413" t="s">
        <v>755</v>
      </c>
      <c r="VHB312" s="414"/>
      <c r="VHC312" s="415"/>
      <c r="VHD312" s="416" t="s">
        <v>754</v>
      </c>
      <c r="VHE312" s="413" t="s">
        <v>755</v>
      </c>
      <c r="VHF312" s="414"/>
      <c r="VHG312" s="415"/>
      <c r="VHH312" s="416" t="s">
        <v>754</v>
      </c>
      <c r="VHI312" s="413" t="s">
        <v>755</v>
      </c>
      <c r="VHJ312" s="414"/>
      <c r="VHK312" s="415"/>
      <c r="VHL312" s="416" t="s">
        <v>754</v>
      </c>
      <c r="VHM312" s="413" t="s">
        <v>755</v>
      </c>
      <c r="VHN312" s="414"/>
      <c r="VHO312" s="415"/>
      <c r="VHP312" s="416" t="s">
        <v>754</v>
      </c>
      <c r="VHQ312" s="413" t="s">
        <v>755</v>
      </c>
      <c r="VHR312" s="414"/>
      <c r="VHS312" s="415"/>
      <c r="VHT312" s="416" t="s">
        <v>754</v>
      </c>
      <c r="VHU312" s="413" t="s">
        <v>755</v>
      </c>
      <c r="VHV312" s="414"/>
      <c r="VHW312" s="415"/>
      <c r="VHX312" s="416" t="s">
        <v>754</v>
      </c>
      <c r="VHY312" s="413" t="s">
        <v>755</v>
      </c>
      <c r="VHZ312" s="414"/>
      <c r="VIA312" s="415"/>
      <c r="VIB312" s="416" t="s">
        <v>754</v>
      </c>
      <c r="VIC312" s="413" t="s">
        <v>755</v>
      </c>
      <c r="VID312" s="414"/>
      <c r="VIE312" s="415"/>
      <c r="VIF312" s="416" t="s">
        <v>754</v>
      </c>
      <c r="VIG312" s="413" t="s">
        <v>755</v>
      </c>
      <c r="VIH312" s="414"/>
      <c r="VII312" s="415"/>
      <c r="VIJ312" s="416" t="s">
        <v>754</v>
      </c>
      <c r="VIK312" s="413" t="s">
        <v>755</v>
      </c>
      <c r="VIL312" s="414"/>
      <c r="VIM312" s="415"/>
      <c r="VIN312" s="416" t="s">
        <v>754</v>
      </c>
      <c r="VIO312" s="413" t="s">
        <v>755</v>
      </c>
      <c r="VIP312" s="414"/>
      <c r="VIQ312" s="415"/>
      <c r="VIR312" s="416" t="s">
        <v>754</v>
      </c>
      <c r="VIS312" s="413" t="s">
        <v>755</v>
      </c>
      <c r="VIT312" s="414"/>
      <c r="VIU312" s="415"/>
      <c r="VIV312" s="416" t="s">
        <v>754</v>
      </c>
      <c r="VIW312" s="413" t="s">
        <v>755</v>
      </c>
      <c r="VIX312" s="414"/>
      <c r="VIY312" s="415"/>
      <c r="VIZ312" s="416" t="s">
        <v>754</v>
      </c>
      <c r="VJA312" s="413" t="s">
        <v>755</v>
      </c>
      <c r="VJB312" s="414"/>
      <c r="VJC312" s="415"/>
      <c r="VJD312" s="416" t="s">
        <v>754</v>
      </c>
      <c r="VJE312" s="413" t="s">
        <v>755</v>
      </c>
      <c r="VJF312" s="414"/>
      <c r="VJG312" s="415"/>
      <c r="VJH312" s="416" t="s">
        <v>754</v>
      </c>
      <c r="VJI312" s="413" t="s">
        <v>755</v>
      </c>
      <c r="VJJ312" s="414"/>
      <c r="VJK312" s="415"/>
      <c r="VJL312" s="416" t="s">
        <v>754</v>
      </c>
      <c r="VJM312" s="413" t="s">
        <v>755</v>
      </c>
      <c r="VJN312" s="414"/>
      <c r="VJO312" s="415"/>
      <c r="VJP312" s="416" t="s">
        <v>754</v>
      </c>
      <c r="VJQ312" s="413" t="s">
        <v>755</v>
      </c>
      <c r="VJR312" s="414"/>
      <c r="VJS312" s="415"/>
      <c r="VJT312" s="416" t="s">
        <v>754</v>
      </c>
      <c r="VJU312" s="413" t="s">
        <v>755</v>
      </c>
      <c r="VJV312" s="414"/>
      <c r="VJW312" s="415"/>
      <c r="VJX312" s="416" t="s">
        <v>754</v>
      </c>
      <c r="VJY312" s="413" t="s">
        <v>755</v>
      </c>
      <c r="VJZ312" s="414"/>
      <c r="VKA312" s="415"/>
      <c r="VKB312" s="416" t="s">
        <v>754</v>
      </c>
      <c r="VKC312" s="413" t="s">
        <v>755</v>
      </c>
      <c r="VKD312" s="414"/>
      <c r="VKE312" s="415"/>
      <c r="VKF312" s="416" t="s">
        <v>754</v>
      </c>
      <c r="VKG312" s="413" t="s">
        <v>755</v>
      </c>
      <c r="VKH312" s="414"/>
      <c r="VKI312" s="415"/>
      <c r="VKJ312" s="416" t="s">
        <v>754</v>
      </c>
      <c r="VKK312" s="413" t="s">
        <v>755</v>
      </c>
      <c r="VKL312" s="414"/>
      <c r="VKM312" s="415"/>
      <c r="VKN312" s="416" t="s">
        <v>754</v>
      </c>
      <c r="VKO312" s="413" t="s">
        <v>755</v>
      </c>
      <c r="VKP312" s="414"/>
      <c r="VKQ312" s="415"/>
      <c r="VKR312" s="416" t="s">
        <v>754</v>
      </c>
      <c r="VKS312" s="413" t="s">
        <v>755</v>
      </c>
      <c r="VKT312" s="414"/>
      <c r="VKU312" s="415"/>
      <c r="VKV312" s="416" t="s">
        <v>754</v>
      </c>
      <c r="VKW312" s="413" t="s">
        <v>755</v>
      </c>
      <c r="VKX312" s="414"/>
      <c r="VKY312" s="415"/>
      <c r="VKZ312" s="416" t="s">
        <v>754</v>
      </c>
      <c r="VLA312" s="413" t="s">
        <v>755</v>
      </c>
      <c r="VLB312" s="414"/>
      <c r="VLC312" s="415"/>
      <c r="VLD312" s="416" t="s">
        <v>754</v>
      </c>
      <c r="VLE312" s="413" t="s">
        <v>755</v>
      </c>
      <c r="VLF312" s="414"/>
      <c r="VLG312" s="415"/>
      <c r="VLH312" s="416" t="s">
        <v>754</v>
      </c>
      <c r="VLI312" s="413" t="s">
        <v>755</v>
      </c>
      <c r="VLJ312" s="414"/>
      <c r="VLK312" s="415"/>
      <c r="VLL312" s="416" t="s">
        <v>754</v>
      </c>
      <c r="VLM312" s="413" t="s">
        <v>755</v>
      </c>
      <c r="VLN312" s="414"/>
      <c r="VLO312" s="415"/>
      <c r="VLP312" s="416" t="s">
        <v>754</v>
      </c>
      <c r="VLQ312" s="413" t="s">
        <v>755</v>
      </c>
      <c r="VLR312" s="414"/>
      <c r="VLS312" s="415"/>
      <c r="VLT312" s="416" t="s">
        <v>754</v>
      </c>
      <c r="VLU312" s="413" t="s">
        <v>755</v>
      </c>
      <c r="VLV312" s="414"/>
      <c r="VLW312" s="415"/>
      <c r="VLX312" s="416" t="s">
        <v>754</v>
      </c>
      <c r="VLY312" s="413" t="s">
        <v>755</v>
      </c>
      <c r="VLZ312" s="414"/>
      <c r="VMA312" s="415"/>
      <c r="VMB312" s="416" t="s">
        <v>754</v>
      </c>
      <c r="VMC312" s="413" t="s">
        <v>755</v>
      </c>
      <c r="VMD312" s="414"/>
      <c r="VME312" s="415"/>
      <c r="VMF312" s="416" t="s">
        <v>754</v>
      </c>
      <c r="VMG312" s="413" t="s">
        <v>755</v>
      </c>
      <c r="VMH312" s="414"/>
      <c r="VMI312" s="415"/>
      <c r="VMJ312" s="416" t="s">
        <v>754</v>
      </c>
      <c r="VMK312" s="413" t="s">
        <v>755</v>
      </c>
      <c r="VML312" s="414"/>
      <c r="VMM312" s="415"/>
      <c r="VMN312" s="416" t="s">
        <v>754</v>
      </c>
      <c r="VMO312" s="413" t="s">
        <v>755</v>
      </c>
      <c r="VMP312" s="414"/>
      <c r="VMQ312" s="415"/>
      <c r="VMR312" s="416" t="s">
        <v>754</v>
      </c>
      <c r="VMS312" s="413" t="s">
        <v>755</v>
      </c>
      <c r="VMT312" s="414"/>
      <c r="VMU312" s="415"/>
      <c r="VMV312" s="416" t="s">
        <v>754</v>
      </c>
      <c r="VMW312" s="413" t="s">
        <v>755</v>
      </c>
      <c r="VMX312" s="414"/>
      <c r="VMY312" s="415"/>
      <c r="VMZ312" s="416" t="s">
        <v>754</v>
      </c>
      <c r="VNA312" s="413" t="s">
        <v>755</v>
      </c>
      <c r="VNB312" s="414"/>
      <c r="VNC312" s="415"/>
      <c r="VND312" s="416" t="s">
        <v>754</v>
      </c>
      <c r="VNE312" s="413" t="s">
        <v>755</v>
      </c>
      <c r="VNF312" s="414"/>
      <c r="VNG312" s="415"/>
      <c r="VNH312" s="416" t="s">
        <v>754</v>
      </c>
      <c r="VNI312" s="413" t="s">
        <v>755</v>
      </c>
      <c r="VNJ312" s="414"/>
      <c r="VNK312" s="415"/>
      <c r="VNL312" s="416" t="s">
        <v>754</v>
      </c>
      <c r="VNM312" s="413" t="s">
        <v>755</v>
      </c>
      <c r="VNN312" s="414"/>
      <c r="VNO312" s="415"/>
      <c r="VNP312" s="416" t="s">
        <v>754</v>
      </c>
      <c r="VNQ312" s="413" t="s">
        <v>755</v>
      </c>
      <c r="VNR312" s="414"/>
      <c r="VNS312" s="415"/>
      <c r="VNT312" s="416" t="s">
        <v>754</v>
      </c>
      <c r="VNU312" s="413" t="s">
        <v>755</v>
      </c>
      <c r="VNV312" s="414"/>
      <c r="VNW312" s="415"/>
      <c r="VNX312" s="416" t="s">
        <v>754</v>
      </c>
      <c r="VNY312" s="413" t="s">
        <v>755</v>
      </c>
      <c r="VNZ312" s="414"/>
      <c r="VOA312" s="415"/>
      <c r="VOB312" s="416" t="s">
        <v>754</v>
      </c>
      <c r="VOC312" s="413" t="s">
        <v>755</v>
      </c>
      <c r="VOD312" s="414"/>
      <c r="VOE312" s="415"/>
      <c r="VOF312" s="416" t="s">
        <v>754</v>
      </c>
      <c r="VOG312" s="413" t="s">
        <v>755</v>
      </c>
      <c r="VOH312" s="414"/>
      <c r="VOI312" s="415"/>
      <c r="VOJ312" s="416" t="s">
        <v>754</v>
      </c>
      <c r="VOK312" s="413" t="s">
        <v>755</v>
      </c>
      <c r="VOL312" s="414"/>
      <c r="VOM312" s="415"/>
      <c r="VON312" s="416" t="s">
        <v>754</v>
      </c>
      <c r="VOO312" s="413" t="s">
        <v>755</v>
      </c>
      <c r="VOP312" s="414"/>
      <c r="VOQ312" s="415"/>
      <c r="VOR312" s="416" t="s">
        <v>754</v>
      </c>
      <c r="VOS312" s="413" t="s">
        <v>755</v>
      </c>
      <c r="VOT312" s="414"/>
      <c r="VOU312" s="415"/>
      <c r="VOV312" s="416" t="s">
        <v>754</v>
      </c>
      <c r="VOW312" s="413" t="s">
        <v>755</v>
      </c>
      <c r="VOX312" s="414"/>
      <c r="VOY312" s="415"/>
      <c r="VOZ312" s="416" t="s">
        <v>754</v>
      </c>
      <c r="VPA312" s="413" t="s">
        <v>755</v>
      </c>
      <c r="VPB312" s="414"/>
      <c r="VPC312" s="415"/>
      <c r="VPD312" s="416" t="s">
        <v>754</v>
      </c>
      <c r="VPE312" s="413" t="s">
        <v>755</v>
      </c>
      <c r="VPF312" s="414"/>
      <c r="VPG312" s="415"/>
      <c r="VPH312" s="416" t="s">
        <v>754</v>
      </c>
      <c r="VPI312" s="413" t="s">
        <v>755</v>
      </c>
      <c r="VPJ312" s="414"/>
      <c r="VPK312" s="415"/>
      <c r="VPL312" s="416" t="s">
        <v>754</v>
      </c>
      <c r="VPM312" s="413" t="s">
        <v>755</v>
      </c>
      <c r="VPN312" s="414"/>
      <c r="VPO312" s="415"/>
      <c r="VPP312" s="416" t="s">
        <v>754</v>
      </c>
      <c r="VPQ312" s="413" t="s">
        <v>755</v>
      </c>
      <c r="VPR312" s="414"/>
      <c r="VPS312" s="415"/>
      <c r="VPT312" s="416" t="s">
        <v>754</v>
      </c>
      <c r="VPU312" s="413" t="s">
        <v>755</v>
      </c>
      <c r="VPV312" s="414"/>
      <c r="VPW312" s="415"/>
      <c r="VPX312" s="416" t="s">
        <v>754</v>
      </c>
      <c r="VPY312" s="413" t="s">
        <v>755</v>
      </c>
      <c r="VPZ312" s="414"/>
      <c r="VQA312" s="415"/>
      <c r="VQB312" s="416" t="s">
        <v>754</v>
      </c>
      <c r="VQC312" s="413" t="s">
        <v>755</v>
      </c>
      <c r="VQD312" s="414"/>
      <c r="VQE312" s="415"/>
      <c r="VQF312" s="416" t="s">
        <v>754</v>
      </c>
      <c r="VQG312" s="413" t="s">
        <v>755</v>
      </c>
      <c r="VQH312" s="414"/>
      <c r="VQI312" s="415"/>
      <c r="VQJ312" s="416" t="s">
        <v>754</v>
      </c>
      <c r="VQK312" s="413" t="s">
        <v>755</v>
      </c>
      <c r="VQL312" s="414"/>
      <c r="VQM312" s="415"/>
      <c r="VQN312" s="416" t="s">
        <v>754</v>
      </c>
      <c r="VQO312" s="413" t="s">
        <v>755</v>
      </c>
      <c r="VQP312" s="414"/>
      <c r="VQQ312" s="415"/>
      <c r="VQR312" s="416" t="s">
        <v>754</v>
      </c>
      <c r="VQS312" s="413" t="s">
        <v>755</v>
      </c>
      <c r="VQT312" s="414"/>
      <c r="VQU312" s="415"/>
      <c r="VQV312" s="416" t="s">
        <v>754</v>
      </c>
      <c r="VQW312" s="413" t="s">
        <v>755</v>
      </c>
      <c r="VQX312" s="414"/>
      <c r="VQY312" s="415"/>
      <c r="VQZ312" s="416" t="s">
        <v>754</v>
      </c>
      <c r="VRA312" s="413" t="s">
        <v>755</v>
      </c>
      <c r="VRB312" s="414"/>
      <c r="VRC312" s="415"/>
      <c r="VRD312" s="416" t="s">
        <v>754</v>
      </c>
      <c r="VRE312" s="413" t="s">
        <v>755</v>
      </c>
      <c r="VRF312" s="414"/>
      <c r="VRG312" s="415"/>
      <c r="VRH312" s="416" t="s">
        <v>754</v>
      </c>
      <c r="VRI312" s="413" t="s">
        <v>755</v>
      </c>
      <c r="VRJ312" s="414"/>
      <c r="VRK312" s="415"/>
      <c r="VRL312" s="416" t="s">
        <v>754</v>
      </c>
      <c r="VRM312" s="413" t="s">
        <v>755</v>
      </c>
      <c r="VRN312" s="414"/>
      <c r="VRO312" s="415"/>
      <c r="VRP312" s="416" t="s">
        <v>754</v>
      </c>
      <c r="VRQ312" s="413" t="s">
        <v>755</v>
      </c>
      <c r="VRR312" s="414"/>
      <c r="VRS312" s="415"/>
      <c r="VRT312" s="416" t="s">
        <v>754</v>
      </c>
      <c r="VRU312" s="413" t="s">
        <v>755</v>
      </c>
      <c r="VRV312" s="414"/>
      <c r="VRW312" s="415"/>
      <c r="VRX312" s="416" t="s">
        <v>754</v>
      </c>
      <c r="VRY312" s="413" t="s">
        <v>755</v>
      </c>
      <c r="VRZ312" s="414"/>
      <c r="VSA312" s="415"/>
      <c r="VSB312" s="416" t="s">
        <v>754</v>
      </c>
      <c r="VSC312" s="413" t="s">
        <v>755</v>
      </c>
      <c r="VSD312" s="414"/>
      <c r="VSE312" s="415"/>
      <c r="VSF312" s="416" t="s">
        <v>754</v>
      </c>
      <c r="VSG312" s="413" t="s">
        <v>755</v>
      </c>
      <c r="VSH312" s="414"/>
      <c r="VSI312" s="415"/>
      <c r="VSJ312" s="416" t="s">
        <v>754</v>
      </c>
      <c r="VSK312" s="413" t="s">
        <v>755</v>
      </c>
      <c r="VSL312" s="414"/>
      <c r="VSM312" s="415"/>
      <c r="VSN312" s="416" t="s">
        <v>754</v>
      </c>
      <c r="VSO312" s="413" t="s">
        <v>755</v>
      </c>
      <c r="VSP312" s="414"/>
      <c r="VSQ312" s="415"/>
      <c r="VSR312" s="416" t="s">
        <v>754</v>
      </c>
      <c r="VSS312" s="413" t="s">
        <v>755</v>
      </c>
      <c r="VST312" s="414"/>
      <c r="VSU312" s="415"/>
      <c r="VSV312" s="416" t="s">
        <v>754</v>
      </c>
      <c r="VSW312" s="413" t="s">
        <v>755</v>
      </c>
      <c r="VSX312" s="414"/>
      <c r="VSY312" s="415"/>
      <c r="VSZ312" s="416" t="s">
        <v>754</v>
      </c>
      <c r="VTA312" s="413" t="s">
        <v>755</v>
      </c>
      <c r="VTB312" s="414"/>
      <c r="VTC312" s="415"/>
      <c r="VTD312" s="416" t="s">
        <v>754</v>
      </c>
      <c r="VTE312" s="413" t="s">
        <v>755</v>
      </c>
      <c r="VTF312" s="414"/>
      <c r="VTG312" s="415"/>
      <c r="VTH312" s="416" t="s">
        <v>754</v>
      </c>
      <c r="VTI312" s="413" t="s">
        <v>755</v>
      </c>
      <c r="VTJ312" s="414"/>
      <c r="VTK312" s="415"/>
      <c r="VTL312" s="416" t="s">
        <v>754</v>
      </c>
      <c r="VTM312" s="413" t="s">
        <v>755</v>
      </c>
      <c r="VTN312" s="414"/>
      <c r="VTO312" s="415"/>
      <c r="VTP312" s="416" t="s">
        <v>754</v>
      </c>
      <c r="VTQ312" s="413" t="s">
        <v>755</v>
      </c>
      <c r="VTR312" s="414"/>
      <c r="VTS312" s="415"/>
      <c r="VTT312" s="416" t="s">
        <v>754</v>
      </c>
      <c r="VTU312" s="413" t="s">
        <v>755</v>
      </c>
      <c r="VTV312" s="414"/>
      <c r="VTW312" s="415"/>
      <c r="VTX312" s="416" t="s">
        <v>754</v>
      </c>
      <c r="VTY312" s="413" t="s">
        <v>755</v>
      </c>
      <c r="VTZ312" s="414"/>
      <c r="VUA312" s="415"/>
      <c r="VUB312" s="416" t="s">
        <v>754</v>
      </c>
      <c r="VUC312" s="413" t="s">
        <v>755</v>
      </c>
      <c r="VUD312" s="414"/>
      <c r="VUE312" s="415"/>
      <c r="VUF312" s="416" t="s">
        <v>754</v>
      </c>
      <c r="VUG312" s="413" t="s">
        <v>755</v>
      </c>
      <c r="VUH312" s="414"/>
      <c r="VUI312" s="415"/>
      <c r="VUJ312" s="416" t="s">
        <v>754</v>
      </c>
      <c r="VUK312" s="413" t="s">
        <v>755</v>
      </c>
      <c r="VUL312" s="414"/>
      <c r="VUM312" s="415"/>
      <c r="VUN312" s="416" t="s">
        <v>754</v>
      </c>
      <c r="VUO312" s="413" t="s">
        <v>755</v>
      </c>
      <c r="VUP312" s="414"/>
      <c r="VUQ312" s="415"/>
      <c r="VUR312" s="416" t="s">
        <v>754</v>
      </c>
      <c r="VUS312" s="413" t="s">
        <v>755</v>
      </c>
      <c r="VUT312" s="414"/>
      <c r="VUU312" s="415"/>
      <c r="VUV312" s="416" t="s">
        <v>754</v>
      </c>
      <c r="VUW312" s="413" t="s">
        <v>755</v>
      </c>
      <c r="VUX312" s="414"/>
      <c r="VUY312" s="415"/>
      <c r="VUZ312" s="416" t="s">
        <v>754</v>
      </c>
      <c r="VVA312" s="413" t="s">
        <v>755</v>
      </c>
      <c r="VVB312" s="414"/>
      <c r="VVC312" s="415"/>
      <c r="VVD312" s="416" t="s">
        <v>754</v>
      </c>
      <c r="VVE312" s="413" t="s">
        <v>755</v>
      </c>
      <c r="VVF312" s="414"/>
      <c r="VVG312" s="415"/>
      <c r="VVH312" s="416" t="s">
        <v>754</v>
      </c>
      <c r="VVI312" s="413" t="s">
        <v>755</v>
      </c>
      <c r="VVJ312" s="414"/>
      <c r="VVK312" s="415"/>
      <c r="VVL312" s="416" t="s">
        <v>754</v>
      </c>
      <c r="VVM312" s="413" t="s">
        <v>755</v>
      </c>
      <c r="VVN312" s="414"/>
      <c r="VVO312" s="415"/>
      <c r="VVP312" s="416" t="s">
        <v>754</v>
      </c>
      <c r="VVQ312" s="413" t="s">
        <v>755</v>
      </c>
      <c r="VVR312" s="414"/>
      <c r="VVS312" s="415"/>
      <c r="VVT312" s="416" t="s">
        <v>754</v>
      </c>
      <c r="VVU312" s="413" t="s">
        <v>755</v>
      </c>
      <c r="VVV312" s="414"/>
      <c r="VVW312" s="415"/>
      <c r="VVX312" s="416" t="s">
        <v>754</v>
      </c>
      <c r="VVY312" s="413" t="s">
        <v>755</v>
      </c>
      <c r="VVZ312" s="414"/>
      <c r="VWA312" s="415"/>
      <c r="VWB312" s="416" t="s">
        <v>754</v>
      </c>
      <c r="VWC312" s="413" t="s">
        <v>755</v>
      </c>
      <c r="VWD312" s="414"/>
      <c r="VWE312" s="415"/>
      <c r="VWF312" s="416" t="s">
        <v>754</v>
      </c>
      <c r="VWG312" s="413" t="s">
        <v>755</v>
      </c>
      <c r="VWH312" s="414"/>
      <c r="VWI312" s="415"/>
      <c r="VWJ312" s="416" t="s">
        <v>754</v>
      </c>
      <c r="VWK312" s="413" t="s">
        <v>755</v>
      </c>
      <c r="VWL312" s="414"/>
      <c r="VWM312" s="415"/>
      <c r="VWN312" s="416" t="s">
        <v>754</v>
      </c>
      <c r="VWO312" s="413" t="s">
        <v>755</v>
      </c>
      <c r="VWP312" s="414"/>
      <c r="VWQ312" s="415"/>
      <c r="VWR312" s="416" t="s">
        <v>754</v>
      </c>
      <c r="VWS312" s="413" t="s">
        <v>755</v>
      </c>
      <c r="VWT312" s="414"/>
      <c r="VWU312" s="415"/>
      <c r="VWV312" s="416" t="s">
        <v>754</v>
      </c>
      <c r="VWW312" s="413" t="s">
        <v>755</v>
      </c>
      <c r="VWX312" s="414"/>
      <c r="VWY312" s="415"/>
      <c r="VWZ312" s="416" t="s">
        <v>754</v>
      </c>
      <c r="VXA312" s="413" t="s">
        <v>755</v>
      </c>
      <c r="VXB312" s="414"/>
      <c r="VXC312" s="415"/>
      <c r="VXD312" s="416" t="s">
        <v>754</v>
      </c>
      <c r="VXE312" s="413" t="s">
        <v>755</v>
      </c>
      <c r="VXF312" s="414"/>
      <c r="VXG312" s="415"/>
      <c r="VXH312" s="416" t="s">
        <v>754</v>
      </c>
      <c r="VXI312" s="413" t="s">
        <v>755</v>
      </c>
      <c r="VXJ312" s="414"/>
      <c r="VXK312" s="415"/>
      <c r="VXL312" s="416" t="s">
        <v>754</v>
      </c>
      <c r="VXM312" s="413" t="s">
        <v>755</v>
      </c>
      <c r="VXN312" s="414"/>
      <c r="VXO312" s="415"/>
      <c r="VXP312" s="416" t="s">
        <v>754</v>
      </c>
      <c r="VXQ312" s="413" t="s">
        <v>755</v>
      </c>
      <c r="VXR312" s="414"/>
      <c r="VXS312" s="415"/>
      <c r="VXT312" s="416" t="s">
        <v>754</v>
      </c>
      <c r="VXU312" s="413" t="s">
        <v>755</v>
      </c>
      <c r="VXV312" s="414"/>
      <c r="VXW312" s="415"/>
      <c r="VXX312" s="416" t="s">
        <v>754</v>
      </c>
      <c r="VXY312" s="413" t="s">
        <v>755</v>
      </c>
      <c r="VXZ312" s="414"/>
      <c r="VYA312" s="415"/>
      <c r="VYB312" s="416" t="s">
        <v>754</v>
      </c>
      <c r="VYC312" s="413" t="s">
        <v>755</v>
      </c>
      <c r="VYD312" s="414"/>
      <c r="VYE312" s="415"/>
      <c r="VYF312" s="416" t="s">
        <v>754</v>
      </c>
      <c r="VYG312" s="413" t="s">
        <v>755</v>
      </c>
      <c r="VYH312" s="414"/>
      <c r="VYI312" s="415"/>
      <c r="VYJ312" s="416" t="s">
        <v>754</v>
      </c>
      <c r="VYK312" s="413" t="s">
        <v>755</v>
      </c>
      <c r="VYL312" s="414"/>
      <c r="VYM312" s="415"/>
      <c r="VYN312" s="416" t="s">
        <v>754</v>
      </c>
      <c r="VYO312" s="413" t="s">
        <v>755</v>
      </c>
      <c r="VYP312" s="414"/>
      <c r="VYQ312" s="415"/>
      <c r="VYR312" s="416" t="s">
        <v>754</v>
      </c>
      <c r="VYS312" s="413" t="s">
        <v>755</v>
      </c>
      <c r="VYT312" s="414"/>
      <c r="VYU312" s="415"/>
      <c r="VYV312" s="416" t="s">
        <v>754</v>
      </c>
      <c r="VYW312" s="413" t="s">
        <v>755</v>
      </c>
      <c r="VYX312" s="414"/>
      <c r="VYY312" s="415"/>
      <c r="VYZ312" s="416" t="s">
        <v>754</v>
      </c>
      <c r="VZA312" s="413" t="s">
        <v>755</v>
      </c>
      <c r="VZB312" s="414"/>
      <c r="VZC312" s="415"/>
      <c r="VZD312" s="416" t="s">
        <v>754</v>
      </c>
      <c r="VZE312" s="413" t="s">
        <v>755</v>
      </c>
      <c r="VZF312" s="414"/>
      <c r="VZG312" s="415"/>
      <c r="VZH312" s="416" t="s">
        <v>754</v>
      </c>
      <c r="VZI312" s="413" t="s">
        <v>755</v>
      </c>
      <c r="VZJ312" s="414"/>
      <c r="VZK312" s="415"/>
      <c r="VZL312" s="416" t="s">
        <v>754</v>
      </c>
      <c r="VZM312" s="413" t="s">
        <v>755</v>
      </c>
      <c r="VZN312" s="414"/>
      <c r="VZO312" s="415"/>
      <c r="VZP312" s="416" t="s">
        <v>754</v>
      </c>
      <c r="VZQ312" s="413" t="s">
        <v>755</v>
      </c>
      <c r="VZR312" s="414"/>
      <c r="VZS312" s="415"/>
      <c r="VZT312" s="416" t="s">
        <v>754</v>
      </c>
      <c r="VZU312" s="413" t="s">
        <v>755</v>
      </c>
      <c r="VZV312" s="414"/>
      <c r="VZW312" s="415"/>
      <c r="VZX312" s="416" t="s">
        <v>754</v>
      </c>
      <c r="VZY312" s="413" t="s">
        <v>755</v>
      </c>
      <c r="VZZ312" s="414"/>
      <c r="WAA312" s="415"/>
      <c r="WAB312" s="416" t="s">
        <v>754</v>
      </c>
      <c r="WAC312" s="413" t="s">
        <v>755</v>
      </c>
      <c r="WAD312" s="414"/>
      <c r="WAE312" s="415"/>
      <c r="WAF312" s="416" t="s">
        <v>754</v>
      </c>
      <c r="WAG312" s="413" t="s">
        <v>755</v>
      </c>
      <c r="WAH312" s="414"/>
      <c r="WAI312" s="415"/>
      <c r="WAJ312" s="416" t="s">
        <v>754</v>
      </c>
      <c r="WAK312" s="413" t="s">
        <v>755</v>
      </c>
      <c r="WAL312" s="414"/>
      <c r="WAM312" s="415"/>
      <c r="WAN312" s="416" t="s">
        <v>754</v>
      </c>
      <c r="WAO312" s="413" t="s">
        <v>755</v>
      </c>
      <c r="WAP312" s="414"/>
      <c r="WAQ312" s="415"/>
      <c r="WAR312" s="416" t="s">
        <v>754</v>
      </c>
      <c r="WAS312" s="413" t="s">
        <v>755</v>
      </c>
      <c r="WAT312" s="414"/>
      <c r="WAU312" s="415"/>
      <c r="WAV312" s="416" t="s">
        <v>754</v>
      </c>
      <c r="WAW312" s="413" t="s">
        <v>755</v>
      </c>
      <c r="WAX312" s="414"/>
      <c r="WAY312" s="415"/>
      <c r="WAZ312" s="416" t="s">
        <v>754</v>
      </c>
      <c r="WBA312" s="413" t="s">
        <v>755</v>
      </c>
      <c r="WBB312" s="414"/>
      <c r="WBC312" s="415"/>
      <c r="WBD312" s="416" t="s">
        <v>754</v>
      </c>
      <c r="WBE312" s="413" t="s">
        <v>755</v>
      </c>
      <c r="WBF312" s="414"/>
      <c r="WBG312" s="415"/>
      <c r="WBH312" s="416" t="s">
        <v>754</v>
      </c>
      <c r="WBI312" s="413" t="s">
        <v>755</v>
      </c>
      <c r="WBJ312" s="414"/>
      <c r="WBK312" s="415"/>
      <c r="WBL312" s="416" t="s">
        <v>754</v>
      </c>
      <c r="WBM312" s="413" t="s">
        <v>755</v>
      </c>
      <c r="WBN312" s="414"/>
      <c r="WBO312" s="415"/>
      <c r="WBP312" s="416" t="s">
        <v>754</v>
      </c>
      <c r="WBQ312" s="413" t="s">
        <v>755</v>
      </c>
      <c r="WBR312" s="414"/>
      <c r="WBS312" s="415"/>
      <c r="WBT312" s="416" t="s">
        <v>754</v>
      </c>
      <c r="WBU312" s="413" t="s">
        <v>755</v>
      </c>
      <c r="WBV312" s="414"/>
      <c r="WBW312" s="415"/>
      <c r="WBX312" s="416" t="s">
        <v>754</v>
      </c>
      <c r="WBY312" s="413" t="s">
        <v>755</v>
      </c>
      <c r="WBZ312" s="414"/>
      <c r="WCA312" s="415"/>
      <c r="WCB312" s="416" t="s">
        <v>754</v>
      </c>
      <c r="WCC312" s="413" t="s">
        <v>755</v>
      </c>
      <c r="WCD312" s="414"/>
      <c r="WCE312" s="415"/>
      <c r="WCF312" s="416" t="s">
        <v>754</v>
      </c>
      <c r="WCG312" s="413" t="s">
        <v>755</v>
      </c>
      <c r="WCH312" s="414"/>
      <c r="WCI312" s="415"/>
      <c r="WCJ312" s="416" t="s">
        <v>754</v>
      </c>
      <c r="WCK312" s="413" t="s">
        <v>755</v>
      </c>
      <c r="WCL312" s="414"/>
      <c r="WCM312" s="415"/>
      <c r="WCN312" s="416" t="s">
        <v>754</v>
      </c>
      <c r="WCO312" s="413" t="s">
        <v>755</v>
      </c>
      <c r="WCP312" s="414"/>
      <c r="WCQ312" s="415"/>
      <c r="WCR312" s="416" t="s">
        <v>754</v>
      </c>
      <c r="WCS312" s="413" t="s">
        <v>755</v>
      </c>
      <c r="WCT312" s="414"/>
      <c r="WCU312" s="415"/>
      <c r="WCV312" s="416" t="s">
        <v>754</v>
      </c>
      <c r="WCW312" s="413" t="s">
        <v>755</v>
      </c>
      <c r="WCX312" s="414"/>
      <c r="WCY312" s="415"/>
      <c r="WCZ312" s="416" t="s">
        <v>754</v>
      </c>
      <c r="WDA312" s="413" t="s">
        <v>755</v>
      </c>
      <c r="WDB312" s="414"/>
      <c r="WDC312" s="415"/>
      <c r="WDD312" s="416" t="s">
        <v>754</v>
      </c>
      <c r="WDE312" s="413" t="s">
        <v>755</v>
      </c>
      <c r="WDF312" s="414"/>
      <c r="WDG312" s="415"/>
      <c r="WDH312" s="416" t="s">
        <v>754</v>
      </c>
      <c r="WDI312" s="413" t="s">
        <v>755</v>
      </c>
      <c r="WDJ312" s="414"/>
      <c r="WDK312" s="415"/>
      <c r="WDL312" s="416" t="s">
        <v>754</v>
      </c>
      <c r="WDM312" s="413" t="s">
        <v>755</v>
      </c>
      <c r="WDN312" s="414"/>
      <c r="WDO312" s="415"/>
      <c r="WDP312" s="416" t="s">
        <v>754</v>
      </c>
      <c r="WDQ312" s="413" t="s">
        <v>755</v>
      </c>
      <c r="WDR312" s="414"/>
      <c r="WDS312" s="415"/>
      <c r="WDT312" s="416" t="s">
        <v>754</v>
      </c>
      <c r="WDU312" s="413" t="s">
        <v>755</v>
      </c>
      <c r="WDV312" s="414"/>
      <c r="WDW312" s="415"/>
      <c r="WDX312" s="416" t="s">
        <v>754</v>
      </c>
      <c r="WDY312" s="413" t="s">
        <v>755</v>
      </c>
      <c r="WDZ312" s="414"/>
      <c r="WEA312" s="415"/>
      <c r="WEB312" s="416" t="s">
        <v>754</v>
      </c>
      <c r="WEC312" s="413" t="s">
        <v>755</v>
      </c>
      <c r="WED312" s="414"/>
      <c r="WEE312" s="415"/>
      <c r="WEF312" s="416" t="s">
        <v>754</v>
      </c>
      <c r="WEG312" s="413" t="s">
        <v>755</v>
      </c>
      <c r="WEH312" s="414"/>
      <c r="WEI312" s="415"/>
      <c r="WEJ312" s="416" t="s">
        <v>754</v>
      </c>
      <c r="WEK312" s="413" t="s">
        <v>755</v>
      </c>
      <c r="WEL312" s="414"/>
      <c r="WEM312" s="415"/>
      <c r="WEN312" s="416" t="s">
        <v>754</v>
      </c>
      <c r="WEO312" s="413" t="s">
        <v>755</v>
      </c>
      <c r="WEP312" s="414"/>
      <c r="WEQ312" s="415"/>
      <c r="WER312" s="416" t="s">
        <v>754</v>
      </c>
      <c r="WES312" s="413" t="s">
        <v>755</v>
      </c>
      <c r="WET312" s="414"/>
      <c r="WEU312" s="415"/>
      <c r="WEV312" s="416" t="s">
        <v>754</v>
      </c>
      <c r="WEW312" s="413" t="s">
        <v>755</v>
      </c>
      <c r="WEX312" s="414"/>
      <c r="WEY312" s="415"/>
      <c r="WEZ312" s="416" t="s">
        <v>754</v>
      </c>
      <c r="WFA312" s="413" t="s">
        <v>755</v>
      </c>
      <c r="WFB312" s="414"/>
      <c r="WFC312" s="415"/>
      <c r="WFD312" s="416" t="s">
        <v>754</v>
      </c>
      <c r="WFE312" s="413" t="s">
        <v>755</v>
      </c>
      <c r="WFF312" s="414"/>
      <c r="WFG312" s="415"/>
      <c r="WFH312" s="416" t="s">
        <v>754</v>
      </c>
      <c r="WFI312" s="413" t="s">
        <v>755</v>
      </c>
      <c r="WFJ312" s="414"/>
      <c r="WFK312" s="415"/>
      <c r="WFL312" s="416" t="s">
        <v>754</v>
      </c>
      <c r="WFM312" s="413" t="s">
        <v>755</v>
      </c>
      <c r="WFN312" s="414"/>
      <c r="WFO312" s="415"/>
      <c r="WFP312" s="416" t="s">
        <v>754</v>
      </c>
      <c r="WFQ312" s="413" t="s">
        <v>755</v>
      </c>
      <c r="WFR312" s="414"/>
      <c r="WFS312" s="415"/>
      <c r="WFT312" s="416" t="s">
        <v>754</v>
      </c>
      <c r="WFU312" s="413" t="s">
        <v>755</v>
      </c>
      <c r="WFV312" s="414"/>
      <c r="WFW312" s="415"/>
      <c r="WFX312" s="416" t="s">
        <v>754</v>
      </c>
      <c r="WFY312" s="413" t="s">
        <v>755</v>
      </c>
      <c r="WFZ312" s="414"/>
      <c r="WGA312" s="415"/>
      <c r="WGB312" s="416" t="s">
        <v>754</v>
      </c>
      <c r="WGC312" s="413" t="s">
        <v>755</v>
      </c>
      <c r="WGD312" s="414"/>
      <c r="WGE312" s="415"/>
      <c r="WGF312" s="416" t="s">
        <v>754</v>
      </c>
      <c r="WGG312" s="413" t="s">
        <v>755</v>
      </c>
      <c r="WGH312" s="414"/>
      <c r="WGI312" s="415"/>
      <c r="WGJ312" s="416" t="s">
        <v>754</v>
      </c>
      <c r="WGK312" s="413" t="s">
        <v>755</v>
      </c>
      <c r="WGL312" s="414"/>
      <c r="WGM312" s="415"/>
      <c r="WGN312" s="416" t="s">
        <v>754</v>
      </c>
      <c r="WGO312" s="413" t="s">
        <v>755</v>
      </c>
      <c r="WGP312" s="414"/>
      <c r="WGQ312" s="415"/>
      <c r="WGR312" s="416" t="s">
        <v>754</v>
      </c>
      <c r="WGS312" s="413" t="s">
        <v>755</v>
      </c>
      <c r="WGT312" s="414"/>
      <c r="WGU312" s="415"/>
      <c r="WGV312" s="416" t="s">
        <v>754</v>
      </c>
      <c r="WGW312" s="413" t="s">
        <v>755</v>
      </c>
      <c r="WGX312" s="414"/>
      <c r="WGY312" s="415"/>
      <c r="WGZ312" s="416" t="s">
        <v>754</v>
      </c>
      <c r="WHA312" s="413" t="s">
        <v>755</v>
      </c>
      <c r="WHB312" s="414"/>
      <c r="WHC312" s="415"/>
      <c r="WHD312" s="416" t="s">
        <v>754</v>
      </c>
      <c r="WHE312" s="413" t="s">
        <v>755</v>
      </c>
      <c r="WHF312" s="414"/>
      <c r="WHG312" s="415"/>
      <c r="WHH312" s="416" t="s">
        <v>754</v>
      </c>
      <c r="WHI312" s="413" t="s">
        <v>755</v>
      </c>
      <c r="WHJ312" s="414"/>
      <c r="WHK312" s="415"/>
      <c r="WHL312" s="416" t="s">
        <v>754</v>
      </c>
      <c r="WHM312" s="413" t="s">
        <v>755</v>
      </c>
      <c r="WHN312" s="414"/>
      <c r="WHO312" s="415"/>
      <c r="WHP312" s="416" t="s">
        <v>754</v>
      </c>
      <c r="WHQ312" s="413" t="s">
        <v>755</v>
      </c>
      <c r="WHR312" s="414"/>
      <c r="WHS312" s="415"/>
      <c r="WHT312" s="416" t="s">
        <v>754</v>
      </c>
      <c r="WHU312" s="413" t="s">
        <v>755</v>
      </c>
      <c r="WHV312" s="414"/>
      <c r="WHW312" s="415"/>
      <c r="WHX312" s="416" t="s">
        <v>754</v>
      </c>
      <c r="WHY312" s="413" t="s">
        <v>755</v>
      </c>
      <c r="WHZ312" s="414"/>
      <c r="WIA312" s="415"/>
      <c r="WIB312" s="416" t="s">
        <v>754</v>
      </c>
      <c r="WIC312" s="413" t="s">
        <v>755</v>
      </c>
      <c r="WID312" s="414"/>
      <c r="WIE312" s="415"/>
      <c r="WIF312" s="416" t="s">
        <v>754</v>
      </c>
      <c r="WIG312" s="413" t="s">
        <v>755</v>
      </c>
      <c r="WIH312" s="414"/>
      <c r="WII312" s="415"/>
      <c r="WIJ312" s="416" t="s">
        <v>754</v>
      </c>
      <c r="WIK312" s="413" t="s">
        <v>755</v>
      </c>
      <c r="WIL312" s="414"/>
      <c r="WIM312" s="415"/>
      <c r="WIN312" s="416" t="s">
        <v>754</v>
      </c>
      <c r="WIO312" s="413" t="s">
        <v>755</v>
      </c>
      <c r="WIP312" s="414"/>
      <c r="WIQ312" s="415"/>
      <c r="WIR312" s="416" t="s">
        <v>754</v>
      </c>
      <c r="WIS312" s="413" t="s">
        <v>755</v>
      </c>
      <c r="WIT312" s="414"/>
      <c r="WIU312" s="415"/>
      <c r="WIV312" s="416" t="s">
        <v>754</v>
      </c>
      <c r="WIW312" s="413" t="s">
        <v>755</v>
      </c>
      <c r="WIX312" s="414"/>
      <c r="WIY312" s="415"/>
      <c r="WIZ312" s="416" t="s">
        <v>754</v>
      </c>
      <c r="WJA312" s="413" t="s">
        <v>755</v>
      </c>
      <c r="WJB312" s="414"/>
      <c r="WJC312" s="415"/>
      <c r="WJD312" s="416" t="s">
        <v>754</v>
      </c>
      <c r="WJE312" s="413" t="s">
        <v>755</v>
      </c>
      <c r="WJF312" s="414"/>
      <c r="WJG312" s="415"/>
      <c r="WJH312" s="416" t="s">
        <v>754</v>
      </c>
      <c r="WJI312" s="413" t="s">
        <v>755</v>
      </c>
      <c r="WJJ312" s="414"/>
      <c r="WJK312" s="415"/>
      <c r="WJL312" s="416" t="s">
        <v>754</v>
      </c>
      <c r="WJM312" s="413" t="s">
        <v>755</v>
      </c>
      <c r="WJN312" s="414"/>
      <c r="WJO312" s="415"/>
      <c r="WJP312" s="416" t="s">
        <v>754</v>
      </c>
      <c r="WJQ312" s="413" t="s">
        <v>755</v>
      </c>
      <c r="WJR312" s="414"/>
      <c r="WJS312" s="415"/>
      <c r="WJT312" s="416" t="s">
        <v>754</v>
      </c>
      <c r="WJU312" s="413" t="s">
        <v>755</v>
      </c>
      <c r="WJV312" s="414"/>
      <c r="WJW312" s="415"/>
      <c r="WJX312" s="416" t="s">
        <v>754</v>
      </c>
      <c r="WJY312" s="413" t="s">
        <v>755</v>
      </c>
      <c r="WJZ312" s="414"/>
      <c r="WKA312" s="415"/>
      <c r="WKB312" s="416" t="s">
        <v>754</v>
      </c>
      <c r="WKC312" s="413" t="s">
        <v>755</v>
      </c>
      <c r="WKD312" s="414"/>
      <c r="WKE312" s="415"/>
      <c r="WKF312" s="416" t="s">
        <v>754</v>
      </c>
      <c r="WKG312" s="413" t="s">
        <v>755</v>
      </c>
      <c r="WKH312" s="414"/>
      <c r="WKI312" s="415"/>
      <c r="WKJ312" s="416" t="s">
        <v>754</v>
      </c>
      <c r="WKK312" s="413" t="s">
        <v>755</v>
      </c>
      <c r="WKL312" s="414"/>
      <c r="WKM312" s="415"/>
      <c r="WKN312" s="416" t="s">
        <v>754</v>
      </c>
      <c r="WKO312" s="413" t="s">
        <v>755</v>
      </c>
      <c r="WKP312" s="414"/>
      <c r="WKQ312" s="415"/>
      <c r="WKR312" s="416" t="s">
        <v>754</v>
      </c>
      <c r="WKS312" s="413" t="s">
        <v>755</v>
      </c>
      <c r="WKT312" s="414"/>
      <c r="WKU312" s="415"/>
      <c r="WKV312" s="416" t="s">
        <v>754</v>
      </c>
      <c r="WKW312" s="413" t="s">
        <v>755</v>
      </c>
      <c r="WKX312" s="414"/>
      <c r="WKY312" s="415"/>
      <c r="WKZ312" s="416" t="s">
        <v>754</v>
      </c>
      <c r="WLA312" s="413" t="s">
        <v>755</v>
      </c>
      <c r="WLB312" s="414"/>
      <c r="WLC312" s="415"/>
      <c r="WLD312" s="416" t="s">
        <v>754</v>
      </c>
      <c r="WLE312" s="413" t="s">
        <v>755</v>
      </c>
      <c r="WLF312" s="414"/>
      <c r="WLG312" s="415"/>
      <c r="WLH312" s="416" t="s">
        <v>754</v>
      </c>
      <c r="WLI312" s="413" t="s">
        <v>755</v>
      </c>
      <c r="WLJ312" s="414"/>
      <c r="WLK312" s="415"/>
      <c r="WLL312" s="416" t="s">
        <v>754</v>
      </c>
      <c r="WLM312" s="413" t="s">
        <v>755</v>
      </c>
      <c r="WLN312" s="414"/>
      <c r="WLO312" s="415"/>
      <c r="WLP312" s="416" t="s">
        <v>754</v>
      </c>
      <c r="WLQ312" s="413" t="s">
        <v>755</v>
      </c>
      <c r="WLR312" s="414"/>
      <c r="WLS312" s="415"/>
      <c r="WLT312" s="416" t="s">
        <v>754</v>
      </c>
      <c r="WLU312" s="413" t="s">
        <v>755</v>
      </c>
      <c r="WLV312" s="414"/>
      <c r="WLW312" s="415"/>
      <c r="WLX312" s="416" t="s">
        <v>754</v>
      </c>
      <c r="WLY312" s="413" t="s">
        <v>755</v>
      </c>
      <c r="WLZ312" s="414"/>
      <c r="WMA312" s="415"/>
      <c r="WMB312" s="416" t="s">
        <v>754</v>
      </c>
      <c r="WMC312" s="413" t="s">
        <v>755</v>
      </c>
      <c r="WMD312" s="414"/>
      <c r="WME312" s="415"/>
      <c r="WMF312" s="416" t="s">
        <v>754</v>
      </c>
      <c r="WMG312" s="413" t="s">
        <v>755</v>
      </c>
      <c r="WMH312" s="414"/>
      <c r="WMI312" s="415"/>
      <c r="WMJ312" s="416" t="s">
        <v>754</v>
      </c>
      <c r="WMK312" s="413" t="s">
        <v>755</v>
      </c>
      <c r="WML312" s="414"/>
      <c r="WMM312" s="415"/>
      <c r="WMN312" s="416" t="s">
        <v>754</v>
      </c>
      <c r="WMO312" s="413" t="s">
        <v>755</v>
      </c>
      <c r="WMP312" s="414"/>
      <c r="WMQ312" s="415"/>
      <c r="WMR312" s="416" t="s">
        <v>754</v>
      </c>
      <c r="WMS312" s="413" t="s">
        <v>755</v>
      </c>
      <c r="WMT312" s="414"/>
      <c r="WMU312" s="415"/>
      <c r="WMV312" s="416" t="s">
        <v>754</v>
      </c>
      <c r="WMW312" s="413" t="s">
        <v>755</v>
      </c>
      <c r="WMX312" s="414"/>
      <c r="WMY312" s="415"/>
      <c r="WMZ312" s="416" t="s">
        <v>754</v>
      </c>
      <c r="WNA312" s="413" t="s">
        <v>755</v>
      </c>
      <c r="WNB312" s="414"/>
      <c r="WNC312" s="415"/>
      <c r="WND312" s="416" t="s">
        <v>754</v>
      </c>
      <c r="WNE312" s="413" t="s">
        <v>755</v>
      </c>
      <c r="WNF312" s="414"/>
      <c r="WNG312" s="415"/>
      <c r="WNH312" s="416" t="s">
        <v>754</v>
      </c>
      <c r="WNI312" s="413" t="s">
        <v>755</v>
      </c>
      <c r="WNJ312" s="414"/>
      <c r="WNK312" s="415"/>
      <c r="WNL312" s="416" t="s">
        <v>754</v>
      </c>
      <c r="WNM312" s="413" t="s">
        <v>755</v>
      </c>
      <c r="WNN312" s="414"/>
      <c r="WNO312" s="415"/>
      <c r="WNP312" s="416" t="s">
        <v>754</v>
      </c>
      <c r="WNQ312" s="413" t="s">
        <v>755</v>
      </c>
      <c r="WNR312" s="414"/>
      <c r="WNS312" s="415"/>
      <c r="WNT312" s="416" t="s">
        <v>754</v>
      </c>
      <c r="WNU312" s="413" t="s">
        <v>755</v>
      </c>
      <c r="WNV312" s="414"/>
      <c r="WNW312" s="415"/>
      <c r="WNX312" s="416" t="s">
        <v>754</v>
      </c>
      <c r="WNY312" s="413" t="s">
        <v>755</v>
      </c>
      <c r="WNZ312" s="414"/>
      <c r="WOA312" s="415"/>
      <c r="WOB312" s="416" t="s">
        <v>754</v>
      </c>
      <c r="WOC312" s="413" t="s">
        <v>755</v>
      </c>
      <c r="WOD312" s="414"/>
      <c r="WOE312" s="415"/>
      <c r="WOF312" s="416" t="s">
        <v>754</v>
      </c>
      <c r="WOG312" s="413" t="s">
        <v>755</v>
      </c>
      <c r="WOH312" s="414"/>
      <c r="WOI312" s="415"/>
      <c r="WOJ312" s="416" t="s">
        <v>754</v>
      </c>
      <c r="WOK312" s="413" t="s">
        <v>755</v>
      </c>
      <c r="WOL312" s="414"/>
      <c r="WOM312" s="415"/>
      <c r="WON312" s="416" t="s">
        <v>754</v>
      </c>
      <c r="WOO312" s="413" t="s">
        <v>755</v>
      </c>
      <c r="WOP312" s="414"/>
      <c r="WOQ312" s="415"/>
      <c r="WOR312" s="416" t="s">
        <v>754</v>
      </c>
      <c r="WOS312" s="413" t="s">
        <v>755</v>
      </c>
      <c r="WOT312" s="414"/>
      <c r="WOU312" s="415"/>
      <c r="WOV312" s="416" t="s">
        <v>754</v>
      </c>
      <c r="WOW312" s="413" t="s">
        <v>755</v>
      </c>
      <c r="WOX312" s="414"/>
      <c r="WOY312" s="415"/>
      <c r="WOZ312" s="416" t="s">
        <v>754</v>
      </c>
      <c r="WPA312" s="413" t="s">
        <v>755</v>
      </c>
      <c r="WPB312" s="414"/>
      <c r="WPC312" s="415"/>
      <c r="WPD312" s="416" t="s">
        <v>754</v>
      </c>
      <c r="WPE312" s="413" t="s">
        <v>755</v>
      </c>
      <c r="WPF312" s="414"/>
      <c r="WPG312" s="415"/>
      <c r="WPH312" s="416" t="s">
        <v>754</v>
      </c>
      <c r="WPI312" s="413" t="s">
        <v>755</v>
      </c>
      <c r="WPJ312" s="414"/>
      <c r="WPK312" s="415"/>
      <c r="WPL312" s="416" t="s">
        <v>754</v>
      </c>
      <c r="WPM312" s="413" t="s">
        <v>755</v>
      </c>
      <c r="WPN312" s="414"/>
      <c r="WPO312" s="415"/>
      <c r="WPP312" s="416" t="s">
        <v>754</v>
      </c>
      <c r="WPQ312" s="413" t="s">
        <v>755</v>
      </c>
      <c r="WPR312" s="414"/>
      <c r="WPS312" s="415"/>
      <c r="WPT312" s="416" t="s">
        <v>754</v>
      </c>
      <c r="WPU312" s="413" t="s">
        <v>755</v>
      </c>
      <c r="WPV312" s="414"/>
      <c r="WPW312" s="415"/>
      <c r="WPX312" s="416" t="s">
        <v>754</v>
      </c>
      <c r="WPY312" s="413" t="s">
        <v>755</v>
      </c>
      <c r="WPZ312" s="414"/>
      <c r="WQA312" s="415"/>
      <c r="WQB312" s="416" t="s">
        <v>754</v>
      </c>
      <c r="WQC312" s="413" t="s">
        <v>755</v>
      </c>
      <c r="WQD312" s="414"/>
      <c r="WQE312" s="415"/>
      <c r="WQF312" s="416" t="s">
        <v>754</v>
      </c>
      <c r="WQG312" s="413" t="s">
        <v>755</v>
      </c>
      <c r="WQH312" s="414"/>
      <c r="WQI312" s="415"/>
      <c r="WQJ312" s="416" t="s">
        <v>754</v>
      </c>
      <c r="WQK312" s="413" t="s">
        <v>755</v>
      </c>
      <c r="WQL312" s="414"/>
      <c r="WQM312" s="415"/>
      <c r="WQN312" s="416" t="s">
        <v>754</v>
      </c>
      <c r="WQO312" s="413" t="s">
        <v>755</v>
      </c>
      <c r="WQP312" s="414"/>
      <c r="WQQ312" s="415"/>
      <c r="WQR312" s="416" t="s">
        <v>754</v>
      </c>
      <c r="WQS312" s="413" t="s">
        <v>755</v>
      </c>
      <c r="WQT312" s="414"/>
      <c r="WQU312" s="415"/>
      <c r="WQV312" s="416" t="s">
        <v>754</v>
      </c>
      <c r="WQW312" s="413" t="s">
        <v>755</v>
      </c>
      <c r="WQX312" s="414"/>
      <c r="WQY312" s="415"/>
      <c r="WQZ312" s="416" t="s">
        <v>754</v>
      </c>
      <c r="WRA312" s="413" t="s">
        <v>755</v>
      </c>
      <c r="WRB312" s="414"/>
      <c r="WRC312" s="415"/>
      <c r="WRD312" s="416" t="s">
        <v>754</v>
      </c>
      <c r="WRE312" s="413" t="s">
        <v>755</v>
      </c>
      <c r="WRF312" s="414"/>
      <c r="WRG312" s="415"/>
      <c r="WRH312" s="416" t="s">
        <v>754</v>
      </c>
      <c r="WRI312" s="413" t="s">
        <v>755</v>
      </c>
      <c r="WRJ312" s="414"/>
      <c r="WRK312" s="415"/>
      <c r="WRL312" s="416" t="s">
        <v>754</v>
      </c>
      <c r="WRM312" s="413" t="s">
        <v>755</v>
      </c>
      <c r="WRN312" s="414"/>
      <c r="WRO312" s="415"/>
      <c r="WRP312" s="416" t="s">
        <v>754</v>
      </c>
      <c r="WRQ312" s="413" t="s">
        <v>755</v>
      </c>
      <c r="WRR312" s="414"/>
      <c r="WRS312" s="415"/>
      <c r="WRT312" s="416" t="s">
        <v>754</v>
      </c>
      <c r="WRU312" s="413" t="s">
        <v>755</v>
      </c>
      <c r="WRV312" s="414"/>
      <c r="WRW312" s="415"/>
      <c r="WRX312" s="416" t="s">
        <v>754</v>
      </c>
      <c r="WRY312" s="413" t="s">
        <v>755</v>
      </c>
      <c r="WRZ312" s="414"/>
      <c r="WSA312" s="415"/>
      <c r="WSB312" s="416" t="s">
        <v>754</v>
      </c>
      <c r="WSC312" s="413" t="s">
        <v>755</v>
      </c>
      <c r="WSD312" s="414"/>
      <c r="WSE312" s="415"/>
      <c r="WSF312" s="416" t="s">
        <v>754</v>
      </c>
      <c r="WSG312" s="413" t="s">
        <v>755</v>
      </c>
      <c r="WSH312" s="414"/>
      <c r="WSI312" s="415"/>
      <c r="WSJ312" s="416" t="s">
        <v>754</v>
      </c>
      <c r="WSK312" s="413" t="s">
        <v>755</v>
      </c>
      <c r="WSL312" s="414"/>
      <c r="WSM312" s="415"/>
      <c r="WSN312" s="416" t="s">
        <v>754</v>
      </c>
      <c r="WSO312" s="413" t="s">
        <v>755</v>
      </c>
      <c r="WSP312" s="414"/>
      <c r="WSQ312" s="415"/>
      <c r="WSR312" s="416" t="s">
        <v>754</v>
      </c>
      <c r="WSS312" s="413" t="s">
        <v>755</v>
      </c>
      <c r="WST312" s="414"/>
      <c r="WSU312" s="415"/>
      <c r="WSV312" s="416" t="s">
        <v>754</v>
      </c>
      <c r="WSW312" s="413" t="s">
        <v>755</v>
      </c>
      <c r="WSX312" s="414"/>
      <c r="WSY312" s="415"/>
      <c r="WSZ312" s="416" t="s">
        <v>754</v>
      </c>
      <c r="WTA312" s="413" t="s">
        <v>755</v>
      </c>
      <c r="WTB312" s="414"/>
      <c r="WTC312" s="415"/>
      <c r="WTD312" s="416" t="s">
        <v>754</v>
      </c>
      <c r="WTE312" s="413" t="s">
        <v>755</v>
      </c>
      <c r="WTF312" s="414"/>
      <c r="WTG312" s="415"/>
      <c r="WTH312" s="416" t="s">
        <v>754</v>
      </c>
      <c r="WTI312" s="413" t="s">
        <v>755</v>
      </c>
      <c r="WTJ312" s="414"/>
      <c r="WTK312" s="415"/>
      <c r="WTL312" s="416" t="s">
        <v>754</v>
      </c>
      <c r="WTM312" s="413" t="s">
        <v>755</v>
      </c>
      <c r="WTN312" s="414"/>
      <c r="WTO312" s="415"/>
      <c r="WTP312" s="416" t="s">
        <v>754</v>
      </c>
      <c r="WTQ312" s="413" t="s">
        <v>755</v>
      </c>
      <c r="WTR312" s="414"/>
      <c r="WTS312" s="415"/>
      <c r="WTT312" s="416" t="s">
        <v>754</v>
      </c>
      <c r="WTU312" s="413" t="s">
        <v>755</v>
      </c>
      <c r="WTV312" s="414"/>
      <c r="WTW312" s="415"/>
      <c r="WTX312" s="416" t="s">
        <v>754</v>
      </c>
      <c r="WTY312" s="413" t="s">
        <v>755</v>
      </c>
      <c r="WTZ312" s="414"/>
      <c r="WUA312" s="415"/>
      <c r="WUB312" s="416" t="s">
        <v>754</v>
      </c>
      <c r="WUC312" s="413" t="s">
        <v>755</v>
      </c>
      <c r="WUD312" s="414"/>
      <c r="WUE312" s="415"/>
      <c r="WUF312" s="416" t="s">
        <v>754</v>
      </c>
      <c r="WUG312" s="413" t="s">
        <v>755</v>
      </c>
      <c r="WUH312" s="414"/>
      <c r="WUI312" s="415"/>
      <c r="WUJ312" s="416" t="s">
        <v>754</v>
      </c>
      <c r="WUK312" s="413" t="s">
        <v>755</v>
      </c>
      <c r="WUL312" s="414"/>
      <c r="WUM312" s="415"/>
      <c r="WUN312" s="416" t="s">
        <v>754</v>
      </c>
      <c r="WUO312" s="413" t="s">
        <v>755</v>
      </c>
      <c r="WUP312" s="414"/>
      <c r="WUQ312" s="415"/>
      <c r="WUR312" s="416" t="s">
        <v>754</v>
      </c>
      <c r="WUS312" s="413" t="s">
        <v>755</v>
      </c>
      <c r="WUT312" s="414"/>
      <c r="WUU312" s="415"/>
      <c r="WUV312" s="416" t="s">
        <v>754</v>
      </c>
      <c r="WUW312" s="413" t="s">
        <v>755</v>
      </c>
      <c r="WUX312" s="414"/>
      <c r="WUY312" s="415"/>
      <c r="WUZ312" s="416" t="s">
        <v>754</v>
      </c>
      <c r="WVA312" s="413" t="s">
        <v>755</v>
      </c>
      <c r="WVB312" s="414"/>
      <c r="WVC312" s="415"/>
      <c r="WVD312" s="416" t="s">
        <v>754</v>
      </c>
      <c r="WVE312" s="413" t="s">
        <v>755</v>
      </c>
      <c r="WVF312" s="414"/>
      <c r="WVG312" s="415"/>
      <c r="WVH312" s="416" t="s">
        <v>754</v>
      </c>
      <c r="WVI312" s="413" t="s">
        <v>755</v>
      </c>
      <c r="WVJ312" s="414"/>
      <c r="WVK312" s="415"/>
      <c r="WVL312" s="416" t="s">
        <v>754</v>
      </c>
      <c r="WVM312" s="413" t="s">
        <v>755</v>
      </c>
      <c r="WVN312" s="414"/>
      <c r="WVO312" s="415"/>
      <c r="WVP312" s="416" t="s">
        <v>754</v>
      </c>
      <c r="WVQ312" s="413" t="s">
        <v>755</v>
      </c>
      <c r="WVR312" s="414"/>
      <c r="WVS312" s="415"/>
      <c r="WVT312" s="416" t="s">
        <v>754</v>
      </c>
      <c r="WVU312" s="413" t="s">
        <v>755</v>
      </c>
      <c r="WVV312" s="414"/>
      <c r="WVW312" s="415"/>
      <c r="WVX312" s="416" t="s">
        <v>754</v>
      </c>
      <c r="WVY312" s="413" t="s">
        <v>755</v>
      </c>
      <c r="WVZ312" s="414"/>
      <c r="WWA312" s="415"/>
      <c r="WWB312" s="416" t="s">
        <v>754</v>
      </c>
      <c r="WWC312" s="413" t="s">
        <v>755</v>
      </c>
      <c r="WWD312" s="414"/>
      <c r="WWE312" s="415"/>
      <c r="WWF312" s="416" t="s">
        <v>754</v>
      </c>
      <c r="WWG312" s="413" t="s">
        <v>755</v>
      </c>
      <c r="WWH312" s="414"/>
      <c r="WWI312" s="415"/>
      <c r="WWJ312" s="416" t="s">
        <v>754</v>
      </c>
      <c r="WWK312" s="413" t="s">
        <v>755</v>
      </c>
      <c r="WWL312" s="414"/>
      <c r="WWM312" s="415"/>
      <c r="WWN312" s="416" t="s">
        <v>754</v>
      </c>
      <c r="WWO312" s="413" t="s">
        <v>755</v>
      </c>
      <c r="WWP312" s="414"/>
      <c r="WWQ312" s="415"/>
      <c r="WWR312" s="416" t="s">
        <v>754</v>
      </c>
      <c r="WWS312" s="413" t="s">
        <v>755</v>
      </c>
      <c r="WWT312" s="414"/>
      <c r="WWU312" s="415"/>
      <c r="WWV312" s="416" t="s">
        <v>754</v>
      </c>
      <c r="WWW312" s="413" t="s">
        <v>755</v>
      </c>
      <c r="WWX312" s="414"/>
      <c r="WWY312" s="415"/>
      <c r="WWZ312" s="416" t="s">
        <v>754</v>
      </c>
      <c r="WXA312" s="413" t="s">
        <v>755</v>
      </c>
      <c r="WXB312" s="414"/>
      <c r="WXC312" s="415"/>
      <c r="WXD312" s="416" t="s">
        <v>754</v>
      </c>
      <c r="WXE312" s="413" t="s">
        <v>755</v>
      </c>
      <c r="WXF312" s="414"/>
      <c r="WXG312" s="415"/>
      <c r="WXH312" s="416" t="s">
        <v>754</v>
      </c>
      <c r="WXI312" s="413" t="s">
        <v>755</v>
      </c>
      <c r="WXJ312" s="414"/>
      <c r="WXK312" s="415"/>
      <c r="WXL312" s="416" t="s">
        <v>754</v>
      </c>
      <c r="WXM312" s="413" t="s">
        <v>755</v>
      </c>
      <c r="WXN312" s="414"/>
      <c r="WXO312" s="415"/>
      <c r="WXP312" s="416" t="s">
        <v>754</v>
      </c>
      <c r="WXQ312" s="413" t="s">
        <v>755</v>
      </c>
      <c r="WXR312" s="414"/>
      <c r="WXS312" s="415"/>
      <c r="WXT312" s="416" t="s">
        <v>754</v>
      </c>
      <c r="WXU312" s="413" t="s">
        <v>755</v>
      </c>
      <c r="WXV312" s="414"/>
      <c r="WXW312" s="415"/>
      <c r="WXX312" s="416" t="s">
        <v>754</v>
      </c>
      <c r="WXY312" s="413" t="s">
        <v>755</v>
      </c>
      <c r="WXZ312" s="414"/>
      <c r="WYA312" s="415"/>
      <c r="WYB312" s="416" t="s">
        <v>754</v>
      </c>
      <c r="WYC312" s="413" t="s">
        <v>755</v>
      </c>
      <c r="WYD312" s="414"/>
      <c r="WYE312" s="415"/>
      <c r="WYF312" s="416" t="s">
        <v>754</v>
      </c>
      <c r="WYG312" s="413" t="s">
        <v>755</v>
      </c>
      <c r="WYH312" s="414"/>
      <c r="WYI312" s="415"/>
      <c r="WYJ312" s="416" t="s">
        <v>754</v>
      </c>
      <c r="WYK312" s="413" t="s">
        <v>755</v>
      </c>
      <c r="WYL312" s="414"/>
      <c r="WYM312" s="415"/>
      <c r="WYN312" s="416" t="s">
        <v>754</v>
      </c>
      <c r="WYO312" s="413" t="s">
        <v>755</v>
      </c>
      <c r="WYP312" s="414"/>
      <c r="WYQ312" s="415"/>
      <c r="WYR312" s="416" t="s">
        <v>754</v>
      </c>
      <c r="WYS312" s="413" t="s">
        <v>755</v>
      </c>
      <c r="WYT312" s="414"/>
      <c r="WYU312" s="415"/>
      <c r="WYV312" s="416" t="s">
        <v>754</v>
      </c>
      <c r="WYW312" s="413" t="s">
        <v>755</v>
      </c>
      <c r="WYX312" s="414"/>
      <c r="WYY312" s="415"/>
      <c r="WYZ312" s="416" t="s">
        <v>754</v>
      </c>
      <c r="WZA312" s="413" t="s">
        <v>755</v>
      </c>
      <c r="WZB312" s="414"/>
      <c r="WZC312" s="415"/>
      <c r="WZD312" s="416" t="s">
        <v>754</v>
      </c>
      <c r="WZE312" s="413" t="s">
        <v>755</v>
      </c>
      <c r="WZF312" s="414"/>
      <c r="WZG312" s="415"/>
      <c r="WZH312" s="416" t="s">
        <v>754</v>
      </c>
      <c r="WZI312" s="413" t="s">
        <v>755</v>
      </c>
      <c r="WZJ312" s="414"/>
      <c r="WZK312" s="415"/>
      <c r="WZL312" s="416" t="s">
        <v>754</v>
      </c>
      <c r="WZM312" s="413" t="s">
        <v>755</v>
      </c>
      <c r="WZN312" s="414"/>
      <c r="WZO312" s="415"/>
      <c r="WZP312" s="416" t="s">
        <v>754</v>
      </c>
      <c r="WZQ312" s="413" t="s">
        <v>755</v>
      </c>
      <c r="WZR312" s="414"/>
      <c r="WZS312" s="415"/>
      <c r="WZT312" s="416" t="s">
        <v>754</v>
      </c>
      <c r="WZU312" s="413" t="s">
        <v>755</v>
      </c>
      <c r="WZV312" s="414"/>
      <c r="WZW312" s="415"/>
      <c r="WZX312" s="416" t="s">
        <v>754</v>
      </c>
      <c r="WZY312" s="413" t="s">
        <v>755</v>
      </c>
      <c r="WZZ312" s="414"/>
      <c r="XAA312" s="415"/>
      <c r="XAB312" s="416" t="s">
        <v>754</v>
      </c>
      <c r="XAC312" s="413" t="s">
        <v>755</v>
      </c>
      <c r="XAD312" s="414"/>
      <c r="XAE312" s="415"/>
      <c r="XAF312" s="416" t="s">
        <v>754</v>
      </c>
      <c r="XAG312" s="413" t="s">
        <v>755</v>
      </c>
      <c r="XAH312" s="414"/>
      <c r="XAI312" s="415"/>
      <c r="XAJ312" s="416" t="s">
        <v>754</v>
      </c>
      <c r="XAK312" s="413" t="s">
        <v>755</v>
      </c>
      <c r="XAL312" s="414"/>
      <c r="XAM312" s="415"/>
      <c r="XAN312" s="416" t="s">
        <v>754</v>
      </c>
      <c r="XAO312" s="413" t="s">
        <v>755</v>
      </c>
      <c r="XAP312" s="414"/>
      <c r="XAQ312" s="415"/>
      <c r="XAR312" s="416" t="s">
        <v>754</v>
      </c>
      <c r="XAS312" s="413" t="s">
        <v>755</v>
      </c>
      <c r="XAT312" s="414"/>
      <c r="XAU312" s="415"/>
      <c r="XAV312" s="416" t="s">
        <v>754</v>
      </c>
      <c r="XAW312" s="413" t="s">
        <v>755</v>
      </c>
      <c r="XAX312" s="414"/>
      <c r="XAY312" s="415"/>
      <c r="XAZ312" s="416" t="s">
        <v>754</v>
      </c>
      <c r="XBA312" s="413" t="s">
        <v>755</v>
      </c>
      <c r="XBB312" s="414"/>
      <c r="XBC312" s="415"/>
      <c r="XBD312" s="416" t="s">
        <v>754</v>
      </c>
      <c r="XBE312" s="413" t="s">
        <v>755</v>
      </c>
      <c r="XBF312" s="414"/>
      <c r="XBG312" s="415"/>
      <c r="XBH312" s="416" t="s">
        <v>754</v>
      </c>
      <c r="XBI312" s="413" t="s">
        <v>755</v>
      </c>
      <c r="XBJ312" s="414"/>
      <c r="XBK312" s="415"/>
      <c r="XBL312" s="416" t="s">
        <v>754</v>
      </c>
      <c r="XBM312" s="413" t="s">
        <v>755</v>
      </c>
      <c r="XBN312" s="414"/>
      <c r="XBO312" s="415"/>
      <c r="XBP312" s="416" t="s">
        <v>754</v>
      </c>
      <c r="XBQ312" s="413" t="s">
        <v>755</v>
      </c>
      <c r="XBR312" s="414"/>
      <c r="XBS312" s="415"/>
      <c r="XBT312" s="416" t="s">
        <v>754</v>
      </c>
      <c r="XBU312" s="413" t="s">
        <v>755</v>
      </c>
      <c r="XBV312" s="414"/>
      <c r="XBW312" s="415"/>
      <c r="XBX312" s="416" t="s">
        <v>754</v>
      </c>
      <c r="XBY312" s="413" t="s">
        <v>755</v>
      </c>
      <c r="XBZ312" s="414"/>
      <c r="XCA312" s="415"/>
      <c r="XCB312" s="416" t="s">
        <v>754</v>
      </c>
      <c r="XCC312" s="413" t="s">
        <v>755</v>
      </c>
      <c r="XCD312" s="414"/>
      <c r="XCE312" s="415"/>
      <c r="XCF312" s="416" t="s">
        <v>754</v>
      </c>
      <c r="XCG312" s="413" t="s">
        <v>755</v>
      </c>
      <c r="XCH312" s="414"/>
      <c r="XCI312" s="415"/>
      <c r="XCJ312" s="416" t="s">
        <v>754</v>
      </c>
      <c r="XCK312" s="413" t="s">
        <v>755</v>
      </c>
      <c r="XCL312" s="414"/>
      <c r="XCM312" s="415"/>
      <c r="XCN312" s="416" t="s">
        <v>754</v>
      </c>
      <c r="XCO312" s="413" t="s">
        <v>755</v>
      </c>
      <c r="XCP312" s="414"/>
      <c r="XCQ312" s="415"/>
      <c r="XCR312" s="416" t="s">
        <v>754</v>
      </c>
      <c r="XCS312" s="413" t="s">
        <v>755</v>
      </c>
      <c r="XCT312" s="414"/>
      <c r="XCU312" s="415"/>
      <c r="XCV312" s="416" t="s">
        <v>754</v>
      </c>
      <c r="XCW312" s="413" t="s">
        <v>755</v>
      </c>
      <c r="XCX312" s="414"/>
      <c r="XCY312" s="415"/>
      <c r="XCZ312" s="416" t="s">
        <v>754</v>
      </c>
      <c r="XDA312" s="413" t="s">
        <v>755</v>
      </c>
      <c r="XDB312" s="414"/>
      <c r="XDC312" s="415"/>
      <c r="XDD312" s="416" t="s">
        <v>754</v>
      </c>
      <c r="XDE312" s="413" t="s">
        <v>755</v>
      </c>
      <c r="XDF312" s="414"/>
      <c r="XDG312" s="415"/>
      <c r="XDH312" s="416" t="s">
        <v>754</v>
      </c>
      <c r="XDI312" s="413" t="s">
        <v>755</v>
      </c>
      <c r="XDJ312" s="414"/>
      <c r="XDK312" s="415"/>
      <c r="XDL312" s="416" t="s">
        <v>754</v>
      </c>
      <c r="XDM312" s="413" t="s">
        <v>755</v>
      </c>
      <c r="XDN312" s="414"/>
      <c r="XDO312" s="415"/>
      <c r="XDP312" s="416" t="s">
        <v>754</v>
      </c>
      <c r="XDQ312" s="413" t="s">
        <v>755</v>
      </c>
      <c r="XDR312" s="414"/>
      <c r="XDS312" s="415"/>
      <c r="XDT312" s="416" t="s">
        <v>754</v>
      </c>
      <c r="XDU312" s="413" t="s">
        <v>755</v>
      </c>
      <c r="XDV312" s="414"/>
      <c r="XDW312" s="415"/>
      <c r="XDX312" s="416" t="s">
        <v>754</v>
      </c>
      <c r="XDY312" s="413" t="s">
        <v>755</v>
      </c>
      <c r="XDZ312" s="414"/>
      <c r="XEA312" s="415"/>
      <c r="XEB312" s="416" t="s">
        <v>754</v>
      </c>
      <c r="XEC312" s="413" t="s">
        <v>755</v>
      </c>
      <c r="XED312" s="414"/>
      <c r="XEE312" s="415"/>
      <c r="XEF312" s="416" t="s">
        <v>754</v>
      </c>
      <c r="XEG312" s="413" t="s">
        <v>755</v>
      </c>
      <c r="XEH312" s="414"/>
      <c r="XEI312" s="415"/>
      <c r="XEJ312" s="416" t="s">
        <v>754</v>
      </c>
      <c r="XEK312" s="413" t="s">
        <v>755</v>
      </c>
      <c r="XEL312" s="414"/>
      <c r="XEM312" s="415"/>
      <c r="XEN312" s="416" t="s">
        <v>754</v>
      </c>
      <c r="XEO312" s="413" t="s">
        <v>755</v>
      </c>
      <c r="XEP312" s="414"/>
      <c r="XEQ312" s="415"/>
      <c r="XER312" s="416" t="s">
        <v>754</v>
      </c>
      <c r="XES312" s="413" t="s">
        <v>755</v>
      </c>
      <c r="XET312" s="414"/>
      <c r="XEU312" s="415"/>
      <c r="XEV312" s="416" t="s">
        <v>754</v>
      </c>
      <c r="XEW312" s="413" t="s">
        <v>755</v>
      </c>
      <c r="XEX312" s="414"/>
      <c r="XEY312" s="415"/>
      <c r="XEZ312" s="416" t="s">
        <v>754</v>
      </c>
      <c r="XFA312" s="413" t="s">
        <v>755</v>
      </c>
      <c r="XFB312" s="414"/>
      <c r="XFC312" s="415"/>
    </row>
    <row r="313" spans="5:16383" ht="25.5" customHeight="1" x14ac:dyDescent="0.25">
      <c r="E313" s="417"/>
      <c r="F313" s="414"/>
      <c r="G313" s="415"/>
      <c r="H313" s="418"/>
      <c r="I313" s="417"/>
      <c r="J313" s="414"/>
      <c r="K313" s="415"/>
      <c r="L313" s="418"/>
      <c r="M313" s="417"/>
      <c r="N313" s="414"/>
      <c r="O313" s="415"/>
      <c r="P313" s="418"/>
      <c r="Q313" s="417"/>
      <c r="R313" s="414"/>
      <c r="S313" s="415"/>
      <c r="T313" s="418"/>
      <c r="U313" s="417"/>
      <c r="V313" s="414"/>
      <c r="W313" s="415"/>
      <c r="X313" s="418"/>
      <c r="Y313" s="417"/>
      <c r="Z313" s="414"/>
      <c r="AA313" s="415"/>
      <c r="AB313" s="418"/>
      <c r="AC313" s="417"/>
      <c r="AD313" s="414"/>
      <c r="AE313" s="415"/>
      <c r="AF313" s="418"/>
      <c r="AG313" s="417"/>
      <c r="AH313" s="414"/>
      <c r="AI313" s="415"/>
      <c r="AJ313" s="418"/>
      <c r="AK313" s="417"/>
      <c r="AL313" s="414"/>
      <c r="AM313" s="415"/>
      <c r="AN313" s="418"/>
      <c r="AO313" s="417"/>
      <c r="AP313" s="414"/>
      <c r="AQ313" s="415"/>
      <c r="AR313" s="418"/>
      <c r="AS313" s="417"/>
      <c r="AT313" s="414"/>
      <c r="AU313" s="415"/>
      <c r="AV313" s="418"/>
      <c r="AW313" s="417"/>
      <c r="AX313" s="414"/>
      <c r="AY313" s="415"/>
      <c r="AZ313" s="418"/>
      <c r="BA313" s="417"/>
      <c r="BB313" s="414"/>
      <c r="BC313" s="415"/>
      <c r="BD313" s="418"/>
      <c r="BE313" s="417"/>
      <c r="BF313" s="414"/>
      <c r="BG313" s="415"/>
      <c r="BH313" s="418"/>
      <c r="BI313" s="417"/>
      <c r="BJ313" s="414"/>
      <c r="BK313" s="415"/>
      <c r="BL313" s="418"/>
      <c r="BM313" s="417"/>
      <c r="BN313" s="414"/>
      <c r="BO313" s="415"/>
      <c r="BP313" s="418"/>
      <c r="BQ313" s="417"/>
      <c r="BR313" s="414"/>
      <c r="BS313" s="415">
        <v>4</v>
      </c>
      <c r="BT313" s="418" t="s">
        <v>756</v>
      </c>
      <c r="BU313" s="417" t="s">
        <v>757</v>
      </c>
      <c r="BV313" s="414" t="s">
        <v>648</v>
      </c>
      <c r="BW313" s="415">
        <v>4</v>
      </c>
      <c r="BX313" s="418" t="s">
        <v>756</v>
      </c>
      <c r="BY313" s="417" t="s">
        <v>757</v>
      </c>
      <c r="BZ313" s="414" t="s">
        <v>648</v>
      </c>
      <c r="CA313" s="415">
        <v>4</v>
      </c>
      <c r="CB313" s="418" t="s">
        <v>756</v>
      </c>
      <c r="CC313" s="417" t="s">
        <v>757</v>
      </c>
      <c r="CD313" s="414" t="s">
        <v>648</v>
      </c>
      <c r="CE313" s="415">
        <v>4</v>
      </c>
      <c r="CF313" s="418" t="s">
        <v>756</v>
      </c>
      <c r="CG313" s="417" t="s">
        <v>757</v>
      </c>
      <c r="CH313" s="414" t="s">
        <v>648</v>
      </c>
      <c r="CI313" s="415">
        <v>4</v>
      </c>
      <c r="CJ313" s="418" t="s">
        <v>756</v>
      </c>
      <c r="CK313" s="417" t="s">
        <v>757</v>
      </c>
      <c r="CL313" s="414" t="s">
        <v>648</v>
      </c>
      <c r="CM313" s="415">
        <v>4</v>
      </c>
      <c r="CN313" s="418" t="s">
        <v>756</v>
      </c>
      <c r="CO313" s="417" t="s">
        <v>757</v>
      </c>
      <c r="CP313" s="414" t="s">
        <v>648</v>
      </c>
      <c r="CQ313" s="415">
        <v>4</v>
      </c>
      <c r="CR313" s="418" t="s">
        <v>756</v>
      </c>
      <c r="CS313" s="417" t="s">
        <v>757</v>
      </c>
      <c r="CT313" s="414" t="s">
        <v>648</v>
      </c>
      <c r="CU313" s="415">
        <v>4</v>
      </c>
      <c r="CV313" s="418" t="s">
        <v>756</v>
      </c>
      <c r="CW313" s="417" t="s">
        <v>757</v>
      </c>
      <c r="CX313" s="414" t="s">
        <v>648</v>
      </c>
      <c r="CY313" s="415">
        <v>4</v>
      </c>
      <c r="CZ313" s="418" t="s">
        <v>756</v>
      </c>
      <c r="DA313" s="417" t="s">
        <v>757</v>
      </c>
      <c r="DB313" s="414" t="s">
        <v>648</v>
      </c>
      <c r="DC313" s="415">
        <v>4</v>
      </c>
      <c r="DD313" s="418" t="s">
        <v>756</v>
      </c>
      <c r="DE313" s="417" t="s">
        <v>757</v>
      </c>
      <c r="DF313" s="414" t="s">
        <v>648</v>
      </c>
      <c r="DG313" s="415">
        <v>4</v>
      </c>
      <c r="DH313" s="418" t="s">
        <v>756</v>
      </c>
      <c r="DI313" s="417" t="s">
        <v>757</v>
      </c>
      <c r="DJ313" s="414" t="s">
        <v>648</v>
      </c>
      <c r="DK313" s="415">
        <v>4</v>
      </c>
      <c r="DL313" s="418" t="s">
        <v>756</v>
      </c>
      <c r="DM313" s="417" t="s">
        <v>757</v>
      </c>
      <c r="DN313" s="414" t="s">
        <v>648</v>
      </c>
      <c r="DO313" s="415">
        <v>4</v>
      </c>
      <c r="DP313" s="418" t="s">
        <v>756</v>
      </c>
      <c r="DQ313" s="417" t="s">
        <v>757</v>
      </c>
      <c r="DR313" s="414" t="s">
        <v>648</v>
      </c>
      <c r="DS313" s="415">
        <v>4</v>
      </c>
      <c r="DT313" s="418" t="s">
        <v>756</v>
      </c>
      <c r="DU313" s="417" t="s">
        <v>757</v>
      </c>
      <c r="DV313" s="414" t="s">
        <v>648</v>
      </c>
      <c r="DW313" s="415">
        <v>4</v>
      </c>
      <c r="DX313" s="418" t="s">
        <v>756</v>
      </c>
      <c r="DY313" s="417" t="s">
        <v>757</v>
      </c>
      <c r="DZ313" s="414" t="s">
        <v>648</v>
      </c>
      <c r="EA313" s="415">
        <v>4</v>
      </c>
      <c r="EB313" s="418" t="s">
        <v>756</v>
      </c>
      <c r="EC313" s="417" t="s">
        <v>757</v>
      </c>
      <c r="ED313" s="414" t="s">
        <v>648</v>
      </c>
      <c r="EE313" s="415">
        <v>4</v>
      </c>
      <c r="EF313" s="418" t="s">
        <v>756</v>
      </c>
      <c r="EG313" s="417" t="s">
        <v>757</v>
      </c>
      <c r="EH313" s="414" t="s">
        <v>648</v>
      </c>
      <c r="EI313" s="415">
        <v>4</v>
      </c>
      <c r="EJ313" s="418" t="s">
        <v>756</v>
      </c>
      <c r="EK313" s="417" t="s">
        <v>757</v>
      </c>
      <c r="EL313" s="414" t="s">
        <v>648</v>
      </c>
      <c r="EM313" s="415">
        <v>4</v>
      </c>
      <c r="EN313" s="418" t="s">
        <v>756</v>
      </c>
      <c r="EO313" s="417" t="s">
        <v>757</v>
      </c>
      <c r="EP313" s="414" t="s">
        <v>648</v>
      </c>
      <c r="EQ313" s="415">
        <v>4</v>
      </c>
      <c r="ER313" s="418" t="s">
        <v>756</v>
      </c>
      <c r="ES313" s="417" t="s">
        <v>757</v>
      </c>
      <c r="ET313" s="414" t="s">
        <v>648</v>
      </c>
      <c r="EU313" s="415">
        <v>4</v>
      </c>
      <c r="EV313" s="418" t="s">
        <v>756</v>
      </c>
      <c r="EW313" s="417" t="s">
        <v>757</v>
      </c>
      <c r="EX313" s="414" t="s">
        <v>648</v>
      </c>
      <c r="EY313" s="415">
        <v>4</v>
      </c>
      <c r="EZ313" s="418" t="s">
        <v>756</v>
      </c>
      <c r="FA313" s="417" t="s">
        <v>757</v>
      </c>
      <c r="FB313" s="414" t="s">
        <v>648</v>
      </c>
      <c r="FC313" s="415">
        <v>4</v>
      </c>
      <c r="FD313" s="418" t="s">
        <v>756</v>
      </c>
      <c r="FE313" s="417" t="s">
        <v>757</v>
      </c>
      <c r="FF313" s="414" t="s">
        <v>648</v>
      </c>
      <c r="FG313" s="415">
        <v>4</v>
      </c>
      <c r="FH313" s="418" t="s">
        <v>756</v>
      </c>
      <c r="FI313" s="417" t="s">
        <v>757</v>
      </c>
      <c r="FJ313" s="414" t="s">
        <v>648</v>
      </c>
      <c r="FK313" s="415">
        <v>4</v>
      </c>
      <c r="FL313" s="418" t="s">
        <v>756</v>
      </c>
      <c r="FM313" s="417" t="s">
        <v>757</v>
      </c>
      <c r="FN313" s="414" t="s">
        <v>648</v>
      </c>
      <c r="FO313" s="415">
        <v>4</v>
      </c>
      <c r="FP313" s="418" t="s">
        <v>756</v>
      </c>
      <c r="FQ313" s="417" t="s">
        <v>757</v>
      </c>
      <c r="FR313" s="414" t="s">
        <v>648</v>
      </c>
      <c r="FS313" s="415">
        <v>4</v>
      </c>
      <c r="FT313" s="418" t="s">
        <v>756</v>
      </c>
      <c r="FU313" s="417" t="s">
        <v>757</v>
      </c>
      <c r="FV313" s="414" t="s">
        <v>648</v>
      </c>
      <c r="FW313" s="415">
        <v>4</v>
      </c>
      <c r="FX313" s="418" t="s">
        <v>756</v>
      </c>
      <c r="FY313" s="417" t="s">
        <v>757</v>
      </c>
      <c r="FZ313" s="414" t="s">
        <v>648</v>
      </c>
      <c r="GA313" s="415">
        <v>4</v>
      </c>
      <c r="GB313" s="418" t="s">
        <v>756</v>
      </c>
      <c r="GC313" s="417" t="s">
        <v>757</v>
      </c>
      <c r="GD313" s="414" t="s">
        <v>648</v>
      </c>
      <c r="GE313" s="415">
        <v>4</v>
      </c>
      <c r="GF313" s="418" t="s">
        <v>756</v>
      </c>
      <c r="GG313" s="417" t="s">
        <v>757</v>
      </c>
      <c r="GH313" s="414" t="s">
        <v>648</v>
      </c>
      <c r="GI313" s="415">
        <v>4</v>
      </c>
      <c r="GJ313" s="418" t="s">
        <v>756</v>
      </c>
      <c r="GK313" s="417" t="s">
        <v>757</v>
      </c>
      <c r="GL313" s="414" t="s">
        <v>648</v>
      </c>
      <c r="GM313" s="415">
        <v>4</v>
      </c>
      <c r="GN313" s="418" t="s">
        <v>756</v>
      </c>
      <c r="GO313" s="417" t="s">
        <v>757</v>
      </c>
      <c r="GP313" s="414" t="s">
        <v>648</v>
      </c>
      <c r="GQ313" s="415">
        <v>4</v>
      </c>
      <c r="GR313" s="418" t="s">
        <v>756</v>
      </c>
      <c r="GS313" s="417" t="s">
        <v>757</v>
      </c>
      <c r="GT313" s="414" t="s">
        <v>648</v>
      </c>
      <c r="GU313" s="415">
        <v>4</v>
      </c>
      <c r="GV313" s="418" t="s">
        <v>756</v>
      </c>
      <c r="GW313" s="417" t="s">
        <v>757</v>
      </c>
      <c r="GX313" s="414" t="s">
        <v>648</v>
      </c>
      <c r="GY313" s="415">
        <v>4</v>
      </c>
      <c r="GZ313" s="418" t="s">
        <v>756</v>
      </c>
      <c r="HA313" s="417" t="s">
        <v>757</v>
      </c>
      <c r="HB313" s="414" t="s">
        <v>648</v>
      </c>
      <c r="HC313" s="415">
        <v>4</v>
      </c>
      <c r="HD313" s="418" t="s">
        <v>756</v>
      </c>
      <c r="HE313" s="417" t="s">
        <v>757</v>
      </c>
      <c r="HF313" s="414" t="s">
        <v>648</v>
      </c>
      <c r="HG313" s="415">
        <v>4</v>
      </c>
      <c r="HH313" s="418" t="s">
        <v>756</v>
      </c>
      <c r="HI313" s="417" t="s">
        <v>757</v>
      </c>
      <c r="HJ313" s="414" t="s">
        <v>648</v>
      </c>
      <c r="HK313" s="415">
        <v>4</v>
      </c>
      <c r="HL313" s="418" t="s">
        <v>756</v>
      </c>
      <c r="HM313" s="417" t="s">
        <v>757</v>
      </c>
      <c r="HN313" s="414" t="s">
        <v>648</v>
      </c>
      <c r="HO313" s="415">
        <v>4</v>
      </c>
      <c r="HP313" s="418" t="s">
        <v>756</v>
      </c>
      <c r="HQ313" s="417" t="s">
        <v>757</v>
      </c>
      <c r="HR313" s="414" t="s">
        <v>648</v>
      </c>
      <c r="HS313" s="415">
        <v>4</v>
      </c>
      <c r="HT313" s="418" t="s">
        <v>756</v>
      </c>
      <c r="HU313" s="417" t="s">
        <v>757</v>
      </c>
      <c r="HV313" s="414" t="s">
        <v>648</v>
      </c>
      <c r="HW313" s="415">
        <v>4</v>
      </c>
      <c r="HX313" s="418" t="s">
        <v>756</v>
      </c>
      <c r="HY313" s="417" t="s">
        <v>757</v>
      </c>
      <c r="HZ313" s="414" t="s">
        <v>648</v>
      </c>
      <c r="IA313" s="415">
        <v>4</v>
      </c>
      <c r="IB313" s="418" t="s">
        <v>756</v>
      </c>
      <c r="IC313" s="417" t="s">
        <v>757</v>
      </c>
      <c r="ID313" s="414" t="s">
        <v>648</v>
      </c>
      <c r="IE313" s="415">
        <v>4</v>
      </c>
      <c r="IF313" s="418" t="s">
        <v>756</v>
      </c>
      <c r="IG313" s="417" t="s">
        <v>757</v>
      </c>
      <c r="IH313" s="414" t="s">
        <v>648</v>
      </c>
      <c r="II313" s="415">
        <v>4</v>
      </c>
      <c r="IJ313" s="418" t="s">
        <v>756</v>
      </c>
      <c r="IK313" s="417" t="s">
        <v>757</v>
      </c>
      <c r="IL313" s="414" t="s">
        <v>648</v>
      </c>
      <c r="IM313" s="415">
        <v>4</v>
      </c>
      <c r="IN313" s="418" t="s">
        <v>756</v>
      </c>
      <c r="IO313" s="417" t="s">
        <v>757</v>
      </c>
      <c r="IP313" s="414" t="s">
        <v>648</v>
      </c>
      <c r="IQ313" s="415">
        <v>4</v>
      </c>
      <c r="IR313" s="418" t="s">
        <v>756</v>
      </c>
      <c r="IS313" s="417" t="s">
        <v>757</v>
      </c>
      <c r="IT313" s="414" t="s">
        <v>648</v>
      </c>
      <c r="IU313" s="415">
        <v>4</v>
      </c>
      <c r="IV313" s="418" t="s">
        <v>756</v>
      </c>
      <c r="IW313" s="417" t="s">
        <v>757</v>
      </c>
      <c r="IX313" s="414" t="s">
        <v>648</v>
      </c>
      <c r="IY313" s="415">
        <v>4</v>
      </c>
      <c r="IZ313" s="418" t="s">
        <v>756</v>
      </c>
      <c r="JA313" s="417" t="s">
        <v>757</v>
      </c>
      <c r="JB313" s="414" t="s">
        <v>648</v>
      </c>
      <c r="JC313" s="415">
        <v>4</v>
      </c>
      <c r="JD313" s="418" t="s">
        <v>756</v>
      </c>
      <c r="JE313" s="417" t="s">
        <v>757</v>
      </c>
      <c r="JF313" s="414" t="s">
        <v>648</v>
      </c>
      <c r="JG313" s="415">
        <v>4</v>
      </c>
      <c r="JH313" s="418" t="s">
        <v>756</v>
      </c>
      <c r="JI313" s="417" t="s">
        <v>757</v>
      </c>
      <c r="JJ313" s="414" t="s">
        <v>648</v>
      </c>
      <c r="JK313" s="415">
        <v>4</v>
      </c>
      <c r="JL313" s="418" t="s">
        <v>756</v>
      </c>
      <c r="JM313" s="417" t="s">
        <v>757</v>
      </c>
      <c r="JN313" s="414" t="s">
        <v>648</v>
      </c>
      <c r="JO313" s="415">
        <v>4</v>
      </c>
      <c r="JP313" s="418" t="s">
        <v>756</v>
      </c>
      <c r="JQ313" s="417" t="s">
        <v>757</v>
      </c>
      <c r="JR313" s="414" t="s">
        <v>648</v>
      </c>
      <c r="JS313" s="415">
        <v>4</v>
      </c>
      <c r="JT313" s="418" t="s">
        <v>756</v>
      </c>
      <c r="JU313" s="417" t="s">
        <v>757</v>
      </c>
      <c r="JV313" s="414" t="s">
        <v>648</v>
      </c>
      <c r="JW313" s="415">
        <v>4</v>
      </c>
      <c r="JX313" s="418" t="s">
        <v>756</v>
      </c>
      <c r="JY313" s="417" t="s">
        <v>757</v>
      </c>
      <c r="JZ313" s="414" t="s">
        <v>648</v>
      </c>
      <c r="KA313" s="415">
        <v>4</v>
      </c>
      <c r="KB313" s="418" t="s">
        <v>756</v>
      </c>
      <c r="KC313" s="417" t="s">
        <v>757</v>
      </c>
      <c r="KD313" s="414" t="s">
        <v>648</v>
      </c>
      <c r="KE313" s="415">
        <v>4</v>
      </c>
      <c r="KF313" s="418" t="s">
        <v>756</v>
      </c>
      <c r="KG313" s="417" t="s">
        <v>757</v>
      </c>
      <c r="KH313" s="414" t="s">
        <v>648</v>
      </c>
      <c r="KI313" s="415">
        <v>4</v>
      </c>
      <c r="KJ313" s="418" t="s">
        <v>756</v>
      </c>
      <c r="KK313" s="417" t="s">
        <v>757</v>
      </c>
      <c r="KL313" s="414" t="s">
        <v>648</v>
      </c>
      <c r="KM313" s="415">
        <v>4</v>
      </c>
      <c r="KN313" s="418" t="s">
        <v>756</v>
      </c>
      <c r="KO313" s="417" t="s">
        <v>757</v>
      </c>
      <c r="KP313" s="414" t="s">
        <v>648</v>
      </c>
      <c r="KQ313" s="415">
        <v>4</v>
      </c>
      <c r="KR313" s="418" t="s">
        <v>756</v>
      </c>
      <c r="KS313" s="417" t="s">
        <v>757</v>
      </c>
      <c r="KT313" s="414" t="s">
        <v>648</v>
      </c>
      <c r="KU313" s="415">
        <v>4</v>
      </c>
      <c r="KV313" s="418" t="s">
        <v>756</v>
      </c>
      <c r="KW313" s="417" t="s">
        <v>757</v>
      </c>
      <c r="KX313" s="414" t="s">
        <v>648</v>
      </c>
      <c r="KY313" s="415">
        <v>4</v>
      </c>
      <c r="KZ313" s="418" t="s">
        <v>756</v>
      </c>
      <c r="LA313" s="417" t="s">
        <v>757</v>
      </c>
      <c r="LB313" s="414" t="s">
        <v>648</v>
      </c>
      <c r="LC313" s="415">
        <v>4</v>
      </c>
      <c r="LD313" s="418" t="s">
        <v>756</v>
      </c>
      <c r="LE313" s="417" t="s">
        <v>757</v>
      </c>
      <c r="LF313" s="414" t="s">
        <v>648</v>
      </c>
      <c r="LG313" s="415">
        <v>4</v>
      </c>
      <c r="LH313" s="418" t="s">
        <v>756</v>
      </c>
      <c r="LI313" s="417" t="s">
        <v>757</v>
      </c>
      <c r="LJ313" s="414" t="s">
        <v>648</v>
      </c>
      <c r="LK313" s="415">
        <v>4</v>
      </c>
      <c r="LL313" s="418" t="s">
        <v>756</v>
      </c>
      <c r="LM313" s="417" t="s">
        <v>757</v>
      </c>
      <c r="LN313" s="414" t="s">
        <v>648</v>
      </c>
      <c r="LO313" s="415">
        <v>4</v>
      </c>
      <c r="LP313" s="418" t="s">
        <v>756</v>
      </c>
      <c r="LQ313" s="417" t="s">
        <v>757</v>
      </c>
      <c r="LR313" s="414" t="s">
        <v>648</v>
      </c>
      <c r="LS313" s="415">
        <v>4</v>
      </c>
      <c r="LT313" s="418" t="s">
        <v>756</v>
      </c>
      <c r="LU313" s="417" t="s">
        <v>757</v>
      </c>
      <c r="LV313" s="414" t="s">
        <v>648</v>
      </c>
      <c r="LW313" s="415">
        <v>4</v>
      </c>
      <c r="LX313" s="418" t="s">
        <v>756</v>
      </c>
      <c r="LY313" s="417" t="s">
        <v>757</v>
      </c>
      <c r="LZ313" s="414" t="s">
        <v>648</v>
      </c>
      <c r="MA313" s="415">
        <v>4</v>
      </c>
      <c r="MB313" s="418" t="s">
        <v>756</v>
      </c>
      <c r="MC313" s="417" t="s">
        <v>757</v>
      </c>
      <c r="MD313" s="414" t="s">
        <v>648</v>
      </c>
      <c r="ME313" s="415">
        <v>4</v>
      </c>
      <c r="MF313" s="418" t="s">
        <v>756</v>
      </c>
      <c r="MG313" s="417" t="s">
        <v>757</v>
      </c>
      <c r="MH313" s="414" t="s">
        <v>648</v>
      </c>
      <c r="MI313" s="415">
        <v>4</v>
      </c>
      <c r="MJ313" s="418" t="s">
        <v>756</v>
      </c>
      <c r="MK313" s="417" t="s">
        <v>757</v>
      </c>
      <c r="ML313" s="414" t="s">
        <v>648</v>
      </c>
      <c r="MM313" s="415">
        <v>4</v>
      </c>
      <c r="MN313" s="418" t="s">
        <v>756</v>
      </c>
      <c r="MO313" s="417" t="s">
        <v>757</v>
      </c>
      <c r="MP313" s="414" t="s">
        <v>648</v>
      </c>
      <c r="MQ313" s="415">
        <v>4</v>
      </c>
      <c r="MR313" s="418" t="s">
        <v>756</v>
      </c>
      <c r="MS313" s="417" t="s">
        <v>757</v>
      </c>
      <c r="MT313" s="414" t="s">
        <v>648</v>
      </c>
      <c r="MU313" s="415">
        <v>4</v>
      </c>
      <c r="MV313" s="418" t="s">
        <v>756</v>
      </c>
      <c r="MW313" s="417" t="s">
        <v>757</v>
      </c>
      <c r="MX313" s="414" t="s">
        <v>648</v>
      </c>
      <c r="MY313" s="415">
        <v>4</v>
      </c>
      <c r="MZ313" s="418" t="s">
        <v>756</v>
      </c>
      <c r="NA313" s="417" t="s">
        <v>757</v>
      </c>
      <c r="NB313" s="414" t="s">
        <v>648</v>
      </c>
      <c r="NC313" s="415">
        <v>4</v>
      </c>
      <c r="ND313" s="418" t="s">
        <v>756</v>
      </c>
      <c r="NE313" s="417" t="s">
        <v>757</v>
      </c>
      <c r="NF313" s="414" t="s">
        <v>648</v>
      </c>
      <c r="NG313" s="415">
        <v>4</v>
      </c>
      <c r="NH313" s="418" t="s">
        <v>756</v>
      </c>
      <c r="NI313" s="417" t="s">
        <v>757</v>
      </c>
      <c r="NJ313" s="414" t="s">
        <v>648</v>
      </c>
      <c r="NK313" s="415">
        <v>4</v>
      </c>
      <c r="NL313" s="418" t="s">
        <v>756</v>
      </c>
      <c r="NM313" s="417" t="s">
        <v>757</v>
      </c>
      <c r="NN313" s="414" t="s">
        <v>648</v>
      </c>
      <c r="NO313" s="415">
        <v>4</v>
      </c>
      <c r="NP313" s="418" t="s">
        <v>756</v>
      </c>
      <c r="NQ313" s="417" t="s">
        <v>757</v>
      </c>
      <c r="NR313" s="414" t="s">
        <v>648</v>
      </c>
      <c r="NS313" s="415">
        <v>4</v>
      </c>
      <c r="NT313" s="418" t="s">
        <v>756</v>
      </c>
      <c r="NU313" s="417" t="s">
        <v>757</v>
      </c>
      <c r="NV313" s="414" t="s">
        <v>648</v>
      </c>
      <c r="NW313" s="415">
        <v>4</v>
      </c>
      <c r="NX313" s="418" t="s">
        <v>756</v>
      </c>
      <c r="NY313" s="417" t="s">
        <v>757</v>
      </c>
      <c r="NZ313" s="414" t="s">
        <v>648</v>
      </c>
      <c r="OA313" s="415">
        <v>4</v>
      </c>
      <c r="OB313" s="418" t="s">
        <v>756</v>
      </c>
      <c r="OC313" s="417" t="s">
        <v>757</v>
      </c>
      <c r="OD313" s="414" t="s">
        <v>648</v>
      </c>
      <c r="OE313" s="415">
        <v>4</v>
      </c>
      <c r="OF313" s="418" t="s">
        <v>756</v>
      </c>
      <c r="OG313" s="417" t="s">
        <v>757</v>
      </c>
      <c r="OH313" s="414" t="s">
        <v>648</v>
      </c>
      <c r="OI313" s="415">
        <v>4</v>
      </c>
      <c r="OJ313" s="418" t="s">
        <v>756</v>
      </c>
      <c r="OK313" s="417" t="s">
        <v>757</v>
      </c>
      <c r="OL313" s="414" t="s">
        <v>648</v>
      </c>
      <c r="OM313" s="415">
        <v>4</v>
      </c>
      <c r="ON313" s="418" t="s">
        <v>756</v>
      </c>
      <c r="OO313" s="417" t="s">
        <v>757</v>
      </c>
      <c r="OP313" s="414" t="s">
        <v>648</v>
      </c>
      <c r="OQ313" s="415">
        <v>4</v>
      </c>
      <c r="OR313" s="418" t="s">
        <v>756</v>
      </c>
      <c r="OS313" s="417" t="s">
        <v>757</v>
      </c>
      <c r="OT313" s="414" t="s">
        <v>648</v>
      </c>
      <c r="OU313" s="415">
        <v>4</v>
      </c>
      <c r="OV313" s="418" t="s">
        <v>756</v>
      </c>
      <c r="OW313" s="417" t="s">
        <v>757</v>
      </c>
      <c r="OX313" s="414" t="s">
        <v>648</v>
      </c>
      <c r="OY313" s="415">
        <v>4</v>
      </c>
      <c r="OZ313" s="418" t="s">
        <v>756</v>
      </c>
      <c r="PA313" s="417" t="s">
        <v>757</v>
      </c>
      <c r="PB313" s="414" t="s">
        <v>648</v>
      </c>
      <c r="PC313" s="415">
        <v>4</v>
      </c>
      <c r="PD313" s="418" t="s">
        <v>756</v>
      </c>
      <c r="PE313" s="417" t="s">
        <v>757</v>
      </c>
      <c r="PF313" s="414" t="s">
        <v>648</v>
      </c>
      <c r="PG313" s="415">
        <v>4</v>
      </c>
      <c r="PH313" s="418" t="s">
        <v>756</v>
      </c>
      <c r="PI313" s="417" t="s">
        <v>757</v>
      </c>
      <c r="PJ313" s="414" t="s">
        <v>648</v>
      </c>
      <c r="PK313" s="415">
        <v>4</v>
      </c>
      <c r="PL313" s="418" t="s">
        <v>756</v>
      </c>
      <c r="PM313" s="417" t="s">
        <v>757</v>
      </c>
      <c r="PN313" s="414" t="s">
        <v>648</v>
      </c>
      <c r="PO313" s="415">
        <v>4</v>
      </c>
      <c r="PP313" s="418" t="s">
        <v>756</v>
      </c>
      <c r="PQ313" s="417" t="s">
        <v>757</v>
      </c>
      <c r="PR313" s="414" t="s">
        <v>648</v>
      </c>
      <c r="PS313" s="415">
        <v>4</v>
      </c>
      <c r="PT313" s="418" t="s">
        <v>756</v>
      </c>
      <c r="PU313" s="417" t="s">
        <v>757</v>
      </c>
      <c r="PV313" s="414" t="s">
        <v>648</v>
      </c>
      <c r="PW313" s="415">
        <v>4</v>
      </c>
      <c r="PX313" s="418" t="s">
        <v>756</v>
      </c>
      <c r="PY313" s="417" t="s">
        <v>757</v>
      </c>
      <c r="PZ313" s="414" t="s">
        <v>648</v>
      </c>
      <c r="QA313" s="415">
        <v>4</v>
      </c>
      <c r="QB313" s="418" t="s">
        <v>756</v>
      </c>
      <c r="QC313" s="417" t="s">
        <v>757</v>
      </c>
      <c r="QD313" s="414" t="s">
        <v>648</v>
      </c>
      <c r="QE313" s="415">
        <v>4</v>
      </c>
      <c r="QF313" s="418" t="s">
        <v>756</v>
      </c>
      <c r="QG313" s="417" t="s">
        <v>757</v>
      </c>
      <c r="QH313" s="414" t="s">
        <v>648</v>
      </c>
      <c r="QI313" s="415">
        <v>4</v>
      </c>
      <c r="QJ313" s="418" t="s">
        <v>756</v>
      </c>
      <c r="QK313" s="417" t="s">
        <v>757</v>
      </c>
      <c r="QL313" s="414" t="s">
        <v>648</v>
      </c>
      <c r="QM313" s="415">
        <v>4</v>
      </c>
      <c r="QN313" s="418" t="s">
        <v>756</v>
      </c>
      <c r="QO313" s="417" t="s">
        <v>757</v>
      </c>
      <c r="QP313" s="414" t="s">
        <v>648</v>
      </c>
      <c r="QQ313" s="415">
        <v>4</v>
      </c>
      <c r="QR313" s="418" t="s">
        <v>756</v>
      </c>
      <c r="QS313" s="417" t="s">
        <v>757</v>
      </c>
      <c r="QT313" s="414" t="s">
        <v>648</v>
      </c>
      <c r="QU313" s="415">
        <v>4</v>
      </c>
      <c r="QV313" s="418" t="s">
        <v>756</v>
      </c>
      <c r="QW313" s="417" t="s">
        <v>757</v>
      </c>
      <c r="QX313" s="414" t="s">
        <v>648</v>
      </c>
      <c r="QY313" s="415">
        <v>4</v>
      </c>
      <c r="QZ313" s="418" t="s">
        <v>756</v>
      </c>
      <c r="RA313" s="417" t="s">
        <v>757</v>
      </c>
      <c r="RB313" s="414" t="s">
        <v>648</v>
      </c>
      <c r="RC313" s="415">
        <v>4</v>
      </c>
      <c r="RD313" s="418" t="s">
        <v>756</v>
      </c>
      <c r="RE313" s="417" t="s">
        <v>757</v>
      </c>
      <c r="RF313" s="414" t="s">
        <v>648</v>
      </c>
      <c r="RG313" s="415">
        <v>4</v>
      </c>
      <c r="RH313" s="418" t="s">
        <v>756</v>
      </c>
      <c r="RI313" s="417" t="s">
        <v>757</v>
      </c>
      <c r="RJ313" s="414" t="s">
        <v>648</v>
      </c>
      <c r="RK313" s="415">
        <v>4</v>
      </c>
      <c r="RL313" s="418" t="s">
        <v>756</v>
      </c>
      <c r="RM313" s="417" t="s">
        <v>757</v>
      </c>
      <c r="RN313" s="414" t="s">
        <v>648</v>
      </c>
      <c r="RO313" s="415">
        <v>4</v>
      </c>
      <c r="RP313" s="418" t="s">
        <v>756</v>
      </c>
      <c r="RQ313" s="417" t="s">
        <v>757</v>
      </c>
      <c r="RR313" s="414" t="s">
        <v>648</v>
      </c>
      <c r="RS313" s="415">
        <v>4</v>
      </c>
      <c r="RT313" s="418" t="s">
        <v>756</v>
      </c>
      <c r="RU313" s="417" t="s">
        <v>757</v>
      </c>
      <c r="RV313" s="414" t="s">
        <v>648</v>
      </c>
      <c r="RW313" s="415">
        <v>4</v>
      </c>
      <c r="RX313" s="418" t="s">
        <v>756</v>
      </c>
      <c r="RY313" s="417" t="s">
        <v>757</v>
      </c>
      <c r="RZ313" s="414" t="s">
        <v>648</v>
      </c>
      <c r="SA313" s="415">
        <v>4</v>
      </c>
      <c r="SB313" s="418" t="s">
        <v>756</v>
      </c>
      <c r="SC313" s="417" t="s">
        <v>757</v>
      </c>
      <c r="SD313" s="414" t="s">
        <v>648</v>
      </c>
      <c r="SE313" s="415">
        <v>4</v>
      </c>
      <c r="SF313" s="418" t="s">
        <v>756</v>
      </c>
      <c r="SG313" s="417" t="s">
        <v>757</v>
      </c>
      <c r="SH313" s="414" t="s">
        <v>648</v>
      </c>
      <c r="SI313" s="415">
        <v>4</v>
      </c>
      <c r="SJ313" s="418" t="s">
        <v>756</v>
      </c>
      <c r="SK313" s="417" t="s">
        <v>757</v>
      </c>
      <c r="SL313" s="414" t="s">
        <v>648</v>
      </c>
      <c r="SM313" s="415">
        <v>4</v>
      </c>
      <c r="SN313" s="418" t="s">
        <v>756</v>
      </c>
      <c r="SO313" s="417" t="s">
        <v>757</v>
      </c>
      <c r="SP313" s="414" t="s">
        <v>648</v>
      </c>
      <c r="SQ313" s="415">
        <v>4</v>
      </c>
      <c r="SR313" s="418" t="s">
        <v>756</v>
      </c>
      <c r="SS313" s="417" t="s">
        <v>757</v>
      </c>
      <c r="ST313" s="414" t="s">
        <v>648</v>
      </c>
      <c r="SU313" s="415">
        <v>4</v>
      </c>
      <c r="SV313" s="418" t="s">
        <v>756</v>
      </c>
      <c r="SW313" s="417" t="s">
        <v>757</v>
      </c>
      <c r="SX313" s="414" t="s">
        <v>648</v>
      </c>
      <c r="SY313" s="415">
        <v>4</v>
      </c>
      <c r="SZ313" s="418" t="s">
        <v>756</v>
      </c>
      <c r="TA313" s="417" t="s">
        <v>757</v>
      </c>
      <c r="TB313" s="414" t="s">
        <v>648</v>
      </c>
      <c r="TC313" s="415">
        <v>4</v>
      </c>
      <c r="TD313" s="418" t="s">
        <v>756</v>
      </c>
      <c r="TE313" s="417" t="s">
        <v>757</v>
      </c>
      <c r="TF313" s="414" t="s">
        <v>648</v>
      </c>
      <c r="TG313" s="415">
        <v>4</v>
      </c>
      <c r="TH313" s="418" t="s">
        <v>756</v>
      </c>
      <c r="TI313" s="417" t="s">
        <v>757</v>
      </c>
      <c r="TJ313" s="414" t="s">
        <v>648</v>
      </c>
      <c r="TK313" s="415">
        <v>4</v>
      </c>
      <c r="TL313" s="418" t="s">
        <v>756</v>
      </c>
      <c r="TM313" s="417" t="s">
        <v>757</v>
      </c>
      <c r="TN313" s="414" t="s">
        <v>648</v>
      </c>
      <c r="TO313" s="415">
        <v>4</v>
      </c>
      <c r="TP313" s="418" t="s">
        <v>756</v>
      </c>
      <c r="TQ313" s="417" t="s">
        <v>757</v>
      </c>
      <c r="TR313" s="414" t="s">
        <v>648</v>
      </c>
      <c r="TS313" s="415">
        <v>4</v>
      </c>
      <c r="TT313" s="418" t="s">
        <v>756</v>
      </c>
      <c r="TU313" s="417" t="s">
        <v>757</v>
      </c>
      <c r="TV313" s="414" t="s">
        <v>648</v>
      </c>
      <c r="TW313" s="415">
        <v>4</v>
      </c>
      <c r="TX313" s="418" t="s">
        <v>756</v>
      </c>
      <c r="TY313" s="417" t="s">
        <v>757</v>
      </c>
      <c r="TZ313" s="414" t="s">
        <v>648</v>
      </c>
      <c r="UA313" s="415">
        <v>4</v>
      </c>
      <c r="UB313" s="418" t="s">
        <v>756</v>
      </c>
      <c r="UC313" s="417" t="s">
        <v>757</v>
      </c>
      <c r="UD313" s="414" t="s">
        <v>648</v>
      </c>
      <c r="UE313" s="415">
        <v>4</v>
      </c>
      <c r="UF313" s="418" t="s">
        <v>756</v>
      </c>
      <c r="UG313" s="417" t="s">
        <v>757</v>
      </c>
      <c r="UH313" s="414" t="s">
        <v>648</v>
      </c>
      <c r="UI313" s="415">
        <v>4</v>
      </c>
      <c r="UJ313" s="418" t="s">
        <v>756</v>
      </c>
      <c r="UK313" s="417" t="s">
        <v>757</v>
      </c>
      <c r="UL313" s="414" t="s">
        <v>648</v>
      </c>
      <c r="UM313" s="415">
        <v>4</v>
      </c>
      <c r="UN313" s="418" t="s">
        <v>756</v>
      </c>
      <c r="UO313" s="417" t="s">
        <v>757</v>
      </c>
      <c r="UP313" s="414" t="s">
        <v>648</v>
      </c>
      <c r="UQ313" s="415">
        <v>4</v>
      </c>
      <c r="UR313" s="418" t="s">
        <v>756</v>
      </c>
      <c r="US313" s="417" t="s">
        <v>757</v>
      </c>
      <c r="UT313" s="414" t="s">
        <v>648</v>
      </c>
      <c r="UU313" s="415">
        <v>4</v>
      </c>
      <c r="UV313" s="418" t="s">
        <v>756</v>
      </c>
      <c r="UW313" s="417" t="s">
        <v>757</v>
      </c>
      <c r="UX313" s="414" t="s">
        <v>648</v>
      </c>
      <c r="UY313" s="415">
        <v>4</v>
      </c>
      <c r="UZ313" s="418" t="s">
        <v>756</v>
      </c>
      <c r="VA313" s="417" t="s">
        <v>757</v>
      </c>
      <c r="VB313" s="414" t="s">
        <v>648</v>
      </c>
      <c r="VC313" s="415">
        <v>4</v>
      </c>
      <c r="VD313" s="418" t="s">
        <v>756</v>
      </c>
      <c r="VE313" s="417" t="s">
        <v>757</v>
      </c>
      <c r="VF313" s="414" t="s">
        <v>648</v>
      </c>
      <c r="VG313" s="415">
        <v>4</v>
      </c>
      <c r="VH313" s="418" t="s">
        <v>756</v>
      </c>
      <c r="VI313" s="417" t="s">
        <v>757</v>
      </c>
      <c r="VJ313" s="414" t="s">
        <v>648</v>
      </c>
      <c r="VK313" s="415">
        <v>4</v>
      </c>
      <c r="VL313" s="418" t="s">
        <v>756</v>
      </c>
      <c r="VM313" s="417" t="s">
        <v>757</v>
      </c>
      <c r="VN313" s="414" t="s">
        <v>648</v>
      </c>
      <c r="VO313" s="415">
        <v>4</v>
      </c>
      <c r="VP313" s="418" t="s">
        <v>756</v>
      </c>
      <c r="VQ313" s="417" t="s">
        <v>757</v>
      </c>
      <c r="VR313" s="414" t="s">
        <v>648</v>
      </c>
      <c r="VS313" s="415">
        <v>4</v>
      </c>
      <c r="VT313" s="418" t="s">
        <v>756</v>
      </c>
      <c r="VU313" s="417" t="s">
        <v>757</v>
      </c>
      <c r="VV313" s="414" t="s">
        <v>648</v>
      </c>
      <c r="VW313" s="415">
        <v>4</v>
      </c>
      <c r="VX313" s="418" t="s">
        <v>756</v>
      </c>
      <c r="VY313" s="417" t="s">
        <v>757</v>
      </c>
      <c r="VZ313" s="414" t="s">
        <v>648</v>
      </c>
      <c r="WA313" s="415">
        <v>4</v>
      </c>
      <c r="WB313" s="418" t="s">
        <v>756</v>
      </c>
      <c r="WC313" s="417" t="s">
        <v>757</v>
      </c>
      <c r="WD313" s="414" t="s">
        <v>648</v>
      </c>
      <c r="WE313" s="415">
        <v>4</v>
      </c>
      <c r="WF313" s="418" t="s">
        <v>756</v>
      </c>
      <c r="WG313" s="417" t="s">
        <v>757</v>
      </c>
      <c r="WH313" s="414" t="s">
        <v>648</v>
      </c>
      <c r="WI313" s="415">
        <v>4</v>
      </c>
      <c r="WJ313" s="418" t="s">
        <v>756</v>
      </c>
      <c r="WK313" s="417" t="s">
        <v>757</v>
      </c>
      <c r="WL313" s="414" t="s">
        <v>648</v>
      </c>
      <c r="WM313" s="415">
        <v>4</v>
      </c>
      <c r="WN313" s="418" t="s">
        <v>756</v>
      </c>
      <c r="WO313" s="417" t="s">
        <v>757</v>
      </c>
      <c r="WP313" s="414" t="s">
        <v>648</v>
      </c>
      <c r="WQ313" s="415">
        <v>4</v>
      </c>
      <c r="WR313" s="418" t="s">
        <v>756</v>
      </c>
      <c r="WS313" s="417" t="s">
        <v>757</v>
      </c>
      <c r="WT313" s="414" t="s">
        <v>648</v>
      </c>
      <c r="WU313" s="415">
        <v>4</v>
      </c>
      <c r="WV313" s="418" t="s">
        <v>756</v>
      </c>
      <c r="WW313" s="417" t="s">
        <v>757</v>
      </c>
      <c r="WX313" s="414" t="s">
        <v>648</v>
      </c>
      <c r="WY313" s="415">
        <v>4</v>
      </c>
      <c r="WZ313" s="418" t="s">
        <v>756</v>
      </c>
      <c r="XA313" s="417" t="s">
        <v>757</v>
      </c>
      <c r="XB313" s="414" t="s">
        <v>648</v>
      </c>
      <c r="XC313" s="415">
        <v>4</v>
      </c>
      <c r="XD313" s="418" t="s">
        <v>756</v>
      </c>
      <c r="XE313" s="417" t="s">
        <v>757</v>
      </c>
      <c r="XF313" s="414" t="s">
        <v>648</v>
      </c>
      <c r="XG313" s="415">
        <v>4</v>
      </c>
      <c r="XH313" s="418" t="s">
        <v>756</v>
      </c>
      <c r="XI313" s="417" t="s">
        <v>757</v>
      </c>
      <c r="XJ313" s="414" t="s">
        <v>648</v>
      </c>
      <c r="XK313" s="415">
        <v>4</v>
      </c>
      <c r="XL313" s="418" t="s">
        <v>756</v>
      </c>
      <c r="XM313" s="417" t="s">
        <v>757</v>
      </c>
      <c r="XN313" s="414" t="s">
        <v>648</v>
      </c>
      <c r="XO313" s="415">
        <v>4</v>
      </c>
      <c r="XP313" s="418" t="s">
        <v>756</v>
      </c>
      <c r="XQ313" s="417" t="s">
        <v>757</v>
      </c>
      <c r="XR313" s="414" t="s">
        <v>648</v>
      </c>
      <c r="XS313" s="415">
        <v>4</v>
      </c>
      <c r="XT313" s="418" t="s">
        <v>756</v>
      </c>
      <c r="XU313" s="417" t="s">
        <v>757</v>
      </c>
      <c r="XV313" s="414" t="s">
        <v>648</v>
      </c>
      <c r="XW313" s="415">
        <v>4</v>
      </c>
      <c r="XX313" s="418" t="s">
        <v>756</v>
      </c>
      <c r="XY313" s="417" t="s">
        <v>757</v>
      </c>
      <c r="XZ313" s="414" t="s">
        <v>648</v>
      </c>
      <c r="YA313" s="415">
        <v>4</v>
      </c>
      <c r="YB313" s="418" t="s">
        <v>756</v>
      </c>
      <c r="YC313" s="417" t="s">
        <v>757</v>
      </c>
      <c r="YD313" s="414" t="s">
        <v>648</v>
      </c>
      <c r="YE313" s="415">
        <v>4</v>
      </c>
      <c r="YF313" s="418" t="s">
        <v>756</v>
      </c>
      <c r="YG313" s="417" t="s">
        <v>757</v>
      </c>
      <c r="YH313" s="414" t="s">
        <v>648</v>
      </c>
      <c r="YI313" s="415">
        <v>4</v>
      </c>
      <c r="YJ313" s="418" t="s">
        <v>756</v>
      </c>
      <c r="YK313" s="417" t="s">
        <v>757</v>
      </c>
      <c r="YL313" s="414" t="s">
        <v>648</v>
      </c>
      <c r="YM313" s="415">
        <v>4</v>
      </c>
      <c r="YN313" s="418" t="s">
        <v>756</v>
      </c>
      <c r="YO313" s="417" t="s">
        <v>757</v>
      </c>
      <c r="YP313" s="414" t="s">
        <v>648</v>
      </c>
      <c r="YQ313" s="415">
        <v>4</v>
      </c>
      <c r="YR313" s="418" t="s">
        <v>756</v>
      </c>
      <c r="YS313" s="417" t="s">
        <v>757</v>
      </c>
      <c r="YT313" s="414" t="s">
        <v>648</v>
      </c>
      <c r="YU313" s="415">
        <v>4</v>
      </c>
      <c r="YV313" s="418" t="s">
        <v>756</v>
      </c>
      <c r="YW313" s="417" t="s">
        <v>757</v>
      </c>
      <c r="YX313" s="414" t="s">
        <v>648</v>
      </c>
      <c r="YY313" s="415">
        <v>4</v>
      </c>
      <c r="YZ313" s="418" t="s">
        <v>756</v>
      </c>
      <c r="ZA313" s="417" t="s">
        <v>757</v>
      </c>
      <c r="ZB313" s="414" t="s">
        <v>648</v>
      </c>
      <c r="ZC313" s="415">
        <v>4</v>
      </c>
      <c r="ZD313" s="418" t="s">
        <v>756</v>
      </c>
      <c r="ZE313" s="417" t="s">
        <v>757</v>
      </c>
      <c r="ZF313" s="414" t="s">
        <v>648</v>
      </c>
      <c r="ZG313" s="415">
        <v>4</v>
      </c>
      <c r="ZH313" s="418" t="s">
        <v>756</v>
      </c>
      <c r="ZI313" s="417" t="s">
        <v>757</v>
      </c>
      <c r="ZJ313" s="414" t="s">
        <v>648</v>
      </c>
      <c r="ZK313" s="415">
        <v>4</v>
      </c>
      <c r="ZL313" s="418" t="s">
        <v>756</v>
      </c>
      <c r="ZM313" s="417" t="s">
        <v>757</v>
      </c>
      <c r="ZN313" s="414" t="s">
        <v>648</v>
      </c>
      <c r="ZO313" s="415">
        <v>4</v>
      </c>
      <c r="ZP313" s="418" t="s">
        <v>756</v>
      </c>
      <c r="ZQ313" s="417" t="s">
        <v>757</v>
      </c>
      <c r="ZR313" s="414" t="s">
        <v>648</v>
      </c>
      <c r="ZS313" s="415">
        <v>4</v>
      </c>
      <c r="ZT313" s="418" t="s">
        <v>756</v>
      </c>
      <c r="ZU313" s="417" t="s">
        <v>757</v>
      </c>
      <c r="ZV313" s="414" t="s">
        <v>648</v>
      </c>
      <c r="ZW313" s="415">
        <v>4</v>
      </c>
      <c r="ZX313" s="418" t="s">
        <v>756</v>
      </c>
      <c r="ZY313" s="417" t="s">
        <v>757</v>
      </c>
      <c r="ZZ313" s="414" t="s">
        <v>648</v>
      </c>
      <c r="AAA313" s="415">
        <v>4</v>
      </c>
      <c r="AAB313" s="418" t="s">
        <v>756</v>
      </c>
      <c r="AAC313" s="417" t="s">
        <v>757</v>
      </c>
      <c r="AAD313" s="414" t="s">
        <v>648</v>
      </c>
      <c r="AAE313" s="415">
        <v>4</v>
      </c>
      <c r="AAF313" s="418" t="s">
        <v>756</v>
      </c>
      <c r="AAG313" s="417" t="s">
        <v>757</v>
      </c>
      <c r="AAH313" s="414" t="s">
        <v>648</v>
      </c>
      <c r="AAI313" s="415">
        <v>4</v>
      </c>
      <c r="AAJ313" s="418" t="s">
        <v>756</v>
      </c>
      <c r="AAK313" s="417" t="s">
        <v>757</v>
      </c>
      <c r="AAL313" s="414" t="s">
        <v>648</v>
      </c>
      <c r="AAM313" s="415">
        <v>4</v>
      </c>
      <c r="AAN313" s="418" t="s">
        <v>756</v>
      </c>
      <c r="AAO313" s="417" t="s">
        <v>757</v>
      </c>
      <c r="AAP313" s="414" t="s">
        <v>648</v>
      </c>
      <c r="AAQ313" s="415">
        <v>4</v>
      </c>
      <c r="AAR313" s="418" t="s">
        <v>756</v>
      </c>
      <c r="AAS313" s="417" t="s">
        <v>757</v>
      </c>
      <c r="AAT313" s="414" t="s">
        <v>648</v>
      </c>
      <c r="AAU313" s="415">
        <v>4</v>
      </c>
      <c r="AAV313" s="418" t="s">
        <v>756</v>
      </c>
      <c r="AAW313" s="417" t="s">
        <v>757</v>
      </c>
      <c r="AAX313" s="414" t="s">
        <v>648</v>
      </c>
      <c r="AAY313" s="415">
        <v>4</v>
      </c>
      <c r="AAZ313" s="418" t="s">
        <v>756</v>
      </c>
      <c r="ABA313" s="417" t="s">
        <v>757</v>
      </c>
      <c r="ABB313" s="414" t="s">
        <v>648</v>
      </c>
      <c r="ABC313" s="415">
        <v>4</v>
      </c>
      <c r="ABD313" s="418" t="s">
        <v>756</v>
      </c>
      <c r="ABE313" s="417" t="s">
        <v>757</v>
      </c>
      <c r="ABF313" s="414" t="s">
        <v>648</v>
      </c>
      <c r="ABG313" s="415">
        <v>4</v>
      </c>
      <c r="ABH313" s="418" t="s">
        <v>756</v>
      </c>
      <c r="ABI313" s="417" t="s">
        <v>757</v>
      </c>
      <c r="ABJ313" s="414" t="s">
        <v>648</v>
      </c>
      <c r="ABK313" s="415">
        <v>4</v>
      </c>
      <c r="ABL313" s="418" t="s">
        <v>756</v>
      </c>
      <c r="ABM313" s="417" t="s">
        <v>757</v>
      </c>
      <c r="ABN313" s="414" t="s">
        <v>648</v>
      </c>
      <c r="ABO313" s="415">
        <v>4</v>
      </c>
      <c r="ABP313" s="418" t="s">
        <v>756</v>
      </c>
      <c r="ABQ313" s="417" t="s">
        <v>757</v>
      </c>
      <c r="ABR313" s="414" t="s">
        <v>648</v>
      </c>
      <c r="ABS313" s="415">
        <v>4</v>
      </c>
      <c r="ABT313" s="418" t="s">
        <v>756</v>
      </c>
      <c r="ABU313" s="417" t="s">
        <v>757</v>
      </c>
      <c r="ABV313" s="414" t="s">
        <v>648</v>
      </c>
      <c r="ABW313" s="415">
        <v>4</v>
      </c>
      <c r="ABX313" s="418" t="s">
        <v>756</v>
      </c>
      <c r="ABY313" s="417" t="s">
        <v>757</v>
      </c>
      <c r="ABZ313" s="414" t="s">
        <v>648</v>
      </c>
      <c r="ACA313" s="415">
        <v>4</v>
      </c>
      <c r="ACB313" s="418" t="s">
        <v>756</v>
      </c>
      <c r="ACC313" s="417" t="s">
        <v>757</v>
      </c>
      <c r="ACD313" s="414" t="s">
        <v>648</v>
      </c>
      <c r="ACE313" s="415">
        <v>4</v>
      </c>
      <c r="ACF313" s="418" t="s">
        <v>756</v>
      </c>
      <c r="ACG313" s="417" t="s">
        <v>757</v>
      </c>
      <c r="ACH313" s="414" t="s">
        <v>648</v>
      </c>
      <c r="ACI313" s="415">
        <v>4</v>
      </c>
      <c r="ACJ313" s="418" t="s">
        <v>756</v>
      </c>
      <c r="ACK313" s="417" t="s">
        <v>757</v>
      </c>
      <c r="ACL313" s="414" t="s">
        <v>648</v>
      </c>
      <c r="ACM313" s="415">
        <v>4</v>
      </c>
      <c r="ACN313" s="418" t="s">
        <v>756</v>
      </c>
      <c r="ACO313" s="417" t="s">
        <v>757</v>
      </c>
      <c r="ACP313" s="414" t="s">
        <v>648</v>
      </c>
      <c r="ACQ313" s="415">
        <v>4</v>
      </c>
      <c r="ACR313" s="418" t="s">
        <v>756</v>
      </c>
      <c r="ACS313" s="417" t="s">
        <v>757</v>
      </c>
      <c r="ACT313" s="414" t="s">
        <v>648</v>
      </c>
      <c r="ACU313" s="415">
        <v>4</v>
      </c>
      <c r="ACV313" s="418" t="s">
        <v>756</v>
      </c>
      <c r="ACW313" s="417" t="s">
        <v>757</v>
      </c>
      <c r="ACX313" s="414" t="s">
        <v>648</v>
      </c>
      <c r="ACY313" s="415">
        <v>4</v>
      </c>
      <c r="ACZ313" s="418" t="s">
        <v>756</v>
      </c>
      <c r="ADA313" s="417" t="s">
        <v>757</v>
      </c>
      <c r="ADB313" s="414" t="s">
        <v>648</v>
      </c>
      <c r="ADC313" s="415">
        <v>4</v>
      </c>
      <c r="ADD313" s="418" t="s">
        <v>756</v>
      </c>
      <c r="ADE313" s="417" t="s">
        <v>757</v>
      </c>
      <c r="ADF313" s="414" t="s">
        <v>648</v>
      </c>
      <c r="ADG313" s="415">
        <v>4</v>
      </c>
      <c r="ADH313" s="418" t="s">
        <v>756</v>
      </c>
      <c r="ADI313" s="417" t="s">
        <v>757</v>
      </c>
      <c r="ADJ313" s="414" t="s">
        <v>648</v>
      </c>
      <c r="ADK313" s="415">
        <v>4</v>
      </c>
      <c r="ADL313" s="418" t="s">
        <v>756</v>
      </c>
      <c r="ADM313" s="417" t="s">
        <v>757</v>
      </c>
      <c r="ADN313" s="414" t="s">
        <v>648</v>
      </c>
      <c r="ADO313" s="415">
        <v>4</v>
      </c>
      <c r="ADP313" s="418" t="s">
        <v>756</v>
      </c>
      <c r="ADQ313" s="417" t="s">
        <v>757</v>
      </c>
      <c r="ADR313" s="414" t="s">
        <v>648</v>
      </c>
      <c r="ADS313" s="415">
        <v>4</v>
      </c>
      <c r="ADT313" s="418" t="s">
        <v>756</v>
      </c>
      <c r="ADU313" s="417" t="s">
        <v>757</v>
      </c>
      <c r="ADV313" s="414" t="s">
        <v>648</v>
      </c>
      <c r="ADW313" s="415">
        <v>4</v>
      </c>
      <c r="ADX313" s="418" t="s">
        <v>756</v>
      </c>
      <c r="ADY313" s="417" t="s">
        <v>757</v>
      </c>
      <c r="ADZ313" s="414" t="s">
        <v>648</v>
      </c>
      <c r="AEA313" s="415">
        <v>4</v>
      </c>
      <c r="AEB313" s="418" t="s">
        <v>756</v>
      </c>
      <c r="AEC313" s="417" t="s">
        <v>757</v>
      </c>
      <c r="AED313" s="414" t="s">
        <v>648</v>
      </c>
      <c r="AEE313" s="415">
        <v>4</v>
      </c>
      <c r="AEF313" s="418" t="s">
        <v>756</v>
      </c>
      <c r="AEG313" s="417" t="s">
        <v>757</v>
      </c>
      <c r="AEH313" s="414" t="s">
        <v>648</v>
      </c>
      <c r="AEI313" s="415">
        <v>4</v>
      </c>
      <c r="AEJ313" s="418" t="s">
        <v>756</v>
      </c>
      <c r="AEK313" s="417" t="s">
        <v>757</v>
      </c>
      <c r="AEL313" s="414" t="s">
        <v>648</v>
      </c>
      <c r="AEM313" s="415">
        <v>4</v>
      </c>
      <c r="AEN313" s="418" t="s">
        <v>756</v>
      </c>
      <c r="AEO313" s="417" t="s">
        <v>757</v>
      </c>
      <c r="AEP313" s="414" t="s">
        <v>648</v>
      </c>
      <c r="AEQ313" s="415">
        <v>4</v>
      </c>
      <c r="AER313" s="418" t="s">
        <v>756</v>
      </c>
      <c r="AES313" s="417" t="s">
        <v>757</v>
      </c>
      <c r="AET313" s="414" t="s">
        <v>648</v>
      </c>
      <c r="AEU313" s="415">
        <v>4</v>
      </c>
      <c r="AEV313" s="418" t="s">
        <v>756</v>
      </c>
      <c r="AEW313" s="417" t="s">
        <v>757</v>
      </c>
      <c r="AEX313" s="414" t="s">
        <v>648</v>
      </c>
      <c r="AEY313" s="415">
        <v>4</v>
      </c>
      <c r="AEZ313" s="418" t="s">
        <v>756</v>
      </c>
      <c r="AFA313" s="417" t="s">
        <v>757</v>
      </c>
      <c r="AFB313" s="414" t="s">
        <v>648</v>
      </c>
      <c r="AFC313" s="415">
        <v>4</v>
      </c>
      <c r="AFD313" s="418" t="s">
        <v>756</v>
      </c>
      <c r="AFE313" s="417" t="s">
        <v>757</v>
      </c>
      <c r="AFF313" s="414" t="s">
        <v>648</v>
      </c>
      <c r="AFG313" s="415">
        <v>4</v>
      </c>
      <c r="AFH313" s="418" t="s">
        <v>756</v>
      </c>
      <c r="AFI313" s="417" t="s">
        <v>757</v>
      </c>
      <c r="AFJ313" s="414" t="s">
        <v>648</v>
      </c>
      <c r="AFK313" s="415">
        <v>4</v>
      </c>
      <c r="AFL313" s="418" t="s">
        <v>756</v>
      </c>
      <c r="AFM313" s="417" t="s">
        <v>757</v>
      </c>
      <c r="AFN313" s="414" t="s">
        <v>648</v>
      </c>
      <c r="AFO313" s="415">
        <v>4</v>
      </c>
      <c r="AFP313" s="418" t="s">
        <v>756</v>
      </c>
      <c r="AFQ313" s="417" t="s">
        <v>757</v>
      </c>
      <c r="AFR313" s="414" t="s">
        <v>648</v>
      </c>
      <c r="AFS313" s="415">
        <v>4</v>
      </c>
      <c r="AFT313" s="418" t="s">
        <v>756</v>
      </c>
      <c r="AFU313" s="417" t="s">
        <v>757</v>
      </c>
      <c r="AFV313" s="414" t="s">
        <v>648</v>
      </c>
      <c r="AFW313" s="415">
        <v>4</v>
      </c>
      <c r="AFX313" s="418" t="s">
        <v>756</v>
      </c>
      <c r="AFY313" s="417" t="s">
        <v>757</v>
      </c>
      <c r="AFZ313" s="414" t="s">
        <v>648</v>
      </c>
      <c r="AGA313" s="415">
        <v>4</v>
      </c>
      <c r="AGB313" s="418" t="s">
        <v>756</v>
      </c>
      <c r="AGC313" s="417" t="s">
        <v>757</v>
      </c>
      <c r="AGD313" s="414" t="s">
        <v>648</v>
      </c>
      <c r="AGE313" s="415">
        <v>4</v>
      </c>
      <c r="AGF313" s="418" t="s">
        <v>756</v>
      </c>
      <c r="AGG313" s="417" t="s">
        <v>757</v>
      </c>
      <c r="AGH313" s="414" t="s">
        <v>648</v>
      </c>
      <c r="AGI313" s="415">
        <v>4</v>
      </c>
      <c r="AGJ313" s="418" t="s">
        <v>756</v>
      </c>
      <c r="AGK313" s="417" t="s">
        <v>757</v>
      </c>
      <c r="AGL313" s="414" t="s">
        <v>648</v>
      </c>
      <c r="AGM313" s="415">
        <v>4</v>
      </c>
      <c r="AGN313" s="418" t="s">
        <v>756</v>
      </c>
      <c r="AGO313" s="417" t="s">
        <v>757</v>
      </c>
      <c r="AGP313" s="414" t="s">
        <v>648</v>
      </c>
      <c r="AGQ313" s="415">
        <v>4</v>
      </c>
      <c r="AGR313" s="418" t="s">
        <v>756</v>
      </c>
      <c r="AGS313" s="417" t="s">
        <v>757</v>
      </c>
      <c r="AGT313" s="414" t="s">
        <v>648</v>
      </c>
      <c r="AGU313" s="415">
        <v>4</v>
      </c>
      <c r="AGV313" s="418" t="s">
        <v>756</v>
      </c>
      <c r="AGW313" s="417" t="s">
        <v>757</v>
      </c>
      <c r="AGX313" s="414" t="s">
        <v>648</v>
      </c>
      <c r="AGY313" s="415">
        <v>4</v>
      </c>
      <c r="AGZ313" s="418" t="s">
        <v>756</v>
      </c>
      <c r="AHA313" s="417" t="s">
        <v>757</v>
      </c>
      <c r="AHB313" s="414" t="s">
        <v>648</v>
      </c>
      <c r="AHC313" s="415">
        <v>4</v>
      </c>
      <c r="AHD313" s="418" t="s">
        <v>756</v>
      </c>
      <c r="AHE313" s="417" t="s">
        <v>757</v>
      </c>
      <c r="AHF313" s="414" t="s">
        <v>648</v>
      </c>
      <c r="AHG313" s="415">
        <v>4</v>
      </c>
      <c r="AHH313" s="418" t="s">
        <v>756</v>
      </c>
      <c r="AHI313" s="417" t="s">
        <v>757</v>
      </c>
      <c r="AHJ313" s="414" t="s">
        <v>648</v>
      </c>
      <c r="AHK313" s="415">
        <v>4</v>
      </c>
      <c r="AHL313" s="418" t="s">
        <v>756</v>
      </c>
      <c r="AHM313" s="417" t="s">
        <v>757</v>
      </c>
      <c r="AHN313" s="414" t="s">
        <v>648</v>
      </c>
      <c r="AHO313" s="415">
        <v>4</v>
      </c>
      <c r="AHP313" s="418" t="s">
        <v>756</v>
      </c>
      <c r="AHQ313" s="417" t="s">
        <v>757</v>
      </c>
      <c r="AHR313" s="414" t="s">
        <v>648</v>
      </c>
      <c r="AHS313" s="415">
        <v>4</v>
      </c>
      <c r="AHT313" s="418" t="s">
        <v>756</v>
      </c>
      <c r="AHU313" s="417" t="s">
        <v>757</v>
      </c>
      <c r="AHV313" s="414" t="s">
        <v>648</v>
      </c>
      <c r="AHW313" s="415">
        <v>4</v>
      </c>
      <c r="AHX313" s="418" t="s">
        <v>756</v>
      </c>
      <c r="AHY313" s="417" t="s">
        <v>757</v>
      </c>
      <c r="AHZ313" s="414" t="s">
        <v>648</v>
      </c>
      <c r="AIA313" s="415">
        <v>4</v>
      </c>
      <c r="AIB313" s="418" t="s">
        <v>756</v>
      </c>
      <c r="AIC313" s="417" t="s">
        <v>757</v>
      </c>
      <c r="AID313" s="414" t="s">
        <v>648</v>
      </c>
      <c r="AIE313" s="415">
        <v>4</v>
      </c>
      <c r="AIF313" s="418" t="s">
        <v>756</v>
      </c>
      <c r="AIG313" s="417" t="s">
        <v>757</v>
      </c>
      <c r="AIH313" s="414" t="s">
        <v>648</v>
      </c>
      <c r="AII313" s="415">
        <v>4</v>
      </c>
      <c r="AIJ313" s="418" t="s">
        <v>756</v>
      </c>
      <c r="AIK313" s="417" t="s">
        <v>757</v>
      </c>
      <c r="AIL313" s="414" t="s">
        <v>648</v>
      </c>
      <c r="AIM313" s="415">
        <v>4</v>
      </c>
      <c r="AIN313" s="418" t="s">
        <v>756</v>
      </c>
      <c r="AIO313" s="417" t="s">
        <v>757</v>
      </c>
      <c r="AIP313" s="414" t="s">
        <v>648</v>
      </c>
      <c r="AIQ313" s="415">
        <v>4</v>
      </c>
      <c r="AIR313" s="418" t="s">
        <v>756</v>
      </c>
      <c r="AIS313" s="417" t="s">
        <v>757</v>
      </c>
      <c r="AIT313" s="414" t="s">
        <v>648</v>
      </c>
      <c r="AIU313" s="415">
        <v>4</v>
      </c>
      <c r="AIV313" s="418" t="s">
        <v>756</v>
      </c>
      <c r="AIW313" s="417" t="s">
        <v>757</v>
      </c>
      <c r="AIX313" s="414" t="s">
        <v>648</v>
      </c>
      <c r="AIY313" s="415">
        <v>4</v>
      </c>
      <c r="AIZ313" s="418" t="s">
        <v>756</v>
      </c>
      <c r="AJA313" s="417" t="s">
        <v>757</v>
      </c>
      <c r="AJB313" s="414" t="s">
        <v>648</v>
      </c>
      <c r="AJC313" s="415">
        <v>4</v>
      </c>
      <c r="AJD313" s="418" t="s">
        <v>756</v>
      </c>
      <c r="AJE313" s="417" t="s">
        <v>757</v>
      </c>
      <c r="AJF313" s="414" t="s">
        <v>648</v>
      </c>
      <c r="AJG313" s="415">
        <v>4</v>
      </c>
      <c r="AJH313" s="418" t="s">
        <v>756</v>
      </c>
      <c r="AJI313" s="417" t="s">
        <v>757</v>
      </c>
      <c r="AJJ313" s="414" t="s">
        <v>648</v>
      </c>
      <c r="AJK313" s="415">
        <v>4</v>
      </c>
      <c r="AJL313" s="418" t="s">
        <v>756</v>
      </c>
      <c r="AJM313" s="417" t="s">
        <v>757</v>
      </c>
      <c r="AJN313" s="414" t="s">
        <v>648</v>
      </c>
      <c r="AJO313" s="415">
        <v>4</v>
      </c>
      <c r="AJP313" s="418" t="s">
        <v>756</v>
      </c>
      <c r="AJQ313" s="417" t="s">
        <v>757</v>
      </c>
      <c r="AJR313" s="414" t="s">
        <v>648</v>
      </c>
      <c r="AJS313" s="415">
        <v>4</v>
      </c>
      <c r="AJT313" s="418" t="s">
        <v>756</v>
      </c>
      <c r="AJU313" s="417" t="s">
        <v>757</v>
      </c>
      <c r="AJV313" s="414" t="s">
        <v>648</v>
      </c>
      <c r="AJW313" s="415">
        <v>4</v>
      </c>
      <c r="AJX313" s="418" t="s">
        <v>756</v>
      </c>
      <c r="AJY313" s="417" t="s">
        <v>757</v>
      </c>
      <c r="AJZ313" s="414" t="s">
        <v>648</v>
      </c>
      <c r="AKA313" s="415">
        <v>4</v>
      </c>
      <c r="AKB313" s="418" t="s">
        <v>756</v>
      </c>
      <c r="AKC313" s="417" t="s">
        <v>757</v>
      </c>
      <c r="AKD313" s="414" t="s">
        <v>648</v>
      </c>
      <c r="AKE313" s="415">
        <v>4</v>
      </c>
      <c r="AKF313" s="418" t="s">
        <v>756</v>
      </c>
      <c r="AKG313" s="417" t="s">
        <v>757</v>
      </c>
      <c r="AKH313" s="414" t="s">
        <v>648</v>
      </c>
      <c r="AKI313" s="415">
        <v>4</v>
      </c>
      <c r="AKJ313" s="418" t="s">
        <v>756</v>
      </c>
      <c r="AKK313" s="417" t="s">
        <v>757</v>
      </c>
      <c r="AKL313" s="414" t="s">
        <v>648</v>
      </c>
      <c r="AKM313" s="415">
        <v>4</v>
      </c>
      <c r="AKN313" s="418" t="s">
        <v>756</v>
      </c>
      <c r="AKO313" s="417" t="s">
        <v>757</v>
      </c>
      <c r="AKP313" s="414" t="s">
        <v>648</v>
      </c>
      <c r="AKQ313" s="415">
        <v>4</v>
      </c>
      <c r="AKR313" s="418" t="s">
        <v>756</v>
      </c>
      <c r="AKS313" s="417" t="s">
        <v>757</v>
      </c>
      <c r="AKT313" s="414" t="s">
        <v>648</v>
      </c>
      <c r="AKU313" s="415">
        <v>4</v>
      </c>
      <c r="AKV313" s="418" t="s">
        <v>756</v>
      </c>
      <c r="AKW313" s="417" t="s">
        <v>757</v>
      </c>
      <c r="AKX313" s="414" t="s">
        <v>648</v>
      </c>
      <c r="AKY313" s="415">
        <v>4</v>
      </c>
      <c r="AKZ313" s="418" t="s">
        <v>756</v>
      </c>
      <c r="ALA313" s="417" t="s">
        <v>757</v>
      </c>
      <c r="ALB313" s="414" t="s">
        <v>648</v>
      </c>
      <c r="ALC313" s="415">
        <v>4</v>
      </c>
      <c r="ALD313" s="418" t="s">
        <v>756</v>
      </c>
      <c r="ALE313" s="417" t="s">
        <v>757</v>
      </c>
      <c r="ALF313" s="414" t="s">
        <v>648</v>
      </c>
      <c r="ALG313" s="415">
        <v>4</v>
      </c>
      <c r="ALH313" s="418" t="s">
        <v>756</v>
      </c>
      <c r="ALI313" s="417" t="s">
        <v>757</v>
      </c>
      <c r="ALJ313" s="414" t="s">
        <v>648</v>
      </c>
      <c r="ALK313" s="415">
        <v>4</v>
      </c>
      <c r="ALL313" s="418" t="s">
        <v>756</v>
      </c>
      <c r="ALM313" s="417" t="s">
        <v>757</v>
      </c>
      <c r="ALN313" s="414" t="s">
        <v>648</v>
      </c>
      <c r="ALO313" s="415">
        <v>4</v>
      </c>
      <c r="ALP313" s="418" t="s">
        <v>756</v>
      </c>
      <c r="ALQ313" s="417" t="s">
        <v>757</v>
      </c>
      <c r="ALR313" s="414" t="s">
        <v>648</v>
      </c>
      <c r="ALS313" s="415">
        <v>4</v>
      </c>
      <c r="ALT313" s="418" t="s">
        <v>756</v>
      </c>
      <c r="ALU313" s="417" t="s">
        <v>757</v>
      </c>
      <c r="ALV313" s="414" t="s">
        <v>648</v>
      </c>
      <c r="ALW313" s="415">
        <v>4</v>
      </c>
      <c r="ALX313" s="418" t="s">
        <v>756</v>
      </c>
      <c r="ALY313" s="417" t="s">
        <v>757</v>
      </c>
      <c r="ALZ313" s="414" t="s">
        <v>648</v>
      </c>
      <c r="AMA313" s="415">
        <v>4</v>
      </c>
      <c r="AMB313" s="418" t="s">
        <v>756</v>
      </c>
      <c r="AMC313" s="417" t="s">
        <v>757</v>
      </c>
      <c r="AMD313" s="414" t="s">
        <v>648</v>
      </c>
      <c r="AME313" s="415">
        <v>4</v>
      </c>
      <c r="AMF313" s="418" t="s">
        <v>756</v>
      </c>
      <c r="AMG313" s="417" t="s">
        <v>757</v>
      </c>
      <c r="AMH313" s="414" t="s">
        <v>648</v>
      </c>
      <c r="AMI313" s="415">
        <v>4</v>
      </c>
      <c r="AMJ313" s="418" t="s">
        <v>756</v>
      </c>
      <c r="AMK313" s="417" t="s">
        <v>757</v>
      </c>
      <c r="AML313" s="414" t="s">
        <v>648</v>
      </c>
      <c r="AMM313" s="415">
        <v>4</v>
      </c>
      <c r="AMN313" s="418" t="s">
        <v>756</v>
      </c>
      <c r="AMO313" s="417" t="s">
        <v>757</v>
      </c>
      <c r="AMP313" s="414" t="s">
        <v>648</v>
      </c>
      <c r="AMQ313" s="415">
        <v>4</v>
      </c>
      <c r="AMR313" s="418" t="s">
        <v>756</v>
      </c>
      <c r="AMS313" s="417" t="s">
        <v>757</v>
      </c>
      <c r="AMT313" s="414" t="s">
        <v>648</v>
      </c>
      <c r="AMU313" s="415">
        <v>4</v>
      </c>
      <c r="AMV313" s="418" t="s">
        <v>756</v>
      </c>
      <c r="AMW313" s="417" t="s">
        <v>757</v>
      </c>
      <c r="AMX313" s="414" t="s">
        <v>648</v>
      </c>
      <c r="AMY313" s="415">
        <v>4</v>
      </c>
      <c r="AMZ313" s="418" t="s">
        <v>756</v>
      </c>
      <c r="ANA313" s="417" t="s">
        <v>757</v>
      </c>
      <c r="ANB313" s="414" t="s">
        <v>648</v>
      </c>
      <c r="ANC313" s="415">
        <v>4</v>
      </c>
      <c r="AND313" s="418" t="s">
        <v>756</v>
      </c>
      <c r="ANE313" s="417" t="s">
        <v>757</v>
      </c>
      <c r="ANF313" s="414" t="s">
        <v>648</v>
      </c>
      <c r="ANG313" s="415">
        <v>4</v>
      </c>
      <c r="ANH313" s="418" t="s">
        <v>756</v>
      </c>
      <c r="ANI313" s="417" t="s">
        <v>757</v>
      </c>
      <c r="ANJ313" s="414" t="s">
        <v>648</v>
      </c>
      <c r="ANK313" s="415">
        <v>4</v>
      </c>
      <c r="ANL313" s="418" t="s">
        <v>756</v>
      </c>
      <c r="ANM313" s="417" t="s">
        <v>757</v>
      </c>
      <c r="ANN313" s="414" t="s">
        <v>648</v>
      </c>
      <c r="ANO313" s="415">
        <v>4</v>
      </c>
      <c r="ANP313" s="418" t="s">
        <v>756</v>
      </c>
      <c r="ANQ313" s="417" t="s">
        <v>757</v>
      </c>
      <c r="ANR313" s="414" t="s">
        <v>648</v>
      </c>
      <c r="ANS313" s="415">
        <v>4</v>
      </c>
      <c r="ANT313" s="418" t="s">
        <v>756</v>
      </c>
      <c r="ANU313" s="417" t="s">
        <v>757</v>
      </c>
      <c r="ANV313" s="414" t="s">
        <v>648</v>
      </c>
      <c r="ANW313" s="415">
        <v>4</v>
      </c>
      <c r="ANX313" s="418" t="s">
        <v>756</v>
      </c>
      <c r="ANY313" s="417" t="s">
        <v>757</v>
      </c>
      <c r="ANZ313" s="414" t="s">
        <v>648</v>
      </c>
      <c r="AOA313" s="415">
        <v>4</v>
      </c>
      <c r="AOB313" s="418" t="s">
        <v>756</v>
      </c>
      <c r="AOC313" s="417" t="s">
        <v>757</v>
      </c>
      <c r="AOD313" s="414" t="s">
        <v>648</v>
      </c>
      <c r="AOE313" s="415">
        <v>4</v>
      </c>
      <c r="AOF313" s="418" t="s">
        <v>756</v>
      </c>
      <c r="AOG313" s="417" t="s">
        <v>757</v>
      </c>
      <c r="AOH313" s="414" t="s">
        <v>648</v>
      </c>
      <c r="AOI313" s="415">
        <v>4</v>
      </c>
      <c r="AOJ313" s="418" t="s">
        <v>756</v>
      </c>
      <c r="AOK313" s="417" t="s">
        <v>757</v>
      </c>
      <c r="AOL313" s="414" t="s">
        <v>648</v>
      </c>
      <c r="AOM313" s="415">
        <v>4</v>
      </c>
      <c r="AON313" s="418" t="s">
        <v>756</v>
      </c>
      <c r="AOO313" s="417" t="s">
        <v>757</v>
      </c>
      <c r="AOP313" s="414" t="s">
        <v>648</v>
      </c>
      <c r="AOQ313" s="415">
        <v>4</v>
      </c>
      <c r="AOR313" s="418" t="s">
        <v>756</v>
      </c>
      <c r="AOS313" s="417" t="s">
        <v>757</v>
      </c>
      <c r="AOT313" s="414" t="s">
        <v>648</v>
      </c>
      <c r="AOU313" s="415">
        <v>4</v>
      </c>
      <c r="AOV313" s="418" t="s">
        <v>756</v>
      </c>
      <c r="AOW313" s="417" t="s">
        <v>757</v>
      </c>
      <c r="AOX313" s="414" t="s">
        <v>648</v>
      </c>
      <c r="AOY313" s="415">
        <v>4</v>
      </c>
      <c r="AOZ313" s="418" t="s">
        <v>756</v>
      </c>
      <c r="APA313" s="417" t="s">
        <v>757</v>
      </c>
      <c r="APB313" s="414" t="s">
        <v>648</v>
      </c>
      <c r="APC313" s="415">
        <v>4</v>
      </c>
      <c r="APD313" s="418" t="s">
        <v>756</v>
      </c>
      <c r="APE313" s="417" t="s">
        <v>757</v>
      </c>
      <c r="APF313" s="414" t="s">
        <v>648</v>
      </c>
      <c r="APG313" s="415">
        <v>4</v>
      </c>
      <c r="APH313" s="418" t="s">
        <v>756</v>
      </c>
      <c r="API313" s="417" t="s">
        <v>757</v>
      </c>
      <c r="APJ313" s="414" t="s">
        <v>648</v>
      </c>
      <c r="APK313" s="415">
        <v>4</v>
      </c>
      <c r="APL313" s="418" t="s">
        <v>756</v>
      </c>
      <c r="APM313" s="417" t="s">
        <v>757</v>
      </c>
      <c r="APN313" s="414" t="s">
        <v>648</v>
      </c>
      <c r="APO313" s="415">
        <v>4</v>
      </c>
      <c r="APP313" s="418" t="s">
        <v>756</v>
      </c>
      <c r="APQ313" s="417" t="s">
        <v>757</v>
      </c>
      <c r="APR313" s="414" t="s">
        <v>648</v>
      </c>
      <c r="APS313" s="415">
        <v>4</v>
      </c>
      <c r="APT313" s="418" t="s">
        <v>756</v>
      </c>
      <c r="APU313" s="417" t="s">
        <v>757</v>
      </c>
      <c r="APV313" s="414" t="s">
        <v>648</v>
      </c>
      <c r="APW313" s="415">
        <v>4</v>
      </c>
      <c r="APX313" s="418" t="s">
        <v>756</v>
      </c>
      <c r="APY313" s="417" t="s">
        <v>757</v>
      </c>
      <c r="APZ313" s="414" t="s">
        <v>648</v>
      </c>
      <c r="AQA313" s="415">
        <v>4</v>
      </c>
      <c r="AQB313" s="418" t="s">
        <v>756</v>
      </c>
      <c r="AQC313" s="417" t="s">
        <v>757</v>
      </c>
      <c r="AQD313" s="414" t="s">
        <v>648</v>
      </c>
      <c r="AQE313" s="415">
        <v>4</v>
      </c>
      <c r="AQF313" s="418" t="s">
        <v>756</v>
      </c>
      <c r="AQG313" s="417" t="s">
        <v>757</v>
      </c>
      <c r="AQH313" s="414" t="s">
        <v>648</v>
      </c>
      <c r="AQI313" s="415">
        <v>4</v>
      </c>
      <c r="AQJ313" s="418" t="s">
        <v>756</v>
      </c>
      <c r="AQK313" s="417" t="s">
        <v>757</v>
      </c>
      <c r="AQL313" s="414" t="s">
        <v>648</v>
      </c>
      <c r="AQM313" s="415">
        <v>4</v>
      </c>
      <c r="AQN313" s="418" t="s">
        <v>756</v>
      </c>
      <c r="AQO313" s="417" t="s">
        <v>757</v>
      </c>
      <c r="AQP313" s="414" t="s">
        <v>648</v>
      </c>
      <c r="AQQ313" s="415">
        <v>4</v>
      </c>
      <c r="AQR313" s="418" t="s">
        <v>756</v>
      </c>
      <c r="AQS313" s="417" t="s">
        <v>757</v>
      </c>
      <c r="AQT313" s="414" t="s">
        <v>648</v>
      </c>
      <c r="AQU313" s="415">
        <v>4</v>
      </c>
      <c r="AQV313" s="418" t="s">
        <v>756</v>
      </c>
      <c r="AQW313" s="417" t="s">
        <v>757</v>
      </c>
      <c r="AQX313" s="414" t="s">
        <v>648</v>
      </c>
      <c r="AQY313" s="415">
        <v>4</v>
      </c>
      <c r="AQZ313" s="418" t="s">
        <v>756</v>
      </c>
      <c r="ARA313" s="417" t="s">
        <v>757</v>
      </c>
      <c r="ARB313" s="414" t="s">
        <v>648</v>
      </c>
      <c r="ARC313" s="415">
        <v>4</v>
      </c>
      <c r="ARD313" s="418" t="s">
        <v>756</v>
      </c>
      <c r="ARE313" s="417" t="s">
        <v>757</v>
      </c>
      <c r="ARF313" s="414" t="s">
        <v>648</v>
      </c>
      <c r="ARG313" s="415">
        <v>4</v>
      </c>
      <c r="ARH313" s="418" t="s">
        <v>756</v>
      </c>
      <c r="ARI313" s="417" t="s">
        <v>757</v>
      </c>
      <c r="ARJ313" s="414" t="s">
        <v>648</v>
      </c>
      <c r="ARK313" s="415">
        <v>4</v>
      </c>
      <c r="ARL313" s="418" t="s">
        <v>756</v>
      </c>
      <c r="ARM313" s="417" t="s">
        <v>757</v>
      </c>
      <c r="ARN313" s="414" t="s">
        <v>648</v>
      </c>
      <c r="ARO313" s="415">
        <v>4</v>
      </c>
      <c r="ARP313" s="418" t="s">
        <v>756</v>
      </c>
      <c r="ARQ313" s="417" t="s">
        <v>757</v>
      </c>
      <c r="ARR313" s="414" t="s">
        <v>648</v>
      </c>
      <c r="ARS313" s="415">
        <v>4</v>
      </c>
      <c r="ART313" s="418" t="s">
        <v>756</v>
      </c>
      <c r="ARU313" s="417" t="s">
        <v>757</v>
      </c>
      <c r="ARV313" s="414" t="s">
        <v>648</v>
      </c>
      <c r="ARW313" s="415">
        <v>4</v>
      </c>
      <c r="ARX313" s="418" t="s">
        <v>756</v>
      </c>
      <c r="ARY313" s="417" t="s">
        <v>757</v>
      </c>
      <c r="ARZ313" s="414" t="s">
        <v>648</v>
      </c>
      <c r="ASA313" s="415">
        <v>4</v>
      </c>
      <c r="ASB313" s="418" t="s">
        <v>756</v>
      </c>
      <c r="ASC313" s="417" t="s">
        <v>757</v>
      </c>
      <c r="ASD313" s="414" t="s">
        <v>648</v>
      </c>
      <c r="ASE313" s="415">
        <v>4</v>
      </c>
      <c r="ASF313" s="418" t="s">
        <v>756</v>
      </c>
      <c r="ASG313" s="417" t="s">
        <v>757</v>
      </c>
      <c r="ASH313" s="414" t="s">
        <v>648</v>
      </c>
      <c r="ASI313" s="415">
        <v>4</v>
      </c>
      <c r="ASJ313" s="418" t="s">
        <v>756</v>
      </c>
      <c r="ASK313" s="417" t="s">
        <v>757</v>
      </c>
      <c r="ASL313" s="414" t="s">
        <v>648</v>
      </c>
      <c r="ASM313" s="415">
        <v>4</v>
      </c>
      <c r="ASN313" s="418" t="s">
        <v>756</v>
      </c>
      <c r="ASO313" s="417" t="s">
        <v>757</v>
      </c>
      <c r="ASP313" s="414" t="s">
        <v>648</v>
      </c>
      <c r="ASQ313" s="415">
        <v>4</v>
      </c>
      <c r="ASR313" s="418" t="s">
        <v>756</v>
      </c>
      <c r="ASS313" s="417" t="s">
        <v>757</v>
      </c>
      <c r="AST313" s="414" t="s">
        <v>648</v>
      </c>
      <c r="ASU313" s="415">
        <v>4</v>
      </c>
      <c r="ASV313" s="418" t="s">
        <v>756</v>
      </c>
      <c r="ASW313" s="417" t="s">
        <v>757</v>
      </c>
      <c r="ASX313" s="414" t="s">
        <v>648</v>
      </c>
      <c r="ASY313" s="415">
        <v>4</v>
      </c>
      <c r="ASZ313" s="418" t="s">
        <v>756</v>
      </c>
      <c r="ATA313" s="417" t="s">
        <v>757</v>
      </c>
      <c r="ATB313" s="414" t="s">
        <v>648</v>
      </c>
      <c r="ATC313" s="415">
        <v>4</v>
      </c>
      <c r="ATD313" s="418" t="s">
        <v>756</v>
      </c>
      <c r="ATE313" s="417" t="s">
        <v>757</v>
      </c>
      <c r="ATF313" s="414" t="s">
        <v>648</v>
      </c>
      <c r="ATG313" s="415">
        <v>4</v>
      </c>
      <c r="ATH313" s="418" t="s">
        <v>756</v>
      </c>
      <c r="ATI313" s="417" t="s">
        <v>757</v>
      </c>
      <c r="ATJ313" s="414" t="s">
        <v>648</v>
      </c>
      <c r="ATK313" s="415">
        <v>4</v>
      </c>
      <c r="ATL313" s="418" t="s">
        <v>756</v>
      </c>
      <c r="ATM313" s="417" t="s">
        <v>757</v>
      </c>
      <c r="ATN313" s="414" t="s">
        <v>648</v>
      </c>
      <c r="ATO313" s="415">
        <v>4</v>
      </c>
      <c r="ATP313" s="418" t="s">
        <v>756</v>
      </c>
      <c r="ATQ313" s="417" t="s">
        <v>757</v>
      </c>
      <c r="ATR313" s="414" t="s">
        <v>648</v>
      </c>
      <c r="ATS313" s="415">
        <v>4</v>
      </c>
      <c r="ATT313" s="418" t="s">
        <v>756</v>
      </c>
      <c r="ATU313" s="417" t="s">
        <v>757</v>
      </c>
      <c r="ATV313" s="414" t="s">
        <v>648</v>
      </c>
      <c r="ATW313" s="415">
        <v>4</v>
      </c>
      <c r="ATX313" s="418" t="s">
        <v>756</v>
      </c>
      <c r="ATY313" s="417" t="s">
        <v>757</v>
      </c>
      <c r="ATZ313" s="414" t="s">
        <v>648</v>
      </c>
      <c r="AUA313" s="415">
        <v>4</v>
      </c>
      <c r="AUB313" s="418" t="s">
        <v>756</v>
      </c>
      <c r="AUC313" s="417" t="s">
        <v>757</v>
      </c>
      <c r="AUD313" s="414" t="s">
        <v>648</v>
      </c>
      <c r="AUE313" s="415">
        <v>4</v>
      </c>
      <c r="AUF313" s="418" t="s">
        <v>756</v>
      </c>
      <c r="AUG313" s="417" t="s">
        <v>757</v>
      </c>
      <c r="AUH313" s="414" t="s">
        <v>648</v>
      </c>
      <c r="AUI313" s="415">
        <v>4</v>
      </c>
      <c r="AUJ313" s="418" t="s">
        <v>756</v>
      </c>
      <c r="AUK313" s="417" t="s">
        <v>757</v>
      </c>
      <c r="AUL313" s="414" t="s">
        <v>648</v>
      </c>
      <c r="AUM313" s="415">
        <v>4</v>
      </c>
      <c r="AUN313" s="418" t="s">
        <v>756</v>
      </c>
      <c r="AUO313" s="417" t="s">
        <v>757</v>
      </c>
      <c r="AUP313" s="414" t="s">
        <v>648</v>
      </c>
      <c r="AUQ313" s="415">
        <v>4</v>
      </c>
      <c r="AUR313" s="418" t="s">
        <v>756</v>
      </c>
      <c r="AUS313" s="417" t="s">
        <v>757</v>
      </c>
      <c r="AUT313" s="414" t="s">
        <v>648</v>
      </c>
      <c r="AUU313" s="415">
        <v>4</v>
      </c>
      <c r="AUV313" s="418" t="s">
        <v>756</v>
      </c>
      <c r="AUW313" s="417" t="s">
        <v>757</v>
      </c>
      <c r="AUX313" s="414" t="s">
        <v>648</v>
      </c>
      <c r="AUY313" s="415">
        <v>4</v>
      </c>
      <c r="AUZ313" s="418" t="s">
        <v>756</v>
      </c>
      <c r="AVA313" s="417" t="s">
        <v>757</v>
      </c>
      <c r="AVB313" s="414" t="s">
        <v>648</v>
      </c>
      <c r="AVC313" s="415">
        <v>4</v>
      </c>
      <c r="AVD313" s="418" t="s">
        <v>756</v>
      </c>
      <c r="AVE313" s="417" t="s">
        <v>757</v>
      </c>
      <c r="AVF313" s="414" t="s">
        <v>648</v>
      </c>
      <c r="AVG313" s="415">
        <v>4</v>
      </c>
      <c r="AVH313" s="418" t="s">
        <v>756</v>
      </c>
      <c r="AVI313" s="417" t="s">
        <v>757</v>
      </c>
      <c r="AVJ313" s="414" t="s">
        <v>648</v>
      </c>
      <c r="AVK313" s="415">
        <v>4</v>
      </c>
      <c r="AVL313" s="418" t="s">
        <v>756</v>
      </c>
      <c r="AVM313" s="417" t="s">
        <v>757</v>
      </c>
      <c r="AVN313" s="414" t="s">
        <v>648</v>
      </c>
      <c r="AVO313" s="415">
        <v>4</v>
      </c>
      <c r="AVP313" s="418" t="s">
        <v>756</v>
      </c>
      <c r="AVQ313" s="417" t="s">
        <v>757</v>
      </c>
      <c r="AVR313" s="414" t="s">
        <v>648</v>
      </c>
      <c r="AVS313" s="415">
        <v>4</v>
      </c>
      <c r="AVT313" s="418" t="s">
        <v>756</v>
      </c>
      <c r="AVU313" s="417" t="s">
        <v>757</v>
      </c>
      <c r="AVV313" s="414" t="s">
        <v>648</v>
      </c>
      <c r="AVW313" s="415">
        <v>4</v>
      </c>
      <c r="AVX313" s="418" t="s">
        <v>756</v>
      </c>
      <c r="AVY313" s="417" t="s">
        <v>757</v>
      </c>
      <c r="AVZ313" s="414" t="s">
        <v>648</v>
      </c>
      <c r="AWA313" s="415">
        <v>4</v>
      </c>
      <c r="AWB313" s="418" t="s">
        <v>756</v>
      </c>
      <c r="AWC313" s="417" t="s">
        <v>757</v>
      </c>
      <c r="AWD313" s="414" t="s">
        <v>648</v>
      </c>
      <c r="AWE313" s="415">
        <v>4</v>
      </c>
      <c r="AWF313" s="418" t="s">
        <v>756</v>
      </c>
      <c r="AWG313" s="417" t="s">
        <v>757</v>
      </c>
      <c r="AWH313" s="414" t="s">
        <v>648</v>
      </c>
      <c r="AWI313" s="415">
        <v>4</v>
      </c>
      <c r="AWJ313" s="418" t="s">
        <v>756</v>
      </c>
      <c r="AWK313" s="417" t="s">
        <v>757</v>
      </c>
      <c r="AWL313" s="414" t="s">
        <v>648</v>
      </c>
      <c r="AWM313" s="415">
        <v>4</v>
      </c>
      <c r="AWN313" s="418" t="s">
        <v>756</v>
      </c>
      <c r="AWO313" s="417" t="s">
        <v>757</v>
      </c>
      <c r="AWP313" s="414" t="s">
        <v>648</v>
      </c>
      <c r="AWQ313" s="415">
        <v>4</v>
      </c>
      <c r="AWR313" s="418" t="s">
        <v>756</v>
      </c>
      <c r="AWS313" s="417" t="s">
        <v>757</v>
      </c>
      <c r="AWT313" s="414" t="s">
        <v>648</v>
      </c>
      <c r="AWU313" s="415">
        <v>4</v>
      </c>
      <c r="AWV313" s="418" t="s">
        <v>756</v>
      </c>
      <c r="AWW313" s="417" t="s">
        <v>757</v>
      </c>
      <c r="AWX313" s="414" t="s">
        <v>648</v>
      </c>
      <c r="AWY313" s="415">
        <v>4</v>
      </c>
      <c r="AWZ313" s="418" t="s">
        <v>756</v>
      </c>
      <c r="AXA313" s="417" t="s">
        <v>757</v>
      </c>
      <c r="AXB313" s="414" t="s">
        <v>648</v>
      </c>
      <c r="AXC313" s="415">
        <v>4</v>
      </c>
      <c r="AXD313" s="418" t="s">
        <v>756</v>
      </c>
      <c r="AXE313" s="417" t="s">
        <v>757</v>
      </c>
      <c r="AXF313" s="414" t="s">
        <v>648</v>
      </c>
      <c r="AXG313" s="415">
        <v>4</v>
      </c>
      <c r="AXH313" s="418" t="s">
        <v>756</v>
      </c>
      <c r="AXI313" s="417" t="s">
        <v>757</v>
      </c>
      <c r="AXJ313" s="414" t="s">
        <v>648</v>
      </c>
      <c r="AXK313" s="415">
        <v>4</v>
      </c>
      <c r="AXL313" s="418" t="s">
        <v>756</v>
      </c>
      <c r="AXM313" s="417" t="s">
        <v>757</v>
      </c>
      <c r="AXN313" s="414" t="s">
        <v>648</v>
      </c>
      <c r="AXO313" s="415">
        <v>4</v>
      </c>
      <c r="AXP313" s="418" t="s">
        <v>756</v>
      </c>
      <c r="AXQ313" s="417" t="s">
        <v>757</v>
      </c>
      <c r="AXR313" s="414" t="s">
        <v>648</v>
      </c>
      <c r="AXS313" s="415">
        <v>4</v>
      </c>
      <c r="AXT313" s="418" t="s">
        <v>756</v>
      </c>
      <c r="AXU313" s="417" t="s">
        <v>757</v>
      </c>
      <c r="AXV313" s="414" t="s">
        <v>648</v>
      </c>
      <c r="AXW313" s="415">
        <v>4</v>
      </c>
      <c r="AXX313" s="418" t="s">
        <v>756</v>
      </c>
      <c r="AXY313" s="417" t="s">
        <v>757</v>
      </c>
      <c r="AXZ313" s="414" t="s">
        <v>648</v>
      </c>
      <c r="AYA313" s="415">
        <v>4</v>
      </c>
      <c r="AYB313" s="418" t="s">
        <v>756</v>
      </c>
      <c r="AYC313" s="417" t="s">
        <v>757</v>
      </c>
      <c r="AYD313" s="414" t="s">
        <v>648</v>
      </c>
      <c r="AYE313" s="415">
        <v>4</v>
      </c>
      <c r="AYF313" s="418" t="s">
        <v>756</v>
      </c>
      <c r="AYG313" s="417" t="s">
        <v>757</v>
      </c>
      <c r="AYH313" s="414" t="s">
        <v>648</v>
      </c>
      <c r="AYI313" s="415">
        <v>4</v>
      </c>
      <c r="AYJ313" s="418" t="s">
        <v>756</v>
      </c>
      <c r="AYK313" s="417" t="s">
        <v>757</v>
      </c>
      <c r="AYL313" s="414" t="s">
        <v>648</v>
      </c>
      <c r="AYM313" s="415">
        <v>4</v>
      </c>
      <c r="AYN313" s="418" t="s">
        <v>756</v>
      </c>
      <c r="AYO313" s="417" t="s">
        <v>757</v>
      </c>
      <c r="AYP313" s="414" t="s">
        <v>648</v>
      </c>
      <c r="AYQ313" s="415">
        <v>4</v>
      </c>
      <c r="AYR313" s="418" t="s">
        <v>756</v>
      </c>
      <c r="AYS313" s="417" t="s">
        <v>757</v>
      </c>
      <c r="AYT313" s="414" t="s">
        <v>648</v>
      </c>
      <c r="AYU313" s="415">
        <v>4</v>
      </c>
      <c r="AYV313" s="418" t="s">
        <v>756</v>
      </c>
      <c r="AYW313" s="417" t="s">
        <v>757</v>
      </c>
      <c r="AYX313" s="414" t="s">
        <v>648</v>
      </c>
      <c r="AYY313" s="415">
        <v>4</v>
      </c>
      <c r="AYZ313" s="418" t="s">
        <v>756</v>
      </c>
      <c r="AZA313" s="417" t="s">
        <v>757</v>
      </c>
      <c r="AZB313" s="414" t="s">
        <v>648</v>
      </c>
      <c r="AZC313" s="415">
        <v>4</v>
      </c>
      <c r="AZD313" s="418" t="s">
        <v>756</v>
      </c>
      <c r="AZE313" s="417" t="s">
        <v>757</v>
      </c>
      <c r="AZF313" s="414" t="s">
        <v>648</v>
      </c>
      <c r="AZG313" s="415">
        <v>4</v>
      </c>
      <c r="AZH313" s="418" t="s">
        <v>756</v>
      </c>
      <c r="AZI313" s="417" t="s">
        <v>757</v>
      </c>
      <c r="AZJ313" s="414" t="s">
        <v>648</v>
      </c>
      <c r="AZK313" s="415">
        <v>4</v>
      </c>
      <c r="AZL313" s="418" t="s">
        <v>756</v>
      </c>
      <c r="AZM313" s="417" t="s">
        <v>757</v>
      </c>
      <c r="AZN313" s="414" t="s">
        <v>648</v>
      </c>
      <c r="AZO313" s="415">
        <v>4</v>
      </c>
      <c r="AZP313" s="418" t="s">
        <v>756</v>
      </c>
      <c r="AZQ313" s="417" t="s">
        <v>757</v>
      </c>
      <c r="AZR313" s="414" t="s">
        <v>648</v>
      </c>
      <c r="AZS313" s="415">
        <v>4</v>
      </c>
      <c r="AZT313" s="418" t="s">
        <v>756</v>
      </c>
      <c r="AZU313" s="417" t="s">
        <v>757</v>
      </c>
      <c r="AZV313" s="414" t="s">
        <v>648</v>
      </c>
      <c r="AZW313" s="415">
        <v>4</v>
      </c>
      <c r="AZX313" s="418" t="s">
        <v>756</v>
      </c>
      <c r="AZY313" s="417" t="s">
        <v>757</v>
      </c>
      <c r="AZZ313" s="414" t="s">
        <v>648</v>
      </c>
      <c r="BAA313" s="415">
        <v>4</v>
      </c>
      <c r="BAB313" s="418" t="s">
        <v>756</v>
      </c>
      <c r="BAC313" s="417" t="s">
        <v>757</v>
      </c>
      <c r="BAD313" s="414" t="s">
        <v>648</v>
      </c>
      <c r="BAE313" s="415">
        <v>4</v>
      </c>
      <c r="BAF313" s="418" t="s">
        <v>756</v>
      </c>
      <c r="BAG313" s="417" t="s">
        <v>757</v>
      </c>
      <c r="BAH313" s="414" t="s">
        <v>648</v>
      </c>
      <c r="BAI313" s="415">
        <v>4</v>
      </c>
      <c r="BAJ313" s="418" t="s">
        <v>756</v>
      </c>
      <c r="BAK313" s="417" t="s">
        <v>757</v>
      </c>
      <c r="BAL313" s="414" t="s">
        <v>648</v>
      </c>
      <c r="BAM313" s="415">
        <v>4</v>
      </c>
      <c r="BAN313" s="418" t="s">
        <v>756</v>
      </c>
      <c r="BAO313" s="417" t="s">
        <v>757</v>
      </c>
      <c r="BAP313" s="414" t="s">
        <v>648</v>
      </c>
      <c r="BAQ313" s="415">
        <v>4</v>
      </c>
      <c r="BAR313" s="418" t="s">
        <v>756</v>
      </c>
      <c r="BAS313" s="417" t="s">
        <v>757</v>
      </c>
      <c r="BAT313" s="414" t="s">
        <v>648</v>
      </c>
      <c r="BAU313" s="415">
        <v>4</v>
      </c>
      <c r="BAV313" s="418" t="s">
        <v>756</v>
      </c>
      <c r="BAW313" s="417" t="s">
        <v>757</v>
      </c>
      <c r="BAX313" s="414" t="s">
        <v>648</v>
      </c>
      <c r="BAY313" s="415">
        <v>4</v>
      </c>
      <c r="BAZ313" s="418" t="s">
        <v>756</v>
      </c>
      <c r="BBA313" s="417" t="s">
        <v>757</v>
      </c>
      <c r="BBB313" s="414" t="s">
        <v>648</v>
      </c>
      <c r="BBC313" s="415">
        <v>4</v>
      </c>
      <c r="BBD313" s="418" t="s">
        <v>756</v>
      </c>
      <c r="BBE313" s="417" t="s">
        <v>757</v>
      </c>
      <c r="BBF313" s="414" t="s">
        <v>648</v>
      </c>
      <c r="BBG313" s="415">
        <v>4</v>
      </c>
      <c r="BBH313" s="418" t="s">
        <v>756</v>
      </c>
      <c r="BBI313" s="417" t="s">
        <v>757</v>
      </c>
      <c r="BBJ313" s="414" t="s">
        <v>648</v>
      </c>
      <c r="BBK313" s="415">
        <v>4</v>
      </c>
      <c r="BBL313" s="418" t="s">
        <v>756</v>
      </c>
      <c r="BBM313" s="417" t="s">
        <v>757</v>
      </c>
      <c r="BBN313" s="414" t="s">
        <v>648</v>
      </c>
      <c r="BBO313" s="415">
        <v>4</v>
      </c>
      <c r="BBP313" s="418" t="s">
        <v>756</v>
      </c>
      <c r="BBQ313" s="417" t="s">
        <v>757</v>
      </c>
      <c r="BBR313" s="414" t="s">
        <v>648</v>
      </c>
      <c r="BBS313" s="415">
        <v>4</v>
      </c>
      <c r="BBT313" s="418" t="s">
        <v>756</v>
      </c>
      <c r="BBU313" s="417" t="s">
        <v>757</v>
      </c>
      <c r="BBV313" s="414" t="s">
        <v>648</v>
      </c>
      <c r="BBW313" s="415">
        <v>4</v>
      </c>
      <c r="BBX313" s="418" t="s">
        <v>756</v>
      </c>
      <c r="BBY313" s="417" t="s">
        <v>757</v>
      </c>
      <c r="BBZ313" s="414" t="s">
        <v>648</v>
      </c>
      <c r="BCA313" s="415">
        <v>4</v>
      </c>
      <c r="BCB313" s="418" t="s">
        <v>756</v>
      </c>
      <c r="BCC313" s="417" t="s">
        <v>757</v>
      </c>
      <c r="BCD313" s="414" t="s">
        <v>648</v>
      </c>
      <c r="BCE313" s="415">
        <v>4</v>
      </c>
      <c r="BCF313" s="418" t="s">
        <v>756</v>
      </c>
      <c r="BCG313" s="417" t="s">
        <v>757</v>
      </c>
      <c r="BCH313" s="414" t="s">
        <v>648</v>
      </c>
      <c r="BCI313" s="415">
        <v>4</v>
      </c>
      <c r="BCJ313" s="418" t="s">
        <v>756</v>
      </c>
      <c r="BCK313" s="417" t="s">
        <v>757</v>
      </c>
      <c r="BCL313" s="414" t="s">
        <v>648</v>
      </c>
      <c r="BCM313" s="415">
        <v>4</v>
      </c>
      <c r="BCN313" s="418" t="s">
        <v>756</v>
      </c>
      <c r="BCO313" s="417" t="s">
        <v>757</v>
      </c>
      <c r="BCP313" s="414" t="s">
        <v>648</v>
      </c>
      <c r="BCQ313" s="415">
        <v>4</v>
      </c>
      <c r="BCR313" s="418" t="s">
        <v>756</v>
      </c>
      <c r="BCS313" s="417" t="s">
        <v>757</v>
      </c>
      <c r="BCT313" s="414" t="s">
        <v>648</v>
      </c>
      <c r="BCU313" s="415">
        <v>4</v>
      </c>
      <c r="BCV313" s="418" t="s">
        <v>756</v>
      </c>
      <c r="BCW313" s="417" t="s">
        <v>757</v>
      </c>
      <c r="BCX313" s="414" t="s">
        <v>648</v>
      </c>
      <c r="BCY313" s="415">
        <v>4</v>
      </c>
      <c r="BCZ313" s="418" t="s">
        <v>756</v>
      </c>
      <c r="BDA313" s="417" t="s">
        <v>757</v>
      </c>
      <c r="BDB313" s="414" t="s">
        <v>648</v>
      </c>
      <c r="BDC313" s="415">
        <v>4</v>
      </c>
      <c r="BDD313" s="418" t="s">
        <v>756</v>
      </c>
      <c r="BDE313" s="417" t="s">
        <v>757</v>
      </c>
      <c r="BDF313" s="414" t="s">
        <v>648</v>
      </c>
      <c r="BDG313" s="415">
        <v>4</v>
      </c>
      <c r="BDH313" s="418" t="s">
        <v>756</v>
      </c>
      <c r="BDI313" s="417" t="s">
        <v>757</v>
      </c>
      <c r="BDJ313" s="414" t="s">
        <v>648</v>
      </c>
      <c r="BDK313" s="415">
        <v>4</v>
      </c>
      <c r="BDL313" s="418" t="s">
        <v>756</v>
      </c>
      <c r="BDM313" s="417" t="s">
        <v>757</v>
      </c>
      <c r="BDN313" s="414" t="s">
        <v>648</v>
      </c>
      <c r="BDO313" s="415">
        <v>4</v>
      </c>
      <c r="BDP313" s="418" t="s">
        <v>756</v>
      </c>
      <c r="BDQ313" s="417" t="s">
        <v>757</v>
      </c>
      <c r="BDR313" s="414" t="s">
        <v>648</v>
      </c>
      <c r="BDS313" s="415">
        <v>4</v>
      </c>
      <c r="BDT313" s="418" t="s">
        <v>756</v>
      </c>
      <c r="BDU313" s="417" t="s">
        <v>757</v>
      </c>
      <c r="BDV313" s="414" t="s">
        <v>648</v>
      </c>
      <c r="BDW313" s="415">
        <v>4</v>
      </c>
      <c r="BDX313" s="418" t="s">
        <v>756</v>
      </c>
      <c r="BDY313" s="417" t="s">
        <v>757</v>
      </c>
      <c r="BDZ313" s="414" t="s">
        <v>648</v>
      </c>
      <c r="BEA313" s="415">
        <v>4</v>
      </c>
      <c r="BEB313" s="418" t="s">
        <v>756</v>
      </c>
      <c r="BEC313" s="417" t="s">
        <v>757</v>
      </c>
      <c r="BED313" s="414" t="s">
        <v>648</v>
      </c>
      <c r="BEE313" s="415">
        <v>4</v>
      </c>
      <c r="BEF313" s="418" t="s">
        <v>756</v>
      </c>
      <c r="BEG313" s="417" t="s">
        <v>757</v>
      </c>
      <c r="BEH313" s="414" t="s">
        <v>648</v>
      </c>
      <c r="BEI313" s="415">
        <v>4</v>
      </c>
      <c r="BEJ313" s="418" t="s">
        <v>756</v>
      </c>
      <c r="BEK313" s="417" t="s">
        <v>757</v>
      </c>
      <c r="BEL313" s="414" t="s">
        <v>648</v>
      </c>
      <c r="BEM313" s="415">
        <v>4</v>
      </c>
      <c r="BEN313" s="418" t="s">
        <v>756</v>
      </c>
      <c r="BEO313" s="417" t="s">
        <v>757</v>
      </c>
      <c r="BEP313" s="414" t="s">
        <v>648</v>
      </c>
      <c r="BEQ313" s="415">
        <v>4</v>
      </c>
      <c r="BER313" s="418" t="s">
        <v>756</v>
      </c>
      <c r="BES313" s="417" t="s">
        <v>757</v>
      </c>
      <c r="BET313" s="414" t="s">
        <v>648</v>
      </c>
      <c r="BEU313" s="415">
        <v>4</v>
      </c>
      <c r="BEV313" s="418" t="s">
        <v>756</v>
      </c>
      <c r="BEW313" s="417" t="s">
        <v>757</v>
      </c>
      <c r="BEX313" s="414" t="s">
        <v>648</v>
      </c>
      <c r="BEY313" s="415">
        <v>4</v>
      </c>
      <c r="BEZ313" s="418" t="s">
        <v>756</v>
      </c>
      <c r="BFA313" s="417" t="s">
        <v>757</v>
      </c>
      <c r="BFB313" s="414" t="s">
        <v>648</v>
      </c>
      <c r="BFC313" s="415">
        <v>4</v>
      </c>
      <c r="BFD313" s="418" t="s">
        <v>756</v>
      </c>
      <c r="BFE313" s="417" t="s">
        <v>757</v>
      </c>
      <c r="BFF313" s="414" t="s">
        <v>648</v>
      </c>
      <c r="BFG313" s="415">
        <v>4</v>
      </c>
      <c r="BFH313" s="418" t="s">
        <v>756</v>
      </c>
      <c r="BFI313" s="417" t="s">
        <v>757</v>
      </c>
      <c r="BFJ313" s="414" t="s">
        <v>648</v>
      </c>
      <c r="BFK313" s="415">
        <v>4</v>
      </c>
      <c r="BFL313" s="418" t="s">
        <v>756</v>
      </c>
      <c r="BFM313" s="417" t="s">
        <v>757</v>
      </c>
      <c r="BFN313" s="414" t="s">
        <v>648</v>
      </c>
      <c r="BFO313" s="415">
        <v>4</v>
      </c>
      <c r="BFP313" s="418" t="s">
        <v>756</v>
      </c>
      <c r="BFQ313" s="417" t="s">
        <v>757</v>
      </c>
      <c r="BFR313" s="414" t="s">
        <v>648</v>
      </c>
      <c r="BFS313" s="415">
        <v>4</v>
      </c>
      <c r="BFT313" s="418" t="s">
        <v>756</v>
      </c>
      <c r="BFU313" s="417" t="s">
        <v>757</v>
      </c>
      <c r="BFV313" s="414" t="s">
        <v>648</v>
      </c>
      <c r="BFW313" s="415">
        <v>4</v>
      </c>
      <c r="BFX313" s="418" t="s">
        <v>756</v>
      </c>
      <c r="BFY313" s="417" t="s">
        <v>757</v>
      </c>
      <c r="BFZ313" s="414" t="s">
        <v>648</v>
      </c>
      <c r="BGA313" s="415">
        <v>4</v>
      </c>
      <c r="BGB313" s="418" t="s">
        <v>756</v>
      </c>
      <c r="BGC313" s="417" t="s">
        <v>757</v>
      </c>
      <c r="BGD313" s="414" t="s">
        <v>648</v>
      </c>
      <c r="BGE313" s="415">
        <v>4</v>
      </c>
      <c r="BGF313" s="418" t="s">
        <v>756</v>
      </c>
      <c r="BGG313" s="417" t="s">
        <v>757</v>
      </c>
      <c r="BGH313" s="414" t="s">
        <v>648</v>
      </c>
      <c r="BGI313" s="415">
        <v>4</v>
      </c>
      <c r="BGJ313" s="418" t="s">
        <v>756</v>
      </c>
      <c r="BGK313" s="417" t="s">
        <v>757</v>
      </c>
      <c r="BGL313" s="414" t="s">
        <v>648</v>
      </c>
      <c r="BGM313" s="415">
        <v>4</v>
      </c>
      <c r="BGN313" s="418" t="s">
        <v>756</v>
      </c>
      <c r="BGO313" s="417" t="s">
        <v>757</v>
      </c>
      <c r="BGP313" s="414" t="s">
        <v>648</v>
      </c>
      <c r="BGQ313" s="415">
        <v>4</v>
      </c>
      <c r="BGR313" s="418" t="s">
        <v>756</v>
      </c>
      <c r="BGS313" s="417" t="s">
        <v>757</v>
      </c>
      <c r="BGT313" s="414" t="s">
        <v>648</v>
      </c>
      <c r="BGU313" s="415">
        <v>4</v>
      </c>
      <c r="BGV313" s="418" t="s">
        <v>756</v>
      </c>
      <c r="BGW313" s="417" t="s">
        <v>757</v>
      </c>
      <c r="BGX313" s="414" t="s">
        <v>648</v>
      </c>
      <c r="BGY313" s="415">
        <v>4</v>
      </c>
      <c r="BGZ313" s="418" t="s">
        <v>756</v>
      </c>
      <c r="BHA313" s="417" t="s">
        <v>757</v>
      </c>
      <c r="BHB313" s="414" t="s">
        <v>648</v>
      </c>
      <c r="BHC313" s="415">
        <v>4</v>
      </c>
      <c r="BHD313" s="418" t="s">
        <v>756</v>
      </c>
      <c r="BHE313" s="417" t="s">
        <v>757</v>
      </c>
      <c r="BHF313" s="414" t="s">
        <v>648</v>
      </c>
      <c r="BHG313" s="415">
        <v>4</v>
      </c>
      <c r="BHH313" s="418" t="s">
        <v>756</v>
      </c>
      <c r="BHI313" s="417" t="s">
        <v>757</v>
      </c>
      <c r="BHJ313" s="414" t="s">
        <v>648</v>
      </c>
      <c r="BHK313" s="415">
        <v>4</v>
      </c>
      <c r="BHL313" s="418" t="s">
        <v>756</v>
      </c>
      <c r="BHM313" s="417" t="s">
        <v>757</v>
      </c>
      <c r="BHN313" s="414" t="s">
        <v>648</v>
      </c>
      <c r="BHO313" s="415">
        <v>4</v>
      </c>
      <c r="BHP313" s="418" t="s">
        <v>756</v>
      </c>
      <c r="BHQ313" s="417" t="s">
        <v>757</v>
      </c>
      <c r="BHR313" s="414" t="s">
        <v>648</v>
      </c>
      <c r="BHS313" s="415">
        <v>4</v>
      </c>
      <c r="BHT313" s="418" t="s">
        <v>756</v>
      </c>
      <c r="BHU313" s="417" t="s">
        <v>757</v>
      </c>
      <c r="BHV313" s="414" t="s">
        <v>648</v>
      </c>
      <c r="BHW313" s="415">
        <v>4</v>
      </c>
      <c r="BHX313" s="418" t="s">
        <v>756</v>
      </c>
      <c r="BHY313" s="417" t="s">
        <v>757</v>
      </c>
      <c r="BHZ313" s="414" t="s">
        <v>648</v>
      </c>
      <c r="BIA313" s="415">
        <v>4</v>
      </c>
      <c r="BIB313" s="418" t="s">
        <v>756</v>
      </c>
      <c r="BIC313" s="417" t="s">
        <v>757</v>
      </c>
      <c r="BID313" s="414" t="s">
        <v>648</v>
      </c>
      <c r="BIE313" s="415">
        <v>4</v>
      </c>
      <c r="BIF313" s="418" t="s">
        <v>756</v>
      </c>
      <c r="BIG313" s="417" t="s">
        <v>757</v>
      </c>
      <c r="BIH313" s="414" t="s">
        <v>648</v>
      </c>
      <c r="BII313" s="415">
        <v>4</v>
      </c>
      <c r="BIJ313" s="418" t="s">
        <v>756</v>
      </c>
      <c r="BIK313" s="417" t="s">
        <v>757</v>
      </c>
      <c r="BIL313" s="414" t="s">
        <v>648</v>
      </c>
      <c r="BIM313" s="415">
        <v>4</v>
      </c>
      <c r="BIN313" s="418" t="s">
        <v>756</v>
      </c>
      <c r="BIO313" s="417" t="s">
        <v>757</v>
      </c>
      <c r="BIP313" s="414" t="s">
        <v>648</v>
      </c>
      <c r="BIQ313" s="415">
        <v>4</v>
      </c>
      <c r="BIR313" s="418" t="s">
        <v>756</v>
      </c>
      <c r="BIS313" s="417" t="s">
        <v>757</v>
      </c>
      <c r="BIT313" s="414" t="s">
        <v>648</v>
      </c>
      <c r="BIU313" s="415">
        <v>4</v>
      </c>
      <c r="BIV313" s="418" t="s">
        <v>756</v>
      </c>
      <c r="BIW313" s="417" t="s">
        <v>757</v>
      </c>
      <c r="BIX313" s="414" t="s">
        <v>648</v>
      </c>
      <c r="BIY313" s="415">
        <v>4</v>
      </c>
      <c r="BIZ313" s="418" t="s">
        <v>756</v>
      </c>
      <c r="BJA313" s="417" t="s">
        <v>757</v>
      </c>
      <c r="BJB313" s="414" t="s">
        <v>648</v>
      </c>
      <c r="BJC313" s="415">
        <v>4</v>
      </c>
      <c r="BJD313" s="418" t="s">
        <v>756</v>
      </c>
      <c r="BJE313" s="417" t="s">
        <v>757</v>
      </c>
      <c r="BJF313" s="414" t="s">
        <v>648</v>
      </c>
      <c r="BJG313" s="415">
        <v>4</v>
      </c>
      <c r="BJH313" s="418" t="s">
        <v>756</v>
      </c>
      <c r="BJI313" s="417" t="s">
        <v>757</v>
      </c>
      <c r="BJJ313" s="414" t="s">
        <v>648</v>
      </c>
      <c r="BJK313" s="415">
        <v>4</v>
      </c>
      <c r="BJL313" s="418" t="s">
        <v>756</v>
      </c>
      <c r="BJM313" s="417" t="s">
        <v>757</v>
      </c>
      <c r="BJN313" s="414" t="s">
        <v>648</v>
      </c>
      <c r="BJO313" s="415">
        <v>4</v>
      </c>
      <c r="BJP313" s="418" t="s">
        <v>756</v>
      </c>
      <c r="BJQ313" s="417" t="s">
        <v>757</v>
      </c>
      <c r="BJR313" s="414" t="s">
        <v>648</v>
      </c>
      <c r="BJS313" s="415">
        <v>4</v>
      </c>
      <c r="BJT313" s="418" t="s">
        <v>756</v>
      </c>
      <c r="BJU313" s="417" t="s">
        <v>757</v>
      </c>
      <c r="BJV313" s="414" t="s">
        <v>648</v>
      </c>
      <c r="BJW313" s="415">
        <v>4</v>
      </c>
      <c r="BJX313" s="418" t="s">
        <v>756</v>
      </c>
      <c r="BJY313" s="417" t="s">
        <v>757</v>
      </c>
      <c r="BJZ313" s="414" t="s">
        <v>648</v>
      </c>
      <c r="BKA313" s="415">
        <v>4</v>
      </c>
      <c r="BKB313" s="418" t="s">
        <v>756</v>
      </c>
      <c r="BKC313" s="417" t="s">
        <v>757</v>
      </c>
      <c r="BKD313" s="414" t="s">
        <v>648</v>
      </c>
      <c r="BKE313" s="415">
        <v>4</v>
      </c>
      <c r="BKF313" s="418" t="s">
        <v>756</v>
      </c>
      <c r="BKG313" s="417" t="s">
        <v>757</v>
      </c>
      <c r="BKH313" s="414" t="s">
        <v>648</v>
      </c>
      <c r="BKI313" s="415">
        <v>4</v>
      </c>
      <c r="BKJ313" s="418" t="s">
        <v>756</v>
      </c>
      <c r="BKK313" s="417" t="s">
        <v>757</v>
      </c>
      <c r="BKL313" s="414" t="s">
        <v>648</v>
      </c>
      <c r="BKM313" s="415">
        <v>4</v>
      </c>
      <c r="BKN313" s="418" t="s">
        <v>756</v>
      </c>
      <c r="BKO313" s="417" t="s">
        <v>757</v>
      </c>
      <c r="BKP313" s="414" t="s">
        <v>648</v>
      </c>
      <c r="BKQ313" s="415">
        <v>4</v>
      </c>
      <c r="BKR313" s="418" t="s">
        <v>756</v>
      </c>
      <c r="BKS313" s="417" t="s">
        <v>757</v>
      </c>
      <c r="BKT313" s="414" t="s">
        <v>648</v>
      </c>
      <c r="BKU313" s="415">
        <v>4</v>
      </c>
      <c r="BKV313" s="418" t="s">
        <v>756</v>
      </c>
      <c r="BKW313" s="417" t="s">
        <v>757</v>
      </c>
      <c r="BKX313" s="414" t="s">
        <v>648</v>
      </c>
      <c r="BKY313" s="415">
        <v>4</v>
      </c>
      <c r="BKZ313" s="418" t="s">
        <v>756</v>
      </c>
      <c r="BLA313" s="417" t="s">
        <v>757</v>
      </c>
      <c r="BLB313" s="414" t="s">
        <v>648</v>
      </c>
      <c r="BLC313" s="415">
        <v>4</v>
      </c>
      <c r="BLD313" s="418" t="s">
        <v>756</v>
      </c>
      <c r="BLE313" s="417" t="s">
        <v>757</v>
      </c>
      <c r="BLF313" s="414" t="s">
        <v>648</v>
      </c>
      <c r="BLG313" s="415">
        <v>4</v>
      </c>
      <c r="BLH313" s="418" t="s">
        <v>756</v>
      </c>
      <c r="BLI313" s="417" t="s">
        <v>757</v>
      </c>
      <c r="BLJ313" s="414" t="s">
        <v>648</v>
      </c>
      <c r="BLK313" s="415">
        <v>4</v>
      </c>
      <c r="BLL313" s="418" t="s">
        <v>756</v>
      </c>
      <c r="BLM313" s="417" t="s">
        <v>757</v>
      </c>
      <c r="BLN313" s="414" t="s">
        <v>648</v>
      </c>
      <c r="BLO313" s="415">
        <v>4</v>
      </c>
      <c r="BLP313" s="418" t="s">
        <v>756</v>
      </c>
      <c r="BLQ313" s="417" t="s">
        <v>757</v>
      </c>
      <c r="BLR313" s="414" t="s">
        <v>648</v>
      </c>
      <c r="BLS313" s="415">
        <v>4</v>
      </c>
      <c r="BLT313" s="418" t="s">
        <v>756</v>
      </c>
      <c r="BLU313" s="417" t="s">
        <v>757</v>
      </c>
      <c r="BLV313" s="414" t="s">
        <v>648</v>
      </c>
      <c r="BLW313" s="415">
        <v>4</v>
      </c>
      <c r="BLX313" s="418" t="s">
        <v>756</v>
      </c>
      <c r="BLY313" s="417" t="s">
        <v>757</v>
      </c>
      <c r="BLZ313" s="414" t="s">
        <v>648</v>
      </c>
      <c r="BMA313" s="415">
        <v>4</v>
      </c>
      <c r="BMB313" s="418" t="s">
        <v>756</v>
      </c>
      <c r="BMC313" s="417" t="s">
        <v>757</v>
      </c>
      <c r="BMD313" s="414" t="s">
        <v>648</v>
      </c>
      <c r="BME313" s="415">
        <v>4</v>
      </c>
      <c r="BMF313" s="418" t="s">
        <v>756</v>
      </c>
      <c r="BMG313" s="417" t="s">
        <v>757</v>
      </c>
      <c r="BMH313" s="414" t="s">
        <v>648</v>
      </c>
      <c r="BMI313" s="415">
        <v>4</v>
      </c>
      <c r="BMJ313" s="418" t="s">
        <v>756</v>
      </c>
      <c r="BMK313" s="417" t="s">
        <v>757</v>
      </c>
      <c r="BML313" s="414" t="s">
        <v>648</v>
      </c>
      <c r="BMM313" s="415">
        <v>4</v>
      </c>
      <c r="BMN313" s="418" t="s">
        <v>756</v>
      </c>
      <c r="BMO313" s="417" t="s">
        <v>757</v>
      </c>
      <c r="BMP313" s="414" t="s">
        <v>648</v>
      </c>
      <c r="BMQ313" s="415">
        <v>4</v>
      </c>
      <c r="BMR313" s="418" t="s">
        <v>756</v>
      </c>
      <c r="BMS313" s="417" t="s">
        <v>757</v>
      </c>
      <c r="BMT313" s="414" t="s">
        <v>648</v>
      </c>
      <c r="BMU313" s="415">
        <v>4</v>
      </c>
      <c r="BMV313" s="418" t="s">
        <v>756</v>
      </c>
      <c r="BMW313" s="417" t="s">
        <v>757</v>
      </c>
      <c r="BMX313" s="414" t="s">
        <v>648</v>
      </c>
      <c r="BMY313" s="415">
        <v>4</v>
      </c>
      <c r="BMZ313" s="418" t="s">
        <v>756</v>
      </c>
      <c r="BNA313" s="417" t="s">
        <v>757</v>
      </c>
      <c r="BNB313" s="414" t="s">
        <v>648</v>
      </c>
      <c r="BNC313" s="415">
        <v>4</v>
      </c>
      <c r="BND313" s="418" t="s">
        <v>756</v>
      </c>
      <c r="BNE313" s="417" t="s">
        <v>757</v>
      </c>
      <c r="BNF313" s="414" t="s">
        <v>648</v>
      </c>
      <c r="BNG313" s="415">
        <v>4</v>
      </c>
      <c r="BNH313" s="418" t="s">
        <v>756</v>
      </c>
      <c r="BNI313" s="417" t="s">
        <v>757</v>
      </c>
      <c r="BNJ313" s="414" t="s">
        <v>648</v>
      </c>
      <c r="BNK313" s="415">
        <v>4</v>
      </c>
      <c r="BNL313" s="418" t="s">
        <v>756</v>
      </c>
      <c r="BNM313" s="417" t="s">
        <v>757</v>
      </c>
      <c r="BNN313" s="414" t="s">
        <v>648</v>
      </c>
      <c r="BNO313" s="415">
        <v>4</v>
      </c>
      <c r="BNP313" s="418" t="s">
        <v>756</v>
      </c>
      <c r="BNQ313" s="417" t="s">
        <v>757</v>
      </c>
      <c r="BNR313" s="414" t="s">
        <v>648</v>
      </c>
      <c r="BNS313" s="415">
        <v>4</v>
      </c>
      <c r="BNT313" s="418" t="s">
        <v>756</v>
      </c>
      <c r="BNU313" s="417" t="s">
        <v>757</v>
      </c>
      <c r="BNV313" s="414" t="s">
        <v>648</v>
      </c>
      <c r="BNW313" s="415">
        <v>4</v>
      </c>
      <c r="BNX313" s="418" t="s">
        <v>756</v>
      </c>
      <c r="BNY313" s="417" t="s">
        <v>757</v>
      </c>
      <c r="BNZ313" s="414" t="s">
        <v>648</v>
      </c>
      <c r="BOA313" s="415">
        <v>4</v>
      </c>
      <c r="BOB313" s="418" t="s">
        <v>756</v>
      </c>
      <c r="BOC313" s="417" t="s">
        <v>757</v>
      </c>
      <c r="BOD313" s="414" t="s">
        <v>648</v>
      </c>
      <c r="BOE313" s="415">
        <v>4</v>
      </c>
      <c r="BOF313" s="418" t="s">
        <v>756</v>
      </c>
      <c r="BOG313" s="417" t="s">
        <v>757</v>
      </c>
      <c r="BOH313" s="414" t="s">
        <v>648</v>
      </c>
      <c r="BOI313" s="415">
        <v>4</v>
      </c>
      <c r="BOJ313" s="418" t="s">
        <v>756</v>
      </c>
      <c r="BOK313" s="417" t="s">
        <v>757</v>
      </c>
      <c r="BOL313" s="414" t="s">
        <v>648</v>
      </c>
      <c r="BOM313" s="415">
        <v>4</v>
      </c>
      <c r="BON313" s="418" t="s">
        <v>756</v>
      </c>
      <c r="BOO313" s="417" t="s">
        <v>757</v>
      </c>
      <c r="BOP313" s="414" t="s">
        <v>648</v>
      </c>
      <c r="BOQ313" s="415">
        <v>4</v>
      </c>
      <c r="BOR313" s="418" t="s">
        <v>756</v>
      </c>
      <c r="BOS313" s="417" t="s">
        <v>757</v>
      </c>
      <c r="BOT313" s="414" t="s">
        <v>648</v>
      </c>
      <c r="BOU313" s="415">
        <v>4</v>
      </c>
      <c r="BOV313" s="418" t="s">
        <v>756</v>
      </c>
      <c r="BOW313" s="417" t="s">
        <v>757</v>
      </c>
      <c r="BOX313" s="414" t="s">
        <v>648</v>
      </c>
      <c r="BOY313" s="415">
        <v>4</v>
      </c>
      <c r="BOZ313" s="418" t="s">
        <v>756</v>
      </c>
      <c r="BPA313" s="417" t="s">
        <v>757</v>
      </c>
      <c r="BPB313" s="414" t="s">
        <v>648</v>
      </c>
      <c r="BPC313" s="415">
        <v>4</v>
      </c>
      <c r="BPD313" s="418" t="s">
        <v>756</v>
      </c>
      <c r="BPE313" s="417" t="s">
        <v>757</v>
      </c>
      <c r="BPF313" s="414" t="s">
        <v>648</v>
      </c>
      <c r="BPG313" s="415">
        <v>4</v>
      </c>
      <c r="BPH313" s="418" t="s">
        <v>756</v>
      </c>
      <c r="BPI313" s="417" t="s">
        <v>757</v>
      </c>
      <c r="BPJ313" s="414" t="s">
        <v>648</v>
      </c>
      <c r="BPK313" s="415">
        <v>4</v>
      </c>
      <c r="BPL313" s="418" t="s">
        <v>756</v>
      </c>
      <c r="BPM313" s="417" t="s">
        <v>757</v>
      </c>
      <c r="BPN313" s="414" t="s">
        <v>648</v>
      </c>
      <c r="BPO313" s="415">
        <v>4</v>
      </c>
      <c r="BPP313" s="418" t="s">
        <v>756</v>
      </c>
      <c r="BPQ313" s="417" t="s">
        <v>757</v>
      </c>
      <c r="BPR313" s="414" t="s">
        <v>648</v>
      </c>
      <c r="BPS313" s="415">
        <v>4</v>
      </c>
      <c r="BPT313" s="418" t="s">
        <v>756</v>
      </c>
      <c r="BPU313" s="417" t="s">
        <v>757</v>
      </c>
      <c r="BPV313" s="414" t="s">
        <v>648</v>
      </c>
      <c r="BPW313" s="415">
        <v>4</v>
      </c>
      <c r="BPX313" s="418" t="s">
        <v>756</v>
      </c>
      <c r="BPY313" s="417" t="s">
        <v>757</v>
      </c>
      <c r="BPZ313" s="414" t="s">
        <v>648</v>
      </c>
      <c r="BQA313" s="415">
        <v>4</v>
      </c>
      <c r="BQB313" s="418" t="s">
        <v>756</v>
      </c>
      <c r="BQC313" s="417" t="s">
        <v>757</v>
      </c>
      <c r="BQD313" s="414" t="s">
        <v>648</v>
      </c>
      <c r="BQE313" s="415">
        <v>4</v>
      </c>
      <c r="BQF313" s="418" t="s">
        <v>756</v>
      </c>
      <c r="BQG313" s="417" t="s">
        <v>757</v>
      </c>
      <c r="BQH313" s="414" t="s">
        <v>648</v>
      </c>
      <c r="BQI313" s="415">
        <v>4</v>
      </c>
      <c r="BQJ313" s="418" t="s">
        <v>756</v>
      </c>
      <c r="BQK313" s="417" t="s">
        <v>757</v>
      </c>
      <c r="BQL313" s="414" t="s">
        <v>648</v>
      </c>
      <c r="BQM313" s="415">
        <v>4</v>
      </c>
      <c r="BQN313" s="418" t="s">
        <v>756</v>
      </c>
      <c r="BQO313" s="417" t="s">
        <v>757</v>
      </c>
      <c r="BQP313" s="414" t="s">
        <v>648</v>
      </c>
      <c r="BQQ313" s="415">
        <v>4</v>
      </c>
      <c r="BQR313" s="418" t="s">
        <v>756</v>
      </c>
      <c r="BQS313" s="417" t="s">
        <v>757</v>
      </c>
      <c r="BQT313" s="414" t="s">
        <v>648</v>
      </c>
      <c r="BQU313" s="415">
        <v>4</v>
      </c>
      <c r="BQV313" s="418" t="s">
        <v>756</v>
      </c>
      <c r="BQW313" s="417" t="s">
        <v>757</v>
      </c>
      <c r="BQX313" s="414" t="s">
        <v>648</v>
      </c>
      <c r="BQY313" s="415">
        <v>4</v>
      </c>
      <c r="BQZ313" s="418" t="s">
        <v>756</v>
      </c>
      <c r="BRA313" s="417" t="s">
        <v>757</v>
      </c>
      <c r="BRB313" s="414" t="s">
        <v>648</v>
      </c>
      <c r="BRC313" s="415">
        <v>4</v>
      </c>
      <c r="BRD313" s="418" t="s">
        <v>756</v>
      </c>
      <c r="BRE313" s="417" t="s">
        <v>757</v>
      </c>
      <c r="BRF313" s="414" t="s">
        <v>648</v>
      </c>
      <c r="BRG313" s="415">
        <v>4</v>
      </c>
      <c r="BRH313" s="418" t="s">
        <v>756</v>
      </c>
      <c r="BRI313" s="417" t="s">
        <v>757</v>
      </c>
      <c r="BRJ313" s="414" t="s">
        <v>648</v>
      </c>
      <c r="BRK313" s="415">
        <v>4</v>
      </c>
      <c r="BRL313" s="418" t="s">
        <v>756</v>
      </c>
      <c r="BRM313" s="417" t="s">
        <v>757</v>
      </c>
      <c r="BRN313" s="414" t="s">
        <v>648</v>
      </c>
      <c r="BRO313" s="415">
        <v>4</v>
      </c>
      <c r="BRP313" s="418" t="s">
        <v>756</v>
      </c>
      <c r="BRQ313" s="417" t="s">
        <v>757</v>
      </c>
      <c r="BRR313" s="414" t="s">
        <v>648</v>
      </c>
      <c r="BRS313" s="415">
        <v>4</v>
      </c>
      <c r="BRT313" s="418" t="s">
        <v>756</v>
      </c>
      <c r="BRU313" s="417" t="s">
        <v>757</v>
      </c>
      <c r="BRV313" s="414" t="s">
        <v>648</v>
      </c>
      <c r="BRW313" s="415">
        <v>4</v>
      </c>
      <c r="BRX313" s="418" t="s">
        <v>756</v>
      </c>
      <c r="BRY313" s="417" t="s">
        <v>757</v>
      </c>
      <c r="BRZ313" s="414" t="s">
        <v>648</v>
      </c>
      <c r="BSA313" s="415">
        <v>4</v>
      </c>
      <c r="BSB313" s="418" t="s">
        <v>756</v>
      </c>
      <c r="BSC313" s="417" t="s">
        <v>757</v>
      </c>
      <c r="BSD313" s="414" t="s">
        <v>648</v>
      </c>
      <c r="BSE313" s="415">
        <v>4</v>
      </c>
      <c r="BSF313" s="418" t="s">
        <v>756</v>
      </c>
      <c r="BSG313" s="417" t="s">
        <v>757</v>
      </c>
      <c r="BSH313" s="414" t="s">
        <v>648</v>
      </c>
      <c r="BSI313" s="415">
        <v>4</v>
      </c>
      <c r="BSJ313" s="418" t="s">
        <v>756</v>
      </c>
      <c r="BSK313" s="417" t="s">
        <v>757</v>
      </c>
      <c r="BSL313" s="414" t="s">
        <v>648</v>
      </c>
      <c r="BSM313" s="415">
        <v>4</v>
      </c>
      <c r="BSN313" s="418" t="s">
        <v>756</v>
      </c>
      <c r="BSO313" s="417" t="s">
        <v>757</v>
      </c>
      <c r="BSP313" s="414" t="s">
        <v>648</v>
      </c>
      <c r="BSQ313" s="415">
        <v>4</v>
      </c>
      <c r="BSR313" s="418" t="s">
        <v>756</v>
      </c>
      <c r="BSS313" s="417" t="s">
        <v>757</v>
      </c>
      <c r="BST313" s="414" t="s">
        <v>648</v>
      </c>
      <c r="BSU313" s="415">
        <v>4</v>
      </c>
      <c r="BSV313" s="418" t="s">
        <v>756</v>
      </c>
      <c r="BSW313" s="417" t="s">
        <v>757</v>
      </c>
      <c r="BSX313" s="414" t="s">
        <v>648</v>
      </c>
      <c r="BSY313" s="415">
        <v>4</v>
      </c>
      <c r="BSZ313" s="418" t="s">
        <v>756</v>
      </c>
      <c r="BTA313" s="417" t="s">
        <v>757</v>
      </c>
      <c r="BTB313" s="414" t="s">
        <v>648</v>
      </c>
      <c r="BTC313" s="415">
        <v>4</v>
      </c>
      <c r="BTD313" s="418" t="s">
        <v>756</v>
      </c>
      <c r="BTE313" s="417" t="s">
        <v>757</v>
      </c>
      <c r="BTF313" s="414" t="s">
        <v>648</v>
      </c>
      <c r="BTG313" s="415">
        <v>4</v>
      </c>
      <c r="BTH313" s="418" t="s">
        <v>756</v>
      </c>
      <c r="BTI313" s="417" t="s">
        <v>757</v>
      </c>
      <c r="BTJ313" s="414" t="s">
        <v>648</v>
      </c>
      <c r="BTK313" s="415">
        <v>4</v>
      </c>
      <c r="BTL313" s="418" t="s">
        <v>756</v>
      </c>
      <c r="BTM313" s="417" t="s">
        <v>757</v>
      </c>
      <c r="BTN313" s="414" t="s">
        <v>648</v>
      </c>
      <c r="BTO313" s="415">
        <v>4</v>
      </c>
      <c r="BTP313" s="418" t="s">
        <v>756</v>
      </c>
      <c r="BTQ313" s="417" t="s">
        <v>757</v>
      </c>
      <c r="BTR313" s="414" t="s">
        <v>648</v>
      </c>
      <c r="BTS313" s="415">
        <v>4</v>
      </c>
      <c r="BTT313" s="418" t="s">
        <v>756</v>
      </c>
      <c r="BTU313" s="417" t="s">
        <v>757</v>
      </c>
      <c r="BTV313" s="414" t="s">
        <v>648</v>
      </c>
      <c r="BTW313" s="415">
        <v>4</v>
      </c>
      <c r="BTX313" s="418" t="s">
        <v>756</v>
      </c>
      <c r="BTY313" s="417" t="s">
        <v>757</v>
      </c>
      <c r="BTZ313" s="414" t="s">
        <v>648</v>
      </c>
      <c r="BUA313" s="415">
        <v>4</v>
      </c>
      <c r="BUB313" s="418" t="s">
        <v>756</v>
      </c>
      <c r="BUC313" s="417" t="s">
        <v>757</v>
      </c>
      <c r="BUD313" s="414" t="s">
        <v>648</v>
      </c>
      <c r="BUE313" s="415">
        <v>4</v>
      </c>
      <c r="BUF313" s="418" t="s">
        <v>756</v>
      </c>
      <c r="BUG313" s="417" t="s">
        <v>757</v>
      </c>
      <c r="BUH313" s="414" t="s">
        <v>648</v>
      </c>
      <c r="BUI313" s="415">
        <v>4</v>
      </c>
      <c r="BUJ313" s="418" t="s">
        <v>756</v>
      </c>
      <c r="BUK313" s="417" t="s">
        <v>757</v>
      </c>
      <c r="BUL313" s="414" t="s">
        <v>648</v>
      </c>
      <c r="BUM313" s="415">
        <v>4</v>
      </c>
      <c r="BUN313" s="418" t="s">
        <v>756</v>
      </c>
      <c r="BUO313" s="417" t="s">
        <v>757</v>
      </c>
      <c r="BUP313" s="414" t="s">
        <v>648</v>
      </c>
      <c r="BUQ313" s="415">
        <v>4</v>
      </c>
      <c r="BUR313" s="418" t="s">
        <v>756</v>
      </c>
      <c r="BUS313" s="417" t="s">
        <v>757</v>
      </c>
      <c r="BUT313" s="414" t="s">
        <v>648</v>
      </c>
      <c r="BUU313" s="415">
        <v>4</v>
      </c>
      <c r="BUV313" s="418" t="s">
        <v>756</v>
      </c>
      <c r="BUW313" s="417" t="s">
        <v>757</v>
      </c>
      <c r="BUX313" s="414" t="s">
        <v>648</v>
      </c>
      <c r="BUY313" s="415">
        <v>4</v>
      </c>
      <c r="BUZ313" s="418" t="s">
        <v>756</v>
      </c>
      <c r="BVA313" s="417" t="s">
        <v>757</v>
      </c>
      <c r="BVB313" s="414" t="s">
        <v>648</v>
      </c>
      <c r="BVC313" s="415">
        <v>4</v>
      </c>
      <c r="BVD313" s="418" t="s">
        <v>756</v>
      </c>
      <c r="BVE313" s="417" t="s">
        <v>757</v>
      </c>
      <c r="BVF313" s="414" t="s">
        <v>648</v>
      </c>
      <c r="BVG313" s="415">
        <v>4</v>
      </c>
      <c r="BVH313" s="418" t="s">
        <v>756</v>
      </c>
      <c r="BVI313" s="417" t="s">
        <v>757</v>
      </c>
      <c r="BVJ313" s="414" t="s">
        <v>648</v>
      </c>
      <c r="BVK313" s="415">
        <v>4</v>
      </c>
      <c r="BVL313" s="418" t="s">
        <v>756</v>
      </c>
      <c r="BVM313" s="417" t="s">
        <v>757</v>
      </c>
      <c r="BVN313" s="414" t="s">
        <v>648</v>
      </c>
      <c r="BVO313" s="415">
        <v>4</v>
      </c>
      <c r="BVP313" s="418" t="s">
        <v>756</v>
      </c>
      <c r="BVQ313" s="417" t="s">
        <v>757</v>
      </c>
      <c r="BVR313" s="414" t="s">
        <v>648</v>
      </c>
      <c r="BVS313" s="415">
        <v>4</v>
      </c>
      <c r="BVT313" s="418" t="s">
        <v>756</v>
      </c>
      <c r="BVU313" s="417" t="s">
        <v>757</v>
      </c>
      <c r="BVV313" s="414" t="s">
        <v>648</v>
      </c>
      <c r="BVW313" s="415">
        <v>4</v>
      </c>
      <c r="BVX313" s="418" t="s">
        <v>756</v>
      </c>
      <c r="BVY313" s="417" t="s">
        <v>757</v>
      </c>
      <c r="BVZ313" s="414" t="s">
        <v>648</v>
      </c>
      <c r="BWA313" s="415">
        <v>4</v>
      </c>
      <c r="BWB313" s="418" t="s">
        <v>756</v>
      </c>
      <c r="BWC313" s="417" t="s">
        <v>757</v>
      </c>
      <c r="BWD313" s="414" t="s">
        <v>648</v>
      </c>
      <c r="BWE313" s="415">
        <v>4</v>
      </c>
      <c r="BWF313" s="418" t="s">
        <v>756</v>
      </c>
      <c r="BWG313" s="417" t="s">
        <v>757</v>
      </c>
      <c r="BWH313" s="414" t="s">
        <v>648</v>
      </c>
      <c r="BWI313" s="415">
        <v>4</v>
      </c>
      <c r="BWJ313" s="418" t="s">
        <v>756</v>
      </c>
      <c r="BWK313" s="417" t="s">
        <v>757</v>
      </c>
      <c r="BWL313" s="414" t="s">
        <v>648</v>
      </c>
      <c r="BWM313" s="415">
        <v>4</v>
      </c>
      <c r="BWN313" s="418" t="s">
        <v>756</v>
      </c>
      <c r="BWO313" s="417" t="s">
        <v>757</v>
      </c>
      <c r="BWP313" s="414" t="s">
        <v>648</v>
      </c>
      <c r="BWQ313" s="415">
        <v>4</v>
      </c>
      <c r="BWR313" s="418" t="s">
        <v>756</v>
      </c>
      <c r="BWS313" s="417" t="s">
        <v>757</v>
      </c>
      <c r="BWT313" s="414" t="s">
        <v>648</v>
      </c>
      <c r="BWU313" s="415">
        <v>4</v>
      </c>
      <c r="BWV313" s="418" t="s">
        <v>756</v>
      </c>
      <c r="BWW313" s="417" t="s">
        <v>757</v>
      </c>
      <c r="BWX313" s="414" t="s">
        <v>648</v>
      </c>
      <c r="BWY313" s="415">
        <v>4</v>
      </c>
      <c r="BWZ313" s="418" t="s">
        <v>756</v>
      </c>
      <c r="BXA313" s="417" t="s">
        <v>757</v>
      </c>
      <c r="BXB313" s="414" t="s">
        <v>648</v>
      </c>
      <c r="BXC313" s="415">
        <v>4</v>
      </c>
      <c r="BXD313" s="418" t="s">
        <v>756</v>
      </c>
      <c r="BXE313" s="417" t="s">
        <v>757</v>
      </c>
      <c r="BXF313" s="414" t="s">
        <v>648</v>
      </c>
      <c r="BXG313" s="415">
        <v>4</v>
      </c>
      <c r="BXH313" s="418" t="s">
        <v>756</v>
      </c>
      <c r="BXI313" s="417" t="s">
        <v>757</v>
      </c>
      <c r="BXJ313" s="414" t="s">
        <v>648</v>
      </c>
      <c r="BXK313" s="415">
        <v>4</v>
      </c>
      <c r="BXL313" s="418" t="s">
        <v>756</v>
      </c>
      <c r="BXM313" s="417" t="s">
        <v>757</v>
      </c>
      <c r="BXN313" s="414" t="s">
        <v>648</v>
      </c>
      <c r="BXO313" s="415">
        <v>4</v>
      </c>
      <c r="BXP313" s="418" t="s">
        <v>756</v>
      </c>
      <c r="BXQ313" s="417" t="s">
        <v>757</v>
      </c>
      <c r="BXR313" s="414" t="s">
        <v>648</v>
      </c>
      <c r="BXS313" s="415">
        <v>4</v>
      </c>
      <c r="BXT313" s="418" t="s">
        <v>756</v>
      </c>
      <c r="BXU313" s="417" t="s">
        <v>757</v>
      </c>
      <c r="BXV313" s="414" t="s">
        <v>648</v>
      </c>
      <c r="BXW313" s="415">
        <v>4</v>
      </c>
      <c r="BXX313" s="418" t="s">
        <v>756</v>
      </c>
      <c r="BXY313" s="417" t="s">
        <v>757</v>
      </c>
      <c r="BXZ313" s="414" t="s">
        <v>648</v>
      </c>
      <c r="BYA313" s="415">
        <v>4</v>
      </c>
      <c r="BYB313" s="418" t="s">
        <v>756</v>
      </c>
      <c r="BYC313" s="417" t="s">
        <v>757</v>
      </c>
      <c r="BYD313" s="414" t="s">
        <v>648</v>
      </c>
      <c r="BYE313" s="415">
        <v>4</v>
      </c>
      <c r="BYF313" s="418" t="s">
        <v>756</v>
      </c>
      <c r="BYG313" s="417" t="s">
        <v>757</v>
      </c>
      <c r="BYH313" s="414" t="s">
        <v>648</v>
      </c>
      <c r="BYI313" s="415">
        <v>4</v>
      </c>
      <c r="BYJ313" s="418" t="s">
        <v>756</v>
      </c>
      <c r="BYK313" s="417" t="s">
        <v>757</v>
      </c>
      <c r="BYL313" s="414" t="s">
        <v>648</v>
      </c>
      <c r="BYM313" s="415">
        <v>4</v>
      </c>
      <c r="BYN313" s="418" t="s">
        <v>756</v>
      </c>
      <c r="BYO313" s="417" t="s">
        <v>757</v>
      </c>
      <c r="BYP313" s="414" t="s">
        <v>648</v>
      </c>
      <c r="BYQ313" s="415">
        <v>4</v>
      </c>
      <c r="BYR313" s="418" t="s">
        <v>756</v>
      </c>
      <c r="BYS313" s="417" t="s">
        <v>757</v>
      </c>
      <c r="BYT313" s="414" t="s">
        <v>648</v>
      </c>
      <c r="BYU313" s="415">
        <v>4</v>
      </c>
      <c r="BYV313" s="418" t="s">
        <v>756</v>
      </c>
      <c r="BYW313" s="417" t="s">
        <v>757</v>
      </c>
      <c r="BYX313" s="414" t="s">
        <v>648</v>
      </c>
      <c r="BYY313" s="415">
        <v>4</v>
      </c>
      <c r="BYZ313" s="418" t="s">
        <v>756</v>
      </c>
      <c r="BZA313" s="417" t="s">
        <v>757</v>
      </c>
      <c r="BZB313" s="414" t="s">
        <v>648</v>
      </c>
      <c r="BZC313" s="415">
        <v>4</v>
      </c>
      <c r="BZD313" s="418" t="s">
        <v>756</v>
      </c>
      <c r="BZE313" s="417" t="s">
        <v>757</v>
      </c>
      <c r="BZF313" s="414" t="s">
        <v>648</v>
      </c>
      <c r="BZG313" s="415">
        <v>4</v>
      </c>
      <c r="BZH313" s="418" t="s">
        <v>756</v>
      </c>
      <c r="BZI313" s="417" t="s">
        <v>757</v>
      </c>
      <c r="BZJ313" s="414" t="s">
        <v>648</v>
      </c>
      <c r="BZK313" s="415">
        <v>4</v>
      </c>
      <c r="BZL313" s="418" t="s">
        <v>756</v>
      </c>
      <c r="BZM313" s="417" t="s">
        <v>757</v>
      </c>
      <c r="BZN313" s="414" t="s">
        <v>648</v>
      </c>
      <c r="BZO313" s="415">
        <v>4</v>
      </c>
      <c r="BZP313" s="418" t="s">
        <v>756</v>
      </c>
      <c r="BZQ313" s="417" t="s">
        <v>757</v>
      </c>
      <c r="BZR313" s="414" t="s">
        <v>648</v>
      </c>
      <c r="BZS313" s="415">
        <v>4</v>
      </c>
      <c r="BZT313" s="418" t="s">
        <v>756</v>
      </c>
      <c r="BZU313" s="417" t="s">
        <v>757</v>
      </c>
      <c r="BZV313" s="414" t="s">
        <v>648</v>
      </c>
      <c r="BZW313" s="415">
        <v>4</v>
      </c>
      <c r="BZX313" s="418" t="s">
        <v>756</v>
      </c>
      <c r="BZY313" s="417" t="s">
        <v>757</v>
      </c>
      <c r="BZZ313" s="414" t="s">
        <v>648</v>
      </c>
      <c r="CAA313" s="415">
        <v>4</v>
      </c>
      <c r="CAB313" s="418" t="s">
        <v>756</v>
      </c>
      <c r="CAC313" s="417" t="s">
        <v>757</v>
      </c>
      <c r="CAD313" s="414" t="s">
        <v>648</v>
      </c>
      <c r="CAE313" s="415">
        <v>4</v>
      </c>
      <c r="CAF313" s="418" t="s">
        <v>756</v>
      </c>
      <c r="CAG313" s="417" t="s">
        <v>757</v>
      </c>
      <c r="CAH313" s="414" t="s">
        <v>648</v>
      </c>
      <c r="CAI313" s="415">
        <v>4</v>
      </c>
      <c r="CAJ313" s="418" t="s">
        <v>756</v>
      </c>
      <c r="CAK313" s="417" t="s">
        <v>757</v>
      </c>
      <c r="CAL313" s="414" t="s">
        <v>648</v>
      </c>
      <c r="CAM313" s="415">
        <v>4</v>
      </c>
      <c r="CAN313" s="418" t="s">
        <v>756</v>
      </c>
      <c r="CAO313" s="417" t="s">
        <v>757</v>
      </c>
      <c r="CAP313" s="414" t="s">
        <v>648</v>
      </c>
      <c r="CAQ313" s="415">
        <v>4</v>
      </c>
      <c r="CAR313" s="418" t="s">
        <v>756</v>
      </c>
      <c r="CAS313" s="417" t="s">
        <v>757</v>
      </c>
      <c r="CAT313" s="414" t="s">
        <v>648</v>
      </c>
      <c r="CAU313" s="415">
        <v>4</v>
      </c>
      <c r="CAV313" s="418" t="s">
        <v>756</v>
      </c>
      <c r="CAW313" s="417" t="s">
        <v>757</v>
      </c>
      <c r="CAX313" s="414" t="s">
        <v>648</v>
      </c>
      <c r="CAY313" s="415">
        <v>4</v>
      </c>
      <c r="CAZ313" s="418" t="s">
        <v>756</v>
      </c>
      <c r="CBA313" s="417" t="s">
        <v>757</v>
      </c>
      <c r="CBB313" s="414" t="s">
        <v>648</v>
      </c>
      <c r="CBC313" s="415">
        <v>4</v>
      </c>
      <c r="CBD313" s="418" t="s">
        <v>756</v>
      </c>
      <c r="CBE313" s="417" t="s">
        <v>757</v>
      </c>
      <c r="CBF313" s="414" t="s">
        <v>648</v>
      </c>
      <c r="CBG313" s="415">
        <v>4</v>
      </c>
      <c r="CBH313" s="418" t="s">
        <v>756</v>
      </c>
      <c r="CBI313" s="417" t="s">
        <v>757</v>
      </c>
      <c r="CBJ313" s="414" t="s">
        <v>648</v>
      </c>
      <c r="CBK313" s="415">
        <v>4</v>
      </c>
      <c r="CBL313" s="418" t="s">
        <v>756</v>
      </c>
      <c r="CBM313" s="417" t="s">
        <v>757</v>
      </c>
      <c r="CBN313" s="414" t="s">
        <v>648</v>
      </c>
      <c r="CBO313" s="415">
        <v>4</v>
      </c>
      <c r="CBP313" s="418" t="s">
        <v>756</v>
      </c>
      <c r="CBQ313" s="417" t="s">
        <v>757</v>
      </c>
      <c r="CBR313" s="414" t="s">
        <v>648</v>
      </c>
      <c r="CBS313" s="415">
        <v>4</v>
      </c>
      <c r="CBT313" s="418" t="s">
        <v>756</v>
      </c>
      <c r="CBU313" s="417" t="s">
        <v>757</v>
      </c>
      <c r="CBV313" s="414" t="s">
        <v>648</v>
      </c>
      <c r="CBW313" s="415">
        <v>4</v>
      </c>
      <c r="CBX313" s="418" t="s">
        <v>756</v>
      </c>
      <c r="CBY313" s="417" t="s">
        <v>757</v>
      </c>
      <c r="CBZ313" s="414" t="s">
        <v>648</v>
      </c>
      <c r="CCA313" s="415">
        <v>4</v>
      </c>
      <c r="CCB313" s="418" t="s">
        <v>756</v>
      </c>
      <c r="CCC313" s="417" t="s">
        <v>757</v>
      </c>
      <c r="CCD313" s="414" t="s">
        <v>648</v>
      </c>
      <c r="CCE313" s="415">
        <v>4</v>
      </c>
      <c r="CCF313" s="418" t="s">
        <v>756</v>
      </c>
      <c r="CCG313" s="417" t="s">
        <v>757</v>
      </c>
      <c r="CCH313" s="414" t="s">
        <v>648</v>
      </c>
      <c r="CCI313" s="415">
        <v>4</v>
      </c>
      <c r="CCJ313" s="418" t="s">
        <v>756</v>
      </c>
      <c r="CCK313" s="417" t="s">
        <v>757</v>
      </c>
      <c r="CCL313" s="414" t="s">
        <v>648</v>
      </c>
      <c r="CCM313" s="415">
        <v>4</v>
      </c>
      <c r="CCN313" s="418" t="s">
        <v>756</v>
      </c>
      <c r="CCO313" s="417" t="s">
        <v>757</v>
      </c>
      <c r="CCP313" s="414" t="s">
        <v>648</v>
      </c>
      <c r="CCQ313" s="415">
        <v>4</v>
      </c>
      <c r="CCR313" s="418" t="s">
        <v>756</v>
      </c>
      <c r="CCS313" s="417" t="s">
        <v>757</v>
      </c>
      <c r="CCT313" s="414" t="s">
        <v>648</v>
      </c>
      <c r="CCU313" s="415">
        <v>4</v>
      </c>
      <c r="CCV313" s="418" t="s">
        <v>756</v>
      </c>
      <c r="CCW313" s="417" t="s">
        <v>757</v>
      </c>
      <c r="CCX313" s="414" t="s">
        <v>648</v>
      </c>
      <c r="CCY313" s="415">
        <v>4</v>
      </c>
      <c r="CCZ313" s="418" t="s">
        <v>756</v>
      </c>
      <c r="CDA313" s="417" t="s">
        <v>757</v>
      </c>
      <c r="CDB313" s="414" t="s">
        <v>648</v>
      </c>
      <c r="CDC313" s="415">
        <v>4</v>
      </c>
      <c r="CDD313" s="418" t="s">
        <v>756</v>
      </c>
      <c r="CDE313" s="417" t="s">
        <v>757</v>
      </c>
      <c r="CDF313" s="414" t="s">
        <v>648</v>
      </c>
      <c r="CDG313" s="415">
        <v>4</v>
      </c>
      <c r="CDH313" s="418" t="s">
        <v>756</v>
      </c>
      <c r="CDI313" s="417" t="s">
        <v>757</v>
      </c>
      <c r="CDJ313" s="414" t="s">
        <v>648</v>
      </c>
      <c r="CDK313" s="415">
        <v>4</v>
      </c>
      <c r="CDL313" s="418" t="s">
        <v>756</v>
      </c>
      <c r="CDM313" s="417" t="s">
        <v>757</v>
      </c>
      <c r="CDN313" s="414" t="s">
        <v>648</v>
      </c>
      <c r="CDO313" s="415">
        <v>4</v>
      </c>
      <c r="CDP313" s="418" t="s">
        <v>756</v>
      </c>
      <c r="CDQ313" s="417" t="s">
        <v>757</v>
      </c>
      <c r="CDR313" s="414" t="s">
        <v>648</v>
      </c>
      <c r="CDS313" s="415">
        <v>4</v>
      </c>
      <c r="CDT313" s="418" t="s">
        <v>756</v>
      </c>
      <c r="CDU313" s="417" t="s">
        <v>757</v>
      </c>
      <c r="CDV313" s="414" t="s">
        <v>648</v>
      </c>
      <c r="CDW313" s="415">
        <v>4</v>
      </c>
      <c r="CDX313" s="418" t="s">
        <v>756</v>
      </c>
      <c r="CDY313" s="417" t="s">
        <v>757</v>
      </c>
      <c r="CDZ313" s="414" t="s">
        <v>648</v>
      </c>
      <c r="CEA313" s="415">
        <v>4</v>
      </c>
      <c r="CEB313" s="418" t="s">
        <v>756</v>
      </c>
      <c r="CEC313" s="417" t="s">
        <v>757</v>
      </c>
      <c r="CED313" s="414" t="s">
        <v>648</v>
      </c>
      <c r="CEE313" s="415">
        <v>4</v>
      </c>
      <c r="CEF313" s="418" t="s">
        <v>756</v>
      </c>
      <c r="CEG313" s="417" t="s">
        <v>757</v>
      </c>
      <c r="CEH313" s="414" t="s">
        <v>648</v>
      </c>
      <c r="CEI313" s="415">
        <v>4</v>
      </c>
      <c r="CEJ313" s="418" t="s">
        <v>756</v>
      </c>
      <c r="CEK313" s="417" t="s">
        <v>757</v>
      </c>
      <c r="CEL313" s="414" t="s">
        <v>648</v>
      </c>
      <c r="CEM313" s="415">
        <v>4</v>
      </c>
      <c r="CEN313" s="418" t="s">
        <v>756</v>
      </c>
      <c r="CEO313" s="417" t="s">
        <v>757</v>
      </c>
      <c r="CEP313" s="414" t="s">
        <v>648</v>
      </c>
      <c r="CEQ313" s="415">
        <v>4</v>
      </c>
      <c r="CER313" s="418" t="s">
        <v>756</v>
      </c>
      <c r="CES313" s="417" t="s">
        <v>757</v>
      </c>
      <c r="CET313" s="414" t="s">
        <v>648</v>
      </c>
      <c r="CEU313" s="415">
        <v>4</v>
      </c>
      <c r="CEV313" s="418" t="s">
        <v>756</v>
      </c>
      <c r="CEW313" s="417" t="s">
        <v>757</v>
      </c>
      <c r="CEX313" s="414" t="s">
        <v>648</v>
      </c>
      <c r="CEY313" s="415">
        <v>4</v>
      </c>
      <c r="CEZ313" s="418" t="s">
        <v>756</v>
      </c>
      <c r="CFA313" s="417" t="s">
        <v>757</v>
      </c>
      <c r="CFB313" s="414" t="s">
        <v>648</v>
      </c>
      <c r="CFC313" s="415">
        <v>4</v>
      </c>
      <c r="CFD313" s="418" t="s">
        <v>756</v>
      </c>
      <c r="CFE313" s="417" t="s">
        <v>757</v>
      </c>
      <c r="CFF313" s="414" t="s">
        <v>648</v>
      </c>
      <c r="CFG313" s="415">
        <v>4</v>
      </c>
      <c r="CFH313" s="418" t="s">
        <v>756</v>
      </c>
      <c r="CFI313" s="417" t="s">
        <v>757</v>
      </c>
      <c r="CFJ313" s="414" t="s">
        <v>648</v>
      </c>
      <c r="CFK313" s="415">
        <v>4</v>
      </c>
      <c r="CFL313" s="418" t="s">
        <v>756</v>
      </c>
      <c r="CFM313" s="417" t="s">
        <v>757</v>
      </c>
      <c r="CFN313" s="414" t="s">
        <v>648</v>
      </c>
      <c r="CFO313" s="415">
        <v>4</v>
      </c>
      <c r="CFP313" s="418" t="s">
        <v>756</v>
      </c>
      <c r="CFQ313" s="417" t="s">
        <v>757</v>
      </c>
      <c r="CFR313" s="414" t="s">
        <v>648</v>
      </c>
      <c r="CFS313" s="415">
        <v>4</v>
      </c>
      <c r="CFT313" s="418" t="s">
        <v>756</v>
      </c>
      <c r="CFU313" s="417" t="s">
        <v>757</v>
      </c>
      <c r="CFV313" s="414" t="s">
        <v>648</v>
      </c>
      <c r="CFW313" s="415">
        <v>4</v>
      </c>
      <c r="CFX313" s="418" t="s">
        <v>756</v>
      </c>
      <c r="CFY313" s="417" t="s">
        <v>757</v>
      </c>
      <c r="CFZ313" s="414" t="s">
        <v>648</v>
      </c>
      <c r="CGA313" s="415">
        <v>4</v>
      </c>
      <c r="CGB313" s="418" t="s">
        <v>756</v>
      </c>
      <c r="CGC313" s="417" t="s">
        <v>757</v>
      </c>
      <c r="CGD313" s="414" t="s">
        <v>648</v>
      </c>
      <c r="CGE313" s="415">
        <v>4</v>
      </c>
      <c r="CGF313" s="418" t="s">
        <v>756</v>
      </c>
      <c r="CGG313" s="417" t="s">
        <v>757</v>
      </c>
      <c r="CGH313" s="414" t="s">
        <v>648</v>
      </c>
      <c r="CGI313" s="415">
        <v>4</v>
      </c>
      <c r="CGJ313" s="418" t="s">
        <v>756</v>
      </c>
      <c r="CGK313" s="417" t="s">
        <v>757</v>
      </c>
      <c r="CGL313" s="414" t="s">
        <v>648</v>
      </c>
      <c r="CGM313" s="415">
        <v>4</v>
      </c>
      <c r="CGN313" s="418" t="s">
        <v>756</v>
      </c>
      <c r="CGO313" s="417" t="s">
        <v>757</v>
      </c>
      <c r="CGP313" s="414" t="s">
        <v>648</v>
      </c>
      <c r="CGQ313" s="415">
        <v>4</v>
      </c>
      <c r="CGR313" s="418" t="s">
        <v>756</v>
      </c>
      <c r="CGS313" s="417" t="s">
        <v>757</v>
      </c>
      <c r="CGT313" s="414" t="s">
        <v>648</v>
      </c>
      <c r="CGU313" s="415">
        <v>4</v>
      </c>
      <c r="CGV313" s="418" t="s">
        <v>756</v>
      </c>
      <c r="CGW313" s="417" t="s">
        <v>757</v>
      </c>
      <c r="CGX313" s="414" t="s">
        <v>648</v>
      </c>
      <c r="CGY313" s="415">
        <v>4</v>
      </c>
      <c r="CGZ313" s="418" t="s">
        <v>756</v>
      </c>
      <c r="CHA313" s="417" t="s">
        <v>757</v>
      </c>
      <c r="CHB313" s="414" t="s">
        <v>648</v>
      </c>
      <c r="CHC313" s="415">
        <v>4</v>
      </c>
      <c r="CHD313" s="418" t="s">
        <v>756</v>
      </c>
      <c r="CHE313" s="417" t="s">
        <v>757</v>
      </c>
      <c r="CHF313" s="414" t="s">
        <v>648</v>
      </c>
      <c r="CHG313" s="415">
        <v>4</v>
      </c>
      <c r="CHH313" s="418" t="s">
        <v>756</v>
      </c>
      <c r="CHI313" s="417" t="s">
        <v>757</v>
      </c>
      <c r="CHJ313" s="414" t="s">
        <v>648</v>
      </c>
      <c r="CHK313" s="415">
        <v>4</v>
      </c>
      <c r="CHL313" s="418" t="s">
        <v>756</v>
      </c>
      <c r="CHM313" s="417" t="s">
        <v>757</v>
      </c>
      <c r="CHN313" s="414" t="s">
        <v>648</v>
      </c>
      <c r="CHO313" s="415">
        <v>4</v>
      </c>
      <c r="CHP313" s="418" t="s">
        <v>756</v>
      </c>
      <c r="CHQ313" s="417" t="s">
        <v>757</v>
      </c>
      <c r="CHR313" s="414" t="s">
        <v>648</v>
      </c>
      <c r="CHS313" s="415">
        <v>4</v>
      </c>
      <c r="CHT313" s="418" t="s">
        <v>756</v>
      </c>
      <c r="CHU313" s="417" t="s">
        <v>757</v>
      </c>
      <c r="CHV313" s="414" t="s">
        <v>648</v>
      </c>
      <c r="CHW313" s="415">
        <v>4</v>
      </c>
      <c r="CHX313" s="418" t="s">
        <v>756</v>
      </c>
      <c r="CHY313" s="417" t="s">
        <v>757</v>
      </c>
      <c r="CHZ313" s="414" t="s">
        <v>648</v>
      </c>
      <c r="CIA313" s="415">
        <v>4</v>
      </c>
      <c r="CIB313" s="418" t="s">
        <v>756</v>
      </c>
      <c r="CIC313" s="417" t="s">
        <v>757</v>
      </c>
      <c r="CID313" s="414" t="s">
        <v>648</v>
      </c>
      <c r="CIE313" s="415">
        <v>4</v>
      </c>
      <c r="CIF313" s="418" t="s">
        <v>756</v>
      </c>
      <c r="CIG313" s="417" t="s">
        <v>757</v>
      </c>
      <c r="CIH313" s="414" t="s">
        <v>648</v>
      </c>
      <c r="CII313" s="415">
        <v>4</v>
      </c>
      <c r="CIJ313" s="418" t="s">
        <v>756</v>
      </c>
      <c r="CIK313" s="417" t="s">
        <v>757</v>
      </c>
      <c r="CIL313" s="414" t="s">
        <v>648</v>
      </c>
      <c r="CIM313" s="415">
        <v>4</v>
      </c>
      <c r="CIN313" s="418" t="s">
        <v>756</v>
      </c>
      <c r="CIO313" s="417" t="s">
        <v>757</v>
      </c>
      <c r="CIP313" s="414" t="s">
        <v>648</v>
      </c>
      <c r="CIQ313" s="415">
        <v>4</v>
      </c>
      <c r="CIR313" s="418" t="s">
        <v>756</v>
      </c>
      <c r="CIS313" s="417" t="s">
        <v>757</v>
      </c>
      <c r="CIT313" s="414" t="s">
        <v>648</v>
      </c>
      <c r="CIU313" s="415">
        <v>4</v>
      </c>
      <c r="CIV313" s="418" t="s">
        <v>756</v>
      </c>
      <c r="CIW313" s="417" t="s">
        <v>757</v>
      </c>
      <c r="CIX313" s="414" t="s">
        <v>648</v>
      </c>
      <c r="CIY313" s="415">
        <v>4</v>
      </c>
      <c r="CIZ313" s="418" t="s">
        <v>756</v>
      </c>
      <c r="CJA313" s="417" t="s">
        <v>757</v>
      </c>
      <c r="CJB313" s="414" t="s">
        <v>648</v>
      </c>
      <c r="CJC313" s="415">
        <v>4</v>
      </c>
      <c r="CJD313" s="418" t="s">
        <v>756</v>
      </c>
      <c r="CJE313" s="417" t="s">
        <v>757</v>
      </c>
      <c r="CJF313" s="414" t="s">
        <v>648</v>
      </c>
      <c r="CJG313" s="415">
        <v>4</v>
      </c>
      <c r="CJH313" s="418" t="s">
        <v>756</v>
      </c>
      <c r="CJI313" s="417" t="s">
        <v>757</v>
      </c>
      <c r="CJJ313" s="414" t="s">
        <v>648</v>
      </c>
      <c r="CJK313" s="415">
        <v>4</v>
      </c>
      <c r="CJL313" s="418" t="s">
        <v>756</v>
      </c>
      <c r="CJM313" s="417" t="s">
        <v>757</v>
      </c>
      <c r="CJN313" s="414" t="s">
        <v>648</v>
      </c>
      <c r="CJO313" s="415">
        <v>4</v>
      </c>
      <c r="CJP313" s="418" t="s">
        <v>756</v>
      </c>
      <c r="CJQ313" s="417" t="s">
        <v>757</v>
      </c>
      <c r="CJR313" s="414" t="s">
        <v>648</v>
      </c>
      <c r="CJS313" s="415">
        <v>4</v>
      </c>
      <c r="CJT313" s="418" t="s">
        <v>756</v>
      </c>
      <c r="CJU313" s="417" t="s">
        <v>757</v>
      </c>
      <c r="CJV313" s="414" t="s">
        <v>648</v>
      </c>
      <c r="CJW313" s="415">
        <v>4</v>
      </c>
      <c r="CJX313" s="418" t="s">
        <v>756</v>
      </c>
      <c r="CJY313" s="417" t="s">
        <v>757</v>
      </c>
      <c r="CJZ313" s="414" t="s">
        <v>648</v>
      </c>
      <c r="CKA313" s="415">
        <v>4</v>
      </c>
      <c r="CKB313" s="418" t="s">
        <v>756</v>
      </c>
      <c r="CKC313" s="417" t="s">
        <v>757</v>
      </c>
      <c r="CKD313" s="414" t="s">
        <v>648</v>
      </c>
      <c r="CKE313" s="415">
        <v>4</v>
      </c>
      <c r="CKF313" s="418" t="s">
        <v>756</v>
      </c>
      <c r="CKG313" s="417" t="s">
        <v>757</v>
      </c>
      <c r="CKH313" s="414" t="s">
        <v>648</v>
      </c>
      <c r="CKI313" s="415">
        <v>4</v>
      </c>
      <c r="CKJ313" s="418" t="s">
        <v>756</v>
      </c>
      <c r="CKK313" s="417" t="s">
        <v>757</v>
      </c>
      <c r="CKL313" s="414" t="s">
        <v>648</v>
      </c>
      <c r="CKM313" s="415">
        <v>4</v>
      </c>
      <c r="CKN313" s="418" t="s">
        <v>756</v>
      </c>
      <c r="CKO313" s="417" t="s">
        <v>757</v>
      </c>
      <c r="CKP313" s="414" t="s">
        <v>648</v>
      </c>
      <c r="CKQ313" s="415">
        <v>4</v>
      </c>
      <c r="CKR313" s="418" t="s">
        <v>756</v>
      </c>
      <c r="CKS313" s="417" t="s">
        <v>757</v>
      </c>
      <c r="CKT313" s="414" t="s">
        <v>648</v>
      </c>
      <c r="CKU313" s="415">
        <v>4</v>
      </c>
      <c r="CKV313" s="418" t="s">
        <v>756</v>
      </c>
      <c r="CKW313" s="417" t="s">
        <v>757</v>
      </c>
      <c r="CKX313" s="414" t="s">
        <v>648</v>
      </c>
      <c r="CKY313" s="415">
        <v>4</v>
      </c>
      <c r="CKZ313" s="418" t="s">
        <v>756</v>
      </c>
      <c r="CLA313" s="417" t="s">
        <v>757</v>
      </c>
      <c r="CLB313" s="414" t="s">
        <v>648</v>
      </c>
      <c r="CLC313" s="415">
        <v>4</v>
      </c>
      <c r="CLD313" s="418" t="s">
        <v>756</v>
      </c>
      <c r="CLE313" s="417" t="s">
        <v>757</v>
      </c>
      <c r="CLF313" s="414" t="s">
        <v>648</v>
      </c>
      <c r="CLG313" s="415">
        <v>4</v>
      </c>
      <c r="CLH313" s="418" t="s">
        <v>756</v>
      </c>
      <c r="CLI313" s="417" t="s">
        <v>757</v>
      </c>
      <c r="CLJ313" s="414" t="s">
        <v>648</v>
      </c>
      <c r="CLK313" s="415">
        <v>4</v>
      </c>
      <c r="CLL313" s="418" t="s">
        <v>756</v>
      </c>
      <c r="CLM313" s="417" t="s">
        <v>757</v>
      </c>
      <c r="CLN313" s="414" t="s">
        <v>648</v>
      </c>
      <c r="CLO313" s="415">
        <v>4</v>
      </c>
      <c r="CLP313" s="418" t="s">
        <v>756</v>
      </c>
      <c r="CLQ313" s="417" t="s">
        <v>757</v>
      </c>
      <c r="CLR313" s="414" t="s">
        <v>648</v>
      </c>
      <c r="CLS313" s="415">
        <v>4</v>
      </c>
      <c r="CLT313" s="418" t="s">
        <v>756</v>
      </c>
      <c r="CLU313" s="417" t="s">
        <v>757</v>
      </c>
      <c r="CLV313" s="414" t="s">
        <v>648</v>
      </c>
      <c r="CLW313" s="415">
        <v>4</v>
      </c>
      <c r="CLX313" s="418" t="s">
        <v>756</v>
      </c>
      <c r="CLY313" s="417" t="s">
        <v>757</v>
      </c>
      <c r="CLZ313" s="414" t="s">
        <v>648</v>
      </c>
      <c r="CMA313" s="415">
        <v>4</v>
      </c>
      <c r="CMB313" s="418" t="s">
        <v>756</v>
      </c>
      <c r="CMC313" s="417" t="s">
        <v>757</v>
      </c>
      <c r="CMD313" s="414" t="s">
        <v>648</v>
      </c>
      <c r="CME313" s="415">
        <v>4</v>
      </c>
      <c r="CMF313" s="418" t="s">
        <v>756</v>
      </c>
      <c r="CMG313" s="417" t="s">
        <v>757</v>
      </c>
      <c r="CMH313" s="414" t="s">
        <v>648</v>
      </c>
      <c r="CMI313" s="415">
        <v>4</v>
      </c>
      <c r="CMJ313" s="418" t="s">
        <v>756</v>
      </c>
      <c r="CMK313" s="417" t="s">
        <v>757</v>
      </c>
      <c r="CML313" s="414" t="s">
        <v>648</v>
      </c>
      <c r="CMM313" s="415">
        <v>4</v>
      </c>
      <c r="CMN313" s="418" t="s">
        <v>756</v>
      </c>
      <c r="CMO313" s="417" t="s">
        <v>757</v>
      </c>
      <c r="CMP313" s="414" t="s">
        <v>648</v>
      </c>
      <c r="CMQ313" s="415">
        <v>4</v>
      </c>
      <c r="CMR313" s="418" t="s">
        <v>756</v>
      </c>
      <c r="CMS313" s="417" t="s">
        <v>757</v>
      </c>
      <c r="CMT313" s="414" t="s">
        <v>648</v>
      </c>
      <c r="CMU313" s="415">
        <v>4</v>
      </c>
      <c r="CMV313" s="418" t="s">
        <v>756</v>
      </c>
      <c r="CMW313" s="417" t="s">
        <v>757</v>
      </c>
      <c r="CMX313" s="414" t="s">
        <v>648</v>
      </c>
      <c r="CMY313" s="415">
        <v>4</v>
      </c>
      <c r="CMZ313" s="418" t="s">
        <v>756</v>
      </c>
      <c r="CNA313" s="417" t="s">
        <v>757</v>
      </c>
      <c r="CNB313" s="414" t="s">
        <v>648</v>
      </c>
      <c r="CNC313" s="415">
        <v>4</v>
      </c>
      <c r="CND313" s="418" t="s">
        <v>756</v>
      </c>
      <c r="CNE313" s="417" t="s">
        <v>757</v>
      </c>
      <c r="CNF313" s="414" t="s">
        <v>648</v>
      </c>
      <c r="CNG313" s="415">
        <v>4</v>
      </c>
      <c r="CNH313" s="418" t="s">
        <v>756</v>
      </c>
      <c r="CNI313" s="417" t="s">
        <v>757</v>
      </c>
      <c r="CNJ313" s="414" t="s">
        <v>648</v>
      </c>
      <c r="CNK313" s="415">
        <v>4</v>
      </c>
      <c r="CNL313" s="418" t="s">
        <v>756</v>
      </c>
      <c r="CNM313" s="417" t="s">
        <v>757</v>
      </c>
      <c r="CNN313" s="414" t="s">
        <v>648</v>
      </c>
      <c r="CNO313" s="415">
        <v>4</v>
      </c>
      <c r="CNP313" s="418" t="s">
        <v>756</v>
      </c>
      <c r="CNQ313" s="417" t="s">
        <v>757</v>
      </c>
      <c r="CNR313" s="414" t="s">
        <v>648</v>
      </c>
      <c r="CNS313" s="415">
        <v>4</v>
      </c>
      <c r="CNT313" s="418" t="s">
        <v>756</v>
      </c>
      <c r="CNU313" s="417" t="s">
        <v>757</v>
      </c>
      <c r="CNV313" s="414" t="s">
        <v>648</v>
      </c>
      <c r="CNW313" s="415">
        <v>4</v>
      </c>
      <c r="CNX313" s="418" t="s">
        <v>756</v>
      </c>
      <c r="CNY313" s="417" t="s">
        <v>757</v>
      </c>
      <c r="CNZ313" s="414" t="s">
        <v>648</v>
      </c>
      <c r="COA313" s="415">
        <v>4</v>
      </c>
      <c r="COB313" s="418" t="s">
        <v>756</v>
      </c>
      <c r="COC313" s="417" t="s">
        <v>757</v>
      </c>
      <c r="COD313" s="414" t="s">
        <v>648</v>
      </c>
      <c r="COE313" s="415">
        <v>4</v>
      </c>
      <c r="COF313" s="418" t="s">
        <v>756</v>
      </c>
      <c r="COG313" s="417" t="s">
        <v>757</v>
      </c>
      <c r="COH313" s="414" t="s">
        <v>648</v>
      </c>
      <c r="COI313" s="415">
        <v>4</v>
      </c>
      <c r="COJ313" s="418" t="s">
        <v>756</v>
      </c>
      <c r="COK313" s="417" t="s">
        <v>757</v>
      </c>
      <c r="COL313" s="414" t="s">
        <v>648</v>
      </c>
      <c r="COM313" s="415">
        <v>4</v>
      </c>
      <c r="CON313" s="418" t="s">
        <v>756</v>
      </c>
      <c r="COO313" s="417" t="s">
        <v>757</v>
      </c>
      <c r="COP313" s="414" t="s">
        <v>648</v>
      </c>
      <c r="COQ313" s="415">
        <v>4</v>
      </c>
      <c r="COR313" s="418" t="s">
        <v>756</v>
      </c>
      <c r="COS313" s="417" t="s">
        <v>757</v>
      </c>
      <c r="COT313" s="414" t="s">
        <v>648</v>
      </c>
      <c r="COU313" s="415">
        <v>4</v>
      </c>
      <c r="COV313" s="418" t="s">
        <v>756</v>
      </c>
      <c r="COW313" s="417" t="s">
        <v>757</v>
      </c>
      <c r="COX313" s="414" t="s">
        <v>648</v>
      </c>
      <c r="COY313" s="415">
        <v>4</v>
      </c>
      <c r="COZ313" s="418" t="s">
        <v>756</v>
      </c>
      <c r="CPA313" s="417" t="s">
        <v>757</v>
      </c>
      <c r="CPB313" s="414" t="s">
        <v>648</v>
      </c>
      <c r="CPC313" s="415">
        <v>4</v>
      </c>
      <c r="CPD313" s="418" t="s">
        <v>756</v>
      </c>
      <c r="CPE313" s="417" t="s">
        <v>757</v>
      </c>
      <c r="CPF313" s="414" t="s">
        <v>648</v>
      </c>
      <c r="CPG313" s="415">
        <v>4</v>
      </c>
      <c r="CPH313" s="418" t="s">
        <v>756</v>
      </c>
      <c r="CPI313" s="417" t="s">
        <v>757</v>
      </c>
      <c r="CPJ313" s="414" t="s">
        <v>648</v>
      </c>
      <c r="CPK313" s="415">
        <v>4</v>
      </c>
      <c r="CPL313" s="418" t="s">
        <v>756</v>
      </c>
      <c r="CPM313" s="417" t="s">
        <v>757</v>
      </c>
      <c r="CPN313" s="414" t="s">
        <v>648</v>
      </c>
      <c r="CPO313" s="415">
        <v>4</v>
      </c>
      <c r="CPP313" s="418" t="s">
        <v>756</v>
      </c>
      <c r="CPQ313" s="417" t="s">
        <v>757</v>
      </c>
      <c r="CPR313" s="414" t="s">
        <v>648</v>
      </c>
      <c r="CPS313" s="415">
        <v>4</v>
      </c>
      <c r="CPT313" s="418" t="s">
        <v>756</v>
      </c>
      <c r="CPU313" s="417" t="s">
        <v>757</v>
      </c>
      <c r="CPV313" s="414" t="s">
        <v>648</v>
      </c>
      <c r="CPW313" s="415">
        <v>4</v>
      </c>
      <c r="CPX313" s="418" t="s">
        <v>756</v>
      </c>
      <c r="CPY313" s="417" t="s">
        <v>757</v>
      </c>
      <c r="CPZ313" s="414" t="s">
        <v>648</v>
      </c>
      <c r="CQA313" s="415">
        <v>4</v>
      </c>
      <c r="CQB313" s="418" t="s">
        <v>756</v>
      </c>
      <c r="CQC313" s="417" t="s">
        <v>757</v>
      </c>
      <c r="CQD313" s="414" t="s">
        <v>648</v>
      </c>
      <c r="CQE313" s="415">
        <v>4</v>
      </c>
      <c r="CQF313" s="418" t="s">
        <v>756</v>
      </c>
      <c r="CQG313" s="417" t="s">
        <v>757</v>
      </c>
      <c r="CQH313" s="414" t="s">
        <v>648</v>
      </c>
      <c r="CQI313" s="415">
        <v>4</v>
      </c>
      <c r="CQJ313" s="418" t="s">
        <v>756</v>
      </c>
      <c r="CQK313" s="417" t="s">
        <v>757</v>
      </c>
      <c r="CQL313" s="414" t="s">
        <v>648</v>
      </c>
      <c r="CQM313" s="415">
        <v>4</v>
      </c>
      <c r="CQN313" s="418" t="s">
        <v>756</v>
      </c>
      <c r="CQO313" s="417" t="s">
        <v>757</v>
      </c>
      <c r="CQP313" s="414" t="s">
        <v>648</v>
      </c>
      <c r="CQQ313" s="415">
        <v>4</v>
      </c>
      <c r="CQR313" s="418" t="s">
        <v>756</v>
      </c>
      <c r="CQS313" s="417" t="s">
        <v>757</v>
      </c>
      <c r="CQT313" s="414" t="s">
        <v>648</v>
      </c>
      <c r="CQU313" s="415">
        <v>4</v>
      </c>
      <c r="CQV313" s="418" t="s">
        <v>756</v>
      </c>
      <c r="CQW313" s="417" t="s">
        <v>757</v>
      </c>
      <c r="CQX313" s="414" t="s">
        <v>648</v>
      </c>
      <c r="CQY313" s="415">
        <v>4</v>
      </c>
      <c r="CQZ313" s="418" t="s">
        <v>756</v>
      </c>
      <c r="CRA313" s="417" t="s">
        <v>757</v>
      </c>
      <c r="CRB313" s="414" t="s">
        <v>648</v>
      </c>
      <c r="CRC313" s="415">
        <v>4</v>
      </c>
      <c r="CRD313" s="418" t="s">
        <v>756</v>
      </c>
      <c r="CRE313" s="417" t="s">
        <v>757</v>
      </c>
      <c r="CRF313" s="414" t="s">
        <v>648</v>
      </c>
      <c r="CRG313" s="415">
        <v>4</v>
      </c>
      <c r="CRH313" s="418" t="s">
        <v>756</v>
      </c>
      <c r="CRI313" s="417" t="s">
        <v>757</v>
      </c>
      <c r="CRJ313" s="414" t="s">
        <v>648</v>
      </c>
      <c r="CRK313" s="415">
        <v>4</v>
      </c>
      <c r="CRL313" s="418" t="s">
        <v>756</v>
      </c>
      <c r="CRM313" s="417" t="s">
        <v>757</v>
      </c>
      <c r="CRN313" s="414" t="s">
        <v>648</v>
      </c>
      <c r="CRO313" s="415">
        <v>4</v>
      </c>
      <c r="CRP313" s="418" t="s">
        <v>756</v>
      </c>
      <c r="CRQ313" s="417" t="s">
        <v>757</v>
      </c>
      <c r="CRR313" s="414" t="s">
        <v>648</v>
      </c>
      <c r="CRS313" s="415">
        <v>4</v>
      </c>
      <c r="CRT313" s="418" t="s">
        <v>756</v>
      </c>
      <c r="CRU313" s="417" t="s">
        <v>757</v>
      </c>
      <c r="CRV313" s="414" t="s">
        <v>648</v>
      </c>
      <c r="CRW313" s="415">
        <v>4</v>
      </c>
      <c r="CRX313" s="418" t="s">
        <v>756</v>
      </c>
      <c r="CRY313" s="417" t="s">
        <v>757</v>
      </c>
      <c r="CRZ313" s="414" t="s">
        <v>648</v>
      </c>
      <c r="CSA313" s="415">
        <v>4</v>
      </c>
      <c r="CSB313" s="418" t="s">
        <v>756</v>
      </c>
      <c r="CSC313" s="417" t="s">
        <v>757</v>
      </c>
      <c r="CSD313" s="414" t="s">
        <v>648</v>
      </c>
      <c r="CSE313" s="415">
        <v>4</v>
      </c>
      <c r="CSF313" s="418" t="s">
        <v>756</v>
      </c>
      <c r="CSG313" s="417" t="s">
        <v>757</v>
      </c>
      <c r="CSH313" s="414" t="s">
        <v>648</v>
      </c>
      <c r="CSI313" s="415">
        <v>4</v>
      </c>
      <c r="CSJ313" s="418" t="s">
        <v>756</v>
      </c>
      <c r="CSK313" s="417" t="s">
        <v>757</v>
      </c>
      <c r="CSL313" s="414" t="s">
        <v>648</v>
      </c>
      <c r="CSM313" s="415">
        <v>4</v>
      </c>
      <c r="CSN313" s="418" t="s">
        <v>756</v>
      </c>
      <c r="CSO313" s="417" t="s">
        <v>757</v>
      </c>
      <c r="CSP313" s="414" t="s">
        <v>648</v>
      </c>
      <c r="CSQ313" s="415">
        <v>4</v>
      </c>
      <c r="CSR313" s="418" t="s">
        <v>756</v>
      </c>
      <c r="CSS313" s="417" t="s">
        <v>757</v>
      </c>
      <c r="CST313" s="414" t="s">
        <v>648</v>
      </c>
      <c r="CSU313" s="415">
        <v>4</v>
      </c>
      <c r="CSV313" s="418" t="s">
        <v>756</v>
      </c>
      <c r="CSW313" s="417" t="s">
        <v>757</v>
      </c>
      <c r="CSX313" s="414" t="s">
        <v>648</v>
      </c>
      <c r="CSY313" s="415">
        <v>4</v>
      </c>
      <c r="CSZ313" s="418" t="s">
        <v>756</v>
      </c>
      <c r="CTA313" s="417" t="s">
        <v>757</v>
      </c>
      <c r="CTB313" s="414" t="s">
        <v>648</v>
      </c>
      <c r="CTC313" s="415">
        <v>4</v>
      </c>
      <c r="CTD313" s="418" t="s">
        <v>756</v>
      </c>
      <c r="CTE313" s="417" t="s">
        <v>757</v>
      </c>
      <c r="CTF313" s="414" t="s">
        <v>648</v>
      </c>
      <c r="CTG313" s="415">
        <v>4</v>
      </c>
      <c r="CTH313" s="418" t="s">
        <v>756</v>
      </c>
      <c r="CTI313" s="417" t="s">
        <v>757</v>
      </c>
      <c r="CTJ313" s="414" t="s">
        <v>648</v>
      </c>
      <c r="CTK313" s="415">
        <v>4</v>
      </c>
      <c r="CTL313" s="418" t="s">
        <v>756</v>
      </c>
      <c r="CTM313" s="417" t="s">
        <v>757</v>
      </c>
      <c r="CTN313" s="414" t="s">
        <v>648</v>
      </c>
      <c r="CTO313" s="415">
        <v>4</v>
      </c>
      <c r="CTP313" s="418" t="s">
        <v>756</v>
      </c>
      <c r="CTQ313" s="417" t="s">
        <v>757</v>
      </c>
      <c r="CTR313" s="414" t="s">
        <v>648</v>
      </c>
      <c r="CTS313" s="415">
        <v>4</v>
      </c>
      <c r="CTT313" s="418" t="s">
        <v>756</v>
      </c>
      <c r="CTU313" s="417" t="s">
        <v>757</v>
      </c>
      <c r="CTV313" s="414" t="s">
        <v>648</v>
      </c>
      <c r="CTW313" s="415">
        <v>4</v>
      </c>
      <c r="CTX313" s="418" t="s">
        <v>756</v>
      </c>
      <c r="CTY313" s="417" t="s">
        <v>757</v>
      </c>
      <c r="CTZ313" s="414" t="s">
        <v>648</v>
      </c>
      <c r="CUA313" s="415">
        <v>4</v>
      </c>
      <c r="CUB313" s="418" t="s">
        <v>756</v>
      </c>
      <c r="CUC313" s="417" t="s">
        <v>757</v>
      </c>
      <c r="CUD313" s="414" t="s">
        <v>648</v>
      </c>
      <c r="CUE313" s="415">
        <v>4</v>
      </c>
      <c r="CUF313" s="418" t="s">
        <v>756</v>
      </c>
      <c r="CUG313" s="417" t="s">
        <v>757</v>
      </c>
      <c r="CUH313" s="414" t="s">
        <v>648</v>
      </c>
      <c r="CUI313" s="415">
        <v>4</v>
      </c>
      <c r="CUJ313" s="418" t="s">
        <v>756</v>
      </c>
      <c r="CUK313" s="417" t="s">
        <v>757</v>
      </c>
      <c r="CUL313" s="414" t="s">
        <v>648</v>
      </c>
      <c r="CUM313" s="415">
        <v>4</v>
      </c>
      <c r="CUN313" s="418" t="s">
        <v>756</v>
      </c>
      <c r="CUO313" s="417" t="s">
        <v>757</v>
      </c>
      <c r="CUP313" s="414" t="s">
        <v>648</v>
      </c>
      <c r="CUQ313" s="415">
        <v>4</v>
      </c>
      <c r="CUR313" s="418" t="s">
        <v>756</v>
      </c>
      <c r="CUS313" s="417" t="s">
        <v>757</v>
      </c>
      <c r="CUT313" s="414" t="s">
        <v>648</v>
      </c>
      <c r="CUU313" s="415">
        <v>4</v>
      </c>
      <c r="CUV313" s="418" t="s">
        <v>756</v>
      </c>
      <c r="CUW313" s="417" t="s">
        <v>757</v>
      </c>
      <c r="CUX313" s="414" t="s">
        <v>648</v>
      </c>
      <c r="CUY313" s="415">
        <v>4</v>
      </c>
      <c r="CUZ313" s="418" t="s">
        <v>756</v>
      </c>
      <c r="CVA313" s="417" t="s">
        <v>757</v>
      </c>
      <c r="CVB313" s="414" t="s">
        <v>648</v>
      </c>
      <c r="CVC313" s="415">
        <v>4</v>
      </c>
      <c r="CVD313" s="418" t="s">
        <v>756</v>
      </c>
      <c r="CVE313" s="417" t="s">
        <v>757</v>
      </c>
      <c r="CVF313" s="414" t="s">
        <v>648</v>
      </c>
      <c r="CVG313" s="415">
        <v>4</v>
      </c>
      <c r="CVH313" s="418" t="s">
        <v>756</v>
      </c>
      <c r="CVI313" s="417" t="s">
        <v>757</v>
      </c>
      <c r="CVJ313" s="414" t="s">
        <v>648</v>
      </c>
      <c r="CVK313" s="415">
        <v>4</v>
      </c>
      <c r="CVL313" s="418" t="s">
        <v>756</v>
      </c>
      <c r="CVM313" s="417" t="s">
        <v>757</v>
      </c>
      <c r="CVN313" s="414" t="s">
        <v>648</v>
      </c>
      <c r="CVO313" s="415">
        <v>4</v>
      </c>
      <c r="CVP313" s="418" t="s">
        <v>756</v>
      </c>
      <c r="CVQ313" s="417" t="s">
        <v>757</v>
      </c>
      <c r="CVR313" s="414" t="s">
        <v>648</v>
      </c>
      <c r="CVS313" s="415">
        <v>4</v>
      </c>
      <c r="CVT313" s="418" t="s">
        <v>756</v>
      </c>
      <c r="CVU313" s="417" t="s">
        <v>757</v>
      </c>
      <c r="CVV313" s="414" t="s">
        <v>648</v>
      </c>
      <c r="CVW313" s="415">
        <v>4</v>
      </c>
      <c r="CVX313" s="418" t="s">
        <v>756</v>
      </c>
      <c r="CVY313" s="417" t="s">
        <v>757</v>
      </c>
      <c r="CVZ313" s="414" t="s">
        <v>648</v>
      </c>
      <c r="CWA313" s="415">
        <v>4</v>
      </c>
      <c r="CWB313" s="418" t="s">
        <v>756</v>
      </c>
      <c r="CWC313" s="417" t="s">
        <v>757</v>
      </c>
      <c r="CWD313" s="414" t="s">
        <v>648</v>
      </c>
      <c r="CWE313" s="415">
        <v>4</v>
      </c>
      <c r="CWF313" s="418" t="s">
        <v>756</v>
      </c>
      <c r="CWG313" s="417" t="s">
        <v>757</v>
      </c>
      <c r="CWH313" s="414" t="s">
        <v>648</v>
      </c>
      <c r="CWI313" s="415">
        <v>4</v>
      </c>
      <c r="CWJ313" s="418" t="s">
        <v>756</v>
      </c>
      <c r="CWK313" s="417" t="s">
        <v>757</v>
      </c>
      <c r="CWL313" s="414" t="s">
        <v>648</v>
      </c>
      <c r="CWM313" s="415">
        <v>4</v>
      </c>
      <c r="CWN313" s="418" t="s">
        <v>756</v>
      </c>
      <c r="CWO313" s="417" t="s">
        <v>757</v>
      </c>
      <c r="CWP313" s="414" t="s">
        <v>648</v>
      </c>
      <c r="CWQ313" s="415">
        <v>4</v>
      </c>
      <c r="CWR313" s="418" t="s">
        <v>756</v>
      </c>
      <c r="CWS313" s="417" t="s">
        <v>757</v>
      </c>
      <c r="CWT313" s="414" t="s">
        <v>648</v>
      </c>
      <c r="CWU313" s="415">
        <v>4</v>
      </c>
      <c r="CWV313" s="418" t="s">
        <v>756</v>
      </c>
      <c r="CWW313" s="417" t="s">
        <v>757</v>
      </c>
      <c r="CWX313" s="414" t="s">
        <v>648</v>
      </c>
      <c r="CWY313" s="415">
        <v>4</v>
      </c>
      <c r="CWZ313" s="418" t="s">
        <v>756</v>
      </c>
      <c r="CXA313" s="417" t="s">
        <v>757</v>
      </c>
      <c r="CXB313" s="414" t="s">
        <v>648</v>
      </c>
      <c r="CXC313" s="415">
        <v>4</v>
      </c>
      <c r="CXD313" s="418" t="s">
        <v>756</v>
      </c>
      <c r="CXE313" s="417" t="s">
        <v>757</v>
      </c>
      <c r="CXF313" s="414" t="s">
        <v>648</v>
      </c>
      <c r="CXG313" s="415">
        <v>4</v>
      </c>
      <c r="CXH313" s="418" t="s">
        <v>756</v>
      </c>
      <c r="CXI313" s="417" t="s">
        <v>757</v>
      </c>
      <c r="CXJ313" s="414" t="s">
        <v>648</v>
      </c>
      <c r="CXK313" s="415">
        <v>4</v>
      </c>
      <c r="CXL313" s="418" t="s">
        <v>756</v>
      </c>
      <c r="CXM313" s="417" t="s">
        <v>757</v>
      </c>
      <c r="CXN313" s="414" t="s">
        <v>648</v>
      </c>
      <c r="CXO313" s="415">
        <v>4</v>
      </c>
      <c r="CXP313" s="418" t="s">
        <v>756</v>
      </c>
      <c r="CXQ313" s="417" t="s">
        <v>757</v>
      </c>
      <c r="CXR313" s="414" t="s">
        <v>648</v>
      </c>
      <c r="CXS313" s="415">
        <v>4</v>
      </c>
      <c r="CXT313" s="418" t="s">
        <v>756</v>
      </c>
      <c r="CXU313" s="417" t="s">
        <v>757</v>
      </c>
      <c r="CXV313" s="414" t="s">
        <v>648</v>
      </c>
      <c r="CXW313" s="415">
        <v>4</v>
      </c>
      <c r="CXX313" s="418" t="s">
        <v>756</v>
      </c>
      <c r="CXY313" s="417" t="s">
        <v>757</v>
      </c>
      <c r="CXZ313" s="414" t="s">
        <v>648</v>
      </c>
      <c r="CYA313" s="415">
        <v>4</v>
      </c>
      <c r="CYB313" s="418" t="s">
        <v>756</v>
      </c>
      <c r="CYC313" s="417" t="s">
        <v>757</v>
      </c>
      <c r="CYD313" s="414" t="s">
        <v>648</v>
      </c>
      <c r="CYE313" s="415">
        <v>4</v>
      </c>
      <c r="CYF313" s="418" t="s">
        <v>756</v>
      </c>
      <c r="CYG313" s="417" t="s">
        <v>757</v>
      </c>
      <c r="CYH313" s="414" t="s">
        <v>648</v>
      </c>
      <c r="CYI313" s="415">
        <v>4</v>
      </c>
      <c r="CYJ313" s="418" t="s">
        <v>756</v>
      </c>
      <c r="CYK313" s="417" t="s">
        <v>757</v>
      </c>
      <c r="CYL313" s="414" t="s">
        <v>648</v>
      </c>
      <c r="CYM313" s="415">
        <v>4</v>
      </c>
      <c r="CYN313" s="418" t="s">
        <v>756</v>
      </c>
      <c r="CYO313" s="417" t="s">
        <v>757</v>
      </c>
      <c r="CYP313" s="414" t="s">
        <v>648</v>
      </c>
      <c r="CYQ313" s="415">
        <v>4</v>
      </c>
      <c r="CYR313" s="418" t="s">
        <v>756</v>
      </c>
      <c r="CYS313" s="417" t="s">
        <v>757</v>
      </c>
      <c r="CYT313" s="414" t="s">
        <v>648</v>
      </c>
      <c r="CYU313" s="415">
        <v>4</v>
      </c>
      <c r="CYV313" s="418" t="s">
        <v>756</v>
      </c>
      <c r="CYW313" s="417" t="s">
        <v>757</v>
      </c>
      <c r="CYX313" s="414" t="s">
        <v>648</v>
      </c>
      <c r="CYY313" s="415">
        <v>4</v>
      </c>
      <c r="CYZ313" s="418" t="s">
        <v>756</v>
      </c>
      <c r="CZA313" s="417" t="s">
        <v>757</v>
      </c>
      <c r="CZB313" s="414" t="s">
        <v>648</v>
      </c>
      <c r="CZC313" s="415">
        <v>4</v>
      </c>
      <c r="CZD313" s="418" t="s">
        <v>756</v>
      </c>
      <c r="CZE313" s="417" t="s">
        <v>757</v>
      </c>
      <c r="CZF313" s="414" t="s">
        <v>648</v>
      </c>
      <c r="CZG313" s="415">
        <v>4</v>
      </c>
      <c r="CZH313" s="418" t="s">
        <v>756</v>
      </c>
      <c r="CZI313" s="417" t="s">
        <v>757</v>
      </c>
      <c r="CZJ313" s="414" t="s">
        <v>648</v>
      </c>
      <c r="CZK313" s="415">
        <v>4</v>
      </c>
      <c r="CZL313" s="418" t="s">
        <v>756</v>
      </c>
      <c r="CZM313" s="417" t="s">
        <v>757</v>
      </c>
      <c r="CZN313" s="414" t="s">
        <v>648</v>
      </c>
      <c r="CZO313" s="415">
        <v>4</v>
      </c>
      <c r="CZP313" s="418" t="s">
        <v>756</v>
      </c>
      <c r="CZQ313" s="417" t="s">
        <v>757</v>
      </c>
      <c r="CZR313" s="414" t="s">
        <v>648</v>
      </c>
      <c r="CZS313" s="415">
        <v>4</v>
      </c>
      <c r="CZT313" s="418" t="s">
        <v>756</v>
      </c>
      <c r="CZU313" s="417" t="s">
        <v>757</v>
      </c>
      <c r="CZV313" s="414" t="s">
        <v>648</v>
      </c>
      <c r="CZW313" s="415">
        <v>4</v>
      </c>
      <c r="CZX313" s="418" t="s">
        <v>756</v>
      </c>
      <c r="CZY313" s="417" t="s">
        <v>757</v>
      </c>
      <c r="CZZ313" s="414" t="s">
        <v>648</v>
      </c>
      <c r="DAA313" s="415">
        <v>4</v>
      </c>
      <c r="DAB313" s="418" t="s">
        <v>756</v>
      </c>
      <c r="DAC313" s="417" t="s">
        <v>757</v>
      </c>
      <c r="DAD313" s="414" t="s">
        <v>648</v>
      </c>
      <c r="DAE313" s="415">
        <v>4</v>
      </c>
      <c r="DAF313" s="418" t="s">
        <v>756</v>
      </c>
      <c r="DAG313" s="417" t="s">
        <v>757</v>
      </c>
      <c r="DAH313" s="414" t="s">
        <v>648</v>
      </c>
      <c r="DAI313" s="415">
        <v>4</v>
      </c>
      <c r="DAJ313" s="418" t="s">
        <v>756</v>
      </c>
      <c r="DAK313" s="417" t="s">
        <v>757</v>
      </c>
      <c r="DAL313" s="414" t="s">
        <v>648</v>
      </c>
      <c r="DAM313" s="415">
        <v>4</v>
      </c>
      <c r="DAN313" s="418" t="s">
        <v>756</v>
      </c>
      <c r="DAO313" s="417" t="s">
        <v>757</v>
      </c>
      <c r="DAP313" s="414" t="s">
        <v>648</v>
      </c>
      <c r="DAQ313" s="415">
        <v>4</v>
      </c>
      <c r="DAR313" s="418" t="s">
        <v>756</v>
      </c>
      <c r="DAS313" s="417" t="s">
        <v>757</v>
      </c>
      <c r="DAT313" s="414" t="s">
        <v>648</v>
      </c>
      <c r="DAU313" s="415">
        <v>4</v>
      </c>
      <c r="DAV313" s="418" t="s">
        <v>756</v>
      </c>
      <c r="DAW313" s="417" t="s">
        <v>757</v>
      </c>
      <c r="DAX313" s="414" t="s">
        <v>648</v>
      </c>
      <c r="DAY313" s="415">
        <v>4</v>
      </c>
      <c r="DAZ313" s="418" t="s">
        <v>756</v>
      </c>
      <c r="DBA313" s="417" t="s">
        <v>757</v>
      </c>
      <c r="DBB313" s="414" t="s">
        <v>648</v>
      </c>
      <c r="DBC313" s="415">
        <v>4</v>
      </c>
      <c r="DBD313" s="418" t="s">
        <v>756</v>
      </c>
      <c r="DBE313" s="417" t="s">
        <v>757</v>
      </c>
      <c r="DBF313" s="414" t="s">
        <v>648</v>
      </c>
      <c r="DBG313" s="415">
        <v>4</v>
      </c>
      <c r="DBH313" s="418" t="s">
        <v>756</v>
      </c>
      <c r="DBI313" s="417" t="s">
        <v>757</v>
      </c>
      <c r="DBJ313" s="414" t="s">
        <v>648</v>
      </c>
      <c r="DBK313" s="415">
        <v>4</v>
      </c>
      <c r="DBL313" s="418" t="s">
        <v>756</v>
      </c>
      <c r="DBM313" s="417" t="s">
        <v>757</v>
      </c>
      <c r="DBN313" s="414" t="s">
        <v>648</v>
      </c>
      <c r="DBO313" s="415">
        <v>4</v>
      </c>
      <c r="DBP313" s="418" t="s">
        <v>756</v>
      </c>
      <c r="DBQ313" s="417" t="s">
        <v>757</v>
      </c>
      <c r="DBR313" s="414" t="s">
        <v>648</v>
      </c>
      <c r="DBS313" s="415">
        <v>4</v>
      </c>
      <c r="DBT313" s="418" t="s">
        <v>756</v>
      </c>
      <c r="DBU313" s="417" t="s">
        <v>757</v>
      </c>
      <c r="DBV313" s="414" t="s">
        <v>648</v>
      </c>
      <c r="DBW313" s="415">
        <v>4</v>
      </c>
      <c r="DBX313" s="418" t="s">
        <v>756</v>
      </c>
      <c r="DBY313" s="417" t="s">
        <v>757</v>
      </c>
      <c r="DBZ313" s="414" t="s">
        <v>648</v>
      </c>
      <c r="DCA313" s="415">
        <v>4</v>
      </c>
      <c r="DCB313" s="418" t="s">
        <v>756</v>
      </c>
      <c r="DCC313" s="417" t="s">
        <v>757</v>
      </c>
      <c r="DCD313" s="414" t="s">
        <v>648</v>
      </c>
      <c r="DCE313" s="415">
        <v>4</v>
      </c>
      <c r="DCF313" s="418" t="s">
        <v>756</v>
      </c>
      <c r="DCG313" s="417" t="s">
        <v>757</v>
      </c>
      <c r="DCH313" s="414" t="s">
        <v>648</v>
      </c>
      <c r="DCI313" s="415">
        <v>4</v>
      </c>
      <c r="DCJ313" s="418" t="s">
        <v>756</v>
      </c>
      <c r="DCK313" s="417" t="s">
        <v>757</v>
      </c>
      <c r="DCL313" s="414" t="s">
        <v>648</v>
      </c>
      <c r="DCM313" s="415">
        <v>4</v>
      </c>
      <c r="DCN313" s="418" t="s">
        <v>756</v>
      </c>
      <c r="DCO313" s="417" t="s">
        <v>757</v>
      </c>
      <c r="DCP313" s="414" t="s">
        <v>648</v>
      </c>
      <c r="DCQ313" s="415">
        <v>4</v>
      </c>
      <c r="DCR313" s="418" t="s">
        <v>756</v>
      </c>
      <c r="DCS313" s="417" t="s">
        <v>757</v>
      </c>
      <c r="DCT313" s="414" t="s">
        <v>648</v>
      </c>
      <c r="DCU313" s="415">
        <v>4</v>
      </c>
      <c r="DCV313" s="418" t="s">
        <v>756</v>
      </c>
      <c r="DCW313" s="417" t="s">
        <v>757</v>
      </c>
      <c r="DCX313" s="414" t="s">
        <v>648</v>
      </c>
      <c r="DCY313" s="415">
        <v>4</v>
      </c>
      <c r="DCZ313" s="418" t="s">
        <v>756</v>
      </c>
      <c r="DDA313" s="417" t="s">
        <v>757</v>
      </c>
      <c r="DDB313" s="414" t="s">
        <v>648</v>
      </c>
      <c r="DDC313" s="415">
        <v>4</v>
      </c>
      <c r="DDD313" s="418" t="s">
        <v>756</v>
      </c>
      <c r="DDE313" s="417" t="s">
        <v>757</v>
      </c>
      <c r="DDF313" s="414" t="s">
        <v>648</v>
      </c>
      <c r="DDG313" s="415">
        <v>4</v>
      </c>
      <c r="DDH313" s="418" t="s">
        <v>756</v>
      </c>
      <c r="DDI313" s="417" t="s">
        <v>757</v>
      </c>
      <c r="DDJ313" s="414" t="s">
        <v>648</v>
      </c>
      <c r="DDK313" s="415">
        <v>4</v>
      </c>
      <c r="DDL313" s="418" t="s">
        <v>756</v>
      </c>
      <c r="DDM313" s="417" t="s">
        <v>757</v>
      </c>
      <c r="DDN313" s="414" t="s">
        <v>648</v>
      </c>
      <c r="DDO313" s="415">
        <v>4</v>
      </c>
      <c r="DDP313" s="418" t="s">
        <v>756</v>
      </c>
      <c r="DDQ313" s="417" t="s">
        <v>757</v>
      </c>
      <c r="DDR313" s="414" t="s">
        <v>648</v>
      </c>
      <c r="DDS313" s="415">
        <v>4</v>
      </c>
      <c r="DDT313" s="418" t="s">
        <v>756</v>
      </c>
      <c r="DDU313" s="417" t="s">
        <v>757</v>
      </c>
      <c r="DDV313" s="414" t="s">
        <v>648</v>
      </c>
      <c r="DDW313" s="415">
        <v>4</v>
      </c>
      <c r="DDX313" s="418" t="s">
        <v>756</v>
      </c>
      <c r="DDY313" s="417" t="s">
        <v>757</v>
      </c>
      <c r="DDZ313" s="414" t="s">
        <v>648</v>
      </c>
      <c r="DEA313" s="415">
        <v>4</v>
      </c>
      <c r="DEB313" s="418" t="s">
        <v>756</v>
      </c>
      <c r="DEC313" s="417" t="s">
        <v>757</v>
      </c>
      <c r="DED313" s="414" t="s">
        <v>648</v>
      </c>
      <c r="DEE313" s="415">
        <v>4</v>
      </c>
      <c r="DEF313" s="418" t="s">
        <v>756</v>
      </c>
      <c r="DEG313" s="417" t="s">
        <v>757</v>
      </c>
      <c r="DEH313" s="414" t="s">
        <v>648</v>
      </c>
      <c r="DEI313" s="415">
        <v>4</v>
      </c>
      <c r="DEJ313" s="418" t="s">
        <v>756</v>
      </c>
      <c r="DEK313" s="417" t="s">
        <v>757</v>
      </c>
      <c r="DEL313" s="414" t="s">
        <v>648</v>
      </c>
      <c r="DEM313" s="415">
        <v>4</v>
      </c>
      <c r="DEN313" s="418" t="s">
        <v>756</v>
      </c>
      <c r="DEO313" s="417" t="s">
        <v>757</v>
      </c>
      <c r="DEP313" s="414" t="s">
        <v>648</v>
      </c>
      <c r="DEQ313" s="415">
        <v>4</v>
      </c>
      <c r="DER313" s="418" t="s">
        <v>756</v>
      </c>
      <c r="DES313" s="417" t="s">
        <v>757</v>
      </c>
      <c r="DET313" s="414" t="s">
        <v>648</v>
      </c>
      <c r="DEU313" s="415">
        <v>4</v>
      </c>
      <c r="DEV313" s="418" t="s">
        <v>756</v>
      </c>
      <c r="DEW313" s="417" t="s">
        <v>757</v>
      </c>
      <c r="DEX313" s="414" t="s">
        <v>648</v>
      </c>
      <c r="DEY313" s="415">
        <v>4</v>
      </c>
      <c r="DEZ313" s="418" t="s">
        <v>756</v>
      </c>
      <c r="DFA313" s="417" t="s">
        <v>757</v>
      </c>
      <c r="DFB313" s="414" t="s">
        <v>648</v>
      </c>
      <c r="DFC313" s="415">
        <v>4</v>
      </c>
      <c r="DFD313" s="418" t="s">
        <v>756</v>
      </c>
      <c r="DFE313" s="417" t="s">
        <v>757</v>
      </c>
      <c r="DFF313" s="414" t="s">
        <v>648</v>
      </c>
      <c r="DFG313" s="415">
        <v>4</v>
      </c>
      <c r="DFH313" s="418" t="s">
        <v>756</v>
      </c>
      <c r="DFI313" s="417" t="s">
        <v>757</v>
      </c>
      <c r="DFJ313" s="414" t="s">
        <v>648</v>
      </c>
      <c r="DFK313" s="415">
        <v>4</v>
      </c>
      <c r="DFL313" s="418" t="s">
        <v>756</v>
      </c>
      <c r="DFM313" s="417" t="s">
        <v>757</v>
      </c>
      <c r="DFN313" s="414" t="s">
        <v>648</v>
      </c>
      <c r="DFO313" s="415">
        <v>4</v>
      </c>
      <c r="DFP313" s="418" t="s">
        <v>756</v>
      </c>
      <c r="DFQ313" s="417" t="s">
        <v>757</v>
      </c>
      <c r="DFR313" s="414" t="s">
        <v>648</v>
      </c>
      <c r="DFS313" s="415">
        <v>4</v>
      </c>
      <c r="DFT313" s="418" t="s">
        <v>756</v>
      </c>
      <c r="DFU313" s="417" t="s">
        <v>757</v>
      </c>
      <c r="DFV313" s="414" t="s">
        <v>648</v>
      </c>
      <c r="DFW313" s="415">
        <v>4</v>
      </c>
      <c r="DFX313" s="418" t="s">
        <v>756</v>
      </c>
      <c r="DFY313" s="417" t="s">
        <v>757</v>
      </c>
      <c r="DFZ313" s="414" t="s">
        <v>648</v>
      </c>
      <c r="DGA313" s="415">
        <v>4</v>
      </c>
      <c r="DGB313" s="418" t="s">
        <v>756</v>
      </c>
      <c r="DGC313" s="417" t="s">
        <v>757</v>
      </c>
      <c r="DGD313" s="414" t="s">
        <v>648</v>
      </c>
      <c r="DGE313" s="415">
        <v>4</v>
      </c>
      <c r="DGF313" s="418" t="s">
        <v>756</v>
      </c>
      <c r="DGG313" s="417" t="s">
        <v>757</v>
      </c>
      <c r="DGH313" s="414" t="s">
        <v>648</v>
      </c>
      <c r="DGI313" s="415">
        <v>4</v>
      </c>
      <c r="DGJ313" s="418" t="s">
        <v>756</v>
      </c>
      <c r="DGK313" s="417" t="s">
        <v>757</v>
      </c>
      <c r="DGL313" s="414" t="s">
        <v>648</v>
      </c>
      <c r="DGM313" s="415">
        <v>4</v>
      </c>
      <c r="DGN313" s="418" t="s">
        <v>756</v>
      </c>
      <c r="DGO313" s="417" t="s">
        <v>757</v>
      </c>
      <c r="DGP313" s="414" t="s">
        <v>648</v>
      </c>
      <c r="DGQ313" s="415">
        <v>4</v>
      </c>
      <c r="DGR313" s="418" t="s">
        <v>756</v>
      </c>
      <c r="DGS313" s="417" t="s">
        <v>757</v>
      </c>
      <c r="DGT313" s="414" t="s">
        <v>648</v>
      </c>
      <c r="DGU313" s="415">
        <v>4</v>
      </c>
      <c r="DGV313" s="418" t="s">
        <v>756</v>
      </c>
      <c r="DGW313" s="417" t="s">
        <v>757</v>
      </c>
      <c r="DGX313" s="414" t="s">
        <v>648</v>
      </c>
      <c r="DGY313" s="415">
        <v>4</v>
      </c>
      <c r="DGZ313" s="418" t="s">
        <v>756</v>
      </c>
      <c r="DHA313" s="417" t="s">
        <v>757</v>
      </c>
      <c r="DHB313" s="414" t="s">
        <v>648</v>
      </c>
      <c r="DHC313" s="415">
        <v>4</v>
      </c>
      <c r="DHD313" s="418" t="s">
        <v>756</v>
      </c>
      <c r="DHE313" s="417" t="s">
        <v>757</v>
      </c>
      <c r="DHF313" s="414" t="s">
        <v>648</v>
      </c>
      <c r="DHG313" s="415">
        <v>4</v>
      </c>
      <c r="DHH313" s="418" t="s">
        <v>756</v>
      </c>
      <c r="DHI313" s="417" t="s">
        <v>757</v>
      </c>
      <c r="DHJ313" s="414" t="s">
        <v>648</v>
      </c>
      <c r="DHK313" s="415">
        <v>4</v>
      </c>
      <c r="DHL313" s="418" t="s">
        <v>756</v>
      </c>
      <c r="DHM313" s="417" t="s">
        <v>757</v>
      </c>
      <c r="DHN313" s="414" t="s">
        <v>648</v>
      </c>
      <c r="DHO313" s="415">
        <v>4</v>
      </c>
      <c r="DHP313" s="418" t="s">
        <v>756</v>
      </c>
      <c r="DHQ313" s="417" t="s">
        <v>757</v>
      </c>
      <c r="DHR313" s="414" t="s">
        <v>648</v>
      </c>
      <c r="DHS313" s="415">
        <v>4</v>
      </c>
      <c r="DHT313" s="418" t="s">
        <v>756</v>
      </c>
      <c r="DHU313" s="417" t="s">
        <v>757</v>
      </c>
      <c r="DHV313" s="414" t="s">
        <v>648</v>
      </c>
      <c r="DHW313" s="415">
        <v>4</v>
      </c>
      <c r="DHX313" s="418" t="s">
        <v>756</v>
      </c>
      <c r="DHY313" s="417" t="s">
        <v>757</v>
      </c>
      <c r="DHZ313" s="414" t="s">
        <v>648</v>
      </c>
      <c r="DIA313" s="415">
        <v>4</v>
      </c>
      <c r="DIB313" s="418" t="s">
        <v>756</v>
      </c>
      <c r="DIC313" s="417" t="s">
        <v>757</v>
      </c>
      <c r="DID313" s="414" t="s">
        <v>648</v>
      </c>
      <c r="DIE313" s="415">
        <v>4</v>
      </c>
      <c r="DIF313" s="418" t="s">
        <v>756</v>
      </c>
      <c r="DIG313" s="417" t="s">
        <v>757</v>
      </c>
      <c r="DIH313" s="414" t="s">
        <v>648</v>
      </c>
      <c r="DII313" s="415">
        <v>4</v>
      </c>
      <c r="DIJ313" s="418" t="s">
        <v>756</v>
      </c>
      <c r="DIK313" s="417" t="s">
        <v>757</v>
      </c>
      <c r="DIL313" s="414" t="s">
        <v>648</v>
      </c>
      <c r="DIM313" s="415">
        <v>4</v>
      </c>
      <c r="DIN313" s="418" t="s">
        <v>756</v>
      </c>
      <c r="DIO313" s="417" t="s">
        <v>757</v>
      </c>
      <c r="DIP313" s="414" t="s">
        <v>648</v>
      </c>
      <c r="DIQ313" s="415">
        <v>4</v>
      </c>
      <c r="DIR313" s="418" t="s">
        <v>756</v>
      </c>
      <c r="DIS313" s="417" t="s">
        <v>757</v>
      </c>
      <c r="DIT313" s="414" t="s">
        <v>648</v>
      </c>
      <c r="DIU313" s="415">
        <v>4</v>
      </c>
      <c r="DIV313" s="418" t="s">
        <v>756</v>
      </c>
      <c r="DIW313" s="417" t="s">
        <v>757</v>
      </c>
      <c r="DIX313" s="414" t="s">
        <v>648</v>
      </c>
      <c r="DIY313" s="415">
        <v>4</v>
      </c>
      <c r="DIZ313" s="418" t="s">
        <v>756</v>
      </c>
      <c r="DJA313" s="417" t="s">
        <v>757</v>
      </c>
      <c r="DJB313" s="414" t="s">
        <v>648</v>
      </c>
      <c r="DJC313" s="415">
        <v>4</v>
      </c>
      <c r="DJD313" s="418" t="s">
        <v>756</v>
      </c>
      <c r="DJE313" s="417" t="s">
        <v>757</v>
      </c>
      <c r="DJF313" s="414" t="s">
        <v>648</v>
      </c>
      <c r="DJG313" s="415">
        <v>4</v>
      </c>
      <c r="DJH313" s="418" t="s">
        <v>756</v>
      </c>
      <c r="DJI313" s="417" t="s">
        <v>757</v>
      </c>
      <c r="DJJ313" s="414" t="s">
        <v>648</v>
      </c>
      <c r="DJK313" s="415">
        <v>4</v>
      </c>
      <c r="DJL313" s="418" t="s">
        <v>756</v>
      </c>
      <c r="DJM313" s="417" t="s">
        <v>757</v>
      </c>
      <c r="DJN313" s="414" t="s">
        <v>648</v>
      </c>
      <c r="DJO313" s="415">
        <v>4</v>
      </c>
      <c r="DJP313" s="418" t="s">
        <v>756</v>
      </c>
      <c r="DJQ313" s="417" t="s">
        <v>757</v>
      </c>
      <c r="DJR313" s="414" t="s">
        <v>648</v>
      </c>
      <c r="DJS313" s="415">
        <v>4</v>
      </c>
      <c r="DJT313" s="418" t="s">
        <v>756</v>
      </c>
      <c r="DJU313" s="417" t="s">
        <v>757</v>
      </c>
      <c r="DJV313" s="414" t="s">
        <v>648</v>
      </c>
      <c r="DJW313" s="415">
        <v>4</v>
      </c>
      <c r="DJX313" s="418" t="s">
        <v>756</v>
      </c>
      <c r="DJY313" s="417" t="s">
        <v>757</v>
      </c>
      <c r="DJZ313" s="414" t="s">
        <v>648</v>
      </c>
      <c r="DKA313" s="415">
        <v>4</v>
      </c>
      <c r="DKB313" s="418" t="s">
        <v>756</v>
      </c>
      <c r="DKC313" s="417" t="s">
        <v>757</v>
      </c>
      <c r="DKD313" s="414" t="s">
        <v>648</v>
      </c>
      <c r="DKE313" s="415">
        <v>4</v>
      </c>
      <c r="DKF313" s="418" t="s">
        <v>756</v>
      </c>
      <c r="DKG313" s="417" t="s">
        <v>757</v>
      </c>
      <c r="DKH313" s="414" t="s">
        <v>648</v>
      </c>
      <c r="DKI313" s="415">
        <v>4</v>
      </c>
      <c r="DKJ313" s="418" t="s">
        <v>756</v>
      </c>
      <c r="DKK313" s="417" t="s">
        <v>757</v>
      </c>
      <c r="DKL313" s="414" t="s">
        <v>648</v>
      </c>
      <c r="DKM313" s="415">
        <v>4</v>
      </c>
      <c r="DKN313" s="418" t="s">
        <v>756</v>
      </c>
      <c r="DKO313" s="417" t="s">
        <v>757</v>
      </c>
      <c r="DKP313" s="414" t="s">
        <v>648</v>
      </c>
      <c r="DKQ313" s="415">
        <v>4</v>
      </c>
      <c r="DKR313" s="418" t="s">
        <v>756</v>
      </c>
      <c r="DKS313" s="417" t="s">
        <v>757</v>
      </c>
      <c r="DKT313" s="414" t="s">
        <v>648</v>
      </c>
      <c r="DKU313" s="415">
        <v>4</v>
      </c>
      <c r="DKV313" s="418" t="s">
        <v>756</v>
      </c>
      <c r="DKW313" s="417" t="s">
        <v>757</v>
      </c>
      <c r="DKX313" s="414" t="s">
        <v>648</v>
      </c>
      <c r="DKY313" s="415">
        <v>4</v>
      </c>
      <c r="DKZ313" s="418" t="s">
        <v>756</v>
      </c>
      <c r="DLA313" s="417" t="s">
        <v>757</v>
      </c>
      <c r="DLB313" s="414" t="s">
        <v>648</v>
      </c>
      <c r="DLC313" s="415">
        <v>4</v>
      </c>
      <c r="DLD313" s="418" t="s">
        <v>756</v>
      </c>
      <c r="DLE313" s="417" t="s">
        <v>757</v>
      </c>
      <c r="DLF313" s="414" t="s">
        <v>648</v>
      </c>
      <c r="DLG313" s="415">
        <v>4</v>
      </c>
      <c r="DLH313" s="418" t="s">
        <v>756</v>
      </c>
      <c r="DLI313" s="417" t="s">
        <v>757</v>
      </c>
      <c r="DLJ313" s="414" t="s">
        <v>648</v>
      </c>
      <c r="DLK313" s="415">
        <v>4</v>
      </c>
      <c r="DLL313" s="418" t="s">
        <v>756</v>
      </c>
      <c r="DLM313" s="417" t="s">
        <v>757</v>
      </c>
      <c r="DLN313" s="414" t="s">
        <v>648</v>
      </c>
      <c r="DLO313" s="415">
        <v>4</v>
      </c>
      <c r="DLP313" s="418" t="s">
        <v>756</v>
      </c>
      <c r="DLQ313" s="417" t="s">
        <v>757</v>
      </c>
      <c r="DLR313" s="414" t="s">
        <v>648</v>
      </c>
      <c r="DLS313" s="415">
        <v>4</v>
      </c>
      <c r="DLT313" s="418" t="s">
        <v>756</v>
      </c>
      <c r="DLU313" s="417" t="s">
        <v>757</v>
      </c>
      <c r="DLV313" s="414" t="s">
        <v>648</v>
      </c>
      <c r="DLW313" s="415">
        <v>4</v>
      </c>
      <c r="DLX313" s="418" t="s">
        <v>756</v>
      </c>
      <c r="DLY313" s="417" t="s">
        <v>757</v>
      </c>
      <c r="DLZ313" s="414" t="s">
        <v>648</v>
      </c>
      <c r="DMA313" s="415">
        <v>4</v>
      </c>
      <c r="DMB313" s="418" t="s">
        <v>756</v>
      </c>
      <c r="DMC313" s="417" t="s">
        <v>757</v>
      </c>
      <c r="DMD313" s="414" t="s">
        <v>648</v>
      </c>
      <c r="DME313" s="415">
        <v>4</v>
      </c>
      <c r="DMF313" s="418" t="s">
        <v>756</v>
      </c>
      <c r="DMG313" s="417" t="s">
        <v>757</v>
      </c>
      <c r="DMH313" s="414" t="s">
        <v>648</v>
      </c>
      <c r="DMI313" s="415">
        <v>4</v>
      </c>
      <c r="DMJ313" s="418" t="s">
        <v>756</v>
      </c>
      <c r="DMK313" s="417" t="s">
        <v>757</v>
      </c>
      <c r="DML313" s="414" t="s">
        <v>648</v>
      </c>
      <c r="DMM313" s="415">
        <v>4</v>
      </c>
      <c r="DMN313" s="418" t="s">
        <v>756</v>
      </c>
      <c r="DMO313" s="417" t="s">
        <v>757</v>
      </c>
      <c r="DMP313" s="414" t="s">
        <v>648</v>
      </c>
      <c r="DMQ313" s="415">
        <v>4</v>
      </c>
      <c r="DMR313" s="418" t="s">
        <v>756</v>
      </c>
      <c r="DMS313" s="417" t="s">
        <v>757</v>
      </c>
      <c r="DMT313" s="414" t="s">
        <v>648</v>
      </c>
      <c r="DMU313" s="415">
        <v>4</v>
      </c>
      <c r="DMV313" s="418" t="s">
        <v>756</v>
      </c>
      <c r="DMW313" s="417" t="s">
        <v>757</v>
      </c>
      <c r="DMX313" s="414" t="s">
        <v>648</v>
      </c>
      <c r="DMY313" s="415">
        <v>4</v>
      </c>
      <c r="DMZ313" s="418" t="s">
        <v>756</v>
      </c>
      <c r="DNA313" s="417" t="s">
        <v>757</v>
      </c>
      <c r="DNB313" s="414" t="s">
        <v>648</v>
      </c>
      <c r="DNC313" s="415">
        <v>4</v>
      </c>
      <c r="DND313" s="418" t="s">
        <v>756</v>
      </c>
      <c r="DNE313" s="417" t="s">
        <v>757</v>
      </c>
      <c r="DNF313" s="414" t="s">
        <v>648</v>
      </c>
      <c r="DNG313" s="415">
        <v>4</v>
      </c>
      <c r="DNH313" s="418" t="s">
        <v>756</v>
      </c>
      <c r="DNI313" s="417" t="s">
        <v>757</v>
      </c>
      <c r="DNJ313" s="414" t="s">
        <v>648</v>
      </c>
      <c r="DNK313" s="415">
        <v>4</v>
      </c>
      <c r="DNL313" s="418" t="s">
        <v>756</v>
      </c>
      <c r="DNM313" s="417" t="s">
        <v>757</v>
      </c>
      <c r="DNN313" s="414" t="s">
        <v>648</v>
      </c>
      <c r="DNO313" s="415">
        <v>4</v>
      </c>
      <c r="DNP313" s="418" t="s">
        <v>756</v>
      </c>
      <c r="DNQ313" s="417" t="s">
        <v>757</v>
      </c>
      <c r="DNR313" s="414" t="s">
        <v>648</v>
      </c>
      <c r="DNS313" s="415">
        <v>4</v>
      </c>
      <c r="DNT313" s="418" t="s">
        <v>756</v>
      </c>
      <c r="DNU313" s="417" t="s">
        <v>757</v>
      </c>
      <c r="DNV313" s="414" t="s">
        <v>648</v>
      </c>
      <c r="DNW313" s="415">
        <v>4</v>
      </c>
      <c r="DNX313" s="418" t="s">
        <v>756</v>
      </c>
      <c r="DNY313" s="417" t="s">
        <v>757</v>
      </c>
      <c r="DNZ313" s="414" t="s">
        <v>648</v>
      </c>
      <c r="DOA313" s="415">
        <v>4</v>
      </c>
      <c r="DOB313" s="418" t="s">
        <v>756</v>
      </c>
      <c r="DOC313" s="417" t="s">
        <v>757</v>
      </c>
      <c r="DOD313" s="414" t="s">
        <v>648</v>
      </c>
      <c r="DOE313" s="415">
        <v>4</v>
      </c>
      <c r="DOF313" s="418" t="s">
        <v>756</v>
      </c>
      <c r="DOG313" s="417" t="s">
        <v>757</v>
      </c>
      <c r="DOH313" s="414" t="s">
        <v>648</v>
      </c>
      <c r="DOI313" s="415">
        <v>4</v>
      </c>
      <c r="DOJ313" s="418" t="s">
        <v>756</v>
      </c>
      <c r="DOK313" s="417" t="s">
        <v>757</v>
      </c>
      <c r="DOL313" s="414" t="s">
        <v>648</v>
      </c>
      <c r="DOM313" s="415">
        <v>4</v>
      </c>
      <c r="DON313" s="418" t="s">
        <v>756</v>
      </c>
      <c r="DOO313" s="417" t="s">
        <v>757</v>
      </c>
      <c r="DOP313" s="414" t="s">
        <v>648</v>
      </c>
      <c r="DOQ313" s="415">
        <v>4</v>
      </c>
      <c r="DOR313" s="418" t="s">
        <v>756</v>
      </c>
      <c r="DOS313" s="417" t="s">
        <v>757</v>
      </c>
      <c r="DOT313" s="414" t="s">
        <v>648</v>
      </c>
      <c r="DOU313" s="415">
        <v>4</v>
      </c>
      <c r="DOV313" s="418" t="s">
        <v>756</v>
      </c>
      <c r="DOW313" s="417" t="s">
        <v>757</v>
      </c>
      <c r="DOX313" s="414" t="s">
        <v>648</v>
      </c>
      <c r="DOY313" s="415">
        <v>4</v>
      </c>
      <c r="DOZ313" s="418" t="s">
        <v>756</v>
      </c>
      <c r="DPA313" s="417" t="s">
        <v>757</v>
      </c>
      <c r="DPB313" s="414" t="s">
        <v>648</v>
      </c>
      <c r="DPC313" s="415">
        <v>4</v>
      </c>
      <c r="DPD313" s="418" t="s">
        <v>756</v>
      </c>
      <c r="DPE313" s="417" t="s">
        <v>757</v>
      </c>
      <c r="DPF313" s="414" t="s">
        <v>648</v>
      </c>
      <c r="DPG313" s="415">
        <v>4</v>
      </c>
      <c r="DPH313" s="418" t="s">
        <v>756</v>
      </c>
      <c r="DPI313" s="417" t="s">
        <v>757</v>
      </c>
      <c r="DPJ313" s="414" t="s">
        <v>648</v>
      </c>
      <c r="DPK313" s="415">
        <v>4</v>
      </c>
      <c r="DPL313" s="418" t="s">
        <v>756</v>
      </c>
      <c r="DPM313" s="417" t="s">
        <v>757</v>
      </c>
      <c r="DPN313" s="414" t="s">
        <v>648</v>
      </c>
      <c r="DPO313" s="415">
        <v>4</v>
      </c>
      <c r="DPP313" s="418" t="s">
        <v>756</v>
      </c>
      <c r="DPQ313" s="417" t="s">
        <v>757</v>
      </c>
      <c r="DPR313" s="414" t="s">
        <v>648</v>
      </c>
      <c r="DPS313" s="415">
        <v>4</v>
      </c>
      <c r="DPT313" s="418" t="s">
        <v>756</v>
      </c>
      <c r="DPU313" s="417" t="s">
        <v>757</v>
      </c>
      <c r="DPV313" s="414" t="s">
        <v>648</v>
      </c>
      <c r="DPW313" s="415">
        <v>4</v>
      </c>
      <c r="DPX313" s="418" t="s">
        <v>756</v>
      </c>
      <c r="DPY313" s="417" t="s">
        <v>757</v>
      </c>
      <c r="DPZ313" s="414" t="s">
        <v>648</v>
      </c>
      <c r="DQA313" s="415">
        <v>4</v>
      </c>
      <c r="DQB313" s="418" t="s">
        <v>756</v>
      </c>
      <c r="DQC313" s="417" t="s">
        <v>757</v>
      </c>
      <c r="DQD313" s="414" t="s">
        <v>648</v>
      </c>
      <c r="DQE313" s="415">
        <v>4</v>
      </c>
      <c r="DQF313" s="418" t="s">
        <v>756</v>
      </c>
      <c r="DQG313" s="417" t="s">
        <v>757</v>
      </c>
      <c r="DQH313" s="414" t="s">
        <v>648</v>
      </c>
      <c r="DQI313" s="415">
        <v>4</v>
      </c>
      <c r="DQJ313" s="418" t="s">
        <v>756</v>
      </c>
      <c r="DQK313" s="417" t="s">
        <v>757</v>
      </c>
      <c r="DQL313" s="414" t="s">
        <v>648</v>
      </c>
      <c r="DQM313" s="415">
        <v>4</v>
      </c>
      <c r="DQN313" s="418" t="s">
        <v>756</v>
      </c>
      <c r="DQO313" s="417" t="s">
        <v>757</v>
      </c>
      <c r="DQP313" s="414" t="s">
        <v>648</v>
      </c>
      <c r="DQQ313" s="415">
        <v>4</v>
      </c>
      <c r="DQR313" s="418" t="s">
        <v>756</v>
      </c>
      <c r="DQS313" s="417" t="s">
        <v>757</v>
      </c>
      <c r="DQT313" s="414" t="s">
        <v>648</v>
      </c>
      <c r="DQU313" s="415">
        <v>4</v>
      </c>
      <c r="DQV313" s="418" t="s">
        <v>756</v>
      </c>
      <c r="DQW313" s="417" t="s">
        <v>757</v>
      </c>
      <c r="DQX313" s="414" t="s">
        <v>648</v>
      </c>
      <c r="DQY313" s="415">
        <v>4</v>
      </c>
      <c r="DQZ313" s="418" t="s">
        <v>756</v>
      </c>
      <c r="DRA313" s="417" t="s">
        <v>757</v>
      </c>
      <c r="DRB313" s="414" t="s">
        <v>648</v>
      </c>
      <c r="DRC313" s="415">
        <v>4</v>
      </c>
      <c r="DRD313" s="418" t="s">
        <v>756</v>
      </c>
      <c r="DRE313" s="417" t="s">
        <v>757</v>
      </c>
      <c r="DRF313" s="414" t="s">
        <v>648</v>
      </c>
      <c r="DRG313" s="415">
        <v>4</v>
      </c>
      <c r="DRH313" s="418" t="s">
        <v>756</v>
      </c>
      <c r="DRI313" s="417" t="s">
        <v>757</v>
      </c>
      <c r="DRJ313" s="414" t="s">
        <v>648</v>
      </c>
      <c r="DRK313" s="415">
        <v>4</v>
      </c>
      <c r="DRL313" s="418" t="s">
        <v>756</v>
      </c>
      <c r="DRM313" s="417" t="s">
        <v>757</v>
      </c>
      <c r="DRN313" s="414" t="s">
        <v>648</v>
      </c>
      <c r="DRO313" s="415">
        <v>4</v>
      </c>
      <c r="DRP313" s="418" t="s">
        <v>756</v>
      </c>
      <c r="DRQ313" s="417" t="s">
        <v>757</v>
      </c>
      <c r="DRR313" s="414" t="s">
        <v>648</v>
      </c>
      <c r="DRS313" s="415">
        <v>4</v>
      </c>
      <c r="DRT313" s="418" t="s">
        <v>756</v>
      </c>
      <c r="DRU313" s="417" t="s">
        <v>757</v>
      </c>
      <c r="DRV313" s="414" t="s">
        <v>648</v>
      </c>
      <c r="DRW313" s="415">
        <v>4</v>
      </c>
      <c r="DRX313" s="418" t="s">
        <v>756</v>
      </c>
      <c r="DRY313" s="417" t="s">
        <v>757</v>
      </c>
      <c r="DRZ313" s="414" t="s">
        <v>648</v>
      </c>
      <c r="DSA313" s="415">
        <v>4</v>
      </c>
      <c r="DSB313" s="418" t="s">
        <v>756</v>
      </c>
      <c r="DSC313" s="417" t="s">
        <v>757</v>
      </c>
      <c r="DSD313" s="414" t="s">
        <v>648</v>
      </c>
      <c r="DSE313" s="415">
        <v>4</v>
      </c>
      <c r="DSF313" s="418" t="s">
        <v>756</v>
      </c>
      <c r="DSG313" s="417" t="s">
        <v>757</v>
      </c>
      <c r="DSH313" s="414" t="s">
        <v>648</v>
      </c>
      <c r="DSI313" s="415">
        <v>4</v>
      </c>
      <c r="DSJ313" s="418" t="s">
        <v>756</v>
      </c>
      <c r="DSK313" s="417" t="s">
        <v>757</v>
      </c>
      <c r="DSL313" s="414" t="s">
        <v>648</v>
      </c>
      <c r="DSM313" s="415">
        <v>4</v>
      </c>
      <c r="DSN313" s="418" t="s">
        <v>756</v>
      </c>
      <c r="DSO313" s="417" t="s">
        <v>757</v>
      </c>
      <c r="DSP313" s="414" t="s">
        <v>648</v>
      </c>
      <c r="DSQ313" s="415">
        <v>4</v>
      </c>
      <c r="DSR313" s="418" t="s">
        <v>756</v>
      </c>
      <c r="DSS313" s="417" t="s">
        <v>757</v>
      </c>
      <c r="DST313" s="414" t="s">
        <v>648</v>
      </c>
      <c r="DSU313" s="415">
        <v>4</v>
      </c>
      <c r="DSV313" s="418" t="s">
        <v>756</v>
      </c>
      <c r="DSW313" s="417" t="s">
        <v>757</v>
      </c>
      <c r="DSX313" s="414" t="s">
        <v>648</v>
      </c>
      <c r="DSY313" s="415">
        <v>4</v>
      </c>
      <c r="DSZ313" s="418" t="s">
        <v>756</v>
      </c>
      <c r="DTA313" s="417" t="s">
        <v>757</v>
      </c>
      <c r="DTB313" s="414" t="s">
        <v>648</v>
      </c>
      <c r="DTC313" s="415">
        <v>4</v>
      </c>
      <c r="DTD313" s="418" t="s">
        <v>756</v>
      </c>
      <c r="DTE313" s="417" t="s">
        <v>757</v>
      </c>
      <c r="DTF313" s="414" t="s">
        <v>648</v>
      </c>
      <c r="DTG313" s="415">
        <v>4</v>
      </c>
      <c r="DTH313" s="418" t="s">
        <v>756</v>
      </c>
      <c r="DTI313" s="417" t="s">
        <v>757</v>
      </c>
      <c r="DTJ313" s="414" t="s">
        <v>648</v>
      </c>
      <c r="DTK313" s="415">
        <v>4</v>
      </c>
      <c r="DTL313" s="418" t="s">
        <v>756</v>
      </c>
      <c r="DTM313" s="417" t="s">
        <v>757</v>
      </c>
      <c r="DTN313" s="414" t="s">
        <v>648</v>
      </c>
      <c r="DTO313" s="415">
        <v>4</v>
      </c>
      <c r="DTP313" s="418" t="s">
        <v>756</v>
      </c>
      <c r="DTQ313" s="417" t="s">
        <v>757</v>
      </c>
      <c r="DTR313" s="414" t="s">
        <v>648</v>
      </c>
      <c r="DTS313" s="415">
        <v>4</v>
      </c>
      <c r="DTT313" s="418" t="s">
        <v>756</v>
      </c>
      <c r="DTU313" s="417" t="s">
        <v>757</v>
      </c>
      <c r="DTV313" s="414" t="s">
        <v>648</v>
      </c>
      <c r="DTW313" s="415">
        <v>4</v>
      </c>
      <c r="DTX313" s="418" t="s">
        <v>756</v>
      </c>
      <c r="DTY313" s="417" t="s">
        <v>757</v>
      </c>
      <c r="DTZ313" s="414" t="s">
        <v>648</v>
      </c>
      <c r="DUA313" s="415">
        <v>4</v>
      </c>
      <c r="DUB313" s="418" t="s">
        <v>756</v>
      </c>
      <c r="DUC313" s="417" t="s">
        <v>757</v>
      </c>
      <c r="DUD313" s="414" t="s">
        <v>648</v>
      </c>
      <c r="DUE313" s="415">
        <v>4</v>
      </c>
      <c r="DUF313" s="418" t="s">
        <v>756</v>
      </c>
      <c r="DUG313" s="417" t="s">
        <v>757</v>
      </c>
      <c r="DUH313" s="414" t="s">
        <v>648</v>
      </c>
      <c r="DUI313" s="415">
        <v>4</v>
      </c>
      <c r="DUJ313" s="418" t="s">
        <v>756</v>
      </c>
      <c r="DUK313" s="417" t="s">
        <v>757</v>
      </c>
      <c r="DUL313" s="414" t="s">
        <v>648</v>
      </c>
      <c r="DUM313" s="415">
        <v>4</v>
      </c>
      <c r="DUN313" s="418" t="s">
        <v>756</v>
      </c>
      <c r="DUO313" s="417" t="s">
        <v>757</v>
      </c>
      <c r="DUP313" s="414" t="s">
        <v>648</v>
      </c>
      <c r="DUQ313" s="415">
        <v>4</v>
      </c>
      <c r="DUR313" s="418" t="s">
        <v>756</v>
      </c>
      <c r="DUS313" s="417" t="s">
        <v>757</v>
      </c>
      <c r="DUT313" s="414" t="s">
        <v>648</v>
      </c>
      <c r="DUU313" s="415">
        <v>4</v>
      </c>
      <c r="DUV313" s="418" t="s">
        <v>756</v>
      </c>
      <c r="DUW313" s="417" t="s">
        <v>757</v>
      </c>
      <c r="DUX313" s="414" t="s">
        <v>648</v>
      </c>
      <c r="DUY313" s="415">
        <v>4</v>
      </c>
      <c r="DUZ313" s="418" t="s">
        <v>756</v>
      </c>
      <c r="DVA313" s="417" t="s">
        <v>757</v>
      </c>
      <c r="DVB313" s="414" t="s">
        <v>648</v>
      </c>
      <c r="DVC313" s="415">
        <v>4</v>
      </c>
      <c r="DVD313" s="418" t="s">
        <v>756</v>
      </c>
      <c r="DVE313" s="417" t="s">
        <v>757</v>
      </c>
      <c r="DVF313" s="414" t="s">
        <v>648</v>
      </c>
      <c r="DVG313" s="415">
        <v>4</v>
      </c>
      <c r="DVH313" s="418" t="s">
        <v>756</v>
      </c>
      <c r="DVI313" s="417" t="s">
        <v>757</v>
      </c>
      <c r="DVJ313" s="414" t="s">
        <v>648</v>
      </c>
      <c r="DVK313" s="415">
        <v>4</v>
      </c>
      <c r="DVL313" s="418" t="s">
        <v>756</v>
      </c>
      <c r="DVM313" s="417" t="s">
        <v>757</v>
      </c>
      <c r="DVN313" s="414" t="s">
        <v>648</v>
      </c>
      <c r="DVO313" s="415">
        <v>4</v>
      </c>
      <c r="DVP313" s="418" t="s">
        <v>756</v>
      </c>
      <c r="DVQ313" s="417" t="s">
        <v>757</v>
      </c>
      <c r="DVR313" s="414" t="s">
        <v>648</v>
      </c>
      <c r="DVS313" s="415">
        <v>4</v>
      </c>
      <c r="DVT313" s="418" t="s">
        <v>756</v>
      </c>
      <c r="DVU313" s="417" t="s">
        <v>757</v>
      </c>
      <c r="DVV313" s="414" t="s">
        <v>648</v>
      </c>
      <c r="DVW313" s="415">
        <v>4</v>
      </c>
      <c r="DVX313" s="418" t="s">
        <v>756</v>
      </c>
      <c r="DVY313" s="417" t="s">
        <v>757</v>
      </c>
      <c r="DVZ313" s="414" t="s">
        <v>648</v>
      </c>
      <c r="DWA313" s="415">
        <v>4</v>
      </c>
      <c r="DWB313" s="418" t="s">
        <v>756</v>
      </c>
      <c r="DWC313" s="417" t="s">
        <v>757</v>
      </c>
      <c r="DWD313" s="414" t="s">
        <v>648</v>
      </c>
      <c r="DWE313" s="415">
        <v>4</v>
      </c>
      <c r="DWF313" s="418" t="s">
        <v>756</v>
      </c>
      <c r="DWG313" s="417" t="s">
        <v>757</v>
      </c>
      <c r="DWH313" s="414" t="s">
        <v>648</v>
      </c>
      <c r="DWI313" s="415">
        <v>4</v>
      </c>
      <c r="DWJ313" s="418" t="s">
        <v>756</v>
      </c>
      <c r="DWK313" s="417" t="s">
        <v>757</v>
      </c>
      <c r="DWL313" s="414" t="s">
        <v>648</v>
      </c>
      <c r="DWM313" s="415">
        <v>4</v>
      </c>
      <c r="DWN313" s="418" t="s">
        <v>756</v>
      </c>
      <c r="DWO313" s="417" t="s">
        <v>757</v>
      </c>
      <c r="DWP313" s="414" t="s">
        <v>648</v>
      </c>
      <c r="DWQ313" s="415">
        <v>4</v>
      </c>
      <c r="DWR313" s="418" t="s">
        <v>756</v>
      </c>
      <c r="DWS313" s="417" t="s">
        <v>757</v>
      </c>
      <c r="DWT313" s="414" t="s">
        <v>648</v>
      </c>
      <c r="DWU313" s="415">
        <v>4</v>
      </c>
      <c r="DWV313" s="418" t="s">
        <v>756</v>
      </c>
      <c r="DWW313" s="417" t="s">
        <v>757</v>
      </c>
      <c r="DWX313" s="414" t="s">
        <v>648</v>
      </c>
      <c r="DWY313" s="415">
        <v>4</v>
      </c>
      <c r="DWZ313" s="418" t="s">
        <v>756</v>
      </c>
      <c r="DXA313" s="417" t="s">
        <v>757</v>
      </c>
      <c r="DXB313" s="414" t="s">
        <v>648</v>
      </c>
      <c r="DXC313" s="415">
        <v>4</v>
      </c>
      <c r="DXD313" s="418" t="s">
        <v>756</v>
      </c>
      <c r="DXE313" s="417" t="s">
        <v>757</v>
      </c>
      <c r="DXF313" s="414" t="s">
        <v>648</v>
      </c>
      <c r="DXG313" s="415">
        <v>4</v>
      </c>
      <c r="DXH313" s="418" t="s">
        <v>756</v>
      </c>
      <c r="DXI313" s="417" t="s">
        <v>757</v>
      </c>
      <c r="DXJ313" s="414" t="s">
        <v>648</v>
      </c>
      <c r="DXK313" s="415">
        <v>4</v>
      </c>
      <c r="DXL313" s="418" t="s">
        <v>756</v>
      </c>
      <c r="DXM313" s="417" t="s">
        <v>757</v>
      </c>
      <c r="DXN313" s="414" t="s">
        <v>648</v>
      </c>
      <c r="DXO313" s="415">
        <v>4</v>
      </c>
      <c r="DXP313" s="418" t="s">
        <v>756</v>
      </c>
      <c r="DXQ313" s="417" t="s">
        <v>757</v>
      </c>
      <c r="DXR313" s="414" t="s">
        <v>648</v>
      </c>
      <c r="DXS313" s="415">
        <v>4</v>
      </c>
      <c r="DXT313" s="418" t="s">
        <v>756</v>
      </c>
      <c r="DXU313" s="417" t="s">
        <v>757</v>
      </c>
      <c r="DXV313" s="414" t="s">
        <v>648</v>
      </c>
      <c r="DXW313" s="415">
        <v>4</v>
      </c>
      <c r="DXX313" s="418" t="s">
        <v>756</v>
      </c>
      <c r="DXY313" s="417" t="s">
        <v>757</v>
      </c>
      <c r="DXZ313" s="414" t="s">
        <v>648</v>
      </c>
      <c r="DYA313" s="415">
        <v>4</v>
      </c>
      <c r="DYB313" s="418" t="s">
        <v>756</v>
      </c>
      <c r="DYC313" s="417" t="s">
        <v>757</v>
      </c>
      <c r="DYD313" s="414" t="s">
        <v>648</v>
      </c>
      <c r="DYE313" s="415">
        <v>4</v>
      </c>
      <c r="DYF313" s="418" t="s">
        <v>756</v>
      </c>
      <c r="DYG313" s="417" t="s">
        <v>757</v>
      </c>
      <c r="DYH313" s="414" t="s">
        <v>648</v>
      </c>
      <c r="DYI313" s="415">
        <v>4</v>
      </c>
      <c r="DYJ313" s="418" t="s">
        <v>756</v>
      </c>
      <c r="DYK313" s="417" t="s">
        <v>757</v>
      </c>
      <c r="DYL313" s="414" t="s">
        <v>648</v>
      </c>
      <c r="DYM313" s="415">
        <v>4</v>
      </c>
      <c r="DYN313" s="418" t="s">
        <v>756</v>
      </c>
      <c r="DYO313" s="417" t="s">
        <v>757</v>
      </c>
      <c r="DYP313" s="414" t="s">
        <v>648</v>
      </c>
      <c r="DYQ313" s="415">
        <v>4</v>
      </c>
      <c r="DYR313" s="418" t="s">
        <v>756</v>
      </c>
      <c r="DYS313" s="417" t="s">
        <v>757</v>
      </c>
      <c r="DYT313" s="414" t="s">
        <v>648</v>
      </c>
      <c r="DYU313" s="415">
        <v>4</v>
      </c>
      <c r="DYV313" s="418" t="s">
        <v>756</v>
      </c>
      <c r="DYW313" s="417" t="s">
        <v>757</v>
      </c>
      <c r="DYX313" s="414" t="s">
        <v>648</v>
      </c>
      <c r="DYY313" s="415">
        <v>4</v>
      </c>
      <c r="DYZ313" s="418" t="s">
        <v>756</v>
      </c>
      <c r="DZA313" s="417" t="s">
        <v>757</v>
      </c>
      <c r="DZB313" s="414" t="s">
        <v>648</v>
      </c>
      <c r="DZC313" s="415">
        <v>4</v>
      </c>
      <c r="DZD313" s="418" t="s">
        <v>756</v>
      </c>
      <c r="DZE313" s="417" t="s">
        <v>757</v>
      </c>
      <c r="DZF313" s="414" t="s">
        <v>648</v>
      </c>
      <c r="DZG313" s="415">
        <v>4</v>
      </c>
      <c r="DZH313" s="418" t="s">
        <v>756</v>
      </c>
      <c r="DZI313" s="417" t="s">
        <v>757</v>
      </c>
      <c r="DZJ313" s="414" t="s">
        <v>648</v>
      </c>
      <c r="DZK313" s="415">
        <v>4</v>
      </c>
      <c r="DZL313" s="418" t="s">
        <v>756</v>
      </c>
      <c r="DZM313" s="417" t="s">
        <v>757</v>
      </c>
      <c r="DZN313" s="414" t="s">
        <v>648</v>
      </c>
      <c r="DZO313" s="415">
        <v>4</v>
      </c>
      <c r="DZP313" s="418" t="s">
        <v>756</v>
      </c>
      <c r="DZQ313" s="417" t="s">
        <v>757</v>
      </c>
      <c r="DZR313" s="414" t="s">
        <v>648</v>
      </c>
      <c r="DZS313" s="415">
        <v>4</v>
      </c>
      <c r="DZT313" s="418" t="s">
        <v>756</v>
      </c>
      <c r="DZU313" s="417" t="s">
        <v>757</v>
      </c>
      <c r="DZV313" s="414" t="s">
        <v>648</v>
      </c>
      <c r="DZW313" s="415">
        <v>4</v>
      </c>
      <c r="DZX313" s="418" t="s">
        <v>756</v>
      </c>
      <c r="DZY313" s="417" t="s">
        <v>757</v>
      </c>
      <c r="DZZ313" s="414" t="s">
        <v>648</v>
      </c>
      <c r="EAA313" s="415">
        <v>4</v>
      </c>
      <c r="EAB313" s="418" t="s">
        <v>756</v>
      </c>
      <c r="EAC313" s="417" t="s">
        <v>757</v>
      </c>
      <c r="EAD313" s="414" t="s">
        <v>648</v>
      </c>
      <c r="EAE313" s="415">
        <v>4</v>
      </c>
      <c r="EAF313" s="418" t="s">
        <v>756</v>
      </c>
      <c r="EAG313" s="417" t="s">
        <v>757</v>
      </c>
      <c r="EAH313" s="414" t="s">
        <v>648</v>
      </c>
      <c r="EAI313" s="415">
        <v>4</v>
      </c>
      <c r="EAJ313" s="418" t="s">
        <v>756</v>
      </c>
      <c r="EAK313" s="417" t="s">
        <v>757</v>
      </c>
      <c r="EAL313" s="414" t="s">
        <v>648</v>
      </c>
      <c r="EAM313" s="415">
        <v>4</v>
      </c>
      <c r="EAN313" s="418" t="s">
        <v>756</v>
      </c>
      <c r="EAO313" s="417" t="s">
        <v>757</v>
      </c>
      <c r="EAP313" s="414" t="s">
        <v>648</v>
      </c>
      <c r="EAQ313" s="415">
        <v>4</v>
      </c>
      <c r="EAR313" s="418" t="s">
        <v>756</v>
      </c>
      <c r="EAS313" s="417" t="s">
        <v>757</v>
      </c>
      <c r="EAT313" s="414" t="s">
        <v>648</v>
      </c>
      <c r="EAU313" s="415">
        <v>4</v>
      </c>
      <c r="EAV313" s="418" t="s">
        <v>756</v>
      </c>
      <c r="EAW313" s="417" t="s">
        <v>757</v>
      </c>
      <c r="EAX313" s="414" t="s">
        <v>648</v>
      </c>
      <c r="EAY313" s="415">
        <v>4</v>
      </c>
      <c r="EAZ313" s="418" t="s">
        <v>756</v>
      </c>
      <c r="EBA313" s="417" t="s">
        <v>757</v>
      </c>
      <c r="EBB313" s="414" t="s">
        <v>648</v>
      </c>
      <c r="EBC313" s="415">
        <v>4</v>
      </c>
      <c r="EBD313" s="418" t="s">
        <v>756</v>
      </c>
      <c r="EBE313" s="417" t="s">
        <v>757</v>
      </c>
      <c r="EBF313" s="414" t="s">
        <v>648</v>
      </c>
      <c r="EBG313" s="415">
        <v>4</v>
      </c>
      <c r="EBH313" s="418" t="s">
        <v>756</v>
      </c>
      <c r="EBI313" s="417" t="s">
        <v>757</v>
      </c>
      <c r="EBJ313" s="414" t="s">
        <v>648</v>
      </c>
      <c r="EBK313" s="415">
        <v>4</v>
      </c>
      <c r="EBL313" s="418" t="s">
        <v>756</v>
      </c>
      <c r="EBM313" s="417" t="s">
        <v>757</v>
      </c>
      <c r="EBN313" s="414" t="s">
        <v>648</v>
      </c>
      <c r="EBO313" s="415">
        <v>4</v>
      </c>
      <c r="EBP313" s="418" t="s">
        <v>756</v>
      </c>
      <c r="EBQ313" s="417" t="s">
        <v>757</v>
      </c>
      <c r="EBR313" s="414" t="s">
        <v>648</v>
      </c>
      <c r="EBS313" s="415">
        <v>4</v>
      </c>
      <c r="EBT313" s="418" t="s">
        <v>756</v>
      </c>
      <c r="EBU313" s="417" t="s">
        <v>757</v>
      </c>
      <c r="EBV313" s="414" t="s">
        <v>648</v>
      </c>
      <c r="EBW313" s="415">
        <v>4</v>
      </c>
      <c r="EBX313" s="418" t="s">
        <v>756</v>
      </c>
      <c r="EBY313" s="417" t="s">
        <v>757</v>
      </c>
      <c r="EBZ313" s="414" t="s">
        <v>648</v>
      </c>
      <c r="ECA313" s="415">
        <v>4</v>
      </c>
      <c r="ECB313" s="418" t="s">
        <v>756</v>
      </c>
      <c r="ECC313" s="417" t="s">
        <v>757</v>
      </c>
      <c r="ECD313" s="414" t="s">
        <v>648</v>
      </c>
      <c r="ECE313" s="415">
        <v>4</v>
      </c>
      <c r="ECF313" s="418" t="s">
        <v>756</v>
      </c>
      <c r="ECG313" s="417" t="s">
        <v>757</v>
      </c>
      <c r="ECH313" s="414" t="s">
        <v>648</v>
      </c>
      <c r="ECI313" s="415">
        <v>4</v>
      </c>
      <c r="ECJ313" s="418" t="s">
        <v>756</v>
      </c>
      <c r="ECK313" s="417" t="s">
        <v>757</v>
      </c>
      <c r="ECL313" s="414" t="s">
        <v>648</v>
      </c>
      <c r="ECM313" s="415">
        <v>4</v>
      </c>
      <c r="ECN313" s="418" t="s">
        <v>756</v>
      </c>
      <c r="ECO313" s="417" t="s">
        <v>757</v>
      </c>
      <c r="ECP313" s="414" t="s">
        <v>648</v>
      </c>
      <c r="ECQ313" s="415">
        <v>4</v>
      </c>
      <c r="ECR313" s="418" t="s">
        <v>756</v>
      </c>
      <c r="ECS313" s="417" t="s">
        <v>757</v>
      </c>
      <c r="ECT313" s="414" t="s">
        <v>648</v>
      </c>
      <c r="ECU313" s="415">
        <v>4</v>
      </c>
      <c r="ECV313" s="418" t="s">
        <v>756</v>
      </c>
      <c r="ECW313" s="417" t="s">
        <v>757</v>
      </c>
      <c r="ECX313" s="414" t="s">
        <v>648</v>
      </c>
      <c r="ECY313" s="415">
        <v>4</v>
      </c>
      <c r="ECZ313" s="418" t="s">
        <v>756</v>
      </c>
      <c r="EDA313" s="417" t="s">
        <v>757</v>
      </c>
      <c r="EDB313" s="414" t="s">
        <v>648</v>
      </c>
      <c r="EDC313" s="415">
        <v>4</v>
      </c>
      <c r="EDD313" s="418" t="s">
        <v>756</v>
      </c>
      <c r="EDE313" s="417" t="s">
        <v>757</v>
      </c>
      <c r="EDF313" s="414" t="s">
        <v>648</v>
      </c>
      <c r="EDG313" s="415">
        <v>4</v>
      </c>
      <c r="EDH313" s="418" t="s">
        <v>756</v>
      </c>
      <c r="EDI313" s="417" t="s">
        <v>757</v>
      </c>
      <c r="EDJ313" s="414" t="s">
        <v>648</v>
      </c>
      <c r="EDK313" s="415">
        <v>4</v>
      </c>
      <c r="EDL313" s="418" t="s">
        <v>756</v>
      </c>
      <c r="EDM313" s="417" t="s">
        <v>757</v>
      </c>
      <c r="EDN313" s="414" t="s">
        <v>648</v>
      </c>
      <c r="EDO313" s="415">
        <v>4</v>
      </c>
      <c r="EDP313" s="418" t="s">
        <v>756</v>
      </c>
      <c r="EDQ313" s="417" t="s">
        <v>757</v>
      </c>
      <c r="EDR313" s="414" t="s">
        <v>648</v>
      </c>
      <c r="EDS313" s="415">
        <v>4</v>
      </c>
      <c r="EDT313" s="418" t="s">
        <v>756</v>
      </c>
      <c r="EDU313" s="417" t="s">
        <v>757</v>
      </c>
      <c r="EDV313" s="414" t="s">
        <v>648</v>
      </c>
      <c r="EDW313" s="415">
        <v>4</v>
      </c>
      <c r="EDX313" s="418" t="s">
        <v>756</v>
      </c>
      <c r="EDY313" s="417" t="s">
        <v>757</v>
      </c>
      <c r="EDZ313" s="414" t="s">
        <v>648</v>
      </c>
      <c r="EEA313" s="415">
        <v>4</v>
      </c>
      <c r="EEB313" s="418" t="s">
        <v>756</v>
      </c>
      <c r="EEC313" s="417" t="s">
        <v>757</v>
      </c>
      <c r="EED313" s="414" t="s">
        <v>648</v>
      </c>
      <c r="EEE313" s="415">
        <v>4</v>
      </c>
      <c r="EEF313" s="418" t="s">
        <v>756</v>
      </c>
      <c r="EEG313" s="417" t="s">
        <v>757</v>
      </c>
      <c r="EEH313" s="414" t="s">
        <v>648</v>
      </c>
      <c r="EEI313" s="415">
        <v>4</v>
      </c>
      <c r="EEJ313" s="418" t="s">
        <v>756</v>
      </c>
      <c r="EEK313" s="417" t="s">
        <v>757</v>
      </c>
      <c r="EEL313" s="414" t="s">
        <v>648</v>
      </c>
      <c r="EEM313" s="415">
        <v>4</v>
      </c>
      <c r="EEN313" s="418" t="s">
        <v>756</v>
      </c>
      <c r="EEO313" s="417" t="s">
        <v>757</v>
      </c>
      <c r="EEP313" s="414" t="s">
        <v>648</v>
      </c>
      <c r="EEQ313" s="415">
        <v>4</v>
      </c>
      <c r="EER313" s="418" t="s">
        <v>756</v>
      </c>
      <c r="EES313" s="417" t="s">
        <v>757</v>
      </c>
      <c r="EET313" s="414" t="s">
        <v>648</v>
      </c>
      <c r="EEU313" s="415">
        <v>4</v>
      </c>
      <c r="EEV313" s="418" t="s">
        <v>756</v>
      </c>
      <c r="EEW313" s="417" t="s">
        <v>757</v>
      </c>
      <c r="EEX313" s="414" t="s">
        <v>648</v>
      </c>
      <c r="EEY313" s="415">
        <v>4</v>
      </c>
      <c r="EEZ313" s="418" t="s">
        <v>756</v>
      </c>
      <c r="EFA313" s="417" t="s">
        <v>757</v>
      </c>
      <c r="EFB313" s="414" t="s">
        <v>648</v>
      </c>
      <c r="EFC313" s="415">
        <v>4</v>
      </c>
      <c r="EFD313" s="418" t="s">
        <v>756</v>
      </c>
      <c r="EFE313" s="417" t="s">
        <v>757</v>
      </c>
      <c r="EFF313" s="414" t="s">
        <v>648</v>
      </c>
      <c r="EFG313" s="415">
        <v>4</v>
      </c>
      <c r="EFH313" s="418" t="s">
        <v>756</v>
      </c>
      <c r="EFI313" s="417" t="s">
        <v>757</v>
      </c>
      <c r="EFJ313" s="414" t="s">
        <v>648</v>
      </c>
      <c r="EFK313" s="415">
        <v>4</v>
      </c>
      <c r="EFL313" s="418" t="s">
        <v>756</v>
      </c>
      <c r="EFM313" s="417" t="s">
        <v>757</v>
      </c>
      <c r="EFN313" s="414" t="s">
        <v>648</v>
      </c>
      <c r="EFO313" s="415">
        <v>4</v>
      </c>
      <c r="EFP313" s="418" t="s">
        <v>756</v>
      </c>
      <c r="EFQ313" s="417" t="s">
        <v>757</v>
      </c>
      <c r="EFR313" s="414" t="s">
        <v>648</v>
      </c>
      <c r="EFS313" s="415">
        <v>4</v>
      </c>
      <c r="EFT313" s="418" t="s">
        <v>756</v>
      </c>
      <c r="EFU313" s="417" t="s">
        <v>757</v>
      </c>
      <c r="EFV313" s="414" t="s">
        <v>648</v>
      </c>
      <c r="EFW313" s="415">
        <v>4</v>
      </c>
      <c r="EFX313" s="418" t="s">
        <v>756</v>
      </c>
      <c r="EFY313" s="417" t="s">
        <v>757</v>
      </c>
      <c r="EFZ313" s="414" t="s">
        <v>648</v>
      </c>
      <c r="EGA313" s="415">
        <v>4</v>
      </c>
      <c r="EGB313" s="418" t="s">
        <v>756</v>
      </c>
      <c r="EGC313" s="417" t="s">
        <v>757</v>
      </c>
      <c r="EGD313" s="414" t="s">
        <v>648</v>
      </c>
      <c r="EGE313" s="415">
        <v>4</v>
      </c>
      <c r="EGF313" s="418" t="s">
        <v>756</v>
      </c>
      <c r="EGG313" s="417" t="s">
        <v>757</v>
      </c>
      <c r="EGH313" s="414" t="s">
        <v>648</v>
      </c>
      <c r="EGI313" s="415">
        <v>4</v>
      </c>
      <c r="EGJ313" s="418" t="s">
        <v>756</v>
      </c>
      <c r="EGK313" s="417" t="s">
        <v>757</v>
      </c>
      <c r="EGL313" s="414" t="s">
        <v>648</v>
      </c>
      <c r="EGM313" s="415">
        <v>4</v>
      </c>
      <c r="EGN313" s="418" t="s">
        <v>756</v>
      </c>
      <c r="EGO313" s="417" t="s">
        <v>757</v>
      </c>
      <c r="EGP313" s="414" t="s">
        <v>648</v>
      </c>
      <c r="EGQ313" s="415">
        <v>4</v>
      </c>
      <c r="EGR313" s="418" t="s">
        <v>756</v>
      </c>
      <c r="EGS313" s="417" t="s">
        <v>757</v>
      </c>
      <c r="EGT313" s="414" t="s">
        <v>648</v>
      </c>
      <c r="EGU313" s="415">
        <v>4</v>
      </c>
      <c r="EGV313" s="418" t="s">
        <v>756</v>
      </c>
      <c r="EGW313" s="417" t="s">
        <v>757</v>
      </c>
      <c r="EGX313" s="414" t="s">
        <v>648</v>
      </c>
      <c r="EGY313" s="415">
        <v>4</v>
      </c>
      <c r="EGZ313" s="418" t="s">
        <v>756</v>
      </c>
      <c r="EHA313" s="417" t="s">
        <v>757</v>
      </c>
      <c r="EHB313" s="414" t="s">
        <v>648</v>
      </c>
      <c r="EHC313" s="415">
        <v>4</v>
      </c>
      <c r="EHD313" s="418" t="s">
        <v>756</v>
      </c>
      <c r="EHE313" s="417" t="s">
        <v>757</v>
      </c>
      <c r="EHF313" s="414" t="s">
        <v>648</v>
      </c>
      <c r="EHG313" s="415">
        <v>4</v>
      </c>
      <c r="EHH313" s="418" t="s">
        <v>756</v>
      </c>
      <c r="EHI313" s="417" t="s">
        <v>757</v>
      </c>
      <c r="EHJ313" s="414" t="s">
        <v>648</v>
      </c>
      <c r="EHK313" s="415">
        <v>4</v>
      </c>
      <c r="EHL313" s="418" t="s">
        <v>756</v>
      </c>
      <c r="EHM313" s="417" t="s">
        <v>757</v>
      </c>
      <c r="EHN313" s="414" t="s">
        <v>648</v>
      </c>
      <c r="EHO313" s="415">
        <v>4</v>
      </c>
      <c r="EHP313" s="418" t="s">
        <v>756</v>
      </c>
      <c r="EHQ313" s="417" t="s">
        <v>757</v>
      </c>
      <c r="EHR313" s="414" t="s">
        <v>648</v>
      </c>
      <c r="EHS313" s="415">
        <v>4</v>
      </c>
      <c r="EHT313" s="418" t="s">
        <v>756</v>
      </c>
      <c r="EHU313" s="417" t="s">
        <v>757</v>
      </c>
      <c r="EHV313" s="414" t="s">
        <v>648</v>
      </c>
      <c r="EHW313" s="415">
        <v>4</v>
      </c>
      <c r="EHX313" s="418" t="s">
        <v>756</v>
      </c>
      <c r="EHY313" s="417" t="s">
        <v>757</v>
      </c>
      <c r="EHZ313" s="414" t="s">
        <v>648</v>
      </c>
      <c r="EIA313" s="415">
        <v>4</v>
      </c>
      <c r="EIB313" s="418" t="s">
        <v>756</v>
      </c>
      <c r="EIC313" s="417" t="s">
        <v>757</v>
      </c>
      <c r="EID313" s="414" t="s">
        <v>648</v>
      </c>
      <c r="EIE313" s="415">
        <v>4</v>
      </c>
      <c r="EIF313" s="418" t="s">
        <v>756</v>
      </c>
      <c r="EIG313" s="417" t="s">
        <v>757</v>
      </c>
      <c r="EIH313" s="414" t="s">
        <v>648</v>
      </c>
      <c r="EII313" s="415">
        <v>4</v>
      </c>
      <c r="EIJ313" s="418" t="s">
        <v>756</v>
      </c>
      <c r="EIK313" s="417" t="s">
        <v>757</v>
      </c>
      <c r="EIL313" s="414" t="s">
        <v>648</v>
      </c>
      <c r="EIM313" s="415">
        <v>4</v>
      </c>
      <c r="EIN313" s="418" t="s">
        <v>756</v>
      </c>
      <c r="EIO313" s="417" t="s">
        <v>757</v>
      </c>
      <c r="EIP313" s="414" t="s">
        <v>648</v>
      </c>
      <c r="EIQ313" s="415">
        <v>4</v>
      </c>
      <c r="EIR313" s="418" t="s">
        <v>756</v>
      </c>
      <c r="EIS313" s="417" t="s">
        <v>757</v>
      </c>
      <c r="EIT313" s="414" t="s">
        <v>648</v>
      </c>
      <c r="EIU313" s="415">
        <v>4</v>
      </c>
      <c r="EIV313" s="418" t="s">
        <v>756</v>
      </c>
      <c r="EIW313" s="417" t="s">
        <v>757</v>
      </c>
      <c r="EIX313" s="414" t="s">
        <v>648</v>
      </c>
      <c r="EIY313" s="415">
        <v>4</v>
      </c>
      <c r="EIZ313" s="418" t="s">
        <v>756</v>
      </c>
      <c r="EJA313" s="417" t="s">
        <v>757</v>
      </c>
      <c r="EJB313" s="414" t="s">
        <v>648</v>
      </c>
      <c r="EJC313" s="415">
        <v>4</v>
      </c>
      <c r="EJD313" s="418" t="s">
        <v>756</v>
      </c>
      <c r="EJE313" s="417" t="s">
        <v>757</v>
      </c>
      <c r="EJF313" s="414" t="s">
        <v>648</v>
      </c>
      <c r="EJG313" s="415">
        <v>4</v>
      </c>
      <c r="EJH313" s="418" t="s">
        <v>756</v>
      </c>
      <c r="EJI313" s="417" t="s">
        <v>757</v>
      </c>
      <c r="EJJ313" s="414" t="s">
        <v>648</v>
      </c>
      <c r="EJK313" s="415">
        <v>4</v>
      </c>
      <c r="EJL313" s="418" t="s">
        <v>756</v>
      </c>
      <c r="EJM313" s="417" t="s">
        <v>757</v>
      </c>
      <c r="EJN313" s="414" t="s">
        <v>648</v>
      </c>
      <c r="EJO313" s="415">
        <v>4</v>
      </c>
      <c r="EJP313" s="418" t="s">
        <v>756</v>
      </c>
      <c r="EJQ313" s="417" t="s">
        <v>757</v>
      </c>
      <c r="EJR313" s="414" t="s">
        <v>648</v>
      </c>
      <c r="EJS313" s="415">
        <v>4</v>
      </c>
      <c r="EJT313" s="418" t="s">
        <v>756</v>
      </c>
      <c r="EJU313" s="417" t="s">
        <v>757</v>
      </c>
      <c r="EJV313" s="414" t="s">
        <v>648</v>
      </c>
      <c r="EJW313" s="415">
        <v>4</v>
      </c>
      <c r="EJX313" s="418" t="s">
        <v>756</v>
      </c>
      <c r="EJY313" s="417" t="s">
        <v>757</v>
      </c>
      <c r="EJZ313" s="414" t="s">
        <v>648</v>
      </c>
      <c r="EKA313" s="415">
        <v>4</v>
      </c>
      <c r="EKB313" s="418" t="s">
        <v>756</v>
      </c>
      <c r="EKC313" s="417" t="s">
        <v>757</v>
      </c>
      <c r="EKD313" s="414" t="s">
        <v>648</v>
      </c>
      <c r="EKE313" s="415">
        <v>4</v>
      </c>
      <c r="EKF313" s="418" t="s">
        <v>756</v>
      </c>
      <c r="EKG313" s="417" t="s">
        <v>757</v>
      </c>
      <c r="EKH313" s="414" t="s">
        <v>648</v>
      </c>
      <c r="EKI313" s="415">
        <v>4</v>
      </c>
      <c r="EKJ313" s="418" t="s">
        <v>756</v>
      </c>
      <c r="EKK313" s="417" t="s">
        <v>757</v>
      </c>
      <c r="EKL313" s="414" t="s">
        <v>648</v>
      </c>
      <c r="EKM313" s="415">
        <v>4</v>
      </c>
      <c r="EKN313" s="418" t="s">
        <v>756</v>
      </c>
      <c r="EKO313" s="417" t="s">
        <v>757</v>
      </c>
      <c r="EKP313" s="414" t="s">
        <v>648</v>
      </c>
      <c r="EKQ313" s="415">
        <v>4</v>
      </c>
      <c r="EKR313" s="418" t="s">
        <v>756</v>
      </c>
      <c r="EKS313" s="417" t="s">
        <v>757</v>
      </c>
      <c r="EKT313" s="414" t="s">
        <v>648</v>
      </c>
      <c r="EKU313" s="415">
        <v>4</v>
      </c>
      <c r="EKV313" s="418" t="s">
        <v>756</v>
      </c>
      <c r="EKW313" s="417" t="s">
        <v>757</v>
      </c>
      <c r="EKX313" s="414" t="s">
        <v>648</v>
      </c>
      <c r="EKY313" s="415">
        <v>4</v>
      </c>
      <c r="EKZ313" s="418" t="s">
        <v>756</v>
      </c>
      <c r="ELA313" s="417" t="s">
        <v>757</v>
      </c>
      <c r="ELB313" s="414" t="s">
        <v>648</v>
      </c>
      <c r="ELC313" s="415">
        <v>4</v>
      </c>
      <c r="ELD313" s="418" t="s">
        <v>756</v>
      </c>
      <c r="ELE313" s="417" t="s">
        <v>757</v>
      </c>
      <c r="ELF313" s="414" t="s">
        <v>648</v>
      </c>
      <c r="ELG313" s="415">
        <v>4</v>
      </c>
      <c r="ELH313" s="418" t="s">
        <v>756</v>
      </c>
      <c r="ELI313" s="417" t="s">
        <v>757</v>
      </c>
      <c r="ELJ313" s="414" t="s">
        <v>648</v>
      </c>
      <c r="ELK313" s="415">
        <v>4</v>
      </c>
      <c r="ELL313" s="418" t="s">
        <v>756</v>
      </c>
      <c r="ELM313" s="417" t="s">
        <v>757</v>
      </c>
      <c r="ELN313" s="414" t="s">
        <v>648</v>
      </c>
      <c r="ELO313" s="415">
        <v>4</v>
      </c>
      <c r="ELP313" s="418" t="s">
        <v>756</v>
      </c>
      <c r="ELQ313" s="417" t="s">
        <v>757</v>
      </c>
      <c r="ELR313" s="414" t="s">
        <v>648</v>
      </c>
      <c r="ELS313" s="415">
        <v>4</v>
      </c>
      <c r="ELT313" s="418" t="s">
        <v>756</v>
      </c>
      <c r="ELU313" s="417" t="s">
        <v>757</v>
      </c>
      <c r="ELV313" s="414" t="s">
        <v>648</v>
      </c>
      <c r="ELW313" s="415">
        <v>4</v>
      </c>
      <c r="ELX313" s="418" t="s">
        <v>756</v>
      </c>
      <c r="ELY313" s="417" t="s">
        <v>757</v>
      </c>
      <c r="ELZ313" s="414" t="s">
        <v>648</v>
      </c>
      <c r="EMA313" s="415">
        <v>4</v>
      </c>
      <c r="EMB313" s="418" t="s">
        <v>756</v>
      </c>
      <c r="EMC313" s="417" t="s">
        <v>757</v>
      </c>
      <c r="EMD313" s="414" t="s">
        <v>648</v>
      </c>
      <c r="EME313" s="415">
        <v>4</v>
      </c>
      <c r="EMF313" s="418" t="s">
        <v>756</v>
      </c>
      <c r="EMG313" s="417" t="s">
        <v>757</v>
      </c>
      <c r="EMH313" s="414" t="s">
        <v>648</v>
      </c>
      <c r="EMI313" s="415">
        <v>4</v>
      </c>
      <c r="EMJ313" s="418" t="s">
        <v>756</v>
      </c>
      <c r="EMK313" s="417" t="s">
        <v>757</v>
      </c>
      <c r="EML313" s="414" t="s">
        <v>648</v>
      </c>
      <c r="EMM313" s="415">
        <v>4</v>
      </c>
      <c r="EMN313" s="418" t="s">
        <v>756</v>
      </c>
      <c r="EMO313" s="417" t="s">
        <v>757</v>
      </c>
      <c r="EMP313" s="414" t="s">
        <v>648</v>
      </c>
      <c r="EMQ313" s="415">
        <v>4</v>
      </c>
      <c r="EMR313" s="418" t="s">
        <v>756</v>
      </c>
      <c r="EMS313" s="417" t="s">
        <v>757</v>
      </c>
      <c r="EMT313" s="414" t="s">
        <v>648</v>
      </c>
      <c r="EMU313" s="415">
        <v>4</v>
      </c>
      <c r="EMV313" s="418" t="s">
        <v>756</v>
      </c>
      <c r="EMW313" s="417" t="s">
        <v>757</v>
      </c>
      <c r="EMX313" s="414" t="s">
        <v>648</v>
      </c>
      <c r="EMY313" s="415">
        <v>4</v>
      </c>
      <c r="EMZ313" s="418" t="s">
        <v>756</v>
      </c>
      <c r="ENA313" s="417" t="s">
        <v>757</v>
      </c>
      <c r="ENB313" s="414" t="s">
        <v>648</v>
      </c>
      <c r="ENC313" s="415">
        <v>4</v>
      </c>
      <c r="END313" s="418" t="s">
        <v>756</v>
      </c>
      <c r="ENE313" s="417" t="s">
        <v>757</v>
      </c>
      <c r="ENF313" s="414" t="s">
        <v>648</v>
      </c>
      <c r="ENG313" s="415">
        <v>4</v>
      </c>
      <c r="ENH313" s="418" t="s">
        <v>756</v>
      </c>
      <c r="ENI313" s="417" t="s">
        <v>757</v>
      </c>
      <c r="ENJ313" s="414" t="s">
        <v>648</v>
      </c>
      <c r="ENK313" s="415">
        <v>4</v>
      </c>
      <c r="ENL313" s="418" t="s">
        <v>756</v>
      </c>
      <c r="ENM313" s="417" t="s">
        <v>757</v>
      </c>
      <c r="ENN313" s="414" t="s">
        <v>648</v>
      </c>
      <c r="ENO313" s="415">
        <v>4</v>
      </c>
      <c r="ENP313" s="418" t="s">
        <v>756</v>
      </c>
      <c r="ENQ313" s="417" t="s">
        <v>757</v>
      </c>
      <c r="ENR313" s="414" t="s">
        <v>648</v>
      </c>
      <c r="ENS313" s="415">
        <v>4</v>
      </c>
      <c r="ENT313" s="418" t="s">
        <v>756</v>
      </c>
      <c r="ENU313" s="417" t="s">
        <v>757</v>
      </c>
      <c r="ENV313" s="414" t="s">
        <v>648</v>
      </c>
      <c r="ENW313" s="415">
        <v>4</v>
      </c>
      <c r="ENX313" s="418" t="s">
        <v>756</v>
      </c>
      <c r="ENY313" s="417" t="s">
        <v>757</v>
      </c>
      <c r="ENZ313" s="414" t="s">
        <v>648</v>
      </c>
      <c r="EOA313" s="415">
        <v>4</v>
      </c>
      <c r="EOB313" s="418" t="s">
        <v>756</v>
      </c>
      <c r="EOC313" s="417" t="s">
        <v>757</v>
      </c>
      <c r="EOD313" s="414" t="s">
        <v>648</v>
      </c>
      <c r="EOE313" s="415">
        <v>4</v>
      </c>
      <c r="EOF313" s="418" t="s">
        <v>756</v>
      </c>
      <c r="EOG313" s="417" t="s">
        <v>757</v>
      </c>
      <c r="EOH313" s="414" t="s">
        <v>648</v>
      </c>
      <c r="EOI313" s="415">
        <v>4</v>
      </c>
      <c r="EOJ313" s="418" t="s">
        <v>756</v>
      </c>
      <c r="EOK313" s="417" t="s">
        <v>757</v>
      </c>
      <c r="EOL313" s="414" t="s">
        <v>648</v>
      </c>
      <c r="EOM313" s="415">
        <v>4</v>
      </c>
      <c r="EON313" s="418" t="s">
        <v>756</v>
      </c>
      <c r="EOO313" s="417" t="s">
        <v>757</v>
      </c>
      <c r="EOP313" s="414" t="s">
        <v>648</v>
      </c>
      <c r="EOQ313" s="415">
        <v>4</v>
      </c>
      <c r="EOR313" s="418" t="s">
        <v>756</v>
      </c>
      <c r="EOS313" s="417" t="s">
        <v>757</v>
      </c>
      <c r="EOT313" s="414" t="s">
        <v>648</v>
      </c>
      <c r="EOU313" s="415">
        <v>4</v>
      </c>
      <c r="EOV313" s="418" t="s">
        <v>756</v>
      </c>
      <c r="EOW313" s="417" t="s">
        <v>757</v>
      </c>
      <c r="EOX313" s="414" t="s">
        <v>648</v>
      </c>
      <c r="EOY313" s="415">
        <v>4</v>
      </c>
      <c r="EOZ313" s="418" t="s">
        <v>756</v>
      </c>
      <c r="EPA313" s="417" t="s">
        <v>757</v>
      </c>
      <c r="EPB313" s="414" t="s">
        <v>648</v>
      </c>
      <c r="EPC313" s="415">
        <v>4</v>
      </c>
      <c r="EPD313" s="418" t="s">
        <v>756</v>
      </c>
      <c r="EPE313" s="417" t="s">
        <v>757</v>
      </c>
      <c r="EPF313" s="414" t="s">
        <v>648</v>
      </c>
      <c r="EPG313" s="415">
        <v>4</v>
      </c>
      <c r="EPH313" s="418" t="s">
        <v>756</v>
      </c>
      <c r="EPI313" s="417" t="s">
        <v>757</v>
      </c>
      <c r="EPJ313" s="414" t="s">
        <v>648</v>
      </c>
      <c r="EPK313" s="415">
        <v>4</v>
      </c>
      <c r="EPL313" s="418" t="s">
        <v>756</v>
      </c>
      <c r="EPM313" s="417" t="s">
        <v>757</v>
      </c>
      <c r="EPN313" s="414" t="s">
        <v>648</v>
      </c>
      <c r="EPO313" s="415">
        <v>4</v>
      </c>
      <c r="EPP313" s="418" t="s">
        <v>756</v>
      </c>
      <c r="EPQ313" s="417" t="s">
        <v>757</v>
      </c>
      <c r="EPR313" s="414" t="s">
        <v>648</v>
      </c>
      <c r="EPS313" s="415">
        <v>4</v>
      </c>
      <c r="EPT313" s="418" t="s">
        <v>756</v>
      </c>
      <c r="EPU313" s="417" t="s">
        <v>757</v>
      </c>
      <c r="EPV313" s="414" t="s">
        <v>648</v>
      </c>
      <c r="EPW313" s="415">
        <v>4</v>
      </c>
      <c r="EPX313" s="418" t="s">
        <v>756</v>
      </c>
      <c r="EPY313" s="417" t="s">
        <v>757</v>
      </c>
      <c r="EPZ313" s="414" t="s">
        <v>648</v>
      </c>
      <c r="EQA313" s="415">
        <v>4</v>
      </c>
      <c r="EQB313" s="418" t="s">
        <v>756</v>
      </c>
      <c r="EQC313" s="417" t="s">
        <v>757</v>
      </c>
      <c r="EQD313" s="414" t="s">
        <v>648</v>
      </c>
      <c r="EQE313" s="415">
        <v>4</v>
      </c>
      <c r="EQF313" s="418" t="s">
        <v>756</v>
      </c>
      <c r="EQG313" s="417" t="s">
        <v>757</v>
      </c>
      <c r="EQH313" s="414" t="s">
        <v>648</v>
      </c>
      <c r="EQI313" s="415">
        <v>4</v>
      </c>
      <c r="EQJ313" s="418" t="s">
        <v>756</v>
      </c>
      <c r="EQK313" s="417" t="s">
        <v>757</v>
      </c>
      <c r="EQL313" s="414" t="s">
        <v>648</v>
      </c>
      <c r="EQM313" s="415">
        <v>4</v>
      </c>
      <c r="EQN313" s="418" t="s">
        <v>756</v>
      </c>
      <c r="EQO313" s="417" t="s">
        <v>757</v>
      </c>
      <c r="EQP313" s="414" t="s">
        <v>648</v>
      </c>
      <c r="EQQ313" s="415">
        <v>4</v>
      </c>
      <c r="EQR313" s="418" t="s">
        <v>756</v>
      </c>
      <c r="EQS313" s="417" t="s">
        <v>757</v>
      </c>
      <c r="EQT313" s="414" t="s">
        <v>648</v>
      </c>
      <c r="EQU313" s="415">
        <v>4</v>
      </c>
      <c r="EQV313" s="418" t="s">
        <v>756</v>
      </c>
      <c r="EQW313" s="417" t="s">
        <v>757</v>
      </c>
      <c r="EQX313" s="414" t="s">
        <v>648</v>
      </c>
      <c r="EQY313" s="415">
        <v>4</v>
      </c>
      <c r="EQZ313" s="418" t="s">
        <v>756</v>
      </c>
      <c r="ERA313" s="417" t="s">
        <v>757</v>
      </c>
      <c r="ERB313" s="414" t="s">
        <v>648</v>
      </c>
      <c r="ERC313" s="415">
        <v>4</v>
      </c>
      <c r="ERD313" s="418" t="s">
        <v>756</v>
      </c>
      <c r="ERE313" s="417" t="s">
        <v>757</v>
      </c>
      <c r="ERF313" s="414" t="s">
        <v>648</v>
      </c>
      <c r="ERG313" s="415">
        <v>4</v>
      </c>
      <c r="ERH313" s="418" t="s">
        <v>756</v>
      </c>
      <c r="ERI313" s="417" t="s">
        <v>757</v>
      </c>
      <c r="ERJ313" s="414" t="s">
        <v>648</v>
      </c>
      <c r="ERK313" s="415">
        <v>4</v>
      </c>
      <c r="ERL313" s="418" t="s">
        <v>756</v>
      </c>
      <c r="ERM313" s="417" t="s">
        <v>757</v>
      </c>
      <c r="ERN313" s="414" t="s">
        <v>648</v>
      </c>
      <c r="ERO313" s="415">
        <v>4</v>
      </c>
      <c r="ERP313" s="418" t="s">
        <v>756</v>
      </c>
      <c r="ERQ313" s="417" t="s">
        <v>757</v>
      </c>
      <c r="ERR313" s="414" t="s">
        <v>648</v>
      </c>
      <c r="ERS313" s="415">
        <v>4</v>
      </c>
      <c r="ERT313" s="418" t="s">
        <v>756</v>
      </c>
      <c r="ERU313" s="417" t="s">
        <v>757</v>
      </c>
      <c r="ERV313" s="414" t="s">
        <v>648</v>
      </c>
      <c r="ERW313" s="415">
        <v>4</v>
      </c>
      <c r="ERX313" s="418" t="s">
        <v>756</v>
      </c>
      <c r="ERY313" s="417" t="s">
        <v>757</v>
      </c>
      <c r="ERZ313" s="414" t="s">
        <v>648</v>
      </c>
      <c r="ESA313" s="415">
        <v>4</v>
      </c>
      <c r="ESB313" s="418" t="s">
        <v>756</v>
      </c>
      <c r="ESC313" s="417" t="s">
        <v>757</v>
      </c>
      <c r="ESD313" s="414" t="s">
        <v>648</v>
      </c>
      <c r="ESE313" s="415">
        <v>4</v>
      </c>
      <c r="ESF313" s="418" t="s">
        <v>756</v>
      </c>
      <c r="ESG313" s="417" t="s">
        <v>757</v>
      </c>
      <c r="ESH313" s="414" t="s">
        <v>648</v>
      </c>
      <c r="ESI313" s="415">
        <v>4</v>
      </c>
      <c r="ESJ313" s="418" t="s">
        <v>756</v>
      </c>
      <c r="ESK313" s="417" t="s">
        <v>757</v>
      </c>
      <c r="ESL313" s="414" t="s">
        <v>648</v>
      </c>
      <c r="ESM313" s="415">
        <v>4</v>
      </c>
      <c r="ESN313" s="418" t="s">
        <v>756</v>
      </c>
      <c r="ESO313" s="417" t="s">
        <v>757</v>
      </c>
      <c r="ESP313" s="414" t="s">
        <v>648</v>
      </c>
      <c r="ESQ313" s="415">
        <v>4</v>
      </c>
      <c r="ESR313" s="418" t="s">
        <v>756</v>
      </c>
      <c r="ESS313" s="417" t="s">
        <v>757</v>
      </c>
      <c r="EST313" s="414" t="s">
        <v>648</v>
      </c>
      <c r="ESU313" s="415">
        <v>4</v>
      </c>
      <c r="ESV313" s="418" t="s">
        <v>756</v>
      </c>
      <c r="ESW313" s="417" t="s">
        <v>757</v>
      </c>
      <c r="ESX313" s="414" t="s">
        <v>648</v>
      </c>
      <c r="ESY313" s="415">
        <v>4</v>
      </c>
      <c r="ESZ313" s="418" t="s">
        <v>756</v>
      </c>
      <c r="ETA313" s="417" t="s">
        <v>757</v>
      </c>
      <c r="ETB313" s="414" t="s">
        <v>648</v>
      </c>
      <c r="ETC313" s="415">
        <v>4</v>
      </c>
      <c r="ETD313" s="418" t="s">
        <v>756</v>
      </c>
      <c r="ETE313" s="417" t="s">
        <v>757</v>
      </c>
      <c r="ETF313" s="414" t="s">
        <v>648</v>
      </c>
      <c r="ETG313" s="415">
        <v>4</v>
      </c>
      <c r="ETH313" s="418" t="s">
        <v>756</v>
      </c>
      <c r="ETI313" s="417" t="s">
        <v>757</v>
      </c>
      <c r="ETJ313" s="414" t="s">
        <v>648</v>
      </c>
      <c r="ETK313" s="415">
        <v>4</v>
      </c>
      <c r="ETL313" s="418" t="s">
        <v>756</v>
      </c>
      <c r="ETM313" s="417" t="s">
        <v>757</v>
      </c>
      <c r="ETN313" s="414" t="s">
        <v>648</v>
      </c>
      <c r="ETO313" s="415">
        <v>4</v>
      </c>
      <c r="ETP313" s="418" t="s">
        <v>756</v>
      </c>
      <c r="ETQ313" s="417" t="s">
        <v>757</v>
      </c>
      <c r="ETR313" s="414" t="s">
        <v>648</v>
      </c>
      <c r="ETS313" s="415">
        <v>4</v>
      </c>
      <c r="ETT313" s="418" t="s">
        <v>756</v>
      </c>
      <c r="ETU313" s="417" t="s">
        <v>757</v>
      </c>
      <c r="ETV313" s="414" t="s">
        <v>648</v>
      </c>
      <c r="ETW313" s="415">
        <v>4</v>
      </c>
      <c r="ETX313" s="418" t="s">
        <v>756</v>
      </c>
      <c r="ETY313" s="417" t="s">
        <v>757</v>
      </c>
      <c r="ETZ313" s="414" t="s">
        <v>648</v>
      </c>
      <c r="EUA313" s="415">
        <v>4</v>
      </c>
      <c r="EUB313" s="418" t="s">
        <v>756</v>
      </c>
      <c r="EUC313" s="417" t="s">
        <v>757</v>
      </c>
      <c r="EUD313" s="414" t="s">
        <v>648</v>
      </c>
      <c r="EUE313" s="415">
        <v>4</v>
      </c>
      <c r="EUF313" s="418" t="s">
        <v>756</v>
      </c>
      <c r="EUG313" s="417" t="s">
        <v>757</v>
      </c>
      <c r="EUH313" s="414" t="s">
        <v>648</v>
      </c>
      <c r="EUI313" s="415">
        <v>4</v>
      </c>
      <c r="EUJ313" s="418" t="s">
        <v>756</v>
      </c>
      <c r="EUK313" s="417" t="s">
        <v>757</v>
      </c>
      <c r="EUL313" s="414" t="s">
        <v>648</v>
      </c>
      <c r="EUM313" s="415">
        <v>4</v>
      </c>
      <c r="EUN313" s="418" t="s">
        <v>756</v>
      </c>
      <c r="EUO313" s="417" t="s">
        <v>757</v>
      </c>
      <c r="EUP313" s="414" t="s">
        <v>648</v>
      </c>
      <c r="EUQ313" s="415">
        <v>4</v>
      </c>
      <c r="EUR313" s="418" t="s">
        <v>756</v>
      </c>
      <c r="EUS313" s="417" t="s">
        <v>757</v>
      </c>
      <c r="EUT313" s="414" t="s">
        <v>648</v>
      </c>
      <c r="EUU313" s="415">
        <v>4</v>
      </c>
      <c r="EUV313" s="418" t="s">
        <v>756</v>
      </c>
      <c r="EUW313" s="417" t="s">
        <v>757</v>
      </c>
      <c r="EUX313" s="414" t="s">
        <v>648</v>
      </c>
      <c r="EUY313" s="415">
        <v>4</v>
      </c>
      <c r="EUZ313" s="418" t="s">
        <v>756</v>
      </c>
      <c r="EVA313" s="417" t="s">
        <v>757</v>
      </c>
      <c r="EVB313" s="414" t="s">
        <v>648</v>
      </c>
      <c r="EVC313" s="415">
        <v>4</v>
      </c>
      <c r="EVD313" s="418" t="s">
        <v>756</v>
      </c>
      <c r="EVE313" s="417" t="s">
        <v>757</v>
      </c>
      <c r="EVF313" s="414" t="s">
        <v>648</v>
      </c>
      <c r="EVG313" s="415">
        <v>4</v>
      </c>
      <c r="EVH313" s="418" t="s">
        <v>756</v>
      </c>
      <c r="EVI313" s="417" t="s">
        <v>757</v>
      </c>
      <c r="EVJ313" s="414" t="s">
        <v>648</v>
      </c>
      <c r="EVK313" s="415">
        <v>4</v>
      </c>
      <c r="EVL313" s="418" t="s">
        <v>756</v>
      </c>
      <c r="EVM313" s="417" t="s">
        <v>757</v>
      </c>
      <c r="EVN313" s="414" t="s">
        <v>648</v>
      </c>
      <c r="EVO313" s="415">
        <v>4</v>
      </c>
      <c r="EVP313" s="418" t="s">
        <v>756</v>
      </c>
      <c r="EVQ313" s="417" t="s">
        <v>757</v>
      </c>
      <c r="EVR313" s="414" t="s">
        <v>648</v>
      </c>
      <c r="EVS313" s="415">
        <v>4</v>
      </c>
      <c r="EVT313" s="418" t="s">
        <v>756</v>
      </c>
      <c r="EVU313" s="417" t="s">
        <v>757</v>
      </c>
      <c r="EVV313" s="414" t="s">
        <v>648</v>
      </c>
      <c r="EVW313" s="415">
        <v>4</v>
      </c>
      <c r="EVX313" s="418" t="s">
        <v>756</v>
      </c>
      <c r="EVY313" s="417" t="s">
        <v>757</v>
      </c>
      <c r="EVZ313" s="414" t="s">
        <v>648</v>
      </c>
      <c r="EWA313" s="415">
        <v>4</v>
      </c>
      <c r="EWB313" s="418" t="s">
        <v>756</v>
      </c>
      <c r="EWC313" s="417" t="s">
        <v>757</v>
      </c>
      <c r="EWD313" s="414" t="s">
        <v>648</v>
      </c>
      <c r="EWE313" s="415">
        <v>4</v>
      </c>
      <c r="EWF313" s="418" t="s">
        <v>756</v>
      </c>
      <c r="EWG313" s="417" t="s">
        <v>757</v>
      </c>
      <c r="EWH313" s="414" t="s">
        <v>648</v>
      </c>
      <c r="EWI313" s="415">
        <v>4</v>
      </c>
      <c r="EWJ313" s="418" t="s">
        <v>756</v>
      </c>
      <c r="EWK313" s="417" t="s">
        <v>757</v>
      </c>
      <c r="EWL313" s="414" t="s">
        <v>648</v>
      </c>
      <c r="EWM313" s="415">
        <v>4</v>
      </c>
      <c r="EWN313" s="418" t="s">
        <v>756</v>
      </c>
      <c r="EWO313" s="417" t="s">
        <v>757</v>
      </c>
      <c r="EWP313" s="414" t="s">
        <v>648</v>
      </c>
      <c r="EWQ313" s="415">
        <v>4</v>
      </c>
      <c r="EWR313" s="418" t="s">
        <v>756</v>
      </c>
      <c r="EWS313" s="417" t="s">
        <v>757</v>
      </c>
      <c r="EWT313" s="414" t="s">
        <v>648</v>
      </c>
      <c r="EWU313" s="415">
        <v>4</v>
      </c>
      <c r="EWV313" s="418" t="s">
        <v>756</v>
      </c>
      <c r="EWW313" s="417" t="s">
        <v>757</v>
      </c>
      <c r="EWX313" s="414" t="s">
        <v>648</v>
      </c>
      <c r="EWY313" s="415">
        <v>4</v>
      </c>
      <c r="EWZ313" s="418" t="s">
        <v>756</v>
      </c>
      <c r="EXA313" s="417" t="s">
        <v>757</v>
      </c>
      <c r="EXB313" s="414" t="s">
        <v>648</v>
      </c>
      <c r="EXC313" s="415">
        <v>4</v>
      </c>
      <c r="EXD313" s="418" t="s">
        <v>756</v>
      </c>
      <c r="EXE313" s="417" t="s">
        <v>757</v>
      </c>
      <c r="EXF313" s="414" t="s">
        <v>648</v>
      </c>
      <c r="EXG313" s="415">
        <v>4</v>
      </c>
      <c r="EXH313" s="418" t="s">
        <v>756</v>
      </c>
      <c r="EXI313" s="417" t="s">
        <v>757</v>
      </c>
      <c r="EXJ313" s="414" t="s">
        <v>648</v>
      </c>
      <c r="EXK313" s="415">
        <v>4</v>
      </c>
      <c r="EXL313" s="418" t="s">
        <v>756</v>
      </c>
      <c r="EXM313" s="417" t="s">
        <v>757</v>
      </c>
      <c r="EXN313" s="414" t="s">
        <v>648</v>
      </c>
      <c r="EXO313" s="415">
        <v>4</v>
      </c>
      <c r="EXP313" s="418" t="s">
        <v>756</v>
      </c>
      <c r="EXQ313" s="417" t="s">
        <v>757</v>
      </c>
      <c r="EXR313" s="414" t="s">
        <v>648</v>
      </c>
      <c r="EXS313" s="415">
        <v>4</v>
      </c>
      <c r="EXT313" s="418" t="s">
        <v>756</v>
      </c>
      <c r="EXU313" s="417" t="s">
        <v>757</v>
      </c>
      <c r="EXV313" s="414" t="s">
        <v>648</v>
      </c>
      <c r="EXW313" s="415">
        <v>4</v>
      </c>
      <c r="EXX313" s="418" t="s">
        <v>756</v>
      </c>
      <c r="EXY313" s="417" t="s">
        <v>757</v>
      </c>
      <c r="EXZ313" s="414" t="s">
        <v>648</v>
      </c>
      <c r="EYA313" s="415">
        <v>4</v>
      </c>
      <c r="EYB313" s="418" t="s">
        <v>756</v>
      </c>
      <c r="EYC313" s="417" t="s">
        <v>757</v>
      </c>
      <c r="EYD313" s="414" t="s">
        <v>648</v>
      </c>
      <c r="EYE313" s="415">
        <v>4</v>
      </c>
      <c r="EYF313" s="418" t="s">
        <v>756</v>
      </c>
      <c r="EYG313" s="417" t="s">
        <v>757</v>
      </c>
      <c r="EYH313" s="414" t="s">
        <v>648</v>
      </c>
      <c r="EYI313" s="415">
        <v>4</v>
      </c>
      <c r="EYJ313" s="418" t="s">
        <v>756</v>
      </c>
      <c r="EYK313" s="417" t="s">
        <v>757</v>
      </c>
      <c r="EYL313" s="414" t="s">
        <v>648</v>
      </c>
      <c r="EYM313" s="415">
        <v>4</v>
      </c>
      <c r="EYN313" s="418" t="s">
        <v>756</v>
      </c>
      <c r="EYO313" s="417" t="s">
        <v>757</v>
      </c>
      <c r="EYP313" s="414" t="s">
        <v>648</v>
      </c>
      <c r="EYQ313" s="415">
        <v>4</v>
      </c>
      <c r="EYR313" s="418" t="s">
        <v>756</v>
      </c>
      <c r="EYS313" s="417" t="s">
        <v>757</v>
      </c>
      <c r="EYT313" s="414" t="s">
        <v>648</v>
      </c>
      <c r="EYU313" s="415">
        <v>4</v>
      </c>
      <c r="EYV313" s="418" t="s">
        <v>756</v>
      </c>
      <c r="EYW313" s="417" t="s">
        <v>757</v>
      </c>
      <c r="EYX313" s="414" t="s">
        <v>648</v>
      </c>
      <c r="EYY313" s="415">
        <v>4</v>
      </c>
      <c r="EYZ313" s="418" t="s">
        <v>756</v>
      </c>
      <c r="EZA313" s="417" t="s">
        <v>757</v>
      </c>
      <c r="EZB313" s="414" t="s">
        <v>648</v>
      </c>
      <c r="EZC313" s="415">
        <v>4</v>
      </c>
      <c r="EZD313" s="418" t="s">
        <v>756</v>
      </c>
      <c r="EZE313" s="417" t="s">
        <v>757</v>
      </c>
      <c r="EZF313" s="414" t="s">
        <v>648</v>
      </c>
      <c r="EZG313" s="415">
        <v>4</v>
      </c>
      <c r="EZH313" s="418" t="s">
        <v>756</v>
      </c>
      <c r="EZI313" s="417" t="s">
        <v>757</v>
      </c>
      <c r="EZJ313" s="414" t="s">
        <v>648</v>
      </c>
      <c r="EZK313" s="415">
        <v>4</v>
      </c>
      <c r="EZL313" s="418" t="s">
        <v>756</v>
      </c>
      <c r="EZM313" s="417" t="s">
        <v>757</v>
      </c>
      <c r="EZN313" s="414" t="s">
        <v>648</v>
      </c>
      <c r="EZO313" s="415">
        <v>4</v>
      </c>
      <c r="EZP313" s="418" t="s">
        <v>756</v>
      </c>
      <c r="EZQ313" s="417" t="s">
        <v>757</v>
      </c>
      <c r="EZR313" s="414" t="s">
        <v>648</v>
      </c>
      <c r="EZS313" s="415">
        <v>4</v>
      </c>
      <c r="EZT313" s="418" t="s">
        <v>756</v>
      </c>
      <c r="EZU313" s="417" t="s">
        <v>757</v>
      </c>
      <c r="EZV313" s="414" t="s">
        <v>648</v>
      </c>
      <c r="EZW313" s="415">
        <v>4</v>
      </c>
      <c r="EZX313" s="418" t="s">
        <v>756</v>
      </c>
      <c r="EZY313" s="417" t="s">
        <v>757</v>
      </c>
      <c r="EZZ313" s="414" t="s">
        <v>648</v>
      </c>
      <c r="FAA313" s="415">
        <v>4</v>
      </c>
      <c r="FAB313" s="418" t="s">
        <v>756</v>
      </c>
      <c r="FAC313" s="417" t="s">
        <v>757</v>
      </c>
      <c r="FAD313" s="414" t="s">
        <v>648</v>
      </c>
      <c r="FAE313" s="415">
        <v>4</v>
      </c>
      <c r="FAF313" s="418" t="s">
        <v>756</v>
      </c>
      <c r="FAG313" s="417" t="s">
        <v>757</v>
      </c>
      <c r="FAH313" s="414" t="s">
        <v>648</v>
      </c>
      <c r="FAI313" s="415">
        <v>4</v>
      </c>
      <c r="FAJ313" s="418" t="s">
        <v>756</v>
      </c>
      <c r="FAK313" s="417" t="s">
        <v>757</v>
      </c>
      <c r="FAL313" s="414" t="s">
        <v>648</v>
      </c>
      <c r="FAM313" s="415">
        <v>4</v>
      </c>
      <c r="FAN313" s="418" t="s">
        <v>756</v>
      </c>
      <c r="FAO313" s="417" t="s">
        <v>757</v>
      </c>
      <c r="FAP313" s="414" t="s">
        <v>648</v>
      </c>
      <c r="FAQ313" s="415">
        <v>4</v>
      </c>
      <c r="FAR313" s="418" t="s">
        <v>756</v>
      </c>
      <c r="FAS313" s="417" t="s">
        <v>757</v>
      </c>
      <c r="FAT313" s="414" t="s">
        <v>648</v>
      </c>
      <c r="FAU313" s="415">
        <v>4</v>
      </c>
      <c r="FAV313" s="418" t="s">
        <v>756</v>
      </c>
      <c r="FAW313" s="417" t="s">
        <v>757</v>
      </c>
      <c r="FAX313" s="414" t="s">
        <v>648</v>
      </c>
      <c r="FAY313" s="415">
        <v>4</v>
      </c>
      <c r="FAZ313" s="418" t="s">
        <v>756</v>
      </c>
      <c r="FBA313" s="417" t="s">
        <v>757</v>
      </c>
      <c r="FBB313" s="414" t="s">
        <v>648</v>
      </c>
      <c r="FBC313" s="415">
        <v>4</v>
      </c>
      <c r="FBD313" s="418" t="s">
        <v>756</v>
      </c>
      <c r="FBE313" s="417" t="s">
        <v>757</v>
      </c>
      <c r="FBF313" s="414" t="s">
        <v>648</v>
      </c>
      <c r="FBG313" s="415">
        <v>4</v>
      </c>
      <c r="FBH313" s="418" t="s">
        <v>756</v>
      </c>
      <c r="FBI313" s="417" t="s">
        <v>757</v>
      </c>
      <c r="FBJ313" s="414" t="s">
        <v>648</v>
      </c>
      <c r="FBK313" s="415">
        <v>4</v>
      </c>
      <c r="FBL313" s="418" t="s">
        <v>756</v>
      </c>
      <c r="FBM313" s="417" t="s">
        <v>757</v>
      </c>
      <c r="FBN313" s="414" t="s">
        <v>648</v>
      </c>
      <c r="FBO313" s="415">
        <v>4</v>
      </c>
      <c r="FBP313" s="418" t="s">
        <v>756</v>
      </c>
      <c r="FBQ313" s="417" t="s">
        <v>757</v>
      </c>
      <c r="FBR313" s="414" t="s">
        <v>648</v>
      </c>
      <c r="FBS313" s="415">
        <v>4</v>
      </c>
      <c r="FBT313" s="418" t="s">
        <v>756</v>
      </c>
      <c r="FBU313" s="417" t="s">
        <v>757</v>
      </c>
      <c r="FBV313" s="414" t="s">
        <v>648</v>
      </c>
      <c r="FBW313" s="415">
        <v>4</v>
      </c>
      <c r="FBX313" s="418" t="s">
        <v>756</v>
      </c>
      <c r="FBY313" s="417" t="s">
        <v>757</v>
      </c>
      <c r="FBZ313" s="414" t="s">
        <v>648</v>
      </c>
      <c r="FCA313" s="415">
        <v>4</v>
      </c>
      <c r="FCB313" s="418" t="s">
        <v>756</v>
      </c>
      <c r="FCC313" s="417" t="s">
        <v>757</v>
      </c>
      <c r="FCD313" s="414" t="s">
        <v>648</v>
      </c>
      <c r="FCE313" s="415">
        <v>4</v>
      </c>
      <c r="FCF313" s="418" t="s">
        <v>756</v>
      </c>
      <c r="FCG313" s="417" t="s">
        <v>757</v>
      </c>
      <c r="FCH313" s="414" t="s">
        <v>648</v>
      </c>
      <c r="FCI313" s="415">
        <v>4</v>
      </c>
      <c r="FCJ313" s="418" t="s">
        <v>756</v>
      </c>
      <c r="FCK313" s="417" t="s">
        <v>757</v>
      </c>
      <c r="FCL313" s="414" t="s">
        <v>648</v>
      </c>
      <c r="FCM313" s="415">
        <v>4</v>
      </c>
      <c r="FCN313" s="418" t="s">
        <v>756</v>
      </c>
      <c r="FCO313" s="417" t="s">
        <v>757</v>
      </c>
      <c r="FCP313" s="414" t="s">
        <v>648</v>
      </c>
      <c r="FCQ313" s="415">
        <v>4</v>
      </c>
      <c r="FCR313" s="418" t="s">
        <v>756</v>
      </c>
      <c r="FCS313" s="417" t="s">
        <v>757</v>
      </c>
      <c r="FCT313" s="414" t="s">
        <v>648</v>
      </c>
      <c r="FCU313" s="415">
        <v>4</v>
      </c>
      <c r="FCV313" s="418" t="s">
        <v>756</v>
      </c>
      <c r="FCW313" s="417" t="s">
        <v>757</v>
      </c>
      <c r="FCX313" s="414" t="s">
        <v>648</v>
      </c>
      <c r="FCY313" s="415">
        <v>4</v>
      </c>
      <c r="FCZ313" s="418" t="s">
        <v>756</v>
      </c>
      <c r="FDA313" s="417" t="s">
        <v>757</v>
      </c>
      <c r="FDB313" s="414" t="s">
        <v>648</v>
      </c>
      <c r="FDC313" s="415">
        <v>4</v>
      </c>
      <c r="FDD313" s="418" t="s">
        <v>756</v>
      </c>
      <c r="FDE313" s="417" t="s">
        <v>757</v>
      </c>
      <c r="FDF313" s="414" t="s">
        <v>648</v>
      </c>
      <c r="FDG313" s="415">
        <v>4</v>
      </c>
      <c r="FDH313" s="418" t="s">
        <v>756</v>
      </c>
      <c r="FDI313" s="417" t="s">
        <v>757</v>
      </c>
      <c r="FDJ313" s="414" t="s">
        <v>648</v>
      </c>
      <c r="FDK313" s="415">
        <v>4</v>
      </c>
      <c r="FDL313" s="418" t="s">
        <v>756</v>
      </c>
      <c r="FDM313" s="417" t="s">
        <v>757</v>
      </c>
      <c r="FDN313" s="414" t="s">
        <v>648</v>
      </c>
      <c r="FDO313" s="415">
        <v>4</v>
      </c>
      <c r="FDP313" s="418" t="s">
        <v>756</v>
      </c>
      <c r="FDQ313" s="417" t="s">
        <v>757</v>
      </c>
      <c r="FDR313" s="414" t="s">
        <v>648</v>
      </c>
      <c r="FDS313" s="415">
        <v>4</v>
      </c>
      <c r="FDT313" s="418" t="s">
        <v>756</v>
      </c>
      <c r="FDU313" s="417" t="s">
        <v>757</v>
      </c>
      <c r="FDV313" s="414" t="s">
        <v>648</v>
      </c>
      <c r="FDW313" s="415">
        <v>4</v>
      </c>
      <c r="FDX313" s="418" t="s">
        <v>756</v>
      </c>
      <c r="FDY313" s="417" t="s">
        <v>757</v>
      </c>
      <c r="FDZ313" s="414" t="s">
        <v>648</v>
      </c>
      <c r="FEA313" s="415">
        <v>4</v>
      </c>
      <c r="FEB313" s="418" t="s">
        <v>756</v>
      </c>
      <c r="FEC313" s="417" t="s">
        <v>757</v>
      </c>
      <c r="FED313" s="414" t="s">
        <v>648</v>
      </c>
      <c r="FEE313" s="415">
        <v>4</v>
      </c>
      <c r="FEF313" s="418" t="s">
        <v>756</v>
      </c>
      <c r="FEG313" s="417" t="s">
        <v>757</v>
      </c>
      <c r="FEH313" s="414" t="s">
        <v>648</v>
      </c>
      <c r="FEI313" s="415">
        <v>4</v>
      </c>
      <c r="FEJ313" s="418" t="s">
        <v>756</v>
      </c>
      <c r="FEK313" s="417" t="s">
        <v>757</v>
      </c>
      <c r="FEL313" s="414" t="s">
        <v>648</v>
      </c>
      <c r="FEM313" s="415">
        <v>4</v>
      </c>
      <c r="FEN313" s="418" t="s">
        <v>756</v>
      </c>
      <c r="FEO313" s="417" t="s">
        <v>757</v>
      </c>
      <c r="FEP313" s="414" t="s">
        <v>648</v>
      </c>
      <c r="FEQ313" s="415">
        <v>4</v>
      </c>
      <c r="FER313" s="418" t="s">
        <v>756</v>
      </c>
      <c r="FES313" s="417" t="s">
        <v>757</v>
      </c>
      <c r="FET313" s="414" t="s">
        <v>648</v>
      </c>
      <c r="FEU313" s="415">
        <v>4</v>
      </c>
      <c r="FEV313" s="418" t="s">
        <v>756</v>
      </c>
      <c r="FEW313" s="417" t="s">
        <v>757</v>
      </c>
      <c r="FEX313" s="414" t="s">
        <v>648</v>
      </c>
      <c r="FEY313" s="415">
        <v>4</v>
      </c>
      <c r="FEZ313" s="418" t="s">
        <v>756</v>
      </c>
      <c r="FFA313" s="417" t="s">
        <v>757</v>
      </c>
      <c r="FFB313" s="414" t="s">
        <v>648</v>
      </c>
      <c r="FFC313" s="415">
        <v>4</v>
      </c>
      <c r="FFD313" s="418" t="s">
        <v>756</v>
      </c>
      <c r="FFE313" s="417" t="s">
        <v>757</v>
      </c>
      <c r="FFF313" s="414" t="s">
        <v>648</v>
      </c>
      <c r="FFG313" s="415">
        <v>4</v>
      </c>
      <c r="FFH313" s="418" t="s">
        <v>756</v>
      </c>
      <c r="FFI313" s="417" t="s">
        <v>757</v>
      </c>
      <c r="FFJ313" s="414" t="s">
        <v>648</v>
      </c>
      <c r="FFK313" s="415">
        <v>4</v>
      </c>
      <c r="FFL313" s="418" t="s">
        <v>756</v>
      </c>
      <c r="FFM313" s="417" t="s">
        <v>757</v>
      </c>
      <c r="FFN313" s="414" t="s">
        <v>648</v>
      </c>
      <c r="FFO313" s="415">
        <v>4</v>
      </c>
      <c r="FFP313" s="418" t="s">
        <v>756</v>
      </c>
      <c r="FFQ313" s="417" t="s">
        <v>757</v>
      </c>
      <c r="FFR313" s="414" t="s">
        <v>648</v>
      </c>
      <c r="FFS313" s="415">
        <v>4</v>
      </c>
      <c r="FFT313" s="418" t="s">
        <v>756</v>
      </c>
      <c r="FFU313" s="417" t="s">
        <v>757</v>
      </c>
      <c r="FFV313" s="414" t="s">
        <v>648</v>
      </c>
      <c r="FFW313" s="415">
        <v>4</v>
      </c>
      <c r="FFX313" s="418" t="s">
        <v>756</v>
      </c>
      <c r="FFY313" s="417" t="s">
        <v>757</v>
      </c>
      <c r="FFZ313" s="414" t="s">
        <v>648</v>
      </c>
      <c r="FGA313" s="415">
        <v>4</v>
      </c>
      <c r="FGB313" s="418" t="s">
        <v>756</v>
      </c>
      <c r="FGC313" s="417" t="s">
        <v>757</v>
      </c>
      <c r="FGD313" s="414" t="s">
        <v>648</v>
      </c>
      <c r="FGE313" s="415">
        <v>4</v>
      </c>
      <c r="FGF313" s="418" t="s">
        <v>756</v>
      </c>
      <c r="FGG313" s="417" t="s">
        <v>757</v>
      </c>
      <c r="FGH313" s="414" t="s">
        <v>648</v>
      </c>
      <c r="FGI313" s="415">
        <v>4</v>
      </c>
      <c r="FGJ313" s="418" t="s">
        <v>756</v>
      </c>
      <c r="FGK313" s="417" t="s">
        <v>757</v>
      </c>
      <c r="FGL313" s="414" t="s">
        <v>648</v>
      </c>
      <c r="FGM313" s="415">
        <v>4</v>
      </c>
      <c r="FGN313" s="418" t="s">
        <v>756</v>
      </c>
      <c r="FGO313" s="417" t="s">
        <v>757</v>
      </c>
      <c r="FGP313" s="414" t="s">
        <v>648</v>
      </c>
      <c r="FGQ313" s="415">
        <v>4</v>
      </c>
      <c r="FGR313" s="418" t="s">
        <v>756</v>
      </c>
      <c r="FGS313" s="417" t="s">
        <v>757</v>
      </c>
      <c r="FGT313" s="414" t="s">
        <v>648</v>
      </c>
      <c r="FGU313" s="415">
        <v>4</v>
      </c>
      <c r="FGV313" s="418" t="s">
        <v>756</v>
      </c>
      <c r="FGW313" s="417" t="s">
        <v>757</v>
      </c>
      <c r="FGX313" s="414" t="s">
        <v>648</v>
      </c>
      <c r="FGY313" s="415">
        <v>4</v>
      </c>
      <c r="FGZ313" s="418" t="s">
        <v>756</v>
      </c>
      <c r="FHA313" s="417" t="s">
        <v>757</v>
      </c>
      <c r="FHB313" s="414" t="s">
        <v>648</v>
      </c>
      <c r="FHC313" s="415">
        <v>4</v>
      </c>
      <c r="FHD313" s="418" t="s">
        <v>756</v>
      </c>
      <c r="FHE313" s="417" t="s">
        <v>757</v>
      </c>
      <c r="FHF313" s="414" t="s">
        <v>648</v>
      </c>
      <c r="FHG313" s="415">
        <v>4</v>
      </c>
      <c r="FHH313" s="418" t="s">
        <v>756</v>
      </c>
      <c r="FHI313" s="417" t="s">
        <v>757</v>
      </c>
      <c r="FHJ313" s="414" t="s">
        <v>648</v>
      </c>
      <c r="FHK313" s="415">
        <v>4</v>
      </c>
      <c r="FHL313" s="418" t="s">
        <v>756</v>
      </c>
      <c r="FHM313" s="417" t="s">
        <v>757</v>
      </c>
      <c r="FHN313" s="414" t="s">
        <v>648</v>
      </c>
      <c r="FHO313" s="415">
        <v>4</v>
      </c>
      <c r="FHP313" s="418" t="s">
        <v>756</v>
      </c>
      <c r="FHQ313" s="417" t="s">
        <v>757</v>
      </c>
      <c r="FHR313" s="414" t="s">
        <v>648</v>
      </c>
      <c r="FHS313" s="415">
        <v>4</v>
      </c>
      <c r="FHT313" s="418" t="s">
        <v>756</v>
      </c>
      <c r="FHU313" s="417" t="s">
        <v>757</v>
      </c>
      <c r="FHV313" s="414" t="s">
        <v>648</v>
      </c>
      <c r="FHW313" s="415">
        <v>4</v>
      </c>
      <c r="FHX313" s="418" t="s">
        <v>756</v>
      </c>
      <c r="FHY313" s="417" t="s">
        <v>757</v>
      </c>
      <c r="FHZ313" s="414" t="s">
        <v>648</v>
      </c>
      <c r="FIA313" s="415">
        <v>4</v>
      </c>
      <c r="FIB313" s="418" t="s">
        <v>756</v>
      </c>
      <c r="FIC313" s="417" t="s">
        <v>757</v>
      </c>
      <c r="FID313" s="414" t="s">
        <v>648</v>
      </c>
      <c r="FIE313" s="415">
        <v>4</v>
      </c>
      <c r="FIF313" s="418" t="s">
        <v>756</v>
      </c>
      <c r="FIG313" s="417" t="s">
        <v>757</v>
      </c>
      <c r="FIH313" s="414" t="s">
        <v>648</v>
      </c>
      <c r="FII313" s="415">
        <v>4</v>
      </c>
      <c r="FIJ313" s="418" t="s">
        <v>756</v>
      </c>
      <c r="FIK313" s="417" t="s">
        <v>757</v>
      </c>
      <c r="FIL313" s="414" t="s">
        <v>648</v>
      </c>
      <c r="FIM313" s="415">
        <v>4</v>
      </c>
      <c r="FIN313" s="418" t="s">
        <v>756</v>
      </c>
      <c r="FIO313" s="417" t="s">
        <v>757</v>
      </c>
      <c r="FIP313" s="414" t="s">
        <v>648</v>
      </c>
      <c r="FIQ313" s="415">
        <v>4</v>
      </c>
      <c r="FIR313" s="418" t="s">
        <v>756</v>
      </c>
      <c r="FIS313" s="417" t="s">
        <v>757</v>
      </c>
      <c r="FIT313" s="414" t="s">
        <v>648</v>
      </c>
      <c r="FIU313" s="415">
        <v>4</v>
      </c>
      <c r="FIV313" s="418" t="s">
        <v>756</v>
      </c>
      <c r="FIW313" s="417" t="s">
        <v>757</v>
      </c>
      <c r="FIX313" s="414" t="s">
        <v>648</v>
      </c>
      <c r="FIY313" s="415">
        <v>4</v>
      </c>
      <c r="FIZ313" s="418" t="s">
        <v>756</v>
      </c>
      <c r="FJA313" s="417" t="s">
        <v>757</v>
      </c>
      <c r="FJB313" s="414" t="s">
        <v>648</v>
      </c>
      <c r="FJC313" s="415">
        <v>4</v>
      </c>
      <c r="FJD313" s="418" t="s">
        <v>756</v>
      </c>
      <c r="FJE313" s="417" t="s">
        <v>757</v>
      </c>
      <c r="FJF313" s="414" t="s">
        <v>648</v>
      </c>
      <c r="FJG313" s="415">
        <v>4</v>
      </c>
      <c r="FJH313" s="418" t="s">
        <v>756</v>
      </c>
      <c r="FJI313" s="417" t="s">
        <v>757</v>
      </c>
      <c r="FJJ313" s="414" t="s">
        <v>648</v>
      </c>
      <c r="FJK313" s="415">
        <v>4</v>
      </c>
      <c r="FJL313" s="418" t="s">
        <v>756</v>
      </c>
      <c r="FJM313" s="417" t="s">
        <v>757</v>
      </c>
      <c r="FJN313" s="414" t="s">
        <v>648</v>
      </c>
      <c r="FJO313" s="415">
        <v>4</v>
      </c>
      <c r="FJP313" s="418" t="s">
        <v>756</v>
      </c>
      <c r="FJQ313" s="417" t="s">
        <v>757</v>
      </c>
      <c r="FJR313" s="414" t="s">
        <v>648</v>
      </c>
      <c r="FJS313" s="415">
        <v>4</v>
      </c>
      <c r="FJT313" s="418" t="s">
        <v>756</v>
      </c>
      <c r="FJU313" s="417" t="s">
        <v>757</v>
      </c>
      <c r="FJV313" s="414" t="s">
        <v>648</v>
      </c>
      <c r="FJW313" s="415">
        <v>4</v>
      </c>
      <c r="FJX313" s="418" t="s">
        <v>756</v>
      </c>
      <c r="FJY313" s="417" t="s">
        <v>757</v>
      </c>
      <c r="FJZ313" s="414" t="s">
        <v>648</v>
      </c>
      <c r="FKA313" s="415">
        <v>4</v>
      </c>
      <c r="FKB313" s="418" t="s">
        <v>756</v>
      </c>
      <c r="FKC313" s="417" t="s">
        <v>757</v>
      </c>
      <c r="FKD313" s="414" t="s">
        <v>648</v>
      </c>
      <c r="FKE313" s="415">
        <v>4</v>
      </c>
      <c r="FKF313" s="418" t="s">
        <v>756</v>
      </c>
      <c r="FKG313" s="417" t="s">
        <v>757</v>
      </c>
      <c r="FKH313" s="414" t="s">
        <v>648</v>
      </c>
      <c r="FKI313" s="415">
        <v>4</v>
      </c>
      <c r="FKJ313" s="418" t="s">
        <v>756</v>
      </c>
      <c r="FKK313" s="417" t="s">
        <v>757</v>
      </c>
      <c r="FKL313" s="414" t="s">
        <v>648</v>
      </c>
      <c r="FKM313" s="415">
        <v>4</v>
      </c>
      <c r="FKN313" s="418" t="s">
        <v>756</v>
      </c>
      <c r="FKO313" s="417" t="s">
        <v>757</v>
      </c>
      <c r="FKP313" s="414" t="s">
        <v>648</v>
      </c>
      <c r="FKQ313" s="415">
        <v>4</v>
      </c>
      <c r="FKR313" s="418" t="s">
        <v>756</v>
      </c>
      <c r="FKS313" s="417" t="s">
        <v>757</v>
      </c>
      <c r="FKT313" s="414" t="s">
        <v>648</v>
      </c>
      <c r="FKU313" s="415">
        <v>4</v>
      </c>
      <c r="FKV313" s="418" t="s">
        <v>756</v>
      </c>
      <c r="FKW313" s="417" t="s">
        <v>757</v>
      </c>
      <c r="FKX313" s="414" t="s">
        <v>648</v>
      </c>
      <c r="FKY313" s="415">
        <v>4</v>
      </c>
      <c r="FKZ313" s="418" t="s">
        <v>756</v>
      </c>
      <c r="FLA313" s="417" t="s">
        <v>757</v>
      </c>
      <c r="FLB313" s="414" t="s">
        <v>648</v>
      </c>
      <c r="FLC313" s="415">
        <v>4</v>
      </c>
      <c r="FLD313" s="418" t="s">
        <v>756</v>
      </c>
      <c r="FLE313" s="417" t="s">
        <v>757</v>
      </c>
      <c r="FLF313" s="414" t="s">
        <v>648</v>
      </c>
      <c r="FLG313" s="415">
        <v>4</v>
      </c>
      <c r="FLH313" s="418" t="s">
        <v>756</v>
      </c>
      <c r="FLI313" s="417" t="s">
        <v>757</v>
      </c>
      <c r="FLJ313" s="414" t="s">
        <v>648</v>
      </c>
      <c r="FLK313" s="415">
        <v>4</v>
      </c>
      <c r="FLL313" s="418" t="s">
        <v>756</v>
      </c>
      <c r="FLM313" s="417" t="s">
        <v>757</v>
      </c>
      <c r="FLN313" s="414" t="s">
        <v>648</v>
      </c>
      <c r="FLO313" s="415">
        <v>4</v>
      </c>
      <c r="FLP313" s="418" t="s">
        <v>756</v>
      </c>
      <c r="FLQ313" s="417" t="s">
        <v>757</v>
      </c>
      <c r="FLR313" s="414" t="s">
        <v>648</v>
      </c>
      <c r="FLS313" s="415">
        <v>4</v>
      </c>
      <c r="FLT313" s="418" t="s">
        <v>756</v>
      </c>
      <c r="FLU313" s="417" t="s">
        <v>757</v>
      </c>
      <c r="FLV313" s="414" t="s">
        <v>648</v>
      </c>
      <c r="FLW313" s="415">
        <v>4</v>
      </c>
      <c r="FLX313" s="418" t="s">
        <v>756</v>
      </c>
      <c r="FLY313" s="417" t="s">
        <v>757</v>
      </c>
      <c r="FLZ313" s="414" t="s">
        <v>648</v>
      </c>
      <c r="FMA313" s="415">
        <v>4</v>
      </c>
      <c r="FMB313" s="418" t="s">
        <v>756</v>
      </c>
      <c r="FMC313" s="417" t="s">
        <v>757</v>
      </c>
      <c r="FMD313" s="414" t="s">
        <v>648</v>
      </c>
      <c r="FME313" s="415">
        <v>4</v>
      </c>
      <c r="FMF313" s="418" t="s">
        <v>756</v>
      </c>
      <c r="FMG313" s="417" t="s">
        <v>757</v>
      </c>
      <c r="FMH313" s="414" t="s">
        <v>648</v>
      </c>
      <c r="FMI313" s="415">
        <v>4</v>
      </c>
      <c r="FMJ313" s="418" t="s">
        <v>756</v>
      </c>
      <c r="FMK313" s="417" t="s">
        <v>757</v>
      </c>
      <c r="FML313" s="414" t="s">
        <v>648</v>
      </c>
      <c r="FMM313" s="415">
        <v>4</v>
      </c>
      <c r="FMN313" s="418" t="s">
        <v>756</v>
      </c>
      <c r="FMO313" s="417" t="s">
        <v>757</v>
      </c>
      <c r="FMP313" s="414" t="s">
        <v>648</v>
      </c>
      <c r="FMQ313" s="415">
        <v>4</v>
      </c>
      <c r="FMR313" s="418" t="s">
        <v>756</v>
      </c>
      <c r="FMS313" s="417" t="s">
        <v>757</v>
      </c>
      <c r="FMT313" s="414" t="s">
        <v>648</v>
      </c>
      <c r="FMU313" s="415">
        <v>4</v>
      </c>
      <c r="FMV313" s="418" t="s">
        <v>756</v>
      </c>
      <c r="FMW313" s="417" t="s">
        <v>757</v>
      </c>
      <c r="FMX313" s="414" t="s">
        <v>648</v>
      </c>
      <c r="FMY313" s="415">
        <v>4</v>
      </c>
      <c r="FMZ313" s="418" t="s">
        <v>756</v>
      </c>
      <c r="FNA313" s="417" t="s">
        <v>757</v>
      </c>
      <c r="FNB313" s="414" t="s">
        <v>648</v>
      </c>
      <c r="FNC313" s="415">
        <v>4</v>
      </c>
      <c r="FND313" s="418" t="s">
        <v>756</v>
      </c>
      <c r="FNE313" s="417" t="s">
        <v>757</v>
      </c>
      <c r="FNF313" s="414" t="s">
        <v>648</v>
      </c>
      <c r="FNG313" s="415">
        <v>4</v>
      </c>
      <c r="FNH313" s="418" t="s">
        <v>756</v>
      </c>
      <c r="FNI313" s="417" t="s">
        <v>757</v>
      </c>
      <c r="FNJ313" s="414" t="s">
        <v>648</v>
      </c>
      <c r="FNK313" s="415">
        <v>4</v>
      </c>
      <c r="FNL313" s="418" t="s">
        <v>756</v>
      </c>
      <c r="FNM313" s="417" t="s">
        <v>757</v>
      </c>
      <c r="FNN313" s="414" t="s">
        <v>648</v>
      </c>
      <c r="FNO313" s="415">
        <v>4</v>
      </c>
      <c r="FNP313" s="418" t="s">
        <v>756</v>
      </c>
      <c r="FNQ313" s="417" t="s">
        <v>757</v>
      </c>
      <c r="FNR313" s="414" t="s">
        <v>648</v>
      </c>
      <c r="FNS313" s="415">
        <v>4</v>
      </c>
      <c r="FNT313" s="418" t="s">
        <v>756</v>
      </c>
      <c r="FNU313" s="417" t="s">
        <v>757</v>
      </c>
      <c r="FNV313" s="414" t="s">
        <v>648</v>
      </c>
      <c r="FNW313" s="415">
        <v>4</v>
      </c>
      <c r="FNX313" s="418" t="s">
        <v>756</v>
      </c>
      <c r="FNY313" s="417" t="s">
        <v>757</v>
      </c>
      <c r="FNZ313" s="414" t="s">
        <v>648</v>
      </c>
      <c r="FOA313" s="415">
        <v>4</v>
      </c>
      <c r="FOB313" s="418" t="s">
        <v>756</v>
      </c>
      <c r="FOC313" s="417" t="s">
        <v>757</v>
      </c>
      <c r="FOD313" s="414" t="s">
        <v>648</v>
      </c>
      <c r="FOE313" s="415">
        <v>4</v>
      </c>
      <c r="FOF313" s="418" t="s">
        <v>756</v>
      </c>
      <c r="FOG313" s="417" t="s">
        <v>757</v>
      </c>
      <c r="FOH313" s="414" t="s">
        <v>648</v>
      </c>
      <c r="FOI313" s="415">
        <v>4</v>
      </c>
      <c r="FOJ313" s="418" t="s">
        <v>756</v>
      </c>
      <c r="FOK313" s="417" t="s">
        <v>757</v>
      </c>
      <c r="FOL313" s="414" t="s">
        <v>648</v>
      </c>
      <c r="FOM313" s="415">
        <v>4</v>
      </c>
      <c r="FON313" s="418" t="s">
        <v>756</v>
      </c>
      <c r="FOO313" s="417" t="s">
        <v>757</v>
      </c>
      <c r="FOP313" s="414" t="s">
        <v>648</v>
      </c>
      <c r="FOQ313" s="415">
        <v>4</v>
      </c>
      <c r="FOR313" s="418" t="s">
        <v>756</v>
      </c>
      <c r="FOS313" s="417" t="s">
        <v>757</v>
      </c>
      <c r="FOT313" s="414" t="s">
        <v>648</v>
      </c>
      <c r="FOU313" s="415">
        <v>4</v>
      </c>
      <c r="FOV313" s="418" t="s">
        <v>756</v>
      </c>
      <c r="FOW313" s="417" t="s">
        <v>757</v>
      </c>
      <c r="FOX313" s="414" t="s">
        <v>648</v>
      </c>
      <c r="FOY313" s="415">
        <v>4</v>
      </c>
      <c r="FOZ313" s="418" t="s">
        <v>756</v>
      </c>
      <c r="FPA313" s="417" t="s">
        <v>757</v>
      </c>
      <c r="FPB313" s="414" t="s">
        <v>648</v>
      </c>
      <c r="FPC313" s="415">
        <v>4</v>
      </c>
      <c r="FPD313" s="418" t="s">
        <v>756</v>
      </c>
      <c r="FPE313" s="417" t="s">
        <v>757</v>
      </c>
      <c r="FPF313" s="414" t="s">
        <v>648</v>
      </c>
      <c r="FPG313" s="415">
        <v>4</v>
      </c>
      <c r="FPH313" s="418" t="s">
        <v>756</v>
      </c>
      <c r="FPI313" s="417" t="s">
        <v>757</v>
      </c>
      <c r="FPJ313" s="414" t="s">
        <v>648</v>
      </c>
      <c r="FPK313" s="415">
        <v>4</v>
      </c>
      <c r="FPL313" s="418" t="s">
        <v>756</v>
      </c>
      <c r="FPM313" s="417" t="s">
        <v>757</v>
      </c>
      <c r="FPN313" s="414" t="s">
        <v>648</v>
      </c>
      <c r="FPO313" s="415">
        <v>4</v>
      </c>
      <c r="FPP313" s="418" t="s">
        <v>756</v>
      </c>
      <c r="FPQ313" s="417" t="s">
        <v>757</v>
      </c>
      <c r="FPR313" s="414" t="s">
        <v>648</v>
      </c>
      <c r="FPS313" s="415">
        <v>4</v>
      </c>
      <c r="FPT313" s="418" t="s">
        <v>756</v>
      </c>
      <c r="FPU313" s="417" t="s">
        <v>757</v>
      </c>
      <c r="FPV313" s="414" t="s">
        <v>648</v>
      </c>
      <c r="FPW313" s="415">
        <v>4</v>
      </c>
      <c r="FPX313" s="418" t="s">
        <v>756</v>
      </c>
      <c r="FPY313" s="417" t="s">
        <v>757</v>
      </c>
      <c r="FPZ313" s="414" t="s">
        <v>648</v>
      </c>
      <c r="FQA313" s="415">
        <v>4</v>
      </c>
      <c r="FQB313" s="418" t="s">
        <v>756</v>
      </c>
      <c r="FQC313" s="417" t="s">
        <v>757</v>
      </c>
      <c r="FQD313" s="414" t="s">
        <v>648</v>
      </c>
      <c r="FQE313" s="415">
        <v>4</v>
      </c>
      <c r="FQF313" s="418" t="s">
        <v>756</v>
      </c>
      <c r="FQG313" s="417" t="s">
        <v>757</v>
      </c>
      <c r="FQH313" s="414" t="s">
        <v>648</v>
      </c>
      <c r="FQI313" s="415">
        <v>4</v>
      </c>
      <c r="FQJ313" s="418" t="s">
        <v>756</v>
      </c>
      <c r="FQK313" s="417" t="s">
        <v>757</v>
      </c>
      <c r="FQL313" s="414" t="s">
        <v>648</v>
      </c>
      <c r="FQM313" s="415">
        <v>4</v>
      </c>
      <c r="FQN313" s="418" t="s">
        <v>756</v>
      </c>
      <c r="FQO313" s="417" t="s">
        <v>757</v>
      </c>
      <c r="FQP313" s="414" t="s">
        <v>648</v>
      </c>
      <c r="FQQ313" s="415">
        <v>4</v>
      </c>
      <c r="FQR313" s="418" t="s">
        <v>756</v>
      </c>
      <c r="FQS313" s="417" t="s">
        <v>757</v>
      </c>
      <c r="FQT313" s="414" t="s">
        <v>648</v>
      </c>
      <c r="FQU313" s="415">
        <v>4</v>
      </c>
      <c r="FQV313" s="418" t="s">
        <v>756</v>
      </c>
      <c r="FQW313" s="417" t="s">
        <v>757</v>
      </c>
      <c r="FQX313" s="414" t="s">
        <v>648</v>
      </c>
      <c r="FQY313" s="415">
        <v>4</v>
      </c>
      <c r="FQZ313" s="418" t="s">
        <v>756</v>
      </c>
      <c r="FRA313" s="417" t="s">
        <v>757</v>
      </c>
      <c r="FRB313" s="414" t="s">
        <v>648</v>
      </c>
      <c r="FRC313" s="415">
        <v>4</v>
      </c>
      <c r="FRD313" s="418" t="s">
        <v>756</v>
      </c>
      <c r="FRE313" s="417" t="s">
        <v>757</v>
      </c>
      <c r="FRF313" s="414" t="s">
        <v>648</v>
      </c>
      <c r="FRG313" s="415">
        <v>4</v>
      </c>
      <c r="FRH313" s="418" t="s">
        <v>756</v>
      </c>
      <c r="FRI313" s="417" t="s">
        <v>757</v>
      </c>
      <c r="FRJ313" s="414" t="s">
        <v>648</v>
      </c>
      <c r="FRK313" s="415">
        <v>4</v>
      </c>
      <c r="FRL313" s="418" t="s">
        <v>756</v>
      </c>
      <c r="FRM313" s="417" t="s">
        <v>757</v>
      </c>
      <c r="FRN313" s="414" t="s">
        <v>648</v>
      </c>
      <c r="FRO313" s="415">
        <v>4</v>
      </c>
      <c r="FRP313" s="418" t="s">
        <v>756</v>
      </c>
      <c r="FRQ313" s="417" t="s">
        <v>757</v>
      </c>
      <c r="FRR313" s="414" t="s">
        <v>648</v>
      </c>
      <c r="FRS313" s="415">
        <v>4</v>
      </c>
      <c r="FRT313" s="418" t="s">
        <v>756</v>
      </c>
      <c r="FRU313" s="417" t="s">
        <v>757</v>
      </c>
      <c r="FRV313" s="414" t="s">
        <v>648</v>
      </c>
      <c r="FRW313" s="415">
        <v>4</v>
      </c>
      <c r="FRX313" s="418" t="s">
        <v>756</v>
      </c>
      <c r="FRY313" s="417" t="s">
        <v>757</v>
      </c>
      <c r="FRZ313" s="414" t="s">
        <v>648</v>
      </c>
      <c r="FSA313" s="415">
        <v>4</v>
      </c>
      <c r="FSB313" s="418" t="s">
        <v>756</v>
      </c>
      <c r="FSC313" s="417" t="s">
        <v>757</v>
      </c>
      <c r="FSD313" s="414" t="s">
        <v>648</v>
      </c>
      <c r="FSE313" s="415">
        <v>4</v>
      </c>
      <c r="FSF313" s="418" t="s">
        <v>756</v>
      </c>
      <c r="FSG313" s="417" t="s">
        <v>757</v>
      </c>
      <c r="FSH313" s="414" t="s">
        <v>648</v>
      </c>
      <c r="FSI313" s="415">
        <v>4</v>
      </c>
      <c r="FSJ313" s="418" t="s">
        <v>756</v>
      </c>
      <c r="FSK313" s="417" t="s">
        <v>757</v>
      </c>
      <c r="FSL313" s="414" t="s">
        <v>648</v>
      </c>
      <c r="FSM313" s="415">
        <v>4</v>
      </c>
      <c r="FSN313" s="418" t="s">
        <v>756</v>
      </c>
      <c r="FSO313" s="417" t="s">
        <v>757</v>
      </c>
      <c r="FSP313" s="414" t="s">
        <v>648</v>
      </c>
      <c r="FSQ313" s="415">
        <v>4</v>
      </c>
      <c r="FSR313" s="418" t="s">
        <v>756</v>
      </c>
      <c r="FSS313" s="417" t="s">
        <v>757</v>
      </c>
      <c r="FST313" s="414" t="s">
        <v>648</v>
      </c>
      <c r="FSU313" s="415">
        <v>4</v>
      </c>
      <c r="FSV313" s="418" t="s">
        <v>756</v>
      </c>
      <c r="FSW313" s="417" t="s">
        <v>757</v>
      </c>
      <c r="FSX313" s="414" t="s">
        <v>648</v>
      </c>
      <c r="FSY313" s="415">
        <v>4</v>
      </c>
      <c r="FSZ313" s="418" t="s">
        <v>756</v>
      </c>
      <c r="FTA313" s="417" t="s">
        <v>757</v>
      </c>
      <c r="FTB313" s="414" t="s">
        <v>648</v>
      </c>
      <c r="FTC313" s="415">
        <v>4</v>
      </c>
      <c r="FTD313" s="418" t="s">
        <v>756</v>
      </c>
      <c r="FTE313" s="417" t="s">
        <v>757</v>
      </c>
      <c r="FTF313" s="414" t="s">
        <v>648</v>
      </c>
      <c r="FTG313" s="415">
        <v>4</v>
      </c>
      <c r="FTH313" s="418" t="s">
        <v>756</v>
      </c>
      <c r="FTI313" s="417" t="s">
        <v>757</v>
      </c>
      <c r="FTJ313" s="414" t="s">
        <v>648</v>
      </c>
      <c r="FTK313" s="415">
        <v>4</v>
      </c>
      <c r="FTL313" s="418" t="s">
        <v>756</v>
      </c>
      <c r="FTM313" s="417" t="s">
        <v>757</v>
      </c>
      <c r="FTN313" s="414" t="s">
        <v>648</v>
      </c>
      <c r="FTO313" s="415">
        <v>4</v>
      </c>
      <c r="FTP313" s="418" t="s">
        <v>756</v>
      </c>
      <c r="FTQ313" s="417" t="s">
        <v>757</v>
      </c>
      <c r="FTR313" s="414" t="s">
        <v>648</v>
      </c>
      <c r="FTS313" s="415">
        <v>4</v>
      </c>
      <c r="FTT313" s="418" t="s">
        <v>756</v>
      </c>
      <c r="FTU313" s="417" t="s">
        <v>757</v>
      </c>
      <c r="FTV313" s="414" t="s">
        <v>648</v>
      </c>
      <c r="FTW313" s="415">
        <v>4</v>
      </c>
      <c r="FTX313" s="418" t="s">
        <v>756</v>
      </c>
      <c r="FTY313" s="417" t="s">
        <v>757</v>
      </c>
      <c r="FTZ313" s="414" t="s">
        <v>648</v>
      </c>
      <c r="FUA313" s="415">
        <v>4</v>
      </c>
      <c r="FUB313" s="418" t="s">
        <v>756</v>
      </c>
      <c r="FUC313" s="417" t="s">
        <v>757</v>
      </c>
      <c r="FUD313" s="414" t="s">
        <v>648</v>
      </c>
      <c r="FUE313" s="415">
        <v>4</v>
      </c>
      <c r="FUF313" s="418" t="s">
        <v>756</v>
      </c>
      <c r="FUG313" s="417" t="s">
        <v>757</v>
      </c>
      <c r="FUH313" s="414" t="s">
        <v>648</v>
      </c>
      <c r="FUI313" s="415">
        <v>4</v>
      </c>
      <c r="FUJ313" s="418" t="s">
        <v>756</v>
      </c>
      <c r="FUK313" s="417" t="s">
        <v>757</v>
      </c>
      <c r="FUL313" s="414" t="s">
        <v>648</v>
      </c>
      <c r="FUM313" s="415">
        <v>4</v>
      </c>
      <c r="FUN313" s="418" t="s">
        <v>756</v>
      </c>
      <c r="FUO313" s="417" t="s">
        <v>757</v>
      </c>
      <c r="FUP313" s="414" t="s">
        <v>648</v>
      </c>
      <c r="FUQ313" s="415">
        <v>4</v>
      </c>
      <c r="FUR313" s="418" t="s">
        <v>756</v>
      </c>
      <c r="FUS313" s="417" t="s">
        <v>757</v>
      </c>
      <c r="FUT313" s="414" t="s">
        <v>648</v>
      </c>
      <c r="FUU313" s="415">
        <v>4</v>
      </c>
      <c r="FUV313" s="418" t="s">
        <v>756</v>
      </c>
      <c r="FUW313" s="417" t="s">
        <v>757</v>
      </c>
      <c r="FUX313" s="414" t="s">
        <v>648</v>
      </c>
      <c r="FUY313" s="415">
        <v>4</v>
      </c>
      <c r="FUZ313" s="418" t="s">
        <v>756</v>
      </c>
      <c r="FVA313" s="417" t="s">
        <v>757</v>
      </c>
      <c r="FVB313" s="414" t="s">
        <v>648</v>
      </c>
      <c r="FVC313" s="415">
        <v>4</v>
      </c>
      <c r="FVD313" s="418" t="s">
        <v>756</v>
      </c>
      <c r="FVE313" s="417" t="s">
        <v>757</v>
      </c>
      <c r="FVF313" s="414" t="s">
        <v>648</v>
      </c>
      <c r="FVG313" s="415">
        <v>4</v>
      </c>
      <c r="FVH313" s="418" t="s">
        <v>756</v>
      </c>
      <c r="FVI313" s="417" t="s">
        <v>757</v>
      </c>
      <c r="FVJ313" s="414" t="s">
        <v>648</v>
      </c>
      <c r="FVK313" s="415">
        <v>4</v>
      </c>
      <c r="FVL313" s="418" t="s">
        <v>756</v>
      </c>
      <c r="FVM313" s="417" t="s">
        <v>757</v>
      </c>
      <c r="FVN313" s="414" t="s">
        <v>648</v>
      </c>
      <c r="FVO313" s="415">
        <v>4</v>
      </c>
      <c r="FVP313" s="418" t="s">
        <v>756</v>
      </c>
      <c r="FVQ313" s="417" t="s">
        <v>757</v>
      </c>
      <c r="FVR313" s="414" t="s">
        <v>648</v>
      </c>
      <c r="FVS313" s="415">
        <v>4</v>
      </c>
      <c r="FVT313" s="418" t="s">
        <v>756</v>
      </c>
      <c r="FVU313" s="417" t="s">
        <v>757</v>
      </c>
      <c r="FVV313" s="414" t="s">
        <v>648</v>
      </c>
      <c r="FVW313" s="415">
        <v>4</v>
      </c>
      <c r="FVX313" s="418" t="s">
        <v>756</v>
      </c>
      <c r="FVY313" s="417" t="s">
        <v>757</v>
      </c>
      <c r="FVZ313" s="414" t="s">
        <v>648</v>
      </c>
      <c r="FWA313" s="415">
        <v>4</v>
      </c>
      <c r="FWB313" s="418" t="s">
        <v>756</v>
      </c>
      <c r="FWC313" s="417" t="s">
        <v>757</v>
      </c>
      <c r="FWD313" s="414" t="s">
        <v>648</v>
      </c>
      <c r="FWE313" s="415">
        <v>4</v>
      </c>
      <c r="FWF313" s="418" t="s">
        <v>756</v>
      </c>
      <c r="FWG313" s="417" t="s">
        <v>757</v>
      </c>
      <c r="FWH313" s="414" t="s">
        <v>648</v>
      </c>
      <c r="FWI313" s="415">
        <v>4</v>
      </c>
      <c r="FWJ313" s="418" t="s">
        <v>756</v>
      </c>
      <c r="FWK313" s="417" t="s">
        <v>757</v>
      </c>
      <c r="FWL313" s="414" t="s">
        <v>648</v>
      </c>
      <c r="FWM313" s="415">
        <v>4</v>
      </c>
      <c r="FWN313" s="418" t="s">
        <v>756</v>
      </c>
      <c r="FWO313" s="417" t="s">
        <v>757</v>
      </c>
      <c r="FWP313" s="414" t="s">
        <v>648</v>
      </c>
      <c r="FWQ313" s="415">
        <v>4</v>
      </c>
      <c r="FWR313" s="418" t="s">
        <v>756</v>
      </c>
      <c r="FWS313" s="417" t="s">
        <v>757</v>
      </c>
      <c r="FWT313" s="414" t="s">
        <v>648</v>
      </c>
      <c r="FWU313" s="415">
        <v>4</v>
      </c>
      <c r="FWV313" s="418" t="s">
        <v>756</v>
      </c>
      <c r="FWW313" s="417" t="s">
        <v>757</v>
      </c>
      <c r="FWX313" s="414" t="s">
        <v>648</v>
      </c>
      <c r="FWY313" s="415">
        <v>4</v>
      </c>
      <c r="FWZ313" s="418" t="s">
        <v>756</v>
      </c>
      <c r="FXA313" s="417" t="s">
        <v>757</v>
      </c>
      <c r="FXB313" s="414" t="s">
        <v>648</v>
      </c>
      <c r="FXC313" s="415">
        <v>4</v>
      </c>
      <c r="FXD313" s="418" t="s">
        <v>756</v>
      </c>
      <c r="FXE313" s="417" t="s">
        <v>757</v>
      </c>
      <c r="FXF313" s="414" t="s">
        <v>648</v>
      </c>
      <c r="FXG313" s="415">
        <v>4</v>
      </c>
      <c r="FXH313" s="418" t="s">
        <v>756</v>
      </c>
      <c r="FXI313" s="417" t="s">
        <v>757</v>
      </c>
      <c r="FXJ313" s="414" t="s">
        <v>648</v>
      </c>
      <c r="FXK313" s="415">
        <v>4</v>
      </c>
      <c r="FXL313" s="418" t="s">
        <v>756</v>
      </c>
      <c r="FXM313" s="417" t="s">
        <v>757</v>
      </c>
      <c r="FXN313" s="414" t="s">
        <v>648</v>
      </c>
      <c r="FXO313" s="415">
        <v>4</v>
      </c>
      <c r="FXP313" s="418" t="s">
        <v>756</v>
      </c>
      <c r="FXQ313" s="417" t="s">
        <v>757</v>
      </c>
      <c r="FXR313" s="414" t="s">
        <v>648</v>
      </c>
      <c r="FXS313" s="415">
        <v>4</v>
      </c>
      <c r="FXT313" s="418" t="s">
        <v>756</v>
      </c>
      <c r="FXU313" s="417" t="s">
        <v>757</v>
      </c>
      <c r="FXV313" s="414" t="s">
        <v>648</v>
      </c>
      <c r="FXW313" s="415">
        <v>4</v>
      </c>
      <c r="FXX313" s="418" t="s">
        <v>756</v>
      </c>
      <c r="FXY313" s="417" t="s">
        <v>757</v>
      </c>
      <c r="FXZ313" s="414" t="s">
        <v>648</v>
      </c>
      <c r="FYA313" s="415">
        <v>4</v>
      </c>
      <c r="FYB313" s="418" t="s">
        <v>756</v>
      </c>
      <c r="FYC313" s="417" t="s">
        <v>757</v>
      </c>
      <c r="FYD313" s="414" t="s">
        <v>648</v>
      </c>
      <c r="FYE313" s="415">
        <v>4</v>
      </c>
      <c r="FYF313" s="418" t="s">
        <v>756</v>
      </c>
      <c r="FYG313" s="417" t="s">
        <v>757</v>
      </c>
      <c r="FYH313" s="414" t="s">
        <v>648</v>
      </c>
      <c r="FYI313" s="415">
        <v>4</v>
      </c>
      <c r="FYJ313" s="418" t="s">
        <v>756</v>
      </c>
      <c r="FYK313" s="417" t="s">
        <v>757</v>
      </c>
      <c r="FYL313" s="414" t="s">
        <v>648</v>
      </c>
      <c r="FYM313" s="415">
        <v>4</v>
      </c>
      <c r="FYN313" s="418" t="s">
        <v>756</v>
      </c>
      <c r="FYO313" s="417" t="s">
        <v>757</v>
      </c>
      <c r="FYP313" s="414" t="s">
        <v>648</v>
      </c>
      <c r="FYQ313" s="415">
        <v>4</v>
      </c>
      <c r="FYR313" s="418" t="s">
        <v>756</v>
      </c>
      <c r="FYS313" s="417" t="s">
        <v>757</v>
      </c>
      <c r="FYT313" s="414" t="s">
        <v>648</v>
      </c>
      <c r="FYU313" s="415">
        <v>4</v>
      </c>
      <c r="FYV313" s="418" t="s">
        <v>756</v>
      </c>
      <c r="FYW313" s="417" t="s">
        <v>757</v>
      </c>
      <c r="FYX313" s="414" t="s">
        <v>648</v>
      </c>
      <c r="FYY313" s="415">
        <v>4</v>
      </c>
      <c r="FYZ313" s="418" t="s">
        <v>756</v>
      </c>
      <c r="FZA313" s="417" t="s">
        <v>757</v>
      </c>
      <c r="FZB313" s="414" t="s">
        <v>648</v>
      </c>
      <c r="FZC313" s="415">
        <v>4</v>
      </c>
      <c r="FZD313" s="418" t="s">
        <v>756</v>
      </c>
      <c r="FZE313" s="417" t="s">
        <v>757</v>
      </c>
      <c r="FZF313" s="414" t="s">
        <v>648</v>
      </c>
      <c r="FZG313" s="415">
        <v>4</v>
      </c>
      <c r="FZH313" s="418" t="s">
        <v>756</v>
      </c>
      <c r="FZI313" s="417" t="s">
        <v>757</v>
      </c>
      <c r="FZJ313" s="414" t="s">
        <v>648</v>
      </c>
      <c r="FZK313" s="415">
        <v>4</v>
      </c>
      <c r="FZL313" s="418" t="s">
        <v>756</v>
      </c>
      <c r="FZM313" s="417" t="s">
        <v>757</v>
      </c>
      <c r="FZN313" s="414" t="s">
        <v>648</v>
      </c>
      <c r="FZO313" s="415">
        <v>4</v>
      </c>
      <c r="FZP313" s="418" t="s">
        <v>756</v>
      </c>
      <c r="FZQ313" s="417" t="s">
        <v>757</v>
      </c>
      <c r="FZR313" s="414" t="s">
        <v>648</v>
      </c>
      <c r="FZS313" s="415">
        <v>4</v>
      </c>
      <c r="FZT313" s="418" t="s">
        <v>756</v>
      </c>
      <c r="FZU313" s="417" t="s">
        <v>757</v>
      </c>
      <c r="FZV313" s="414" t="s">
        <v>648</v>
      </c>
      <c r="FZW313" s="415">
        <v>4</v>
      </c>
      <c r="FZX313" s="418" t="s">
        <v>756</v>
      </c>
      <c r="FZY313" s="417" t="s">
        <v>757</v>
      </c>
      <c r="FZZ313" s="414" t="s">
        <v>648</v>
      </c>
      <c r="GAA313" s="415">
        <v>4</v>
      </c>
      <c r="GAB313" s="418" t="s">
        <v>756</v>
      </c>
      <c r="GAC313" s="417" t="s">
        <v>757</v>
      </c>
      <c r="GAD313" s="414" t="s">
        <v>648</v>
      </c>
      <c r="GAE313" s="415">
        <v>4</v>
      </c>
      <c r="GAF313" s="418" t="s">
        <v>756</v>
      </c>
      <c r="GAG313" s="417" t="s">
        <v>757</v>
      </c>
      <c r="GAH313" s="414" t="s">
        <v>648</v>
      </c>
      <c r="GAI313" s="415">
        <v>4</v>
      </c>
      <c r="GAJ313" s="418" t="s">
        <v>756</v>
      </c>
      <c r="GAK313" s="417" t="s">
        <v>757</v>
      </c>
      <c r="GAL313" s="414" t="s">
        <v>648</v>
      </c>
      <c r="GAM313" s="415">
        <v>4</v>
      </c>
      <c r="GAN313" s="418" t="s">
        <v>756</v>
      </c>
      <c r="GAO313" s="417" t="s">
        <v>757</v>
      </c>
      <c r="GAP313" s="414" t="s">
        <v>648</v>
      </c>
      <c r="GAQ313" s="415">
        <v>4</v>
      </c>
      <c r="GAR313" s="418" t="s">
        <v>756</v>
      </c>
      <c r="GAS313" s="417" t="s">
        <v>757</v>
      </c>
      <c r="GAT313" s="414" t="s">
        <v>648</v>
      </c>
      <c r="GAU313" s="415">
        <v>4</v>
      </c>
      <c r="GAV313" s="418" t="s">
        <v>756</v>
      </c>
      <c r="GAW313" s="417" t="s">
        <v>757</v>
      </c>
      <c r="GAX313" s="414" t="s">
        <v>648</v>
      </c>
      <c r="GAY313" s="415">
        <v>4</v>
      </c>
      <c r="GAZ313" s="418" t="s">
        <v>756</v>
      </c>
      <c r="GBA313" s="417" t="s">
        <v>757</v>
      </c>
      <c r="GBB313" s="414" t="s">
        <v>648</v>
      </c>
      <c r="GBC313" s="415">
        <v>4</v>
      </c>
      <c r="GBD313" s="418" t="s">
        <v>756</v>
      </c>
      <c r="GBE313" s="417" t="s">
        <v>757</v>
      </c>
      <c r="GBF313" s="414" t="s">
        <v>648</v>
      </c>
      <c r="GBG313" s="415">
        <v>4</v>
      </c>
      <c r="GBH313" s="418" t="s">
        <v>756</v>
      </c>
      <c r="GBI313" s="417" t="s">
        <v>757</v>
      </c>
      <c r="GBJ313" s="414" t="s">
        <v>648</v>
      </c>
      <c r="GBK313" s="415">
        <v>4</v>
      </c>
      <c r="GBL313" s="418" t="s">
        <v>756</v>
      </c>
      <c r="GBM313" s="417" t="s">
        <v>757</v>
      </c>
      <c r="GBN313" s="414" t="s">
        <v>648</v>
      </c>
      <c r="GBO313" s="415">
        <v>4</v>
      </c>
      <c r="GBP313" s="418" t="s">
        <v>756</v>
      </c>
      <c r="GBQ313" s="417" t="s">
        <v>757</v>
      </c>
      <c r="GBR313" s="414" t="s">
        <v>648</v>
      </c>
      <c r="GBS313" s="415">
        <v>4</v>
      </c>
      <c r="GBT313" s="418" t="s">
        <v>756</v>
      </c>
      <c r="GBU313" s="417" t="s">
        <v>757</v>
      </c>
      <c r="GBV313" s="414" t="s">
        <v>648</v>
      </c>
      <c r="GBW313" s="415">
        <v>4</v>
      </c>
      <c r="GBX313" s="418" t="s">
        <v>756</v>
      </c>
      <c r="GBY313" s="417" t="s">
        <v>757</v>
      </c>
      <c r="GBZ313" s="414" t="s">
        <v>648</v>
      </c>
      <c r="GCA313" s="415">
        <v>4</v>
      </c>
      <c r="GCB313" s="418" t="s">
        <v>756</v>
      </c>
      <c r="GCC313" s="417" t="s">
        <v>757</v>
      </c>
      <c r="GCD313" s="414" t="s">
        <v>648</v>
      </c>
      <c r="GCE313" s="415">
        <v>4</v>
      </c>
      <c r="GCF313" s="418" t="s">
        <v>756</v>
      </c>
      <c r="GCG313" s="417" t="s">
        <v>757</v>
      </c>
      <c r="GCH313" s="414" t="s">
        <v>648</v>
      </c>
      <c r="GCI313" s="415">
        <v>4</v>
      </c>
      <c r="GCJ313" s="418" t="s">
        <v>756</v>
      </c>
      <c r="GCK313" s="417" t="s">
        <v>757</v>
      </c>
      <c r="GCL313" s="414" t="s">
        <v>648</v>
      </c>
      <c r="GCM313" s="415">
        <v>4</v>
      </c>
      <c r="GCN313" s="418" t="s">
        <v>756</v>
      </c>
      <c r="GCO313" s="417" t="s">
        <v>757</v>
      </c>
      <c r="GCP313" s="414" t="s">
        <v>648</v>
      </c>
      <c r="GCQ313" s="415">
        <v>4</v>
      </c>
      <c r="GCR313" s="418" t="s">
        <v>756</v>
      </c>
      <c r="GCS313" s="417" t="s">
        <v>757</v>
      </c>
      <c r="GCT313" s="414" t="s">
        <v>648</v>
      </c>
      <c r="GCU313" s="415">
        <v>4</v>
      </c>
      <c r="GCV313" s="418" t="s">
        <v>756</v>
      </c>
      <c r="GCW313" s="417" t="s">
        <v>757</v>
      </c>
      <c r="GCX313" s="414" t="s">
        <v>648</v>
      </c>
      <c r="GCY313" s="415">
        <v>4</v>
      </c>
      <c r="GCZ313" s="418" t="s">
        <v>756</v>
      </c>
      <c r="GDA313" s="417" t="s">
        <v>757</v>
      </c>
      <c r="GDB313" s="414" t="s">
        <v>648</v>
      </c>
      <c r="GDC313" s="415">
        <v>4</v>
      </c>
      <c r="GDD313" s="418" t="s">
        <v>756</v>
      </c>
      <c r="GDE313" s="417" t="s">
        <v>757</v>
      </c>
      <c r="GDF313" s="414" t="s">
        <v>648</v>
      </c>
      <c r="GDG313" s="415">
        <v>4</v>
      </c>
      <c r="GDH313" s="418" t="s">
        <v>756</v>
      </c>
      <c r="GDI313" s="417" t="s">
        <v>757</v>
      </c>
      <c r="GDJ313" s="414" t="s">
        <v>648</v>
      </c>
      <c r="GDK313" s="415">
        <v>4</v>
      </c>
      <c r="GDL313" s="418" t="s">
        <v>756</v>
      </c>
      <c r="GDM313" s="417" t="s">
        <v>757</v>
      </c>
      <c r="GDN313" s="414" t="s">
        <v>648</v>
      </c>
      <c r="GDO313" s="415">
        <v>4</v>
      </c>
      <c r="GDP313" s="418" t="s">
        <v>756</v>
      </c>
      <c r="GDQ313" s="417" t="s">
        <v>757</v>
      </c>
      <c r="GDR313" s="414" t="s">
        <v>648</v>
      </c>
      <c r="GDS313" s="415">
        <v>4</v>
      </c>
      <c r="GDT313" s="418" t="s">
        <v>756</v>
      </c>
      <c r="GDU313" s="417" t="s">
        <v>757</v>
      </c>
      <c r="GDV313" s="414" t="s">
        <v>648</v>
      </c>
      <c r="GDW313" s="415">
        <v>4</v>
      </c>
      <c r="GDX313" s="418" t="s">
        <v>756</v>
      </c>
      <c r="GDY313" s="417" t="s">
        <v>757</v>
      </c>
      <c r="GDZ313" s="414" t="s">
        <v>648</v>
      </c>
      <c r="GEA313" s="415">
        <v>4</v>
      </c>
      <c r="GEB313" s="418" t="s">
        <v>756</v>
      </c>
      <c r="GEC313" s="417" t="s">
        <v>757</v>
      </c>
      <c r="GED313" s="414" t="s">
        <v>648</v>
      </c>
      <c r="GEE313" s="415">
        <v>4</v>
      </c>
      <c r="GEF313" s="418" t="s">
        <v>756</v>
      </c>
      <c r="GEG313" s="417" t="s">
        <v>757</v>
      </c>
      <c r="GEH313" s="414" t="s">
        <v>648</v>
      </c>
      <c r="GEI313" s="415">
        <v>4</v>
      </c>
      <c r="GEJ313" s="418" t="s">
        <v>756</v>
      </c>
      <c r="GEK313" s="417" t="s">
        <v>757</v>
      </c>
      <c r="GEL313" s="414" t="s">
        <v>648</v>
      </c>
      <c r="GEM313" s="415">
        <v>4</v>
      </c>
      <c r="GEN313" s="418" t="s">
        <v>756</v>
      </c>
      <c r="GEO313" s="417" t="s">
        <v>757</v>
      </c>
      <c r="GEP313" s="414" t="s">
        <v>648</v>
      </c>
      <c r="GEQ313" s="415">
        <v>4</v>
      </c>
      <c r="GER313" s="418" t="s">
        <v>756</v>
      </c>
      <c r="GES313" s="417" t="s">
        <v>757</v>
      </c>
      <c r="GET313" s="414" t="s">
        <v>648</v>
      </c>
      <c r="GEU313" s="415">
        <v>4</v>
      </c>
      <c r="GEV313" s="418" t="s">
        <v>756</v>
      </c>
      <c r="GEW313" s="417" t="s">
        <v>757</v>
      </c>
      <c r="GEX313" s="414" t="s">
        <v>648</v>
      </c>
      <c r="GEY313" s="415">
        <v>4</v>
      </c>
      <c r="GEZ313" s="418" t="s">
        <v>756</v>
      </c>
      <c r="GFA313" s="417" t="s">
        <v>757</v>
      </c>
      <c r="GFB313" s="414" t="s">
        <v>648</v>
      </c>
      <c r="GFC313" s="415">
        <v>4</v>
      </c>
      <c r="GFD313" s="418" t="s">
        <v>756</v>
      </c>
      <c r="GFE313" s="417" t="s">
        <v>757</v>
      </c>
      <c r="GFF313" s="414" t="s">
        <v>648</v>
      </c>
      <c r="GFG313" s="415">
        <v>4</v>
      </c>
      <c r="GFH313" s="418" t="s">
        <v>756</v>
      </c>
      <c r="GFI313" s="417" t="s">
        <v>757</v>
      </c>
      <c r="GFJ313" s="414" t="s">
        <v>648</v>
      </c>
      <c r="GFK313" s="415">
        <v>4</v>
      </c>
      <c r="GFL313" s="418" t="s">
        <v>756</v>
      </c>
      <c r="GFM313" s="417" t="s">
        <v>757</v>
      </c>
      <c r="GFN313" s="414" t="s">
        <v>648</v>
      </c>
      <c r="GFO313" s="415">
        <v>4</v>
      </c>
      <c r="GFP313" s="418" t="s">
        <v>756</v>
      </c>
      <c r="GFQ313" s="417" t="s">
        <v>757</v>
      </c>
      <c r="GFR313" s="414" t="s">
        <v>648</v>
      </c>
      <c r="GFS313" s="415">
        <v>4</v>
      </c>
      <c r="GFT313" s="418" t="s">
        <v>756</v>
      </c>
      <c r="GFU313" s="417" t="s">
        <v>757</v>
      </c>
      <c r="GFV313" s="414" t="s">
        <v>648</v>
      </c>
      <c r="GFW313" s="415">
        <v>4</v>
      </c>
      <c r="GFX313" s="418" t="s">
        <v>756</v>
      </c>
      <c r="GFY313" s="417" t="s">
        <v>757</v>
      </c>
      <c r="GFZ313" s="414" t="s">
        <v>648</v>
      </c>
      <c r="GGA313" s="415">
        <v>4</v>
      </c>
      <c r="GGB313" s="418" t="s">
        <v>756</v>
      </c>
      <c r="GGC313" s="417" t="s">
        <v>757</v>
      </c>
      <c r="GGD313" s="414" t="s">
        <v>648</v>
      </c>
      <c r="GGE313" s="415">
        <v>4</v>
      </c>
      <c r="GGF313" s="418" t="s">
        <v>756</v>
      </c>
      <c r="GGG313" s="417" t="s">
        <v>757</v>
      </c>
      <c r="GGH313" s="414" t="s">
        <v>648</v>
      </c>
      <c r="GGI313" s="415">
        <v>4</v>
      </c>
      <c r="GGJ313" s="418" t="s">
        <v>756</v>
      </c>
      <c r="GGK313" s="417" t="s">
        <v>757</v>
      </c>
      <c r="GGL313" s="414" t="s">
        <v>648</v>
      </c>
      <c r="GGM313" s="415">
        <v>4</v>
      </c>
      <c r="GGN313" s="418" t="s">
        <v>756</v>
      </c>
      <c r="GGO313" s="417" t="s">
        <v>757</v>
      </c>
      <c r="GGP313" s="414" t="s">
        <v>648</v>
      </c>
      <c r="GGQ313" s="415">
        <v>4</v>
      </c>
      <c r="GGR313" s="418" t="s">
        <v>756</v>
      </c>
      <c r="GGS313" s="417" t="s">
        <v>757</v>
      </c>
      <c r="GGT313" s="414" t="s">
        <v>648</v>
      </c>
      <c r="GGU313" s="415">
        <v>4</v>
      </c>
      <c r="GGV313" s="418" t="s">
        <v>756</v>
      </c>
      <c r="GGW313" s="417" t="s">
        <v>757</v>
      </c>
      <c r="GGX313" s="414" t="s">
        <v>648</v>
      </c>
      <c r="GGY313" s="415">
        <v>4</v>
      </c>
      <c r="GGZ313" s="418" t="s">
        <v>756</v>
      </c>
      <c r="GHA313" s="417" t="s">
        <v>757</v>
      </c>
      <c r="GHB313" s="414" t="s">
        <v>648</v>
      </c>
      <c r="GHC313" s="415">
        <v>4</v>
      </c>
      <c r="GHD313" s="418" t="s">
        <v>756</v>
      </c>
      <c r="GHE313" s="417" t="s">
        <v>757</v>
      </c>
      <c r="GHF313" s="414" t="s">
        <v>648</v>
      </c>
      <c r="GHG313" s="415">
        <v>4</v>
      </c>
      <c r="GHH313" s="418" t="s">
        <v>756</v>
      </c>
      <c r="GHI313" s="417" t="s">
        <v>757</v>
      </c>
      <c r="GHJ313" s="414" t="s">
        <v>648</v>
      </c>
      <c r="GHK313" s="415">
        <v>4</v>
      </c>
      <c r="GHL313" s="418" t="s">
        <v>756</v>
      </c>
      <c r="GHM313" s="417" t="s">
        <v>757</v>
      </c>
      <c r="GHN313" s="414" t="s">
        <v>648</v>
      </c>
      <c r="GHO313" s="415">
        <v>4</v>
      </c>
      <c r="GHP313" s="418" t="s">
        <v>756</v>
      </c>
      <c r="GHQ313" s="417" t="s">
        <v>757</v>
      </c>
      <c r="GHR313" s="414" t="s">
        <v>648</v>
      </c>
      <c r="GHS313" s="415">
        <v>4</v>
      </c>
      <c r="GHT313" s="418" t="s">
        <v>756</v>
      </c>
      <c r="GHU313" s="417" t="s">
        <v>757</v>
      </c>
      <c r="GHV313" s="414" t="s">
        <v>648</v>
      </c>
      <c r="GHW313" s="415">
        <v>4</v>
      </c>
      <c r="GHX313" s="418" t="s">
        <v>756</v>
      </c>
      <c r="GHY313" s="417" t="s">
        <v>757</v>
      </c>
      <c r="GHZ313" s="414" t="s">
        <v>648</v>
      </c>
      <c r="GIA313" s="415">
        <v>4</v>
      </c>
      <c r="GIB313" s="418" t="s">
        <v>756</v>
      </c>
      <c r="GIC313" s="417" t="s">
        <v>757</v>
      </c>
      <c r="GID313" s="414" t="s">
        <v>648</v>
      </c>
      <c r="GIE313" s="415">
        <v>4</v>
      </c>
      <c r="GIF313" s="418" t="s">
        <v>756</v>
      </c>
      <c r="GIG313" s="417" t="s">
        <v>757</v>
      </c>
      <c r="GIH313" s="414" t="s">
        <v>648</v>
      </c>
      <c r="GII313" s="415">
        <v>4</v>
      </c>
      <c r="GIJ313" s="418" t="s">
        <v>756</v>
      </c>
      <c r="GIK313" s="417" t="s">
        <v>757</v>
      </c>
      <c r="GIL313" s="414" t="s">
        <v>648</v>
      </c>
      <c r="GIM313" s="415">
        <v>4</v>
      </c>
      <c r="GIN313" s="418" t="s">
        <v>756</v>
      </c>
      <c r="GIO313" s="417" t="s">
        <v>757</v>
      </c>
      <c r="GIP313" s="414" t="s">
        <v>648</v>
      </c>
      <c r="GIQ313" s="415">
        <v>4</v>
      </c>
      <c r="GIR313" s="418" t="s">
        <v>756</v>
      </c>
      <c r="GIS313" s="417" t="s">
        <v>757</v>
      </c>
      <c r="GIT313" s="414" t="s">
        <v>648</v>
      </c>
      <c r="GIU313" s="415">
        <v>4</v>
      </c>
      <c r="GIV313" s="418" t="s">
        <v>756</v>
      </c>
      <c r="GIW313" s="417" t="s">
        <v>757</v>
      </c>
      <c r="GIX313" s="414" t="s">
        <v>648</v>
      </c>
      <c r="GIY313" s="415">
        <v>4</v>
      </c>
      <c r="GIZ313" s="418" t="s">
        <v>756</v>
      </c>
      <c r="GJA313" s="417" t="s">
        <v>757</v>
      </c>
      <c r="GJB313" s="414" t="s">
        <v>648</v>
      </c>
      <c r="GJC313" s="415">
        <v>4</v>
      </c>
      <c r="GJD313" s="418" t="s">
        <v>756</v>
      </c>
      <c r="GJE313" s="417" t="s">
        <v>757</v>
      </c>
      <c r="GJF313" s="414" t="s">
        <v>648</v>
      </c>
      <c r="GJG313" s="415">
        <v>4</v>
      </c>
      <c r="GJH313" s="418" t="s">
        <v>756</v>
      </c>
      <c r="GJI313" s="417" t="s">
        <v>757</v>
      </c>
      <c r="GJJ313" s="414" t="s">
        <v>648</v>
      </c>
      <c r="GJK313" s="415">
        <v>4</v>
      </c>
      <c r="GJL313" s="418" t="s">
        <v>756</v>
      </c>
      <c r="GJM313" s="417" t="s">
        <v>757</v>
      </c>
      <c r="GJN313" s="414" t="s">
        <v>648</v>
      </c>
      <c r="GJO313" s="415">
        <v>4</v>
      </c>
      <c r="GJP313" s="418" t="s">
        <v>756</v>
      </c>
      <c r="GJQ313" s="417" t="s">
        <v>757</v>
      </c>
      <c r="GJR313" s="414" t="s">
        <v>648</v>
      </c>
      <c r="GJS313" s="415">
        <v>4</v>
      </c>
      <c r="GJT313" s="418" t="s">
        <v>756</v>
      </c>
      <c r="GJU313" s="417" t="s">
        <v>757</v>
      </c>
      <c r="GJV313" s="414" t="s">
        <v>648</v>
      </c>
      <c r="GJW313" s="415">
        <v>4</v>
      </c>
      <c r="GJX313" s="418" t="s">
        <v>756</v>
      </c>
      <c r="GJY313" s="417" t="s">
        <v>757</v>
      </c>
      <c r="GJZ313" s="414" t="s">
        <v>648</v>
      </c>
      <c r="GKA313" s="415">
        <v>4</v>
      </c>
      <c r="GKB313" s="418" t="s">
        <v>756</v>
      </c>
      <c r="GKC313" s="417" t="s">
        <v>757</v>
      </c>
      <c r="GKD313" s="414" t="s">
        <v>648</v>
      </c>
      <c r="GKE313" s="415">
        <v>4</v>
      </c>
      <c r="GKF313" s="418" t="s">
        <v>756</v>
      </c>
      <c r="GKG313" s="417" t="s">
        <v>757</v>
      </c>
      <c r="GKH313" s="414" t="s">
        <v>648</v>
      </c>
      <c r="GKI313" s="415">
        <v>4</v>
      </c>
      <c r="GKJ313" s="418" t="s">
        <v>756</v>
      </c>
      <c r="GKK313" s="417" t="s">
        <v>757</v>
      </c>
      <c r="GKL313" s="414" t="s">
        <v>648</v>
      </c>
      <c r="GKM313" s="415">
        <v>4</v>
      </c>
      <c r="GKN313" s="418" t="s">
        <v>756</v>
      </c>
      <c r="GKO313" s="417" t="s">
        <v>757</v>
      </c>
      <c r="GKP313" s="414" t="s">
        <v>648</v>
      </c>
      <c r="GKQ313" s="415">
        <v>4</v>
      </c>
      <c r="GKR313" s="418" t="s">
        <v>756</v>
      </c>
      <c r="GKS313" s="417" t="s">
        <v>757</v>
      </c>
      <c r="GKT313" s="414" t="s">
        <v>648</v>
      </c>
      <c r="GKU313" s="415">
        <v>4</v>
      </c>
      <c r="GKV313" s="418" t="s">
        <v>756</v>
      </c>
      <c r="GKW313" s="417" t="s">
        <v>757</v>
      </c>
      <c r="GKX313" s="414" t="s">
        <v>648</v>
      </c>
      <c r="GKY313" s="415">
        <v>4</v>
      </c>
      <c r="GKZ313" s="418" t="s">
        <v>756</v>
      </c>
      <c r="GLA313" s="417" t="s">
        <v>757</v>
      </c>
      <c r="GLB313" s="414" t="s">
        <v>648</v>
      </c>
      <c r="GLC313" s="415">
        <v>4</v>
      </c>
      <c r="GLD313" s="418" t="s">
        <v>756</v>
      </c>
      <c r="GLE313" s="417" t="s">
        <v>757</v>
      </c>
      <c r="GLF313" s="414" t="s">
        <v>648</v>
      </c>
      <c r="GLG313" s="415">
        <v>4</v>
      </c>
      <c r="GLH313" s="418" t="s">
        <v>756</v>
      </c>
      <c r="GLI313" s="417" t="s">
        <v>757</v>
      </c>
      <c r="GLJ313" s="414" t="s">
        <v>648</v>
      </c>
      <c r="GLK313" s="415">
        <v>4</v>
      </c>
      <c r="GLL313" s="418" t="s">
        <v>756</v>
      </c>
      <c r="GLM313" s="417" t="s">
        <v>757</v>
      </c>
      <c r="GLN313" s="414" t="s">
        <v>648</v>
      </c>
      <c r="GLO313" s="415">
        <v>4</v>
      </c>
      <c r="GLP313" s="418" t="s">
        <v>756</v>
      </c>
      <c r="GLQ313" s="417" t="s">
        <v>757</v>
      </c>
      <c r="GLR313" s="414" t="s">
        <v>648</v>
      </c>
      <c r="GLS313" s="415">
        <v>4</v>
      </c>
      <c r="GLT313" s="418" t="s">
        <v>756</v>
      </c>
      <c r="GLU313" s="417" t="s">
        <v>757</v>
      </c>
      <c r="GLV313" s="414" t="s">
        <v>648</v>
      </c>
      <c r="GLW313" s="415">
        <v>4</v>
      </c>
      <c r="GLX313" s="418" t="s">
        <v>756</v>
      </c>
      <c r="GLY313" s="417" t="s">
        <v>757</v>
      </c>
      <c r="GLZ313" s="414" t="s">
        <v>648</v>
      </c>
      <c r="GMA313" s="415">
        <v>4</v>
      </c>
      <c r="GMB313" s="418" t="s">
        <v>756</v>
      </c>
      <c r="GMC313" s="417" t="s">
        <v>757</v>
      </c>
      <c r="GMD313" s="414" t="s">
        <v>648</v>
      </c>
      <c r="GME313" s="415">
        <v>4</v>
      </c>
      <c r="GMF313" s="418" t="s">
        <v>756</v>
      </c>
      <c r="GMG313" s="417" t="s">
        <v>757</v>
      </c>
      <c r="GMH313" s="414" t="s">
        <v>648</v>
      </c>
      <c r="GMI313" s="415">
        <v>4</v>
      </c>
      <c r="GMJ313" s="418" t="s">
        <v>756</v>
      </c>
      <c r="GMK313" s="417" t="s">
        <v>757</v>
      </c>
      <c r="GML313" s="414" t="s">
        <v>648</v>
      </c>
      <c r="GMM313" s="415">
        <v>4</v>
      </c>
      <c r="GMN313" s="418" t="s">
        <v>756</v>
      </c>
      <c r="GMO313" s="417" t="s">
        <v>757</v>
      </c>
      <c r="GMP313" s="414" t="s">
        <v>648</v>
      </c>
      <c r="GMQ313" s="415">
        <v>4</v>
      </c>
      <c r="GMR313" s="418" t="s">
        <v>756</v>
      </c>
      <c r="GMS313" s="417" t="s">
        <v>757</v>
      </c>
      <c r="GMT313" s="414" t="s">
        <v>648</v>
      </c>
      <c r="GMU313" s="415">
        <v>4</v>
      </c>
      <c r="GMV313" s="418" t="s">
        <v>756</v>
      </c>
      <c r="GMW313" s="417" t="s">
        <v>757</v>
      </c>
      <c r="GMX313" s="414" t="s">
        <v>648</v>
      </c>
      <c r="GMY313" s="415">
        <v>4</v>
      </c>
      <c r="GMZ313" s="418" t="s">
        <v>756</v>
      </c>
      <c r="GNA313" s="417" t="s">
        <v>757</v>
      </c>
      <c r="GNB313" s="414" t="s">
        <v>648</v>
      </c>
      <c r="GNC313" s="415">
        <v>4</v>
      </c>
      <c r="GND313" s="418" t="s">
        <v>756</v>
      </c>
      <c r="GNE313" s="417" t="s">
        <v>757</v>
      </c>
      <c r="GNF313" s="414" t="s">
        <v>648</v>
      </c>
      <c r="GNG313" s="415">
        <v>4</v>
      </c>
      <c r="GNH313" s="418" t="s">
        <v>756</v>
      </c>
      <c r="GNI313" s="417" t="s">
        <v>757</v>
      </c>
      <c r="GNJ313" s="414" t="s">
        <v>648</v>
      </c>
      <c r="GNK313" s="415">
        <v>4</v>
      </c>
      <c r="GNL313" s="418" t="s">
        <v>756</v>
      </c>
      <c r="GNM313" s="417" t="s">
        <v>757</v>
      </c>
      <c r="GNN313" s="414" t="s">
        <v>648</v>
      </c>
      <c r="GNO313" s="415">
        <v>4</v>
      </c>
      <c r="GNP313" s="418" t="s">
        <v>756</v>
      </c>
      <c r="GNQ313" s="417" t="s">
        <v>757</v>
      </c>
      <c r="GNR313" s="414" t="s">
        <v>648</v>
      </c>
      <c r="GNS313" s="415">
        <v>4</v>
      </c>
      <c r="GNT313" s="418" t="s">
        <v>756</v>
      </c>
      <c r="GNU313" s="417" t="s">
        <v>757</v>
      </c>
      <c r="GNV313" s="414" t="s">
        <v>648</v>
      </c>
      <c r="GNW313" s="415">
        <v>4</v>
      </c>
      <c r="GNX313" s="418" t="s">
        <v>756</v>
      </c>
      <c r="GNY313" s="417" t="s">
        <v>757</v>
      </c>
      <c r="GNZ313" s="414" t="s">
        <v>648</v>
      </c>
      <c r="GOA313" s="415">
        <v>4</v>
      </c>
      <c r="GOB313" s="418" t="s">
        <v>756</v>
      </c>
      <c r="GOC313" s="417" t="s">
        <v>757</v>
      </c>
      <c r="GOD313" s="414" t="s">
        <v>648</v>
      </c>
      <c r="GOE313" s="415">
        <v>4</v>
      </c>
      <c r="GOF313" s="418" t="s">
        <v>756</v>
      </c>
      <c r="GOG313" s="417" t="s">
        <v>757</v>
      </c>
      <c r="GOH313" s="414" t="s">
        <v>648</v>
      </c>
      <c r="GOI313" s="415">
        <v>4</v>
      </c>
      <c r="GOJ313" s="418" t="s">
        <v>756</v>
      </c>
      <c r="GOK313" s="417" t="s">
        <v>757</v>
      </c>
      <c r="GOL313" s="414" t="s">
        <v>648</v>
      </c>
      <c r="GOM313" s="415">
        <v>4</v>
      </c>
      <c r="GON313" s="418" t="s">
        <v>756</v>
      </c>
      <c r="GOO313" s="417" t="s">
        <v>757</v>
      </c>
      <c r="GOP313" s="414" t="s">
        <v>648</v>
      </c>
      <c r="GOQ313" s="415">
        <v>4</v>
      </c>
      <c r="GOR313" s="418" t="s">
        <v>756</v>
      </c>
      <c r="GOS313" s="417" t="s">
        <v>757</v>
      </c>
      <c r="GOT313" s="414" t="s">
        <v>648</v>
      </c>
      <c r="GOU313" s="415">
        <v>4</v>
      </c>
      <c r="GOV313" s="418" t="s">
        <v>756</v>
      </c>
      <c r="GOW313" s="417" t="s">
        <v>757</v>
      </c>
      <c r="GOX313" s="414" t="s">
        <v>648</v>
      </c>
      <c r="GOY313" s="415">
        <v>4</v>
      </c>
      <c r="GOZ313" s="418" t="s">
        <v>756</v>
      </c>
      <c r="GPA313" s="417" t="s">
        <v>757</v>
      </c>
      <c r="GPB313" s="414" t="s">
        <v>648</v>
      </c>
      <c r="GPC313" s="415">
        <v>4</v>
      </c>
      <c r="GPD313" s="418" t="s">
        <v>756</v>
      </c>
      <c r="GPE313" s="417" t="s">
        <v>757</v>
      </c>
      <c r="GPF313" s="414" t="s">
        <v>648</v>
      </c>
      <c r="GPG313" s="415">
        <v>4</v>
      </c>
      <c r="GPH313" s="418" t="s">
        <v>756</v>
      </c>
      <c r="GPI313" s="417" t="s">
        <v>757</v>
      </c>
      <c r="GPJ313" s="414" t="s">
        <v>648</v>
      </c>
      <c r="GPK313" s="415">
        <v>4</v>
      </c>
      <c r="GPL313" s="418" t="s">
        <v>756</v>
      </c>
      <c r="GPM313" s="417" t="s">
        <v>757</v>
      </c>
      <c r="GPN313" s="414" t="s">
        <v>648</v>
      </c>
      <c r="GPO313" s="415">
        <v>4</v>
      </c>
      <c r="GPP313" s="418" t="s">
        <v>756</v>
      </c>
      <c r="GPQ313" s="417" t="s">
        <v>757</v>
      </c>
      <c r="GPR313" s="414" t="s">
        <v>648</v>
      </c>
      <c r="GPS313" s="415">
        <v>4</v>
      </c>
      <c r="GPT313" s="418" t="s">
        <v>756</v>
      </c>
      <c r="GPU313" s="417" t="s">
        <v>757</v>
      </c>
      <c r="GPV313" s="414" t="s">
        <v>648</v>
      </c>
      <c r="GPW313" s="415">
        <v>4</v>
      </c>
      <c r="GPX313" s="418" t="s">
        <v>756</v>
      </c>
      <c r="GPY313" s="417" t="s">
        <v>757</v>
      </c>
      <c r="GPZ313" s="414" t="s">
        <v>648</v>
      </c>
      <c r="GQA313" s="415">
        <v>4</v>
      </c>
      <c r="GQB313" s="418" t="s">
        <v>756</v>
      </c>
      <c r="GQC313" s="417" t="s">
        <v>757</v>
      </c>
      <c r="GQD313" s="414" t="s">
        <v>648</v>
      </c>
      <c r="GQE313" s="415">
        <v>4</v>
      </c>
      <c r="GQF313" s="418" t="s">
        <v>756</v>
      </c>
      <c r="GQG313" s="417" t="s">
        <v>757</v>
      </c>
      <c r="GQH313" s="414" t="s">
        <v>648</v>
      </c>
      <c r="GQI313" s="415">
        <v>4</v>
      </c>
      <c r="GQJ313" s="418" t="s">
        <v>756</v>
      </c>
      <c r="GQK313" s="417" t="s">
        <v>757</v>
      </c>
      <c r="GQL313" s="414" t="s">
        <v>648</v>
      </c>
      <c r="GQM313" s="415">
        <v>4</v>
      </c>
      <c r="GQN313" s="418" t="s">
        <v>756</v>
      </c>
      <c r="GQO313" s="417" t="s">
        <v>757</v>
      </c>
      <c r="GQP313" s="414" t="s">
        <v>648</v>
      </c>
      <c r="GQQ313" s="415">
        <v>4</v>
      </c>
      <c r="GQR313" s="418" t="s">
        <v>756</v>
      </c>
      <c r="GQS313" s="417" t="s">
        <v>757</v>
      </c>
      <c r="GQT313" s="414" t="s">
        <v>648</v>
      </c>
      <c r="GQU313" s="415">
        <v>4</v>
      </c>
      <c r="GQV313" s="418" t="s">
        <v>756</v>
      </c>
      <c r="GQW313" s="417" t="s">
        <v>757</v>
      </c>
      <c r="GQX313" s="414" t="s">
        <v>648</v>
      </c>
      <c r="GQY313" s="415">
        <v>4</v>
      </c>
      <c r="GQZ313" s="418" t="s">
        <v>756</v>
      </c>
      <c r="GRA313" s="417" t="s">
        <v>757</v>
      </c>
      <c r="GRB313" s="414" t="s">
        <v>648</v>
      </c>
      <c r="GRC313" s="415">
        <v>4</v>
      </c>
      <c r="GRD313" s="418" t="s">
        <v>756</v>
      </c>
      <c r="GRE313" s="417" t="s">
        <v>757</v>
      </c>
      <c r="GRF313" s="414" t="s">
        <v>648</v>
      </c>
      <c r="GRG313" s="415">
        <v>4</v>
      </c>
      <c r="GRH313" s="418" t="s">
        <v>756</v>
      </c>
      <c r="GRI313" s="417" t="s">
        <v>757</v>
      </c>
      <c r="GRJ313" s="414" t="s">
        <v>648</v>
      </c>
      <c r="GRK313" s="415">
        <v>4</v>
      </c>
      <c r="GRL313" s="418" t="s">
        <v>756</v>
      </c>
      <c r="GRM313" s="417" t="s">
        <v>757</v>
      </c>
      <c r="GRN313" s="414" t="s">
        <v>648</v>
      </c>
      <c r="GRO313" s="415">
        <v>4</v>
      </c>
      <c r="GRP313" s="418" t="s">
        <v>756</v>
      </c>
      <c r="GRQ313" s="417" t="s">
        <v>757</v>
      </c>
      <c r="GRR313" s="414" t="s">
        <v>648</v>
      </c>
      <c r="GRS313" s="415">
        <v>4</v>
      </c>
      <c r="GRT313" s="418" t="s">
        <v>756</v>
      </c>
      <c r="GRU313" s="417" t="s">
        <v>757</v>
      </c>
      <c r="GRV313" s="414" t="s">
        <v>648</v>
      </c>
      <c r="GRW313" s="415">
        <v>4</v>
      </c>
      <c r="GRX313" s="418" t="s">
        <v>756</v>
      </c>
      <c r="GRY313" s="417" t="s">
        <v>757</v>
      </c>
      <c r="GRZ313" s="414" t="s">
        <v>648</v>
      </c>
      <c r="GSA313" s="415">
        <v>4</v>
      </c>
      <c r="GSB313" s="418" t="s">
        <v>756</v>
      </c>
      <c r="GSC313" s="417" t="s">
        <v>757</v>
      </c>
      <c r="GSD313" s="414" t="s">
        <v>648</v>
      </c>
      <c r="GSE313" s="415">
        <v>4</v>
      </c>
      <c r="GSF313" s="418" t="s">
        <v>756</v>
      </c>
      <c r="GSG313" s="417" t="s">
        <v>757</v>
      </c>
      <c r="GSH313" s="414" t="s">
        <v>648</v>
      </c>
      <c r="GSI313" s="415">
        <v>4</v>
      </c>
      <c r="GSJ313" s="418" t="s">
        <v>756</v>
      </c>
      <c r="GSK313" s="417" t="s">
        <v>757</v>
      </c>
      <c r="GSL313" s="414" t="s">
        <v>648</v>
      </c>
      <c r="GSM313" s="415">
        <v>4</v>
      </c>
      <c r="GSN313" s="418" t="s">
        <v>756</v>
      </c>
      <c r="GSO313" s="417" t="s">
        <v>757</v>
      </c>
      <c r="GSP313" s="414" t="s">
        <v>648</v>
      </c>
      <c r="GSQ313" s="415">
        <v>4</v>
      </c>
      <c r="GSR313" s="418" t="s">
        <v>756</v>
      </c>
      <c r="GSS313" s="417" t="s">
        <v>757</v>
      </c>
      <c r="GST313" s="414" t="s">
        <v>648</v>
      </c>
      <c r="GSU313" s="415">
        <v>4</v>
      </c>
      <c r="GSV313" s="418" t="s">
        <v>756</v>
      </c>
      <c r="GSW313" s="417" t="s">
        <v>757</v>
      </c>
      <c r="GSX313" s="414" t="s">
        <v>648</v>
      </c>
      <c r="GSY313" s="415">
        <v>4</v>
      </c>
      <c r="GSZ313" s="418" t="s">
        <v>756</v>
      </c>
      <c r="GTA313" s="417" t="s">
        <v>757</v>
      </c>
      <c r="GTB313" s="414" t="s">
        <v>648</v>
      </c>
      <c r="GTC313" s="415">
        <v>4</v>
      </c>
      <c r="GTD313" s="418" t="s">
        <v>756</v>
      </c>
      <c r="GTE313" s="417" t="s">
        <v>757</v>
      </c>
      <c r="GTF313" s="414" t="s">
        <v>648</v>
      </c>
      <c r="GTG313" s="415">
        <v>4</v>
      </c>
      <c r="GTH313" s="418" t="s">
        <v>756</v>
      </c>
      <c r="GTI313" s="417" t="s">
        <v>757</v>
      </c>
      <c r="GTJ313" s="414" t="s">
        <v>648</v>
      </c>
      <c r="GTK313" s="415">
        <v>4</v>
      </c>
      <c r="GTL313" s="418" t="s">
        <v>756</v>
      </c>
      <c r="GTM313" s="417" t="s">
        <v>757</v>
      </c>
      <c r="GTN313" s="414" t="s">
        <v>648</v>
      </c>
      <c r="GTO313" s="415">
        <v>4</v>
      </c>
      <c r="GTP313" s="418" t="s">
        <v>756</v>
      </c>
      <c r="GTQ313" s="417" t="s">
        <v>757</v>
      </c>
      <c r="GTR313" s="414" t="s">
        <v>648</v>
      </c>
      <c r="GTS313" s="415">
        <v>4</v>
      </c>
      <c r="GTT313" s="418" t="s">
        <v>756</v>
      </c>
      <c r="GTU313" s="417" t="s">
        <v>757</v>
      </c>
      <c r="GTV313" s="414" t="s">
        <v>648</v>
      </c>
      <c r="GTW313" s="415">
        <v>4</v>
      </c>
      <c r="GTX313" s="418" t="s">
        <v>756</v>
      </c>
      <c r="GTY313" s="417" t="s">
        <v>757</v>
      </c>
      <c r="GTZ313" s="414" t="s">
        <v>648</v>
      </c>
      <c r="GUA313" s="415">
        <v>4</v>
      </c>
      <c r="GUB313" s="418" t="s">
        <v>756</v>
      </c>
      <c r="GUC313" s="417" t="s">
        <v>757</v>
      </c>
      <c r="GUD313" s="414" t="s">
        <v>648</v>
      </c>
      <c r="GUE313" s="415">
        <v>4</v>
      </c>
      <c r="GUF313" s="418" t="s">
        <v>756</v>
      </c>
      <c r="GUG313" s="417" t="s">
        <v>757</v>
      </c>
      <c r="GUH313" s="414" t="s">
        <v>648</v>
      </c>
      <c r="GUI313" s="415">
        <v>4</v>
      </c>
      <c r="GUJ313" s="418" t="s">
        <v>756</v>
      </c>
      <c r="GUK313" s="417" t="s">
        <v>757</v>
      </c>
      <c r="GUL313" s="414" t="s">
        <v>648</v>
      </c>
      <c r="GUM313" s="415">
        <v>4</v>
      </c>
      <c r="GUN313" s="418" t="s">
        <v>756</v>
      </c>
      <c r="GUO313" s="417" t="s">
        <v>757</v>
      </c>
      <c r="GUP313" s="414" t="s">
        <v>648</v>
      </c>
      <c r="GUQ313" s="415">
        <v>4</v>
      </c>
      <c r="GUR313" s="418" t="s">
        <v>756</v>
      </c>
      <c r="GUS313" s="417" t="s">
        <v>757</v>
      </c>
      <c r="GUT313" s="414" t="s">
        <v>648</v>
      </c>
      <c r="GUU313" s="415">
        <v>4</v>
      </c>
      <c r="GUV313" s="418" t="s">
        <v>756</v>
      </c>
      <c r="GUW313" s="417" t="s">
        <v>757</v>
      </c>
      <c r="GUX313" s="414" t="s">
        <v>648</v>
      </c>
      <c r="GUY313" s="415">
        <v>4</v>
      </c>
      <c r="GUZ313" s="418" t="s">
        <v>756</v>
      </c>
      <c r="GVA313" s="417" t="s">
        <v>757</v>
      </c>
      <c r="GVB313" s="414" t="s">
        <v>648</v>
      </c>
      <c r="GVC313" s="415">
        <v>4</v>
      </c>
      <c r="GVD313" s="418" t="s">
        <v>756</v>
      </c>
      <c r="GVE313" s="417" t="s">
        <v>757</v>
      </c>
      <c r="GVF313" s="414" t="s">
        <v>648</v>
      </c>
      <c r="GVG313" s="415">
        <v>4</v>
      </c>
      <c r="GVH313" s="418" t="s">
        <v>756</v>
      </c>
      <c r="GVI313" s="417" t="s">
        <v>757</v>
      </c>
      <c r="GVJ313" s="414" t="s">
        <v>648</v>
      </c>
      <c r="GVK313" s="415">
        <v>4</v>
      </c>
      <c r="GVL313" s="418" t="s">
        <v>756</v>
      </c>
      <c r="GVM313" s="417" t="s">
        <v>757</v>
      </c>
      <c r="GVN313" s="414" t="s">
        <v>648</v>
      </c>
      <c r="GVO313" s="415">
        <v>4</v>
      </c>
      <c r="GVP313" s="418" t="s">
        <v>756</v>
      </c>
      <c r="GVQ313" s="417" t="s">
        <v>757</v>
      </c>
      <c r="GVR313" s="414" t="s">
        <v>648</v>
      </c>
      <c r="GVS313" s="415">
        <v>4</v>
      </c>
      <c r="GVT313" s="418" t="s">
        <v>756</v>
      </c>
      <c r="GVU313" s="417" t="s">
        <v>757</v>
      </c>
      <c r="GVV313" s="414" t="s">
        <v>648</v>
      </c>
      <c r="GVW313" s="415">
        <v>4</v>
      </c>
      <c r="GVX313" s="418" t="s">
        <v>756</v>
      </c>
      <c r="GVY313" s="417" t="s">
        <v>757</v>
      </c>
      <c r="GVZ313" s="414" t="s">
        <v>648</v>
      </c>
      <c r="GWA313" s="415">
        <v>4</v>
      </c>
      <c r="GWB313" s="418" t="s">
        <v>756</v>
      </c>
      <c r="GWC313" s="417" t="s">
        <v>757</v>
      </c>
      <c r="GWD313" s="414" t="s">
        <v>648</v>
      </c>
      <c r="GWE313" s="415">
        <v>4</v>
      </c>
      <c r="GWF313" s="418" t="s">
        <v>756</v>
      </c>
      <c r="GWG313" s="417" t="s">
        <v>757</v>
      </c>
      <c r="GWH313" s="414" t="s">
        <v>648</v>
      </c>
      <c r="GWI313" s="415">
        <v>4</v>
      </c>
      <c r="GWJ313" s="418" t="s">
        <v>756</v>
      </c>
      <c r="GWK313" s="417" t="s">
        <v>757</v>
      </c>
      <c r="GWL313" s="414" t="s">
        <v>648</v>
      </c>
      <c r="GWM313" s="415">
        <v>4</v>
      </c>
      <c r="GWN313" s="418" t="s">
        <v>756</v>
      </c>
      <c r="GWO313" s="417" t="s">
        <v>757</v>
      </c>
      <c r="GWP313" s="414" t="s">
        <v>648</v>
      </c>
      <c r="GWQ313" s="415">
        <v>4</v>
      </c>
      <c r="GWR313" s="418" t="s">
        <v>756</v>
      </c>
      <c r="GWS313" s="417" t="s">
        <v>757</v>
      </c>
      <c r="GWT313" s="414" t="s">
        <v>648</v>
      </c>
      <c r="GWU313" s="415">
        <v>4</v>
      </c>
      <c r="GWV313" s="418" t="s">
        <v>756</v>
      </c>
      <c r="GWW313" s="417" t="s">
        <v>757</v>
      </c>
      <c r="GWX313" s="414" t="s">
        <v>648</v>
      </c>
      <c r="GWY313" s="415">
        <v>4</v>
      </c>
      <c r="GWZ313" s="418" t="s">
        <v>756</v>
      </c>
      <c r="GXA313" s="417" t="s">
        <v>757</v>
      </c>
      <c r="GXB313" s="414" t="s">
        <v>648</v>
      </c>
      <c r="GXC313" s="415">
        <v>4</v>
      </c>
      <c r="GXD313" s="418" t="s">
        <v>756</v>
      </c>
      <c r="GXE313" s="417" t="s">
        <v>757</v>
      </c>
      <c r="GXF313" s="414" t="s">
        <v>648</v>
      </c>
      <c r="GXG313" s="415">
        <v>4</v>
      </c>
      <c r="GXH313" s="418" t="s">
        <v>756</v>
      </c>
      <c r="GXI313" s="417" t="s">
        <v>757</v>
      </c>
      <c r="GXJ313" s="414" t="s">
        <v>648</v>
      </c>
      <c r="GXK313" s="415">
        <v>4</v>
      </c>
      <c r="GXL313" s="418" t="s">
        <v>756</v>
      </c>
      <c r="GXM313" s="417" t="s">
        <v>757</v>
      </c>
      <c r="GXN313" s="414" t="s">
        <v>648</v>
      </c>
      <c r="GXO313" s="415">
        <v>4</v>
      </c>
      <c r="GXP313" s="418" t="s">
        <v>756</v>
      </c>
      <c r="GXQ313" s="417" t="s">
        <v>757</v>
      </c>
      <c r="GXR313" s="414" t="s">
        <v>648</v>
      </c>
      <c r="GXS313" s="415">
        <v>4</v>
      </c>
      <c r="GXT313" s="418" t="s">
        <v>756</v>
      </c>
      <c r="GXU313" s="417" t="s">
        <v>757</v>
      </c>
      <c r="GXV313" s="414" t="s">
        <v>648</v>
      </c>
      <c r="GXW313" s="415">
        <v>4</v>
      </c>
      <c r="GXX313" s="418" t="s">
        <v>756</v>
      </c>
      <c r="GXY313" s="417" t="s">
        <v>757</v>
      </c>
      <c r="GXZ313" s="414" t="s">
        <v>648</v>
      </c>
      <c r="GYA313" s="415">
        <v>4</v>
      </c>
      <c r="GYB313" s="418" t="s">
        <v>756</v>
      </c>
      <c r="GYC313" s="417" t="s">
        <v>757</v>
      </c>
      <c r="GYD313" s="414" t="s">
        <v>648</v>
      </c>
      <c r="GYE313" s="415">
        <v>4</v>
      </c>
      <c r="GYF313" s="418" t="s">
        <v>756</v>
      </c>
      <c r="GYG313" s="417" t="s">
        <v>757</v>
      </c>
      <c r="GYH313" s="414" t="s">
        <v>648</v>
      </c>
      <c r="GYI313" s="415">
        <v>4</v>
      </c>
      <c r="GYJ313" s="418" t="s">
        <v>756</v>
      </c>
      <c r="GYK313" s="417" t="s">
        <v>757</v>
      </c>
      <c r="GYL313" s="414" t="s">
        <v>648</v>
      </c>
      <c r="GYM313" s="415">
        <v>4</v>
      </c>
      <c r="GYN313" s="418" t="s">
        <v>756</v>
      </c>
      <c r="GYO313" s="417" t="s">
        <v>757</v>
      </c>
      <c r="GYP313" s="414" t="s">
        <v>648</v>
      </c>
      <c r="GYQ313" s="415">
        <v>4</v>
      </c>
      <c r="GYR313" s="418" t="s">
        <v>756</v>
      </c>
      <c r="GYS313" s="417" t="s">
        <v>757</v>
      </c>
      <c r="GYT313" s="414" t="s">
        <v>648</v>
      </c>
      <c r="GYU313" s="415">
        <v>4</v>
      </c>
      <c r="GYV313" s="418" t="s">
        <v>756</v>
      </c>
      <c r="GYW313" s="417" t="s">
        <v>757</v>
      </c>
      <c r="GYX313" s="414" t="s">
        <v>648</v>
      </c>
      <c r="GYY313" s="415">
        <v>4</v>
      </c>
      <c r="GYZ313" s="418" t="s">
        <v>756</v>
      </c>
      <c r="GZA313" s="417" t="s">
        <v>757</v>
      </c>
      <c r="GZB313" s="414" t="s">
        <v>648</v>
      </c>
      <c r="GZC313" s="415">
        <v>4</v>
      </c>
      <c r="GZD313" s="418" t="s">
        <v>756</v>
      </c>
      <c r="GZE313" s="417" t="s">
        <v>757</v>
      </c>
      <c r="GZF313" s="414" t="s">
        <v>648</v>
      </c>
      <c r="GZG313" s="415">
        <v>4</v>
      </c>
      <c r="GZH313" s="418" t="s">
        <v>756</v>
      </c>
      <c r="GZI313" s="417" t="s">
        <v>757</v>
      </c>
      <c r="GZJ313" s="414" t="s">
        <v>648</v>
      </c>
      <c r="GZK313" s="415">
        <v>4</v>
      </c>
      <c r="GZL313" s="418" t="s">
        <v>756</v>
      </c>
      <c r="GZM313" s="417" t="s">
        <v>757</v>
      </c>
      <c r="GZN313" s="414" t="s">
        <v>648</v>
      </c>
      <c r="GZO313" s="415">
        <v>4</v>
      </c>
      <c r="GZP313" s="418" t="s">
        <v>756</v>
      </c>
      <c r="GZQ313" s="417" t="s">
        <v>757</v>
      </c>
      <c r="GZR313" s="414" t="s">
        <v>648</v>
      </c>
      <c r="GZS313" s="415">
        <v>4</v>
      </c>
      <c r="GZT313" s="418" t="s">
        <v>756</v>
      </c>
      <c r="GZU313" s="417" t="s">
        <v>757</v>
      </c>
      <c r="GZV313" s="414" t="s">
        <v>648</v>
      </c>
      <c r="GZW313" s="415">
        <v>4</v>
      </c>
      <c r="GZX313" s="418" t="s">
        <v>756</v>
      </c>
      <c r="GZY313" s="417" t="s">
        <v>757</v>
      </c>
      <c r="GZZ313" s="414" t="s">
        <v>648</v>
      </c>
      <c r="HAA313" s="415">
        <v>4</v>
      </c>
      <c r="HAB313" s="418" t="s">
        <v>756</v>
      </c>
      <c r="HAC313" s="417" t="s">
        <v>757</v>
      </c>
      <c r="HAD313" s="414" t="s">
        <v>648</v>
      </c>
      <c r="HAE313" s="415">
        <v>4</v>
      </c>
      <c r="HAF313" s="418" t="s">
        <v>756</v>
      </c>
      <c r="HAG313" s="417" t="s">
        <v>757</v>
      </c>
      <c r="HAH313" s="414" t="s">
        <v>648</v>
      </c>
      <c r="HAI313" s="415">
        <v>4</v>
      </c>
      <c r="HAJ313" s="418" t="s">
        <v>756</v>
      </c>
      <c r="HAK313" s="417" t="s">
        <v>757</v>
      </c>
      <c r="HAL313" s="414" t="s">
        <v>648</v>
      </c>
      <c r="HAM313" s="415">
        <v>4</v>
      </c>
      <c r="HAN313" s="418" t="s">
        <v>756</v>
      </c>
      <c r="HAO313" s="417" t="s">
        <v>757</v>
      </c>
      <c r="HAP313" s="414" t="s">
        <v>648</v>
      </c>
      <c r="HAQ313" s="415">
        <v>4</v>
      </c>
      <c r="HAR313" s="418" t="s">
        <v>756</v>
      </c>
      <c r="HAS313" s="417" t="s">
        <v>757</v>
      </c>
      <c r="HAT313" s="414" t="s">
        <v>648</v>
      </c>
      <c r="HAU313" s="415">
        <v>4</v>
      </c>
      <c r="HAV313" s="418" t="s">
        <v>756</v>
      </c>
      <c r="HAW313" s="417" t="s">
        <v>757</v>
      </c>
      <c r="HAX313" s="414" t="s">
        <v>648</v>
      </c>
      <c r="HAY313" s="415">
        <v>4</v>
      </c>
      <c r="HAZ313" s="418" t="s">
        <v>756</v>
      </c>
      <c r="HBA313" s="417" t="s">
        <v>757</v>
      </c>
      <c r="HBB313" s="414" t="s">
        <v>648</v>
      </c>
      <c r="HBC313" s="415">
        <v>4</v>
      </c>
      <c r="HBD313" s="418" t="s">
        <v>756</v>
      </c>
      <c r="HBE313" s="417" t="s">
        <v>757</v>
      </c>
      <c r="HBF313" s="414" t="s">
        <v>648</v>
      </c>
      <c r="HBG313" s="415">
        <v>4</v>
      </c>
      <c r="HBH313" s="418" t="s">
        <v>756</v>
      </c>
      <c r="HBI313" s="417" t="s">
        <v>757</v>
      </c>
      <c r="HBJ313" s="414" t="s">
        <v>648</v>
      </c>
      <c r="HBK313" s="415">
        <v>4</v>
      </c>
      <c r="HBL313" s="418" t="s">
        <v>756</v>
      </c>
      <c r="HBM313" s="417" t="s">
        <v>757</v>
      </c>
      <c r="HBN313" s="414" t="s">
        <v>648</v>
      </c>
      <c r="HBO313" s="415">
        <v>4</v>
      </c>
      <c r="HBP313" s="418" t="s">
        <v>756</v>
      </c>
      <c r="HBQ313" s="417" t="s">
        <v>757</v>
      </c>
      <c r="HBR313" s="414" t="s">
        <v>648</v>
      </c>
      <c r="HBS313" s="415">
        <v>4</v>
      </c>
      <c r="HBT313" s="418" t="s">
        <v>756</v>
      </c>
      <c r="HBU313" s="417" t="s">
        <v>757</v>
      </c>
      <c r="HBV313" s="414" t="s">
        <v>648</v>
      </c>
      <c r="HBW313" s="415">
        <v>4</v>
      </c>
      <c r="HBX313" s="418" t="s">
        <v>756</v>
      </c>
      <c r="HBY313" s="417" t="s">
        <v>757</v>
      </c>
      <c r="HBZ313" s="414" t="s">
        <v>648</v>
      </c>
      <c r="HCA313" s="415">
        <v>4</v>
      </c>
      <c r="HCB313" s="418" t="s">
        <v>756</v>
      </c>
      <c r="HCC313" s="417" t="s">
        <v>757</v>
      </c>
      <c r="HCD313" s="414" t="s">
        <v>648</v>
      </c>
      <c r="HCE313" s="415">
        <v>4</v>
      </c>
      <c r="HCF313" s="418" t="s">
        <v>756</v>
      </c>
      <c r="HCG313" s="417" t="s">
        <v>757</v>
      </c>
      <c r="HCH313" s="414" t="s">
        <v>648</v>
      </c>
      <c r="HCI313" s="415">
        <v>4</v>
      </c>
      <c r="HCJ313" s="418" t="s">
        <v>756</v>
      </c>
      <c r="HCK313" s="417" t="s">
        <v>757</v>
      </c>
      <c r="HCL313" s="414" t="s">
        <v>648</v>
      </c>
      <c r="HCM313" s="415">
        <v>4</v>
      </c>
      <c r="HCN313" s="418" t="s">
        <v>756</v>
      </c>
      <c r="HCO313" s="417" t="s">
        <v>757</v>
      </c>
      <c r="HCP313" s="414" t="s">
        <v>648</v>
      </c>
      <c r="HCQ313" s="415">
        <v>4</v>
      </c>
      <c r="HCR313" s="418" t="s">
        <v>756</v>
      </c>
      <c r="HCS313" s="417" t="s">
        <v>757</v>
      </c>
      <c r="HCT313" s="414" t="s">
        <v>648</v>
      </c>
      <c r="HCU313" s="415">
        <v>4</v>
      </c>
      <c r="HCV313" s="418" t="s">
        <v>756</v>
      </c>
      <c r="HCW313" s="417" t="s">
        <v>757</v>
      </c>
      <c r="HCX313" s="414" t="s">
        <v>648</v>
      </c>
      <c r="HCY313" s="415">
        <v>4</v>
      </c>
      <c r="HCZ313" s="418" t="s">
        <v>756</v>
      </c>
      <c r="HDA313" s="417" t="s">
        <v>757</v>
      </c>
      <c r="HDB313" s="414" t="s">
        <v>648</v>
      </c>
      <c r="HDC313" s="415">
        <v>4</v>
      </c>
      <c r="HDD313" s="418" t="s">
        <v>756</v>
      </c>
      <c r="HDE313" s="417" t="s">
        <v>757</v>
      </c>
      <c r="HDF313" s="414" t="s">
        <v>648</v>
      </c>
      <c r="HDG313" s="415">
        <v>4</v>
      </c>
      <c r="HDH313" s="418" t="s">
        <v>756</v>
      </c>
      <c r="HDI313" s="417" t="s">
        <v>757</v>
      </c>
      <c r="HDJ313" s="414" t="s">
        <v>648</v>
      </c>
      <c r="HDK313" s="415">
        <v>4</v>
      </c>
      <c r="HDL313" s="418" t="s">
        <v>756</v>
      </c>
      <c r="HDM313" s="417" t="s">
        <v>757</v>
      </c>
      <c r="HDN313" s="414" t="s">
        <v>648</v>
      </c>
      <c r="HDO313" s="415">
        <v>4</v>
      </c>
      <c r="HDP313" s="418" t="s">
        <v>756</v>
      </c>
      <c r="HDQ313" s="417" t="s">
        <v>757</v>
      </c>
      <c r="HDR313" s="414" t="s">
        <v>648</v>
      </c>
      <c r="HDS313" s="415">
        <v>4</v>
      </c>
      <c r="HDT313" s="418" t="s">
        <v>756</v>
      </c>
      <c r="HDU313" s="417" t="s">
        <v>757</v>
      </c>
      <c r="HDV313" s="414" t="s">
        <v>648</v>
      </c>
      <c r="HDW313" s="415">
        <v>4</v>
      </c>
      <c r="HDX313" s="418" t="s">
        <v>756</v>
      </c>
      <c r="HDY313" s="417" t="s">
        <v>757</v>
      </c>
      <c r="HDZ313" s="414" t="s">
        <v>648</v>
      </c>
      <c r="HEA313" s="415">
        <v>4</v>
      </c>
      <c r="HEB313" s="418" t="s">
        <v>756</v>
      </c>
      <c r="HEC313" s="417" t="s">
        <v>757</v>
      </c>
      <c r="HED313" s="414" t="s">
        <v>648</v>
      </c>
      <c r="HEE313" s="415">
        <v>4</v>
      </c>
      <c r="HEF313" s="418" t="s">
        <v>756</v>
      </c>
      <c r="HEG313" s="417" t="s">
        <v>757</v>
      </c>
      <c r="HEH313" s="414" t="s">
        <v>648</v>
      </c>
      <c r="HEI313" s="415">
        <v>4</v>
      </c>
      <c r="HEJ313" s="418" t="s">
        <v>756</v>
      </c>
      <c r="HEK313" s="417" t="s">
        <v>757</v>
      </c>
      <c r="HEL313" s="414" t="s">
        <v>648</v>
      </c>
      <c r="HEM313" s="415">
        <v>4</v>
      </c>
      <c r="HEN313" s="418" t="s">
        <v>756</v>
      </c>
      <c r="HEO313" s="417" t="s">
        <v>757</v>
      </c>
      <c r="HEP313" s="414" t="s">
        <v>648</v>
      </c>
      <c r="HEQ313" s="415">
        <v>4</v>
      </c>
      <c r="HER313" s="418" t="s">
        <v>756</v>
      </c>
      <c r="HES313" s="417" t="s">
        <v>757</v>
      </c>
      <c r="HET313" s="414" t="s">
        <v>648</v>
      </c>
      <c r="HEU313" s="415">
        <v>4</v>
      </c>
      <c r="HEV313" s="418" t="s">
        <v>756</v>
      </c>
      <c r="HEW313" s="417" t="s">
        <v>757</v>
      </c>
      <c r="HEX313" s="414" t="s">
        <v>648</v>
      </c>
      <c r="HEY313" s="415">
        <v>4</v>
      </c>
      <c r="HEZ313" s="418" t="s">
        <v>756</v>
      </c>
      <c r="HFA313" s="417" t="s">
        <v>757</v>
      </c>
      <c r="HFB313" s="414" t="s">
        <v>648</v>
      </c>
      <c r="HFC313" s="415">
        <v>4</v>
      </c>
      <c r="HFD313" s="418" t="s">
        <v>756</v>
      </c>
      <c r="HFE313" s="417" t="s">
        <v>757</v>
      </c>
      <c r="HFF313" s="414" t="s">
        <v>648</v>
      </c>
      <c r="HFG313" s="415">
        <v>4</v>
      </c>
      <c r="HFH313" s="418" t="s">
        <v>756</v>
      </c>
      <c r="HFI313" s="417" t="s">
        <v>757</v>
      </c>
      <c r="HFJ313" s="414" t="s">
        <v>648</v>
      </c>
      <c r="HFK313" s="415">
        <v>4</v>
      </c>
      <c r="HFL313" s="418" t="s">
        <v>756</v>
      </c>
      <c r="HFM313" s="417" t="s">
        <v>757</v>
      </c>
      <c r="HFN313" s="414" t="s">
        <v>648</v>
      </c>
      <c r="HFO313" s="415">
        <v>4</v>
      </c>
      <c r="HFP313" s="418" t="s">
        <v>756</v>
      </c>
      <c r="HFQ313" s="417" t="s">
        <v>757</v>
      </c>
      <c r="HFR313" s="414" t="s">
        <v>648</v>
      </c>
      <c r="HFS313" s="415">
        <v>4</v>
      </c>
      <c r="HFT313" s="418" t="s">
        <v>756</v>
      </c>
      <c r="HFU313" s="417" t="s">
        <v>757</v>
      </c>
      <c r="HFV313" s="414" t="s">
        <v>648</v>
      </c>
      <c r="HFW313" s="415">
        <v>4</v>
      </c>
      <c r="HFX313" s="418" t="s">
        <v>756</v>
      </c>
      <c r="HFY313" s="417" t="s">
        <v>757</v>
      </c>
      <c r="HFZ313" s="414" t="s">
        <v>648</v>
      </c>
      <c r="HGA313" s="415">
        <v>4</v>
      </c>
      <c r="HGB313" s="418" t="s">
        <v>756</v>
      </c>
      <c r="HGC313" s="417" t="s">
        <v>757</v>
      </c>
      <c r="HGD313" s="414" t="s">
        <v>648</v>
      </c>
      <c r="HGE313" s="415">
        <v>4</v>
      </c>
      <c r="HGF313" s="418" t="s">
        <v>756</v>
      </c>
      <c r="HGG313" s="417" t="s">
        <v>757</v>
      </c>
      <c r="HGH313" s="414" t="s">
        <v>648</v>
      </c>
      <c r="HGI313" s="415">
        <v>4</v>
      </c>
      <c r="HGJ313" s="418" t="s">
        <v>756</v>
      </c>
      <c r="HGK313" s="417" t="s">
        <v>757</v>
      </c>
      <c r="HGL313" s="414" t="s">
        <v>648</v>
      </c>
      <c r="HGM313" s="415">
        <v>4</v>
      </c>
      <c r="HGN313" s="418" t="s">
        <v>756</v>
      </c>
      <c r="HGO313" s="417" t="s">
        <v>757</v>
      </c>
      <c r="HGP313" s="414" t="s">
        <v>648</v>
      </c>
      <c r="HGQ313" s="415">
        <v>4</v>
      </c>
      <c r="HGR313" s="418" t="s">
        <v>756</v>
      </c>
      <c r="HGS313" s="417" t="s">
        <v>757</v>
      </c>
      <c r="HGT313" s="414" t="s">
        <v>648</v>
      </c>
      <c r="HGU313" s="415">
        <v>4</v>
      </c>
      <c r="HGV313" s="418" t="s">
        <v>756</v>
      </c>
      <c r="HGW313" s="417" t="s">
        <v>757</v>
      </c>
      <c r="HGX313" s="414" t="s">
        <v>648</v>
      </c>
      <c r="HGY313" s="415">
        <v>4</v>
      </c>
      <c r="HGZ313" s="418" t="s">
        <v>756</v>
      </c>
      <c r="HHA313" s="417" t="s">
        <v>757</v>
      </c>
      <c r="HHB313" s="414" t="s">
        <v>648</v>
      </c>
      <c r="HHC313" s="415">
        <v>4</v>
      </c>
      <c r="HHD313" s="418" t="s">
        <v>756</v>
      </c>
      <c r="HHE313" s="417" t="s">
        <v>757</v>
      </c>
      <c r="HHF313" s="414" t="s">
        <v>648</v>
      </c>
      <c r="HHG313" s="415">
        <v>4</v>
      </c>
      <c r="HHH313" s="418" t="s">
        <v>756</v>
      </c>
      <c r="HHI313" s="417" t="s">
        <v>757</v>
      </c>
      <c r="HHJ313" s="414" t="s">
        <v>648</v>
      </c>
      <c r="HHK313" s="415">
        <v>4</v>
      </c>
      <c r="HHL313" s="418" t="s">
        <v>756</v>
      </c>
      <c r="HHM313" s="417" t="s">
        <v>757</v>
      </c>
      <c r="HHN313" s="414" t="s">
        <v>648</v>
      </c>
      <c r="HHO313" s="415">
        <v>4</v>
      </c>
      <c r="HHP313" s="418" t="s">
        <v>756</v>
      </c>
      <c r="HHQ313" s="417" t="s">
        <v>757</v>
      </c>
      <c r="HHR313" s="414" t="s">
        <v>648</v>
      </c>
      <c r="HHS313" s="415">
        <v>4</v>
      </c>
      <c r="HHT313" s="418" t="s">
        <v>756</v>
      </c>
      <c r="HHU313" s="417" t="s">
        <v>757</v>
      </c>
      <c r="HHV313" s="414" t="s">
        <v>648</v>
      </c>
      <c r="HHW313" s="415">
        <v>4</v>
      </c>
      <c r="HHX313" s="418" t="s">
        <v>756</v>
      </c>
      <c r="HHY313" s="417" t="s">
        <v>757</v>
      </c>
      <c r="HHZ313" s="414" t="s">
        <v>648</v>
      </c>
      <c r="HIA313" s="415">
        <v>4</v>
      </c>
      <c r="HIB313" s="418" t="s">
        <v>756</v>
      </c>
      <c r="HIC313" s="417" t="s">
        <v>757</v>
      </c>
      <c r="HID313" s="414" t="s">
        <v>648</v>
      </c>
      <c r="HIE313" s="415">
        <v>4</v>
      </c>
      <c r="HIF313" s="418" t="s">
        <v>756</v>
      </c>
      <c r="HIG313" s="417" t="s">
        <v>757</v>
      </c>
      <c r="HIH313" s="414" t="s">
        <v>648</v>
      </c>
      <c r="HII313" s="415">
        <v>4</v>
      </c>
      <c r="HIJ313" s="418" t="s">
        <v>756</v>
      </c>
      <c r="HIK313" s="417" t="s">
        <v>757</v>
      </c>
      <c r="HIL313" s="414" t="s">
        <v>648</v>
      </c>
      <c r="HIM313" s="415">
        <v>4</v>
      </c>
      <c r="HIN313" s="418" t="s">
        <v>756</v>
      </c>
      <c r="HIO313" s="417" t="s">
        <v>757</v>
      </c>
      <c r="HIP313" s="414" t="s">
        <v>648</v>
      </c>
      <c r="HIQ313" s="415">
        <v>4</v>
      </c>
      <c r="HIR313" s="418" t="s">
        <v>756</v>
      </c>
      <c r="HIS313" s="417" t="s">
        <v>757</v>
      </c>
      <c r="HIT313" s="414" t="s">
        <v>648</v>
      </c>
      <c r="HIU313" s="415">
        <v>4</v>
      </c>
      <c r="HIV313" s="418" t="s">
        <v>756</v>
      </c>
      <c r="HIW313" s="417" t="s">
        <v>757</v>
      </c>
      <c r="HIX313" s="414" t="s">
        <v>648</v>
      </c>
      <c r="HIY313" s="415">
        <v>4</v>
      </c>
      <c r="HIZ313" s="418" t="s">
        <v>756</v>
      </c>
      <c r="HJA313" s="417" t="s">
        <v>757</v>
      </c>
      <c r="HJB313" s="414" t="s">
        <v>648</v>
      </c>
      <c r="HJC313" s="415">
        <v>4</v>
      </c>
      <c r="HJD313" s="418" t="s">
        <v>756</v>
      </c>
      <c r="HJE313" s="417" t="s">
        <v>757</v>
      </c>
      <c r="HJF313" s="414" t="s">
        <v>648</v>
      </c>
      <c r="HJG313" s="415">
        <v>4</v>
      </c>
      <c r="HJH313" s="418" t="s">
        <v>756</v>
      </c>
      <c r="HJI313" s="417" t="s">
        <v>757</v>
      </c>
      <c r="HJJ313" s="414" t="s">
        <v>648</v>
      </c>
      <c r="HJK313" s="415">
        <v>4</v>
      </c>
      <c r="HJL313" s="418" t="s">
        <v>756</v>
      </c>
      <c r="HJM313" s="417" t="s">
        <v>757</v>
      </c>
      <c r="HJN313" s="414" t="s">
        <v>648</v>
      </c>
      <c r="HJO313" s="415">
        <v>4</v>
      </c>
      <c r="HJP313" s="418" t="s">
        <v>756</v>
      </c>
      <c r="HJQ313" s="417" t="s">
        <v>757</v>
      </c>
      <c r="HJR313" s="414" t="s">
        <v>648</v>
      </c>
      <c r="HJS313" s="415">
        <v>4</v>
      </c>
      <c r="HJT313" s="418" t="s">
        <v>756</v>
      </c>
      <c r="HJU313" s="417" t="s">
        <v>757</v>
      </c>
      <c r="HJV313" s="414" t="s">
        <v>648</v>
      </c>
      <c r="HJW313" s="415">
        <v>4</v>
      </c>
      <c r="HJX313" s="418" t="s">
        <v>756</v>
      </c>
      <c r="HJY313" s="417" t="s">
        <v>757</v>
      </c>
      <c r="HJZ313" s="414" t="s">
        <v>648</v>
      </c>
      <c r="HKA313" s="415">
        <v>4</v>
      </c>
      <c r="HKB313" s="418" t="s">
        <v>756</v>
      </c>
      <c r="HKC313" s="417" t="s">
        <v>757</v>
      </c>
      <c r="HKD313" s="414" t="s">
        <v>648</v>
      </c>
      <c r="HKE313" s="415">
        <v>4</v>
      </c>
      <c r="HKF313" s="418" t="s">
        <v>756</v>
      </c>
      <c r="HKG313" s="417" t="s">
        <v>757</v>
      </c>
      <c r="HKH313" s="414" t="s">
        <v>648</v>
      </c>
      <c r="HKI313" s="415">
        <v>4</v>
      </c>
      <c r="HKJ313" s="418" t="s">
        <v>756</v>
      </c>
      <c r="HKK313" s="417" t="s">
        <v>757</v>
      </c>
      <c r="HKL313" s="414" t="s">
        <v>648</v>
      </c>
      <c r="HKM313" s="415">
        <v>4</v>
      </c>
      <c r="HKN313" s="418" t="s">
        <v>756</v>
      </c>
      <c r="HKO313" s="417" t="s">
        <v>757</v>
      </c>
      <c r="HKP313" s="414" t="s">
        <v>648</v>
      </c>
      <c r="HKQ313" s="415">
        <v>4</v>
      </c>
      <c r="HKR313" s="418" t="s">
        <v>756</v>
      </c>
      <c r="HKS313" s="417" t="s">
        <v>757</v>
      </c>
      <c r="HKT313" s="414" t="s">
        <v>648</v>
      </c>
      <c r="HKU313" s="415">
        <v>4</v>
      </c>
      <c r="HKV313" s="418" t="s">
        <v>756</v>
      </c>
      <c r="HKW313" s="417" t="s">
        <v>757</v>
      </c>
      <c r="HKX313" s="414" t="s">
        <v>648</v>
      </c>
      <c r="HKY313" s="415">
        <v>4</v>
      </c>
      <c r="HKZ313" s="418" t="s">
        <v>756</v>
      </c>
      <c r="HLA313" s="417" t="s">
        <v>757</v>
      </c>
      <c r="HLB313" s="414" t="s">
        <v>648</v>
      </c>
      <c r="HLC313" s="415">
        <v>4</v>
      </c>
      <c r="HLD313" s="418" t="s">
        <v>756</v>
      </c>
      <c r="HLE313" s="417" t="s">
        <v>757</v>
      </c>
      <c r="HLF313" s="414" t="s">
        <v>648</v>
      </c>
      <c r="HLG313" s="415">
        <v>4</v>
      </c>
      <c r="HLH313" s="418" t="s">
        <v>756</v>
      </c>
      <c r="HLI313" s="417" t="s">
        <v>757</v>
      </c>
      <c r="HLJ313" s="414" t="s">
        <v>648</v>
      </c>
      <c r="HLK313" s="415">
        <v>4</v>
      </c>
      <c r="HLL313" s="418" t="s">
        <v>756</v>
      </c>
      <c r="HLM313" s="417" t="s">
        <v>757</v>
      </c>
      <c r="HLN313" s="414" t="s">
        <v>648</v>
      </c>
      <c r="HLO313" s="415">
        <v>4</v>
      </c>
      <c r="HLP313" s="418" t="s">
        <v>756</v>
      </c>
      <c r="HLQ313" s="417" t="s">
        <v>757</v>
      </c>
      <c r="HLR313" s="414" t="s">
        <v>648</v>
      </c>
      <c r="HLS313" s="415">
        <v>4</v>
      </c>
      <c r="HLT313" s="418" t="s">
        <v>756</v>
      </c>
      <c r="HLU313" s="417" t="s">
        <v>757</v>
      </c>
      <c r="HLV313" s="414" t="s">
        <v>648</v>
      </c>
      <c r="HLW313" s="415">
        <v>4</v>
      </c>
      <c r="HLX313" s="418" t="s">
        <v>756</v>
      </c>
      <c r="HLY313" s="417" t="s">
        <v>757</v>
      </c>
      <c r="HLZ313" s="414" t="s">
        <v>648</v>
      </c>
      <c r="HMA313" s="415">
        <v>4</v>
      </c>
      <c r="HMB313" s="418" t="s">
        <v>756</v>
      </c>
      <c r="HMC313" s="417" t="s">
        <v>757</v>
      </c>
      <c r="HMD313" s="414" t="s">
        <v>648</v>
      </c>
      <c r="HME313" s="415">
        <v>4</v>
      </c>
      <c r="HMF313" s="418" t="s">
        <v>756</v>
      </c>
      <c r="HMG313" s="417" t="s">
        <v>757</v>
      </c>
      <c r="HMH313" s="414" t="s">
        <v>648</v>
      </c>
      <c r="HMI313" s="415">
        <v>4</v>
      </c>
      <c r="HMJ313" s="418" t="s">
        <v>756</v>
      </c>
      <c r="HMK313" s="417" t="s">
        <v>757</v>
      </c>
      <c r="HML313" s="414" t="s">
        <v>648</v>
      </c>
      <c r="HMM313" s="415">
        <v>4</v>
      </c>
      <c r="HMN313" s="418" t="s">
        <v>756</v>
      </c>
      <c r="HMO313" s="417" t="s">
        <v>757</v>
      </c>
      <c r="HMP313" s="414" t="s">
        <v>648</v>
      </c>
      <c r="HMQ313" s="415">
        <v>4</v>
      </c>
      <c r="HMR313" s="418" t="s">
        <v>756</v>
      </c>
      <c r="HMS313" s="417" t="s">
        <v>757</v>
      </c>
      <c r="HMT313" s="414" t="s">
        <v>648</v>
      </c>
      <c r="HMU313" s="415">
        <v>4</v>
      </c>
      <c r="HMV313" s="418" t="s">
        <v>756</v>
      </c>
      <c r="HMW313" s="417" t="s">
        <v>757</v>
      </c>
      <c r="HMX313" s="414" t="s">
        <v>648</v>
      </c>
      <c r="HMY313" s="415">
        <v>4</v>
      </c>
      <c r="HMZ313" s="418" t="s">
        <v>756</v>
      </c>
      <c r="HNA313" s="417" t="s">
        <v>757</v>
      </c>
      <c r="HNB313" s="414" t="s">
        <v>648</v>
      </c>
      <c r="HNC313" s="415">
        <v>4</v>
      </c>
      <c r="HND313" s="418" t="s">
        <v>756</v>
      </c>
      <c r="HNE313" s="417" t="s">
        <v>757</v>
      </c>
      <c r="HNF313" s="414" t="s">
        <v>648</v>
      </c>
      <c r="HNG313" s="415">
        <v>4</v>
      </c>
      <c r="HNH313" s="418" t="s">
        <v>756</v>
      </c>
      <c r="HNI313" s="417" t="s">
        <v>757</v>
      </c>
      <c r="HNJ313" s="414" t="s">
        <v>648</v>
      </c>
      <c r="HNK313" s="415">
        <v>4</v>
      </c>
      <c r="HNL313" s="418" t="s">
        <v>756</v>
      </c>
      <c r="HNM313" s="417" t="s">
        <v>757</v>
      </c>
      <c r="HNN313" s="414" t="s">
        <v>648</v>
      </c>
      <c r="HNO313" s="415">
        <v>4</v>
      </c>
      <c r="HNP313" s="418" t="s">
        <v>756</v>
      </c>
      <c r="HNQ313" s="417" t="s">
        <v>757</v>
      </c>
      <c r="HNR313" s="414" t="s">
        <v>648</v>
      </c>
      <c r="HNS313" s="415">
        <v>4</v>
      </c>
      <c r="HNT313" s="418" t="s">
        <v>756</v>
      </c>
      <c r="HNU313" s="417" t="s">
        <v>757</v>
      </c>
      <c r="HNV313" s="414" t="s">
        <v>648</v>
      </c>
      <c r="HNW313" s="415">
        <v>4</v>
      </c>
      <c r="HNX313" s="418" t="s">
        <v>756</v>
      </c>
      <c r="HNY313" s="417" t="s">
        <v>757</v>
      </c>
      <c r="HNZ313" s="414" t="s">
        <v>648</v>
      </c>
      <c r="HOA313" s="415">
        <v>4</v>
      </c>
      <c r="HOB313" s="418" t="s">
        <v>756</v>
      </c>
      <c r="HOC313" s="417" t="s">
        <v>757</v>
      </c>
      <c r="HOD313" s="414" t="s">
        <v>648</v>
      </c>
      <c r="HOE313" s="415">
        <v>4</v>
      </c>
      <c r="HOF313" s="418" t="s">
        <v>756</v>
      </c>
      <c r="HOG313" s="417" t="s">
        <v>757</v>
      </c>
      <c r="HOH313" s="414" t="s">
        <v>648</v>
      </c>
      <c r="HOI313" s="415">
        <v>4</v>
      </c>
      <c r="HOJ313" s="418" t="s">
        <v>756</v>
      </c>
      <c r="HOK313" s="417" t="s">
        <v>757</v>
      </c>
      <c r="HOL313" s="414" t="s">
        <v>648</v>
      </c>
      <c r="HOM313" s="415">
        <v>4</v>
      </c>
      <c r="HON313" s="418" t="s">
        <v>756</v>
      </c>
      <c r="HOO313" s="417" t="s">
        <v>757</v>
      </c>
      <c r="HOP313" s="414" t="s">
        <v>648</v>
      </c>
      <c r="HOQ313" s="415">
        <v>4</v>
      </c>
      <c r="HOR313" s="418" t="s">
        <v>756</v>
      </c>
      <c r="HOS313" s="417" t="s">
        <v>757</v>
      </c>
      <c r="HOT313" s="414" t="s">
        <v>648</v>
      </c>
      <c r="HOU313" s="415">
        <v>4</v>
      </c>
      <c r="HOV313" s="418" t="s">
        <v>756</v>
      </c>
      <c r="HOW313" s="417" t="s">
        <v>757</v>
      </c>
      <c r="HOX313" s="414" t="s">
        <v>648</v>
      </c>
      <c r="HOY313" s="415">
        <v>4</v>
      </c>
      <c r="HOZ313" s="418" t="s">
        <v>756</v>
      </c>
      <c r="HPA313" s="417" t="s">
        <v>757</v>
      </c>
      <c r="HPB313" s="414" t="s">
        <v>648</v>
      </c>
      <c r="HPC313" s="415">
        <v>4</v>
      </c>
      <c r="HPD313" s="418" t="s">
        <v>756</v>
      </c>
      <c r="HPE313" s="417" t="s">
        <v>757</v>
      </c>
      <c r="HPF313" s="414" t="s">
        <v>648</v>
      </c>
      <c r="HPG313" s="415">
        <v>4</v>
      </c>
      <c r="HPH313" s="418" t="s">
        <v>756</v>
      </c>
      <c r="HPI313" s="417" t="s">
        <v>757</v>
      </c>
      <c r="HPJ313" s="414" t="s">
        <v>648</v>
      </c>
      <c r="HPK313" s="415">
        <v>4</v>
      </c>
      <c r="HPL313" s="418" t="s">
        <v>756</v>
      </c>
      <c r="HPM313" s="417" t="s">
        <v>757</v>
      </c>
      <c r="HPN313" s="414" t="s">
        <v>648</v>
      </c>
      <c r="HPO313" s="415">
        <v>4</v>
      </c>
      <c r="HPP313" s="418" t="s">
        <v>756</v>
      </c>
      <c r="HPQ313" s="417" t="s">
        <v>757</v>
      </c>
      <c r="HPR313" s="414" t="s">
        <v>648</v>
      </c>
      <c r="HPS313" s="415">
        <v>4</v>
      </c>
      <c r="HPT313" s="418" t="s">
        <v>756</v>
      </c>
      <c r="HPU313" s="417" t="s">
        <v>757</v>
      </c>
      <c r="HPV313" s="414" t="s">
        <v>648</v>
      </c>
      <c r="HPW313" s="415">
        <v>4</v>
      </c>
      <c r="HPX313" s="418" t="s">
        <v>756</v>
      </c>
      <c r="HPY313" s="417" t="s">
        <v>757</v>
      </c>
      <c r="HPZ313" s="414" t="s">
        <v>648</v>
      </c>
      <c r="HQA313" s="415">
        <v>4</v>
      </c>
      <c r="HQB313" s="418" t="s">
        <v>756</v>
      </c>
      <c r="HQC313" s="417" t="s">
        <v>757</v>
      </c>
      <c r="HQD313" s="414" t="s">
        <v>648</v>
      </c>
      <c r="HQE313" s="415">
        <v>4</v>
      </c>
      <c r="HQF313" s="418" t="s">
        <v>756</v>
      </c>
      <c r="HQG313" s="417" t="s">
        <v>757</v>
      </c>
      <c r="HQH313" s="414" t="s">
        <v>648</v>
      </c>
      <c r="HQI313" s="415">
        <v>4</v>
      </c>
      <c r="HQJ313" s="418" t="s">
        <v>756</v>
      </c>
      <c r="HQK313" s="417" t="s">
        <v>757</v>
      </c>
      <c r="HQL313" s="414" t="s">
        <v>648</v>
      </c>
      <c r="HQM313" s="415">
        <v>4</v>
      </c>
      <c r="HQN313" s="418" t="s">
        <v>756</v>
      </c>
      <c r="HQO313" s="417" t="s">
        <v>757</v>
      </c>
      <c r="HQP313" s="414" t="s">
        <v>648</v>
      </c>
      <c r="HQQ313" s="415">
        <v>4</v>
      </c>
      <c r="HQR313" s="418" t="s">
        <v>756</v>
      </c>
      <c r="HQS313" s="417" t="s">
        <v>757</v>
      </c>
      <c r="HQT313" s="414" t="s">
        <v>648</v>
      </c>
      <c r="HQU313" s="415">
        <v>4</v>
      </c>
      <c r="HQV313" s="418" t="s">
        <v>756</v>
      </c>
      <c r="HQW313" s="417" t="s">
        <v>757</v>
      </c>
      <c r="HQX313" s="414" t="s">
        <v>648</v>
      </c>
      <c r="HQY313" s="415">
        <v>4</v>
      </c>
      <c r="HQZ313" s="418" t="s">
        <v>756</v>
      </c>
      <c r="HRA313" s="417" t="s">
        <v>757</v>
      </c>
      <c r="HRB313" s="414" t="s">
        <v>648</v>
      </c>
      <c r="HRC313" s="415">
        <v>4</v>
      </c>
      <c r="HRD313" s="418" t="s">
        <v>756</v>
      </c>
      <c r="HRE313" s="417" t="s">
        <v>757</v>
      </c>
      <c r="HRF313" s="414" t="s">
        <v>648</v>
      </c>
      <c r="HRG313" s="415">
        <v>4</v>
      </c>
      <c r="HRH313" s="418" t="s">
        <v>756</v>
      </c>
      <c r="HRI313" s="417" t="s">
        <v>757</v>
      </c>
      <c r="HRJ313" s="414" t="s">
        <v>648</v>
      </c>
      <c r="HRK313" s="415">
        <v>4</v>
      </c>
      <c r="HRL313" s="418" t="s">
        <v>756</v>
      </c>
      <c r="HRM313" s="417" t="s">
        <v>757</v>
      </c>
      <c r="HRN313" s="414" t="s">
        <v>648</v>
      </c>
      <c r="HRO313" s="415">
        <v>4</v>
      </c>
      <c r="HRP313" s="418" t="s">
        <v>756</v>
      </c>
      <c r="HRQ313" s="417" t="s">
        <v>757</v>
      </c>
      <c r="HRR313" s="414" t="s">
        <v>648</v>
      </c>
      <c r="HRS313" s="415">
        <v>4</v>
      </c>
      <c r="HRT313" s="418" t="s">
        <v>756</v>
      </c>
      <c r="HRU313" s="417" t="s">
        <v>757</v>
      </c>
      <c r="HRV313" s="414" t="s">
        <v>648</v>
      </c>
      <c r="HRW313" s="415">
        <v>4</v>
      </c>
      <c r="HRX313" s="418" t="s">
        <v>756</v>
      </c>
      <c r="HRY313" s="417" t="s">
        <v>757</v>
      </c>
      <c r="HRZ313" s="414" t="s">
        <v>648</v>
      </c>
      <c r="HSA313" s="415">
        <v>4</v>
      </c>
      <c r="HSB313" s="418" t="s">
        <v>756</v>
      </c>
      <c r="HSC313" s="417" t="s">
        <v>757</v>
      </c>
      <c r="HSD313" s="414" t="s">
        <v>648</v>
      </c>
      <c r="HSE313" s="415">
        <v>4</v>
      </c>
      <c r="HSF313" s="418" t="s">
        <v>756</v>
      </c>
      <c r="HSG313" s="417" t="s">
        <v>757</v>
      </c>
      <c r="HSH313" s="414" t="s">
        <v>648</v>
      </c>
      <c r="HSI313" s="415">
        <v>4</v>
      </c>
      <c r="HSJ313" s="418" t="s">
        <v>756</v>
      </c>
      <c r="HSK313" s="417" t="s">
        <v>757</v>
      </c>
      <c r="HSL313" s="414" t="s">
        <v>648</v>
      </c>
      <c r="HSM313" s="415">
        <v>4</v>
      </c>
      <c r="HSN313" s="418" t="s">
        <v>756</v>
      </c>
      <c r="HSO313" s="417" t="s">
        <v>757</v>
      </c>
      <c r="HSP313" s="414" t="s">
        <v>648</v>
      </c>
      <c r="HSQ313" s="415">
        <v>4</v>
      </c>
      <c r="HSR313" s="418" t="s">
        <v>756</v>
      </c>
      <c r="HSS313" s="417" t="s">
        <v>757</v>
      </c>
      <c r="HST313" s="414" t="s">
        <v>648</v>
      </c>
      <c r="HSU313" s="415">
        <v>4</v>
      </c>
      <c r="HSV313" s="418" t="s">
        <v>756</v>
      </c>
      <c r="HSW313" s="417" t="s">
        <v>757</v>
      </c>
      <c r="HSX313" s="414" t="s">
        <v>648</v>
      </c>
      <c r="HSY313" s="415">
        <v>4</v>
      </c>
      <c r="HSZ313" s="418" t="s">
        <v>756</v>
      </c>
      <c r="HTA313" s="417" t="s">
        <v>757</v>
      </c>
      <c r="HTB313" s="414" t="s">
        <v>648</v>
      </c>
      <c r="HTC313" s="415">
        <v>4</v>
      </c>
      <c r="HTD313" s="418" t="s">
        <v>756</v>
      </c>
      <c r="HTE313" s="417" t="s">
        <v>757</v>
      </c>
      <c r="HTF313" s="414" t="s">
        <v>648</v>
      </c>
      <c r="HTG313" s="415">
        <v>4</v>
      </c>
      <c r="HTH313" s="418" t="s">
        <v>756</v>
      </c>
      <c r="HTI313" s="417" t="s">
        <v>757</v>
      </c>
      <c r="HTJ313" s="414" t="s">
        <v>648</v>
      </c>
      <c r="HTK313" s="415">
        <v>4</v>
      </c>
      <c r="HTL313" s="418" t="s">
        <v>756</v>
      </c>
      <c r="HTM313" s="417" t="s">
        <v>757</v>
      </c>
      <c r="HTN313" s="414" t="s">
        <v>648</v>
      </c>
      <c r="HTO313" s="415">
        <v>4</v>
      </c>
      <c r="HTP313" s="418" t="s">
        <v>756</v>
      </c>
      <c r="HTQ313" s="417" t="s">
        <v>757</v>
      </c>
      <c r="HTR313" s="414" t="s">
        <v>648</v>
      </c>
      <c r="HTS313" s="415">
        <v>4</v>
      </c>
      <c r="HTT313" s="418" t="s">
        <v>756</v>
      </c>
      <c r="HTU313" s="417" t="s">
        <v>757</v>
      </c>
      <c r="HTV313" s="414" t="s">
        <v>648</v>
      </c>
      <c r="HTW313" s="415">
        <v>4</v>
      </c>
      <c r="HTX313" s="418" t="s">
        <v>756</v>
      </c>
      <c r="HTY313" s="417" t="s">
        <v>757</v>
      </c>
      <c r="HTZ313" s="414" t="s">
        <v>648</v>
      </c>
      <c r="HUA313" s="415">
        <v>4</v>
      </c>
      <c r="HUB313" s="418" t="s">
        <v>756</v>
      </c>
      <c r="HUC313" s="417" t="s">
        <v>757</v>
      </c>
      <c r="HUD313" s="414" t="s">
        <v>648</v>
      </c>
      <c r="HUE313" s="415">
        <v>4</v>
      </c>
      <c r="HUF313" s="418" t="s">
        <v>756</v>
      </c>
      <c r="HUG313" s="417" t="s">
        <v>757</v>
      </c>
      <c r="HUH313" s="414" t="s">
        <v>648</v>
      </c>
      <c r="HUI313" s="415">
        <v>4</v>
      </c>
      <c r="HUJ313" s="418" t="s">
        <v>756</v>
      </c>
      <c r="HUK313" s="417" t="s">
        <v>757</v>
      </c>
      <c r="HUL313" s="414" t="s">
        <v>648</v>
      </c>
      <c r="HUM313" s="415">
        <v>4</v>
      </c>
      <c r="HUN313" s="418" t="s">
        <v>756</v>
      </c>
      <c r="HUO313" s="417" t="s">
        <v>757</v>
      </c>
      <c r="HUP313" s="414" t="s">
        <v>648</v>
      </c>
      <c r="HUQ313" s="415">
        <v>4</v>
      </c>
      <c r="HUR313" s="418" t="s">
        <v>756</v>
      </c>
      <c r="HUS313" s="417" t="s">
        <v>757</v>
      </c>
      <c r="HUT313" s="414" t="s">
        <v>648</v>
      </c>
      <c r="HUU313" s="415">
        <v>4</v>
      </c>
      <c r="HUV313" s="418" t="s">
        <v>756</v>
      </c>
      <c r="HUW313" s="417" t="s">
        <v>757</v>
      </c>
      <c r="HUX313" s="414" t="s">
        <v>648</v>
      </c>
      <c r="HUY313" s="415">
        <v>4</v>
      </c>
      <c r="HUZ313" s="418" t="s">
        <v>756</v>
      </c>
      <c r="HVA313" s="417" t="s">
        <v>757</v>
      </c>
      <c r="HVB313" s="414" t="s">
        <v>648</v>
      </c>
      <c r="HVC313" s="415">
        <v>4</v>
      </c>
      <c r="HVD313" s="418" t="s">
        <v>756</v>
      </c>
      <c r="HVE313" s="417" t="s">
        <v>757</v>
      </c>
      <c r="HVF313" s="414" t="s">
        <v>648</v>
      </c>
      <c r="HVG313" s="415">
        <v>4</v>
      </c>
      <c r="HVH313" s="418" t="s">
        <v>756</v>
      </c>
      <c r="HVI313" s="417" t="s">
        <v>757</v>
      </c>
      <c r="HVJ313" s="414" t="s">
        <v>648</v>
      </c>
      <c r="HVK313" s="415">
        <v>4</v>
      </c>
      <c r="HVL313" s="418" t="s">
        <v>756</v>
      </c>
      <c r="HVM313" s="417" t="s">
        <v>757</v>
      </c>
      <c r="HVN313" s="414" t="s">
        <v>648</v>
      </c>
      <c r="HVO313" s="415">
        <v>4</v>
      </c>
      <c r="HVP313" s="418" t="s">
        <v>756</v>
      </c>
      <c r="HVQ313" s="417" t="s">
        <v>757</v>
      </c>
      <c r="HVR313" s="414" t="s">
        <v>648</v>
      </c>
      <c r="HVS313" s="415">
        <v>4</v>
      </c>
      <c r="HVT313" s="418" t="s">
        <v>756</v>
      </c>
      <c r="HVU313" s="417" t="s">
        <v>757</v>
      </c>
      <c r="HVV313" s="414" t="s">
        <v>648</v>
      </c>
      <c r="HVW313" s="415">
        <v>4</v>
      </c>
      <c r="HVX313" s="418" t="s">
        <v>756</v>
      </c>
      <c r="HVY313" s="417" t="s">
        <v>757</v>
      </c>
      <c r="HVZ313" s="414" t="s">
        <v>648</v>
      </c>
      <c r="HWA313" s="415">
        <v>4</v>
      </c>
      <c r="HWB313" s="418" t="s">
        <v>756</v>
      </c>
      <c r="HWC313" s="417" t="s">
        <v>757</v>
      </c>
      <c r="HWD313" s="414" t="s">
        <v>648</v>
      </c>
      <c r="HWE313" s="415">
        <v>4</v>
      </c>
      <c r="HWF313" s="418" t="s">
        <v>756</v>
      </c>
      <c r="HWG313" s="417" t="s">
        <v>757</v>
      </c>
      <c r="HWH313" s="414" t="s">
        <v>648</v>
      </c>
      <c r="HWI313" s="415">
        <v>4</v>
      </c>
      <c r="HWJ313" s="418" t="s">
        <v>756</v>
      </c>
      <c r="HWK313" s="417" t="s">
        <v>757</v>
      </c>
      <c r="HWL313" s="414" t="s">
        <v>648</v>
      </c>
      <c r="HWM313" s="415">
        <v>4</v>
      </c>
      <c r="HWN313" s="418" t="s">
        <v>756</v>
      </c>
      <c r="HWO313" s="417" t="s">
        <v>757</v>
      </c>
      <c r="HWP313" s="414" t="s">
        <v>648</v>
      </c>
      <c r="HWQ313" s="415">
        <v>4</v>
      </c>
      <c r="HWR313" s="418" t="s">
        <v>756</v>
      </c>
      <c r="HWS313" s="417" t="s">
        <v>757</v>
      </c>
      <c r="HWT313" s="414" t="s">
        <v>648</v>
      </c>
      <c r="HWU313" s="415">
        <v>4</v>
      </c>
      <c r="HWV313" s="418" t="s">
        <v>756</v>
      </c>
      <c r="HWW313" s="417" t="s">
        <v>757</v>
      </c>
      <c r="HWX313" s="414" t="s">
        <v>648</v>
      </c>
      <c r="HWY313" s="415">
        <v>4</v>
      </c>
      <c r="HWZ313" s="418" t="s">
        <v>756</v>
      </c>
      <c r="HXA313" s="417" t="s">
        <v>757</v>
      </c>
      <c r="HXB313" s="414" t="s">
        <v>648</v>
      </c>
      <c r="HXC313" s="415">
        <v>4</v>
      </c>
      <c r="HXD313" s="418" t="s">
        <v>756</v>
      </c>
      <c r="HXE313" s="417" t="s">
        <v>757</v>
      </c>
      <c r="HXF313" s="414" t="s">
        <v>648</v>
      </c>
      <c r="HXG313" s="415">
        <v>4</v>
      </c>
      <c r="HXH313" s="418" t="s">
        <v>756</v>
      </c>
      <c r="HXI313" s="417" t="s">
        <v>757</v>
      </c>
      <c r="HXJ313" s="414" t="s">
        <v>648</v>
      </c>
      <c r="HXK313" s="415">
        <v>4</v>
      </c>
      <c r="HXL313" s="418" t="s">
        <v>756</v>
      </c>
      <c r="HXM313" s="417" t="s">
        <v>757</v>
      </c>
      <c r="HXN313" s="414" t="s">
        <v>648</v>
      </c>
      <c r="HXO313" s="415">
        <v>4</v>
      </c>
      <c r="HXP313" s="418" t="s">
        <v>756</v>
      </c>
      <c r="HXQ313" s="417" t="s">
        <v>757</v>
      </c>
      <c r="HXR313" s="414" t="s">
        <v>648</v>
      </c>
      <c r="HXS313" s="415">
        <v>4</v>
      </c>
      <c r="HXT313" s="418" t="s">
        <v>756</v>
      </c>
      <c r="HXU313" s="417" t="s">
        <v>757</v>
      </c>
      <c r="HXV313" s="414" t="s">
        <v>648</v>
      </c>
      <c r="HXW313" s="415">
        <v>4</v>
      </c>
      <c r="HXX313" s="418" t="s">
        <v>756</v>
      </c>
      <c r="HXY313" s="417" t="s">
        <v>757</v>
      </c>
      <c r="HXZ313" s="414" t="s">
        <v>648</v>
      </c>
      <c r="HYA313" s="415">
        <v>4</v>
      </c>
      <c r="HYB313" s="418" t="s">
        <v>756</v>
      </c>
      <c r="HYC313" s="417" t="s">
        <v>757</v>
      </c>
      <c r="HYD313" s="414" t="s">
        <v>648</v>
      </c>
      <c r="HYE313" s="415">
        <v>4</v>
      </c>
      <c r="HYF313" s="418" t="s">
        <v>756</v>
      </c>
      <c r="HYG313" s="417" t="s">
        <v>757</v>
      </c>
      <c r="HYH313" s="414" t="s">
        <v>648</v>
      </c>
      <c r="HYI313" s="415">
        <v>4</v>
      </c>
      <c r="HYJ313" s="418" t="s">
        <v>756</v>
      </c>
      <c r="HYK313" s="417" t="s">
        <v>757</v>
      </c>
      <c r="HYL313" s="414" t="s">
        <v>648</v>
      </c>
      <c r="HYM313" s="415">
        <v>4</v>
      </c>
      <c r="HYN313" s="418" t="s">
        <v>756</v>
      </c>
      <c r="HYO313" s="417" t="s">
        <v>757</v>
      </c>
      <c r="HYP313" s="414" t="s">
        <v>648</v>
      </c>
      <c r="HYQ313" s="415">
        <v>4</v>
      </c>
      <c r="HYR313" s="418" t="s">
        <v>756</v>
      </c>
      <c r="HYS313" s="417" t="s">
        <v>757</v>
      </c>
      <c r="HYT313" s="414" t="s">
        <v>648</v>
      </c>
      <c r="HYU313" s="415">
        <v>4</v>
      </c>
      <c r="HYV313" s="418" t="s">
        <v>756</v>
      </c>
      <c r="HYW313" s="417" t="s">
        <v>757</v>
      </c>
      <c r="HYX313" s="414" t="s">
        <v>648</v>
      </c>
      <c r="HYY313" s="415">
        <v>4</v>
      </c>
      <c r="HYZ313" s="418" t="s">
        <v>756</v>
      </c>
      <c r="HZA313" s="417" t="s">
        <v>757</v>
      </c>
      <c r="HZB313" s="414" t="s">
        <v>648</v>
      </c>
      <c r="HZC313" s="415">
        <v>4</v>
      </c>
      <c r="HZD313" s="418" t="s">
        <v>756</v>
      </c>
      <c r="HZE313" s="417" t="s">
        <v>757</v>
      </c>
      <c r="HZF313" s="414" t="s">
        <v>648</v>
      </c>
      <c r="HZG313" s="415">
        <v>4</v>
      </c>
      <c r="HZH313" s="418" t="s">
        <v>756</v>
      </c>
      <c r="HZI313" s="417" t="s">
        <v>757</v>
      </c>
      <c r="HZJ313" s="414" t="s">
        <v>648</v>
      </c>
      <c r="HZK313" s="415">
        <v>4</v>
      </c>
      <c r="HZL313" s="418" t="s">
        <v>756</v>
      </c>
      <c r="HZM313" s="417" t="s">
        <v>757</v>
      </c>
      <c r="HZN313" s="414" t="s">
        <v>648</v>
      </c>
      <c r="HZO313" s="415">
        <v>4</v>
      </c>
      <c r="HZP313" s="418" t="s">
        <v>756</v>
      </c>
      <c r="HZQ313" s="417" t="s">
        <v>757</v>
      </c>
      <c r="HZR313" s="414" t="s">
        <v>648</v>
      </c>
      <c r="HZS313" s="415">
        <v>4</v>
      </c>
      <c r="HZT313" s="418" t="s">
        <v>756</v>
      </c>
      <c r="HZU313" s="417" t="s">
        <v>757</v>
      </c>
      <c r="HZV313" s="414" t="s">
        <v>648</v>
      </c>
      <c r="HZW313" s="415">
        <v>4</v>
      </c>
      <c r="HZX313" s="418" t="s">
        <v>756</v>
      </c>
      <c r="HZY313" s="417" t="s">
        <v>757</v>
      </c>
      <c r="HZZ313" s="414" t="s">
        <v>648</v>
      </c>
      <c r="IAA313" s="415">
        <v>4</v>
      </c>
      <c r="IAB313" s="418" t="s">
        <v>756</v>
      </c>
      <c r="IAC313" s="417" t="s">
        <v>757</v>
      </c>
      <c r="IAD313" s="414" t="s">
        <v>648</v>
      </c>
      <c r="IAE313" s="415">
        <v>4</v>
      </c>
      <c r="IAF313" s="418" t="s">
        <v>756</v>
      </c>
      <c r="IAG313" s="417" t="s">
        <v>757</v>
      </c>
      <c r="IAH313" s="414" t="s">
        <v>648</v>
      </c>
      <c r="IAI313" s="415">
        <v>4</v>
      </c>
      <c r="IAJ313" s="418" t="s">
        <v>756</v>
      </c>
      <c r="IAK313" s="417" t="s">
        <v>757</v>
      </c>
      <c r="IAL313" s="414" t="s">
        <v>648</v>
      </c>
      <c r="IAM313" s="415">
        <v>4</v>
      </c>
      <c r="IAN313" s="418" t="s">
        <v>756</v>
      </c>
      <c r="IAO313" s="417" t="s">
        <v>757</v>
      </c>
      <c r="IAP313" s="414" t="s">
        <v>648</v>
      </c>
      <c r="IAQ313" s="415">
        <v>4</v>
      </c>
      <c r="IAR313" s="418" t="s">
        <v>756</v>
      </c>
      <c r="IAS313" s="417" t="s">
        <v>757</v>
      </c>
      <c r="IAT313" s="414" t="s">
        <v>648</v>
      </c>
      <c r="IAU313" s="415">
        <v>4</v>
      </c>
      <c r="IAV313" s="418" t="s">
        <v>756</v>
      </c>
      <c r="IAW313" s="417" t="s">
        <v>757</v>
      </c>
      <c r="IAX313" s="414" t="s">
        <v>648</v>
      </c>
      <c r="IAY313" s="415">
        <v>4</v>
      </c>
      <c r="IAZ313" s="418" t="s">
        <v>756</v>
      </c>
      <c r="IBA313" s="417" t="s">
        <v>757</v>
      </c>
      <c r="IBB313" s="414" t="s">
        <v>648</v>
      </c>
      <c r="IBC313" s="415">
        <v>4</v>
      </c>
      <c r="IBD313" s="418" t="s">
        <v>756</v>
      </c>
      <c r="IBE313" s="417" t="s">
        <v>757</v>
      </c>
      <c r="IBF313" s="414" t="s">
        <v>648</v>
      </c>
      <c r="IBG313" s="415">
        <v>4</v>
      </c>
      <c r="IBH313" s="418" t="s">
        <v>756</v>
      </c>
      <c r="IBI313" s="417" t="s">
        <v>757</v>
      </c>
      <c r="IBJ313" s="414" t="s">
        <v>648</v>
      </c>
      <c r="IBK313" s="415">
        <v>4</v>
      </c>
      <c r="IBL313" s="418" t="s">
        <v>756</v>
      </c>
      <c r="IBM313" s="417" t="s">
        <v>757</v>
      </c>
      <c r="IBN313" s="414" t="s">
        <v>648</v>
      </c>
      <c r="IBO313" s="415">
        <v>4</v>
      </c>
      <c r="IBP313" s="418" t="s">
        <v>756</v>
      </c>
      <c r="IBQ313" s="417" t="s">
        <v>757</v>
      </c>
      <c r="IBR313" s="414" t="s">
        <v>648</v>
      </c>
      <c r="IBS313" s="415">
        <v>4</v>
      </c>
      <c r="IBT313" s="418" t="s">
        <v>756</v>
      </c>
      <c r="IBU313" s="417" t="s">
        <v>757</v>
      </c>
      <c r="IBV313" s="414" t="s">
        <v>648</v>
      </c>
      <c r="IBW313" s="415">
        <v>4</v>
      </c>
      <c r="IBX313" s="418" t="s">
        <v>756</v>
      </c>
      <c r="IBY313" s="417" t="s">
        <v>757</v>
      </c>
      <c r="IBZ313" s="414" t="s">
        <v>648</v>
      </c>
      <c r="ICA313" s="415">
        <v>4</v>
      </c>
      <c r="ICB313" s="418" t="s">
        <v>756</v>
      </c>
      <c r="ICC313" s="417" t="s">
        <v>757</v>
      </c>
      <c r="ICD313" s="414" t="s">
        <v>648</v>
      </c>
      <c r="ICE313" s="415">
        <v>4</v>
      </c>
      <c r="ICF313" s="418" t="s">
        <v>756</v>
      </c>
      <c r="ICG313" s="417" t="s">
        <v>757</v>
      </c>
      <c r="ICH313" s="414" t="s">
        <v>648</v>
      </c>
      <c r="ICI313" s="415">
        <v>4</v>
      </c>
      <c r="ICJ313" s="418" t="s">
        <v>756</v>
      </c>
      <c r="ICK313" s="417" t="s">
        <v>757</v>
      </c>
      <c r="ICL313" s="414" t="s">
        <v>648</v>
      </c>
      <c r="ICM313" s="415">
        <v>4</v>
      </c>
      <c r="ICN313" s="418" t="s">
        <v>756</v>
      </c>
      <c r="ICO313" s="417" t="s">
        <v>757</v>
      </c>
      <c r="ICP313" s="414" t="s">
        <v>648</v>
      </c>
      <c r="ICQ313" s="415">
        <v>4</v>
      </c>
      <c r="ICR313" s="418" t="s">
        <v>756</v>
      </c>
      <c r="ICS313" s="417" t="s">
        <v>757</v>
      </c>
      <c r="ICT313" s="414" t="s">
        <v>648</v>
      </c>
      <c r="ICU313" s="415">
        <v>4</v>
      </c>
      <c r="ICV313" s="418" t="s">
        <v>756</v>
      </c>
      <c r="ICW313" s="417" t="s">
        <v>757</v>
      </c>
      <c r="ICX313" s="414" t="s">
        <v>648</v>
      </c>
      <c r="ICY313" s="415">
        <v>4</v>
      </c>
      <c r="ICZ313" s="418" t="s">
        <v>756</v>
      </c>
      <c r="IDA313" s="417" t="s">
        <v>757</v>
      </c>
      <c r="IDB313" s="414" t="s">
        <v>648</v>
      </c>
      <c r="IDC313" s="415">
        <v>4</v>
      </c>
      <c r="IDD313" s="418" t="s">
        <v>756</v>
      </c>
      <c r="IDE313" s="417" t="s">
        <v>757</v>
      </c>
      <c r="IDF313" s="414" t="s">
        <v>648</v>
      </c>
      <c r="IDG313" s="415">
        <v>4</v>
      </c>
      <c r="IDH313" s="418" t="s">
        <v>756</v>
      </c>
      <c r="IDI313" s="417" t="s">
        <v>757</v>
      </c>
      <c r="IDJ313" s="414" t="s">
        <v>648</v>
      </c>
      <c r="IDK313" s="415">
        <v>4</v>
      </c>
      <c r="IDL313" s="418" t="s">
        <v>756</v>
      </c>
      <c r="IDM313" s="417" t="s">
        <v>757</v>
      </c>
      <c r="IDN313" s="414" t="s">
        <v>648</v>
      </c>
      <c r="IDO313" s="415">
        <v>4</v>
      </c>
      <c r="IDP313" s="418" t="s">
        <v>756</v>
      </c>
      <c r="IDQ313" s="417" t="s">
        <v>757</v>
      </c>
      <c r="IDR313" s="414" t="s">
        <v>648</v>
      </c>
      <c r="IDS313" s="415">
        <v>4</v>
      </c>
      <c r="IDT313" s="418" t="s">
        <v>756</v>
      </c>
      <c r="IDU313" s="417" t="s">
        <v>757</v>
      </c>
      <c r="IDV313" s="414" t="s">
        <v>648</v>
      </c>
      <c r="IDW313" s="415">
        <v>4</v>
      </c>
      <c r="IDX313" s="418" t="s">
        <v>756</v>
      </c>
      <c r="IDY313" s="417" t="s">
        <v>757</v>
      </c>
      <c r="IDZ313" s="414" t="s">
        <v>648</v>
      </c>
      <c r="IEA313" s="415">
        <v>4</v>
      </c>
      <c r="IEB313" s="418" t="s">
        <v>756</v>
      </c>
      <c r="IEC313" s="417" t="s">
        <v>757</v>
      </c>
      <c r="IED313" s="414" t="s">
        <v>648</v>
      </c>
      <c r="IEE313" s="415">
        <v>4</v>
      </c>
      <c r="IEF313" s="418" t="s">
        <v>756</v>
      </c>
      <c r="IEG313" s="417" t="s">
        <v>757</v>
      </c>
      <c r="IEH313" s="414" t="s">
        <v>648</v>
      </c>
      <c r="IEI313" s="415">
        <v>4</v>
      </c>
      <c r="IEJ313" s="418" t="s">
        <v>756</v>
      </c>
      <c r="IEK313" s="417" t="s">
        <v>757</v>
      </c>
      <c r="IEL313" s="414" t="s">
        <v>648</v>
      </c>
      <c r="IEM313" s="415">
        <v>4</v>
      </c>
      <c r="IEN313" s="418" t="s">
        <v>756</v>
      </c>
      <c r="IEO313" s="417" t="s">
        <v>757</v>
      </c>
      <c r="IEP313" s="414" t="s">
        <v>648</v>
      </c>
      <c r="IEQ313" s="415">
        <v>4</v>
      </c>
      <c r="IER313" s="418" t="s">
        <v>756</v>
      </c>
      <c r="IES313" s="417" t="s">
        <v>757</v>
      </c>
      <c r="IET313" s="414" t="s">
        <v>648</v>
      </c>
      <c r="IEU313" s="415">
        <v>4</v>
      </c>
      <c r="IEV313" s="418" t="s">
        <v>756</v>
      </c>
      <c r="IEW313" s="417" t="s">
        <v>757</v>
      </c>
      <c r="IEX313" s="414" t="s">
        <v>648</v>
      </c>
      <c r="IEY313" s="415">
        <v>4</v>
      </c>
      <c r="IEZ313" s="418" t="s">
        <v>756</v>
      </c>
      <c r="IFA313" s="417" t="s">
        <v>757</v>
      </c>
      <c r="IFB313" s="414" t="s">
        <v>648</v>
      </c>
      <c r="IFC313" s="415">
        <v>4</v>
      </c>
      <c r="IFD313" s="418" t="s">
        <v>756</v>
      </c>
      <c r="IFE313" s="417" t="s">
        <v>757</v>
      </c>
      <c r="IFF313" s="414" t="s">
        <v>648</v>
      </c>
      <c r="IFG313" s="415">
        <v>4</v>
      </c>
      <c r="IFH313" s="418" t="s">
        <v>756</v>
      </c>
      <c r="IFI313" s="417" t="s">
        <v>757</v>
      </c>
      <c r="IFJ313" s="414" t="s">
        <v>648</v>
      </c>
      <c r="IFK313" s="415">
        <v>4</v>
      </c>
      <c r="IFL313" s="418" t="s">
        <v>756</v>
      </c>
      <c r="IFM313" s="417" t="s">
        <v>757</v>
      </c>
      <c r="IFN313" s="414" t="s">
        <v>648</v>
      </c>
      <c r="IFO313" s="415">
        <v>4</v>
      </c>
      <c r="IFP313" s="418" t="s">
        <v>756</v>
      </c>
      <c r="IFQ313" s="417" t="s">
        <v>757</v>
      </c>
      <c r="IFR313" s="414" t="s">
        <v>648</v>
      </c>
      <c r="IFS313" s="415">
        <v>4</v>
      </c>
      <c r="IFT313" s="418" t="s">
        <v>756</v>
      </c>
      <c r="IFU313" s="417" t="s">
        <v>757</v>
      </c>
      <c r="IFV313" s="414" t="s">
        <v>648</v>
      </c>
      <c r="IFW313" s="415">
        <v>4</v>
      </c>
      <c r="IFX313" s="418" t="s">
        <v>756</v>
      </c>
      <c r="IFY313" s="417" t="s">
        <v>757</v>
      </c>
      <c r="IFZ313" s="414" t="s">
        <v>648</v>
      </c>
      <c r="IGA313" s="415">
        <v>4</v>
      </c>
      <c r="IGB313" s="418" t="s">
        <v>756</v>
      </c>
      <c r="IGC313" s="417" t="s">
        <v>757</v>
      </c>
      <c r="IGD313" s="414" t="s">
        <v>648</v>
      </c>
      <c r="IGE313" s="415">
        <v>4</v>
      </c>
      <c r="IGF313" s="418" t="s">
        <v>756</v>
      </c>
      <c r="IGG313" s="417" t="s">
        <v>757</v>
      </c>
      <c r="IGH313" s="414" t="s">
        <v>648</v>
      </c>
      <c r="IGI313" s="415">
        <v>4</v>
      </c>
      <c r="IGJ313" s="418" t="s">
        <v>756</v>
      </c>
      <c r="IGK313" s="417" t="s">
        <v>757</v>
      </c>
      <c r="IGL313" s="414" t="s">
        <v>648</v>
      </c>
      <c r="IGM313" s="415">
        <v>4</v>
      </c>
      <c r="IGN313" s="418" t="s">
        <v>756</v>
      </c>
      <c r="IGO313" s="417" t="s">
        <v>757</v>
      </c>
      <c r="IGP313" s="414" t="s">
        <v>648</v>
      </c>
      <c r="IGQ313" s="415">
        <v>4</v>
      </c>
      <c r="IGR313" s="418" t="s">
        <v>756</v>
      </c>
      <c r="IGS313" s="417" t="s">
        <v>757</v>
      </c>
      <c r="IGT313" s="414" t="s">
        <v>648</v>
      </c>
      <c r="IGU313" s="415">
        <v>4</v>
      </c>
      <c r="IGV313" s="418" t="s">
        <v>756</v>
      </c>
      <c r="IGW313" s="417" t="s">
        <v>757</v>
      </c>
      <c r="IGX313" s="414" t="s">
        <v>648</v>
      </c>
      <c r="IGY313" s="415">
        <v>4</v>
      </c>
      <c r="IGZ313" s="418" t="s">
        <v>756</v>
      </c>
      <c r="IHA313" s="417" t="s">
        <v>757</v>
      </c>
      <c r="IHB313" s="414" t="s">
        <v>648</v>
      </c>
      <c r="IHC313" s="415">
        <v>4</v>
      </c>
      <c r="IHD313" s="418" t="s">
        <v>756</v>
      </c>
      <c r="IHE313" s="417" t="s">
        <v>757</v>
      </c>
      <c r="IHF313" s="414" t="s">
        <v>648</v>
      </c>
      <c r="IHG313" s="415">
        <v>4</v>
      </c>
      <c r="IHH313" s="418" t="s">
        <v>756</v>
      </c>
      <c r="IHI313" s="417" t="s">
        <v>757</v>
      </c>
      <c r="IHJ313" s="414" t="s">
        <v>648</v>
      </c>
      <c r="IHK313" s="415">
        <v>4</v>
      </c>
      <c r="IHL313" s="418" t="s">
        <v>756</v>
      </c>
      <c r="IHM313" s="417" t="s">
        <v>757</v>
      </c>
      <c r="IHN313" s="414" t="s">
        <v>648</v>
      </c>
      <c r="IHO313" s="415">
        <v>4</v>
      </c>
      <c r="IHP313" s="418" t="s">
        <v>756</v>
      </c>
      <c r="IHQ313" s="417" t="s">
        <v>757</v>
      </c>
      <c r="IHR313" s="414" t="s">
        <v>648</v>
      </c>
      <c r="IHS313" s="415">
        <v>4</v>
      </c>
      <c r="IHT313" s="418" t="s">
        <v>756</v>
      </c>
      <c r="IHU313" s="417" t="s">
        <v>757</v>
      </c>
      <c r="IHV313" s="414" t="s">
        <v>648</v>
      </c>
      <c r="IHW313" s="415">
        <v>4</v>
      </c>
      <c r="IHX313" s="418" t="s">
        <v>756</v>
      </c>
      <c r="IHY313" s="417" t="s">
        <v>757</v>
      </c>
      <c r="IHZ313" s="414" t="s">
        <v>648</v>
      </c>
      <c r="IIA313" s="415">
        <v>4</v>
      </c>
      <c r="IIB313" s="418" t="s">
        <v>756</v>
      </c>
      <c r="IIC313" s="417" t="s">
        <v>757</v>
      </c>
      <c r="IID313" s="414" t="s">
        <v>648</v>
      </c>
      <c r="IIE313" s="415">
        <v>4</v>
      </c>
      <c r="IIF313" s="418" t="s">
        <v>756</v>
      </c>
      <c r="IIG313" s="417" t="s">
        <v>757</v>
      </c>
      <c r="IIH313" s="414" t="s">
        <v>648</v>
      </c>
      <c r="III313" s="415">
        <v>4</v>
      </c>
      <c r="IIJ313" s="418" t="s">
        <v>756</v>
      </c>
      <c r="IIK313" s="417" t="s">
        <v>757</v>
      </c>
      <c r="IIL313" s="414" t="s">
        <v>648</v>
      </c>
      <c r="IIM313" s="415">
        <v>4</v>
      </c>
      <c r="IIN313" s="418" t="s">
        <v>756</v>
      </c>
      <c r="IIO313" s="417" t="s">
        <v>757</v>
      </c>
      <c r="IIP313" s="414" t="s">
        <v>648</v>
      </c>
      <c r="IIQ313" s="415">
        <v>4</v>
      </c>
      <c r="IIR313" s="418" t="s">
        <v>756</v>
      </c>
      <c r="IIS313" s="417" t="s">
        <v>757</v>
      </c>
      <c r="IIT313" s="414" t="s">
        <v>648</v>
      </c>
      <c r="IIU313" s="415">
        <v>4</v>
      </c>
      <c r="IIV313" s="418" t="s">
        <v>756</v>
      </c>
      <c r="IIW313" s="417" t="s">
        <v>757</v>
      </c>
      <c r="IIX313" s="414" t="s">
        <v>648</v>
      </c>
      <c r="IIY313" s="415">
        <v>4</v>
      </c>
      <c r="IIZ313" s="418" t="s">
        <v>756</v>
      </c>
      <c r="IJA313" s="417" t="s">
        <v>757</v>
      </c>
      <c r="IJB313" s="414" t="s">
        <v>648</v>
      </c>
      <c r="IJC313" s="415">
        <v>4</v>
      </c>
      <c r="IJD313" s="418" t="s">
        <v>756</v>
      </c>
      <c r="IJE313" s="417" t="s">
        <v>757</v>
      </c>
      <c r="IJF313" s="414" t="s">
        <v>648</v>
      </c>
      <c r="IJG313" s="415">
        <v>4</v>
      </c>
      <c r="IJH313" s="418" t="s">
        <v>756</v>
      </c>
      <c r="IJI313" s="417" t="s">
        <v>757</v>
      </c>
      <c r="IJJ313" s="414" t="s">
        <v>648</v>
      </c>
      <c r="IJK313" s="415">
        <v>4</v>
      </c>
      <c r="IJL313" s="418" t="s">
        <v>756</v>
      </c>
      <c r="IJM313" s="417" t="s">
        <v>757</v>
      </c>
      <c r="IJN313" s="414" t="s">
        <v>648</v>
      </c>
      <c r="IJO313" s="415">
        <v>4</v>
      </c>
      <c r="IJP313" s="418" t="s">
        <v>756</v>
      </c>
      <c r="IJQ313" s="417" t="s">
        <v>757</v>
      </c>
      <c r="IJR313" s="414" t="s">
        <v>648</v>
      </c>
      <c r="IJS313" s="415">
        <v>4</v>
      </c>
      <c r="IJT313" s="418" t="s">
        <v>756</v>
      </c>
      <c r="IJU313" s="417" t="s">
        <v>757</v>
      </c>
      <c r="IJV313" s="414" t="s">
        <v>648</v>
      </c>
      <c r="IJW313" s="415">
        <v>4</v>
      </c>
      <c r="IJX313" s="418" t="s">
        <v>756</v>
      </c>
      <c r="IJY313" s="417" t="s">
        <v>757</v>
      </c>
      <c r="IJZ313" s="414" t="s">
        <v>648</v>
      </c>
      <c r="IKA313" s="415">
        <v>4</v>
      </c>
      <c r="IKB313" s="418" t="s">
        <v>756</v>
      </c>
      <c r="IKC313" s="417" t="s">
        <v>757</v>
      </c>
      <c r="IKD313" s="414" t="s">
        <v>648</v>
      </c>
      <c r="IKE313" s="415">
        <v>4</v>
      </c>
      <c r="IKF313" s="418" t="s">
        <v>756</v>
      </c>
      <c r="IKG313" s="417" t="s">
        <v>757</v>
      </c>
      <c r="IKH313" s="414" t="s">
        <v>648</v>
      </c>
      <c r="IKI313" s="415">
        <v>4</v>
      </c>
      <c r="IKJ313" s="418" t="s">
        <v>756</v>
      </c>
      <c r="IKK313" s="417" t="s">
        <v>757</v>
      </c>
      <c r="IKL313" s="414" t="s">
        <v>648</v>
      </c>
      <c r="IKM313" s="415">
        <v>4</v>
      </c>
      <c r="IKN313" s="418" t="s">
        <v>756</v>
      </c>
      <c r="IKO313" s="417" t="s">
        <v>757</v>
      </c>
      <c r="IKP313" s="414" t="s">
        <v>648</v>
      </c>
      <c r="IKQ313" s="415">
        <v>4</v>
      </c>
      <c r="IKR313" s="418" t="s">
        <v>756</v>
      </c>
      <c r="IKS313" s="417" t="s">
        <v>757</v>
      </c>
      <c r="IKT313" s="414" t="s">
        <v>648</v>
      </c>
      <c r="IKU313" s="415">
        <v>4</v>
      </c>
      <c r="IKV313" s="418" t="s">
        <v>756</v>
      </c>
      <c r="IKW313" s="417" t="s">
        <v>757</v>
      </c>
      <c r="IKX313" s="414" t="s">
        <v>648</v>
      </c>
      <c r="IKY313" s="415">
        <v>4</v>
      </c>
      <c r="IKZ313" s="418" t="s">
        <v>756</v>
      </c>
      <c r="ILA313" s="417" t="s">
        <v>757</v>
      </c>
      <c r="ILB313" s="414" t="s">
        <v>648</v>
      </c>
      <c r="ILC313" s="415">
        <v>4</v>
      </c>
      <c r="ILD313" s="418" t="s">
        <v>756</v>
      </c>
      <c r="ILE313" s="417" t="s">
        <v>757</v>
      </c>
      <c r="ILF313" s="414" t="s">
        <v>648</v>
      </c>
      <c r="ILG313" s="415">
        <v>4</v>
      </c>
      <c r="ILH313" s="418" t="s">
        <v>756</v>
      </c>
      <c r="ILI313" s="417" t="s">
        <v>757</v>
      </c>
      <c r="ILJ313" s="414" t="s">
        <v>648</v>
      </c>
      <c r="ILK313" s="415">
        <v>4</v>
      </c>
      <c r="ILL313" s="418" t="s">
        <v>756</v>
      </c>
      <c r="ILM313" s="417" t="s">
        <v>757</v>
      </c>
      <c r="ILN313" s="414" t="s">
        <v>648</v>
      </c>
      <c r="ILO313" s="415">
        <v>4</v>
      </c>
      <c r="ILP313" s="418" t="s">
        <v>756</v>
      </c>
      <c r="ILQ313" s="417" t="s">
        <v>757</v>
      </c>
      <c r="ILR313" s="414" t="s">
        <v>648</v>
      </c>
      <c r="ILS313" s="415">
        <v>4</v>
      </c>
      <c r="ILT313" s="418" t="s">
        <v>756</v>
      </c>
      <c r="ILU313" s="417" t="s">
        <v>757</v>
      </c>
      <c r="ILV313" s="414" t="s">
        <v>648</v>
      </c>
      <c r="ILW313" s="415">
        <v>4</v>
      </c>
      <c r="ILX313" s="418" t="s">
        <v>756</v>
      </c>
      <c r="ILY313" s="417" t="s">
        <v>757</v>
      </c>
      <c r="ILZ313" s="414" t="s">
        <v>648</v>
      </c>
      <c r="IMA313" s="415">
        <v>4</v>
      </c>
      <c r="IMB313" s="418" t="s">
        <v>756</v>
      </c>
      <c r="IMC313" s="417" t="s">
        <v>757</v>
      </c>
      <c r="IMD313" s="414" t="s">
        <v>648</v>
      </c>
      <c r="IME313" s="415">
        <v>4</v>
      </c>
      <c r="IMF313" s="418" t="s">
        <v>756</v>
      </c>
      <c r="IMG313" s="417" t="s">
        <v>757</v>
      </c>
      <c r="IMH313" s="414" t="s">
        <v>648</v>
      </c>
      <c r="IMI313" s="415">
        <v>4</v>
      </c>
      <c r="IMJ313" s="418" t="s">
        <v>756</v>
      </c>
      <c r="IMK313" s="417" t="s">
        <v>757</v>
      </c>
      <c r="IML313" s="414" t="s">
        <v>648</v>
      </c>
      <c r="IMM313" s="415">
        <v>4</v>
      </c>
      <c r="IMN313" s="418" t="s">
        <v>756</v>
      </c>
      <c r="IMO313" s="417" t="s">
        <v>757</v>
      </c>
      <c r="IMP313" s="414" t="s">
        <v>648</v>
      </c>
      <c r="IMQ313" s="415">
        <v>4</v>
      </c>
      <c r="IMR313" s="418" t="s">
        <v>756</v>
      </c>
      <c r="IMS313" s="417" t="s">
        <v>757</v>
      </c>
      <c r="IMT313" s="414" t="s">
        <v>648</v>
      </c>
      <c r="IMU313" s="415">
        <v>4</v>
      </c>
      <c r="IMV313" s="418" t="s">
        <v>756</v>
      </c>
      <c r="IMW313" s="417" t="s">
        <v>757</v>
      </c>
      <c r="IMX313" s="414" t="s">
        <v>648</v>
      </c>
      <c r="IMY313" s="415">
        <v>4</v>
      </c>
      <c r="IMZ313" s="418" t="s">
        <v>756</v>
      </c>
      <c r="INA313" s="417" t="s">
        <v>757</v>
      </c>
      <c r="INB313" s="414" t="s">
        <v>648</v>
      </c>
      <c r="INC313" s="415">
        <v>4</v>
      </c>
      <c r="IND313" s="418" t="s">
        <v>756</v>
      </c>
      <c r="INE313" s="417" t="s">
        <v>757</v>
      </c>
      <c r="INF313" s="414" t="s">
        <v>648</v>
      </c>
      <c r="ING313" s="415">
        <v>4</v>
      </c>
      <c r="INH313" s="418" t="s">
        <v>756</v>
      </c>
      <c r="INI313" s="417" t="s">
        <v>757</v>
      </c>
      <c r="INJ313" s="414" t="s">
        <v>648</v>
      </c>
      <c r="INK313" s="415">
        <v>4</v>
      </c>
      <c r="INL313" s="418" t="s">
        <v>756</v>
      </c>
      <c r="INM313" s="417" t="s">
        <v>757</v>
      </c>
      <c r="INN313" s="414" t="s">
        <v>648</v>
      </c>
      <c r="INO313" s="415">
        <v>4</v>
      </c>
      <c r="INP313" s="418" t="s">
        <v>756</v>
      </c>
      <c r="INQ313" s="417" t="s">
        <v>757</v>
      </c>
      <c r="INR313" s="414" t="s">
        <v>648</v>
      </c>
      <c r="INS313" s="415">
        <v>4</v>
      </c>
      <c r="INT313" s="418" t="s">
        <v>756</v>
      </c>
      <c r="INU313" s="417" t="s">
        <v>757</v>
      </c>
      <c r="INV313" s="414" t="s">
        <v>648</v>
      </c>
      <c r="INW313" s="415">
        <v>4</v>
      </c>
      <c r="INX313" s="418" t="s">
        <v>756</v>
      </c>
      <c r="INY313" s="417" t="s">
        <v>757</v>
      </c>
      <c r="INZ313" s="414" t="s">
        <v>648</v>
      </c>
      <c r="IOA313" s="415">
        <v>4</v>
      </c>
      <c r="IOB313" s="418" t="s">
        <v>756</v>
      </c>
      <c r="IOC313" s="417" t="s">
        <v>757</v>
      </c>
      <c r="IOD313" s="414" t="s">
        <v>648</v>
      </c>
      <c r="IOE313" s="415">
        <v>4</v>
      </c>
      <c r="IOF313" s="418" t="s">
        <v>756</v>
      </c>
      <c r="IOG313" s="417" t="s">
        <v>757</v>
      </c>
      <c r="IOH313" s="414" t="s">
        <v>648</v>
      </c>
      <c r="IOI313" s="415">
        <v>4</v>
      </c>
      <c r="IOJ313" s="418" t="s">
        <v>756</v>
      </c>
      <c r="IOK313" s="417" t="s">
        <v>757</v>
      </c>
      <c r="IOL313" s="414" t="s">
        <v>648</v>
      </c>
      <c r="IOM313" s="415">
        <v>4</v>
      </c>
      <c r="ION313" s="418" t="s">
        <v>756</v>
      </c>
      <c r="IOO313" s="417" t="s">
        <v>757</v>
      </c>
      <c r="IOP313" s="414" t="s">
        <v>648</v>
      </c>
      <c r="IOQ313" s="415">
        <v>4</v>
      </c>
      <c r="IOR313" s="418" t="s">
        <v>756</v>
      </c>
      <c r="IOS313" s="417" t="s">
        <v>757</v>
      </c>
      <c r="IOT313" s="414" t="s">
        <v>648</v>
      </c>
      <c r="IOU313" s="415">
        <v>4</v>
      </c>
      <c r="IOV313" s="418" t="s">
        <v>756</v>
      </c>
      <c r="IOW313" s="417" t="s">
        <v>757</v>
      </c>
      <c r="IOX313" s="414" t="s">
        <v>648</v>
      </c>
      <c r="IOY313" s="415">
        <v>4</v>
      </c>
      <c r="IOZ313" s="418" t="s">
        <v>756</v>
      </c>
      <c r="IPA313" s="417" t="s">
        <v>757</v>
      </c>
      <c r="IPB313" s="414" t="s">
        <v>648</v>
      </c>
      <c r="IPC313" s="415">
        <v>4</v>
      </c>
      <c r="IPD313" s="418" t="s">
        <v>756</v>
      </c>
      <c r="IPE313" s="417" t="s">
        <v>757</v>
      </c>
      <c r="IPF313" s="414" t="s">
        <v>648</v>
      </c>
      <c r="IPG313" s="415">
        <v>4</v>
      </c>
      <c r="IPH313" s="418" t="s">
        <v>756</v>
      </c>
      <c r="IPI313" s="417" t="s">
        <v>757</v>
      </c>
      <c r="IPJ313" s="414" t="s">
        <v>648</v>
      </c>
      <c r="IPK313" s="415">
        <v>4</v>
      </c>
      <c r="IPL313" s="418" t="s">
        <v>756</v>
      </c>
      <c r="IPM313" s="417" t="s">
        <v>757</v>
      </c>
      <c r="IPN313" s="414" t="s">
        <v>648</v>
      </c>
      <c r="IPO313" s="415">
        <v>4</v>
      </c>
      <c r="IPP313" s="418" t="s">
        <v>756</v>
      </c>
      <c r="IPQ313" s="417" t="s">
        <v>757</v>
      </c>
      <c r="IPR313" s="414" t="s">
        <v>648</v>
      </c>
      <c r="IPS313" s="415">
        <v>4</v>
      </c>
      <c r="IPT313" s="418" t="s">
        <v>756</v>
      </c>
      <c r="IPU313" s="417" t="s">
        <v>757</v>
      </c>
      <c r="IPV313" s="414" t="s">
        <v>648</v>
      </c>
      <c r="IPW313" s="415">
        <v>4</v>
      </c>
      <c r="IPX313" s="418" t="s">
        <v>756</v>
      </c>
      <c r="IPY313" s="417" t="s">
        <v>757</v>
      </c>
      <c r="IPZ313" s="414" t="s">
        <v>648</v>
      </c>
      <c r="IQA313" s="415">
        <v>4</v>
      </c>
      <c r="IQB313" s="418" t="s">
        <v>756</v>
      </c>
      <c r="IQC313" s="417" t="s">
        <v>757</v>
      </c>
      <c r="IQD313" s="414" t="s">
        <v>648</v>
      </c>
      <c r="IQE313" s="415">
        <v>4</v>
      </c>
      <c r="IQF313" s="418" t="s">
        <v>756</v>
      </c>
      <c r="IQG313" s="417" t="s">
        <v>757</v>
      </c>
      <c r="IQH313" s="414" t="s">
        <v>648</v>
      </c>
      <c r="IQI313" s="415">
        <v>4</v>
      </c>
      <c r="IQJ313" s="418" t="s">
        <v>756</v>
      </c>
      <c r="IQK313" s="417" t="s">
        <v>757</v>
      </c>
      <c r="IQL313" s="414" t="s">
        <v>648</v>
      </c>
      <c r="IQM313" s="415">
        <v>4</v>
      </c>
      <c r="IQN313" s="418" t="s">
        <v>756</v>
      </c>
      <c r="IQO313" s="417" t="s">
        <v>757</v>
      </c>
      <c r="IQP313" s="414" t="s">
        <v>648</v>
      </c>
      <c r="IQQ313" s="415">
        <v>4</v>
      </c>
      <c r="IQR313" s="418" t="s">
        <v>756</v>
      </c>
      <c r="IQS313" s="417" t="s">
        <v>757</v>
      </c>
      <c r="IQT313" s="414" t="s">
        <v>648</v>
      </c>
      <c r="IQU313" s="415">
        <v>4</v>
      </c>
      <c r="IQV313" s="418" t="s">
        <v>756</v>
      </c>
      <c r="IQW313" s="417" t="s">
        <v>757</v>
      </c>
      <c r="IQX313" s="414" t="s">
        <v>648</v>
      </c>
      <c r="IQY313" s="415">
        <v>4</v>
      </c>
      <c r="IQZ313" s="418" t="s">
        <v>756</v>
      </c>
      <c r="IRA313" s="417" t="s">
        <v>757</v>
      </c>
      <c r="IRB313" s="414" t="s">
        <v>648</v>
      </c>
      <c r="IRC313" s="415">
        <v>4</v>
      </c>
      <c r="IRD313" s="418" t="s">
        <v>756</v>
      </c>
      <c r="IRE313" s="417" t="s">
        <v>757</v>
      </c>
      <c r="IRF313" s="414" t="s">
        <v>648</v>
      </c>
      <c r="IRG313" s="415">
        <v>4</v>
      </c>
      <c r="IRH313" s="418" t="s">
        <v>756</v>
      </c>
      <c r="IRI313" s="417" t="s">
        <v>757</v>
      </c>
      <c r="IRJ313" s="414" t="s">
        <v>648</v>
      </c>
      <c r="IRK313" s="415">
        <v>4</v>
      </c>
      <c r="IRL313" s="418" t="s">
        <v>756</v>
      </c>
      <c r="IRM313" s="417" t="s">
        <v>757</v>
      </c>
      <c r="IRN313" s="414" t="s">
        <v>648</v>
      </c>
      <c r="IRO313" s="415">
        <v>4</v>
      </c>
      <c r="IRP313" s="418" t="s">
        <v>756</v>
      </c>
      <c r="IRQ313" s="417" t="s">
        <v>757</v>
      </c>
      <c r="IRR313" s="414" t="s">
        <v>648</v>
      </c>
      <c r="IRS313" s="415">
        <v>4</v>
      </c>
      <c r="IRT313" s="418" t="s">
        <v>756</v>
      </c>
      <c r="IRU313" s="417" t="s">
        <v>757</v>
      </c>
      <c r="IRV313" s="414" t="s">
        <v>648</v>
      </c>
      <c r="IRW313" s="415">
        <v>4</v>
      </c>
      <c r="IRX313" s="418" t="s">
        <v>756</v>
      </c>
      <c r="IRY313" s="417" t="s">
        <v>757</v>
      </c>
      <c r="IRZ313" s="414" t="s">
        <v>648</v>
      </c>
      <c r="ISA313" s="415">
        <v>4</v>
      </c>
      <c r="ISB313" s="418" t="s">
        <v>756</v>
      </c>
      <c r="ISC313" s="417" t="s">
        <v>757</v>
      </c>
      <c r="ISD313" s="414" t="s">
        <v>648</v>
      </c>
      <c r="ISE313" s="415">
        <v>4</v>
      </c>
      <c r="ISF313" s="418" t="s">
        <v>756</v>
      </c>
      <c r="ISG313" s="417" t="s">
        <v>757</v>
      </c>
      <c r="ISH313" s="414" t="s">
        <v>648</v>
      </c>
      <c r="ISI313" s="415">
        <v>4</v>
      </c>
      <c r="ISJ313" s="418" t="s">
        <v>756</v>
      </c>
      <c r="ISK313" s="417" t="s">
        <v>757</v>
      </c>
      <c r="ISL313" s="414" t="s">
        <v>648</v>
      </c>
      <c r="ISM313" s="415">
        <v>4</v>
      </c>
      <c r="ISN313" s="418" t="s">
        <v>756</v>
      </c>
      <c r="ISO313" s="417" t="s">
        <v>757</v>
      </c>
      <c r="ISP313" s="414" t="s">
        <v>648</v>
      </c>
      <c r="ISQ313" s="415">
        <v>4</v>
      </c>
      <c r="ISR313" s="418" t="s">
        <v>756</v>
      </c>
      <c r="ISS313" s="417" t="s">
        <v>757</v>
      </c>
      <c r="IST313" s="414" t="s">
        <v>648</v>
      </c>
      <c r="ISU313" s="415">
        <v>4</v>
      </c>
      <c r="ISV313" s="418" t="s">
        <v>756</v>
      </c>
      <c r="ISW313" s="417" t="s">
        <v>757</v>
      </c>
      <c r="ISX313" s="414" t="s">
        <v>648</v>
      </c>
      <c r="ISY313" s="415">
        <v>4</v>
      </c>
      <c r="ISZ313" s="418" t="s">
        <v>756</v>
      </c>
      <c r="ITA313" s="417" t="s">
        <v>757</v>
      </c>
      <c r="ITB313" s="414" t="s">
        <v>648</v>
      </c>
      <c r="ITC313" s="415">
        <v>4</v>
      </c>
      <c r="ITD313" s="418" t="s">
        <v>756</v>
      </c>
      <c r="ITE313" s="417" t="s">
        <v>757</v>
      </c>
      <c r="ITF313" s="414" t="s">
        <v>648</v>
      </c>
      <c r="ITG313" s="415">
        <v>4</v>
      </c>
      <c r="ITH313" s="418" t="s">
        <v>756</v>
      </c>
      <c r="ITI313" s="417" t="s">
        <v>757</v>
      </c>
      <c r="ITJ313" s="414" t="s">
        <v>648</v>
      </c>
      <c r="ITK313" s="415">
        <v>4</v>
      </c>
      <c r="ITL313" s="418" t="s">
        <v>756</v>
      </c>
      <c r="ITM313" s="417" t="s">
        <v>757</v>
      </c>
      <c r="ITN313" s="414" t="s">
        <v>648</v>
      </c>
      <c r="ITO313" s="415">
        <v>4</v>
      </c>
      <c r="ITP313" s="418" t="s">
        <v>756</v>
      </c>
      <c r="ITQ313" s="417" t="s">
        <v>757</v>
      </c>
      <c r="ITR313" s="414" t="s">
        <v>648</v>
      </c>
      <c r="ITS313" s="415">
        <v>4</v>
      </c>
      <c r="ITT313" s="418" t="s">
        <v>756</v>
      </c>
      <c r="ITU313" s="417" t="s">
        <v>757</v>
      </c>
      <c r="ITV313" s="414" t="s">
        <v>648</v>
      </c>
      <c r="ITW313" s="415">
        <v>4</v>
      </c>
      <c r="ITX313" s="418" t="s">
        <v>756</v>
      </c>
      <c r="ITY313" s="417" t="s">
        <v>757</v>
      </c>
      <c r="ITZ313" s="414" t="s">
        <v>648</v>
      </c>
      <c r="IUA313" s="415">
        <v>4</v>
      </c>
      <c r="IUB313" s="418" t="s">
        <v>756</v>
      </c>
      <c r="IUC313" s="417" t="s">
        <v>757</v>
      </c>
      <c r="IUD313" s="414" t="s">
        <v>648</v>
      </c>
      <c r="IUE313" s="415">
        <v>4</v>
      </c>
      <c r="IUF313" s="418" t="s">
        <v>756</v>
      </c>
      <c r="IUG313" s="417" t="s">
        <v>757</v>
      </c>
      <c r="IUH313" s="414" t="s">
        <v>648</v>
      </c>
      <c r="IUI313" s="415">
        <v>4</v>
      </c>
      <c r="IUJ313" s="418" t="s">
        <v>756</v>
      </c>
      <c r="IUK313" s="417" t="s">
        <v>757</v>
      </c>
      <c r="IUL313" s="414" t="s">
        <v>648</v>
      </c>
      <c r="IUM313" s="415">
        <v>4</v>
      </c>
      <c r="IUN313" s="418" t="s">
        <v>756</v>
      </c>
      <c r="IUO313" s="417" t="s">
        <v>757</v>
      </c>
      <c r="IUP313" s="414" t="s">
        <v>648</v>
      </c>
      <c r="IUQ313" s="415">
        <v>4</v>
      </c>
      <c r="IUR313" s="418" t="s">
        <v>756</v>
      </c>
      <c r="IUS313" s="417" t="s">
        <v>757</v>
      </c>
      <c r="IUT313" s="414" t="s">
        <v>648</v>
      </c>
      <c r="IUU313" s="415">
        <v>4</v>
      </c>
      <c r="IUV313" s="418" t="s">
        <v>756</v>
      </c>
      <c r="IUW313" s="417" t="s">
        <v>757</v>
      </c>
      <c r="IUX313" s="414" t="s">
        <v>648</v>
      </c>
      <c r="IUY313" s="415">
        <v>4</v>
      </c>
      <c r="IUZ313" s="418" t="s">
        <v>756</v>
      </c>
      <c r="IVA313" s="417" t="s">
        <v>757</v>
      </c>
      <c r="IVB313" s="414" t="s">
        <v>648</v>
      </c>
      <c r="IVC313" s="415">
        <v>4</v>
      </c>
      <c r="IVD313" s="418" t="s">
        <v>756</v>
      </c>
      <c r="IVE313" s="417" t="s">
        <v>757</v>
      </c>
      <c r="IVF313" s="414" t="s">
        <v>648</v>
      </c>
      <c r="IVG313" s="415">
        <v>4</v>
      </c>
      <c r="IVH313" s="418" t="s">
        <v>756</v>
      </c>
      <c r="IVI313" s="417" t="s">
        <v>757</v>
      </c>
      <c r="IVJ313" s="414" t="s">
        <v>648</v>
      </c>
      <c r="IVK313" s="415">
        <v>4</v>
      </c>
      <c r="IVL313" s="418" t="s">
        <v>756</v>
      </c>
      <c r="IVM313" s="417" t="s">
        <v>757</v>
      </c>
      <c r="IVN313" s="414" t="s">
        <v>648</v>
      </c>
      <c r="IVO313" s="415">
        <v>4</v>
      </c>
      <c r="IVP313" s="418" t="s">
        <v>756</v>
      </c>
      <c r="IVQ313" s="417" t="s">
        <v>757</v>
      </c>
      <c r="IVR313" s="414" t="s">
        <v>648</v>
      </c>
      <c r="IVS313" s="415">
        <v>4</v>
      </c>
      <c r="IVT313" s="418" t="s">
        <v>756</v>
      </c>
      <c r="IVU313" s="417" t="s">
        <v>757</v>
      </c>
      <c r="IVV313" s="414" t="s">
        <v>648</v>
      </c>
      <c r="IVW313" s="415">
        <v>4</v>
      </c>
      <c r="IVX313" s="418" t="s">
        <v>756</v>
      </c>
      <c r="IVY313" s="417" t="s">
        <v>757</v>
      </c>
      <c r="IVZ313" s="414" t="s">
        <v>648</v>
      </c>
      <c r="IWA313" s="415">
        <v>4</v>
      </c>
      <c r="IWB313" s="418" t="s">
        <v>756</v>
      </c>
      <c r="IWC313" s="417" t="s">
        <v>757</v>
      </c>
      <c r="IWD313" s="414" t="s">
        <v>648</v>
      </c>
      <c r="IWE313" s="415">
        <v>4</v>
      </c>
      <c r="IWF313" s="418" t="s">
        <v>756</v>
      </c>
      <c r="IWG313" s="417" t="s">
        <v>757</v>
      </c>
      <c r="IWH313" s="414" t="s">
        <v>648</v>
      </c>
      <c r="IWI313" s="415">
        <v>4</v>
      </c>
      <c r="IWJ313" s="418" t="s">
        <v>756</v>
      </c>
      <c r="IWK313" s="417" t="s">
        <v>757</v>
      </c>
      <c r="IWL313" s="414" t="s">
        <v>648</v>
      </c>
      <c r="IWM313" s="415">
        <v>4</v>
      </c>
      <c r="IWN313" s="418" t="s">
        <v>756</v>
      </c>
      <c r="IWO313" s="417" t="s">
        <v>757</v>
      </c>
      <c r="IWP313" s="414" t="s">
        <v>648</v>
      </c>
      <c r="IWQ313" s="415">
        <v>4</v>
      </c>
      <c r="IWR313" s="418" t="s">
        <v>756</v>
      </c>
      <c r="IWS313" s="417" t="s">
        <v>757</v>
      </c>
      <c r="IWT313" s="414" t="s">
        <v>648</v>
      </c>
      <c r="IWU313" s="415">
        <v>4</v>
      </c>
      <c r="IWV313" s="418" t="s">
        <v>756</v>
      </c>
      <c r="IWW313" s="417" t="s">
        <v>757</v>
      </c>
      <c r="IWX313" s="414" t="s">
        <v>648</v>
      </c>
      <c r="IWY313" s="415">
        <v>4</v>
      </c>
      <c r="IWZ313" s="418" t="s">
        <v>756</v>
      </c>
      <c r="IXA313" s="417" t="s">
        <v>757</v>
      </c>
      <c r="IXB313" s="414" t="s">
        <v>648</v>
      </c>
      <c r="IXC313" s="415">
        <v>4</v>
      </c>
      <c r="IXD313" s="418" t="s">
        <v>756</v>
      </c>
      <c r="IXE313" s="417" t="s">
        <v>757</v>
      </c>
      <c r="IXF313" s="414" t="s">
        <v>648</v>
      </c>
      <c r="IXG313" s="415">
        <v>4</v>
      </c>
      <c r="IXH313" s="418" t="s">
        <v>756</v>
      </c>
      <c r="IXI313" s="417" t="s">
        <v>757</v>
      </c>
      <c r="IXJ313" s="414" t="s">
        <v>648</v>
      </c>
      <c r="IXK313" s="415">
        <v>4</v>
      </c>
      <c r="IXL313" s="418" t="s">
        <v>756</v>
      </c>
      <c r="IXM313" s="417" t="s">
        <v>757</v>
      </c>
      <c r="IXN313" s="414" t="s">
        <v>648</v>
      </c>
      <c r="IXO313" s="415">
        <v>4</v>
      </c>
      <c r="IXP313" s="418" t="s">
        <v>756</v>
      </c>
      <c r="IXQ313" s="417" t="s">
        <v>757</v>
      </c>
      <c r="IXR313" s="414" t="s">
        <v>648</v>
      </c>
      <c r="IXS313" s="415">
        <v>4</v>
      </c>
      <c r="IXT313" s="418" t="s">
        <v>756</v>
      </c>
      <c r="IXU313" s="417" t="s">
        <v>757</v>
      </c>
      <c r="IXV313" s="414" t="s">
        <v>648</v>
      </c>
      <c r="IXW313" s="415">
        <v>4</v>
      </c>
      <c r="IXX313" s="418" t="s">
        <v>756</v>
      </c>
      <c r="IXY313" s="417" t="s">
        <v>757</v>
      </c>
      <c r="IXZ313" s="414" t="s">
        <v>648</v>
      </c>
      <c r="IYA313" s="415">
        <v>4</v>
      </c>
      <c r="IYB313" s="418" t="s">
        <v>756</v>
      </c>
      <c r="IYC313" s="417" t="s">
        <v>757</v>
      </c>
      <c r="IYD313" s="414" t="s">
        <v>648</v>
      </c>
      <c r="IYE313" s="415">
        <v>4</v>
      </c>
      <c r="IYF313" s="418" t="s">
        <v>756</v>
      </c>
      <c r="IYG313" s="417" t="s">
        <v>757</v>
      </c>
      <c r="IYH313" s="414" t="s">
        <v>648</v>
      </c>
      <c r="IYI313" s="415">
        <v>4</v>
      </c>
      <c r="IYJ313" s="418" t="s">
        <v>756</v>
      </c>
      <c r="IYK313" s="417" t="s">
        <v>757</v>
      </c>
      <c r="IYL313" s="414" t="s">
        <v>648</v>
      </c>
      <c r="IYM313" s="415">
        <v>4</v>
      </c>
      <c r="IYN313" s="418" t="s">
        <v>756</v>
      </c>
      <c r="IYO313" s="417" t="s">
        <v>757</v>
      </c>
      <c r="IYP313" s="414" t="s">
        <v>648</v>
      </c>
      <c r="IYQ313" s="415">
        <v>4</v>
      </c>
      <c r="IYR313" s="418" t="s">
        <v>756</v>
      </c>
      <c r="IYS313" s="417" t="s">
        <v>757</v>
      </c>
      <c r="IYT313" s="414" t="s">
        <v>648</v>
      </c>
      <c r="IYU313" s="415">
        <v>4</v>
      </c>
      <c r="IYV313" s="418" t="s">
        <v>756</v>
      </c>
      <c r="IYW313" s="417" t="s">
        <v>757</v>
      </c>
      <c r="IYX313" s="414" t="s">
        <v>648</v>
      </c>
      <c r="IYY313" s="415">
        <v>4</v>
      </c>
      <c r="IYZ313" s="418" t="s">
        <v>756</v>
      </c>
      <c r="IZA313" s="417" t="s">
        <v>757</v>
      </c>
      <c r="IZB313" s="414" t="s">
        <v>648</v>
      </c>
      <c r="IZC313" s="415">
        <v>4</v>
      </c>
      <c r="IZD313" s="418" t="s">
        <v>756</v>
      </c>
      <c r="IZE313" s="417" t="s">
        <v>757</v>
      </c>
      <c r="IZF313" s="414" t="s">
        <v>648</v>
      </c>
      <c r="IZG313" s="415">
        <v>4</v>
      </c>
      <c r="IZH313" s="418" t="s">
        <v>756</v>
      </c>
      <c r="IZI313" s="417" t="s">
        <v>757</v>
      </c>
      <c r="IZJ313" s="414" t="s">
        <v>648</v>
      </c>
      <c r="IZK313" s="415">
        <v>4</v>
      </c>
      <c r="IZL313" s="418" t="s">
        <v>756</v>
      </c>
      <c r="IZM313" s="417" t="s">
        <v>757</v>
      </c>
      <c r="IZN313" s="414" t="s">
        <v>648</v>
      </c>
      <c r="IZO313" s="415">
        <v>4</v>
      </c>
      <c r="IZP313" s="418" t="s">
        <v>756</v>
      </c>
      <c r="IZQ313" s="417" t="s">
        <v>757</v>
      </c>
      <c r="IZR313" s="414" t="s">
        <v>648</v>
      </c>
      <c r="IZS313" s="415">
        <v>4</v>
      </c>
      <c r="IZT313" s="418" t="s">
        <v>756</v>
      </c>
      <c r="IZU313" s="417" t="s">
        <v>757</v>
      </c>
      <c r="IZV313" s="414" t="s">
        <v>648</v>
      </c>
      <c r="IZW313" s="415">
        <v>4</v>
      </c>
      <c r="IZX313" s="418" t="s">
        <v>756</v>
      </c>
      <c r="IZY313" s="417" t="s">
        <v>757</v>
      </c>
      <c r="IZZ313" s="414" t="s">
        <v>648</v>
      </c>
      <c r="JAA313" s="415">
        <v>4</v>
      </c>
      <c r="JAB313" s="418" t="s">
        <v>756</v>
      </c>
      <c r="JAC313" s="417" t="s">
        <v>757</v>
      </c>
      <c r="JAD313" s="414" t="s">
        <v>648</v>
      </c>
      <c r="JAE313" s="415">
        <v>4</v>
      </c>
      <c r="JAF313" s="418" t="s">
        <v>756</v>
      </c>
      <c r="JAG313" s="417" t="s">
        <v>757</v>
      </c>
      <c r="JAH313" s="414" t="s">
        <v>648</v>
      </c>
      <c r="JAI313" s="415">
        <v>4</v>
      </c>
      <c r="JAJ313" s="418" t="s">
        <v>756</v>
      </c>
      <c r="JAK313" s="417" t="s">
        <v>757</v>
      </c>
      <c r="JAL313" s="414" t="s">
        <v>648</v>
      </c>
      <c r="JAM313" s="415">
        <v>4</v>
      </c>
      <c r="JAN313" s="418" t="s">
        <v>756</v>
      </c>
      <c r="JAO313" s="417" t="s">
        <v>757</v>
      </c>
      <c r="JAP313" s="414" t="s">
        <v>648</v>
      </c>
      <c r="JAQ313" s="415">
        <v>4</v>
      </c>
      <c r="JAR313" s="418" t="s">
        <v>756</v>
      </c>
      <c r="JAS313" s="417" t="s">
        <v>757</v>
      </c>
      <c r="JAT313" s="414" t="s">
        <v>648</v>
      </c>
      <c r="JAU313" s="415">
        <v>4</v>
      </c>
      <c r="JAV313" s="418" t="s">
        <v>756</v>
      </c>
      <c r="JAW313" s="417" t="s">
        <v>757</v>
      </c>
      <c r="JAX313" s="414" t="s">
        <v>648</v>
      </c>
      <c r="JAY313" s="415">
        <v>4</v>
      </c>
      <c r="JAZ313" s="418" t="s">
        <v>756</v>
      </c>
      <c r="JBA313" s="417" t="s">
        <v>757</v>
      </c>
      <c r="JBB313" s="414" t="s">
        <v>648</v>
      </c>
      <c r="JBC313" s="415">
        <v>4</v>
      </c>
      <c r="JBD313" s="418" t="s">
        <v>756</v>
      </c>
      <c r="JBE313" s="417" t="s">
        <v>757</v>
      </c>
      <c r="JBF313" s="414" t="s">
        <v>648</v>
      </c>
      <c r="JBG313" s="415">
        <v>4</v>
      </c>
      <c r="JBH313" s="418" t="s">
        <v>756</v>
      </c>
      <c r="JBI313" s="417" t="s">
        <v>757</v>
      </c>
      <c r="JBJ313" s="414" t="s">
        <v>648</v>
      </c>
      <c r="JBK313" s="415">
        <v>4</v>
      </c>
      <c r="JBL313" s="418" t="s">
        <v>756</v>
      </c>
      <c r="JBM313" s="417" t="s">
        <v>757</v>
      </c>
      <c r="JBN313" s="414" t="s">
        <v>648</v>
      </c>
      <c r="JBO313" s="415">
        <v>4</v>
      </c>
      <c r="JBP313" s="418" t="s">
        <v>756</v>
      </c>
      <c r="JBQ313" s="417" t="s">
        <v>757</v>
      </c>
      <c r="JBR313" s="414" t="s">
        <v>648</v>
      </c>
      <c r="JBS313" s="415">
        <v>4</v>
      </c>
      <c r="JBT313" s="418" t="s">
        <v>756</v>
      </c>
      <c r="JBU313" s="417" t="s">
        <v>757</v>
      </c>
      <c r="JBV313" s="414" t="s">
        <v>648</v>
      </c>
      <c r="JBW313" s="415">
        <v>4</v>
      </c>
      <c r="JBX313" s="418" t="s">
        <v>756</v>
      </c>
      <c r="JBY313" s="417" t="s">
        <v>757</v>
      </c>
      <c r="JBZ313" s="414" t="s">
        <v>648</v>
      </c>
      <c r="JCA313" s="415">
        <v>4</v>
      </c>
      <c r="JCB313" s="418" t="s">
        <v>756</v>
      </c>
      <c r="JCC313" s="417" t="s">
        <v>757</v>
      </c>
      <c r="JCD313" s="414" t="s">
        <v>648</v>
      </c>
      <c r="JCE313" s="415">
        <v>4</v>
      </c>
      <c r="JCF313" s="418" t="s">
        <v>756</v>
      </c>
      <c r="JCG313" s="417" t="s">
        <v>757</v>
      </c>
      <c r="JCH313" s="414" t="s">
        <v>648</v>
      </c>
      <c r="JCI313" s="415">
        <v>4</v>
      </c>
      <c r="JCJ313" s="418" t="s">
        <v>756</v>
      </c>
      <c r="JCK313" s="417" t="s">
        <v>757</v>
      </c>
      <c r="JCL313" s="414" t="s">
        <v>648</v>
      </c>
      <c r="JCM313" s="415">
        <v>4</v>
      </c>
      <c r="JCN313" s="418" t="s">
        <v>756</v>
      </c>
      <c r="JCO313" s="417" t="s">
        <v>757</v>
      </c>
      <c r="JCP313" s="414" t="s">
        <v>648</v>
      </c>
      <c r="JCQ313" s="415">
        <v>4</v>
      </c>
      <c r="JCR313" s="418" t="s">
        <v>756</v>
      </c>
      <c r="JCS313" s="417" t="s">
        <v>757</v>
      </c>
      <c r="JCT313" s="414" t="s">
        <v>648</v>
      </c>
      <c r="JCU313" s="415">
        <v>4</v>
      </c>
      <c r="JCV313" s="418" t="s">
        <v>756</v>
      </c>
      <c r="JCW313" s="417" t="s">
        <v>757</v>
      </c>
      <c r="JCX313" s="414" t="s">
        <v>648</v>
      </c>
      <c r="JCY313" s="415">
        <v>4</v>
      </c>
      <c r="JCZ313" s="418" t="s">
        <v>756</v>
      </c>
      <c r="JDA313" s="417" t="s">
        <v>757</v>
      </c>
      <c r="JDB313" s="414" t="s">
        <v>648</v>
      </c>
      <c r="JDC313" s="415">
        <v>4</v>
      </c>
      <c r="JDD313" s="418" t="s">
        <v>756</v>
      </c>
      <c r="JDE313" s="417" t="s">
        <v>757</v>
      </c>
      <c r="JDF313" s="414" t="s">
        <v>648</v>
      </c>
      <c r="JDG313" s="415">
        <v>4</v>
      </c>
      <c r="JDH313" s="418" t="s">
        <v>756</v>
      </c>
      <c r="JDI313" s="417" t="s">
        <v>757</v>
      </c>
      <c r="JDJ313" s="414" t="s">
        <v>648</v>
      </c>
      <c r="JDK313" s="415">
        <v>4</v>
      </c>
      <c r="JDL313" s="418" t="s">
        <v>756</v>
      </c>
      <c r="JDM313" s="417" t="s">
        <v>757</v>
      </c>
      <c r="JDN313" s="414" t="s">
        <v>648</v>
      </c>
      <c r="JDO313" s="415">
        <v>4</v>
      </c>
      <c r="JDP313" s="418" t="s">
        <v>756</v>
      </c>
      <c r="JDQ313" s="417" t="s">
        <v>757</v>
      </c>
      <c r="JDR313" s="414" t="s">
        <v>648</v>
      </c>
      <c r="JDS313" s="415">
        <v>4</v>
      </c>
      <c r="JDT313" s="418" t="s">
        <v>756</v>
      </c>
      <c r="JDU313" s="417" t="s">
        <v>757</v>
      </c>
      <c r="JDV313" s="414" t="s">
        <v>648</v>
      </c>
      <c r="JDW313" s="415">
        <v>4</v>
      </c>
      <c r="JDX313" s="418" t="s">
        <v>756</v>
      </c>
      <c r="JDY313" s="417" t="s">
        <v>757</v>
      </c>
      <c r="JDZ313" s="414" t="s">
        <v>648</v>
      </c>
      <c r="JEA313" s="415">
        <v>4</v>
      </c>
      <c r="JEB313" s="418" t="s">
        <v>756</v>
      </c>
      <c r="JEC313" s="417" t="s">
        <v>757</v>
      </c>
      <c r="JED313" s="414" t="s">
        <v>648</v>
      </c>
      <c r="JEE313" s="415">
        <v>4</v>
      </c>
      <c r="JEF313" s="418" t="s">
        <v>756</v>
      </c>
      <c r="JEG313" s="417" t="s">
        <v>757</v>
      </c>
      <c r="JEH313" s="414" t="s">
        <v>648</v>
      </c>
      <c r="JEI313" s="415">
        <v>4</v>
      </c>
      <c r="JEJ313" s="418" t="s">
        <v>756</v>
      </c>
      <c r="JEK313" s="417" t="s">
        <v>757</v>
      </c>
      <c r="JEL313" s="414" t="s">
        <v>648</v>
      </c>
      <c r="JEM313" s="415">
        <v>4</v>
      </c>
      <c r="JEN313" s="418" t="s">
        <v>756</v>
      </c>
      <c r="JEO313" s="417" t="s">
        <v>757</v>
      </c>
      <c r="JEP313" s="414" t="s">
        <v>648</v>
      </c>
      <c r="JEQ313" s="415">
        <v>4</v>
      </c>
      <c r="JER313" s="418" t="s">
        <v>756</v>
      </c>
      <c r="JES313" s="417" t="s">
        <v>757</v>
      </c>
      <c r="JET313" s="414" t="s">
        <v>648</v>
      </c>
      <c r="JEU313" s="415">
        <v>4</v>
      </c>
      <c r="JEV313" s="418" t="s">
        <v>756</v>
      </c>
      <c r="JEW313" s="417" t="s">
        <v>757</v>
      </c>
      <c r="JEX313" s="414" t="s">
        <v>648</v>
      </c>
      <c r="JEY313" s="415">
        <v>4</v>
      </c>
      <c r="JEZ313" s="418" t="s">
        <v>756</v>
      </c>
      <c r="JFA313" s="417" t="s">
        <v>757</v>
      </c>
      <c r="JFB313" s="414" t="s">
        <v>648</v>
      </c>
      <c r="JFC313" s="415">
        <v>4</v>
      </c>
      <c r="JFD313" s="418" t="s">
        <v>756</v>
      </c>
      <c r="JFE313" s="417" t="s">
        <v>757</v>
      </c>
      <c r="JFF313" s="414" t="s">
        <v>648</v>
      </c>
      <c r="JFG313" s="415">
        <v>4</v>
      </c>
      <c r="JFH313" s="418" t="s">
        <v>756</v>
      </c>
      <c r="JFI313" s="417" t="s">
        <v>757</v>
      </c>
      <c r="JFJ313" s="414" t="s">
        <v>648</v>
      </c>
      <c r="JFK313" s="415">
        <v>4</v>
      </c>
      <c r="JFL313" s="418" t="s">
        <v>756</v>
      </c>
      <c r="JFM313" s="417" t="s">
        <v>757</v>
      </c>
      <c r="JFN313" s="414" t="s">
        <v>648</v>
      </c>
      <c r="JFO313" s="415">
        <v>4</v>
      </c>
      <c r="JFP313" s="418" t="s">
        <v>756</v>
      </c>
      <c r="JFQ313" s="417" t="s">
        <v>757</v>
      </c>
      <c r="JFR313" s="414" t="s">
        <v>648</v>
      </c>
      <c r="JFS313" s="415">
        <v>4</v>
      </c>
      <c r="JFT313" s="418" t="s">
        <v>756</v>
      </c>
      <c r="JFU313" s="417" t="s">
        <v>757</v>
      </c>
      <c r="JFV313" s="414" t="s">
        <v>648</v>
      </c>
      <c r="JFW313" s="415">
        <v>4</v>
      </c>
      <c r="JFX313" s="418" t="s">
        <v>756</v>
      </c>
      <c r="JFY313" s="417" t="s">
        <v>757</v>
      </c>
      <c r="JFZ313" s="414" t="s">
        <v>648</v>
      </c>
      <c r="JGA313" s="415">
        <v>4</v>
      </c>
      <c r="JGB313" s="418" t="s">
        <v>756</v>
      </c>
      <c r="JGC313" s="417" t="s">
        <v>757</v>
      </c>
      <c r="JGD313" s="414" t="s">
        <v>648</v>
      </c>
      <c r="JGE313" s="415">
        <v>4</v>
      </c>
      <c r="JGF313" s="418" t="s">
        <v>756</v>
      </c>
      <c r="JGG313" s="417" t="s">
        <v>757</v>
      </c>
      <c r="JGH313" s="414" t="s">
        <v>648</v>
      </c>
      <c r="JGI313" s="415">
        <v>4</v>
      </c>
      <c r="JGJ313" s="418" t="s">
        <v>756</v>
      </c>
      <c r="JGK313" s="417" t="s">
        <v>757</v>
      </c>
      <c r="JGL313" s="414" t="s">
        <v>648</v>
      </c>
      <c r="JGM313" s="415">
        <v>4</v>
      </c>
      <c r="JGN313" s="418" t="s">
        <v>756</v>
      </c>
      <c r="JGO313" s="417" t="s">
        <v>757</v>
      </c>
      <c r="JGP313" s="414" t="s">
        <v>648</v>
      </c>
      <c r="JGQ313" s="415">
        <v>4</v>
      </c>
      <c r="JGR313" s="418" t="s">
        <v>756</v>
      </c>
      <c r="JGS313" s="417" t="s">
        <v>757</v>
      </c>
      <c r="JGT313" s="414" t="s">
        <v>648</v>
      </c>
      <c r="JGU313" s="415">
        <v>4</v>
      </c>
      <c r="JGV313" s="418" t="s">
        <v>756</v>
      </c>
      <c r="JGW313" s="417" t="s">
        <v>757</v>
      </c>
      <c r="JGX313" s="414" t="s">
        <v>648</v>
      </c>
      <c r="JGY313" s="415">
        <v>4</v>
      </c>
      <c r="JGZ313" s="418" t="s">
        <v>756</v>
      </c>
      <c r="JHA313" s="417" t="s">
        <v>757</v>
      </c>
      <c r="JHB313" s="414" t="s">
        <v>648</v>
      </c>
      <c r="JHC313" s="415">
        <v>4</v>
      </c>
      <c r="JHD313" s="418" t="s">
        <v>756</v>
      </c>
      <c r="JHE313" s="417" t="s">
        <v>757</v>
      </c>
      <c r="JHF313" s="414" t="s">
        <v>648</v>
      </c>
      <c r="JHG313" s="415">
        <v>4</v>
      </c>
      <c r="JHH313" s="418" t="s">
        <v>756</v>
      </c>
      <c r="JHI313" s="417" t="s">
        <v>757</v>
      </c>
      <c r="JHJ313" s="414" t="s">
        <v>648</v>
      </c>
      <c r="JHK313" s="415">
        <v>4</v>
      </c>
      <c r="JHL313" s="418" t="s">
        <v>756</v>
      </c>
      <c r="JHM313" s="417" t="s">
        <v>757</v>
      </c>
      <c r="JHN313" s="414" t="s">
        <v>648</v>
      </c>
      <c r="JHO313" s="415">
        <v>4</v>
      </c>
      <c r="JHP313" s="418" t="s">
        <v>756</v>
      </c>
      <c r="JHQ313" s="417" t="s">
        <v>757</v>
      </c>
      <c r="JHR313" s="414" t="s">
        <v>648</v>
      </c>
      <c r="JHS313" s="415">
        <v>4</v>
      </c>
      <c r="JHT313" s="418" t="s">
        <v>756</v>
      </c>
      <c r="JHU313" s="417" t="s">
        <v>757</v>
      </c>
      <c r="JHV313" s="414" t="s">
        <v>648</v>
      </c>
      <c r="JHW313" s="415">
        <v>4</v>
      </c>
      <c r="JHX313" s="418" t="s">
        <v>756</v>
      </c>
      <c r="JHY313" s="417" t="s">
        <v>757</v>
      </c>
      <c r="JHZ313" s="414" t="s">
        <v>648</v>
      </c>
      <c r="JIA313" s="415">
        <v>4</v>
      </c>
      <c r="JIB313" s="418" t="s">
        <v>756</v>
      </c>
      <c r="JIC313" s="417" t="s">
        <v>757</v>
      </c>
      <c r="JID313" s="414" t="s">
        <v>648</v>
      </c>
      <c r="JIE313" s="415">
        <v>4</v>
      </c>
      <c r="JIF313" s="418" t="s">
        <v>756</v>
      </c>
      <c r="JIG313" s="417" t="s">
        <v>757</v>
      </c>
      <c r="JIH313" s="414" t="s">
        <v>648</v>
      </c>
      <c r="JII313" s="415">
        <v>4</v>
      </c>
      <c r="JIJ313" s="418" t="s">
        <v>756</v>
      </c>
      <c r="JIK313" s="417" t="s">
        <v>757</v>
      </c>
      <c r="JIL313" s="414" t="s">
        <v>648</v>
      </c>
      <c r="JIM313" s="415">
        <v>4</v>
      </c>
      <c r="JIN313" s="418" t="s">
        <v>756</v>
      </c>
      <c r="JIO313" s="417" t="s">
        <v>757</v>
      </c>
      <c r="JIP313" s="414" t="s">
        <v>648</v>
      </c>
      <c r="JIQ313" s="415">
        <v>4</v>
      </c>
      <c r="JIR313" s="418" t="s">
        <v>756</v>
      </c>
      <c r="JIS313" s="417" t="s">
        <v>757</v>
      </c>
      <c r="JIT313" s="414" t="s">
        <v>648</v>
      </c>
      <c r="JIU313" s="415">
        <v>4</v>
      </c>
      <c r="JIV313" s="418" t="s">
        <v>756</v>
      </c>
      <c r="JIW313" s="417" t="s">
        <v>757</v>
      </c>
      <c r="JIX313" s="414" t="s">
        <v>648</v>
      </c>
      <c r="JIY313" s="415">
        <v>4</v>
      </c>
      <c r="JIZ313" s="418" t="s">
        <v>756</v>
      </c>
      <c r="JJA313" s="417" t="s">
        <v>757</v>
      </c>
      <c r="JJB313" s="414" t="s">
        <v>648</v>
      </c>
      <c r="JJC313" s="415">
        <v>4</v>
      </c>
      <c r="JJD313" s="418" t="s">
        <v>756</v>
      </c>
      <c r="JJE313" s="417" t="s">
        <v>757</v>
      </c>
      <c r="JJF313" s="414" t="s">
        <v>648</v>
      </c>
      <c r="JJG313" s="415">
        <v>4</v>
      </c>
      <c r="JJH313" s="418" t="s">
        <v>756</v>
      </c>
      <c r="JJI313" s="417" t="s">
        <v>757</v>
      </c>
      <c r="JJJ313" s="414" t="s">
        <v>648</v>
      </c>
      <c r="JJK313" s="415">
        <v>4</v>
      </c>
      <c r="JJL313" s="418" t="s">
        <v>756</v>
      </c>
      <c r="JJM313" s="417" t="s">
        <v>757</v>
      </c>
      <c r="JJN313" s="414" t="s">
        <v>648</v>
      </c>
      <c r="JJO313" s="415">
        <v>4</v>
      </c>
      <c r="JJP313" s="418" t="s">
        <v>756</v>
      </c>
      <c r="JJQ313" s="417" t="s">
        <v>757</v>
      </c>
      <c r="JJR313" s="414" t="s">
        <v>648</v>
      </c>
      <c r="JJS313" s="415">
        <v>4</v>
      </c>
      <c r="JJT313" s="418" t="s">
        <v>756</v>
      </c>
      <c r="JJU313" s="417" t="s">
        <v>757</v>
      </c>
      <c r="JJV313" s="414" t="s">
        <v>648</v>
      </c>
      <c r="JJW313" s="415">
        <v>4</v>
      </c>
      <c r="JJX313" s="418" t="s">
        <v>756</v>
      </c>
      <c r="JJY313" s="417" t="s">
        <v>757</v>
      </c>
      <c r="JJZ313" s="414" t="s">
        <v>648</v>
      </c>
      <c r="JKA313" s="415">
        <v>4</v>
      </c>
      <c r="JKB313" s="418" t="s">
        <v>756</v>
      </c>
      <c r="JKC313" s="417" t="s">
        <v>757</v>
      </c>
      <c r="JKD313" s="414" t="s">
        <v>648</v>
      </c>
      <c r="JKE313" s="415">
        <v>4</v>
      </c>
      <c r="JKF313" s="418" t="s">
        <v>756</v>
      </c>
      <c r="JKG313" s="417" t="s">
        <v>757</v>
      </c>
      <c r="JKH313" s="414" t="s">
        <v>648</v>
      </c>
      <c r="JKI313" s="415">
        <v>4</v>
      </c>
      <c r="JKJ313" s="418" t="s">
        <v>756</v>
      </c>
      <c r="JKK313" s="417" t="s">
        <v>757</v>
      </c>
      <c r="JKL313" s="414" t="s">
        <v>648</v>
      </c>
      <c r="JKM313" s="415">
        <v>4</v>
      </c>
      <c r="JKN313" s="418" t="s">
        <v>756</v>
      </c>
      <c r="JKO313" s="417" t="s">
        <v>757</v>
      </c>
      <c r="JKP313" s="414" t="s">
        <v>648</v>
      </c>
      <c r="JKQ313" s="415">
        <v>4</v>
      </c>
      <c r="JKR313" s="418" t="s">
        <v>756</v>
      </c>
      <c r="JKS313" s="417" t="s">
        <v>757</v>
      </c>
      <c r="JKT313" s="414" t="s">
        <v>648</v>
      </c>
      <c r="JKU313" s="415">
        <v>4</v>
      </c>
      <c r="JKV313" s="418" t="s">
        <v>756</v>
      </c>
      <c r="JKW313" s="417" t="s">
        <v>757</v>
      </c>
      <c r="JKX313" s="414" t="s">
        <v>648</v>
      </c>
      <c r="JKY313" s="415">
        <v>4</v>
      </c>
      <c r="JKZ313" s="418" t="s">
        <v>756</v>
      </c>
      <c r="JLA313" s="417" t="s">
        <v>757</v>
      </c>
      <c r="JLB313" s="414" t="s">
        <v>648</v>
      </c>
      <c r="JLC313" s="415">
        <v>4</v>
      </c>
      <c r="JLD313" s="418" t="s">
        <v>756</v>
      </c>
      <c r="JLE313" s="417" t="s">
        <v>757</v>
      </c>
      <c r="JLF313" s="414" t="s">
        <v>648</v>
      </c>
      <c r="JLG313" s="415">
        <v>4</v>
      </c>
      <c r="JLH313" s="418" t="s">
        <v>756</v>
      </c>
      <c r="JLI313" s="417" t="s">
        <v>757</v>
      </c>
      <c r="JLJ313" s="414" t="s">
        <v>648</v>
      </c>
      <c r="JLK313" s="415">
        <v>4</v>
      </c>
      <c r="JLL313" s="418" t="s">
        <v>756</v>
      </c>
      <c r="JLM313" s="417" t="s">
        <v>757</v>
      </c>
      <c r="JLN313" s="414" t="s">
        <v>648</v>
      </c>
      <c r="JLO313" s="415">
        <v>4</v>
      </c>
      <c r="JLP313" s="418" t="s">
        <v>756</v>
      </c>
      <c r="JLQ313" s="417" t="s">
        <v>757</v>
      </c>
      <c r="JLR313" s="414" t="s">
        <v>648</v>
      </c>
      <c r="JLS313" s="415">
        <v>4</v>
      </c>
      <c r="JLT313" s="418" t="s">
        <v>756</v>
      </c>
      <c r="JLU313" s="417" t="s">
        <v>757</v>
      </c>
      <c r="JLV313" s="414" t="s">
        <v>648</v>
      </c>
      <c r="JLW313" s="415">
        <v>4</v>
      </c>
      <c r="JLX313" s="418" t="s">
        <v>756</v>
      </c>
      <c r="JLY313" s="417" t="s">
        <v>757</v>
      </c>
      <c r="JLZ313" s="414" t="s">
        <v>648</v>
      </c>
      <c r="JMA313" s="415">
        <v>4</v>
      </c>
      <c r="JMB313" s="418" t="s">
        <v>756</v>
      </c>
      <c r="JMC313" s="417" t="s">
        <v>757</v>
      </c>
      <c r="JMD313" s="414" t="s">
        <v>648</v>
      </c>
      <c r="JME313" s="415">
        <v>4</v>
      </c>
      <c r="JMF313" s="418" t="s">
        <v>756</v>
      </c>
      <c r="JMG313" s="417" t="s">
        <v>757</v>
      </c>
      <c r="JMH313" s="414" t="s">
        <v>648</v>
      </c>
      <c r="JMI313" s="415">
        <v>4</v>
      </c>
      <c r="JMJ313" s="418" t="s">
        <v>756</v>
      </c>
      <c r="JMK313" s="417" t="s">
        <v>757</v>
      </c>
      <c r="JML313" s="414" t="s">
        <v>648</v>
      </c>
      <c r="JMM313" s="415">
        <v>4</v>
      </c>
      <c r="JMN313" s="418" t="s">
        <v>756</v>
      </c>
      <c r="JMO313" s="417" t="s">
        <v>757</v>
      </c>
      <c r="JMP313" s="414" t="s">
        <v>648</v>
      </c>
      <c r="JMQ313" s="415">
        <v>4</v>
      </c>
      <c r="JMR313" s="418" t="s">
        <v>756</v>
      </c>
      <c r="JMS313" s="417" t="s">
        <v>757</v>
      </c>
      <c r="JMT313" s="414" t="s">
        <v>648</v>
      </c>
      <c r="JMU313" s="415">
        <v>4</v>
      </c>
      <c r="JMV313" s="418" t="s">
        <v>756</v>
      </c>
      <c r="JMW313" s="417" t="s">
        <v>757</v>
      </c>
      <c r="JMX313" s="414" t="s">
        <v>648</v>
      </c>
      <c r="JMY313" s="415">
        <v>4</v>
      </c>
      <c r="JMZ313" s="418" t="s">
        <v>756</v>
      </c>
      <c r="JNA313" s="417" t="s">
        <v>757</v>
      </c>
      <c r="JNB313" s="414" t="s">
        <v>648</v>
      </c>
      <c r="JNC313" s="415">
        <v>4</v>
      </c>
      <c r="JND313" s="418" t="s">
        <v>756</v>
      </c>
      <c r="JNE313" s="417" t="s">
        <v>757</v>
      </c>
      <c r="JNF313" s="414" t="s">
        <v>648</v>
      </c>
      <c r="JNG313" s="415">
        <v>4</v>
      </c>
      <c r="JNH313" s="418" t="s">
        <v>756</v>
      </c>
      <c r="JNI313" s="417" t="s">
        <v>757</v>
      </c>
      <c r="JNJ313" s="414" t="s">
        <v>648</v>
      </c>
      <c r="JNK313" s="415">
        <v>4</v>
      </c>
      <c r="JNL313" s="418" t="s">
        <v>756</v>
      </c>
      <c r="JNM313" s="417" t="s">
        <v>757</v>
      </c>
      <c r="JNN313" s="414" t="s">
        <v>648</v>
      </c>
      <c r="JNO313" s="415">
        <v>4</v>
      </c>
      <c r="JNP313" s="418" t="s">
        <v>756</v>
      </c>
      <c r="JNQ313" s="417" t="s">
        <v>757</v>
      </c>
      <c r="JNR313" s="414" t="s">
        <v>648</v>
      </c>
      <c r="JNS313" s="415">
        <v>4</v>
      </c>
      <c r="JNT313" s="418" t="s">
        <v>756</v>
      </c>
      <c r="JNU313" s="417" t="s">
        <v>757</v>
      </c>
      <c r="JNV313" s="414" t="s">
        <v>648</v>
      </c>
      <c r="JNW313" s="415">
        <v>4</v>
      </c>
      <c r="JNX313" s="418" t="s">
        <v>756</v>
      </c>
      <c r="JNY313" s="417" t="s">
        <v>757</v>
      </c>
      <c r="JNZ313" s="414" t="s">
        <v>648</v>
      </c>
      <c r="JOA313" s="415">
        <v>4</v>
      </c>
      <c r="JOB313" s="418" t="s">
        <v>756</v>
      </c>
      <c r="JOC313" s="417" t="s">
        <v>757</v>
      </c>
      <c r="JOD313" s="414" t="s">
        <v>648</v>
      </c>
      <c r="JOE313" s="415">
        <v>4</v>
      </c>
      <c r="JOF313" s="418" t="s">
        <v>756</v>
      </c>
      <c r="JOG313" s="417" t="s">
        <v>757</v>
      </c>
      <c r="JOH313" s="414" t="s">
        <v>648</v>
      </c>
      <c r="JOI313" s="415">
        <v>4</v>
      </c>
      <c r="JOJ313" s="418" t="s">
        <v>756</v>
      </c>
      <c r="JOK313" s="417" t="s">
        <v>757</v>
      </c>
      <c r="JOL313" s="414" t="s">
        <v>648</v>
      </c>
      <c r="JOM313" s="415">
        <v>4</v>
      </c>
      <c r="JON313" s="418" t="s">
        <v>756</v>
      </c>
      <c r="JOO313" s="417" t="s">
        <v>757</v>
      </c>
      <c r="JOP313" s="414" t="s">
        <v>648</v>
      </c>
      <c r="JOQ313" s="415">
        <v>4</v>
      </c>
      <c r="JOR313" s="418" t="s">
        <v>756</v>
      </c>
      <c r="JOS313" s="417" t="s">
        <v>757</v>
      </c>
      <c r="JOT313" s="414" t="s">
        <v>648</v>
      </c>
      <c r="JOU313" s="415">
        <v>4</v>
      </c>
      <c r="JOV313" s="418" t="s">
        <v>756</v>
      </c>
      <c r="JOW313" s="417" t="s">
        <v>757</v>
      </c>
      <c r="JOX313" s="414" t="s">
        <v>648</v>
      </c>
      <c r="JOY313" s="415">
        <v>4</v>
      </c>
      <c r="JOZ313" s="418" t="s">
        <v>756</v>
      </c>
      <c r="JPA313" s="417" t="s">
        <v>757</v>
      </c>
      <c r="JPB313" s="414" t="s">
        <v>648</v>
      </c>
      <c r="JPC313" s="415">
        <v>4</v>
      </c>
      <c r="JPD313" s="418" t="s">
        <v>756</v>
      </c>
      <c r="JPE313" s="417" t="s">
        <v>757</v>
      </c>
      <c r="JPF313" s="414" t="s">
        <v>648</v>
      </c>
      <c r="JPG313" s="415">
        <v>4</v>
      </c>
      <c r="JPH313" s="418" t="s">
        <v>756</v>
      </c>
      <c r="JPI313" s="417" t="s">
        <v>757</v>
      </c>
      <c r="JPJ313" s="414" t="s">
        <v>648</v>
      </c>
      <c r="JPK313" s="415">
        <v>4</v>
      </c>
      <c r="JPL313" s="418" t="s">
        <v>756</v>
      </c>
      <c r="JPM313" s="417" t="s">
        <v>757</v>
      </c>
      <c r="JPN313" s="414" t="s">
        <v>648</v>
      </c>
      <c r="JPO313" s="415">
        <v>4</v>
      </c>
      <c r="JPP313" s="418" t="s">
        <v>756</v>
      </c>
      <c r="JPQ313" s="417" t="s">
        <v>757</v>
      </c>
      <c r="JPR313" s="414" t="s">
        <v>648</v>
      </c>
      <c r="JPS313" s="415">
        <v>4</v>
      </c>
      <c r="JPT313" s="418" t="s">
        <v>756</v>
      </c>
      <c r="JPU313" s="417" t="s">
        <v>757</v>
      </c>
      <c r="JPV313" s="414" t="s">
        <v>648</v>
      </c>
      <c r="JPW313" s="415">
        <v>4</v>
      </c>
      <c r="JPX313" s="418" t="s">
        <v>756</v>
      </c>
      <c r="JPY313" s="417" t="s">
        <v>757</v>
      </c>
      <c r="JPZ313" s="414" t="s">
        <v>648</v>
      </c>
      <c r="JQA313" s="415">
        <v>4</v>
      </c>
      <c r="JQB313" s="418" t="s">
        <v>756</v>
      </c>
      <c r="JQC313" s="417" t="s">
        <v>757</v>
      </c>
      <c r="JQD313" s="414" t="s">
        <v>648</v>
      </c>
      <c r="JQE313" s="415">
        <v>4</v>
      </c>
      <c r="JQF313" s="418" t="s">
        <v>756</v>
      </c>
      <c r="JQG313" s="417" t="s">
        <v>757</v>
      </c>
      <c r="JQH313" s="414" t="s">
        <v>648</v>
      </c>
      <c r="JQI313" s="415">
        <v>4</v>
      </c>
      <c r="JQJ313" s="418" t="s">
        <v>756</v>
      </c>
      <c r="JQK313" s="417" t="s">
        <v>757</v>
      </c>
      <c r="JQL313" s="414" t="s">
        <v>648</v>
      </c>
      <c r="JQM313" s="415">
        <v>4</v>
      </c>
      <c r="JQN313" s="418" t="s">
        <v>756</v>
      </c>
      <c r="JQO313" s="417" t="s">
        <v>757</v>
      </c>
      <c r="JQP313" s="414" t="s">
        <v>648</v>
      </c>
      <c r="JQQ313" s="415">
        <v>4</v>
      </c>
      <c r="JQR313" s="418" t="s">
        <v>756</v>
      </c>
      <c r="JQS313" s="417" t="s">
        <v>757</v>
      </c>
      <c r="JQT313" s="414" t="s">
        <v>648</v>
      </c>
      <c r="JQU313" s="415">
        <v>4</v>
      </c>
      <c r="JQV313" s="418" t="s">
        <v>756</v>
      </c>
      <c r="JQW313" s="417" t="s">
        <v>757</v>
      </c>
      <c r="JQX313" s="414" t="s">
        <v>648</v>
      </c>
      <c r="JQY313" s="415">
        <v>4</v>
      </c>
      <c r="JQZ313" s="418" t="s">
        <v>756</v>
      </c>
      <c r="JRA313" s="417" t="s">
        <v>757</v>
      </c>
      <c r="JRB313" s="414" t="s">
        <v>648</v>
      </c>
      <c r="JRC313" s="415">
        <v>4</v>
      </c>
      <c r="JRD313" s="418" t="s">
        <v>756</v>
      </c>
      <c r="JRE313" s="417" t="s">
        <v>757</v>
      </c>
      <c r="JRF313" s="414" t="s">
        <v>648</v>
      </c>
      <c r="JRG313" s="415">
        <v>4</v>
      </c>
      <c r="JRH313" s="418" t="s">
        <v>756</v>
      </c>
      <c r="JRI313" s="417" t="s">
        <v>757</v>
      </c>
      <c r="JRJ313" s="414" t="s">
        <v>648</v>
      </c>
      <c r="JRK313" s="415">
        <v>4</v>
      </c>
      <c r="JRL313" s="418" t="s">
        <v>756</v>
      </c>
      <c r="JRM313" s="417" t="s">
        <v>757</v>
      </c>
      <c r="JRN313" s="414" t="s">
        <v>648</v>
      </c>
      <c r="JRO313" s="415">
        <v>4</v>
      </c>
      <c r="JRP313" s="418" t="s">
        <v>756</v>
      </c>
      <c r="JRQ313" s="417" t="s">
        <v>757</v>
      </c>
      <c r="JRR313" s="414" t="s">
        <v>648</v>
      </c>
      <c r="JRS313" s="415">
        <v>4</v>
      </c>
      <c r="JRT313" s="418" t="s">
        <v>756</v>
      </c>
      <c r="JRU313" s="417" t="s">
        <v>757</v>
      </c>
      <c r="JRV313" s="414" t="s">
        <v>648</v>
      </c>
      <c r="JRW313" s="415">
        <v>4</v>
      </c>
      <c r="JRX313" s="418" t="s">
        <v>756</v>
      </c>
      <c r="JRY313" s="417" t="s">
        <v>757</v>
      </c>
      <c r="JRZ313" s="414" t="s">
        <v>648</v>
      </c>
      <c r="JSA313" s="415">
        <v>4</v>
      </c>
      <c r="JSB313" s="418" t="s">
        <v>756</v>
      </c>
      <c r="JSC313" s="417" t="s">
        <v>757</v>
      </c>
      <c r="JSD313" s="414" t="s">
        <v>648</v>
      </c>
      <c r="JSE313" s="415">
        <v>4</v>
      </c>
      <c r="JSF313" s="418" t="s">
        <v>756</v>
      </c>
      <c r="JSG313" s="417" t="s">
        <v>757</v>
      </c>
      <c r="JSH313" s="414" t="s">
        <v>648</v>
      </c>
      <c r="JSI313" s="415">
        <v>4</v>
      </c>
      <c r="JSJ313" s="418" t="s">
        <v>756</v>
      </c>
      <c r="JSK313" s="417" t="s">
        <v>757</v>
      </c>
      <c r="JSL313" s="414" t="s">
        <v>648</v>
      </c>
      <c r="JSM313" s="415">
        <v>4</v>
      </c>
      <c r="JSN313" s="418" t="s">
        <v>756</v>
      </c>
      <c r="JSO313" s="417" t="s">
        <v>757</v>
      </c>
      <c r="JSP313" s="414" t="s">
        <v>648</v>
      </c>
      <c r="JSQ313" s="415">
        <v>4</v>
      </c>
      <c r="JSR313" s="418" t="s">
        <v>756</v>
      </c>
      <c r="JSS313" s="417" t="s">
        <v>757</v>
      </c>
      <c r="JST313" s="414" t="s">
        <v>648</v>
      </c>
      <c r="JSU313" s="415">
        <v>4</v>
      </c>
      <c r="JSV313" s="418" t="s">
        <v>756</v>
      </c>
      <c r="JSW313" s="417" t="s">
        <v>757</v>
      </c>
      <c r="JSX313" s="414" t="s">
        <v>648</v>
      </c>
      <c r="JSY313" s="415">
        <v>4</v>
      </c>
      <c r="JSZ313" s="418" t="s">
        <v>756</v>
      </c>
      <c r="JTA313" s="417" t="s">
        <v>757</v>
      </c>
      <c r="JTB313" s="414" t="s">
        <v>648</v>
      </c>
      <c r="JTC313" s="415">
        <v>4</v>
      </c>
      <c r="JTD313" s="418" t="s">
        <v>756</v>
      </c>
      <c r="JTE313" s="417" t="s">
        <v>757</v>
      </c>
      <c r="JTF313" s="414" t="s">
        <v>648</v>
      </c>
      <c r="JTG313" s="415">
        <v>4</v>
      </c>
      <c r="JTH313" s="418" t="s">
        <v>756</v>
      </c>
      <c r="JTI313" s="417" t="s">
        <v>757</v>
      </c>
      <c r="JTJ313" s="414" t="s">
        <v>648</v>
      </c>
      <c r="JTK313" s="415">
        <v>4</v>
      </c>
      <c r="JTL313" s="418" t="s">
        <v>756</v>
      </c>
      <c r="JTM313" s="417" t="s">
        <v>757</v>
      </c>
      <c r="JTN313" s="414" t="s">
        <v>648</v>
      </c>
      <c r="JTO313" s="415">
        <v>4</v>
      </c>
      <c r="JTP313" s="418" t="s">
        <v>756</v>
      </c>
      <c r="JTQ313" s="417" t="s">
        <v>757</v>
      </c>
      <c r="JTR313" s="414" t="s">
        <v>648</v>
      </c>
      <c r="JTS313" s="415">
        <v>4</v>
      </c>
      <c r="JTT313" s="418" t="s">
        <v>756</v>
      </c>
      <c r="JTU313" s="417" t="s">
        <v>757</v>
      </c>
      <c r="JTV313" s="414" t="s">
        <v>648</v>
      </c>
      <c r="JTW313" s="415">
        <v>4</v>
      </c>
      <c r="JTX313" s="418" t="s">
        <v>756</v>
      </c>
      <c r="JTY313" s="417" t="s">
        <v>757</v>
      </c>
      <c r="JTZ313" s="414" t="s">
        <v>648</v>
      </c>
      <c r="JUA313" s="415">
        <v>4</v>
      </c>
      <c r="JUB313" s="418" t="s">
        <v>756</v>
      </c>
      <c r="JUC313" s="417" t="s">
        <v>757</v>
      </c>
      <c r="JUD313" s="414" t="s">
        <v>648</v>
      </c>
      <c r="JUE313" s="415">
        <v>4</v>
      </c>
      <c r="JUF313" s="418" t="s">
        <v>756</v>
      </c>
      <c r="JUG313" s="417" t="s">
        <v>757</v>
      </c>
      <c r="JUH313" s="414" t="s">
        <v>648</v>
      </c>
      <c r="JUI313" s="415">
        <v>4</v>
      </c>
      <c r="JUJ313" s="418" t="s">
        <v>756</v>
      </c>
      <c r="JUK313" s="417" t="s">
        <v>757</v>
      </c>
      <c r="JUL313" s="414" t="s">
        <v>648</v>
      </c>
      <c r="JUM313" s="415">
        <v>4</v>
      </c>
      <c r="JUN313" s="418" t="s">
        <v>756</v>
      </c>
      <c r="JUO313" s="417" t="s">
        <v>757</v>
      </c>
      <c r="JUP313" s="414" t="s">
        <v>648</v>
      </c>
      <c r="JUQ313" s="415">
        <v>4</v>
      </c>
      <c r="JUR313" s="418" t="s">
        <v>756</v>
      </c>
      <c r="JUS313" s="417" t="s">
        <v>757</v>
      </c>
      <c r="JUT313" s="414" t="s">
        <v>648</v>
      </c>
      <c r="JUU313" s="415">
        <v>4</v>
      </c>
      <c r="JUV313" s="418" t="s">
        <v>756</v>
      </c>
      <c r="JUW313" s="417" t="s">
        <v>757</v>
      </c>
      <c r="JUX313" s="414" t="s">
        <v>648</v>
      </c>
      <c r="JUY313" s="415">
        <v>4</v>
      </c>
      <c r="JUZ313" s="418" t="s">
        <v>756</v>
      </c>
      <c r="JVA313" s="417" t="s">
        <v>757</v>
      </c>
      <c r="JVB313" s="414" t="s">
        <v>648</v>
      </c>
      <c r="JVC313" s="415">
        <v>4</v>
      </c>
      <c r="JVD313" s="418" t="s">
        <v>756</v>
      </c>
      <c r="JVE313" s="417" t="s">
        <v>757</v>
      </c>
      <c r="JVF313" s="414" t="s">
        <v>648</v>
      </c>
      <c r="JVG313" s="415">
        <v>4</v>
      </c>
      <c r="JVH313" s="418" t="s">
        <v>756</v>
      </c>
      <c r="JVI313" s="417" t="s">
        <v>757</v>
      </c>
      <c r="JVJ313" s="414" t="s">
        <v>648</v>
      </c>
      <c r="JVK313" s="415">
        <v>4</v>
      </c>
      <c r="JVL313" s="418" t="s">
        <v>756</v>
      </c>
      <c r="JVM313" s="417" t="s">
        <v>757</v>
      </c>
      <c r="JVN313" s="414" t="s">
        <v>648</v>
      </c>
      <c r="JVO313" s="415">
        <v>4</v>
      </c>
      <c r="JVP313" s="418" t="s">
        <v>756</v>
      </c>
      <c r="JVQ313" s="417" t="s">
        <v>757</v>
      </c>
      <c r="JVR313" s="414" t="s">
        <v>648</v>
      </c>
      <c r="JVS313" s="415">
        <v>4</v>
      </c>
      <c r="JVT313" s="418" t="s">
        <v>756</v>
      </c>
      <c r="JVU313" s="417" t="s">
        <v>757</v>
      </c>
      <c r="JVV313" s="414" t="s">
        <v>648</v>
      </c>
      <c r="JVW313" s="415">
        <v>4</v>
      </c>
      <c r="JVX313" s="418" t="s">
        <v>756</v>
      </c>
      <c r="JVY313" s="417" t="s">
        <v>757</v>
      </c>
      <c r="JVZ313" s="414" t="s">
        <v>648</v>
      </c>
      <c r="JWA313" s="415">
        <v>4</v>
      </c>
      <c r="JWB313" s="418" t="s">
        <v>756</v>
      </c>
      <c r="JWC313" s="417" t="s">
        <v>757</v>
      </c>
      <c r="JWD313" s="414" t="s">
        <v>648</v>
      </c>
      <c r="JWE313" s="415">
        <v>4</v>
      </c>
      <c r="JWF313" s="418" t="s">
        <v>756</v>
      </c>
      <c r="JWG313" s="417" t="s">
        <v>757</v>
      </c>
      <c r="JWH313" s="414" t="s">
        <v>648</v>
      </c>
      <c r="JWI313" s="415">
        <v>4</v>
      </c>
      <c r="JWJ313" s="418" t="s">
        <v>756</v>
      </c>
      <c r="JWK313" s="417" t="s">
        <v>757</v>
      </c>
      <c r="JWL313" s="414" t="s">
        <v>648</v>
      </c>
      <c r="JWM313" s="415">
        <v>4</v>
      </c>
      <c r="JWN313" s="418" t="s">
        <v>756</v>
      </c>
      <c r="JWO313" s="417" t="s">
        <v>757</v>
      </c>
      <c r="JWP313" s="414" t="s">
        <v>648</v>
      </c>
      <c r="JWQ313" s="415">
        <v>4</v>
      </c>
      <c r="JWR313" s="418" t="s">
        <v>756</v>
      </c>
      <c r="JWS313" s="417" t="s">
        <v>757</v>
      </c>
      <c r="JWT313" s="414" t="s">
        <v>648</v>
      </c>
      <c r="JWU313" s="415">
        <v>4</v>
      </c>
      <c r="JWV313" s="418" t="s">
        <v>756</v>
      </c>
      <c r="JWW313" s="417" t="s">
        <v>757</v>
      </c>
      <c r="JWX313" s="414" t="s">
        <v>648</v>
      </c>
      <c r="JWY313" s="415">
        <v>4</v>
      </c>
      <c r="JWZ313" s="418" t="s">
        <v>756</v>
      </c>
      <c r="JXA313" s="417" t="s">
        <v>757</v>
      </c>
      <c r="JXB313" s="414" t="s">
        <v>648</v>
      </c>
      <c r="JXC313" s="415">
        <v>4</v>
      </c>
      <c r="JXD313" s="418" t="s">
        <v>756</v>
      </c>
      <c r="JXE313" s="417" t="s">
        <v>757</v>
      </c>
      <c r="JXF313" s="414" t="s">
        <v>648</v>
      </c>
      <c r="JXG313" s="415">
        <v>4</v>
      </c>
      <c r="JXH313" s="418" t="s">
        <v>756</v>
      </c>
      <c r="JXI313" s="417" t="s">
        <v>757</v>
      </c>
      <c r="JXJ313" s="414" t="s">
        <v>648</v>
      </c>
      <c r="JXK313" s="415">
        <v>4</v>
      </c>
      <c r="JXL313" s="418" t="s">
        <v>756</v>
      </c>
      <c r="JXM313" s="417" t="s">
        <v>757</v>
      </c>
      <c r="JXN313" s="414" t="s">
        <v>648</v>
      </c>
      <c r="JXO313" s="415">
        <v>4</v>
      </c>
      <c r="JXP313" s="418" t="s">
        <v>756</v>
      </c>
      <c r="JXQ313" s="417" t="s">
        <v>757</v>
      </c>
      <c r="JXR313" s="414" t="s">
        <v>648</v>
      </c>
      <c r="JXS313" s="415">
        <v>4</v>
      </c>
      <c r="JXT313" s="418" t="s">
        <v>756</v>
      </c>
      <c r="JXU313" s="417" t="s">
        <v>757</v>
      </c>
      <c r="JXV313" s="414" t="s">
        <v>648</v>
      </c>
      <c r="JXW313" s="415">
        <v>4</v>
      </c>
      <c r="JXX313" s="418" t="s">
        <v>756</v>
      </c>
      <c r="JXY313" s="417" t="s">
        <v>757</v>
      </c>
      <c r="JXZ313" s="414" t="s">
        <v>648</v>
      </c>
      <c r="JYA313" s="415">
        <v>4</v>
      </c>
      <c r="JYB313" s="418" t="s">
        <v>756</v>
      </c>
      <c r="JYC313" s="417" t="s">
        <v>757</v>
      </c>
      <c r="JYD313" s="414" t="s">
        <v>648</v>
      </c>
      <c r="JYE313" s="415">
        <v>4</v>
      </c>
      <c r="JYF313" s="418" t="s">
        <v>756</v>
      </c>
      <c r="JYG313" s="417" t="s">
        <v>757</v>
      </c>
      <c r="JYH313" s="414" t="s">
        <v>648</v>
      </c>
      <c r="JYI313" s="415">
        <v>4</v>
      </c>
      <c r="JYJ313" s="418" t="s">
        <v>756</v>
      </c>
      <c r="JYK313" s="417" t="s">
        <v>757</v>
      </c>
      <c r="JYL313" s="414" t="s">
        <v>648</v>
      </c>
      <c r="JYM313" s="415">
        <v>4</v>
      </c>
      <c r="JYN313" s="418" t="s">
        <v>756</v>
      </c>
      <c r="JYO313" s="417" t="s">
        <v>757</v>
      </c>
      <c r="JYP313" s="414" t="s">
        <v>648</v>
      </c>
      <c r="JYQ313" s="415">
        <v>4</v>
      </c>
      <c r="JYR313" s="418" t="s">
        <v>756</v>
      </c>
      <c r="JYS313" s="417" t="s">
        <v>757</v>
      </c>
      <c r="JYT313" s="414" t="s">
        <v>648</v>
      </c>
      <c r="JYU313" s="415">
        <v>4</v>
      </c>
      <c r="JYV313" s="418" t="s">
        <v>756</v>
      </c>
      <c r="JYW313" s="417" t="s">
        <v>757</v>
      </c>
      <c r="JYX313" s="414" t="s">
        <v>648</v>
      </c>
      <c r="JYY313" s="415">
        <v>4</v>
      </c>
      <c r="JYZ313" s="418" t="s">
        <v>756</v>
      </c>
      <c r="JZA313" s="417" t="s">
        <v>757</v>
      </c>
      <c r="JZB313" s="414" t="s">
        <v>648</v>
      </c>
      <c r="JZC313" s="415">
        <v>4</v>
      </c>
      <c r="JZD313" s="418" t="s">
        <v>756</v>
      </c>
      <c r="JZE313" s="417" t="s">
        <v>757</v>
      </c>
      <c r="JZF313" s="414" t="s">
        <v>648</v>
      </c>
      <c r="JZG313" s="415">
        <v>4</v>
      </c>
      <c r="JZH313" s="418" t="s">
        <v>756</v>
      </c>
      <c r="JZI313" s="417" t="s">
        <v>757</v>
      </c>
      <c r="JZJ313" s="414" t="s">
        <v>648</v>
      </c>
      <c r="JZK313" s="415">
        <v>4</v>
      </c>
      <c r="JZL313" s="418" t="s">
        <v>756</v>
      </c>
      <c r="JZM313" s="417" t="s">
        <v>757</v>
      </c>
      <c r="JZN313" s="414" t="s">
        <v>648</v>
      </c>
      <c r="JZO313" s="415">
        <v>4</v>
      </c>
      <c r="JZP313" s="418" t="s">
        <v>756</v>
      </c>
      <c r="JZQ313" s="417" t="s">
        <v>757</v>
      </c>
      <c r="JZR313" s="414" t="s">
        <v>648</v>
      </c>
      <c r="JZS313" s="415">
        <v>4</v>
      </c>
      <c r="JZT313" s="418" t="s">
        <v>756</v>
      </c>
      <c r="JZU313" s="417" t="s">
        <v>757</v>
      </c>
      <c r="JZV313" s="414" t="s">
        <v>648</v>
      </c>
      <c r="JZW313" s="415">
        <v>4</v>
      </c>
      <c r="JZX313" s="418" t="s">
        <v>756</v>
      </c>
      <c r="JZY313" s="417" t="s">
        <v>757</v>
      </c>
      <c r="JZZ313" s="414" t="s">
        <v>648</v>
      </c>
      <c r="KAA313" s="415">
        <v>4</v>
      </c>
      <c r="KAB313" s="418" t="s">
        <v>756</v>
      </c>
      <c r="KAC313" s="417" t="s">
        <v>757</v>
      </c>
      <c r="KAD313" s="414" t="s">
        <v>648</v>
      </c>
      <c r="KAE313" s="415">
        <v>4</v>
      </c>
      <c r="KAF313" s="418" t="s">
        <v>756</v>
      </c>
      <c r="KAG313" s="417" t="s">
        <v>757</v>
      </c>
      <c r="KAH313" s="414" t="s">
        <v>648</v>
      </c>
      <c r="KAI313" s="415">
        <v>4</v>
      </c>
      <c r="KAJ313" s="418" t="s">
        <v>756</v>
      </c>
      <c r="KAK313" s="417" t="s">
        <v>757</v>
      </c>
      <c r="KAL313" s="414" t="s">
        <v>648</v>
      </c>
      <c r="KAM313" s="415">
        <v>4</v>
      </c>
      <c r="KAN313" s="418" t="s">
        <v>756</v>
      </c>
      <c r="KAO313" s="417" t="s">
        <v>757</v>
      </c>
      <c r="KAP313" s="414" t="s">
        <v>648</v>
      </c>
      <c r="KAQ313" s="415">
        <v>4</v>
      </c>
      <c r="KAR313" s="418" t="s">
        <v>756</v>
      </c>
      <c r="KAS313" s="417" t="s">
        <v>757</v>
      </c>
      <c r="KAT313" s="414" t="s">
        <v>648</v>
      </c>
      <c r="KAU313" s="415">
        <v>4</v>
      </c>
      <c r="KAV313" s="418" t="s">
        <v>756</v>
      </c>
      <c r="KAW313" s="417" t="s">
        <v>757</v>
      </c>
      <c r="KAX313" s="414" t="s">
        <v>648</v>
      </c>
      <c r="KAY313" s="415">
        <v>4</v>
      </c>
      <c r="KAZ313" s="418" t="s">
        <v>756</v>
      </c>
      <c r="KBA313" s="417" t="s">
        <v>757</v>
      </c>
      <c r="KBB313" s="414" t="s">
        <v>648</v>
      </c>
      <c r="KBC313" s="415">
        <v>4</v>
      </c>
      <c r="KBD313" s="418" t="s">
        <v>756</v>
      </c>
      <c r="KBE313" s="417" t="s">
        <v>757</v>
      </c>
      <c r="KBF313" s="414" t="s">
        <v>648</v>
      </c>
      <c r="KBG313" s="415">
        <v>4</v>
      </c>
      <c r="KBH313" s="418" t="s">
        <v>756</v>
      </c>
      <c r="KBI313" s="417" t="s">
        <v>757</v>
      </c>
      <c r="KBJ313" s="414" t="s">
        <v>648</v>
      </c>
      <c r="KBK313" s="415">
        <v>4</v>
      </c>
      <c r="KBL313" s="418" t="s">
        <v>756</v>
      </c>
      <c r="KBM313" s="417" t="s">
        <v>757</v>
      </c>
      <c r="KBN313" s="414" t="s">
        <v>648</v>
      </c>
      <c r="KBO313" s="415">
        <v>4</v>
      </c>
      <c r="KBP313" s="418" t="s">
        <v>756</v>
      </c>
      <c r="KBQ313" s="417" t="s">
        <v>757</v>
      </c>
      <c r="KBR313" s="414" t="s">
        <v>648</v>
      </c>
      <c r="KBS313" s="415">
        <v>4</v>
      </c>
      <c r="KBT313" s="418" t="s">
        <v>756</v>
      </c>
      <c r="KBU313" s="417" t="s">
        <v>757</v>
      </c>
      <c r="KBV313" s="414" t="s">
        <v>648</v>
      </c>
      <c r="KBW313" s="415">
        <v>4</v>
      </c>
      <c r="KBX313" s="418" t="s">
        <v>756</v>
      </c>
      <c r="KBY313" s="417" t="s">
        <v>757</v>
      </c>
      <c r="KBZ313" s="414" t="s">
        <v>648</v>
      </c>
      <c r="KCA313" s="415">
        <v>4</v>
      </c>
      <c r="KCB313" s="418" t="s">
        <v>756</v>
      </c>
      <c r="KCC313" s="417" t="s">
        <v>757</v>
      </c>
      <c r="KCD313" s="414" t="s">
        <v>648</v>
      </c>
      <c r="KCE313" s="415">
        <v>4</v>
      </c>
      <c r="KCF313" s="418" t="s">
        <v>756</v>
      </c>
      <c r="KCG313" s="417" t="s">
        <v>757</v>
      </c>
      <c r="KCH313" s="414" t="s">
        <v>648</v>
      </c>
      <c r="KCI313" s="415">
        <v>4</v>
      </c>
      <c r="KCJ313" s="418" t="s">
        <v>756</v>
      </c>
      <c r="KCK313" s="417" t="s">
        <v>757</v>
      </c>
      <c r="KCL313" s="414" t="s">
        <v>648</v>
      </c>
      <c r="KCM313" s="415">
        <v>4</v>
      </c>
      <c r="KCN313" s="418" t="s">
        <v>756</v>
      </c>
      <c r="KCO313" s="417" t="s">
        <v>757</v>
      </c>
      <c r="KCP313" s="414" t="s">
        <v>648</v>
      </c>
      <c r="KCQ313" s="415">
        <v>4</v>
      </c>
      <c r="KCR313" s="418" t="s">
        <v>756</v>
      </c>
      <c r="KCS313" s="417" t="s">
        <v>757</v>
      </c>
      <c r="KCT313" s="414" t="s">
        <v>648</v>
      </c>
      <c r="KCU313" s="415">
        <v>4</v>
      </c>
      <c r="KCV313" s="418" t="s">
        <v>756</v>
      </c>
      <c r="KCW313" s="417" t="s">
        <v>757</v>
      </c>
      <c r="KCX313" s="414" t="s">
        <v>648</v>
      </c>
      <c r="KCY313" s="415">
        <v>4</v>
      </c>
      <c r="KCZ313" s="418" t="s">
        <v>756</v>
      </c>
      <c r="KDA313" s="417" t="s">
        <v>757</v>
      </c>
      <c r="KDB313" s="414" t="s">
        <v>648</v>
      </c>
      <c r="KDC313" s="415">
        <v>4</v>
      </c>
      <c r="KDD313" s="418" t="s">
        <v>756</v>
      </c>
      <c r="KDE313" s="417" t="s">
        <v>757</v>
      </c>
      <c r="KDF313" s="414" t="s">
        <v>648</v>
      </c>
      <c r="KDG313" s="415">
        <v>4</v>
      </c>
      <c r="KDH313" s="418" t="s">
        <v>756</v>
      </c>
      <c r="KDI313" s="417" t="s">
        <v>757</v>
      </c>
      <c r="KDJ313" s="414" t="s">
        <v>648</v>
      </c>
      <c r="KDK313" s="415">
        <v>4</v>
      </c>
      <c r="KDL313" s="418" t="s">
        <v>756</v>
      </c>
      <c r="KDM313" s="417" t="s">
        <v>757</v>
      </c>
      <c r="KDN313" s="414" t="s">
        <v>648</v>
      </c>
      <c r="KDO313" s="415">
        <v>4</v>
      </c>
      <c r="KDP313" s="418" t="s">
        <v>756</v>
      </c>
      <c r="KDQ313" s="417" t="s">
        <v>757</v>
      </c>
      <c r="KDR313" s="414" t="s">
        <v>648</v>
      </c>
      <c r="KDS313" s="415">
        <v>4</v>
      </c>
      <c r="KDT313" s="418" t="s">
        <v>756</v>
      </c>
      <c r="KDU313" s="417" t="s">
        <v>757</v>
      </c>
      <c r="KDV313" s="414" t="s">
        <v>648</v>
      </c>
      <c r="KDW313" s="415">
        <v>4</v>
      </c>
      <c r="KDX313" s="418" t="s">
        <v>756</v>
      </c>
      <c r="KDY313" s="417" t="s">
        <v>757</v>
      </c>
      <c r="KDZ313" s="414" t="s">
        <v>648</v>
      </c>
      <c r="KEA313" s="415">
        <v>4</v>
      </c>
      <c r="KEB313" s="418" t="s">
        <v>756</v>
      </c>
      <c r="KEC313" s="417" t="s">
        <v>757</v>
      </c>
      <c r="KED313" s="414" t="s">
        <v>648</v>
      </c>
      <c r="KEE313" s="415">
        <v>4</v>
      </c>
      <c r="KEF313" s="418" t="s">
        <v>756</v>
      </c>
      <c r="KEG313" s="417" t="s">
        <v>757</v>
      </c>
      <c r="KEH313" s="414" t="s">
        <v>648</v>
      </c>
      <c r="KEI313" s="415">
        <v>4</v>
      </c>
      <c r="KEJ313" s="418" t="s">
        <v>756</v>
      </c>
      <c r="KEK313" s="417" t="s">
        <v>757</v>
      </c>
      <c r="KEL313" s="414" t="s">
        <v>648</v>
      </c>
      <c r="KEM313" s="415">
        <v>4</v>
      </c>
      <c r="KEN313" s="418" t="s">
        <v>756</v>
      </c>
      <c r="KEO313" s="417" t="s">
        <v>757</v>
      </c>
      <c r="KEP313" s="414" t="s">
        <v>648</v>
      </c>
      <c r="KEQ313" s="415">
        <v>4</v>
      </c>
      <c r="KER313" s="418" t="s">
        <v>756</v>
      </c>
      <c r="KES313" s="417" t="s">
        <v>757</v>
      </c>
      <c r="KET313" s="414" t="s">
        <v>648</v>
      </c>
      <c r="KEU313" s="415">
        <v>4</v>
      </c>
      <c r="KEV313" s="418" t="s">
        <v>756</v>
      </c>
      <c r="KEW313" s="417" t="s">
        <v>757</v>
      </c>
      <c r="KEX313" s="414" t="s">
        <v>648</v>
      </c>
      <c r="KEY313" s="415">
        <v>4</v>
      </c>
      <c r="KEZ313" s="418" t="s">
        <v>756</v>
      </c>
      <c r="KFA313" s="417" t="s">
        <v>757</v>
      </c>
      <c r="KFB313" s="414" t="s">
        <v>648</v>
      </c>
      <c r="KFC313" s="415">
        <v>4</v>
      </c>
      <c r="KFD313" s="418" t="s">
        <v>756</v>
      </c>
      <c r="KFE313" s="417" t="s">
        <v>757</v>
      </c>
      <c r="KFF313" s="414" t="s">
        <v>648</v>
      </c>
      <c r="KFG313" s="415">
        <v>4</v>
      </c>
      <c r="KFH313" s="418" t="s">
        <v>756</v>
      </c>
      <c r="KFI313" s="417" t="s">
        <v>757</v>
      </c>
      <c r="KFJ313" s="414" t="s">
        <v>648</v>
      </c>
      <c r="KFK313" s="415">
        <v>4</v>
      </c>
      <c r="KFL313" s="418" t="s">
        <v>756</v>
      </c>
      <c r="KFM313" s="417" t="s">
        <v>757</v>
      </c>
      <c r="KFN313" s="414" t="s">
        <v>648</v>
      </c>
      <c r="KFO313" s="415">
        <v>4</v>
      </c>
      <c r="KFP313" s="418" t="s">
        <v>756</v>
      </c>
      <c r="KFQ313" s="417" t="s">
        <v>757</v>
      </c>
      <c r="KFR313" s="414" t="s">
        <v>648</v>
      </c>
      <c r="KFS313" s="415">
        <v>4</v>
      </c>
      <c r="KFT313" s="418" t="s">
        <v>756</v>
      </c>
      <c r="KFU313" s="417" t="s">
        <v>757</v>
      </c>
      <c r="KFV313" s="414" t="s">
        <v>648</v>
      </c>
      <c r="KFW313" s="415">
        <v>4</v>
      </c>
      <c r="KFX313" s="418" t="s">
        <v>756</v>
      </c>
      <c r="KFY313" s="417" t="s">
        <v>757</v>
      </c>
      <c r="KFZ313" s="414" t="s">
        <v>648</v>
      </c>
      <c r="KGA313" s="415">
        <v>4</v>
      </c>
      <c r="KGB313" s="418" t="s">
        <v>756</v>
      </c>
      <c r="KGC313" s="417" t="s">
        <v>757</v>
      </c>
      <c r="KGD313" s="414" t="s">
        <v>648</v>
      </c>
      <c r="KGE313" s="415">
        <v>4</v>
      </c>
      <c r="KGF313" s="418" t="s">
        <v>756</v>
      </c>
      <c r="KGG313" s="417" t="s">
        <v>757</v>
      </c>
      <c r="KGH313" s="414" t="s">
        <v>648</v>
      </c>
      <c r="KGI313" s="415">
        <v>4</v>
      </c>
      <c r="KGJ313" s="418" t="s">
        <v>756</v>
      </c>
      <c r="KGK313" s="417" t="s">
        <v>757</v>
      </c>
      <c r="KGL313" s="414" t="s">
        <v>648</v>
      </c>
      <c r="KGM313" s="415">
        <v>4</v>
      </c>
      <c r="KGN313" s="418" t="s">
        <v>756</v>
      </c>
      <c r="KGO313" s="417" t="s">
        <v>757</v>
      </c>
      <c r="KGP313" s="414" t="s">
        <v>648</v>
      </c>
      <c r="KGQ313" s="415">
        <v>4</v>
      </c>
      <c r="KGR313" s="418" t="s">
        <v>756</v>
      </c>
      <c r="KGS313" s="417" t="s">
        <v>757</v>
      </c>
      <c r="KGT313" s="414" t="s">
        <v>648</v>
      </c>
      <c r="KGU313" s="415">
        <v>4</v>
      </c>
      <c r="KGV313" s="418" t="s">
        <v>756</v>
      </c>
      <c r="KGW313" s="417" t="s">
        <v>757</v>
      </c>
      <c r="KGX313" s="414" t="s">
        <v>648</v>
      </c>
      <c r="KGY313" s="415">
        <v>4</v>
      </c>
      <c r="KGZ313" s="418" t="s">
        <v>756</v>
      </c>
      <c r="KHA313" s="417" t="s">
        <v>757</v>
      </c>
      <c r="KHB313" s="414" t="s">
        <v>648</v>
      </c>
      <c r="KHC313" s="415">
        <v>4</v>
      </c>
      <c r="KHD313" s="418" t="s">
        <v>756</v>
      </c>
      <c r="KHE313" s="417" t="s">
        <v>757</v>
      </c>
      <c r="KHF313" s="414" t="s">
        <v>648</v>
      </c>
      <c r="KHG313" s="415">
        <v>4</v>
      </c>
      <c r="KHH313" s="418" t="s">
        <v>756</v>
      </c>
      <c r="KHI313" s="417" t="s">
        <v>757</v>
      </c>
      <c r="KHJ313" s="414" t="s">
        <v>648</v>
      </c>
      <c r="KHK313" s="415">
        <v>4</v>
      </c>
      <c r="KHL313" s="418" t="s">
        <v>756</v>
      </c>
      <c r="KHM313" s="417" t="s">
        <v>757</v>
      </c>
      <c r="KHN313" s="414" t="s">
        <v>648</v>
      </c>
      <c r="KHO313" s="415">
        <v>4</v>
      </c>
      <c r="KHP313" s="418" t="s">
        <v>756</v>
      </c>
      <c r="KHQ313" s="417" t="s">
        <v>757</v>
      </c>
      <c r="KHR313" s="414" t="s">
        <v>648</v>
      </c>
      <c r="KHS313" s="415">
        <v>4</v>
      </c>
      <c r="KHT313" s="418" t="s">
        <v>756</v>
      </c>
      <c r="KHU313" s="417" t="s">
        <v>757</v>
      </c>
      <c r="KHV313" s="414" t="s">
        <v>648</v>
      </c>
      <c r="KHW313" s="415">
        <v>4</v>
      </c>
      <c r="KHX313" s="418" t="s">
        <v>756</v>
      </c>
      <c r="KHY313" s="417" t="s">
        <v>757</v>
      </c>
      <c r="KHZ313" s="414" t="s">
        <v>648</v>
      </c>
      <c r="KIA313" s="415">
        <v>4</v>
      </c>
      <c r="KIB313" s="418" t="s">
        <v>756</v>
      </c>
      <c r="KIC313" s="417" t="s">
        <v>757</v>
      </c>
      <c r="KID313" s="414" t="s">
        <v>648</v>
      </c>
      <c r="KIE313" s="415">
        <v>4</v>
      </c>
      <c r="KIF313" s="418" t="s">
        <v>756</v>
      </c>
      <c r="KIG313" s="417" t="s">
        <v>757</v>
      </c>
      <c r="KIH313" s="414" t="s">
        <v>648</v>
      </c>
      <c r="KII313" s="415">
        <v>4</v>
      </c>
      <c r="KIJ313" s="418" t="s">
        <v>756</v>
      </c>
      <c r="KIK313" s="417" t="s">
        <v>757</v>
      </c>
      <c r="KIL313" s="414" t="s">
        <v>648</v>
      </c>
      <c r="KIM313" s="415">
        <v>4</v>
      </c>
      <c r="KIN313" s="418" t="s">
        <v>756</v>
      </c>
      <c r="KIO313" s="417" t="s">
        <v>757</v>
      </c>
      <c r="KIP313" s="414" t="s">
        <v>648</v>
      </c>
      <c r="KIQ313" s="415">
        <v>4</v>
      </c>
      <c r="KIR313" s="418" t="s">
        <v>756</v>
      </c>
      <c r="KIS313" s="417" t="s">
        <v>757</v>
      </c>
      <c r="KIT313" s="414" t="s">
        <v>648</v>
      </c>
      <c r="KIU313" s="415">
        <v>4</v>
      </c>
      <c r="KIV313" s="418" t="s">
        <v>756</v>
      </c>
      <c r="KIW313" s="417" t="s">
        <v>757</v>
      </c>
      <c r="KIX313" s="414" t="s">
        <v>648</v>
      </c>
      <c r="KIY313" s="415">
        <v>4</v>
      </c>
      <c r="KIZ313" s="418" t="s">
        <v>756</v>
      </c>
      <c r="KJA313" s="417" t="s">
        <v>757</v>
      </c>
      <c r="KJB313" s="414" t="s">
        <v>648</v>
      </c>
      <c r="KJC313" s="415">
        <v>4</v>
      </c>
      <c r="KJD313" s="418" t="s">
        <v>756</v>
      </c>
      <c r="KJE313" s="417" t="s">
        <v>757</v>
      </c>
      <c r="KJF313" s="414" t="s">
        <v>648</v>
      </c>
      <c r="KJG313" s="415">
        <v>4</v>
      </c>
      <c r="KJH313" s="418" t="s">
        <v>756</v>
      </c>
      <c r="KJI313" s="417" t="s">
        <v>757</v>
      </c>
      <c r="KJJ313" s="414" t="s">
        <v>648</v>
      </c>
      <c r="KJK313" s="415">
        <v>4</v>
      </c>
      <c r="KJL313" s="418" t="s">
        <v>756</v>
      </c>
      <c r="KJM313" s="417" t="s">
        <v>757</v>
      </c>
      <c r="KJN313" s="414" t="s">
        <v>648</v>
      </c>
      <c r="KJO313" s="415">
        <v>4</v>
      </c>
      <c r="KJP313" s="418" t="s">
        <v>756</v>
      </c>
      <c r="KJQ313" s="417" t="s">
        <v>757</v>
      </c>
      <c r="KJR313" s="414" t="s">
        <v>648</v>
      </c>
      <c r="KJS313" s="415">
        <v>4</v>
      </c>
      <c r="KJT313" s="418" t="s">
        <v>756</v>
      </c>
      <c r="KJU313" s="417" t="s">
        <v>757</v>
      </c>
      <c r="KJV313" s="414" t="s">
        <v>648</v>
      </c>
      <c r="KJW313" s="415">
        <v>4</v>
      </c>
      <c r="KJX313" s="418" t="s">
        <v>756</v>
      </c>
      <c r="KJY313" s="417" t="s">
        <v>757</v>
      </c>
      <c r="KJZ313" s="414" t="s">
        <v>648</v>
      </c>
      <c r="KKA313" s="415">
        <v>4</v>
      </c>
      <c r="KKB313" s="418" t="s">
        <v>756</v>
      </c>
      <c r="KKC313" s="417" t="s">
        <v>757</v>
      </c>
      <c r="KKD313" s="414" t="s">
        <v>648</v>
      </c>
      <c r="KKE313" s="415">
        <v>4</v>
      </c>
      <c r="KKF313" s="418" t="s">
        <v>756</v>
      </c>
      <c r="KKG313" s="417" t="s">
        <v>757</v>
      </c>
      <c r="KKH313" s="414" t="s">
        <v>648</v>
      </c>
      <c r="KKI313" s="415">
        <v>4</v>
      </c>
      <c r="KKJ313" s="418" t="s">
        <v>756</v>
      </c>
      <c r="KKK313" s="417" t="s">
        <v>757</v>
      </c>
      <c r="KKL313" s="414" t="s">
        <v>648</v>
      </c>
      <c r="KKM313" s="415">
        <v>4</v>
      </c>
      <c r="KKN313" s="418" t="s">
        <v>756</v>
      </c>
      <c r="KKO313" s="417" t="s">
        <v>757</v>
      </c>
      <c r="KKP313" s="414" t="s">
        <v>648</v>
      </c>
      <c r="KKQ313" s="415">
        <v>4</v>
      </c>
      <c r="KKR313" s="418" t="s">
        <v>756</v>
      </c>
      <c r="KKS313" s="417" t="s">
        <v>757</v>
      </c>
      <c r="KKT313" s="414" t="s">
        <v>648</v>
      </c>
      <c r="KKU313" s="415">
        <v>4</v>
      </c>
      <c r="KKV313" s="418" t="s">
        <v>756</v>
      </c>
      <c r="KKW313" s="417" t="s">
        <v>757</v>
      </c>
      <c r="KKX313" s="414" t="s">
        <v>648</v>
      </c>
      <c r="KKY313" s="415">
        <v>4</v>
      </c>
      <c r="KKZ313" s="418" t="s">
        <v>756</v>
      </c>
      <c r="KLA313" s="417" t="s">
        <v>757</v>
      </c>
      <c r="KLB313" s="414" t="s">
        <v>648</v>
      </c>
      <c r="KLC313" s="415">
        <v>4</v>
      </c>
      <c r="KLD313" s="418" t="s">
        <v>756</v>
      </c>
      <c r="KLE313" s="417" t="s">
        <v>757</v>
      </c>
      <c r="KLF313" s="414" t="s">
        <v>648</v>
      </c>
      <c r="KLG313" s="415">
        <v>4</v>
      </c>
      <c r="KLH313" s="418" t="s">
        <v>756</v>
      </c>
      <c r="KLI313" s="417" t="s">
        <v>757</v>
      </c>
      <c r="KLJ313" s="414" t="s">
        <v>648</v>
      </c>
      <c r="KLK313" s="415">
        <v>4</v>
      </c>
      <c r="KLL313" s="418" t="s">
        <v>756</v>
      </c>
      <c r="KLM313" s="417" t="s">
        <v>757</v>
      </c>
      <c r="KLN313" s="414" t="s">
        <v>648</v>
      </c>
      <c r="KLO313" s="415">
        <v>4</v>
      </c>
      <c r="KLP313" s="418" t="s">
        <v>756</v>
      </c>
      <c r="KLQ313" s="417" t="s">
        <v>757</v>
      </c>
      <c r="KLR313" s="414" t="s">
        <v>648</v>
      </c>
      <c r="KLS313" s="415">
        <v>4</v>
      </c>
      <c r="KLT313" s="418" t="s">
        <v>756</v>
      </c>
      <c r="KLU313" s="417" t="s">
        <v>757</v>
      </c>
      <c r="KLV313" s="414" t="s">
        <v>648</v>
      </c>
      <c r="KLW313" s="415">
        <v>4</v>
      </c>
      <c r="KLX313" s="418" t="s">
        <v>756</v>
      </c>
      <c r="KLY313" s="417" t="s">
        <v>757</v>
      </c>
      <c r="KLZ313" s="414" t="s">
        <v>648</v>
      </c>
      <c r="KMA313" s="415">
        <v>4</v>
      </c>
      <c r="KMB313" s="418" t="s">
        <v>756</v>
      </c>
      <c r="KMC313" s="417" t="s">
        <v>757</v>
      </c>
      <c r="KMD313" s="414" t="s">
        <v>648</v>
      </c>
      <c r="KME313" s="415">
        <v>4</v>
      </c>
      <c r="KMF313" s="418" t="s">
        <v>756</v>
      </c>
      <c r="KMG313" s="417" t="s">
        <v>757</v>
      </c>
      <c r="KMH313" s="414" t="s">
        <v>648</v>
      </c>
      <c r="KMI313" s="415">
        <v>4</v>
      </c>
      <c r="KMJ313" s="418" t="s">
        <v>756</v>
      </c>
      <c r="KMK313" s="417" t="s">
        <v>757</v>
      </c>
      <c r="KML313" s="414" t="s">
        <v>648</v>
      </c>
      <c r="KMM313" s="415">
        <v>4</v>
      </c>
      <c r="KMN313" s="418" t="s">
        <v>756</v>
      </c>
      <c r="KMO313" s="417" t="s">
        <v>757</v>
      </c>
      <c r="KMP313" s="414" t="s">
        <v>648</v>
      </c>
      <c r="KMQ313" s="415">
        <v>4</v>
      </c>
      <c r="KMR313" s="418" t="s">
        <v>756</v>
      </c>
      <c r="KMS313" s="417" t="s">
        <v>757</v>
      </c>
      <c r="KMT313" s="414" t="s">
        <v>648</v>
      </c>
      <c r="KMU313" s="415">
        <v>4</v>
      </c>
      <c r="KMV313" s="418" t="s">
        <v>756</v>
      </c>
      <c r="KMW313" s="417" t="s">
        <v>757</v>
      </c>
      <c r="KMX313" s="414" t="s">
        <v>648</v>
      </c>
      <c r="KMY313" s="415">
        <v>4</v>
      </c>
      <c r="KMZ313" s="418" t="s">
        <v>756</v>
      </c>
      <c r="KNA313" s="417" t="s">
        <v>757</v>
      </c>
      <c r="KNB313" s="414" t="s">
        <v>648</v>
      </c>
      <c r="KNC313" s="415">
        <v>4</v>
      </c>
      <c r="KND313" s="418" t="s">
        <v>756</v>
      </c>
      <c r="KNE313" s="417" t="s">
        <v>757</v>
      </c>
      <c r="KNF313" s="414" t="s">
        <v>648</v>
      </c>
      <c r="KNG313" s="415">
        <v>4</v>
      </c>
      <c r="KNH313" s="418" t="s">
        <v>756</v>
      </c>
      <c r="KNI313" s="417" t="s">
        <v>757</v>
      </c>
      <c r="KNJ313" s="414" t="s">
        <v>648</v>
      </c>
      <c r="KNK313" s="415">
        <v>4</v>
      </c>
      <c r="KNL313" s="418" t="s">
        <v>756</v>
      </c>
      <c r="KNM313" s="417" t="s">
        <v>757</v>
      </c>
      <c r="KNN313" s="414" t="s">
        <v>648</v>
      </c>
      <c r="KNO313" s="415">
        <v>4</v>
      </c>
      <c r="KNP313" s="418" t="s">
        <v>756</v>
      </c>
      <c r="KNQ313" s="417" t="s">
        <v>757</v>
      </c>
      <c r="KNR313" s="414" t="s">
        <v>648</v>
      </c>
      <c r="KNS313" s="415">
        <v>4</v>
      </c>
      <c r="KNT313" s="418" t="s">
        <v>756</v>
      </c>
      <c r="KNU313" s="417" t="s">
        <v>757</v>
      </c>
      <c r="KNV313" s="414" t="s">
        <v>648</v>
      </c>
      <c r="KNW313" s="415">
        <v>4</v>
      </c>
      <c r="KNX313" s="418" t="s">
        <v>756</v>
      </c>
      <c r="KNY313" s="417" t="s">
        <v>757</v>
      </c>
      <c r="KNZ313" s="414" t="s">
        <v>648</v>
      </c>
      <c r="KOA313" s="415">
        <v>4</v>
      </c>
      <c r="KOB313" s="418" t="s">
        <v>756</v>
      </c>
      <c r="KOC313" s="417" t="s">
        <v>757</v>
      </c>
      <c r="KOD313" s="414" t="s">
        <v>648</v>
      </c>
      <c r="KOE313" s="415">
        <v>4</v>
      </c>
      <c r="KOF313" s="418" t="s">
        <v>756</v>
      </c>
      <c r="KOG313" s="417" t="s">
        <v>757</v>
      </c>
      <c r="KOH313" s="414" t="s">
        <v>648</v>
      </c>
      <c r="KOI313" s="415">
        <v>4</v>
      </c>
      <c r="KOJ313" s="418" t="s">
        <v>756</v>
      </c>
      <c r="KOK313" s="417" t="s">
        <v>757</v>
      </c>
      <c r="KOL313" s="414" t="s">
        <v>648</v>
      </c>
      <c r="KOM313" s="415">
        <v>4</v>
      </c>
      <c r="KON313" s="418" t="s">
        <v>756</v>
      </c>
      <c r="KOO313" s="417" t="s">
        <v>757</v>
      </c>
      <c r="KOP313" s="414" t="s">
        <v>648</v>
      </c>
      <c r="KOQ313" s="415">
        <v>4</v>
      </c>
      <c r="KOR313" s="418" t="s">
        <v>756</v>
      </c>
      <c r="KOS313" s="417" t="s">
        <v>757</v>
      </c>
      <c r="KOT313" s="414" t="s">
        <v>648</v>
      </c>
      <c r="KOU313" s="415">
        <v>4</v>
      </c>
      <c r="KOV313" s="418" t="s">
        <v>756</v>
      </c>
      <c r="KOW313" s="417" t="s">
        <v>757</v>
      </c>
      <c r="KOX313" s="414" t="s">
        <v>648</v>
      </c>
      <c r="KOY313" s="415">
        <v>4</v>
      </c>
      <c r="KOZ313" s="418" t="s">
        <v>756</v>
      </c>
      <c r="KPA313" s="417" t="s">
        <v>757</v>
      </c>
      <c r="KPB313" s="414" t="s">
        <v>648</v>
      </c>
      <c r="KPC313" s="415">
        <v>4</v>
      </c>
      <c r="KPD313" s="418" t="s">
        <v>756</v>
      </c>
      <c r="KPE313" s="417" t="s">
        <v>757</v>
      </c>
      <c r="KPF313" s="414" t="s">
        <v>648</v>
      </c>
      <c r="KPG313" s="415">
        <v>4</v>
      </c>
      <c r="KPH313" s="418" t="s">
        <v>756</v>
      </c>
      <c r="KPI313" s="417" t="s">
        <v>757</v>
      </c>
      <c r="KPJ313" s="414" t="s">
        <v>648</v>
      </c>
      <c r="KPK313" s="415">
        <v>4</v>
      </c>
      <c r="KPL313" s="418" t="s">
        <v>756</v>
      </c>
      <c r="KPM313" s="417" t="s">
        <v>757</v>
      </c>
      <c r="KPN313" s="414" t="s">
        <v>648</v>
      </c>
      <c r="KPO313" s="415">
        <v>4</v>
      </c>
      <c r="KPP313" s="418" t="s">
        <v>756</v>
      </c>
      <c r="KPQ313" s="417" t="s">
        <v>757</v>
      </c>
      <c r="KPR313" s="414" t="s">
        <v>648</v>
      </c>
      <c r="KPS313" s="415">
        <v>4</v>
      </c>
      <c r="KPT313" s="418" t="s">
        <v>756</v>
      </c>
      <c r="KPU313" s="417" t="s">
        <v>757</v>
      </c>
      <c r="KPV313" s="414" t="s">
        <v>648</v>
      </c>
      <c r="KPW313" s="415">
        <v>4</v>
      </c>
      <c r="KPX313" s="418" t="s">
        <v>756</v>
      </c>
      <c r="KPY313" s="417" t="s">
        <v>757</v>
      </c>
      <c r="KPZ313" s="414" t="s">
        <v>648</v>
      </c>
      <c r="KQA313" s="415">
        <v>4</v>
      </c>
      <c r="KQB313" s="418" t="s">
        <v>756</v>
      </c>
      <c r="KQC313" s="417" t="s">
        <v>757</v>
      </c>
      <c r="KQD313" s="414" t="s">
        <v>648</v>
      </c>
      <c r="KQE313" s="415">
        <v>4</v>
      </c>
      <c r="KQF313" s="418" t="s">
        <v>756</v>
      </c>
      <c r="KQG313" s="417" t="s">
        <v>757</v>
      </c>
      <c r="KQH313" s="414" t="s">
        <v>648</v>
      </c>
      <c r="KQI313" s="415">
        <v>4</v>
      </c>
      <c r="KQJ313" s="418" t="s">
        <v>756</v>
      </c>
      <c r="KQK313" s="417" t="s">
        <v>757</v>
      </c>
      <c r="KQL313" s="414" t="s">
        <v>648</v>
      </c>
      <c r="KQM313" s="415">
        <v>4</v>
      </c>
      <c r="KQN313" s="418" t="s">
        <v>756</v>
      </c>
      <c r="KQO313" s="417" t="s">
        <v>757</v>
      </c>
      <c r="KQP313" s="414" t="s">
        <v>648</v>
      </c>
      <c r="KQQ313" s="415">
        <v>4</v>
      </c>
      <c r="KQR313" s="418" t="s">
        <v>756</v>
      </c>
      <c r="KQS313" s="417" t="s">
        <v>757</v>
      </c>
      <c r="KQT313" s="414" t="s">
        <v>648</v>
      </c>
      <c r="KQU313" s="415">
        <v>4</v>
      </c>
      <c r="KQV313" s="418" t="s">
        <v>756</v>
      </c>
      <c r="KQW313" s="417" t="s">
        <v>757</v>
      </c>
      <c r="KQX313" s="414" t="s">
        <v>648</v>
      </c>
      <c r="KQY313" s="415">
        <v>4</v>
      </c>
      <c r="KQZ313" s="418" t="s">
        <v>756</v>
      </c>
      <c r="KRA313" s="417" t="s">
        <v>757</v>
      </c>
      <c r="KRB313" s="414" t="s">
        <v>648</v>
      </c>
      <c r="KRC313" s="415">
        <v>4</v>
      </c>
      <c r="KRD313" s="418" t="s">
        <v>756</v>
      </c>
      <c r="KRE313" s="417" t="s">
        <v>757</v>
      </c>
      <c r="KRF313" s="414" t="s">
        <v>648</v>
      </c>
      <c r="KRG313" s="415">
        <v>4</v>
      </c>
      <c r="KRH313" s="418" t="s">
        <v>756</v>
      </c>
      <c r="KRI313" s="417" t="s">
        <v>757</v>
      </c>
      <c r="KRJ313" s="414" t="s">
        <v>648</v>
      </c>
      <c r="KRK313" s="415">
        <v>4</v>
      </c>
      <c r="KRL313" s="418" t="s">
        <v>756</v>
      </c>
      <c r="KRM313" s="417" t="s">
        <v>757</v>
      </c>
      <c r="KRN313" s="414" t="s">
        <v>648</v>
      </c>
      <c r="KRO313" s="415">
        <v>4</v>
      </c>
      <c r="KRP313" s="418" t="s">
        <v>756</v>
      </c>
      <c r="KRQ313" s="417" t="s">
        <v>757</v>
      </c>
      <c r="KRR313" s="414" t="s">
        <v>648</v>
      </c>
      <c r="KRS313" s="415">
        <v>4</v>
      </c>
      <c r="KRT313" s="418" t="s">
        <v>756</v>
      </c>
      <c r="KRU313" s="417" t="s">
        <v>757</v>
      </c>
      <c r="KRV313" s="414" t="s">
        <v>648</v>
      </c>
      <c r="KRW313" s="415">
        <v>4</v>
      </c>
      <c r="KRX313" s="418" t="s">
        <v>756</v>
      </c>
      <c r="KRY313" s="417" t="s">
        <v>757</v>
      </c>
      <c r="KRZ313" s="414" t="s">
        <v>648</v>
      </c>
      <c r="KSA313" s="415">
        <v>4</v>
      </c>
      <c r="KSB313" s="418" t="s">
        <v>756</v>
      </c>
      <c r="KSC313" s="417" t="s">
        <v>757</v>
      </c>
      <c r="KSD313" s="414" t="s">
        <v>648</v>
      </c>
      <c r="KSE313" s="415">
        <v>4</v>
      </c>
      <c r="KSF313" s="418" t="s">
        <v>756</v>
      </c>
      <c r="KSG313" s="417" t="s">
        <v>757</v>
      </c>
      <c r="KSH313" s="414" t="s">
        <v>648</v>
      </c>
      <c r="KSI313" s="415">
        <v>4</v>
      </c>
      <c r="KSJ313" s="418" t="s">
        <v>756</v>
      </c>
      <c r="KSK313" s="417" t="s">
        <v>757</v>
      </c>
      <c r="KSL313" s="414" t="s">
        <v>648</v>
      </c>
      <c r="KSM313" s="415">
        <v>4</v>
      </c>
      <c r="KSN313" s="418" t="s">
        <v>756</v>
      </c>
      <c r="KSO313" s="417" t="s">
        <v>757</v>
      </c>
      <c r="KSP313" s="414" t="s">
        <v>648</v>
      </c>
      <c r="KSQ313" s="415">
        <v>4</v>
      </c>
      <c r="KSR313" s="418" t="s">
        <v>756</v>
      </c>
      <c r="KSS313" s="417" t="s">
        <v>757</v>
      </c>
      <c r="KST313" s="414" t="s">
        <v>648</v>
      </c>
      <c r="KSU313" s="415">
        <v>4</v>
      </c>
      <c r="KSV313" s="418" t="s">
        <v>756</v>
      </c>
      <c r="KSW313" s="417" t="s">
        <v>757</v>
      </c>
      <c r="KSX313" s="414" t="s">
        <v>648</v>
      </c>
      <c r="KSY313" s="415">
        <v>4</v>
      </c>
      <c r="KSZ313" s="418" t="s">
        <v>756</v>
      </c>
      <c r="KTA313" s="417" t="s">
        <v>757</v>
      </c>
      <c r="KTB313" s="414" t="s">
        <v>648</v>
      </c>
      <c r="KTC313" s="415">
        <v>4</v>
      </c>
      <c r="KTD313" s="418" t="s">
        <v>756</v>
      </c>
      <c r="KTE313" s="417" t="s">
        <v>757</v>
      </c>
      <c r="KTF313" s="414" t="s">
        <v>648</v>
      </c>
      <c r="KTG313" s="415">
        <v>4</v>
      </c>
      <c r="KTH313" s="418" t="s">
        <v>756</v>
      </c>
      <c r="KTI313" s="417" t="s">
        <v>757</v>
      </c>
      <c r="KTJ313" s="414" t="s">
        <v>648</v>
      </c>
      <c r="KTK313" s="415">
        <v>4</v>
      </c>
      <c r="KTL313" s="418" t="s">
        <v>756</v>
      </c>
      <c r="KTM313" s="417" t="s">
        <v>757</v>
      </c>
      <c r="KTN313" s="414" t="s">
        <v>648</v>
      </c>
      <c r="KTO313" s="415">
        <v>4</v>
      </c>
      <c r="KTP313" s="418" t="s">
        <v>756</v>
      </c>
      <c r="KTQ313" s="417" t="s">
        <v>757</v>
      </c>
      <c r="KTR313" s="414" t="s">
        <v>648</v>
      </c>
      <c r="KTS313" s="415">
        <v>4</v>
      </c>
      <c r="KTT313" s="418" t="s">
        <v>756</v>
      </c>
      <c r="KTU313" s="417" t="s">
        <v>757</v>
      </c>
      <c r="KTV313" s="414" t="s">
        <v>648</v>
      </c>
      <c r="KTW313" s="415">
        <v>4</v>
      </c>
      <c r="KTX313" s="418" t="s">
        <v>756</v>
      </c>
      <c r="KTY313" s="417" t="s">
        <v>757</v>
      </c>
      <c r="KTZ313" s="414" t="s">
        <v>648</v>
      </c>
      <c r="KUA313" s="415">
        <v>4</v>
      </c>
      <c r="KUB313" s="418" t="s">
        <v>756</v>
      </c>
      <c r="KUC313" s="417" t="s">
        <v>757</v>
      </c>
      <c r="KUD313" s="414" t="s">
        <v>648</v>
      </c>
      <c r="KUE313" s="415">
        <v>4</v>
      </c>
      <c r="KUF313" s="418" t="s">
        <v>756</v>
      </c>
      <c r="KUG313" s="417" t="s">
        <v>757</v>
      </c>
      <c r="KUH313" s="414" t="s">
        <v>648</v>
      </c>
      <c r="KUI313" s="415">
        <v>4</v>
      </c>
      <c r="KUJ313" s="418" t="s">
        <v>756</v>
      </c>
      <c r="KUK313" s="417" t="s">
        <v>757</v>
      </c>
      <c r="KUL313" s="414" t="s">
        <v>648</v>
      </c>
      <c r="KUM313" s="415">
        <v>4</v>
      </c>
      <c r="KUN313" s="418" t="s">
        <v>756</v>
      </c>
      <c r="KUO313" s="417" t="s">
        <v>757</v>
      </c>
      <c r="KUP313" s="414" t="s">
        <v>648</v>
      </c>
      <c r="KUQ313" s="415">
        <v>4</v>
      </c>
      <c r="KUR313" s="418" t="s">
        <v>756</v>
      </c>
      <c r="KUS313" s="417" t="s">
        <v>757</v>
      </c>
      <c r="KUT313" s="414" t="s">
        <v>648</v>
      </c>
      <c r="KUU313" s="415">
        <v>4</v>
      </c>
      <c r="KUV313" s="418" t="s">
        <v>756</v>
      </c>
      <c r="KUW313" s="417" t="s">
        <v>757</v>
      </c>
      <c r="KUX313" s="414" t="s">
        <v>648</v>
      </c>
      <c r="KUY313" s="415">
        <v>4</v>
      </c>
      <c r="KUZ313" s="418" t="s">
        <v>756</v>
      </c>
      <c r="KVA313" s="417" t="s">
        <v>757</v>
      </c>
      <c r="KVB313" s="414" t="s">
        <v>648</v>
      </c>
      <c r="KVC313" s="415">
        <v>4</v>
      </c>
      <c r="KVD313" s="418" t="s">
        <v>756</v>
      </c>
      <c r="KVE313" s="417" t="s">
        <v>757</v>
      </c>
      <c r="KVF313" s="414" t="s">
        <v>648</v>
      </c>
      <c r="KVG313" s="415">
        <v>4</v>
      </c>
      <c r="KVH313" s="418" t="s">
        <v>756</v>
      </c>
      <c r="KVI313" s="417" t="s">
        <v>757</v>
      </c>
      <c r="KVJ313" s="414" t="s">
        <v>648</v>
      </c>
      <c r="KVK313" s="415">
        <v>4</v>
      </c>
      <c r="KVL313" s="418" t="s">
        <v>756</v>
      </c>
      <c r="KVM313" s="417" t="s">
        <v>757</v>
      </c>
      <c r="KVN313" s="414" t="s">
        <v>648</v>
      </c>
      <c r="KVO313" s="415">
        <v>4</v>
      </c>
      <c r="KVP313" s="418" t="s">
        <v>756</v>
      </c>
      <c r="KVQ313" s="417" t="s">
        <v>757</v>
      </c>
      <c r="KVR313" s="414" t="s">
        <v>648</v>
      </c>
      <c r="KVS313" s="415">
        <v>4</v>
      </c>
      <c r="KVT313" s="418" t="s">
        <v>756</v>
      </c>
      <c r="KVU313" s="417" t="s">
        <v>757</v>
      </c>
      <c r="KVV313" s="414" t="s">
        <v>648</v>
      </c>
      <c r="KVW313" s="415">
        <v>4</v>
      </c>
      <c r="KVX313" s="418" t="s">
        <v>756</v>
      </c>
      <c r="KVY313" s="417" t="s">
        <v>757</v>
      </c>
      <c r="KVZ313" s="414" t="s">
        <v>648</v>
      </c>
      <c r="KWA313" s="415">
        <v>4</v>
      </c>
      <c r="KWB313" s="418" t="s">
        <v>756</v>
      </c>
      <c r="KWC313" s="417" t="s">
        <v>757</v>
      </c>
      <c r="KWD313" s="414" t="s">
        <v>648</v>
      </c>
      <c r="KWE313" s="415">
        <v>4</v>
      </c>
      <c r="KWF313" s="418" t="s">
        <v>756</v>
      </c>
      <c r="KWG313" s="417" t="s">
        <v>757</v>
      </c>
      <c r="KWH313" s="414" t="s">
        <v>648</v>
      </c>
      <c r="KWI313" s="415">
        <v>4</v>
      </c>
      <c r="KWJ313" s="418" t="s">
        <v>756</v>
      </c>
      <c r="KWK313" s="417" t="s">
        <v>757</v>
      </c>
      <c r="KWL313" s="414" t="s">
        <v>648</v>
      </c>
      <c r="KWM313" s="415">
        <v>4</v>
      </c>
      <c r="KWN313" s="418" t="s">
        <v>756</v>
      </c>
      <c r="KWO313" s="417" t="s">
        <v>757</v>
      </c>
      <c r="KWP313" s="414" t="s">
        <v>648</v>
      </c>
      <c r="KWQ313" s="415">
        <v>4</v>
      </c>
      <c r="KWR313" s="418" t="s">
        <v>756</v>
      </c>
      <c r="KWS313" s="417" t="s">
        <v>757</v>
      </c>
      <c r="KWT313" s="414" t="s">
        <v>648</v>
      </c>
      <c r="KWU313" s="415">
        <v>4</v>
      </c>
      <c r="KWV313" s="418" t="s">
        <v>756</v>
      </c>
      <c r="KWW313" s="417" t="s">
        <v>757</v>
      </c>
      <c r="KWX313" s="414" t="s">
        <v>648</v>
      </c>
      <c r="KWY313" s="415">
        <v>4</v>
      </c>
      <c r="KWZ313" s="418" t="s">
        <v>756</v>
      </c>
      <c r="KXA313" s="417" t="s">
        <v>757</v>
      </c>
      <c r="KXB313" s="414" t="s">
        <v>648</v>
      </c>
      <c r="KXC313" s="415">
        <v>4</v>
      </c>
      <c r="KXD313" s="418" t="s">
        <v>756</v>
      </c>
      <c r="KXE313" s="417" t="s">
        <v>757</v>
      </c>
      <c r="KXF313" s="414" t="s">
        <v>648</v>
      </c>
      <c r="KXG313" s="415">
        <v>4</v>
      </c>
      <c r="KXH313" s="418" t="s">
        <v>756</v>
      </c>
      <c r="KXI313" s="417" t="s">
        <v>757</v>
      </c>
      <c r="KXJ313" s="414" t="s">
        <v>648</v>
      </c>
      <c r="KXK313" s="415">
        <v>4</v>
      </c>
      <c r="KXL313" s="418" t="s">
        <v>756</v>
      </c>
      <c r="KXM313" s="417" t="s">
        <v>757</v>
      </c>
      <c r="KXN313" s="414" t="s">
        <v>648</v>
      </c>
      <c r="KXO313" s="415">
        <v>4</v>
      </c>
      <c r="KXP313" s="418" t="s">
        <v>756</v>
      </c>
      <c r="KXQ313" s="417" t="s">
        <v>757</v>
      </c>
      <c r="KXR313" s="414" t="s">
        <v>648</v>
      </c>
      <c r="KXS313" s="415">
        <v>4</v>
      </c>
      <c r="KXT313" s="418" t="s">
        <v>756</v>
      </c>
      <c r="KXU313" s="417" t="s">
        <v>757</v>
      </c>
      <c r="KXV313" s="414" t="s">
        <v>648</v>
      </c>
      <c r="KXW313" s="415">
        <v>4</v>
      </c>
      <c r="KXX313" s="418" t="s">
        <v>756</v>
      </c>
      <c r="KXY313" s="417" t="s">
        <v>757</v>
      </c>
      <c r="KXZ313" s="414" t="s">
        <v>648</v>
      </c>
      <c r="KYA313" s="415">
        <v>4</v>
      </c>
      <c r="KYB313" s="418" t="s">
        <v>756</v>
      </c>
      <c r="KYC313" s="417" t="s">
        <v>757</v>
      </c>
      <c r="KYD313" s="414" t="s">
        <v>648</v>
      </c>
      <c r="KYE313" s="415">
        <v>4</v>
      </c>
      <c r="KYF313" s="418" t="s">
        <v>756</v>
      </c>
      <c r="KYG313" s="417" t="s">
        <v>757</v>
      </c>
      <c r="KYH313" s="414" t="s">
        <v>648</v>
      </c>
      <c r="KYI313" s="415">
        <v>4</v>
      </c>
      <c r="KYJ313" s="418" t="s">
        <v>756</v>
      </c>
      <c r="KYK313" s="417" t="s">
        <v>757</v>
      </c>
      <c r="KYL313" s="414" t="s">
        <v>648</v>
      </c>
      <c r="KYM313" s="415">
        <v>4</v>
      </c>
      <c r="KYN313" s="418" t="s">
        <v>756</v>
      </c>
      <c r="KYO313" s="417" t="s">
        <v>757</v>
      </c>
      <c r="KYP313" s="414" t="s">
        <v>648</v>
      </c>
      <c r="KYQ313" s="415">
        <v>4</v>
      </c>
      <c r="KYR313" s="418" t="s">
        <v>756</v>
      </c>
      <c r="KYS313" s="417" t="s">
        <v>757</v>
      </c>
      <c r="KYT313" s="414" t="s">
        <v>648</v>
      </c>
      <c r="KYU313" s="415">
        <v>4</v>
      </c>
      <c r="KYV313" s="418" t="s">
        <v>756</v>
      </c>
      <c r="KYW313" s="417" t="s">
        <v>757</v>
      </c>
      <c r="KYX313" s="414" t="s">
        <v>648</v>
      </c>
      <c r="KYY313" s="415">
        <v>4</v>
      </c>
      <c r="KYZ313" s="418" t="s">
        <v>756</v>
      </c>
      <c r="KZA313" s="417" t="s">
        <v>757</v>
      </c>
      <c r="KZB313" s="414" t="s">
        <v>648</v>
      </c>
      <c r="KZC313" s="415">
        <v>4</v>
      </c>
      <c r="KZD313" s="418" t="s">
        <v>756</v>
      </c>
      <c r="KZE313" s="417" t="s">
        <v>757</v>
      </c>
      <c r="KZF313" s="414" t="s">
        <v>648</v>
      </c>
      <c r="KZG313" s="415">
        <v>4</v>
      </c>
      <c r="KZH313" s="418" t="s">
        <v>756</v>
      </c>
      <c r="KZI313" s="417" t="s">
        <v>757</v>
      </c>
      <c r="KZJ313" s="414" t="s">
        <v>648</v>
      </c>
      <c r="KZK313" s="415">
        <v>4</v>
      </c>
      <c r="KZL313" s="418" t="s">
        <v>756</v>
      </c>
      <c r="KZM313" s="417" t="s">
        <v>757</v>
      </c>
      <c r="KZN313" s="414" t="s">
        <v>648</v>
      </c>
      <c r="KZO313" s="415">
        <v>4</v>
      </c>
      <c r="KZP313" s="418" t="s">
        <v>756</v>
      </c>
      <c r="KZQ313" s="417" t="s">
        <v>757</v>
      </c>
      <c r="KZR313" s="414" t="s">
        <v>648</v>
      </c>
      <c r="KZS313" s="415">
        <v>4</v>
      </c>
      <c r="KZT313" s="418" t="s">
        <v>756</v>
      </c>
      <c r="KZU313" s="417" t="s">
        <v>757</v>
      </c>
      <c r="KZV313" s="414" t="s">
        <v>648</v>
      </c>
      <c r="KZW313" s="415">
        <v>4</v>
      </c>
      <c r="KZX313" s="418" t="s">
        <v>756</v>
      </c>
      <c r="KZY313" s="417" t="s">
        <v>757</v>
      </c>
      <c r="KZZ313" s="414" t="s">
        <v>648</v>
      </c>
      <c r="LAA313" s="415">
        <v>4</v>
      </c>
      <c r="LAB313" s="418" t="s">
        <v>756</v>
      </c>
      <c r="LAC313" s="417" t="s">
        <v>757</v>
      </c>
      <c r="LAD313" s="414" t="s">
        <v>648</v>
      </c>
      <c r="LAE313" s="415">
        <v>4</v>
      </c>
      <c r="LAF313" s="418" t="s">
        <v>756</v>
      </c>
      <c r="LAG313" s="417" t="s">
        <v>757</v>
      </c>
      <c r="LAH313" s="414" t="s">
        <v>648</v>
      </c>
      <c r="LAI313" s="415">
        <v>4</v>
      </c>
      <c r="LAJ313" s="418" t="s">
        <v>756</v>
      </c>
      <c r="LAK313" s="417" t="s">
        <v>757</v>
      </c>
      <c r="LAL313" s="414" t="s">
        <v>648</v>
      </c>
      <c r="LAM313" s="415">
        <v>4</v>
      </c>
      <c r="LAN313" s="418" t="s">
        <v>756</v>
      </c>
      <c r="LAO313" s="417" t="s">
        <v>757</v>
      </c>
      <c r="LAP313" s="414" t="s">
        <v>648</v>
      </c>
      <c r="LAQ313" s="415">
        <v>4</v>
      </c>
      <c r="LAR313" s="418" t="s">
        <v>756</v>
      </c>
      <c r="LAS313" s="417" t="s">
        <v>757</v>
      </c>
      <c r="LAT313" s="414" t="s">
        <v>648</v>
      </c>
      <c r="LAU313" s="415">
        <v>4</v>
      </c>
      <c r="LAV313" s="418" t="s">
        <v>756</v>
      </c>
      <c r="LAW313" s="417" t="s">
        <v>757</v>
      </c>
      <c r="LAX313" s="414" t="s">
        <v>648</v>
      </c>
      <c r="LAY313" s="415">
        <v>4</v>
      </c>
      <c r="LAZ313" s="418" t="s">
        <v>756</v>
      </c>
      <c r="LBA313" s="417" t="s">
        <v>757</v>
      </c>
      <c r="LBB313" s="414" t="s">
        <v>648</v>
      </c>
      <c r="LBC313" s="415">
        <v>4</v>
      </c>
      <c r="LBD313" s="418" t="s">
        <v>756</v>
      </c>
      <c r="LBE313" s="417" t="s">
        <v>757</v>
      </c>
      <c r="LBF313" s="414" t="s">
        <v>648</v>
      </c>
      <c r="LBG313" s="415">
        <v>4</v>
      </c>
      <c r="LBH313" s="418" t="s">
        <v>756</v>
      </c>
      <c r="LBI313" s="417" t="s">
        <v>757</v>
      </c>
      <c r="LBJ313" s="414" t="s">
        <v>648</v>
      </c>
      <c r="LBK313" s="415">
        <v>4</v>
      </c>
      <c r="LBL313" s="418" t="s">
        <v>756</v>
      </c>
      <c r="LBM313" s="417" t="s">
        <v>757</v>
      </c>
      <c r="LBN313" s="414" t="s">
        <v>648</v>
      </c>
      <c r="LBO313" s="415">
        <v>4</v>
      </c>
      <c r="LBP313" s="418" t="s">
        <v>756</v>
      </c>
      <c r="LBQ313" s="417" t="s">
        <v>757</v>
      </c>
      <c r="LBR313" s="414" t="s">
        <v>648</v>
      </c>
      <c r="LBS313" s="415">
        <v>4</v>
      </c>
      <c r="LBT313" s="418" t="s">
        <v>756</v>
      </c>
      <c r="LBU313" s="417" t="s">
        <v>757</v>
      </c>
      <c r="LBV313" s="414" t="s">
        <v>648</v>
      </c>
      <c r="LBW313" s="415">
        <v>4</v>
      </c>
      <c r="LBX313" s="418" t="s">
        <v>756</v>
      </c>
      <c r="LBY313" s="417" t="s">
        <v>757</v>
      </c>
      <c r="LBZ313" s="414" t="s">
        <v>648</v>
      </c>
      <c r="LCA313" s="415">
        <v>4</v>
      </c>
      <c r="LCB313" s="418" t="s">
        <v>756</v>
      </c>
      <c r="LCC313" s="417" t="s">
        <v>757</v>
      </c>
      <c r="LCD313" s="414" t="s">
        <v>648</v>
      </c>
      <c r="LCE313" s="415">
        <v>4</v>
      </c>
      <c r="LCF313" s="418" t="s">
        <v>756</v>
      </c>
      <c r="LCG313" s="417" t="s">
        <v>757</v>
      </c>
      <c r="LCH313" s="414" t="s">
        <v>648</v>
      </c>
      <c r="LCI313" s="415">
        <v>4</v>
      </c>
      <c r="LCJ313" s="418" t="s">
        <v>756</v>
      </c>
      <c r="LCK313" s="417" t="s">
        <v>757</v>
      </c>
      <c r="LCL313" s="414" t="s">
        <v>648</v>
      </c>
      <c r="LCM313" s="415">
        <v>4</v>
      </c>
      <c r="LCN313" s="418" t="s">
        <v>756</v>
      </c>
      <c r="LCO313" s="417" t="s">
        <v>757</v>
      </c>
      <c r="LCP313" s="414" t="s">
        <v>648</v>
      </c>
      <c r="LCQ313" s="415">
        <v>4</v>
      </c>
      <c r="LCR313" s="418" t="s">
        <v>756</v>
      </c>
      <c r="LCS313" s="417" t="s">
        <v>757</v>
      </c>
      <c r="LCT313" s="414" t="s">
        <v>648</v>
      </c>
      <c r="LCU313" s="415">
        <v>4</v>
      </c>
      <c r="LCV313" s="418" t="s">
        <v>756</v>
      </c>
      <c r="LCW313" s="417" t="s">
        <v>757</v>
      </c>
      <c r="LCX313" s="414" t="s">
        <v>648</v>
      </c>
      <c r="LCY313" s="415">
        <v>4</v>
      </c>
      <c r="LCZ313" s="418" t="s">
        <v>756</v>
      </c>
      <c r="LDA313" s="417" t="s">
        <v>757</v>
      </c>
      <c r="LDB313" s="414" t="s">
        <v>648</v>
      </c>
      <c r="LDC313" s="415">
        <v>4</v>
      </c>
      <c r="LDD313" s="418" t="s">
        <v>756</v>
      </c>
      <c r="LDE313" s="417" t="s">
        <v>757</v>
      </c>
      <c r="LDF313" s="414" t="s">
        <v>648</v>
      </c>
      <c r="LDG313" s="415">
        <v>4</v>
      </c>
      <c r="LDH313" s="418" t="s">
        <v>756</v>
      </c>
      <c r="LDI313" s="417" t="s">
        <v>757</v>
      </c>
      <c r="LDJ313" s="414" t="s">
        <v>648</v>
      </c>
      <c r="LDK313" s="415">
        <v>4</v>
      </c>
      <c r="LDL313" s="418" t="s">
        <v>756</v>
      </c>
      <c r="LDM313" s="417" t="s">
        <v>757</v>
      </c>
      <c r="LDN313" s="414" t="s">
        <v>648</v>
      </c>
      <c r="LDO313" s="415">
        <v>4</v>
      </c>
      <c r="LDP313" s="418" t="s">
        <v>756</v>
      </c>
      <c r="LDQ313" s="417" t="s">
        <v>757</v>
      </c>
      <c r="LDR313" s="414" t="s">
        <v>648</v>
      </c>
      <c r="LDS313" s="415">
        <v>4</v>
      </c>
      <c r="LDT313" s="418" t="s">
        <v>756</v>
      </c>
      <c r="LDU313" s="417" t="s">
        <v>757</v>
      </c>
      <c r="LDV313" s="414" t="s">
        <v>648</v>
      </c>
      <c r="LDW313" s="415">
        <v>4</v>
      </c>
      <c r="LDX313" s="418" t="s">
        <v>756</v>
      </c>
      <c r="LDY313" s="417" t="s">
        <v>757</v>
      </c>
      <c r="LDZ313" s="414" t="s">
        <v>648</v>
      </c>
      <c r="LEA313" s="415">
        <v>4</v>
      </c>
      <c r="LEB313" s="418" t="s">
        <v>756</v>
      </c>
      <c r="LEC313" s="417" t="s">
        <v>757</v>
      </c>
      <c r="LED313" s="414" t="s">
        <v>648</v>
      </c>
      <c r="LEE313" s="415">
        <v>4</v>
      </c>
      <c r="LEF313" s="418" t="s">
        <v>756</v>
      </c>
      <c r="LEG313" s="417" t="s">
        <v>757</v>
      </c>
      <c r="LEH313" s="414" t="s">
        <v>648</v>
      </c>
      <c r="LEI313" s="415">
        <v>4</v>
      </c>
      <c r="LEJ313" s="418" t="s">
        <v>756</v>
      </c>
      <c r="LEK313" s="417" t="s">
        <v>757</v>
      </c>
      <c r="LEL313" s="414" t="s">
        <v>648</v>
      </c>
      <c r="LEM313" s="415">
        <v>4</v>
      </c>
      <c r="LEN313" s="418" t="s">
        <v>756</v>
      </c>
      <c r="LEO313" s="417" t="s">
        <v>757</v>
      </c>
      <c r="LEP313" s="414" t="s">
        <v>648</v>
      </c>
      <c r="LEQ313" s="415">
        <v>4</v>
      </c>
      <c r="LER313" s="418" t="s">
        <v>756</v>
      </c>
      <c r="LES313" s="417" t="s">
        <v>757</v>
      </c>
      <c r="LET313" s="414" t="s">
        <v>648</v>
      </c>
      <c r="LEU313" s="415">
        <v>4</v>
      </c>
      <c r="LEV313" s="418" t="s">
        <v>756</v>
      </c>
      <c r="LEW313" s="417" t="s">
        <v>757</v>
      </c>
      <c r="LEX313" s="414" t="s">
        <v>648</v>
      </c>
      <c r="LEY313" s="415">
        <v>4</v>
      </c>
      <c r="LEZ313" s="418" t="s">
        <v>756</v>
      </c>
      <c r="LFA313" s="417" t="s">
        <v>757</v>
      </c>
      <c r="LFB313" s="414" t="s">
        <v>648</v>
      </c>
      <c r="LFC313" s="415">
        <v>4</v>
      </c>
      <c r="LFD313" s="418" t="s">
        <v>756</v>
      </c>
      <c r="LFE313" s="417" t="s">
        <v>757</v>
      </c>
      <c r="LFF313" s="414" t="s">
        <v>648</v>
      </c>
      <c r="LFG313" s="415">
        <v>4</v>
      </c>
      <c r="LFH313" s="418" t="s">
        <v>756</v>
      </c>
      <c r="LFI313" s="417" t="s">
        <v>757</v>
      </c>
      <c r="LFJ313" s="414" t="s">
        <v>648</v>
      </c>
      <c r="LFK313" s="415">
        <v>4</v>
      </c>
      <c r="LFL313" s="418" t="s">
        <v>756</v>
      </c>
      <c r="LFM313" s="417" t="s">
        <v>757</v>
      </c>
      <c r="LFN313" s="414" t="s">
        <v>648</v>
      </c>
      <c r="LFO313" s="415">
        <v>4</v>
      </c>
      <c r="LFP313" s="418" t="s">
        <v>756</v>
      </c>
      <c r="LFQ313" s="417" t="s">
        <v>757</v>
      </c>
      <c r="LFR313" s="414" t="s">
        <v>648</v>
      </c>
      <c r="LFS313" s="415">
        <v>4</v>
      </c>
      <c r="LFT313" s="418" t="s">
        <v>756</v>
      </c>
      <c r="LFU313" s="417" t="s">
        <v>757</v>
      </c>
      <c r="LFV313" s="414" t="s">
        <v>648</v>
      </c>
      <c r="LFW313" s="415">
        <v>4</v>
      </c>
      <c r="LFX313" s="418" t="s">
        <v>756</v>
      </c>
      <c r="LFY313" s="417" t="s">
        <v>757</v>
      </c>
      <c r="LFZ313" s="414" t="s">
        <v>648</v>
      </c>
      <c r="LGA313" s="415">
        <v>4</v>
      </c>
      <c r="LGB313" s="418" t="s">
        <v>756</v>
      </c>
      <c r="LGC313" s="417" t="s">
        <v>757</v>
      </c>
      <c r="LGD313" s="414" t="s">
        <v>648</v>
      </c>
      <c r="LGE313" s="415">
        <v>4</v>
      </c>
      <c r="LGF313" s="418" t="s">
        <v>756</v>
      </c>
      <c r="LGG313" s="417" t="s">
        <v>757</v>
      </c>
      <c r="LGH313" s="414" t="s">
        <v>648</v>
      </c>
      <c r="LGI313" s="415">
        <v>4</v>
      </c>
      <c r="LGJ313" s="418" t="s">
        <v>756</v>
      </c>
      <c r="LGK313" s="417" t="s">
        <v>757</v>
      </c>
      <c r="LGL313" s="414" t="s">
        <v>648</v>
      </c>
      <c r="LGM313" s="415">
        <v>4</v>
      </c>
      <c r="LGN313" s="418" t="s">
        <v>756</v>
      </c>
      <c r="LGO313" s="417" t="s">
        <v>757</v>
      </c>
      <c r="LGP313" s="414" t="s">
        <v>648</v>
      </c>
      <c r="LGQ313" s="415">
        <v>4</v>
      </c>
      <c r="LGR313" s="418" t="s">
        <v>756</v>
      </c>
      <c r="LGS313" s="417" t="s">
        <v>757</v>
      </c>
      <c r="LGT313" s="414" t="s">
        <v>648</v>
      </c>
      <c r="LGU313" s="415">
        <v>4</v>
      </c>
      <c r="LGV313" s="418" t="s">
        <v>756</v>
      </c>
      <c r="LGW313" s="417" t="s">
        <v>757</v>
      </c>
      <c r="LGX313" s="414" t="s">
        <v>648</v>
      </c>
      <c r="LGY313" s="415">
        <v>4</v>
      </c>
      <c r="LGZ313" s="418" t="s">
        <v>756</v>
      </c>
      <c r="LHA313" s="417" t="s">
        <v>757</v>
      </c>
      <c r="LHB313" s="414" t="s">
        <v>648</v>
      </c>
      <c r="LHC313" s="415">
        <v>4</v>
      </c>
      <c r="LHD313" s="418" t="s">
        <v>756</v>
      </c>
      <c r="LHE313" s="417" t="s">
        <v>757</v>
      </c>
      <c r="LHF313" s="414" t="s">
        <v>648</v>
      </c>
      <c r="LHG313" s="415">
        <v>4</v>
      </c>
      <c r="LHH313" s="418" t="s">
        <v>756</v>
      </c>
      <c r="LHI313" s="417" t="s">
        <v>757</v>
      </c>
      <c r="LHJ313" s="414" t="s">
        <v>648</v>
      </c>
      <c r="LHK313" s="415">
        <v>4</v>
      </c>
      <c r="LHL313" s="418" t="s">
        <v>756</v>
      </c>
      <c r="LHM313" s="417" t="s">
        <v>757</v>
      </c>
      <c r="LHN313" s="414" t="s">
        <v>648</v>
      </c>
      <c r="LHO313" s="415">
        <v>4</v>
      </c>
      <c r="LHP313" s="418" t="s">
        <v>756</v>
      </c>
      <c r="LHQ313" s="417" t="s">
        <v>757</v>
      </c>
      <c r="LHR313" s="414" t="s">
        <v>648</v>
      </c>
      <c r="LHS313" s="415">
        <v>4</v>
      </c>
      <c r="LHT313" s="418" t="s">
        <v>756</v>
      </c>
      <c r="LHU313" s="417" t="s">
        <v>757</v>
      </c>
      <c r="LHV313" s="414" t="s">
        <v>648</v>
      </c>
      <c r="LHW313" s="415">
        <v>4</v>
      </c>
      <c r="LHX313" s="418" t="s">
        <v>756</v>
      </c>
      <c r="LHY313" s="417" t="s">
        <v>757</v>
      </c>
      <c r="LHZ313" s="414" t="s">
        <v>648</v>
      </c>
      <c r="LIA313" s="415">
        <v>4</v>
      </c>
      <c r="LIB313" s="418" t="s">
        <v>756</v>
      </c>
      <c r="LIC313" s="417" t="s">
        <v>757</v>
      </c>
      <c r="LID313" s="414" t="s">
        <v>648</v>
      </c>
      <c r="LIE313" s="415">
        <v>4</v>
      </c>
      <c r="LIF313" s="418" t="s">
        <v>756</v>
      </c>
      <c r="LIG313" s="417" t="s">
        <v>757</v>
      </c>
      <c r="LIH313" s="414" t="s">
        <v>648</v>
      </c>
      <c r="LII313" s="415">
        <v>4</v>
      </c>
      <c r="LIJ313" s="418" t="s">
        <v>756</v>
      </c>
      <c r="LIK313" s="417" t="s">
        <v>757</v>
      </c>
      <c r="LIL313" s="414" t="s">
        <v>648</v>
      </c>
      <c r="LIM313" s="415">
        <v>4</v>
      </c>
      <c r="LIN313" s="418" t="s">
        <v>756</v>
      </c>
      <c r="LIO313" s="417" t="s">
        <v>757</v>
      </c>
      <c r="LIP313" s="414" t="s">
        <v>648</v>
      </c>
      <c r="LIQ313" s="415">
        <v>4</v>
      </c>
      <c r="LIR313" s="418" t="s">
        <v>756</v>
      </c>
      <c r="LIS313" s="417" t="s">
        <v>757</v>
      </c>
      <c r="LIT313" s="414" t="s">
        <v>648</v>
      </c>
      <c r="LIU313" s="415">
        <v>4</v>
      </c>
      <c r="LIV313" s="418" t="s">
        <v>756</v>
      </c>
      <c r="LIW313" s="417" t="s">
        <v>757</v>
      </c>
      <c r="LIX313" s="414" t="s">
        <v>648</v>
      </c>
      <c r="LIY313" s="415">
        <v>4</v>
      </c>
      <c r="LIZ313" s="418" t="s">
        <v>756</v>
      </c>
      <c r="LJA313" s="417" t="s">
        <v>757</v>
      </c>
      <c r="LJB313" s="414" t="s">
        <v>648</v>
      </c>
      <c r="LJC313" s="415">
        <v>4</v>
      </c>
      <c r="LJD313" s="418" t="s">
        <v>756</v>
      </c>
      <c r="LJE313" s="417" t="s">
        <v>757</v>
      </c>
      <c r="LJF313" s="414" t="s">
        <v>648</v>
      </c>
      <c r="LJG313" s="415">
        <v>4</v>
      </c>
      <c r="LJH313" s="418" t="s">
        <v>756</v>
      </c>
      <c r="LJI313" s="417" t="s">
        <v>757</v>
      </c>
      <c r="LJJ313" s="414" t="s">
        <v>648</v>
      </c>
      <c r="LJK313" s="415">
        <v>4</v>
      </c>
      <c r="LJL313" s="418" t="s">
        <v>756</v>
      </c>
      <c r="LJM313" s="417" t="s">
        <v>757</v>
      </c>
      <c r="LJN313" s="414" t="s">
        <v>648</v>
      </c>
      <c r="LJO313" s="415">
        <v>4</v>
      </c>
      <c r="LJP313" s="418" t="s">
        <v>756</v>
      </c>
      <c r="LJQ313" s="417" t="s">
        <v>757</v>
      </c>
      <c r="LJR313" s="414" t="s">
        <v>648</v>
      </c>
      <c r="LJS313" s="415">
        <v>4</v>
      </c>
      <c r="LJT313" s="418" t="s">
        <v>756</v>
      </c>
      <c r="LJU313" s="417" t="s">
        <v>757</v>
      </c>
      <c r="LJV313" s="414" t="s">
        <v>648</v>
      </c>
      <c r="LJW313" s="415">
        <v>4</v>
      </c>
      <c r="LJX313" s="418" t="s">
        <v>756</v>
      </c>
      <c r="LJY313" s="417" t="s">
        <v>757</v>
      </c>
      <c r="LJZ313" s="414" t="s">
        <v>648</v>
      </c>
      <c r="LKA313" s="415">
        <v>4</v>
      </c>
      <c r="LKB313" s="418" t="s">
        <v>756</v>
      </c>
      <c r="LKC313" s="417" t="s">
        <v>757</v>
      </c>
      <c r="LKD313" s="414" t="s">
        <v>648</v>
      </c>
      <c r="LKE313" s="415">
        <v>4</v>
      </c>
      <c r="LKF313" s="418" t="s">
        <v>756</v>
      </c>
      <c r="LKG313" s="417" t="s">
        <v>757</v>
      </c>
      <c r="LKH313" s="414" t="s">
        <v>648</v>
      </c>
      <c r="LKI313" s="415">
        <v>4</v>
      </c>
      <c r="LKJ313" s="418" t="s">
        <v>756</v>
      </c>
      <c r="LKK313" s="417" t="s">
        <v>757</v>
      </c>
      <c r="LKL313" s="414" t="s">
        <v>648</v>
      </c>
      <c r="LKM313" s="415">
        <v>4</v>
      </c>
      <c r="LKN313" s="418" t="s">
        <v>756</v>
      </c>
      <c r="LKO313" s="417" t="s">
        <v>757</v>
      </c>
      <c r="LKP313" s="414" t="s">
        <v>648</v>
      </c>
      <c r="LKQ313" s="415">
        <v>4</v>
      </c>
      <c r="LKR313" s="418" t="s">
        <v>756</v>
      </c>
      <c r="LKS313" s="417" t="s">
        <v>757</v>
      </c>
      <c r="LKT313" s="414" t="s">
        <v>648</v>
      </c>
      <c r="LKU313" s="415">
        <v>4</v>
      </c>
      <c r="LKV313" s="418" t="s">
        <v>756</v>
      </c>
      <c r="LKW313" s="417" t="s">
        <v>757</v>
      </c>
      <c r="LKX313" s="414" t="s">
        <v>648</v>
      </c>
      <c r="LKY313" s="415">
        <v>4</v>
      </c>
      <c r="LKZ313" s="418" t="s">
        <v>756</v>
      </c>
      <c r="LLA313" s="417" t="s">
        <v>757</v>
      </c>
      <c r="LLB313" s="414" t="s">
        <v>648</v>
      </c>
      <c r="LLC313" s="415">
        <v>4</v>
      </c>
      <c r="LLD313" s="418" t="s">
        <v>756</v>
      </c>
      <c r="LLE313" s="417" t="s">
        <v>757</v>
      </c>
      <c r="LLF313" s="414" t="s">
        <v>648</v>
      </c>
      <c r="LLG313" s="415">
        <v>4</v>
      </c>
      <c r="LLH313" s="418" t="s">
        <v>756</v>
      </c>
      <c r="LLI313" s="417" t="s">
        <v>757</v>
      </c>
      <c r="LLJ313" s="414" t="s">
        <v>648</v>
      </c>
      <c r="LLK313" s="415">
        <v>4</v>
      </c>
      <c r="LLL313" s="418" t="s">
        <v>756</v>
      </c>
      <c r="LLM313" s="417" t="s">
        <v>757</v>
      </c>
      <c r="LLN313" s="414" t="s">
        <v>648</v>
      </c>
      <c r="LLO313" s="415">
        <v>4</v>
      </c>
      <c r="LLP313" s="418" t="s">
        <v>756</v>
      </c>
      <c r="LLQ313" s="417" t="s">
        <v>757</v>
      </c>
      <c r="LLR313" s="414" t="s">
        <v>648</v>
      </c>
      <c r="LLS313" s="415">
        <v>4</v>
      </c>
      <c r="LLT313" s="418" t="s">
        <v>756</v>
      </c>
      <c r="LLU313" s="417" t="s">
        <v>757</v>
      </c>
      <c r="LLV313" s="414" t="s">
        <v>648</v>
      </c>
      <c r="LLW313" s="415">
        <v>4</v>
      </c>
      <c r="LLX313" s="418" t="s">
        <v>756</v>
      </c>
      <c r="LLY313" s="417" t="s">
        <v>757</v>
      </c>
      <c r="LLZ313" s="414" t="s">
        <v>648</v>
      </c>
      <c r="LMA313" s="415">
        <v>4</v>
      </c>
      <c r="LMB313" s="418" t="s">
        <v>756</v>
      </c>
      <c r="LMC313" s="417" t="s">
        <v>757</v>
      </c>
      <c r="LMD313" s="414" t="s">
        <v>648</v>
      </c>
      <c r="LME313" s="415">
        <v>4</v>
      </c>
      <c r="LMF313" s="418" t="s">
        <v>756</v>
      </c>
      <c r="LMG313" s="417" t="s">
        <v>757</v>
      </c>
      <c r="LMH313" s="414" t="s">
        <v>648</v>
      </c>
      <c r="LMI313" s="415">
        <v>4</v>
      </c>
      <c r="LMJ313" s="418" t="s">
        <v>756</v>
      </c>
      <c r="LMK313" s="417" t="s">
        <v>757</v>
      </c>
      <c r="LML313" s="414" t="s">
        <v>648</v>
      </c>
      <c r="LMM313" s="415">
        <v>4</v>
      </c>
      <c r="LMN313" s="418" t="s">
        <v>756</v>
      </c>
      <c r="LMO313" s="417" t="s">
        <v>757</v>
      </c>
      <c r="LMP313" s="414" t="s">
        <v>648</v>
      </c>
      <c r="LMQ313" s="415">
        <v>4</v>
      </c>
      <c r="LMR313" s="418" t="s">
        <v>756</v>
      </c>
      <c r="LMS313" s="417" t="s">
        <v>757</v>
      </c>
      <c r="LMT313" s="414" t="s">
        <v>648</v>
      </c>
      <c r="LMU313" s="415">
        <v>4</v>
      </c>
      <c r="LMV313" s="418" t="s">
        <v>756</v>
      </c>
      <c r="LMW313" s="417" t="s">
        <v>757</v>
      </c>
      <c r="LMX313" s="414" t="s">
        <v>648</v>
      </c>
      <c r="LMY313" s="415">
        <v>4</v>
      </c>
      <c r="LMZ313" s="418" t="s">
        <v>756</v>
      </c>
      <c r="LNA313" s="417" t="s">
        <v>757</v>
      </c>
      <c r="LNB313" s="414" t="s">
        <v>648</v>
      </c>
      <c r="LNC313" s="415">
        <v>4</v>
      </c>
      <c r="LND313" s="418" t="s">
        <v>756</v>
      </c>
      <c r="LNE313" s="417" t="s">
        <v>757</v>
      </c>
      <c r="LNF313" s="414" t="s">
        <v>648</v>
      </c>
      <c r="LNG313" s="415">
        <v>4</v>
      </c>
      <c r="LNH313" s="418" t="s">
        <v>756</v>
      </c>
      <c r="LNI313" s="417" t="s">
        <v>757</v>
      </c>
      <c r="LNJ313" s="414" t="s">
        <v>648</v>
      </c>
      <c r="LNK313" s="415">
        <v>4</v>
      </c>
      <c r="LNL313" s="418" t="s">
        <v>756</v>
      </c>
      <c r="LNM313" s="417" t="s">
        <v>757</v>
      </c>
      <c r="LNN313" s="414" t="s">
        <v>648</v>
      </c>
      <c r="LNO313" s="415">
        <v>4</v>
      </c>
      <c r="LNP313" s="418" t="s">
        <v>756</v>
      </c>
      <c r="LNQ313" s="417" t="s">
        <v>757</v>
      </c>
      <c r="LNR313" s="414" t="s">
        <v>648</v>
      </c>
      <c r="LNS313" s="415">
        <v>4</v>
      </c>
      <c r="LNT313" s="418" t="s">
        <v>756</v>
      </c>
      <c r="LNU313" s="417" t="s">
        <v>757</v>
      </c>
      <c r="LNV313" s="414" t="s">
        <v>648</v>
      </c>
      <c r="LNW313" s="415">
        <v>4</v>
      </c>
      <c r="LNX313" s="418" t="s">
        <v>756</v>
      </c>
      <c r="LNY313" s="417" t="s">
        <v>757</v>
      </c>
      <c r="LNZ313" s="414" t="s">
        <v>648</v>
      </c>
      <c r="LOA313" s="415">
        <v>4</v>
      </c>
      <c r="LOB313" s="418" t="s">
        <v>756</v>
      </c>
      <c r="LOC313" s="417" t="s">
        <v>757</v>
      </c>
      <c r="LOD313" s="414" t="s">
        <v>648</v>
      </c>
      <c r="LOE313" s="415">
        <v>4</v>
      </c>
      <c r="LOF313" s="418" t="s">
        <v>756</v>
      </c>
      <c r="LOG313" s="417" t="s">
        <v>757</v>
      </c>
      <c r="LOH313" s="414" t="s">
        <v>648</v>
      </c>
      <c r="LOI313" s="415">
        <v>4</v>
      </c>
      <c r="LOJ313" s="418" t="s">
        <v>756</v>
      </c>
      <c r="LOK313" s="417" t="s">
        <v>757</v>
      </c>
      <c r="LOL313" s="414" t="s">
        <v>648</v>
      </c>
      <c r="LOM313" s="415">
        <v>4</v>
      </c>
      <c r="LON313" s="418" t="s">
        <v>756</v>
      </c>
      <c r="LOO313" s="417" t="s">
        <v>757</v>
      </c>
      <c r="LOP313" s="414" t="s">
        <v>648</v>
      </c>
      <c r="LOQ313" s="415">
        <v>4</v>
      </c>
      <c r="LOR313" s="418" t="s">
        <v>756</v>
      </c>
      <c r="LOS313" s="417" t="s">
        <v>757</v>
      </c>
      <c r="LOT313" s="414" t="s">
        <v>648</v>
      </c>
      <c r="LOU313" s="415">
        <v>4</v>
      </c>
      <c r="LOV313" s="418" t="s">
        <v>756</v>
      </c>
      <c r="LOW313" s="417" t="s">
        <v>757</v>
      </c>
      <c r="LOX313" s="414" t="s">
        <v>648</v>
      </c>
      <c r="LOY313" s="415">
        <v>4</v>
      </c>
      <c r="LOZ313" s="418" t="s">
        <v>756</v>
      </c>
      <c r="LPA313" s="417" t="s">
        <v>757</v>
      </c>
      <c r="LPB313" s="414" t="s">
        <v>648</v>
      </c>
      <c r="LPC313" s="415">
        <v>4</v>
      </c>
      <c r="LPD313" s="418" t="s">
        <v>756</v>
      </c>
      <c r="LPE313" s="417" t="s">
        <v>757</v>
      </c>
      <c r="LPF313" s="414" t="s">
        <v>648</v>
      </c>
      <c r="LPG313" s="415">
        <v>4</v>
      </c>
      <c r="LPH313" s="418" t="s">
        <v>756</v>
      </c>
      <c r="LPI313" s="417" t="s">
        <v>757</v>
      </c>
      <c r="LPJ313" s="414" t="s">
        <v>648</v>
      </c>
      <c r="LPK313" s="415">
        <v>4</v>
      </c>
      <c r="LPL313" s="418" t="s">
        <v>756</v>
      </c>
      <c r="LPM313" s="417" t="s">
        <v>757</v>
      </c>
      <c r="LPN313" s="414" t="s">
        <v>648</v>
      </c>
      <c r="LPO313" s="415">
        <v>4</v>
      </c>
      <c r="LPP313" s="418" t="s">
        <v>756</v>
      </c>
      <c r="LPQ313" s="417" t="s">
        <v>757</v>
      </c>
      <c r="LPR313" s="414" t="s">
        <v>648</v>
      </c>
      <c r="LPS313" s="415">
        <v>4</v>
      </c>
      <c r="LPT313" s="418" t="s">
        <v>756</v>
      </c>
      <c r="LPU313" s="417" t="s">
        <v>757</v>
      </c>
      <c r="LPV313" s="414" t="s">
        <v>648</v>
      </c>
      <c r="LPW313" s="415">
        <v>4</v>
      </c>
      <c r="LPX313" s="418" t="s">
        <v>756</v>
      </c>
      <c r="LPY313" s="417" t="s">
        <v>757</v>
      </c>
      <c r="LPZ313" s="414" t="s">
        <v>648</v>
      </c>
      <c r="LQA313" s="415">
        <v>4</v>
      </c>
      <c r="LQB313" s="418" t="s">
        <v>756</v>
      </c>
      <c r="LQC313" s="417" t="s">
        <v>757</v>
      </c>
      <c r="LQD313" s="414" t="s">
        <v>648</v>
      </c>
      <c r="LQE313" s="415">
        <v>4</v>
      </c>
      <c r="LQF313" s="418" t="s">
        <v>756</v>
      </c>
      <c r="LQG313" s="417" t="s">
        <v>757</v>
      </c>
      <c r="LQH313" s="414" t="s">
        <v>648</v>
      </c>
      <c r="LQI313" s="415">
        <v>4</v>
      </c>
      <c r="LQJ313" s="418" t="s">
        <v>756</v>
      </c>
      <c r="LQK313" s="417" t="s">
        <v>757</v>
      </c>
      <c r="LQL313" s="414" t="s">
        <v>648</v>
      </c>
      <c r="LQM313" s="415">
        <v>4</v>
      </c>
      <c r="LQN313" s="418" t="s">
        <v>756</v>
      </c>
      <c r="LQO313" s="417" t="s">
        <v>757</v>
      </c>
      <c r="LQP313" s="414" t="s">
        <v>648</v>
      </c>
      <c r="LQQ313" s="415">
        <v>4</v>
      </c>
      <c r="LQR313" s="418" t="s">
        <v>756</v>
      </c>
      <c r="LQS313" s="417" t="s">
        <v>757</v>
      </c>
      <c r="LQT313" s="414" t="s">
        <v>648</v>
      </c>
      <c r="LQU313" s="415">
        <v>4</v>
      </c>
      <c r="LQV313" s="418" t="s">
        <v>756</v>
      </c>
      <c r="LQW313" s="417" t="s">
        <v>757</v>
      </c>
      <c r="LQX313" s="414" t="s">
        <v>648</v>
      </c>
      <c r="LQY313" s="415">
        <v>4</v>
      </c>
      <c r="LQZ313" s="418" t="s">
        <v>756</v>
      </c>
      <c r="LRA313" s="417" t="s">
        <v>757</v>
      </c>
      <c r="LRB313" s="414" t="s">
        <v>648</v>
      </c>
      <c r="LRC313" s="415">
        <v>4</v>
      </c>
      <c r="LRD313" s="418" t="s">
        <v>756</v>
      </c>
      <c r="LRE313" s="417" t="s">
        <v>757</v>
      </c>
      <c r="LRF313" s="414" t="s">
        <v>648</v>
      </c>
      <c r="LRG313" s="415">
        <v>4</v>
      </c>
      <c r="LRH313" s="418" t="s">
        <v>756</v>
      </c>
      <c r="LRI313" s="417" t="s">
        <v>757</v>
      </c>
      <c r="LRJ313" s="414" t="s">
        <v>648</v>
      </c>
      <c r="LRK313" s="415">
        <v>4</v>
      </c>
      <c r="LRL313" s="418" t="s">
        <v>756</v>
      </c>
      <c r="LRM313" s="417" t="s">
        <v>757</v>
      </c>
      <c r="LRN313" s="414" t="s">
        <v>648</v>
      </c>
      <c r="LRO313" s="415">
        <v>4</v>
      </c>
      <c r="LRP313" s="418" t="s">
        <v>756</v>
      </c>
      <c r="LRQ313" s="417" t="s">
        <v>757</v>
      </c>
      <c r="LRR313" s="414" t="s">
        <v>648</v>
      </c>
      <c r="LRS313" s="415">
        <v>4</v>
      </c>
      <c r="LRT313" s="418" t="s">
        <v>756</v>
      </c>
      <c r="LRU313" s="417" t="s">
        <v>757</v>
      </c>
      <c r="LRV313" s="414" t="s">
        <v>648</v>
      </c>
      <c r="LRW313" s="415">
        <v>4</v>
      </c>
      <c r="LRX313" s="418" t="s">
        <v>756</v>
      </c>
      <c r="LRY313" s="417" t="s">
        <v>757</v>
      </c>
      <c r="LRZ313" s="414" t="s">
        <v>648</v>
      </c>
      <c r="LSA313" s="415">
        <v>4</v>
      </c>
      <c r="LSB313" s="418" t="s">
        <v>756</v>
      </c>
      <c r="LSC313" s="417" t="s">
        <v>757</v>
      </c>
      <c r="LSD313" s="414" t="s">
        <v>648</v>
      </c>
      <c r="LSE313" s="415">
        <v>4</v>
      </c>
      <c r="LSF313" s="418" t="s">
        <v>756</v>
      </c>
      <c r="LSG313" s="417" t="s">
        <v>757</v>
      </c>
      <c r="LSH313" s="414" t="s">
        <v>648</v>
      </c>
      <c r="LSI313" s="415">
        <v>4</v>
      </c>
      <c r="LSJ313" s="418" t="s">
        <v>756</v>
      </c>
      <c r="LSK313" s="417" t="s">
        <v>757</v>
      </c>
      <c r="LSL313" s="414" t="s">
        <v>648</v>
      </c>
      <c r="LSM313" s="415">
        <v>4</v>
      </c>
      <c r="LSN313" s="418" t="s">
        <v>756</v>
      </c>
      <c r="LSO313" s="417" t="s">
        <v>757</v>
      </c>
      <c r="LSP313" s="414" t="s">
        <v>648</v>
      </c>
      <c r="LSQ313" s="415">
        <v>4</v>
      </c>
      <c r="LSR313" s="418" t="s">
        <v>756</v>
      </c>
      <c r="LSS313" s="417" t="s">
        <v>757</v>
      </c>
      <c r="LST313" s="414" t="s">
        <v>648</v>
      </c>
      <c r="LSU313" s="415">
        <v>4</v>
      </c>
      <c r="LSV313" s="418" t="s">
        <v>756</v>
      </c>
      <c r="LSW313" s="417" t="s">
        <v>757</v>
      </c>
      <c r="LSX313" s="414" t="s">
        <v>648</v>
      </c>
      <c r="LSY313" s="415">
        <v>4</v>
      </c>
      <c r="LSZ313" s="418" t="s">
        <v>756</v>
      </c>
      <c r="LTA313" s="417" t="s">
        <v>757</v>
      </c>
      <c r="LTB313" s="414" t="s">
        <v>648</v>
      </c>
      <c r="LTC313" s="415">
        <v>4</v>
      </c>
      <c r="LTD313" s="418" t="s">
        <v>756</v>
      </c>
      <c r="LTE313" s="417" t="s">
        <v>757</v>
      </c>
      <c r="LTF313" s="414" t="s">
        <v>648</v>
      </c>
      <c r="LTG313" s="415">
        <v>4</v>
      </c>
      <c r="LTH313" s="418" t="s">
        <v>756</v>
      </c>
      <c r="LTI313" s="417" t="s">
        <v>757</v>
      </c>
      <c r="LTJ313" s="414" t="s">
        <v>648</v>
      </c>
      <c r="LTK313" s="415">
        <v>4</v>
      </c>
      <c r="LTL313" s="418" t="s">
        <v>756</v>
      </c>
      <c r="LTM313" s="417" t="s">
        <v>757</v>
      </c>
      <c r="LTN313" s="414" t="s">
        <v>648</v>
      </c>
      <c r="LTO313" s="415">
        <v>4</v>
      </c>
      <c r="LTP313" s="418" t="s">
        <v>756</v>
      </c>
      <c r="LTQ313" s="417" t="s">
        <v>757</v>
      </c>
      <c r="LTR313" s="414" t="s">
        <v>648</v>
      </c>
      <c r="LTS313" s="415">
        <v>4</v>
      </c>
      <c r="LTT313" s="418" t="s">
        <v>756</v>
      </c>
      <c r="LTU313" s="417" t="s">
        <v>757</v>
      </c>
      <c r="LTV313" s="414" t="s">
        <v>648</v>
      </c>
      <c r="LTW313" s="415">
        <v>4</v>
      </c>
      <c r="LTX313" s="418" t="s">
        <v>756</v>
      </c>
      <c r="LTY313" s="417" t="s">
        <v>757</v>
      </c>
      <c r="LTZ313" s="414" t="s">
        <v>648</v>
      </c>
      <c r="LUA313" s="415">
        <v>4</v>
      </c>
      <c r="LUB313" s="418" t="s">
        <v>756</v>
      </c>
      <c r="LUC313" s="417" t="s">
        <v>757</v>
      </c>
      <c r="LUD313" s="414" t="s">
        <v>648</v>
      </c>
      <c r="LUE313" s="415">
        <v>4</v>
      </c>
      <c r="LUF313" s="418" t="s">
        <v>756</v>
      </c>
      <c r="LUG313" s="417" t="s">
        <v>757</v>
      </c>
      <c r="LUH313" s="414" t="s">
        <v>648</v>
      </c>
      <c r="LUI313" s="415">
        <v>4</v>
      </c>
      <c r="LUJ313" s="418" t="s">
        <v>756</v>
      </c>
      <c r="LUK313" s="417" t="s">
        <v>757</v>
      </c>
      <c r="LUL313" s="414" t="s">
        <v>648</v>
      </c>
      <c r="LUM313" s="415">
        <v>4</v>
      </c>
      <c r="LUN313" s="418" t="s">
        <v>756</v>
      </c>
      <c r="LUO313" s="417" t="s">
        <v>757</v>
      </c>
      <c r="LUP313" s="414" t="s">
        <v>648</v>
      </c>
      <c r="LUQ313" s="415">
        <v>4</v>
      </c>
      <c r="LUR313" s="418" t="s">
        <v>756</v>
      </c>
      <c r="LUS313" s="417" t="s">
        <v>757</v>
      </c>
      <c r="LUT313" s="414" t="s">
        <v>648</v>
      </c>
      <c r="LUU313" s="415">
        <v>4</v>
      </c>
      <c r="LUV313" s="418" t="s">
        <v>756</v>
      </c>
      <c r="LUW313" s="417" t="s">
        <v>757</v>
      </c>
      <c r="LUX313" s="414" t="s">
        <v>648</v>
      </c>
      <c r="LUY313" s="415">
        <v>4</v>
      </c>
      <c r="LUZ313" s="418" t="s">
        <v>756</v>
      </c>
      <c r="LVA313" s="417" t="s">
        <v>757</v>
      </c>
      <c r="LVB313" s="414" t="s">
        <v>648</v>
      </c>
      <c r="LVC313" s="415">
        <v>4</v>
      </c>
      <c r="LVD313" s="418" t="s">
        <v>756</v>
      </c>
      <c r="LVE313" s="417" t="s">
        <v>757</v>
      </c>
      <c r="LVF313" s="414" t="s">
        <v>648</v>
      </c>
      <c r="LVG313" s="415">
        <v>4</v>
      </c>
      <c r="LVH313" s="418" t="s">
        <v>756</v>
      </c>
      <c r="LVI313" s="417" t="s">
        <v>757</v>
      </c>
      <c r="LVJ313" s="414" t="s">
        <v>648</v>
      </c>
      <c r="LVK313" s="415">
        <v>4</v>
      </c>
      <c r="LVL313" s="418" t="s">
        <v>756</v>
      </c>
      <c r="LVM313" s="417" t="s">
        <v>757</v>
      </c>
      <c r="LVN313" s="414" t="s">
        <v>648</v>
      </c>
      <c r="LVO313" s="415">
        <v>4</v>
      </c>
      <c r="LVP313" s="418" t="s">
        <v>756</v>
      </c>
      <c r="LVQ313" s="417" t="s">
        <v>757</v>
      </c>
      <c r="LVR313" s="414" t="s">
        <v>648</v>
      </c>
      <c r="LVS313" s="415">
        <v>4</v>
      </c>
      <c r="LVT313" s="418" t="s">
        <v>756</v>
      </c>
      <c r="LVU313" s="417" t="s">
        <v>757</v>
      </c>
      <c r="LVV313" s="414" t="s">
        <v>648</v>
      </c>
      <c r="LVW313" s="415">
        <v>4</v>
      </c>
      <c r="LVX313" s="418" t="s">
        <v>756</v>
      </c>
      <c r="LVY313" s="417" t="s">
        <v>757</v>
      </c>
      <c r="LVZ313" s="414" t="s">
        <v>648</v>
      </c>
      <c r="LWA313" s="415">
        <v>4</v>
      </c>
      <c r="LWB313" s="418" t="s">
        <v>756</v>
      </c>
      <c r="LWC313" s="417" t="s">
        <v>757</v>
      </c>
      <c r="LWD313" s="414" t="s">
        <v>648</v>
      </c>
      <c r="LWE313" s="415">
        <v>4</v>
      </c>
      <c r="LWF313" s="418" t="s">
        <v>756</v>
      </c>
      <c r="LWG313" s="417" t="s">
        <v>757</v>
      </c>
      <c r="LWH313" s="414" t="s">
        <v>648</v>
      </c>
      <c r="LWI313" s="415">
        <v>4</v>
      </c>
      <c r="LWJ313" s="418" t="s">
        <v>756</v>
      </c>
      <c r="LWK313" s="417" t="s">
        <v>757</v>
      </c>
      <c r="LWL313" s="414" t="s">
        <v>648</v>
      </c>
      <c r="LWM313" s="415">
        <v>4</v>
      </c>
      <c r="LWN313" s="418" t="s">
        <v>756</v>
      </c>
      <c r="LWO313" s="417" t="s">
        <v>757</v>
      </c>
      <c r="LWP313" s="414" t="s">
        <v>648</v>
      </c>
      <c r="LWQ313" s="415">
        <v>4</v>
      </c>
      <c r="LWR313" s="418" t="s">
        <v>756</v>
      </c>
      <c r="LWS313" s="417" t="s">
        <v>757</v>
      </c>
      <c r="LWT313" s="414" t="s">
        <v>648</v>
      </c>
      <c r="LWU313" s="415">
        <v>4</v>
      </c>
      <c r="LWV313" s="418" t="s">
        <v>756</v>
      </c>
      <c r="LWW313" s="417" t="s">
        <v>757</v>
      </c>
      <c r="LWX313" s="414" t="s">
        <v>648</v>
      </c>
      <c r="LWY313" s="415">
        <v>4</v>
      </c>
      <c r="LWZ313" s="418" t="s">
        <v>756</v>
      </c>
      <c r="LXA313" s="417" t="s">
        <v>757</v>
      </c>
      <c r="LXB313" s="414" t="s">
        <v>648</v>
      </c>
      <c r="LXC313" s="415">
        <v>4</v>
      </c>
      <c r="LXD313" s="418" t="s">
        <v>756</v>
      </c>
      <c r="LXE313" s="417" t="s">
        <v>757</v>
      </c>
      <c r="LXF313" s="414" t="s">
        <v>648</v>
      </c>
      <c r="LXG313" s="415">
        <v>4</v>
      </c>
      <c r="LXH313" s="418" t="s">
        <v>756</v>
      </c>
      <c r="LXI313" s="417" t="s">
        <v>757</v>
      </c>
      <c r="LXJ313" s="414" t="s">
        <v>648</v>
      </c>
      <c r="LXK313" s="415">
        <v>4</v>
      </c>
      <c r="LXL313" s="418" t="s">
        <v>756</v>
      </c>
      <c r="LXM313" s="417" t="s">
        <v>757</v>
      </c>
      <c r="LXN313" s="414" t="s">
        <v>648</v>
      </c>
      <c r="LXO313" s="415">
        <v>4</v>
      </c>
      <c r="LXP313" s="418" t="s">
        <v>756</v>
      </c>
      <c r="LXQ313" s="417" t="s">
        <v>757</v>
      </c>
      <c r="LXR313" s="414" t="s">
        <v>648</v>
      </c>
      <c r="LXS313" s="415">
        <v>4</v>
      </c>
      <c r="LXT313" s="418" t="s">
        <v>756</v>
      </c>
      <c r="LXU313" s="417" t="s">
        <v>757</v>
      </c>
      <c r="LXV313" s="414" t="s">
        <v>648</v>
      </c>
      <c r="LXW313" s="415">
        <v>4</v>
      </c>
      <c r="LXX313" s="418" t="s">
        <v>756</v>
      </c>
      <c r="LXY313" s="417" t="s">
        <v>757</v>
      </c>
      <c r="LXZ313" s="414" t="s">
        <v>648</v>
      </c>
      <c r="LYA313" s="415">
        <v>4</v>
      </c>
      <c r="LYB313" s="418" t="s">
        <v>756</v>
      </c>
      <c r="LYC313" s="417" t="s">
        <v>757</v>
      </c>
      <c r="LYD313" s="414" t="s">
        <v>648</v>
      </c>
      <c r="LYE313" s="415">
        <v>4</v>
      </c>
      <c r="LYF313" s="418" t="s">
        <v>756</v>
      </c>
      <c r="LYG313" s="417" t="s">
        <v>757</v>
      </c>
      <c r="LYH313" s="414" t="s">
        <v>648</v>
      </c>
      <c r="LYI313" s="415">
        <v>4</v>
      </c>
      <c r="LYJ313" s="418" t="s">
        <v>756</v>
      </c>
      <c r="LYK313" s="417" t="s">
        <v>757</v>
      </c>
      <c r="LYL313" s="414" t="s">
        <v>648</v>
      </c>
      <c r="LYM313" s="415">
        <v>4</v>
      </c>
      <c r="LYN313" s="418" t="s">
        <v>756</v>
      </c>
      <c r="LYO313" s="417" t="s">
        <v>757</v>
      </c>
      <c r="LYP313" s="414" t="s">
        <v>648</v>
      </c>
      <c r="LYQ313" s="415">
        <v>4</v>
      </c>
      <c r="LYR313" s="418" t="s">
        <v>756</v>
      </c>
      <c r="LYS313" s="417" t="s">
        <v>757</v>
      </c>
      <c r="LYT313" s="414" t="s">
        <v>648</v>
      </c>
      <c r="LYU313" s="415">
        <v>4</v>
      </c>
      <c r="LYV313" s="418" t="s">
        <v>756</v>
      </c>
      <c r="LYW313" s="417" t="s">
        <v>757</v>
      </c>
      <c r="LYX313" s="414" t="s">
        <v>648</v>
      </c>
      <c r="LYY313" s="415">
        <v>4</v>
      </c>
      <c r="LYZ313" s="418" t="s">
        <v>756</v>
      </c>
      <c r="LZA313" s="417" t="s">
        <v>757</v>
      </c>
      <c r="LZB313" s="414" t="s">
        <v>648</v>
      </c>
      <c r="LZC313" s="415">
        <v>4</v>
      </c>
      <c r="LZD313" s="418" t="s">
        <v>756</v>
      </c>
      <c r="LZE313" s="417" t="s">
        <v>757</v>
      </c>
      <c r="LZF313" s="414" t="s">
        <v>648</v>
      </c>
      <c r="LZG313" s="415">
        <v>4</v>
      </c>
      <c r="LZH313" s="418" t="s">
        <v>756</v>
      </c>
      <c r="LZI313" s="417" t="s">
        <v>757</v>
      </c>
      <c r="LZJ313" s="414" t="s">
        <v>648</v>
      </c>
      <c r="LZK313" s="415">
        <v>4</v>
      </c>
      <c r="LZL313" s="418" t="s">
        <v>756</v>
      </c>
      <c r="LZM313" s="417" t="s">
        <v>757</v>
      </c>
      <c r="LZN313" s="414" t="s">
        <v>648</v>
      </c>
      <c r="LZO313" s="415">
        <v>4</v>
      </c>
      <c r="LZP313" s="418" t="s">
        <v>756</v>
      </c>
      <c r="LZQ313" s="417" t="s">
        <v>757</v>
      </c>
      <c r="LZR313" s="414" t="s">
        <v>648</v>
      </c>
      <c r="LZS313" s="415">
        <v>4</v>
      </c>
      <c r="LZT313" s="418" t="s">
        <v>756</v>
      </c>
      <c r="LZU313" s="417" t="s">
        <v>757</v>
      </c>
      <c r="LZV313" s="414" t="s">
        <v>648</v>
      </c>
      <c r="LZW313" s="415">
        <v>4</v>
      </c>
      <c r="LZX313" s="418" t="s">
        <v>756</v>
      </c>
      <c r="LZY313" s="417" t="s">
        <v>757</v>
      </c>
      <c r="LZZ313" s="414" t="s">
        <v>648</v>
      </c>
      <c r="MAA313" s="415">
        <v>4</v>
      </c>
      <c r="MAB313" s="418" t="s">
        <v>756</v>
      </c>
      <c r="MAC313" s="417" t="s">
        <v>757</v>
      </c>
      <c r="MAD313" s="414" t="s">
        <v>648</v>
      </c>
      <c r="MAE313" s="415">
        <v>4</v>
      </c>
      <c r="MAF313" s="418" t="s">
        <v>756</v>
      </c>
      <c r="MAG313" s="417" t="s">
        <v>757</v>
      </c>
      <c r="MAH313" s="414" t="s">
        <v>648</v>
      </c>
      <c r="MAI313" s="415">
        <v>4</v>
      </c>
      <c r="MAJ313" s="418" t="s">
        <v>756</v>
      </c>
      <c r="MAK313" s="417" t="s">
        <v>757</v>
      </c>
      <c r="MAL313" s="414" t="s">
        <v>648</v>
      </c>
      <c r="MAM313" s="415">
        <v>4</v>
      </c>
      <c r="MAN313" s="418" t="s">
        <v>756</v>
      </c>
      <c r="MAO313" s="417" t="s">
        <v>757</v>
      </c>
      <c r="MAP313" s="414" t="s">
        <v>648</v>
      </c>
      <c r="MAQ313" s="415">
        <v>4</v>
      </c>
      <c r="MAR313" s="418" t="s">
        <v>756</v>
      </c>
      <c r="MAS313" s="417" t="s">
        <v>757</v>
      </c>
      <c r="MAT313" s="414" t="s">
        <v>648</v>
      </c>
      <c r="MAU313" s="415">
        <v>4</v>
      </c>
      <c r="MAV313" s="418" t="s">
        <v>756</v>
      </c>
      <c r="MAW313" s="417" t="s">
        <v>757</v>
      </c>
      <c r="MAX313" s="414" t="s">
        <v>648</v>
      </c>
      <c r="MAY313" s="415">
        <v>4</v>
      </c>
      <c r="MAZ313" s="418" t="s">
        <v>756</v>
      </c>
      <c r="MBA313" s="417" t="s">
        <v>757</v>
      </c>
      <c r="MBB313" s="414" t="s">
        <v>648</v>
      </c>
      <c r="MBC313" s="415">
        <v>4</v>
      </c>
      <c r="MBD313" s="418" t="s">
        <v>756</v>
      </c>
      <c r="MBE313" s="417" t="s">
        <v>757</v>
      </c>
      <c r="MBF313" s="414" t="s">
        <v>648</v>
      </c>
      <c r="MBG313" s="415">
        <v>4</v>
      </c>
      <c r="MBH313" s="418" t="s">
        <v>756</v>
      </c>
      <c r="MBI313" s="417" t="s">
        <v>757</v>
      </c>
      <c r="MBJ313" s="414" t="s">
        <v>648</v>
      </c>
      <c r="MBK313" s="415">
        <v>4</v>
      </c>
      <c r="MBL313" s="418" t="s">
        <v>756</v>
      </c>
      <c r="MBM313" s="417" t="s">
        <v>757</v>
      </c>
      <c r="MBN313" s="414" t="s">
        <v>648</v>
      </c>
      <c r="MBO313" s="415">
        <v>4</v>
      </c>
      <c r="MBP313" s="418" t="s">
        <v>756</v>
      </c>
      <c r="MBQ313" s="417" t="s">
        <v>757</v>
      </c>
      <c r="MBR313" s="414" t="s">
        <v>648</v>
      </c>
      <c r="MBS313" s="415">
        <v>4</v>
      </c>
      <c r="MBT313" s="418" t="s">
        <v>756</v>
      </c>
      <c r="MBU313" s="417" t="s">
        <v>757</v>
      </c>
      <c r="MBV313" s="414" t="s">
        <v>648</v>
      </c>
      <c r="MBW313" s="415">
        <v>4</v>
      </c>
      <c r="MBX313" s="418" t="s">
        <v>756</v>
      </c>
      <c r="MBY313" s="417" t="s">
        <v>757</v>
      </c>
      <c r="MBZ313" s="414" t="s">
        <v>648</v>
      </c>
      <c r="MCA313" s="415">
        <v>4</v>
      </c>
      <c r="MCB313" s="418" t="s">
        <v>756</v>
      </c>
      <c r="MCC313" s="417" t="s">
        <v>757</v>
      </c>
      <c r="MCD313" s="414" t="s">
        <v>648</v>
      </c>
      <c r="MCE313" s="415">
        <v>4</v>
      </c>
      <c r="MCF313" s="418" t="s">
        <v>756</v>
      </c>
      <c r="MCG313" s="417" t="s">
        <v>757</v>
      </c>
      <c r="MCH313" s="414" t="s">
        <v>648</v>
      </c>
      <c r="MCI313" s="415">
        <v>4</v>
      </c>
      <c r="MCJ313" s="418" t="s">
        <v>756</v>
      </c>
      <c r="MCK313" s="417" t="s">
        <v>757</v>
      </c>
      <c r="MCL313" s="414" t="s">
        <v>648</v>
      </c>
      <c r="MCM313" s="415">
        <v>4</v>
      </c>
      <c r="MCN313" s="418" t="s">
        <v>756</v>
      </c>
      <c r="MCO313" s="417" t="s">
        <v>757</v>
      </c>
      <c r="MCP313" s="414" t="s">
        <v>648</v>
      </c>
      <c r="MCQ313" s="415">
        <v>4</v>
      </c>
      <c r="MCR313" s="418" t="s">
        <v>756</v>
      </c>
      <c r="MCS313" s="417" t="s">
        <v>757</v>
      </c>
      <c r="MCT313" s="414" t="s">
        <v>648</v>
      </c>
      <c r="MCU313" s="415">
        <v>4</v>
      </c>
      <c r="MCV313" s="418" t="s">
        <v>756</v>
      </c>
      <c r="MCW313" s="417" t="s">
        <v>757</v>
      </c>
      <c r="MCX313" s="414" t="s">
        <v>648</v>
      </c>
      <c r="MCY313" s="415">
        <v>4</v>
      </c>
      <c r="MCZ313" s="418" t="s">
        <v>756</v>
      </c>
      <c r="MDA313" s="417" t="s">
        <v>757</v>
      </c>
      <c r="MDB313" s="414" t="s">
        <v>648</v>
      </c>
      <c r="MDC313" s="415">
        <v>4</v>
      </c>
      <c r="MDD313" s="418" t="s">
        <v>756</v>
      </c>
      <c r="MDE313" s="417" t="s">
        <v>757</v>
      </c>
      <c r="MDF313" s="414" t="s">
        <v>648</v>
      </c>
      <c r="MDG313" s="415">
        <v>4</v>
      </c>
      <c r="MDH313" s="418" t="s">
        <v>756</v>
      </c>
      <c r="MDI313" s="417" t="s">
        <v>757</v>
      </c>
      <c r="MDJ313" s="414" t="s">
        <v>648</v>
      </c>
      <c r="MDK313" s="415">
        <v>4</v>
      </c>
      <c r="MDL313" s="418" t="s">
        <v>756</v>
      </c>
      <c r="MDM313" s="417" t="s">
        <v>757</v>
      </c>
      <c r="MDN313" s="414" t="s">
        <v>648</v>
      </c>
      <c r="MDO313" s="415">
        <v>4</v>
      </c>
      <c r="MDP313" s="418" t="s">
        <v>756</v>
      </c>
      <c r="MDQ313" s="417" t="s">
        <v>757</v>
      </c>
      <c r="MDR313" s="414" t="s">
        <v>648</v>
      </c>
      <c r="MDS313" s="415">
        <v>4</v>
      </c>
      <c r="MDT313" s="418" t="s">
        <v>756</v>
      </c>
      <c r="MDU313" s="417" t="s">
        <v>757</v>
      </c>
      <c r="MDV313" s="414" t="s">
        <v>648</v>
      </c>
      <c r="MDW313" s="415">
        <v>4</v>
      </c>
      <c r="MDX313" s="418" t="s">
        <v>756</v>
      </c>
      <c r="MDY313" s="417" t="s">
        <v>757</v>
      </c>
      <c r="MDZ313" s="414" t="s">
        <v>648</v>
      </c>
      <c r="MEA313" s="415">
        <v>4</v>
      </c>
      <c r="MEB313" s="418" t="s">
        <v>756</v>
      </c>
      <c r="MEC313" s="417" t="s">
        <v>757</v>
      </c>
      <c r="MED313" s="414" t="s">
        <v>648</v>
      </c>
      <c r="MEE313" s="415">
        <v>4</v>
      </c>
      <c r="MEF313" s="418" t="s">
        <v>756</v>
      </c>
      <c r="MEG313" s="417" t="s">
        <v>757</v>
      </c>
      <c r="MEH313" s="414" t="s">
        <v>648</v>
      </c>
      <c r="MEI313" s="415">
        <v>4</v>
      </c>
      <c r="MEJ313" s="418" t="s">
        <v>756</v>
      </c>
      <c r="MEK313" s="417" t="s">
        <v>757</v>
      </c>
      <c r="MEL313" s="414" t="s">
        <v>648</v>
      </c>
      <c r="MEM313" s="415">
        <v>4</v>
      </c>
      <c r="MEN313" s="418" t="s">
        <v>756</v>
      </c>
      <c r="MEO313" s="417" t="s">
        <v>757</v>
      </c>
      <c r="MEP313" s="414" t="s">
        <v>648</v>
      </c>
      <c r="MEQ313" s="415">
        <v>4</v>
      </c>
      <c r="MER313" s="418" t="s">
        <v>756</v>
      </c>
      <c r="MES313" s="417" t="s">
        <v>757</v>
      </c>
      <c r="MET313" s="414" t="s">
        <v>648</v>
      </c>
      <c r="MEU313" s="415">
        <v>4</v>
      </c>
      <c r="MEV313" s="418" t="s">
        <v>756</v>
      </c>
      <c r="MEW313" s="417" t="s">
        <v>757</v>
      </c>
      <c r="MEX313" s="414" t="s">
        <v>648</v>
      </c>
      <c r="MEY313" s="415">
        <v>4</v>
      </c>
      <c r="MEZ313" s="418" t="s">
        <v>756</v>
      </c>
      <c r="MFA313" s="417" t="s">
        <v>757</v>
      </c>
      <c r="MFB313" s="414" t="s">
        <v>648</v>
      </c>
      <c r="MFC313" s="415">
        <v>4</v>
      </c>
      <c r="MFD313" s="418" t="s">
        <v>756</v>
      </c>
      <c r="MFE313" s="417" t="s">
        <v>757</v>
      </c>
      <c r="MFF313" s="414" t="s">
        <v>648</v>
      </c>
      <c r="MFG313" s="415">
        <v>4</v>
      </c>
      <c r="MFH313" s="418" t="s">
        <v>756</v>
      </c>
      <c r="MFI313" s="417" t="s">
        <v>757</v>
      </c>
      <c r="MFJ313" s="414" t="s">
        <v>648</v>
      </c>
      <c r="MFK313" s="415">
        <v>4</v>
      </c>
      <c r="MFL313" s="418" t="s">
        <v>756</v>
      </c>
      <c r="MFM313" s="417" t="s">
        <v>757</v>
      </c>
      <c r="MFN313" s="414" t="s">
        <v>648</v>
      </c>
      <c r="MFO313" s="415">
        <v>4</v>
      </c>
      <c r="MFP313" s="418" t="s">
        <v>756</v>
      </c>
      <c r="MFQ313" s="417" t="s">
        <v>757</v>
      </c>
      <c r="MFR313" s="414" t="s">
        <v>648</v>
      </c>
      <c r="MFS313" s="415">
        <v>4</v>
      </c>
      <c r="MFT313" s="418" t="s">
        <v>756</v>
      </c>
      <c r="MFU313" s="417" t="s">
        <v>757</v>
      </c>
      <c r="MFV313" s="414" t="s">
        <v>648</v>
      </c>
      <c r="MFW313" s="415">
        <v>4</v>
      </c>
      <c r="MFX313" s="418" t="s">
        <v>756</v>
      </c>
      <c r="MFY313" s="417" t="s">
        <v>757</v>
      </c>
      <c r="MFZ313" s="414" t="s">
        <v>648</v>
      </c>
      <c r="MGA313" s="415">
        <v>4</v>
      </c>
      <c r="MGB313" s="418" t="s">
        <v>756</v>
      </c>
      <c r="MGC313" s="417" t="s">
        <v>757</v>
      </c>
      <c r="MGD313" s="414" t="s">
        <v>648</v>
      </c>
      <c r="MGE313" s="415">
        <v>4</v>
      </c>
      <c r="MGF313" s="418" t="s">
        <v>756</v>
      </c>
      <c r="MGG313" s="417" t="s">
        <v>757</v>
      </c>
      <c r="MGH313" s="414" t="s">
        <v>648</v>
      </c>
      <c r="MGI313" s="415">
        <v>4</v>
      </c>
      <c r="MGJ313" s="418" t="s">
        <v>756</v>
      </c>
      <c r="MGK313" s="417" t="s">
        <v>757</v>
      </c>
      <c r="MGL313" s="414" t="s">
        <v>648</v>
      </c>
      <c r="MGM313" s="415">
        <v>4</v>
      </c>
      <c r="MGN313" s="418" t="s">
        <v>756</v>
      </c>
      <c r="MGO313" s="417" t="s">
        <v>757</v>
      </c>
      <c r="MGP313" s="414" t="s">
        <v>648</v>
      </c>
      <c r="MGQ313" s="415">
        <v>4</v>
      </c>
      <c r="MGR313" s="418" t="s">
        <v>756</v>
      </c>
      <c r="MGS313" s="417" t="s">
        <v>757</v>
      </c>
      <c r="MGT313" s="414" t="s">
        <v>648</v>
      </c>
      <c r="MGU313" s="415">
        <v>4</v>
      </c>
      <c r="MGV313" s="418" t="s">
        <v>756</v>
      </c>
      <c r="MGW313" s="417" t="s">
        <v>757</v>
      </c>
      <c r="MGX313" s="414" t="s">
        <v>648</v>
      </c>
      <c r="MGY313" s="415">
        <v>4</v>
      </c>
      <c r="MGZ313" s="418" t="s">
        <v>756</v>
      </c>
      <c r="MHA313" s="417" t="s">
        <v>757</v>
      </c>
      <c r="MHB313" s="414" t="s">
        <v>648</v>
      </c>
      <c r="MHC313" s="415">
        <v>4</v>
      </c>
      <c r="MHD313" s="418" t="s">
        <v>756</v>
      </c>
      <c r="MHE313" s="417" t="s">
        <v>757</v>
      </c>
      <c r="MHF313" s="414" t="s">
        <v>648</v>
      </c>
      <c r="MHG313" s="415">
        <v>4</v>
      </c>
      <c r="MHH313" s="418" t="s">
        <v>756</v>
      </c>
      <c r="MHI313" s="417" t="s">
        <v>757</v>
      </c>
      <c r="MHJ313" s="414" t="s">
        <v>648</v>
      </c>
      <c r="MHK313" s="415">
        <v>4</v>
      </c>
      <c r="MHL313" s="418" t="s">
        <v>756</v>
      </c>
      <c r="MHM313" s="417" t="s">
        <v>757</v>
      </c>
      <c r="MHN313" s="414" t="s">
        <v>648</v>
      </c>
      <c r="MHO313" s="415">
        <v>4</v>
      </c>
      <c r="MHP313" s="418" t="s">
        <v>756</v>
      </c>
      <c r="MHQ313" s="417" t="s">
        <v>757</v>
      </c>
      <c r="MHR313" s="414" t="s">
        <v>648</v>
      </c>
      <c r="MHS313" s="415">
        <v>4</v>
      </c>
      <c r="MHT313" s="418" t="s">
        <v>756</v>
      </c>
      <c r="MHU313" s="417" t="s">
        <v>757</v>
      </c>
      <c r="MHV313" s="414" t="s">
        <v>648</v>
      </c>
      <c r="MHW313" s="415">
        <v>4</v>
      </c>
      <c r="MHX313" s="418" t="s">
        <v>756</v>
      </c>
      <c r="MHY313" s="417" t="s">
        <v>757</v>
      </c>
      <c r="MHZ313" s="414" t="s">
        <v>648</v>
      </c>
      <c r="MIA313" s="415">
        <v>4</v>
      </c>
      <c r="MIB313" s="418" t="s">
        <v>756</v>
      </c>
      <c r="MIC313" s="417" t="s">
        <v>757</v>
      </c>
      <c r="MID313" s="414" t="s">
        <v>648</v>
      </c>
      <c r="MIE313" s="415">
        <v>4</v>
      </c>
      <c r="MIF313" s="418" t="s">
        <v>756</v>
      </c>
      <c r="MIG313" s="417" t="s">
        <v>757</v>
      </c>
      <c r="MIH313" s="414" t="s">
        <v>648</v>
      </c>
      <c r="MII313" s="415">
        <v>4</v>
      </c>
      <c r="MIJ313" s="418" t="s">
        <v>756</v>
      </c>
      <c r="MIK313" s="417" t="s">
        <v>757</v>
      </c>
      <c r="MIL313" s="414" t="s">
        <v>648</v>
      </c>
      <c r="MIM313" s="415">
        <v>4</v>
      </c>
      <c r="MIN313" s="418" t="s">
        <v>756</v>
      </c>
      <c r="MIO313" s="417" t="s">
        <v>757</v>
      </c>
      <c r="MIP313" s="414" t="s">
        <v>648</v>
      </c>
      <c r="MIQ313" s="415">
        <v>4</v>
      </c>
      <c r="MIR313" s="418" t="s">
        <v>756</v>
      </c>
      <c r="MIS313" s="417" t="s">
        <v>757</v>
      </c>
      <c r="MIT313" s="414" t="s">
        <v>648</v>
      </c>
      <c r="MIU313" s="415">
        <v>4</v>
      </c>
      <c r="MIV313" s="418" t="s">
        <v>756</v>
      </c>
      <c r="MIW313" s="417" t="s">
        <v>757</v>
      </c>
      <c r="MIX313" s="414" t="s">
        <v>648</v>
      </c>
      <c r="MIY313" s="415">
        <v>4</v>
      </c>
      <c r="MIZ313" s="418" t="s">
        <v>756</v>
      </c>
      <c r="MJA313" s="417" t="s">
        <v>757</v>
      </c>
      <c r="MJB313" s="414" t="s">
        <v>648</v>
      </c>
      <c r="MJC313" s="415">
        <v>4</v>
      </c>
      <c r="MJD313" s="418" t="s">
        <v>756</v>
      </c>
      <c r="MJE313" s="417" t="s">
        <v>757</v>
      </c>
      <c r="MJF313" s="414" t="s">
        <v>648</v>
      </c>
      <c r="MJG313" s="415">
        <v>4</v>
      </c>
      <c r="MJH313" s="418" t="s">
        <v>756</v>
      </c>
      <c r="MJI313" s="417" t="s">
        <v>757</v>
      </c>
      <c r="MJJ313" s="414" t="s">
        <v>648</v>
      </c>
      <c r="MJK313" s="415">
        <v>4</v>
      </c>
      <c r="MJL313" s="418" t="s">
        <v>756</v>
      </c>
      <c r="MJM313" s="417" t="s">
        <v>757</v>
      </c>
      <c r="MJN313" s="414" t="s">
        <v>648</v>
      </c>
      <c r="MJO313" s="415">
        <v>4</v>
      </c>
      <c r="MJP313" s="418" t="s">
        <v>756</v>
      </c>
      <c r="MJQ313" s="417" t="s">
        <v>757</v>
      </c>
      <c r="MJR313" s="414" t="s">
        <v>648</v>
      </c>
      <c r="MJS313" s="415">
        <v>4</v>
      </c>
      <c r="MJT313" s="418" t="s">
        <v>756</v>
      </c>
      <c r="MJU313" s="417" t="s">
        <v>757</v>
      </c>
      <c r="MJV313" s="414" t="s">
        <v>648</v>
      </c>
      <c r="MJW313" s="415">
        <v>4</v>
      </c>
      <c r="MJX313" s="418" t="s">
        <v>756</v>
      </c>
      <c r="MJY313" s="417" t="s">
        <v>757</v>
      </c>
      <c r="MJZ313" s="414" t="s">
        <v>648</v>
      </c>
      <c r="MKA313" s="415">
        <v>4</v>
      </c>
      <c r="MKB313" s="418" t="s">
        <v>756</v>
      </c>
      <c r="MKC313" s="417" t="s">
        <v>757</v>
      </c>
      <c r="MKD313" s="414" t="s">
        <v>648</v>
      </c>
      <c r="MKE313" s="415">
        <v>4</v>
      </c>
      <c r="MKF313" s="418" t="s">
        <v>756</v>
      </c>
      <c r="MKG313" s="417" t="s">
        <v>757</v>
      </c>
      <c r="MKH313" s="414" t="s">
        <v>648</v>
      </c>
      <c r="MKI313" s="415">
        <v>4</v>
      </c>
      <c r="MKJ313" s="418" t="s">
        <v>756</v>
      </c>
      <c r="MKK313" s="417" t="s">
        <v>757</v>
      </c>
      <c r="MKL313" s="414" t="s">
        <v>648</v>
      </c>
      <c r="MKM313" s="415">
        <v>4</v>
      </c>
      <c r="MKN313" s="418" t="s">
        <v>756</v>
      </c>
      <c r="MKO313" s="417" t="s">
        <v>757</v>
      </c>
      <c r="MKP313" s="414" t="s">
        <v>648</v>
      </c>
      <c r="MKQ313" s="415">
        <v>4</v>
      </c>
      <c r="MKR313" s="418" t="s">
        <v>756</v>
      </c>
      <c r="MKS313" s="417" t="s">
        <v>757</v>
      </c>
      <c r="MKT313" s="414" t="s">
        <v>648</v>
      </c>
      <c r="MKU313" s="415">
        <v>4</v>
      </c>
      <c r="MKV313" s="418" t="s">
        <v>756</v>
      </c>
      <c r="MKW313" s="417" t="s">
        <v>757</v>
      </c>
      <c r="MKX313" s="414" t="s">
        <v>648</v>
      </c>
      <c r="MKY313" s="415">
        <v>4</v>
      </c>
      <c r="MKZ313" s="418" t="s">
        <v>756</v>
      </c>
      <c r="MLA313" s="417" t="s">
        <v>757</v>
      </c>
      <c r="MLB313" s="414" t="s">
        <v>648</v>
      </c>
      <c r="MLC313" s="415">
        <v>4</v>
      </c>
      <c r="MLD313" s="418" t="s">
        <v>756</v>
      </c>
      <c r="MLE313" s="417" t="s">
        <v>757</v>
      </c>
      <c r="MLF313" s="414" t="s">
        <v>648</v>
      </c>
      <c r="MLG313" s="415">
        <v>4</v>
      </c>
      <c r="MLH313" s="418" t="s">
        <v>756</v>
      </c>
      <c r="MLI313" s="417" t="s">
        <v>757</v>
      </c>
      <c r="MLJ313" s="414" t="s">
        <v>648</v>
      </c>
      <c r="MLK313" s="415">
        <v>4</v>
      </c>
      <c r="MLL313" s="418" t="s">
        <v>756</v>
      </c>
      <c r="MLM313" s="417" t="s">
        <v>757</v>
      </c>
      <c r="MLN313" s="414" t="s">
        <v>648</v>
      </c>
      <c r="MLO313" s="415">
        <v>4</v>
      </c>
      <c r="MLP313" s="418" t="s">
        <v>756</v>
      </c>
      <c r="MLQ313" s="417" t="s">
        <v>757</v>
      </c>
      <c r="MLR313" s="414" t="s">
        <v>648</v>
      </c>
      <c r="MLS313" s="415">
        <v>4</v>
      </c>
      <c r="MLT313" s="418" t="s">
        <v>756</v>
      </c>
      <c r="MLU313" s="417" t="s">
        <v>757</v>
      </c>
      <c r="MLV313" s="414" t="s">
        <v>648</v>
      </c>
      <c r="MLW313" s="415">
        <v>4</v>
      </c>
      <c r="MLX313" s="418" t="s">
        <v>756</v>
      </c>
      <c r="MLY313" s="417" t="s">
        <v>757</v>
      </c>
      <c r="MLZ313" s="414" t="s">
        <v>648</v>
      </c>
      <c r="MMA313" s="415">
        <v>4</v>
      </c>
      <c r="MMB313" s="418" t="s">
        <v>756</v>
      </c>
      <c r="MMC313" s="417" t="s">
        <v>757</v>
      </c>
      <c r="MMD313" s="414" t="s">
        <v>648</v>
      </c>
      <c r="MME313" s="415">
        <v>4</v>
      </c>
      <c r="MMF313" s="418" t="s">
        <v>756</v>
      </c>
      <c r="MMG313" s="417" t="s">
        <v>757</v>
      </c>
      <c r="MMH313" s="414" t="s">
        <v>648</v>
      </c>
      <c r="MMI313" s="415">
        <v>4</v>
      </c>
      <c r="MMJ313" s="418" t="s">
        <v>756</v>
      </c>
      <c r="MMK313" s="417" t="s">
        <v>757</v>
      </c>
      <c r="MML313" s="414" t="s">
        <v>648</v>
      </c>
      <c r="MMM313" s="415">
        <v>4</v>
      </c>
      <c r="MMN313" s="418" t="s">
        <v>756</v>
      </c>
      <c r="MMO313" s="417" t="s">
        <v>757</v>
      </c>
      <c r="MMP313" s="414" t="s">
        <v>648</v>
      </c>
      <c r="MMQ313" s="415">
        <v>4</v>
      </c>
      <c r="MMR313" s="418" t="s">
        <v>756</v>
      </c>
      <c r="MMS313" s="417" t="s">
        <v>757</v>
      </c>
      <c r="MMT313" s="414" t="s">
        <v>648</v>
      </c>
      <c r="MMU313" s="415">
        <v>4</v>
      </c>
      <c r="MMV313" s="418" t="s">
        <v>756</v>
      </c>
      <c r="MMW313" s="417" t="s">
        <v>757</v>
      </c>
      <c r="MMX313" s="414" t="s">
        <v>648</v>
      </c>
      <c r="MMY313" s="415">
        <v>4</v>
      </c>
      <c r="MMZ313" s="418" t="s">
        <v>756</v>
      </c>
      <c r="MNA313" s="417" t="s">
        <v>757</v>
      </c>
      <c r="MNB313" s="414" t="s">
        <v>648</v>
      </c>
      <c r="MNC313" s="415">
        <v>4</v>
      </c>
      <c r="MND313" s="418" t="s">
        <v>756</v>
      </c>
      <c r="MNE313" s="417" t="s">
        <v>757</v>
      </c>
      <c r="MNF313" s="414" t="s">
        <v>648</v>
      </c>
      <c r="MNG313" s="415">
        <v>4</v>
      </c>
      <c r="MNH313" s="418" t="s">
        <v>756</v>
      </c>
      <c r="MNI313" s="417" t="s">
        <v>757</v>
      </c>
      <c r="MNJ313" s="414" t="s">
        <v>648</v>
      </c>
      <c r="MNK313" s="415">
        <v>4</v>
      </c>
      <c r="MNL313" s="418" t="s">
        <v>756</v>
      </c>
      <c r="MNM313" s="417" t="s">
        <v>757</v>
      </c>
      <c r="MNN313" s="414" t="s">
        <v>648</v>
      </c>
      <c r="MNO313" s="415">
        <v>4</v>
      </c>
      <c r="MNP313" s="418" t="s">
        <v>756</v>
      </c>
      <c r="MNQ313" s="417" t="s">
        <v>757</v>
      </c>
      <c r="MNR313" s="414" t="s">
        <v>648</v>
      </c>
      <c r="MNS313" s="415">
        <v>4</v>
      </c>
      <c r="MNT313" s="418" t="s">
        <v>756</v>
      </c>
      <c r="MNU313" s="417" t="s">
        <v>757</v>
      </c>
      <c r="MNV313" s="414" t="s">
        <v>648</v>
      </c>
      <c r="MNW313" s="415">
        <v>4</v>
      </c>
      <c r="MNX313" s="418" t="s">
        <v>756</v>
      </c>
      <c r="MNY313" s="417" t="s">
        <v>757</v>
      </c>
      <c r="MNZ313" s="414" t="s">
        <v>648</v>
      </c>
      <c r="MOA313" s="415">
        <v>4</v>
      </c>
      <c r="MOB313" s="418" t="s">
        <v>756</v>
      </c>
      <c r="MOC313" s="417" t="s">
        <v>757</v>
      </c>
      <c r="MOD313" s="414" t="s">
        <v>648</v>
      </c>
      <c r="MOE313" s="415">
        <v>4</v>
      </c>
      <c r="MOF313" s="418" t="s">
        <v>756</v>
      </c>
      <c r="MOG313" s="417" t="s">
        <v>757</v>
      </c>
      <c r="MOH313" s="414" t="s">
        <v>648</v>
      </c>
      <c r="MOI313" s="415">
        <v>4</v>
      </c>
      <c r="MOJ313" s="418" t="s">
        <v>756</v>
      </c>
      <c r="MOK313" s="417" t="s">
        <v>757</v>
      </c>
      <c r="MOL313" s="414" t="s">
        <v>648</v>
      </c>
      <c r="MOM313" s="415">
        <v>4</v>
      </c>
      <c r="MON313" s="418" t="s">
        <v>756</v>
      </c>
      <c r="MOO313" s="417" t="s">
        <v>757</v>
      </c>
      <c r="MOP313" s="414" t="s">
        <v>648</v>
      </c>
      <c r="MOQ313" s="415">
        <v>4</v>
      </c>
      <c r="MOR313" s="418" t="s">
        <v>756</v>
      </c>
      <c r="MOS313" s="417" t="s">
        <v>757</v>
      </c>
      <c r="MOT313" s="414" t="s">
        <v>648</v>
      </c>
      <c r="MOU313" s="415">
        <v>4</v>
      </c>
      <c r="MOV313" s="418" t="s">
        <v>756</v>
      </c>
      <c r="MOW313" s="417" t="s">
        <v>757</v>
      </c>
      <c r="MOX313" s="414" t="s">
        <v>648</v>
      </c>
      <c r="MOY313" s="415">
        <v>4</v>
      </c>
      <c r="MOZ313" s="418" t="s">
        <v>756</v>
      </c>
      <c r="MPA313" s="417" t="s">
        <v>757</v>
      </c>
      <c r="MPB313" s="414" t="s">
        <v>648</v>
      </c>
      <c r="MPC313" s="415">
        <v>4</v>
      </c>
      <c r="MPD313" s="418" t="s">
        <v>756</v>
      </c>
      <c r="MPE313" s="417" t="s">
        <v>757</v>
      </c>
      <c r="MPF313" s="414" t="s">
        <v>648</v>
      </c>
      <c r="MPG313" s="415">
        <v>4</v>
      </c>
      <c r="MPH313" s="418" t="s">
        <v>756</v>
      </c>
      <c r="MPI313" s="417" t="s">
        <v>757</v>
      </c>
      <c r="MPJ313" s="414" t="s">
        <v>648</v>
      </c>
      <c r="MPK313" s="415">
        <v>4</v>
      </c>
      <c r="MPL313" s="418" t="s">
        <v>756</v>
      </c>
      <c r="MPM313" s="417" t="s">
        <v>757</v>
      </c>
      <c r="MPN313" s="414" t="s">
        <v>648</v>
      </c>
      <c r="MPO313" s="415">
        <v>4</v>
      </c>
      <c r="MPP313" s="418" t="s">
        <v>756</v>
      </c>
      <c r="MPQ313" s="417" t="s">
        <v>757</v>
      </c>
      <c r="MPR313" s="414" t="s">
        <v>648</v>
      </c>
      <c r="MPS313" s="415">
        <v>4</v>
      </c>
      <c r="MPT313" s="418" t="s">
        <v>756</v>
      </c>
      <c r="MPU313" s="417" t="s">
        <v>757</v>
      </c>
      <c r="MPV313" s="414" t="s">
        <v>648</v>
      </c>
      <c r="MPW313" s="415">
        <v>4</v>
      </c>
      <c r="MPX313" s="418" t="s">
        <v>756</v>
      </c>
      <c r="MPY313" s="417" t="s">
        <v>757</v>
      </c>
      <c r="MPZ313" s="414" t="s">
        <v>648</v>
      </c>
      <c r="MQA313" s="415">
        <v>4</v>
      </c>
      <c r="MQB313" s="418" t="s">
        <v>756</v>
      </c>
      <c r="MQC313" s="417" t="s">
        <v>757</v>
      </c>
      <c r="MQD313" s="414" t="s">
        <v>648</v>
      </c>
      <c r="MQE313" s="415">
        <v>4</v>
      </c>
      <c r="MQF313" s="418" t="s">
        <v>756</v>
      </c>
      <c r="MQG313" s="417" t="s">
        <v>757</v>
      </c>
      <c r="MQH313" s="414" t="s">
        <v>648</v>
      </c>
      <c r="MQI313" s="415">
        <v>4</v>
      </c>
      <c r="MQJ313" s="418" t="s">
        <v>756</v>
      </c>
      <c r="MQK313" s="417" t="s">
        <v>757</v>
      </c>
      <c r="MQL313" s="414" t="s">
        <v>648</v>
      </c>
      <c r="MQM313" s="415">
        <v>4</v>
      </c>
      <c r="MQN313" s="418" t="s">
        <v>756</v>
      </c>
      <c r="MQO313" s="417" t="s">
        <v>757</v>
      </c>
      <c r="MQP313" s="414" t="s">
        <v>648</v>
      </c>
      <c r="MQQ313" s="415">
        <v>4</v>
      </c>
      <c r="MQR313" s="418" t="s">
        <v>756</v>
      </c>
      <c r="MQS313" s="417" t="s">
        <v>757</v>
      </c>
      <c r="MQT313" s="414" t="s">
        <v>648</v>
      </c>
      <c r="MQU313" s="415">
        <v>4</v>
      </c>
      <c r="MQV313" s="418" t="s">
        <v>756</v>
      </c>
      <c r="MQW313" s="417" t="s">
        <v>757</v>
      </c>
      <c r="MQX313" s="414" t="s">
        <v>648</v>
      </c>
      <c r="MQY313" s="415">
        <v>4</v>
      </c>
      <c r="MQZ313" s="418" t="s">
        <v>756</v>
      </c>
      <c r="MRA313" s="417" t="s">
        <v>757</v>
      </c>
      <c r="MRB313" s="414" t="s">
        <v>648</v>
      </c>
      <c r="MRC313" s="415">
        <v>4</v>
      </c>
      <c r="MRD313" s="418" t="s">
        <v>756</v>
      </c>
      <c r="MRE313" s="417" t="s">
        <v>757</v>
      </c>
      <c r="MRF313" s="414" t="s">
        <v>648</v>
      </c>
      <c r="MRG313" s="415">
        <v>4</v>
      </c>
      <c r="MRH313" s="418" t="s">
        <v>756</v>
      </c>
      <c r="MRI313" s="417" t="s">
        <v>757</v>
      </c>
      <c r="MRJ313" s="414" t="s">
        <v>648</v>
      </c>
      <c r="MRK313" s="415">
        <v>4</v>
      </c>
      <c r="MRL313" s="418" t="s">
        <v>756</v>
      </c>
      <c r="MRM313" s="417" t="s">
        <v>757</v>
      </c>
      <c r="MRN313" s="414" t="s">
        <v>648</v>
      </c>
      <c r="MRO313" s="415">
        <v>4</v>
      </c>
      <c r="MRP313" s="418" t="s">
        <v>756</v>
      </c>
      <c r="MRQ313" s="417" t="s">
        <v>757</v>
      </c>
      <c r="MRR313" s="414" t="s">
        <v>648</v>
      </c>
      <c r="MRS313" s="415">
        <v>4</v>
      </c>
      <c r="MRT313" s="418" t="s">
        <v>756</v>
      </c>
      <c r="MRU313" s="417" t="s">
        <v>757</v>
      </c>
      <c r="MRV313" s="414" t="s">
        <v>648</v>
      </c>
      <c r="MRW313" s="415">
        <v>4</v>
      </c>
      <c r="MRX313" s="418" t="s">
        <v>756</v>
      </c>
      <c r="MRY313" s="417" t="s">
        <v>757</v>
      </c>
      <c r="MRZ313" s="414" t="s">
        <v>648</v>
      </c>
      <c r="MSA313" s="415">
        <v>4</v>
      </c>
      <c r="MSB313" s="418" t="s">
        <v>756</v>
      </c>
      <c r="MSC313" s="417" t="s">
        <v>757</v>
      </c>
      <c r="MSD313" s="414" t="s">
        <v>648</v>
      </c>
      <c r="MSE313" s="415">
        <v>4</v>
      </c>
      <c r="MSF313" s="418" t="s">
        <v>756</v>
      </c>
      <c r="MSG313" s="417" t="s">
        <v>757</v>
      </c>
      <c r="MSH313" s="414" t="s">
        <v>648</v>
      </c>
      <c r="MSI313" s="415">
        <v>4</v>
      </c>
      <c r="MSJ313" s="418" t="s">
        <v>756</v>
      </c>
      <c r="MSK313" s="417" t="s">
        <v>757</v>
      </c>
      <c r="MSL313" s="414" t="s">
        <v>648</v>
      </c>
      <c r="MSM313" s="415">
        <v>4</v>
      </c>
      <c r="MSN313" s="418" t="s">
        <v>756</v>
      </c>
      <c r="MSO313" s="417" t="s">
        <v>757</v>
      </c>
      <c r="MSP313" s="414" t="s">
        <v>648</v>
      </c>
      <c r="MSQ313" s="415">
        <v>4</v>
      </c>
      <c r="MSR313" s="418" t="s">
        <v>756</v>
      </c>
      <c r="MSS313" s="417" t="s">
        <v>757</v>
      </c>
      <c r="MST313" s="414" t="s">
        <v>648</v>
      </c>
      <c r="MSU313" s="415">
        <v>4</v>
      </c>
      <c r="MSV313" s="418" t="s">
        <v>756</v>
      </c>
      <c r="MSW313" s="417" t="s">
        <v>757</v>
      </c>
      <c r="MSX313" s="414" t="s">
        <v>648</v>
      </c>
      <c r="MSY313" s="415">
        <v>4</v>
      </c>
      <c r="MSZ313" s="418" t="s">
        <v>756</v>
      </c>
      <c r="MTA313" s="417" t="s">
        <v>757</v>
      </c>
      <c r="MTB313" s="414" t="s">
        <v>648</v>
      </c>
      <c r="MTC313" s="415">
        <v>4</v>
      </c>
      <c r="MTD313" s="418" t="s">
        <v>756</v>
      </c>
      <c r="MTE313" s="417" t="s">
        <v>757</v>
      </c>
      <c r="MTF313" s="414" t="s">
        <v>648</v>
      </c>
      <c r="MTG313" s="415">
        <v>4</v>
      </c>
      <c r="MTH313" s="418" t="s">
        <v>756</v>
      </c>
      <c r="MTI313" s="417" t="s">
        <v>757</v>
      </c>
      <c r="MTJ313" s="414" t="s">
        <v>648</v>
      </c>
      <c r="MTK313" s="415">
        <v>4</v>
      </c>
      <c r="MTL313" s="418" t="s">
        <v>756</v>
      </c>
      <c r="MTM313" s="417" t="s">
        <v>757</v>
      </c>
      <c r="MTN313" s="414" t="s">
        <v>648</v>
      </c>
      <c r="MTO313" s="415">
        <v>4</v>
      </c>
      <c r="MTP313" s="418" t="s">
        <v>756</v>
      </c>
      <c r="MTQ313" s="417" t="s">
        <v>757</v>
      </c>
      <c r="MTR313" s="414" t="s">
        <v>648</v>
      </c>
      <c r="MTS313" s="415">
        <v>4</v>
      </c>
      <c r="MTT313" s="418" t="s">
        <v>756</v>
      </c>
      <c r="MTU313" s="417" t="s">
        <v>757</v>
      </c>
      <c r="MTV313" s="414" t="s">
        <v>648</v>
      </c>
      <c r="MTW313" s="415">
        <v>4</v>
      </c>
      <c r="MTX313" s="418" t="s">
        <v>756</v>
      </c>
      <c r="MTY313" s="417" t="s">
        <v>757</v>
      </c>
      <c r="MTZ313" s="414" t="s">
        <v>648</v>
      </c>
      <c r="MUA313" s="415">
        <v>4</v>
      </c>
      <c r="MUB313" s="418" t="s">
        <v>756</v>
      </c>
      <c r="MUC313" s="417" t="s">
        <v>757</v>
      </c>
      <c r="MUD313" s="414" t="s">
        <v>648</v>
      </c>
      <c r="MUE313" s="415">
        <v>4</v>
      </c>
      <c r="MUF313" s="418" t="s">
        <v>756</v>
      </c>
      <c r="MUG313" s="417" t="s">
        <v>757</v>
      </c>
      <c r="MUH313" s="414" t="s">
        <v>648</v>
      </c>
      <c r="MUI313" s="415">
        <v>4</v>
      </c>
      <c r="MUJ313" s="418" t="s">
        <v>756</v>
      </c>
      <c r="MUK313" s="417" t="s">
        <v>757</v>
      </c>
      <c r="MUL313" s="414" t="s">
        <v>648</v>
      </c>
      <c r="MUM313" s="415">
        <v>4</v>
      </c>
      <c r="MUN313" s="418" t="s">
        <v>756</v>
      </c>
      <c r="MUO313" s="417" t="s">
        <v>757</v>
      </c>
      <c r="MUP313" s="414" t="s">
        <v>648</v>
      </c>
      <c r="MUQ313" s="415">
        <v>4</v>
      </c>
      <c r="MUR313" s="418" t="s">
        <v>756</v>
      </c>
      <c r="MUS313" s="417" t="s">
        <v>757</v>
      </c>
      <c r="MUT313" s="414" t="s">
        <v>648</v>
      </c>
      <c r="MUU313" s="415">
        <v>4</v>
      </c>
      <c r="MUV313" s="418" t="s">
        <v>756</v>
      </c>
      <c r="MUW313" s="417" t="s">
        <v>757</v>
      </c>
      <c r="MUX313" s="414" t="s">
        <v>648</v>
      </c>
      <c r="MUY313" s="415">
        <v>4</v>
      </c>
      <c r="MUZ313" s="418" t="s">
        <v>756</v>
      </c>
      <c r="MVA313" s="417" t="s">
        <v>757</v>
      </c>
      <c r="MVB313" s="414" t="s">
        <v>648</v>
      </c>
      <c r="MVC313" s="415">
        <v>4</v>
      </c>
      <c r="MVD313" s="418" t="s">
        <v>756</v>
      </c>
      <c r="MVE313" s="417" t="s">
        <v>757</v>
      </c>
      <c r="MVF313" s="414" t="s">
        <v>648</v>
      </c>
      <c r="MVG313" s="415">
        <v>4</v>
      </c>
      <c r="MVH313" s="418" t="s">
        <v>756</v>
      </c>
      <c r="MVI313" s="417" t="s">
        <v>757</v>
      </c>
      <c r="MVJ313" s="414" t="s">
        <v>648</v>
      </c>
      <c r="MVK313" s="415">
        <v>4</v>
      </c>
      <c r="MVL313" s="418" t="s">
        <v>756</v>
      </c>
      <c r="MVM313" s="417" t="s">
        <v>757</v>
      </c>
      <c r="MVN313" s="414" t="s">
        <v>648</v>
      </c>
      <c r="MVO313" s="415">
        <v>4</v>
      </c>
      <c r="MVP313" s="418" t="s">
        <v>756</v>
      </c>
      <c r="MVQ313" s="417" t="s">
        <v>757</v>
      </c>
      <c r="MVR313" s="414" t="s">
        <v>648</v>
      </c>
      <c r="MVS313" s="415">
        <v>4</v>
      </c>
      <c r="MVT313" s="418" t="s">
        <v>756</v>
      </c>
      <c r="MVU313" s="417" t="s">
        <v>757</v>
      </c>
      <c r="MVV313" s="414" t="s">
        <v>648</v>
      </c>
      <c r="MVW313" s="415">
        <v>4</v>
      </c>
      <c r="MVX313" s="418" t="s">
        <v>756</v>
      </c>
      <c r="MVY313" s="417" t="s">
        <v>757</v>
      </c>
      <c r="MVZ313" s="414" t="s">
        <v>648</v>
      </c>
      <c r="MWA313" s="415">
        <v>4</v>
      </c>
      <c r="MWB313" s="418" t="s">
        <v>756</v>
      </c>
      <c r="MWC313" s="417" t="s">
        <v>757</v>
      </c>
      <c r="MWD313" s="414" t="s">
        <v>648</v>
      </c>
      <c r="MWE313" s="415">
        <v>4</v>
      </c>
      <c r="MWF313" s="418" t="s">
        <v>756</v>
      </c>
      <c r="MWG313" s="417" t="s">
        <v>757</v>
      </c>
      <c r="MWH313" s="414" t="s">
        <v>648</v>
      </c>
      <c r="MWI313" s="415">
        <v>4</v>
      </c>
      <c r="MWJ313" s="418" t="s">
        <v>756</v>
      </c>
      <c r="MWK313" s="417" t="s">
        <v>757</v>
      </c>
      <c r="MWL313" s="414" t="s">
        <v>648</v>
      </c>
      <c r="MWM313" s="415">
        <v>4</v>
      </c>
      <c r="MWN313" s="418" t="s">
        <v>756</v>
      </c>
      <c r="MWO313" s="417" t="s">
        <v>757</v>
      </c>
      <c r="MWP313" s="414" t="s">
        <v>648</v>
      </c>
      <c r="MWQ313" s="415">
        <v>4</v>
      </c>
      <c r="MWR313" s="418" t="s">
        <v>756</v>
      </c>
      <c r="MWS313" s="417" t="s">
        <v>757</v>
      </c>
      <c r="MWT313" s="414" t="s">
        <v>648</v>
      </c>
      <c r="MWU313" s="415">
        <v>4</v>
      </c>
      <c r="MWV313" s="418" t="s">
        <v>756</v>
      </c>
      <c r="MWW313" s="417" t="s">
        <v>757</v>
      </c>
      <c r="MWX313" s="414" t="s">
        <v>648</v>
      </c>
      <c r="MWY313" s="415">
        <v>4</v>
      </c>
      <c r="MWZ313" s="418" t="s">
        <v>756</v>
      </c>
      <c r="MXA313" s="417" t="s">
        <v>757</v>
      </c>
      <c r="MXB313" s="414" t="s">
        <v>648</v>
      </c>
      <c r="MXC313" s="415">
        <v>4</v>
      </c>
      <c r="MXD313" s="418" t="s">
        <v>756</v>
      </c>
      <c r="MXE313" s="417" t="s">
        <v>757</v>
      </c>
      <c r="MXF313" s="414" t="s">
        <v>648</v>
      </c>
      <c r="MXG313" s="415">
        <v>4</v>
      </c>
      <c r="MXH313" s="418" t="s">
        <v>756</v>
      </c>
      <c r="MXI313" s="417" t="s">
        <v>757</v>
      </c>
      <c r="MXJ313" s="414" t="s">
        <v>648</v>
      </c>
      <c r="MXK313" s="415">
        <v>4</v>
      </c>
      <c r="MXL313" s="418" t="s">
        <v>756</v>
      </c>
      <c r="MXM313" s="417" t="s">
        <v>757</v>
      </c>
      <c r="MXN313" s="414" t="s">
        <v>648</v>
      </c>
      <c r="MXO313" s="415">
        <v>4</v>
      </c>
      <c r="MXP313" s="418" t="s">
        <v>756</v>
      </c>
      <c r="MXQ313" s="417" t="s">
        <v>757</v>
      </c>
      <c r="MXR313" s="414" t="s">
        <v>648</v>
      </c>
      <c r="MXS313" s="415">
        <v>4</v>
      </c>
      <c r="MXT313" s="418" t="s">
        <v>756</v>
      </c>
      <c r="MXU313" s="417" t="s">
        <v>757</v>
      </c>
      <c r="MXV313" s="414" t="s">
        <v>648</v>
      </c>
      <c r="MXW313" s="415">
        <v>4</v>
      </c>
      <c r="MXX313" s="418" t="s">
        <v>756</v>
      </c>
      <c r="MXY313" s="417" t="s">
        <v>757</v>
      </c>
      <c r="MXZ313" s="414" t="s">
        <v>648</v>
      </c>
      <c r="MYA313" s="415">
        <v>4</v>
      </c>
      <c r="MYB313" s="418" t="s">
        <v>756</v>
      </c>
      <c r="MYC313" s="417" t="s">
        <v>757</v>
      </c>
      <c r="MYD313" s="414" t="s">
        <v>648</v>
      </c>
      <c r="MYE313" s="415">
        <v>4</v>
      </c>
      <c r="MYF313" s="418" t="s">
        <v>756</v>
      </c>
      <c r="MYG313" s="417" t="s">
        <v>757</v>
      </c>
      <c r="MYH313" s="414" t="s">
        <v>648</v>
      </c>
      <c r="MYI313" s="415">
        <v>4</v>
      </c>
      <c r="MYJ313" s="418" t="s">
        <v>756</v>
      </c>
      <c r="MYK313" s="417" t="s">
        <v>757</v>
      </c>
      <c r="MYL313" s="414" t="s">
        <v>648</v>
      </c>
      <c r="MYM313" s="415">
        <v>4</v>
      </c>
      <c r="MYN313" s="418" t="s">
        <v>756</v>
      </c>
      <c r="MYO313" s="417" t="s">
        <v>757</v>
      </c>
      <c r="MYP313" s="414" t="s">
        <v>648</v>
      </c>
      <c r="MYQ313" s="415">
        <v>4</v>
      </c>
      <c r="MYR313" s="418" t="s">
        <v>756</v>
      </c>
      <c r="MYS313" s="417" t="s">
        <v>757</v>
      </c>
      <c r="MYT313" s="414" t="s">
        <v>648</v>
      </c>
      <c r="MYU313" s="415">
        <v>4</v>
      </c>
      <c r="MYV313" s="418" t="s">
        <v>756</v>
      </c>
      <c r="MYW313" s="417" t="s">
        <v>757</v>
      </c>
      <c r="MYX313" s="414" t="s">
        <v>648</v>
      </c>
      <c r="MYY313" s="415">
        <v>4</v>
      </c>
      <c r="MYZ313" s="418" t="s">
        <v>756</v>
      </c>
      <c r="MZA313" s="417" t="s">
        <v>757</v>
      </c>
      <c r="MZB313" s="414" t="s">
        <v>648</v>
      </c>
      <c r="MZC313" s="415">
        <v>4</v>
      </c>
      <c r="MZD313" s="418" t="s">
        <v>756</v>
      </c>
      <c r="MZE313" s="417" t="s">
        <v>757</v>
      </c>
      <c r="MZF313" s="414" t="s">
        <v>648</v>
      </c>
      <c r="MZG313" s="415">
        <v>4</v>
      </c>
      <c r="MZH313" s="418" t="s">
        <v>756</v>
      </c>
      <c r="MZI313" s="417" t="s">
        <v>757</v>
      </c>
      <c r="MZJ313" s="414" t="s">
        <v>648</v>
      </c>
      <c r="MZK313" s="415">
        <v>4</v>
      </c>
      <c r="MZL313" s="418" t="s">
        <v>756</v>
      </c>
      <c r="MZM313" s="417" t="s">
        <v>757</v>
      </c>
      <c r="MZN313" s="414" t="s">
        <v>648</v>
      </c>
      <c r="MZO313" s="415">
        <v>4</v>
      </c>
      <c r="MZP313" s="418" t="s">
        <v>756</v>
      </c>
      <c r="MZQ313" s="417" t="s">
        <v>757</v>
      </c>
      <c r="MZR313" s="414" t="s">
        <v>648</v>
      </c>
      <c r="MZS313" s="415">
        <v>4</v>
      </c>
      <c r="MZT313" s="418" t="s">
        <v>756</v>
      </c>
      <c r="MZU313" s="417" t="s">
        <v>757</v>
      </c>
      <c r="MZV313" s="414" t="s">
        <v>648</v>
      </c>
      <c r="MZW313" s="415">
        <v>4</v>
      </c>
      <c r="MZX313" s="418" t="s">
        <v>756</v>
      </c>
      <c r="MZY313" s="417" t="s">
        <v>757</v>
      </c>
      <c r="MZZ313" s="414" t="s">
        <v>648</v>
      </c>
      <c r="NAA313" s="415">
        <v>4</v>
      </c>
      <c r="NAB313" s="418" t="s">
        <v>756</v>
      </c>
      <c r="NAC313" s="417" t="s">
        <v>757</v>
      </c>
      <c r="NAD313" s="414" t="s">
        <v>648</v>
      </c>
      <c r="NAE313" s="415">
        <v>4</v>
      </c>
      <c r="NAF313" s="418" t="s">
        <v>756</v>
      </c>
      <c r="NAG313" s="417" t="s">
        <v>757</v>
      </c>
      <c r="NAH313" s="414" t="s">
        <v>648</v>
      </c>
      <c r="NAI313" s="415">
        <v>4</v>
      </c>
      <c r="NAJ313" s="418" t="s">
        <v>756</v>
      </c>
      <c r="NAK313" s="417" t="s">
        <v>757</v>
      </c>
      <c r="NAL313" s="414" t="s">
        <v>648</v>
      </c>
      <c r="NAM313" s="415">
        <v>4</v>
      </c>
      <c r="NAN313" s="418" t="s">
        <v>756</v>
      </c>
      <c r="NAO313" s="417" t="s">
        <v>757</v>
      </c>
      <c r="NAP313" s="414" t="s">
        <v>648</v>
      </c>
      <c r="NAQ313" s="415">
        <v>4</v>
      </c>
      <c r="NAR313" s="418" t="s">
        <v>756</v>
      </c>
      <c r="NAS313" s="417" t="s">
        <v>757</v>
      </c>
      <c r="NAT313" s="414" t="s">
        <v>648</v>
      </c>
      <c r="NAU313" s="415">
        <v>4</v>
      </c>
      <c r="NAV313" s="418" t="s">
        <v>756</v>
      </c>
      <c r="NAW313" s="417" t="s">
        <v>757</v>
      </c>
      <c r="NAX313" s="414" t="s">
        <v>648</v>
      </c>
      <c r="NAY313" s="415">
        <v>4</v>
      </c>
      <c r="NAZ313" s="418" t="s">
        <v>756</v>
      </c>
      <c r="NBA313" s="417" t="s">
        <v>757</v>
      </c>
      <c r="NBB313" s="414" t="s">
        <v>648</v>
      </c>
      <c r="NBC313" s="415">
        <v>4</v>
      </c>
      <c r="NBD313" s="418" t="s">
        <v>756</v>
      </c>
      <c r="NBE313" s="417" t="s">
        <v>757</v>
      </c>
      <c r="NBF313" s="414" t="s">
        <v>648</v>
      </c>
      <c r="NBG313" s="415">
        <v>4</v>
      </c>
      <c r="NBH313" s="418" t="s">
        <v>756</v>
      </c>
      <c r="NBI313" s="417" t="s">
        <v>757</v>
      </c>
      <c r="NBJ313" s="414" t="s">
        <v>648</v>
      </c>
      <c r="NBK313" s="415">
        <v>4</v>
      </c>
      <c r="NBL313" s="418" t="s">
        <v>756</v>
      </c>
      <c r="NBM313" s="417" t="s">
        <v>757</v>
      </c>
      <c r="NBN313" s="414" t="s">
        <v>648</v>
      </c>
      <c r="NBO313" s="415">
        <v>4</v>
      </c>
      <c r="NBP313" s="418" t="s">
        <v>756</v>
      </c>
      <c r="NBQ313" s="417" t="s">
        <v>757</v>
      </c>
      <c r="NBR313" s="414" t="s">
        <v>648</v>
      </c>
      <c r="NBS313" s="415">
        <v>4</v>
      </c>
      <c r="NBT313" s="418" t="s">
        <v>756</v>
      </c>
      <c r="NBU313" s="417" t="s">
        <v>757</v>
      </c>
      <c r="NBV313" s="414" t="s">
        <v>648</v>
      </c>
      <c r="NBW313" s="415">
        <v>4</v>
      </c>
      <c r="NBX313" s="418" t="s">
        <v>756</v>
      </c>
      <c r="NBY313" s="417" t="s">
        <v>757</v>
      </c>
      <c r="NBZ313" s="414" t="s">
        <v>648</v>
      </c>
      <c r="NCA313" s="415">
        <v>4</v>
      </c>
      <c r="NCB313" s="418" t="s">
        <v>756</v>
      </c>
      <c r="NCC313" s="417" t="s">
        <v>757</v>
      </c>
      <c r="NCD313" s="414" t="s">
        <v>648</v>
      </c>
      <c r="NCE313" s="415">
        <v>4</v>
      </c>
      <c r="NCF313" s="418" t="s">
        <v>756</v>
      </c>
      <c r="NCG313" s="417" t="s">
        <v>757</v>
      </c>
      <c r="NCH313" s="414" t="s">
        <v>648</v>
      </c>
      <c r="NCI313" s="415">
        <v>4</v>
      </c>
      <c r="NCJ313" s="418" t="s">
        <v>756</v>
      </c>
      <c r="NCK313" s="417" t="s">
        <v>757</v>
      </c>
      <c r="NCL313" s="414" t="s">
        <v>648</v>
      </c>
      <c r="NCM313" s="415">
        <v>4</v>
      </c>
      <c r="NCN313" s="418" t="s">
        <v>756</v>
      </c>
      <c r="NCO313" s="417" t="s">
        <v>757</v>
      </c>
      <c r="NCP313" s="414" t="s">
        <v>648</v>
      </c>
      <c r="NCQ313" s="415">
        <v>4</v>
      </c>
      <c r="NCR313" s="418" t="s">
        <v>756</v>
      </c>
      <c r="NCS313" s="417" t="s">
        <v>757</v>
      </c>
      <c r="NCT313" s="414" t="s">
        <v>648</v>
      </c>
      <c r="NCU313" s="415">
        <v>4</v>
      </c>
      <c r="NCV313" s="418" t="s">
        <v>756</v>
      </c>
      <c r="NCW313" s="417" t="s">
        <v>757</v>
      </c>
      <c r="NCX313" s="414" t="s">
        <v>648</v>
      </c>
      <c r="NCY313" s="415">
        <v>4</v>
      </c>
      <c r="NCZ313" s="418" t="s">
        <v>756</v>
      </c>
      <c r="NDA313" s="417" t="s">
        <v>757</v>
      </c>
      <c r="NDB313" s="414" t="s">
        <v>648</v>
      </c>
      <c r="NDC313" s="415">
        <v>4</v>
      </c>
      <c r="NDD313" s="418" t="s">
        <v>756</v>
      </c>
      <c r="NDE313" s="417" t="s">
        <v>757</v>
      </c>
      <c r="NDF313" s="414" t="s">
        <v>648</v>
      </c>
      <c r="NDG313" s="415">
        <v>4</v>
      </c>
      <c r="NDH313" s="418" t="s">
        <v>756</v>
      </c>
      <c r="NDI313" s="417" t="s">
        <v>757</v>
      </c>
      <c r="NDJ313" s="414" t="s">
        <v>648</v>
      </c>
      <c r="NDK313" s="415">
        <v>4</v>
      </c>
      <c r="NDL313" s="418" t="s">
        <v>756</v>
      </c>
      <c r="NDM313" s="417" t="s">
        <v>757</v>
      </c>
      <c r="NDN313" s="414" t="s">
        <v>648</v>
      </c>
      <c r="NDO313" s="415">
        <v>4</v>
      </c>
      <c r="NDP313" s="418" t="s">
        <v>756</v>
      </c>
      <c r="NDQ313" s="417" t="s">
        <v>757</v>
      </c>
      <c r="NDR313" s="414" t="s">
        <v>648</v>
      </c>
      <c r="NDS313" s="415">
        <v>4</v>
      </c>
      <c r="NDT313" s="418" t="s">
        <v>756</v>
      </c>
      <c r="NDU313" s="417" t="s">
        <v>757</v>
      </c>
      <c r="NDV313" s="414" t="s">
        <v>648</v>
      </c>
      <c r="NDW313" s="415">
        <v>4</v>
      </c>
      <c r="NDX313" s="418" t="s">
        <v>756</v>
      </c>
      <c r="NDY313" s="417" t="s">
        <v>757</v>
      </c>
      <c r="NDZ313" s="414" t="s">
        <v>648</v>
      </c>
      <c r="NEA313" s="415">
        <v>4</v>
      </c>
      <c r="NEB313" s="418" t="s">
        <v>756</v>
      </c>
      <c r="NEC313" s="417" t="s">
        <v>757</v>
      </c>
      <c r="NED313" s="414" t="s">
        <v>648</v>
      </c>
      <c r="NEE313" s="415">
        <v>4</v>
      </c>
      <c r="NEF313" s="418" t="s">
        <v>756</v>
      </c>
      <c r="NEG313" s="417" t="s">
        <v>757</v>
      </c>
      <c r="NEH313" s="414" t="s">
        <v>648</v>
      </c>
      <c r="NEI313" s="415">
        <v>4</v>
      </c>
      <c r="NEJ313" s="418" t="s">
        <v>756</v>
      </c>
      <c r="NEK313" s="417" t="s">
        <v>757</v>
      </c>
      <c r="NEL313" s="414" t="s">
        <v>648</v>
      </c>
      <c r="NEM313" s="415">
        <v>4</v>
      </c>
      <c r="NEN313" s="418" t="s">
        <v>756</v>
      </c>
      <c r="NEO313" s="417" t="s">
        <v>757</v>
      </c>
      <c r="NEP313" s="414" t="s">
        <v>648</v>
      </c>
      <c r="NEQ313" s="415">
        <v>4</v>
      </c>
      <c r="NER313" s="418" t="s">
        <v>756</v>
      </c>
      <c r="NES313" s="417" t="s">
        <v>757</v>
      </c>
      <c r="NET313" s="414" t="s">
        <v>648</v>
      </c>
      <c r="NEU313" s="415">
        <v>4</v>
      </c>
      <c r="NEV313" s="418" t="s">
        <v>756</v>
      </c>
      <c r="NEW313" s="417" t="s">
        <v>757</v>
      </c>
      <c r="NEX313" s="414" t="s">
        <v>648</v>
      </c>
      <c r="NEY313" s="415">
        <v>4</v>
      </c>
      <c r="NEZ313" s="418" t="s">
        <v>756</v>
      </c>
      <c r="NFA313" s="417" t="s">
        <v>757</v>
      </c>
      <c r="NFB313" s="414" t="s">
        <v>648</v>
      </c>
      <c r="NFC313" s="415">
        <v>4</v>
      </c>
      <c r="NFD313" s="418" t="s">
        <v>756</v>
      </c>
      <c r="NFE313" s="417" t="s">
        <v>757</v>
      </c>
      <c r="NFF313" s="414" t="s">
        <v>648</v>
      </c>
      <c r="NFG313" s="415">
        <v>4</v>
      </c>
      <c r="NFH313" s="418" t="s">
        <v>756</v>
      </c>
      <c r="NFI313" s="417" t="s">
        <v>757</v>
      </c>
      <c r="NFJ313" s="414" t="s">
        <v>648</v>
      </c>
      <c r="NFK313" s="415">
        <v>4</v>
      </c>
      <c r="NFL313" s="418" t="s">
        <v>756</v>
      </c>
      <c r="NFM313" s="417" t="s">
        <v>757</v>
      </c>
      <c r="NFN313" s="414" t="s">
        <v>648</v>
      </c>
      <c r="NFO313" s="415">
        <v>4</v>
      </c>
      <c r="NFP313" s="418" t="s">
        <v>756</v>
      </c>
      <c r="NFQ313" s="417" t="s">
        <v>757</v>
      </c>
      <c r="NFR313" s="414" t="s">
        <v>648</v>
      </c>
      <c r="NFS313" s="415">
        <v>4</v>
      </c>
      <c r="NFT313" s="418" t="s">
        <v>756</v>
      </c>
      <c r="NFU313" s="417" t="s">
        <v>757</v>
      </c>
      <c r="NFV313" s="414" t="s">
        <v>648</v>
      </c>
      <c r="NFW313" s="415">
        <v>4</v>
      </c>
      <c r="NFX313" s="418" t="s">
        <v>756</v>
      </c>
      <c r="NFY313" s="417" t="s">
        <v>757</v>
      </c>
      <c r="NFZ313" s="414" t="s">
        <v>648</v>
      </c>
      <c r="NGA313" s="415">
        <v>4</v>
      </c>
      <c r="NGB313" s="418" t="s">
        <v>756</v>
      </c>
      <c r="NGC313" s="417" t="s">
        <v>757</v>
      </c>
      <c r="NGD313" s="414" t="s">
        <v>648</v>
      </c>
      <c r="NGE313" s="415">
        <v>4</v>
      </c>
      <c r="NGF313" s="418" t="s">
        <v>756</v>
      </c>
      <c r="NGG313" s="417" t="s">
        <v>757</v>
      </c>
      <c r="NGH313" s="414" t="s">
        <v>648</v>
      </c>
      <c r="NGI313" s="415">
        <v>4</v>
      </c>
      <c r="NGJ313" s="418" t="s">
        <v>756</v>
      </c>
      <c r="NGK313" s="417" t="s">
        <v>757</v>
      </c>
      <c r="NGL313" s="414" t="s">
        <v>648</v>
      </c>
      <c r="NGM313" s="415">
        <v>4</v>
      </c>
      <c r="NGN313" s="418" t="s">
        <v>756</v>
      </c>
      <c r="NGO313" s="417" t="s">
        <v>757</v>
      </c>
      <c r="NGP313" s="414" t="s">
        <v>648</v>
      </c>
      <c r="NGQ313" s="415">
        <v>4</v>
      </c>
      <c r="NGR313" s="418" t="s">
        <v>756</v>
      </c>
      <c r="NGS313" s="417" t="s">
        <v>757</v>
      </c>
      <c r="NGT313" s="414" t="s">
        <v>648</v>
      </c>
      <c r="NGU313" s="415">
        <v>4</v>
      </c>
      <c r="NGV313" s="418" t="s">
        <v>756</v>
      </c>
      <c r="NGW313" s="417" t="s">
        <v>757</v>
      </c>
      <c r="NGX313" s="414" t="s">
        <v>648</v>
      </c>
      <c r="NGY313" s="415">
        <v>4</v>
      </c>
      <c r="NGZ313" s="418" t="s">
        <v>756</v>
      </c>
      <c r="NHA313" s="417" t="s">
        <v>757</v>
      </c>
      <c r="NHB313" s="414" t="s">
        <v>648</v>
      </c>
      <c r="NHC313" s="415">
        <v>4</v>
      </c>
      <c r="NHD313" s="418" t="s">
        <v>756</v>
      </c>
      <c r="NHE313" s="417" t="s">
        <v>757</v>
      </c>
      <c r="NHF313" s="414" t="s">
        <v>648</v>
      </c>
      <c r="NHG313" s="415">
        <v>4</v>
      </c>
      <c r="NHH313" s="418" t="s">
        <v>756</v>
      </c>
      <c r="NHI313" s="417" t="s">
        <v>757</v>
      </c>
      <c r="NHJ313" s="414" t="s">
        <v>648</v>
      </c>
      <c r="NHK313" s="415">
        <v>4</v>
      </c>
      <c r="NHL313" s="418" t="s">
        <v>756</v>
      </c>
      <c r="NHM313" s="417" t="s">
        <v>757</v>
      </c>
      <c r="NHN313" s="414" t="s">
        <v>648</v>
      </c>
      <c r="NHO313" s="415">
        <v>4</v>
      </c>
      <c r="NHP313" s="418" t="s">
        <v>756</v>
      </c>
      <c r="NHQ313" s="417" t="s">
        <v>757</v>
      </c>
      <c r="NHR313" s="414" t="s">
        <v>648</v>
      </c>
      <c r="NHS313" s="415">
        <v>4</v>
      </c>
      <c r="NHT313" s="418" t="s">
        <v>756</v>
      </c>
      <c r="NHU313" s="417" t="s">
        <v>757</v>
      </c>
      <c r="NHV313" s="414" t="s">
        <v>648</v>
      </c>
      <c r="NHW313" s="415">
        <v>4</v>
      </c>
      <c r="NHX313" s="418" t="s">
        <v>756</v>
      </c>
      <c r="NHY313" s="417" t="s">
        <v>757</v>
      </c>
      <c r="NHZ313" s="414" t="s">
        <v>648</v>
      </c>
      <c r="NIA313" s="415">
        <v>4</v>
      </c>
      <c r="NIB313" s="418" t="s">
        <v>756</v>
      </c>
      <c r="NIC313" s="417" t="s">
        <v>757</v>
      </c>
      <c r="NID313" s="414" t="s">
        <v>648</v>
      </c>
      <c r="NIE313" s="415">
        <v>4</v>
      </c>
      <c r="NIF313" s="418" t="s">
        <v>756</v>
      </c>
      <c r="NIG313" s="417" t="s">
        <v>757</v>
      </c>
      <c r="NIH313" s="414" t="s">
        <v>648</v>
      </c>
      <c r="NII313" s="415">
        <v>4</v>
      </c>
      <c r="NIJ313" s="418" t="s">
        <v>756</v>
      </c>
      <c r="NIK313" s="417" t="s">
        <v>757</v>
      </c>
      <c r="NIL313" s="414" t="s">
        <v>648</v>
      </c>
      <c r="NIM313" s="415">
        <v>4</v>
      </c>
      <c r="NIN313" s="418" t="s">
        <v>756</v>
      </c>
      <c r="NIO313" s="417" t="s">
        <v>757</v>
      </c>
      <c r="NIP313" s="414" t="s">
        <v>648</v>
      </c>
      <c r="NIQ313" s="415">
        <v>4</v>
      </c>
      <c r="NIR313" s="418" t="s">
        <v>756</v>
      </c>
      <c r="NIS313" s="417" t="s">
        <v>757</v>
      </c>
      <c r="NIT313" s="414" t="s">
        <v>648</v>
      </c>
      <c r="NIU313" s="415">
        <v>4</v>
      </c>
      <c r="NIV313" s="418" t="s">
        <v>756</v>
      </c>
      <c r="NIW313" s="417" t="s">
        <v>757</v>
      </c>
      <c r="NIX313" s="414" t="s">
        <v>648</v>
      </c>
      <c r="NIY313" s="415">
        <v>4</v>
      </c>
      <c r="NIZ313" s="418" t="s">
        <v>756</v>
      </c>
      <c r="NJA313" s="417" t="s">
        <v>757</v>
      </c>
      <c r="NJB313" s="414" t="s">
        <v>648</v>
      </c>
      <c r="NJC313" s="415">
        <v>4</v>
      </c>
      <c r="NJD313" s="418" t="s">
        <v>756</v>
      </c>
      <c r="NJE313" s="417" t="s">
        <v>757</v>
      </c>
      <c r="NJF313" s="414" t="s">
        <v>648</v>
      </c>
      <c r="NJG313" s="415">
        <v>4</v>
      </c>
      <c r="NJH313" s="418" t="s">
        <v>756</v>
      </c>
      <c r="NJI313" s="417" t="s">
        <v>757</v>
      </c>
      <c r="NJJ313" s="414" t="s">
        <v>648</v>
      </c>
      <c r="NJK313" s="415">
        <v>4</v>
      </c>
      <c r="NJL313" s="418" t="s">
        <v>756</v>
      </c>
      <c r="NJM313" s="417" t="s">
        <v>757</v>
      </c>
      <c r="NJN313" s="414" t="s">
        <v>648</v>
      </c>
      <c r="NJO313" s="415">
        <v>4</v>
      </c>
      <c r="NJP313" s="418" t="s">
        <v>756</v>
      </c>
      <c r="NJQ313" s="417" t="s">
        <v>757</v>
      </c>
      <c r="NJR313" s="414" t="s">
        <v>648</v>
      </c>
      <c r="NJS313" s="415">
        <v>4</v>
      </c>
      <c r="NJT313" s="418" t="s">
        <v>756</v>
      </c>
      <c r="NJU313" s="417" t="s">
        <v>757</v>
      </c>
      <c r="NJV313" s="414" t="s">
        <v>648</v>
      </c>
      <c r="NJW313" s="415">
        <v>4</v>
      </c>
      <c r="NJX313" s="418" t="s">
        <v>756</v>
      </c>
      <c r="NJY313" s="417" t="s">
        <v>757</v>
      </c>
      <c r="NJZ313" s="414" t="s">
        <v>648</v>
      </c>
      <c r="NKA313" s="415">
        <v>4</v>
      </c>
      <c r="NKB313" s="418" t="s">
        <v>756</v>
      </c>
      <c r="NKC313" s="417" t="s">
        <v>757</v>
      </c>
      <c r="NKD313" s="414" t="s">
        <v>648</v>
      </c>
      <c r="NKE313" s="415">
        <v>4</v>
      </c>
      <c r="NKF313" s="418" t="s">
        <v>756</v>
      </c>
      <c r="NKG313" s="417" t="s">
        <v>757</v>
      </c>
      <c r="NKH313" s="414" t="s">
        <v>648</v>
      </c>
      <c r="NKI313" s="415">
        <v>4</v>
      </c>
      <c r="NKJ313" s="418" t="s">
        <v>756</v>
      </c>
      <c r="NKK313" s="417" t="s">
        <v>757</v>
      </c>
      <c r="NKL313" s="414" t="s">
        <v>648</v>
      </c>
      <c r="NKM313" s="415">
        <v>4</v>
      </c>
      <c r="NKN313" s="418" t="s">
        <v>756</v>
      </c>
      <c r="NKO313" s="417" t="s">
        <v>757</v>
      </c>
      <c r="NKP313" s="414" t="s">
        <v>648</v>
      </c>
      <c r="NKQ313" s="415">
        <v>4</v>
      </c>
      <c r="NKR313" s="418" t="s">
        <v>756</v>
      </c>
      <c r="NKS313" s="417" t="s">
        <v>757</v>
      </c>
      <c r="NKT313" s="414" t="s">
        <v>648</v>
      </c>
      <c r="NKU313" s="415">
        <v>4</v>
      </c>
      <c r="NKV313" s="418" t="s">
        <v>756</v>
      </c>
      <c r="NKW313" s="417" t="s">
        <v>757</v>
      </c>
      <c r="NKX313" s="414" t="s">
        <v>648</v>
      </c>
      <c r="NKY313" s="415">
        <v>4</v>
      </c>
      <c r="NKZ313" s="418" t="s">
        <v>756</v>
      </c>
      <c r="NLA313" s="417" t="s">
        <v>757</v>
      </c>
      <c r="NLB313" s="414" t="s">
        <v>648</v>
      </c>
      <c r="NLC313" s="415">
        <v>4</v>
      </c>
      <c r="NLD313" s="418" t="s">
        <v>756</v>
      </c>
      <c r="NLE313" s="417" t="s">
        <v>757</v>
      </c>
      <c r="NLF313" s="414" t="s">
        <v>648</v>
      </c>
      <c r="NLG313" s="415">
        <v>4</v>
      </c>
      <c r="NLH313" s="418" t="s">
        <v>756</v>
      </c>
      <c r="NLI313" s="417" t="s">
        <v>757</v>
      </c>
      <c r="NLJ313" s="414" t="s">
        <v>648</v>
      </c>
      <c r="NLK313" s="415">
        <v>4</v>
      </c>
      <c r="NLL313" s="418" t="s">
        <v>756</v>
      </c>
      <c r="NLM313" s="417" t="s">
        <v>757</v>
      </c>
      <c r="NLN313" s="414" t="s">
        <v>648</v>
      </c>
      <c r="NLO313" s="415">
        <v>4</v>
      </c>
      <c r="NLP313" s="418" t="s">
        <v>756</v>
      </c>
      <c r="NLQ313" s="417" t="s">
        <v>757</v>
      </c>
      <c r="NLR313" s="414" t="s">
        <v>648</v>
      </c>
      <c r="NLS313" s="415">
        <v>4</v>
      </c>
      <c r="NLT313" s="418" t="s">
        <v>756</v>
      </c>
      <c r="NLU313" s="417" t="s">
        <v>757</v>
      </c>
      <c r="NLV313" s="414" t="s">
        <v>648</v>
      </c>
      <c r="NLW313" s="415">
        <v>4</v>
      </c>
      <c r="NLX313" s="418" t="s">
        <v>756</v>
      </c>
      <c r="NLY313" s="417" t="s">
        <v>757</v>
      </c>
      <c r="NLZ313" s="414" t="s">
        <v>648</v>
      </c>
      <c r="NMA313" s="415">
        <v>4</v>
      </c>
      <c r="NMB313" s="418" t="s">
        <v>756</v>
      </c>
      <c r="NMC313" s="417" t="s">
        <v>757</v>
      </c>
      <c r="NMD313" s="414" t="s">
        <v>648</v>
      </c>
      <c r="NME313" s="415">
        <v>4</v>
      </c>
      <c r="NMF313" s="418" t="s">
        <v>756</v>
      </c>
      <c r="NMG313" s="417" t="s">
        <v>757</v>
      </c>
      <c r="NMH313" s="414" t="s">
        <v>648</v>
      </c>
      <c r="NMI313" s="415">
        <v>4</v>
      </c>
      <c r="NMJ313" s="418" t="s">
        <v>756</v>
      </c>
      <c r="NMK313" s="417" t="s">
        <v>757</v>
      </c>
      <c r="NML313" s="414" t="s">
        <v>648</v>
      </c>
      <c r="NMM313" s="415">
        <v>4</v>
      </c>
      <c r="NMN313" s="418" t="s">
        <v>756</v>
      </c>
      <c r="NMO313" s="417" t="s">
        <v>757</v>
      </c>
      <c r="NMP313" s="414" t="s">
        <v>648</v>
      </c>
      <c r="NMQ313" s="415">
        <v>4</v>
      </c>
      <c r="NMR313" s="418" t="s">
        <v>756</v>
      </c>
      <c r="NMS313" s="417" t="s">
        <v>757</v>
      </c>
      <c r="NMT313" s="414" t="s">
        <v>648</v>
      </c>
      <c r="NMU313" s="415">
        <v>4</v>
      </c>
      <c r="NMV313" s="418" t="s">
        <v>756</v>
      </c>
      <c r="NMW313" s="417" t="s">
        <v>757</v>
      </c>
      <c r="NMX313" s="414" t="s">
        <v>648</v>
      </c>
      <c r="NMY313" s="415">
        <v>4</v>
      </c>
      <c r="NMZ313" s="418" t="s">
        <v>756</v>
      </c>
      <c r="NNA313" s="417" t="s">
        <v>757</v>
      </c>
      <c r="NNB313" s="414" t="s">
        <v>648</v>
      </c>
      <c r="NNC313" s="415">
        <v>4</v>
      </c>
      <c r="NND313" s="418" t="s">
        <v>756</v>
      </c>
      <c r="NNE313" s="417" t="s">
        <v>757</v>
      </c>
      <c r="NNF313" s="414" t="s">
        <v>648</v>
      </c>
      <c r="NNG313" s="415">
        <v>4</v>
      </c>
      <c r="NNH313" s="418" t="s">
        <v>756</v>
      </c>
      <c r="NNI313" s="417" t="s">
        <v>757</v>
      </c>
      <c r="NNJ313" s="414" t="s">
        <v>648</v>
      </c>
      <c r="NNK313" s="415">
        <v>4</v>
      </c>
      <c r="NNL313" s="418" t="s">
        <v>756</v>
      </c>
      <c r="NNM313" s="417" t="s">
        <v>757</v>
      </c>
      <c r="NNN313" s="414" t="s">
        <v>648</v>
      </c>
      <c r="NNO313" s="415">
        <v>4</v>
      </c>
      <c r="NNP313" s="418" t="s">
        <v>756</v>
      </c>
      <c r="NNQ313" s="417" t="s">
        <v>757</v>
      </c>
      <c r="NNR313" s="414" t="s">
        <v>648</v>
      </c>
      <c r="NNS313" s="415">
        <v>4</v>
      </c>
      <c r="NNT313" s="418" t="s">
        <v>756</v>
      </c>
      <c r="NNU313" s="417" t="s">
        <v>757</v>
      </c>
      <c r="NNV313" s="414" t="s">
        <v>648</v>
      </c>
      <c r="NNW313" s="415">
        <v>4</v>
      </c>
      <c r="NNX313" s="418" t="s">
        <v>756</v>
      </c>
      <c r="NNY313" s="417" t="s">
        <v>757</v>
      </c>
      <c r="NNZ313" s="414" t="s">
        <v>648</v>
      </c>
      <c r="NOA313" s="415">
        <v>4</v>
      </c>
      <c r="NOB313" s="418" t="s">
        <v>756</v>
      </c>
      <c r="NOC313" s="417" t="s">
        <v>757</v>
      </c>
      <c r="NOD313" s="414" t="s">
        <v>648</v>
      </c>
      <c r="NOE313" s="415">
        <v>4</v>
      </c>
      <c r="NOF313" s="418" t="s">
        <v>756</v>
      </c>
      <c r="NOG313" s="417" t="s">
        <v>757</v>
      </c>
      <c r="NOH313" s="414" t="s">
        <v>648</v>
      </c>
      <c r="NOI313" s="415">
        <v>4</v>
      </c>
      <c r="NOJ313" s="418" t="s">
        <v>756</v>
      </c>
      <c r="NOK313" s="417" t="s">
        <v>757</v>
      </c>
      <c r="NOL313" s="414" t="s">
        <v>648</v>
      </c>
      <c r="NOM313" s="415">
        <v>4</v>
      </c>
      <c r="NON313" s="418" t="s">
        <v>756</v>
      </c>
      <c r="NOO313" s="417" t="s">
        <v>757</v>
      </c>
      <c r="NOP313" s="414" t="s">
        <v>648</v>
      </c>
      <c r="NOQ313" s="415">
        <v>4</v>
      </c>
      <c r="NOR313" s="418" t="s">
        <v>756</v>
      </c>
      <c r="NOS313" s="417" t="s">
        <v>757</v>
      </c>
      <c r="NOT313" s="414" t="s">
        <v>648</v>
      </c>
      <c r="NOU313" s="415">
        <v>4</v>
      </c>
      <c r="NOV313" s="418" t="s">
        <v>756</v>
      </c>
      <c r="NOW313" s="417" t="s">
        <v>757</v>
      </c>
      <c r="NOX313" s="414" t="s">
        <v>648</v>
      </c>
      <c r="NOY313" s="415">
        <v>4</v>
      </c>
      <c r="NOZ313" s="418" t="s">
        <v>756</v>
      </c>
      <c r="NPA313" s="417" t="s">
        <v>757</v>
      </c>
      <c r="NPB313" s="414" t="s">
        <v>648</v>
      </c>
      <c r="NPC313" s="415">
        <v>4</v>
      </c>
      <c r="NPD313" s="418" t="s">
        <v>756</v>
      </c>
      <c r="NPE313" s="417" t="s">
        <v>757</v>
      </c>
      <c r="NPF313" s="414" t="s">
        <v>648</v>
      </c>
      <c r="NPG313" s="415">
        <v>4</v>
      </c>
      <c r="NPH313" s="418" t="s">
        <v>756</v>
      </c>
      <c r="NPI313" s="417" t="s">
        <v>757</v>
      </c>
      <c r="NPJ313" s="414" t="s">
        <v>648</v>
      </c>
      <c r="NPK313" s="415">
        <v>4</v>
      </c>
      <c r="NPL313" s="418" t="s">
        <v>756</v>
      </c>
      <c r="NPM313" s="417" t="s">
        <v>757</v>
      </c>
      <c r="NPN313" s="414" t="s">
        <v>648</v>
      </c>
      <c r="NPO313" s="415">
        <v>4</v>
      </c>
      <c r="NPP313" s="418" t="s">
        <v>756</v>
      </c>
      <c r="NPQ313" s="417" t="s">
        <v>757</v>
      </c>
      <c r="NPR313" s="414" t="s">
        <v>648</v>
      </c>
      <c r="NPS313" s="415">
        <v>4</v>
      </c>
      <c r="NPT313" s="418" t="s">
        <v>756</v>
      </c>
      <c r="NPU313" s="417" t="s">
        <v>757</v>
      </c>
      <c r="NPV313" s="414" t="s">
        <v>648</v>
      </c>
      <c r="NPW313" s="415">
        <v>4</v>
      </c>
      <c r="NPX313" s="418" t="s">
        <v>756</v>
      </c>
      <c r="NPY313" s="417" t="s">
        <v>757</v>
      </c>
      <c r="NPZ313" s="414" t="s">
        <v>648</v>
      </c>
      <c r="NQA313" s="415">
        <v>4</v>
      </c>
      <c r="NQB313" s="418" t="s">
        <v>756</v>
      </c>
      <c r="NQC313" s="417" t="s">
        <v>757</v>
      </c>
      <c r="NQD313" s="414" t="s">
        <v>648</v>
      </c>
      <c r="NQE313" s="415">
        <v>4</v>
      </c>
      <c r="NQF313" s="418" t="s">
        <v>756</v>
      </c>
      <c r="NQG313" s="417" t="s">
        <v>757</v>
      </c>
      <c r="NQH313" s="414" t="s">
        <v>648</v>
      </c>
      <c r="NQI313" s="415">
        <v>4</v>
      </c>
      <c r="NQJ313" s="418" t="s">
        <v>756</v>
      </c>
      <c r="NQK313" s="417" t="s">
        <v>757</v>
      </c>
      <c r="NQL313" s="414" t="s">
        <v>648</v>
      </c>
      <c r="NQM313" s="415">
        <v>4</v>
      </c>
      <c r="NQN313" s="418" t="s">
        <v>756</v>
      </c>
      <c r="NQO313" s="417" t="s">
        <v>757</v>
      </c>
      <c r="NQP313" s="414" t="s">
        <v>648</v>
      </c>
      <c r="NQQ313" s="415">
        <v>4</v>
      </c>
      <c r="NQR313" s="418" t="s">
        <v>756</v>
      </c>
      <c r="NQS313" s="417" t="s">
        <v>757</v>
      </c>
      <c r="NQT313" s="414" t="s">
        <v>648</v>
      </c>
      <c r="NQU313" s="415">
        <v>4</v>
      </c>
      <c r="NQV313" s="418" t="s">
        <v>756</v>
      </c>
      <c r="NQW313" s="417" t="s">
        <v>757</v>
      </c>
      <c r="NQX313" s="414" t="s">
        <v>648</v>
      </c>
      <c r="NQY313" s="415">
        <v>4</v>
      </c>
      <c r="NQZ313" s="418" t="s">
        <v>756</v>
      </c>
      <c r="NRA313" s="417" t="s">
        <v>757</v>
      </c>
      <c r="NRB313" s="414" t="s">
        <v>648</v>
      </c>
      <c r="NRC313" s="415">
        <v>4</v>
      </c>
      <c r="NRD313" s="418" t="s">
        <v>756</v>
      </c>
      <c r="NRE313" s="417" t="s">
        <v>757</v>
      </c>
      <c r="NRF313" s="414" t="s">
        <v>648</v>
      </c>
      <c r="NRG313" s="415">
        <v>4</v>
      </c>
      <c r="NRH313" s="418" t="s">
        <v>756</v>
      </c>
      <c r="NRI313" s="417" t="s">
        <v>757</v>
      </c>
      <c r="NRJ313" s="414" t="s">
        <v>648</v>
      </c>
      <c r="NRK313" s="415">
        <v>4</v>
      </c>
      <c r="NRL313" s="418" t="s">
        <v>756</v>
      </c>
      <c r="NRM313" s="417" t="s">
        <v>757</v>
      </c>
      <c r="NRN313" s="414" t="s">
        <v>648</v>
      </c>
      <c r="NRO313" s="415">
        <v>4</v>
      </c>
      <c r="NRP313" s="418" t="s">
        <v>756</v>
      </c>
      <c r="NRQ313" s="417" t="s">
        <v>757</v>
      </c>
      <c r="NRR313" s="414" t="s">
        <v>648</v>
      </c>
      <c r="NRS313" s="415">
        <v>4</v>
      </c>
      <c r="NRT313" s="418" t="s">
        <v>756</v>
      </c>
      <c r="NRU313" s="417" t="s">
        <v>757</v>
      </c>
      <c r="NRV313" s="414" t="s">
        <v>648</v>
      </c>
      <c r="NRW313" s="415">
        <v>4</v>
      </c>
      <c r="NRX313" s="418" t="s">
        <v>756</v>
      </c>
      <c r="NRY313" s="417" t="s">
        <v>757</v>
      </c>
      <c r="NRZ313" s="414" t="s">
        <v>648</v>
      </c>
      <c r="NSA313" s="415">
        <v>4</v>
      </c>
      <c r="NSB313" s="418" t="s">
        <v>756</v>
      </c>
      <c r="NSC313" s="417" t="s">
        <v>757</v>
      </c>
      <c r="NSD313" s="414" t="s">
        <v>648</v>
      </c>
      <c r="NSE313" s="415">
        <v>4</v>
      </c>
      <c r="NSF313" s="418" t="s">
        <v>756</v>
      </c>
      <c r="NSG313" s="417" t="s">
        <v>757</v>
      </c>
      <c r="NSH313" s="414" t="s">
        <v>648</v>
      </c>
      <c r="NSI313" s="415">
        <v>4</v>
      </c>
      <c r="NSJ313" s="418" t="s">
        <v>756</v>
      </c>
      <c r="NSK313" s="417" t="s">
        <v>757</v>
      </c>
      <c r="NSL313" s="414" t="s">
        <v>648</v>
      </c>
      <c r="NSM313" s="415">
        <v>4</v>
      </c>
      <c r="NSN313" s="418" t="s">
        <v>756</v>
      </c>
      <c r="NSO313" s="417" t="s">
        <v>757</v>
      </c>
      <c r="NSP313" s="414" t="s">
        <v>648</v>
      </c>
      <c r="NSQ313" s="415">
        <v>4</v>
      </c>
      <c r="NSR313" s="418" t="s">
        <v>756</v>
      </c>
      <c r="NSS313" s="417" t="s">
        <v>757</v>
      </c>
      <c r="NST313" s="414" t="s">
        <v>648</v>
      </c>
      <c r="NSU313" s="415">
        <v>4</v>
      </c>
      <c r="NSV313" s="418" t="s">
        <v>756</v>
      </c>
      <c r="NSW313" s="417" t="s">
        <v>757</v>
      </c>
      <c r="NSX313" s="414" t="s">
        <v>648</v>
      </c>
      <c r="NSY313" s="415">
        <v>4</v>
      </c>
      <c r="NSZ313" s="418" t="s">
        <v>756</v>
      </c>
      <c r="NTA313" s="417" t="s">
        <v>757</v>
      </c>
      <c r="NTB313" s="414" t="s">
        <v>648</v>
      </c>
      <c r="NTC313" s="415">
        <v>4</v>
      </c>
      <c r="NTD313" s="418" t="s">
        <v>756</v>
      </c>
      <c r="NTE313" s="417" t="s">
        <v>757</v>
      </c>
      <c r="NTF313" s="414" t="s">
        <v>648</v>
      </c>
      <c r="NTG313" s="415">
        <v>4</v>
      </c>
      <c r="NTH313" s="418" t="s">
        <v>756</v>
      </c>
      <c r="NTI313" s="417" t="s">
        <v>757</v>
      </c>
      <c r="NTJ313" s="414" t="s">
        <v>648</v>
      </c>
      <c r="NTK313" s="415">
        <v>4</v>
      </c>
      <c r="NTL313" s="418" t="s">
        <v>756</v>
      </c>
      <c r="NTM313" s="417" t="s">
        <v>757</v>
      </c>
      <c r="NTN313" s="414" t="s">
        <v>648</v>
      </c>
      <c r="NTO313" s="415">
        <v>4</v>
      </c>
      <c r="NTP313" s="418" t="s">
        <v>756</v>
      </c>
      <c r="NTQ313" s="417" t="s">
        <v>757</v>
      </c>
      <c r="NTR313" s="414" t="s">
        <v>648</v>
      </c>
      <c r="NTS313" s="415">
        <v>4</v>
      </c>
      <c r="NTT313" s="418" t="s">
        <v>756</v>
      </c>
      <c r="NTU313" s="417" t="s">
        <v>757</v>
      </c>
      <c r="NTV313" s="414" t="s">
        <v>648</v>
      </c>
      <c r="NTW313" s="415">
        <v>4</v>
      </c>
      <c r="NTX313" s="418" t="s">
        <v>756</v>
      </c>
      <c r="NTY313" s="417" t="s">
        <v>757</v>
      </c>
      <c r="NTZ313" s="414" t="s">
        <v>648</v>
      </c>
      <c r="NUA313" s="415">
        <v>4</v>
      </c>
      <c r="NUB313" s="418" t="s">
        <v>756</v>
      </c>
      <c r="NUC313" s="417" t="s">
        <v>757</v>
      </c>
      <c r="NUD313" s="414" t="s">
        <v>648</v>
      </c>
      <c r="NUE313" s="415">
        <v>4</v>
      </c>
      <c r="NUF313" s="418" t="s">
        <v>756</v>
      </c>
      <c r="NUG313" s="417" t="s">
        <v>757</v>
      </c>
      <c r="NUH313" s="414" t="s">
        <v>648</v>
      </c>
      <c r="NUI313" s="415">
        <v>4</v>
      </c>
      <c r="NUJ313" s="418" t="s">
        <v>756</v>
      </c>
      <c r="NUK313" s="417" t="s">
        <v>757</v>
      </c>
      <c r="NUL313" s="414" t="s">
        <v>648</v>
      </c>
      <c r="NUM313" s="415">
        <v>4</v>
      </c>
      <c r="NUN313" s="418" t="s">
        <v>756</v>
      </c>
      <c r="NUO313" s="417" t="s">
        <v>757</v>
      </c>
      <c r="NUP313" s="414" t="s">
        <v>648</v>
      </c>
      <c r="NUQ313" s="415">
        <v>4</v>
      </c>
      <c r="NUR313" s="418" t="s">
        <v>756</v>
      </c>
      <c r="NUS313" s="417" t="s">
        <v>757</v>
      </c>
      <c r="NUT313" s="414" t="s">
        <v>648</v>
      </c>
      <c r="NUU313" s="415">
        <v>4</v>
      </c>
      <c r="NUV313" s="418" t="s">
        <v>756</v>
      </c>
      <c r="NUW313" s="417" t="s">
        <v>757</v>
      </c>
      <c r="NUX313" s="414" t="s">
        <v>648</v>
      </c>
      <c r="NUY313" s="415">
        <v>4</v>
      </c>
      <c r="NUZ313" s="418" t="s">
        <v>756</v>
      </c>
      <c r="NVA313" s="417" t="s">
        <v>757</v>
      </c>
      <c r="NVB313" s="414" t="s">
        <v>648</v>
      </c>
      <c r="NVC313" s="415">
        <v>4</v>
      </c>
      <c r="NVD313" s="418" t="s">
        <v>756</v>
      </c>
      <c r="NVE313" s="417" t="s">
        <v>757</v>
      </c>
      <c r="NVF313" s="414" t="s">
        <v>648</v>
      </c>
      <c r="NVG313" s="415">
        <v>4</v>
      </c>
      <c r="NVH313" s="418" t="s">
        <v>756</v>
      </c>
      <c r="NVI313" s="417" t="s">
        <v>757</v>
      </c>
      <c r="NVJ313" s="414" t="s">
        <v>648</v>
      </c>
      <c r="NVK313" s="415">
        <v>4</v>
      </c>
      <c r="NVL313" s="418" t="s">
        <v>756</v>
      </c>
      <c r="NVM313" s="417" t="s">
        <v>757</v>
      </c>
      <c r="NVN313" s="414" t="s">
        <v>648</v>
      </c>
      <c r="NVO313" s="415">
        <v>4</v>
      </c>
      <c r="NVP313" s="418" t="s">
        <v>756</v>
      </c>
      <c r="NVQ313" s="417" t="s">
        <v>757</v>
      </c>
      <c r="NVR313" s="414" t="s">
        <v>648</v>
      </c>
      <c r="NVS313" s="415">
        <v>4</v>
      </c>
      <c r="NVT313" s="418" t="s">
        <v>756</v>
      </c>
      <c r="NVU313" s="417" t="s">
        <v>757</v>
      </c>
      <c r="NVV313" s="414" t="s">
        <v>648</v>
      </c>
      <c r="NVW313" s="415">
        <v>4</v>
      </c>
      <c r="NVX313" s="418" t="s">
        <v>756</v>
      </c>
      <c r="NVY313" s="417" t="s">
        <v>757</v>
      </c>
      <c r="NVZ313" s="414" t="s">
        <v>648</v>
      </c>
      <c r="NWA313" s="415">
        <v>4</v>
      </c>
      <c r="NWB313" s="418" t="s">
        <v>756</v>
      </c>
      <c r="NWC313" s="417" t="s">
        <v>757</v>
      </c>
      <c r="NWD313" s="414" t="s">
        <v>648</v>
      </c>
      <c r="NWE313" s="415">
        <v>4</v>
      </c>
      <c r="NWF313" s="418" t="s">
        <v>756</v>
      </c>
      <c r="NWG313" s="417" t="s">
        <v>757</v>
      </c>
      <c r="NWH313" s="414" t="s">
        <v>648</v>
      </c>
      <c r="NWI313" s="415">
        <v>4</v>
      </c>
      <c r="NWJ313" s="418" t="s">
        <v>756</v>
      </c>
      <c r="NWK313" s="417" t="s">
        <v>757</v>
      </c>
      <c r="NWL313" s="414" t="s">
        <v>648</v>
      </c>
      <c r="NWM313" s="415">
        <v>4</v>
      </c>
      <c r="NWN313" s="418" t="s">
        <v>756</v>
      </c>
      <c r="NWO313" s="417" t="s">
        <v>757</v>
      </c>
      <c r="NWP313" s="414" t="s">
        <v>648</v>
      </c>
      <c r="NWQ313" s="415">
        <v>4</v>
      </c>
      <c r="NWR313" s="418" t="s">
        <v>756</v>
      </c>
      <c r="NWS313" s="417" t="s">
        <v>757</v>
      </c>
      <c r="NWT313" s="414" t="s">
        <v>648</v>
      </c>
      <c r="NWU313" s="415">
        <v>4</v>
      </c>
      <c r="NWV313" s="418" t="s">
        <v>756</v>
      </c>
      <c r="NWW313" s="417" t="s">
        <v>757</v>
      </c>
      <c r="NWX313" s="414" t="s">
        <v>648</v>
      </c>
      <c r="NWY313" s="415">
        <v>4</v>
      </c>
      <c r="NWZ313" s="418" t="s">
        <v>756</v>
      </c>
      <c r="NXA313" s="417" t="s">
        <v>757</v>
      </c>
      <c r="NXB313" s="414" t="s">
        <v>648</v>
      </c>
      <c r="NXC313" s="415">
        <v>4</v>
      </c>
      <c r="NXD313" s="418" t="s">
        <v>756</v>
      </c>
      <c r="NXE313" s="417" t="s">
        <v>757</v>
      </c>
      <c r="NXF313" s="414" t="s">
        <v>648</v>
      </c>
      <c r="NXG313" s="415">
        <v>4</v>
      </c>
      <c r="NXH313" s="418" t="s">
        <v>756</v>
      </c>
      <c r="NXI313" s="417" t="s">
        <v>757</v>
      </c>
      <c r="NXJ313" s="414" t="s">
        <v>648</v>
      </c>
      <c r="NXK313" s="415">
        <v>4</v>
      </c>
      <c r="NXL313" s="418" t="s">
        <v>756</v>
      </c>
      <c r="NXM313" s="417" t="s">
        <v>757</v>
      </c>
      <c r="NXN313" s="414" t="s">
        <v>648</v>
      </c>
      <c r="NXO313" s="415">
        <v>4</v>
      </c>
      <c r="NXP313" s="418" t="s">
        <v>756</v>
      </c>
      <c r="NXQ313" s="417" t="s">
        <v>757</v>
      </c>
      <c r="NXR313" s="414" t="s">
        <v>648</v>
      </c>
      <c r="NXS313" s="415">
        <v>4</v>
      </c>
      <c r="NXT313" s="418" t="s">
        <v>756</v>
      </c>
      <c r="NXU313" s="417" t="s">
        <v>757</v>
      </c>
      <c r="NXV313" s="414" t="s">
        <v>648</v>
      </c>
      <c r="NXW313" s="415">
        <v>4</v>
      </c>
      <c r="NXX313" s="418" t="s">
        <v>756</v>
      </c>
      <c r="NXY313" s="417" t="s">
        <v>757</v>
      </c>
      <c r="NXZ313" s="414" t="s">
        <v>648</v>
      </c>
      <c r="NYA313" s="415">
        <v>4</v>
      </c>
      <c r="NYB313" s="418" t="s">
        <v>756</v>
      </c>
      <c r="NYC313" s="417" t="s">
        <v>757</v>
      </c>
      <c r="NYD313" s="414" t="s">
        <v>648</v>
      </c>
      <c r="NYE313" s="415">
        <v>4</v>
      </c>
      <c r="NYF313" s="418" t="s">
        <v>756</v>
      </c>
      <c r="NYG313" s="417" t="s">
        <v>757</v>
      </c>
      <c r="NYH313" s="414" t="s">
        <v>648</v>
      </c>
      <c r="NYI313" s="415">
        <v>4</v>
      </c>
      <c r="NYJ313" s="418" t="s">
        <v>756</v>
      </c>
      <c r="NYK313" s="417" t="s">
        <v>757</v>
      </c>
      <c r="NYL313" s="414" t="s">
        <v>648</v>
      </c>
      <c r="NYM313" s="415">
        <v>4</v>
      </c>
      <c r="NYN313" s="418" t="s">
        <v>756</v>
      </c>
      <c r="NYO313" s="417" t="s">
        <v>757</v>
      </c>
      <c r="NYP313" s="414" t="s">
        <v>648</v>
      </c>
      <c r="NYQ313" s="415">
        <v>4</v>
      </c>
      <c r="NYR313" s="418" t="s">
        <v>756</v>
      </c>
      <c r="NYS313" s="417" t="s">
        <v>757</v>
      </c>
      <c r="NYT313" s="414" t="s">
        <v>648</v>
      </c>
      <c r="NYU313" s="415">
        <v>4</v>
      </c>
      <c r="NYV313" s="418" t="s">
        <v>756</v>
      </c>
      <c r="NYW313" s="417" t="s">
        <v>757</v>
      </c>
      <c r="NYX313" s="414" t="s">
        <v>648</v>
      </c>
      <c r="NYY313" s="415">
        <v>4</v>
      </c>
      <c r="NYZ313" s="418" t="s">
        <v>756</v>
      </c>
      <c r="NZA313" s="417" t="s">
        <v>757</v>
      </c>
      <c r="NZB313" s="414" t="s">
        <v>648</v>
      </c>
      <c r="NZC313" s="415">
        <v>4</v>
      </c>
      <c r="NZD313" s="418" t="s">
        <v>756</v>
      </c>
      <c r="NZE313" s="417" t="s">
        <v>757</v>
      </c>
      <c r="NZF313" s="414" t="s">
        <v>648</v>
      </c>
      <c r="NZG313" s="415">
        <v>4</v>
      </c>
      <c r="NZH313" s="418" t="s">
        <v>756</v>
      </c>
      <c r="NZI313" s="417" t="s">
        <v>757</v>
      </c>
      <c r="NZJ313" s="414" t="s">
        <v>648</v>
      </c>
      <c r="NZK313" s="415">
        <v>4</v>
      </c>
      <c r="NZL313" s="418" t="s">
        <v>756</v>
      </c>
      <c r="NZM313" s="417" t="s">
        <v>757</v>
      </c>
      <c r="NZN313" s="414" t="s">
        <v>648</v>
      </c>
      <c r="NZO313" s="415">
        <v>4</v>
      </c>
      <c r="NZP313" s="418" t="s">
        <v>756</v>
      </c>
      <c r="NZQ313" s="417" t="s">
        <v>757</v>
      </c>
      <c r="NZR313" s="414" t="s">
        <v>648</v>
      </c>
      <c r="NZS313" s="415">
        <v>4</v>
      </c>
      <c r="NZT313" s="418" t="s">
        <v>756</v>
      </c>
      <c r="NZU313" s="417" t="s">
        <v>757</v>
      </c>
      <c r="NZV313" s="414" t="s">
        <v>648</v>
      </c>
      <c r="NZW313" s="415">
        <v>4</v>
      </c>
      <c r="NZX313" s="418" t="s">
        <v>756</v>
      </c>
      <c r="NZY313" s="417" t="s">
        <v>757</v>
      </c>
      <c r="NZZ313" s="414" t="s">
        <v>648</v>
      </c>
      <c r="OAA313" s="415">
        <v>4</v>
      </c>
      <c r="OAB313" s="418" t="s">
        <v>756</v>
      </c>
      <c r="OAC313" s="417" t="s">
        <v>757</v>
      </c>
      <c r="OAD313" s="414" t="s">
        <v>648</v>
      </c>
      <c r="OAE313" s="415">
        <v>4</v>
      </c>
      <c r="OAF313" s="418" t="s">
        <v>756</v>
      </c>
      <c r="OAG313" s="417" t="s">
        <v>757</v>
      </c>
      <c r="OAH313" s="414" t="s">
        <v>648</v>
      </c>
      <c r="OAI313" s="415">
        <v>4</v>
      </c>
      <c r="OAJ313" s="418" t="s">
        <v>756</v>
      </c>
      <c r="OAK313" s="417" t="s">
        <v>757</v>
      </c>
      <c r="OAL313" s="414" t="s">
        <v>648</v>
      </c>
      <c r="OAM313" s="415">
        <v>4</v>
      </c>
      <c r="OAN313" s="418" t="s">
        <v>756</v>
      </c>
      <c r="OAO313" s="417" t="s">
        <v>757</v>
      </c>
      <c r="OAP313" s="414" t="s">
        <v>648</v>
      </c>
      <c r="OAQ313" s="415">
        <v>4</v>
      </c>
      <c r="OAR313" s="418" t="s">
        <v>756</v>
      </c>
      <c r="OAS313" s="417" t="s">
        <v>757</v>
      </c>
      <c r="OAT313" s="414" t="s">
        <v>648</v>
      </c>
      <c r="OAU313" s="415">
        <v>4</v>
      </c>
      <c r="OAV313" s="418" t="s">
        <v>756</v>
      </c>
      <c r="OAW313" s="417" t="s">
        <v>757</v>
      </c>
      <c r="OAX313" s="414" t="s">
        <v>648</v>
      </c>
      <c r="OAY313" s="415">
        <v>4</v>
      </c>
      <c r="OAZ313" s="418" t="s">
        <v>756</v>
      </c>
      <c r="OBA313" s="417" t="s">
        <v>757</v>
      </c>
      <c r="OBB313" s="414" t="s">
        <v>648</v>
      </c>
      <c r="OBC313" s="415">
        <v>4</v>
      </c>
      <c r="OBD313" s="418" t="s">
        <v>756</v>
      </c>
      <c r="OBE313" s="417" t="s">
        <v>757</v>
      </c>
      <c r="OBF313" s="414" t="s">
        <v>648</v>
      </c>
      <c r="OBG313" s="415">
        <v>4</v>
      </c>
      <c r="OBH313" s="418" t="s">
        <v>756</v>
      </c>
      <c r="OBI313" s="417" t="s">
        <v>757</v>
      </c>
      <c r="OBJ313" s="414" t="s">
        <v>648</v>
      </c>
      <c r="OBK313" s="415">
        <v>4</v>
      </c>
      <c r="OBL313" s="418" t="s">
        <v>756</v>
      </c>
      <c r="OBM313" s="417" t="s">
        <v>757</v>
      </c>
      <c r="OBN313" s="414" t="s">
        <v>648</v>
      </c>
      <c r="OBO313" s="415">
        <v>4</v>
      </c>
      <c r="OBP313" s="418" t="s">
        <v>756</v>
      </c>
      <c r="OBQ313" s="417" t="s">
        <v>757</v>
      </c>
      <c r="OBR313" s="414" t="s">
        <v>648</v>
      </c>
      <c r="OBS313" s="415">
        <v>4</v>
      </c>
      <c r="OBT313" s="418" t="s">
        <v>756</v>
      </c>
      <c r="OBU313" s="417" t="s">
        <v>757</v>
      </c>
      <c r="OBV313" s="414" t="s">
        <v>648</v>
      </c>
      <c r="OBW313" s="415">
        <v>4</v>
      </c>
      <c r="OBX313" s="418" t="s">
        <v>756</v>
      </c>
      <c r="OBY313" s="417" t="s">
        <v>757</v>
      </c>
      <c r="OBZ313" s="414" t="s">
        <v>648</v>
      </c>
      <c r="OCA313" s="415">
        <v>4</v>
      </c>
      <c r="OCB313" s="418" t="s">
        <v>756</v>
      </c>
      <c r="OCC313" s="417" t="s">
        <v>757</v>
      </c>
      <c r="OCD313" s="414" t="s">
        <v>648</v>
      </c>
      <c r="OCE313" s="415">
        <v>4</v>
      </c>
      <c r="OCF313" s="418" t="s">
        <v>756</v>
      </c>
      <c r="OCG313" s="417" t="s">
        <v>757</v>
      </c>
      <c r="OCH313" s="414" t="s">
        <v>648</v>
      </c>
      <c r="OCI313" s="415">
        <v>4</v>
      </c>
      <c r="OCJ313" s="418" t="s">
        <v>756</v>
      </c>
      <c r="OCK313" s="417" t="s">
        <v>757</v>
      </c>
      <c r="OCL313" s="414" t="s">
        <v>648</v>
      </c>
      <c r="OCM313" s="415">
        <v>4</v>
      </c>
      <c r="OCN313" s="418" t="s">
        <v>756</v>
      </c>
      <c r="OCO313" s="417" t="s">
        <v>757</v>
      </c>
      <c r="OCP313" s="414" t="s">
        <v>648</v>
      </c>
      <c r="OCQ313" s="415">
        <v>4</v>
      </c>
      <c r="OCR313" s="418" t="s">
        <v>756</v>
      </c>
      <c r="OCS313" s="417" t="s">
        <v>757</v>
      </c>
      <c r="OCT313" s="414" t="s">
        <v>648</v>
      </c>
      <c r="OCU313" s="415">
        <v>4</v>
      </c>
      <c r="OCV313" s="418" t="s">
        <v>756</v>
      </c>
      <c r="OCW313" s="417" t="s">
        <v>757</v>
      </c>
      <c r="OCX313" s="414" t="s">
        <v>648</v>
      </c>
      <c r="OCY313" s="415">
        <v>4</v>
      </c>
      <c r="OCZ313" s="418" t="s">
        <v>756</v>
      </c>
      <c r="ODA313" s="417" t="s">
        <v>757</v>
      </c>
      <c r="ODB313" s="414" t="s">
        <v>648</v>
      </c>
      <c r="ODC313" s="415">
        <v>4</v>
      </c>
      <c r="ODD313" s="418" t="s">
        <v>756</v>
      </c>
      <c r="ODE313" s="417" t="s">
        <v>757</v>
      </c>
      <c r="ODF313" s="414" t="s">
        <v>648</v>
      </c>
      <c r="ODG313" s="415">
        <v>4</v>
      </c>
      <c r="ODH313" s="418" t="s">
        <v>756</v>
      </c>
      <c r="ODI313" s="417" t="s">
        <v>757</v>
      </c>
      <c r="ODJ313" s="414" t="s">
        <v>648</v>
      </c>
      <c r="ODK313" s="415">
        <v>4</v>
      </c>
      <c r="ODL313" s="418" t="s">
        <v>756</v>
      </c>
      <c r="ODM313" s="417" t="s">
        <v>757</v>
      </c>
      <c r="ODN313" s="414" t="s">
        <v>648</v>
      </c>
      <c r="ODO313" s="415">
        <v>4</v>
      </c>
      <c r="ODP313" s="418" t="s">
        <v>756</v>
      </c>
      <c r="ODQ313" s="417" t="s">
        <v>757</v>
      </c>
      <c r="ODR313" s="414" t="s">
        <v>648</v>
      </c>
      <c r="ODS313" s="415">
        <v>4</v>
      </c>
      <c r="ODT313" s="418" t="s">
        <v>756</v>
      </c>
      <c r="ODU313" s="417" t="s">
        <v>757</v>
      </c>
      <c r="ODV313" s="414" t="s">
        <v>648</v>
      </c>
      <c r="ODW313" s="415">
        <v>4</v>
      </c>
      <c r="ODX313" s="418" t="s">
        <v>756</v>
      </c>
      <c r="ODY313" s="417" t="s">
        <v>757</v>
      </c>
      <c r="ODZ313" s="414" t="s">
        <v>648</v>
      </c>
      <c r="OEA313" s="415">
        <v>4</v>
      </c>
      <c r="OEB313" s="418" t="s">
        <v>756</v>
      </c>
      <c r="OEC313" s="417" t="s">
        <v>757</v>
      </c>
      <c r="OED313" s="414" t="s">
        <v>648</v>
      </c>
      <c r="OEE313" s="415">
        <v>4</v>
      </c>
      <c r="OEF313" s="418" t="s">
        <v>756</v>
      </c>
      <c r="OEG313" s="417" t="s">
        <v>757</v>
      </c>
      <c r="OEH313" s="414" t="s">
        <v>648</v>
      </c>
      <c r="OEI313" s="415">
        <v>4</v>
      </c>
      <c r="OEJ313" s="418" t="s">
        <v>756</v>
      </c>
      <c r="OEK313" s="417" t="s">
        <v>757</v>
      </c>
      <c r="OEL313" s="414" t="s">
        <v>648</v>
      </c>
      <c r="OEM313" s="415">
        <v>4</v>
      </c>
      <c r="OEN313" s="418" t="s">
        <v>756</v>
      </c>
      <c r="OEO313" s="417" t="s">
        <v>757</v>
      </c>
      <c r="OEP313" s="414" t="s">
        <v>648</v>
      </c>
      <c r="OEQ313" s="415">
        <v>4</v>
      </c>
      <c r="OER313" s="418" t="s">
        <v>756</v>
      </c>
      <c r="OES313" s="417" t="s">
        <v>757</v>
      </c>
      <c r="OET313" s="414" t="s">
        <v>648</v>
      </c>
      <c r="OEU313" s="415">
        <v>4</v>
      </c>
      <c r="OEV313" s="418" t="s">
        <v>756</v>
      </c>
      <c r="OEW313" s="417" t="s">
        <v>757</v>
      </c>
      <c r="OEX313" s="414" t="s">
        <v>648</v>
      </c>
      <c r="OEY313" s="415">
        <v>4</v>
      </c>
      <c r="OEZ313" s="418" t="s">
        <v>756</v>
      </c>
      <c r="OFA313" s="417" t="s">
        <v>757</v>
      </c>
      <c r="OFB313" s="414" t="s">
        <v>648</v>
      </c>
      <c r="OFC313" s="415">
        <v>4</v>
      </c>
      <c r="OFD313" s="418" t="s">
        <v>756</v>
      </c>
      <c r="OFE313" s="417" t="s">
        <v>757</v>
      </c>
      <c r="OFF313" s="414" t="s">
        <v>648</v>
      </c>
      <c r="OFG313" s="415">
        <v>4</v>
      </c>
      <c r="OFH313" s="418" t="s">
        <v>756</v>
      </c>
      <c r="OFI313" s="417" t="s">
        <v>757</v>
      </c>
      <c r="OFJ313" s="414" t="s">
        <v>648</v>
      </c>
      <c r="OFK313" s="415">
        <v>4</v>
      </c>
      <c r="OFL313" s="418" t="s">
        <v>756</v>
      </c>
      <c r="OFM313" s="417" t="s">
        <v>757</v>
      </c>
      <c r="OFN313" s="414" t="s">
        <v>648</v>
      </c>
      <c r="OFO313" s="415">
        <v>4</v>
      </c>
      <c r="OFP313" s="418" t="s">
        <v>756</v>
      </c>
      <c r="OFQ313" s="417" t="s">
        <v>757</v>
      </c>
      <c r="OFR313" s="414" t="s">
        <v>648</v>
      </c>
      <c r="OFS313" s="415">
        <v>4</v>
      </c>
      <c r="OFT313" s="418" t="s">
        <v>756</v>
      </c>
      <c r="OFU313" s="417" t="s">
        <v>757</v>
      </c>
      <c r="OFV313" s="414" t="s">
        <v>648</v>
      </c>
      <c r="OFW313" s="415">
        <v>4</v>
      </c>
      <c r="OFX313" s="418" t="s">
        <v>756</v>
      </c>
      <c r="OFY313" s="417" t="s">
        <v>757</v>
      </c>
      <c r="OFZ313" s="414" t="s">
        <v>648</v>
      </c>
      <c r="OGA313" s="415">
        <v>4</v>
      </c>
      <c r="OGB313" s="418" t="s">
        <v>756</v>
      </c>
      <c r="OGC313" s="417" t="s">
        <v>757</v>
      </c>
      <c r="OGD313" s="414" t="s">
        <v>648</v>
      </c>
      <c r="OGE313" s="415">
        <v>4</v>
      </c>
      <c r="OGF313" s="418" t="s">
        <v>756</v>
      </c>
      <c r="OGG313" s="417" t="s">
        <v>757</v>
      </c>
      <c r="OGH313" s="414" t="s">
        <v>648</v>
      </c>
      <c r="OGI313" s="415">
        <v>4</v>
      </c>
      <c r="OGJ313" s="418" t="s">
        <v>756</v>
      </c>
      <c r="OGK313" s="417" t="s">
        <v>757</v>
      </c>
      <c r="OGL313" s="414" t="s">
        <v>648</v>
      </c>
      <c r="OGM313" s="415">
        <v>4</v>
      </c>
      <c r="OGN313" s="418" t="s">
        <v>756</v>
      </c>
      <c r="OGO313" s="417" t="s">
        <v>757</v>
      </c>
      <c r="OGP313" s="414" t="s">
        <v>648</v>
      </c>
      <c r="OGQ313" s="415">
        <v>4</v>
      </c>
      <c r="OGR313" s="418" t="s">
        <v>756</v>
      </c>
      <c r="OGS313" s="417" t="s">
        <v>757</v>
      </c>
      <c r="OGT313" s="414" t="s">
        <v>648</v>
      </c>
      <c r="OGU313" s="415">
        <v>4</v>
      </c>
      <c r="OGV313" s="418" t="s">
        <v>756</v>
      </c>
      <c r="OGW313" s="417" t="s">
        <v>757</v>
      </c>
      <c r="OGX313" s="414" t="s">
        <v>648</v>
      </c>
      <c r="OGY313" s="415">
        <v>4</v>
      </c>
      <c r="OGZ313" s="418" t="s">
        <v>756</v>
      </c>
      <c r="OHA313" s="417" t="s">
        <v>757</v>
      </c>
      <c r="OHB313" s="414" t="s">
        <v>648</v>
      </c>
      <c r="OHC313" s="415">
        <v>4</v>
      </c>
      <c r="OHD313" s="418" t="s">
        <v>756</v>
      </c>
      <c r="OHE313" s="417" t="s">
        <v>757</v>
      </c>
      <c r="OHF313" s="414" t="s">
        <v>648</v>
      </c>
      <c r="OHG313" s="415">
        <v>4</v>
      </c>
      <c r="OHH313" s="418" t="s">
        <v>756</v>
      </c>
      <c r="OHI313" s="417" t="s">
        <v>757</v>
      </c>
      <c r="OHJ313" s="414" t="s">
        <v>648</v>
      </c>
      <c r="OHK313" s="415">
        <v>4</v>
      </c>
      <c r="OHL313" s="418" t="s">
        <v>756</v>
      </c>
      <c r="OHM313" s="417" t="s">
        <v>757</v>
      </c>
      <c r="OHN313" s="414" t="s">
        <v>648</v>
      </c>
      <c r="OHO313" s="415">
        <v>4</v>
      </c>
      <c r="OHP313" s="418" t="s">
        <v>756</v>
      </c>
      <c r="OHQ313" s="417" t="s">
        <v>757</v>
      </c>
      <c r="OHR313" s="414" t="s">
        <v>648</v>
      </c>
      <c r="OHS313" s="415">
        <v>4</v>
      </c>
      <c r="OHT313" s="418" t="s">
        <v>756</v>
      </c>
      <c r="OHU313" s="417" t="s">
        <v>757</v>
      </c>
      <c r="OHV313" s="414" t="s">
        <v>648</v>
      </c>
      <c r="OHW313" s="415">
        <v>4</v>
      </c>
      <c r="OHX313" s="418" t="s">
        <v>756</v>
      </c>
      <c r="OHY313" s="417" t="s">
        <v>757</v>
      </c>
      <c r="OHZ313" s="414" t="s">
        <v>648</v>
      </c>
      <c r="OIA313" s="415">
        <v>4</v>
      </c>
      <c r="OIB313" s="418" t="s">
        <v>756</v>
      </c>
      <c r="OIC313" s="417" t="s">
        <v>757</v>
      </c>
      <c r="OID313" s="414" t="s">
        <v>648</v>
      </c>
      <c r="OIE313" s="415">
        <v>4</v>
      </c>
      <c r="OIF313" s="418" t="s">
        <v>756</v>
      </c>
      <c r="OIG313" s="417" t="s">
        <v>757</v>
      </c>
      <c r="OIH313" s="414" t="s">
        <v>648</v>
      </c>
      <c r="OII313" s="415">
        <v>4</v>
      </c>
      <c r="OIJ313" s="418" t="s">
        <v>756</v>
      </c>
      <c r="OIK313" s="417" t="s">
        <v>757</v>
      </c>
      <c r="OIL313" s="414" t="s">
        <v>648</v>
      </c>
      <c r="OIM313" s="415">
        <v>4</v>
      </c>
      <c r="OIN313" s="418" t="s">
        <v>756</v>
      </c>
      <c r="OIO313" s="417" t="s">
        <v>757</v>
      </c>
      <c r="OIP313" s="414" t="s">
        <v>648</v>
      </c>
      <c r="OIQ313" s="415">
        <v>4</v>
      </c>
      <c r="OIR313" s="418" t="s">
        <v>756</v>
      </c>
      <c r="OIS313" s="417" t="s">
        <v>757</v>
      </c>
      <c r="OIT313" s="414" t="s">
        <v>648</v>
      </c>
      <c r="OIU313" s="415">
        <v>4</v>
      </c>
      <c r="OIV313" s="418" t="s">
        <v>756</v>
      </c>
      <c r="OIW313" s="417" t="s">
        <v>757</v>
      </c>
      <c r="OIX313" s="414" t="s">
        <v>648</v>
      </c>
      <c r="OIY313" s="415">
        <v>4</v>
      </c>
      <c r="OIZ313" s="418" t="s">
        <v>756</v>
      </c>
      <c r="OJA313" s="417" t="s">
        <v>757</v>
      </c>
      <c r="OJB313" s="414" t="s">
        <v>648</v>
      </c>
      <c r="OJC313" s="415">
        <v>4</v>
      </c>
      <c r="OJD313" s="418" t="s">
        <v>756</v>
      </c>
      <c r="OJE313" s="417" t="s">
        <v>757</v>
      </c>
      <c r="OJF313" s="414" t="s">
        <v>648</v>
      </c>
      <c r="OJG313" s="415">
        <v>4</v>
      </c>
      <c r="OJH313" s="418" t="s">
        <v>756</v>
      </c>
      <c r="OJI313" s="417" t="s">
        <v>757</v>
      </c>
      <c r="OJJ313" s="414" t="s">
        <v>648</v>
      </c>
      <c r="OJK313" s="415">
        <v>4</v>
      </c>
      <c r="OJL313" s="418" t="s">
        <v>756</v>
      </c>
      <c r="OJM313" s="417" t="s">
        <v>757</v>
      </c>
      <c r="OJN313" s="414" t="s">
        <v>648</v>
      </c>
      <c r="OJO313" s="415">
        <v>4</v>
      </c>
      <c r="OJP313" s="418" t="s">
        <v>756</v>
      </c>
      <c r="OJQ313" s="417" t="s">
        <v>757</v>
      </c>
      <c r="OJR313" s="414" t="s">
        <v>648</v>
      </c>
      <c r="OJS313" s="415">
        <v>4</v>
      </c>
      <c r="OJT313" s="418" t="s">
        <v>756</v>
      </c>
      <c r="OJU313" s="417" t="s">
        <v>757</v>
      </c>
      <c r="OJV313" s="414" t="s">
        <v>648</v>
      </c>
      <c r="OJW313" s="415">
        <v>4</v>
      </c>
      <c r="OJX313" s="418" t="s">
        <v>756</v>
      </c>
      <c r="OJY313" s="417" t="s">
        <v>757</v>
      </c>
      <c r="OJZ313" s="414" t="s">
        <v>648</v>
      </c>
      <c r="OKA313" s="415">
        <v>4</v>
      </c>
      <c r="OKB313" s="418" t="s">
        <v>756</v>
      </c>
      <c r="OKC313" s="417" t="s">
        <v>757</v>
      </c>
      <c r="OKD313" s="414" t="s">
        <v>648</v>
      </c>
      <c r="OKE313" s="415">
        <v>4</v>
      </c>
      <c r="OKF313" s="418" t="s">
        <v>756</v>
      </c>
      <c r="OKG313" s="417" t="s">
        <v>757</v>
      </c>
      <c r="OKH313" s="414" t="s">
        <v>648</v>
      </c>
      <c r="OKI313" s="415">
        <v>4</v>
      </c>
      <c r="OKJ313" s="418" t="s">
        <v>756</v>
      </c>
      <c r="OKK313" s="417" t="s">
        <v>757</v>
      </c>
      <c r="OKL313" s="414" t="s">
        <v>648</v>
      </c>
      <c r="OKM313" s="415">
        <v>4</v>
      </c>
      <c r="OKN313" s="418" t="s">
        <v>756</v>
      </c>
      <c r="OKO313" s="417" t="s">
        <v>757</v>
      </c>
      <c r="OKP313" s="414" t="s">
        <v>648</v>
      </c>
      <c r="OKQ313" s="415">
        <v>4</v>
      </c>
      <c r="OKR313" s="418" t="s">
        <v>756</v>
      </c>
      <c r="OKS313" s="417" t="s">
        <v>757</v>
      </c>
      <c r="OKT313" s="414" t="s">
        <v>648</v>
      </c>
      <c r="OKU313" s="415">
        <v>4</v>
      </c>
      <c r="OKV313" s="418" t="s">
        <v>756</v>
      </c>
      <c r="OKW313" s="417" t="s">
        <v>757</v>
      </c>
      <c r="OKX313" s="414" t="s">
        <v>648</v>
      </c>
      <c r="OKY313" s="415">
        <v>4</v>
      </c>
      <c r="OKZ313" s="418" t="s">
        <v>756</v>
      </c>
      <c r="OLA313" s="417" t="s">
        <v>757</v>
      </c>
      <c r="OLB313" s="414" t="s">
        <v>648</v>
      </c>
      <c r="OLC313" s="415">
        <v>4</v>
      </c>
      <c r="OLD313" s="418" t="s">
        <v>756</v>
      </c>
      <c r="OLE313" s="417" t="s">
        <v>757</v>
      </c>
      <c r="OLF313" s="414" t="s">
        <v>648</v>
      </c>
      <c r="OLG313" s="415">
        <v>4</v>
      </c>
      <c r="OLH313" s="418" t="s">
        <v>756</v>
      </c>
      <c r="OLI313" s="417" t="s">
        <v>757</v>
      </c>
      <c r="OLJ313" s="414" t="s">
        <v>648</v>
      </c>
      <c r="OLK313" s="415">
        <v>4</v>
      </c>
      <c r="OLL313" s="418" t="s">
        <v>756</v>
      </c>
      <c r="OLM313" s="417" t="s">
        <v>757</v>
      </c>
      <c r="OLN313" s="414" t="s">
        <v>648</v>
      </c>
      <c r="OLO313" s="415">
        <v>4</v>
      </c>
      <c r="OLP313" s="418" t="s">
        <v>756</v>
      </c>
      <c r="OLQ313" s="417" t="s">
        <v>757</v>
      </c>
      <c r="OLR313" s="414" t="s">
        <v>648</v>
      </c>
      <c r="OLS313" s="415">
        <v>4</v>
      </c>
      <c r="OLT313" s="418" t="s">
        <v>756</v>
      </c>
      <c r="OLU313" s="417" t="s">
        <v>757</v>
      </c>
      <c r="OLV313" s="414" t="s">
        <v>648</v>
      </c>
      <c r="OLW313" s="415">
        <v>4</v>
      </c>
      <c r="OLX313" s="418" t="s">
        <v>756</v>
      </c>
      <c r="OLY313" s="417" t="s">
        <v>757</v>
      </c>
      <c r="OLZ313" s="414" t="s">
        <v>648</v>
      </c>
      <c r="OMA313" s="415">
        <v>4</v>
      </c>
      <c r="OMB313" s="418" t="s">
        <v>756</v>
      </c>
      <c r="OMC313" s="417" t="s">
        <v>757</v>
      </c>
      <c r="OMD313" s="414" t="s">
        <v>648</v>
      </c>
      <c r="OME313" s="415">
        <v>4</v>
      </c>
      <c r="OMF313" s="418" t="s">
        <v>756</v>
      </c>
      <c r="OMG313" s="417" t="s">
        <v>757</v>
      </c>
      <c r="OMH313" s="414" t="s">
        <v>648</v>
      </c>
      <c r="OMI313" s="415">
        <v>4</v>
      </c>
      <c r="OMJ313" s="418" t="s">
        <v>756</v>
      </c>
      <c r="OMK313" s="417" t="s">
        <v>757</v>
      </c>
      <c r="OML313" s="414" t="s">
        <v>648</v>
      </c>
      <c r="OMM313" s="415">
        <v>4</v>
      </c>
      <c r="OMN313" s="418" t="s">
        <v>756</v>
      </c>
      <c r="OMO313" s="417" t="s">
        <v>757</v>
      </c>
      <c r="OMP313" s="414" t="s">
        <v>648</v>
      </c>
      <c r="OMQ313" s="415">
        <v>4</v>
      </c>
      <c r="OMR313" s="418" t="s">
        <v>756</v>
      </c>
      <c r="OMS313" s="417" t="s">
        <v>757</v>
      </c>
      <c r="OMT313" s="414" t="s">
        <v>648</v>
      </c>
      <c r="OMU313" s="415">
        <v>4</v>
      </c>
      <c r="OMV313" s="418" t="s">
        <v>756</v>
      </c>
      <c r="OMW313" s="417" t="s">
        <v>757</v>
      </c>
      <c r="OMX313" s="414" t="s">
        <v>648</v>
      </c>
      <c r="OMY313" s="415">
        <v>4</v>
      </c>
      <c r="OMZ313" s="418" t="s">
        <v>756</v>
      </c>
      <c r="ONA313" s="417" t="s">
        <v>757</v>
      </c>
      <c r="ONB313" s="414" t="s">
        <v>648</v>
      </c>
      <c r="ONC313" s="415">
        <v>4</v>
      </c>
      <c r="OND313" s="418" t="s">
        <v>756</v>
      </c>
      <c r="ONE313" s="417" t="s">
        <v>757</v>
      </c>
      <c r="ONF313" s="414" t="s">
        <v>648</v>
      </c>
      <c r="ONG313" s="415">
        <v>4</v>
      </c>
      <c r="ONH313" s="418" t="s">
        <v>756</v>
      </c>
      <c r="ONI313" s="417" t="s">
        <v>757</v>
      </c>
      <c r="ONJ313" s="414" t="s">
        <v>648</v>
      </c>
      <c r="ONK313" s="415">
        <v>4</v>
      </c>
      <c r="ONL313" s="418" t="s">
        <v>756</v>
      </c>
      <c r="ONM313" s="417" t="s">
        <v>757</v>
      </c>
      <c r="ONN313" s="414" t="s">
        <v>648</v>
      </c>
      <c r="ONO313" s="415">
        <v>4</v>
      </c>
      <c r="ONP313" s="418" t="s">
        <v>756</v>
      </c>
      <c r="ONQ313" s="417" t="s">
        <v>757</v>
      </c>
      <c r="ONR313" s="414" t="s">
        <v>648</v>
      </c>
      <c r="ONS313" s="415">
        <v>4</v>
      </c>
      <c r="ONT313" s="418" t="s">
        <v>756</v>
      </c>
      <c r="ONU313" s="417" t="s">
        <v>757</v>
      </c>
      <c r="ONV313" s="414" t="s">
        <v>648</v>
      </c>
      <c r="ONW313" s="415">
        <v>4</v>
      </c>
      <c r="ONX313" s="418" t="s">
        <v>756</v>
      </c>
      <c r="ONY313" s="417" t="s">
        <v>757</v>
      </c>
      <c r="ONZ313" s="414" t="s">
        <v>648</v>
      </c>
      <c r="OOA313" s="415">
        <v>4</v>
      </c>
      <c r="OOB313" s="418" t="s">
        <v>756</v>
      </c>
      <c r="OOC313" s="417" t="s">
        <v>757</v>
      </c>
      <c r="OOD313" s="414" t="s">
        <v>648</v>
      </c>
      <c r="OOE313" s="415">
        <v>4</v>
      </c>
      <c r="OOF313" s="418" t="s">
        <v>756</v>
      </c>
      <c r="OOG313" s="417" t="s">
        <v>757</v>
      </c>
      <c r="OOH313" s="414" t="s">
        <v>648</v>
      </c>
      <c r="OOI313" s="415">
        <v>4</v>
      </c>
      <c r="OOJ313" s="418" t="s">
        <v>756</v>
      </c>
      <c r="OOK313" s="417" t="s">
        <v>757</v>
      </c>
      <c r="OOL313" s="414" t="s">
        <v>648</v>
      </c>
      <c r="OOM313" s="415">
        <v>4</v>
      </c>
      <c r="OON313" s="418" t="s">
        <v>756</v>
      </c>
      <c r="OOO313" s="417" t="s">
        <v>757</v>
      </c>
      <c r="OOP313" s="414" t="s">
        <v>648</v>
      </c>
      <c r="OOQ313" s="415">
        <v>4</v>
      </c>
      <c r="OOR313" s="418" t="s">
        <v>756</v>
      </c>
      <c r="OOS313" s="417" t="s">
        <v>757</v>
      </c>
      <c r="OOT313" s="414" t="s">
        <v>648</v>
      </c>
      <c r="OOU313" s="415">
        <v>4</v>
      </c>
      <c r="OOV313" s="418" t="s">
        <v>756</v>
      </c>
      <c r="OOW313" s="417" t="s">
        <v>757</v>
      </c>
      <c r="OOX313" s="414" t="s">
        <v>648</v>
      </c>
      <c r="OOY313" s="415">
        <v>4</v>
      </c>
      <c r="OOZ313" s="418" t="s">
        <v>756</v>
      </c>
      <c r="OPA313" s="417" t="s">
        <v>757</v>
      </c>
      <c r="OPB313" s="414" t="s">
        <v>648</v>
      </c>
      <c r="OPC313" s="415">
        <v>4</v>
      </c>
      <c r="OPD313" s="418" t="s">
        <v>756</v>
      </c>
      <c r="OPE313" s="417" t="s">
        <v>757</v>
      </c>
      <c r="OPF313" s="414" t="s">
        <v>648</v>
      </c>
      <c r="OPG313" s="415">
        <v>4</v>
      </c>
      <c r="OPH313" s="418" t="s">
        <v>756</v>
      </c>
      <c r="OPI313" s="417" t="s">
        <v>757</v>
      </c>
      <c r="OPJ313" s="414" t="s">
        <v>648</v>
      </c>
      <c r="OPK313" s="415">
        <v>4</v>
      </c>
      <c r="OPL313" s="418" t="s">
        <v>756</v>
      </c>
      <c r="OPM313" s="417" t="s">
        <v>757</v>
      </c>
      <c r="OPN313" s="414" t="s">
        <v>648</v>
      </c>
      <c r="OPO313" s="415">
        <v>4</v>
      </c>
      <c r="OPP313" s="418" t="s">
        <v>756</v>
      </c>
      <c r="OPQ313" s="417" t="s">
        <v>757</v>
      </c>
      <c r="OPR313" s="414" t="s">
        <v>648</v>
      </c>
      <c r="OPS313" s="415">
        <v>4</v>
      </c>
      <c r="OPT313" s="418" t="s">
        <v>756</v>
      </c>
      <c r="OPU313" s="417" t="s">
        <v>757</v>
      </c>
      <c r="OPV313" s="414" t="s">
        <v>648</v>
      </c>
      <c r="OPW313" s="415">
        <v>4</v>
      </c>
      <c r="OPX313" s="418" t="s">
        <v>756</v>
      </c>
      <c r="OPY313" s="417" t="s">
        <v>757</v>
      </c>
      <c r="OPZ313" s="414" t="s">
        <v>648</v>
      </c>
      <c r="OQA313" s="415">
        <v>4</v>
      </c>
      <c r="OQB313" s="418" t="s">
        <v>756</v>
      </c>
      <c r="OQC313" s="417" t="s">
        <v>757</v>
      </c>
      <c r="OQD313" s="414" t="s">
        <v>648</v>
      </c>
      <c r="OQE313" s="415">
        <v>4</v>
      </c>
      <c r="OQF313" s="418" t="s">
        <v>756</v>
      </c>
      <c r="OQG313" s="417" t="s">
        <v>757</v>
      </c>
      <c r="OQH313" s="414" t="s">
        <v>648</v>
      </c>
      <c r="OQI313" s="415">
        <v>4</v>
      </c>
      <c r="OQJ313" s="418" t="s">
        <v>756</v>
      </c>
      <c r="OQK313" s="417" t="s">
        <v>757</v>
      </c>
      <c r="OQL313" s="414" t="s">
        <v>648</v>
      </c>
      <c r="OQM313" s="415">
        <v>4</v>
      </c>
      <c r="OQN313" s="418" t="s">
        <v>756</v>
      </c>
      <c r="OQO313" s="417" t="s">
        <v>757</v>
      </c>
      <c r="OQP313" s="414" t="s">
        <v>648</v>
      </c>
      <c r="OQQ313" s="415">
        <v>4</v>
      </c>
      <c r="OQR313" s="418" t="s">
        <v>756</v>
      </c>
      <c r="OQS313" s="417" t="s">
        <v>757</v>
      </c>
      <c r="OQT313" s="414" t="s">
        <v>648</v>
      </c>
      <c r="OQU313" s="415">
        <v>4</v>
      </c>
      <c r="OQV313" s="418" t="s">
        <v>756</v>
      </c>
      <c r="OQW313" s="417" t="s">
        <v>757</v>
      </c>
      <c r="OQX313" s="414" t="s">
        <v>648</v>
      </c>
      <c r="OQY313" s="415">
        <v>4</v>
      </c>
      <c r="OQZ313" s="418" t="s">
        <v>756</v>
      </c>
      <c r="ORA313" s="417" t="s">
        <v>757</v>
      </c>
      <c r="ORB313" s="414" t="s">
        <v>648</v>
      </c>
      <c r="ORC313" s="415">
        <v>4</v>
      </c>
      <c r="ORD313" s="418" t="s">
        <v>756</v>
      </c>
      <c r="ORE313" s="417" t="s">
        <v>757</v>
      </c>
      <c r="ORF313" s="414" t="s">
        <v>648</v>
      </c>
      <c r="ORG313" s="415">
        <v>4</v>
      </c>
      <c r="ORH313" s="418" t="s">
        <v>756</v>
      </c>
      <c r="ORI313" s="417" t="s">
        <v>757</v>
      </c>
      <c r="ORJ313" s="414" t="s">
        <v>648</v>
      </c>
      <c r="ORK313" s="415">
        <v>4</v>
      </c>
      <c r="ORL313" s="418" t="s">
        <v>756</v>
      </c>
      <c r="ORM313" s="417" t="s">
        <v>757</v>
      </c>
      <c r="ORN313" s="414" t="s">
        <v>648</v>
      </c>
      <c r="ORO313" s="415">
        <v>4</v>
      </c>
      <c r="ORP313" s="418" t="s">
        <v>756</v>
      </c>
      <c r="ORQ313" s="417" t="s">
        <v>757</v>
      </c>
      <c r="ORR313" s="414" t="s">
        <v>648</v>
      </c>
      <c r="ORS313" s="415">
        <v>4</v>
      </c>
      <c r="ORT313" s="418" t="s">
        <v>756</v>
      </c>
      <c r="ORU313" s="417" t="s">
        <v>757</v>
      </c>
      <c r="ORV313" s="414" t="s">
        <v>648</v>
      </c>
      <c r="ORW313" s="415">
        <v>4</v>
      </c>
      <c r="ORX313" s="418" t="s">
        <v>756</v>
      </c>
      <c r="ORY313" s="417" t="s">
        <v>757</v>
      </c>
      <c r="ORZ313" s="414" t="s">
        <v>648</v>
      </c>
      <c r="OSA313" s="415">
        <v>4</v>
      </c>
      <c r="OSB313" s="418" t="s">
        <v>756</v>
      </c>
      <c r="OSC313" s="417" t="s">
        <v>757</v>
      </c>
      <c r="OSD313" s="414" t="s">
        <v>648</v>
      </c>
      <c r="OSE313" s="415">
        <v>4</v>
      </c>
      <c r="OSF313" s="418" t="s">
        <v>756</v>
      </c>
      <c r="OSG313" s="417" t="s">
        <v>757</v>
      </c>
      <c r="OSH313" s="414" t="s">
        <v>648</v>
      </c>
      <c r="OSI313" s="415">
        <v>4</v>
      </c>
      <c r="OSJ313" s="418" t="s">
        <v>756</v>
      </c>
      <c r="OSK313" s="417" t="s">
        <v>757</v>
      </c>
      <c r="OSL313" s="414" t="s">
        <v>648</v>
      </c>
      <c r="OSM313" s="415">
        <v>4</v>
      </c>
      <c r="OSN313" s="418" t="s">
        <v>756</v>
      </c>
      <c r="OSO313" s="417" t="s">
        <v>757</v>
      </c>
      <c r="OSP313" s="414" t="s">
        <v>648</v>
      </c>
      <c r="OSQ313" s="415">
        <v>4</v>
      </c>
      <c r="OSR313" s="418" t="s">
        <v>756</v>
      </c>
      <c r="OSS313" s="417" t="s">
        <v>757</v>
      </c>
      <c r="OST313" s="414" t="s">
        <v>648</v>
      </c>
      <c r="OSU313" s="415">
        <v>4</v>
      </c>
      <c r="OSV313" s="418" t="s">
        <v>756</v>
      </c>
      <c r="OSW313" s="417" t="s">
        <v>757</v>
      </c>
      <c r="OSX313" s="414" t="s">
        <v>648</v>
      </c>
      <c r="OSY313" s="415">
        <v>4</v>
      </c>
      <c r="OSZ313" s="418" t="s">
        <v>756</v>
      </c>
      <c r="OTA313" s="417" t="s">
        <v>757</v>
      </c>
      <c r="OTB313" s="414" t="s">
        <v>648</v>
      </c>
      <c r="OTC313" s="415">
        <v>4</v>
      </c>
      <c r="OTD313" s="418" t="s">
        <v>756</v>
      </c>
      <c r="OTE313" s="417" t="s">
        <v>757</v>
      </c>
      <c r="OTF313" s="414" t="s">
        <v>648</v>
      </c>
      <c r="OTG313" s="415">
        <v>4</v>
      </c>
      <c r="OTH313" s="418" t="s">
        <v>756</v>
      </c>
      <c r="OTI313" s="417" t="s">
        <v>757</v>
      </c>
      <c r="OTJ313" s="414" t="s">
        <v>648</v>
      </c>
      <c r="OTK313" s="415">
        <v>4</v>
      </c>
      <c r="OTL313" s="418" t="s">
        <v>756</v>
      </c>
      <c r="OTM313" s="417" t="s">
        <v>757</v>
      </c>
      <c r="OTN313" s="414" t="s">
        <v>648</v>
      </c>
      <c r="OTO313" s="415">
        <v>4</v>
      </c>
      <c r="OTP313" s="418" t="s">
        <v>756</v>
      </c>
      <c r="OTQ313" s="417" t="s">
        <v>757</v>
      </c>
      <c r="OTR313" s="414" t="s">
        <v>648</v>
      </c>
      <c r="OTS313" s="415">
        <v>4</v>
      </c>
      <c r="OTT313" s="418" t="s">
        <v>756</v>
      </c>
      <c r="OTU313" s="417" t="s">
        <v>757</v>
      </c>
      <c r="OTV313" s="414" t="s">
        <v>648</v>
      </c>
      <c r="OTW313" s="415">
        <v>4</v>
      </c>
      <c r="OTX313" s="418" t="s">
        <v>756</v>
      </c>
      <c r="OTY313" s="417" t="s">
        <v>757</v>
      </c>
      <c r="OTZ313" s="414" t="s">
        <v>648</v>
      </c>
      <c r="OUA313" s="415">
        <v>4</v>
      </c>
      <c r="OUB313" s="418" t="s">
        <v>756</v>
      </c>
      <c r="OUC313" s="417" t="s">
        <v>757</v>
      </c>
      <c r="OUD313" s="414" t="s">
        <v>648</v>
      </c>
      <c r="OUE313" s="415">
        <v>4</v>
      </c>
      <c r="OUF313" s="418" t="s">
        <v>756</v>
      </c>
      <c r="OUG313" s="417" t="s">
        <v>757</v>
      </c>
      <c r="OUH313" s="414" t="s">
        <v>648</v>
      </c>
      <c r="OUI313" s="415">
        <v>4</v>
      </c>
      <c r="OUJ313" s="418" t="s">
        <v>756</v>
      </c>
      <c r="OUK313" s="417" t="s">
        <v>757</v>
      </c>
      <c r="OUL313" s="414" t="s">
        <v>648</v>
      </c>
      <c r="OUM313" s="415">
        <v>4</v>
      </c>
      <c r="OUN313" s="418" t="s">
        <v>756</v>
      </c>
      <c r="OUO313" s="417" t="s">
        <v>757</v>
      </c>
      <c r="OUP313" s="414" t="s">
        <v>648</v>
      </c>
      <c r="OUQ313" s="415">
        <v>4</v>
      </c>
      <c r="OUR313" s="418" t="s">
        <v>756</v>
      </c>
      <c r="OUS313" s="417" t="s">
        <v>757</v>
      </c>
      <c r="OUT313" s="414" t="s">
        <v>648</v>
      </c>
      <c r="OUU313" s="415">
        <v>4</v>
      </c>
      <c r="OUV313" s="418" t="s">
        <v>756</v>
      </c>
      <c r="OUW313" s="417" t="s">
        <v>757</v>
      </c>
      <c r="OUX313" s="414" t="s">
        <v>648</v>
      </c>
      <c r="OUY313" s="415">
        <v>4</v>
      </c>
      <c r="OUZ313" s="418" t="s">
        <v>756</v>
      </c>
      <c r="OVA313" s="417" t="s">
        <v>757</v>
      </c>
      <c r="OVB313" s="414" t="s">
        <v>648</v>
      </c>
      <c r="OVC313" s="415">
        <v>4</v>
      </c>
      <c r="OVD313" s="418" t="s">
        <v>756</v>
      </c>
      <c r="OVE313" s="417" t="s">
        <v>757</v>
      </c>
      <c r="OVF313" s="414" t="s">
        <v>648</v>
      </c>
      <c r="OVG313" s="415">
        <v>4</v>
      </c>
      <c r="OVH313" s="418" t="s">
        <v>756</v>
      </c>
      <c r="OVI313" s="417" t="s">
        <v>757</v>
      </c>
      <c r="OVJ313" s="414" t="s">
        <v>648</v>
      </c>
      <c r="OVK313" s="415">
        <v>4</v>
      </c>
      <c r="OVL313" s="418" t="s">
        <v>756</v>
      </c>
      <c r="OVM313" s="417" t="s">
        <v>757</v>
      </c>
      <c r="OVN313" s="414" t="s">
        <v>648</v>
      </c>
      <c r="OVO313" s="415">
        <v>4</v>
      </c>
      <c r="OVP313" s="418" t="s">
        <v>756</v>
      </c>
      <c r="OVQ313" s="417" t="s">
        <v>757</v>
      </c>
      <c r="OVR313" s="414" t="s">
        <v>648</v>
      </c>
      <c r="OVS313" s="415">
        <v>4</v>
      </c>
      <c r="OVT313" s="418" t="s">
        <v>756</v>
      </c>
      <c r="OVU313" s="417" t="s">
        <v>757</v>
      </c>
      <c r="OVV313" s="414" t="s">
        <v>648</v>
      </c>
      <c r="OVW313" s="415">
        <v>4</v>
      </c>
      <c r="OVX313" s="418" t="s">
        <v>756</v>
      </c>
      <c r="OVY313" s="417" t="s">
        <v>757</v>
      </c>
      <c r="OVZ313" s="414" t="s">
        <v>648</v>
      </c>
      <c r="OWA313" s="415">
        <v>4</v>
      </c>
      <c r="OWB313" s="418" t="s">
        <v>756</v>
      </c>
      <c r="OWC313" s="417" t="s">
        <v>757</v>
      </c>
      <c r="OWD313" s="414" t="s">
        <v>648</v>
      </c>
      <c r="OWE313" s="415">
        <v>4</v>
      </c>
      <c r="OWF313" s="418" t="s">
        <v>756</v>
      </c>
      <c r="OWG313" s="417" t="s">
        <v>757</v>
      </c>
      <c r="OWH313" s="414" t="s">
        <v>648</v>
      </c>
      <c r="OWI313" s="415">
        <v>4</v>
      </c>
      <c r="OWJ313" s="418" t="s">
        <v>756</v>
      </c>
      <c r="OWK313" s="417" t="s">
        <v>757</v>
      </c>
      <c r="OWL313" s="414" t="s">
        <v>648</v>
      </c>
      <c r="OWM313" s="415">
        <v>4</v>
      </c>
      <c r="OWN313" s="418" t="s">
        <v>756</v>
      </c>
      <c r="OWO313" s="417" t="s">
        <v>757</v>
      </c>
      <c r="OWP313" s="414" t="s">
        <v>648</v>
      </c>
      <c r="OWQ313" s="415">
        <v>4</v>
      </c>
      <c r="OWR313" s="418" t="s">
        <v>756</v>
      </c>
      <c r="OWS313" s="417" t="s">
        <v>757</v>
      </c>
      <c r="OWT313" s="414" t="s">
        <v>648</v>
      </c>
      <c r="OWU313" s="415">
        <v>4</v>
      </c>
      <c r="OWV313" s="418" t="s">
        <v>756</v>
      </c>
      <c r="OWW313" s="417" t="s">
        <v>757</v>
      </c>
      <c r="OWX313" s="414" t="s">
        <v>648</v>
      </c>
      <c r="OWY313" s="415">
        <v>4</v>
      </c>
      <c r="OWZ313" s="418" t="s">
        <v>756</v>
      </c>
      <c r="OXA313" s="417" t="s">
        <v>757</v>
      </c>
      <c r="OXB313" s="414" t="s">
        <v>648</v>
      </c>
      <c r="OXC313" s="415">
        <v>4</v>
      </c>
      <c r="OXD313" s="418" t="s">
        <v>756</v>
      </c>
      <c r="OXE313" s="417" t="s">
        <v>757</v>
      </c>
      <c r="OXF313" s="414" t="s">
        <v>648</v>
      </c>
      <c r="OXG313" s="415">
        <v>4</v>
      </c>
      <c r="OXH313" s="418" t="s">
        <v>756</v>
      </c>
      <c r="OXI313" s="417" t="s">
        <v>757</v>
      </c>
      <c r="OXJ313" s="414" t="s">
        <v>648</v>
      </c>
      <c r="OXK313" s="415">
        <v>4</v>
      </c>
      <c r="OXL313" s="418" t="s">
        <v>756</v>
      </c>
      <c r="OXM313" s="417" t="s">
        <v>757</v>
      </c>
      <c r="OXN313" s="414" t="s">
        <v>648</v>
      </c>
      <c r="OXO313" s="415">
        <v>4</v>
      </c>
      <c r="OXP313" s="418" t="s">
        <v>756</v>
      </c>
      <c r="OXQ313" s="417" t="s">
        <v>757</v>
      </c>
      <c r="OXR313" s="414" t="s">
        <v>648</v>
      </c>
      <c r="OXS313" s="415">
        <v>4</v>
      </c>
      <c r="OXT313" s="418" t="s">
        <v>756</v>
      </c>
      <c r="OXU313" s="417" t="s">
        <v>757</v>
      </c>
      <c r="OXV313" s="414" t="s">
        <v>648</v>
      </c>
      <c r="OXW313" s="415">
        <v>4</v>
      </c>
      <c r="OXX313" s="418" t="s">
        <v>756</v>
      </c>
      <c r="OXY313" s="417" t="s">
        <v>757</v>
      </c>
      <c r="OXZ313" s="414" t="s">
        <v>648</v>
      </c>
      <c r="OYA313" s="415">
        <v>4</v>
      </c>
      <c r="OYB313" s="418" t="s">
        <v>756</v>
      </c>
      <c r="OYC313" s="417" t="s">
        <v>757</v>
      </c>
      <c r="OYD313" s="414" t="s">
        <v>648</v>
      </c>
      <c r="OYE313" s="415">
        <v>4</v>
      </c>
      <c r="OYF313" s="418" t="s">
        <v>756</v>
      </c>
      <c r="OYG313" s="417" t="s">
        <v>757</v>
      </c>
      <c r="OYH313" s="414" t="s">
        <v>648</v>
      </c>
      <c r="OYI313" s="415">
        <v>4</v>
      </c>
      <c r="OYJ313" s="418" t="s">
        <v>756</v>
      </c>
      <c r="OYK313" s="417" t="s">
        <v>757</v>
      </c>
      <c r="OYL313" s="414" t="s">
        <v>648</v>
      </c>
      <c r="OYM313" s="415">
        <v>4</v>
      </c>
      <c r="OYN313" s="418" t="s">
        <v>756</v>
      </c>
      <c r="OYO313" s="417" t="s">
        <v>757</v>
      </c>
      <c r="OYP313" s="414" t="s">
        <v>648</v>
      </c>
      <c r="OYQ313" s="415">
        <v>4</v>
      </c>
      <c r="OYR313" s="418" t="s">
        <v>756</v>
      </c>
      <c r="OYS313" s="417" t="s">
        <v>757</v>
      </c>
      <c r="OYT313" s="414" t="s">
        <v>648</v>
      </c>
      <c r="OYU313" s="415">
        <v>4</v>
      </c>
      <c r="OYV313" s="418" t="s">
        <v>756</v>
      </c>
      <c r="OYW313" s="417" t="s">
        <v>757</v>
      </c>
      <c r="OYX313" s="414" t="s">
        <v>648</v>
      </c>
      <c r="OYY313" s="415">
        <v>4</v>
      </c>
      <c r="OYZ313" s="418" t="s">
        <v>756</v>
      </c>
      <c r="OZA313" s="417" t="s">
        <v>757</v>
      </c>
      <c r="OZB313" s="414" t="s">
        <v>648</v>
      </c>
      <c r="OZC313" s="415">
        <v>4</v>
      </c>
      <c r="OZD313" s="418" t="s">
        <v>756</v>
      </c>
      <c r="OZE313" s="417" t="s">
        <v>757</v>
      </c>
      <c r="OZF313" s="414" t="s">
        <v>648</v>
      </c>
      <c r="OZG313" s="415">
        <v>4</v>
      </c>
      <c r="OZH313" s="418" t="s">
        <v>756</v>
      </c>
      <c r="OZI313" s="417" t="s">
        <v>757</v>
      </c>
      <c r="OZJ313" s="414" t="s">
        <v>648</v>
      </c>
      <c r="OZK313" s="415">
        <v>4</v>
      </c>
      <c r="OZL313" s="418" t="s">
        <v>756</v>
      </c>
      <c r="OZM313" s="417" t="s">
        <v>757</v>
      </c>
      <c r="OZN313" s="414" t="s">
        <v>648</v>
      </c>
      <c r="OZO313" s="415">
        <v>4</v>
      </c>
      <c r="OZP313" s="418" t="s">
        <v>756</v>
      </c>
      <c r="OZQ313" s="417" t="s">
        <v>757</v>
      </c>
      <c r="OZR313" s="414" t="s">
        <v>648</v>
      </c>
      <c r="OZS313" s="415">
        <v>4</v>
      </c>
      <c r="OZT313" s="418" t="s">
        <v>756</v>
      </c>
      <c r="OZU313" s="417" t="s">
        <v>757</v>
      </c>
      <c r="OZV313" s="414" t="s">
        <v>648</v>
      </c>
      <c r="OZW313" s="415">
        <v>4</v>
      </c>
      <c r="OZX313" s="418" t="s">
        <v>756</v>
      </c>
      <c r="OZY313" s="417" t="s">
        <v>757</v>
      </c>
      <c r="OZZ313" s="414" t="s">
        <v>648</v>
      </c>
      <c r="PAA313" s="415">
        <v>4</v>
      </c>
      <c r="PAB313" s="418" t="s">
        <v>756</v>
      </c>
      <c r="PAC313" s="417" t="s">
        <v>757</v>
      </c>
      <c r="PAD313" s="414" t="s">
        <v>648</v>
      </c>
      <c r="PAE313" s="415">
        <v>4</v>
      </c>
      <c r="PAF313" s="418" t="s">
        <v>756</v>
      </c>
      <c r="PAG313" s="417" t="s">
        <v>757</v>
      </c>
      <c r="PAH313" s="414" t="s">
        <v>648</v>
      </c>
      <c r="PAI313" s="415">
        <v>4</v>
      </c>
      <c r="PAJ313" s="418" t="s">
        <v>756</v>
      </c>
      <c r="PAK313" s="417" t="s">
        <v>757</v>
      </c>
      <c r="PAL313" s="414" t="s">
        <v>648</v>
      </c>
      <c r="PAM313" s="415">
        <v>4</v>
      </c>
      <c r="PAN313" s="418" t="s">
        <v>756</v>
      </c>
      <c r="PAO313" s="417" t="s">
        <v>757</v>
      </c>
      <c r="PAP313" s="414" t="s">
        <v>648</v>
      </c>
      <c r="PAQ313" s="415">
        <v>4</v>
      </c>
      <c r="PAR313" s="418" t="s">
        <v>756</v>
      </c>
      <c r="PAS313" s="417" t="s">
        <v>757</v>
      </c>
      <c r="PAT313" s="414" t="s">
        <v>648</v>
      </c>
      <c r="PAU313" s="415">
        <v>4</v>
      </c>
      <c r="PAV313" s="418" t="s">
        <v>756</v>
      </c>
      <c r="PAW313" s="417" t="s">
        <v>757</v>
      </c>
      <c r="PAX313" s="414" t="s">
        <v>648</v>
      </c>
      <c r="PAY313" s="415">
        <v>4</v>
      </c>
      <c r="PAZ313" s="418" t="s">
        <v>756</v>
      </c>
      <c r="PBA313" s="417" t="s">
        <v>757</v>
      </c>
      <c r="PBB313" s="414" t="s">
        <v>648</v>
      </c>
      <c r="PBC313" s="415">
        <v>4</v>
      </c>
      <c r="PBD313" s="418" t="s">
        <v>756</v>
      </c>
      <c r="PBE313" s="417" t="s">
        <v>757</v>
      </c>
      <c r="PBF313" s="414" t="s">
        <v>648</v>
      </c>
      <c r="PBG313" s="415">
        <v>4</v>
      </c>
      <c r="PBH313" s="418" t="s">
        <v>756</v>
      </c>
      <c r="PBI313" s="417" t="s">
        <v>757</v>
      </c>
      <c r="PBJ313" s="414" t="s">
        <v>648</v>
      </c>
      <c r="PBK313" s="415">
        <v>4</v>
      </c>
      <c r="PBL313" s="418" t="s">
        <v>756</v>
      </c>
      <c r="PBM313" s="417" t="s">
        <v>757</v>
      </c>
      <c r="PBN313" s="414" t="s">
        <v>648</v>
      </c>
      <c r="PBO313" s="415">
        <v>4</v>
      </c>
      <c r="PBP313" s="418" t="s">
        <v>756</v>
      </c>
      <c r="PBQ313" s="417" t="s">
        <v>757</v>
      </c>
      <c r="PBR313" s="414" t="s">
        <v>648</v>
      </c>
      <c r="PBS313" s="415">
        <v>4</v>
      </c>
      <c r="PBT313" s="418" t="s">
        <v>756</v>
      </c>
      <c r="PBU313" s="417" t="s">
        <v>757</v>
      </c>
      <c r="PBV313" s="414" t="s">
        <v>648</v>
      </c>
      <c r="PBW313" s="415">
        <v>4</v>
      </c>
      <c r="PBX313" s="418" t="s">
        <v>756</v>
      </c>
      <c r="PBY313" s="417" t="s">
        <v>757</v>
      </c>
      <c r="PBZ313" s="414" t="s">
        <v>648</v>
      </c>
      <c r="PCA313" s="415">
        <v>4</v>
      </c>
      <c r="PCB313" s="418" t="s">
        <v>756</v>
      </c>
      <c r="PCC313" s="417" t="s">
        <v>757</v>
      </c>
      <c r="PCD313" s="414" t="s">
        <v>648</v>
      </c>
      <c r="PCE313" s="415">
        <v>4</v>
      </c>
      <c r="PCF313" s="418" t="s">
        <v>756</v>
      </c>
      <c r="PCG313" s="417" t="s">
        <v>757</v>
      </c>
      <c r="PCH313" s="414" t="s">
        <v>648</v>
      </c>
      <c r="PCI313" s="415">
        <v>4</v>
      </c>
      <c r="PCJ313" s="418" t="s">
        <v>756</v>
      </c>
      <c r="PCK313" s="417" t="s">
        <v>757</v>
      </c>
      <c r="PCL313" s="414" t="s">
        <v>648</v>
      </c>
      <c r="PCM313" s="415">
        <v>4</v>
      </c>
      <c r="PCN313" s="418" t="s">
        <v>756</v>
      </c>
      <c r="PCO313" s="417" t="s">
        <v>757</v>
      </c>
      <c r="PCP313" s="414" t="s">
        <v>648</v>
      </c>
      <c r="PCQ313" s="415">
        <v>4</v>
      </c>
      <c r="PCR313" s="418" t="s">
        <v>756</v>
      </c>
      <c r="PCS313" s="417" t="s">
        <v>757</v>
      </c>
      <c r="PCT313" s="414" t="s">
        <v>648</v>
      </c>
      <c r="PCU313" s="415">
        <v>4</v>
      </c>
      <c r="PCV313" s="418" t="s">
        <v>756</v>
      </c>
      <c r="PCW313" s="417" t="s">
        <v>757</v>
      </c>
      <c r="PCX313" s="414" t="s">
        <v>648</v>
      </c>
      <c r="PCY313" s="415">
        <v>4</v>
      </c>
      <c r="PCZ313" s="418" t="s">
        <v>756</v>
      </c>
      <c r="PDA313" s="417" t="s">
        <v>757</v>
      </c>
      <c r="PDB313" s="414" t="s">
        <v>648</v>
      </c>
      <c r="PDC313" s="415">
        <v>4</v>
      </c>
      <c r="PDD313" s="418" t="s">
        <v>756</v>
      </c>
      <c r="PDE313" s="417" t="s">
        <v>757</v>
      </c>
      <c r="PDF313" s="414" t="s">
        <v>648</v>
      </c>
      <c r="PDG313" s="415">
        <v>4</v>
      </c>
      <c r="PDH313" s="418" t="s">
        <v>756</v>
      </c>
      <c r="PDI313" s="417" t="s">
        <v>757</v>
      </c>
      <c r="PDJ313" s="414" t="s">
        <v>648</v>
      </c>
      <c r="PDK313" s="415">
        <v>4</v>
      </c>
      <c r="PDL313" s="418" t="s">
        <v>756</v>
      </c>
      <c r="PDM313" s="417" t="s">
        <v>757</v>
      </c>
      <c r="PDN313" s="414" t="s">
        <v>648</v>
      </c>
      <c r="PDO313" s="415">
        <v>4</v>
      </c>
      <c r="PDP313" s="418" t="s">
        <v>756</v>
      </c>
      <c r="PDQ313" s="417" t="s">
        <v>757</v>
      </c>
      <c r="PDR313" s="414" t="s">
        <v>648</v>
      </c>
      <c r="PDS313" s="415">
        <v>4</v>
      </c>
      <c r="PDT313" s="418" t="s">
        <v>756</v>
      </c>
      <c r="PDU313" s="417" t="s">
        <v>757</v>
      </c>
      <c r="PDV313" s="414" t="s">
        <v>648</v>
      </c>
      <c r="PDW313" s="415">
        <v>4</v>
      </c>
      <c r="PDX313" s="418" t="s">
        <v>756</v>
      </c>
      <c r="PDY313" s="417" t="s">
        <v>757</v>
      </c>
      <c r="PDZ313" s="414" t="s">
        <v>648</v>
      </c>
      <c r="PEA313" s="415">
        <v>4</v>
      </c>
      <c r="PEB313" s="418" t="s">
        <v>756</v>
      </c>
      <c r="PEC313" s="417" t="s">
        <v>757</v>
      </c>
      <c r="PED313" s="414" t="s">
        <v>648</v>
      </c>
      <c r="PEE313" s="415">
        <v>4</v>
      </c>
      <c r="PEF313" s="418" t="s">
        <v>756</v>
      </c>
      <c r="PEG313" s="417" t="s">
        <v>757</v>
      </c>
      <c r="PEH313" s="414" t="s">
        <v>648</v>
      </c>
      <c r="PEI313" s="415">
        <v>4</v>
      </c>
      <c r="PEJ313" s="418" t="s">
        <v>756</v>
      </c>
      <c r="PEK313" s="417" t="s">
        <v>757</v>
      </c>
      <c r="PEL313" s="414" t="s">
        <v>648</v>
      </c>
      <c r="PEM313" s="415">
        <v>4</v>
      </c>
      <c r="PEN313" s="418" t="s">
        <v>756</v>
      </c>
      <c r="PEO313" s="417" t="s">
        <v>757</v>
      </c>
      <c r="PEP313" s="414" t="s">
        <v>648</v>
      </c>
      <c r="PEQ313" s="415">
        <v>4</v>
      </c>
      <c r="PER313" s="418" t="s">
        <v>756</v>
      </c>
      <c r="PES313" s="417" t="s">
        <v>757</v>
      </c>
      <c r="PET313" s="414" t="s">
        <v>648</v>
      </c>
      <c r="PEU313" s="415">
        <v>4</v>
      </c>
      <c r="PEV313" s="418" t="s">
        <v>756</v>
      </c>
      <c r="PEW313" s="417" t="s">
        <v>757</v>
      </c>
      <c r="PEX313" s="414" t="s">
        <v>648</v>
      </c>
      <c r="PEY313" s="415">
        <v>4</v>
      </c>
      <c r="PEZ313" s="418" t="s">
        <v>756</v>
      </c>
      <c r="PFA313" s="417" t="s">
        <v>757</v>
      </c>
      <c r="PFB313" s="414" t="s">
        <v>648</v>
      </c>
      <c r="PFC313" s="415">
        <v>4</v>
      </c>
      <c r="PFD313" s="418" t="s">
        <v>756</v>
      </c>
      <c r="PFE313" s="417" t="s">
        <v>757</v>
      </c>
      <c r="PFF313" s="414" t="s">
        <v>648</v>
      </c>
      <c r="PFG313" s="415">
        <v>4</v>
      </c>
      <c r="PFH313" s="418" t="s">
        <v>756</v>
      </c>
      <c r="PFI313" s="417" t="s">
        <v>757</v>
      </c>
      <c r="PFJ313" s="414" t="s">
        <v>648</v>
      </c>
      <c r="PFK313" s="415">
        <v>4</v>
      </c>
      <c r="PFL313" s="418" t="s">
        <v>756</v>
      </c>
      <c r="PFM313" s="417" t="s">
        <v>757</v>
      </c>
      <c r="PFN313" s="414" t="s">
        <v>648</v>
      </c>
      <c r="PFO313" s="415">
        <v>4</v>
      </c>
      <c r="PFP313" s="418" t="s">
        <v>756</v>
      </c>
      <c r="PFQ313" s="417" t="s">
        <v>757</v>
      </c>
      <c r="PFR313" s="414" t="s">
        <v>648</v>
      </c>
      <c r="PFS313" s="415">
        <v>4</v>
      </c>
      <c r="PFT313" s="418" t="s">
        <v>756</v>
      </c>
      <c r="PFU313" s="417" t="s">
        <v>757</v>
      </c>
      <c r="PFV313" s="414" t="s">
        <v>648</v>
      </c>
      <c r="PFW313" s="415">
        <v>4</v>
      </c>
      <c r="PFX313" s="418" t="s">
        <v>756</v>
      </c>
      <c r="PFY313" s="417" t="s">
        <v>757</v>
      </c>
      <c r="PFZ313" s="414" t="s">
        <v>648</v>
      </c>
      <c r="PGA313" s="415">
        <v>4</v>
      </c>
      <c r="PGB313" s="418" t="s">
        <v>756</v>
      </c>
      <c r="PGC313" s="417" t="s">
        <v>757</v>
      </c>
      <c r="PGD313" s="414" t="s">
        <v>648</v>
      </c>
      <c r="PGE313" s="415">
        <v>4</v>
      </c>
      <c r="PGF313" s="418" t="s">
        <v>756</v>
      </c>
      <c r="PGG313" s="417" t="s">
        <v>757</v>
      </c>
      <c r="PGH313" s="414" t="s">
        <v>648</v>
      </c>
      <c r="PGI313" s="415">
        <v>4</v>
      </c>
      <c r="PGJ313" s="418" t="s">
        <v>756</v>
      </c>
      <c r="PGK313" s="417" t="s">
        <v>757</v>
      </c>
      <c r="PGL313" s="414" t="s">
        <v>648</v>
      </c>
      <c r="PGM313" s="415">
        <v>4</v>
      </c>
      <c r="PGN313" s="418" t="s">
        <v>756</v>
      </c>
      <c r="PGO313" s="417" t="s">
        <v>757</v>
      </c>
      <c r="PGP313" s="414" t="s">
        <v>648</v>
      </c>
      <c r="PGQ313" s="415">
        <v>4</v>
      </c>
      <c r="PGR313" s="418" t="s">
        <v>756</v>
      </c>
      <c r="PGS313" s="417" t="s">
        <v>757</v>
      </c>
      <c r="PGT313" s="414" t="s">
        <v>648</v>
      </c>
      <c r="PGU313" s="415">
        <v>4</v>
      </c>
      <c r="PGV313" s="418" t="s">
        <v>756</v>
      </c>
      <c r="PGW313" s="417" t="s">
        <v>757</v>
      </c>
      <c r="PGX313" s="414" t="s">
        <v>648</v>
      </c>
      <c r="PGY313" s="415">
        <v>4</v>
      </c>
      <c r="PGZ313" s="418" t="s">
        <v>756</v>
      </c>
      <c r="PHA313" s="417" t="s">
        <v>757</v>
      </c>
      <c r="PHB313" s="414" t="s">
        <v>648</v>
      </c>
      <c r="PHC313" s="415">
        <v>4</v>
      </c>
      <c r="PHD313" s="418" t="s">
        <v>756</v>
      </c>
      <c r="PHE313" s="417" t="s">
        <v>757</v>
      </c>
      <c r="PHF313" s="414" t="s">
        <v>648</v>
      </c>
      <c r="PHG313" s="415">
        <v>4</v>
      </c>
      <c r="PHH313" s="418" t="s">
        <v>756</v>
      </c>
      <c r="PHI313" s="417" t="s">
        <v>757</v>
      </c>
      <c r="PHJ313" s="414" t="s">
        <v>648</v>
      </c>
      <c r="PHK313" s="415">
        <v>4</v>
      </c>
      <c r="PHL313" s="418" t="s">
        <v>756</v>
      </c>
      <c r="PHM313" s="417" t="s">
        <v>757</v>
      </c>
      <c r="PHN313" s="414" t="s">
        <v>648</v>
      </c>
      <c r="PHO313" s="415">
        <v>4</v>
      </c>
      <c r="PHP313" s="418" t="s">
        <v>756</v>
      </c>
      <c r="PHQ313" s="417" t="s">
        <v>757</v>
      </c>
      <c r="PHR313" s="414" t="s">
        <v>648</v>
      </c>
      <c r="PHS313" s="415">
        <v>4</v>
      </c>
      <c r="PHT313" s="418" t="s">
        <v>756</v>
      </c>
      <c r="PHU313" s="417" t="s">
        <v>757</v>
      </c>
      <c r="PHV313" s="414" t="s">
        <v>648</v>
      </c>
      <c r="PHW313" s="415">
        <v>4</v>
      </c>
      <c r="PHX313" s="418" t="s">
        <v>756</v>
      </c>
      <c r="PHY313" s="417" t="s">
        <v>757</v>
      </c>
      <c r="PHZ313" s="414" t="s">
        <v>648</v>
      </c>
      <c r="PIA313" s="415">
        <v>4</v>
      </c>
      <c r="PIB313" s="418" t="s">
        <v>756</v>
      </c>
      <c r="PIC313" s="417" t="s">
        <v>757</v>
      </c>
      <c r="PID313" s="414" t="s">
        <v>648</v>
      </c>
      <c r="PIE313" s="415">
        <v>4</v>
      </c>
      <c r="PIF313" s="418" t="s">
        <v>756</v>
      </c>
      <c r="PIG313" s="417" t="s">
        <v>757</v>
      </c>
      <c r="PIH313" s="414" t="s">
        <v>648</v>
      </c>
      <c r="PII313" s="415">
        <v>4</v>
      </c>
      <c r="PIJ313" s="418" t="s">
        <v>756</v>
      </c>
      <c r="PIK313" s="417" t="s">
        <v>757</v>
      </c>
      <c r="PIL313" s="414" t="s">
        <v>648</v>
      </c>
      <c r="PIM313" s="415">
        <v>4</v>
      </c>
      <c r="PIN313" s="418" t="s">
        <v>756</v>
      </c>
      <c r="PIO313" s="417" t="s">
        <v>757</v>
      </c>
      <c r="PIP313" s="414" t="s">
        <v>648</v>
      </c>
      <c r="PIQ313" s="415">
        <v>4</v>
      </c>
      <c r="PIR313" s="418" t="s">
        <v>756</v>
      </c>
      <c r="PIS313" s="417" t="s">
        <v>757</v>
      </c>
      <c r="PIT313" s="414" t="s">
        <v>648</v>
      </c>
      <c r="PIU313" s="415">
        <v>4</v>
      </c>
      <c r="PIV313" s="418" t="s">
        <v>756</v>
      </c>
      <c r="PIW313" s="417" t="s">
        <v>757</v>
      </c>
      <c r="PIX313" s="414" t="s">
        <v>648</v>
      </c>
      <c r="PIY313" s="415">
        <v>4</v>
      </c>
      <c r="PIZ313" s="418" t="s">
        <v>756</v>
      </c>
      <c r="PJA313" s="417" t="s">
        <v>757</v>
      </c>
      <c r="PJB313" s="414" t="s">
        <v>648</v>
      </c>
      <c r="PJC313" s="415">
        <v>4</v>
      </c>
      <c r="PJD313" s="418" t="s">
        <v>756</v>
      </c>
      <c r="PJE313" s="417" t="s">
        <v>757</v>
      </c>
      <c r="PJF313" s="414" t="s">
        <v>648</v>
      </c>
      <c r="PJG313" s="415">
        <v>4</v>
      </c>
      <c r="PJH313" s="418" t="s">
        <v>756</v>
      </c>
      <c r="PJI313" s="417" t="s">
        <v>757</v>
      </c>
      <c r="PJJ313" s="414" t="s">
        <v>648</v>
      </c>
      <c r="PJK313" s="415">
        <v>4</v>
      </c>
      <c r="PJL313" s="418" t="s">
        <v>756</v>
      </c>
      <c r="PJM313" s="417" t="s">
        <v>757</v>
      </c>
      <c r="PJN313" s="414" t="s">
        <v>648</v>
      </c>
      <c r="PJO313" s="415">
        <v>4</v>
      </c>
      <c r="PJP313" s="418" t="s">
        <v>756</v>
      </c>
      <c r="PJQ313" s="417" t="s">
        <v>757</v>
      </c>
      <c r="PJR313" s="414" t="s">
        <v>648</v>
      </c>
      <c r="PJS313" s="415">
        <v>4</v>
      </c>
      <c r="PJT313" s="418" t="s">
        <v>756</v>
      </c>
      <c r="PJU313" s="417" t="s">
        <v>757</v>
      </c>
      <c r="PJV313" s="414" t="s">
        <v>648</v>
      </c>
      <c r="PJW313" s="415">
        <v>4</v>
      </c>
      <c r="PJX313" s="418" t="s">
        <v>756</v>
      </c>
      <c r="PJY313" s="417" t="s">
        <v>757</v>
      </c>
      <c r="PJZ313" s="414" t="s">
        <v>648</v>
      </c>
      <c r="PKA313" s="415">
        <v>4</v>
      </c>
      <c r="PKB313" s="418" t="s">
        <v>756</v>
      </c>
      <c r="PKC313" s="417" t="s">
        <v>757</v>
      </c>
      <c r="PKD313" s="414" t="s">
        <v>648</v>
      </c>
      <c r="PKE313" s="415">
        <v>4</v>
      </c>
      <c r="PKF313" s="418" t="s">
        <v>756</v>
      </c>
      <c r="PKG313" s="417" t="s">
        <v>757</v>
      </c>
      <c r="PKH313" s="414" t="s">
        <v>648</v>
      </c>
      <c r="PKI313" s="415">
        <v>4</v>
      </c>
      <c r="PKJ313" s="418" t="s">
        <v>756</v>
      </c>
      <c r="PKK313" s="417" t="s">
        <v>757</v>
      </c>
      <c r="PKL313" s="414" t="s">
        <v>648</v>
      </c>
      <c r="PKM313" s="415">
        <v>4</v>
      </c>
      <c r="PKN313" s="418" t="s">
        <v>756</v>
      </c>
      <c r="PKO313" s="417" t="s">
        <v>757</v>
      </c>
      <c r="PKP313" s="414" t="s">
        <v>648</v>
      </c>
      <c r="PKQ313" s="415">
        <v>4</v>
      </c>
      <c r="PKR313" s="418" t="s">
        <v>756</v>
      </c>
      <c r="PKS313" s="417" t="s">
        <v>757</v>
      </c>
      <c r="PKT313" s="414" t="s">
        <v>648</v>
      </c>
      <c r="PKU313" s="415">
        <v>4</v>
      </c>
      <c r="PKV313" s="418" t="s">
        <v>756</v>
      </c>
      <c r="PKW313" s="417" t="s">
        <v>757</v>
      </c>
      <c r="PKX313" s="414" t="s">
        <v>648</v>
      </c>
      <c r="PKY313" s="415">
        <v>4</v>
      </c>
      <c r="PKZ313" s="418" t="s">
        <v>756</v>
      </c>
      <c r="PLA313" s="417" t="s">
        <v>757</v>
      </c>
      <c r="PLB313" s="414" t="s">
        <v>648</v>
      </c>
      <c r="PLC313" s="415">
        <v>4</v>
      </c>
      <c r="PLD313" s="418" t="s">
        <v>756</v>
      </c>
      <c r="PLE313" s="417" t="s">
        <v>757</v>
      </c>
      <c r="PLF313" s="414" t="s">
        <v>648</v>
      </c>
      <c r="PLG313" s="415">
        <v>4</v>
      </c>
      <c r="PLH313" s="418" t="s">
        <v>756</v>
      </c>
      <c r="PLI313" s="417" t="s">
        <v>757</v>
      </c>
      <c r="PLJ313" s="414" t="s">
        <v>648</v>
      </c>
      <c r="PLK313" s="415">
        <v>4</v>
      </c>
      <c r="PLL313" s="418" t="s">
        <v>756</v>
      </c>
      <c r="PLM313" s="417" t="s">
        <v>757</v>
      </c>
      <c r="PLN313" s="414" t="s">
        <v>648</v>
      </c>
      <c r="PLO313" s="415">
        <v>4</v>
      </c>
      <c r="PLP313" s="418" t="s">
        <v>756</v>
      </c>
      <c r="PLQ313" s="417" t="s">
        <v>757</v>
      </c>
      <c r="PLR313" s="414" t="s">
        <v>648</v>
      </c>
      <c r="PLS313" s="415">
        <v>4</v>
      </c>
      <c r="PLT313" s="418" t="s">
        <v>756</v>
      </c>
      <c r="PLU313" s="417" t="s">
        <v>757</v>
      </c>
      <c r="PLV313" s="414" t="s">
        <v>648</v>
      </c>
      <c r="PLW313" s="415">
        <v>4</v>
      </c>
      <c r="PLX313" s="418" t="s">
        <v>756</v>
      </c>
      <c r="PLY313" s="417" t="s">
        <v>757</v>
      </c>
      <c r="PLZ313" s="414" t="s">
        <v>648</v>
      </c>
      <c r="PMA313" s="415">
        <v>4</v>
      </c>
      <c r="PMB313" s="418" t="s">
        <v>756</v>
      </c>
      <c r="PMC313" s="417" t="s">
        <v>757</v>
      </c>
      <c r="PMD313" s="414" t="s">
        <v>648</v>
      </c>
      <c r="PME313" s="415">
        <v>4</v>
      </c>
      <c r="PMF313" s="418" t="s">
        <v>756</v>
      </c>
      <c r="PMG313" s="417" t="s">
        <v>757</v>
      </c>
      <c r="PMH313" s="414" t="s">
        <v>648</v>
      </c>
      <c r="PMI313" s="415">
        <v>4</v>
      </c>
      <c r="PMJ313" s="418" t="s">
        <v>756</v>
      </c>
      <c r="PMK313" s="417" t="s">
        <v>757</v>
      </c>
      <c r="PML313" s="414" t="s">
        <v>648</v>
      </c>
      <c r="PMM313" s="415">
        <v>4</v>
      </c>
      <c r="PMN313" s="418" t="s">
        <v>756</v>
      </c>
      <c r="PMO313" s="417" t="s">
        <v>757</v>
      </c>
      <c r="PMP313" s="414" t="s">
        <v>648</v>
      </c>
      <c r="PMQ313" s="415">
        <v>4</v>
      </c>
      <c r="PMR313" s="418" t="s">
        <v>756</v>
      </c>
      <c r="PMS313" s="417" t="s">
        <v>757</v>
      </c>
      <c r="PMT313" s="414" t="s">
        <v>648</v>
      </c>
      <c r="PMU313" s="415">
        <v>4</v>
      </c>
      <c r="PMV313" s="418" t="s">
        <v>756</v>
      </c>
      <c r="PMW313" s="417" t="s">
        <v>757</v>
      </c>
      <c r="PMX313" s="414" t="s">
        <v>648</v>
      </c>
      <c r="PMY313" s="415">
        <v>4</v>
      </c>
      <c r="PMZ313" s="418" t="s">
        <v>756</v>
      </c>
      <c r="PNA313" s="417" t="s">
        <v>757</v>
      </c>
      <c r="PNB313" s="414" t="s">
        <v>648</v>
      </c>
      <c r="PNC313" s="415">
        <v>4</v>
      </c>
      <c r="PND313" s="418" t="s">
        <v>756</v>
      </c>
      <c r="PNE313" s="417" t="s">
        <v>757</v>
      </c>
      <c r="PNF313" s="414" t="s">
        <v>648</v>
      </c>
      <c r="PNG313" s="415">
        <v>4</v>
      </c>
      <c r="PNH313" s="418" t="s">
        <v>756</v>
      </c>
      <c r="PNI313" s="417" t="s">
        <v>757</v>
      </c>
      <c r="PNJ313" s="414" t="s">
        <v>648</v>
      </c>
      <c r="PNK313" s="415">
        <v>4</v>
      </c>
      <c r="PNL313" s="418" t="s">
        <v>756</v>
      </c>
      <c r="PNM313" s="417" t="s">
        <v>757</v>
      </c>
      <c r="PNN313" s="414" t="s">
        <v>648</v>
      </c>
      <c r="PNO313" s="415">
        <v>4</v>
      </c>
      <c r="PNP313" s="418" t="s">
        <v>756</v>
      </c>
      <c r="PNQ313" s="417" t="s">
        <v>757</v>
      </c>
      <c r="PNR313" s="414" t="s">
        <v>648</v>
      </c>
      <c r="PNS313" s="415">
        <v>4</v>
      </c>
      <c r="PNT313" s="418" t="s">
        <v>756</v>
      </c>
      <c r="PNU313" s="417" t="s">
        <v>757</v>
      </c>
      <c r="PNV313" s="414" t="s">
        <v>648</v>
      </c>
      <c r="PNW313" s="415">
        <v>4</v>
      </c>
      <c r="PNX313" s="418" t="s">
        <v>756</v>
      </c>
      <c r="PNY313" s="417" t="s">
        <v>757</v>
      </c>
      <c r="PNZ313" s="414" t="s">
        <v>648</v>
      </c>
      <c r="POA313" s="415">
        <v>4</v>
      </c>
      <c r="POB313" s="418" t="s">
        <v>756</v>
      </c>
      <c r="POC313" s="417" t="s">
        <v>757</v>
      </c>
      <c r="POD313" s="414" t="s">
        <v>648</v>
      </c>
      <c r="POE313" s="415">
        <v>4</v>
      </c>
      <c r="POF313" s="418" t="s">
        <v>756</v>
      </c>
      <c r="POG313" s="417" t="s">
        <v>757</v>
      </c>
      <c r="POH313" s="414" t="s">
        <v>648</v>
      </c>
      <c r="POI313" s="415">
        <v>4</v>
      </c>
      <c r="POJ313" s="418" t="s">
        <v>756</v>
      </c>
      <c r="POK313" s="417" t="s">
        <v>757</v>
      </c>
      <c r="POL313" s="414" t="s">
        <v>648</v>
      </c>
      <c r="POM313" s="415">
        <v>4</v>
      </c>
      <c r="PON313" s="418" t="s">
        <v>756</v>
      </c>
      <c r="POO313" s="417" t="s">
        <v>757</v>
      </c>
      <c r="POP313" s="414" t="s">
        <v>648</v>
      </c>
      <c r="POQ313" s="415">
        <v>4</v>
      </c>
      <c r="POR313" s="418" t="s">
        <v>756</v>
      </c>
      <c r="POS313" s="417" t="s">
        <v>757</v>
      </c>
      <c r="POT313" s="414" t="s">
        <v>648</v>
      </c>
      <c r="POU313" s="415">
        <v>4</v>
      </c>
      <c r="POV313" s="418" t="s">
        <v>756</v>
      </c>
      <c r="POW313" s="417" t="s">
        <v>757</v>
      </c>
      <c r="POX313" s="414" t="s">
        <v>648</v>
      </c>
      <c r="POY313" s="415">
        <v>4</v>
      </c>
      <c r="POZ313" s="418" t="s">
        <v>756</v>
      </c>
      <c r="PPA313" s="417" t="s">
        <v>757</v>
      </c>
      <c r="PPB313" s="414" t="s">
        <v>648</v>
      </c>
      <c r="PPC313" s="415">
        <v>4</v>
      </c>
      <c r="PPD313" s="418" t="s">
        <v>756</v>
      </c>
      <c r="PPE313" s="417" t="s">
        <v>757</v>
      </c>
      <c r="PPF313" s="414" t="s">
        <v>648</v>
      </c>
      <c r="PPG313" s="415">
        <v>4</v>
      </c>
      <c r="PPH313" s="418" t="s">
        <v>756</v>
      </c>
      <c r="PPI313" s="417" t="s">
        <v>757</v>
      </c>
      <c r="PPJ313" s="414" t="s">
        <v>648</v>
      </c>
      <c r="PPK313" s="415">
        <v>4</v>
      </c>
      <c r="PPL313" s="418" t="s">
        <v>756</v>
      </c>
      <c r="PPM313" s="417" t="s">
        <v>757</v>
      </c>
      <c r="PPN313" s="414" t="s">
        <v>648</v>
      </c>
      <c r="PPO313" s="415">
        <v>4</v>
      </c>
      <c r="PPP313" s="418" t="s">
        <v>756</v>
      </c>
      <c r="PPQ313" s="417" t="s">
        <v>757</v>
      </c>
      <c r="PPR313" s="414" t="s">
        <v>648</v>
      </c>
      <c r="PPS313" s="415">
        <v>4</v>
      </c>
      <c r="PPT313" s="418" t="s">
        <v>756</v>
      </c>
      <c r="PPU313" s="417" t="s">
        <v>757</v>
      </c>
      <c r="PPV313" s="414" t="s">
        <v>648</v>
      </c>
      <c r="PPW313" s="415">
        <v>4</v>
      </c>
      <c r="PPX313" s="418" t="s">
        <v>756</v>
      </c>
      <c r="PPY313" s="417" t="s">
        <v>757</v>
      </c>
      <c r="PPZ313" s="414" t="s">
        <v>648</v>
      </c>
      <c r="PQA313" s="415">
        <v>4</v>
      </c>
      <c r="PQB313" s="418" t="s">
        <v>756</v>
      </c>
      <c r="PQC313" s="417" t="s">
        <v>757</v>
      </c>
      <c r="PQD313" s="414" t="s">
        <v>648</v>
      </c>
      <c r="PQE313" s="415">
        <v>4</v>
      </c>
      <c r="PQF313" s="418" t="s">
        <v>756</v>
      </c>
      <c r="PQG313" s="417" t="s">
        <v>757</v>
      </c>
      <c r="PQH313" s="414" t="s">
        <v>648</v>
      </c>
      <c r="PQI313" s="415">
        <v>4</v>
      </c>
      <c r="PQJ313" s="418" t="s">
        <v>756</v>
      </c>
      <c r="PQK313" s="417" t="s">
        <v>757</v>
      </c>
      <c r="PQL313" s="414" t="s">
        <v>648</v>
      </c>
      <c r="PQM313" s="415">
        <v>4</v>
      </c>
      <c r="PQN313" s="418" t="s">
        <v>756</v>
      </c>
      <c r="PQO313" s="417" t="s">
        <v>757</v>
      </c>
      <c r="PQP313" s="414" t="s">
        <v>648</v>
      </c>
      <c r="PQQ313" s="415">
        <v>4</v>
      </c>
      <c r="PQR313" s="418" t="s">
        <v>756</v>
      </c>
      <c r="PQS313" s="417" t="s">
        <v>757</v>
      </c>
      <c r="PQT313" s="414" t="s">
        <v>648</v>
      </c>
      <c r="PQU313" s="415">
        <v>4</v>
      </c>
      <c r="PQV313" s="418" t="s">
        <v>756</v>
      </c>
      <c r="PQW313" s="417" t="s">
        <v>757</v>
      </c>
      <c r="PQX313" s="414" t="s">
        <v>648</v>
      </c>
      <c r="PQY313" s="415">
        <v>4</v>
      </c>
      <c r="PQZ313" s="418" t="s">
        <v>756</v>
      </c>
      <c r="PRA313" s="417" t="s">
        <v>757</v>
      </c>
      <c r="PRB313" s="414" t="s">
        <v>648</v>
      </c>
      <c r="PRC313" s="415">
        <v>4</v>
      </c>
      <c r="PRD313" s="418" t="s">
        <v>756</v>
      </c>
      <c r="PRE313" s="417" t="s">
        <v>757</v>
      </c>
      <c r="PRF313" s="414" t="s">
        <v>648</v>
      </c>
      <c r="PRG313" s="415">
        <v>4</v>
      </c>
      <c r="PRH313" s="418" t="s">
        <v>756</v>
      </c>
      <c r="PRI313" s="417" t="s">
        <v>757</v>
      </c>
      <c r="PRJ313" s="414" t="s">
        <v>648</v>
      </c>
      <c r="PRK313" s="415">
        <v>4</v>
      </c>
      <c r="PRL313" s="418" t="s">
        <v>756</v>
      </c>
      <c r="PRM313" s="417" t="s">
        <v>757</v>
      </c>
      <c r="PRN313" s="414" t="s">
        <v>648</v>
      </c>
      <c r="PRO313" s="415">
        <v>4</v>
      </c>
      <c r="PRP313" s="418" t="s">
        <v>756</v>
      </c>
      <c r="PRQ313" s="417" t="s">
        <v>757</v>
      </c>
      <c r="PRR313" s="414" t="s">
        <v>648</v>
      </c>
      <c r="PRS313" s="415">
        <v>4</v>
      </c>
      <c r="PRT313" s="418" t="s">
        <v>756</v>
      </c>
      <c r="PRU313" s="417" t="s">
        <v>757</v>
      </c>
      <c r="PRV313" s="414" t="s">
        <v>648</v>
      </c>
      <c r="PRW313" s="415">
        <v>4</v>
      </c>
      <c r="PRX313" s="418" t="s">
        <v>756</v>
      </c>
      <c r="PRY313" s="417" t="s">
        <v>757</v>
      </c>
      <c r="PRZ313" s="414" t="s">
        <v>648</v>
      </c>
      <c r="PSA313" s="415">
        <v>4</v>
      </c>
      <c r="PSB313" s="418" t="s">
        <v>756</v>
      </c>
      <c r="PSC313" s="417" t="s">
        <v>757</v>
      </c>
      <c r="PSD313" s="414" t="s">
        <v>648</v>
      </c>
      <c r="PSE313" s="415">
        <v>4</v>
      </c>
      <c r="PSF313" s="418" t="s">
        <v>756</v>
      </c>
      <c r="PSG313" s="417" t="s">
        <v>757</v>
      </c>
      <c r="PSH313" s="414" t="s">
        <v>648</v>
      </c>
      <c r="PSI313" s="415">
        <v>4</v>
      </c>
      <c r="PSJ313" s="418" t="s">
        <v>756</v>
      </c>
      <c r="PSK313" s="417" t="s">
        <v>757</v>
      </c>
      <c r="PSL313" s="414" t="s">
        <v>648</v>
      </c>
      <c r="PSM313" s="415">
        <v>4</v>
      </c>
      <c r="PSN313" s="418" t="s">
        <v>756</v>
      </c>
      <c r="PSO313" s="417" t="s">
        <v>757</v>
      </c>
      <c r="PSP313" s="414" t="s">
        <v>648</v>
      </c>
      <c r="PSQ313" s="415">
        <v>4</v>
      </c>
      <c r="PSR313" s="418" t="s">
        <v>756</v>
      </c>
      <c r="PSS313" s="417" t="s">
        <v>757</v>
      </c>
      <c r="PST313" s="414" t="s">
        <v>648</v>
      </c>
      <c r="PSU313" s="415">
        <v>4</v>
      </c>
      <c r="PSV313" s="418" t="s">
        <v>756</v>
      </c>
      <c r="PSW313" s="417" t="s">
        <v>757</v>
      </c>
      <c r="PSX313" s="414" t="s">
        <v>648</v>
      </c>
      <c r="PSY313" s="415">
        <v>4</v>
      </c>
      <c r="PSZ313" s="418" t="s">
        <v>756</v>
      </c>
      <c r="PTA313" s="417" t="s">
        <v>757</v>
      </c>
      <c r="PTB313" s="414" t="s">
        <v>648</v>
      </c>
      <c r="PTC313" s="415">
        <v>4</v>
      </c>
      <c r="PTD313" s="418" t="s">
        <v>756</v>
      </c>
      <c r="PTE313" s="417" t="s">
        <v>757</v>
      </c>
      <c r="PTF313" s="414" t="s">
        <v>648</v>
      </c>
      <c r="PTG313" s="415">
        <v>4</v>
      </c>
      <c r="PTH313" s="418" t="s">
        <v>756</v>
      </c>
      <c r="PTI313" s="417" t="s">
        <v>757</v>
      </c>
      <c r="PTJ313" s="414" t="s">
        <v>648</v>
      </c>
      <c r="PTK313" s="415">
        <v>4</v>
      </c>
      <c r="PTL313" s="418" t="s">
        <v>756</v>
      </c>
      <c r="PTM313" s="417" t="s">
        <v>757</v>
      </c>
      <c r="PTN313" s="414" t="s">
        <v>648</v>
      </c>
      <c r="PTO313" s="415">
        <v>4</v>
      </c>
      <c r="PTP313" s="418" t="s">
        <v>756</v>
      </c>
      <c r="PTQ313" s="417" t="s">
        <v>757</v>
      </c>
      <c r="PTR313" s="414" t="s">
        <v>648</v>
      </c>
      <c r="PTS313" s="415">
        <v>4</v>
      </c>
      <c r="PTT313" s="418" t="s">
        <v>756</v>
      </c>
      <c r="PTU313" s="417" t="s">
        <v>757</v>
      </c>
      <c r="PTV313" s="414" t="s">
        <v>648</v>
      </c>
      <c r="PTW313" s="415">
        <v>4</v>
      </c>
      <c r="PTX313" s="418" t="s">
        <v>756</v>
      </c>
      <c r="PTY313" s="417" t="s">
        <v>757</v>
      </c>
      <c r="PTZ313" s="414" t="s">
        <v>648</v>
      </c>
      <c r="PUA313" s="415">
        <v>4</v>
      </c>
      <c r="PUB313" s="418" t="s">
        <v>756</v>
      </c>
      <c r="PUC313" s="417" t="s">
        <v>757</v>
      </c>
      <c r="PUD313" s="414" t="s">
        <v>648</v>
      </c>
      <c r="PUE313" s="415">
        <v>4</v>
      </c>
      <c r="PUF313" s="418" t="s">
        <v>756</v>
      </c>
      <c r="PUG313" s="417" t="s">
        <v>757</v>
      </c>
      <c r="PUH313" s="414" t="s">
        <v>648</v>
      </c>
      <c r="PUI313" s="415">
        <v>4</v>
      </c>
      <c r="PUJ313" s="418" t="s">
        <v>756</v>
      </c>
      <c r="PUK313" s="417" t="s">
        <v>757</v>
      </c>
      <c r="PUL313" s="414" t="s">
        <v>648</v>
      </c>
      <c r="PUM313" s="415">
        <v>4</v>
      </c>
      <c r="PUN313" s="418" t="s">
        <v>756</v>
      </c>
      <c r="PUO313" s="417" t="s">
        <v>757</v>
      </c>
      <c r="PUP313" s="414" t="s">
        <v>648</v>
      </c>
      <c r="PUQ313" s="415">
        <v>4</v>
      </c>
      <c r="PUR313" s="418" t="s">
        <v>756</v>
      </c>
      <c r="PUS313" s="417" t="s">
        <v>757</v>
      </c>
      <c r="PUT313" s="414" t="s">
        <v>648</v>
      </c>
      <c r="PUU313" s="415">
        <v>4</v>
      </c>
      <c r="PUV313" s="418" t="s">
        <v>756</v>
      </c>
      <c r="PUW313" s="417" t="s">
        <v>757</v>
      </c>
      <c r="PUX313" s="414" t="s">
        <v>648</v>
      </c>
      <c r="PUY313" s="415">
        <v>4</v>
      </c>
      <c r="PUZ313" s="418" t="s">
        <v>756</v>
      </c>
      <c r="PVA313" s="417" t="s">
        <v>757</v>
      </c>
      <c r="PVB313" s="414" t="s">
        <v>648</v>
      </c>
      <c r="PVC313" s="415">
        <v>4</v>
      </c>
      <c r="PVD313" s="418" t="s">
        <v>756</v>
      </c>
      <c r="PVE313" s="417" t="s">
        <v>757</v>
      </c>
      <c r="PVF313" s="414" t="s">
        <v>648</v>
      </c>
      <c r="PVG313" s="415">
        <v>4</v>
      </c>
      <c r="PVH313" s="418" t="s">
        <v>756</v>
      </c>
      <c r="PVI313" s="417" t="s">
        <v>757</v>
      </c>
      <c r="PVJ313" s="414" t="s">
        <v>648</v>
      </c>
      <c r="PVK313" s="415">
        <v>4</v>
      </c>
      <c r="PVL313" s="418" t="s">
        <v>756</v>
      </c>
      <c r="PVM313" s="417" t="s">
        <v>757</v>
      </c>
      <c r="PVN313" s="414" t="s">
        <v>648</v>
      </c>
      <c r="PVO313" s="415">
        <v>4</v>
      </c>
      <c r="PVP313" s="418" t="s">
        <v>756</v>
      </c>
      <c r="PVQ313" s="417" t="s">
        <v>757</v>
      </c>
      <c r="PVR313" s="414" t="s">
        <v>648</v>
      </c>
      <c r="PVS313" s="415">
        <v>4</v>
      </c>
      <c r="PVT313" s="418" t="s">
        <v>756</v>
      </c>
      <c r="PVU313" s="417" t="s">
        <v>757</v>
      </c>
      <c r="PVV313" s="414" t="s">
        <v>648</v>
      </c>
      <c r="PVW313" s="415">
        <v>4</v>
      </c>
      <c r="PVX313" s="418" t="s">
        <v>756</v>
      </c>
      <c r="PVY313" s="417" t="s">
        <v>757</v>
      </c>
      <c r="PVZ313" s="414" t="s">
        <v>648</v>
      </c>
      <c r="PWA313" s="415">
        <v>4</v>
      </c>
      <c r="PWB313" s="418" t="s">
        <v>756</v>
      </c>
      <c r="PWC313" s="417" t="s">
        <v>757</v>
      </c>
      <c r="PWD313" s="414" t="s">
        <v>648</v>
      </c>
      <c r="PWE313" s="415">
        <v>4</v>
      </c>
      <c r="PWF313" s="418" t="s">
        <v>756</v>
      </c>
      <c r="PWG313" s="417" t="s">
        <v>757</v>
      </c>
      <c r="PWH313" s="414" t="s">
        <v>648</v>
      </c>
      <c r="PWI313" s="415">
        <v>4</v>
      </c>
      <c r="PWJ313" s="418" t="s">
        <v>756</v>
      </c>
      <c r="PWK313" s="417" t="s">
        <v>757</v>
      </c>
      <c r="PWL313" s="414" t="s">
        <v>648</v>
      </c>
      <c r="PWM313" s="415">
        <v>4</v>
      </c>
      <c r="PWN313" s="418" t="s">
        <v>756</v>
      </c>
      <c r="PWO313" s="417" t="s">
        <v>757</v>
      </c>
      <c r="PWP313" s="414" t="s">
        <v>648</v>
      </c>
      <c r="PWQ313" s="415">
        <v>4</v>
      </c>
      <c r="PWR313" s="418" t="s">
        <v>756</v>
      </c>
      <c r="PWS313" s="417" t="s">
        <v>757</v>
      </c>
      <c r="PWT313" s="414" t="s">
        <v>648</v>
      </c>
      <c r="PWU313" s="415">
        <v>4</v>
      </c>
      <c r="PWV313" s="418" t="s">
        <v>756</v>
      </c>
      <c r="PWW313" s="417" t="s">
        <v>757</v>
      </c>
      <c r="PWX313" s="414" t="s">
        <v>648</v>
      </c>
      <c r="PWY313" s="415">
        <v>4</v>
      </c>
      <c r="PWZ313" s="418" t="s">
        <v>756</v>
      </c>
      <c r="PXA313" s="417" t="s">
        <v>757</v>
      </c>
      <c r="PXB313" s="414" t="s">
        <v>648</v>
      </c>
      <c r="PXC313" s="415">
        <v>4</v>
      </c>
      <c r="PXD313" s="418" t="s">
        <v>756</v>
      </c>
      <c r="PXE313" s="417" t="s">
        <v>757</v>
      </c>
      <c r="PXF313" s="414" t="s">
        <v>648</v>
      </c>
      <c r="PXG313" s="415">
        <v>4</v>
      </c>
      <c r="PXH313" s="418" t="s">
        <v>756</v>
      </c>
      <c r="PXI313" s="417" t="s">
        <v>757</v>
      </c>
      <c r="PXJ313" s="414" t="s">
        <v>648</v>
      </c>
      <c r="PXK313" s="415">
        <v>4</v>
      </c>
      <c r="PXL313" s="418" t="s">
        <v>756</v>
      </c>
      <c r="PXM313" s="417" t="s">
        <v>757</v>
      </c>
      <c r="PXN313" s="414" t="s">
        <v>648</v>
      </c>
      <c r="PXO313" s="415">
        <v>4</v>
      </c>
      <c r="PXP313" s="418" t="s">
        <v>756</v>
      </c>
      <c r="PXQ313" s="417" t="s">
        <v>757</v>
      </c>
      <c r="PXR313" s="414" t="s">
        <v>648</v>
      </c>
      <c r="PXS313" s="415">
        <v>4</v>
      </c>
      <c r="PXT313" s="418" t="s">
        <v>756</v>
      </c>
      <c r="PXU313" s="417" t="s">
        <v>757</v>
      </c>
      <c r="PXV313" s="414" t="s">
        <v>648</v>
      </c>
      <c r="PXW313" s="415">
        <v>4</v>
      </c>
      <c r="PXX313" s="418" t="s">
        <v>756</v>
      </c>
      <c r="PXY313" s="417" t="s">
        <v>757</v>
      </c>
      <c r="PXZ313" s="414" t="s">
        <v>648</v>
      </c>
      <c r="PYA313" s="415">
        <v>4</v>
      </c>
      <c r="PYB313" s="418" t="s">
        <v>756</v>
      </c>
      <c r="PYC313" s="417" t="s">
        <v>757</v>
      </c>
      <c r="PYD313" s="414" t="s">
        <v>648</v>
      </c>
      <c r="PYE313" s="415">
        <v>4</v>
      </c>
      <c r="PYF313" s="418" t="s">
        <v>756</v>
      </c>
      <c r="PYG313" s="417" t="s">
        <v>757</v>
      </c>
      <c r="PYH313" s="414" t="s">
        <v>648</v>
      </c>
      <c r="PYI313" s="415">
        <v>4</v>
      </c>
      <c r="PYJ313" s="418" t="s">
        <v>756</v>
      </c>
      <c r="PYK313" s="417" t="s">
        <v>757</v>
      </c>
      <c r="PYL313" s="414" t="s">
        <v>648</v>
      </c>
      <c r="PYM313" s="415">
        <v>4</v>
      </c>
      <c r="PYN313" s="418" t="s">
        <v>756</v>
      </c>
      <c r="PYO313" s="417" t="s">
        <v>757</v>
      </c>
      <c r="PYP313" s="414" t="s">
        <v>648</v>
      </c>
      <c r="PYQ313" s="415">
        <v>4</v>
      </c>
      <c r="PYR313" s="418" t="s">
        <v>756</v>
      </c>
      <c r="PYS313" s="417" t="s">
        <v>757</v>
      </c>
      <c r="PYT313" s="414" t="s">
        <v>648</v>
      </c>
      <c r="PYU313" s="415">
        <v>4</v>
      </c>
      <c r="PYV313" s="418" t="s">
        <v>756</v>
      </c>
      <c r="PYW313" s="417" t="s">
        <v>757</v>
      </c>
      <c r="PYX313" s="414" t="s">
        <v>648</v>
      </c>
      <c r="PYY313" s="415">
        <v>4</v>
      </c>
      <c r="PYZ313" s="418" t="s">
        <v>756</v>
      </c>
      <c r="PZA313" s="417" t="s">
        <v>757</v>
      </c>
      <c r="PZB313" s="414" t="s">
        <v>648</v>
      </c>
      <c r="PZC313" s="415">
        <v>4</v>
      </c>
      <c r="PZD313" s="418" t="s">
        <v>756</v>
      </c>
      <c r="PZE313" s="417" t="s">
        <v>757</v>
      </c>
      <c r="PZF313" s="414" t="s">
        <v>648</v>
      </c>
      <c r="PZG313" s="415">
        <v>4</v>
      </c>
      <c r="PZH313" s="418" t="s">
        <v>756</v>
      </c>
      <c r="PZI313" s="417" t="s">
        <v>757</v>
      </c>
      <c r="PZJ313" s="414" t="s">
        <v>648</v>
      </c>
      <c r="PZK313" s="415">
        <v>4</v>
      </c>
      <c r="PZL313" s="418" t="s">
        <v>756</v>
      </c>
      <c r="PZM313" s="417" t="s">
        <v>757</v>
      </c>
      <c r="PZN313" s="414" t="s">
        <v>648</v>
      </c>
      <c r="PZO313" s="415">
        <v>4</v>
      </c>
      <c r="PZP313" s="418" t="s">
        <v>756</v>
      </c>
      <c r="PZQ313" s="417" t="s">
        <v>757</v>
      </c>
      <c r="PZR313" s="414" t="s">
        <v>648</v>
      </c>
      <c r="PZS313" s="415">
        <v>4</v>
      </c>
      <c r="PZT313" s="418" t="s">
        <v>756</v>
      </c>
      <c r="PZU313" s="417" t="s">
        <v>757</v>
      </c>
      <c r="PZV313" s="414" t="s">
        <v>648</v>
      </c>
      <c r="PZW313" s="415">
        <v>4</v>
      </c>
      <c r="PZX313" s="418" t="s">
        <v>756</v>
      </c>
      <c r="PZY313" s="417" t="s">
        <v>757</v>
      </c>
      <c r="PZZ313" s="414" t="s">
        <v>648</v>
      </c>
      <c r="QAA313" s="415">
        <v>4</v>
      </c>
      <c r="QAB313" s="418" t="s">
        <v>756</v>
      </c>
      <c r="QAC313" s="417" t="s">
        <v>757</v>
      </c>
      <c r="QAD313" s="414" t="s">
        <v>648</v>
      </c>
      <c r="QAE313" s="415">
        <v>4</v>
      </c>
      <c r="QAF313" s="418" t="s">
        <v>756</v>
      </c>
      <c r="QAG313" s="417" t="s">
        <v>757</v>
      </c>
      <c r="QAH313" s="414" t="s">
        <v>648</v>
      </c>
      <c r="QAI313" s="415">
        <v>4</v>
      </c>
      <c r="QAJ313" s="418" t="s">
        <v>756</v>
      </c>
      <c r="QAK313" s="417" t="s">
        <v>757</v>
      </c>
      <c r="QAL313" s="414" t="s">
        <v>648</v>
      </c>
      <c r="QAM313" s="415">
        <v>4</v>
      </c>
      <c r="QAN313" s="418" t="s">
        <v>756</v>
      </c>
      <c r="QAO313" s="417" t="s">
        <v>757</v>
      </c>
      <c r="QAP313" s="414" t="s">
        <v>648</v>
      </c>
      <c r="QAQ313" s="415">
        <v>4</v>
      </c>
      <c r="QAR313" s="418" t="s">
        <v>756</v>
      </c>
      <c r="QAS313" s="417" t="s">
        <v>757</v>
      </c>
      <c r="QAT313" s="414" t="s">
        <v>648</v>
      </c>
      <c r="QAU313" s="415">
        <v>4</v>
      </c>
      <c r="QAV313" s="418" t="s">
        <v>756</v>
      </c>
      <c r="QAW313" s="417" t="s">
        <v>757</v>
      </c>
      <c r="QAX313" s="414" t="s">
        <v>648</v>
      </c>
      <c r="QAY313" s="415">
        <v>4</v>
      </c>
      <c r="QAZ313" s="418" t="s">
        <v>756</v>
      </c>
      <c r="QBA313" s="417" t="s">
        <v>757</v>
      </c>
      <c r="QBB313" s="414" t="s">
        <v>648</v>
      </c>
      <c r="QBC313" s="415">
        <v>4</v>
      </c>
      <c r="QBD313" s="418" t="s">
        <v>756</v>
      </c>
      <c r="QBE313" s="417" t="s">
        <v>757</v>
      </c>
      <c r="QBF313" s="414" t="s">
        <v>648</v>
      </c>
      <c r="QBG313" s="415">
        <v>4</v>
      </c>
      <c r="QBH313" s="418" t="s">
        <v>756</v>
      </c>
      <c r="QBI313" s="417" t="s">
        <v>757</v>
      </c>
      <c r="QBJ313" s="414" t="s">
        <v>648</v>
      </c>
      <c r="QBK313" s="415">
        <v>4</v>
      </c>
      <c r="QBL313" s="418" t="s">
        <v>756</v>
      </c>
      <c r="QBM313" s="417" t="s">
        <v>757</v>
      </c>
      <c r="QBN313" s="414" t="s">
        <v>648</v>
      </c>
      <c r="QBO313" s="415">
        <v>4</v>
      </c>
      <c r="QBP313" s="418" t="s">
        <v>756</v>
      </c>
      <c r="QBQ313" s="417" t="s">
        <v>757</v>
      </c>
      <c r="QBR313" s="414" t="s">
        <v>648</v>
      </c>
      <c r="QBS313" s="415">
        <v>4</v>
      </c>
      <c r="QBT313" s="418" t="s">
        <v>756</v>
      </c>
      <c r="QBU313" s="417" t="s">
        <v>757</v>
      </c>
      <c r="QBV313" s="414" t="s">
        <v>648</v>
      </c>
      <c r="QBW313" s="415">
        <v>4</v>
      </c>
      <c r="QBX313" s="418" t="s">
        <v>756</v>
      </c>
      <c r="QBY313" s="417" t="s">
        <v>757</v>
      </c>
      <c r="QBZ313" s="414" t="s">
        <v>648</v>
      </c>
      <c r="QCA313" s="415">
        <v>4</v>
      </c>
      <c r="QCB313" s="418" t="s">
        <v>756</v>
      </c>
      <c r="QCC313" s="417" t="s">
        <v>757</v>
      </c>
      <c r="QCD313" s="414" t="s">
        <v>648</v>
      </c>
      <c r="QCE313" s="415">
        <v>4</v>
      </c>
      <c r="QCF313" s="418" t="s">
        <v>756</v>
      </c>
      <c r="QCG313" s="417" t="s">
        <v>757</v>
      </c>
      <c r="QCH313" s="414" t="s">
        <v>648</v>
      </c>
      <c r="QCI313" s="415">
        <v>4</v>
      </c>
      <c r="QCJ313" s="418" t="s">
        <v>756</v>
      </c>
      <c r="QCK313" s="417" t="s">
        <v>757</v>
      </c>
      <c r="QCL313" s="414" t="s">
        <v>648</v>
      </c>
      <c r="QCM313" s="415">
        <v>4</v>
      </c>
      <c r="QCN313" s="418" t="s">
        <v>756</v>
      </c>
      <c r="QCO313" s="417" t="s">
        <v>757</v>
      </c>
      <c r="QCP313" s="414" t="s">
        <v>648</v>
      </c>
      <c r="QCQ313" s="415">
        <v>4</v>
      </c>
      <c r="QCR313" s="418" t="s">
        <v>756</v>
      </c>
      <c r="QCS313" s="417" t="s">
        <v>757</v>
      </c>
      <c r="QCT313" s="414" t="s">
        <v>648</v>
      </c>
      <c r="QCU313" s="415">
        <v>4</v>
      </c>
      <c r="QCV313" s="418" t="s">
        <v>756</v>
      </c>
      <c r="QCW313" s="417" t="s">
        <v>757</v>
      </c>
      <c r="QCX313" s="414" t="s">
        <v>648</v>
      </c>
      <c r="QCY313" s="415">
        <v>4</v>
      </c>
      <c r="QCZ313" s="418" t="s">
        <v>756</v>
      </c>
      <c r="QDA313" s="417" t="s">
        <v>757</v>
      </c>
      <c r="QDB313" s="414" t="s">
        <v>648</v>
      </c>
      <c r="QDC313" s="415">
        <v>4</v>
      </c>
      <c r="QDD313" s="418" t="s">
        <v>756</v>
      </c>
      <c r="QDE313" s="417" t="s">
        <v>757</v>
      </c>
      <c r="QDF313" s="414" t="s">
        <v>648</v>
      </c>
      <c r="QDG313" s="415">
        <v>4</v>
      </c>
      <c r="QDH313" s="418" t="s">
        <v>756</v>
      </c>
      <c r="QDI313" s="417" t="s">
        <v>757</v>
      </c>
      <c r="QDJ313" s="414" t="s">
        <v>648</v>
      </c>
      <c r="QDK313" s="415">
        <v>4</v>
      </c>
      <c r="QDL313" s="418" t="s">
        <v>756</v>
      </c>
      <c r="QDM313" s="417" t="s">
        <v>757</v>
      </c>
      <c r="QDN313" s="414" t="s">
        <v>648</v>
      </c>
      <c r="QDO313" s="415">
        <v>4</v>
      </c>
      <c r="QDP313" s="418" t="s">
        <v>756</v>
      </c>
      <c r="QDQ313" s="417" t="s">
        <v>757</v>
      </c>
      <c r="QDR313" s="414" t="s">
        <v>648</v>
      </c>
      <c r="QDS313" s="415">
        <v>4</v>
      </c>
      <c r="QDT313" s="418" t="s">
        <v>756</v>
      </c>
      <c r="QDU313" s="417" t="s">
        <v>757</v>
      </c>
      <c r="QDV313" s="414" t="s">
        <v>648</v>
      </c>
      <c r="QDW313" s="415">
        <v>4</v>
      </c>
      <c r="QDX313" s="418" t="s">
        <v>756</v>
      </c>
      <c r="QDY313" s="417" t="s">
        <v>757</v>
      </c>
      <c r="QDZ313" s="414" t="s">
        <v>648</v>
      </c>
      <c r="QEA313" s="415">
        <v>4</v>
      </c>
      <c r="QEB313" s="418" t="s">
        <v>756</v>
      </c>
      <c r="QEC313" s="417" t="s">
        <v>757</v>
      </c>
      <c r="QED313" s="414" t="s">
        <v>648</v>
      </c>
      <c r="QEE313" s="415">
        <v>4</v>
      </c>
      <c r="QEF313" s="418" t="s">
        <v>756</v>
      </c>
      <c r="QEG313" s="417" t="s">
        <v>757</v>
      </c>
      <c r="QEH313" s="414" t="s">
        <v>648</v>
      </c>
      <c r="QEI313" s="415">
        <v>4</v>
      </c>
      <c r="QEJ313" s="418" t="s">
        <v>756</v>
      </c>
      <c r="QEK313" s="417" t="s">
        <v>757</v>
      </c>
      <c r="QEL313" s="414" t="s">
        <v>648</v>
      </c>
      <c r="QEM313" s="415">
        <v>4</v>
      </c>
      <c r="QEN313" s="418" t="s">
        <v>756</v>
      </c>
      <c r="QEO313" s="417" t="s">
        <v>757</v>
      </c>
      <c r="QEP313" s="414" t="s">
        <v>648</v>
      </c>
      <c r="QEQ313" s="415">
        <v>4</v>
      </c>
      <c r="QER313" s="418" t="s">
        <v>756</v>
      </c>
      <c r="QES313" s="417" t="s">
        <v>757</v>
      </c>
      <c r="QET313" s="414" t="s">
        <v>648</v>
      </c>
      <c r="QEU313" s="415">
        <v>4</v>
      </c>
      <c r="QEV313" s="418" t="s">
        <v>756</v>
      </c>
      <c r="QEW313" s="417" t="s">
        <v>757</v>
      </c>
      <c r="QEX313" s="414" t="s">
        <v>648</v>
      </c>
      <c r="QEY313" s="415">
        <v>4</v>
      </c>
      <c r="QEZ313" s="418" t="s">
        <v>756</v>
      </c>
      <c r="QFA313" s="417" t="s">
        <v>757</v>
      </c>
      <c r="QFB313" s="414" t="s">
        <v>648</v>
      </c>
      <c r="QFC313" s="415">
        <v>4</v>
      </c>
      <c r="QFD313" s="418" t="s">
        <v>756</v>
      </c>
      <c r="QFE313" s="417" t="s">
        <v>757</v>
      </c>
      <c r="QFF313" s="414" t="s">
        <v>648</v>
      </c>
      <c r="QFG313" s="415">
        <v>4</v>
      </c>
      <c r="QFH313" s="418" t="s">
        <v>756</v>
      </c>
      <c r="QFI313" s="417" t="s">
        <v>757</v>
      </c>
      <c r="QFJ313" s="414" t="s">
        <v>648</v>
      </c>
      <c r="QFK313" s="415">
        <v>4</v>
      </c>
      <c r="QFL313" s="418" t="s">
        <v>756</v>
      </c>
      <c r="QFM313" s="417" t="s">
        <v>757</v>
      </c>
      <c r="QFN313" s="414" t="s">
        <v>648</v>
      </c>
      <c r="QFO313" s="415">
        <v>4</v>
      </c>
      <c r="QFP313" s="418" t="s">
        <v>756</v>
      </c>
      <c r="QFQ313" s="417" t="s">
        <v>757</v>
      </c>
      <c r="QFR313" s="414" t="s">
        <v>648</v>
      </c>
      <c r="QFS313" s="415">
        <v>4</v>
      </c>
      <c r="QFT313" s="418" t="s">
        <v>756</v>
      </c>
      <c r="QFU313" s="417" t="s">
        <v>757</v>
      </c>
      <c r="QFV313" s="414" t="s">
        <v>648</v>
      </c>
      <c r="QFW313" s="415">
        <v>4</v>
      </c>
      <c r="QFX313" s="418" t="s">
        <v>756</v>
      </c>
      <c r="QFY313" s="417" t="s">
        <v>757</v>
      </c>
      <c r="QFZ313" s="414" t="s">
        <v>648</v>
      </c>
      <c r="QGA313" s="415">
        <v>4</v>
      </c>
      <c r="QGB313" s="418" t="s">
        <v>756</v>
      </c>
      <c r="QGC313" s="417" t="s">
        <v>757</v>
      </c>
      <c r="QGD313" s="414" t="s">
        <v>648</v>
      </c>
      <c r="QGE313" s="415">
        <v>4</v>
      </c>
      <c r="QGF313" s="418" t="s">
        <v>756</v>
      </c>
      <c r="QGG313" s="417" t="s">
        <v>757</v>
      </c>
      <c r="QGH313" s="414" t="s">
        <v>648</v>
      </c>
      <c r="QGI313" s="415">
        <v>4</v>
      </c>
      <c r="QGJ313" s="418" t="s">
        <v>756</v>
      </c>
      <c r="QGK313" s="417" t="s">
        <v>757</v>
      </c>
      <c r="QGL313" s="414" t="s">
        <v>648</v>
      </c>
      <c r="QGM313" s="415">
        <v>4</v>
      </c>
      <c r="QGN313" s="418" t="s">
        <v>756</v>
      </c>
      <c r="QGO313" s="417" t="s">
        <v>757</v>
      </c>
      <c r="QGP313" s="414" t="s">
        <v>648</v>
      </c>
      <c r="QGQ313" s="415">
        <v>4</v>
      </c>
      <c r="QGR313" s="418" t="s">
        <v>756</v>
      </c>
      <c r="QGS313" s="417" t="s">
        <v>757</v>
      </c>
      <c r="QGT313" s="414" t="s">
        <v>648</v>
      </c>
      <c r="QGU313" s="415">
        <v>4</v>
      </c>
      <c r="QGV313" s="418" t="s">
        <v>756</v>
      </c>
      <c r="QGW313" s="417" t="s">
        <v>757</v>
      </c>
      <c r="QGX313" s="414" t="s">
        <v>648</v>
      </c>
      <c r="QGY313" s="415">
        <v>4</v>
      </c>
      <c r="QGZ313" s="418" t="s">
        <v>756</v>
      </c>
      <c r="QHA313" s="417" t="s">
        <v>757</v>
      </c>
      <c r="QHB313" s="414" t="s">
        <v>648</v>
      </c>
      <c r="QHC313" s="415">
        <v>4</v>
      </c>
      <c r="QHD313" s="418" t="s">
        <v>756</v>
      </c>
      <c r="QHE313" s="417" t="s">
        <v>757</v>
      </c>
      <c r="QHF313" s="414" t="s">
        <v>648</v>
      </c>
      <c r="QHG313" s="415">
        <v>4</v>
      </c>
      <c r="QHH313" s="418" t="s">
        <v>756</v>
      </c>
      <c r="QHI313" s="417" t="s">
        <v>757</v>
      </c>
      <c r="QHJ313" s="414" t="s">
        <v>648</v>
      </c>
      <c r="QHK313" s="415">
        <v>4</v>
      </c>
      <c r="QHL313" s="418" t="s">
        <v>756</v>
      </c>
      <c r="QHM313" s="417" t="s">
        <v>757</v>
      </c>
      <c r="QHN313" s="414" t="s">
        <v>648</v>
      </c>
      <c r="QHO313" s="415">
        <v>4</v>
      </c>
      <c r="QHP313" s="418" t="s">
        <v>756</v>
      </c>
      <c r="QHQ313" s="417" t="s">
        <v>757</v>
      </c>
      <c r="QHR313" s="414" t="s">
        <v>648</v>
      </c>
      <c r="QHS313" s="415">
        <v>4</v>
      </c>
      <c r="QHT313" s="418" t="s">
        <v>756</v>
      </c>
      <c r="QHU313" s="417" t="s">
        <v>757</v>
      </c>
      <c r="QHV313" s="414" t="s">
        <v>648</v>
      </c>
      <c r="QHW313" s="415">
        <v>4</v>
      </c>
      <c r="QHX313" s="418" t="s">
        <v>756</v>
      </c>
      <c r="QHY313" s="417" t="s">
        <v>757</v>
      </c>
      <c r="QHZ313" s="414" t="s">
        <v>648</v>
      </c>
      <c r="QIA313" s="415">
        <v>4</v>
      </c>
      <c r="QIB313" s="418" t="s">
        <v>756</v>
      </c>
      <c r="QIC313" s="417" t="s">
        <v>757</v>
      </c>
      <c r="QID313" s="414" t="s">
        <v>648</v>
      </c>
      <c r="QIE313" s="415">
        <v>4</v>
      </c>
      <c r="QIF313" s="418" t="s">
        <v>756</v>
      </c>
      <c r="QIG313" s="417" t="s">
        <v>757</v>
      </c>
      <c r="QIH313" s="414" t="s">
        <v>648</v>
      </c>
      <c r="QII313" s="415">
        <v>4</v>
      </c>
      <c r="QIJ313" s="418" t="s">
        <v>756</v>
      </c>
      <c r="QIK313" s="417" t="s">
        <v>757</v>
      </c>
      <c r="QIL313" s="414" t="s">
        <v>648</v>
      </c>
      <c r="QIM313" s="415">
        <v>4</v>
      </c>
      <c r="QIN313" s="418" t="s">
        <v>756</v>
      </c>
      <c r="QIO313" s="417" t="s">
        <v>757</v>
      </c>
      <c r="QIP313" s="414" t="s">
        <v>648</v>
      </c>
      <c r="QIQ313" s="415">
        <v>4</v>
      </c>
      <c r="QIR313" s="418" t="s">
        <v>756</v>
      </c>
      <c r="QIS313" s="417" t="s">
        <v>757</v>
      </c>
      <c r="QIT313" s="414" t="s">
        <v>648</v>
      </c>
      <c r="QIU313" s="415">
        <v>4</v>
      </c>
      <c r="QIV313" s="418" t="s">
        <v>756</v>
      </c>
      <c r="QIW313" s="417" t="s">
        <v>757</v>
      </c>
      <c r="QIX313" s="414" t="s">
        <v>648</v>
      </c>
      <c r="QIY313" s="415">
        <v>4</v>
      </c>
      <c r="QIZ313" s="418" t="s">
        <v>756</v>
      </c>
      <c r="QJA313" s="417" t="s">
        <v>757</v>
      </c>
      <c r="QJB313" s="414" t="s">
        <v>648</v>
      </c>
      <c r="QJC313" s="415">
        <v>4</v>
      </c>
      <c r="QJD313" s="418" t="s">
        <v>756</v>
      </c>
      <c r="QJE313" s="417" t="s">
        <v>757</v>
      </c>
      <c r="QJF313" s="414" t="s">
        <v>648</v>
      </c>
      <c r="QJG313" s="415">
        <v>4</v>
      </c>
      <c r="QJH313" s="418" t="s">
        <v>756</v>
      </c>
      <c r="QJI313" s="417" t="s">
        <v>757</v>
      </c>
      <c r="QJJ313" s="414" t="s">
        <v>648</v>
      </c>
      <c r="QJK313" s="415">
        <v>4</v>
      </c>
      <c r="QJL313" s="418" t="s">
        <v>756</v>
      </c>
      <c r="QJM313" s="417" t="s">
        <v>757</v>
      </c>
      <c r="QJN313" s="414" t="s">
        <v>648</v>
      </c>
      <c r="QJO313" s="415">
        <v>4</v>
      </c>
      <c r="QJP313" s="418" t="s">
        <v>756</v>
      </c>
      <c r="QJQ313" s="417" t="s">
        <v>757</v>
      </c>
      <c r="QJR313" s="414" t="s">
        <v>648</v>
      </c>
      <c r="QJS313" s="415">
        <v>4</v>
      </c>
      <c r="QJT313" s="418" t="s">
        <v>756</v>
      </c>
      <c r="QJU313" s="417" t="s">
        <v>757</v>
      </c>
      <c r="QJV313" s="414" t="s">
        <v>648</v>
      </c>
      <c r="QJW313" s="415">
        <v>4</v>
      </c>
      <c r="QJX313" s="418" t="s">
        <v>756</v>
      </c>
      <c r="QJY313" s="417" t="s">
        <v>757</v>
      </c>
      <c r="QJZ313" s="414" t="s">
        <v>648</v>
      </c>
      <c r="QKA313" s="415">
        <v>4</v>
      </c>
      <c r="QKB313" s="418" t="s">
        <v>756</v>
      </c>
      <c r="QKC313" s="417" t="s">
        <v>757</v>
      </c>
      <c r="QKD313" s="414" t="s">
        <v>648</v>
      </c>
      <c r="QKE313" s="415">
        <v>4</v>
      </c>
      <c r="QKF313" s="418" t="s">
        <v>756</v>
      </c>
      <c r="QKG313" s="417" t="s">
        <v>757</v>
      </c>
      <c r="QKH313" s="414" t="s">
        <v>648</v>
      </c>
      <c r="QKI313" s="415">
        <v>4</v>
      </c>
      <c r="QKJ313" s="418" t="s">
        <v>756</v>
      </c>
      <c r="QKK313" s="417" t="s">
        <v>757</v>
      </c>
      <c r="QKL313" s="414" t="s">
        <v>648</v>
      </c>
      <c r="QKM313" s="415">
        <v>4</v>
      </c>
      <c r="QKN313" s="418" t="s">
        <v>756</v>
      </c>
      <c r="QKO313" s="417" t="s">
        <v>757</v>
      </c>
      <c r="QKP313" s="414" t="s">
        <v>648</v>
      </c>
      <c r="QKQ313" s="415">
        <v>4</v>
      </c>
      <c r="QKR313" s="418" t="s">
        <v>756</v>
      </c>
      <c r="QKS313" s="417" t="s">
        <v>757</v>
      </c>
      <c r="QKT313" s="414" t="s">
        <v>648</v>
      </c>
      <c r="QKU313" s="415">
        <v>4</v>
      </c>
      <c r="QKV313" s="418" t="s">
        <v>756</v>
      </c>
      <c r="QKW313" s="417" t="s">
        <v>757</v>
      </c>
      <c r="QKX313" s="414" t="s">
        <v>648</v>
      </c>
      <c r="QKY313" s="415">
        <v>4</v>
      </c>
      <c r="QKZ313" s="418" t="s">
        <v>756</v>
      </c>
      <c r="QLA313" s="417" t="s">
        <v>757</v>
      </c>
      <c r="QLB313" s="414" t="s">
        <v>648</v>
      </c>
      <c r="QLC313" s="415">
        <v>4</v>
      </c>
      <c r="QLD313" s="418" t="s">
        <v>756</v>
      </c>
      <c r="QLE313" s="417" t="s">
        <v>757</v>
      </c>
      <c r="QLF313" s="414" t="s">
        <v>648</v>
      </c>
      <c r="QLG313" s="415">
        <v>4</v>
      </c>
      <c r="QLH313" s="418" t="s">
        <v>756</v>
      </c>
      <c r="QLI313" s="417" t="s">
        <v>757</v>
      </c>
      <c r="QLJ313" s="414" t="s">
        <v>648</v>
      </c>
      <c r="QLK313" s="415">
        <v>4</v>
      </c>
      <c r="QLL313" s="418" t="s">
        <v>756</v>
      </c>
      <c r="QLM313" s="417" t="s">
        <v>757</v>
      </c>
      <c r="QLN313" s="414" t="s">
        <v>648</v>
      </c>
      <c r="QLO313" s="415">
        <v>4</v>
      </c>
      <c r="QLP313" s="418" t="s">
        <v>756</v>
      </c>
      <c r="QLQ313" s="417" t="s">
        <v>757</v>
      </c>
      <c r="QLR313" s="414" t="s">
        <v>648</v>
      </c>
      <c r="QLS313" s="415">
        <v>4</v>
      </c>
      <c r="QLT313" s="418" t="s">
        <v>756</v>
      </c>
      <c r="QLU313" s="417" t="s">
        <v>757</v>
      </c>
      <c r="QLV313" s="414" t="s">
        <v>648</v>
      </c>
      <c r="QLW313" s="415">
        <v>4</v>
      </c>
      <c r="QLX313" s="418" t="s">
        <v>756</v>
      </c>
      <c r="QLY313" s="417" t="s">
        <v>757</v>
      </c>
      <c r="QLZ313" s="414" t="s">
        <v>648</v>
      </c>
      <c r="QMA313" s="415">
        <v>4</v>
      </c>
      <c r="QMB313" s="418" t="s">
        <v>756</v>
      </c>
      <c r="QMC313" s="417" t="s">
        <v>757</v>
      </c>
      <c r="QMD313" s="414" t="s">
        <v>648</v>
      </c>
      <c r="QME313" s="415">
        <v>4</v>
      </c>
      <c r="QMF313" s="418" t="s">
        <v>756</v>
      </c>
      <c r="QMG313" s="417" t="s">
        <v>757</v>
      </c>
      <c r="QMH313" s="414" t="s">
        <v>648</v>
      </c>
      <c r="QMI313" s="415">
        <v>4</v>
      </c>
      <c r="QMJ313" s="418" t="s">
        <v>756</v>
      </c>
      <c r="QMK313" s="417" t="s">
        <v>757</v>
      </c>
      <c r="QML313" s="414" t="s">
        <v>648</v>
      </c>
      <c r="QMM313" s="415">
        <v>4</v>
      </c>
      <c r="QMN313" s="418" t="s">
        <v>756</v>
      </c>
      <c r="QMO313" s="417" t="s">
        <v>757</v>
      </c>
      <c r="QMP313" s="414" t="s">
        <v>648</v>
      </c>
      <c r="QMQ313" s="415">
        <v>4</v>
      </c>
      <c r="QMR313" s="418" t="s">
        <v>756</v>
      </c>
      <c r="QMS313" s="417" t="s">
        <v>757</v>
      </c>
      <c r="QMT313" s="414" t="s">
        <v>648</v>
      </c>
      <c r="QMU313" s="415">
        <v>4</v>
      </c>
      <c r="QMV313" s="418" t="s">
        <v>756</v>
      </c>
      <c r="QMW313" s="417" t="s">
        <v>757</v>
      </c>
      <c r="QMX313" s="414" t="s">
        <v>648</v>
      </c>
      <c r="QMY313" s="415">
        <v>4</v>
      </c>
      <c r="QMZ313" s="418" t="s">
        <v>756</v>
      </c>
      <c r="QNA313" s="417" t="s">
        <v>757</v>
      </c>
      <c r="QNB313" s="414" t="s">
        <v>648</v>
      </c>
      <c r="QNC313" s="415">
        <v>4</v>
      </c>
      <c r="QND313" s="418" t="s">
        <v>756</v>
      </c>
      <c r="QNE313" s="417" t="s">
        <v>757</v>
      </c>
      <c r="QNF313" s="414" t="s">
        <v>648</v>
      </c>
      <c r="QNG313" s="415">
        <v>4</v>
      </c>
      <c r="QNH313" s="418" t="s">
        <v>756</v>
      </c>
      <c r="QNI313" s="417" t="s">
        <v>757</v>
      </c>
      <c r="QNJ313" s="414" t="s">
        <v>648</v>
      </c>
      <c r="QNK313" s="415">
        <v>4</v>
      </c>
      <c r="QNL313" s="418" t="s">
        <v>756</v>
      </c>
      <c r="QNM313" s="417" t="s">
        <v>757</v>
      </c>
      <c r="QNN313" s="414" t="s">
        <v>648</v>
      </c>
      <c r="QNO313" s="415">
        <v>4</v>
      </c>
      <c r="QNP313" s="418" t="s">
        <v>756</v>
      </c>
      <c r="QNQ313" s="417" t="s">
        <v>757</v>
      </c>
      <c r="QNR313" s="414" t="s">
        <v>648</v>
      </c>
      <c r="QNS313" s="415">
        <v>4</v>
      </c>
      <c r="QNT313" s="418" t="s">
        <v>756</v>
      </c>
      <c r="QNU313" s="417" t="s">
        <v>757</v>
      </c>
      <c r="QNV313" s="414" t="s">
        <v>648</v>
      </c>
      <c r="QNW313" s="415">
        <v>4</v>
      </c>
      <c r="QNX313" s="418" t="s">
        <v>756</v>
      </c>
      <c r="QNY313" s="417" t="s">
        <v>757</v>
      </c>
      <c r="QNZ313" s="414" t="s">
        <v>648</v>
      </c>
      <c r="QOA313" s="415">
        <v>4</v>
      </c>
      <c r="QOB313" s="418" t="s">
        <v>756</v>
      </c>
      <c r="QOC313" s="417" t="s">
        <v>757</v>
      </c>
      <c r="QOD313" s="414" t="s">
        <v>648</v>
      </c>
      <c r="QOE313" s="415">
        <v>4</v>
      </c>
      <c r="QOF313" s="418" t="s">
        <v>756</v>
      </c>
      <c r="QOG313" s="417" t="s">
        <v>757</v>
      </c>
      <c r="QOH313" s="414" t="s">
        <v>648</v>
      </c>
      <c r="QOI313" s="415">
        <v>4</v>
      </c>
      <c r="QOJ313" s="418" t="s">
        <v>756</v>
      </c>
      <c r="QOK313" s="417" t="s">
        <v>757</v>
      </c>
      <c r="QOL313" s="414" t="s">
        <v>648</v>
      </c>
      <c r="QOM313" s="415">
        <v>4</v>
      </c>
      <c r="QON313" s="418" t="s">
        <v>756</v>
      </c>
      <c r="QOO313" s="417" t="s">
        <v>757</v>
      </c>
      <c r="QOP313" s="414" t="s">
        <v>648</v>
      </c>
      <c r="QOQ313" s="415">
        <v>4</v>
      </c>
      <c r="QOR313" s="418" t="s">
        <v>756</v>
      </c>
      <c r="QOS313" s="417" t="s">
        <v>757</v>
      </c>
      <c r="QOT313" s="414" t="s">
        <v>648</v>
      </c>
      <c r="QOU313" s="415">
        <v>4</v>
      </c>
      <c r="QOV313" s="418" t="s">
        <v>756</v>
      </c>
      <c r="QOW313" s="417" t="s">
        <v>757</v>
      </c>
      <c r="QOX313" s="414" t="s">
        <v>648</v>
      </c>
      <c r="QOY313" s="415">
        <v>4</v>
      </c>
      <c r="QOZ313" s="418" t="s">
        <v>756</v>
      </c>
      <c r="QPA313" s="417" t="s">
        <v>757</v>
      </c>
      <c r="QPB313" s="414" t="s">
        <v>648</v>
      </c>
      <c r="QPC313" s="415">
        <v>4</v>
      </c>
      <c r="QPD313" s="418" t="s">
        <v>756</v>
      </c>
      <c r="QPE313" s="417" t="s">
        <v>757</v>
      </c>
      <c r="QPF313" s="414" t="s">
        <v>648</v>
      </c>
      <c r="QPG313" s="415">
        <v>4</v>
      </c>
      <c r="QPH313" s="418" t="s">
        <v>756</v>
      </c>
      <c r="QPI313" s="417" t="s">
        <v>757</v>
      </c>
      <c r="QPJ313" s="414" t="s">
        <v>648</v>
      </c>
      <c r="QPK313" s="415">
        <v>4</v>
      </c>
      <c r="QPL313" s="418" t="s">
        <v>756</v>
      </c>
      <c r="QPM313" s="417" t="s">
        <v>757</v>
      </c>
      <c r="QPN313" s="414" t="s">
        <v>648</v>
      </c>
      <c r="QPO313" s="415">
        <v>4</v>
      </c>
      <c r="QPP313" s="418" t="s">
        <v>756</v>
      </c>
      <c r="QPQ313" s="417" t="s">
        <v>757</v>
      </c>
      <c r="QPR313" s="414" t="s">
        <v>648</v>
      </c>
      <c r="QPS313" s="415">
        <v>4</v>
      </c>
      <c r="QPT313" s="418" t="s">
        <v>756</v>
      </c>
      <c r="QPU313" s="417" t="s">
        <v>757</v>
      </c>
      <c r="QPV313" s="414" t="s">
        <v>648</v>
      </c>
      <c r="QPW313" s="415">
        <v>4</v>
      </c>
      <c r="QPX313" s="418" t="s">
        <v>756</v>
      </c>
      <c r="QPY313" s="417" t="s">
        <v>757</v>
      </c>
      <c r="QPZ313" s="414" t="s">
        <v>648</v>
      </c>
      <c r="QQA313" s="415">
        <v>4</v>
      </c>
      <c r="QQB313" s="418" t="s">
        <v>756</v>
      </c>
      <c r="QQC313" s="417" t="s">
        <v>757</v>
      </c>
      <c r="QQD313" s="414" t="s">
        <v>648</v>
      </c>
      <c r="QQE313" s="415">
        <v>4</v>
      </c>
      <c r="QQF313" s="418" t="s">
        <v>756</v>
      </c>
      <c r="QQG313" s="417" t="s">
        <v>757</v>
      </c>
      <c r="QQH313" s="414" t="s">
        <v>648</v>
      </c>
      <c r="QQI313" s="415">
        <v>4</v>
      </c>
      <c r="QQJ313" s="418" t="s">
        <v>756</v>
      </c>
      <c r="QQK313" s="417" t="s">
        <v>757</v>
      </c>
      <c r="QQL313" s="414" t="s">
        <v>648</v>
      </c>
      <c r="QQM313" s="415">
        <v>4</v>
      </c>
      <c r="QQN313" s="418" t="s">
        <v>756</v>
      </c>
      <c r="QQO313" s="417" t="s">
        <v>757</v>
      </c>
      <c r="QQP313" s="414" t="s">
        <v>648</v>
      </c>
      <c r="QQQ313" s="415">
        <v>4</v>
      </c>
      <c r="QQR313" s="418" t="s">
        <v>756</v>
      </c>
      <c r="QQS313" s="417" t="s">
        <v>757</v>
      </c>
      <c r="QQT313" s="414" t="s">
        <v>648</v>
      </c>
      <c r="QQU313" s="415">
        <v>4</v>
      </c>
      <c r="QQV313" s="418" t="s">
        <v>756</v>
      </c>
      <c r="QQW313" s="417" t="s">
        <v>757</v>
      </c>
      <c r="QQX313" s="414" t="s">
        <v>648</v>
      </c>
      <c r="QQY313" s="415">
        <v>4</v>
      </c>
      <c r="QQZ313" s="418" t="s">
        <v>756</v>
      </c>
      <c r="QRA313" s="417" t="s">
        <v>757</v>
      </c>
      <c r="QRB313" s="414" t="s">
        <v>648</v>
      </c>
      <c r="QRC313" s="415">
        <v>4</v>
      </c>
      <c r="QRD313" s="418" t="s">
        <v>756</v>
      </c>
      <c r="QRE313" s="417" t="s">
        <v>757</v>
      </c>
      <c r="QRF313" s="414" t="s">
        <v>648</v>
      </c>
      <c r="QRG313" s="415">
        <v>4</v>
      </c>
      <c r="QRH313" s="418" t="s">
        <v>756</v>
      </c>
      <c r="QRI313" s="417" t="s">
        <v>757</v>
      </c>
      <c r="QRJ313" s="414" t="s">
        <v>648</v>
      </c>
      <c r="QRK313" s="415">
        <v>4</v>
      </c>
      <c r="QRL313" s="418" t="s">
        <v>756</v>
      </c>
      <c r="QRM313" s="417" t="s">
        <v>757</v>
      </c>
      <c r="QRN313" s="414" t="s">
        <v>648</v>
      </c>
      <c r="QRO313" s="415">
        <v>4</v>
      </c>
      <c r="QRP313" s="418" t="s">
        <v>756</v>
      </c>
      <c r="QRQ313" s="417" t="s">
        <v>757</v>
      </c>
      <c r="QRR313" s="414" t="s">
        <v>648</v>
      </c>
      <c r="QRS313" s="415">
        <v>4</v>
      </c>
      <c r="QRT313" s="418" t="s">
        <v>756</v>
      </c>
      <c r="QRU313" s="417" t="s">
        <v>757</v>
      </c>
      <c r="QRV313" s="414" t="s">
        <v>648</v>
      </c>
      <c r="QRW313" s="415">
        <v>4</v>
      </c>
      <c r="QRX313" s="418" t="s">
        <v>756</v>
      </c>
      <c r="QRY313" s="417" t="s">
        <v>757</v>
      </c>
      <c r="QRZ313" s="414" t="s">
        <v>648</v>
      </c>
      <c r="QSA313" s="415">
        <v>4</v>
      </c>
      <c r="QSB313" s="418" t="s">
        <v>756</v>
      </c>
      <c r="QSC313" s="417" t="s">
        <v>757</v>
      </c>
      <c r="QSD313" s="414" t="s">
        <v>648</v>
      </c>
      <c r="QSE313" s="415">
        <v>4</v>
      </c>
      <c r="QSF313" s="418" t="s">
        <v>756</v>
      </c>
      <c r="QSG313" s="417" t="s">
        <v>757</v>
      </c>
      <c r="QSH313" s="414" t="s">
        <v>648</v>
      </c>
      <c r="QSI313" s="415">
        <v>4</v>
      </c>
      <c r="QSJ313" s="418" t="s">
        <v>756</v>
      </c>
      <c r="QSK313" s="417" t="s">
        <v>757</v>
      </c>
      <c r="QSL313" s="414" t="s">
        <v>648</v>
      </c>
      <c r="QSM313" s="415">
        <v>4</v>
      </c>
      <c r="QSN313" s="418" t="s">
        <v>756</v>
      </c>
      <c r="QSO313" s="417" t="s">
        <v>757</v>
      </c>
      <c r="QSP313" s="414" t="s">
        <v>648</v>
      </c>
      <c r="QSQ313" s="415">
        <v>4</v>
      </c>
      <c r="QSR313" s="418" t="s">
        <v>756</v>
      </c>
      <c r="QSS313" s="417" t="s">
        <v>757</v>
      </c>
      <c r="QST313" s="414" t="s">
        <v>648</v>
      </c>
      <c r="QSU313" s="415">
        <v>4</v>
      </c>
      <c r="QSV313" s="418" t="s">
        <v>756</v>
      </c>
      <c r="QSW313" s="417" t="s">
        <v>757</v>
      </c>
      <c r="QSX313" s="414" t="s">
        <v>648</v>
      </c>
      <c r="QSY313" s="415">
        <v>4</v>
      </c>
      <c r="QSZ313" s="418" t="s">
        <v>756</v>
      </c>
      <c r="QTA313" s="417" t="s">
        <v>757</v>
      </c>
      <c r="QTB313" s="414" t="s">
        <v>648</v>
      </c>
      <c r="QTC313" s="415">
        <v>4</v>
      </c>
      <c r="QTD313" s="418" t="s">
        <v>756</v>
      </c>
      <c r="QTE313" s="417" t="s">
        <v>757</v>
      </c>
      <c r="QTF313" s="414" t="s">
        <v>648</v>
      </c>
      <c r="QTG313" s="415">
        <v>4</v>
      </c>
      <c r="QTH313" s="418" t="s">
        <v>756</v>
      </c>
      <c r="QTI313" s="417" t="s">
        <v>757</v>
      </c>
      <c r="QTJ313" s="414" t="s">
        <v>648</v>
      </c>
      <c r="QTK313" s="415">
        <v>4</v>
      </c>
      <c r="QTL313" s="418" t="s">
        <v>756</v>
      </c>
      <c r="QTM313" s="417" t="s">
        <v>757</v>
      </c>
      <c r="QTN313" s="414" t="s">
        <v>648</v>
      </c>
      <c r="QTO313" s="415">
        <v>4</v>
      </c>
      <c r="QTP313" s="418" t="s">
        <v>756</v>
      </c>
      <c r="QTQ313" s="417" t="s">
        <v>757</v>
      </c>
      <c r="QTR313" s="414" t="s">
        <v>648</v>
      </c>
      <c r="QTS313" s="415">
        <v>4</v>
      </c>
      <c r="QTT313" s="418" t="s">
        <v>756</v>
      </c>
      <c r="QTU313" s="417" t="s">
        <v>757</v>
      </c>
      <c r="QTV313" s="414" t="s">
        <v>648</v>
      </c>
      <c r="QTW313" s="415">
        <v>4</v>
      </c>
      <c r="QTX313" s="418" t="s">
        <v>756</v>
      </c>
      <c r="QTY313" s="417" t="s">
        <v>757</v>
      </c>
      <c r="QTZ313" s="414" t="s">
        <v>648</v>
      </c>
      <c r="QUA313" s="415">
        <v>4</v>
      </c>
      <c r="QUB313" s="418" t="s">
        <v>756</v>
      </c>
      <c r="QUC313" s="417" t="s">
        <v>757</v>
      </c>
      <c r="QUD313" s="414" t="s">
        <v>648</v>
      </c>
      <c r="QUE313" s="415">
        <v>4</v>
      </c>
      <c r="QUF313" s="418" t="s">
        <v>756</v>
      </c>
      <c r="QUG313" s="417" t="s">
        <v>757</v>
      </c>
      <c r="QUH313" s="414" t="s">
        <v>648</v>
      </c>
      <c r="QUI313" s="415">
        <v>4</v>
      </c>
      <c r="QUJ313" s="418" t="s">
        <v>756</v>
      </c>
      <c r="QUK313" s="417" t="s">
        <v>757</v>
      </c>
      <c r="QUL313" s="414" t="s">
        <v>648</v>
      </c>
      <c r="QUM313" s="415">
        <v>4</v>
      </c>
      <c r="QUN313" s="418" t="s">
        <v>756</v>
      </c>
      <c r="QUO313" s="417" t="s">
        <v>757</v>
      </c>
      <c r="QUP313" s="414" t="s">
        <v>648</v>
      </c>
      <c r="QUQ313" s="415">
        <v>4</v>
      </c>
      <c r="QUR313" s="418" t="s">
        <v>756</v>
      </c>
      <c r="QUS313" s="417" t="s">
        <v>757</v>
      </c>
      <c r="QUT313" s="414" t="s">
        <v>648</v>
      </c>
      <c r="QUU313" s="415">
        <v>4</v>
      </c>
      <c r="QUV313" s="418" t="s">
        <v>756</v>
      </c>
      <c r="QUW313" s="417" t="s">
        <v>757</v>
      </c>
      <c r="QUX313" s="414" t="s">
        <v>648</v>
      </c>
      <c r="QUY313" s="415">
        <v>4</v>
      </c>
      <c r="QUZ313" s="418" t="s">
        <v>756</v>
      </c>
      <c r="QVA313" s="417" t="s">
        <v>757</v>
      </c>
      <c r="QVB313" s="414" t="s">
        <v>648</v>
      </c>
      <c r="QVC313" s="415">
        <v>4</v>
      </c>
      <c r="QVD313" s="418" t="s">
        <v>756</v>
      </c>
      <c r="QVE313" s="417" t="s">
        <v>757</v>
      </c>
      <c r="QVF313" s="414" t="s">
        <v>648</v>
      </c>
      <c r="QVG313" s="415">
        <v>4</v>
      </c>
      <c r="QVH313" s="418" t="s">
        <v>756</v>
      </c>
      <c r="QVI313" s="417" t="s">
        <v>757</v>
      </c>
      <c r="QVJ313" s="414" t="s">
        <v>648</v>
      </c>
      <c r="QVK313" s="415">
        <v>4</v>
      </c>
      <c r="QVL313" s="418" t="s">
        <v>756</v>
      </c>
      <c r="QVM313" s="417" t="s">
        <v>757</v>
      </c>
      <c r="QVN313" s="414" t="s">
        <v>648</v>
      </c>
      <c r="QVO313" s="415">
        <v>4</v>
      </c>
      <c r="QVP313" s="418" t="s">
        <v>756</v>
      </c>
      <c r="QVQ313" s="417" t="s">
        <v>757</v>
      </c>
      <c r="QVR313" s="414" t="s">
        <v>648</v>
      </c>
      <c r="QVS313" s="415">
        <v>4</v>
      </c>
      <c r="QVT313" s="418" t="s">
        <v>756</v>
      </c>
      <c r="QVU313" s="417" t="s">
        <v>757</v>
      </c>
      <c r="QVV313" s="414" t="s">
        <v>648</v>
      </c>
      <c r="QVW313" s="415">
        <v>4</v>
      </c>
      <c r="QVX313" s="418" t="s">
        <v>756</v>
      </c>
      <c r="QVY313" s="417" t="s">
        <v>757</v>
      </c>
      <c r="QVZ313" s="414" t="s">
        <v>648</v>
      </c>
      <c r="QWA313" s="415">
        <v>4</v>
      </c>
      <c r="QWB313" s="418" t="s">
        <v>756</v>
      </c>
      <c r="QWC313" s="417" t="s">
        <v>757</v>
      </c>
      <c r="QWD313" s="414" t="s">
        <v>648</v>
      </c>
      <c r="QWE313" s="415">
        <v>4</v>
      </c>
      <c r="QWF313" s="418" t="s">
        <v>756</v>
      </c>
      <c r="QWG313" s="417" t="s">
        <v>757</v>
      </c>
      <c r="QWH313" s="414" t="s">
        <v>648</v>
      </c>
      <c r="QWI313" s="415">
        <v>4</v>
      </c>
      <c r="QWJ313" s="418" t="s">
        <v>756</v>
      </c>
      <c r="QWK313" s="417" t="s">
        <v>757</v>
      </c>
      <c r="QWL313" s="414" t="s">
        <v>648</v>
      </c>
      <c r="QWM313" s="415">
        <v>4</v>
      </c>
      <c r="QWN313" s="418" t="s">
        <v>756</v>
      </c>
      <c r="QWO313" s="417" t="s">
        <v>757</v>
      </c>
      <c r="QWP313" s="414" t="s">
        <v>648</v>
      </c>
      <c r="QWQ313" s="415">
        <v>4</v>
      </c>
      <c r="QWR313" s="418" t="s">
        <v>756</v>
      </c>
      <c r="QWS313" s="417" t="s">
        <v>757</v>
      </c>
      <c r="QWT313" s="414" t="s">
        <v>648</v>
      </c>
      <c r="QWU313" s="415">
        <v>4</v>
      </c>
      <c r="QWV313" s="418" t="s">
        <v>756</v>
      </c>
      <c r="QWW313" s="417" t="s">
        <v>757</v>
      </c>
      <c r="QWX313" s="414" t="s">
        <v>648</v>
      </c>
      <c r="QWY313" s="415">
        <v>4</v>
      </c>
      <c r="QWZ313" s="418" t="s">
        <v>756</v>
      </c>
      <c r="QXA313" s="417" t="s">
        <v>757</v>
      </c>
      <c r="QXB313" s="414" t="s">
        <v>648</v>
      </c>
      <c r="QXC313" s="415">
        <v>4</v>
      </c>
      <c r="QXD313" s="418" t="s">
        <v>756</v>
      </c>
      <c r="QXE313" s="417" t="s">
        <v>757</v>
      </c>
      <c r="QXF313" s="414" t="s">
        <v>648</v>
      </c>
      <c r="QXG313" s="415">
        <v>4</v>
      </c>
      <c r="QXH313" s="418" t="s">
        <v>756</v>
      </c>
      <c r="QXI313" s="417" t="s">
        <v>757</v>
      </c>
      <c r="QXJ313" s="414" t="s">
        <v>648</v>
      </c>
      <c r="QXK313" s="415">
        <v>4</v>
      </c>
      <c r="QXL313" s="418" t="s">
        <v>756</v>
      </c>
      <c r="QXM313" s="417" t="s">
        <v>757</v>
      </c>
      <c r="QXN313" s="414" t="s">
        <v>648</v>
      </c>
      <c r="QXO313" s="415">
        <v>4</v>
      </c>
      <c r="QXP313" s="418" t="s">
        <v>756</v>
      </c>
      <c r="QXQ313" s="417" t="s">
        <v>757</v>
      </c>
      <c r="QXR313" s="414" t="s">
        <v>648</v>
      </c>
      <c r="QXS313" s="415">
        <v>4</v>
      </c>
      <c r="QXT313" s="418" t="s">
        <v>756</v>
      </c>
      <c r="QXU313" s="417" t="s">
        <v>757</v>
      </c>
      <c r="QXV313" s="414" t="s">
        <v>648</v>
      </c>
      <c r="QXW313" s="415">
        <v>4</v>
      </c>
      <c r="QXX313" s="418" t="s">
        <v>756</v>
      </c>
      <c r="QXY313" s="417" t="s">
        <v>757</v>
      </c>
      <c r="QXZ313" s="414" t="s">
        <v>648</v>
      </c>
      <c r="QYA313" s="415">
        <v>4</v>
      </c>
      <c r="QYB313" s="418" t="s">
        <v>756</v>
      </c>
      <c r="QYC313" s="417" t="s">
        <v>757</v>
      </c>
      <c r="QYD313" s="414" t="s">
        <v>648</v>
      </c>
      <c r="QYE313" s="415">
        <v>4</v>
      </c>
      <c r="QYF313" s="418" t="s">
        <v>756</v>
      </c>
      <c r="QYG313" s="417" t="s">
        <v>757</v>
      </c>
      <c r="QYH313" s="414" t="s">
        <v>648</v>
      </c>
      <c r="QYI313" s="415">
        <v>4</v>
      </c>
      <c r="QYJ313" s="418" t="s">
        <v>756</v>
      </c>
      <c r="QYK313" s="417" t="s">
        <v>757</v>
      </c>
      <c r="QYL313" s="414" t="s">
        <v>648</v>
      </c>
      <c r="QYM313" s="415">
        <v>4</v>
      </c>
      <c r="QYN313" s="418" t="s">
        <v>756</v>
      </c>
      <c r="QYO313" s="417" t="s">
        <v>757</v>
      </c>
      <c r="QYP313" s="414" t="s">
        <v>648</v>
      </c>
      <c r="QYQ313" s="415">
        <v>4</v>
      </c>
      <c r="QYR313" s="418" t="s">
        <v>756</v>
      </c>
      <c r="QYS313" s="417" t="s">
        <v>757</v>
      </c>
      <c r="QYT313" s="414" t="s">
        <v>648</v>
      </c>
      <c r="QYU313" s="415">
        <v>4</v>
      </c>
      <c r="QYV313" s="418" t="s">
        <v>756</v>
      </c>
      <c r="QYW313" s="417" t="s">
        <v>757</v>
      </c>
      <c r="QYX313" s="414" t="s">
        <v>648</v>
      </c>
      <c r="QYY313" s="415">
        <v>4</v>
      </c>
      <c r="QYZ313" s="418" t="s">
        <v>756</v>
      </c>
      <c r="QZA313" s="417" t="s">
        <v>757</v>
      </c>
      <c r="QZB313" s="414" t="s">
        <v>648</v>
      </c>
      <c r="QZC313" s="415">
        <v>4</v>
      </c>
      <c r="QZD313" s="418" t="s">
        <v>756</v>
      </c>
      <c r="QZE313" s="417" t="s">
        <v>757</v>
      </c>
      <c r="QZF313" s="414" t="s">
        <v>648</v>
      </c>
      <c r="QZG313" s="415">
        <v>4</v>
      </c>
      <c r="QZH313" s="418" t="s">
        <v>756</v>
      </c>
      <c r="QZI313" s="417" t="s">
        <v>757</v>
      </c>
      <c r="QZJ313" s="414" t="s">
        <v>648</v>
      </c>
      <c r="QZK313" s="415">
        <v>4</v>
      </c>
      <c r="QZL313" s="418" t="s">
        <v>756</v>
      </c>
      <c r="QZM313" s="417" t="s">
        <v>757</v>
      </c>
      <c r="QZN313" s="414" t="s">
        <v>648</v>
      </c>
      <c r="QZO313" s="415">
        <v>4</v>
      </c>
      <c r="QZP313" s="418" t="s">
        <v>756</v>
      </c>
      <c r="QZQ313" s="417" t="s">
        <v>757</v>
      </c>
      <c r="QZR313" s="414" t="s">
        <v>648</v>
      </c>
      <c r="QZS313" s="415">
        <v>4</v>
      </c>
      <c r="QZT313" s="418" t="s">
        <v>756</v>
      </c>
      <c r="QZU313" s="417" t="s">
        <v>757</v>
      </c>
      <c r="QZV313" s="414" t="s">
        <v>648</v>
      </c>
      <c r="QZW313" s="415">
        <v>4</v>
      </c>
      <c r="QZX313" s="418" t="s">
        <v>756</v>
      </c>
      <c r="QZY313" s="417" t="s">
        <v>757</v>
      </c>
      <c r="QZZ313" s="414" t="s">
        <v>648</v>
      </c>
      <c r="RAA313" s="415">
        <v>4</v>
      </c>
      <c r="RAB313" s="418" t="s">
        <v>756</v>
      </c>
      <c r="RAC313" s="417" t="s">
        <v>757</v>
      </c>
      <c r="RAD313" s="414" t="s">
        <v>648</v>
      </c>
      <c r="RAE313" s="415">
        <v>4</v>
      </c>
      <c r="RAF313" s="418" t="s">
        <v>756</v>
      </c>
      <c r="RAG313" s="417" t="s">
        <v>757</v>
      </c>
      <c r="RAH313" s="414" t="s">
        <v>648</v>
      </c>
      <c r="RAI313" s="415">
        <v>4</v>
      </c>
      <c r="RAJ313" s="418" t="s">
        <v>756</v>
      </c>
      <c r="RAK313" s="417" t="s">
        <v>757</v>
      </c>
      <c r="RAL313" s="414" t="s">
        <v>648</v>
      </c>
      <c r="RAM313" s="415">
        <v>4</v>
      </c>
      <c r="RAN313" s="418" t="s">
        <v>756</v>
      </c>
      <c r="RAO313" s="417" t="s">
        <v>757</v>
      </c>
      <c r="RAP313" s="414" t="s">
        <v>648</v>
      </c>
      <c r="RAQ313" s="415">
        <v>4</v>
      </c>
      <c r="RAR313" s="418" t="s">
        <v>756</v>
      </c>
      <c r="RAS313" s="417" t="s">
        <v>757</v>
      </c>
      <c r="RAT313" s="414" t="s">
        <v>648</v>
      </c>
      <c r="RAU313" s="415">
        <v>4</v>
      </c>
      <c r="RAV313" s="418" t="s">
        <v>756</v>
      </c>
      <c r="RAW313" s="417" t="s">
        <v>757</v>
      </c>
      <c r="RAX313" s="414" t="s">
        <v>648</v>
      </c>
      <c r="RAY313" s="415">
        <v>4</v>
      </c>
      <c r="RAZ313" s="418" t="s">
        <v>756</v>
      </c>
      <c r="RBA313" s="417" t="s">
        <v>757</v>
      </c>
      <c r="RBB313" s="414" t="s">
        <v>648</v>
      </c>
      <c r="RBC313" s="415">
        <v>4</v>
      </c>
      <c r="RBD313" s="418" t="s">
        <v>756</v>
      </c>
      <c r="RBE313" s="417" t="s">
        <v>757</v>
      </c>
      <c r="RBF313" s="414" t="s">
        <v>648</v>
      </c>
      <c r="RBG313" s="415">
        <v>4</v>
      </c>
      <c r="RBH313" s="418" t="s">
        <v>756</v>
      </c>
      <c r="RBI313" s="417" t="s">
        <v>757</v>
      </c>
      <c r="RBJ313" s="414" t="s">
        <v>648</v>
      </c>
      <c r="RBK313" s="415">
        <v>4</v>
      </c>
      <c r="RBL313" s="418" t="s">
        <v>756</v>
      </c>
      <c r="RBM313" s="417" t="s">
        <v>757</v>
      </c>
      <c r="RBN313" s="414" t="s">
        <v>648</v>
      </c>
      <c r="RBO313" s="415">
        <v>4</v>
      </c>
      <c r="RBP313" s="418" t="s">
        <v>756</v>
      </c>
      <c r="RBQ313" s="417" t="s">
        <v>757</v>
      </c>
      <c r="RBR313" s="414" t="s">
        <v>648</v>
      </c>
      <c r="RBS313" s="415">
        <v>4</v>
      </c>
      <c r="RBT313" s="418" t="s">
        <v>756</v>
      </c>
      <c r="RBU313" s="417" t="s">
        <v>757</v>
      </c>
      <c r="RBV313" s="414" t="s">
        <v>648</v>
      </c>
      <c r="RBW313" s="415">
        <v>4</v>
      </c>
      <c r="RBX313" s="418" t="s">
        <v>756</v>
      </c>
      <c r="RBY313" s="417" t="s">
        <v>757</v>
      </c>
      <c r="RBZ313" s="414" t="s">
        <v>648</v>
      </c>
      <c r="RCA313" s="415">
        <v>4</v>
      </c>
      <c r="RCB313" s="418" t="s">
        <v>756</v>
      </c>
      <c r="RCC313" s="417" t="s">
        <v>757</v>
      </c>
      <c r="RCD313" s="414" t="s">
        <v>648</v>
      </c>
      <c r="RCE313" s="415">
        <v>4</v>
      </c>
      <c r="RCF313" s="418" t="s">
        <v>756</v>
      </c>
      <c r="RCG313" s="417" t="s">
        <v>757</v>
      </c>
      <c r="RCH313" s="414" t="s">
        <v>648</v>
      </c>
      <c r="RCI313" s="415">
        <v>4</v>
      </c>
      <c r="RCJ313" s="418" t="s">
        <v>756</v>
      </c>
      <c r="RCK313" s="417" t="s">
        <v>757</v>
      </c>
      <c r="RCL313" s="414" t="s">
        <v>648</v>
      </c>
      <c r="RCM313" s="415">
        <v>4</v>
      </c>
      <c r="RCN313" s="418" t="s">
        <v>756</v>
      </c>
      <c r="RCO313" s="417" t="s">
        <v>757</v>
      </c>
      <c r="RCP313" s="414" t="s">
        <v>648</v>
      </c>
      <c r="RCQ313" s="415">
        <v>4</v>
      </c>
      <c r="RCR313" s="418" t="s">
        <v>756</v>
      </c>
      <c r="RCS313" s="417" t="s">
        <v>757</v>
      </c>
      <c r="RCT313" s="414" t="s">
        <v>648</v>
      </c>
      <c r="RCU313" s="415">
        <v>4</v>
      </c>
      <c r="RCV313" s="418" t="s">
        <v>756</v>
      </c>
      <c r="RCW313" s="417" t="s">
        <v>757</v>
      </c>
      <c r="RCX313" s="414" t="s">
        <v>648</v>
      </c>
      <c r="RCY313" s="415">
        <v>4</v>
      </c>
      <c r="RCZ313" s="418" t="s">
        <v>756</v>
      </c>
      <c r="RDA313" s="417" t="s">
        <v>757</v>
      </c>
      <c r="RDB313" s="414" t="s">
        <v>648</v>
      </c>
      <c r="RDC313" s="415">
        <v>4</v>
      </c>
      <c r="RDD313" s="418" t="s">
        <v>756</v>
      </c>
      <c r="RDE313" s="417" t="s">
        <v>757</v>
      </c>
      <c r="RDF313" s="414" t="s">
        <v>648</v>
      </c>
      <c r="RDG313" s="415">
        <v>4</v>
      </c>
      <c r="RDH313" s="418" t="s">
        <v>756</v>
      </c>
      <c r="RDI313" s="417" t="s">
        <v>757</v>
      </c>
      <c r="RDJ313" s="414" t="s">
        <v>648</v>
      </c>
      <c r="RDK313" s="415">
        <v>4</v>
      </c>
      <c r="RDL313" s="418" t="s">
        <v>756</v>
      </c>
      <c r="RDM313" s="417" t="s">
        <v>757</v>
      </c>
      <c r="RDN313" s="414" t="s">
        <v>648</v>
      </c>
      <c r="RDO313" s="415">
        <v>4</v>
      </c>
      <c r="RDP313" s="418" t="s">
        <v>756</v>
      </c>
      <c r="RDQ313" s="417" t="s">
        <v>757</v>
      </c>
      <c r="RDR313" s="414" t="s">
        <v>648</v>
      </c>
      <c r="RDS313" s="415">
        <v>4</v>
      </c>
      <c r="RDT313" s="418" t="s">
        <v>756</v>
      </c>
      <c r="RDU313" s="417" t="s">
        <v>757</v>
      </c>
      <c r="RDV313" s="414" t="s">
        <v>648</v>
      </c>
      <c r="RDW313" s="415">
        <v>4</v>
      </c>
      <c r="RDX313" s="418" t="s">
        <v>756</v>
      </c>
      <c r="RDY313" s="417" t="s">
        <v>757</v>
      </c>
      <c r="RDZ313" s="414" t="s">
        <v>648</v>
      </c>
      <c r="REA313" s="415">
        <v>4</v>
      </c>
      <c r="REB313" s="418" t="s">
        <v>756</v>
      </c>
      <c r="REC313" s="417" t="s">
        <v>757</v>
      </c>
      <c r="RED313" s="414" t="s">
        <v>648</v>
      </c>
      <c r="REE313" s="415">
        <v>4</v>
      </c>
      <c r="REF313" s="418" t="s">
        <v>756</v>
      </c>
      <c r="REG313" s="417" t="s">
        <v>757</v>
      </c>
      <c r="REH313" s="414" t="s">
        <v>648</v>
      </c>
      <c r="REI313" s="415">
        <v>4</v>
      </c>
      <c r="REJ313" s="418" t="s">
        <v>756</v>
      </c>
      <c r="REK313" s="417" t="s">
        <v>757</v>
      </c>
      <c r="REL313" s="414" t="s">
        <v>648</v>
      </c>
      <c r="REM313" s="415">
        <v>4</v>
      </c>
      <c r="REN313" s="418" t="s">
        <v>756</v>
      </c>
      <c r="REO313" s="417" t="s">
        <v>757</v>
      </c>
      <c r="REP313" s="414" t="s">
        <v>648</v>
      </c>
      <c r="REQ313" s="415">
        <v>4</v>
      </c>
      <c r="RER313" s="418" t="s">
        <v>756</v>
      </c>
      <c r="RES313" s="417" t="s">
        <v>757</v>
      </c>
      <c r="RET313" s="414" t="s">
        <v>648</v>
      </c>
      <c r="REU313" s="415">
        <v>4</v>
      </c>
      <c r="REV313" s="418" t="s">
        <v>756</v>
      </c>
      <c r="REW313" s="417" t="s">
        <v>757</v>
      </c>
      <c r="REX313" s="414" t="s">
        <v>648</v>
      </c>
      <c r="REY313" s="415">
        <v>4</v>
      </c>
      <c r="REZ313" s="418" t="s">
        <v>756</v>
      </c>
      <c r="RFA313" s="417" t="s">
        <v>757</v>
      </c>
      <c r="RFB313" s="414" t="s">
        <v>648</v>
      </c>
      <c r="RFC313" s="415">
        <v>4</v>
      </c>
      <c r="RFD313" s="418" t="s">
        <v>756</v>
      </c>
      <c r="RFE313" s="417" t="s">
        <v>757</v>
      </c>
      <c r="RFF313" s="414" t="s">
        <v>648</v>
      </c>
      <c r="RFG313" s="415">
        <v>4</v>
      </c>
      <c r="RFH313" s="418" t="s">
        <v>756</v>
      </c>
      <c r="RFI313" s="417" t="s">
        <v>757</v>
      </c>
      <c r="RFJ313" s="414" t="s">
        <v>648</v>
      </c>
      <c r="RFK313" s="415">
        <v>4</v>
      </c>
      <c r="RFL313" s="418" t="s">
        <v>756</v>
      </c>
      <c r="RFM313" s="417" t="s">
        <v>757</v>
      </c>
      <c r="RFN313" s="414" t="s">
        <v>648</v>
      </c>
      <c r="RFO313" s="415">
        <v>4</v>
      </c>
      <c r="RFP313" s="418" t="s">
        <v>756</v>
      </c>
      <c r="RFQ313" s="417" t="s">
        <v>757</v>
      </c>
      <c r="RFR313" s="414" t="s">
        <v>648</v>
      </c>
      <c r="RFS313" s="415">
        <v>4</v>
      </c>
      <c r="RFT313" s="418" t="s">
        <v>756</v>
      </c>
      <c r="RFU313" s="417" t="s">
        <v>757</v>
      </c>
      <c r="RFV313" s="414" t="s">
        <v>648</v>
      </c>
      <c r="RFW313" s="415">
        <v>4</v>
      </c>
      <c r="RFX313" s="418" t="s">
        <v>756</v>
      </c>
      <c r="RFY313" s="417" t="s">
        <v>757</v>
      </c>
      <c r="RFZ313" s="414" t="s">
        <v>648</v>
      </c>
      <c r="RGA313" s="415">
        <v>4</v>
      </c>
      <c r="RGB313" s="418" t="s">
        <v>756</v>
      </c>
      <c r="RGC313" s="417" t="s">
        <v>757</v>
      </c>
      <c r="RGD313" s="414" t="s">
        <v>648</v>
      </c>
      <c r="RGE313" s="415">
        <v>4</v>
      </c>
      <c r="RGF313" s="418" t="s">
        <v>756</v>
      </c>
      <c r="RGG313" s="417" t="s">
        <v>757</v>
      </c>
      <c r="RGH313" s="414" t="s">
        <v>648</v>
      </c>
      <c r="RGI313" s="415">
        <v>4</v>
      </c>
      <c r="RGJ313" s="418" t="s">
        <v>756</v>
      </c>
      <c r="RGK313" s="417" t="s">
        <v>757</v>
      </c>
      <c r="RGL313" s="414" t="s">
        <v>648</v>
      </c>
      <c r="RGM313" s="415">
        <v>4</v>
      </c>
      <c r="RGN313" s="418" t="s">
        <v>756</v>
      </c>
      <c r="RGO313" s="417" t="s">
        <v>757</v>
      </c>
      <c r="RGP313" s="414" t="s">
        <v>648</v>
      </c>
      <c r="RGQ313" s="415">
        <v>4</v>
      </c>
      <c r="RGR313" s="418" t="s">
        <v>756</v>
      </c>
      <c r="RGS313" s="417" t="s">
        <v>757</v>
      </c>
      <c r="RGT313" s="414" t="s">
        <v>648</v>
      </c>
      <c r="RGU313" s="415">
        <v>4</v>
      </c>
      <c r="RGV313" s="418" t="s">
        <v>756</v>
      </c>
      <c r="RGW313" s="417" t="s">
        <v>757</v>
      </c>
      <c r="RGX313" s="414" t="s">
        <v>648</v>
      </c>
      <c r="RGY313" s="415">
        <v>4</v>
      </c>
      <c r="RGZ313" s="418" t="s">
        <v>756</v>
      </c>
      <c r="RHA313" s="417" t="s">
        <v>757</v>
      </c>
      <c r="RHB313" s="414" t="s">
        <v>648</v>
      </c>
      <c r="RHC313" s="415">
        <v>4</v>
      </c>
      <c r="RHD313" s="418" t="s">
        <v>756</v>
      </c>
      <c r="RHE313" s="417" t="s">
        <v>757</v>
      </c>
      <c r="RHF313" s="414" t="s">
        <v>648</v>
      </c>
      <c r="RHG313" s="415">
        <v>4</v>
      </c>
      <c r="RHH313" s="418" t="s">
        <v>756</v>
      </c>
      <c r="RHI313" s="417" t="s">
        <v>757</v>
      </c>
      <c r="RHJ313" s="414" t="s">
        <v>648</v>
      </c>
      <c r="RHK313" s="415">
        <v>4</v>
      </c>
      <c r="RHL313" s="418" t="s">
        <v>756</v>
      </c>
      <c r="RHM313" s="417" t="s">
        <v>757</v>
      </c>
      <c r="RHN313" s="414" t="s">
        <v>648</v>
      </c>
      <c r="RHO313" s="415">
        <v>4</v>
      </c>
      <c r="RHP313" s="418" t="s">
        <v>756</v>
      </c>
      <c r="RHQ313" s="417" t="s">
        <v>757</v>
      </c>
      <c r="RHR313" s="414" t="s">
        <v>648</v>
      </c>
      <c r="RHS313" s="415">
        <v>4</v>
      </c>
      <c r="RHT313" s="418" t="s">
        <v>756</v>
      </c>
      <c r="RHU313" s="417" t="s">
        <v>757</v>
      </c>
      <c r="RHV313" s="414" t="s">
        <v>648</v>
      </c>
      <c r="RHW313" s="415">
        <v>4</v>
      </c>
      <c r="RHX313" s="418" t="s">
        <v>756</v>
      </c>
      <c r="RHY313" s="417" t="s">
        <v>757</v>
      </c>
      <c r="RHZ313" s="414" t="s">
        <v>648</v>
      </c>
      <c r="RIA313" s="415">
        <v>4</v>
      </c>
      <c r="RIB313" s="418" t="s">
        <v>756</v>
      </c>
      <c r="RIC313" s="417" t="s">
        <v>757</v>
      </c>
      <c r="RID313" s="414" t="s">
        <v>648</v>
      </c>
      <c r="RIE313" s="415">
        <v>4</v>
      </c>
      <c r="RIF313" s="418" t="s">
        <v>756</v>
      </c>
      <c r="RIG313" s="417" t="s">
        <v>757</v>
      </c>
      <c r="RIH313" s="414" t="s">
        <v>648</v>
      </c>
      <c r="RII313" s="415">
        <v>4</v>
      </c>
      <c r="RIJ313" s="418" t="s">
        <v>756</v>
      </c>
      <c r="RIK313" s="417" t="s">
        <v>757</v>
      </c>
      <c r="RIL313" s="414" t="s">
        <v>648</v>
      </c>
      <c r="RIM313" s="415">
        <v>4</v>
      </c>
      <c r="RIN313" s="418" t="s">
        <v>756</v>
      </c>
      <c r="RIO313" s="417" t="s">
        <v>757</v>
      </c>
      <c r="RIP313" s="414" t="s">
        <v>648</v>
      </c>
      <c r="RIQ313" s="415">
        <v>4</v>
      </c>
      <c r="RIR313" s="418" t="s">
        <v>756</v>
      </c>
      <c r="RIS313" s="417" t="s">
        <v>757</v>
      </c>
      <c r="RIT313" s="414" t="s">
        <v>648</v>
      </c>
      <c r="RIU313" s="415">
        <v>4</v>
      </c>
      <c r="RIV313" s="418" t="s">
        <v>756</v>
      </c>
      <c r="RIW313" s="417" t="s">
        <v>757</v>
      </c>
      <c r="RIX313" s="414" t="s">
        <v>648</v>
      </c>
      <c r="RIY313" s="415">
        <v>4</v>
      </c>
      <c r="RIZ313" s="418" t="s">
        <v>756</v>
      </c>
      <c r="RJA313" s="417" t="s">
        <v>757</v>
      </c>
      <c r="RJB313" s="414" t="s">
        <v>648</v>
      </c>
      <c r="RJC313" s="415">
        <v>4</v>
      </c>
      <c r="RJD313" s="418" t="s">
        <v>756</v>
      </c>
      <c r="RJE313" s="417" t="s">
        <v>757</v>
      </c>
      <c r="RJF313" s="414" t="s">
        <v>648</v>
      </c>
      <c r="RJG313" s="415">
        <v>4</v>
      </c>
      <c r="RJH313" s="418" t="s">
        <v>756</v>
      </c>
      <c r="RJI313" s="417" t="s">
        <v>757</v>
      </c>
      <c r="RJJ313" s="414" t="s">
        <v>648</v>
      </c>
      <c r="RJK313" s="415">
        <v>4</v>
      </c>
      <c r="RJL313" s="418" t="s">
        <v>756</v>
      </c>
      <c r="RJM313" s="417" t="s">
        <v>757</v>
      </c>
      <c r="RJN313" s="414" t="s">
        <v>648</v>
      </c>
      <c r="RJO313" s="415">
        <v>4</v>
      </c>
      <c r="RJP313" s="418" t="s">
        <v>756</v>
      </c>
      <c r="RJQ313" s="417" t="s">
        <v>757</v>
      </c>
      <c r="RJR313" s="414" t="s">
        <v>648</v>
      </c>
      <c r="RJS313" s="415">
        <v>4</v>
      </c>
      <c r="RJT313" s="418" t="s">
        <v>756</v>
      </c>
      <c r="RJU313" s="417" t="s">
        <v>757</v>
      </c>
      <c r="RJV313" s="414" t="s">
        <v>648</v>
      </c>
      <c r="RJW313" s="415">
        <v>4</v>
      </c>
      <c r="RJX313" s="418" t="s">
        <v>756</v>
      </c>
      <c r="RJY313" s="417" t="s">
        <v>757</v>
      </c>
      <c r="RJZ313" s="414" t="s">
        <v>648</v>
      </c>
      <c r="RKA313" s="415">
        <v>4</v>
      </c>
      <c r="RKB313" s="418" t="s">
        <v>756</v>
      </c>
      <c r="RKC313" s="417" t="s">
        <v>757</v>
      </c>
      <c r="RKD313" s="414" t="s">
        <v>648</v>
      </c>
      <c r="RKE313" s="415">
        <v>4</v>
      </c>
      <c r="RKF313" s="418" t="s">
        <v>756</v>
      </c>
      <c r="RKG313" s="417" t="s">
        <v>757</v>
      </c>
      <c r="RKH313" s="414" t="s">
        <v>648</v>
      </c>
      <c r="RKI313" s="415">
        <v>4</v>
      </c>
      <c r="RKJ313" s="418" t="s">
        <v>756</v>
      </c>
      <c r="RKK313" s="417" t="s">
        <v>757</v>
      </c>
      <c r="RKL313" s="414" t="s">
        <v>648</v>
      </c>
      <c r="RKM313" s="415">
        <v>4</v>
      </c>
      <c r="RKN313" s="418" t="s">
        <v>756</v>
      </c>
      <c r="RKO313" s="417" t="s">
        <v>757</v>
      </c>
      <c r="RKP313" s="414" t="s">
        <v>648</v>
      </c>
      <c r="RKQ313" s="415">
        <v>4</v>
      </c>
      <c r="RKR313" s="418" t="s">
        <v>756</v>
      </c>
      <c r="RKS313" s="417" t="s">
        <v>757</v>
      </c>
      <c r="RKT313" s="414" t="s">
        <v>648</v>
      </c>
      <c r="RKU313" s="415">
        <v>4</v>
      </c>
      <c r="RKV313" s="418" t="s">
        <v>756</v>
      </c>
      <c r="RKW313" s="417" t="s">
        <v>757</v>
      </c>
      <c r="RKX313" s="414" t="s">
        <v>648</v>
      </c>
      <c r="RKY313" s="415">
        <v>4</v>
      </c>
      <c r="RKZ313" s="418" t="s">
        <v>756</v>
      </c>
      <c r="RLA313" s="417" t="s">
        <v>757</v>
      </c>
      <c r="RLB313" s="414" t="s">
        <v>648</v>
      </c>
      <c r="RLC313" s="415">
        <v>4</v>
      </c>
      <c r="RLD313" s="418" t="s">
        <v>756</v>
      </c>
      <c r="RLE313" s="417" t="s">
        <v>757</v>
      </c>
      <c r="RLF313" s="414" t="s">
        <v>648</v>
      </c>
      <c r="RLG313" s="415">
        <v>4</v>
      </c>
      <c r="RLH313" s="418" t="s">
        <v>756</v>
      </c>
      <c r="RLI313" s="417" t="s">
        <v>757</v>
      </c>
      <c r="RLJ313" s="414" t="s">
        <v>648</v>
      </c>
      <c r="RLK313" s="415">
        <v>4</v>
      </c>
      <c r="RLL313" s="418" t="s">
        <v>756</v>
      </c>
      <c r="RLM313" s="417" t="s">
        <v>757</v>
      </c>
      <c r="RLN313" s="414" t="s">
        <v>648</v>
      </c>
      <c r="RLO313" s="415">
        <v>4</v>
      </c>
      <c r="RLP313" s="418" t="s">
        <v>756</v>
      </c>
      <c r="RLQ313" s="417" t="s">
        <v>757</v>
      </c>
      <c r="RLR313" s="414" t="s">
        <v>648</v>
      </c>
      <c r="RLS313" s="415">
        <v>4</v>
      </c>
      <c r="RLT313" s="418" t="s">
        <v>756</v>
      </c>
      <c r="RLU313" s="417" t="s">
        <v>757</v>
      </c>
      <c r="RLV313" s="414" t="s">
        <v>648</v>
      </c>
      <c r="RLW313" s="415">
        <v>4</v>
      </c>
      <c r="RLX313" s="418" t="s">
        <v>756</v>
      </c>
      <c r="RLY313" s="417" t="s">
        <v>757</v>
      </c>
      <c r="RLZ313" s="414" t="s">
        <v>648</v>
      </c>
      <c r="RMA313" s="415">
        <v>4</v>
      </c>
      <c r="RMB313" s="418" t="s">
        <v>756</v>
      </c>
      <c r="RMC313" s="417" t="s">
        <v>757</v>
      </c>
      <c r="RMD313" s="414" t="s">
        <v>648</v>
      </c>
      <c r="RME313" s="415">
        <v>4</v>
      </c>
      <c r="RMF313" s="418" t="s">
        <v>756</v>
      </c>
      <c r="RMG313" s="417" t="s">
        <v>757</v>
      </c>
      <c r="RMH313" s="414" t="s">
        <v>648</v>
      </c>
      <c r="RMI313" s="415">
        <v>4</v>
      </c>
      <c r="RMJ313" s="418" t="s">
        <v>756</v>
      </c>
      <c r="RMK313" s="417" t="s">
        <v>757</v>
      </c>
      <c r="RML313" s="414" t="s">
        <v>648</v>
      </c>
      <c r="RMM313" s="415">
        <v>4</v>
      </c>
      <c r="RMN313" s="418" t="s">
        <v>756</v>
      </c>
      <c r="RMO313" s="417" t="s">
        <v>757</v>
      </c>
      <c r="RMP313" s="414" t="s">
        <v>648</v>
      </c>
      <c r="RMQ313" s="415">
        <v>4</v>
      </c>
      <c r="RMR313" s="418" t="s">
        <v>756</v>
      </c>
      <c r="RMS313" s="417" t="s">
        <v>757</v>
      </c>
      <c r="RMT313" s="414" t="s">
        <v>648</v>
      </c>
      <c r="RMU313" s="415">
        <v>4</v>
      </c>
      <c r="RMV313" s="418" t="s">
        <v>756</v>
      </c>
      <c r="RMW313" s="417" t="s">
        <v>757</v>
      </c>
      <c r="RMX313" s="414" t="s">
        <v>648</v>
      </c>
      <c r="RMY313" s="415">
        <v>4</v>
      </c>
      <c r="RMZ313" s="418" t="s">
        <v>756</v>
      </c>
      <c r="RNA313" s="417" t="s">
        <v>757</v>
      </c>
      <c r="RNB313" s="414" t="s">
        <v>648</v>
      </c>
      <c r="RNC313" s="415">
        <v>4</v>
      </c>
      <c r="RND313" s="418" t="s">
        <v>756</v>
      </c>
      <c r="RNE313" s="417" t="s">
        <v>757</v>
      </c>
      <c r="RNF313" s="414" t="s">
        <v>648</v>
      </c>
      <c r="RNG313" s="415">
        <v>4</v>
      </c>
      <c r="RNH313" s="418" t="s">
        <v>756</v>
      </c>
      <c r="RNI313" s="417" t="s">
        <v>757</v>
      </c>
      <c r="RNJ313" s="414" t="s">
        <v>648</v>
      </c>
      <c r="RNK313" s="415">
        <v>4</v>
      </c>
      <c r="RNL313" s="418" t="s">
        <v>756</v>
      </c>
      <c r="RNM313" s="417" t="s">
        <v>757</v>
      </c>
      <c r="RNN313" s="414" t="s">
        <v>648</v>
      </c>
      <c r="RNO313" s="415">
        <v>4</v>
      </c>
      <c r="RNP313" s="418" t="s">
        <v>756</v>
      </c>
      <c r="RNQ313" s="417" t="s">
        <v>757</v>
      </c>
      <c r="RNR313" s="414" t="s">
        <v>648</v>
      </c>
      <c r="RNS313" s="415">
        <v>4</v>
      </c>
      <c r="RNT313" s="418" t="s">
        <v>756</v>
      </c>
      <c r="RNU313" s="417" t="s">
        <v>757</v>
      </c>
      <c r="RNV313" s="414" t="s">
        <v>648</v>
      </c>
      <c r="RNW313" s="415">
        <v>4</v>
      </c>
      <c r="RNX313" s="418" t="s">
        <v>756</v>
      </c>
      <c r="RNY313" s="417" t="s">
        <v>757</v>
      </c>
      <c r="RNZ313" s="414" t="s">
        <v>648</v>
      </c>
      <c r="ROA313" s="415">
        <v>4</v>
      </c>
      <c r="ROB313" s="418" t="s">
        <v>756</v>
      </c>
      <c r="ROC313" s="417" t="s">
        <v>757</v>
      </c>
      <c r="ROD313" s="414" t="s">
        <v>648</v>
      </c>
      <c r="ROE313" s="415">
        <v>4</v>
      </c>
      <c r="ROF313" s="418" t="s">
        <v>756</v>
      </c>
      <c r="ROG313" s="417" t="s">
        <v>757</v>
      </c>
      <c r="ROH313" s="414" t="s">
        <v>648</v>
      </c>
      <c r="ROI313" s="415">
        <v>4</v>
      </c>
      <c r="ROJ313" s="418" t="s">
        <v>756</v>
      </c>
      <c r="ROK313" s="417" t="s">
        <v>757</v>
      </c>
      <c r="ROL313" s="414" t="s">
        <v>648</v>
      </c>
      <c r="ROM313" s="415">
        <v>4</v>
      </c>
      <c r="RON313" s="418" t="s">
        <v>756</v>
      </c>
      <c r="ROO313" s="417" t="s">
        <v>757</v>
      </c>
      <c r="ROP313" s="414" t="s">
        <v>648</v>
      </c>
      <c r="ROQ313" s="415">
        <v>4</v>
      </c>
      <c r="ROR313" s="418" t="s">
        <v>756</v>
      </c>
      <c r="ROS313" s="417" t="s">
        <v>757</v>
      </c>
      <c r="ROT313" s="414" t="s">
        <v>648</v>
      </c>
      <c r="ROU313" s="415">
        <v>4</v>
      </c>
      <c r="ROV313" s="418" t="s">
        <v>756</v>
      </c>
      <c r="ROW313" s="417" t="s">
        <v>757</v>
      </c>
      <c r="ROX313" s="414" t="s">
        <v>648</v>
      </c>
      <c r="ROY313" s="415">
        <v>4</v>
      </c>
      <c r="ROZ313" s="418" t="s">
        <v>756</v>
      </c>
      <c r="RPA313" s="417" t="s">
        <v>757</v>
      </c>
      <c r="RPB313" s="414" t="s">
        <v>648</v>
      </c>
      <c r="RPC313" s="415">
        <v>4</v>
      </c>
      <c r="RPD313" s="418" t="s">
        <v>756</v>
      </c>
      <c r="RPE313" s="417" t="s">
        <v>757</v>
      </c>
      <c r="RPF313" s="414" t="s">
        <v>648</v>
      </c>
      <c r="RPG313" s="415">
        <v>4</v>
      </c>
      <c r="RPH313" s="418" t="s">
        <v>756</v>
      </c>
      <c r="RPI313" s="417" t="s">
        <v>757</v>
      </c>
      <c r="RPJ313" s="414" t="s">
        <v>648</v>
      </c>
      <c r="RPK313" s="415">
        <v>4</v>
      </c>
      <c r="RPL313" s="418" t="s">
        <v>756</v>
      </c>
      <c r="RPM313" s="417" t="s">
        <v>757</v>
      </c>
      <c r="RPN313" s="414" t="s">
        <v>648</v>
      </c>
      <c r="RPO313" s="415">
        <v>4</v>
      </c>
      <c r="RPP313" s="418" t="s">
        <v>756</v>
      </c>
      <c r="RPQ313" s="417" t="s">
        <v>757</v>
      </c>
      <c r="RPR313" s="414" t="s">
        <v>648</v>
      </c>
      <c r="RPS313" s="415">
        <v>4</v>
      </c>
      <c r="RPT313" s="418" t="s">
        <v>756</v>
      </c>
      <c r="RPU313" s="417" t="s">
        <v>757</v>
      </c>
      <c r="RPV313" s="414" t="s">
        <v>648</v>
      </c>
      <c r="RPW313" s="415">
        <v>4</v>
      </c>
      <c r="RPX313" s="418" t="s">
        <v>756</v>
      </c>
      <c r="RPY313" s="417" t="s">
        <v>757</v>
      </c>
      <c r="RPZ313" s="414" t="s">
        <v>648</v>
      </c>
      <c r="RQA313" s="415">
        <v>4</v>
      </c>
      <c r="RQB313" s="418" t="s">
        <v>756</v>
      </c>
      <c r="RQC313" s="417" t="s">
        <v>757</v>
      </c>
      <c r="RQD313" s="414" t="s">
        <v>648</v>
      </c>
      <c r="RQE313" s="415">
        <v>4</v>
      </c>
      <c r="RQF313" s="418" t="s">
        <v>756</v>
      </c>
      <c r="RQG313" s="417" t="s">
        <v>757</v>
      </c>
      <c r="RQH313" s="414" t="s">
        <v>648</v>
      </c>
      <c r="RQI313" s="415">
        <v>4</v>
      </c>
      <c r="RQJ313" s="418" t="s">
        <v>756</v>
      </c>
      <c r="RQK313" s="417" t="s">
        <v>757</v>
      </c>
      <c r="RQL313" s="414" t="s">
        <v>648</v>
      </c>
      <c r="RQM313" s="415">
        <v>4</v>
      </c>
      <c r="RQN313" s="418" t="s">
        <v>756</v>
      </c>
      <c r="RQO313" s="417" t="s">
        <v>757</v>
      </c>
      <c r="RQP313" s="414" t="s">
        <v>648</v>
      </c>
      <c r="RQQ313" s="415">
        <v>4</v>
      </c>
      <c r="RQR313" s="418" t="s">
        <v>756</v>
      </c>
      <c r="RQS313" s="417" t="s">
        <v>757</v>
      </c>
      <c r="RQT313" s="414" t="s">
        <v>648</v>
      </c>
      <c r="RQU313" s="415">
        <v>4</v>
      </c>
      <c r="RQV313" s="418" t="s">
        <v>756</v>
      </c>
      <c r="RQW313" s="417" t="s">
        <v>757</v>
      </c>
      <c r="RQX313" s="414" t="s">
        <v>648</v>
      </c>
      <c r="RQY313" s="415">
        <v>4</v>
      </c>
      <c r="RQZ313" s="418" t="s">
        <v>756</v>
      </c>
      <c r="RRA313" s="417" t="s">
        <v>757</v>
      </c>
      <c r="RRB313" s="414" t="s">
        <v>648</v>
      </c>
      <c r="RRC313" s="415">
        <v>4</v>
      </c>
      <c r="RRD313" s="418" t="s">
        <v>756</v>
      </c>
      <c r="RRE313" s="417" t="s">
        <v>757</v>
      </c>
      <c r="RRF313" s="414" t="s">
        <v>648</v>
      </c>
      <c r="RRG313" s="415">
        <v>4</v>
      </c>
      <c r="RRH313" s="418" t="s">
        <v>756</v>
      </c>
      <c r="RRI313" s="417" t="s">
        <v>757</v>
      </c>
      <c r="RRJ313" s="414" t="s">
        <v>648</v>
      </c>
      <c r="RRK313" s="415">
        <v>4</v>
      </c>
      <c r="RRL313" s="418" t="s">
        <v>756</v>
      </c>
      <c r="RRM313" s="417" t="s">
        <v>757</v>
      </c>
      <c r="RRN313" s="414" t="s">
        <v>648</v>
      </c>
      <c r="RRO313" s="415">
        <v>4</v>
      </c>
      <c r="RRP313" s="418" t="s">
        <v>756</v>
      </c>
      <c r="RRQ313" s="417" t="s">
        <v>757</v>
      </c>
      <c r="RRR313" s="414" t="s">
        <v>648</v>
      </c>
      <c r="RRS313" s="415">
        <v>4</v>
      </c>
      <c r="RRT313" s="418" t="s">
        <v>756</v>
      </c>
      <c r="RRU313" s="417" t="s">
        <v>757</v>
      </c>
      <c r="RRV313" s="414" t="s">
        <v>648</v>
      </c>
      <c r="RRW313" s="415">
        <v>4</v>
      </c>
      <c r="RRX313" s="418" t="s">
        <v>756</v>
      </c>
      <c r="RRY313" s="417" t="s">
        <v>757</v>
      </c>
      <c r="RRZ313" s="414" t="s">
        <v>648</v>
      </c>
      <c r="RSA313" s="415">
        <v>4</v>
      </c>
      <c r="RSB313" s="418" t="s">
        <v>756</v>
      </c>
      <c r="RSC313" s="417" t="s">
        <v>757</v>
      </c>
      <c r="RSD313" s="414" t="s">
        <v>648</v>
      </c>
      <c r="RSE313" s="415">
        <v>4</v>
      </c>
      <c r="RSF313" s="418" t="s">
        <v>756</v>
      </c>
      <c r="RSG313" s="417" t="s">
        <v>757</v>
      </c>
      <c r="RSH313" s="414" t="s">
        <v>648</v>
      </c>
      <c r="RSI313" s="415">
        <v>4</v>
      </c>
      <c r="RSJ313" s="418" t="s">
        <v>756</v>
      </c>
      <c r="RSK313" s="417" t="s">
        <v>757</v>
      </c>
      <c r="RSL313" s="414" t="s">
        <v>648</v>
      </c>
      <c r="RSM313" s="415">
        <v>4</v>
      </c>
      <c r="RSN313" s="418" t="s">
        <v>756</v>
      </c>
      <c r="RSO313" s="417" t="s">
        <v>757</v>
      </c>
      <c r="RSP313" s="414" t="s">
        <v>648</v>
      </c>
      <c r="RSQ313" s="415">
        <v>4</v>
      </c>
      <c r="RSR313" s="418" t="s">
        <v>756</v>
      </c>
      <c r="RSS313" s="417" t="s">
        <v>757</v>
      </c>
      <c r="RST313" s="414" t="s">
        <v>648</v>
      </c>
      <c r="RSU313" s="415">
        <v>4</v>
      </c>
      <c r="RSV313" s="418" t="s">
        <v>756</v>
      </c>
      <c r="RSW313" s="417" t="s">
        <v>757</v>
      </c>
      <c r="RSX313" s="414" t="s">
        <v>648</v>
      </c>
      <c r="RSY313" s="415">
        <v>4</v>
      </c>
      <c r="RSZ313" s="418" t="s">
        <v>756</v>
      </c>
      <c r="RTA313" s="417" t="s">
        <v>757</v>
      </c>
      <c r="RTB313" s="414" t="s">
        <v>648</v>
      </c>
      <c r="RTC313" s="415">
        <v>4</v>
      </c>
      <c r="RTD313" s="418" t="s">
        <v>756</v>
      </c>
      <c r="RTE313" s="417" t="s">
        <v>757</v>
      </c>
      <c r="RTF313" s="414" t="s">
        <v>648</v>
      </c>
      <c r="RTG313" s="415">
        <v>4</v>
      </c>
      <c r="RTH313" s="418" t="s">
        <v>756</v>
      </c>
      <c r="RTI313" s="417" t="s">
        <v>757</v>
      </c>
      <c r="RTJ313" s="414" t="s">
        <v>648</v>
      </c>
      <c r="RTK313" s="415">
        <v>4</v>
      </c>
      <c r="RTL313" s="418" t="s">
        <v>756</v>
      </c>
      <c r="RTM313" s="417" t="s">
        <v>757</v>
      </c>
      <c r="RTN313" s="414" t="s">
        <v>648</v>
      </c>
      <c r="RTO313" s="415">
        <v>4</v>
      </c>
      <c r="RTP313" s="418" t="s">
        <v>756</v>
      </c>
      <c r="RTQ313" s="417" t="s">
        <v>757</v>
      </c>
      <c r="RTR313" s="414" t="s">
        <v>648</v>
      </c>
      <c r="RTS313" s="415">
        <v>4</v>
      </c>
      <c r="RTT313" s="418" t="s">
        <v>756</v>
      </c>
      <c r="RTU313" s="417" t="s">
        <v>757</v>
      </c>
      <c r="RTV313" s="414" t="s">
        <v>648</v>
      </c>
      <c r="RTW313" s="415">
        <v>4</v>
      </c>
      <c r="RTX313" s="418" t="s">
        <v>756</v>
      </c>
      <c r="RTY313" s="417" t="s">
        <v>757</v>
      </c>
      <c r="RTZ313" s="414" t="s">
        <v>648</v>
      </c>
      <c r="RUA313" s="415">
        <v>4</v>
      </c>
      <c r="RUB313" s="418" t="s">
        <v>756</v>
      </c>
      <c r="RUC313" s="417" t="s">
        <v>757</v>
      </c>
      <c r="RUD313" s="414" t="s">
        <v>648</v>
      </c>
      <c r="RUE313" s="415">
        <v>4</v>
      </c>
      <c r="RUF313" s="418" t="s">
        <v>756</v>
      </c>
      <c r="RUG313" s="417" t="s">
        <v>757</v>
      </c>
      <c r="RUH313" s="414" t="s">
        <v>648</v>
      </c>
      <c r="RUI313" s="415">
        <v>4</v>
      </c>
      <c r="RUJ313" s="418" t="s">
        <v>756</v>
      </c>
      <c r="RUK313" s="417" t="s">
        <v>757</v>
      </c>
      <c r="RUL313" s="414" t="s">
        <v>648</v>
      </c>
      <c r="RUM313" s="415">
        <v>4</v>
      </c>
      <c r="RUN313" s="418" t="s">
        <v>756</v>
      </c>
      <c r="RUO313" s="417" t="s">
        <v>757</v>
      </c>
      <c r="RUP313" s="414" t="s">
        <v>648</v>
      </c>
      <c r="RUQ313" s="415">
        <v>4</v>
      </c>
      <c r="RUR313" s="418" t="s">
        <v>756</v>
      </c>
      <c r="RUS313" s="417" t="s">
        <v>757</v>
      </c>
      <c r="RUT313" s="414" t="s">
        <v>648</v>
      </c>
      <c r="RUU313" s="415">
        <v>4</v>
      </c>
      <c r="RUV313" s="418" t="s">
        <v>756</v>
      </c>
      <c r="RUW313" s="417" t="s">
        <v>757</v>
      </c>
      <c r="RUX313" s="414" t="s">
        <v>648</v>
      </c>
      <c r="RUY313" s="415">
        <v>4</v>
      </c>
      <c r="RUZ313" s="418" t="s">
        <v>756</v>
      </c>
      <c r="RVA313" s="417" t="s">
        <v>757</v>
      </c>
      <c r="RVB313" s="414" t="s">
        <v>648</v>
      </c>
      <c r="RVC313" s="415">
        <v>4</v>
      </c>
      <c r="RVD313" s="418" t="s">
        <v>756</v>
      </c>
      <c r="RVE313" s="417" t="s">
        <v>757</v>
      </c>
      <c r="RVF313" s="414" t="s">
        <v>648</v>
      </c>
      <c r="RVG313" s="415">
        <v>4</v>
      </c>
      <c r="RVH313" s="418" t="s">
        <v>756</v>
      </c>
      <c r="RVI313" s="417" t="s">
        <v>757</v>
      </c>
      <c r="RVJ313" s="414" t="s">
        <v>648</v>
      </c>
      <c r="RVK313" s="415">
        <v>4</v>
      </c>
      <c r="RVL313" s="418" t="s">
        <v>756</v>
      </c>
      <c r="RVM313" s="417" t="s">
        <v>757</v>
      </c>
      <c r="RVN313" s="414" t="s">
        <v>648</v>
      </c>
      <c r="RVO313" s="415">
        <v>4</v>
      </c>
      <c r="RVP313" s="418" t="s">
        <v>756</v>
      </c>
      <c r="RVQ313" s="417" t="s">
        <v>757</v>
      </c>
      <c r="RVR313" s="414" t="s">
        <v>648</v>
      </c>
      <c r="RVS313" s="415">
        <v>4</v>
      </c>
      <c r="RVT313" s="418" t="s">
        <v>756</v>
      </c>
      <c r="RVU313" s="417" t="s">
        <v>757</v>
      </c>
      <c r="RVV313" s="414" t="s">
        <v>648</v>
      </c>
      <c r="RVW313" s="415">
        <v>4</v>
      </c>
      <c r="RVX313" s="418" t="s">
        <v>756</v>
      </c>
      <c r="RVY313" s="417" t="s">
        <v>757</v>
      </c>
      <c r="RVZ313" s="414" t="s">
        <v>648</v>
      </c>
      <c r="RWA313" s="415">
        <v>4</v>
      </c>
      <c r="RWB313" s="418" t="s">
        <v>756</v>
      </c>
      <c r="RWC313" s="417" t="s">
        <v>757</v>
      </c>
      <c r="RWD313" s="414" t="s">
        <v>648</v>
      </c>
      <c r="RWE313" s="415">
        <v>4</v>
      </c>
      <c r="RWF313" s="418" t="s">
        <v>756</v>
      </c>
      <c r="RWG313" s="417" t="s">
        <v>757</v>
      </c>
      <c r="RWH313" s="414" t="s">
        <v>648</v>
      </c>
      <c r="RWI313" s="415">
        <v>4</v>
      </c>
      <c r="RWJ313" s="418" t="s">
        <v>756</v>
      </c>
      <c r="RWK313" s="417" t="s">
        <v>757</v>
      </c>
      <c r="RWL313" s="414" t="s">
        <v>648</v>
      </c>
      <c r="RWM313" s="415">
        <v>4</v>
      </c>
      <c r="RWN313" s="418" t="s">
        <v>756</v>
      </c>
      <c r="RWO313" s="417" t="s">
        <v>757</v>
      </c>
      <c r="RWP313" s="414" t="s">
        <v>648</v>
      </c>
      <c r="RWQ313" s="415">
        <v>4</v>
      </c>
      <c r="RWR313" s="418" t="s">
        <v>756</v>
      </c>
      <c r="RWS313" s="417" t="s">
        <v>757</v>
      </c>
      <c r="RWT313" s="414" t="s">
        <v>648</v>
      </c>
      <c r="RWU313" s="415">
        <v>4</v>
      </c>
      <c r="RWV313" s="418" t="s">
        <v>756</v>
      </c>
      <c r="RWW313" s="417" t="s">
        <v>757</v>
      </c>
      <c r="RWX313" s="414" t="s">
        <v>648</v>
      </c>
      <c r="RWY313" s="415">
        <v>4</v>
      </c>
      <c r="RWZ313" s="418" t="s">
        <v>756</v>
      </c>
      <c r="RXA313" s="417" t="s">
        <v>757</v>
      </c>
      <c r="RXB313" s="414" t="s">
        <v>648</v>
      </c>
      <c r="RXC313" s="415">
        <v>4</v>
      </c>
      <c r="RXD313" s="418" t="s">
        <v>756</v>
      </c>
      <c r="RXE313" s="417" t="s">
        <v>757</v>
      </c>
      <c r="RXF313" s="414" t="s">
        <v>648</v>
      </c>
      <c r="RXG313" s="415">
        <v>4</v>
      </c>
      <c r="RXH313" s="418" t="s">
        <v>756</v>
      </c>
      <c r="RXI313" s="417" t="s">
        <v>757</v>
      </c>
      <c r="RXJ313" s="414" t="s">
        <v>648</v>
      </c>
      <c r="RXK313" s="415">
        <v>4</v>
      </c>
      <c r="RXL313" s="418" t="s">
        <v>756</v>
      </c>
      <c r="RXM313" s="417" t="s">
        <v>757</v>
      </c>
      <c r="RXN313" s="414" t="s">
        <v>648</v>
      </c>
      <c r="RXO313" s="415">
        <v>4</v>
      </c>
      <c r="RXP313" s="418" t="s">
        <v>756</v>
      </c>
      <c r="RXQ313" s="417" t="s">
        <v>757</v>
      </c>
      <c r="RXR313" s="414" t="s">
        <v>648</v>
      </c>
      <c r="RXS313" s="415">
        <v>4</v>
      </c>
      <c r="RXT313" s="418" t="s">
        <v>756</v>
      </c>
      <c r="RXU313" s="417" t="s">
        <v>757</v>
      </c>
      <c r="RXV313" s="414" t="s">
        <v>648</v>
      </c>
      <c r="RXW313" s="415">
        <v>4</v>
      </c>
      <c r="RXX313" s="418" t="s">
        <v>756</v>
      </c>
      <c r="RXY313" s="417" t="s">
        <v>757</v>
      </c>
      <c r="RXZ313" s="414" t="s">
        <v>648</v>
      </c>
      <c r="RYA313" s="415">
        <v>4</v>
      </c>
      <c r="RYB313" s="418" t="s">
        <v>756</v>
      </c>
      <c r="RYC313" s="417" t="s">
        <v>757</v>
      </c>
      <c r="RYD313" s="414" t="s">
        <v>648</v>
      </c>
      <c r="RYE313" s="415">
        <v>4</v>
      </c>
      <c r="RYF313" s="418" t="s">
        <v>756</v>
      </c>
      <c r="RYG313" s="417" t="s">
        <v>757</v>
      </c>
      <c r="RYH313" s="414" t="s">
        <v>648</v>
      </c>
      <c r="RYI313" s="415">
        <v>4</v>
      </c>
      <c r="RYJ313" s="418" t="s">
        <v>756</v>
      </c>
      <c r="RYK313" s="417" t="s">
        <v>757</v>
      </c>
      <c r="RYL313" s="414" t="s">
        <v>648</v>
      </c>
      <c r="RYM313" s="415">
        <v>4</v>
      </c>
      <c r="RYN313" s="418" t="s">
        <v>756</v>
      </c>
      <c r="RYO313" s="417" t="s">
        <v>757</v>
      </c>
      <c r="RYP313" s="414" t="s">
        <v>648</v>
      </c>
      <c r="RYQ313" s="415">
        <v>4</v>
      </c>
      <c r="RYR313" s="418" t="s">
        <v>756</v>
      </c>
      <c r="RYS313" s="417" t="s">
        <v>757</v>
      </c>
      <c r="RYT313" s="414" t="s">
        <v>648</v>
      </c>
      <c r="RYU313" s="415">
        <v>4</v>
      </c>
      <c r="RYV313" s="418" t="s">
        <v>756</v>
      </c>
      <c r="RYW313" s="417" t="s">
        <v>757</v>
      </c>
      <c r="RYX313" s="414" t="s">
        <v>648</v>
      </c>
      <c r="RYY313" s="415">
        <v>4</v>
      </c>
      <c r="RYZ313" s="418" t="s">
        <v>756</v>
      </c>
      <c r="RZA313" s="417" t="s">
        <v>757</v>
      </c>
      <c r="RZB313" s="414" t="s">
        <v>648</v>
      </c>
      <c r="RZC313" s="415">
        <v>4</v>
      </c>
      <c r="RZD313" s="418" t="s">
        <v>756</v>
      </c>
      <c r="RZE313" s="417" t="s">
        <v>757</v>
      </c>
      <c r="RZF313" s="414" t="s">
        <v>648</v>
      </c>
      <c r="RZG313" s="415">
        <v>4</v>
      </c>
      <c r="RZH313" s="418" t="s">
        <v>756</v>
      </c>
      <c r="RZI313" s="417" t="s">
        <v>757</v>
      </c>
      <c r="RZJ313" s="414" t="s">
        <v>648</v>
      </c>
      <c r="RZK313" s="415">
        <v>4</v>
      </c>
      <c r="RZL313" s="418" t="s">
        <v>756</v>
      </c>
      <c r="RZM313" s="417" t="s">
        <v>757</v>
      </c>
      <c r="RZN313" s="414" t="s">
        <v>648</v>
      </c>
      <c r="RZO313" s="415">
        <v>4</v>
      </c>
      <c r="RZP313" s="418" t="s">
        <v>756</v>
      </c>
      <c r="RZQ313" s="417" t="s">
        <v>757</v>
      </c>
      <c r="RZR313" s="414" t="s">
        <v>648</v>
      </c>
      <c r="RZS313" s="415">
        <v>4</v>
      </c>
      <c r="RZT313" s="418" t="s">
        <v>756</v>
      </c>
      <c r="RZU313" s="417" t="s">
        <v>757</v>
      </c>
      <c r="RZV313" s="414" t="s">
        <v>648</v>
      </c>
      <c r="RZW313" s="415">
        <v>4</v>
      </c>
      <c r="RZX313" s="418" t="s">
        <v>756</v>
      </c>
      <c r="RZY313" s="417" t="s">
        <v>757</v>
      </c>
      <c r="RZZ313" s="414" t="s">
        <v>648</v>
      </c>
      <c r="SAA313" s="415">
        <v>4</v>
      </c>
      <c r="SAB313" s="418" t="s">
        <v>756</v>
      </c>
      <c r="SAC313" s="417" t="s">
        <v>757</v>
      </c>
      <c r="SAD313" s="414" t="s">
        <v>648</v>
      </c>
      <c r="SAE313" s="415">
        <v>4</v>
      </c>
      <c r="SAF313" s="418" t="s">
        <v>756</v>
      </c>
      <c r="SAG313" s="417" t="s">
        <v>757</v>
      </c>
      <c r="SAH313" s="414" t="s">
        <v>648</v>
      </c>
      <c r="SAI313" s="415">
        <v>4</v>
      </c>
      <c r="SAJ313" s="418" t="s">
        <v>756</v>
      </c>
      <c r="SAK313" s="417" t="s">
        <v>757</v>
      </c>
      <c r="SAL313" s="414" t="s">
        <v>648</v>
      </c>
      <c r="SAM313" s="415">
        <v>4</v>
      </c>
      <c r="SAN313" s="418" t="s">
        <v>756</v>
      </c>
      <c r="SAO313" s="417" t="s">
        <v>757</v>
      </c>
      <c r="SAP313" s="414" t="s">
        <v>648</v>
      </c>
      <c r="SAQ313" s="415">
        <v>4</v>
      </c>
      <c r="SAR313" s="418" t="s">
        <v>756</v>
      </c>
      <c r="SAS313" s="417" t="s">
        <v>757</v>
      </c>
      <c r="SAT313" s="414" t="s">
        <v>648</v>
      </c>
      <c r="SAU313" s="415">
        <v>4</v>
      </c>
      <c r="SAV313" s="418" t="s">
        <v>756</v>
      </c>
      <c r="SAW313" s="417" t="s">
        <v>757</v>
      </c>
      <c r="SAX313" s="414" t="s">
        <v>648</v>
      </c>
      <c r="SAY313" s="415">
        <v>4</v>
      </c>
      <c r="SAZ313" s="418" t="s">
        <v>756</v>
      </c>
      <c r="SBA313" s="417" t="s">
        <v>757</v>
      </c>
      <c r="SBB313" s="414" t="s">
        <v>648</v>
      </c>
      <c r="SBC313" s="415">
        <v>4</v>
      </c>
      <c r="SBD313" s="418" t="s">
        <v>756</v>
      </c>
      <c r="SBE313" s="417" t="s">
        <v>757</v>
      </c>
      <c r="SBF313" s="414" t="s">
        <v>648</v>
      </c>
      <c r="SBG313" s="415">
        <v>4</v>
      </c>
      <c r="SBH313" s="418" t="s">
        <v>756</v>
      </c>
      <c r="SBI313" s="417" t="s">
        <v>757</v>
      </c>
      <c r="SBJ313" s="414" t="s">
        <v>648</v>
      </c>
      <c r="SBK313" s="415">
        <v>4</v>
      </c>
      <c r="SBL313" s="418" t="s">
        <v>756</v>
      </c>
      <c r="SBM313" s="417" t="s">
        <v>757</v>
      </c>
      <c r="SBN313" s="414" t="s">
        <v>648</v>
      </c>
      <c r="SBO313" s="415">
        <v>4</v>
      </c>
      <c r="SBP313" s="418" t="s">
        <v>756</v>
      </c>
      <c r="SBQ313" s="417" t="s">
        <v>757</v>
      </c>
      <c r="SBR313" s="414" t="s">
        <v>648</v>
      </c>
      <c r="SBS313" s="415">
        <v>4</v>
      </c>
      <c r="SBT313" s="418" t="s">
        <v>756</v>
      </c>
      <c r="SBU313" s="417" t="s">
        <v>757</v>
      </c>
      <c r="SBV313" s="414" t="s">
        <v>648</v>
      </c>
      <c r="SBW313" s="415">
        <v>4</v>
      </c>
      <c r="SBX313" s="418" t="s">
        <v>756</v>
      </c>
      <c r="SBY313" s="417" t="s">
        <v>757</v>
      </c>
      <c r="SBZ313" s="414" t="s">
        <v>648</v>
      </c>
      <c r="SCA313" s="415">
        <v>4</v>
      </c>
      <c r="SCB313" s="418" t="s">
        <v>756</v>
      </c>
      <c r="SCC313" s="417" t="s">
        <v>757</v>
      </c>
      <c r="SCD313" s="414" t="s">
        <v>648</v>
      </c>
      <c r="SCE313" s="415">
        <v>4</v>
      </c>
      <c r="SCF313" s="418" t="s">
        <v>756</v>
      </c>
      <c r="SCG313" s="417" t="s">
        <v>757</v>
      </c>
      <c r="SCH313" s="414" t="s">
        <v>648</v>
      </c>
      <c r="SCI313" s="415">
        <v>4</v>
      </c>
      <c r="SCJ313" s="418" t="s">
        <v>756</v>
      </c>
      <c r="SCK313" s="417" t="s">
        <v>757</v>
      </c>
      <c r="SCL313" s="414" t="s">
        <v>648</v>
      </c>
      <c r="SCM313" s="415">
        <v>4</v>
      </c>
      <c r="SCN313" s="418" t="s">
        <v>756</v>
      </c>
      <c r="SCO313" s="417" t="s">
        <v>757</v>
      </c>
      <c r="SCP313" s="414" t="s">
        <v>648</v>
      </c>
      <c r="SCQ313" s="415">
        <v>4</v>
      </c>
      <c r="SCR313" s="418" t="s">
        <v>756</v>
      </c>
      <c r="SCS313" s="417" t="s">
        <v>757</v>
      </c>
      <c r="SCT313" s="414" t="s">
        <v>648</v>
      </c>
      <c r="SCU313" s="415">
        <v>4</v>
      </c>
      <c r="SCV313" s="418" t="s">
        <v>756</v>
      </c>
      <c r="SCW313" s="417" t="s">
        <v>757</v>
      </c>
      <c r="SCX313" s="414" t="s">
        <v>648</v>
      </c>
      <c r="SCY313" s="415">
        <v>4</v>
      </c>
      <c r="SCZ313" s="418" t="s">
        <v>756</v>
      </c>
      <c r="SDA313" s="417" t="s">
        <v>757</v>
      </c>
      <c r="SDB313" s="414" t="s">
        <v>648</v>
      </c>
      <c r="SDC313" s="415">
        <v>4</v>
      </c>
      <c r="SDD313" s="418" t="s">
        <v>756</v>
      </c>
      <c r="SDE313" s="417" t="s">
        <v>757</v>
      </c>
      <c r="SDF313" s="414" t="s">
        <v>648</v>
      </c>
      <c r="SDG313" s="415">
        <v>4</v>
      </c>
      <c r="SDH313" s="418" t="s">
        <v>756</v>
      </c>
      <c r="SDI313" s="417" t="s">
        <v>757</v>
      </c>
      <c r="SDJ313" s="414" t="s">
        <v>648</v>
      </c>
      <c r="SDK313" s="415">
        <v>4</v>
      </c>
      <c r="SDL313" s="418" t="s">
        <v>756</v>
      </c>
      <c r="SDM313" s="417" t="s">
        <v>757</v>
      </c>
      <c r="SDN313" s="414" t="s">
        <v>648</v>
      </c>
      <c r="SDO313" s="415">
        <v>4</v>
      </c>
      <c r="SDP313" s="418" t="s">
        <v>756</v>
      </c>
      <c r="SDQ313" s="417" t="s">
        <v>757</v>
      </c>
      <c r="SDR313" s="414" t="s">
        <v>648</v>
      </c>
      <c r="SDS313" s="415">
        <v>4</v>
      </c>
      <c r="SDT313" s="418" t="s">
        <v>756</v>
      </c>
      <c r="SDU313" s="417" t="s">
        <v>757</v>
      </c>
      <c r="SDV313" s="414" t="s">
        <v>648</v>
      </c>
      <c r="SDW313" s="415">
        <v>4</v>
      </c>
      <c r="SDX313" s="418" t="s">
        <v>756</v>
      </c>
      <c r="SDY313" s="417" t="s">
        <v>757</v>
      </c>
      <c r="SDZ313" s="414" t="s">
        <v>648</v>
      </c>
      <c r="SEA313" s="415">
        <v>4</v>
      </c>
      <c r="SEB313" s="418" t="s">
        <v>756</v>
      </c>
      <c r="SEC313" s="417" t="s">
        <v>757</v>
      </c>
      <c r="SED313" s="414" t="s">
        <v>648</v>
      </c>
      <c r="SEE313" s="415">
        <v>4</v>
      </c>
      <c r="SEF313" s="418" t="s">
        <v>756</v>
      </c>
      <c r="SEG313" s="417" t="s">
        <v>757</v>
      </c>
      <c r="SEH313" s="414" t="s">
        <v>648</v>
      </c>
      <c r="SEI313" s="415">
        <v>4</v>
      </c>
      <c r="SEJ313" s="418" t="s">
        <v>756</v>
      </c>
      <c r="SEK313" s="417" t="s">
        <v>757</v>
      </c>
      <c r="SEL313" s="414" t="s">
        <v>648</v>
      </c>
      <c r="SEM313" s="415">
        <v>4</v>
      </c>
      <c r="SEN313" s="418" t="s">
        <v>756</v>
      </c>
      <c r="SEO313" s="417" t="s">
        <v>757</v>
      </c>
      <c r="SEP313" s="414" t="s">
        <v>648</v>
      </c>
      <c r="SEQ313" s="415">
        <v>4</v>
      </c>
      <c r="SER313" s="418" t="s">
        <v>756</v>
      </c>
      <c r="SES313" s="417" t="s">
        <v>757</v>
      </c>
      <c r="SET313" s="414" t="s">
        <v>648</v>
      </c>
      <c r="SEU313" s="415">
        <v>4</v>
      </c>
      <c r="SEV313" s="418" t="s">
        <v>756</v>
      </c>
      <c r="SEW313" s="417" t="s">
        <v>757</v>
      </c>
      <c r="SEX313" s="414" t="s">
        <v>648</v>
      </c>
      <c r="SEY313" s="415">
        <v>4</v>
      </c>
      <c r="SEZ313" s="418" t="s">
        <v>756</v>
      </c>
      <c r="SFA313" s="417" t="s">
        <v>757</v>
      </c>
      <c r="SFB313" s="414" t="s">
        <v>648</v>
      </c>
      <c r="SFC313" s="415">
        <v>4</v>
      </c>
      <c r="SFD313" s="418" t="s">
        <v>756</v>
      </c>
      <c r="SFE313" s="417" t="s">
        <v>757</v>
      </c>
      <c r="SFF313" s="414" t="s">
        <v>648</v>
      </c>
      <c r="SFG313" s="415">
        <v>4</v>
      </c>
      <c r="SFH313" s="418" t="s">
        <v>756</v>
      </c>
      <c r="SFI313" s="417" t="s">
        <v>757</v>
      </c>
      <c r="SFJ313" s="414" t="s">
        <v>648</v>
      </c>
      <c r="SFK313" s="415">
        <v>4</v>
      </c>
      <c r="SFL313" s="418" t="s">
        <v>756</v>
      </c>
      <c r="SFM313" s="417" t="s">
        <v>757</v>
      </c>
      <c r="SFN313" s="414" t="s">
        <v>648</v>
      </c>
      <c r="SFO313" s="415">
        <v>4</v>
      </c>
      <c r="SFP313" s="418" t="s">
        <v>756</v>
      </c>
      <c r="SFQ313" s="417" t="s">
        <v>757</v>
      </c>
      <c r="SFR313" s="414" t="s">
        <v>648</v>
      </c>
      <c r="SFS313" s="415">
        <v>4</v>
      </c>
      <c r="SFT313" s="418" t="s">
        <v>756</v>
      </c>
      <c r="SFU313" s="417" t="s">
        <v>757</v>
      </c>
      <c r="SFV313" s="414" t="s">
        <v>648</v>
      </c>
      <c r="SFW313" s="415">
        <v>4</v>
      </c>
      <c r="SFX313" s="418" t="s">
        <v>756</v>
      </c>
      <c r="SFY313" s="417" t="s">
        <v>757</v>
      </c>
      <c r="SFZ313" s="414" t="s">
        <v>648</v>
      </c>
      <c r="SGA313" s="415">
        <v>4</v>
      </c>
      <c r="SGB313" s="418" t="s">
        <v>756</v>
      </c>
      <c r="SGC313" s="417" t="s">
        <v>757</v>
      </c>
      <c r="SGD313" s="414" t="s">
        <v>648</v>
      </c>
      <c r="SGE313" s="415">
        <v>4</v>
      </c>
      <c r="SGF313" s="418" t="s">
        <v>756</v>
      </c>
      <c r="SGG313" s="417" t="s">
        <v>757</v>
      </c>
      <c r="SGH313" s="414" t="s">
        <v>648</v>
      </c>
      <c r="SGI313" s="415">
        <v>4</v>
      </c>
      <c r="SGJ313" s="418" t="s">
        <v>756</v>
      </c>
      <c r="SGK313" s="417" t="s">
        <v>757</v>
      </c>
      <c r="SGL313" s="414" t="s">
        <v>648</v>
      </c>
      <c r="SGM313" s="415">
        <v>4</v>
      </c>
      <c r="SGN313" s="418" t="s">
        <v>756</v>
      </c>
      <c r="SGO313" s="417" t="s">
        <v>757</v>
      </c>
      <c r="SGP313" s="414" t="s">
        <v>648</v>
      </c>
      <c r="SGQ313" s="415">
        <v>4</v>
      </c>
      <c r="SGR313" s="418" t="s">
        <v>756</v>
      </c>
      <c r="SGS313" s="417" t="s">
        <v>757</v>
      </c>
      <c r="SGT313" s="414" t="s">
        <v>648</v>
      </c>
      <c r="SGU313" s="415">
        <v>4</v>
      </c>
      <c r="SGV313" s="418" t="s">
        <v>756</v>
      </c>
      <c r="SGW313" s="417" t="s">
        <v>757</v>
      </c>
      <c r="SGX313" s="414" t="s">
        <v>648</v>
      </c>
      <c r="SGY313" s="415">
        <v>4</v>
      </c>
      <c r="SGZ313" s="418" t="s">
        <v>756</v>
      </c>
      <c r="SHA313" s="417" t="s">
        <v>757</v>
      </c>
      <c r="SHB313" s="414" t="s">
        <v>648</v>
      </c>
      <c r="SHC313" s="415">
        <v>4</v>
      </c>
      <c r="SHD313" s="418" t="s">
        <v>756</v>
      </c>
      <c r="SHE313" s="417" t="s">
        <v>757</v>
      </c>
      <c r="SHF313" s="414" t="s">
        <v>648</v>
      </c>
      <c r="SHG313" s="415">
        <v>4</v>
      </c>
      <c r="SHH313" s="418" t="s">
        <v>756</v>
      </c>
      <c r="SHI313" s="417" t="s">
        <v>757</v>
      </c>
      <c r="SHJ313" s="414" t="s">
        <v>648</v>
      </c>
      <c r="SHK313" s="415">
        <v>4</v>
      </c>
      <c r="SHL313" s="418" t="s">
        <v>756</v>
      </c>
      <c r="SHM313" s="417" t="s">
        <v>757</v>
      </c>
      <c r="SHN313" s="414" t="s">
        <v>648</v>
      </c>
      <c r="SHO313" s="415">
        <v>4</v>
      </c>
      <c r="SHP313" s="418" t="s">
        <v>756</v>
      </c>
      <c r="SHQ313" s="417" t="s">
        <v>757</v>
      </c>
      <c r="SHR313" s="414" t="s">
        <v>648</v>
      </c>
      <c r="SHS313" s="415">
        <v>4</v>
      </c>
      <c r="SHT313" s="418" t="s">
        <v>756</v>
      </c>
      <c r="SHU313" s="417" t="s">
        <v>757</v>
      </c>
      <c r="SHV313" s="414" t="s">
        <v>648</v>
      </c>
      <c r="SHW313" s="415">
        <v>4</v>
      </c>
      <c r="SHX313" s="418" t="s">
        <v>756</v>
      </c>
      <c r="SHY313" s="417" t="s">
        <v>757</v>
      </c>
      <c r="SHZ313" s="414" t="s">
        <v>648</v>
      </c>
      <c r="SIA313" s="415">
        <v>4</v>
      </c>
      <c r="SIB313" s="418" t="s">
        <v>756</v>
      </c>
      <c r="SIC313" s="417" t="s">
        <v>757</v>
      </c>
      <c r="SID313" s="414" t="s">
        <v>648</v>
      </c>
      <c r="SIE313" s="415">
        <v>4</v>
      </c>
      <c r="SIF313" s="418" t="s">
        <v>756</v>
      </c>
      <c r="SIG313" s="417" t="s">
        <v>757</v>
      </c>
      <c r="SIH313" s="414" t="s">
        <v>648</v>
      </c>
      <c r="SII313" s="415">
        <v>4</v>
      </c>
      <c r="SIJ313" s="418" t="s">
        <v>756</v>
      </c>
      <c r="SIK313" s="417" t="s">
        <v>757</v>
      </c>
      <c r="SIL313" s="414" t="s">
        <v>648</v>
      </c>
      <c r="SIM313" s="415">
        <v>4</v>
      </c>
      <c r="SIN313" s="418" t="s">
        <v>756</v>
      </c>
      <c r="SIO313" s="417" t="s">
        <v>757</v>
      </c>
      <c r="SIP313" s="414" t="s">
        <v>648</v>
      </c>
      <c r="SIQ313" s="415">
        <v>4</v>
      </c>
      <c r="SIR313" s="418" t="s">
        <v>756</v>
      </c>
      <c r="SIS313" s="417" t="s">
        <v>757</v>
      </c>
      <c r="SIT313" s="414" t="s">
        <v>648</v>
      </c>
      <c r="SIU313" s="415">
        <v>4</v>
      </c>
      <c r="SIV313" s="418" t="s">
        <v>756</v>
      </c>
      <c r="SIW313" s="417" t="s">
        <v>757</v>
      </c>
      <c r="SIX313" s="414" t="s">
        <v>648</v>
      </c>
      <c r="SIY313" s="415">
        <v>4</v>
      </c>
      <c r="SIZ313" s="418" t="s">
        <v>756</v>
      </c>
      <c r="SJA313" s="417" t="s">
        <v>757</v>
      </c>
      <c r="SJB313" s="414" t="s">
        <v>648</v>
      </c>
      <c r="SJC313" s="415">
        <v>4</v>
      </c>
      <c r="SJD313" s="418" t="s">
        <v>756</v>
      </c>
      <c r="SJE313" s="417" t="s">
        <v>757</v>
      </c>
      <c r="SJF313" s="414" t="s">
        <v>648</v>
      </c>
      <c r="SJG313" s="415">
        <v>4</v>
      </c>
      <c r="SJH313" s="418" t="s">
        <v>756</v>
      </c>
      <c r="SJI313" s="417" t="s">
        <v>757</v>
      </c>
      <c r="SJJ313" s="414" t="s">
        <v>648</v>
      </c>
      <c r="SJK313" s="415">
        <v>4</v>
      </c>
      <c r="SJL313" s="418" t="s">
        <v>756</v>
      </c>
      <c r="SJM313" s="417" t="s">
        <v>757</v>
      </c>
      <c r="SJN313" s="414" t="s">
        <v>648</v>
      </c>
      <c r="SJO313" s="415">
        <v>4</v>
      </c>
      <c r="SJP313" s="418" t="s">
        <v>756</v>
      </c>
      <c r="SJQ313" s="417" t="s">
        <v>757</v>
      </c>
      <c r="SJR313" s="414" t="s">
        <v>648</v>
      </c>
      <c r="SJS313" s="415">
        <v>4</v>
      </c>
      <c r="SJT313" s="418" t="s">
        <v>756</v>
      </c>
      <c r="SJU313" s="417" t="s">
        <v>757</v>
      </c>
      <c r="SJV313" s="414" t="s">
        <v>648</v>
      </c>
      <c r="SJW313" s="415">
        <v>4</v>
      </c>
      <c r="SJX313" s="418" t="s">
        <v>756</v>
      </c>
      <c r="SJY313" s="417" t="s">
        <v>757</v>
      </c>
      <c r="SJZ313" s="414" t="s">
        <v>648</v>
      </c>
      <c r="SKA313" s="415">
        <v>4</v>
      </c>
      <c r="SKB313" s="418" t="s">
        <v>756</v>
      </c>
      <c r="SKC313" s="417" t="s">
        <v>757</v>
      </c>
      <c r="SKD313" s="414" t="s">
        <v>648</v>
      </c>
      <c r="SKE313" s="415">
        <v>4</v>
      </c>
      <c r="SKF313" s="418" t="s">
        <v>756</v>
      </c>
      <c r="SKG313" s="417" t="s">
        <v>757</v>
      </c>
      <c r="SKH313" s="414" t="s">
        <v>648</v>
      </c>
      <c r="SKI313" s="415">
        <v>4</v>
      </c>
      <c r="SKJ313" s="418" t="s">
        <v>756</v>
      </c>
      <c r="SKK313" s="417" t="s">
        <v>757</v>
      </c>
      <c r="SKL313" s="414" t="s">
        <v>648</v>
      </c>
      <c r="SKM313" s="415">
        <v>4</v>
      </c>
      <c r="SKN313" s="418" t="s">
        <v>756</v>
      </c>
      <c r="SKO313" s="417" t="s">
        <v>757</v>
      </c>
      <c r="SKP313" s="414" t="s">
        <v>648</v>
      </c>
      <c r="SKQ313" s="415">
        <v>4</v>
      </c>
      <c r="SKR313" s="418" t="s">
        <v>756</v>
      </c>
      <c r="SKS313" s="417" t="s">
        <v>757</v>
      </c>
      <c r="SKT313" s="414" t="s">
        <v>648</v>
      </c>
      <c r="SKU313" s="415">
        <v>4</v>
      </c>
      <c r="SKV313" s="418" t="s">
        <v>756</v>
      </c>
      <c r="SKW313" s="417" t="s">
        <v>757</v>
      </c>
      <c r="SKX313" s="414" t="s">
        <v>648</v>
      </c>
      <c r="SKY313" s="415">
        <v>4</v>
      </c>
      <c r="SKZ313" s="418" t="s">
        <v>756</v>
      </c>
      <c r="SLA313" s="417" t="s">
        <v>757</v>
      </c>
      <c r="SLB313" s="414" t="s">
        <v>648</v>
      </c>
      <c r="SLC313" s="415">
        <v>4</v>
      </c>
      <c r="SLD313" s="418" t="s">
        <v>756</v>
      </c>
      <c r="SLE313" s="417" t="s">
        <v>757</v>
      </c>
      <c r="SLF313" s="414" t="s">
        <v>648</v>
      </c>
      <c r="SLG313" s="415">
        <v>4</v>
      </c>
      <c r="SLH313" s="418" t="s">
        <v>756</v>
      </c>
      <c r="SLI313" s="417" t="s">
        <v>757</v>
      </c>
      <c r="SLJ313" s="414" t="s">
        <v>648</v>
      </c>
      <c r="SLK313" s="415">
        <v>4</v>
      </c>
      <c r="SLL313" s="418" t="s">
        <v>756</v>
      </c>
      <c r="SLM313" s="417" t="s">
        <v>757</v>
      </c>
      <c r="SLN313" s="414" t="s">
        <v>648</v>
      </c>
      <c r="SLO313" s="415">
        <v>4</v>
      </c>
      <c r="SLP313" s="418" t="s">
        <v>756</v>
      </c>
      <c r="SLQ313" s="417" t="s">
        <v>757</v>
      </c>
      <c r="SLR313" s="414" t="s">
        <v>648</v>
      </c>
      <c r="SLS313" s="415">
        <v>4</v>
      </c>
      <c r="SLT313" s="418" t="s">
        <v>756</v>
      </c>
      <c r="SLU313" s="417" t="s">
        <v>757</v>
      </c>
      <c r="SLV313" s="414" t="s">
        <v>648</v>
      </c>
      <c r="SLW313" s="415">
        <v>4</v>
      </c>
      <c r="SLX313" s="418" t="s">
        <v>756</v>
      </c>
      <c r="SLY313" s="417" t="s">
        <v>757</v>
      </c>
      <c r="SLZ313" s="414" t="s">
        <v>648</v>
      </c>
      <c r="SMA313" s="415">
        <v>4</v>
      </c>
      <c r="SMB313" s="418" t="s">
        <v>756</v>
      </c>
      <c r="SMC313" s="417" t="s">
        <v>757</v>
      </c>
      <c r="SMD313" s="414" t="s">
        <v>648</v>
      </c>
      <c r="SME313" s="415">
        <v>4</v>
      </c>
      <c r="SMF313" s="418" t="s">
        <v>756</v>
      </c>
      <c r="SMG313" s="417" t="s">
        <v>757</v>
      </c>
      <c r="SMH313" s="414" t="s">
        <v>648</v>
      </c>
      <c r="SMI313" s="415">
        <v>4</v>
      </c>
      <c r="SMJ313" s="418" t="s">
        <v>756</v>
      </c>
      <c r="SMK313" s="417" t="s">
        <v>757</v>
      </c>
      <c r="SML313" s="414" t="s">
        <v>648</v>
      </c>
      <c r="SMM313" s="415">
        <v>4</v>
      </c>
      <c r="SMN313" s="418" t="s">
        <v>756</v>
      </c>
      <c r="SMO313" s="417" t="s">
        <v>757</v>
      </c>
      <c r="SMP313" s="414" t="s">
        <v>648</v>
      </c>
      <c r="SMQ313" s="415">
        <v>4</v>
      </c>
      <c r="SMR313" s="418" t="s">
        <v>756</v>
      </c>
      <c r="SMS313" s="417" t="s">
        <v>757</v>
      </c>
      <c r="SMT313" s="414" t="s">
        <v>648</v>
      </c>
      <c r="SMU313" s="415">
        <v>4</v>
      </c>
      <c r="SMV313" s="418" t="s">
        <v>756</v>
      </c>
      <c r="SMW313" s="417" t="s">
        <v>757</v>
      </c>
      <c r="SMX313" s="414" t="s">
        <v>648</v>
      </c>
      <c r="SMY313" s="415">
        <v>4</v>
      </c>
      <c r="SMZ313" s="418" t="s">
        <v>756</v>
      </c>
      <c r="SNA313" s="417" t="s">
        <v>757</v>
      </c>
      <c r="SNB313" s="414" t="s">
        <v>648</v>
      </c>
      <c r="SNC313" s="415">
        <v>4</v>
      </c>
      <c r="SND313" s="418" t="s">
        <v>756</v>
      </c>
      <c r="SNE313" s="417" t="s">
        <v>757</v>
      </c>
      <c r="SNF313" s="414" t="s">
        <v>648</v>
      </c>
      <c r="SNG313" s="415">
        <v>4</v>
      </c>
      <c r="SNH313" s="418" t="s">
        <v>756</v>
      </c>
      <c r="SNI313" s="417" t="s">
        <v>757</v>
      </c>
      <c r="SNJ313" s="414" t="s">
        <v>648</v>
      </c>
      <c r="SNK313" s="415">
        <v>4</v>
      </c>
      <c r="SNL313" s="418" t="s">
        <v>756</v>
      </c>
      <c r="SNM313" s="417" t="s">
        <v>757</v>
      </c>
      <c r="SNN313" s="414" t="s">
        <v>648</v>
      </c>
      <c r="SNO313" s="415">
        <v>4</v>
      </c>
      <c r="SNP313" s="418" t="s">
        <v>756</v>
      </c>
      <c r="SNQ313" s="417" t="s">
        <v>757</v>
      </c>
      <c r="SNR313" s="414" t="s">
        <v>648</v>
      </c>
      <c r="SNS313" s="415">
        <v>4</v>
      </c>
      <c r="SNT313" s="418" t="s">
        <v>756</v>
      </c>
      <c r="SNU313" s="417" t="s">
        <v>757</v>
      </c>
      <c r="SNV313" s="414" t="s">
        <v>648</v>
      </c>
      <c r="SNW313" s="415">
        <v>4</v>
      </c>
      <c r="SNX313" s="418" t="s">
        <v>756</v>
      </c>
      <c r="SNY313" s="417" t="s">
        <v>757</v>
      </c>
      <c r="SNZ313" s="414" t="s">
        <v>648</v>
      </c>
      <c r="SOA313" s="415">
        <v>4</v>
      </c>
      <c r="SOB313" s="418" t="s">
        <v>756</v>
      </c>
      <c r="SOC313" s="417" t="s">
        <v>757</v>
      </c>
      <c r="SOD313" s="414" t="s">
        <v>648</v>
      </c>
      <c r="SOE313" s="415">
        <v>4</v>
      </c>
      <c r="SOF313" s="418" t="s">
        <v>756</v>
      </c>
      <c r="SOG313" s="417" t="s">
        <v>757</v>
      </c>
      <c r="SOH313" s="414" t="s">
        <v>648</v>
      </c>
      <c r="SOI313" s="415">
        <v>4</v>
      </c>
      <c r="SOJ313" s="418" t="s">
        <v>756</v>
      </c>
      <c r="SOK313" s="417" t="s">
        <v>757</v>
      </c>
      <c r="SOL313" s="414" t="s">
        <v>648</v>
      </c>
      <c r="SOM313" s="415">
        <v>4</v>
      </c>
      <c r="SON313" s="418" t="s">
        <v>756</v>
      </c>
      <c r="SOO313" s="417" t="s">
        <v>757</v>
      </c>
      <c r="SOP313" s="414" t="s">
        <v>648</v>
      </c>
      <c r="SOQ313" s="415">
        <v>4</v>
      </c>
      <c r="SOR313" s="418" t="s">
        <v>756</v>
      </c>
      <c r="SOS313" s="417" t="s">
        <v>757</v>
      </c>
      <c r="SOT313" s="414" t="s">
        <v>648</v>
      </c>
      <c r="SOU313" s="415">
        <v>4</v>
      </c>
      <c r="SOV313" s="418" t="s">
        <v>756</v>
      </c>
      <c r="SOW313" s="417" t="s">
        <v>757</v>
      </c>
      <c r="SOX313" s="414" t="s">
        <v>648</v>
      </c>
      <c r="SOY313" s="415">
        <v>4</v>
      </c>
      <c r="SOZ313" s="418" t="s">
        <v>756</v>
      </c>
      <c r="SPA313" s="417" t="s">
        <v>757</v>
      </c>
      <c r="SPB313" s="414" t="s">
        <v>648</v>
      </c>
      <c r="SPC313" s="415">
        <v>4</v>
      </c>
      <c r="SPD313" s="418" t="s">
        <v>756</v>
      </c>
      <c r="SPE313" s="417" t="s">
        <v>757</v>
      </c>
      <c r="SPF313" s="414" t="s">
        <v>648</v>
      </c>
      <c r="SPG313" s="415">
        <v>4</v>
      </c>
      <c r="SPH313" s="418" t="s">
        <v>756</v>
      </c>
      <c r="SPI313" s="417" t="s">
        <v>757</v>
      </c>
      <c r="SPJ313" s="414" t="s">
        <v>648</v>
      </c>
      <c r="SPK313" s="415">
        <v>4</v>
      </c>
      <c r="SPL313" s="418" t="s">
        <v>756</v>
      </c>
      <c r="SPM313" s="417" t="s">
        <v>757</v>
      </c>
      <c r="SPN313" s="414" t="s">
        <v>648</v>
      </c>
      <c r="SPO313" s="415">
        <v>4</v>
      </c>
      <c r="SPP313" s="418" t="s">
        <v>756</v>
      </c>
      <c r="SPQ313" s="417" t="s">
        <v>757</v>
      </c>
      <c r="SPR313" s="414" t="s">
        <v>648</v>
      </c>
      <c r="SPS313" s="415">
        <v>4</v>
      </c>
      <c r="SPT313" s="418" t="s">
        <v>756</v>
      </c>
      <c r="SPU313" s="417" t="s">
        <v>757</v>
      </c>
      <c r="SPV313" s="414" t="s">
        <v>648</v>
      </c>
      <c r="SPW313" s="415">
        <v>4</v>
      </c>
      <c r="SPX313" s="418" t="s">
        <v>756</v>
      </c>
      <c r="SPY313" s="417" t="s">
        <v>757</v>
      </c>
      <c r="SPZ313" s="414" t="s">
        <v>648</v>
      </c>
      <c r="SQA313" s="415">
        <v>4</v>
      </c>
      <c r="SQB313" s="418" t="s">
        <v>756</v>
      </c>
      <c r="SQC313" s="417" t="s">
        <v>757</v>
      </c>
      <c r="SQD313" s="414" t="s">
        <v>648</v>
      </c>
      <c r="SQE313" s="415">
        <v>4</v>
      </c>
      <c r="SQF313" s="418" t="s">
        <v>756</v>
      </c>
      <c r="SQG313" s="417" t="s">
        <v>757</v>
      </c>
      <c r="SQH313" s="414" t="s">
        <v>648</v>
      </c>
      <c r="SQI313" s="415">
        <v>4</v>
      </c>
      <c r="SQJ313" s="418" t="s">
        <v>756</v>
      </c>
      <c r="SQK313" s="417" t="s">
        <v>757</v>
      </c>
      <c r="SQL313" s="414" t="s">
        <v>648</v>
      </c>
      <c r="SQM313" s="415">
        <v>4</v>
      </c>
      <c r="SQN313" s="418" t="s">
        <v>756</v>
      </c>
      <c r="SQO313" s="417" t="s">
        <v>757</v>
      </c>
      <c r="SQP313" s="414" t="s">
        <v>648</v>
      </c>
      <c r="SQQ313" s="415">
        <v>4</v>
      </c>
      <c r="SQR313" s="418" t="s">
        <v>756</v>
      </c>
      <c r="SQS313" s="417" t="s">
        <v>757</v>
      </c>
      <c r="SQT313" s="414" t="s">
        <v>648</v>
      </c>
      <c r="SQU313" s="415">
        <v>4</v>
      </c>
      <c r="SQV313" s="418" t="s">
        <v>756</v>
      </c>
      <c r="SQW313" s="417" t="s">
        <v>757</v>
      </c>
      <c r="SQX313" s="414" t="s">
        <v>648</v>
      </c>
      <c r="SQY313" s="415">
        <v>4</v>
      </c>
      <c r="SQZ313" s="418" t="s">
        <v>756</v>
      </c>
      <c r="SRA313" s="417" t="s">
        <v>757</v>
      </c>
      <c r="SRB313" s="414" t="s">
        <v>648</v>
      </c>
      <c r="SRC313" s="415">
        <v>4</v>
      </c>
      <c r="SRD313" s="418" t="s">
        <v>756</v>
      </c>
      <c r="SRE313" s="417" t="s">
        <v>757</v>
      </c>
      <c r="SRF313" s="414" t="s">
        <v>648</v>
      </c>
      <c r="SRG313" s="415">
        <v>4</v>
      </c>
      <c r="SRH313" s="418" t="s">
        <v>756</v>
      </c>
      <c r="SRI313" s="417" t="s">
        <v>757</v>
      </c>
      <c r="SRJ313" s="414" t="s">
        <v>648</v>
      </c>
      <c r="SRK313" s="415">
        <v>4</v>
      </c>
      <c r="SRL313" s="418" t="s">
        <v>756</v>
      </c>
      <c r="SRM313" s="417" t="s">
        <v>757</v>
      </c>
      <c r="SRN313" s="414" t="s">
        <v>648</v>
      </c>
      <c r="SRO313" s="415">
        <v>4</v>
      </c>
      <c r="SRP313" s="418" t="s">
        <v>756</v>
      </c>
      <c r="SRQ313" s="417" t="s">
        <v>757</v>
      </c>
      <c r="SRR313" s="414" t="s">
        <v>648</v>
      </c>
      <c r="SRS313" s="415">
        <v>4</v>
      </c>
      <c r="SRT313" s="418" t="s">
        <v>756</v>
      </c>
      <c r="SRU313" s="417" t="s">
        <v>757</v>
      </c>
      <c r="SRV313" s="414" t="s">
        <v>648</v>
      </c>
      <c r="SRW313" s="415">
        <v>4</v>
      </c>
      <c r="SRX313" s="418" t="s">
        <v>756</v>
      </c>
      <c r="SRY313" s="417" t="s">
        <v>757</v>
      </c>
      <c r="SRZ313" s="414" t="s">
        <v>648</v>
      </c>
      <c r="SSA313" s="415">
        <v>4</v>
      </c>
      <c r="SSB313" s="418" t="s">
        <v>756</v>
      </c>
      <c r="SSC313" s="417" t="s">
        <v>757</v>
      </c>
      <c r="SSD313" s="414" t="s">
        <v>648</v>
      </c>
      <c r="SSE313" s="415">
        <v>4</v>
      </c>
      <c r="SSF313" s="418" t="s">
        <v>756</v>
      </c>
      <c r="SSG313" s="417" t="s">
        <v>757</v>
      </c>
      <c r="SSH313" s="414" t="s">
        <v>648</v>
      </c>
      <c r="SSI313" s="415">
        <v>4</v>
      </c>
      <c r="SSJ313" s="418" t="s">
        <v>756</v>
      </c>
      <c r="SSK313" s="417" t="s">
        <v>757</v>
      </c>
      <c r="SSL313" s="414" t="s">
        <v>648</v>
      </c>
      <c r="SSM313" s="415">
        <v>4</v>
      </c>
      <c r="SSN313" s="418" t="s">
        <v>756</v>
      </c>
      <c r="SSO313" s="417" t="s">
        <v>757</v>
      </c>
      <c r="SSP313" s="414" t="s">
        <v>648</v>
      </c>
      <c r="SSQ313" s="415">
        <v>4</v>
      </c>
      <c r="SSR313" s="418" t="s">
        <v>756</v>
      </c>
      <c r="SSS313" s="417" t="s">
        <v>757</v>
      </c>
      <c r="SST313" s="414" t="s">
        <v>648</v>
      </c>
      <c r="SSU313" s="415">
        <v>4</v>
      </c>
      <c r="SSV313" s="418" t="s">
        <v>756</v>
      </c>
      <c r="SSW313" s="417" t="s">
        <v>757</v>
      </c>
      <c r="SSX313" s="414" t="s">
        <v>648</v>
      </c>
      <c r="SSY313" s="415">
        <v>4</v>
      </c>
      <c r="SSZ313" s="418" t="s">
        <v>756</v>
      </c>
      <c r="STA313" s="417" t="s">
        <v>757</v>
      </c>
      <c r="STB313" s="414" t="s">
        <v>648</v>
      </c>
      <c r="STC313" s="415">
        <v>4</v>
      </c>
      <c r="STD313" s="418" t="s">
        <v>756</v>
      </c>
      <c r="STE313" s="417" t="s">
        <v>757</v>
      </c>
      <c r="STF313" s="414" t="s">
        <v>648</v>
      </c>
      <c r="STG313" s="415">
        <v>4</v>
      </c>
      <c r="STH313" s="418" t="s">
        <v>756</v>
      </c>
      <c r="STI313" s="417" t="s">
        <v>757</v>
      </c>
      <c r="STJ313" s="414" t="s">
        <v>648</v>
      </c>
      <c r="STK313" s="415">
        <v>4</v>
      </c>
      <c r="STL313" s="418" t="s">
        <v>756</v>
      </c>
      <c r="STM313" s="417" t="s">
        <v>757</v>
      </c>
      <c r="STN313" s="414" t="s">
        <v>648</v>
      </c>
      <c r="STO313" s="415">
        <v>4</v>
      </c>
      <c r="STP313" s="418" t="s">
        <v>756</v>
      </c>
      <c r="STQ313" s="417" t="s">
        <v>757</v>
      </c>
      <c r="STR313" s="414" t="s">
        <v>648</v>
      </c>
      <c r="STS313" s="415">
        <v>4</v>
      </c>
      <c r="STT313" s="418" t="s">
        <v>756</v>
      </c>
      <c r="STU313" s="417" t="s">
        <v>757</v>
      </c>
      <c r="STV313" s="414" t="s">
        <v>648</v>
      </c>
      <c r="STW313" s="415">
        <v>4</v>
      </c>
      <c r="STX313" s="418" t="s">
        <v>756</v>
      </c>
      <c r="STY313" s="417" t="s">
        <v>757</v>
      </c>
      <c r="STZ313" s="414" t="s">
        <v>648</v>
      </c>
      <c r="SUA313" s="415">
        <v>4</v>
      </c>
      <c r="SUB313" s="418" t="s">
        <v>756</v>
      </c>
      <c r="SUC313" s="417" t="s">
        <v>757</v>
      </c>
      <c r="SUD313" s="414" t="s">
        <v>648</v>
      </c>
      <c r="SUE313" s="415">
        <v>4</v>
      </c>
      <c r="SUF313" s="418" t="s">
        <v>756</v>
      </c>
      <c r="SUG313" s="417" t="s">
        <v>757</v>
      </c>
      <c r="SUH313" s="414" t="s">
        <v>648</v>
      </c>
      <c r="SUI313" s="415">
        <v>4</v>
      </c>
      <c r="SUJ313" s="418" t="s">
        <v>756</v>
      </c>
      <c r="SUK313" s="417" t="s">
        <v>757</v>
      </c>
      <c r="SUL313" s="414" t="s">
        <v>648</v>
      </c>
      <c r="SUM313" s="415">
        <v>4</v>
      </c>
      <c r="SUN313" s="418" t="s">
        <v>756</v>
      </c>
      <c r="SUO313" s="417" t="s">
        <v>757</v>
      </c>
      <c r="SUP313" s="414" t="s">
        <v>648</v>
      </c>
      <c r="SUQ313" s="415">
        <v>4</v>
      </c>
      <c r="SUR313" s="418" t="s">
        <v>756</v>
      </c>
      <c r="SUS313" s="417" t="s">
        <v>757</v>
      </c>
      <c r="SUT313" s="414" t="s">
        <v>648</v>
      </c>
      <c r="SUU313" s="415">
        <v>4</v>
      </c>
      <c r="SUV313" s="418" t="s">
        <v>756</v>
      </c>
      <c r="SUW313" s="417" t="s">
        <v>757</v>
      </c>
      <c r="SUX313" s="414" t="s">
        <v>648</v>
      </c>
      <c r="SUY313" s="415">
        <v>4</v>
      </c>
      <c r="SUZ313" s="418" t="s">
        <v>756</v>
      </c>
      <c r="SVA313" s="417" t="s">
        <v>757</v>
      </c>
      <c r="SVB313" s="414" t="s">
        <v>648</v>
      </c>
      <c r="SVC313" s="415">
        <v>4</v>
      </c>
      <c r="SVD313" s="418" t="s">
        <v>756</v>
      </c>
      <c r="SVE313" s="417" t="s">
        <v>757</v>
      </c>
      <c r="SVF313" s="414" t="s">
        <v>648</v>
      </c>
      <c r="SVG313" s="415">
        <v>4</v>
      </c>
      <c r="SVH313" s="418" t="s">
        <v>756</v>
      </c>
      <c r="SVI313" s="417" t="s">
        <v>757</v>
      </c>
      <c r="SVJ313" s="414" t="s">
        <v>648</v>
      </c>
      <c r="SVK313" s="415">
        <v>4</v>
      </c>
      <c r="SVL313" s="418" t="s">
        <v>756</v>
      </c>
      <c r="SVM313" s="417" t="s">
        <v>757</v>
      </c>
      <c r="SVN313" s="414" t="s">
        <v>648</v>
      </c>
      <c r="SVO313" s="415">
        <v>4</v>
      </c>
      <c r="SVP313" s="418" t="s">
        <v>756</v>
      </c>
      <c r="SVQ313" s="417" t="s">
        <v>757</v>
      </c>
      <c r="SVR313" s="414" t="s">
        <v>648</v>
      </c>
      <c r="SVS313" s="415">
        <v>4</v>
      </c>
      <c r="SVT313" s="418" t="s">
        <v>756</v>
      </c>
      <c r="SVU313" s="417" t="s">
        <v>757</v>
      </c>
      <c r="SVV313" s="414" t="s">
        <v>648</v>
      </c>
      <c r="SVW313" s="415">
        <v>4</v>
      </c>
      <c r="SVX313" s="418" t="s">
        <v>756</v>
      </c>
      <c r="SVY313" s="417" t="s">
        <v>757</v>
      </c>
      <c r="SVZ313" s="414" t="s">
        <v>648</v>
      </c>
      <c r="SWA313" s="415">
        <v>4</v>
      </c>
      <c r="SWB313" s="418" t="s">
        <v>756</v>
      </c>
      <c r="SWC313" s="417" t="s">
        <v>757</v>
      </c>
      <c r="SWD313" s="414" t="s">
        <v>648</v>
      </c>
      <c r="SWE313" s="415">
        <v>4</v>
      </c>
      <c r="SWF313" s="418" t="s">
        <v>756</v>
      </c>
      <c r="SWG313" s="417" t="s">
        <v>757</v>
      </c>
      <c r="SWH313" s="414" t="s">
        <v>648</v>
      </c>
      <c r="SWI313" s="415">
        <v>4</v>
      </c>
      <c r="SWJ313" s="418" t="s">
        <v>756</v>
      </c>
      <c r="SWK313" s="417" t="s">
        <v>757</v>
      </c>
      <c r="SWL313" s="414" t="s">
        <v>648</v>
      </c>
      <c r="SWM313" s="415">
        <v>4</v>
      </c>
      <c r="SWN313" s="418" t="s">
        <v>756</v>
      </c>
      <c r="SWO313" s="417" t="s">
        <v>757</v>
      </c>
      <c r="SWP313" s="414" t="s">
        <v>648</v>
      </c>
      <c r="SWQ313" s="415">
        <v>4</v>
      </c>
      <c r="SWR313" s="418" t="s">
        <v>756</v>
      </c>
      <c r="SWS313" s="417" t="s">
        <v>757</v>
      </c>
      <c r="SWT313" s="414" t="s">
        <v>648</v>
      </c>
      <c r="SWU313" s="415">
        <v>4</v>
      </c>
      <c r="SWV313" s="418" t="s">
        <v>756</v>
      </c>
      <c r="SWW313" s="417" t="s">
        <v>757</v>
      </c>
      <c r="SWX313" s="414" t="s">
        <v>648</v>
      </c>
      <c r="SWY313" s="415">
        <v>4</v>
      </c>
      <c r="SWZ313" s="418" t="s">
        <v>756</v>
      </c>
      <c r="SXA313" s="417" t="s">
        <v>757</v>
      </c>
      <c r="SXB313" s="414" t="s">
        <v>648</v>
      </c>
      <c r="SXC313" s="415">
        <v>4</v>
      </c>
      <c r="SXD313" s="418" t="s">
        <v>756</v>
      </c>
      <c r="SXE313" s="417" t="s">
        <v>757</v>
      </c>
      <c r="SXF313" s="414" t="s">
        <v>648</v>
      </c>
      <c r="SXG313" s="415">
        <v>4</v>
      </c>
      <c r="SXH313" s="418" t="s">
        <v>756</v>
      </c>
      <c r="SXI313" s="417" t="s">
        <v>757</v>
      </c>
      <c r="SXJ313" s="414" t="s">
        <v>648</v>
      </c>
      <c r="SXK313" s="415">
        <v>4</v>
      </c>
      <c r="SXL313" s="418" t="s">
        <v>756</v>
      </c>
      <c r="SXM313" s="417" t="s">
        <v>757</v>
      </c>
      <c r="SXN313" s="414" t="s">
        <v>648</v>
      </c>
      <c r="SXO313" s="415">
        <v>4</v>
      </c>
      <c r="SXP313" s="418" t="s">
        <v>756</v>
      </c>
      <c r="SXQ313" s="417" t="s">
        <v>757</v>
      </c>
      <c r="SXR313" s="414" t="s">
        <v>648</v>
      </c>
      <c r="SXS313" s="415">
        <v>4</v>
      </c>
      <c r="SXT313" s="418" t="s">
        <v>756</v>
      </c>
      <c r="SXU313" s="417" t="s">
        <v>757</v>
      </c>
      <c r="SXV313" s="414" t="s">
        <v>648</v>
      </c>
      <c r="SXW313" s="415">
        <v>4</v>
      </c>
      <c r="SXX313" s="418" t="s">
        <v>756</v>
      </c>
      <c r="SXY313" s="417" t="s">
        <v>757</v>
      </c>
      <c r="SXZ313" s="414" t="s">
        <v>648</v>
      </c>
      <c r="SYA313" s="415">
        <v>4</v>
      </c>
      <c r="SYB313" s="418" t="s">
        <v>756</v>
      </c>
      <c r="SYC313" s="417" t="s">
        <v>757</v>
      </c>
      <c r="SYD313" s="414" t="s">
        <v>648</v>
      </c>
      <c r="SYE313" s="415">
        <v>4</v>
      </c>
      <c r="SYF313" s="418" t="s">
        <v>756</v>
      </c>
      <c r="SYG313" s="417" t="s">
        <v>757</v>
      </c>
      <c r="SYH313" s="414" t="s">
        <v>648</v>
      </c>
      <c r="SYI313" s="415">
        <v>4</v>
      </c>
      <c r="SYJ313" s="418" t="s">
        <v>756</v>
      </c>
      <c r="SYK313" s="417" t="s">
        <v>757</v>
      </c>
      <c r="SYL313" s="414" t="s">
        <v>648</v>
      </c>
      <c r="SYM313" s="415">
        <v>4</v>
      </c>
      <c r="SYN313" s="418" t="s">
        <v>756</v>
      </c>
      <c r="SYO313" s="417" t="s">
        <v>757</v>
      </c>
      <c r="SYP313" s="414" t="s">
        <v>648</v>
      </c>
      <c r="SYQ313" s="415">
        <v>4</v>
      </c>
      <c r="SYR313" s="418" t="s">
        <v>756</v>
      </c>
      <c r="SYS313" s="417" t="s">
        <v>757</v>
      </c>
      <c r="SYT313" s="414" t="s">
        <v>648</v>
      </c>
      <c r="SYU313" s="415">
        <v>4</v>
      </c>
      <c r="SYV313" s="418" t="s">
        <v>756</v>
      </c>
      <c r="SYW313" s="417" t="s">
        <v>757</v>
      </c>
      <c r="SYX313" s="414" t="s">
        <v>648</v>
      </c>
      <c r="SYY313" s="415">
        <v>4</v>
      </c>
      <c r="SYZ313" s="418" t="s">
        <v>756</v>
      </c>
      <c r="SZA313" s="417" t="s">
        <v>757</v>
      </c>
      <c r="SZB313" s="414" t="s">
        <v>648</v>
      </c>
      <c r="SZC313" s="415">
        <v>4</v>
      </c>
      <c r="SZD313" s="418" t="s">
        <v>756</v>
      </c>
      <c r="SZE313" s="417" t="s">
        <v>757</v>
      </c>
      <c r="SZF313" s="414" t="s">
        <v>648</v>
      </c>
      <c r="SZG313" s="415">
        <v>4</v>
      </c>
      <c r="SZH313" s="418" t="s">
        <v>756</v>
      </c>
      <c r="SZI313" s="417" t="s">
        <v>757</v>
      </c>
      <c r="SZJ313" s="414" t="s">
        <v>648</v>
      </c>
      <c r="SZK313" s="415">
        <v>4</v>
      </c>
      <c r="SZL313" s="418" t="s">
        <v>756</v>
      </c>
      <c r="SZM313" s="417" t="s">
        <v>757</v>
      </c>
      <c r="SZN313" s="414" t="s">
        <v>648</v>
      </c>
      <c r="SZO313" s="415">
        <v>4</v>
      </c>
      <c r="SZP313" s="418" t="s">
        <v>756</v>
      </c>
      <c r="SZQ313" s="417" t="s">
        <v>757</v>
      </c>
      <c r="SZR313" s="414" t="s">
        <v>648</v>
      </c>
      <c r="SZS313" s="415">
        <v>4</v>
      </c>
      <c r="SZT313" s="418" t="s">
        <v>756</v>
      </c>
      <c r="SZU313" s="417" t="s">
        <v>757</v>
      </c>
      <c r="SZV313" s="414" t="s">
        <v>648</v>
      </c>
      <c r="SZW313" s="415">
        <v>4</v>
      </c>
      <c r="SZX313" s="418" t="s">
        <v>756</v>
      </c>
      <c r="SZY313" s="417" t="s">
        <v>757</v>
      </c>
      <c r="SZZ313" s="414" t="s">
        <v>648</v>
      </c>
      <c r="TAA313" s="415">
        <v>4</v>
      </c>
      <c r="TAB313" s="418" t="s">
        <v>756</v>
      </c>
      <c r="TAC313" s="417" t="s">
        <v>757</v>
      </c>
      <c r="TAD313" s="414" t="s">
        <v>648</v>
      </c>
      <c r="TAE313" s="415">
        <v>4</v>
      </c>
      <c r="TAF313" s="418" t="s">
        <v>756</v>
      </c>
      <c r="TAG313" s="417" t="s">
        <v>757</v>
      </c>
      <c r="TAH313" s="414" t="s">
        <v>648</v>
      </c>
      <c r="TAI313" s="415">
        <v>4</v>
      </c>
      <c r="TAJ313" s="418" t="s">
        <v>756</v>
      </c>
      <c r="TAK313" s="417" t="s">
        <v>757</v>
      </c>
      <c r="TAL313" s="414" t="s">
        <v>648</v>
      </c>
      <c r="TAM313" s="415">
        <v>4</v>
      </c>
      <c r="TAN313" s="418" t="s">
        <v>756</v>
      </c>
      <c r="TAO313" s="417" t="s">
        <v>757</v>
      </c>
      <c r="TAP313" s="414" t="s">
        <v>648</v>
      </c>
      <c r="TAQ313" s="415">
        <v>4</v>
      </c>
      <c r="TAR313" s="418" t="s">
        <v>756</v>
      </c>
      <c r="TAS313" s="417" t="s">
        <v>757</v>
      </c>
      <c r="TAT313" s="414" t="s">
        <v>648</v>
      </c>
      <c r="TAU313" s="415">
        <v>4</v>
      </c>
      <c r="TAV313" s="418" t="s">
        <v>756</v>
      </c>
      <c r="TAW313" s="417" t="s">
        <v>757</v>
      </c>
      <c r="TAX313" s="414" t="s">
        <v>648</v>
      </c>
      <c r="TAY313" s="415">
        <v>4</v>
      </c>
      <c r="TAZ313" s="418" t="s">
        <v>756</v>
      </c>
      <c r="TBA313" s="417" t="s">
        <v>757</v>
      </c>
      <c r="TBB313" s="414" t="s">
        <v>648</v>
      </c>
      <c r="TBC313" s="415">
        <v>4</v>
      </c>
      <c r="TBD313" s="418" t="s">
        <v>756</v>
      </c>
      <c r="TBE313" s="417" t="s">
        <v>757</v>
      </c>
      <c r="TBF313" s="414" t="s">
        <v>648</v>
      </c>
      <c r="TBG313" s="415">
        <v>4</v>
      </c>
      <c r="TBH313" s="418" t="s">
        <v>756</v>
      </c>
      <c r="TBI313" s="417" t="s">
        <v>757</v>
      </c>
      <c r="TBJ313" s="414" t="s">
        <v>648</v>
      </c>
      <c r="TBK313" s="415">
        <v>4</v>
      </c>
      <c r="TBL313" s="418" t="s">
        <v>756</v>
      </c>
      <c r="TBM313" s="417" t="s">
        <v>757</v>
      </c>
      <c r="TBN313" s="414" t="s">
        <v>648</v>
      </c>
      <c r="TBO313" s="415">
        <v>4</v>
      </c>
      <c r="TBP313" s="418" t="s">
        <v>756</v>
      </c>
      <c r="TBQ313" s="417" t="s">
        <v>757</v>
      </c>
      <c r="TBR313" s="414" t="s">
        <v>648</v>
      </c>
      <c r="TBS313" s="415">
        <v>4</v>
      </c>
      <c r="TBT313" s="418" t="s">
        <v>756</v>
      </c>
      <c r="TBU313" s="417" t="s">
        <v>757</v>
      </c>
      <c r="TBV313" s="414" t="s">
        <v>648</v>
      </c>
      <c r="TBW313" s="415">
        <v>4</v>
      </c>
      <c r="TBX313" s="418" t="s">
        <v>756</v>
      </c>
      <c r="TBY313" s="417" t="s">
        <v>757</v>
      </c>
      <c r="TBZ313" s="414" t="s">
        <v>648</v>
      </c>
      <c r="TCA313" s="415">
        <v>4</v>
      </c>
      <c r="TCB313" s="418" t="s">
        <v>756</v>
      </c>
      <c r="TCC313" s="417" t="s">
        <v>757</v>
      </c>
      <c r="TCD313" s="414" t="s">
        <v>648</v>
      </c>
      <c r="TCE313" s="415">
        <v>4</v>
      </c>
      <c r="TCF313" s="418" t="s">
        <v>756</v>
      </c>
      <c r="TCG313" s="417" t="s">
        <v>757</v>
      </c>
      <c r="TCH313" s="414" t="s">
        <v>648</v>
      </c>
      <c r="TCI313" s="415">
        <v>4</v>
      </c>
      <c r="TCJ313" s="418" t="s">
        <v>756</v>
      </c>
      <c r="TCK313" s="417" t="s">
        <v>757</v>
      </c>
      <c r="TCL313" s="414" t="s">
        <v>648</v>
      </c>
      <c r="TCM313" s="415">
        <v>4</v>
      </c>
      <c r="TCN313" s="418" t="s">
        <v>756</v>
      </c>
      <c r="TCO313" s="417" t="s">
        <v>757</v>
      </c>
      <c r="TCP313" s="414" t="s">
        <v>648</v>
      </c>
      <c r="TCQ313" s="415">
        <v>4</v>
      </c>
      <c r="TCR313" s="418" t="s">
        <v>756</v>
      </c>
      <c r="TCS313" s="417" t="s">
        <v>757</v>
      </c>
      <c r="TCT313" s="414" t="s">
        <v>648</v>
      </c>
      <c r="TCU313" s="415">
        <v>4</v>
      </c>
      <c r="TCV313" s="418" t="s">
        <v>756</v>
      </c>
      <c r="TCW313" s="417" t="s">
        <v>757</v>
      </c>
      <c r="TCX313" s="414" t="s">
        <v>648</v>
      </c>
      <c r="TCY313" s="415">
        <v>4</v>
      </c>
      <c r="TCZ313" s="418" t="s">
        <v>756</v>
      </c>
      <c r="TDA313" s="417" t="s">
        <v>757</v>
      </c>
      <c r="TDB313" s="414" t="s">
        <v>648</v>
      </c>
      <c r="TDC313" s="415">
        <v>4</v>
      </c>
      <c r="TDD313" s="418" t="s">
        <v>756</v>
      </c>
      <c r="TDE313" s="417" t="s">
        <v>757</v>
      </c>
      <c r="TDF313" s="414" t="s">
        <v>648</v>
      </c>
      <c r="TDG313" s="415">
        <v>4</v>
      </c>
      <c r="TDH313" s="418" t="s">
        <v>756</v>
      </c>
      <c r="TDI313" s="417" t="s">
        <v>757</v>
      </c>
      <c r="TDJ313" s="414" t="s">
        <v>648</v>
      </c>
      <c r="TDK313" s="415">
        <v>4</v>
      </c>
      <c r="TDL313" s="418" t="s">
        <v>756</v>
      </c>
      <c r="TDM313" s="417" t="s">
        <v>757</v>
      </c>
      <c r="TDN313" s="414" t="s">
        <v>648</v>
      </c>
      <c r="TDO313" s="415">
        <v>4</v>
      </c>
      <c r="TDP313" s="418" t="s">
        <v>756</v>
      </c>
      <c r="TDQ313" s="417" t="s">
        <v>757</v>
      </c>
      <c r="TDR313" s="414" t="s">
        <v>648</v>
      </c>
      <c r="TDS313" s="415">
        <v>4</v>
      </c>
      <c r="TDT313" s="418" t="s">
        <v>756</v>
      </c>
      <c r="TDU313" s="417" t="s">
        <v>757</v>
      </c>
      <c r="TDV313" s="414" t="s">
        <v>648</v>
      </c>
      <c r="TDW313" s="415">
        <v>4</v>
      </c>
      <c r="TDX313" s="418" t="s">
        <v>756</v>
      </c>
      <c r="TDY313" s="417" t="s">
        <v>757</v>
      </c>
      <c r="TDZ313" s="414" t="s">
        <v>648</v>
      </c>
      <c r="TEA313" s="415">
        <v>4</v>
      </c>
      <c r="TEB313" s="418" t="s">
        <v>756</v>
      </c>
      <c r="TEC313" s="417" t="s">
        <v>757</v>
      </c>
      <c r="TED313" s="414" t="s">
        <v>648</v>
      </c>
      <c r="TEE313" s="415">
        <v>4</v>
      </c>
      <c r="TEF313" s="418" t="s">
        <v>756</v>
      </c>
      <c r="TEG313" s="417" t="s">
        <v>757</v>
      </c>
      <c r="TEH313" s="414" t="s">
        <v>648</v>
      </c>
      <c r="TEI313" s="415">
        <v>4</v>
      </c>
      <c r="TEJ313" s="418" t="s">
        <v>756</v>
      </c>
      <c r="TEK313" s="417" t="s">
        <v>757</v>
      </c>
      <c r="TEL313" s="414" t="s">
        <v>648</v>
      </c>
      <c r="TEM313" s="415">
        <v>4</v>
      </c>
      <c r="TEN313" s="418" t="s">
        <v>756</v>
      </c>
      <c r="TEO313" s="417" t="s">
        <v>757</v>
      </c>
      <c r="TEP313" s="414" t="s">
        <v>648</v>
      </c>
      <c r="TEQ313" s="415">
        <v>4</v>
      </c>
      <c r="TER313" s="418" t="s">
        <v>756</v>
      </c>
      <c r="TES313" s="417" t="s">
        <v>757</v>
      </c>
      <c r="TET313" s="414" t="s">
        <v>648</v>
      </c>
      <c r="TEU313" s="415">
        <v>4</v>
      </c>
      <c r="TEV313" s="418" t="s">
        <v>756</v>
      </c>
      <c r="TEW313" s="417" t="s">
        <v>757</v>
      </c>
      <c r="TEX313" s="414" t="s">
        <v>648</v>
      </c>
      <c r="TEY313" s="415">
        <v>4</v>
      </c>
      <c r="TEZ313" s="418" t="s">
        <v>756</v>
      </c>
      <c r="TFA313" s="417" t="s">
        <v>757</v>
      </c>
      <c r="TFB313" s="414" t="s">
        <v>648</v>
      </c>
      <c r="TFC313" s="415">
        <v>4</v>
      </c>
      <c r="TFD313" s="418" t="s">
        <v>756</v>
      </c>
      <c r="TFE313" s="417" t="s">
        <v>757</v>
      </c>
      <c r="TFF313" s="414" t="s">
        <v>648</v>
      </c>
      <c r="TFG313" s="415">
        <v>4</v>
      </c>
      <c r="TFH313" s="418" t="s">
        <v>756</v>
      </c>
      <c r="TFI313" s="417" t="s">
        <v>757</v>
      </c>
      <c r="TFJ313" s="414" t="s">
        <v>648</v>
      </c>
      <c r="TFK313" s="415">
        <v>4</v>
      </c>
      <c r="TFL313" s="418" t="s">
        <v>756</v>
      </c>
      <c r="TFM313" s="417" t="s">
        <v>757</v>
      </c>
      <c r="TFN313" s="414" t="s">
        <v>648</v>
      </c>
      <c r="TFO313" s="415">
        <v>4</v>
      </c>
      <c r="TFP313" s="418" t="s">
        <v>756</v>
      </c>
      <c r="TFQ313" s="417" t="s">
        <v>757</v>
      </c>
      <c r="TFR313" s="414" t="s">
        <v>648</v>
      </c>
      <c r="TFS313" s="415">
        <v>4</v>
      </c>
      <c r="TFT313" s="418" t="s">
        <v>756</v>
      </c>
      <c r="TFU313" s="417" t="s">
        <v>757</v>
      </c>
      <c r="TFV313" s="414" t="s">
        <v>648</v>
      </c>
      <c r="TFW313" s="415">
        <v>4</v>
      </c>
      <c r="TFX313" s="418" t="s">
        <v>756</v>
      </c>
      <c r="TFY313" s="417" t="s">
        <v>757</v>
      </c>
      <c r="TFZ313" s="414" t="s">
        <v>648</v>
      </c>
      <c r="TGA313" s="415">
        <v>4</v>
      </c>
      <c r="TGB313" s="418" t="s">
        <v>756</v>
      </c>
      <c r="TGC313" s="417" t="s">
        <v>757</v>
      </c>
      <c r="TGD313" s="414" t="s">
        <v>648</v>
      </c>
      <c r="TGE313" s="415">
        <v>4</v>
      </c>
      <c r="TGF313" s="418" t="s">
        <v>756</v>
      </c>
      <c r="TGG313" s="417" t="s">
        <v>757</v>
      </c>
      <c r="TGH313" s="414" t="s">
        <v>648</v>
      </c>
      <c r="TGI313" s="415">
        <v>4</v>
      </c>
      <c r="TGJ313" s="418" t="s">
        <v>756</v>
      </c>
      <c r="TGK313" s="417" t="s">
        <v>757</v>
      </c>
      <c r="TGL313" s="414" t="s">
        <v>648</v>
      </c>
      <c r="TGM313" s="415">
        <v>4</v>
      </c>
      <c r="TGN313" s="418" t="s">
        <v>756</v>
      </c>
      <c r="TGO313" s="417" t="s">
        <v>757</v>
      </c>
      <c r="TGP313" s="414" t="s">
        <v>648</v>
      </c>
      <c r="TGQ313" s="415">
        <v>4</v>
      </c>
      <c r="TGR313" s="418" t="s">
        <v>756</v>
      </c>
      <c r="TGS313" s="417" t="s">
        <v>757</v>
      </c>
      <c r="TGT313" s="414" t="s">
        <v>648</v>
      </c>
      <c r="TGU313" s="415">
        <v>4</v>
      </c>
      <c r="TGV313" s="418" t="s">
        <v>756</v>
      </c>
      <c r="TGW313" s="417" t="s">
        <v>757</v>
      </c>
      <c r="TGX313" s="414" t="s">
        <v>648</v>
      </c>
      <c r="TGY313" s="415">
        <v>4</v>
      </c>
      <c r="TGZ313" s="418" t="s">
        <v>756</v>
      </c>
      <c r="THA313" s="417" t="s">
        <v>757</v>
      </c>
      <c r="THB313" s="414" t="s">
        <v>648</v>
      </c>
      <c r="THC313" s="415">
        <v>4</v>
      </c>
      <c r="THD313" s="418" t="s">
        <v>756</v>
      </c>
      <c r="THE313" s="417" t="s">
        <v>757</v>
      </c>
      <c r="THF313" s="414" t="s">
        <v>648</v>
      </c>
      <c r="THG313" s="415">
        <v>4</v>
      </c>
      <c r="THH313" s="418" t="s">
        <v>756</v>
      </c>
      <c r="THI313" s="417" t="s">
        <v>757</v>
      </c>
      <c r="THJ313" s="414" t="s">
        <v>648</v>
      </c>
      <c r="THK313" s="415">
        <v>4</v>
      </c>
      <c r="THL313" s="418" t="s">
        <v>756</v>
      </c>
      <c r="THM313" s="417" t="s">
        <v>757</v>
      </c>
      <c r="THN313" s="414" t="s">
        <v>648</v>
      </c>
      <c r="THO313" s="415">
        <v>4</v>
      </c>
      <c r="THP313" s="418" t="s">
        <v>756</v>
      </c>
      <c r="THQ313" s="417" t="s">
        <v>757</v>
      </c>
      <c r="THR313" s="414" t="s">
        <v>648</v>
      </c>
      <c r="THS313" s="415">
        <v>4</v>
      </c>
      <c r="THT313" s="418" t="s">
        <v>756</v>
      </c>
      <c r="THU313" s="417" t="s">
        <v>757</v>
      </c>
      <c r="THV313" s="414" t="s">
        <v>648</v>
      </c>
      <c r="THW313" s="415">
        <v>4</v>
      </c>
      <c r="THX313" s="418" t="s">
        <v>756</v>
      </c>
      <c r="THY313" s="417" t="s">
        <v>757</v>
      </c>
      <c r="THZ313" s="414" t="s">
        <v>648</v>
      </c>
      <c r="TIA313" s="415">
        <v>4</v>
      </c>
      <c r="TIB313" s="418" t="s">
        <v>756</v>
      </c>
      <c r="TIC313" s="417" t="s">
        <v>757</v>
      </c>
      <c r="TID313" s="414" t="s">
        <v>648</v>
      </c>
      <c r="TIE313" s="415">
        <v>4</v>
      </c>
      <c r="TIF313" s="418" t="s">
        <v>756</v>
      </c>
      <c r="TIG313" s="417" t="s">
        <v>757</v>
      </c>
      <c r="TIH313" s="414" t="s">
        <v>648</v>
      </c>
      <c r="TII313" s="415">
        <v>4</v>
      </c>
      <c r="TIJ313" s="418" t="s">
        <v>756</v>
      </c>
      <c r="TIK313" s="417" t="s">
        <v>757</v>
      </c>
      <c r="TIL313" s="414" t="s">
        <v>648</v>
      </c>
      <c r="TIM313" s="415">
        <v>4</v>
      </c>
      <c r="TIN313" s="418" t="s">
        <v>756</v>
      </c>
      <c r="TIO313" s="417" t="s">
        <v>757</v>
      </c>
      <c r="TIP313" s="414" t="s">
        <v>648</v>
      </c>
      <c r="TIQ313" s="415">
        <v>4</v>
      </c>
      <c r="TIR313" s="418" t="s">
        <v>756</v>
      </c>
      <c r="TIS313" s="417" t="s">
        <v>757</v>
      </c>
      <c r="TIT313" s="414" t="s">
        <v>648</v>
      </c>
      <c r="TIU313" s="415">
        <v>4</v>
      </c>
      <c r="TIV313" s="418" t="s">
        <v>756</v>
      </c>
      <c r="TIW313" s="417" t="s">
        <v>757</v>
      </c>
      <c r="TIX313" s="414" t="s">
        <v>648</v>
      </c>
      <c r="TIY313" s="415">
        <v>4</v>
      </c>
      <c r="TIZ313" s="418" t="s">
        <v>756</v>
      </c>
      <c r="TJA313" s="417" t="s">
        <v>757</v>
      </c>
      <c r="TJB313" s="414" t="s">
        <v>648</v>
      </c>
      <c r="TJC313" s="415">
        <v>4</v>
      </c>
      <c r="TJD313" s="418" t="s">
        <v>756</v>
      </c>
      <c r="TJE313" s="417" t="s">
        <v>757</v>
      </c>
      <c r="TJF313" s="414" t="s">
        <v>648</v>
      </c>
      <c r="TJG313" s="415">
        <v>4</v>
      </c>
      <c r="TJH313" s="418" t="s">
        <v>756</v>
      </c>
      <c r="TJI313" s="417" t="s">
        <v>757</v>
      </c>
      <c r="TJJ313" s="414" t="s">
        <v>648</v>
      </c>
      <c r="TJK313" s="415">
        <v>4</v>
      </c>
      <c r="TJL313" s="418" t="s">
        <v>756</v>
      </c>
      <c r="TJM313" s="417" t="s">
        <v>757</v>
      </c>
      <c r="TJN313" s="414" t="s">
        <v>648</v>
      </c>
      <c r="TJO313" s="415">
        <v>4</v>
      </c>
      <c r="TJP313" s="418" t="s">
        <v>756</v>
      </c>
      <c r="TJQ313" s="417" t="s">
        <v>757</v>
      </c>
      <c r="TJR313" s="414" t="s">
        <v>648</v>
      </c>
      <c r="TJS313" s="415">
        <v>4</v>
      </c>
      <c r="TJT313" s="418" t="s">
        <v>756</v>
      </c>
      <c r="TJU313" s="417" t="s">
        <v>757</v>
      </c>
      <c r="TJV313" s="414" t="s">
        <v>648</v>
      </c>
      <c r="TJW313" s="415">
        <v>4</v>
      </c>
      <c r="TJX313" s="418" t="s">
        <v>756</v>
      </c>
      <c r="TJY313" s="417" t="s">
        <v>757</v>
      </c>
      <c r="TJZ313" s="414" t="s">
        <v>648</v>
      </c>
      <c r="TKA313" s="415">
        <v>4</v>
      </c>
      <c r="TKB313" s="418" t="s">
        <v>756</v>
      </c>
      <c r="TKC313" s="417" t="s">
        <v>757</v>
      </c>
      <c r="TKD313" s="414" t="s">
        <v>648</v>
      </c>
      <c r="TKE313" s="415">
        <v>4</v>
      </c>
      <c r="TKF313" s="418" t="s">
        <v>756</v>
      </c>
      <c r="TKG313" s="417" t="s">
        <v>757</v>
      </c>
      <c r="TKH313" s="414" t="s">
        <v>648</v>
      </c>
      <c r="TKI313" s="415">
        <v>4</v>
      </c>
      <c r="TKJ313" s="418" t="s">
        <v>756</v>
      </c>
      <c r="TKK313" s="417" t="s">
        <v>757</v>
      </c>
      <c r="TKL313" s="414" t="s">
        <v>648</v>
      </c>
      <c r="TKM313" s="415">
        <v>4</v>
      </c>
      <c r="TKN313" s="418" t="s">
        <v>756</v>
      </c>
      <c r="TKO313" s="417" t="s">
        <v>757</v>
      </c>
      <c r="TKP313" s="414" t="s">
        <v>648</v>
      </c>
      <c r="TKQ313" s="415">
        <v>4</v>
      </c>
      <c r="TKR313" s="418" t="s">
        <v>756</v>
      </c>
      <c r="TKS313" s="417" t="s">
        <v>757</v>
      </c>
      <c r="TKT313" s="414" t="s">
        <v>648</v>
      </c>
      <c r="TKU313" s="415">
        <v>4</v>
      </c>
      <c r="TKV313" s="418" t="s">
        <v>756</v>
      </c>
      <c r="TKW313" s="417" t="s">
        <v>757</v>
      </c>
      <c r="TKX313" s="414" t="s">
        <v>648</v>
      </c>
      <c r="TKY313" s="415">
        <v>4</v>
      </c>
      <c r="TKZ313" s="418" t="s">
        <v>756</v>
      </c>
      <c r="TLA313" s="417" t="s">
        <v>757</v>
      </c>
      <c r="TLB313" s="414" t="s">
        <v>648</v>
      </c>
      <c r="TLC313" s="415">
        <v>4</v>
      </c>
      <c r="TLD313" s="418" t="s">
        <v>756</v>
      </c>
      <c r="TLE313" s="417" t="s">
        <v>757</v>
      </c>
      <c r="TLF313" s="414" t="s">
        <v>648</v>
      </c>
      <c r="TLG313" s="415">
        <v>4</v>
      </c>
      <c r="TLH313" s="418" t="s">
        <v>756</v>
      </c>
      <c r="TLI313" s="417" t="s">
        <v>757</v>
      </c>
      <c r="TLJ313" s="414" t="s">
        <v>648</v>
      </c>
      <c r="TLK313" s="415">
        <v>4</v>
      </c>
      <c r="TLL313" s="418" t="s">
        <v>756</v>
      </c>
      <c r="TLM313" s="417" t="s">
        <v>757</v>
      </c>
      <c r="TLN313" s="414" t="s">
        <v>648</v>
      </c>
      <c r="TLO313" s="415">
        <v>4</v>
      </c>
      <c r="TLP313" s="418" t="s">
        <v>756</v>
      </c>
      <c r="TLQ313" s="417" t="s">
        <v>757</v>
      </c>
      <c r="TLR313" s="414" t="s">
        <v>648</v>
      </c>
      <c r="TLS313" s="415">
        <v>4</v>
      </c>
      <c r="TLT313" s="418" t="s">
        <v>756</v>
      </c>
      <c r="TLU313" s="417" t="s">
        <v>757</v>
      </c>
      <c r="TLV313" s="414" t="s">
        <v>648</v>
      </c>
      <c r="TLW313" s="415">
        <v>4</v>
      </c>
      <c r="TLX313" s="418" t="s">
        <v>756</v>
      </c>
      <c r="TLY313" s="417" t="s">
        <v>757</v>
      </c>
      <c r="TLZ313" s="414" t="s">
        <v>648</v>
      </c>
      <c r="TMA313" s="415">
        <v>4</v>
      </c>
      <c r="TMB313" s="418" t="s">
        <v>756</v>
      </c>
      <c r="TMC313" s="417" t="s">
        <v>757</v>
      </c>
      <c r="TMD313" s="414" t="s">
        <v>648</v>
      </c>
      <c r="TME313" s="415">
        <v>4</v>
      </c>
      <c r="TMF313" s="418" t="s">
        <v>756</v>
      </c>
      <c r="TMG313" s="417" t="s">
        <v>757</v>
      </c>
      <c r="TMH313" s="414" t="s">
        <v>648</v>
      </c>
      <c r="TMI313" s="415">
        <v>4</v>
      </c>
      <c r="TMJ313" s="418" t="s">
        <v>756</v>
      </c>
      <c r="TMK313" s="417" t="s">
        <v>757</v>
      </c>
      <c r="TML313" s="414" t="s">
        <v>648</v>
      </c>
      <c r="TMM313" s="415">
        <v>4</v>
      </c>
      <c r="TMN313" s="418" t="s">
        <v>756</v>
      </c>
      <c r="TMO313" s="417" t="s">
        <v>757</v>
      </c>
      <c r="TMP313" s="414" t="s">
        <v>648</v>
      </c>
      <c r="TMQ313" s="415">
        <v>4</v>
      </c>
      <c r="TMR313" s="418" t="s">
        <v>756</v>
      </c>
      <c r="TMS313" s="417" t="s">
        <v>757</v>
      </c>
      <c r="TMT313" s="414" t="s">
        <v>648</v>
      </c>
      <c r="TMU313" s="415">
        <v>4</v>
      </c>
      <c r="TMV313" s="418" t="s">
        <v>756</v>
      </c>
      <c r="TMW313" s="417" t="s">
        <v>757</v>
      </c>
      <c r="TMX313" s="414" t="s">
        <v>648</v>
      </c>
      <c r="TMY313" s="415">
        <v>4</v>
      </c>
      <c r="TMZ313" s="418" t="s">
        <v>756</v>
      </c>
      <c r="TNA313" s="417" t="s">
        <v>757</v>
      </c>
      <c r="TNB313" s="414" t="s">
        <v>648</v>
      </c>
      <c r="TNC313" s="415">
        <v>4</v>
      </c>
      <c r="TND313" s="418" t="s">
        <v>756</v>
      </c>
      <c r="TNE313" s="417" t="s">
        <v>757</v>
      </c>
      <c r="TNF313" s="414" t="s">
        <v>648</v>
      </c>
      <c r="TNG313" s="415">
        <v>4</v>
      </c>
      <c r="TNH313" s="418" t="s">
        <v>756</v>
      </c>
      <c r="TNI313" s="417" t="s">
        <v>757</v>
      </c>
      <c r="TNJ313" s="414" t="s">
        <v>648</v>
      </c>
      <c r="TNK313" s="415">
        <v>4</v>
      </c>
      <c r="TNL313" s="418" t="s">
        <v>756</v>
      </c>
      <c r="TNM313" s="417" t="s">
        <v>757</v>
      </c>
      <c r="TNN313" s="414" t="s">
        <v>648</v>
      </c>
      <c r="TNO313" s="415">
        <v>4</v>
      </c>
      <c r="TNP313" s="418" t="s">
        <v>756</v>
      </c>
      <c r="TNQ313" s="417" t="s">
        <v>757</v>
      </c>
      <c r="TNR313" s="414" t="s">
        <v>648</v>
      </c>
      <c r="TNS313" s="415">
        <v>4</v>
      </c>
      <c r="TNT313" s="418" t="s">
        <v>756</v>
      </c>
      <c r="TNU313" s="417" t="s">
        <v>757</v>
      </c>
      <c r="TNV313" s="414" t="s">
        <v>648</v>
      </c>
      <c r="TNW313" s="415">
        <v>4</v>
      </c>
      <c r="TNX313" s="418" t="s">
        <v>756</v>
      </c>
      <c r="TNY313" s="417" t="s">
        <v>757</v>
      </c>
      <c r="TNZ313" s="414" t="s">
        <v>648</v>
      </c>
      <c r="TOA313" s="415">
        <v>4</v>
      </c>
      <c r="TOB313" s="418" t="s">
        <v>756</v>
      </c>
      <c r="TOC313" s="417" t="s">
        <v>757</v>
      </c>
      <c r="TOD313" s="414" t="s">
        <v>648</v>
      </c>
      <c r="TOE313" s="415">
        <v>4</v>
      </c>
      <c r="TOF313" s="418" t="s">
        <v>756</v>
      </c>
      <c r="TOG313" s="417" t="s">
        <v>757</v>
      </c>
      <c r="TOH313" s="414" t="s">
        <v>648</v>
      </c>
      <c r="TOI313" s="415">
        <v>4</v>
      </c>
      <c r="TOJ313" s="418" t="s">
        <v>756</v>
      </c>
      <c r="TOK313" s="417" t="s">
        <v>757</v>
      </c>
      <c r="TOL313" s="414" t="s">
        <v>648</v>
      </c>
      <c r="TOM313" s="415">
        <v>4</v>
      </c>
      <c r="TON313" s="418" t="s">
        <v>756</v>
      </c>
      <c r="TOO313" s="417" t="s">
        <v>757</v>
      </c>
      <c r="TOP313" s="414" t="s">
        <v>648</v>
      </c>
      <c r="TOQ313" s="415">
        <v>4</v>
      </c>
      <c r="TOR313" s="418" t="s">
        <v>756</v>
      </c>
      <c r="TOS313" s="417" t="s">
        <v>757</v>
      </c>
      <c r="TOT313" s="414" t="s">
        <v>648</v>
      </c>
      <c r="TOU313" s="415">
        <v>4</v>
      </c>
      <c r="TOV313" s="418" t="s">
        <v>756</v>
      </c>
      <c r="TOW313" s="417" t="s">
        <v>757</v>
      </c>
      <c r="TOX313" s="414" t="s">
        <v>648</v>
      </c>
      <c r="TOY313" s="415">
        <v>4</v>
      </c>
      <c r="TOZ313" s="418" t="s">
        <v>756</v>
      </c>
      <c r="TPA313" s="417" t="s">
        <v>757</v>
      </c>
      <c r="TPB313" s="414" t="s">
        <v>648</v>
      </c>
      <c r="TPC313" s="415">
        <v>4</v>
      </c>
      <c r="TPD313" s="418" t="s">
        <v>756</v>
      </c>
      <c r="TPE313" s="417" t="s">
        <v>757</v>
      </c>
      <c r="TPF313" s="414" t="s">
        <v>648</v>
      </c>
      <c r="TPG313" s="415">
        <v>4</v>
      </c>
      <c r="TPH313" s="418" t="s">
        <v>756</v>
      </c>
      <c r="TPI313" s="417" t="s">
        <v>757</v>
      </c>
      <c r="TPJ313" s="414" t="s">
        <v>648</v>
      </c>
      <c r="TPK313" s="415">
        <v>4</v>
      </c>
      <c r="TPL313" s="418" t="s">
        <v>756</v>
      </c>
      <c r="TPM313" s="417" t="s">
        <v>757</v>
      </c>
      <c r="TPN313" s="414" t="s">
        <v>648</v>
      </c>
      <c r="TPO313" s="415">
        <v>4</v>
      </c>
      <c r="TPP313" s="418" t="s">
        <v>756</v>
      </c>
      <c r="TPQ313" s="417" t="s">
        <v>757</v>
      </c>
      <c r="TPR313" s="414" t="s">
        <v>648</v>
      </c>
      <c r="TPS313" s="415">
        <v>4</v>
      </c>
      <c r="TPT313" s="418" t="s">
        <v>756</v>
      </c>
      <c r="TPU313" s="417" t="s">
        <v>757</v>
      </c>
      <c r="TPV313" s="414" t="s">
        <v>648</v>
      </c>
      <c r="TPW313" s="415">
        <v>4</v>
      </c>
      <c r="TPX313" s="418" t="s">
        <v>756</v>
      </c>
      <c r="TPY313" s="417" t="s">
        <v>757</v>
      </c>
      <c r="TPZ313" s="414" t="s">
        <v>648</v>
      </c>
      <c r="TQA313" s="415">
        <v>4</v>
      </c>
      <c r="TQB313" s="418" t="s">
        <v>756</v>
      </c>
      <c r="TQC313" s="417" t="s">
        <v>757</v>
      </c>
      <c r="TQD313" s="414" t="s">
        <v>648</v>
      </c>
      <c r="TQE313" s="415">
        <v>4</v>
      </c>
      <c r="TQF313" s="418" t="s">
        <v>756</v>
      </c>
      <c r="TQG313" s="417" t="s">
        <v>757</v>
      </c>
      <c r="TQH313" s="414" t="s">
        <v>648</v>
      </c>
      <c r="TQI313" s="415">
        <v>4</v>
      </c>
      <c r="TQJ313" s="418" t="s">
        <v>756</v>
      </c>
      <c r="TQK313" s="417" t="s">
        <v>757</v>
      </c>
      <c r="TQL313" s="414" t="s">
        <v>648</v>
      </c>
      <c r="TQM313" s="415">
        <v>4</v>
      </c>
      <c r="TQN313" s="418" t="s">
        <v>756</v>
      </c>
      <c r="TQO313" s="417" t="s">
        <v>757</v>
      </c>
      <c r="TQP313" s="414" t="s">
        <v>648</v>
      </c>
      <c r="TQQ313" s="415">
        <v>4</v>
      </c>
      <c r="TQR313" s="418" t="s">
        <v>756</v>
      </c>
      <c r="TQS313" s="417" t="s">
        <v>757</v>
      </c>
      <c r="TQT313" s="414" t="s">
        <v>648</v>
      </c>
      <c r="TQU313" s="415">
        <v>4</v>
      </c>
      <c r="TQV313" s="418" t="s">
        <v>756</v>
      </c>
      <c r="TQW313" s="417" t="s">
        <v>757</v>
      </c>
      <c r="TQX313" s="414" t="s">
        <v>648</v>
      </c>
      <c r="TQY313" s="415">
        <v>4</v>
      </c>
      <c r="TQZ313" s="418" t="s">
        <v>756</v>
      </c>
      <c r="TRA313" s="417" t="s">
        <v>757</v>
      </c>
      <c r="TRB313" s="414" t="s">
        <v>648</v>
      </c>
      <c r="TRC313" s="415">
        <v>4</v>
      </c>
      <c r="TRD313" s="418" t="s">
        <v>756</v>
      </c>
      <c r="TRE313" s="417" t="s">
        <v>757</v>
      </c>
      <c r="TRF313" s="414" t="s">
        <v>648</v>
      </c>
      <c r="TRG313" s="415">
        <v>4</v>
      </c>
      <c r="TRH313" s="418" t="s">
        <v>756</v>
      </c>
      <c r="TRI313" s="417" t="s">
        <v>757</v>
      </c>
      <c r="TRJ313" s="414" t="s">
        <v>648</v>
      </c>
      <c r="TRK313" s="415">
        <v>4</v>
      </c>
      <c r="TRL313" s="418" t="s">
        <v>756</v>
      </c>
      <c r="TRM313" s="417" t="s">
        <v>757</v>
      </c>
      <c r="TRN313" s="414" t="s">
        <v>648</v>
      </c>
      <c r="TRO313" s="415">
        <v>4</v>
      </c>
      <c r="TRP313" s="418" t="s">
        <v>756</v>
      </c>
      <c r="TRQ313" s="417" t="s">
        <v>757</v>
      </c>
      <c r="TRR313" s="414" t="s">
        <v>648</v>
      </c>
      <c r="TRS313" s="415">
        <v>4</v>
      </c>
      <c r="TRT313" s="418" t="s">
        <v>756</v>
      </c>
      <c r="TRU313" s="417" t="s">
        <v>757</v>
      </c>
      <c r="TRV313" s="414" t="s">
        <v>648</v>
      </c>
      <c r="TRW313" s="415">
        <v>4</v>
      </c>
      <c r="TRX313" s="418" t="s">
        <v>756</v>
      </c>
      <c r="TRY313" s="417" t="s">
        <v>757</v>
      </c>
      <c r="TRZ313" s="414" t="s">
        <v>648</v>
      </c>
      <c r="TSA313" s="415">
        <v>4</v>
      </c>
      <c r="TSB313" s="418" t="s">
        <v>756</v>
      </c>
      <c r="TSC313" s="417" t="s">
        <v>757</v>
      </c>
      <c r="TSD313" s="414" t="s">
        <v>648</v>
      </c>
      <c r="TSE313" s="415">
        <v>4</v>
      </c>
      <c r="TSF313" s="418" t="s">
        <v>756</v>
      </c>
      <c r="TSG313" s="417" t="s">
        <v>757</v>
      </c>
      <c r="TSH313" s="414" t="s">
        <v>648</v>
      </c>
      <c r="TSI313" s="415">
        <v>4</v>
      </c>
      <c r="TSJ313" s="418" t="s">
        <v>756</v>
      </c>
      <c r="TSK313" s="417" t="s">
        <v>757</v>
      </c>
      <c r="TSL313" s="414" t="s">
        <v>648</v>
      </c>
      <c r="TSM313" s="415">
        <v>4</v>
      </c>
      <c r="TSN313" s="418" t="s">
        <v>756</v>
      </c>
      <c r="TSO313" s="417" t="s">
        <v>757</v>
      </c>
      <c r="TSP313" s="414" t="s">
        <v>648</v>
      </c>
      <c r="TSQ313" s="415">
        <v>4</v>
      </c>
      <c r="TSR313" s="418" t="s">
        <v>756</v>
      </c>
      <c r="TSS313" s="417" t="s">
        <v>757</v>
      </c>
      <c r="TST313" s="414" t="s">
        <v>648</v>
      </c>
      <c r="TSU313" s="415">
        <v>4</v>
      </c>
      <c r="TSV313" s="418" t="s">
        <v>756</v>
      </c>
      <c r="TSW313" s="417" t="s">
        <v>757</v>
      </c>
      <c r="TSX313" s="414" t="s">
        <v>648</v>
      </c>
      <c r="TSY313" s="415">
        <v>4</v>
      </c>
      <c r="TSZ313" s="418" t="s">
        <v>756</v>
      </c>
      <c r="TTA313" s="417" t="s">
        <v>757</v>
      </c>
      <c r="TTB313" s="414" t="s">
        <v>648</v>
      </c>
      <c r="TTC313" s="415">
        <v>4</v>
      </c>
      <c r="TTD313" s="418" t="s">
        <v>756</v>
      </c>
      <c r="TTE313" s="417" t="s">
        <v>757</v>
      </c>
      <c r="TTF313" s="414" t="s">
        <v>648</v>
      </c>
      <c r="TTG313" s="415">
        <v>4</v>
      </c>
      <c r="TTH313" s="418" t="s">
        <v>756</v>
      </c>
      <c r="TTI313" s="417" t="s">
        <v>757</v>
      </c>
      <c r="TTJ313" s="414" t="s">
        <v>648</v>
      </c>
      <c r="TTK313" s="415">
        <v>4</v>
      </c>
      <c r="TTL313" s="418" t="s">
        <v>756</v>
      </c>
      <c r="TTM313" s="417" t="s">
        <v>757</v>
      </c>
      <c r="TTN313" s="414" t="s">
        <v>648</v>
      </c>
      <c r="TTO313" s="415">
        <v>4</v>
      </c>
      <c r="TTP313" s="418" t="s">
        <v>756</v>
      </c>
      <c r="TTQ313" s="417" t="s">
        <v>757</v>
      </c>
      <c r="TTR313" s="414" t="s">
        <v>648</v>
      </c>
      <c r="TTS313" s="415">
        <v>4</v>
      </c>
      <c r="TTT313" s="418" t="s">
        <v>756</v>
      </c>
      <c r="TTU313" s="417" t="s">
        <v>757</v>
      </c>
      <c r="TTV313" s="414" t="s">
        <v>648</v>
      </c>
      <c r="TTW313" s="415">
        <v>4</v>
      </c>
      <c r="TTX313" s="418" t="s">
        <v>756</v>
      </c>
      <c r="TTY313" s="417" t="s">
        <v>757</v>
      </c>
      <c r="TTZ313" s="414" t="s">
        <v>648</v>
      </c>
      <c r="TUA313" s="415">
        <v>4</v>
      </c>
      <c r="TUB313" s="418" t="s">
        <v>756</v>
      </c>
      <c r="TUC313" s="417" t="s">
        <v>757</v>
      </c>
      <c r="TUD313" s="414" t="s">
        <v>648</v>
      </c>
      <c r="TUE313" s="415">
        <v>4</v>
      </c>
      <c r="TUF313" s="418" t="s">
        <v>756</v>
      </c>
      <c r="TUG313" s="417" t="s">
        <v>757</v>
      </c>
      <c r="TUH313" s="414" t="s">
        <v>648</v>
      </c>
      <c r="TUI313" s="415">
        <v>4</v>
      </c>
      <c r="TUJ313" s="418" t="s">
        <v>756</v>
      </c>
      <c r="TUK313" s="417" t="s">
        <v>757</v>
      </c>
      <c r="TUL313" s="414" t="s">
        <v>648</v>
      </c>
      <c r="TUM313" s="415">
        <v>4</v>
      </c>
      <c r="TUN313" s="418" t="s">
        <v>756</v>
      </c>
      <c r="TUO313" s="417" t="s">
        <v>757</v>
      </c>
      <c r="TUP313" s="414" t="s">
        <v>648</v>
      </c>
      <c r="TUQ313" s="415">
        <v>4</v>
      </c>
      <c r="TUR313" s="418" t="s">
        <v>756</v>
      </c>
      <c r="TUS313" s="417" t="s">
        <v>757</v>
      </c>
      <c r="TUT313" s="414" t="s">
        <v>648</v>
      </c>
      <c r="TUU313" s="415">
        <v>4</v>
      </c>
      <c r="TUV313" s="418" t="s">
        <v>756</v>
      </c>
      <c r="TUW313" s="417" t="s">
        <v>757</v>
      </c>
      <c r="TUX313" s="414" t="s">
        <v>648</v>
      </c>
      <c r="TUY313" s="415">
        <v>4</v>
      </c>
      <c r="TUZ313" s="418" t="s">
        <v>756</v>
      </c>
      <c r="TVA313" s="417" t="s">
        <v>757</v>
      </c>
      <c r="TVB313" s="414" t="s">
        <v>648</v>
      </c>
      <c r="TVC313" s="415">
        <v>4</v>
      </c>
      <c r="TVD313" s="418" t="s">
        <v>756</v>
      </c>
      <c r="TVE313" s="417" t="s">
        <v>757</v>
      </c>
      <c r="TVF313" s="414" t="s">
        <v>648</v>
      </c>
      <c r="TVG313" s="415">
        <v>4</v>
      </c>
      <c r="TVH313" s="418" t="s">
        <v>756</v>
      </c>
      <c r="TVI313" s="417" t="s">
        <v>757</v>
      </c>
      <c r="TVJ313" s="414" t="s">
        <v>648</v>
      </c>
      <c r="TVK313" s="415">
        <v>4</v>
      </c>
      <c r="TVL313" s="418" t="s">
        <v>756</v>
      </c>
      <c r="TVM313" s="417" t="s">
        <v>757</v>
      </c>
      <c r="TVN313" s="414" t="s">
        <v>648</v>
      </c>
      <c r="TVO313" s="415">
        <v>4</v>
      </c>
      <c r="TVP313" s="418" t="s">
        <v>756</v>
      </c>
      <c r="TVQ313" s="417" t="s">
        <v>757</v>
      </c>
      <c r="TVR313" s="414" t="s">
        <v>648</v>
      </c>
      <c r="TVS313" s="415">
        <v>4</v>
      </c>
      <c r="TVT313" s="418" t="s">
        <v>756</v>
      </c>
      <c r="TVU313" s="417" t="s">
        <v>757</v>
      </c>
      <c r="TVV313" s="414" t="s">
        <v>648</v>
      </c>
      <c r="TVW313" s="415">
        <v>4</v>
      </c>
      <c r="TVX313" s="418" t="s">
        <v>756</v>
      </c>
      <c r="TVY313" s="417" t="s">
        <v>757</v>
      </c>
      <c r="TVZ313" s="414" t="s">
        <v>648</v>
      </c>
      <c r="TWA313" s="415">
        <v>4</v>
      </c>
      <c r="TWB313" s="418" t="s">
        <v>756</v>
      </c>
      <c r="TWC313" s="417" t="s">
        <v>757</v>
      </c>
      <c r="TWD313" s="414" t="s">
        <v>648</v>
      </c>
      <c r="TWE313" s="415">
        <v>4</v>
      </c>
      <c r="TWF313" s="418" t="s">
        <v>756</v>
      </c>
      <c r="TWG313" s="417" t="s">
        <v>757</v>
      </c>
      <c r="TWH313" s="414" t="s">
        <v>648</v>
      </c>
      <c r="TWI313" s="415">
        <v>4</v>
      </c>
      <c r="TWJ313" s="418" t="s">
        <v>756</v>
      </c>
      <c r="TWK313" s="417" t="s">
        <v>757</v>
      </c>
      <c r="TWL313" s="414" t="s">
        <v>648</v>
      </c>
      <c r="TWM313" s="415">
        <v>4</v>
      </c>
      <c r="TWN313" s="418" t="s">
        <v>756</v>
      </c>
      <c r="TWO313" s="417" t="s">
        <v>757</v>
      </c>
      <c r="TWP313" s="414" t="s">
        <v>648</v>
      </c>
      <c r="TWQ313" s="415">
        <v>4</v>
      </c>
      <c r="TWR313" s="418" t="s">
        <v>756</v>
      </c>
      <c r="TWS313" s="417" t="s">
        <v>757</v>
      </c>
      <c r="TWT313" s="414" t="s">
        <v>648</v>
      </c>
      <c r="TWU313" s="415">
        <v>4</v>
      </c>
      <c r="TWV313" s="418" t="s">
        <v>756</v>
      </c>
      <c r="TWW313" s="417" t="s">
        <v>757</v>
      </c>
      <c r="TWX313" s="414" t="s">
        <v>648</v>
      </c>
      <c r="TWY313" s="415">
        <v>4</v>
      </c>
      <c r="TWZ313" s="418" t="s">
        <v>756</v>
      </c>
      <c r="TXA313" s="417" t="s">
        <v>757</v>
      </c>
      <c r="TXB313" s="414" t="s">
        <v>648</v>
      </c>
      <c r="TXC313" s="415">
        <v>4</v>
      </c>
      <c r="TXD313" s="418" t="s">
        <v>756</v>
      </c>
      <c r="TXE313" s="417" t="s">
        <v>757</v>
      </c>
      <c r="TXF313" s="414" t="s">
        <v>648</v>
      </c>
      <c r="TXG313" s="415">
        <v>4</v>
      </c>
      <c r="TXH313" s="418" t="s">
        <v>756</v>
      </c>
      <c r="TXI313" s="417" t="s">
        <v>757</v>
      </c>
      <c r="TXJ313" s="414" t="s">
        <v>648</v>
      </c>
      <c r="TXK313" s="415">
        <v>4</v>
      </c>
      <c r="TXL313" s="418" t="s">
        <v>756</v>
      </c>
      <c r="TXM313" s="417" t="s">
        <v>757</v>
      </c>
      <c r="TXN313" s="414" t="s">
        <v>648</v>
      </c>
      <c r="TXO313" s="415">
        <v>4</v>
      </c>
      <c r="TXP313" s="418" t="s">
        <v>756</v>
      </c>
      <c r="TXQ313" s="417" t="s">
        <v>757</v>
      </c>
      <c r="TXR313" s="414" t="s">
        <v>648</v>
      </c>
      <c r="TXS313" s="415">
        <v>4</v>
      </c>
      <c r="TXT313" s="418" t="s">
        <v>756</v>
      </c>
      <c r="TXU313" s="417" t="s">
        <v>757</v>
      </c>
      <c r="TXV313" s="414" t="s">
        <v>648</v>
      </c>
      <c r="TXW313" s="415">
        <v>4</v>
      </c>
      <c r="TXX313" s="418" t="s">
        <v>756</v>
      </c>
      <c r="TXY313" s="417" t="s">
        <v>757</v>
      </c>
      <c r="TXZ313" s="414" t="s">
        <v>648</v>
      </c>
      <c r="TYA313" s="415">
        <v>4</v>
      </c>
      <c r="TYB313" s="418" t="s">
        <v>756</v>
      </c>
      <c r="TYC313" s="417" t="s">
        <v>757</v>
      </c>
      <c r="TYD313" s="414" t="s">
        <v>648</v>
      </c>
      <c r="TYE313" s="415">
        <v>4</v>
      </c>
      <c r="TYF313" s="418" t="s">
        <v>756</v>
      </c>
      <c r="TYG313" s="417" t="s">
        <v>757</v>
      </c>
      <c r="TYH313" s="414" t="s">
        <v>648</v>
      </c>
      <c r="TYI313" s="415">
        <v>4</v>
      </c>
      <c r="TYJ313" s="418" t="s">
        <v>756</v>
      </c>
      <c r="TYK313" s="417" t="s">
        <v>757</v>
      </c>
      <c r="TYL313" s="414" t="s">
        <v>648</v>
      </c>
      <c r="TYM313" s="415">
        <v>4</v>
      </c>
      <c r="TYN313" s="418" t="s">
        <v>756</v>
      </c>
      <c r="TYO313" s="417" t="s">
        <v>757</v>
      </c>
      <c r="TYP313" s="414" t="s">
        <v>648</v>
      </c>
      <c r="TYQ313" s="415">
        <v>4</v>
      </c>
      <c r="TYR313" s="418" t="s">
        <v>756</v>
      </c>
      <c r="TYS313" s="417" t="s">
        <v>757</v>
      </c>
      <c r="TYT313" s="414" t="s">
        <v>648</v>
      </c>
      <c r="TYU313" s="415">
        <v>4</v>
      </c>
      <c r="TYV313" s="418" t="s">
        <v>756</v>
      </c>
      <c r="TYW313" s="417" t="s">
        <v>757</v>
      </c>
      <c r="TYX313" s="414" t="s">
        <v>648</v>
      </c>
      <c r="TYY313" s="415">
        <v>4</v>
      </c>
      <c r="TYZ313" s="418" t="s">
        <v>756</v>
      </c>
      <c r="TZA313" s="417" t="s">
        <v>757</v>
      </c>
      <c r="TZB313" s="414" t="s">
        <v>648</v>
      </c>
      <c r="TZC313" s="415">
        <v>4</v>
      </c>
      <c r="TZD313" s="418" t="s">
        <v>756</v>
      </c>
      <c r="TZE313" s="417" t="s">
        <v>757</v>
      </c>
      <c r="TZF313" s="414" t="s">
        <v>648</v>
      </c>
      <c r="TZG313" s="415">
        <v>4</v>
      </c>
      <c r="TZH313" s="418" t="s">
        <v>756</v>
      </c>
      <c r="TZI313" s="417" t="s">
        <v>757</v>
      </c>
      <c r="TZJ313" s="414" t="s">
        <v>648</v>
      </c>
      <c r="TZK313" s="415">
        <v>4</v>
      </c>
      <c r="TZL313" s="418" t="s">
        <v>756</v>
      </c>
      <c r="TZM313" s="417" t="s">
        <v>757</v>
      </c>
      <c r="TZN313" s="414" t="s">
        <v>648</v>
      </c>
      <c r="TZO313" s="415">
        <v>4</v>
      </c>
      <c r="TZP313" s="418" t="s">
        <v>756</v>
      </c>
      <c r="TZQ313" s="417" t="s">
        <v>757</v>
      </c>
      <c r="TZR313" s="414" t="s">
        <v>648</v>
      </c>
      <c r="TZS313" s="415">
        <v>4</v>
      </c>
      <c r="TZT313" s="418" t="s">
        <v>756</v>
      </c>
      <c r="TZU313" s="417" t="s">
        <v>757</v>
      </c>
      <c r="TZV313" s="414" t="s">
        <v>648</v>
      </c>
      <c r="TZW313" s="415">
        <v>4</v>
      </c>
      <c r="TZX313" s="418" t="s">
        <v>756</v>
      </c>
      <c r="TZY313" s="417" t="s">
        <v>757</v>
      </c>
      <c r="TZZ313" s="414" t="s">
        <v>648</v>
      </c>
      <c r="UAA313" s="415">
        <v>4</v>
      </c>
      <c r="UAB313" s="418" t="s">
        <v>756</v>
      </c>
      <c r="UAC313" s="417" t="s">
        <v>757</v>
      </c>
      <c r="UAD313" s="414" t="s">
        <v>648</v>
      </c>
      <c r="UAE313" s="415">
        <v>4</v>
      </c>
      <c r="UAF313" s="418" t="s">
        <v>756</v>
      </c>
      <c r="UAG313" s="417" t="s">
        <v>757</v>
      </c>
      <c r="UAH313" s="414" t="s">
        <v>648</v>
      </c>
      <c r="UAI313" s="415">
        <v>4</v>
      </c>
      <c r="UAJ313" s="418" t="s">
        <v>756</v>
      </c>
      <c r="UAK313" s="417" t="s">
        <v>757</v>
      </c>
      <c r="UAL313" s="414" t="s">
        <v>648</v>
      </c>
      <c r="UAM313" s="415">
        <v>4</v>
      </c>
      <c r="UAN313" s="418" t="s">
        <v>756</v>
      </c>
      <c r="UAO313" s="417" t="s">
        <v>757</v>
      </c>
      <c r="UAP313" s="414" t="s">
        <v>648</v>
      </c>
      <c r="UAQ313" s="415">
        <v>4</v>
      </c>
      <c r="UAR313" s="418" t="s">
        <v>756</v>
      </c>
      <c r="UAS313" s="417" t="s">
        <v>757</v>
      </c>
      <c r="UAT313" s="414" t="s">
        <v>648</v>
      </c>
      <c r="UAU313" s="415">
        <v>4</v>
      </c>
      <c r="UAV313" s="418" t="s">
        <v>756</v>
      </c>
      <c r="UAW313" s="417" t="s">
        <v>757</v>
      </c>
      <c r="UAX313" s="414" t="s">
        <v>648</v>
      </c>
      <c r="UAY313" s="415">
        <v>4</v>
      </c>
      <c r="UAZ313" s="418" t="s">
        <v>756</v>
      </c>
      <c r="UBA313" s="417" t="s">
        <v>757</v>
      </c>
      <c r="UBB313" s="414" t="s">
        <v>648</v>
      </c>
      <c r="UBC313" s="415">
        <v>4</v>
      </c>
      <c r="UBD313" s="418" t="s">
        <v>756</v>
      </c>
      <c r="UBE313" s="417" t="s">
        <v>757</v>
      </c>
      <c r="UBF313" s="414" t="s">
        <v>648</v>
      </c>
      <c r="UBG313" s="415">
        <v>4</v>
      </c>
      <c r="UBH313" s="418" t="s">
        <v>756</v>
      </c>
      <c r="UBI313" s="417" t="s">
        <v>757</v>
      </c>
      <c r="UBJ313" s="414" t="s">
        <v>648</v>
      </c>
      <c r="UBK313" s="415">
        <v>4</v>
      </c>
      <c r="UBL313" s="418" t="s">
        <v>756</v>
      </c>
      <c r="UBM313" s="417" t="s">
        <v>757</v>
      </c>
      <c r="UBN313" s="414" t="s">
        <v>648</v>
      </c>
      <c r="UBO313" s="415">
        <v>4</v>
      </c>
      <c r="UBP313" s="418" t="s">
        <v>756</v>
      </c>
      <c r="UBQ313" s="417" t="s">
        <v>757</v>
      </c>
      <c r="UBR313" s="414" t="s">
        <v>648</v>
      </c>
      <c r="UBS313" s="415">
        <v>4</v>
      </c>
      <c r="UBT313" s="418" t="s">
        <v>756</v>
      </c>
      <c r="UBU313" s="417" t="s">
        <v>757</v>
      </c>
      <c r="UBV313" s="414" t="s">
        <v>648</v>
      </c>
      <c r="UBW313" s="415">
        <v>4</v>
      </c>
      <c r="UBX313" s="418" t="s">
        <v>756</v>
      </c>
      <c r="UBY313" s="417" t="s">
        <v>757</v>
      </c>
      <c r="UBZ313" s="414" t="s">
        <v>648</v>
      </c>
      <c r="UCA313" s="415">
        <v>4</v>
      </c>
      <c r="UCB313" s="418" t="s">
        <v>756</v>
      </c>
      <c r="UCC313" s="417" t="s">
        <v>757</v>
      </c>
      <c r="UCD313" s="414" t="s">
        <v>648</v>
      </c>
      <c r="UCE313" s="415">
        <v>4</v>
      </c>
      <c r="UCF313" s="418" t="s">
        <v>756</v>
      </c>
      <c r="UCG313" s="417" t="s">
        <v>757</v>
      </c>
      <c r="UCH313" s="414" t="s">
        <v>648</v>
      </c>
      <c r="UCI313" s="415">
        <v>4</v>
      </c>
      <c r="UCJ313" s="418" t="s">
        <v>756</v>
      </c>
      <c r="UCK313" s="417" t="s">
        <v>757</v>
      </c>
      <c r="UCL313" s="414" t="s">
        <v>648</v>
      </c>
      <c r="UCM313" s="415">
        <v>4</v>
      </c>
      <c r="UCN313" s="418" t="s">
        <v>756</v>
      </c>
      <c r="UCO313" s="417" t="s">
        <v>757</v>
      </c>
      <c r="UCP313" s="414" t="s">
        <v>648</v>
      </c>
      <c r="UCQ313" s="415">
        <v>4</v>
      </c>
      <c r="UCR313" s="418" t="s">
        <v>756</v>
      </c>
      <c r="UCS313" s="417" t="s">
        <v>757</v>
      </c>
      <c r="UCT313" s="414" t="s">
        <v>648</v>
      </c>
      <c r="UCU313" s="415">
        <v>4</v>
      </c>
      <c r="UCV313" s="418" t="s">
        <v>756</v>
      </c>
      <c r="UCW313" s="417" t="s">
        <v>757</v>
      </c>
      <c r="UCX313" s="414" t="s">
        <v>648</v>
      </c>
      <c r="UCY313" s="415">
        <v>4</v>
      </c>
      <c r="UCZ313" s="418" t="s">
        <v>756</v>
      </c>
      <c r="UDA313" s="417" t="s">
        <v>757</v>
      </c>
      <c r="UDB313" s="414" t="s">
        <v>648</v>
      </c>
      <c r="UDC313" s="415">
        <v>4</v>
      </c>
      <c r="UDD313" s="418" t="s">
        <v>756</v>
      </c>
      <c r="UDE313" s="417" t="s">
        <v>757</v>
      </c>
      <c r="UDF313" s="414" t="s">
        <v>648</v>
      </c>
      <c r="UDG313" s="415">
        <v>4</v>
      </c>
      <c r="UDH313" s="418" t="s">
        <v>756</v>
      </c>
      <c r="UDI313" s="417" t="s">
        <v>757</v>
      </c>
      <c r="UDJ313" s="414" t="s">
        <v>648</v>
      </c>
      <c r="UDK313" s="415">
        <v>4</v>
      </c>
      <c r="UDL313" s="418" t="s">
        <v>756</v>
      </c>
      <c r="UDM313" s="417" t="s">
        <v>757</v>
      </c>
      <c r="UDN313" s="414" t="s">
        <v>648</v>
      </c>
      <c r="UDO313" s="415">
        <v>4</v>
      </c>
      <c r="UDP313" s="418" t="s">
        <v>756</v>
      </c>
      <c r="UDQ313" s="417" t="s">
        <v>757</v>
      </c>
      <c r="UDR313" s="414" t="s">
        <v>648</v>
      </c>
      <c r="UDS313" s="415">
        <v>4</v>
      </c>
      <c r="UDT313" s="418" t="s">
        <v>756</v>
      </c>
      <c r="UDU313" s="417" t="s">
        <v>757</v>
      </c>
      <c r="UDV313" s="414" t="s">
        <v>648</v>
      </c>
      <c r="UDW313" s="415">
        <v>4</v>
      </c>
      <c r="UDX313" s="418" t="s">
        <v>756</v>
      </c>
      <c r="UDY313" s="417" t="s">
        <v>757</v>
      </c>
      <c r="UDZ313" s="414" t="s">
        <v>648</v>
      </c>
      <c r="UEA313" s="415">
        <v>4</v>
      </c>
      <c r="UEB313" s="418" t="s">
        <v>756</v>
      </c>
      <c r="UEC313" s="417" t="s">
        <v>757</v>
      </c>
      <c r="UED313" s="414" t="s">
        <v>648</v>
      </c>
      <c r="UEE313" s="415">
        <v>4</v>
      </c>
      <c r="UEF313" s="418" t="s">
        <v>756</v>
      </c>
      <c r="UEG313" s="417" t="s">
        <v>757</v>
      </c>
      <c r="UEH313" s="414" t="s">
        <v>648</v>
      </c>
      <c r="UEI313" s="415">
        <v>4</v>
      </c>
      <c r="UEJ313" s="418" t="s">
        <v>756</v>
      </c>
      <c r="UEK313" s="417" t="s">
        <v>757</v>
      </c>
      <c r="UEL313" s="414" t="s">
        <v>648</v>
      </c>
      <c r="UEM313" s="415">
        <v>4</v>
      </c>
      <c r="UEN313" s="418" t="s">
        <v>756</v>
      </c>
      <c r="UEO313" s="417" t="s">
        <v>757</v>
      </c>
      <c r="UEP313" s="414" t="s">
        <v>648</v>
      </c>
      <c r="UEQ313" s="415">
        <v>4</v>
      </c>
      <c r="UER313" s="418" t="s">
        <v>756</v>
      </c>
      <c r="UES313" s="417" t="s">
        <v>757</v>
      </c>
      <c r="UET313" s="414" t="s">
        <v>648</v>
      </c>
      <c r="UEU313" s="415">
        <v>4</v>
      </c>
      <c r="UEV313" s="418" t="s">
        <v>756</v>
      </c>
      <c r="UEW313" s="417" t="s">
        <v>757</v>
      </c>
      <c r="UEX313" s="414" t="s">
        <v>648</v>
      </c>
      <c r="UEY313" s="415">
        <v>4</v>
      </c>
      <c r="UEZ313" s="418" t="s">
        <v>756</v>
      </c>
      <c r="UFA313" s="417" t="s">
        <v>757</v>
      </c>
      <c r="UFB313" s="414" t="s">
        <v>648</v>
      </c>
      <c r="UFC313" s="415">
        <v>4</v>
      </c>
      <c r="UFD313" s="418" t="s">
        <v>756</v>
      </c>
      <c r="UFE313" s="417" t="s">
        <v>757</v>
      </c>
      <c r="UFF313" s="414" t="s">
        <v>648</v>
      </c>
      <c r="UFG313" s="415">
        <v>4</v>
      </c>
      <c r="UFH313" s="418" t="s">
        <v>756</v>
      </c>
      <c r="UFI313" s="417" t="s">
        <v>757</v>
      </c>
      <c r="UFJ313" s="414" t="s">
        <v>648</v>
      </c>
      <c r="UFK313" s="415">
        <v>4</v>
      </c>
      <c r="UFL313" s="418" t="s">
        <v>756</v>
      </c>
      <c r="UFM313" s="417" t="s">
        <v>757</v>
      </c>
      <c r="UFN313" s="414" t="s">
        <v>648</v>
      </c>
      <c r="UFO313" s="415">
        <v>4</v>
      </c>
      <c r="UFP313" s="418" t="s">
        <v>756</v>
      </c>
      <c r="UFQ313" s="417" t="s">
        <v>757</v>
      </c>
      <c r="UFR313" s="414" t="s">
        <v>648</v>
      </c>
      <c r="UFS313" s="415">
        <v>4</v>
      </c>
      <c r="UFT313" s="418" t="s">
        <v>756</v>
      </c>
      <c r="UFU313" s="417" t="s">
        <v>757</v>
      </c>
      <c r="UFV313" s="414" t="s">
        <v>648</v>
      </c>
      <c r="UFW313" s="415">
        <v>4</v>
      </c>
      <c r="UFX313" s="418" t="s">
        <v>756</v>
      </c>
      <c r="UFY313" s="417" t="s">
        <v>757</v>
      </c>
      <c r="UFZ313" s="414" t="s">
        <v>648</v>
      </c>
      <c r="UGA313" s="415">
        <v>4</v>
      </c>
      <c r="UGB313" s="418" t="s">
        <v>756</v>
      </c>
      <c r="UGC313" s="417" t="s">
        <v>757</v>
      </c>
      <c r="UGD313" s="414" t="s">
        <v>648</v>
      </c>
      <c r="UGE313" s="415">
        <v>4</v>
      </c>
      <c r="UGF313" s="418" t="s">
        <v>756</v>
      </c>
      <c r="UGG313" s="417" t="s">
        <v>757</v>
      </c>
      <c r="UGH313" s="414" t="s">
        <v>648</v>
      </c>
      <c r="UGI313" s="415">
        <v>4</v>
      </c>
      <c r="UGJ313" s="418" t="s">
        <v>756</v>
      </c>
      <c r="UGK313" s="417" t="s">
        <v>757</v>
      </c>
      <c r="UGL313" s="414" t="s">
        <v>648</v>
      </c>
      <c r="UGM313" s="415">
        <v>4</v>
      </c>
      <c r="UGN313" s="418" t="s">
        <v>756</v>
      </c>
      <c r="UGO313" s="417" t="s">
        <v>757</v>
      </c>
      <c r="UGP313" s="414" t="s">
        <v>648</v>
      </c>
      <c r="UGQ313" s="415">
        <v>4</v>
      </c>
      <c r="UGR313" s="418" t="s">
        <v>756</v>
      </c>
      <c r="UGS313" s="417" t="s">
        <v>757</v>
      </c>
      <c r="UGT313" s="414" t="s">
        <v>648</v>
      </c>
      <c r="UGU313" s="415">
        <v>4</v>
      </c>
      <c r="UGV313" s="418" t="s">
        <v>756</v>
      </c>
      <c r="UGW313" s="417" t="s">
        <v>757</v>
      </c>
      <c r="UGX313" s="414" t="s">
        <v>648</v>
      </c>
      <c r="UGY313" s="415">
        <v>4</v>
      </c>
      <c r="UGZ313" s="418" t="s">
        <v>756</v>
      </c>
      <c r="UHA313" s="417" t="s">
        <v>757</v>
      </c>
      <c r="UHB313" s="414" t="s">
        <v>648</v>
      </c>
      <c r="UHC313" s="415">
        <v>4</v>
      </c>
      <c r="UHD313" s="418" t="s">
        <v>756</v>
      </c>
      <c r="UHE313" s="417" t="s">
        <v>757</v>
      </c>
      <c r="UHF313" s="414" t="s">
        <v>648</v>
      </c>
      <c r="UHG313" s="415">
        <v>4</v>
      </c>
      <c r="UHH313" s="418" t="s">
        <v>756</v>
      </c>
      <c r="UHI313" s="417" t="s">
        <v>757</v>
      </c>
      <c r="UHJ313" s="414" t="s">
        <v>648</v>
      </c>
      <c r="UHK313" s="415">
        <v>4</v>
      </c>
      <c r="UHL313" s="418" t="s">
        <v>756</v>
      </c>
      <c r="UHM313" s="417" t="s">
        <v>757</v>
      </c>
      <c r="UHN313" s="414" t="s">
        <v>648</v>
      </c>
      <c r="UHO313" s="415">
        <v>4</v>
      </c>
      <c r="UHP313" s="418" t="s">
        <v>756</v>
      </c>
      <c r="UHQ313" s="417" t="s">
        <v>757</v>
      </c>
      <c r="UHR313" s="414" t="s">
        <v>648</v>
      </c>
      <c r="UHS313" s="415">
        <v>4</v>
      </c>
      <c r="UHT313" s="418" t="s">
        <v>756</v>
      </c>
      <c r="UHU313" s="417" t="s">
        <v>757</v>
      </c>
      <c r="UHV313" s="414" t="s">
        <v>648</v>
      </c>
      <c r="UHW313" s="415">
        <v>4</v>
      </c>
      <c r="UHX313" s="418" t="s">
        <v>756</v>
      </c>
      <c r="UHY313" s="417" t="s">
        <v>757</v>
      </c>
      <c r="UHZ313" s="414" t="s">
        <v>648</v>
      </c>
      <c r="UIA313" s="415">
        <v>4</v>
      </c>
      <c r="UIB313" s="418" t="s">
        <v>756</v>
      </c>
      <c r="UIC313" s="417" t="s">
        <v>757</v>
      </c>
      <c r="UID313" s="414" t="s">
        <v>648</v>
      </c>
      <c r="UIE313" s="415">
        <v>4</v>
      </c>
      <c r="UIF313" s="418" t="s">
        <v>756</v>
      </c>
      <c r="UIG313" s="417" t="s">
        <v>757</v>
      </c>
      <c r="UIH313" s="414" t="s">
        <v>648</v>
      </c>
      <c r="UII313" s="415">
        <v>4</v>
      </c>
      <c r="UIJ313" s="418" t="s">
        <v>756</v>
      </c>
      <c r="UIK313" s="417" t="s">
        <v>757</v>
      </c>
      <c r="UIL313" s="414" t="s">
        <v>648</v>
      </c>
      <c r="UIM313" s="415">
        <v>4</v>
      </c>
      <c r="UIN313" s="418" t="s">
        <v>756</v>
      </c>
      <c r="UIO313" s="417" t="s">
        <v>757</v>
      </c>
      <c r="UIP313" s="414" t="s">
        <v>648</v>
      </c>
      <c r="UIQ313" s="415">
        <v>4</v>
      </c>
      <c r="UIR313" s="418" t="s">
        <v>756</v>
      </c>
      <c r="UIS313" s="417" t="s">
        <v>757</v>
      </c>
      <c r="UIT313" s="414" t="s">
        <v>648</v>
      </c>
      <c r="UIU313" s="415">
        <v>4</v>
      </c>
      <c r="UIV313" s="418" t="s">
        <v>756</v>
      </c>
      <c r="UIW313" s="417" t="s">
        <v>757</v>
      </c>
      <c r="UIX313" s="414" t="s">
        <v>648</v>
      </c>
      <c r="UIY313" s="415">
        <v>4</v>
      </c>
      <c r="UIZ313" s="418" t="s">
        <v>756</v>
      </c>
      <c r="UJA313" s="417" t="s">
        <v>757</v>
      </c>
      <c r="UJB313" s="414" t="s">
        <v>648</v>
      </c>
      <c r="UJC313" s="415">
        <v>4</v>
      </c>
      <c r="UJD313" s="418" t="s">
        <v>756</v>
      </c>
      <c r="UJE313" s="417" t="s">
        <v>757</v>
      </c>
      <c r="UJF313" s="414" t="s">
        <v>648</v>
      </c>
      <c r="UJG313" s="415">
        <v>4</v>
      </c>
      <c r="UJH313" s="418" t="s">
        <v>756</v>
      </c>
      <c r="UJI313" s="417" t="s">
        <v>757</v>
      </c>
      <c r="UJJ313" s="414" t="s">
        <v>648</v>
      </c>
      <c r="UJK313" s="415">
        <v>4</v>
      </c>
      <c r="UJL313" s="418" t="s">
        <v>756</v>
      </c>
      <c r="UJM313" s="417" t="s">
        <v>757</v>
      </c>
      <c r="UJN313" s="414" t="s">
        <v>648</v>
      </c>
      <c r="UJO313" s="415">
        <v>4</v>
      </c>
      <c r="UJP313" s="418" t="s">
        <v>756</v>
      </c>
      <c r="UJQ313" s="417" t="s">
        <v>757</v>
      </c>
      <c r="UJR313" s="414" t="s">
        <v>648</v>
      </c>
      <c r="UJS313" s="415">
        <v>4</v>
      </c>
      <c r="UJT313" s="418" t="s">
        <v>756</v>
      </c>
      <c r="UJU313" s="417" t="s">
        <v>757</v>
      </c>
      <c r="UJV313" s="414" t="s">
        <v>648</v>
      </c>
      <c r="UJW313" s="415">
        <v>4</v>
      </c>
      <c r="UJX313" s="418" t="s">
        <v>756</v>
      </c>
      <c r="UJY313" s="417" t="s">
        <v>757</v>
      </c>
      <c r="UJZ313" s="414" t="s">
        <v>648</v>
      </c>
      <c r="UKA313" s="415">
        <v>4</v>
      </c>
      <c r="UKB313" s="418" t="s">
        <v>756</v>
      </c>
      <c r="UKC313" s="417" t="s">
        <v>757</v>
      </c>
      <c r="UKD313" s="414" t="s">
        <v>648</v>
      </c>
      <c r="UKE313" s="415">
        <v>4</v>
      </c>
      <c r="UKF313" s="418" t="s">
        <v>756</v>
      </c>
      <c r="UKG313" s="417" t="s">
        <v>757</v>
      </c>
      <c r="UKH313" s="414" t="s">
        <v>648</v>
      </c>
      <c r="UKI313" s="415">
        <v>4</v>
      </c>
      <c r="UKJ313" s="418" t="s">
        <v>756</v>
      </c>
      <c r="UKK313" s="417" t="s">
        <v>757</v>
      </c>
      <c r="UKL313" s="414" t="s">
        <v>648</v>
      </c>
      <c r="UKM313" s="415">
        <v>4</v>
      </c>
      <c r="UKN313" s="418" t="s">
        <v>756</v>
      </c>
      <c r="UKO313" s="417" t="s">
        <v>757</v>
      </c>
      <c r="UKP313" s="414" t="s">
        <v>648</v>
      </c>
      <c r="UKQ313" s="415">
        <v>4</v>
      </c>
      <c r="UKR313" s="418" t="s">
        <v>756</v>
      </c>
      <c r="UKS313" s="417" t="s">
        <v>757</v>
      </c>
      <c r="UKT313" s="414" t="s">
        <v>648</v>
      </c>
      <c r="UKU313" s="415">
        <v>4</v>
      </c>
      <c r="UKV313" s="418" t="s">
        <v>756</v>
      </c>
      <c r="UKW313" s="417" t="s">
        <v>757</v>
      </c>
      <c r="UKX313" s="414" t="s">
        <v>648</v>
      </c>
      <c r="UKY313" s="415">
        <v>4</v>
      </c>
      <c r="UKZ313" s="418" t="s">
        <v>756</v>
      </c>
      <c r="ULA313" s="417" t="s">
        <v>757</v>
      </c>
      <c r="ULB313" s="414" t="s">
        <v>648</v>
      </c>
      <c r="ULC313" s="415">
        <v>4</v>
      </c>
      <c r="ULD313" s="418" t="s">
        <v>756</v>
      </c>
      <c r="ULE313" s="417" t="s">
        <v>757</v>
      </c>
      <c r="ULF313" s="414" t="s">
        <v>648</v>
      </c>
      <c r="ULG313" s="415">
        <v>4</v>
      </c>
      <c r="ULH313" s="418" t="s">
        <v>756</v>
      </c>
      <c r="ULI313" s="417" t="s">
        <v>757</v>
      </c>
      <c r="ULJ313" s="414" t="s">
        <v>648</v>
      </c>
      <c r="ULK313" s="415">
        <v>4</v>
      </c>
      <c r="ULL313" s="418" t="s">
        <v>756</v>
      </c>
      <c r="ULM313" s="417" t="s">
        <v>757</v>
      </c>
      <c r="ULN313" s="414" t="s">
        <v>648</v>
      </c>
      <c r="ULO313" s="415">
        <v>4</v>
      </c>
      <c r="ULP313" s="418" t="s">
        <v>756</v>
      </c>
      <c r="ULQ313" s="417" t="s">
        <v>757</v>
      </c>
      <c r="ULR313" s="414" t="s">
        <v>648</v>
      </c>
      <c r="ULS313" s="415">
        <v>4</v>
      </c>
      <c r="ULT313" s="418" t="s">
        <v>756</v>
      </c>
      <c r="ULU313" s="417" t="s">
        <v>757</v>
      </c>
      <c r="ULV313" s="414" t="s">
        <v>648</v>
      </c>
      <c r="ULW313" s="415">
        <v>4</v>
      </c>
      <c r="ULX313" s="418" t="s">
        <v>756</v>
      </c>
      <c r="ULY313" s="417" t="s">
        <v>757</v>
      </c>
      <c r="ULZ313" s="414" t="s">
        <v>648</v>
      </c>
      <c r="UMA313" s="415">
        <v>4</v>
      </c>
      <c r="UMB313" s="418" t="s">
        <v>756</v>
      </c>
      <c r="UMC313" s="417" t="s">
        <v>757</v>
      </c>
      <c r="UMD313" s="414" t="s">
        <v>648</v>
      </c>
      <c r="UME313" s="415">
        <v>4</v>
      </c>
      <c r="UMF313" s="418" t="s">
        <v>756</v>
      </c>
      <c r="UMG313" s="417" t="s">
        <v>757</v>
      </c>
      <c r="UMH313" s="414" t="s">
        <v>648</v>
      </c>
      <c r="UMI313" s="415">
        <v>4</v>
      </c>
      <c r="UMJ313" s="418" t="s">
        <v>756</v>
      </c>
      <c r="UMK313" s="417" t="s">
        <v>757</v>
      </c>
      <c r="UML313" s="414" t="s">
        <v>648</v>
      </c>
      <c r="UMM313" s="415">
        <v>4</v>
      </c>
      <c r="UMN313" s="418" t="s">
        <v>756</v>
      </c>
      <c r="UMO313" s="417" t="s">
        <v>757</v>
      </c>
      <c r="UMP313" s="414" t="s">
        <v>648</v>
      </c>
      <c r="UMQ313" s="415">
        <v>4</v>
      </c>
      <c r="UMR313" s="418" t="s">
        <v>756</v>
      </c>
      <c r="UMS313" s="417" t="s">
        <v>757</v>
      </c>
      <c r="UMT313" s="414" t="s">
        <v>648</v>
      </c>
      <c r="UMU313" s="415">
        <v>4</v>
      </c>
      <c r="UMV313" s="418" t="s">
        <v>756</v>
      </c>
      <c r="UMW313" s="417" t="s">
        <v>757</v>
      </c>
      <c r="UMX313" s="414" t="s">
        <v>648</v>
      </c>
      <c r="UMY313" s="415">
        <v>4</v>
      </c>
      <c r="UMZ313" s="418" t="s">
        <v>756</v>
      </c>
      <c r="UNA313" s="417" t="s">
        <v>757</v>
      </c>
      <c r="UNB313" s="414" t="s">
        <v>648</v>
      </c>
      <c r="UNC313" s="415">
        <v>4</v>
      </c>
      <c r="UND313" s="418" t="s">
        <v>756</v>
      </c>
      <c r="UNE313" s="417" t="s">
        <v>757</v>
      </c>
      <c r="UNF313" s="414" t="s">
        <v>648</v>
      </c>
      <c r="UNG313" s="415">
        <v>4</v>
      </c>
      <c r="UNH313" s="418" t="s">
        <v>756</v>
      </c>
      <c r="UNI313" s="417" t="s">
        <v>757</v>
      </c>
      <c r="UNJ313" s="414" t="s">
        <v>648</v>
      </c>
      <c r="UNK313" s="415">
        <v>4</v>
      </c>
      <c r="UNL313" s="418" t="s">
        <v>756</v>
      </c>
      <c r="UNM313" s="417" t="s">
        <v>757</v>
      </c>
      <c r="UNN313" s="414" t="s">
        <v>648</v>
      </c>
      <c r="UNO313" s="415">
        <v>4</v>
      </c>
      <c r="UNP313" s="418" t="s">
        <v>756</v>
      </c>
      <c r="UNQ313" s="417" t="s">
        <v>757</v>
      </c>
      <c r="UNR313" s="414" t="s">
        <v>648</v>
      </c>
      <c r="UNS313" s="415">
        <v>4</v>
      </c>
      <c r="UNT313" s="418" t="s">
        <v>756</v>
      </c>
      <c r="UNU313" s="417" t="s">
        <v>757</v>
      </c>
      <c r="UNV313" s="414" t="s">
        <v>648</v>
      </c>
      <c r="UNW313" s="415">
        <v>4</v>
      </c>
      <c r="UNX313" s="418" t="s">
        <v>756</v>
      </c>
      <c r="UNY313" s="417" t="s">
        <v>757</v>
      </c>
      <c r="UNZ313" s="414" t="s">
        <v>648</v>
      </c>
      <c r="UOA313" s="415">
        <v>4</v>
      </c>
      <c r="UOB313" s="418" t="s">
        <v>756</v>
      </c>
      <c r="UOC313" s="417" t="s">
        <v>757</v>
      </c>
      <c r="UOD313" s="414" t="s">
        <v>648</v>
      </c>
      <c r="UOE313" s="415">
        <v>4</v>
      </c>
      <c r="UOF313" s="418" t="s">
        <v>756</v>
      </c>
      <c r="UOG313" s="417" t="s">
        <v>757</v>
      </c>
      <c r="UOH313" s="414" t="s">
        <v>648</v>
      </c>
      <c r="UOI313" s="415">
        <v>4</v>
      </c>
      <c r="UOJ313" s="418" t="s">
        <v>756</v>
      </c>
      <c r="UOK313" s="417" t="s">
        <v>757</v>
      </c>
      <c r="UOL313" s="414" t="s">
        <v>648</v>
      </c>
      <c r="UOM313" s="415">
        <v>4</v>
      </c>
      <c r="UON313" s="418" t="s">
        <v>756</v>
      </c>
      <c r="UOO313" s="417" t="s">
        <v>757</v>
      </c>
      <c r="UOP313" s="414" t="s">
        <v>648</v>
      </c>
      <c r="UOQ313" s="415">
        <v>4</v>
      </c>
      <c r="UOR313" s="418" t="s">
        <v>756</v>
      </c>
      <c r="UOS313" s="417" t="s">
        <v>757</v>
      </c>
      <c r="UOT313" s="414" t="s">
        <v>648</v>
      </c>
      <c r="UOU313" s="415">
        <v>4</v>
      </c>
      <c r="UOV313" s="418" t="s">
        <v>756</v>
      </c>
      <c r="UOW313" s="417" t="s">
        <v>757</v>
      </c>
      <c r="UOX313" s="414" t="s">
        <v>648</v>
      </c>
      <c r="UOY313" s="415">
        <v>4</v>
      </c>
      <c r="UOZ313" s="418" t="s">
        <v>756</v>
      </c>
      <c r="UPA313" s="417" t="s">
        <v>757</v>
      </c>
      <c r="UPB313" s="414" t="s">
        <v>648</v>
      </c>
      <c r="UPC313" s="415">
        <v>4</v>
      </c>
      <c r="UPD313" s="418" t="s">
        <v>756</v>
      </c>
      <c r="UPE313" s="417" t="s">
        <v>757</v>
      </c>
      <c r="UPF313" s="414" t="s">
        <v>648</v>
      </c>
      <c r="UPG313" s="415">
        <v>4</v>
      </c>
      <c r="UPH313" s="418" t="s">
        <v>756</v>
      </c>
      <c r="UPI313" s="417" t="s">
        <v>757</v>
      </c>
      <c r="UPJ313" s="414" t="s">
        <v>648</v>
      </c>
      <c r="UPK313" s="415">
        <v>4</v>
      </c>
      <c r="UPL313" s="418" t="s">
        <v>756</v>
      </c>
      <c r="UPM313" s="417" t="s">
        <v>757</v>
      </c>
      <c r="UPN313" s="414" t="s">
        <v>648</v>
      </c>
      <c r="UPO313" s="415">
        <v>4</v>
      </c>
      <c r="UPP313" s="418" t="s">
        <v>756</v>
      </c>
      <c r="UPQ313" s="417" t="s">
        <v>757</v>
      </c>
      <c r="UPR313" s="414" t="s">
        <v>648</v>
      </c>
      <c r="UPS313" s="415">
        <v>4</v>
      </c>
      <c r="UPT313" s="418" t="s">
        <v>756</v>
      </c>
      <c r="UPU313" s="417" t="s">
        <v>757</v>
      </c>
      <c r="UPV313" s="414" t="s">
        <v>648</v>
      </c>
      <c r="UPW313" s="415">
        <v>4</v>
      </c>
      <c r="UPX313" s="418" t="s">
        <v>756</v>
      </c>
      <c r="UPY313" s="417" t="s">
        <v>757</v>
      </c>
      <c r="UPZ313" s="414" t="s">
        <v>648</v>
      </c>
      <c r="UQA313" s="415">
        <v>4</v>
      </c>
      <c r="UQB313" s="418" t="s">
        <v>756</v>
      </c>
      <c r="UQC313" s="417" t="s">
        <v>757</v>
      </c>
      <c r="UQD313" s="414" t="s">
        <v>648</v>
      </c>
      <c r="UQE313" s="415">
        <v>4</v>
      </c>
      <c r="UQF313" s="418" t="s">
        <v>756</v>
      </c>
      <c r="UQG313" s="417" t="s">
        <v>757</v>
      </c>
      <c r="UQH313" s="414" t="s">
        <v>648</v>
      </c>
      <c r="UQI313" s="415">
        <v>4</v>
      </c>
      <c r="UQJ313" s="418" t="s">
        <v>756</v>
      </c>
      <c r="UQK313" s="417" t="s">
        <v>757</v>
      </c>
      <c r="UQL313" s="414" t="s">
        <v>648</v>
      </c>
      <c r="UQM313" s="415">
        <v>4</v>
      </c>
      <c r="UQN313" s="418" t="s">
        <v>756</v>
      </c>
      <c r="UQO313" s="417" t="s">
        <v>757</v>
      </c>
      <c r="UQP313" s="414" t="s">
        <v>648</v>
      </c>
      <c r="UQQ313" s="415">
        <v>4</v>
      </c>
      <c r="UQR313" s="418" t="s">
        <v>756</v>
      </c>
      <c r="UQS313" s="417" t="s">
        <v>757</v>
      </c>
      <c r="UQT313" s="414" t="s">
        <v>648</v>
      </c>
      <c r="UQU313" s="415">
        <v>4</v>
      </c>
      <c r="UQV313" s="418" t="s">
        <v>756</v>
      </c>
      <c r="UQW313" s="417" t="s">
        <v>757</v>
      </c>
      <c r="UQX313" s="414" t="s">
        <v>648</v>
      </c>
      <c r="UQY313" s="415">
        <v>4</v>
      </c>
      <c r="UQZ313" s="418" t="s">
        <v>756</v>
      </c>
      <c r="URA313" s="417" t="s">
        <v>757</v>
      </c>
      <c r="URB313" s="414" t="s">
        <v>648</v>
      </c>
      <c r="URC313" s="415">
        <v>4</v>
      </c>
      <c r="URD313" s="418" t="s">
        <v>756</v>
      </c>
      <c r="URE313" s="417" t="s">
        <v>757</v>
      </c>
      <c r="URF313" s="414" t="s">
        <v>648</v>
      </c>
      <c r="URG313" s="415">
        <v>4</v>
      </c>
      <c r="URH313" s="418" t="s">
        <v>756</v>
      </c>
      <c r="URI313" s="417" t="s">
        <v>757</v>
      </c>
      <c r="URJ313" s="414" t="s">
        <v>648</v>
      </c>
      <c r="URK313" s="415">
        <v>4</v>
      </c>
      <c r="URL313" s="418" t="s">
        <v>756</v>
      </c>
      <c r="URM313" s="417" t="s">
        <v>757</v>
      </c>
      <c r="URN313" s="414" t="s">
        <v>648</v>
      </c>
      <c r="URO313" s="415">
        <v>4</v>
      </c>
      <c r="URP313" s="418" t="s">
        <v>756</v>
      </c>
      <c r="URQ313" s="417" t="s">
        <v>757</v>
      </c>
      <c r="URR313" s="414" t="s">
        <v>648</v>
      </c>
      <c r="URS313" s="415">
        <v>4</v>
      </c>
      <c r="URT313" s="418" t="s">
        <v>756</v>
      </c>
      <c r="URU313" s="417" t="s">
        <v>757</v>
      </c>
      <c r="URV313" s="414" t="s">
        <v>648</v>
      </c>
      <c r="URW313" s="415">
        <v>4</v>
      </c>
      <c r="URX313" s="418" t="s">
        <v>756</v>
      </c>
      <c r="URY313" s="417" t="s">
        <v>757</v>
      </c>
      <c r="URZ313" s="414" t="s">
        <v>648</v>
      </c>
      <c r="USA313" s="415">
        <v>4</v>
      </c>
      <c r="USB313" s="418" t="s">
        <v>756</v>
      </c>
      <c r="USC313" s="417" t="s">
        <v>757</v>
      </c>
      <c r="USD313" s="414" t="s">
        <v>648</v>
      </c>
      <c r="USE313" s="415">
        <v>4</v>
      </c>
      <c r="USF313" s="418" t="s">
        <v>756</v>
      </c>
      <c r="USG313" s="417" t="s">
        <v>757</v>
      </c>
      <c r="USH313" s="414" t="s">
        <v>648</v>
      </c>
      <c r="USI313" s="415">
        <v>4</v>
      </c>
      <c r="USJ313" s="418" t="s">
        <v>756</v>
      </c>
      <c r="USK313" s="417" t="s">
        <v>757</v>
      </c>
      <c r="USL313" s="414" t="s">
        <v>648</v>
      </c>
      <c r="USM313" s="415">
        <v>4</v>
      </c>
      <c r="USN313" s="418" t="s">
        <v>756</v>
      </c>
      <c r="USO313" s="417" t="s">
        <v>757</v>
      </c>
      <c r="USP313" s="414" t="s">
        <v>648</v>
      </c>
      <c r="USQ313" s="415">
        <v>4</v>
      </c>
      <c r="USR313" s="418" t="s">
        <v>756</v>
      </c>
      <c r="USS313" s="417" t="s">
        <v>757</v>
      </c>
      <c r="UST313" s="414" t="s">
        <v>648</v>
      </c>
      <c r="USU313" s="415">
        <v>4</v>
      </c>
      <c r="USV313" s="418" t="s">
        <v>756</v>
      </c>
      <c r="USW313" s="417" t="s">
        <v>757</v>
      </c>
      <c r="USX313" s="414" t="s">
        <v>648</v>
      </c>
      <c r="USY313" s="415">
        <v>4</v>
      </c>
      <c r="USZ313" s="418" t="s">
        <v>756</v>
      </c>
      <c r="UTA313" s="417" t="s">
        <v>757</v>
      </c>
      <c r="UTB313" s="414" t="s">
        <v>648</v>
      </c>
      <c r="UTC313" s="415">
        <v>4</v>
      </c>
      <c r="UTD313" s="418" t="s">
        <v>756</v>
      </c>
      <c r="UTE313" s="417" t="s">
        <v>757</v>
      </c>
      <c r="UTF313" s="414" t="s">
        <v>648</v>
      </c>
      <c r="UTG313" s="415">
        <v>4</v>
      </c>
      <c r="UTH313" s="418" t="s">
        <v>756</v>
      </c>
      <c r="UTI313" s="417" t="s">
        <v>757</v>
      </c>
      <c r="UTJ313" s="414" t="s">
        <v>648</v>
      </c>
      <c r="UTK313" s="415">
        <v>4</v>
      </c>
      <c r="UTL313" s="418" t="s">
        <v>756</v>
      </c>
      <c r="UTM313" s="417" t="s">
        <v>757</v>
      </c>
      <c r="UTN313" s="414" t="s">
        <v>648</v>
      </c>
      <c r="UTO313" s="415">
        <v>4</v>
      </c>
      <c r="UTP313" s="418" t="s">
        <v>756</v>
      </c>
      <c r="UTQ313" s="417" t="s">
        <v>757</v>
      </c>
      <c r="UTR313" s="414" t="s">
        <v>648</v>
      </c>
      <c r="UTS313" s="415">
        <v>4</v>
      </c>
      <c r="UTT313" s="418" t="s">
        <v>756</v>
      </c>
      <c r="UTU313" s="417" t="s">
        <v>757</v>
      </c>
      <c r="UTV313" s="414" t="s">
        <v>648</v>
      </c>
      <c r="UTW313" s="415">
        <v>4</v>
      </c>
      <c r="UTX313" s="418" t="s">
        <v>756</v>
      </c>
      <c r="UTY313" s="417" t="s">
        <v>757</v>
      </c>
      <c r="UTZ313" s="414" t="s">
        <v>648</v>
      </c>
      <c r="UUA313" s="415">
        <v>4</v>
      </c>
      <c r="UUB313" s="418" t="s">
        <v>756</v>
      </c>
      <c r="UUC313" s="417" t="s">
        <v>757</v>
      </c>
      <c r="UUD313" s="414" t="s">
        <v>648</v>
      </c>
      <c r="UUE313" s="415">
        <v>4</v>
      </c>
      <c r="UUF313" s="418" t="s">
        <v>756</v>
      </c>
      <c r="UUG313" s="417" t="s">
        <v>757</v>
      </c>
      <c r="UUH313" s="414" t="s">
        <v>648</v>
      </c>
      <c r="UUI313" s="415">
        <v>4</v>
      </c>
      <c r="UUJ313" s="418" t="s">
        <v>756</v>
      </c>
      <c r="UUK313" s="417" t="s">
        <v>757</v>
      </c>
      <c r="UUL313" s="414" t="s">
        <v>648</v>
      </c>
      <c r="UUM313" s="415">
        <v>4</v>
      </c>
      <c r="UUN313" s="418" t="s">
        <v>756</v>
      </c>
      <c r="UUO313" s="417" t="s">
        <v>757</v>
      </c>
      <c r="UUP313" s="414" t="s">
        <v>648</v>
      </c>
      <c r="UUQ313" s="415">
        <v>4</v>
      </c>
      <c r="UUR313" s="418" t="s">
        <v>756</v>
      </c>
      <c r="UUS313" s="417" t="s">
        <v>757</v>
      </c>
      <c r="UUT313" s="414" t="s">
        <v>648</v>
      </c>
      <c r="UUU313" s="415">
        <v>4</v>
      </c>
      <c r="UUV313" s="418" t="s">
        <v>756</v>
      </c>
      <c r="UUW313" s="417" t="s">
        <v>757</v>
      </c>
      <c r="UUX313" s="414" t="s">
        <v>648</v>
      </c>
      <c r="UUY313" s="415">
        <v>4</v>
      </c>
      <c r="UUZ313" s="418" t="s">
        <v>756</v>
      </c>
      <c r="UVA313" s="417" t="s">
        <v>757</v>
      </c>
      <c r="UVB313" s="414" t="s">
        <v>648</v>
      </c>
      <c r="UVC313" s="415">
        <v>4</v>
      </c>
      <c r="UVD313" s="418" t="s">
        <v>756</v>
      </c>
      <c r="UVE313" s="417" t="s">
        <v>757</v>
      </c>
      <c r="UVF313" s="414" t="s">
        <v>648</v>
      </c>
      <c r="UVG313" s="415">
        <v>4</v>
      </c>
      <c r="UVH313" s="418" t="s">
        <v>756</v>
      </c>
      <c r="UVI313" s="417" t="s">
        <v>757</v>
      </c>
      <c r="UVJ313" s="414" t="s">
        <v>648</v>
      </c>
      <c r="UVK313" s="415">
        <v>4</v>
      </c>
      <c r="UVL313" s="418" t="s">
        <v>756</v>
      </c>
      <c r="UVM313" s="417" t="s">
        <v>757</v>
      </c>
      <c r="UVN313" s="414" t="s">
        <v>648</v>
      </c>
      <c r="UVO313" s="415">
        <v>4</v>
      </c>
      <c r="UVP313" s="418" t="s">
        <v>756</v>
      </c>
      <c r="UVQ313" s="417" t="s">
        <v>757</v>
      </c>
      <c r="UVR313" s="414" t="s">
        <v>648</v>
      </c>
      <c r="UVS313" s="415">
        <v>4</v>
      </c>
      <c r="UVT313" s="418" t="s">
        <v>756</v>
      </c>
      <c r="UVU313" s="417" t="s">
        <v>757</v>
      </c>
      <c r="UVV313" s="414" t="s">
        <v>648</v>
      </c>
      <c r="UVW313" s="415">
        <v>4</v>
      </c>
      <c r="UVX313" s="418" t="s">
        <v>756</v>
      </c>
      <c r="UVY313" s="417" t="s">
        <v>757</v>
      </c>
      <c r="UVZ313" s="414" t="s">
        <v>648</v>
      </c>
      <c r="UWA313" s="415">
        <v>4</v>
      </c>
      <c r="UWB313" s="418" t="s">
        <v>756</v>
      </c>
      <c r="UWC313" s="417" t="s">
        <v>757</v>
      </c>
      <c r="UWD313" s="414" t="s">
        <v>648</v>
      </c>
      <c r="UWE313" s="415">
        <v>4</v>
      </c>
      <c r="UWF313" s="418" t="s">
        <v>756</v>
      </c>
      <c r="UWG313" s="417" t="s">
        <v>757</v>
      </c>
      <c r="UWH313" s="414" t="s">
        <v>648</v>
      </c>
      <c r="UWI313" s="415">
        <v>4</v>
      </c>
      <c r="UWJ313" s="418" t="s">
        <v>756</v>
      </c>
      <c r="UWK313" s="417" t="s">
        <v>757</v>
      </c>
      <c r="UWL313" s="414" t="s">
        <v>648</v>
      </c>
      <c r="UWM313" s="415">
        <v>4</v>
      </c>
      <c r="UWN313" s="418" t="s">
        <v>756</v>
      </c>
      <c r="UWO313" s="417" t="s">
        <v>757</v>
      </c>
      <c r="UWP313" s="414" t="s">
        <v>648</v>
      </c>
      <c r="UWQ313" s="415">
        <v>4</v>
      </c>
      <c r="UWR313" s="418" t="s">
        <v>756</v>
      </c>
      <c r="UWS313" s="417" t="s">
        <v>757</v>
      </c>
      <c r="UWT313" s="414" t="s">
        <v>648</v>
      </c>
      <c r="UWU313" s="415">
        <v>4</v>
      </c>
      <c r="UWV313" s="418" t="s">
        <v>756</v>
      </c>
      <c r="UWW313" s="417" t="s">
        <v>757</v>
      </c>
      <c r="UWX313" s="414" t="s">
        <v>648</v>
      </c>
      <c r="UWY313" s="415">
        <v>4</v>
      </c>
      <c r="UWZ313" s="418" t="s">
        <v>756</v>
      </c>
      <c r="UXA313" s="417" t="s">
        <v>757</v>
      </c>
      <c r="UXB313" s="414" t="s">
        <v>648</v>
      </c>
      <c r="UXC313" s="415">
        <v>4</v>
      </c>
      <c r="UXD313" s="418" t="s">
        <v>756</v>
      </c>
      <c r="UXE313" s="417" t="s">
        <v>757</v>
      </c>
      <c r="UXF313" s="414" t="s">
        <v>648</v>
      </c>
      <c r="UXG313" s="415">
        <v>4</v>
      </c>
      <c r="UXH313" s="418" t="s">
        <v>756</v>
      </c>
      <c r="UXI313" s="417" t="s">
        <v>757</v>
      </c>
      <c r="UXJ313" s="414" t="s">
        <v>648</v>
      </c>
      <c r="UXK313" s="415">
        <v>4</v>
      </c>
      <c r="UXL313" s="418" t="s">
        <v>756</v>
      </c>
      <c r="UXM313" s="417" t="s">
        <v>757</v>
      </c>
      <c r="UXN313" s="414" t="s">
        <v>648</v>
      </c>
      <c r="UXO313" s="415">
        <v>4</v>
      </c>
      <c r="UXP313" s="418" t="s">
        <v>756</v>
      </c>
      <c r="UXQ313" s="417" t="s">
        <v>757</v>
      </c>
      <c r="UXR313" s="414" t="s">
        <v>648</v>
      </c>
      <c r="UXS313" s="415">
        <v>4</v>
      </c>
      <c r="UXT313" s="418" t="s">
        <v>756</v>
      </c>
      <c r="UXU313" s="417" t="s">
        <v>757</v>
      </c>
      <c r="UXV313" s="414" t="s">
        <v>648</v>
      </c>
      <c r="UXW313" s="415">
        <v>4</v>
      </c>
      <c r="UXX313" s="418" t="s">
        <v>756</v>
      </c>
      <c r="UXY313" s="417" t="s">
        <v>757</v>
      </c>
      <c r="UXZ313" s="414" t="s">
        <v>648</v>
      </c>
      <c r="UYA313" s="415">
        <v>4</v>
      </c>
      <c r="UYB313" s="418" t="s">
        <v>756</v>
      </c>
      <c r="UYC313" s="417" t="s">
        <v>757</v>
      </c>
      <c r="UYD313" s="414" t="s">
        <v>648</v>
      </c>
      <c r="UYE313" s="415">
        <v>4</v>
      </c>
      <c r="UYF313" s="418" t="s">
        <v>756</v>
      </c>
      <c r="UYG313" s="417" t="s">
        <v>757</v>
      </c>
      <c r="UYH313" s="414" t="s">
        <v>648</v>
      </c>
      <c r="UYI313" s="415">
        <v>4</v>
      </c>
      <c r="UYJ313" s="418" t="s">
        <v>756</v>
      </c>
      <c r="UYK313" s="417" t="s">
        <v>757</v>
      </c>
      <c r="UYL313" s="414" t="s">
        <v>648</v>
      </c>
      <c r="UYM313" s="415">
        <v>4</v>
      </c>
      <c r="UYN313" s="418" t="s">
        <v>756</v>
      </c>
      <c r="UYO313" s="417" t="s">
        <v>757</v>
      </c>
      <c r="UYP313" s="414" t="s">
        <v>648</v>
      </c>
      <c r="UYQ313" s="415">
        <v>4</v>
      </c>
      <c r="UYR313" s="418" t="s">
        <v>756</v>
      </c>
      <c r="UYS313" s="417" t="s">
        <v>757</v>
      </c>
      <c r="UYT313" s="414" t="s">
        <v>648</v>
      </c>
      <c r="UYU313" s="415">
        <v>4</v>
      </c>
      <c r="UYV313" s="418" t="s">
        <v>756</v>
      </c>
      <c r="UYW313" s="417" t="s">
        <v>757</v>
      </c>
      <c r="UYX313" s="414" t="s">
        <v>648</v>
      </c>
      <c r="UYY313" s="415">
        <v>4</v>
      </c>
      <c r="UYZ313" s="418" t="s">
        <v>756</v>
      </c>
      <c r="UZA313" s="417" t="s">
        <v>757</v>
      </c>
      <c r="UZB313" s="414" t="s">
        <v>648</v>
      </c>
      <c r="UZC313" s="415">
        <v>4</v>
      </c>
      <c r="UZD313" s="418" t="s">
        <v>756</v>
      </c>
      <c r="UZE313" s="417" t="s">
        <v>757</v>
      </c>
      <c r="UZF313" s="414" t="s">
        <v>648</v>
      </c>
      <c r="UZG313" s="415">
        <v>4</v>
      </c>
      <c r="UZH313" s="418" t="s">
        <v>756</v>
      </c>
      <c r="UZI313" s="417" t="s">
        <v>757</v>
      </c>
      <c r="UZJ313" s="414" t="s">
        <v>648</v>
      </c>
      <c r="UZK313" s="415">
        <v>4</v>
      </c>
      <c r="UZL313" s="418" t="s">
        <v>756</v>
      </c>
      <c r="UZM313" s="417" t="s">
        <v>757</v>
      </c>
      <c r="UZN313" s="414" t="s">
        <v>648</v>
      </c>
      <c r="UZO313" s="415">
        <v>4</v>
      </c>
      <c r="UZP313" s="418" t="s">
        <v>756</v>
      </c>
      <c r="UZQ313" s="417" t="s">
        <v>757</v>
      </c>
      <c r="UZR313" s="414" t="s">
        <v>648</v>
      </c>
      <c r="UZS313" s="415">
        <v>4</v>
      </c>
      <c r="UZT313" s="418" t="s">
        <v>756</v>
      </c>
      <c r="UZU313" s="417" t="s">
        <v>757</v>
      </c>
      <c r="UZV313" s="414" t="s">
        <v>648</v>
      </c>
      <c r="UZW313" s="415">
        <v>4</v>
      </c>
      <c r="UZX313" s="418" t="s">
        <v>756</v>
      </c>
      <c r="UZY313" s="417" t="s">
        <v>757</v>
      </c>
      <c r="UZZ313" s="414" t="s">
        <v>648</v>
      </c>
      <c r="VAA313" s="415">
        <v>4</v>
      </c>
      <c r="VAB313" s="418" t="s">
        <v>756</v>
      </c>
      <c r="VAC313" s="417" t="s">
        <v>757</v>
      </c>
      <c r="VAD313" s="414" t="s">
        <v>648</v>
      </c>
      <c r="VAE313" s="415">
        <v>4</v>
      </c>
      <c r="VAF313" s="418" t="s">
        <v>756</v>
      </c>
      <c r="VAG313" s="417" t="s">
        <v>757</v>
      </c>
      <c r="VAH313" s="414" t="s">
        <v>648</v>
      </c>
      <c r="VAI313" s="415">
        <v>4</v>
      </c>
      <c r="VAJ313" s="418" t="s">
        <v>756</v>
      </c>
      <c r="VAK313" s="417" t="s">
        <v>757</v>
      </c>
      <c r="VAL313" s="414" t="s">
        <v>648</v>
      </c>
      <c r="VAM313" s="415">
        <v>4</v>
      </c>
      <c r="VAN313" s="418" t="s">
        <v>756</v>
      </c>
      <c r="VAO313" s="417" t="s">
        <v>757</v>
      </c>
      <c r="VAP313" s="414" t="s">
        <v>648</v>
      </c>
      <c r="VAQ313" s="415">
        <v>4</v>
      </c>
      <c r="VAR313" s="418" t="s">
        <v>756</v>
      </c>
      <c r="VAS313" s="417" t="s">
        <v>757</v>
      </c>
      <c r="VAT313" s="414" t="s">
        <v>648</v>
      </c>
      <c r="VAU313" s="415">
        <v>4</v>
      </c>
      <c r="VAV313" s="418" t="s">
        <v>756</v>
      </c>
      <c r="VAW313" s="417" t="s">
        <v>757</v>
      </c>
      <c r="VAX313" s="414" t="s">
        <v>648</v>
      </c>
      <c r="VAY313" s="415">
        <v>4</v>
      </c>
      <c r="VAZ313" s="418" t="s">
        <v>756</v>
      </c>
      <c r="VBA313" s="417" t="s">
        <v>757</v>
      </c>
      <c r="VBB313" s="414" t="s">
        <v>648</v>
      </c>
      <c r="VBC313" s="415">
        <v>4</v>
      </c>
      <c r="VBD313" s="418" t="s">
        <v>756</v>
      </c>
      <c r="VBE313" s="417" t="s">
        <v>757</v>
      </c>
      <c r="VBF313" s="414" t="s">
        <v>648</v>
      </c>
      <c r="VBG313" s="415">
        <v>4</v>
      </c>
      <c r="VBH313" s="418" t="s">
        <v>756</v>
      </c>
      <c r="VBI313" s="417" t="s">
        <v>757</v>
      </c>
      <c r="VBJ313" s="414" t="s">
        <v>648</v>
      </c>
      <c r="VBK313" s="415">
        <v>4</v>
      </c>
      <c r="VBL313" s="418" t="s">
        <v>756</v>
      </c>
      <c r="VBM313" s="417" t="s">
        <v>757</v>
      </c>
      <c r="VBN313" s="414" t="s">
        <v>648</v>
      </c>
      <c r="VBO313" s="415">
        <v>4</v>
      </c>
      <c r="VBP313" s="418" t="s">
        <v>756</v>
      </c>
      <c r="VBQ313" s="417" t="s">
        <v>757</v>
      </c>
      <c r="VBR313" s="414" t="s">
        <v>648</v>
      </c>
      <c r="VBS313" s="415">
        <v>4</v>
      </c>
      <c r="VBT313" s="418" t="s">
        <v>756</v>
      </c>
      <c r="VBU313" s="417" t="s">
        <v>757</v>
      </c>
      <c r="VBV313" s="414" t="s">
        <v>648</v>
      </c>
      <c r="VBW313" s="415">
        <v>4</v>
      </c>
      <c r="VBX313" s="418" t="s">
        <v>756</v>
      </c>
      <c r="VBY313" s="417" t="s">
        <v>757</v>
      </c>
      <c r="VBZ313" s="414" t="s">
        <v>648</v>
      </c>
      <c r="VCA313" s="415">
        <v>4</v>
      </c>
      <c r="VCB313" s="418" t="s">
        <v>756</v>
      </c>
      <c r="VCC313" s="417" t="s">
        <v>757</v>
      </c>
      <c r="VCD313" s="414" t="s">
        <v>648</v>
      </c>
      <c r="VCE313" s="415">
        <v>4</v>
      </c>
      <c r="VCF313" s="418" t="s">
        <v>756</v>
      </c>
      <c r="VCG313" s="417" t="s">
        <v>757</v>
      </c>
      <c r="VCH313" s="414" t="s">
        <v>648</v>
      </c>
      <c r="VCI313" s="415">
        <v>4</v>
      </c>
      <c r="VCJ313" s="418" t="s">
        <v>756</v>
      </c>
      <c r="VCK313" s="417" t="s">
        <v>757</v>
      </c>
      <c r="VCL313" s="414" t="s">
        <v>648</v>
      </c>
      <c r="VCM313" s="415">
        <v>4</v>
      </c>
      <c r="VCN313" s="418" t="s">
        <v>756</v>
      </c>
      <c r="VCO313" s="417" t="s">
        <v>757</v>
      </c>
      <c r="VCP313" s="414" t="s">
        <v>648</v>
      </c>
      <c r="VCQ313" s="415">
        <v>4</v>
      </c>
      <c r="VCR313" s="418" t="s">
        <v>756</v>
      </c>
      <c r="VCS313" s="417" t="s">
        <v>757</v>
      </c>
      <c r="VCT313" s="414" t="s">
        <v>648</v>
      </c>
      <c r="VCU313" s="415">
        <v>4</v>
      </c>
      <c r="VCV313" s="418" t="s">
        <v>756</v>
      </c>
      <c r="VCW313" s="417" t="s">
        <v>757</v>
      </c>
      <c r="VCX313" s="414" t="s">
        <v>648</v>
      </c>
      <c r="VCY313" s="415">
        <v>4</v>
      </c>
      <c r="VCZ313" s="418" t="s">
        <v>756</v>
      </c>
      <c r="VDA313" s="417" t="s">
        <v>757</v>
      </c>
      <c r="VDB313" s="414" t="s">
        <v>648</v>
      </c>
      <c r="VDC313" s="415">
        <v>4</v>
      </c>
      <c r="VDD313" s="418" t="s">
        <v>756</v>
      </c>
      <c r="VDE313" s="417" t="s">
        <v>757</v>
      </c>
      <c r="VDF313" s="414" t="s">
        <v>648</v>
      </c>
      <c r="VDG313" s="415">
        <v>4</v>
      </c>
      <c r="VDH313" s="418" t="s">
        <v>756</v>
      </c>
      <c r="VDI313" s="417" t="s">
        <v>757</v>
      </c>
      <c r="VDJ313" s="414" t="s">
        <v>648</v>
      </c>
      <c r="VDK313" s="415">
        <v>4</v>
      </c>
      <c r="VDL313" s="418" t="s">
        <v>756</v>
      </c>
      <c r="VDM313" s="417" t="s">
        <v>757</v>
      </c>
      <c r="VDN313" s="414" t="s">
        <v>648</v>
      </c>
      <c r="VDO313" s="415">
        <v>4</v>
      </c>
      <c r="VDP313" s="418" t="s">
        <v>756</v>
      </c>
      <c r="VDQ313" s="417" t="s">
        <v>757</v>
      </c>
      <c r="VDR313" s="414" t="s">
        <v>648</v>
      </c>
      <c r="VDS313" s="415">
        <v>4</v>
      </c>
      <c r="VDT313" s="418" t="s">
        <v>756</v>
      </c>
      <c r="VDU313" s="417" t="s">
        <v>757</v>
      </c>
      <c r="VDV313" s="414" t="s">
        <v>648</v>
      </c>
      <c r="VDW313" s="415">
        <v>4</v>
      </c>
      <c r="VDX313" s="418" t="s">
        <v>756</v>
      </c>
      <c r="VDY313" s="417" t="s">
        <v>757</v>
      </c>
      <c r="VDZ313" s="414" t="s">
        <v>648</v>
      </c>
      <c r="VEA313" s="415">
        <v>4</v>
      </c>
      <c r="VEB313" s="418" t="s">
        <v>756</v>
      </c>
      <c r="VEC313" s="417" t="s">
        <v>757</v>
      </c>
      <c r="VED313" s="414" t="s">
        <v>648</v>
      </c>
      <c r="VEE313" s="415">
        <v>4</v>
      </c>
      <c r="VEF313" s="418" t="s">
        <v>756</v>
      </c>
      <c r="VEG313" s="417" t="s">
        <v>757</v>
      </c>
      <c r="VEH313" s="414" t="s">
        <v>648</v>
      </c>
      <c r="VEI313" s="415">
        <v>4</v>
      </c>
      <c r="VEJ313" s="418" t="s">
        <v>756</v>
      </c>
      <c r="VEK313" s="417" t="s">
        <v>757</v>
      </c>
      <c r="VEL313" s="414" t="s">
        <v>648</v>
      </c>
      <c r="VEM313" s="415">
        <v>4</v>
      </c>
      <c r="VEN313" s="418" t="s">
        <v>756</v>
      </c>
      <c r="VEO313" s="417" t="s">
        <v>757</v>
      </c>
      <c r="VEP313" s="414" t="s">
        <v>648</v>
      </c>
      <c r="VEQ313" s="415">
        <v>4</v>
      </c>
      <c r="VER313" s="418" t="s">
        <v>756</v>
      </c>
      <c r="VES313" s="417" t="s">
        <v>757</v>
      </c>
      <c r="VET313" s="414" t="s">
        <v>648</v>
      </c>
      <c r="VEU313" s="415">
        <v>4</v>
      </c>
      <c r="VEV313" s="418" t="s">
        <v>756</v>
      </c>
      <c r="VEW313" s="417" t="s">
        <v>757</v>
      </c>
      <c r="VEX313" s="414" t="s">
        <v>648</v>
      </c>
      <c r="VEY313" s="415">
        <v>4</v>
      </c>
      <c r="VEZ313" s="418" t="s">
        <v>756</v>
      </c>
      <c r="VFA313" s="417" t="s">
        <v>757</v>
      </c>
      <c r="VFB313" s="414" t="s">
        <v>648</v>
      </c>
      <c r="VFC313" s="415">
        <v>4</v>
      </c>
      <c r="VFD313" s="418" t="s">
        <v>756</v>
      </c>
      <c r="VFE313" s="417" t="s">
        <v>757</v>
      </c>
      <c r="VFF313" s="414" t="s">
        <v>648</v>
      </c>
      <c r="VFG313" s="415">
        <v>4</v>
      </c>
      <c r="VFH313" s="418" t="s">
        <v>756</v>
      </c>
      <c r="VFI313" s="417" t="s">
        <v>757</v>
      </c>
      <c r="VFJ313" s="414" t="s">
        <v>648</v>
      </c>
      <c r="VFK313" s="415">
        <v>4</v>
      </c>
      <c r="VFL313" s="418" t="s">
        <v>756</v>
      </c>
      <c r="VFM313" s="417" t="s">
        <v>757</v>
      </c>
      <c r="VFN313" s="414" t="s">
        <v>648</v>
      </c>
      <c r="VFO313" s="415">
        <v>4</v>
      </c>
      <c r="VFP313" s="418" t="s">
        <v>756</v>
      </c>
      <c r="VFQ313" s="417" t="s">
        <v>757</v>
      </c>
      <c r="VFR313" s="414" t="s">
        <v>648</v>
      </c>
      <c r="VFS313" s="415">
        <v>4</v>
      </c>
      <c r="VFT313" s="418" t="s">
        <v>756</v>
      </c>
      <c r="VFU313" s="417" t="s">
        <v>757</v>
      </c>
      <c r="VFV313" s="414" t="s">
        <v>648</v>
      </c>
      <c r="VFW313" s="415">
        <v>4</v>
      </c>
      <c r="VFX313" s="418" t="s">
        <v>756</v>
      </c>
      <c r="VFY313" s="417" t="s">
        <v>757</v>
      </c>
      <c r="VFZ313" s="414" t="s">
        <v>648</v>
      </c>
      <c r="VGA313" s="415">
        <v>4</v>
      </c>
      <c r="VGB313" s="418" t="s">
        <v>756</v>
      </c>
      <c r="VGC313" s="417" t="s">
        <v>757</v>
      </c>
      <c r="VGD313" s="414" t="s">
        <v>648</v>
      </c>
      <c r="VGE313" s="415">
        <v>4</v>
      </c>
      <c r="VGF313" s="418" t="s">
        <v>756</v>
      </c>
      <c r="VGG313" s="417" t="s">
        <v>757</v>
      </c>
      <c r="VGH313" s="414" t="s">
        <v>648</v>
      </c>
      <c r="VGI313" s="415">
        <v>4</v>
      </c>
      <c r="VGJ313" s="418" t="s">
        <v>756</v>
      </c>
      <c r="VGK313" s="417" t="s">
        <v>757</v>
      </c>
      <c r="VGL313" s="414" t="s">
        <v>648</v>
      </c>
      <c r="VGM313" s="415">
        <v>4</v>
      </c>
      <c r="VGN313" s="418" t="s">
        <v>756</v>
      </c>
      <c r="VGO313" s="417" t="s">
        <v>757</v>
      </c>
      <c r="VGP313" s="414" t="s">
        <v>648</v>
      </c>
      <c r="VGQ313" s="415">
        <v>4</v>
      </c>
      <c r="VGR313" s="418" t="s">
        <v>756</v>
      </c>
      <c r="VGS313" s="417" t="s">
        <v>757</v>
      </c>
      <c r="VGT313" s="414" t="s">
        <v>648</v>
      </c>
      <c r="VGU313" s="415">
        <v>4</v>
      </c>
      <c r="VGV313" s="418" t="s">
        <v>756</v>
      </c>
      <c r="VGW313" s="417" t="s">
        <v>757</v>
      </c>
      <c r="VGX313" s="414" t="s">
        <v>648</v>
      </c>
      <c r="VGY313" s="415">
        <v>4</v>
      </c>
      <c r="VGZ313" s="418" t="s">
        <v>756</v>
      </c>
      <c r="VHA313" s="417" t="s">
        <v>757</v>
      </c>
      <c r="VHB313" s="414" t="s">
        <v>648</v>
      </c>
      <c r="VHC313" s="415">
        <v>4</v>
      </c>
      <c r="VHD313" s="418" t="s">
        <v>756</v>
      </c>
      <c r="VHE313" s="417" t="s">
        <v>757</v>
      </c>
      <c r="VHF313" s="414" t="s">
        <v>648</v>
      </c>
      <c r="VHG313" s="415">
        <v>4</v>
      </c>
      <c r="VHH313" s="418" t="s">
        <v>756</v>
      </c>
      <c r="VHI313" s="417" t="s">
        <v>757</v>
      </c>
      <c r="VHJ313" s="414" t="s">
        <v>648</v>
      </c>
      <c r="VHK313" s="415">
        <v>4</v>
      </c>
      <c r="VHL313" s="418" t="s">
        <v>756</v>
      </c>
      <c r="VHM313" s="417" t="s">
        <v>757</v>
      </c>
      <c r="VHN313" s="414" t="s">
        <v>648</v>
      </c>
      <c r="VHO313" s="415">
        <v>4</v>
      </c>
      <c r="VHP313" s="418" t="s">
        <v>756</v>
      </c>
      <c r="VHQ313" s="417" t="s">
        <v>757</v>
      </c>
      <c r="VHR313" s="414" t="s">
        <v>648</v>
      </c>
      <c r="VHS313" s="415">
        <v>4</v>
      </c>
      <c r="VHT313" s="418" t="s">
        <v>756</v>
      </c>
      <c r="VHU313" s="417" t="s">
        <v>757</v>
      </c>
      <c r="VHV313" s="414" t="s">
        <v>648</v>
      </c>
      <c r="VHW313" s="415">
        <v>4</v>
      </c>
      <c r="VHX313" s="418" t="s">
        <v>756</v>
      </c>
      <c r="VHY313" s="417" t="s">
        <v>757</v>
      </c>
      <c r="VHZ313" s="414" t="s">
        <v>648</v>
      </c>
      <c r="VIA313" s="415">
        <v>4</v>
      </c>
      <c r="VIB313" s="418" t="s">
        <v>756</v>
      </c>
      <c r="VIC313" s="417" t="s">
        <v>757</v>
      </c>
      <c r="VID313" s="414" t="s">
        <v>648</v>
      </c>
      <c r="VIE313" s="415">
        <v>4</v>
      </c>
      <c r="VIF313" s="418" t="s">
        <v>756</v>
      </c>
      <c r="VIG313" s="417" t="s">
        <v>757</v>
      </c>
      <c r="VIH313" s="414" t="s">
        <v>648</v>
      </c>
      <c r="VII313" s="415">
        <v>4</v>
      </c>
      <c r="VIJ313" s="418" t="s">
        <v>756</v>
      </c>
      <c r="VIK313" s="417" t="s">
        <v>757</v>
      </c>
      <c r="VIL313" s="414" t="s">
        <v>648</v>
      </c>
      <c r="VIM313" s="415">
        <v>4</v>
      </c>
      <c r="VIN313" s="418" t="s">
        <v>756</v>
      </c>
      <c r="VIO313" s="417" t="s">
        <v>757</v>
      </c>
      <c r="VIP313" s="414" t="s">
        <v>648</v>
      </c>
      <c r="VIQ313" s="415">
        <v>4</v>
      </c>
      <c r="VIR313" s="418" t="s">
        <v>756</v>
      </c>
      <c r="VIS313" s="417" t="s">
        <v>757</v>
      </c>
      <c r="VIT313" s="414" t="s">
        <v>648</v>
      </c>
      <c r="VIU313" s="415">
        <v>4</v>
      </c>
      <c r="VIV313" s="418" t="s">
        <v>756</v>
      </c>
      <c r="VIW313" s="417" t="s">
        <v>757</v>
      </c>
      <c r="VIX313" s="414" t="s">
        <v>648</v>
      </c>
      <c r="VIY313" s="415">
        <v>4</v>
      </c>
      <c r="VIZ313" s="418" t="s">
        <v>756</v>
      </c>
      <c r="VJA313" s="417" t="s">
        <v>757</v>
      </c>
      <c r="VJB313" s="414" t="s">
        <v>648</v>
      </c>
      <c r="VJC313" s="415">
        <v>4</v>
      </c>
      <c r="VJD313" s="418" t="s">
        <v>756</v>
      </c>
      <c r="VJE313" s="417" t="s">
        <v>757</v>
      </c>
      <c r="VJF313" s="414" t="s">
        <v>648</v>
      </c>
      <c r="VJG313" s="415">
        <v>4</v>
      </c>
      <c r="VJH313" s="418" t="s">
        <v>756</v>
      </c>
      <c r="VJI313" s="417" t="s">
        <v>757</v>
      </c>
      <c r="VJJ313" s="414" t="s">
        <v>648</v>
      </c>
      <c r="VJK313" s="415">
        <v>4</v>
      </c>
      <c r="VJL313" s="418" t="s">
        <v>756</v>
      </c>
      <c r="VJM313" s="417" t="s">
        <v>757</v>
      </c>
      <c r="VJN313" s="414" t="s">
        <v>648</v>
      </c>
      <c r="VJO313" s="415">
        <v>4</v>
      </c>
      <c r="VJP313" s="418" t="s">
        <v>756</v>
      </c>
      <c r="VJQ313" s="417" t="s">
        <v>757</v>
      </c>
      <c r="VJR313" s="414" t="s">
        <v>648</v>
      </c>
      <c r="VJS313" s="415">
        <v>4</v>
      </c>
      <c r="VJT313" s="418" t="s">
        <v>756</v>
      </c>
      <c r="VJU313" s="417" t="s">
        <v>757</v>
      </c>
      <c r="VJV313" s="414" t="s">
        <v>648</v>
      </c>
      <c r="VJW313" s="415">
        <v>4</v>
      </c>
      <c r="VJX313" s="418" t="s">
        <v>756</v>
      </c>
      <c r="VJY313" s="417" t="s">
        <v>757</v>
      </c>
      <c r="VJZ313" s="414" t="s">
        <v>648</v>
      </c>
      <c r="VKA313" s="415">
        <v>4</v>
      </c>
      <c r="VKB313" s="418" t="s">
        <v>756</v>
      </c>
      <c r="VKC313" s="417" t="s">
        <v>757</v>
      </c>
      <c r="VKD313" s="414" t="s">
        <v>648</v>
      </c>
      <c r="VKE313" s="415">
        <v>4</v>
      </c>
      <c r="VKF313" s="418" t="s">
        <v>756</v>
      </c>
      <c r="VKG313" s="417" t="s">
        <v>757</v>
      </c>
      <c r="VKH313" s="414" t="s">
        <v>648</v>
      </c>
      <c r="VKI313" s="415">
        <v>4</v>
      </c>
      <c r="VKJ313" s="418" t="s">
        <v>756</v>
      </c>
      <c r="VKK313" s="417" t="s">
        <v>757</v>
      </c>
      <c r="VKL313" s="414" t="s">
        <v>648</v>
      </c>
      <c r="VKM313" s="415">
        <v>4</v>
      </c>
      <c r="VKN313" s="418" t="s">
        <v>756</v>
      </c>
      <c r="VKO313" s="417" t="s">
        <v>757</v>
      </c>
      <c r="VKP313" s="414" t="s">
        <v>648</v>
      </c>
      <c r="VKQ313" s="415">
        <v>4</v>
      </c>
      <c r="VKR313" s="418" t="s">
        <v>756</v>
      </c>
      <c r="VKS313" s="417" t="s">
        <v>757</v>
      </c>
      <c r="VKT313" s="414" t="s">
        <v>648</v>
      </c>
      <c r="VKU313" s="415">
        <v>4</v>
      </c>
      <c r="VKV313" s="418" t="s">
        <v>756</v>
      </c>
      <c r="VKW313" s="417" t="s">
        <v>757</v>
      </c>
      <c r="VKX313" s="414" t="s">
        <v>648</v>
      </c>
      <c r="VKY313" s="415">
        <v>4</v>
      </c>
      <c r="VKZ313" s="418" t="s">
        <v>756</v>
      </c>
      <c r="VLA313" s="417" t="s">
        <v>757</v>
      </c>
      <c r="VLB313" s="414" t="s">
        <v>648</v>
      </c>
      <c r="VLC313" s="415">
        <v>4</v>
      </c>
      <c r="VLD313" s="418" t="s">
        <v>756</v>
      </c>
      <c r="VLE313" s="417" t="s">
        <v>757</v>
      </c>
      <c r="VLF313" s="414" t="s">
        <v>648</v>
      </c>
      <c r="VLG313" s="415">
        <v>4</v>
      </c>
      <c r="VLH313" s="418" t="s">
        <v>756</v>
      </c>
      <c r="VLI313" s="417" t="s">
        <v>757</v>
      </c>
      <c r="VLJ313" s="414" t="s">
        <v>648</v>
      </c>
      <c r="VLK313" s="415">
        <v>4</v>
      </c>
      <c r="VLL313" s="418" t="s">
        <v>756</v>
      </c>
      <c r="VLM313" s="417" t="s">
        <v>757</v>
      </c>
      <c r="VLN313" s="414" t="s">
        <v>648</v>
      </c>
      <c r="VLO313" s="415">
        <v>4</v>
      </c>
      <c r="VLP313" s="418" t="s">
        <v>756</v>
      </c>
      <c r="VLQ313" s="417" t="s">
        <v>757</v>
      </c>
      <c r="VLR313" s="414" t="s">
        <v>648</v>
      </c>
      <c r="VLS313" s="415">
        <v>4</v>
      </c>
      <c r="VLT313" s="418" t="s">
        <v>756</v>
      </c>
      <c r="VLU313" s="417" t="s">
        <v>757</v>
      </c>
      <c r="VLV313" s="414" t="s">
        <v>648</v>
      </c>
      <c r="VLW313" s="415">
        <v>4</v>
      </c>
      <c r="VLX313" s="418" t="s">
        <v>756</v>
      </c>
      <c r="VLY313" s="417" t="s">
        <v>757</v>
      </c>
      <c r="VLZ313" s="414" t="s">
        <v>648</v>
      </c>
      <c r="VMA313" s="415">
        <v>4</v>
      </c>
      <c r="VMB313" s="418" t="s">
        <v>756</v>
      </c>
      <c r="VMC313" s="417" t="s">
        <v>757</v>
      </c>
      <c r="VMD313" s="414" t="s">
        <v>648</v>
      </c>
      <c r="VME313" s="415">
        <v>4</v>
      </c>
      <c r="VMF313" s="418" t="s">
        <v>756</v>
      </c>
      <c r="VMG313" s="417" t="s">
        <v>757</v>
      </c>
      <c r="VMH313" s="414" t="s">
        <v>648</v>
      </c>
      <c r="VMI313" s="415">
        <v>4</v>
      </c>
      <c r="VMJ313" s="418" t="s">
        <v>756</v>
      </c>
      <c r="VMK313" s="417" t="s">
        <v>757</v>
      </c>
      <c r="VML313" s="414" t="s">
        <v>648</v>
      </c>
      <c r="VMM313" s="415">
        <v>4</v>
      </c>
      <c r="VMN313" s="418" t="s">
        <v>756</v>
      </c>
      <c r="VMO313" s="417" t="s">
        <v>757</v>
      </c>
      <c r="VMP313" s="414" t="s">
        <v>648</v>
      </c>
      <c r="VMQ313" s="415">
        <v>4</v>
      </c>
      <c r="VMR313" s="418" t="s">
        <v>756</v>
      </c>
      <c r="VMS313" s="417" t="s">
        <v>757</v>
      </c>
      <c r="VMT313" s="414" t="s">
        <v>648</v>
      </c>
      <c r="VMU313" s="415">
        <v>4</v>
      </c>
      <c r="VMV313" s="418" t="s">
        <v>756</v>
      </c>
      <c r="VMW313" s="417" t="s">
        <v>757</v>
      </c>
      <c r="VMX313" s="414" t="s">
        <v>648</v>
      </c>
      <c r="VMY313" s="415">
        <v>4</v>
      </c>
      <c r="VMZ313" s="418" t="s">
        <v>756</v>
      </c>
      <c r="VNA313" s="417" t="s">
        <v>757</v>
      </c>
      <c r="VNB313" s="414" t="s">
        <v>648</v>
      </c>
      <c r="VNC313" s="415">
        <v>4</v>
      </c>
      <c r="VND313" s="418" t="s">
        <v>756</v>
      </c>
      <c r="VNE313" s="417" t="s">
        <v>757</v>
      </c>
      <c r="VNF313" s="414" t="s">
        <v>648</v>
      </c>
      <c r="VNG313" s="415">
        <v>4</v>
      </c>
      <c r="VNH313" s="418" t="s">
        <v>756</v>
      </c>
      <c r="VNI313" s="417" t="s">
        <v>757</v>
      </c>
      <c r="VNJ313" s="414" t="s">
        <v>648</v>
      </c>
      <c r="VNK313" s="415">
        <v>4</v>
      </c>
      <c r="VNL313" s="418" t="s">
        <v>756</v>
      </c>
      <c r="VNM313" s="417" t="s">
        <v>757</v>
      </c>
      <c r="VNN313" s="414" t="s">
        <v>648</v>
      </c>
      <c r="VNO313" s="415">
        <v>4</v>
      </c>
      <c r="VNP313" s="418" t="s">
        <v>756</v>
      </c>
      <c r="VNQ313" s="417" t="s">
        <v>757</v>
      </c>
      <c r="VNR313" s="414" t="s">
        <v>648</v>
      </c>
      <c r="VNS313" s="415">
        <v>4</v>
      </c>
      <c r="VNT313" s="418" t="s">
        <v>756</v>
      </c>
      <c r="VNU313" s="417" t="s">
        <v>757</v>
      </c>
      <c r="VNV313" s="414" t="s">
        <v>648</v>
      </c>
      <c r="VNW313" s="415">
        <v>4</v>
      </c>
      <c r="VNX313" s="418" t="s">
        <v>756</v>
      </c>
      <c r="VNY313" s="417" t="s">
        <v>757</v>
      </c>
      <c r="VNZ313" s="414" t="s">
        <v>648</v>
      </c>
      <c r="VOA313" s="415">
        <v>4</v>
      </c>
      <c r="VOB313" s="418" t="s">
        <v>756</v>
      </c>
      <c r="VOC313" s="417" t="s">
        <v>757</v>
      </c>
      <c r="VOD313" s="414" t="s">
        <v>648</v>
      </c>
      <c r="VOE313" s="415">
        <v>4</v>
      </c>
      <c r="VOF313" s="418" t="s">
        <v>756</v>
      </c>
      <c r="VOG313" s="417" t="s">
        <v>757</v>
      </c>
      <c r="VOH313" s="414" t="s">
        <v>648</v>
      </c>
      <c r="VOI313" s="415">
        <v>4</v>
      </c>
      <c r="VOJ313" s="418" t="s">
        <v>756</v>
      </c>
      <c r="VOK313" s="417" t="s">
        <v>757</v>
      </c>
      <c r="VOL313" s="414" t="s">
        <v>648</v>
      </c>
      <c r="VOM313" s="415">
        <v>4</v>
      </c>
      <c r="VON313" s="418" t="s">
        <v>756</v>
      </c>
      <c r="VOO313" s="417" t="s">
        <v>757</v>
      </c>
      <c r="VOP313" s="414" t="s">
        <v>648</v>
      </c>
      <c r="VOQ313" s="415">
        <v>4</v>
      </c>
      <c r="VOR313" s="418" t="s">
        <v>756</v>
      </c>
      <c r="VOS313" s="417" t="s">
        <v>757</v>
      </c>
      <c r="VOT313" s="414" t="s">
        <v>648</v>
      </c>
      <c r="VOU313" s="415">
        <v>4</v>
      </c>
      <c r="VOV313" s="418" t="s">
        <v>756</v>
      </c>
      <c r="VOW313" s="417" t="s">
        <v>757</v>
      </c>
      <c r="VOX313" s="414" t="s">
        <v>648</v>
      </c>
      <c r="VOY313" s="415">
        <v>4</v>
      </c>
      <c r="VOZ313" s="418" t="s">
        <v>756</v>
      </c>
      <c r="VPA313" s="417" t="s">
        <v>757</v>
      </c>
      <c r="VPB313" s="414" t="s">
        <v>648</v>
      </c>
      <c r="VPC313" s="415">
        <v>4</v>
      </c>
      <c r="VPD313" s="418" t="s">
        <v>756</v>
      </c>
      <c r="VPE313" s="417" t="s">
        <v>757</v>
      </c>
      <c r="VPF313" s="414" t="s">
        <v>648</v>
      </c>
      <c r="VPG313" s="415">
        <v>4</v>
      </c>
      <c r="VPH313" s="418" t="s">
        <v>756</v>
      </c>
      <c r="VPI313" s="417" t="s">
        <v>757</v>
      </c>
      <c r="VPJ313" s="414" t="s">
        <v>648</v>
      </c>
      <c r="VPK313" s="415">
        <v>4</v>
      </c>
      <c r="VPL313" s="418" t="s">
        <v>756</v>
      </c>
      <c r="VPM313" s="417" t="s">
        <v>757</v>
      </c>
      <c r="VPN313" s="414" t="s">
        <v>648</v>
      </c>
      <c r="VPO313" s="415">
        <v>4</v>
      </c>
      <c r="VPP313" s="418" t="s">
        <v>756</v>
      </c>
      <c r="VPQ313" s="417" t="s">
        <v>757</v>
      </c>
      <c r="VPR313" s="414" t="s">
        <v>648</v>
      </c>
      <c r="VPS313" s="415">
        <v>4</v>
      </c>
      <c r="VPT313" s="418" t="s">
        <v>756</v>
      </c>
      <c r="VPU313" s="417" t="s">
        <v>757</v>
      </c>
      <c r="VPV313" s="414" t="s">
        <v>648</v>
      </c>
      <c r="VPW313" s="415">
        <v>4</v>
      </c>
      <c r="VPX313" s="418" t="s">
        <v>756</v>
      </c>
      <c r="VPY313" s="417" t="s">
        <v>757</v>
      </c>
      <c r="VPZ313" s="414" t="s">
        <v>648</v>
      </c>
      <c r="VQA313" s="415">
        <v>4</v>
      </c>
      <c r="VQB313" s="418" t="s">
        <v>756</v>
      </c>
      <c r="VQC313" s="417" t="s">
        <v>757</v>
      </c>
      <c r="VQD313" s="414" t="s">
        <v>648</v>
      </c>
      <c r="VQE313" s="415">
        <v>4</v>
      </c>
      <c r="VQF313" s="418" t="s">
        <v>756</v>
      </c>
      <c r="VQG313" s="417" t="s">
        <v>757</v>
      </c>
      <c r="VQH313" s="414" t="s">
        <v>648</v>
      </c>
      <c r="VQI313" s="415">
        <v>4</v>
      </c>
      <c r="VQJ313" s="418" t="s">
        <v>756</v>
      </c>
      <c r="VQK313" s="417" t="s">
        <v>757</v>
      </c>
      <c r="VQL313" s="414" t="s">
        <v>648</v>
      </c>
      <c r="VQM313" s="415">
        <v>4</v>
      </c>
      <c r="VQN313" s="418" t="s">
        <v>756</v>
      </c>
      <c r="VQO313" s="417" t="s">
        <v>757</v>
      </c>
      <c r="VQP313" s="414" t="s">
        <v>648</v>
      </c>
      <c r="VQQ313" s="415">
        <v>4</v>
      </c>
      <c r="VQR313" s="418" t="s">
        <v>756</v>
      </c>
      <c r="VQS313" s="417" t="s">
        <v>757</v>
      </c>
      <c r="VQT313" s="414" t="s">
        <v>648</v>
      </c>
      <c r="VQU313" s="415">
        <v>4</v>
      </c>
      <c r="VQV313" s="418" t="s">
        <v>756</v>
      </c>
      <c r="VQW313" s="417" t="s">
        <v>757</v>
      </c>
      <c r="VQX313" s="414" t="s">
        <v>648</v>
      </c>
      <c r="VQY313" s="415">
        <v>4</v>
      </c>
      <c r="VQZ313" s="418" t="s">
        <v>756</v>
      </c>
      <c r="VRA313" s="417" t="s">
        <v>757</v>
      </c>
      <c r="VRB313" s="414" t="s">
        <v>648</v>
      </c>
      <c r="VRC313" s="415">
        <v>4</v>
      </c>
      <c r="VRD313" s="418" t="s">
        <v>756</v>
      </c>
      <c r="VRE313" s="417" t="s">
        <v>757</v>
      </c>
      <c r="VRF313" s="414" t="s">
        <v>648</v>
      </c>
      <c r="VRG313" s="415">
        <v>4</v>
      </c>
      <c r="VRH313" s="418" t="s">
        <v>756</v>
      </c>
      <c r="VRI313" s="417" t="s">
        <v>757</v>
      </c>
      <c r="VRJ313" s="414" t="s">
        <v>648</v>
      </c>
      <c r="VRK313" s="415">
        <v>4</v>
      </c>
      <c r="VRL313" s="418" t="s">
        <v>756</v>
      </c>
      <c r="VRM313" s="417" t="s">
        <v>757</v>
      </c>
      <c r="VRN313" s="414" t="s">
        <v>648</v>
      </c>
      <c r="VRO313" s="415">
        <v>4</v>
      </c>
      <c r="VRP313" s="418" t="s">
        <v>756</v>
      </c>
      <c r="VRQ313" s="417" t="s">
        <v>757</v>
      </c>
      <c r="VRR313" s="414" t="s">
        <v>648</v>
      </c>
      <c r="VRS313" s="415">
        <v>4</v>
      </c>
      <c r="VRT313" s="418" t="s">
        <v>756</v>
      </c>
      <c r="VRU313" s="417" t="s">
        <v>757</v>
      </c>
      <c r="VRV313" s="414" t="s">
        <v>648</v>
      </c>
      <c r="VRW313" s="415">
        <v>4</v>
      </c>
      <c r="VRX313" s="418" t="s">
        <v>756</v>
      </c>
      <c r="VRY313" s="417" t="s">
        <v>757</v>
      </c>
      <c r="VRZ313" s="414" t="s">
        <v>648</v>
      </c>
      <c r="VSA313" s="415">
        <v>4</v>
      </c>
      <c r="VSB313" s="418" t="s">
        <v>756</v>
      </c>
      <c r="VSC313" s="417" t="s">
        <v>757</v>
      </c>
      <c r="VSD313" s="414" t="s">
        <v>648</v>
      </c>
      <c r="VSE313" s="415">
        <v>4</v>
      </c>
      <c r="VSF313" s="418" t="s">
        <v>756</v>
      </c>
      <c r="VSG313" s="417" t="s">
        <v>757</v>
      </c>
      <c r="VSH313" s="414" t="s">
        <v>648</v>
      </c>
      <c r="VSI313" s="415">
        <v>4</v>
      </c>
      <c r="VSJ313" s="418" t="s">
        <v>756</v>
      </c>
      <c r="VSK313" s="417" t="s">
        <v>757</v>
      </c>
      <c r="VSL313" s="414" t="s">
        <v>648</v>
      </c>
      <c r="VSM313" s="415">
        <v>4</v>
      </c>
      <c r="VSN313" s="418" t="s">
        <v>756</v>
      </c>
      <c r="VSO313" s="417" t="s">
        <v>757</v>
      </c>
      <c r="VSP313" s="414" t="s">
        <v>648</v>
      </c>
      <c r="VSQ313" s="415">
        <v>4</v>
      </c>
      <c r="VSR313" s="418" t="s">
        <v>756</v>
      </c>
      <c r="VSS313" s="417" t="s">
        <v>757</v>
      </c>
      <c r="VST313" s="414" t="s">
        <v>648</v>
      </c>
      <c r="VSU313" s="415">
        <v>4</v>
      </c>
      <c r="VSV313" s="418" t="s">
        <v>756</v>
      </c>
      <c r="VSW313" s="417" t="s">
        <v>757</v>
      </c>
      <c r="VSX313" s="414" t="s">
        <v>648</v>
      </c>
      <c r="VSY313" s="415">
        <v>4</v>
      </c>
      <c r="VSZ313" s="418" t="s">
        <v>756</v>
      </c>
      <c r="VTA313" s="417" t="s">
        <v>757</v>
      </c>
      <c r="VTB313" s="414" t="s">
        <v>648</v>
      </c>
      <c r="VTC313" s="415">
        <v>4</v>
      </c>
      <c r="VTD313" s="418" t="s">
        <v>756</v>
      </c>
      <c r="VTE313" s="417" t="s">
        <v>757</v>
      </c>
      <c r="VTF313" s="414" t="s">
        <v>648</v>
      </c>
      <c r="VTG313" s="415">
        <v>4</v>
      </c>
      <c r="VTH313" s="418" t="s">
        <v>756</v>
      </c>
      <c r="VTI313" s="417" t="s">
        <v>757</v>
      </c>
      <c r="VTJ313" s="414" t="s">
        <v>648</v>
      </c>
      <c r="VTK313" s="415">
        <v>4</v>
      </c>
      <c r="VTL313" s="418" t="s">
        <v>756</v>
      </c>
      <c r="VTM313" s="417" t="s">
        <v>757</v>
      </c>
      <c r="VTN313" s="414" t="s">
        <v>648</v>
      </c>
      <c r="VTO313" s="415">
        <v>4</v>
      </c>
      <c r="VTP313" s="418" t="s">
        <v>756</v>
      </c>
      <c r="VTQ313" s="417" t="s">
        <v>757</v>
      </c>
      <c r="VTR313" s="414" t="s">
        <v>648</v>
      </c>
      <c r="VTS313" s="415">
        <v>4</v>
      </c>
      <c r="VTT313" s="418" t="s">
        <v>756</v>
      </c>
      <c r="VTU313" s="417" t="s">
        <v>757</v>
      </c>
      <c r="VTV313" s="414" t="s">
        <v>648</v>
      </c>
      <c r="VTW313" s="415">
        <v>4</v>
      </c>
      <c r="VTX313" s="418" t="s">
        <v>756</v>
      </c>
      <c r="VTY313" s="417" t="s">
        <v>757</v>
      </c>
      <c r="VTZ313" s="414" t="s">
        <v>648</v>
      </c>
      <c r="VUA313" s="415">
        <v>4</v>
      </c>
      <c r="VUB313" s="418" t="s">
        <v>756</v>
      </c>
      <c r="VUC313" s="417" t="s">
        <v>757</v>
      </c>
      <c r="VUD313" s="414" t="s">
        <v>648</v>
      </c>
      <c r="VUE313" s="415">
        <v>4</v>
      </c>
      <c r="VUF313" s="418" t="s">
        <v>756</v>
      </c>
      <c r="VUG313" s="417" t="s">
        <v>757</v>
      </c>
      <c r="VUH313" s="414" t="s">
        <v>648</v>
      </c>
      <c r="VUI313" s="415">
        <v>4</v>
      </c>
      <c r="VUJ313" s="418" t="s">
        <v>756</v>
      </c>
      <c r="VUK313" s="417" t="s">
        <v>757</v>
      </c>
      <c r="VUL313" s="414" t="s">
        <v>648</v>
      </c>
      <c r="VUM313" s="415">
        <v>4</v>
      </c>
      <c r="VUN313" s="418" t="s">
        <v>756</v>
      </c>
      <c r="VUO313" s="417" t="s">
        <v>757</v>
      </c>
      <c r="VUP313" s="414" t="s">
        <v>648</v>
      </c>
      <c r="VUQ313" s="415">
        <v>4</v>
      </c>
      <c r="VUR313" s="418" t="s">
        <v>756</v>
      </c>
      <c r="VUS313" s="417" t="s">
        <v>757</v>
      </c>
      <c r="VUT313" s="414" t="s">
        <v>648</v>
      </c>
      <c r="VUU313" s="415">
        <v>4</v>
      </c>
      <c r="VUV313" s="418" t="s">
        <v>756</v>
      </c>
      <c r="VUW313" s="417" t="s">
        <v>757</v>
      </c>
      <c r="VUX313" s="414" t="s">
        <v>648</v>
      </c>
      <c r="VUY313" s="415">
        <v>4</v>
      </c>
      <c r="VUZ313" s="418" t="s">
        <v>756</v>
      </c>
      <c r="VVA313" s="417" t="s">
        <v>757</v>
      </c>
      <c r="VVB313" s="414" t="s">
        <v>648</v>
      </c>
      <c r="VVC313" s="415">
        <v>4</v>
      </c>
      <c r="VVD313" s="418" t="s">
        <v>756</v>
      </c>
      <c r="VVE313" s="417" t="s">
        <v>757</v>
      </c>
      <c r="VVF313" s="414" t="s">
        <v>648</v>
      </c>
      <c r="VVG313" s="415">
        <v>4</v>
      </c>
      <c r="VVH313" s="418" t="s">
        <v>756</v>
      </c>
      <c r="VVI313" s="417" t="s">
        <v>757</v>
      </c>
      <c r="VVJ313" s="414" t="s">
        <v>648</v>
      </c>
      <c r="VVK313" s="415">
        <v>4</v>
      </c>
      <c r="VVL313" s="418" t="s">
        <v>756</v>
      </c>
      <c r="VVM313" s="417" t="s">
        <v>757</v>
      </c>
      <c r="VVN313" s="414" t="s">
        <v>648</v>
      </c>
      <c r="VVO313" s="415">
        <v>4</v>
      </c>
      <c r="VVP313" s="418" t="s">
        <v>756</v>
      </c>
      <c r="VVQ313" s="417" t="s">
        <v>757</v>
      </c>
      <c r="VVR313" s="414" t="s">
        <v>648</v>
      </c>
      <c r="VVS313" s="415">
        <v>4</v>
      </c>
      <c r="VVT313" s="418" t="s">
        <v>756</v>
      </c>
      <c r="VVU313" s="417" t="s">
        <v>757</v>
      </c>
      <c r="VVV313" s="414" t="s">
        <v>648</v>
      </c>
      <c r="VVW313" s="415">
        <v>4</v>
      </c>
      <c r="VVX313" s="418" t="s">
        <v>756</v>
      </c>
      <c r="VVY313" s="417" t="s">
        <v>757</v>
      </c>
      <c r="VVZ313" s="414" t="s">
        <v>648</v>
      </c>
      <c r="VWA313" s="415">
        <v>4</v>
      </c>
      <c r="VWB313" s="418" t="s">
        <v>756</v>
      </c>
      <c r="VWC313" s="417" t="s">
        <v>757</v>
      </c>
      <c r="VWD313" s="414" t="s">
        <v>648</v>
      </c>
      <c r="VWE313" s="415">
        <v>4</v>
      </c>
      <c r="VWF313" s="418" t="s">
        <v>756</v>
      </c>
      <c r="VWG313" s="417" t="s">
        <v>757</v>
      </c>
      <c r="VWH313" s="414" t="s">
        <v>648</v>
      </c>
      <c r="VWI313" s="415">
        <v>4</v>
      </c>
      <c r="VWJ313" s="418" t="s">
        <v>756</v>
      </c>
      <c r="VWK313" s="417" t="s">
        <v>757</v>
      </c>
      <c r="VWL313" s="414" t="s">
        <v>648</v>
      </c>
      <c r="VWM313" s="415">
        <v>4</v>
      </c>
      <c r="VWN313" s="418" t="s">
        <v>756</v>
      </c>
      <c r="VWO313" s="417" t="s">
        <v>757</v>
      </c>
      <c r="VWP313" s="414" t="s">
        <v>648</v>
      </c>
      <c r="VWQ313" s="415">
        <v>4</v>
      </c>
      <c r="VWR313" s="418" t="s">
        <v>756</v>
      </c>
      <c r="VWS313" s="417" t="s">
        <v>757</v>
      </c>
      <c r="VWT313" s="414" t="s">
        <v>648</v>
      </c>
      <c r="VWU313" s="415">
        <v>4</v>
      </c>
      <c r="VWV313" s="418" t="s">
        <v>756</v>
      </c>
      <c r="VWW313" s="417" t="s">
        <v>757</v>
      </c>
      <c r="VWX313" s="414" t="s">
        <v>648</v>
      </c>
      <c r="VWY313" s="415">
        <v>4</v>
      </c>
      <c r="VWZ313" s="418" t="s">
        <v>756</v>
      </c>
      <c r="VXA313" s="417" t="s">
        <v>757</v>
      </c>
      <c r="VXB313" s="414" t="s">
        <v>648</v>
      </c>
      <c r="VXC313" s="415">
        <v>4</v>
      </c>
      <c r="VXD313" s="418" t="s">
        <v>756</v>
      </c>
      <c r="VXE313" s="417" t="s">
        <v>757</v>
      </c>
      <c r="VXF313" s="414" t="s">
        <v>648</v>
      </c>
      <c r="VXG313" s="415">
        <v>4</v>
      </c>
      <c r="VXH313" s="418" t="s">
        <v>756</v>
      </c>
      <c r="VXI313" s="417" t="s">
        <v>757</v>
      </c>
      <c r="VXJ313" s="414" t="s">
        <v>648</v>
      </c>
      <c r="VXK313" s="415">
        <v>4</v>
      </c>
      <c r="VXL313" s="418" t="s">
        <v>756</v>
      </c>
      <c r="VXM313" s="417" t="s">
        <v>757</v>
      </c>
      <c r="VXN313" s="414" t="s">
        <v>648</v>
      </c>
      <c r="VXO313" s="415">
        <v>4</v>
      </c>
      <c r="VXP313" s="418" t="s">
        <v>756</v>
      </c>
      <c r="VXQ313" s="417" t="s">
        <v>757</v>
      </c>
      <c r="VXR313" s="414" t="s">
        <v>648</v>
      </c>
      <c r="VXS313" s="415">
        <v>4</v>
      </c>
      <c r="VXT313" s="418" t="s">
        <v>756</v>
      </c>
      <c r="VXU313" s="417" t="s">
        <v>757</v>
      </c>
      <c r="VXV313" s="414" t="s">
        <v>648</v>
      </c>
      <c r="VXW313" s="415">
        <v>4</v>
      </c>
      <c r="VXX313" s="418" t="s">
        <v>756</v>
      </c>
      <c r="VXY313" s="417" t="s">
        <v>757</v>
      </c>
      <c r="VXZ313" s="414" t="s">
        <v>648</v>
      </c>
      <c r="VYA313" s="415">
        <v>4</v>
      </c>
      <c r="VYB313" s="418" t="s">
        <v>756</v>
      </c>
      <c r="VYC313" s="417" t="s">
        <v>757</v>
      </c>
      <c r="VYD313" s="414" t="s">
        <v>648</v>
      </c>
      <c r="VYE313" s="415">
        <v>4</v>
      </c>
      <c r="VYF313" s="418" t="s">
        <v>756</v>
      </c>
      <c r="VYG313" s="417" t="s">
        <v>757</v>
      </c>
      <c r="VYH313" s="414" t="s">
        <v>648</v>
      </c>
      <c r="VYI313" s="415">
        <v>4</v>
      </c>
      <c r="VYJ313" s="418" t="s">
        <v>756</v>
      </c>
      <c r="VYK313" s="417" t="s">
        <v>757</v>
      </c>
      <c r="VYL313" s="414" t="s">
        <v>648</v>
      </c>
      <c r="VYM313" s="415">
        <v>4</v>
      </c>
      <c r="VYN313" s="418" t="s">
        <v>756</v>
      </c>
      <c r="VYO313" s="417" t="s">
        <v>757</v>
      </c>
      <c r="VYP313" s="414" t="s">
        <v>648</v>
      </c>
      <c r="VYQ313" s="415">
        <v>4</v>
      </c>
      <c r="VYR313" s="418" t="s">
        <v>756</v>
      </c>
      <c r="VYS313" s="417" t="s">
        <v>757</v>
      </c>
      <c r="VYT313" s="414" t="s">
        <v>648</v>
      </c>
      <c r="VYU313" s="415">
        <v>4</v>
      </c>
      <c r="VYV313" s="418" t="s">
        <v>756</v>
      </c>
      <c r="VYW313" s="417" t="s">
        <v>757</v>
      </c>
      <c r="VYX313" s="414" t="s">
        <v>648</v>
      </c>
      <c r="VYY313" s="415">
        <v>4</v>
      </c>
      <c r="VYZ313" s="418" t="s">
        <v>756</v>
      </c>
      <c r="VZA313" s="417" t="s">
        <v>757</v>
      </c>
      <c r="VZB313" s="414" t="s">
        <v>648</v>
      </c>
      <c r="VZC313" s="415">
        <v>4</v>
      </c>
      <c r="VZD313" s="418" t="s">
        <v>756</v>
      </c>
      <c r="VZE313" s="417" t="s">
        <v>757</v>
      </c>
      <c r="VZF313" s="414" t="s">
        <v>648</v>
      </c>
      <c r="VZG313" s="415">
        <v>4</v>
      </c>
      <c r="VZH313" s="418" t="s">
        <v>756</v>
      </c>
      <c r="VZI313" s="417" t="s">
        <v>757</v>
      </c>
      <c r="VZJ313" s="414" t="s">
        <v>648</v>
      </c>
      <c r="VZK313" s="415">
        <v>4</v>
      </c>
      <c r="VZL313" s="418" t="s">
        <v>756</v>
      </c>
      <c r="VZM313" s="417" t="s">
        <v>757</v>
      </c>
      <c r="VZN313" s="414" t="s">
        <v>648</v>
      </c>
      <c r="VZO313" s="415">
        <v>4</v>
      </c>
      <c r="VZP313" s="418" t="s">
        <v>756</v>
      </c>
      <c r="VZQ313" s="417" t="s">
        <v>757</v>
      </c>
      <c r="VZR313" s="414" t="s">
        <v>648</v>
      </c>
      <c r="VZS313" s="415">
        <v>4</v>
      </c>
      <c r="VZT313" s="418" t="s">
        <v>756</v>
      </c>
      <c r="VZU313" s="417" t="s">
        <v>757</v>
      </c>
      <c r="VZV313" s="414" t="s">
        <v>648</v>
      </c>
      <c r="VZW313" s="415">
        <v>4</v>
      </c>
      <c r="VZX313" s="418" t="s">
        <v>756</v>
      </c>
      <c r="VZY313" s="417" t="s">
        <v>757</v>
      </c>
      <c r="VZZ313" s="414" t="s">
        <v>648</v>
      </c>
      <c r="WAA313" s="415">
        <v>4</v>
      </c>
      <c r="WAB313" s="418" t="s">
        <v>756</v>
      </c>
      <c r="WAC313" s="417" t="s">
        <v>757</v>
      </c>
      <c r="WAD313" s="414" t="s">
        <v>648</v>
      </c>
      <c r="WAE313" s="415">
        <v>4</v>
      </c>
      <c r="WAF313" s="418" t="s">
        <v>756</v>
      </c>
      <c r="WAG313" s="417" t="s">
        <v>757</v>
      </c>
      <c r="WAH313" s="414" t="s">
        <v>648</v>
      </c>
      <c r="WAI313" s="415">
        <v>4</v>
      </c>
      <c r="WAJ313" s="418" t="s">
        <v>756</v>
      </c>
      <c r="WAK313" s="417" t="s">
        <v>757</v>
      </c>
      <c r="WAL313" s="414" t="s">
        <v>648</v>
      </c>
      <c r="WAM313" s="415">
        <v>4</v>
      </c>
      <c r="WAN313" s="418" t="s">
        <v>756</v>
      </c>
      <c r="WAO313" s="417" t="s">
        <v>757</v>
      </c>
      <c r="WAP313" s="414" t="s">
        <v>648</v>
      </c>
      <c r="WAQ313" s="415">
        <v>4</v>
      </c>
      <c r="WAR313" s="418" t="s">
        <v>756</v>
      </c>
      <c r="WAS313" s="417" t="s">
        <v>757</v>
      </c>
      <c r="WAT313" s="414" t="s">
        <v>648</v>
      </c>
      <c r="WAU313" s="415">
        <v>4</v>
      </c>
      <c r="WAV313" s="418" t="s">
        <v>756</v>
      </c>
      <c r="WAW313" s="417" t="s">
        <v>757</v>
      </c>
      <c r="WAX313" s="414" t="s">
        <v>648</v>
      </c>
      <c r="WAY313" s="415">
        <v>4</v>
      </c>
      <c r="WAZ313" s="418" t="s">
        <v>756</v>
      </c>
      <c r="WBA313" s="417" t="s">
        <v>757</v>
      </c>
      <c r="WBB313" s="414" t="s">
        <v>648</v>
      </c>
      <c r="WBC313" s="415">
        <v>4</v>
      </c>
      <c r="WBD313" s="418" t="s">
        <v>756</v>
      </c>
      <c r="WBE313" s="417" t="s">
        <v>757</v>
      </c>
      <c r="WBF313" s="414" t="s">
        <v>648</v>
      </c>
      <c r="WBG313" s="415">
        <v>4</v>
      </c>
      <c r="WBH313" s="418" t="s">
        <v>756</v>
      </c>
      <c r="WBI313" s="417" t="s">
        <v>757</v>
      </c>
      <c r="WBJ313" s="414" t="s">
        <v>648</v>
      </c>
      <c r="WBK313" s="415">
        <v>4</v>
      </c>
      <c r="WBL313" s="418" t="s">
        <v>756</v>
      </c>
      <c r="WBM313" s="417" t="s">
        <v>757</v>
      </c>
      <c r="WBN313" s="414" t="s">
        <v>648</v>
      </c>
      <c r="WBO313" s="415">
        <v>4</v>
      </c>
      <c r="WBP313" s="418" t="s">
        <v>756</v>
      </c>
      <c r="WBQ313" s="417" t="s">
        <v>757</v>
      </c>
      <c r="WBR313" s="414" t="s">
        <v>648</v>
      </c>
      <c r="WBS313" s="415">
        <v>4</v>
      </c>
      <c r="WBT313" s="418" t="s">
        <v>756</v>
      </c>
      <c r="WBU313" s="417" t="s">
        <v>757</v>
      </c>
      <c r="WBV313" s="414" t="s">
        <v>648</v>
      </c>
      <c r="WBW313" s="415">
        <v>4</v>
      </c>
      <c r="WBX313" s="418" t="s">
        <v>756</v>
      </c>
      <c r="WBY313" s="417" t="s">
        <v>757</v>
      </c>
      <c r="WBZ313" s="414" t="s">
        <v>648</v>
      </c>
      <c r="WCA313" s="415">
        <v>4</v>
      </c>
      <c r="WCB313" s="418" t="s">
        <v>756</v>
      </c>
      <c r="WCC313" s="417" t="s">
        <v>757</v>
      </c>
      <c r="WCD313" s="414" t="s">
        <v>648</v>
      </c>
      <c r="WCE313" s="415">
        <v>4</v>
      </c>
      <c r="WCF313" s="418" t="s">
        <v>756</v>
      </c>
      <c r="WCG313" s="417" t="s">
        <v>757</v>
      </c>
      <c r="WCH313" s="414" t="s">
        <v>648</v>
      </c>
      <c r="WCI313" s="415">
        <v>4</v>
      </c>
      <c r="WCJ313" s="418" t="s">
        <v>756</v>
      </c>
      <c r="WCK313" s="417" t="s">
        <v>757</v>
      </c>
      <c r="WCL313" s="414" t="s">
        <v>648</v>
      </c>
      <c r="WCM313" s="415">
        <v>4</v>
      </c>
      <c r="WCN313" s="418" t="s">
        <v>756</v>
      </c>
      <c r="WCO313" s="417" t="s">
        <v>757</v>
      </c>
      <c r="WCP313" s="414" t="s">
        <v>648</v>
      </c>
      <c r="WCQ313" s="415">
        <v>4</v>
      </c>
      <c r="WCR313" s="418" t="s">
        <v>756</v>
      </c>
      <c r="WCS313" s="417" t="s">
        <v>757</v>
      </c>
      <c r="WCT313" s="414" t="s">
        <v>648</v>
      </c>
      <c r="WCU313" s="415">
        <v>4</v>
      </c>
      <c r="WCV313" s="418" t="s">
        <v>756</v>
      </c>
      <c r="WCW313" s="417" t="s">
        <v>757</v>
      </c>
      <c r="WCX313" s="414" t="s">
        <v>648</v>
      </c>
      <c r="WCY313" s="415">
        <v>4</v>
      </c>
      <c r="WCZ313" s="418" t="s">
        <v>756</v>
      </c>
      <c r="WDA313" s="417" t="s">
        <v>757</v>
      </c>
      <c r="WDB313" s="414" t="s">
        <v>648</v>
      </c>
      <c r="WDC313" s="415">
        <v>4</v>
      </c>
      <c r="WDD313" s="418" t="s">
        <v>756</v>
      </c>
      <c r="WDE313" s="417" t="s">
        <v>757</v>
      </c>
      <c r="WDF313" s="414" t="s">
        <v>648</v>
      </c>
      <c r="WDG313" s="415">
        <v>4</v>
      </c>
      <c r="WDH313" s="418" t="s">
        <v>756</v>
      </c>
      <c r="WDI313" s="417" t="s">
        <v>757</v>
      </c>
      <c r="WDJ313" s="414" t="s">
        <v>648</v>
      </c>
      <c r="WDK313" s="415">
        <v>4</v>
      </c>
      <c r="WDL313" s="418" t="s">
        <v>756</v>
      </c>
      <c r="WDM313" s="417" t="s">
        <v>757</v>
      </c>
      <c r="WDN313" s="414" t="s">
        <v>648</v>
      </c>
      <c r="WDO313" s="415">
        <v>4</v>
      </c>
      <c r="WDP313" s="418" t="s">
        <v>756</v>
      </c>
      <c r="WDQ313" s="417" t="s">
        <v>757</v>
      </c>
      <c r="WDR313" s="414" t="s">
        <v>648</v>
      </c>
      <c r="WDS313" s="415">
        <v>4</v>
      </c>
      <c r="WDT313" s="418" t="s">
        <v>756</v>
      </c>
      <c r="WDU313" s="417" t="s">
        <v>757</v>
      </c>
      <c r="WDV313" s="414" t="s">
        <v>648</v>
      </c>
      <c r="WDW313" s="415">
        <v>4</v>
      </c>
      <c r="WDX313" s="418" t="s">
        <v>756</v>
      </c>
      <c r="WDY313" s="417" t="s">
        <v>757</v>
      </c>
      <c r="WDZ313" s="414" t="s">
        <v>648</v>
      </c>
      <c r="WEA313" s="415">
        <v>4</v>
      </c>
      <c r="WEB313" s="418" t="s">
        <v>756</v>
      </c>
      <c r="WEC313" s="417" t="s">
        <v>757</v>
      </c>
      <c r="WED313" s="414" t="s">
        <v>648</v>
      </c>
      <c r="WEE313" s="415">
        <v>4</v>
      </c>
      <c r="WEF313" s="418" t="s">
        <v>756</v>
      </c>
      <c r="WEG313" s="417" t="s">
        <v>757</v>
      </c>
      <c r="WEH313" s="414" t="s">
        <v>648</v>
      </c>
      <c r="WEI313" s="415">
        <v>4</v>
      </c>
      <c r="WEJ313" s="418" t="s">
        <v>756</v>
      </c>
      <c r="WEK313" s="417" t="s">
        <v>757</v>
      </c>
      <c r="WEL313" s="414" t="s">
        <v>648</v>
      </c>
      <c r="WEM313" s="415">
        <v>4</v>
      </c>
      <c r="WEN313" s="418" t="s">
        <v>756</v>
      </c>
      <c r="WEO313" s="417" t="s">
        <v>757</v>
      </c>
      <c r="WEP313" s="414" t="s">
        <v>648</v>
      </c>
      <c r="WEQ313" s="415">
        <v>4</v>
      </c>
      <c r="WER313" s="418" t="s">
        <v>756</v>
      </c>
      <c r="WES313" s="417" t="s">
        <v>757</v>
      </c>
      <c r="WET313" s="414" t="s">
        <v>648</v>
      </c>
      <c r="WEU313" s="415">
        <v>4</v>
      </c>
      <c r="WEV313" s="418" t="s">
        <v>756</v>
      </c>
      <c r="WEW313" s="417" t="s">
        <v>757</v>
      </c>
      <c r="WEX313" s="414" t="s">
        <v>648</v>
      </c>
      <c r="WEY313" s="415">
        <v>4</v>
      </c>
      <c r="WEZ313" s="418" t="s">
        <v>756</v>
      </c>
      <c r="WFA313" s="417" t="s">
        <v>757</v>
      </c>
      <c r="WFB313" s="414" t="s">
        <v>648</v>
      </c>
      <c r="WFC313" s="415">
        <v>4</v>
      </c>
      <c r="WFD313" s="418" t="s">
        <v>756</v>
      </c>
      <c r="WFE313" s="417" t="s">
        <v>757</v>
      </c>
      <c r="WFF313" s="414" t="s">
        <v>648</v>
      </c>
      <c r="WFG313" s="415">
        <v>4</v>
      </c>
      <c r="WFH313" s="418" t="s">
        <v>756</v>
      </c>
      <c r="WFI313" s="417" t="s">
        <v>757</v>
      </c>
      <c r="WFJ313" s="414" t="s">
        <v>648</v>
      </c>
      <c r="WFK313" s="415">
        <v>4</v>
      </c>
      <c r="WFL313" s="418" t="s">
        <v>756</v>
      </c>
      <c r="WFM313" s="417" t="s">
        <v>757</v>
      </c>
      <c r="WFN313" s="414" t="s">
        <v>648</v>
      </c>
      <c r="WFO313" s="415">
        <v>4</v>
      </c>
      <c r="WFP313" s="418" t="s">
        <v>756</v>
      </c>
      <c r="WFQ313" s="417" t="s">
        <v>757</v>
      </c>
      <c r="WFR313" s="414" t="s">
        <v>648</v>
      </c>
      <c r="WFS313" s="415">
        <v>4</v>
      </c>
      <c r="WFT313" s="418" t="s">
        <v>756</v>
      </c>
      <c r="WFU313" s="417" t="s">
        <v>757</v>
      </c>
      <c r="WFV313" s="414" t="s">
        <v>648</v>
      </c>
      <c r="WFW313" s="415">
        <v>4</v>
      </c>
      <c r="WFX313" s="418" t="s">
        <v>756</v>
      </c>
      <c r="WFY313" s="417" t="s">
        <v>757</v>
      </c>
      <c r="WFZ313" s="414" t="s">
        <v>648</v>
      </c>
      <c r="WGA313" s="415">
        <v>4</v>
      </c>
      <c r="WGB313" s="418" t="s">
        <v>756</v>
      </c>
      <c r="WGC313" s="417" t="s">
        <v>757</v>
      </c>
      <c r="WGD313" s="414" t="s">
        <v>648</v>
      </c>
      <c r="WGE313" s="415">
        <v>4</v>
      </c>
      <c r="WGF313" s="418" t="s">
        <v>756</v>
      </c>
      <c r="WGG313" s="417" t="s">
        <v>757</v>
      </c>
      <c r="WGH313" s="414" t="s">
        <v>648</v>
      </c>
      <c r="WGI313" s="415">
        <v>4</v>
      </c>
      <c r="WGJ313" s="418" t="s">
        <v>756</v>
      </c>
      <c r="WGK313" s="417" t="s">
        <v>757</v>
      </c>
      <c r="WGL313" s="414" t="s">
        <v>648</v>
      </c>
      <c r="WGM313" s="415">
        <v>4</v>
      </c>
      <c r="WGN313" s="418" t="s">
        <v>756</v>
      </c>
      <c r="WGO313" s="417" t="s">
        <v>757</v>
      </c>
      <c r="WGP313" s="414" t="s">
        <v>648</v>
      </c>
      <c r="WGQ313" s="415">
        <v>4</v>
      </c>
      <c r="WGR313" s="418" t="s">
        <v>756</v>
      </c>
      <c r="WGS313" s="417" t="s">
        <v>757</v>
      </c>
      <c r="WGT313" s="414" t="s">
        <v>648</v>
      </c>
      <c r="WGU313" s="415">
        <v>4</v>
      </c>
      <c r="WGV313" s="418" t="s">
        <v>756</v>
      </c>
      <c r="WGW313" s="417" t="s">
        <v>757</v>
      </c>
      <c r="WGX313" s="414" t="s">
        <v>648</v>
      </c>
      <c r="WGY313" s="415">
        <v>4</v>
      </c>
      <c r="WGZ313" s="418" t="s">
        <v>756</v>
      </c>
      <c r="WHA313" s="417" t="s">
        <v>757</v>
      </c>
      <c r="WHB313" s="414" t="s">
        <v>648</v>
      </c>
      <c r="WHC313" s="415">
        <v>4</v>
      </c>
      <c r="WHD313" s="418" t="s">
        <v>756</v>
      </c>
      <c r="WHE313" s="417" t="s">
        <v>757</v>
      </c>
      <c r="WHF313" s="414" t="s">
        <v>648</v>
      </c>
      <c r="WHG313" s="415">
        <v>4</v>
      </c>
      <c r="WHH313" s="418" t="s">
        <v>756</v>
      </c>
      <c r="WHI313" s="417" t="s">
        <v>757</v>
      </c>
      <c r="WHJ313" s="414" t="s">
        <v>648</v>
      </c>
      <c r="WHK313" s="415">
        <v>4</v>
      </c>
      <c r="WHL313" s="418" t="s">
        <v>756</v>
      </c>
      <c r="WHM313" s="417" t="s">
        <v>757</v>
      </c>
      <c r="WHN313" s="414" t="s">
        <v>648</v>
      </c>
      <c r="WHO313" s="415">
        <v>4</v>
      </c>
      <c r="WHP313" s="418" t="s">
        <v>756</v>
      </c>
      <c r="WHQ313" s="417" t="s">
        <v>757</v>
      </c>
      <c r="WHR313" s="414" t="s">
        <v>648</v>
      </c>
      <c r="WHS313" s="415">
        <v>4</v>
      </c>
      <c r="WHT313" s="418" t="s">
        <v>756</v>
      </c>
      <c r="WHU313" s="417" t="s">
        <v>757</v>
      </c>
      <c r="WHV313" s="414" t="s">
        <v>648</v>
      </c>
      <c r="WHW313" s="415">
        <v>4</v>
      </c>
      <c r="WHX313" s="418" t="s">
        <v>756</v>
      </c>
      <c r="WHY313" s="417" t="s">
        <v>757</v>
      </c>
      <c r="WHZ313" s="414" t="s">
        <v>648</v>
      </c>
      <c r="WIA313" s="415">
        <v>4</v>
      </c>
      <c r="WIB313" s="418" t="s">
        <v>756</v>
      </c>
      <c r="WIC313" s="417" t="s">
        <v>757</v>
      </c>
      <c r="WID313" s="414" t="s">
        <v>648</v>
      </c>
      <c r="WIE313" s="415">
        <v>4</v>
      </c>
      <c r="WIF313" s="418" t="s">
        <v>756</v>
      </c>
      <c r="WIG313" s="417" t="s">
        <v>757</v>
      </c>
      <c r="WIH313" s="414" t="s">
        <v>648</v>
      </c>
      <c r="WII313" s="415">
        <v>4</v>
      </c>
      <c r="WIJ313" s="418" t="s">
        <v>756</v>
      </c>
      <c r="WIK313" s="417" t="s">
        <v>757</v>
      </c>
      <c r="WIL313" s="414" t="s">
        <v>648</v>
      </c>
      <c r="WIM313" s="415">
        <v>4</v>
      </c>
      <c r="WIN313" s="418" t="s">
        <v>756</v>
      </c>
      <c r="WIO313" s="417" t="s">
        <v>757</v>
      </c>
      <c r="WIP313" s="414" t="s">
        <v>648</v>
      </c>
      <c r="WIQ313" s="415">
        <v>4</v>
      </c>
      <c r="WIR313" s="418" t="s">
        <v>756</v>
      </c>
      <c r="WIS313" s="417" t="s">
        <v>757</v>
      </c>
      <c r="WIT313" s="414" t="s">
        <v>648</v>
      </c>
      <c r="WIU313" s="415">
        <v>4</v>
      </c>
      <c r="WIV313" s="418" t="s">
        <v>756</v>
      </c>
      <c r="WIW313" s="417" t="s">
        <v>757</v>
      </c>
      <c r="WIX313" s="414" t="s">
        <v>648</v>
      </c>
      <c r="WIY313" s="415">
        <v>4</v>
      </c>
      <c r="WIZ313" s="418" t="s">
        <v>756</v>
      </c>
      <c r="WJA313" s="417" t="s">
        <v>757</v>
      </c>
      <c r="WJB313" s="414" t="s">
        <v>648</v>
      </c>
      <c r="WJC313" s="415">
        <v>4</v>
      </c>
      <c r="WJD313" s="418" t="s">
        <v>756</v>
      </c>
      <c r="WJE313" s="417" t="s">
        <v>757</v>
      </c>
      <c r="WJF313" s="414" t="s">
        <v>648</v>
      </c>
      <c r="WJG313" s="415">
        <v>4</v>
      </c>
      <c r="WJH313" s="418" t="s">
        <v>756</v>
      </c>
      <c r="WJI313" s="417" t="s">
        <v>757</v>
      </c>
      <c r="WJJ313" s="414" t="s">
        <v>648</v>
      </c>
      <c r="WJK313" s="415">
        <v>4</v>
      </c>
      <c r="WJL313" s="418" t="s">
        <v>756</v>
      </c>
      <c r="WJM313" s="417" t="s">
        <v>757</v>
      </c>
      <c r="WJN313" s="414" t="s">
        <v>648</v>
      </c>
      <c r="WJO313" s="415">
        <v>4</v>
      </c>
      <c r="WJP313" s="418" t="s">
        <v>756</v>
      </c>
      <c r="WJQ313" s="417" t="s">
        <v>757</v>
      </c>
      <c r="WJR313" s="414" t="s">
        <v>648</v>
      </c>
      <c r="WJS313" s="415">
        <v>4</v>
      </c>
      <c r="WJT313" s="418" t="s">
        <v>756</v>
      </c>
      <c r="WJU313" s="417" t="s">
        <v>757</v>
      </c>
      <c r="WJV313" s="414" t="s">
        <v>648</v>
      </c>
      <c r="WJW313" s="415">
        <v>4</v>
      </c>
      <c r="WJX313" s="418" t="s">
        <v>756</v>
      </c>
      <c r="WJY313" s="417" t="s">
        <v>757</v>
      </c>
      <c r="WJZ313" s="414" t="s">
        <v>648</v>
      </c>
      <c r="WKA313" s="415">
        <v>4</v>
      </c>
      <c r="WKB313" s="418" t="s">
        <v>756</v>
      </c>
      <c r="WKC313" s="417" t="s">
        <v>757</v>
      </c>
      <c r="WKD313" s="414" t="s">
        <v>648</v>
      </c>
      <c r="WKE313" s="415">
        <v>4</v>
      </c>
      <c r="WKF313" s="418" t="s">
        <v>756</v>
      </c>
      <c r="WKG313" s="417" t="s">
        <v>757</v>
      </c>
      <c r="WKH313" s="414" t="s">
        <v>648</v>
      </c>
      <c r="WKI313" s="415">
        <v>4</v>
      </c>
      <c r="WKJ313" s="418" t="s">
        <v>756</v>
      </c>
      <c r="WKK313" s="417" t="s">
        <v>757</v>
      </c>
      <c r="WKL313" s="414" t="s">
        <v>648</v>
      </c>
      <c r="WKM313" s="415">
        <v>4</v>
      </c>
      <c r="WKN313" s="418" t="s">
        <v>756</v>
      </c>
      <c r="WKO313" s="417" t="s">
        <v>757</v>
      </c>
      <c r="WKP313" s="414" t="s">
        <v>648</v>
      </c>
      <c r="WKQ313" s="415">
        <v>4</v>
      </c>
      <c r="WKR313" s="418" t="s">
        <v>756</v>
      </c>
      <c r="WKS313" s="417" t="s">
        <v>757</v>
      </c>
      <c r="WKT313" s="414" t="s">
        <v>648</v>
      </c>
      <c r="WKU313" s="415">
        <v>4</v>
      </c>
      <c r="WKV313" s="418" t="s">
        <v>756</v>
      </c>
      <c r="WKW313" s="417" t="s">
        <v>757</v>
      </c>
      <c r="WKX313" s="414" t="s">
        <v>648</v>
      </c>
      <c r="WKY313" s="415">
        <v>4</v>
      </c>
      <c r="WKZ313" s="418" t="s">
        <v>756</v>
      </c>
      <c r="WLA313" s="417" t="s">
        <v>757</v>
      </c>
      <c r="WLB313" s="414" t="s">
        <v>648</v>
      </c>
      <c r="WLC313" s="415">
        <v>4</v>
      </c>
      <c r="WLD313" s="418" t="s">
        <v>756</v>
      </c>
      <c r="WLE313" s="417" t="s">
        <v>757</v>
      </c>
      <c r="WLF313" s="414" t="s">
        <v>648</v>
      </c>
      <c r="WLG313" s="415">
        <v>4</v>
      </c>
      <c r="WLH313" s="418" t="s">
        <v>756</v>
      </c>
      <c r="WLI313" s="417" t="s">
        <v>757</v>
      </c>
      <c r="WLJ313" s="414" t="s">
        <v>648</v>
      </c>
      <c r="WLK313" s="415">
        <v>4</v>
      </c>
      <c r="WLL313" s="418" t="s">
        <v>756</v>
      </c>
      <c r="WLM313" s="417" t="s">
        <v>757</v>
      </c>
      <c r="WLN313" s="414" t="s">
        <v>648</v>
      </c>
      <c r="WLO313" s="415">
        <v>4</v>
      </c>
      <c r="WLP313" s="418" t="s">
        <v>756</v>
      </c>
      <c r="WLQ313" s="417" t="s">
        <v>757</v>
      </c>
      <c r="WLR313" s="414" t="s">
        <v>648</v>
      </c>
      <c r="WLS313" s="415">
        <v>4</v>
      </c>
      <c r="WLT313" s="418" t="s">
        <v>756</v>
      </c>
      <c r="WLU313" s="417" t="s">
        <v>757</v>
      </c>
      <c r="WLV313" s="414" t="s">
        <v>648</v>
      </c>
      <c r="WLW313" s="415">
        <v>4</v>
      </c>
      <c r="WLX313" s="418" t="s">
        <v>756</v>
      </c>
      <c r="WLY313" s="417" t="s">
        <v>757</v>
      </c>
      <c r="WLZ313" s="414" t="s">
        <v>648</v>
      </c>
      <c r="WMA313" s="415">
        <v>4</v>
      </c>
      <c r="WMB313" s="418" t="s">
        <v>756</v>
      </c>
      <c r="WMC313" s="417" t="s">
        <v>757</v>
      </c>
      <c r="WMD313" s="414" t="s">
        <v>648</v>
      </c>
      <c r="WME313" s="415">
        <v>4</v>
      </c>
      <c r="WMF313" s="418" t="s">
        <v>756</v>
      </c>
      <c r="WMG313" s="417" t="s">
        <v>757</v>
      </c>
      <c r="WMH313" s="414" t="s">
        <v>648</v>
      </c>
      <c r="WMI313" s="415">
        <v>4</v>
      </c>
      <c r="WMJ313" s="418" t="s">
        <v>756</v>
      </c>
      <c r="WMK313" s="417" t="s">
        <v>757</v>
      </c>
      <c r="WML313" s="414" t="s">
        <v>648</v>
      </c>
      <c r="WMM313" s="415">
        <v>4</v>
      </c>
      <c r="WMN313" s="418" t="s">
        <v>756</v>
      </c>
      <c r="WMO313" s="417" t="s">
        <v>757</v>
      </c>
      <c r="WMP313" s="414" t="s">
        <v>648</v>
      </c>
      <c r="WMQ313" s="415">
        <v>4</v>
      </c>
      <c r="WMR313" s="418" t="s">
        <v>756</v>
      </c>
      <c r="WMS313" s="417" t="s">
        <v>757</v>
      </c>
      <c r="WMT313" s="414" t="s">
        <v>648</v>
      </c>
      <c r="WMU313" s="415">
        <v>4</v>
      </c>
      <c r="WMV313" s="418" t="s">
        <v>756</v>
      </c>
      <c r="WMW313" s="417" t="s">
        <v>757</v>
      </c>
      <c r="WMX313" s="414" t="s">
        <v>648</v>
      </c>
      <c r="WMY313" s="415">
        <v>4</v>
      </c>
      <c r="WMZ313" s="418" t="s">
        <v>756</v>
      </c>
      <c r="WNA313" s="417" t="s">
        <v>757</v>
      </c>
      <c r="WNB313" s="414" t="s">
        <v>648</v>
      </c>
      <c r="WNC313" s="415">
        <v>4</v>
      </c>
      <c r="WND313" s="418" t="s">
        <v>756</v>
      </c>
      <c r="WNE313" s="417" t="s">
        <v>757</v>
      </c>
      <c r="WNF313" s="414" t="s">
        <v>648</v>
      </c>
      <c r="WNG313" s="415">
        <v>4</v>
      </c>
      <c r="WNH313" s="418" t="s">
        <v>756</v>
      </c>
      <c r="WNI313" s="417" t="s">
        <v>757</v>
      </c>
      <c r="WNJ313" s="414" t="s">
        <v>648</v>
      </c>
      <c r="WNK313" s="415">
        <v>4</v>
      </c>
      <c r="WNL313" s="418" t="s">
        <v>756</v>
      </c>
      <c r="WNM313" s="417" t="s">
        <v>757</v>
      </c>
      <c r="WNN313" s="414" t="s">
        <v>648</v>
      </c>
      <c r="WNO313" s="415">
        <v>4</v>
      </c>
      <c r="WNP313" s="418" t="s">
        <v>756</v>
      </c>
      <c r="WNQ313" s="417" t="s">
        <v>757</v>
      </c>
      <c r="WNR313" s="414" t="s">
        <v>648</v>
      </c>
      <c r="WNS313" s="415">
        <v>4</v>
      </c>
      <c r="WNT313" s="418" t="s">
        <v>756</v>
      </c>
      <c r="WNU313" s="417" t="s">
        <v>757</v>
      </c>
      <c r="WNV313" s="414" t="s">
        <v>648</v>
      </c>
      <c r="WNW313" s="415">
        <v>4</v>
      </c>
      <c r="WNX313" s="418" t="s">
        <v>756</v>
      </c>
      <c r="WNY313" s="417" t="s">
        <v>757</v>
      </c>
      <c r="WNZ313" s="414" t="s">
        <v>648</v>
      </c>
      <c r="WOA313" s="415">
        <v>4</v>
      </c>
      <c r="WOB313" s="418" t="s">
        <v>756</v>
      </c>
      <c r="WOC313" s="417" t="s">
        <v>757</v>
      </c>
      <c r="WOD313" s="414" t="s">
        <v>648</v>
      </c>
      <c r="WOE313" s="415">
        <v>4</v>
      </c>
      <c r="WOF313" s="418" t="s">
        <v>756</v>
      </c>
      <c r="WOG313" s="417" t="s">
        <v>757</v>
      </c>
      <c r="WOH313" s="414" t="s">
        <v>648</v>
      </c>
      <c r="WOI313" s="415">
        <v>4</v>
      </c>
      <c r="WOJ313" s="418" t="s">
        <v>756</v>
      </c>
      <c r="WOK313" s="417" t="s">
        <v>757</v>
      </c>
      <c r="WOL313" s="414" t="s">
        <v>648</v>
      </c>
      <c r="WOM313" s="415">
        <v>4</v>
      </c>
      <c r="WON313" s="418" t="s">
        <v>756</v>
      </c>
      <c r="WOO313" s="417" t="s">
        <v>757</v>
      </c>
      <c r="WOP313" s="414" t="s">
        <v>648</v>
      </c>
      <c r="WOQ313" s="415">
        <v>4</v>
      </c>
      <c r="WOR313" s="418" t="s">
        <v>756</v>
      </c>
      <c r="WOS313" s="417" t="s">
        <v>757</v>
      </c>
      <c r="WOT313" s="414" t="s">
        <v>648</v>
      </c>
      <c r="WOU313" s="415">
        <v>4</v>
      </c>
      <c r="WOV313" s="418" t="s">
        <v>756</v>
      </c>
      <c r="WOW313" s="417" t="s">
        <v>757</v>
      </c>
      <c r="WOX313" s="414" t="s">
        <v>648</v>
      </c>
      <c r="WOY313" s="415">
        <v>4</v>
      </c>
      <c r="WOZ313" s="418" t="s">
        <v>756</v>
      </c>
      <c r="WPA313" s="417" t="s">
        <v>757</v>
      </c>
      <c r="WPB313" s="414" t="s">
        <v>648</v>
      </c>
      <c r="WPC313" s="415">
        <v>4</v>
      </c>
      <c r="WPD313" s="418" t="s">
        <v>756</v>
      </c>
      <c r="WPE313" s="417" t="s">
        <v>757</v>
      </c>
      <c r="WPF313" s="414" t="s">
        <v>648</v>
      </c>
      <c r="WPG313" s="415">
        <v>4</v>
      </c>
      <c r="WPH313" s="418" t="s">
        <v>756</v>
      </c>
      <c r="WPI313" s="417" t="s">
        <v>757</v>
      </c>
      <c r="WPJ313" s="414" t="s">
        <v>648</v>
      </c>
      <c r="WPK313" s="415">
        <v>4</v>
      </c>
      <c r="WPL313" s="418" t="s">
        <v>756</v>
      </c>
      <c r="WPM313" s="417" t="s">
        <v>757</v>
      </c>
      <c r="WPN313" s="414" t="s">
        <v>648</v>
      </c>
      <c r="WPO313" s="415">
        <v>4</v>
      </c>
      <c r="WPP313" s="418" t="s">
        <v>756</v>
      </c>
      <c r="WPQ313" s="417" t="s">
        <v>757</v>
      </c>
      <c r="WPR313" s="414" t="s">
        <v>648</v>
      </c>
      <c r="WPS313" s="415">
        <v>4</v>
      </c>
      <c r="WPT313" s="418" t="s">
        <v>756</v>
      </c>
      <c r="WPU313" s="417" t="s">
        <v>757</v>
      </c>
      <c r="WPV313" s="414" t="s">
        <v>648</v>
      </c>
      <c r="WPW313" s="415">
        <v>4</v>
      </c>
      <c r="WPX313" s="418" t="s">
        <v>756</v>
      </c>
      <c r="WPY313" s="417" t="s">
        <v>757</v>
      </c>
      <c r="WPZ313" s="414" t="s">
        <v>648</v>
      </c>
      <c r="WQA313" s="415">
        <v>4</v>
      </c>
      <c r="WQB313" s="418" t="s">
        <v>756</v>
      </c>
      <c r="WQC313" s="417" t="s">
        <v>757</v>
      </c>
      <c r="WQD313" s="414" t="s">
        <v>648</v>
      </c>
      <c r="WQE313" s="415">
        <v>4</v>
      </c>
      <c r="WQF313" s="418" t="s">
        <v>756</v>
      </c>
      <c r="WQG313" s="417" t="s">
        <v>757</v>
      </c>
      <c r="WQH313" s="414" t="s">
        <v>648</v>
      </c>
      <c r="WQI313" s="415">
        <v>4</v>
      </c>
      <c r="WQJ313" s="418" t="s">
        <v>756</v>
      </c>
      <c r="WQK313" s="417" t="s">
        <v>757</v>
      </c>
      <c r="WQL313" s="414" t="s">
        <v>648</v>
      </c>
      <c r="WQM313" s="415">
        <v>4</v>
      </c>
      <c r="WQN313" s="418" t="s">
        <v>756</v>
      </c>
      <c r="WQO313" s="417" t="s">
        <v>757</v>
      </c>
      <c r="WQP313" s="414" t="s">
        <v>648</v>
      </c>
      <c r="WQQ313" s="415">
        <v>4</v>
      </c>
      <c r="WQR313" s="418" t="s">
        <v>756</v>
      </c>
      <c r="WQS313" s="417" t="s">
        <v>757</v>
      </c>
      <c r="WQT313" s="414" t="s">
        <v>648</v>
      </c>
      <c r="WQU313" s="415">
        <v>4</v>
      </c>
      <c r="WQV313" s="418" t="s">
        <v>756</v>
      </c>
      <c r="WQW313" s="417" t="s">
        <v>757</v>
      </c>
      <c r="WQX313" s="414" t="s">
        <v>648</v>
      </c>
      <c r="WQY313" s="415">
        <v>4</v>
      </c>
      <c r="WQZ313" s="418" t="s">
        <v>756</v>
      </c>
      <c r="WRA313" s="417" t="s">
        <v>757</v>
      </c>
      <c r="WRB313" s="414" t="s">
        <v>648</v>
      </c>
      <c r="WRC313" s="415">
        <v>4</v>
      </c>
      <c r="WRD313" s="418" t="s">
        <v>756</v>
      </c>
      <c r="WRE313" s="417" t="s">
        <v>757</v>
      </c>
      <c r="WRF313" s="414" t="s">
        <v>648</v>
      </c>
      <c r="WRG313" s="415">
        <v>4</v>
      </c>
      <c r="WRH313" s="418" t="s">
        <v>756</v>
      </c>
      <c r="WRI313" s="417" t="s">
        <v>757</v>
      </c>
      <c r="WRJ313" s="414" t="s">
        <v>648</v>
      </c>
      <c r="WRK313" s="415">
        <v>4</v>
      </c>
      <c r="WRL313" s="418" t="s">
        <v>756</v>
      </c>
      <c r="WRM313" s="417" t="s">
        <v>757</v>
      </c>
      <c r="WRN313" s="414" t="s">
        <v>648</v>
      </c>
      <c r="WRO313" s="415">
        <v>4</v>
      </c>
      <c r="WRP313" s="418" t="s">
        <v>756</v>
      </c>
      <c r="WRQ313" s="417" t="s">
        <v>757</v>
      </c>
      <c r="WRR313" s="414" t="s">
        <v>648</v>
      </c>
      <c r="WRS313" s="415">
        <v>4</v>
      </c>
      <c r="WRT313" s="418" t="s">
        <v>756</v>
      </c>
      <c r="WRU313" s="417" t="s">
        <v>757</v>
      </c>
      <c r="WRV313" s="414" t="s">
        <v>648</v>
      </c>
      <c r="WRW313" s="415">
        <v>4</v>
      </c>
      <c r="WRX313" s="418" t="s">
        <v>756</v>
      </c>
      <c r="WRY313" s="417" t="s">
        <v>757</v>
      </c>
      <c r="WRZ313" s="414" t="s">
        <v>648</v>
      </c>
      <c r="WSA313" s="415">
        <v>4</v>
      </c>
      <c r="WSB313" s="418" t="s">
        <v>756</v>
      </c>
      <c r="WSC313" s="417" t="s">
        <v>757</v>
      </c>
      <c r="WSD313" s="414" t="s">
        <v>648</v>
      </c>
      <c r="WSE313" s="415">
        <v>4</v>
      </c>
      <c r="WSF313" s="418" t="s">
        <v>756</v>
      </c>
      <c r="WSG313" s="417" t="s">
        <v>757</v>
      </c>
      <c r="WSH313" s="414" t="s">
        <v>648</v>
      </c>
      <c r="WSI313" s="415">
        <v>4</v>
      </c>
      <c r="WSJ313" s="418" t="s">
        <v>756</v>
      </c>
      <c r="WSK313" s="417" t="s">
        <v>757</v>
      </c>
      <c r="WSL313" s="414" t="s">
        <v>648</v>
      </c>
      <c r="WSM313" s="415">
        <v>4</v>
      </c>
      <c r="WSN313" s="418" t="s">
        <v>756</v>
      </c>
      <c r="WSO313" s="417" t="s">
        <v>757</v>
      </c>
      <c r="WSP313" s="414" t="s">
        <v>648</v>
      </c>
      <c r="WSQ313" s="415">
        <v>4</v>
      </c>
      <c r="WSR313" s="418" t="s">
        <v>756</v>
      </c>
      <c r="WSS313" s="417" t="s">
        <v>757</v>
      </c>
      <c r="WST313" s="414" t="s">
        <v>648</v>
      </c>
      <c r="WSU313" s="415">
        <v>4</v>
      </c>
      <c r="WSV313" s="418" t="s">
        <v>756</v>
      </c>
      <c r="WSW313" s="417" t="s">
        <v>757</v>
      </c>
      <c r="WSX313" s="414" t="s">
        <v>648</v>
      </c>
      <c r="WSY313" s="415">
        <v>4</v>
      </c>
      <c r="WSZ313" s="418" t="s">
        <v>756</v>
      </c>
      <c r="WTA313" s="417" t="s">
        <v>757</v>
      </c>
      <c r="WTB313" s="414" t="s">
        <v>648</v>
      </c>
      <c r="WTC313" s="415">
        <v>4</v>
      </c>
      <c r="WTD313" s="418" t="s">
        <v>756</v>
      </c>
      <c r="WTE313" s="417" t="s">
        <v>757</v>
      </c>
      <c r="WTF313" s="414" t="s">
        <v>648</v>
      </c>
      <c r="WTG313" s="415">
        <v>4</v>
      </c>
      <c r="WTH313" s="418" t="s">
        <v>756</v>
      </c>
      <c r="WTI313" s="417" t="s">
        <v>757</v>
      </c>
      <c r="WTJ313" s="414" t="s">
        <v>648</v>
      </c>
      <c r="WTK313" s="415">
        <v>4</v>
      </c>
      <c r="WTL313" s="418" t="s">
        <v>756</v>
      </c>
      <c r="WTM313" s="417" t="s">
        <v>757</v>
      </c>
      <c r="WTN313" s="414" t="s">
        <v>648</v>
      </c>
      <c r="WTO313" s="415">
        <v>4</v>
      </c>
      <c r="WTP313" s="418" t="s">
        <v>756</v>
      </c>
      <c r="WTQ313" s="417" t="s">
        <v>757</v>
      </c>
      <c r="WTR313" s="414" t="s">
        <v>648</v>
      </c>
      <c r="WTS313" s="415">
        <v>4</v>
      </c>
      <c r="WTT313" s="418" t="s">
        <v>756</v>
      </c>
      <c r="WTU313" s="417" t="s">
        <v>757</v>
      </c>
      <c r="WTV313" s="414" t="s">
        <v>648</v>
      </c>
      <c r="WTW313" s="415">
        <v>4</v>
      </c>
      <c r="WTX313" s="418" t="s">
        <v>756</v>
      </c>
      <c r="WTY313" s="417" t="s">
        <v>757</v>
      </c>
      <c r="WTZ313" s="414" t="s">
        <v>648</v>
      </c>
      <c r="WUA313" s="415">
        <v>4</v>
      </c>
      <c r="WUB313" s="418" t="s">
        <v>756</v>
      </c>
      <c r="WUC313" s="417" t="s">
        <v>757</v>
      </c>
      <c r="WUD313" s="414" t="s">
        <v>648</v>
      </c>
      <c r="WUE313" s="415">
        <v>4</v>
      </c>
      <c r="WUF313" s="418" t="s">
        <v>756</v>
      </c>
      <c r="WUG313" s="417" t="s">
        <v>757</v>
      </c>
      <c r="WUH313" s="414" t="s">
        <v>648</v>
      </c>
      <c r="WUI313" s="415">
        <v>4</v>
      </c>
      <c r="WUJ313" s="418" t="s">
        <v>756</v>
      </c>
      <c r="WUK313" s="417" t="s">
        <v>757</v>
      </c>
      <c r="WUL313" s="414" t="s">
        <v>648</v>
      </c>
      <c r="WUM313" s="415">
        <v>4</v>
      </c>
      <c r="WUN313" s="418" t="s">
        <v>756</v>
      </c>
      <c r="WUO313" s="417" t="s">
        <v>757</v>
      </c>
      <c r="WUP313" s="414" t="s">
        <v>648</v>
      </c>
      <c r="WUQ313" s="415">
        <v>4</v>
      </c>
      <c r="WUR313" s="418" t="s">
        <v>756</v>
      </c>
      <c r="WUS313" s="417" t="s">
        <v>757</v>
      </c>
      <c r="WUT313" s="414" t="s">
        <v>648</v>
      </c>
      <c r="WUU313" s="415">
        <v>4</v>
      </c>
      <c r="WUV313" s="418" t="s">
        <v>756</v>
      </c>
      <c r="WUW313" s="417" t="s">
        <v>757</v>
      </c>
      <c r="WUX313" s="414" t="s">
        <v>648</v>
      </c>
      <c r="WUY313" s="415">
        <v>4</v>
      </c>
      <c r="WUZ313" s="418" t="s">
        <v>756</v>
      </c>
      <c r="WVA313" s="417" t="s">
        <v>757</v>
      </c>
      <c r="WVB313" s="414" t="s">
        <v>648</v>
      </c>
      <c r="WVC313" s="415">
        <v>4</v>
      </c>
      <c r="WVD313" s="418" t="s">
        <v>756</v>
      </c>
      <c r="WVE313" s="417" t="s">
        <v>757</v>
      </c>
      <c r="WVF313" s="414" t="s">
        <v>648</v>
      </c>
      <c r="WVG313" s="415">
        <v>4</v>
      </c>
      <c r="WVH313" s="418" t="s">
        <v>756</v>
      </c>
      <c r="WVI313" s="417" t="s">
        <v>757</v>
      </c>
      <c r="WVJ313" s="414" t="s">
        <v>648</v>
      </c>
      <c r="WVK313" s="415">
        <v>4</v>
      </c>
      <c r="WVL313" s="418" t="s">
        <v>756</v>
      </c>
      <c r="WVM313" s="417" t="s">
        <v>757</v>
      </c>
      <c r="WVN313" s="414" t="s">
        <v>648</v>
      </c>
      <c r="WVO313" s="415">
        <v>4</v>
      </c>
      <c r="WVP313" s="418" t="s">
        <v>756</v>
      </c>
      <c r="WVQ313" s="417" t="s">
        <v>757</v>
      </c>
      <c r="WVR313" s="414" t="s">
        <v>648</v>
      </c>
      <c r="WVS313" s="415">
        <v>4</v>
      </c>
      <c r="WVT313" s="418" t="s">
        <v>756</v>
      </c>
      <c r="WVU313" s="417" t="s">
        <v>757</v>
      </c>
      <c r="WVV313" s="414" t="s">
        <v>648</v>
      </c>
      <c r="WVW313" s="415">
        <v>4</v>
      </c>
      <c r="WVX313" s="418" t="s">
        <v>756</v>
      </c>
      <c r="WVY313" s="417" t="s">
        <v>757</v>
      </c>
      <c r="WVZ313" s="414" t="s">
        <v>648</v>
      </c>
      <c r="WWA313" s="415">
        <v>4</v>
      </c>
      <c r="WWB313" s="418" t="s">
        <v>756</v>
      </c>
      <c r="WWC313" s="417" t="s">
        <v>757</v>
      </c>
      <c r="WWD313" s="414" t="s">
        <v>648</v>
      </c>
      <c r="WWE313" s="415">
        <v>4</v>
      </c>
      <c r="WWF313" s="418" t="s">
        <v>756</v>
      </c>
      <c r="WWG313" s="417" t="s">
        <v>757</v>
      </c>
      <c r="WWH313" s="414" t="s">
        <v>648</v>
      </c>
      <c r="WWI313" s="415">
        <v>4</v>
      </c>
      <c r="WWJ313" s="418" t="s">
        <v>756</v>
      </c>
      <c r="WWK313" s="417" t="s">
        <v>757</v>
      </c>
      <c r="WWL313" s="414" t="s">
        <v>648</v>
      </c>
      <c r="WWM313" s="415">
        <v>4</v>
      </c>
      <c r="WWN313" s="418" t="s">
        <v>756</v>
      </c>
      <c r="WWO313" s="417" t="s">
        <v>757</v>
      </c>
      <c r="WWP313" s="414" t="s">
        <v>648</v>
      </c>
      <c r="WWQ313" s="415">
        <v>4</v>
      </c>
      <c r="WWR313" s="418" t="s">
        <v>756</v>
      </c>
      <c r="WWS313" s="417" t="s">
        <v>757</v>
      </c>
      <c r="WWT313" s="414" t="s">
        <v>648</v>
      </c>
      <c r="WWU313" s="415">
        <v>4</v>
      </c>
      <c r="WWV313" s="418" t="s">
        <v>756</v>
      </c>
      <c r="WWW313" s="417" t="s">
        <v>757</v>
      </c>
      <c r="WWX313" s="414" t="s">
        <v>648</v>
      </c>
      <c r="WWY313" s="415">
        <v>4</v>
      </c>
      <c r="WWZ313" s="418" t="s">
        <v>756</v>
      </c>
      <c r="WXA313" s="417" t="s">
        <v>757</v>
      </c>
      <c r="WXB313" s="414" t="s">
        <v>648</v>
      </c>
      <c r="WXC313" s="415">
        <v>4</v>
      </c>
      <c r="WXD313" s="418" t="s">
        <v>756</v>
      </c>
      <c r="WXE313" s="417" t="s">
        <v>757</v>
      </c>
      <c r="WXF313" s="414" t="s">
        <v>648</v>
      </c>
      <c r="WXG313" s="415">
        <v>4</v>
      </c>
      <c r="WXH313" s="418" t="s">
        <v>756</v>
      </c>
      <c r="WXI313" s="417" t="s">
        <v>757</v>
      </c>
      <c r="WXJ313" s="414" t="s">
        <v>648</v>
      </c>
      <c r="WXK313" s="415">
        <v>4</v>
      </c>
      <c r="WXL313" s="418" t="s">
        <v>756</v>
      </c>
      <c r="WXM313" s="417" t="s">
        <v>757</v>
      </c>
      <c r="WXN313" s="414" t="s">
        <v>648</v>
      </c>
      <c r="WXO313" s="415">
        <v>4</v>
      </c>
      <c r="WXP313" s="418" t="s">
        <v>756</v>
      </c>
      <c r="WXQ313" s="417" t="s">
        <v>757</v>
      </c>
      <c r="WXR313" s="414" t="s">
        <v>648</v>
      </c>
      <c r="WXS313" s="415">
        <v>4</v>
      </c>
      <c r="WXT313" s="418" t="s">
        <v>756</v>
      </c>
      <c r="WXU313" s="417" t="s">
        <v>757</v>
      </c>
      <c r="WXV313" s="414" t="s">
        <v>648</v>
      </c>
      <c r="WXW313" s="415">
        <v>4</v>
      </c>
      <c r="WXX313" s="418" t="s">
        <v>756</v>
      </c>
      <c r="WXY313" s="417" t="s">
        <v>757</v>
      </c>
      <c r="WXZ313" s="414" t="s">
        <v>648</v>
      </c>
      <c r="WYA313" s="415">
        <v>4</v>
      </c>
      <c r="WYB313" s="418" t="s">
        <v>756</v>
      </c>
      <c r="WYC313" s="417" t="s">
        <v>757</v>
      </c>
      <c r="WYD313" s="414" t="s">
        <v>648</v>
      </c>
      <c r="WYE313" s="415">
        <v>4</v>
      </c>
      <c r="WYF313" s="418" t="s">
        <v>756</v>
      </c>
      <c r="WYG313" s="417" t="s">
        <v>757</v>
      </c>
      <c r="WYH313" s="414" t="s">
        <v>648</v>
      </c>
      <c r="WYI313" s="415">
        <v>4</v>
      </c>
      <c r="WYJ313" s="418" t="s">
        <v>756</v>
      </c>
      <c r="WYK313" s="417" t="s">
        <v>757</v>
      </c>
      <c r="WYL313" s="414" t="s">
        <v>648</v>
      </c>
      <c r="WYM313" s="415">
        <v>4</v>
      </c>
      <c r="WYN313" s="418" t="s">
        <v>756</v>
      </c>
      <c r="WYO313" s="417" t="s">
        <v>757</v>
      </c>
      <c r="WYP313" s="414" t="s">
        <v>648</v>
      </c>
      <c r="WYQ313" s="415">
        <v>4</v>
      </c>
      <c r="WYR313" s="418" t="s">
        <v>756</v>
      </c>
      <c r="WYS313" s="417" t="s">
        <v>757</v>
      </c>
      <c r="WYT313" s="414" t="s">
        <v>648</v>
      </c>
      <c r="WYU313" s="415">
        <v>4</v>
      </c>
      <c r="WYV313" s="418" t="s">
        <v>756</v>
      </c>
      <c r="WYW313" s="417" t="s">
        <v>757</v>
      </c>
      <c r="WYX313" s="414" t="s">
        <v>648</v>
      </c>
      <c r="WYY313" s="415">
        <v>4</v>
      </c>
      <c r="WYZ313" s="418" t="s">
        <v>756</v>
      </c>
      <c r="WZA313" s="417" t="s">
        <v>757</v>
      </c>
      <c r="WZB313" s="414" t="s">
        <v>648</v>
      </c>
      <c r="WZC313" s="415">
        <v>4</v>
      </c>
      <c r="WZD313" s="418" t="s">
        <v>756</v>
      </c>
      <c r="WZE313" s="417" t="s">
        <v>757</v>
      </c>
      <c r="WZF313" s="414" t="s">
        <v>648</v>
      </c>
      <c r="WZG313" s="415">
        <v>4</v>
      </c>
      <c r="WZH313" s="418" t="s">
        <v>756</v>
      </c>
      <c r="WZI313" s="417" t="s">
        <v>757</v>
      </c>
      <c r="WZJ313" s="414" t="s">
        <v>648</v>
      </c>
      <c r="WZK313" s="415">
        <v>4</v>
      </c>
      <c r="WZL313" s="418" t="s">
        <v>756</v>
      </c>
      <c r="WZM313" s="417" t="s">
        <v>757</v>
      </c>
      <c r="WZN313" s="414" t="s">
        <v>648</v>
      </c>
      <c r="WZO313" s="415">
        <v>4</v>
      </c>
      <c r="WZP313" s="418" t="s">
        <v>756</v>
      </c>
      <c r="WZQ313" s="417" t="s">
        <v>757</v>
      </c>
      <c r="WZR313" s="414" t="s">
        <v>648</v>
      </c>
      <c r="WZS313" s="415">
        <v>4</v>
      </c>
      <c r="WZT313" s="418" t="s">
        <v>756</v>
      </c>
      <c r="WZU313" s="417" t="s">
        <v>757</v>
      </c>
      <c r="WZV313" s="414" t="s">
        <v>648</v>
      </c>
      <c r="WZW313" s="415">
        <v>4</v>
      </c>
      <c r="WZX313" s="418" t="s">
        <v>756</v>
      </c>
      <c r="WZY313" s="417" t="s">
        <v>757</v>
      </c>
      <c r="WZZ313" s="414" t="s">
        <v>648</v>
      </c>
      <c r="XAA313" s="415">
        <v>4</v>
      </c>
      <c r="XAB313" s="418" t="s">
        <v>756</v>
      </c>
      <c r="XAC313" s="417" t="s">
        <v>757</v>
      </c>
      <c r="XAD313" s="414" t="s">
        <v>648</v>
      </c>
      <c r="XAE313" s="415">
        <v>4</v>
      </c>
      <c r="XAF313" s="418" t="s">
        <v>756</v>
      </c>
      <c r="XAG313" s="417" t="s">
        <v>757</v>
      </c>
      <c r="XAH313" s="414" t="s">
        <v>648</v>
      </c>
      <c r="XAI313" s="415">
        <v>4</v>
      </c>
      <c r="XAJ313" s="418" t="s">
        <v>756</v>
      </c>
      <c r="XAK313" s="417" t="s">
        <v>757</v>
      </c>
      <c r="XAL313" s="414" t="s">
        <v>648</v>
      </c>
      <c r="XAM313" s="415">
        <v>4</v>
      </c>
      <c r="XAN313" s="418" t="s">
        <v>756</v>
      </c>
      <c r="XAO313" s="417" t="s">
        <v>757</v>
      </c>
      <c r="XAP313" s="414" t="s">
        <v>648</v>
      </c>
      <c r="XAQ313" s="415">
        <v>4</v>
      </c>
      <c r="XAR313" s="418" t="s">
        <v>756</v>
      </c>
      <c r="XAS313" s="417" t="s">
        <v>757</v>
      </c>
      <c r="XAT313" s="414" t="s">
        <v>648</v>
      </c>
      <c r="XAU313" s="415">
        <v>4</v>
      </c>
      <c r="XAV313" s="418" t="s">
        <v>756</v>
      </c>
      <c r="XAW313" s="417" t="s">
        <v>757</v>
      </c>
      <c r="XAX313" s="414" t="s">
        <v>648</v>
      </c>
      <c r="XAY313" s="415">
        <v>4</v>
      </c>
      <c r="XAZ313" s="418" t="s">
        <v>756</v>
      </c>
      <c r="XBA313" s="417" t="s">
        <v>757</v>
      </c>
      <c r="XBB313" s="414" t="s">
        <v>648</v>
      </c>
      <c r="XBC313" s="415">
        <v>4</v>
      </c>
      <c r="XBD313" s="418" t="s">
        <v>756</v>
      </c>
      <c r="XBE313" s="417" t="s">
        <v>757</v>
      </c>
      <c r="XBF313" s="414" t="s">
        <v>648</v>
      </c>
      <c r="XBG313" s="415">
        <v>4</v>
      </c>
      <c r="XBH313" s="418" t="s">
        <v>756</v>
      </c>
      <c r="XBI313" s="417" t="s">
        <v>757</v>
      </c>
      <c r="XBJ313" s="414" t="s">
        <v>648</v>
      </c>
      <c r="XBK313" s="415">
        <v>4</v>
      </c>
      <c r="XBL313" s="418" t="s">
        <v>756</v>
      </c>
      <c r="XBM313" s="417" t="s">
        <v>757</v>
      </c>
      <c r="XBN313" s="414" t="s">
        <v>648</v>
      </c>
      <c r="XBO313" s="415">
        <v>4</v>
      </c>
      <c r="XBP313" s="418" t="s">
        <v>756</v>
      </c>
      <c r="XBQ313" s="417" t="s">
        <v>757</v>
      </c>
      <c r="XBR313" s="414" t="s">
        <v>648</v>
      </c>
      <c r="XBS313" s="415">
        <v>4</v>
      </c>
      <c r="XBT313" s="418" t="s">
        <v>756</v>
      </c>
      <c r="XBU313" s="417" t="s">
        <v>757</v>
      </c>
      <c r="XBV313" s="414" t="s">
        <v>648</v>
      </c>
      <c r="XBW313" s="415">
        <v>4</v>
      </c>
      <c r="XBX313" s="418" t="s">
        <v>756</v>
      </c>
      <c r="XBY313" s="417" t="s">
        <v>757</v>
      </c>
      <c r="XBZ313" s="414" t="s">
        <v>648</v>
      </c>
      <c r="XCA313" s="415">
        <v>4</v>
      </c>
      <c r="XCB313" s="418" t="s">
        <v>756</v>
      </c>
      <c r="XCC313" s="417" t="s">
        <v>757</v>
      </c>
      <c r="XCD313" s="414" t="s">
        <v>648</v>
      </c>
      <c r="XCE313" s="415">
        <v>4</v>
      </c>
      <c r="XCF313" s="418" t="s">
        <v>756</v>
      </c>
      <c r="XCG313" s="417" t="s">
        <v>757</v>
      </c>
      <c r="XCH313" s="414" t="s">
        <v>648</v>
      </c>
      <c r="XCI313" s="415">
        <v>4</v>
      </c>
      <c r="XCJ313" s="418" t="s">
        <v>756</v>
      </c>
      <c r="XCK313" s="417" t="s">
        <v>757</v>
      </c>
      <c r="XCL313" s="414" t="s">
        <v>648</v>
      </c>
      <c r="XCM313" s="415">
        <v>4</v>
      </c>
      <c r="XCN313" s="418" t="s">
        <v>756</v>
      </c>
      <c r="XCO313" s="417" t="s">
        <v>757</v>
      </c>
      <c r="XCP313" s="414" t="s">
        <v>648</v>
      </c>
      <c r="XCQ313" s="415">
        <v>4</v>
      </c>
      <c r="XCR313" s="418" t="s">
        <v>756</v>
      </c>
      <c r="XCS313" s="417" t="s">
        <v>757</v>
      </c>
      <c r="XCT313" s="414" t="s">
        <v>648</v>
      </c>
      <c r="XCU313" s="415">
        <v>4</v>
      </c>
      <c r="XCV313" s="418" t="s">
        <v>756</v>
      </c>
      <c r="XCW313" s="417" t="s">
        <v>757</v>
      </c>
      <c r="XCX313" s="414" t="s">
        <v>648</v>
      </c>
      <c r="XCY313" s="415">
        <v>4</v>
      </c>
      <c r="XCZ313" s="418" t="s">
        <v>756</v>
      </c>
      <c r="XDA313" s="417" t="s">
        <v>757</v>
      </c>
      <c r="XDB313" s="414" t="s">
        <v>648</v>
      </c>
      <c r="XDC313" s="415">
        <v>4</v>
      </c>
      <c r="XDD313" s="418" t="s">
        <v>756</v>
      </c>
      <c r="XDE313" s="417" t="s">
        <v>757</v>
      </c>
      <c r="XDF313" s="414" t="s">
        <v>648</v>
      </c>
      <c r="XDG313" s="415">
        <v>4</v>
      </c>
      <c r="XDH313" s="418" t="s">
        <v>756</v>
      </c>
      <c r="XDI313" s="417" t="s">
        <v>757</v>
      </c>
      <c r="XDJ313" s="414" t="s">
        <v>648</v>
      </c>
      <c r="XDK313" s="415">
        <v>4</v>
      </c>
      <c r="XDL313" s="418" t="s">
        <v>756</v>
      </c>
      <c r="XDM313" s="417" t="s">
        <v>757</v>
      </c>
      <c r="XDN313" s="414" t="s">
        <v>648</v>
      </c>
      <c r="XDO313" s="415">
        <v>4</v>
      </c>
      <c r="XDP313" s="418" t="s">
        <v>756</v>
      </c>
      <c r="XDQ313" s="417" t="s">
        <v>757</v>
      </c>
      <c r="XDR313" s="414" t="s">
        <v>648</v>
      </c>
      <c r="XDS313" s="415">
        <v>4</v>
      </c>
      <c r="XDT313" s="418" t="s">
        <v>756</v>
      </c>
      <c r="XDU313" s="417" t="s">
        <v>757</v>
      </c>
      <c r="XDV313" s="414" t="s">
        <v>648</v>
      </c>
      <c r="XDW313" s="415">
        <v>4</v>
      </c>
      <c r="XDX313" s="418" t="s">
        <v>756</v>
      </c>
      <c r="XDY313" s="417" t="s">
        <v>757</v>
      </c>
      <c r="XDZ313" s="414" t="s">
        <v>648</v>
      </c>
      <c r="XEA313" s="415">
        <v>4</v>
      </c>
      <c r="XEB313" s="418" t="s">
        <v>756</v>
      </c>
      <c r="XEC313" s="417" t="s">
        <v>757</v>
      </c>
      <c r="XED313" s="414" t="s">
        <v>648</v>
      </c>
      <c r="XEE313" s="415">
        <v>4</v>
      </c>
      <c r="XEF313" s="418" t="s">
        <v>756</v>
      </c>
      <c r="XEG313" s="417" t="s">
        <v>757</v>
      </c>
      <c r="XEH313" s="414" t="s">
        <v>648</v>
      </c>
      <c r="XEI313" s="415">
        <v>4</v>
      </c>
      <c r="XEJ313" s="418" t="s">
        <v>756</v>
      </c>
      <c r="XEK313" s="417" t="s">
        <v>757</v>
      </c>
      <c r="XEL313" s="414" t="s">
        <v>648</v>
      </c>
      <c r="XEM313" s="415">
        <v>4</v>
      </c>
      <c r="XEN313" s="418" t="s">
        <v>756</v>
      </c>
      <c r="XEO313" s="417" t="s">
        <v>757</v>
      </c>
      <c r="XEP313" s="414" t="s">
        <v>648</v>
      </c>
      <c r="XEQ313" s="415">
        <v>4</v>
      </c>
      <c r="XER313" s="418" t="s">
        <v>756</v>
      </c>
      <c r="XES313" s="417" t="s">
        <v>757</v>
      </c>
      <c r="XET313" s="414" t="s">
        <v>648</v>
      </c>
      <c r="XEU313" s="415">
        <v>4</v>
      </c>
      <c r="XEV313" s="418" t="s">
        <v>756</v>
      </c>
      <c r="XEW313" s="417" t="s">
        <v>757</v>
      </c>
      <c r="XEX313" s="414" t="s">
        <v>648</v>
      </c>
      <c r="XEY313" s="415">
        <v>4</v>
      </c>
      <c r="XEZ313" s="418" t="s">
        <v>756</v>
      </c>
      <c r="XFA313" s="417" t="s">
        <v>757</v>
      </c>
      <c r="XFB313" s="414" t="s">
        <v>648</v>
      </c>
      <c r="XFC313" s="415">
        <v>4</v>
      </c>
    </row>
    <row r="314" spans="5:16383" ht="25.5" customHeight="1" x14ac:dyDescent="0.25">
      <c r="E314" s="417"/>
      <c r="F314" s="414"/>
      <c r="G314" s="415"/>
      <c r="H314" s="418"/>
      <c r="I314" s="417"/>
      <c r="J314" s="414"/>
      <c r="K314" s="415"/>
      <c r="L314" s="418"/>
      <c r="M314" s="417"/>
      <c r="N314" s="414"/>
      <c r="O314" s="415"/>
      <c r="P314" s="418"/>
      <c r="Q314" s="417"/>
      <c r="R314" s="414"/>
      <c r="S314" s="415"/>
      <c r="T314" s="418"/>
      <c r="U314" s="417"/>
      <c r="V314" s="414"/>
      <c r="W314" s="415"/>
      <c r="X314" s="418"/>
      <c r="Y314" s="417"/>
      <c r="Z314" s="414"/>
      <c r="AA314" s="415"/>
      <c r="AB314" s="418"/>
      <c r="AC314" s="417"/>
      <c r="AD314" s="414"/>
      <c r="AE314" s="415"/>
      <c r="AF314" s="418"/>
      <c r="AG314" s="417"/>
      <c r="AH314" s="414"/>
      <c r="AI314" s="415"/>
      <c r="AJ314" s="418"/>
      <c r="AK314" s="417"/>
      <c r="AL314" s="414"/>
      <c r="AM314" s="415"/>
      <c r="AN314" s="418"/>
      <c r="AO314" s="417"/>
      <c r="AP314" s="414"/>
      <c r="AQ314" s="415"/>
      <c r="AR314" s="418"/>
      <c r="AS314" s="417"/>
      <c r="AT314" s="414"/>
      <c r="AU314" s="415"/>
      <c r="AV314" s="418"/>
      <c r="AW314" s="417"/>
      <c r="AX314" s="414"/>
      <c r="AY314" s="415"/>
      <c r="AZ314" s="418"/>
      <c r="BA314" s="417"/>
      <c r="BB314" s="414"/>
      <c r="BC314" s="415"/>
      <c r="BD314" s="418"/>
      <c r="BE314" s="417"/>
      <c r="BF314" s="414"/>
      <c r="BG314" s="415"/>
      <c r="BH314" s="418"/>
      <c r="BI314" s="417"/>
      <c r="BJ314" s="414"/>
      <c r="BK314" s="415"/>
      <c r="BL314" s="418"/>
      <c r="BM314" s="417"/>
      <c r="BN314" s="414"/>
      <c r="BO314" s="415"/>
      <c r="BP314" s="418"/>
      <c r="BQ314" s="417"/>
      <c r="BR314" s="414"/>
      <c r="BS314" s="415">
        <v>4</v>
      </c>
      <c r="BT314" s="418" t="s">
        <v>758</v>
      </c>
      <c r="BU314" s="417" t="s">
        <v>778</v>
      </c>
      <c r="BV314" s="414" t="s">
        <v>648</v>
      </c>
      <c r="BW314" s="415">
        <v>4</v>
      </c>
      <c r="BX314" s="418" t="s">
        <v>758</v>
      </c>
      <c r="BY314" s="417" t="s">
        <v>778</v>
      </c>
      <c r="BZ314" s="414" t="s">
        <v>648</v>
      </c>
      <c r="CA314" s="415">
        <v>4</v>
      </c>
      <c r="CB314" s="418" t="s">
        <v>758</v>
      </c>
      <c r="CC314" s="417" t="s">
        <v>778</v>
      </c>
      <c r="CD314" s="414" t="s">
        <v>648</v>
      </c>
      <c r="CE314" s="415">
        <v>4</v>
      </c>
      <c r="CF314" s="418" t="s">
        <v>758</v>
      </c>
      <c r="CG314" s="417" t="s">
        <v>778</v>
      </c>
      <c r="CH314" s="414" t="s">
        <v>648</v>
      </c>
      <c r="CI314" s="415">
        <v>4</v>
      </c>
      <c r="CJ314" s="418" t="s">
        <v>758</v>
      </c>
      <c r="CK314" s="417" t="s">
        <v>778</v>
      </c>
      <c r="CL314" s="414" t="s">
        <v>648</v>
      </c>
      <c r="CM314" s="415">
        <v>4</v>
      </c>
      <c r="CN314" s="418" t="s">
        <v>758</v>
      </c>
      <c r="CO314" s="417" t="s">
        <v>778</v>
      </c>
      <c r="CP314" s="414" t="s">
        <v>648</v>
      </c>
      <c r="CQ314" s="415">
        <v>4</v>
      </c>
      <c r="CR314" s="418" t="s">
        <v>758</v>
      </c>
      <c r="CS314" s="417" t="s">
        <v>778</v>
      </c>
      <c r="CT314" s="414" t="s">
        <v>648</v>
      </c>
      <c r="CU314" s="415">
        <v>4</v>
      </c>
      <c r="CV314" s="418" t="s">
        <v>758</v>
      </c>
      <c r="CW314" s="417" t="s">
        <v>778</v>
      </c>
      <c r="CX314" s="414" t="s">
        <v>648</v>
      </c>
      <c r="CY314" s="415">
        <v>4</v>
      </c>
      <c r="CZ314" s="418" t="s">
        <v>758</v>
      </c>
      <c r="DA314" s="417" t="s">
        <v>778</v>
      </c>
      <c r="DB314" s="414" t="s">
        <v>648</v>
      </c>
      <c r="DC314" s="415">
        <v>4</v>
      </c>
      <c r="DD314" s="418" t="s">
        <v>758</v>
      </c>
      <c r="DE314" s="417" t="s">
        <v>778</v>
      </c>
      <c r="DF314" s="414" t="s">
        <v>648</v>
      </c>
      <c r="DG314" s="415">
        <v>4</v>
      </c>
      <c r="DH314" s="418" t="s">
        <v>758</v>
      </c>
      <c r="DI314" s="417" t="s">
        <v>778</v>
      </c>
      <c r="DJ314" s="414" t="s">
        <v>648</v>
      </c>
      <c r="DK314" s="415">
        <v>4</v>
      </c>
      <c r="DL314" s="418" t="s">
        <v>758</v>
      </c>
      <c r="DM314" s="417" t="s">
        <v>778</v>
      </c>
      <c r="DN314" s="414" t="s">
        <v>648</v>
      </c>
      <c r="DO314" s="415">
        <v>4</v>
      </c>
      <c r="DP314" s="418" t="s">
        <v>758</v>
      </c>
      <c r="DQ314" s="417" t="s">
        <v>778</v>
      </c>
      <c r="DR314" s="414" t="s">
        <v>648</v>
      </c>
      <c r="DS314" s="415">
        <v>4</v>
      </c>
      <c r="DT314" s="418" t="s">
        <v>758</v>
      </c>
      <c r="DU314" s="417" t="s">
        <v>778</v>
      </c>
      <c r="DV314" s="414" t="s">
        <v>648</v>
      </c>
      <c r="DW314" s="415">
        <v>4</v>
      </c>
      <c r="DX314" s="418" t="s">
        <v>758</v>
      </c>
      <c r="DY314" s="417" t="s">
        <v>778</v>
      </c>
      <c r="DZ314" s="414" t="s">
        <v>648</v>
      </c>
      <c r="EA314" s="415">
        <v>4</v>
      </c>
      <c r="EB314" s="418" t="s">
        <v>758</v>
      </c>
      <c r="EC314" s="417" t="s">
        <v>778</v>
      </c>
      <c r="ED314" s="414" t="s">
        <v>648</v>
      </c>
      <c r="EE314" s="415">
        <v>4</v>
      </c>
      <c r="EF314" s="418" t="s">
        <v>758</v>
      </c>
      <c r="EG314" s="417" t="s">
        <v>778</v>
      </c>
      <c r="EH314" s="414" t="s">
        <v>648</v>
      </c>
      <c r="EI314" s="415">
        <v>4</v>
      </c>
      <c r="EJ314" s="418" t="s">
        <v>758</v>
      </c>
      <c r="EK314" s="417" t="s">
        <v>778</v>
      </c>
      <c r="EL314" s="414" t="s">
        <v>648</v>
      </c>
      <c r="EM314" s="415">
        <v>4</v>
      </c>
      <c r="EN314" s="418" t="s">
        <v>758</v>
      </c>
      <c r="EO314" s="417" t="s">
        <v>778</v>
      </c>
      <c r="EP314" s="414" t="s">
        <v>648</v>
      </c>
      <c r="EQ314" s="415">
        <v>4</v>
      </c>
      <c r="ER314" s="418" t="s">
        <v>758</v>
      </c>
      <c r="ES314" s="417" t="s">
        <v>778</v>
      </c>
      <c r="ET314" s="414" t="s">
        <v>648</v>
      </c>
      <c r="EU314" s="415">
        <v>4</v>
      </c>
      <c r="EV314" s="418" t="s">
        <v>758</v>
      </c>
      <c r="EW314" s="417" t="s">
        <v>778</v>
      </c>
      <c r="EX314" s="414" t="s">
        <v>648</v>
      </c>
      <c r="EY314" s="415">
        <v>4</v>
      </c>
      <c r="EZ314" s="418" t="s">
        <v>758</v>
      </c>
      <c r="FA314" s="417" t="s">
        <v>778</v>
      </c>
      <c r="FB314" s="414" t="s">
        <v>648</v>
      </c>
      <c r="FC314" s="415">
        <v>4</v>
      </c>
      <c r="FD314" s="418" t="s">
        <v>758</v>
      </c>
      <c r="FE314" s="417" t="s">
        <v>778</v>
      </c>
      <c r="FF314" s="414" t="s">
        <v>648</v>
      </c>
      <c r="FG314" s="415">
        <v>4</v>
      </c>
      <c r="FH314" s="418" t="s">
        <v>758</v>
      </c>
      <c r="FI314" s="417" t="s">
        <v>778</v>
      </c>
      <c r="FJ314" s="414" t="s">
        <v>648</v>
      </c>
      <c r="FK314" s="415">
        <v>4</v>
      </c>
      <c r="FL314" s="418" t="s">
        <v>758</v>
      </c>
      <c r="FM314" s="417" t="s">
        <v>778</v>
      </c>
      <c r="FN314" s="414" t="s">
        <v>648</v>
      </c>
      <c r="FO314" s="415">
        <v>4</v>
      </c>
      <c r="FP314" s="418" t="s">
        <v>758</v>
      </c>
      <c r="FQ314" s="417" t="s">
        <v>778</v>
      </c>
      <c r="FR314" s="414" t="s">
        <v>648</v>
      </c>
      <c r="FS314" s="415">
        <v>4</v>
      </c>
      <c r="FT314" s="418" t="s">
        <v>758</v>
      </c>
      <c r="FU314" s="417" t="s">
        <v>778</v>
      </c>
      <c r="FV314" s="414" t="s">
        <v>648</v>
      </c>
      <c r="FW314" s="415">
        <v>4</v>
      </c>
      <c r="FX314" s="418" t="s">
        <v>758</v>
      </c>
      <c r="FY314" s="417" t="s">
        <v>778</v>
      </c>
      <c r="FZ314" s="414" t="s">
        <v>648</v>
      </c>
      <c r="GA314" s="415">
        <v>4</v>
      </c>
      <c r="GB314" s="418" t="s">
        <v>758</v>
      </c>
      <c r="GC314" s="417" t="s">
        <v>778</v>
      </c>
      <c r="GD314" s="414" t="s">
        <v>648</v>
      </c>
      <c r="GE314" s="415">
        <v>4</v>
      </c>
      <c r="GF314" s="418" t="s">
        <v>758</v>
      </c>
      <c r="GG314" s="417" t="s">
        <v>778</v>
      </c>
      <c r="GH314" s="414" t="s">
        <v>648</v>
      </c>
      <c r="GI314" s="415">
        <v>4</v>
      </c>
      <c r="GJ314" s="418" t="s">
        <v>758</v>
      </c>
      <c r="GK314" s="417" t="s">
        <v>778</v>
      </c>
      <c r="GL314" s="414" t="s">
        <v>648</v>
      </c>
      <c r="GM314" s="415">
        <v>4</v>
      </c>
      <c r="GN314" s="418" t="s">
        <v>758</v>
      </c>
      <c r="GO314" s="417" t="s">
        <v>778</v>
      </c>
      <c r="GP314" s="414" t="s">
        <v>648</v>
      </c>
      <c r="GQ314" s="415">
        <v>4</v>
      </c>
      <c r="GR314" s="418" t="s">
        <v>758</v>
      </c>
      <c r="GS314" s="417" t="s">
        <v>778</v>
      </c>
      <c r="GT314" s="414" t="s">
        <v>648</v>
      </c>
      <c r="GU314" s="415">
        <v>4</v>
      </c>
      <c r="GV314" s="418" t="s">
        <v>758</v>
      </c>
      <c r="GW314" s="417" t="s">
        <v>778</v>
      </c>
      <c r="GX314" s="414" t="s">
        <v>648</v>
      </c>
      <c r="GY314" s="415">
        <v>4</v>
      </c>
      <c r="GZ314" s="418" t="s">
        <v>758</v>
      </c>
      <c r="HA314" s="417" t="s">
        <v>778</v>
      </c>
      <c r="HB314" s="414" t="s">
        <v>648</v>
      </c>
      <c r="HC314" s="415">
        <v>4</v>
      </c>
      <c r="HD314" s="418" t="s">
        <v>758</v>
      </c>
      <c r="HE314" s="417" t="s">
        <v>778</v>
      </c>
      <c r="HF314" s="414" t="s">
        <v>648</v>
      </c>
      <c r="HG314" s="415">
        <v>4</v>
      </c>
      <c r="HH314" s="418" t="s">
        <v>758</v>
      </c>
      <c r="HI314" s="417" t="s">
        <v>778</v>
      </c>
      <c r="HJ314" s="414" t="s">
        <v>648</v>
      </c>
      <c r="HK314" s="415">
        <v>4</v>
      </c>
      <c r="HL314" s="418" t="s">
        <v>758</v>
      </c>
      <c r="HM314" s="417" t="s">
        <v>778</v>
      </c>
      <c r="HN314" s="414" t="s">
        <v>648</v>
      </c>
      <c r="HO314" s="415">
        <v>4</v>
      </c>
      <c r="HP314" s="418" t="s">
        <v>758</v>
      </c>
      <c r="HQ314" s="417" t="s">
        <v>778</v>
      </c>
      <c r="HR314" s="414" t="s">
        <v>648</v>
      </c>
      <c r="HS314" s="415">
        <v>4</v>
      </c>
      <c r="HT314" s="418" t="s">
        <v>758</v>
      </c>
      <c r="HU314" s="417" t="s">
        <v>778</v>
      </c>
      <c r="HV314" s="414" t="s">
        <v>648</v>
      </c>
      <c r="HW314" s="415">
        <v>4</v>
      </c>
      <c r="HX314" s="418" t="s">
        <v>758</v>
      </c>
      <c r="HY314" s="417" t="s">
        <v>778</v>
      </c>
      <c r="HZ314" s="414" t="s">
        <v>648</v>
      </c>
      <c r="IA314" s="415">
        <v>4</v>
      </c>
      <c r="IB314" s="418" t="s">
        <v>758</v>
      </c>
      <c r="IC314" s="417" t="s">
        <v>778</v>
      </c>
      <c r="ID314" s="414" t="s">
        <v>648</v>
      </c>
      <c r="IE314" s="415">
        <v>4</v>
      </c>
      <c r="IF314" s="418" t="s">
        <v>758</v>
      </c>
      <c r="IG314" s="417" t="s">
        <v>778</v>
      </c>
      <c r="IH314" s="414" t="s">
        <v>648</v>
      </c>
      <c r="II314" s="415">
        <v>4</v>
      </c>
      <c r="IJ314" s="418" t="s">
        <v>758</v>
      </c>
      <c r="IK314" s="417" t="s">
        <v>778</v>
      </c>
      <c r="IL314" s="414" t="s">
        <v>648</v>
      </c>
      <c r="IM314" s="415">
        <v>4</v>
      </c>
      <c r="IN314" s="418" t="s">
        <v>758</v>
      </c>
      <c r="IO314" s="417" t="s">
        <v>778</v>
      </c>
      <c r="IP314" s="414" t="s">
        <v>648</v>
      </c>
      <c r="IQ314" s="415">
        <v>4</v>
      </c>
      <c r="IR314" s="418" t="s">
        <v>758</v>
      </c>
      <c r="IS314" s="417" t="s">
        <v>778</v>
      </c>
      <c r="IT314" s="414" t="s">
        <v>648</v>
      </c>
      <c r="IU314" s="415">
        <v>4</v>
      </c>
      <c r="IV314" s="418" t="s">
        <v>758</v>
      </c>
      <c r="IW314" s="417" t="s">
        <v>778</v>
      </c>
      <c r="IX314" s="414" t="s">
        <v>648</v>
      </c>
      <c r="IY314" s="415">
        <v>4</v>
      </c>
      <c r="IZ314" s="418" t="s">
        <v>758</v>
      </c>
      <c r="JA314" s="417" t="s">
        <v>778</v>
      </c>
      <c r="JB314" s="414" t="s">
        <v>648</v>
      </c>
      <c r="JC314" s="415">
        <v>4</v>
      </c>
      <c r="JD314" s="418" t="s">
        <v>758</v>
      </c>
      <c r="JE314" s="417" t="s">
        <v>778</v>
      </c>
      <c r="JF314" s="414" t="s">
        <v>648</v>
      </c>
      <c r="JG314" s="415">
        <v>4</v>
      </c>
      <c r="JH314" s="418" t="s">
        <v>758</v>
      </c>
      <c r="JI314" s="417" t="s">
        <v>778</v>
      </c>
      <c r="JJ314" s="414" t="s">
        <v>648</v>
      </c>
      <c r="JK314" s="415">
        <v>4</v>
      </c>
      <c r="JL314" s="418" t="s">
        <v>758</v>
      </c>
      <c r="JM314" s="417" t="s">
        <v>778</v>
      </c>
      <c r="JN314" s="414" t="s">
        <v>648</v>
      </c>
      <c r="JO314" s="415">
        <v>4</v>
      </c>
      <c r="JP314" s="418" t="s">
        <v>758</v>
      </c>
      <c r="JQ314" s="417" t="s">
        <v>778</v>
      </c>
      <c r="JR314" s="414" t="s">
        <v>648</v>
      </c>
      <c r="JS314" s="415">
        <v>4</v>
      </c>
      <c r="JT314" s="418" t="s">
        <v>758</v>
      </c>
      <c r="JU314" s="417" t="s">
        <v>778</v>
      </c>
      <c r="JV314" s="414" t="s">
        <v>648</v>
      </c>
      <c r="JW314" s="415">
        <v>4</v>
      </c>
      <c r="JX314" s="418" t="s">
        <v>758</v>
      </c>
      <c r="JY314" s="417" t="s">
        <v>778</v>
      </c>
      <c r="JZ314" s="414" t="s">
        <v>648</v>
      </c>
      <c r="KA314" s="415">
        <v>4</v>
      </c>
      <c r="KB314" s="418" t="s">
        <v>758</v>
      </c>
      <c r="KC314" s="417" t="s">
        <v>778</v>
      </c>
      <c r="KD314" s="414" t="s">
        <v>648</v>
      </c>
      <c r="KE314" s="415">
        <v>4</v>
      </c>
      <c r="KF314" s="418" t="s">
        <v>758</v>
      </c>
      <c r="KG314" s="417" t="s">
        <v>778</v>
      </c>
      <c r="KH314" s="414" t="s">
        <v>648</v>
      </c>
      <c r="KI314" s="415">
        <v>4</v>
      </c>
      <c r="KJ314" s="418" t="s">
        <v>758</v>
      </c>
      <c r="KK314" s="417" t="s">
        <v>778</v>
      </c>
      <c r="KL314" s="414" t="s">
        <v>648</v>
      </c>
      <c r="KM314" s="415">
        <v>4</v>
      </c>
      <c r="KN314" s="418" t="s">
        <v>758</v>
      </c>
      <c r="KO314" s="417" t="s">
        <v>778</v>
      </c>
      <c r="KP314" s="414" t="s">
        <v>648</v>
      </c>
      <c r="KQ314" s="415">
        <v>4</v>
      </c>
      <c r="KR314" s="418" t="s">
        <v>758</v>
      </c>
      <c r="KS314" s="417" t="s">
        <v>778</v>
      </c>
      <c r="KT314" s="414" t="s">
        <v>648</v>
      </c>
      <c r="KU314" s="415">
        <v>4</v>
      </c>
      <c r="KV314" s="418" t="s">
        <v>758</v>
      </c>
      <c r="KW314" s="417" t="s">
        <v>778</v>
      </c>
      <c r="KX314" s="414" t="s">
        <v>648</v>
      </c>
      <c r="KY314" s="415">
        <v>4</v>
      </c>
      <c r="KZ314" s="418" t="s">
        <v>758</v>
      </c>
      <c r="LA314" s="417" t="s">
        <v>778</v>
      </c>
      <c r="LB314" s="414" t="s">
        <v>648</v>
      </c>
      <c r="LC314" s="415">
        <v>4</v>
      </c>
      <c r="LD314" s="418" t="s">
        <v>758</v>
      </c>
      <c r="LE314" s="417" t="s">
        <v>778</v>
      </c>
      <c r="LF314" s="414" t="s">
        <v>648</v>
      </c>
      <c r="LG314" s="415">
        <v>4</v>
      </c>
      <c r="LH314" s="418" t="s">
        <v>758</v>
      </c>
      <c r="LI314" s="417" t="s">
        <v>778</v>
      </c>
      <c r="LJ314" s="414" t="s">
        <v>648</v>
      </c>
      <c r="LK314" s="415">
        <v>4</v>
      </c>
      <c r="LL314" s="418" t="s">
        <v>758</v>
      </c>
      <c r="LM314" s="417" t="s">
        <v>778</v>
      </c>
      <c r="LN314" s="414" t="s">
        <v>648</v>
      </c>
      <c r="LO314" s="415">
        <v>4</v>
      </c>
      <c r="LP314" s="418" t="s">
        <v>758</v>
      </c>
      <c r="LQ314" s="417" t="s">
        <v>778</v>
      </c>
      <c r="LR314" s="414" t="s">
        <v>648</v>
      </c>
      <c r="LS314" s="415">
        <v>4</v>
      </c>
      <c r="LT314" s="418" t="s">
        <v>758</v>
      </c>
      <c r="LU314" s="417" t="s">
        <v>778</v>
      </c>
      <c r="LV314" s="414" t="s">
        <v>648</v>
      </c>
      <c r="LW314" s="415">
        <v>4</v>
      </c>
      <c r="LX314" s="418" t="s">
        <v>758</v>
      </c>
      <c r="LY314" s="417" t="s">
        <v>778</v>
      </c>
      <c r="LZ314" s="414" t="s">
        <v>648</v>
      </c>
      <c r="MA314" s="415">
        <v>4</v>
      </c>
      <c r="MB314" s="418" t="s">
        <v>758</v>
      </c>
      <c r="MC314" s="417" t="s">
        <v>778</v>
      </c>
      <c r="MD314" s="414" t="s">
        <v>648</v>
      </c>
      <c r="ME314" s="415">
        <v>4</v>
      </c>
      <c r="MF314" s="418" t="s">
        <v>758</v>
      </c>
      <c r="MG314" s="417" t="s">
        <v>778</v>
      </c>
      <c r="MH314" s="414" t="s">
        <v>648</v>
      </c>
      <c r="MI314" s="415">
        <v>4</v>
      </c>
      <c r="MJ314" s="418" t="s">
        <v>758</v>
      </c>
      <c r="MK314" s="417" t="s">
        <v>778</v>
      </c>
      <c r="ML314" s="414" t="s">
        <v>648</v>
      </c>
      <c r="MM314" s="415">
        <v>4</v>
      </c>
      <c r="MN314" s="418" t="s">
        <v>758</v>
      </c>
      <c r="MO314" s="417" t="s">
        <v>778</v>
      </c>
      <c r="MP314" s="414" t="s">
        <v>648</v>
      </c>
      <c r="MQ314" s="415">
        <v>4</v>
      </c>
      <c r="MR314" s="418" t="s">
        <v>758</v>
      </c>
      <c r="MS314" s="417" t="s">
        <v>778</v>
      </c>
      <c r="MT314" s="414" t="s">
        <v>648</v>
      </c>
      <c r="MU314" s="415">
        <v>4</v>
      </c>
      <c r="MV314" s="418" t="s">
        <v>758</v>
      </c>
      <c r="MW314" s="417" t="s">
        <v>778</v>
      </c>
      <c r="MX314" s="414" t="s">
        <v>648</v>
      </c>
      <c r="MY314" s="415">
        <v>4</v>
      </c>
      <c r="MZ314" s="418" t="s">
        <v>758</v>
      </c>
      <c r="NA314" s="417" t="s">
        <v>778</v>
      </c>
      <c r="NB314" s="414" t="s">
        <v>648</v>
      </c>
      <c r="NC314" s="415">
        <v>4</v>
      </c>
      <c r="ND314" s="418" t="s">
        <v>758</v>
      </c>
      <c r="NE314" s="417" t="s">
        <v>778</v>
      </c>
      <c r="NF314" s="414" t="s">
        <v>648</v>
      </c>
      <c r="NG314" s="415">
        <v>4</v>
      </c>
      <c r="NH314" s="418" t="s">
        <v>758</v>
      </c>
      <c r="NI314" s="417" t="s">
        <v>778</v>
      </c>
      <c r="NJ314" s="414" t="s">
        <v>648</v>
      </c>
      <c r="NK314" s="415">
        <v>4</v>
      </c>
      <c r="NL314" s="418" t="s">
        <v>758</v>
      </c>
      <c r="NM314" s="417" t="s">
        <v>778</v>
      </c>
      <c r="NN314" s="414" t="s">
        <v>648</v>
      </c>
      <c r="NO314" s="415">
        <v>4</v>
      </c>
      <c r="NP314" s="418" t="s">
        <v>758</v>
      </c>
      <c r="NQ314" s="417" t="s">
        <v>778</v>
      </c>
      <c r="NR314" s="414" t="s">
        <v>648</v>
      </c>
      <c r="NS314" s="415">
        <v>4</v>
      </c>
      <c r="NT314" s="418" t="s">
        <v>758</v>
      </c>
      <c r="NU314" s="417" t="s">
        <v>778</v>
      </c>
      <c r="NV314" s="414" t="s">
        <v>648</v>
      </c>
      <c r="NW314" s="415">
        <v>4</v>
      </c>
      <c r="NX314" s="418" t="s">
        <v>758</v>
      </c>
      <c r="NY314" s="417" t="s">
        <v>778</v>
      </c>
      <c r="NZ314" s="414" t="s">
        <v>648</v>
      </c>
      <c r="OA314" s="415">
        <v>4</v>
      </c>
      <c r="OB314" s="418" t="s">
        <v>758</v>
      </c>
      <c r="OC314" s="417" t="s">
        <v>778</v>
      </c>
      <c r="OD314" s="414" t="s">
        <v>648</v>
      </c>
      <c r="OE314" s="415">
        <v>4</v>
      </c>
      <c r="OF314" s="418" t="s">
        <v>758</v>
      </c>
      <c r="OG314" s="417" t="s">
        <v>778</v>
      </c>
      <c r="OH314" s="414" t="s">
        <v>648</v>
      </c>
      <c r="OI314" s="415">
        <v>4</v>
      </c>
      <c r="OJ314" s="418" t="s">
        <v>758</v>
      </c>
      <c r="OK314" s="417" t="s">
        <v>778</v>
      </c>
      <c r="OL314" s="414" t="s">
        <v>648</v>
      </c>
      <c r="OM314" s="415">
        <v>4</v>
      </c>
      <c r="ON314" s="418" t="s">
        <v>758</v>
      </c>
      <c r="OO314" s="417" t="s">
        <v>778</v>
      </c>
      <c r="OP314" s="414" t="s">
        <v>648</v>
      </c>
      <c r="OQ314" s="415">
        <v>4</v>
      </c>
      <c r="OR314" s="418" t="s">
        <v>758</v>
      </c>
      <c r="OS314" s="417" t="s">
        <v>778</v>
      </c>
      <c r="OT314" s="414" t="s">
        <v>648</v>
      </c>
      <c r="OU314" s="415">
        <v>4</v>
      </c>
      <c r="OV314" s="418" t="s">
        <v>758</v>
      </c>
      <c r="OW314" s="417" t="s">
        <v>778</v>
      </c>
      <c r="OX314" s="414" t="s">
        <v>648</v>
      </c>
      <c r="OY314" s="415">
        <v>4</v>
      </c>
      <c r="OZ314" s="418" t="s">
        <v>758</v>
      </c>
      <c r="PA314" s="417" t="s">
        <v>778</v>
      </c>
      <c r="PB314" s="414" t="s">
        <v>648</v>
      </c>
      <c r="PC314" s="415">
        <v>4</v>
      </c>
      <c r="PD314" s="418" t="s">
        <v>758</v>
      </c>
      <c r="PE314" s="417" t="s">
        <v>778</v>
      </c>
      <c r="PF314" s="414" t="s">
        <v>648</v>
      </c>
      <c r="PG314" s="415">
        <v>4</v>
      </c>
      <c r="PH314" s="418" t="s">
        <v>758</v>
      </c>
      <c r="PI314" s="417" t="s">
        <v>778</v>
      </c>
      <c r="PJ314" s="414" t="s">
        <v>648</v>
      </c>
      <c r="PK314" s="415">
        <v>4</v>
      </c>
      <c r="PL314" s="418" t="s">
        <v>758</v>
      </c>
      <c r="PM314" s="417" t="s">
        <v>778</v>
      </c>
      <c r="PN314" s="414" t="s">
        <v>648</v>
      </c>
      <c r="PO314" s="415">
        <v>4</v>
      </c>
      <c r="PP314" s="418" t="s">
        <v>758</v>
      </c>
      <c r="PQ314" s="417" t="s">
        <v>778</v>
      </c>
      <c r="PR314" s="414" t="s">
        <v>648</v>
      </c>
      <c r="PS314" s="415">
        <v>4</v>
      </c>
      <c r="PT314" s="418" t="s">
        <v>758</v>
      </c>
      <c r="PU314" s="417" t="s">
        <v>778</v>
      </c>
      <c r="PV314" s="414" t="s">
        <v>648</v>
      </c>
      <c r="PW314" s="415">
        <v>4</v>
      </c>
      <c r="PX314" s="418" t="s">
        <v>758</v>
      </c>
      <c r="PY314" s="417" t="s">
        <v>778</v>
      </c>
      <c r="PZ314" s="414" t="s">
        <v>648</v>
      </c>
      <c r="QA314" s="415">
        <v>4</v>
      </c>
      <c r="QB314" s="418" t="s">
        <v>758</v>
      </c>
      <c r="QC314" s="417" t="s">
        <v>778</v>
      </c>
      <c r="QD314" s="414" t="s">
        <v>648</v>
      </c>
      <c r="QE314" s="415">
        <v>4</v>
      </c>
      <c r="QF314" s="418" t="s">
        <v>758</v>
      </c>
      <c r="QG314" s="417" t="s">
        <v>778</v>
      </c>
      <c r="QH314" s="414" t="s">
        <v>648</v>
      </c>
      <c r="QI314" s="415">
        <v>4</v>
      </c>
      <c r="QJ314" s="418" t="s">
        <v>758</v>
      </c>
      <c r="QK314" s="417" t="s">
        <v>778</v>
      </c>
      <c r="QL314" s="414" t="s">
        <v>648</v>
      </c>
      <c r="QM314" s="415">
        <v>4</v>
      </c>
      <c r="QN314" s="418" t="s">
        <v>758</v>
      </c>
      <c r="QO314" s="417" t="s">
        <v>778</v>
      </c>
      <c r="QP314" s="414" t="s">
        <v>648</v>
      </c>
      <c r="QQ314" s="415">
        <v>4</v>
      </c>
      <c r="QR314" s="418" t="s">
        <v>758</v>
      </c>
      <c r="QS314" s="417" t="s">
        <v>778</v>
      </c>
      <c r="QT314" s="414" t="s">
        <v>648</v>
      </c>
      <c r="QU314" s="415">
        <v>4</v>
      </c>
      <c r="QV314" s="418" t="s">
        <v>758</v>
      </c>
      <c r="QW314" s="417" t="s">
        <v>778</v>
      </c>
      <c r="QX314" s="414" t="s">
        <v>648</v>
      </c>
      <c r="QY314" s="415">
        <v>4</v>
      </c>
      <c r="QZ314" s="418" t="s">
        <v>758</v>
      </c>
      <c r="RA314" s="417" t="s">
        <v>778</v>
      </c>
      <c r="RB314" s="414" t="s">
        <v>648</v>
      </c>
      <c r="RC314" s="415">
        <v>4</v>
      </c>
      <c r="RD314" s="418" t="s">
        <v>758</v>
      </c>
      <c r="RE314" s="417" t="s">
        <v>778</v>
      </c>
      <c r="RF314" s="414" t="s">
        <v>648</v>
      </c>
      <c r="RG314" s="415">
        <v>4</v>
      </c>
      <c r="RH314" s="418" t="s">
        <v>758</v>
      </c>
      <c r="RI314" s="417" t="s">
        <v>778</v>
      </c>
      <c r="RJ314" s="414" t="s">
        <v>648</v>
      </c>
      <c r="RK314" s="415">
        <v>4</v>
      </c>
      <c r="RL314" s="418" t="s">
        <v>758</v>
      </c>
      <c r="RM314" s="417" t="s">
        <v>778</v>
      </c>
      <c r="RN314" s="414" t="s">
        <v>648</v>
      </c>
      <c r="RO314" s="415">
        <v>4</v>
      </c>
      <c r="RP314" s="418" t="s">
        <v>758</v>
      </c>
      <c r="RQ314" s="417" t="s">
        <v>778</v>
      </c>
      <c r="RR314" s="414" t="s">
        <v>648</v>
      </c>
      <c r="RS314" s="415">
        <v>4</v>
      </c>
      <c r="RT314" s="418" t="s">
        <v>758</v>
      </c>
      <c r="RU314" s="417" t="s">
        <v>778</v>
      </c>
      <c r="RV314" s="414" t="s">
        <v>648</v>
      </c>
      <c r="RW314" s="415">
        <v>4</v>
      </c>
      <c r="RX314" s="418" t="s">
        <v>758</v>
      </c>
      <c r="RY314" s="417" t="s">
        <v>778</v>
      </c>
      <c r="RZ314" s="414" t="s">
        <v>648</v>
      </c>
      <c r="SA314" s="415">
        <v>4</v>
      </c>
      <c r="SB314" s="418" t="s">
        <v>758</v>
      </c>
      <c r="SC314" s="417" t="s">
        <v>778</v>
      </c>
      <c r="SD314" s="414" t="s">
        <v>648</v>
      </c>
      <c r="SE314" s="415">
        <v>4</v>
      </c>
      <c r="SF314" s="418" t="s">
        <v>758</v>
      </c>
      <c r="SG314" s="417" t="s">
        <v>778</v>
      </c>
      <c r="SH314" s="414" t="s">
        <v>648</v>
      </c>
      <c r="SI314" s="415">
        <v>4</v>
      </c>
      <c r="SJ314" s="418" t="s">
        <v>758</v>
      </c>
      <c r="SK314" s="417" t="s">
        <v>778</v>
      </c>
      <c r="SL314" s="414" t="s">
        <v>648</v>
      </c>
      <c r="SM314" s="415">
        <v>4</v>
      </c>
      <c r="SN314" s="418" t="s">
        <v>758</v>
      </c>
      <c r="SO314" s="417" t="s">
        <v>778</v>
      </c>
      <c r="SP314" s="414" t="s">
        <v>648</v>
      </c>
      <c r="SQ314" s="415">
        <v>4</v>
      </c>
      <c r="SR314" s="418" t="s">
        <v>758</v>
      </c>
      <c r="SS314" s="417" t="s">
        <v>778</v>
      </c>
      <c r="ST314" s="414" t="s">
        <v>648</v>
      </c>
      <c r="SU314" s="415">
        <v>4</v>
      </c>
      <c r="SV314" s="418" t="s">
        <v>758</v>
      </c>
      <c r="SW314" s="417" t="s">
        <v>778</v>
      </c>
      <c r="SX314" s="414" t="s">
        <v>648</v>
      </c>
      <c r="SY314" s="415">
        <v>4</v>
      </c>
      <c r="SZ314" s="418" t="s">
        <v>758</v>
      </c>
      <c r="TA314" s="417" t="s">
        <v>778</v>
      </c>
      <c r="TB314" s="414" t="s">
        <v>648</v>
      </c>
      <c r="TC314" s="415">
        <v>4</v>
      </c>
      <c r="TD314" s="418" t="s">
        <v>758</v>
      </c>
      <c r="TE314" s="417" t="s">
        <v>778</v>
      </c>
      <c r="TF314" s="414" t="s">
        <v>648</v>
      </c>
      <c r="TG314" s="415">
        <v>4</v>
      </c>
      <c r="TH314" s="418" t="s">
        <v>758</v>
      </c>
      <c r="TI314" s="417" t="s">
        <v>778</v>
      </c>
      <c r="TJ314" s="414" t="s">
        <v>648</v>
      </c>
      <c r="TK314" s="415">
        <v>4</v>
      </c>
      <c r="TL314" s="418" t="s">
        <v>758</v>
      </c>
      <c r="TM314" s="417" t="s">
        <v>778</v>
      </c>
      <c r="TN314" s="414" t="s">
        <v>648</v>
      </c>
      <c r="TO314" s="415">
        <v>4</v>
      </c>
      <c r="TP314" s="418" t="s">
        <v>758</v>
      </c>
      <c r="TQ314" s="417" t="s">
        <v>778</v>
      </c>
      <c r="TR314" s="414" t="s">
        <v>648</v>
      </c>
      <c r="TS314" s="415">
        <v>4</v>
      </c>
      <c r="TT314" s="418" t="s">
        <v>758</v>
      </c>
      <c r="TU314" s="417" t="s">
        <v>778</v>
      </c>
      <c r="TV314" s="414" t="s">
        <v>648</v>
      </c>
      <c r="TW314" s="415">
        <v>4</v>
      </c>
      <c r="TX314" s="418" t="s">
        <v>758</v>
      </c>
      <c r="TY314" s="417" t="s">
        <v>778</v>
      </c>
      <c r="TZ314" s="414" t="s">
        <v>648</v>
      </c>
      <c r="UA314" s="415">
        <v>4</v>
      </c>
      <c r="UB314" s="418" t="s">
        <v>758</v>
      </c>
      <c r="UC314" s="417" t="s">
        <v>778</v>
      </c>
      <c r="UD314" s="414" t="s">
        <v>648</v>
      </c>
      <c r="UE314" s="415">
        <v>4</v>
      </c>
      <c r="UF314" s="418" t="s">
        <v>758</v>
      </c>
      <c r="UG314" s="417" t="s">
        <v>778</v>
      </c>
      <c r="UH314" s="414" t="s">
        <v>648</v>
      </c>
      <c r="UI314" s="415">
        <v>4</v>
      </c>
      <c r="UJ314" s="418" t="s">
        <v>758</v>
      </c>
      <c r="UK314" s="417" t="s">
        <v>778</v>
      </c>
      <c r="UL314" s="414" t="s">
        <v>648</v>
      </c>
      <c r="UM314" s="415">
        <v>4</v>
      </c>
      <c r="UN314" s="418" t="s">
        <v>758</v>
      </c>
      <c r="UO314" s="417" t="s">
        <v>778</v>
      </c>
      <c r="UP314" s="414" t="s">
        <v>648</v>
      </c>
      <c r="UQ314" s="415">
        <v>4</v>
      </c>
      <c r="UR314" s="418" t="s">
        <v>758</v>
      </c>
      <c r="US314" s="417" t="s">
        <v>778</v>
      </c>
      <c r="UT314" s="414" t="s">
        <v>648</v>
      </c>
      <c r="UU314" s="415">
        <v>4</v>
      </c>
      <c r="UV314" s="418" t="s">
        <v>758</v>
      </c>
      <c r="UW314" s="417" t="s">
        <v>778</v>
      </c>
      <c r="UX314" s="414" t="s">
        <v>648</v>
      </c>
      <c r="UY314" s="415">
        <v>4</v>
      </c>
      <c r="UZ314" s="418" t="s">
        <v>758</v>
      </c>
      <c r="VA314" s="417" t="s">
        <v>778</v>
      </c>
      <c r="VB314" s="414" t="s">
        <v>648</v>
      </c>
      <c r="VC314" s="415">
        <v>4</v>
      </c>
      <c r="VD314" s="418" t="s">
        <v>758</v>
      </c>
      <c r="VE314" s="417" t="s">
        <v>778</v>
      </c>
      <c r="VF314" s="414" t="s">
        <v>648</v>
      </c>
      <c r="VG314" s="415">
        <v>4</v>
      </c>
      <c r="VH314" s="418" t="s">
        <v>758</v>
      </c>
      <c r="VI314" s="417" t="s">
        <v>778</v>
      </c>
      <c r="VJ314" s="414" t="s">
        <v>648</v>
      </c>
      <c r="VK314" s="415">
        <v>4</v>
      </c>
      <c r="VL314" s="418" t="s">
        <v>758</v>
      </c>
      <c r="VM314" s="417" t="s">
        <v>778</v>
      </c>
      <c r="VN314" s="414" t="s">
        <v>648</v>
      </c>
      <c r="VO314" s="415">
        <v>4</v>
      </c>
      <c r="VP314" s="418" t="s">
        <v>758</v>
      </c>
      <c r="VQ314" s="417" t="s">
        <v>778</v>
      </c>
      <c r="VR314" s="414" t="s">
        <v>648</v>
      </c>
      <c r="VS314" s="415">
        <v>4</v>
      </c>
      <c r="VT314" s="418" t="s">
        <v>758</v>
      </c>
      <c r="VU314" s="417" t="s">
        <v>778</v>
      </c>
      <c r="VV314" s="414" t="s">
        <v>648</v>
      </c>
      <c r="VW314" s="415">
        <v>4</v>
      </c>
      <c r="VX314" s="418" t="s">
        <v>758</v>
      </c>
      <c r="VY314" s="417" t="s">
        <v>778</v>
      </c>
      <c r="VZ314" s="414" t="s">
        <v>648</v>
      </c>
      <c r="WA314" s="415">
        <v>4</v>
      </c>
      <c r="WB314" s="418" t="s">
        <v>758</v>
      </c>
      <c r="WC314" s="417" t="s">
        <v>778</v>
      </c>
      <c r="WD314" s="414" t="s">
        <v>648</v>
      </c>
      <c r="WE314" s="415">
        <v>4</v>
      </c>
      <c r="WF314" s="418" t="s">
        <v>758</v>
      </c>
      <c r="WG314" s="417" t="s">
        <v>778</v>
      </c>
      <c r="WH314" s="414" t="s">
        <v>648</v>
      </c>
      <c r="WI314" s="415">
        <v>4</v>
      </c>
      <c r="WJ314" s="418" t="s">
        <v>758</v>
      </c>
      <c r="WK314" s="417" t="s">
        <v>778</v>
      </c>
      <c r="WL314" s="414" t="s">
        <v>648</v>
      </c>
      <c r="WM314" s="415">
        <v>4</v>
      </c>
      <c r="WN314" s="418" t="s">
        <v>758</v>
      </c>
      <c r="WO314" s="417" t="s">
        <v>778</v>
      </c>
      <c r="WP314" s="414" t="s">
        <v>648</v>
      </c>
      <c r="WQ314" s="415">
        <v>4</v>
      </c>
      <c r="WR314" s="418" t="s">
        <v>758</v>
      </c>
      <c r="WS314" s="417" t="s">
        <v>778</v>
      </c>
      <c r="WT314" s="414" t="s">
        <v>648</v>
      </c>
      <c r="WU314" s="415">
        <v>4</v>
      </c>
      <c r="WV314" s="418" t="s">
        <v>758</v>
      </c>
      <c r="WW314" s="417" t="s">
        <v>778</v>
      </c>
      <c r="WX314" s="414" t="s">
        <v>648</v>
      </c>
      <c r="WY314" s="415">
        <v>4</v>
      </c>
      <c r="WZ314" s="418" t="s">
        <v>758</v>
      </c>
      <c r="XA314" s="417" t="s">
        <v>778</v>
      </c>
      <c r="XB314" s="414" t="s">
        <v>648</v>
      </c>
      <c r="XC314" s="415">
        <v>4</v>
      </c>
      <c r="XD314" s="418" t="s">
        <v>758</v>
      </c>
      <c r="XE314" s="417" t="s">
        <v>778</v>
      </c>
      <c r="XF314" s="414" t="s">
        <v>648</v>
      </c>
      <c r="XG314" s="415">
        <v>4</v>
      </c>
      <c r="XH314" s="418" t="s">
        <v>758</v>
      </c>
      <c r="XI314" s="417" t="s">
        <v>778</v>
      </c>
      <c r="XJ314" s="414" t="s">
        <v>648</v>
      </c>
      <c r="XK314" s="415">
        <v>4</v>
      </c>
      <c r="XL314" s="418" t="s">
        <v>758</v>
      </c>
      <c r="XM314" s="417" t="s">
        <v>778</v>
      </c>
      <c r="XN314" s="414" t="s">
        <v>648</v>
      </c>
      <c r="XO314" s="415">
        <v>4</v>
      </c>
      <c r="XP314" s="418" t="s">
        <v>758</v>
      </c>
      <c r="XQ314" s="417" t="s">
        <v>778</v>
      </c>
      <c r="XR314" s="414" t="s">
        <v>648</v>
      </c>
      <c r="XS314" s="415">
        <v>4</v>
      </c>
      <c r="XT314" s="418" t="s">
        <v>758</v>
      </c>
      <c r="XU314" s="417" t="s">
        <v>778</v>
      </c>
      <c r="XV314" s="414" t="s">
        <v>648</v>
      </c>
      <c r="XW314" s="415">
        <v>4</v>
      </c>
      <c r="XX314" s="418" t="s">
        <v>758</v>
      </c>
      <c r="XY314" s="417" t="s">
        <v>778</v>
      </c>
      <c r="XZ314" s="414" t="s">
        <v>648</v>
      </c>
      <c r="YA314" s="415">
        <v>4</v>
      </c>
      <c r="YB314" s="418" t="s">
        <v>758</v>
      </c>
      <c r="YC314" s="417" t="s">
        <v>778</v>
      </c>
      <c r="YD314" s="414" t="s">
        <v>648</v>
      </c>
      <c r="YE314" s="415">
        <v>4</v>
      </c>
      <c r="YF314" s="418" t="s">
        <v>758</v>
      </c>
      <c r="YG314" s="417" t="s">
        <v>778</v>
      </c>
      <c r="YH314" s="414" t="s">
        <v>648</v>
      </c>
      <c r="YI314" s="415">
        <v>4</v>
      </c>
      <c r="YJ314" s="418" t="s">
        <v>758</v>
      </c>
      <c r="YK314" s="417" t="s">
        <v>778</v>
      </c>
      <c r="YL314" s="414" t="s">
        <v>648</v>
      </c>
      <c r="YM314" s="415">
        <v>4</v>
      </c>
      <c r="YN314" s="418" t="s">
        <v>758</v>
      </c>
      <c r="YO314" s="417" t="s">
        <v>778</v>
      </c>
      <c r="YP314" s="414" t="s">
        <v>648</v>
      </c>
      <c r="YQ314" s="415">
        <v>4</v>
      </c>
      <c r="YR314" s="418" t="s">
        <v>758</v>
      </c>
      <c r="YS314" s="417" t="s">
        <v>778</v>
      </c>
      <c r="YT314" s="414" t="s">
        <v>648</v>
      </c>
      <c r="YU314" s="415">
        <v>4</v>
      </c>
      <c r="YV314" s="418" t="s">
        <v>758</v>
      </c>
      <c r="YW314" s="417" t="s">
        <v>778</v>
      </c>
      <c r="YX314" s="414" t="s">
        <v>648</v>
      </c>
      <c r="YY314" s="415">
        <v>4</v>
      </c>
      <c r="YZ314" s="418" t="s">
        <v>758</v>
      </c>
      <c r="ZA314" s="417" t="s">
        <v>778</v>
      </c>
      <c r="ZB314" s="414" t="s">
        <v>648</v>
      </c>
      <c r="ZC314" s="415">
        <v>4</v>
      </c>
      <c r="ZD314" s="418" t="s">
        <v>758</v>
      </c>
      <c r="ZE314" s="417" t="s">
        <v>778</v>
      </c>
      <c r="ZF314" s="414" t="s">
        <v>648</v>
      </c>
      <c r="ZG314" s="415">
        <v>4</v>
      </c>
      <c r="ZH314" s="418" t="s">
        <v>758</v>
      </c>
      <c r="ZI314" s="417" t="s">
        <v>778</v>
      </c>
      <c r="ZJ314" s="414" t="s">
        <v>648</v>
      </c>
      <c r="ZK314" s="415">
        <v>4</v>
      </c>
      <c r="ZL314" s="418" t="s">
        <v>758</v>
      </c>
      <c r="ZM314" s="417" t="s">
        <v>778</v>
      </c>
      <c r="ZN314" s="414" t="s">
        <v>648</v>
      </c>
      <c r="ZO314" s="415">
        <v>4</v>
      </c>
      <c r="ZP314" s="418" t="s">
        <v>758</v>
      </c>
      <c r="ZQ314" s="417" t="s">
        <v>778</v>
      </c>
      <c r="ZR314" s="414" t="s">
        <v>648</v>
      </c>
      <c r="ZS314" s="415">
        <v>4</v>
      </c>
      <c r="ZT314" s="418" t="s">
        <v>758</v>
      </c>
      <c r="ZU314" s="417" t="s">
        <v>778</v>
      </c>
      <c r="ZV314" s="414" t="s">
        <v>648</v>
      </c>
      <c r="ZW314" s="415">
        <v>4</v>
      </c>
      <c r="ZX314" s="418" t="s">
        <v>758</v>
      </c>
      <c r="ZY314" s="417" t="s">
        <v>778</v>
      </c>
      <c r="ZZ314" s="414" t="s">
        <v>648</v>
      </c>
      <c r="AAA314" s="415">
        <v>4</v>
      </c>
      <c r="AAB314" s="418" t="s">
        <v>758</v>
      </c>
      <c r="AAC314" s="417" t="s">
        <v>778</v>
      </c>
      <c r="AAD314" s="414" t="s">
        <v>648</v>
      </c>
      <c r="AAE314" s="415">
        <v>4</v>
      </c>
      <c r="AAF314" s="418" t="s">
        <v>758</v>
      </c>
      <c r="AAG314" s="417" t="s">
        <v>778</v>
      </c>
      <c r="AAH314" s="414" t="s">
        <v>648</v>
      </c>
      <c r="AAI314" s="415">
        <v>4</v>
      </c>
      <c r="AAJ314" s="418" t="s">
        <v>758</v>
      </c>
      <c r="AAK314" s="417" t="s">
        <v>778</v>
      </c>
      <c r="AAL314" s="414" t="s">
        <v>648</v>
      </c>
      <c r="AAM314" s="415">
        <v>4</v>
      </c>
      <c r="AAN314" s="418" t="s">
        <v>758</v>
      </c>
      <c r="AAO314" s="417" t="s">
        <v>778</v>
      </c>
      <c r="AAP314" s="414" t="s">
        <v>648</v>
      </c>
      <c r="AAQ314" s="415">
        <v>4</v>
      </c>
      <c r="AAR314" s="418" t="s">
        <v>758</v>
      </c>
      <c r="AAS314" s="417" t="s">
        <v>778</v>
      </c>
      <c r="AAT314" s="414" t="s">
        <v>648</v>
      </c>
      <c r="AAU314" s="415">
        <v>4</v>
      </c>
      <c r="AAV314" s="418" t="s">
        <v>758</v>
      </c>
      <c r="AAW314" s="417" t="s">
        <v>778</v>
      </c>
      <c r="AAX314" s="414" t="s">
        <v>648</v>
      </c>
      <c r="AAY314" s="415">
        <v>4</v>
      </c>
      <c r="AAZ314" s="418" t="s">
        <v>758</v>
      </c>
      <c r="ABA314" s="417" t="s">
        <v>778</v>
      </c>
      <c r="ABB314" s="414" t="s">
        <v>648</v>
      </c>
      <c r="ABC314" s="415">
        <v>4</v>
      </c>
      <c r="ABD314" s="418" t="s">
        <v>758</v>
      </c>
      <c r="ABE314" s="417" t="s">
        <v>778</v>
      </c>
      <c r="ABF314" s="414" t="s">
        <v>648</v>
      </c>
      <c r="ABG314" s="415">
        <v>4</v>
      </c>
      <c r="ABH314" s="418" t="s">
        <v>758</v>
      </c>
      <c r="ABI314" s="417" t="s">
        <v>778</v>
      </c>
      <c r="ABJ314" s="414" t="s">
        <v>648</v>
      </c>
      <c r="ABK314" s="415">
        <v>4</v>
      </c>
      <c r="ABL314" s="418" t="s">
        <v>758</v>
      </c>
      <c r="ABM314" s="417" t="s">
        <v>778</v>
      </c>
      <c r="ABN314" s="414" t="s">
        <v>648</v>
      </c>
      <c r="ABO314" s="415">
        <v>4</v>
      </c>
      <c r="ABP314" s="418" t="s">
        <v>758</v>
      </c>
      <c r="ABQ314" s="417" t="s">
        <v>778</v>
      </c>
      <c r="ABR314" s="414" t="s">
        <v>648</v>
      </c>
      <c r="ABS314" s="415">
        <v>4</v>
      </c>
      <c r="ABT314" s="418" t="s">
        <v>758</v>
      </c>
      <c r="ABU314" s="417" t="s">
        <v>778</v>
      </c>
      <c r="ABV314" s="414" t="s">
        <v>648</v>
      </c>
      <c r="ABW314" s="415">
        <v>4</v>
      </c>
      <c r="ABX314" s="418" t="s">
        <v>758</v>
      </c>
      <c r="ABY314" s="417" t="s">
        <v>778</v>
      </c>
      <c r="ABZ314" s="414" t="s">
        <v>648</v>
      </c>
      <c r="ACA314" s="415">
        <v>4</v>
      </c>
      <c r="ACB314" s="418" t="s">
        <v>758</v>
      </c>
      <c r="ACC314" s="417" t="s">
        <v>778</v>
      </c>
      <c r="ACD314" s="414" t="s">
        <v>648</v>
      </c>
      <c r="ACE314" s="415">
        <v>4</v>
      </c>
      <c r="ACF314" s="418" t="s">
        <v>758</v>
      </c>
      <c r="ACG314" s="417" t="s">
        <v>778</v>
      </c>
      <c r="ACH314" s="414" t="s">
        <v>648</v>
      </c>
      <c r="ACI314" s="415">
        <v>4</v>
      </c>
      <c r="ACJ314" s="418" t="s">
        <v>758</v>
      </c>
      <c r="ACK314" s="417" t="s">
        <v>778</v>
      </c>
      <c r="ACL314" s="414" t="s">
        <v>648</v>
      </c>
      <c r="ACM314" s="415">
        <v>4</v>
      </c>
      <c r="ACN314" s="418" t="s">
        <v>758</v>
      </c>
      <c r="ACO314" s="417" t="s">
        <v>778</v>
      </c>
      <c r="ACP314" s="414" t="s">
        <v>648</v>
      </c>
      <c r="ACQ314" s="415">
        <v>4</v>
      </c>
      <c r="ACR314" s="418" t="s">
        <v>758</v>
      </c>
      <c r="ACS314" s="417" t="s">
        <v>778</v>
      </c>
      <c r="ACT314" s="414" t="s">
        <v>648</v>
      </c>
      <c r="ACU314" s="415">
        <v>4</v>
      </c>
      <c r="ACV314" s="418" t="s">
        <v>758</v>
      </c>
      <c r="ACW314" s="417" t="s">
        <v>778</v>
      </c>
      <c r="ACX314" s="414" t="s">
        <v>648</v>
      </c>
      <c r="ACY314" s="415">
        <v>4</v>
      </c>
      <c r="ACZ314" s="418" t="s">
        <v>758</v>
      </c>
      <c r="ADA314" s="417" t="s">
        <v>778</v>
      </c>
      <c r="ADB314" s="414" t="s">
        <v>648</v>
      </c>
      <c r="ADC314" s="415">
        <v>4</v>
      </c>
      <c r="ADD314" s="418" t="s">
        <v>758</v>
      </c>
      <c r="ADE314" s="417" t="s">
        <v>778</v>
      </c>
      <c r="ADF314" s="414" t="s">
        <v>648</v>
      </c>
      <c r="ADG314" s="415">
        <v>4</v>
      </c>
      <c r="ADH314" s="418" t="s">
        <v>758</v>
      </c>
      <c r="ADI314" s="417" t="s">
        <v>778</v>
      </c>
      <c r="ADJ314" s="414" t="s">
        <v>648</v>
      </c>
      <c r="ADK314" s="415">
        <v>4</v>
      </c>
      <c r="ADL314" s="418" t="s">
        <v>758</v>
      </c>
      <c r="ADM314" s="417" t="s">
        <v>778</v>
      </c>
      <c r="ADN314" s="414" t="s">
        <v>648</v>
      </c>
      <c r="ADO314" s="415">
        <v>4</v>
      </c>
      <c r="ADP314" s="418" t="s">
        <v>758</v>
      </c>
      <c r="ADQ314" s="417" t="s">
        <v>778</v>
      </c>
      <c r="ADR314" s="414" t="s">
        <v>648</v>
      </c>
      <c r="ADS314" s="415">
        <v>4</v>
      </c>
      <c r="ADT314" s="418" t="s">
        <v>758</v>
      </c>
      <c r="ADU314" s="417" t="s">
        <v>778</v>
      </c>
      <c r="ADV314" s="414" t="s">
        <v>648</v>
      </c>
      <c r="ADW314" s="415">
        <v>4</v>
      </c>
      <c r="ADX314" s="418" t="s">
        <v>758</v>
      </c>
      <c r="ADY314" s="417" t="s">
        <v>778</v>
      </c>
      <c r="ADZ314" s="414" t="s">
        <v>648</v>
      </c>
      <c r="AEA314" s="415">
        <v>4</v>
      </c>
      <c r="AEB314" s="418" t="s">
        <v>758</v>
      </c>
      <c r="AEC314" s="417" t="s">
        <v>778</v>
      </c>
      <c r="AED314" s="414" t="s">
        <v>648</v>
      </c>
      <c r="AEE314" s="415">
        <v>4</v>
      </c>
      <c r="AEF314" s="418" t="s">
        <v>758</v>
      </c>
      <c r="AEG314" s="417" t="s">
        <v>778</v>
      </c>
      <c r="AEH314" s="414" t="s">
        <v>648</v>
      </c>
      <c r="AEI314" s="415">
        <v>4</v>
      </c>
      <c r="AEJ314" s="418" t="s">
        <v>758</v>
      </c>
      <c r="AEK314" s="417" t="s">
        <v>778</v>
      </c>
      <c r="AEL314" s="414" t="s">
        <v>648</v>
      </c>
      <c r="AEM314" s="415">
        <v>4</v>
      </c>
      <c r="AEN314" s="418" t="s">
        <v>758</v>
      </c>
      <c r="AEO314" s="417" t="s">
        <v>778</v>
      </c>
      <c r="AEP314" s="414" t="s">
        <v>648</v>
      </c>
      <c r="AEQ314" s="415">
        <v>4</v>
      </c>
      <c r="AER314" s="418" t="s">
        <v>758</v>
      </c>
      <c r="AES314" s="417" t="s">
        <v>778</v>
      </c>
      <c r="AET314" s="414" t="s">
        <v>648</v>
      </c>
      <c r="AEU314" s="415">
        <v>4</v>
      </c>
      <c r="AEV314" s="418" t="s">
        <v>758</v>
      </c>
      <c r="AEW314" s="417" t="s">
        <v>778</v>
      </c>
      <c r="AEX314" s="414" t="s">
        <v>648</v>
      </c>
      <c r="AEY314" s="415">
        <v>4</v>
      </c>
      <c r="AEZ314" s="418" t="s">
        <v>758</v>
      </c>
      <c r="AFA314" s="417" t="s">
        <v>778</v>
      </c>
      <c r="AFB314" s="414" t="s">
        <v>648</v>
      </c>
      <c r="AFC314" s="415">
        <v>4</v>
      </c>
      <c r="AFD314" s="418" t="s">
        <v>758</v>
      </c>
      <c r="AFE314" s="417" t="s">
        <v>778</v>
      </c>
      <c r="AFF314" s="414" t="s">
        <v>648</v>
      </c>
      <c r="AFG314" s="415">
        <v>4</v>
      </c>
      <c r="AFH314" s="418" t="s">
        <v>758</v>
      </c>
      <c r="AFI314" s="417" t="s">
        <v>778</v>
      </c>
      <c r="AFJ314" s="414" t="s">
        <v>648</v>
      </c>
      <c r="AFK314" s="415">
        <v>4</v>
      </c>
      <c r="AFL314" s="418" t="s">
        <v>758</v>
      </c>
      <c r="AFM314" s="417" t="s">
        <v>778</v>
      </c>
      <c r="AFN314" s="414" t="s">
        <v>648</v>
      </c>
      <c r="AFO314" s="415">
        <v>4</v>
      </c>
      <c r="AFP314" s="418" t="s">
        <v>758</v>
      </c>
      <c r="AFQ314" s="417" t="s">
        <v>778</v>
      </c>
      <c r="AFR314" s="414" t="s">
        <v>648</v>
      </c>
      <c r="AFS314" s="415">
        <v>4</v>
      </c>
      <c r="AFT314" s="418" t="s">
        <v>758</v>
      </c>
      <c r="AFU314" s="417" t="s">
        <v>778</v>
      </c>
      <c r="AFV314" s="414" t="s">
        <v>648</v>
      </c>
      <c r="AFW314" s="415">
        <v>4</v>
      </c>
      <c r="AFX314" s="418" t="s">
        <v>758</v>
      </c>
      <c r="AFY314" s="417" t="s">
        <v>778</v>
      </c>
      <c r="AFZ314" s="414" t="s">
        <v>648</v>
      </c>
      <c r="AGA314" s="415">
        <v>4</v>
      </c>
      <c r="AGB314" s="418" t="s">
        <v>758</v>
      </c>
      <c r="AGC314" s="417" t="s">
        <v>778</v>
      </c>
      <c r="AGD314" s="414" t="s">
        <v>648</v>
      </c>
      <c r="AGE314" s="415">
        <v>4</v>
      </c>
      <c r="AGF314" s="418" t="s">
        <v>758</v>
      </c>
      <c r="AGG314" s="417" t="s">
        <v>778</v>
      </c>
      <c r="AGH314" s="414" t="s">
        <v>648</v>
      </c>
      <c r="AGI314" s="415">
        <v>4</v>
      </c>
      <c r="AGJ314" s="418" t="s">
        <v>758</v>
      </c>
      <c r="AGK314" s="417" t="s">
        <v>778</v>
      </c>
      <c r="AGL314" s="414" t="s">
        <v>648</v>
      </c>
      <c r="AGM314" s="415">
        <v>4</v>
      </c>
      <c r="AGN314" s="418" t="s">
        <v>758</v>
      </c>
      <c r="AGO314" s="417" t="s">
        <v>778</v>
      </c>
      <c r="AGP314" s="414" t="s">
        <v>648</v>
      </c>
      <c r="AGQ314" s="415">
        <v>4</v>
      </c>
      <c r="AGR314" s="418" t="s">
        <v>758</v>
      </c>
      <c r="AGS314" s="417" t="s">
        <v>778</v>
      </c>
      <c r="AGT314" s="414" t="s">
        <v>648</v>
      </c>
      <c r="AGU314" s="415">
        <v>4</v>
      </c>
      <c r="AGV314" s="418" t="s">
        <v>758</v>
      </c>
      <c r="AGW314" s="417" t="s">
        <v>778</v>
      </c>
      <c r="AGX314" s="414" t="s">
        <v>648</v>
      </c>
      <c r="AGY314" s="415">
        <v>4</v>
      </c>
      <c r="AGZ314" s="418" t="s">
        <v>758</v>
      </c>
      <c r="AHA314" s="417" t="s">
        <v>778</v>
      </c>
      <c r="AHB314" s="414" t="s">
        <v>648</v>
      </c>
      <c r="AHC314" s="415">
        <v>4</v>
      </c>
      <c r="AHD314" s="418" t="s">
        <v>758</v>
      </c>
      <c r="AHE314" s="417" t="s">
        <v>778</v>
      </c>
      <c r="AHF314" s="414" t="s">
        <v>648</v>
      </c>
      <c r="AHG314" s="415">
        <v>4</v>
      </c>
      <c r="AHH314" s="418" t="s">
        <v>758</v>
      </c>
      <c r="AHI314" s="417" t="s">
        <v>778</v>
      </c>
      <c r="AHJ314" s="414" t="s">
        <v>648</v>
      </c>
      <c r="AHK314" s="415">
        <v>4</v>
      </c>
      <c r="AHL314" s="418" t="s">
        <v>758</v>
      </c>
      <c r="AHM314" s="417" t="s">
        <v>778</v>
      </c>
      <c r="AHN314" s="414" t="s">
        <v>648</v>
      </c>
      <c r="AHO314" s="415">
        <v>4</v>
      </c>
      <c r="AHP314" s="418" t="s">
        <v>758</v>
      </c>
      <c r="AHQ314" s="417" t="s">
        <v>778</v>
      </c>
      <c r="AHR314" s="414" t="s">
        <v>648</v>
      </c>
      <c r="AHS314" s="415">
        <v>4</v>
      </c>
      <c r="AHT314" s="418" t="s">
        <v>758</v>
      </c>
      <c r="AHU314" s="417" t="s">
        <v>778</v>
      </c>
      <c r="AHV314" s="414" t="s">
        <v>648</v>
      </c>
      <c r="AHW314" s="415">
        <v>4</v>
      </c>
      <c r="AHX314" s="418" t="s">
        <v>758</v>
      </c>
      <c r="AHY314" s="417" t="s">
        <v>778</v>
      </c>
      <c r="AHZ314" s="414" t="s">
        <v>648</v>
      </c>
      <c r="AIA314" s="415">
        <v>4</v>
      </c>
      <c r="AIB314" s="418" t="s">
        <v>758</v>
      </c>
      <c r="AIC314" s="417" t="s">
        <v>778</v>
      </c>
      <c r="AID314" s="414" t="s">
        <v>648</v>
      </c>
      <c r="AIE314" s="415">
        <v>4</v>
      </c>
      <c r="AIF314" s="418" t="s">
        <v>758</v>
      </c>
      <c r="AIG314" s="417" t="s">
        <v>778</v>
      </c>
      <c r="AIH314" s="414" t="s">
        <v>648</v>
      </c>
      <c r="AII314" s="415">
        <v>4</v>
      </c>
      <c r="AIJ314" s="418" t="s">
        <v>758</v>
      </c>
      <c r="AIK314" s="417" t="s">
        <v>778</v>
      </c>
      <c r="AIL314" s="414" t="s">
        <v>648</v>
      </c>
      <c r="AIM314" s="415">
        <v>4</v>
      </c>
      <c r="AIN314" s="418" t="s">
        <v>758</v>
      </c>
      <c r="AIO314" s="417" t="s">
        <v>778</v>
      </c>
      <c r="AIP314" s="414" t="s">
        <v>648</v>
      </c>
      <c r="AIQ314" s="415">
        <v>4</v>
      </c>
      <c r="AIR314" s="418" t="s">
        <v>758</v>
      </c>
      <c r="AIS314" s="417" t="s">
        <v>778</v>
      </c>
      <c r="AIT314" s="414" t="s">
        <v>648</v>
      </c>
      <c r="AIU314" s="415">
        <v>4</v>
      </c>
      <c r="AIV314" s="418" t="s">
        <v>758</v>
      </c>
      <c r="AIW314" s="417" t="s">
        <v>778</v>
      </c>
      <c r="AIX314" s="414" t="s">
        <v>648</v>
      </c>
      <c r="AIY314" s="415">
        <v>4</v>
      </c>
      <c r="AIZ314" s="418" t="s">
        <v>758</v>
      </c>
      <c r="AJA314" s="417" t="s">
        <v>778</v>
      </c>
      <c r="AJB314" s="414" t="s">
        <v>648</v>
      </c>
      <c r="AJC314" s="415">
        <v>4</v>
      </c>
      <c r="AJD314" s="418" t="s">
        <v>758</v>
      </c>
      <c r="AJE314" s="417" t="s">
        <v>778</v>
      </c>
      <c r="AJF314" s="414" t="s">
        <v>648</v>
      </c>
      <c r="AJG314" s="415">
        <v>4</v>
      </c>
      <c r="AJH314" s="418" t="s">
        <v>758</v>
      </c>
      <c r="AJI314" s="417" t="s">
        <v>778</v>
      </c>
      <c r="AJJ314" s="414" t="s">
        <v>648</v>
      </c>
      <c r="AJK314" s="415">
        <v>4</v>
      </c>
      <c r="AJL314" s="418" t="s">
        <v>758</v>
      </c>
      <c r="AJM314" s="417" t="s">
        <v>778</v>
      </c>
      <c r="AJN314" s="414" t="s">
        <v>648</v>
      </c>
      <c r="AJO314" s="415">
        <v>4</v>
      </c>
      <c r="AJP314" s="418" t="s">
        <v>758</v>
      </c>
      <c r="AJQ314" s="417" t="s">
        <v>778</v>
      </c>
      <c r="AJR314" s="414" t="s">
        <v>648</v>
      </c>
      <c r="AJS314" s="415">
        <v>4</v>
      </c>
      <c r="AJT314" s="418" t="s">
        <v>758</v>
      </c>
      <c r="AJU314" s="417" t="s">
        <v>778</v>
      </c>
      <c r="AJV314" s="414" t="s">
        <v>648</v>
      </c>
      <c r="AJW314" s="415">
        <v>4</v>
      </c>
      <c r="AJX314" s="418" t="s">
        <v>758</v>
      </c>
      <c r="AJY314" s="417" t="s">
        <v>778</v>
      </c>
      <c r="AJZ314" s="414" t="s">
        <v>648</v>
      </c>
      <c r="AKA314" s="415">
        <v>4</v>
      </c>
      <c r="AKB314" s="418" t="s">
        <v>758</v>
      </c>
      <c r="AKC314" s="417" t="s">
        <v>778</v>
      </c>
      <c r="AKD314" s="414" t="s">
        <v>648</v>
      </c>
      <c r="AKE314" s="415">
        <v>4</v>
      </c>
      <c r="AKF314" s="418" t="s">
        <v>758</v>
      </c>
      <c r="AKG314" s="417" t="s">
        <v>778</v>
      </c>
      <c r="AKH314" s="414" t="s">
        <v>648</v>
      </c>
      <c r="AKI314" s="415">
        <v>4</v>
      </c>
      <c r="AKJ314" s="418" t="s">
        <v>758</v>
      </c>
      <c r="AKK314" s="417" t="s">
        <v>778</v>
      </c>
      <c r="AKL314" s="414" t="s">
        <v>648</v>
      </c>
      <c r="AKM314" s="415">
        <v>4</v>
      </c>
      <c r="AKN314" s="418" t="s">
        <v>758</v>
      </c>
      <c r="AKO314" s="417" t="s">
        <v>778</v>
      </c>
      <c r="AKP314" s="414" t="s">
        <v>648</v>
      </c>
      <c r="AKQ314" s="415">
        <v>4</v>
      </c>
      <c r="AKR314" s="418" t="s">
        <v>758</v>
      </c>
      <c r="AKS314" s="417" t="s">
        <v>778</v>
      </c>
      <c r="AKT314" s="414" t="s">
        <v>648</v>
      </c>
      <c r="AKU314" s="415">
        <v>4</v>
      </c>
      <c r="AKV314" s="418" t="s">
        <v>758</v>
      </c>
      <c r="AKW314" s="417" t="s">
        <v>778</v>
      </c>
      <c r="AKX314" s="414" t="s">
        <v>648</v>
      </c>
      <c r="AKY314" s="415">
        <v>4</v>
      </c>
      <c r="AKZ314" s="418" t="s">
        <v>758</v>
      </c>
      <c r="ALA314" s="417" t="s">
        <v>778</v>
      </c>
      <c r="ALB314" s="414" t="s">
        <v>648</v>
      </c>
      <c r="ALC314" s="415">
        <v>4</v>
      </c>
      <c r="ALD314" s="418" t="s">
        <v>758</v>
      </c>
      <c r="ALE314" s="417" t="s">
        <v>778</v>
      </c>
      <c r="ALF314" s="414" t="s">
        <v>648</v>
      </c>
      <c r="ALG314" s="415">
        <v>4</v>
      </c>
      <c r="ALH314" s="418" t="s">
        <v>758</v>
      </c>
      <c r="ALI314" s="417" t="s">
        <v>778</v>
      </c>
      <c r="ALJ314" s="414" t="s">
        <v>648</v>
      </c>
      <c r="ALK314" s="415">
        <v>4</v>
      </c>
      <c r="ALL314" s="418" t="s">
        <v>758</v>
      </c>
      <c r="ALM314" s="417" t="s">
        <v>778</v>
      </c>
      <c r="ALN314" s="414" t="s">
        <v>648</v>
      </c>
      <c r="ALO314" s="415">
        <v>4</v>
      </c>
      <c r="ALP314" s="418" t="s">
        <v>758</v>
      </c>
      <c r="ALQ314" s="417" t="s">
        <v>778</v>
      </c>
      <c r="ALR314" s="414" t="s">
        <v>648</v>
      </c>
      <c r="ALS314" s="415">
        <v>4</v>
      </c>
      <c r="ALT314" s="418" t="s">
        <v>758</v>
      </c>
      <c r="ALU314" s="417" t="s">
        <v>778</v>
      </c>
      <c r="ALV314" s="414" t="s">
        <v>648</v>
      </c>
      <c r="ALW314" s="415">
        <v>4</v>
      </c>
      <c r="ALX314" s="418" t="s">
        <v>758</v>
      </c>
      <c r="ALY314" s="417" t="s">
        <v>778</v>
      </c>
      <c r="ALZ314" s="414" t="s">
        <v>648</v>
      </c>
      <c r="AMA314" s="415">
        <v>4</v>
      </c>
      <c r="AMB314" s="418" t="s">
        <v>758</v>
      </c>
      <c r="AMC314" s="417" t="s">
        <v>778</v>
      </c>
      <c r="AMD314" s="414" t="s">
        <v>648</v>
      </c>
      <c r="AME314" s="415">
        <v>4</v>
      </c>
      <c r="AMF314" s="418" t="s">
        <v>758</v>
      </c>
      <c r="AMG314" s="417" t="s">
        <v>778</v>
      </c>
      <c r="AMH314" s="414" t="s">
        <v>648</v>
      </c>
      <c r="AMI314" s="415">
        <v>4</v>
      </c>
      <c r="AMJ314" s="418" t="s">
        <v>758</v>
      </c>
      <c r="AMK314" s="417" t="s">
        <v>778</v>
      </c>
      <c r="AML314" s="414" t="s">
        <v>648</v>
      </c>
      <c r="AMM314" s="415">
        <v>4</v>
      </c>
      <c r="AMN314" s="418" t="s">
        <v>758</v>
      </c>
      <c r="AMO314" s="417" t="s">
        <v>778</v>
      </c>
      <c r="AMP314" s="414" t="s">
        <v>648</v>
      </c>
      <c r="AMQ314" s="415">
        <v>4</v>
      </c>
      <c r="AMR314" s="418" t="s">
        <v>758</v>
      </c>
      <c r="AMS314" s="417" t="s">
        <v>778</v>
      </c>
      <c r="AMT314" s="414" t="s">
        <v>648</v>
      </c>
      <c r="AMU314" s="415">
        <v>4</v>
      </c>
      <c r="AMV314" s="418" t="s">
        <v>758</v>
      </c>
      <c r="AMW314" s="417" t="s">
        <v>778</v>
      </c>
      <c r="AMX314" s="414" t="s">
        <v>648</v>
      </c>
      <c r="AMY314" s="415">
        <v>4</v>
      </c>
      <c r="AMZ314" s="418" t="s">
        <v>758</v>
      </c>
      <c r="ANA314" s="417" t="s">
        <v>778</v>
      </c>
      <c r="ANB314" s="414" t="s">
        <v>648</v>
      </c>
      <c r="ANC314" s="415">
        <v>4</v>
      </c>
      <c r="AND314" s="418" t="s">
        <v>758</v>
      </c>
      <c r="ANE314" s="417" t="s">
        <v>778</v>
      </c>
      <c r="ANF314" s="414" t="s">
        <v>648</v>
      </c>
      <c r="ANG314" s="415">
        <v>4</v>
      </c>
      <c r="ANH314" s="418" t="s">
        <v>758</v>
      </c>
      <c r="ANI314" s="417" t="s">
        <v>778</v>
      </c>
      <c r="ANJ314" s="414" t="s">
        <v>648</v>
      </c>
      <c r="ANK314" s="415">
        <v>4</v>
      </c>
      <c r="ANL314" s="418" t="s">
        <v>758</v>
      </c>
      <c r="ANM314" s="417" t="s">
        <v>778</v>
      </c>
      <c r="ANN314" s="414" t="s">
        <v>648</v>
      </c>
      <c r="ANO314" s="415">
        <v>4</v>
      </c>
      <c r="ANP314" s="418" t="s">
        <v>758</v>
      </c>
      <c r="ANQ314" s="417" t="s">
        <v>778</v>
      </c>
      <c r="ANR314" s="414" t="s">
        <v>648</v>
      </c>
      <c r="ANS314" s="415">
        <v>4</v>
      </c>
      <c r="ANT314" s="418" t="s">
        <v>758</v>
      </c>
      <c r="ANU314" s="417" t="s">
        <v>778</v>
      </c>
      <c r="ANV314" s="414" t="s">
        <v>648</v>
      </c>
      <c r="ANW314" s="415">
        <v>4</v>
      </c>
      <c r="ANX314" s="418" t="s">
        <v>758</v>
      </c>
      <c r="ANY314" s="417" t="s">
        <v>778</v>
      </c>
      <c r="ANZ314" s="414" t="s">
        <v>648</v>
      </c>
      <c r="AOA314" s="415">
        <v>4</v>
      </c>
      <c r="AOB314" s="418" t="s">
        <v>758</v>
      </c>
      <c r="AOC314" s="417" t="s">
        <v>778</v>
      </c>
      <c r="AOD314" s="414" t="s">
        <v>648</v>
      </c>
      <c r="AOE314" s="415">
        <v>4</v>
      </c>
      <c r="AOF314" s="418" t="s">
        <v>758</v>
      </c>
      <c r="AOG314" s="417" t="s">
        <v>778</v>
      </c>
      <c r="AOH314" s="414" t="s">
        <v>648</v>
      </c>
      <c r="AOI314" s="415">
        <v>4</v>
      </c>
      <c r="AOJ314" s="418" t="s">
        <v>758</v>
      </c>
      <c r="AOK314" s="417" t="s">
        <v>778</v>
      </c>
      <c r="AOL314" s="414" t="s">
        <v>648</v>
      </c>
      <c r="AOM314" s="415">
        <v>4</v>
      </c>
      <c r="AON314" s="418" t="s">
        <v>758</v>
      </c>
      <c r="AOO314" s="417" t="s">
        <v>778</v>
      </c>
      <c r="AOP314" s="414" t="s">
        <v>648</v>
      </c>
      <c r="AOQ314" s="415">
        <v>4</v>
      </c>
      <c r="AOR314" s="418" t="s">
        <v>758</v>
      </c>
      <c r="AOS314" s="417" t="s">
        <v>778</v>
      </c>
      <c r="AOT314" s="414" t="s">
        <v>648</v>
      </c>
      <c r="AOU314" s="415">
        <v>4</v>
      </c>
      <c r="AOV314" s="418" t="s">
        <v>758</v>
      </c>
      <c r="AOW314" s="417" t="s">
        <v>778</v>
      </c>
      <c r="AOX314" s="414" t="s">
        <v>648</v>
      </c>
      <c r="AOY314" s="415">
        <v>4</v>
      </c>
      <c r="AOZ314" s="418" t="s">
        <v>758</v>
      </c>
      <c r="APA314" s="417" t="s">
        <v>778</v>
      </c>
      <c r="APB314" s="414" t="s">
        <v>648</v>
      </c>
      <c r="APC314" s="415">
        <v>4</v>
      </c>
      <c r="APD314" s="418" t="s">
        <v>758</v>
      </c>
      <c r="APE314" s="417" t="s">
        <v>778</v>
      </c>
      <c r="APF314" s="414" t="s">
        <v>648</v>
      </c>
      <c r="APG314" s="415">
        <v>4</v>
      </c>
      <c r="APH314" s="418" t="s">
        <v>758</v>
      </c>
      <c r="API314" s="417" t="s">
        <v>778</v>
      </c>
      <c r="APJ314" s="414" t="s">
        <v>648</v>
      </c>
      <c r="APK314" s="415">
        <v>4</v>
      </c>
      <c r="APL314" s="418" t="s">
        <v>758</v>
      </c>
      <c r="APM314" s="417" t="s">
        <v>778</v>
      </c>
      <c r="APN314" s="414" t="s">
        <v>648</v>
      </c>
      <c r="APO314" s="415">
        <v>4</v>
      </c>
      <c r="APP314" s="418" t="s">
        <v>758</v>
      </c>
      <c r="APQ314" s="417" t="s">
        <v>778</v>
      </c>
      <c r="APR314" s="414" t="s">
        <v>648</v>
      </c>
      <c r="APS314" s="415">
        <v>4</v>
      </c>
      <c r="APT314" s="418" t="s">
        <v>758</v>
      </c>
      <c r="APU314" s="417" t="s">
        <v>778</v>
      </c>
      <c r="APV314" s="414" t="s">
        <v>648</v>
      </c>
      <c r="APW314" s="415">
        <v>4</v>
      </c>
      <c r="APX314" s="418" t="s">
        <v>758</v>
      </c>
      <c r="APY314" s="417" t="s">
        <v>778</v>
      </c>
      <c r="APZ314" s="414" t="s">
        <v>648</v>
      </c>
      <c r="AQA314" s="415">
        <v>4</v>
      </c>
      <c r="AQB314" s="418" t="s">
        <v>758</v>
      </c>
      <c r="AQC314" s="417" t="s">
        <v>778</v>
      </c>
      <c r="AQD314" s="414" t="s">
        <v>648</v>
      </c>
      <c r="AQE314" s="415">
        <v>4</v>
      </c>
      <c r="AQF314" s="418" t="s">
        <v>758</v>
      </c>
      <c r="AQG314" s="417" t="s">
        <v>778</v>
      </c>
      <c r="AQH314" s="414" t="s">
        <v>648</v>
      </c>
      <c r="AQI314" s="415">
        <v>4</v>
      </c>
      <c r="AQJ314" s="418" t="s">
        <v>758</v>
      </c>
      <c r="AQK314" s="417" t="s">
        <v>778</v>
      </c>
      <c r="AQL314" s="414" t="s">
        <v>648</v>
      </c>
      <c r="AQM314" s="415">
        <v>4</v>
      </c>
      <c r="AQN314" s="418" t="s">
        <v>758</v>
      </c>
      <c r="AQO314" s="417" t="s">
        <v>778</v>
      </c>
      <c r="AQP314" s="414" t="s">
        <v>648</v>
      </c>
      <c r="AQQ314" s="415">
        <v>4</v>
      </c>
      <c r="AQR314" s="418" t="s">
        <v>758</v>
      </c>
      <c r="AQS314" s="417" t="s">
        <v>778</v>
      </c>
      <c r="AQT314" s="414" t="s">
        <v>648</v>
      </c>
      <c r="AQU314" s="415">
        <v>4</v>
      </c>
      <c r="AQV314" s="418" t="s">
        <v>758</v>
      </c>
      <c r="AQW314" s="417" t="s">
        <v>778</v>
      </c>
      <c r="AQX314" s="414" t="s">
        <v>648</v>
      </c>
      <c r="AQY314" s="415">
        <v>4</v>
      </c>
      <c r="AQZ314" s="418" t="s">
        <v>758</v>
      </c>
      <c r="ARA314" s="417" t="s">
        <v>778</v>
      </c>
      <c r="ARB314" s="414" t="s">
        <v>648</v>
      </c>
      <c r="ARC314" s="415">
        <v>4</v>
      </c>
      <c r="ARD314" s="418" t="s">
        <v>758</v>
      </c>
      <c r="ARE314" s="417" t="s">
        <v>778</v>
      </c>
      <c r="ARF314" s="414" t="s">
        <v>648</v>
      </c>
      <c r="ARG314" s="415">
        <v>4</v>
      </c>
      <c r="ARH314" s="418" t="s">
        <v>758</v>
      </c>
      <c r="ARI314" s="417" t="s">
        <v>778</v>
      </c>
      <c r="ARJ314" s="414" t="s">
        <v>648</v>
      </c>
      <c r="ARK314" s="415">
        <v>4</v>
      </c>
      <c r="ARL314" s="418" t="s">
        <v>758</v>
      </c>
      <c r="ARM314" s="417" t="s">
        <v>778</v>
      </c>
      <c r="ARN314" s="414" t="s">
        <v>648</v>
      </c>
      <c r="ARO314" s="415">
        <v>4</v>
      </c>
      <c r="ARP314" s="418" t="s">
        <v>758</v>
      </c>
      <c r="ARQ314" s="417" t="s">
        <v>778</v>
      </c>
      <c r="ARR314" s="414" t="s">
        <v>648</v>
      </c>
      <c r="ARS314" s="415">
        <v>4</v>
      </c>
      <c r="ART314" s="418" t="s">
        <v>758</v>
      </c>
      <c r="ARU314" s="417" t="s">
        <v>778</v>
      </c>
      <c r="ARV314" s="414" t="s">
        <v>648</v>
      </c>
      <c r="ARW314" s="415">
        <v>4</v>
      </c>
      <c r="ARX314" s="418" t="s">
        <v>758</v>
      </c>
      <c r="ARY314" s="417" t="s">
        <v>778</v>
      </c>
      <c r="ARZ314" s="414" t="s">
        <v>648</v>
      </c>
      <c r="ASA314" s="415">
        <v>4</v>
      </c>
      <c r="ASB314" s="418" t="s">
        <v>758</v>
      </c>
      <c r="ASC314" s="417" t="s">
        <v>778</v>
      </c>
      <c r="ASD314" s="414" t="s">
        <v>648</v>
      </c>
      <c r="ASE314" s="415">
        <v>4</v>
      </c>
      <c r="ASF314" s="418" t="s">
        <v>758</v>
      </c>
      <c r="ASG314" s="417" t="s">
        <v>778</v>
      </c>
      <c r="ASH314" s="414" t="s">
        <v>648</v>
      </c>
      <c r="ASI314" s="415">
        <v>4</v>
      </c>
      <c r="ASJ314" s="418" t="s">
        <v>758</v>
      </c>
      <c r="ASK314" s="417" t="s">
        <v>778</v>
      </c>
      <c r="ASL314" s="414" t="s">
        <v>648</v>
      </c>
      <c r="ASM314" s="415">
        <v>4</v>
      </c>
      <c r="ASN314" s="418" t="s">
        <v>758</v>
      </c>
      <c r="ASO314" s="417" t="s">
        <v>778</v>
      </c>
      <c r="ASP314" s="414" t="s">
        <v>648</v>
      </c>
      <c r="ASQ314" s="415">
        <v>4</v>
      </c>
      <c r="ASR314" s="418" t="s">
        <v>758</v>
      </c>
      <c r="ASS314" s="417" t="s">
        <v>778</v>
      </c>
      <c r="AST314" s="414" t="s">
        <v>648</v>
      </c>
      <c r="ASU314" s="415">
        <v>4</v>
      </c>
      <c r="ASV314" s="418" t="s">
        <v>758</v>
      </c>
      <c r="ASW314" s="417" t="s">
        <v>778</v>
      </c>
      <c r="ASX314" s="414" t="s">
        <v>648</v>
      </c>
      <c r="ASY314" s="415">
        <v>4</v>
      </c>
      <c r="ASZ314" s="418" t="s">
        <v>758</v>
      </c>
      <c r="ATA314" s="417" t="s">
        <v>778</v>
      </c>
      <c r="ATB314" s="414" t="s">
        <v>648</v>
      </c>
      <c r="ATC314" s="415">
        <v>4</v>
      </c>
      <c r="ATD314" s="418" t="s">
        <v>758</v>
      </c>
      <c r="ATE314" s="417" t="s">
        <v>778</v>
      </c>
      <c r="ATF314" s="414" t="s">
        <v>648</v>
      </c>
      <c r="ATG314" s="415">
        <v>4</v>
      </c>
      <c r="ATH314" s="418" t="s">
        <v>758</v>
      </c>
      <c r="ATI314" s="417" t="s">
        <v>778</v>
      </c>
      <c r="ATJ314" s="414" t="s">
        <v>648</v>
      </c>
      <c r="ATK314" s="415">
        <v>4</v>
      </c>
      <c r="ATL314" s="418" t="s">
        <v>758</v>
      </c>
      <c r="ATM314" s="417" t="s">
        <v>778</v>
      </c>
      <c r="ATN314" s="414" t="s">
        <v>648</v>
      </c>
      <c r="ATO314" s="415">
        <v>4</v>
      </c>
      <c r="ATP314" s="418" t="s">
        <v>758</v>
      </c>
      <c r="ATQ314" s="417" t="s">
        <v>778</v>
      </c>
      <c r="ATR314" s="414" t="s">
        <v>648</v>
      </c>
      <c r="ATS314" s="415">
        <v>4</v>
      </c>
      <c r="ATT314" s="418" t="s">
        <v>758</v>
      </c>
      <c r="ATU314" s="417" t="s">
        <v>778</v>
      </c>
      <c r="ATV314" s="414" t="s">
        <v>648</v>
      </c>
      <c r="ATW314" s="415">
        <v>4</v>
      </c>
      <c r="ATX314" s="418" t="s">
        <v>758</v>
      </c>
      <c r="ATY314" s="417" t="s">
        <v>778</v>
      </c>
      <c r="ATZ314" s="414" t="s">
        <v>648</v>
      </c>
      <c r="AUA314" s="415">
        <v>4</v>
      </c>
      <c r="AUB314" s="418" t="s">
        <v>758</v>
      </c>
      <c r="AUC314" s="417" t="s">
        <v>778</v>
      </c>
      <c r="AUD314" s="414" t="s">
        <v>648</v>
      </c>
      <c r="AUE314" s="415">
        <v>4</v>
      </c>
      <c r="AUF314" s="418" t="s">
        <v>758</v>
      </c>
      <c r="AUG314" s="417" t="s">
        <v>778</v>
      </c>
      <c r="AUH314" s="414" t="s">
        <v>648</v>
      </c>
      <c r="AUI314" s="415">
        <v>4</v>
      </c>
      <c r="AUJ314" s="418" t="s">
        <v>758</v>
      </c>
      <c r="AUK314" s="417" t="s">
        <v>778</v>
      </c>
      <c r="AUL314" s="414" t="s">
        <v>648</v>
      </c>
      <c r="AUM314" s="415">
        <v>4</v>
      </c>
      <c r="AUN314" s="418" t="s">
        <v>758</v>
      </c>
      <c r="AUO314" s="417" t="s">
        <v>778</v>
      </c>
      <c r="AUP314" s="414" t="s">
        <v>648</v>
      </c>
      <c r="AUQ314" s="415">
        <v>4</v>
      </c>
      <c r="AUR314" s="418" t="s">
        <v>758</v>
      </c>
      <c r="AUS314" s="417" t="s">
        <v>778</v>
      </c>
      <c r="AUT314" s="414" t="s">
        <v>648</v>
      </c>
      <c r="AUU314" s="415">
        <v>4</v>
      </c>
      <c r="AUV314" s="418" t="s">
        <v>758</v>
      </c>
      <c r="AUW314" s="417" t="s">
        <v>778</v>
      </c>
      <c r="AUX314" s="414" t="s">
        <v>648</v>
      </c>
      <c r="AUY314" s="415">
        <v>4</v>
      </c>
      <c r="AUZ314" s="418" t="s">
        <v>758</v>
      </c>
      <c r="AVA314" s="417" t="s">
        <v>778</v>
      </c>
      <c r="AVB314" s="414" t="s">
        <v>648</v>
      </c>
      <c r="AVC314" s="415">
        <v>4</v>
      </c>
      <c r="AVD314" s="418" t="s">
        <v>758</v>
      </c>
      <c r="AVE314" s="417" t="s">
        <v>778</v>
      </c>
      <c r="AVF314" s="414" t="s">
        <v>648</v>
      </c>
      <c r="AVG314" s="415">
        <v>4</v>
      </c>
      <c r="AVH314" s="418" t="s">
        <v>758</v>
      </c>
      <c r="AVI314" s="417" t="s">
        <v>778</v>
      </c>
      <c r="AVJ314" s="414" t="s">
        <v>648</v>
      </c>
      <c r="AVK314" s="415">
        <v>4</v>
      </c>
      <c r="AVL314" s="418" t="s">
        <v>758</v>
      </c>
      <c r="AVM314" s="417" t="s">
        <v>778</v>
      </c>
      <c r="AVN314" s="414" t="s">
        <v>648</v>
      </c>
      <c r="AVO314" s="415">
        <v>4</v>
      </c>
      <c r="AVP314" s="418" t="s">
        <v>758</v>
      </c>
      <c r="AVQ314" s="417" t="s">
        <v>778</v>
      </c>
      <c r="AVR314" s="414" t="s">
        <v>648</v>
      </c>
      <c r="AVS314" s="415">
        <v>4</v>
      </c>
      <c r="AVT314" s="418" t="s">
        <v>758</v>
      </c>
      <c r="AVU314" s="417" t="s">
        <v>778</v>
      </c>
      <c r="AVV314" s="414" t="s">
        <v>648</v>
      </c>
      <c r="AVW314" s="415">
        <v>4</v>
      </c>
      <c r="AVX314" s="418" t="s">
        <v>758</v>
      </c>
      <c r="AVY314" s="417" t="s">
        <v>778</v>
      </c>
      <c r="AVZ314" s="414" t="s">
        <v>648</v>
      </c>
      <c r="AWA314" s="415">
        <v>4</v>
      </c>
      <c r="AWB314" s="418" t="s">
        <v>758</v>
      </c>
      <c r="AWC314" s="417" t="s">
        <v>778</v>
      </c>
      <c r="AWD314" s="414" t="s">
        <v>648</v>
      </c>
      <c r="AWE314" s="415">
        <v>4</v>
      </c>
      <c r="AWF314" s="418" t="s">
        <v>758</v>
      </c>
      <c r="AWG314" s="417" t="s">
        <v>778</v>
      </c>
      <c r="AWH314" s="414" t="s">
        <v>648</v>
      </c>
      <c r="AWI314" s="415">
        <v>4</v>
      </c>
      <c r="AWJ314" s="418" t="s">
        <v>758</v>
      </c>
      <c r="AWK314" s="417" t="s">
        <v>778</v>
      </c>
      <c r="AWL314" s="414" t="s">
        <v>648</v>
      </c>
      <c r="AWM314" s="415">
        <v>4</v>
      </c>
      <c r="AWN314" s="418" t="s">
        <v>758</v>
      </c>
      <c r="AWO314" s="417" t="s">
        <v>778</v>
      </c>
      <c r="AWP314" s="414" t="s">
        <v>648</v>
      </c>
      <c r="AWQ314" s="415">
        <v>4</v>
      </c>
      <c r="AWR314" s="418" t="s">
        <v>758</v>
      </c>
      <c r="AWS314" s="417" t="s">
        <v>778</v>
      </c>
      <c r="AWT314" s="414" t="s">
        <v>648</v>
      </c>
      <c r="AWU314" s="415">
        <v>4</v>
      </c>
      <c r="AWV314" s="418" t="s">
        <v>758</v>
      </c>
      <c r="AWW314" s="417" t="s">
        <v>778</v>
      </c>
      <c r="AWX314" s="414" t="s">
        <v>648</v>
      </c>
      <c r="AWY314" s="415">
        <v>4</v>
      </c>
      <c r="AWZ314" s="418" t="s">
        <v>758</v>
      </c>
      <c r="AXA314" s="417" t="s">
        <v>778</v>
      </c>
      <c r="AXB314" s="414" t="s">
        <v>648</v>
      </c>
      <c r="AXC314" s="415">
        <v>4</v>
      </c>
      <c r="AXD314" s="418" t="s">
        <v>758</v>
      </c>
      <c r="AXE314" s="417" t="s">
        <v>778</v>
      </c>
      <c r="AXF314" s="414" t="s">
        <v>648</v>
      </c>
      <c r="AXG314" s="415">
        <v>4</v>
      </c>
      <c r="AXH314" s="418" t="s">
        <v>758</v>
      </c>
      <c r="AXI314" s="417" t="s">
        <v>778</v>
      </c>
      <c r="AXJ314" s="414" t="s">
        <v>648</v>
      </c>
      <c r="AXK314" s="415">
        <v>4</v>
      </c>
      <c r="AXL314" s="418" t="s">
        <v>758</v>
      </c>
      <c r="AXM314" s="417" t="s">
        <v>778</v>
      </c>
      <c r="AXN314" s="414" t="s">
        <v>648</v>
      </c>
      <c r="AXO314" s="415">
        <v>4</v>
      </c>
      <c r="AXP314" s="418" t="s">
        <v>758</v>
      </c>
      <c r="AXQ314" s="417" t="s">
        <v>778</v>
      </c>
      <c r="AXR314" s="414" t="s">
        <v>648</v>
      </c>
      <c r="AXS314" s="415">
        <v>4</v>
      </c>
      <c r="AXT314" s="418" t="s">
        <v>758</v>
      </c>
      <c r="AXU314" s="417" t="s">
        <v>778</v>
      </c>
      <c r="AXV314" s="414" t="s">
        <v>648</v>
      </c>
      <c r="AXW314" s="415">
        <v>4</v>
      </c>
      <c r="AXX314" s="418" t="s">
        <v>758</v>
      </c>
      <c r="AXY314" s="417" t="s">
        <v>778</v>
      </c>
      <c r="AXZ314" s="414" t="s">
        <v>648</v>
      </c>
      <c r="AYA314" s="415">
        <v>4</v>
      </c>
      <c r="AYB314" s="418" t="s">
        <v>758</v>
      </c>
      <c r="AYC314" s="417" t="s">
        <v>778</v>
      </c>
      <c r="AYD314" s="414" t="s">
        <v>648</v>
      </c>
      <c r="AYE314" s="415">
        <v>4</v>
      </c>
      <c r="AYF314" s="418" t="s">
        <v>758</v>
      </c>
      <c r="AYG314" s="417" t="s">
        <v>778</v>
      </c>
      <c r="AYH314" s="414" t="s">
        <v>648</v>
      </c>
      <c r="AYI314" s="415">
        <v>4</v>
      </c>
      <c r="AYJ314" s="418" t="s">
        <v>758</v>
      </c>
      <c r="AYK314" s="417" t="s">
        <v>778</v>
      </c>
      <c r="AYL314" s="414" t="s">
        <v>648</v>
      </c>
      <c r="AYM314" s="415">
        <v>4</v>
      </c>
      <c r="AYN314" s="418" t="s">
        <v>758</v>
      </c>
      <c r="AYO314" s="417" t="s">
        <v>778</v>
      </c>
      <c r="AYP314" s="414" t="s">
        <v>648</v>
      </c>
      <c r="AYQ314" s="415">
        <v>4</v>
      </c>
      <c r="AYR314" s="418" t="s">
        <v>758</v>
      </c>
      <c r="AYS314" s="417" t="s">
        <v>778</v>
      </c>
      <c r="AYT314" s="414" t="s">
        <v>648</v>
      </c>
      <c r="AYU314" s="415">
        <v>4</v>
      </c>
      <c r="AYV314" s="418" t="s">
        <v>758</v>
      </c>
      <c r="AYW314" s="417" t="s">
        <v>778</v>
      </c>
      <c r="AYX314" s="414" t="s">
        <v>648</v>
      </c>
      <c r="AYY314" s="415">
        <v>4</v>
      </c>
      <c r="AYZ314" s="418" t="s">
        <v>758</v>
      </c>
      <c r="AZA314" s="417" t="s">
        <v>778</v>
      </c>
      <c r="AZB314" s="414" t="s">
        <v>648</v>
      </c>
      <c r="AZC314" s="415">
        <v>4</v>
      </c>
      <c r="AZD314" s="418" t="s">
        <v>758</v>
      </c>
      <c r="AZE314" s="417" t="s">
        <v>778</v>
      </c>
      <c r="AZF314" s="414" t="s">
        <v>648</v>
      </c>
      <c r="AZG314" s="415">
        <v>4</v>
      </c>
      <c r="AZH314" s="418" t="s">
        <v>758</v>
      </c>
      <c r="AZI314" s="417" t="s">
        <v>778</v>
      </c>
      <c r="AZJ314" s="414" t="s">
        <v>648</v>
      </c>
      <c r="AZK314" s="415">
        <v>4</v>
      </c>
      <c r="AZL314" s="418" t="s">
        <v>758</v>
      </c>
      <c r="AZM314" s="417" t="s">
        <v>778</v>
      </c>
      <c r="AZN314" s="414" t="s">
        <v>648</v>
      </c>
      <c r="AZO314" s="415">
        <v>4</v>
      </c>
      <c r="AZP314" s="418" t="s">
        <v>758</v>
      </c>
      <c r="AZQ314" s="417" t="s">
        <v>778</v>
      </c>
      <c r="AZR314" s="414" t="s">
        <v>648</v>
      </c>
      <c r="AZS314" s="415">
        <v>4</v>
      </c>
      <c r="AZT314" s="418" t="s">
        <v>758</v>
      </c>
      <c r="AZU314" s="417" t="s">
        <v>778</v>
      </c>
      <c r="AZV314" s="414" t="s">
        <v>648</v>
      </c>
      <c r="AZW314" s="415">
        <v>4</v>
      </c>
      <c r="AZX314" s="418" t="s">
        <v>758</v>
      </c>
      <c r="AZY314" s="417" t="s">
        <v>778</v>
      </c>
      <c r="AZZ314" s="414" t="s">
        <v>648</v>
      </c>
      <c r="BAA314" s="415">
        <v>4</v>
      </c>
      <c r="BAB314" s="418" t="s">
        <v>758</v>
      </c>
      <c r="BAC314" s="417" t="s">
        <v>778</v>
      </c>
      <c r="BAD314" s="414" t="s">
        <v>648</v>
      </c>
      <c r="BAE314" s="415">
        <v>4</v>
      </c>
      <c r="BAF314" s="418" t="s">
        <v>758</v>
      </c>
      <c r="BAG314" s="417" t="s">
        <v>778</v>
      </c>
      <c r="BAH314" s="414" t="s">
        <v>648</v>
      </c>
      <c r="BAI314" s="415">
        <v>4</v>
      </c>
      <c r="BAJ314" s="418" t="s">
        <v>758</v>
      </c>
      <c r="BAK314" s="417" t="s">
        <v>778</v>
      </c>
      <c r="BAL314" s="414" t="s">
        <v>648</v>
      </c>
      <c r="BAM314" s="415">
        <v>4</v>
      </c>
      <c r="BAN314" s="418" t="s">
        <v>758</v>
      </c>
      <c r="BAO314" s="417" t="s">
        <v>778</v>
      </c>
      <c r="BAP314" s="414" t="s">
        <v>648</v>
      </c>
      <c r="BAQ314" s="415">
        <v>4</v>
      </c>
      <c r="BAR314" s="418" t="s">
        <v>758</v>
      </c>
      <c r="BAS314" s="417" t="s">
        <v>778</v>
      </c>
      <c r="BAT314" s="414" t="s">
        <v>648</v>
      </c>
      <c r="BAU314" s="415">
        <v>4</v>
      </c>
      <c r="BAV314" s="418" t="s">
        <v>758</v>
      </c>
      <c r="BAW314" s="417" t="s">
        <v>778</v>
      </c>
      <c r="BAX314" s="414" t="s">
        <v>648</v>
      </c>
      <c r="BAY314" s="415">
        <v>4</v>
      </c>
      <c r="BAZ314" s="418" t="s">
        <v>758</v>
      </c>
      <c r="BBA314" s="417" t="s">
        <v>778</v>
      </c>
      <c r="BBB314" s="414" t="s">
        <v>648</v>
      </c>
      <c r="BBC314" s="415">
        <v>4</v>
      </c>
      <c r="BBD314" s="418" t="s">
        <v>758</v>
      </c>
      <c r="BBE314" s="417" t="s">
        <v>778</v>
      </c>
      <c r="BBF314" s="414" t="s">
        <v>648</v>
      </c>
      <c r="BBG314" s="415">
        <v>4</v>
      </c>
      <c r="BBH314" s="418" t="s">
        <v>758</v>
      </c>
      <c r="BBI314" s="417" t="s">
        <v>778</v>
      </c>
      <c r="BBJ314" s="414" t="s">
        <v>648</v>
      </c>
      <c r="BBK314" s="415">
        <v>4</v>
      </c>
      <c r="BBL314" s="418" t="s">
        <v>758</v>
      </c>
      <c r="BBM314" s="417" t="s">
        <v>778</v>
      </c>
      <c r="BBN314" s="414" t="s">
        <v>648</v>
      </c>
      <c r="BBO314" s="415">
        <v>4</v>
      </c>
      <c r="BBP314" s="418" t="s">
        <v>758</v>
      </c>
      <c r="BBQ314" s="417" t="s">
        <v>778</v>
      </c>
      <c r="BBR314" s="414" t="s">
        <v>648</v>
      </c>
      <c r="BBS314" s="415">
        <v>4</v>
      </c>
      <c r="BBT314" s="418" t="s">
        <v>758</v>
      </c>
      <c r="BBU314" s="417" t="s">
        <v>778</v>
      </c>
      <c r="BBV314" s="414" t="s">
        <v>648</v>
      </c>
      <c r="BBW314" s="415">
        <v>4</v>
      </c>
      <c r="BBX314" s="418" t="s">
        <v>758</v>
      </c>
      <c r="BBY314" s="417" t="s">
        <v>778</v>
      </c>
      <c r="BBZ314" s="414" t="s">
        <v>648</v>
      </c>
      <c r="BCA314" s="415">
        <v>4</v>
      </c>
      <c r="BCB314" s="418" t="s">
        <v>758</v>
      </c>
      <c r="BCC314" s="417" t="s">
        <v>778</v>
      </c>
      <c r="BCD314" s="414" t="s">
        <v>648</v>
      </c>
      <c r="BCE314" s="415">
        <v>4</v>
      </c>
      <c r="BCF314" s="418" t="s">
        <v>758</v>
      </c>
      <c r="BCG314" s="417" t="s">
        <v>778</v>
      </c>
      <c r="BCH314" s="414" t="s">
        <v>648</v>
      </c>
      <c r="BCI314" s="415">
        <v>4</v>
      </c>
      <c r="BCJ314" s="418" t="s">
        <v>758</v>
      </c>
      <c r="BCK314" s="417" t="s">
        <v>778</v>
      </c>
      <c r="BCL314" s="414" t="s">
        <v>648</v>
      </c>
      <c r="BCM314" s="415">
        <v>4</v>
      </c>
      <c r="BCN314" s="418" t="s">
        <v>758</v>
      </c>
      <c r="BCO314" s="417" t="s">
        <v>778</v>
      </c>
      <c r="BCP314" s="414" t="s">
        <v>648</v>
      </c>
      <c r="BCQ314" s="415">
        <v>4</v>
      </c>
      <c r="BCR314" s="418" t="s">
        <v>758</v>
      </c>
      <c r="BCS314" s="417" t="s">
        <v>778</v>
      </c>
      <c r="BCT314" s="414" t="s">
        <v>648</v>
      </c>
      <c r="BCU314" s="415">
        <v>4</v>
      </c>
      <c r="BCV314" s="418" t="s">
        <v>758</v>
      </c>
      <c r="BCW314" s="417" t="s">
        <v>778</v>
      </c>
      <c r="BCX314" s="414" t="s">
        <v>648</v>
      </c>
      <c r="BCY314" s="415">
        <v>4</v>
      </c>
      <c r="BCZ314" s="418" t="s">
        <v>758</v>
      </c>
      <c r="BDA314" s="417" t="s">
        <v>778</v>
      </c>
      <c r="BDB314" s="414" t="s">
        <v>648</v>
      </c>
      <c r="BDC314" s="415">
        <v>4</v>
      </c>
      <c r="BDD314" s="418" t="s">
        <v>758</v>
      </c>
      <c r="BDE314" s="417" t="s">
        <v>778</v>
      </c>
      <c r="BDF314" s="414" t="s">
        <v>648</v>
      </c>
      <c r="BDG314" s="415">
        <v>4</v>
      </c>
      <c r="BDH314" s="418" t="s">
        <v>758</v>
      </c>
      <c r="BDI314" s="417" t="s">
        <v>778</v>
      </c>
      <c r="BDJ314" s="414" t="s">
        <v>648</v>
      </c>
      <c r="BDK314" s="415">
        <v>4</v>
      </c>
      <c r="BDL314" s="418" t="s">
        <v>758</v>
      </c>
      <c r="BDM314" s="417" t="s">
        <v>778</v>
      </c>
      <c r="BDN314" s="414" t="s">
        <v>648</v>
      </c>
      <c r="BDO314" s="415">
        <v>4</v>
      </c>
      <c r="BDP314" s="418" t="s">
        <v>758</v>
      </c>
      <c r="BDQ314" s="417" t="s">
        <v>778</v>
      </c>
      <c r="BDR314" s="414" t="s">
        <v>648</v>
      </c>
      <c r="BDS314" s="415">
        <v>4</v>
      </c>
      <c r="BDT314" s="418" t="s">
        <v>758</v>
      </c>
      <c r="BDU314" s="417" t="s">
        <v>778</v>
      </c>
      <c r="BDV314" s="414" t="s">
        <v>648</v>
      </c>
      <c r="BDW314" s="415">
        <v>4</v>
      </c>
      <c r="BDX314" s="418" t="s">
        <v>758</v>
      </c>
      <c r="BDY314" s="417" t="s">
        <v>778</v>
      </c>
      <c r="BDZ314" s="414" t="s">
        <v>648</v>
      </c>
      <c r="BEA314" s="415">
        <v>4</v>
      </c>
      <c r="BEB314" s="418" t="s">
        <v>758</v>
      </c>
      <c r="BEC314" s="417" t="s">
        <v>778</v>
      </c>
      <c r="BED314" s="414" t="s">
        <v>648</v>
      </c>
      <c r="BEE314" s="415">
        <v>4</v>
      </c>
      <c r="BEF314" s="418" t="s">
        <v>758</v>
      </c>
      <c r="BEG314" s="417" t="s">
        <v>778</v>
      </c>
      <c r="BEH314" s="414" t="s">
        <v>648</v>
      </c>
      <c r="BEI314" s="415">
        <v>4</v>
      </c>
      <c r="BEJ314" s="418" t="s">
        <v>758</v>
      </c>
      <c r="BEK314" s="417" t="s">
        <v>778</v>
      </c>
      <c r="BEL314" s="414" t="s">
        <v>648</v>
      </c>
      <c r="BEM314" s="415">
        <v>4</v>
      </c>
      <c r="BEN314" s="418" t="s">
        <v>758</v>
      </c>
      <c r="BEO314" s="417" t="s">
        <v>778</v>
      </c>
      <c r="BEP314" s="414" t="s">
        <v>648</v>
      </c>
      <c r="BEQ314" s="415">
        <v>4</v>
      </c>
      <c r="BER314" s="418" t="s">
        <v>758</v>
      </c>
      <c r="BES314" s="417" t="s">
        <v>778</v>
      </c>
      <c r="BET314" s="414" t="s">
        <v>648</v>
      </c>
      <c r="BEU314" s="415">
        <v>4</v>
      </c>
      <c r="BEV314" s="418" t="s">
        <v>758</v>
      </c>
      <c r="BEW314" s="417" t="s">
        <v>778</v>
      </c>
      <c r="BEX314" s="414" t="s">
        <v>648</v>
      </c>
      <c r="BEY314" s="415">
        <v>4</v>
      </c>
      <c r="BEZ314" s="418" t="s">
        <v>758</v>
      </c>
      <c r="BFA314" s="417" t="s">
        <v>778</v>
      </c>
      <c r="BFB314" s="414" t="s">
        <v>648</v>
      </c>
      <c r="BFC314" s="415">
        <v>4</v>
      </c>
      <c r="BFD314" s="418" t="s">
        <v>758</v>
      </c>
      <c r="BFE314" s="417" t="s">
        <v>778</v>
      </c>
      <c r="BFF314" s="414" t="s">
        <v>648</v>
      </c>
      <c r="BFG314" s="415">
        <v>4</v>
      </c>
      <c r="BFH314" s="418" t="s">
        <v>758</v>
      </c>
      <c r="BFI314" s="417" t="s">
        <v>778</v>
      </c>
      <c r="BFJ314" s="414" t="s">
        <v>648</v>
      </c>
      <c r="BFK314" s="415">
        <v>4</v>
      </c>
      <c r="BFL314" s="418" t="s">
        <v>758</v>
      </c>
      <c r="BFM314" s="417" t="s">
        <v>778</v>
      </c>
      <c r="BFN314" s="414" t="s">
        <v>648</v>
      </c>
      <c r="BFO314" s="415">
        <v>4</v>
      </c>
      <c r="BFP314" s="418" t="s">
        <v>758</v>
      </c>
      <c r="BFQ314" s="417" t="s">
        <v>778</v>
      </c>
      <c r="BFR314" s="414" t="s">
        <v>648</v>
      </c>
      <c r="BFS314" s="415">
        <v>4</v>
      </c>
      <c r="BFT314" s="418" t="s">
        <v>758</v>
      </c>
      <c r="BFU314" s="417" t="s">
        <v>778</v>
      </c>
      <c r="BFV314" s="414" t="s">
        <v>648</v>
      </c>
      <c r="BFW314" s="415">
        <v>4</v>
      </c>
      <c r="BFX314" s="418" t="s">
        <v>758</v>
      </c>
      <c r="BFY314" s="417" t="s">
        <v>778</v>
      </c>
      <c r="BFZ314" s="414" t="s">
        <v>648</v>
      </c>
      <c r="BGA314" s="415">
        <v>4</v>
      </c>
      <c r="BGB314" s="418" t="s">
        <v>758</v>
      </c>
      <c r="BGC314" s="417" t="s">
        <v>778</v>
      </c>
      <c r="BGD314" s="414" t="s">
        <v>648</v>
      </c>
      <c r="BGE314" s="415">
        <v>4</v>
      </c>
      <c r="BGF314" s="418" t="s">
        <v>758</v>
      </c>
      <c r="BGG314" s="417" t="s">
        <v>778</v>
      </c>
      <c r="BGH314" s="414" t="s">
        <v>648</v>
      </c>
      <c r="BGI314" s="415">
        <v>4</v>
      </c>
      <c r="BGJ314" s="418" t="s">
        <v>758</v>
      </c>
      <c r="BGK314" s="417" t="s">
        <v>778</v>
      </c>
      <c r="BGL314" s="414" t="s">
        <v>648</v>
      </c>
      <c r="BGM314" s="415">
        <v>4</v>
      </c>
      <c r="BGN314" s="418" t="s">
        <v>758</v>
      </c>
      <c r="BGO314" s="417" t="s">
        <v>778</v>
      </c>
      <c r="BGP314" s="414" t="s">
        <v>648</v>
      </c>
      <c r="BGQ314" s="415">
        <v>4</v>
      </c>
      <c r="BGR314" s="418" t="s">
        <v>758</v>
      </c>
      <c r="BGS314" s="417" t="s">
        <v>778</v>
      </c>
      <c r="BGT314" s="414" t="s">
        <v>648</v>
      </c>
      <c r="BGU314" s="415">
        <v>4</v>
      </c>
      <c r="BGV314" s="418" t="s">
        <v>758</v>
      </c>
      <c r="BGW314" s="417" t="s">
        <v>778</v>
      </c>
      <c r="BGX314" s="414" t="s">
        <v>648</v>
      </c>
      <c r="BGY314" s="415">
        <v>4</v>
      </c>
      <c r="BGZ314" s="418" t="s">
        <v>758</v>
      </c>
      <c r="BHA314" s="417" t="s">
        <v>778</v>
      </c>
      <c r="BHB314" s="414" t="s">
        <v>648</v>
      </c>
      <c r="BHC314" s="415">
        <v>4</v>
      </c>
      <c r="BHD314" s="418" t="s">
        <v>758</v>
      </c>
      <c r="BHE314" s="417" t="s">
        <v>778</v>
      </c>
      <c r="BHF314" s="414" t="s">
        <v>648</v>
      </c>
      <c r="BHG314" s="415">
        <v>4</v>
      </c>
      <c r="BHH314" s="418" t="s">
        <v>758</v>
      </c>
      <c r="BHI314" s="417" t="s">
        <v>778</v>
      </c>
      <c r="BHJ314" s="414" t="s">
        <v>648</v>
      </c>
      <c r="BHK314" s="415">
        <v>4</v>
      </c>
      <c r="BHL314" s="418" t="s">
        <v>758</v>
      </c>
      <c r="BHM314" s="417" t="s">
        <v>778</v>
      </c>
      <c r="BHN314" s="414" t="s">
        <v>648</v>
      </c>
      <c r="BHO314" s="415">
        <v>4</v>
      </c>
      <c r="BHP314" s="418" t="s">
        <v>758</v>
      </c>
      <c r="BHQ314" s="417" t="s">
        <v>778</v>
      </c>
      <c r="BHR314" s="414" t="s">
        <v>648</v>
      </c>
      <c r="BHS314" s="415">
        <v>4</v>
      </c>
      <c r="BHT314" s="418" t="s">
        <v>758</v>
      </c>
      <c r="BHU314" s="417" t="s">
        <v>778</v>
      </c>
      <c r="BHV314" s="414" t="s">
        <v>648</v>
      </c>
      <c r="BHW314" s="415">
        <v>4</v>
      </c>
      <c r="BHX314" s="418" t="s">
        <v>758</v>
      </c>
      <c r="BHY314" s="417" t="s">
        <v>778</v>
      </c>
      <c r="BHZ314" s="414" t="s">
        <v>648</v>
      </c>
      <c r="BIA314" s="415">
        <v>4</v>
      </c>
      <c r="BIB314" s="418" t="s">
        <v>758</v>
      </c>
      <c r="BIC314" s="417" t="s">
        <v>778</v>
      </c>
      <c r="BID314" s="414" t="s">
        <v>648</v>
      </c>
      <c r="BIE314" s="415">
        <v>4</v>
      </c>
      <c r="BIF314" s="418" t="s">
        <v>758</v>
      </c>
      <c r="BIG314" s="417" t="s">
        <v>778</v>
      </c>
      <c r="BIH314" s="414" t="s">
        <v>648</v>
      </c>
      <c r="BII314" s="415">
        <v>4</v>
      </c>
      <c r="BIJ314" s="418" t="s">
        <v>758</v>
      </c>
      <c r="BIK314" s="417" t="s">
        <v>778</v>
      </c>
      <c r="BIL314" s="414" t="s">
        <v>648</v>
      </c>
      <c r="BIM314" s="415">
        <v>4</v>
      </c>
      <c r="BIN314" s="418" t="s">
        <v>758</v>
      </c>
      <c r="BIO314" s="417" t="s">
        <v>778</v>
      </c>
      <c r="BIP314" s="414" t="s">
        <v>648</v>
      </c>
      <c r="BIQ314" s="415">
        <v>4</v>
      </c>
      <c r="BIR314" s="418" t="s">
        <v>758</v>
      </c>
      <c r="BIS314" s="417" t="s">
        <v>778</v>
      </c>
      <c r="BIT314" s="414" t="s">
        <v>648</v>
      </c>
      <c r="BIU314" s="415">
        <v>4</v>
      </c>
      <c r="BIV314" s="418" t="s">
        <v>758</v>
      </c>
      <c r="BIW314" s="417" t="s">
        <v>778</v>
      </c>
      <c r="BIX314" s="414" t="s">
        <v>648</v>
      </c>
      <c r="BIY314" s="415">
        <v>4</v>
      </c>
      <c r="BIZ314" s="418" t="s">
        <v>758</v>
      </c>
      <c r="BJA314" s="417" t="s">
        <v>778</v>
      </c>
      <c r="BJB314" s="414" t="s">
        <v>648</v>
      </c>
      <c r="BJC314" s="415">
        <v>4</v>
      </c>
      <c r="BJD314" s="418" t="s">
        <v>758</v>
      </c>
      <c r="BJE314" s="417" t="s">
        <v>778</v>
      </c>
      <c r="BJF314" s="414" t="s">
        <v>648</v>
      </c>
      <c r="BJG314" s="415">
        <v>4</v>
      </c>
      <c r="BJH314" s="418" t="s">
        <v>758</v>
      </c>
      <c r="BJI314" s="417" t="s">
        <v>778</v>
      </c>
      <c r="BJJ314" s="414" t="s">
        <v>648</v>
      </c>
      <c r="BJK314" s="415">
        <v>4</v>
      </c>
      <c r="BJL314" s="418" t="s">
        <v>758</v>
      </c>
      <c r="BJM314" s="417" t="s">
        <v>778</v>
      </c>
      <c r="BJN314" s="414" t="s">
        <v>648</v>
      </c>
      <c r="BJO314" s="415">
        <v>4</v>
      </c>
      <c r="BJP314" s="418" t="s">
        <v>758</v>
      </c>
      <c r="BJQ314" s="417" t="s">
        <v>778</v>
      </c>
      <c r="BJR314" s="414" t="s">
        <v>648</v>
      </c>
      <c r="BJS314" s="415">
        <v>4</v>
      </c>
      <c r="BJT314" s="418" t="s">
        <v>758</v>
      </c>
      <c r="BJU314" s="417" t="s">
        <v>778</v>
      </c>
      <c r="BJV314" s="414" t="s">
        <v>648</v>
      </c>
      <c r="BJW314" s="415">
        <v>4</v>
      </c>
      <c r="BJX314" s="418" t="s">
        <v>758</v>
      </c>
      <c r="BJY314" s="417" t="s">
        <v>778</v>
      </c>
      <c r="BJZ314" s="414" t="s">
        <v>648</v>
      </c>
      <c r="BKA314" s="415">
        <v>4</v>
      </c>
      <c r="BKB314" s="418" t="s">
        <v>758</v>
      </c>
      <c r="BKC314" s="417" t="s">
        <v>778</v>
      </c>
      <c r="BKD314" s="414" t="s">
        <v>648</v>
      </c>
      <c r="BKE314" s="415">
        <v>4</v>
      </c>
      <c r="BKF314" s="418" t="s">
        <v>758</v>
      </c>
      <c r="BKG314" s="417" t="s">
        <v>778</v>
      </c>
      <c r="BKH314" s="414" t="s">
        <v>648</v>
      </c>
      <c r="BKI314" s="415">
        <v>4</v>
      </c>
      <c r="BKJ314" s="418" t="s">
        <v>758</v>
      </c>
      <c r="BKK314" s="417" t="s">
        <v>778</v>
      </c>
      <c r="BKL314" s="414" t="s">
        <v>648</v>
      </c>
      <c r="BKM314" s="415">
        <v>4</v>
      </c>
      <c r="BKN314" s="418" t="s">
        <v>758</v>
      </c>
      <c r="BKO314" s="417" t="s">
        <v>778</v>
      </c>
      <c r="BKP314" s="414" t="s">
        <v>648</v>
      </c>
      <c r="BKQ314" s="415">
        <v>4</v>
      </c>
      <c r="BKR314" s="418" t="s">
        <v>758</v>
      </c>
      <c r="BKS314" s="417" t="s">
        <v>778</v>
      </c>
      <c r="BKT314" s="414" t="s">
        <v>648</v>
      </c>
      <c r="BKU314" s="415">
        <v>4</v>
      </c>
      <c r="BKV314" s="418" t="s">
        <v>758</v>
      </c>
      <c r="BKW314" s="417" t="s">
        <v>778</v>
      </c>
      <c r="BKX314" s="414" t="s">
        <v>648</v>
      </c>
      <c r="BKY314" s="415">
        <v>4</v>
      </c>
      <c r="BKZ314" s="418" t="s">
        <v>758</v>
      </c>
      <c r="BLA314" s="417" t="s">
        <v>778</v>
      </c>
      <c r="BLB314" s="414" t="s">
        <v>648</v>
      </c>
      <c r="BLC314" s="415">
        <v>4</v>
      </c>
      <c r="BLD314" s="418" t="s">
        <v>758</v>
      </c>
      <c r="BLE314" s="417" t="s">
        <v>778</v>
      </c>
      <c r="BLF314" s="414" t="s">
        <v>648</v>
      </c>
      <c r="BLG314" s="415">
        <v>4</v>
      </c>
      <c r="BLH314" s="418" t="s">
        <v>758</v>
      </c>
      <c r="BLI314" s="417" t="s">
        <v>778</v>
      </c>
      <c r="BLJ314" s="414" t="s">
        <v>648</v>
      </c>
      <c r="BLK314" s="415">
        <v>4</v>
      </c>
      <c r="BLL314" s="418" t="s">
        <v>758</v>
      </c>
      <c r="BLM314" s="417" t="s">
        <v>778</v>
      </c>
      <c r="BLN314" s="414" t="s">
        <v>648</v>
      </c>
      <c r="BLO314" s="415">
        <v>4</v>
      </c>
      <c r="BLP314" s="418" t="s">
        <v>758</v>
      </c>
      <c r="BLQ314" s="417" t="s">
        <v>778</v>
      </c>
      <c r="BLR314" s="414" t="s">
        <v>648</v>
      </c>
      <c r="BLS314" s="415">
        <v>4</v>
      </c>
      <c r="BLT314" s="418" t="s">
        <v>758</v>
      </c>
      <c r="BLU314" s="417" t="s">
        <v>778</v>
      </c>
      <c r="BLV314" s="414" t="s">
        <v>648</v>
      </c>
      <c r="BLW314" s="415">
        <v>4</v>
      </c>
      <c r="BLX314" s="418" t="s">
        <v>758</v>
      </c>
      <c r="BLY314" s="417" t="s">
        <v>778</v>
      </c>
      <c r="BLZ314" s="414" t="s">
        <v>648</v>
      </c>
      <c r="BMA314" s="415">
        <v>4</v>
      </c>
      <c r="BMB314" s="418" t="s">
        <v>758</v>
      </c>
      <c r="BMC314" s="417" t="s">
        <v>778</v>
      </c>
      <c r="BMD314" s="414" t="s">
        <v>648</v>
      </c>
      <c r="BME314" s="415">
        <v>4</v>
      </c>
      <c r="BMF314" s="418" t="s">
        <v>758</v>
      </c>
      <c r="BMG314" s="417" t="s">
        <v>778</v>
      </c>
      <c r="BMH314" s="414" t="s">
        <v>648</v>
      </c>
      <c r="BMI314" s="415">
        <v>4</v>
      </c>
      <c r="BMJ314" s="418" t="s">
        <v>758</v>
      </c>
      <c r="BMK314" s="417" t="s">
        <v>778</v>
      </c>
      <c r="BML314" s="414" t="s">
        <v>648</v>
      </c>
      <c r="BMM314" s="415">
        <v>4</v>
      </c>
      <c r="BMN314" s="418" t="s">
        <v>758</v>
      </c>
      <c r="BMO314" s="417" t="s">
        <v>778</v>
      </c>
      <c r="BMP314" s="414" t="s">
        <v>648</v>
      </c>
      <c r="BMQ314" s="415">
        <v>4</v>
      </c>
      <c r="BMR314" s="418" t="s">
        <v>758</v>
      </c>
      <c r="BMS314" s="417" t="s">
        <v>778</v>
      </c>
      <c r="BMT314" s="414" t="s">
        <v>648</v>
      </c>
      <c r="BMU314" s="415">
        <v>4</v>
      </c>
      <c r="BMV314" s="418" t="s">
        <v>758</v>
      </c>
      <c r="BMW314" s="417" t="s">
        <v>778</v>
      </c>
      <c r="BMX314" s="414" t="s">
        <v>648</v>
      </c>
      <c r="BMY314" s="415">
        <v>4</v>
      </c>
      <c r="BMZ314" s="418" t="s">
        <v>758</v>
      </c>
      <c r="BNA314" s="417" t="s">
        <v>778</v>
      </c>
      <c r="BNB314" s="414" t="s">
        <v>648</v>
      </c>
      <c r="BNC314" s="415">
        <v>4</v>
      </c>
      <c r="BND314" s="418" t="s">
        <v>758</v>
      </c>
      <c r="BNE314" s="417" t="s">
        <v>778</v>
      </c>
      <c r="BNF314" s="414" t="s">
        <v>648</v>
      </c>
      <c r="BNG314" s="415">
        <v>4</v>
      </c>
      <c r="BNH314" s="418" t="s">
        <v>758</v>
      </c>
      <c r="BNI314" s="417" t="s">
        <v>778</v>
      </c>
      <c r="BNJ314" s="414" t="s">
        <v>648</v>
      </c>
      <c r="BNK314" s="415">
        <v>4</v>
      </c>
      <c r="BNL314" s="418" t="s">
        <v>758</v>
      </c>
      <c r="BNM314" s="417" t="s">
        <v>778</v>
      </c>
      <c r="BNN314" s="414" t="s">
        <v>648</v>
      </c>
      <c r="BNO314" s="415">
        <v>4</v>
      </c>
      <c r="BNP314" s="418" t="s">
        <v>758</v>
      </c>
      <c r="BNQ314" s="417" t="s">
        <v>778</v>
      </c>
      <c r="BNR314" s="414" t="s">
        <v>648</v>
      </c>
      <c r="BNS314" s="415">
        <v>4</v>
      </c>
      <c r="BNT314" s="418" t="s">
        <v>758</v>
      </c>
      <c r="BNU314" s="417" t="s">
        <v>778</v>
      </c>
      <c r="BNV314" s="414" t="s">
        <v>648</v>
      </c>
      <c r="BNW314" s="415">
        <v>4</v>
      </c>
      <c r="BNX314" s="418" t="s">
        <v>758</v>
      </c>
      <c r="BNY314" s="417" t="s">
        <v>778</v>
      </c>
      <c r="BNZ314" s="414" t="s">
        <v>648</v>
      </c>
      <c r="BOA314" s="415">
        <v>4</v>
      </c>
      <c r="BOB314" s="418" t="s">
        <v>758</v>
      </c>
      <c r="BOC314" s="417" t="s">
        <v>778</v>
      </c>
      <c r="BOD314" s="414" t="s">
        <v>648</v>
      </c>
      <c r="BOE314" s="415">
        <v>4</v>
      </c>
      <c r="BOF314" s="418" t="s">
        <v>758</v>
      </c>
      <c r="BOG314" s="417" t="s">
        <v>778</v>
      </c>
      <c r="BOH314" s="414" t="s">
        <v>648</v>
      </c>
      <c r="BOI314" s="415">
        <v>4</v>
      </c>
      <c r="BOJ314" s="418" t="s">
        <v>758</v>
      </c>
      <c r="BOK314" s="417" t="s">
        <v>778</v>
      </c>
      <c r="BOL314" s="414" t="s">
        <v>648</v>
      </c>
      <c r="BOM314" s="415">
        <v>4</v>
      </c>
      <c r="BON314" s="418" t="s">
        <v>758</v>
      </c>
      <c r="BOO314" s="417" t="s">
        <v>778</v>
      </c>
      <c r="BOP314" s="414" t="s">
        <v>648</v>
      </c>
      <c r="BOQ314" s="415">
        <v>4</v>
      </c>
      <c r="BOR314" s="418" t="s">
        <v>758</v>
      </c>
      <c r="BOS314" s="417" t="s">
        <v>778</v>
      </c>
      <c r="BOT314" s="414" t="s">
        <v>648</v>
      </c>
      <c r="BOU314" s="415">
        <v>4</v>
      </c>
      <c r="BOV314" s="418" t="s">
        <v>758</v>
      </c>
      <c r="BOW314" s="417" t="s">
        <v>778</v>
      </c>
      <c r="BOX314" s="414" t="s">
        <v>648</v>
      </c>
      <c r="BOY314" s="415">
        <v>4</v>
      </c>
      <c r="BOZ314" s="418" t="s">
        <v>758</v>
      </c>
      <c r="BPA314" s="417" t="s">
        <v>778</v>
      </c>
      <c r="BPB314" s="414" t="s">
        <v>648</v>
      </c>
      <c r="BPC314" s="415">
        <v>4</v>
      </c>
      <c r="BPD314" s="418" t="s">
        <v>758</v>
      </c>
      <c r="BPE314" s="417" t="s">
        <v>778</v>
      </c>
      <c r="BPF314" s="414" t="s">
        <v>648</v>
      </c>
      <c r="BPG314" s="415">
        <v>4</v>
      </c>
      <c r="BPH314" s="418" t="s">
        <v>758</v>
      </c>
      <c r="BPI314" s="417" t="s">
        <v>778</v>
      </c>
      <c r="BPJ314" s="414" t="s">
        <v>648</v>
      </c>
      <c r="BPK314" s="415">
        <v>4</v>
      </c>
      <c r="BPL314" s="418" t="s">
        <v>758</v>
      </c>
      <c r="BPM314" s="417" t="s">
        <v>778</v>
      </c>
      <c r="BPN314" s="414" t="s">
        <v>648</v>
      </c>
      <c r="BPO314" s="415">
        <v>4</v>
      </c>
      <c r="BPP314" s="418" t="s">
        <v>758</v>
      </c>
      <c r="BPQ314" s="417" t="s">
        <v>778</v>
      </c>
      <c r="BPR314" s="414" t="s">
        <v>648</v>
      </c>
      <c r="BPS314" s="415">
        <v>4</v>
      </c>
      <c r="BPT314" s="418" t="s">
        <v>758</v>
      </c>
      <c r="BPU314" s="417" t="s">
        <v>778</v>
      </c>
      <c r="BPV314" s="414" t="s">
        <v>648</v>
      </c>
      <c r="BPW314" s="415">
        <v>4</v>
      </c>
      <c r="BPX314" s="418" t="s">
        <v>758</v>
      </c>
      <c r="BPY314" s="417" t="s">
        <v>778</v>
      </c>
      <c r="BPZ314" s="414" t="s">
        <v>648</v>
      </c>
      <c r="BQA314" s="415">
        <v>4</v>
      </c>
      <c r="BQB314" s="418" t="s">
        <v>758</v>
      </c>
      <c r="BQC314" s="417" t="s">
        <v>778</v>
      </c>
      <c r="BQD314" s="414" t="s">
        <v>648</v>
      </c>
      <c r="BQE314" s="415">
        <v>4</v>
      </c>
      <c r="BQF314" s="418" t="s">
        <v>758</v>
      </c>
      <c r="BQG314" s="417" t="s">
        <v>778</v>
      </c>
      <c r="BQH314" s="414" t="s">
        <v>648</v>
      </c>
      <c r="BQI314" s="415">
        <v>4</v>
      </c>
      <c r="BQJ314" s="418" t="s">
        <v>758</v>
      </c>
      <c r="BQK314" s="417" t="s">
        <v>778</v>
      </c>
      <c r="BQL314" s="414" t="s">
        <v>648</v>
      </c>
      <c r="BQM314" s="415">
        <v>4</v>
      </c>
      <c r="BQN314" s="418" t="s">
        <v>758</v>
      </c>
      <c r="BQO314" s="417" t="s">
        <v>778</v>
      </c>
      <c r="BQP314" s="414" t="s">
        <v>648</v>
      </c>
      <c r="BQQ314" s="415">
        <v>4</v>
      </c>
      <c r="BQR314" s="418" t="s">
        <v>758</v>
      </c>
      <c r="BQS314" s="417" t="s">
        <v>778</v>
      </c>
      <c r="BQT314" s="414" t="s">
        <v>648</v>
      </c>
      <c r="BQU314" s="415">
        <v>4</v>
      </c>
      <c r="BQV314" s="418" t="s">
        <v>758</v>
      </c>
      <c r="BQW314" s="417" t="s">
        <v>778</v>
      </c>
      <c r="BQX314" s="414" t="s">
        <v>648</v>
      </c>
      <c r="BQY314" s="415">
        <v>4</v>
      </c>
      <c r="BQZ314" s="418" t="s">
        <v>758</v>
      </c>
      <c r="BRA314" s="417" t="s">
        <v>778</v>
      </c>
      <c r="BRB314" s="414" t="s">
        <v>648</v>
      </c>
      <c r="BRC314" s="415">
        <v>4</v>
      </c>
      <c r="BRD314" s="418" t="s">
        <v>758</v>
      </c>
      <c r="BRE314" s="417" t="s">
        <v>778</v>
      </c>
      <c r="BRF314" s="414" t="s">
        <v>648</v>
      </c>
      <c r="BRG314" s="415">
        <v>4</v>
      </c>
      <c r="BRH314" s="418" t="s">
        <v>758</v>
      </c>
      <c r="BRI314" s="417" t="s">
        <v>778</v>
      </c>
      <c r="BRJ314" s="414" t="s">
        <v>648</v>
      </c>
      <c r="BRK314" s="415">
        <v>4</v>
      </c>
      <c r="BRL314" s="418" t="s">
        <v>758</v>
      </c>
      <c r="BRM314" s="417" t="s">
        <v>778</v>
      </c>
      <c r="BRN314" s="414" t="s">
        <v>648</v>
      </c>
      <c r="BRO314" s="415">
        <v>4</v>
      </c>
      <c r="BRP314" s="418" t="s">
        <v>758</v>
      </c>
      <c r="BRQ314" s="417" t="s">
        <v>778</v>
      </c>
      <c r="BRR314" s="414" t="s">
        <v>648</v>
      </c>
      <c r="BRS314" s="415">
        <v>4</v>
      </c>
      <c r="BRT314" s="418" t="s">
        <v>758</v>
      </c>
      <c r="BRU314" s="417" t="s">
        <v>778</v>
      </c>
      <c r="BRV314" s="414" t="s">
        <v>648</v>
      </c>
      <c r="BRW314" s="415">
        <v>4</v>
      </c>
      <c r="BRX314" s="418" t="s">
        <v>758</v>
      </c>
      <c r="BRY314" s="417" t="s">
        <v>778</v>
      </c>
      <c r="BRZ314" s="414" t="s">
        <v>648</v>
      </c>
      <c r="BSA314" s="415">
        <v>4</v>
      </c>
      <c r="BSB314" s="418" t="s">
        <v>758</v>
      </c>
      <c r="BSC314" s="417" t="s">
        <v>778</v>
      </c>
      <c r="BSD314" s="414" t="s">
        <v>648</v>
      </c>
      <c r="BSE314" s="415">
        <v>4</v>
      </c>
      <c r="BSF314" s="418" t="s">
        <v>758</v>
      </c>
      <c r="BSG314" s="417" t="s">
        <v>778</v>
      </c>
      <c r="BSH314" s="414" t="s">
        <v>648</v>
      </c>
      <c r="BSI314" s="415">
        <v>4</v>
      </c>
      <c r="BSJ314" s="418" t="s">
        <v>758</v>
      </c>
      <c r="BSK314" s="417" t="s">
        <v>778</v>
      </c>
      <c r="BSL314" s="414" t="s">
        <v>648</v>
      </c>
      <c r="BSM314" s="415">
        <v>4</v>
      </c>
      <c r="BSN314" s="418" t="s">
        <v>758</v>
      </c>
      <c r="BSO314" s="417" t="s">
        <v>778</v>
      </c>
      <c r="BSP314" s="414" t="s">
        <v>648</v>
      </c>
      <c r="BSQ314" s="415">
        <v>4</v>
      </c>
      <c r="BSR314" s="418" t="s">
        <v>758</v>
      </c>
      <c r="BSS314" s="417" t="s">
        <v>778</v>
      </c>
      <c r="BST314" s="414" t="s">
        <v>648</v>
      </c>
      <c r="BSU314" s="415">
        <v>4</v>
      </c>
      <c r="BSV314" s="418" t="s">
        <v>758</v>
      </c>
      <c r="BSW314" s="417" t="s">
        <v>778</v>
      </c>
      <c r="BSX314" s="414" t="s">
        <v>648</v>
      </c>
      <c r="BSY314" s="415">
        <v>4</v>
      </c>
      <c r="BSZ314" s="418" t="s">
        <v>758</v>
      </c>
      <c r="BTA314" s="417" t="s">
        <v>778</v>
      </c>
      <c r="BTB314" s="414" t="s">
        <v>648</v>
      </c>
      <c r="BTC314" s="415">
        <v>4</v>
      </c>
      <c r="BTD314" s="418" t="s">
        <v>758</v>
      </c>
      <c r="BTE314" s="417" t="s">
        <v>778</v>
      </c>
      <c r="BTF314" s="414" t="s">
        <v>648</v>
      </c>
      <c r="BTG314" s="415">
        <v>4</v>
      </c>
      <c r="BTH314" s="418" t="s">
        <v>758</v>
      </c>
      <c r="BTI314" s="417" t="s">
        <v>778</v>
      </c>
      <c r="BTJ314" s="414" t="s">
        <v>648</v>
      </c>
      <c r="BTK314" s="415">
        <v>4</v>
      </c>
      <c r="BTL314" s="418" t="s">
        <v>758</v>
      </c>
      <c r="BTM314" s="417" t="s">
        <v>778</v>
      </c>
      <c r="BTN314" s="414" t="s">
        <v>648</v>
      </c>
      <c r="BTO314" s="415">
        <v>4</v>
      </c>
      <c r="BTP314" s="418" t="s">
        <v>758</v>
      </c>
      <c r="BTQ314" s="417" t="s">
        <v>778</v>
      </c>
      <c r="BTR314" s="414" t="s">
        <v>648</v>
      </c>
      <c r="BTS314" s="415">
        <v>4</v>
      </c>
      <c r="BTT314" s="418" t="s">
        <v>758</v>
      </c>
      <c r="BTU314" s="417" t="s">
        <v>778</v>
      </c>
      <c r="BTV314" s="414" t="s">
        <v>648</v>
      </c>
      <c r="BTW314" s="415">
        <v>4</v>
      </c>
      <c r="BTX314" s="418" t="s">
        <v>758</v>
      </c>
      <c r="BTY314" s="417" t="s">
        <v>778</v>
      </c>
      <c r="BTZ314" s="414" t="s">
        <v>648</v>
      </c>
      <c r="BUA314" s="415">
        <v>4</v>
      </c>
      <c r="BUB314" s="418" t="s">
        <v>758</v>
      </c>
      <c r="BUC314" s="417" t="s">
        <v>778</v>
      </c>
      <c r="BUD314" s="414" t="s">
        <v>648</v>
      </c>
      <c r="BUE314" s="415">
        <v>4</v>
      </c>
      <c r="BUF314" s="418" t="s">
        <v>758</v>
      </c>
      <c r="BUG314" s="417" t="s">
        <v>778</v>
      </c>
      <c r="BUH314" s="414" t="s">
        <v>648</v>
      </c>
      <c r="BUI314" s="415">
        <v>4</v>
      </c>
      <c r="BUJ314" s="418" t="s">
        <v>758</v>
      </c>
      <c r="BUK314" s="417" t="s">
        <v>778</v>
      </c>
      <c r="BUL314" s="414" t="s">
        <v>648</v>
      </c>
      <c r="BUM314" s="415">
        <v>4</v>
      </c>
      <c r="BUN314" s="418" t="s">
        <v>758</v>
      </c>
      <c r="BUO314" s="417" t="s">
        <v>778</v>
      </c>
      <c r="BUP314" s="414" t="s">
        <v>648</v>
      </c>
      <c r="BUQ314" s="415">
        <v>4</v>
      </c>
      <c r="BUR314" s="418" t="s">
        <v>758</v>
      </c>
      <c r="BUS314" s="417" t="s">
        <v>778</v>
      </c>
      <c r="BUT314" s="414" t="s">
        <v>648</v>
      </c>
      <c r="BUU314" s="415">
        <v>4</v>
      </c>
      <c r="BUV314" s="418" t="s">
        <v>758</v>
      </c>
      <c r="BUW314" s="417" t="s">
        <v>778</v>
      </c>
      <c r="BUX314" s="414" t="s">
        <v>648</v>
      </c>
      <c r="BUY314" s="415">
        <v>4</v>
      </c>
      <c r="BUZ314" s="418" t="s">
        <v>758</v>
      </c>
      <c r="BVA314" s="417" t="s">
        <v>778</v>
      </c>
      <c r="BVB314" s="414" t="s">
        <v>648</v>
      </c>
      <c r="BVC314" s="415">
        <v>4</v>
      </c>
      <c r="BVD314" s="418" t="s">
        <v>758</v>
      </c>
      <c r="BVE314" s="417" t="s">
        <v>778</v>
      </c>
      <c r="BVF314" s="414" t="s">
        <v>648</v>
      </c>
      <c r="BVG314" s="415">
        <v>4</v>
      </c>
      <c r="BVH314" s="418" t="s">
        <v>758</v>
      </c>
      <c r="BVI314" s="417" t="s">
        <v>778</v>
      </c>
      <c r="BVJ314" s="414" t="s">
        <v>648</v>
      </c>
      <c r="BVK314" s="415">
        <v>4</v>
      </c>
      <c r="BVL314" s="418" t="s">
        <v>758</v>
      </c>
      <c r="BVM314" s="417" t="s">
        <v>778</v>
      </c>
      <c r="BVN314" s="414" t="s">
        <v>648</v>
      </c>
      <c r="BVO314" s="415">
        <v>4</v>
      </c>
      <c r="BVP314" s="418" t="s">
        <v>758</v>
      </c>
      <c r="BVQ314" s="417" t="s">
        <v>778</v>
      </c>
      <c r="BVR314" s="414" t="s">
        <v>648</v>
      </c>
      <c r="BVS314" s="415">
        <v>4</v>
      </c>
      <c r="BVT314" s="418" t="s">
        <v>758</v>
      </c>
      <c r="BVU314" s="417" t="s">
        <v>778</v>
      </c>
      <c r="BVV314" s="414" t="s">
        <v>648</v>
      </c>
      <c r="BVW314" s="415">
        <v>4</v>
      </c>
      <c r="BVX314" s="418" t="s">
        <v>758</v>
      </c>
      <c r="BVY314" s="417" t="s">
        <v>778</v>
      </c>
      <c r="BVZ314" s="414" t="s">
        <v>648</v>
      </c>
      <c r="BWA314" s="415">
        <v>4</v>
      </c>
      <c r="BWB314" s="418" t="s">
        <v>758</v>
      </c>
      <c r="BWC314" s="417" t="s">
        <v>778</v>
      </c>
      <c r="BWD314" s="414" t="s">
        <v>648</v>
      </c>
      <c r="BWE314" s="415">
        <v>4</v>
      </c>
      <c r="BWF314" s="418" t="s">
        <v>758</v>
      </c>
      <c r="BWG314" s="417" t="s">
        <v>778</v>
      </c>
      <c r="BWH314" s="414" t="s">
        <v>648</v>
      </c>
      <c r="BWI314" s="415">
        <v>4</v>
      </c>
      <c r="BWJ314" s="418" t="s">
        <v>758</v>
      </c>
      <c r="BWK314" s="417" t="s">
        <v>778</v>
      </c>
      <c r="BWL314" s="414" t="s">
        <v>648</v>
      </c>
      <c r="BWM314" s="415">
        <v>4</v>
      </c>
      <c r="BWN314" s="418" t="s">
        <v>758</v>
      </c>
      <c r="BWO314" s="417" t="s">
        <v>778</v>
      </c>
      <c r="BWP314" s="414" t="s">
        <v>648</v>
      </c>
      <c r="BWQ314" s="415">
        <v>4</v>
      </c>
      <c r="BWR314" s="418" t="s">
        <v>758</v>
      </c>
      <c r="BWS314" s="417" t="s">
        <v>778</v>
      </c>
      <c r="BWT314" s="414" t="s">
        <v>648</v>
      </c>
      <c r="BWU314" s="415">
        <v>4</v>
      </c>
      <c r="BWV314" s="418" t="s">
        <v>758</v>
      </c>
      <c r="BWW314" s="417" t="s">
        <v>778</v>
      </c>
      <c r="BWX314" s="414" t="s">
        <v>648</v>
      </c>
      <c r="BWY314" s="415">
        <v>4</v>
      </c>
      <c r="BWZ314" s="418" t="s">
        <v>758</v>
      </c>
      <c r="BXA314" s="417" t="s">
        <v>778</v>
      </c>
      <c r="BXB314" s="414" t="s">
        <v>648</v>
      </c>
      <c r="BXC314" s="415">
        <v>4</v>
      </c>
      <c r="BXD314" s="418" t="s">
        <v>758</v>
      </c>
      <c r="BXE314" s="417" t="s">
        <v>778</v>
      </c>
      <c r="BXF314" s="414" t="s">
        <v>648</v>
      </c>
      <c r="BXG314" s="415">
        <v>4</v>
      </c>
      <c r="BXH314" s="418" t="s">
        <v>758</v>
      </c>
      <c r="BXI314" s="417" t="s">
        <v>778</v>
      </c>
      <c r="BXJ314" s="414" t="s">
        <v>648</v>
      </c>
      <c r="BXK314" s="415">
        <v>4</v>
      </c>
      <c r="BXL314" s="418" t="s">
        <v>758</v>
      </c>
      <c r="BXM314" s="417" t="s">
        <v>778</v>
      </c>
      <c r="BXN314" s="414" t="s">
        <v>648</v>
      </c>
      <c r="BXO314" s="415">
        <v>4</v>
      </c>
      <c r="BXP314" s="418" t="s">
        <v>758</v>
      </c>
      <c r="BXQ314" s="417" t="s">
        <v>778</v>
      </c>
      <c r="BXR314" s="414" t="s">
        <v>648</v>
      </c>
      <c r="BXS314" s="415">
        <v>4</v>
      </c>
      <c r="BXT314" s="418" t="s">
        <v>758</v>
      </c>
      <c r="BXU314" s="417" t="s">
        <v>778</v>
      </c>
      <c r="BXV314" s="414" t="s">
        <v>648</v>
      </c>
      <c r="BXW314" s="415">
        <v>4</v>
      </c>
      <c r="BXX314" s="418" t="s">
        <v>758</v>
      </c>
      <c r="BXY314" s="417" t="s">
        <v>778</v>
      </c>
      <c r="BXZ314" s="414" t="s">
        <v>648</v>
      </c>
      <c r="BYA314" s="415">
        <v>4</v>
      </c>
      <c r="BYB314" s="418" t="s">
        <v>758</v>
      </c>
      <c r="BYC314" s="417" t="s">
        <v>778</v>
      </c>
      <c r="BYD314" s="414" t="s">
        <v>648</v>
      </c>
      <c r="BYE314" s="415">
        <v>4</v>
      </c>
      <c r="BYF314" s="418" t="s">
        <v>758</v>
      </c>
      <c r="BYG314" s="417" t="s">
        <v>778</v>
      </c>
      <c r="BYH314" s="414" t="s">
        <v>648</v>
      </c>
      <c r="BYI314" s="415">
        <v>4</v>
      </c>
      <c r="BYJ314" s="418" t="s">
        <v>758</v>
      </c>
      <c r="BYK314" s="417" t="s">
        <v>778</v>
      </c>
      <c r="BYL314" s="414" t="s">
        <v>648</v>
      </c>
      <c r="BYM314" s="415">
        <v>4</v>
      </c>
      <c r="BYN314" s="418" t="s">
        <v>758</v>
      </c>
      <c r="BYO314" s="417" t="s">
        <v>778</v>
      </c>
      <c r="BYP314" s="414" t="s">
        <v>648</v>
      </c>
      <c r="BYQ314" s="415">
        <v>4</v>
      </c>
      <c r="BYR314" s="418" t="s">
        <v>758</v>
      </c>
      <c r="BYS314" s="417" t="s">
        <v>778</v>
      </c>
      <c r="BYT314" s="414" t="s">
        <v>648</v>
      </c>
      <c r="BYU314" s="415">
        <v>4</v>
      </c>
      <c r="BYV314" s="418" t="s">
        <v>758</v>
      </c>
      <c r="BYW314" s="417" t="s">
        <v>778</v>
      </c>
      <c r="BYX314" s="414" t="s">
        <v>648</v>
      </c>
      <c r="BYY314" s="415">
        <v>4</v>
      </c>
      <c r="BYZ314" s="418" t="s">
        <v>758</v>
      </c>
      <c r="BZA314" s="417" t="s">
        <v>778</v>
      </c>
      <c r="BZB314" s="414" t="s">
        <v>648</v>
      </c>
      <c r="BZC314" s="415">
        <v>4</v>
      </c>
      <c r="BZD314" s="418" t="s">
        <v>758</v>
      </c>
      <c r="BZE314" s="417" t="s">
        <v>778</v>
      </c>
      <c r="BZF314" s="414" t="s">
        <v>648</v>
      </c>
      <c r="BZG314" s="415">
        <v>4</v>
      </c>
      <c r="BZH314" s="418" t="s">
        <v>758</v>
      </c>
      <c r="BZI314" s="417" t="s">
        <v>778</v>
      </c>
      <c r="BZJ314" s="414" t="s">
        <v>648</v>
      </c>
      <c r="BZK314" s="415">
        <v>4</v>
      </c>
      <c r="BZL314" s="418" t="s">
        <v>758</v>
      </c>
      <c r="BZM314" s="417" t="s">
        <v>778</v>
      </c>
      <c r="BZN314" s="414" t="s">
        <v>648</v>
      </c>
      <c r="BZO314" s="415">
        <v>4</v>
      </c>
      <c r="BZP314" s="418" t="s">
        <v>758</v>
      </c>
      <c r="BZQ314" s="417" t="s">
        <v>778</v>
      </c>
      <c r="BZR314" s="414" t="s">
        <v>648</v>
      </c>
      <c r="BZS314" s="415">
        <v>4</v>
      </c>
      <c r="BZT314" s="418" t="s">
        <v>758</v>
      </c>
      <c r="BZU314" s="417" t="s">
        <v>778</v>
      </c>
      <c r="BZV314" s="414" t="s">
        <v>648</v>
      </c>
      <c r="BZW314" s="415">
        <v>4</v>
      </c>
      <c r="BZX314" s="418" t="s">
        <v>758</v>
      </c>
      <c r="BZY314" s="417" t="s">
        <v>778</v>
      </c>
      <c r="BZZ314" s="414" t="s">
        <v>648</v>
      </c>
      <c r="CAA314" s="415">
        <v>4</v>
      </c>
      <c r="CAB314" s="418" t="s">
        <v>758</v>
      </c>
      <c r="CAC314" s="417" t="s">
        <v>778</v>
      </c>
      <c r="CAD314" s="414" t="s">
        <v>648</v>
      </c>
      <c r="CAE314" s="415">
        <v>4</v>
      </c>
      <c r="CAF314" s="418" t="s">
        <v>758</v>
      </c>
      <c r="CAG314" s="417" t="s">
        <v>778</v>
      </c>
      <c r="CAH314" s="414" t="s">
        <v>648</v>
      </c>
      <c r="CAI314" s="415">
        <v>4</v>
      </c>
      <c r="CAJ314" s="418" t="s">
        <v>758</v>
      </c>
      <c r="CAK314" s="417" t="s">
        <v>778</v>
      </c>
      <c r="CAL314" s="414" t="s">
        <v>648</v>
      </c>
      <c r="CAM314" s="415">
        <v>4</v>
      </c>
      <c r="CAN314" s="418" t="s">
        <v>758</v>
      </c>
      <c r="CAO314" s="417" t="s">
        <v>778</v>
      </c>
      <c r="CAP314" s="414" t="s">
        <v>648</v>
      </c>
      <c r="CAQ314" s="415">
        <v>4</v>
      </c>
      <c r="CAR314" s="418" t="s">
        <v>758</v>
      </c>
      <c r="CAS314" s="417" t="s">
        <v>778</v>
      </c>
      <c r="CAT314" s="414" t="s">
        <v>648</v>
      </c>
      <c r="CAU314" s="415">
        <v>4</v>
      </c>
      <c r="CAV314" s="418" t="s">
        <v>758</v>
      </c>
      <c r="CAW314" s="417" t="s">
        <v>778</v>
      </c>
      <c r="CAX314" s="414" t="s">
        <v>648</v>
      </c>
      <c r="CAY314" s="415">
        <v>4</v>
      </c>
      <c r="CAZ314" s="418" t="s">
        <v>758</v>
      </c>
      <c r="CBA314" s="417" t="s">
        <v>778</v>
      </c>
      <c r="CBB314" s="414" t="s">
        <v>648</v>
      </c>
      <c r="CBC314" s="415">
        <v>4</v>
      </c>
      <c r="CBD314" s="418" t="s">
        <v>758</v>
      </c>
      <c r="CBE314" s="417" t="s">
        <v>778</v>
      </c>
      <c r="CBF314" s="414" t="s">
        <v>648</v>
      </c>
      <c r="CBG314" s="415">
        <v>4</v>
      </c>
      <c r="CBH314" s="418" t="s">
        <v>758</v>
      </c>
      <c r="CBI314" s="417" t="s">
        <v>778</v>
      </c>
      <c r="CBJ314" s="414" t="s">
        <v>648</v>
      </c>
      <c r="CBK314" s="415">
        <v>4</v>
      </c>
      <c r="CBL314" s="418" t="s">
        <v>758</v>
      </c>
      <c r="CBM314" s="417" t="s">
        <v>778</v>
      </c>
      <c r="CBN314" s="414" t="s">
        <v>648</v>
      </c>
      <c r="CBO314" s="415">
        <v>4</v>
      </c>
      <c r="CBP314" s="418" t="s">
        <v>758</v>
      </c>
      <c r="CBQ314" s="417" t="s">
        <v>778</v>
      </c>
      <c r="CBR314" s="414" t="s">
        <v>648</v>
      </c>
      <c r="CBS314" s="415">
        <v>4</v>
      </c>
      <c r="CBT314" s="418" t="s">
        <v>758</v>
      </c>
      <c r="CBU314" s="417" t="s">
        <v>778</v>
      </c>
      <c r="CBV314" s="414" t="s">
        <v>648</v>
      </c>
      <c r="CBW314" s="415">
        <v>4</v>
      </c>
      <c r="CBX314" s="418" t="s">
        <v>758</v>
      </c>
      <c r="CBY314" s="417" t="s">
        <v>778</v>
      </c>
      <c r="CBZ314" s="414" t="s">
        <v>648</v>
      </c>
      <c r="CCA314" s="415">
        <v>4</v>
      </c>
      <c r="CCB314" s="418" t="s">
        <v>758</v>
      </c>
      <c r="CCC314" s="417" t="s">
        <v>778</v>
      </c>
      <c r="CCD314" s="414" t="s">
        <v>648</v>
      </c>
      <c r="CCE314" s="415">
        <v>4</v>
      </c>
      <c r="CCF314" s="418" t="s">
        <v>758</v>
      </c>
      <c r="CCG314" s="417" t="s">
        <v>778</v>
      </c>
      <c r="CCH314" s="414" t="s">
        <v>648</v>
      </c>
      <c r="CCI314" s="415">
        <v>4</v>
      </c>
      <c r="CCJ314" s="418" t="s">
        <v>758</v>
      </c>
      <c r="CCK314" s="417" t="s">
        <v>778</v>
      </c>
      <c r="CCL314" s="414" t="s">
        <v>648</v>
      </c>
      <c r="CCM314" s="415">
        <v>4</v>
      </c>
      <c r="CCN314" s="418" t="s">
        <v>758</v>
      </c>
      <c r="CCO314" s="417" t="s">
        <v>778</v>
      </c>
      <c r="CCP314" s="414" t="s">
        <v>648</v>
      </c>
      <c r="CCQ314" s="415">
        <v>4</v>
      </c>
      <c r="CCR314" s="418" t="s">
        <v>758</v>
      </c>
      <c r="CCS314" s="417" t="s">
        <v>778</v>
      </c>
      <c r="CCT314" s="414" t="s">
        <v>648</v>
      </c>
      <c r="CCU314" s="415">
        <v>4</v>
      </c>
      <c r="CCV314" s="418" t="s">
        <v>758</v>
      </c>
      <c r="CCW314" s="417" t="s">
        <v>778</v>
      </c>
      <c r="CCX314" s="414" t="s">
        <v>648</v>
      </c>
      <c r="CCY314" s="415">
        <v>4</v>
      </c>
      <c r="CCZ314" s="418" t="s">
        <v>758</v>
      </c>
      <c r="CDA314" s="417" t="s">
        <v>778</v>
      </c>
      <c r="CDB314" s="414" t="s">
        <v>648</v>
      </c>
      <c r="CDC314" s="415">
        <v>4</v>
      </c>
      <c r="CDD314" s="418" t="s">
        <v>758</v>
      </c>
      <c r="CDE314" s="417" t="s">
        <v>778</v>
      </c>
      <c r="CDF314" s="414" t="s">
        <v>648</v>
      </c>
      <c r="CDG314" s="415">
        <v>4</v>
      </c>
      <c r="CDH314" s="418" t="s">
        <v>758</v>
      </c>
      <c r="CDI314" s="417" t="s">
        <v>778</v>
      </c>
      <c r="CDJ314" s="414" t="s">
        <v>648</v>
      </c>
      <c r="CDK314" s="415">
        <v>4</v>
      </c>
      <c r="CDL314" s="418" t="s">
        <v>758</v>
      </c>
      <c r="CDM314" s="417" t="s">
        <v>778</v>
      </c>
      <c r="CDN314" s="414" t="s">
        <v>648</v>
      </c>
      <c r="CDO314" s="415">
        <v>4</v>
      </c>
      <c r="CDP314" s="418" t="s">
        <v>758</v>
      </c>
      <c r="CDQ314" s="417" t="s">
        <v>778</v>
      </c>
      <c r="CDR314" s="414" t="s">
        <v>648</v>
      </c>
      <c r="CDS314" s="415">
        <v>4</v>
      </c>
      <c r="CDT314" s="418" t="s">
        <v>758</v>
      </c>
      <c r="CDU314" s="417" t="s">
        <v>778</v>
      </c>
      <c r="CDV314" s="414" t="s">
        <v>648</v>
      </c>
      <c r="CDW314" s="415">
        <v>4</v>
      </c>
      <c r="CDX314" s="418" t="s">
        <v>758</v>
      </c>
      <c r="CDY314" s="417" t="s">
        <v>778</v>
      </c>
      <c r="CDZ314" s="414" t="s">
        <v>648</v>
      </c>
      <c r="CEA314" s="415">
        <v>4</v>
      </c>
      <c r="CEB314" s="418" t="s">
        <v>758</v>
      </c>
      <c r="CEC314" s="417" t="s">
        <v>778</v>
      </c>
      <c r="CED314" s="414" t="s">
        <v>648</v>
      </c>
      <c r="CEE314" s="415">
        <v>4</v>
      </c>
      <c r="CEF314" s="418" t="s">
        <v>758</v>
      </c>
      <c r="CEG314" s="417" t="s">
        <v>778</v>
      </c>
      <c r="CEH314" s="414" t="s">
        <v>648</v>
      </c>
      <c r="CEI314" s="415">
        <v>4</v>
      </c>
      <c r="CEJ314" s="418" t="s">
        <v>758</v>
      </c>
      <c r="CEK314" s="417" t="s">
        <v>778</v>
      </c>
      <c r="CEL314" s="414" t="s">
        <v>648</v>
      </c>
      <c r="CEM314" s="415">
        <v>4</v>
      </c>
      <c r="CEN314" s="418" t="s">
        <v>758</v>
      </c>
      <c r="CEO314" s="417" t="s">
        <v>778</v>
      </c>
      <c r="CEP314" s="414" t="s">
        <v>648</v>
      </c>
      <c r="CEQ314" s="415">
        <v>4</v>
      </c>
      <c r="CER314" s="418" t="s">
        <v>758</v>
      </c>
      <c r="CES314" s="417" t="s">
        <v>778</v>
      </c>
      <c r="CET314" s="414" t="s">
        <v>648</v>
      </c>
      <c r="CEU314" s="415">
        <v>4</v>
      </c>
      <c r="CEV314" s="418" t="s">
        <v>758</v>
      </c>
      <c r="CEW314" s="417" t="s">
        <v>778</v>
      </c>
      <c r="CEX314" s="414" t="s">
        <v>648</v>
      </c>
      <c r="CEY314" s="415">
        <v>4</v>
      </c>
      <c r="CEZ314" s="418" t="s">
        <v>758</v>
      </c>
      <c r="CFA314" s="417" t="s">
        <v>778</v>
      </c>
      <c r="CFB314" s="414" t="s">
        <v>648</v>
      </c>
      <c r="CFC314" s="415">
        <v>4</v>
      </c>
      <c r="CFD314" s="418" t="s">
        <v>758</v>
      </c>
      <c r="CFE314" s="417" t="s">
        <v>778</v>
      </c>
      <c r="CFF314" s="414" t="s">
        <v>648</v>
      </c>
      <c r="CFG314" s="415">
        <v>4</v>
      </c>
      <c r="CFH314" s="418" t="s">
        <v>758</v>
      </c>
      <c r="CFI314" s="417" t="s">
        <v>778</v>
      </c>
      <c r="CFJ314" s="414" t="s">
        <v>648</v>
      </c>
      <c r="CFK314" s="415">
        <v>4</v>
      </c>
      <c r="CFL314" s="418" t="s">
        <v>758</v>
      </c>
      <c r="CFM314" s="417" t="s">
        <v>778</v>
      </c>
      <c r="CFN314" s="414" t="s">
        <v>648</v>
      </c>
      <c r="CFO314" s="415">
        <v>4</v>
      </c>
      <c r="CFP314" s="418" t="s">
        <v>758</v>
      </c>
      <c r="CFQ314" s="417" t="s">
        <v>778</v>
      </c>
      <c r="CFR314" s="414" t="s">
        <v>648</v>
      </c>
      <c r="CFS314" s="415">
        <v>4</v>
      </c>
      <c r="CFT314" s="418" t="s">
        <v>758</v>
      </c>
      <c r="CFU314" s="417" t="s">
        <v>778</v>
      </c>
      <c r="CFV314" s="414" t="s">
        <v>648</v>
      </c>
      <c r="CFW314" s="415">
        <v>4</v>
      </c>
      <c r="CFX314" s="418" t="s">
        <v>758</v>
      </c>
      <c r="CFY314" s="417" t="s">
        <v>778</v>
      </c>
      <c r="CFZ314" s="414" t="s">
        <v>648</v>
      </c>
      <c r="CGA314" s="415">
        <v>4</v>
      </c>
      <c r="CGB314" s="418" t="s">
        <v>758</v>
      </c>
      <c r="CGC314" s="417" t="s">
        <v>778</v>
      </c>
      <c r="CGD314" s="414" t="s">
        <v>648</v>
      </c>
      <c r="CGE314" s="415">
        <v>4</v>
      </c>
      <c r="CGF314" s="418" t="s">
        <v>758</v>
      </c>
      <c r="CGG314" s="417" t="s">
        <v>778</v>
      </c>
      <c r="CGH314" s="414" t="s">
        <v>648</v>
      </c>
      <c r="CGI314" s="415">
        <v>4</v>
      </c>
      <c r="CGJ314" s="418" t="s">
        <v>758</v>
      </c>
      <c r="CGK314" s="417" t="s">
        <v>778</v>
      </c>
      <c r="CGL314" s="414" t="s">
        <v>648</v>
      </c>
      <c r="CGM314" s="415">
        <v>4</v>
      </c>
      <c r="CGN314" s="418" t="s">
        <v>758</v>
      </c>
      <c r="CGO314" s="417" t="s">
        <v>778</v>
      </c>
      <c r="CGP314" s="414" t="s">
        <v>648</v>
      </c>
      <c r="CGQ314" s="415">
        <v>4</v>
      </c>
      <c r="CGR314" s="418" t="s">
        <v>758</v>
      </c>
      <c r="CGS314" s="417" t="s">
        <v>778</v>
      </c>
      <c r="CGT314" s="414" t="s">
        <v>648</v>
      </c>
      <c r="CGU314" s="415">
        <v>4</v>
      </c>
      <c r="CGV314" s="418" t="s">
        <v>758</v>
      </c>
      <c r="CGW314" s="417" t="s">
        <v>778</v>
      </c>
      <c r="CGX314" s="414" t="s">
        <v>648</v>
      </c>
      <c r="CGY314" s="415">
        <v>4</v>
      </c>
      <c r="CGZ314" s="418" t="s">
        <v>758</v>
      </c>
      <c r="CHA314" s="417" t="s">
        <v>778</v>
      </c>
      <c r="CHB314" s="414" t="s">
        <v>648</v>
      </c>
      <c r="CHC314" s="415">
        <v>4</v>
      </c>
      <c r="CHD314" s="418" t="s">
        <v>758</v>
      </c>
      <c r="CHE314" s="417" t="s">
        <v>778</v>
      </c>
      <c r="CHF314" s="414" t="s">
        <v>648</v>
      </c>
      <c r="CHG314" s="415">
        <v>4</v>
      </c>
      <c r="CHH314" s="418" t="s">
        <v>758</v>
      </c>
      <c r="CHI314" s="417" t="s">
        <v>778</v>
      </c>
      <c r="CHJ314" s="414" t="s">
        <v>648</v>
      </c>
      <c r="CHK314" s="415">
        <v>4</v>
      </c>
      <c r="CHL314" s="418" t="s">
        <v>758</v>
      </c>
      <c r="CHM314" s="417" t="s">
        <v>778</v>
      </c>
      <c r="CHN314" s="414" t="s">
        <v>648</v>
      </c>
      <c r="CHO314" s="415">
        <v>4</v>
      </c>
      <c r="CHP314" s="418" t="s">
        <v>758</v>
      </c>
      <c r="CHQ314" s="417" t="s">
        <v>778</v>
      </c>
      <c r="CHR314" s="414" t="s">
        <v>648</v>
      </c>
      <c r="CHS314" s="415">
        <v>4</v>
      </c>
      <c r="CHT314" s="418" t="s">
        <v>758</v>
      </c>
      <c r="CHU314" s="417" t="s">
        <v>778</v>
      </c>
      <c r="CHV314" s="414" t="s">
        <v>648</v>
      </c>
      <c r="CHW314" s="415">
        <v>4</v>
      </c>
      <c r="CHX314" s="418" t="s">
        <v>758</v>
      </c>
      <c r="CHY314" s="417" t="s">
        <v>778</v>
      </c>
      <c r="CHZ314" s="414" t="s">
        <v>648</v>
      </c>
      <c r="CIA314" s="415">
        <v>4</v>
      </c>
      <c r="CIB314" s="418" t="s">
        <v>758</v>
      </c>
      <c r="CIC314" s="417" t="s">
        <v>778</v>
      </c>
      <c r="CID314" s="414" t="s">
        <v>648</v>
      </c>
      <c r="CIE314" s="415">
        <v>4</v>
      </c>
      <c r="CIF314" s="418" t="s">
        <v>758</v>
      </c>
      <c r="CIG314" s="417" t="s">
        <v>778</v>
      </c>
      <c r="CIH314" s="414" t="s">
        <v>648</v>
      </c>
      <c r="CII314" s="415">
        <v>4</v>
      </c>
      <c r="CIJ314" s="418" t="s">
        <v>758</v>
      </c>
      <c r="CIK314" s="417" t="s">
        <v>778</v>
      </c>
      <c r="CIL314" s="414" t="s">
        <v>648</v>
      </c>
      <c r="CIM314" s="415">
        <v>4</v>
      </c>
      <c r="CIN314" s="418" t="s">
        <v>758</v>
      </c>
      <c r="CIO314" s="417" t="s">
        <v>778</v>
      </c>
      <c r="CIP314" s="414" t="s">
        <v>648</v>
      </c>
      <c r="CIQ314" s="415">
        <v>4</v>
      </c>
      <c r="CIR314" s="418" t="s">
        <v>758</v>
      </c>
      <c r="CIS314" s="417" t="s">
        <v>778</v>
      </c>
      <c r="CIT314" s="414" t="s">
        <v>648</v>
      </c>
      <c r="CIU314" s="415">
        <v>4</v>
      </c>
      <c r="CIV314" s="418" t="s">
        <v>758</v>
      </c>
      <c r="CIW314" s="417" t="s">
        <v>778</v>
      </c>
      <c r="CIX314" s="414" t="s">
        <v>648</v>
      </c>
      <c r="CIY314" s="415">
        <v>4</v>
      </c>
      <c r="CIZ314" s="418" t="s">
        <v>758</v>
      </c>
      <c r="CJA314" s="417" t="s">
        <v>778</v>
      </c>
      <c r="CJB314" s="414" t="s">
        <v>648</v>
      </c>
      <c r="CJC314" s="415">
        <v>4</v>
      </c>
      <c r="CJD314" s="418" t="s">
        <v>758</v>
      </c>
      <c r="CJE314" s="417" t="s">
        <v>778</v>
      </c>
      <c r="CJF314" s="414" t="s">
        <v>648</v>
      </c>
      <c r="CJG314" s="415">
        <v>4</v>
      </c>
      <c r="CJH314" s="418" t="s">
        <v>758</v>
      </c>
      <c r="CJI314" s="417" t="s">
        <v>778</v>
      </c>
      <c r="CJJ314" s="414" t="s">
        <v>648</v>
      </c>
      <c r="CJK314" s="415">
        <v>4</v>
      </c>
      <c r="CJL314" s="418" t="s">
        <v>758</v>
      </c>
      <c r="CJM314" s="417" t="s">
        <v>778</v>
      </c>
      <c r="CJN314" s="414" t="s">
        <v>648</v>
      </c>
      <c r="CJO314" s="415">
        <v>4</v>
      </c>
      <c r="CJP314" s="418" t="s">
        <v>758</v>
      </c>
      <c r="CJQ314" s="417" t="s">
        <v>778</v>
      </c>
      <c r="CJR314" s="414" t="s">
        <v>648</v>
      </c>
      <c r="CJS314" s="415">
        <v>4</v>
      </c>
      <c r="CJT314" s="418" t="s">
        <v>758</v>
      </c>
      <c r="CJU314" s="417" t="s">
        <v>778</v>
      </c>
      <c r="CJV314" s="414" t="s">
        <v>648</v>
      </c>
      <c r="CJW314" s="415">
        <v>4</v>
      </c>
      <c r="CJX314" s="418" t="s">
        <v>758</v>
      </c>
      <c r="CJY314" s="417" t="s">
        <v>778</v>
      </c>
      <c r="CJZ314" s="414" t="s">
        <v>648</v>
      </c>
      <c r="CKA314" s="415">
        <v>4</v>
      </c>
      <c r="CKB314" s="418" t="s">
        <v>758</v>
      </c>
      <c r="CKC314" s="417" t="s">
        <v>778</v>
      </c>
      <c r="CKD314" s="414" t="s">
        <v>648</v>
      </c>
      <c r="CKE314" s="415">
        <v>4</v>
      </c>
      <c r="CKF314" s="418" t="s">
        <v>758</v>
      </c>
      <c r="CKG314" s="417" t="s">
        <v>778</v>
      </c>
      <c r="CKH314" s="414" t="s">
        <v>648</v>
      </c>
      <c r="CKI314" s="415">
        <v>4</v>
      </c>
      <c r="CKJ314" s="418" t="s">
        <v>758</v>
      </c>
      <c r="CKK314" s="417" t="s">
        <v>778</v>
      </c>
      <c r="CKL314" s="414" t="s">
        <v>648</v>
      </c>
      <c r="CKM314" s="415">
        <v>4</v>
      </c>
      <c r="CKN314" s="418" t="s">
        <v>758</v>
      </c>
      <c r="CKO314" s="417" t="s">
        <v>778</v>
      </c>
      <c r="CKP314" s="414" t="s">
        <v>648</v>
      </c>
      <c r="CKQ314" s="415">
        <v>4</v>
      </c>
      <c r="CKR314" s="418" t="s">
        <v>758</v>
      </c>
      <c r="CKS314" s="417" t="s">
        <v>778</v>
      </c>
      <c r="CKT314" s="414" t="s">
        <v>648</v>
      </c>
      <c r="CKU314" s="415">
        <v>4</v>
      </c>
      <c r="CKV314" s="418" t="s">
        <v>758</v>
      </c>
      <c r="CKW314" s="417" t="s">
        <v>778</v>
      </c>
      <c r="CKX314" s="414" t="s">
        <v>648</v>
      </c>
      <c r="CKY314" s="415">
        <v>4</v>
      </c>
      <c r="CKZ314" s="418" t="s">
        <v>758</v>
      </c>
      <c r="CLA314" s="417" t="s">
        <v>778</v>
      </c>
      <c r="CLB314" s="414" t="s">
        <v>648</v>
      </c>
      <c r="CLC314" s="415">
        <v>4</v>
      </c>
      <c r="CLD314" s="418" t="s">
        <v>758</v>
      </c>
      <c r="CLE314" s="417" t="s">
        <v>778</v>
      </c>
      <c r="CLF314" s="414" t="s">
        <v>648</v>
      </c>
      <c r="CLG314" s="415">
        <v>4</v>
      </c>
      <c r="CLH314" s="418" t="s">
        <v>758</v>
      </c>
      <c r="CLI314" s="417" t="s">
        <v>778</v>
      </c>
      <c r="CLJ314" s="414" t="s">
        <v>648</v>
      </c>
      <c r="CLK314" s="415">
        <v>4</v>
      </c>
      <c r="CLL314" s="418" t="s">
        <v>758</v>
      </c>
      <c r="CLM314" s="417" t="s">
        <v>778</v>
      </c>
      <c r="CLN314" s="414" t="s">
        <v>648</v>
      </c>
      <c r="CLO314" s="415">
        <v>4</v>
      </c>
      <c r="CLP314" s="418" t="s">
        <v>758</v>
      </c>
      <c r="CLQ314" s="417" t="s">
        <v>778</v>
      </c>
      <c r="CLR314" s="414" t="s">
        <v>648</v>
      </c>
      <c r="CLS314" s="415">
        <v>4</v>
      </c>
      <c r="CLT314" s="418" t="s">
        <v>758</v>
      </c>
      <c r="CLU314" s="417" t="s">
        <v>778</v>
      </c>
      <c r="CLV314" s="414" t="s">
        <v>648</v>
      </c>
      <c r="CLW314" s="415">
        <v>4</v>
      </c>
      <c r="CLX314" s="418" t="s">
        <v>758</v>
      </c>
      <c r="CLY314" s="417" t="s">
        <v>778</v>
      </c>
      <c r="CLZ314" s="414" t="s">
        <v>648</v>
      </c>
      <c r="CMA314" s="415">
        <v>4</v>
      </c>
      <c r="CMB314" s="418" t="s">
        <v>758</v>
      </c>
      <c r="CMC314" s="417" t="s">
        <v>778</v>
      </c>
      <c r="CMD314" s="414" t="s">
        <v>648</v>
      </c>
      <c r="CME314" s="415">
        <v>4</v>
      </c>
      <c r="CMF314" s="418" t="s">
        <v>758</v>
      </c>
      <c r="CMG314" s="417" t="s">
        <v>778</v>
      </c>
      <c r="CMH314" s="414" t="s">
        <v>648</v>
      </c>
      <c r="CMI314" s="415">
        <v>4</v>
      </c>
      <c r="CMJ314" s="418" t="s">
        <v>758</v>
      </c>
      <c r="CMK314" s="417" t="s">
        <v>778</v>
      </c>
      <c r="CML314" s="414" t="s">
        <v>648</v>
      </c>
      <c r="CMM314" s="415">
        <v>4</v>
      </c>
      <c r="CMN314" s="418" t="s">
        <v>758</v>
      </c>
      <c r="CMO314" s="417" t="s">
        <v>778</v>
      </c>
      <c r="CMP314" s="414" t="s">
        <v>648</v>
      </c>
      <c r="CMQ314" s="415">
        <v>4</v>
      </c>
      <c r="CMR314" s="418" t="s">
        <v>758</v>
      </c>
      <c r="CMS314" s="417" t="s">
        <v>778</v>
      </c>
      <c r="CMT314" s="414" t="s">
        <v>648</v>
      </c>
      <c r="CMU314" s="415">
        <v>4</v>
      </c>
      <c r="CMV314" s="418" t="s">
        <v>758</v>
      </c>
      <c r="CMW314" s="417" t="s">
        <v>778</v>
      </c>
      <c r="CMX314" s="414" t="s">
        <v>648</v>
      </c>
      <c r="CMY314" s="415">
        <v>4</v>
      </c>
      <c r="CMZ314" s="418" t="s">
        <v>758</v>
      </c>
      <c r="CNA314" s="417" t="s">
        <v>778</v>
      </c>
      <c r="CNB314" s="414" t="s">
        <v>648</v>
      </c>
      <c r="CNC314" s="415">
        <v>4</v>
      </c>
      <c r="CND314" s="418" t="s">
        <v>758</v>
      </c>
      <c r="CNE314" s="417" t="s">
        <v>778</v>
      </c>
      <c r="CNF314" s="414" t="s">
        <v>648</v>
      </c>
      <c r="CNG314" s="415">
        <v>4</v>
      </c>
      <c r="CNH314" s="418" t="s">
        <v>758</v>
      </c>
      <c r="CNI314" s="417" t="s">
        <v>778</v>
      </c>
      <c r="CNJ314" s="414" t="s">
        <v>648</v>
      </c>
      <c r="CNK314" s="415">
        <v>4</v>
      </c>
      <c r="CNL314" s="418" t="s">
        <v>758</v>
      </c>
      <c r="CNM314" s="417" t="s">
        <v>778</v>
      </c>
      <c r="CNN314" s="414" t="s">
        <v>648</v>
      </c>
      <c r="CNO314" s="415">
        <v>4</v>
      </c>
      <c r="CNP314" s="418" t="s">
        <v>758</v>
      </c>
      <c r="CNQ314" s="417" t="s">
        <v>778</v>
      </c>
      <c r="CNR314" s="414" t="s">
        <v>648</v>
      </c>
      <c r="CNS314" s="415">
        <v>4</v>
      </c>
      <c r="CNT314" s="418" t="s">
        <v>758</v>
      </c>
      <c r="CNU314" s="417" t="s">
        <v>778</v>
      </c>
      <c r="CNV314" s="414" t="s">
        <v>648</v>
      </c>
      <c r="CNW314" s="415">
        <v>4</v>
      </c>
      <c r="CNX314" s="418" t="s">
        <v>758</v>
      </c>
      <c r="CNY314" s="417" t="s">
        <v>778</v>
      </c>
      <c r="CNZ314" s="414" t="s">
        <v>648</v>
      </c>
      <c r="COA314" s="415">
        <v>4</v>
      </c>
      <c r="COB314" s="418" t="s">
        <v>758</v>
      </c>
      <c r="COC314" s="417" t="s">
        <v>778</v>
      </c>
      <c r="COD314" s="414" t="s">
        <v>648</v>
      </c>
      <c r="COE314" s="415">
        <v>4</v>
      </c>
      <c r="COF314" s="418" t="s">
        <v>758</v>
      </c>
      <c r="COG314" s="417" t="s">
        <v>778</v>
      </c>
      <c r="COH314" s="414" t="s">
        <v>648</v>
      </c>
      <c r="COI314" s="415">
        <v>4</v>
      </c>
      <c r="COJ314" s="418" t="s">
        <v>758</v>
      </c>
      <c r="COK314" s="417" t="s">
        <v>778</v>
      </c>
      <c r="COL314" s="414" t="s">
        <v>648</v>
      </c>
      <c r="COM314" s="415">
        <v>4</v>
      </c>
      <c r="CON314" s="418" t="s">
        <v>758</v>
      </c>
      <c r="COO314" s="417" t="s">
        <v>778</v>
      </c>
      <c r="COP314" s="414" t="s">
        <v>648</v>
      </c>
      <c r="COQ314" s="415">
        <v>4</v>
      </c>
      <c r="COR314" s="418" t="s">
        <v>758</v>
      </c>
      <c r="COS314" s="417" t="s">
        <v>778</v>
      </c>
      <c r="COT314" s="414" t="s">
        <v>648</v>
      </c>
      <c r="COU314" s="415">
        <v>4</v>
      </c>
      <c r="COV314" s="418" t="s">
        <v>758</v>
      </c>
      <c r="COW314" s="417" t="s">
        <v>778</v>
      </c>
      <c r="COX314" s="414" t="s">
        <v>648</v>
      </c>
      <c r="COY314" s="415">
        <v>4</v>
      </c>
      <c r="COZ314" s="418" t="s">
        <v>758</v>
      </c>
      <c r="CPA314" s="417" t="s">
        <v>778</v>
      </c>
      <c r="CPB314" s="414" t="s">
        <v>648</v>
      </c>
      <c r="CPC314" s="415">
        <v>4</v>
      </c>
      <c r="CPD314" s="418" t="s">
        <v>758</v>
      </c>
      <c r="CPE314" s="417" t="s">
        <v>778</v>
      </c>
      <c r="CPF314" s="414" t="s">
        <v>648</v>
      </c>
      <c r="CPG314" s="415">
        <v>4</v>
      </c>
      <c r="CPH314" s="418" t="s">
        <v>758</v>
      </c>
      <c r="CPI314" s="417" t="s">
        <v>778</v>
      </c>
      <c r="CPJ314" s="414" t="s">
        <v>648</v>
      </c>
      <c r="CPK314" s="415">
        <v>4</v>
      </c>
      <c r="CPL314" s="418" t="s">
        <v>758</v>
      </c>
      <c r="CPM314" s="417" t="s">
        <v>778</v>
      </c>
      <c r="CPN314" s="414" t="s">
        <v>648</v>
      </c>
      <c r="CPO314" s="415">
        <v>4</v>
      </c>
      <c r="CPP314" s="418" t="s">
        <v>758</v>
      </c>
      <c r="CPQ314" s="417" t="s">
        <v>778</v>
      </c>
      <c r="CPR314" s="414" t="s">
        <v>648</v>
      </c>
      <c r="CPS314" s="415">
        <v>4</v>
      </c>
      <c r="CPT314" s="418" t="s">
        <v>758</v>
      </c>
      <c r="CPU314" s="417" t="s">
        <v>778</v>
      </c>
      <c r="CPV314" s="414" t="s">
        <v>648</v>
      </c>
      <c r="CPW314" s="415">
        <v>4</v>
      </c>
      <c r="CPX314" s="418" t="s">
        <v>758</v>
      </c>
      <c r="CPY314" s="417" t="s">
        <v>778</v>
      </c>
      <c r="CPZ314" s="414" t="s">
        <v>648</v>
      </c>
      <c r="CQA314" s="415">
        <v>4</v>
      </c>
      <c r="CQB314" s="418" t="s">
        <v>758</v>
      </c>
      <c r="CQC314" s="417" t="s">
        <v>778</v>
      </c>
      <c r="CQD314" s="414" t="s">
        <v>648</v>
      </c>
      <c r="CQE314" s="415">
        <v>4</v>
      </c>
      <c r="CQF314" s="418" t="s">
        <v>758</v>
      </c>
      <c r="CQG314" s="417" t="s">
        <v>778</v>
      </c>
      <c r="CQH314" s="414" t="s">
        <v>648</v>
      </c>
      <c r="CQI314" s="415">
        <v>4</v>
      </c>
      <c r="CQJ314" s="418" t="s">
        <v>758</v>
      </c>
      <c r="CQK314" s="417" t="s">
        <v>778</v>
      </c>
      <c r="CQL314" s="414" t="s">
        <v>648</v>
      </c>
      <c r="CQM314" s="415">
        <v>4</v>
      </c>
      <c r="CQN314" s="418" t="s">
        <v>758</v>
      </c>
      <c r="CQO314" s="417" t="s">
        <v>778</v>
      </c>
      <c r="CQP314" s="414" t="s">
        <v>648</v>
      </c>
      <c r="CQQ314" s="415">
        <v>4</v>
      </c>
      <c r="CQR314" s="418" t="s">
        <v>758</v>
      </c>
      <c r="CQS314" s="417" t="s">
        <v>778</v>
      </c>
      <c r="CQT314" s="414" t="s">
        <v>648</v>
      </c>
      <c r="CQU314" s="415">
        <v>4</v>
      </c>
      <c r="CQV314" s="418" t="s">
        <v>758</v>
      </c>
      <c r="CQW314" s="417" t="s">
        <v>778</v>
      </c>
      <c r="CQX314" s="414" t="s">
        <v>648</v>
      </c>
      <c r="CQY314" s="415">
        <v>4</v>
      </c>
      <c r="CQZ314" s="418" t="s">
        <v>758</v>
      </c>
      <c r="CRA314" s="417" t="s">
        <v>778</v>
      </c>
      <c r="CRB314" s="414" t="s">
        <v>648</v>
      </c>
      <c r="CRC314" s="415">
        <v>4</v>
      </c>
      <c r="CRD314" s="418" t="s">
        <v>758</v>
      </c>
      <c r="CRE314" s="417" t="s">
        <v>778</v>
      </c>
      <c r="CRF314" s="414" t="s">
        <v>648</v>
      </c>
      <c r="CRG314" s="415">
        <v>4</v>
      </c>
      <c r="CRH314" s="418" t="s">
        <v>758</v>
      </c>
      <c r="CRI314" s="417" t="s">
        <v>778</v>
      </c>
      <c r="CRJ314" s="414" t="s">
        <v>648</v>
      </c>
      <c r="CRK314" s="415">
        <v>4</v>
      </c>
      <c r="CRL314" s="418" t="s">
        <v>758</v>
      </c>
      <c r="CRM314" s="417" t="s">
        <v>778</v>
      </c>
      <c r="CRN314" s="414" t="s">
        <v>648</v>
      </c>
      <c r="CRO314" s="415">
        <v>4</v>
      </c>
      <c r="CRP314" s="418" t="s">
        <v>758</v>
      </c>
      <c r="CRQ314" s="417" t="s">
        <v>778</v>
      </c>
      <c r="CRR314" s="414" t="s">
        <v>648</v>
      </c>
      <c r="CRS314" s="415">
        <v>4</v>
      </c>
      <c r="CRT314" s="418" t="s">
        <v>758</v>
      </c>
      <c r="CRU314" s="417" t="s">
        <v>778</v>
      </c>
      <c r="CRV314" s="414" t="s">
        <v>648</v>
      </c>
      <c r="CRW314" s="415">
        <v>4</v>
      </c>
      <c r="CRX314" s="418" t="s">
        <v>758</v>
      </c>
      <c r="CRY314" s="417" t="s">
        <v>778</v>
      </c>
      <c r="CRZ314" s="414" t="s">
        <v>648</v>
      </c>
      <c r="CSA314" s="415">
        <v>4</v>
      </c>
      <c r="CSB314" s="418" t="s">
        <v>758</v>
      </c>
      <c r="CSC314" s="417" t="s">
        <v>778</v>
      </c>
      <c r="CSD314" s="414" t="s">
        <v>648</v>
      </c>
      <c r="CSE314" s="415">
        <v>4</v>
      </c>
      <c r="CSF314" s="418" t="s">
        <v>758</v>
      </c>
      <c r="CSG314" s="417" t="s">
        <v>778</v>
      </c>
      <c r="CSH314" s="414" t="s">
        <v>648</v>
      </c>
      <c r="CSI314" s="415">
        <v>4</v>
      </c>
      <c r="CSJ314" s="418" t="s">
        <v>758</v>
      </c>
      <c r="CSK314" s="417" t="s">
        <v>778</v>
      </c>
      <c r="CSL314" s="414" t="s">
        <v>648</v>
      </c>
      <c r="CSM314" s="415">
        <v>4</v>
      </c>
      <c r="CSN314" s="418" t="s">
        <v>758</v>
      </c>
      <c r="CSO314" s="417" t="s">
        <v>778</v>
      </c>
      <c r="CSP314" s="414" t="s">
        <v>648</v>
      </c>
      <c r="CSQ314" s="415">
        <v>4</v>
      </c>
      <c r="CSR314" s="418" t="s">
        <v>758</v>
      </c>
      <c r="CSS314" s="417" t="s">
        <v>778</v>
      </c>
      <c r="CST314" s="414" t="s">
        <v>648</v>
      </c>
      <c r="CSU314" s="415">
        <v>4</v>
      </c>
      <c r="CSV314" s="418" t="s">
        <v>758</v>
      </c>
      <c r="CSW314" s="417" t="s">
        <v>778</v>
      </c>
      <c r="CSX314" s="414" t="s">
        <v>648</v>
      </c>
      <c r="CSY314" s="415">
        <v>4</v>
      </c>
      <c r="CSZ314" s="418" t="s">
        <v>758</v>
      </c>
      <c r="CTA314" s="417" t="s">
        <v>778</v>
      </c>
      <c r="CTB314" s="414" t="s">
        <v>648</v>
      </c>
      <c r="CTC314" s="415">
        <v>4</v>
      </c>
      <c r="CTD314" s="418" t="s">
        <v>758</v>
      </c>
      <c r="CTE314" s="417" t="s">
        <v>778</v>
      </c>
      <c r="CTF314" s="414" t="s">
        <v>648</v>
      </c>
      <c r="CTG314" s="415">
        <v>4</v>
      </c>
      <c r="CTH314" s="418" t="s">
        <v>758</v>
      </c>
      <c r="CTI314" s="417" t="s">
        <v>778</v>
      </c>
      <c r="CTJ314" s="414" t="s">
        <v>648</v>
      </c>
      <c r="CTK314" s="415">
        <v>4</v>
      </c>
      <c r="CTL314" s="418" t="s">
        <v>758</v>
      </c>
      <c r="CTM314" s="417" t="s">
        <v>778</v>
      </c>
      <c r="CTN314" s="414" t="s">
        <v>648</v>
      </c>
      <c r="CTO314" s="415">
        <v>4</v>
      </c>
      <c r="CTP314" s="418" t="s">
        <v>758</v>
      </c>
      <c r="CTQ314" s="417" t="s">
        <v>778</v>
      </c>
      <c r="CTR314" s="414" t="s">
        <v>648</v>
      </c>
      <c r="CTS314" s="415">
        <v>4</v>
      </c>
      <c r="CTT314" s="418" t="s">
        <v>758</v>
      </c>
      <c r="CTU314" s="417" t="s">
        <v>778</v>
      </c>
      <c r="CTV314" s="414" t="s">
        <v>648</v>
      </c>
      <c r="CTW314" s="415">
        <v>4</v>
      </c>
      <c r="CTX314" s="418" t="s">
        <v>758</v>
      </c>
      <c r="CTY314" s="417" t="s">
        <v>778</v>
      </c>
      <c r="CTZ314" s="414" t="s">
        <v>648</v>
      </c>
      <c r="CUA314" s="415">
        <v>4</v>
      </c>
      <c r="CUB314" s="418" t="s">
        <v>758</v>
      </c>
      <c r="CUC314" s="417" t="s">
        <v>778</v>
      </c>
      <c r="CUD314" s="414" t="s">
        <v>648</v>
      </c>
      <c r="CUE314" s="415">
        <v>4</v>
      </c>
      <c r="CUF314" s="418" t="s">
        <v>758</v>
      </c>
      <c r="CUG314" s="417" t="s">
        <v>778</v>
      </c>
      <c r="CUH314" s="414" t="s">
        <v>648</v>
      </c>
      <c r="CUI314" s="415">
        <v>4</v>
      </c>
      <c r="CUJ314" s="418" t="s">
        <v>758</v>
      </c>
      <c r="CUK314" s="417" t="s">
        <v>778</v>
      </c>
      <c r="CUL314" s="414" t="s">
        <v>648</v>
      </c>
      <c r="CUM314" s="415">
        <v>4</v>
      </c>
      <c r="CUN314" s="418" t="s">
        <v>758</v>
      </c>
      <c r="CUO314" s="417" t="s">
        <v>778</v>
      </c>
      <c r="CUP314" s="414" t="s">
        <v>648</v>
      </c>
      <c r="CUQ314" s="415">
        <v>4</v>
      </c>
      <c r="CUR314" s="418" t="s">
        <v>758</v>
      </c>
      <c r="CUS314" s="417" t="s">
        <v>778</v>
      </c>
      <c r="CUT314" s="414" t="s">
        <v>648</v>
      </c>
      <c r="CUU314" s="415">
        <v>4</v>
      </c>
      <c r="CUV314" s="418" t="s">
        <v>758</v>
      </c>
      <c r="CUW314" s="417" t="s">
        <v>778</v>
      </c>
      <c r="CUX314" s="414" t="s">
        <v>648</v>
      </c>
      <c r="CUY314" s="415">
        <v>4</v>
      </c>
      <c r="CUZ314" s="418" t="s">
        <v>758</v>
      </c>
      <c r="CVA314" s="417" t="s">
        <v>778</v>
      </c>
      <c r="CVB314" s="414" t="s">
        <v>648</v>
      </c>
      <c r="CVC314" s="415">
        <v>4</v>
      </c>
      <c r="CVD314" s="418" t="s">
        <v>758</v>
      </c>
      <c r="CVE314" s="417" t="s">
        <v>778</v>
      </c>
      <c r="CVF314" s="414" t="s">
        <v>648</v>
      </c>
      <c r="CVG314" s="415">
        <v>4</v>
      </c>
      <c r="CVH314" s="418" t="s">
        <v>758</v>
      </c>
      <c r="CVI314" s="417" t="s">
        <v>778</v>
      </c>
      <c r="CVJ314" s="414" t="s">
        <v>648</v>
      </c>
      <c r="CVK314" s="415">
        <v>4</v>
      </c>
      <c r="CVL314" s="418" t="s">
        <v>758</v>
      </c>
      <c r="CVM314" s="417" t="s">
        <v>778</v>
      </c>
      <c r="CVN314" s="414" t="s">
        <v>648</v>
      </c>
      <c r="CVO314" s="415">
        <v>4</v>
      </c>
      <c r="CVP314" s="418" t="s">
        <v>758</v>
      </c>
      <c r="CVQ314" s="417" t="s">
        <v>778</v>
      </c>
      <c r="CVR314" s="414" t="s">
        <v>648</v>
      </c>
      <c r="CVS314" s="415">
        <v>4</v>
      </c>
      <c r="CVT314" s="418" t="s">
        <v>758</v>
      </c>
      <c r="CVU314" s="417" t="s">
        <v>778</v>
      </c>
      <c r="CVV314" s="414" t="s">
        <v>648</v>
      </c>
      <c r="CVW314" s="415">
        <v>4</v>
      </c>
      <c r="CVX314" s="418" t="s">
        <v>758</v>
      </c>
      <c r="CVY314" s="417" t="s">
        <v>778</v>
      </c>
      <c r="CVZ314" s="414" t="s">
        <v>648</v>
      </c>
      <c r="CWA314" s="415">
        <v>4</v>
      </c>
      <c r="CWB314" s="418" t="s">
        <v>758</v>
      </c>
      <c r="CWC314" s="417" t="s">
        <v>778</v>
      </c>
      <c r="CWD314" s="414" t="s">
        <v>648</v>
      </c>
      <c r="CWE314" s="415">
        <v>4</v>
      </c>
      <c r="CWF314" s="418" t="s">
        <v>758</v>
      </c>
      <c r="CWG314" s="417" t="s">
        <v>778</v>
      </c>
      <c r="CWH314" s="414" t="s">
        <v>648</v>
      </c>
      <c r="CWI314" s="415">
        <v>4</v>
      </c>
      <c r="CWJ314" s="418" t="s">
        <v>758</v>
      </c>
      <c r="CWK314" s="417" t="s">
        <v>778</v>
      </c>
      <c r="CWL314" s="414" t="s">
        <v>648</v>
      </c>
      <c r="CWM314" s="415">
        <v>4</v>
      </c>
      <c r="CWN314" s="418" t="s">
        <v>758</v>
      </c>
      <c r="CWO314" s="417" t="s">
        <v>778</v>
      </c>
      <c r="CWP314" s="414" t="s">
        <v>648</v>
      </c>
      <c r="CWQ314" s="415">
        <v>4</v>
      </c>
      <c r="CWR314" s="418" t="s">
        <v>758</v>
      </c>
      <c r="CWS314" s="417" t="s">
        <v>778</v>
      </c>
      <c r="CWT314" s="414" t="s">
        <v>648</v>
      </c>
      <c r="CWU314" s="415">
        <v>4</v>
      </c>
      <c r="CWV314" s="418" t="s">
        <v>758</v>
      </c>
      <c r="CWW314" s="417" t="s">
        <v>778</v>
      </c>
      <c r="CWX314" s="414" t="s">
        <v>648</v>
      </c>
      <c r="CWY314" s="415">
        <v>4</v>
      </c>
      <c r="CWZ314" s="418" t="s">
        <v>758</v>
      </c>
      <c r="CXA314" s="417" t="s">
        <v>778</v>
      </c>
      <c r="CXB314" s="414" t="s">
        <v>648</v>
      </c>
      <c r="CXC314" s="415">
        <v>4</v>
      </c>
      <c r="CXD314" s="418" t="s">
        <v>758</v>
      </c>
      <c r="CXE314" s="417" t="s">
        <v>778</v>
      </c>
      <c r="CXF314" s="414" t="s">
        <v>648</v>
      </c>
      <c r="CXG314" s="415">
        <v>4</v>
      </c>
      <c r="CXH314" s="418" t="s">
        <v>758</v>
      </c>
      <c r="CXI314" s="417" t="s">
        <v>778</v>
      </c>
      <c r="CXJ314" s="414" t="s">
        <v>648</v>
      </c>
      <c r="CXK314" s="415">
        <v>4</v>
      </c>
      <c r="CXL314" s="418" t="s">
        <v>758</v>
      </c>
      <c r="CXM314" s="417" t="s">
        <v>778</v>
      </c>
      <c r="CXN314" s="414" t="s">
        <v>648</v>
      </c>
      <c r="CXO314" s="415">
        <v>4</v>
      </c>
      <c r="CXP314" s="418" t="s">
        <v>758</v>
      </c>
      <c r="CXQ314" s="417" t="s">
        <v>778</v>
      </c>
      <c r="CXR314" s="414" t="s">
        <v>648</v>
      </c>
      <c r="CXS314" s="415">
        <v>4</v>
      </c>
      <c r="CXT314" s="418" t="s">
        <v>758</v>
      </c>
      <c r="CXU314" s="417" t="s">
        <v>778</v>
      </c>
      <c r="CXV314" s="414" t="s">
        <v>648</v>
      </c>
      <c r="CXW314" s="415">
        <v>4</v>
      </c>
      <c r="CXX314" s="418" t="s">
        <v>758</v>
      </c>
      <c r="CXY314" s="417" t="s">
        <v>778</v>
      </c>
      <c r="CXZ314" s="414" t="s">
        <v>648</v>
      </c>
      <c r="CYA314" s="415">
        <v>4</v>
      </c>
      <c r="CYB314" s="418" t="s">
        <v>758</v>
      </c>
      <c r="CYC314" s="417" t="s">
        <v>778</v>
      </c>
      <c r="CYD314" s="414" t="s">
        <v>648</v>
      </c>
      <c r="CYE314" s="415">
        <v>4</v>
      </c>
      <c r="CYF314" s="418" t="s">
        <v>758</v>
      </c>
      <c r="CYG314" s="417" t="s">
        <v>778</v>
      </c>
      <c r="CYH314" s="414" t="s">
        <v>648</v>
      </c>
      <c r="CYI314" s="415">
        <v>4</v>
      </c>
      <c r="CYJ314" s="418" t="s">
        <v>758</v>
      </c>
      <c r="CYK314" s="417" t="s">
        <v>778</v>
      </c>
      <c r="CYL314" s="414" t="s">
        <v>648</v>
      </c>
      <c r="CYM314" s="415">
        <v>4</v>
      </c>
      <c r="CYN314" s="418" t="s">
        <v>758</v>
      </c>
      <c r="CYO314" s="417" t="s">
        <v>778</v>
      </c>
      <c r="CYP314" s="414" t="s">
        <v>648</v>
      </c>
      <c r="CYQ314" s="415">
        <v>4</v>
      </c>
      <c r="CYR314" s="418" t="s">
        <v>758</v>
      </c>
      <c r="CYS314" s="417" t="s">
        <v>778</v>
      </c>
      <c r="CYT314" s="414" t="s">
        <v>648</v>
      </c>
      <c r="CYU314" s="415">
        <v>4</v>
      </c>
      <c r="CYV314" s="418" t="s">
        <v>758</v>
      </c>
      <c r="CYW314" s="417" t="s">
        <v>778</v>
      </c>
      <c r="CYX314" s="414" t="s">
        <v>648</v>
      </c>
      <c r="CYY314" s="415">
        <v>4</v>
      </c>
      <c r="CYZ314" s="418" t="s">
        <v>758</v>
      </c>
      <c r="CZA314" s="417" t="s">
        <v>778</v>
      </c>
      <c r="CZB314" s="414" t="s">
        <v>648</v>
      </c>
      <c r="CZC314" s="415">
        <v>4</v>
      </c>
      <c r="CZD314" s="418" t="s">
        <v>758</v>
      </c>
      <c r="CZE314" s="417" t="s">
        <v>778</v>
      </c>
      <c r="CZF314" s="414" t="s">
        <v>648</v>
      </c>
      <c r="CZG314" s="415">
        <v>4</v>
      </c>
      <c r="CZH314" s="418" t="s">
        <v>758</v>
      </c>
      <c r="CZI314" s="417" t="s">
        <v>778</v>
      </c>
      <c r="CZJ314" s="414" t="s">
        <v>648</v>
      </c>
      <c r="CZK314" s="415">
        <v>4</v>
      </c>
      <c r="CZL314" s="418" t="s">
        <v>758</v>
      </c>
      <c r="CZM314" s="417" t="s">
        <v>778</v>
      </c>
      <c r="CZN314" s="414" t="s">
        <v>648</v>
      </c>
      <c r="CZO314" s="415">
        <v>4</v>
      </c>
      <c r="CZP314" s="418" t="s">
        <v>758</v>
      </c>
      <c r="CZQ314" s="417" t="s">
        <v>778</v>
      </c>
      <c r="CZR314" s="414" t="s">
        <v>648</v>
      </c>
      <c r="CZS314" s="415">
        <v>4</v>
      </c>
      <c r="CZT314" s="418" t="s">
        <v>758</v>
      </c>
      <c r="CZU314" s="417" t="s">
        <v>778</v>
      </c>
      <c r="CZV314" s="414" t="s">
        <v>648</v>
      </c>
      <c r="CZW314" s="415">
        <v>4</v>
      </c>
      <c r="CZX314" s="418" t="s">
        <v>758</v>
      </c>
      <c r="CZY314" s="417" t="s">
        <v>778</v>
      </c>
      <c r="CZZ314" s="414" t="s">
        <v>648</v>
      </c>
      <c r="DAA314" s="415">
        <v>4</v>
      </c>
      <c r="DAB314" s="418" t="s">
        <v>758</v>
      </c>
      <c r="DAC314" s="417" t="s">
        <v>778</v>
      </c>
      <c r="DAD314" s="414" t="s">
        <v>648</v>
      </c>
      <c r="DAE314" s="415">
        <v>4</v>
      </c>
      <c r="DAF314" s="418" t="s">
        <v>758</v>
      </c>
      <c r="DAG314" s="417" t="s">
        <v>778</v>
      </c>
      <c r="DAH314" s="414" t="s">
        <v>648</v>
      </c>
      <c r="DAI314" s="415">
        <v>4</v>
      </c>
      <c r="DAJ314" s="418" t="s">
        <v>758</v>
      </c>
      <c r="DAK314" s="417" t="s">
        <v>778</v>
      </c>
      <c r="DAL314" s="414" t="s">
        <v>648</v>
      </c>
      <c r="DAM314" s="415">
        <v>4</v>
      </c>
      <c r="DAN314" s="418" t="s">
        <v>758</v>
      </c>
      <c r="DAO314" s="417" t="s">
        <v>778</v>
      </c>
      <c r="DAP314" s="414" t="s">
        <v>648</v>
      </c>
      <c r="DAQ314" s="415">
        <v>4</v>
      </c>
      <c r="DAR314" s="418" t="s">
        <v>758</v>
      </c>
      <c r="DAS314" s="417" t="s">
        <v>778</v>
      </c>
      <c r="DAT314" s="414" t="s">
        <v>648</v>
      </c>
      <c r="DAU314" s="415">
        <v>4</v>
      </c>
      <c r="DAV314" s="418" t="s">
        <v>758</v>
      </c>
      <c r="DAW314" s="417" t="s">
        <v>778</v>
      </c>
      <c r="DAX314" s="414" t="s">
        <v>648</v>
      </c>
      <c r="DAY314" s="415">
        <v>4</v>
      </c>
      <c r="DAZ314" s="418" t="s">
        <v>758</v>
      </c>
      <c r="DBA314" s="417" t="s">
        <v>778</v>
      </c>
      <c r="DBB314" s="414" t="s">
        <v>648</v>
      </c>
      <c r="DBC314" s="415">
        <v>4</v>
      </c>
      <c r="DBD314" s="418" t="s">
        <v>758</v>
      </c>
      <c r="DBE314" s="417" t="s">
        <v>778</v>
      </c>
      <c r="DBF314" s="414" t="s">
        <v>648</v>
      </c>
      <c r="DBG314" s="415">
        <v>4</v>
      </c>
      <c r="DBH314" s="418" t="s">
        <v>758</v>
      </c>
      <c r="DBI314" s="417" t="s">
        <v>778</v>
      </c>
      <c r="DBJ314" s="414" t="s">
        <v>648</v>
      </c>
      <c r="DBK314" s="415">
        <v>4</v>
      </c>
      <c r="DBL314" s="418" t="s">
        <v>758</v>
      </c>
      <c r="DBM314" s="417" t="s">
        <v>778</v>
      </c>
      <c r="DBN314" s="414" t="s">
        <v>648</v>
      </c>
      <c r="DBO314" s="415">
        <v>4</v>
      </c>
      <c r="DBP314" s="418" t="s">
        <v>758</v>
      </c>
      <c r="DBQ314" s="417" t="s">
        <v>778</v>
      </c>
      <c r="DBR314" s="414" t="s">
        <v>648</v>
      </c>
      <c r="DBS314" s="415">
        <v>4</v>
      </c>
      <c r="DBT314" s="418" t="s">
        <v>758</v>
      </c>
      <c r="DBU314" s="417" t="s">
        <v>778</v>
      </c>
      <c r="DBV314" s="414" t="s">
        <v>648</v>
      </c>
      <c r="DBW314" s="415">
        <v>4</v>
      </c>
      <c r="DBX314" s="418" t="s">
        <v>758</v>
      </c>
      <c r="DBY314" s="417" t="s">
        <v>778</v>
      </c>
      <c r="DBZ314" s="414" t="s">
        <v>648</v>
      </c>
      <c r="DCA314" s="415">
        <v>4</v>
      </c>
      <c r="DCB314" s="418" t="s">
        <v>758</v>
      </c>
      <c r="DCC314" s="417" t="s">
        <v>778</v>
      </c>
      <c r="DCD314" s="414" t="s">
        <v>648</v>
      </c>
      <c r="DCE314" s="415">
        <v>4</v>
      </c>
      <c r="DCF314" s="418" t="s">
        <v>758</v>
      </c>
      <c r="DCG314" s="417" t="s">
        <v>778</v>
      </c>
      <c r="DCH314" s="414" t="s">
        <v>648</v>
      </c>
      <c r="DCI314" s="415">
        <v>4</v>
      </c>
      <c r="DCJ314" s="418" t="s">
        <v>758</v>
      </c>
      <c r="DCK314" s="417" t="s">
        <v>778</v>
      </c>
      <c r="DCL314" s="414" t="s">
        <v>648</v>
      </c>
      <c r="DCM314" s="415">
        <v>4</v>
      </c>
      <c r="DCN314" s="418" t="s">
        <v>758</v>
      </c>
      <c r="DCO314" s="417" t="s">
        <v>778</v>
      </c>
      <c r="DCP314" s="414" t="s">
        <v>648</v>
      </c>
      <c r="DCQ314" s="415">
        <v>4</v>
      </c>
      <c r="DCR314" s="418" t="s">
        <v>758</v>
      </c>
      <c r="DCS314" s="417" t="s">
        <v>778</v>
      </c>
      <c r="DCT314" s="414" t="s">
        <v>648</v>
      </c>
      <c r="DCU314" s="415">
        <v>4</v>
      </c>
      <c r="DCV314" s="418" t="s">
        <v>758</v>
      </c>
      <c r="DCW314" s="417" t="s">
        <v>778</v>
      </c>
      <c r="DCX314" s="414" t="s">
        <v>648</v>
      </c>
      <c r="DCY314" s="415">
        <v>4</v>
      </c>
      <c r="DCZ314" s="418" t="s">
        <v>758</v>
      </c>
      <c r="DDA314" s="417" t="s">
        <v>778</v>
      </c>
      <c r="DDB314" s="414" t="s">
        <v>648</v>
      </c>
      <c r="DDC314" s="415">
        <v>4</v>
      </c>
      <c r="DDD314" s="418" t="s">
        <v>758</v>
      </c>
      <c r="DDE314" s="417" t="s">
        <v>778</v>
      </c>
      <c r="DDF314" s="414" t="s">
        <v>648</v>
      </c>
      <c r="DDG314" s="415">
        <v>4</v>
      </c>
      <c r="DDH314" s="418" t="s">
        <v>758</v>
      </c>
      <c r="DDI314" s="417" t="s">
        <v>778</v>
      </c>
      <c r="DDJ314" s="414" t="s">
        <v>648</v>
      </c>
      <c r="DDK314" s="415">
        <v>4</v>
      </c>
      <c r="DDL314" s="418" t="s">
        <v>758</v>
      </c>
      <c r="DDM314" s="417" t="s">
        <v>778</v>
      </c>
      <c r="DDN314" s="414" t="s">
        <v>648</v>
      </c>
      <c r="DDO314" s="415">
        <v>4</v>
      </c>
      <c r="DDP314" s="418" t="s">
        <v>758</v>
      </c>
      <c r="DDQ314" s="417" t="s">
        <v>778</v>
      </c>
      <c r="DDR314" s="414" t="s">
        <v>648</v>
      </c>
      <c r="DDS314" s="415">
        <v>4</v>
      </c>
      <c r="DDT314" s="418" t="s">
        <v>758</v>
      </c>
      <c r="DDU314" s="417" t="s">
        <v>778</v>
      </c>
      <c r="DDV314" s="414" t="s">
        <v>648</v>
      </c>
      <c r="DDW314" s="415">
        <v>4</v>
      </c>
      <c r="DDX314" s="418" t="s">
        <v>758</v>
      </c>
      <c r="DDY314" s="417" t="s">
        <v>778</v>
      </c>
      <c r="DDZ314" s="414" t="s">
        <v>648</v>
      </c>
      <c r="DEA314" s="415">
        <v>4</v>
      </c>
      <c r="DEB314" s="418" t="s">
        <v>758</v>
      </c>
      <c r="DEC314" s="417" t="s">
        <v>778</v>
      </c>
      <c r="DED314" s="414" t="s">
        <v>648</v>
      </c>
      <c r="DEE314" s="415">
        <v>4</v>
      </c>
      <c r="DEF314" s="418" t="s">
        <v>758</v>
      </c>
      <c r="DEG314" s="417" t="s">
        <v>778</v>
      </c>
      <c r="DEH314" s="414" t="s">
        <v>648</v>
      </c>
      <c r="DEI314" s="415">
        <v>4</v>
      </c>
      <c r="DEJ314" s="418" t="s">
        <v>758</v>
      </c>
      <c r="DEK314" s="417" t="s">
        <v>778</v>
      </c>
      <c r="DEL314" s="414" t="s">
        <v>648</v>
      </c>
      <c r="DEM314" s="415">
        <v>4</v>
      </c>
      <c r="DEN314" s="418" t="s">
        <v>758</v>
      </c>
      <c r="DEO314" s="417" t="s">
        <v>778</v>
      </c>
      <c r="DEP314" s="414" t="s">
        <v>648</v>
      </c>
      <c r="DEQ314" s="415">
        <v>4</v>
      </c>
      <c r="DER314" s="418" t="s">
        <v>758</v>
      </c>
      <c r="DES314" s="417" t="s">
        <v>778</v>
      </c>
      <c r="DET314" s="414" t="s">
        <v>648</v>
      </c>
      <c r="DEU314" s="415">
        <v>4</v>
      </c>
      <c r="DEV314" s="418" t="s">
        <v>758</v>
      </c>
      <c r="DEW314" s="417" t="s">
        <v>778</v>
      </c>
      <c r="DEX314" s="414" t="s">
        <v>648</v>
      </c>
      <c r="DEY314" s="415">
        <v>4</v>
      </c>
      <c r="DEZ314" s="418" t="s">
        <v>758</v>
      </c>
      <c r="DFA314" s="417" t="s">
        <v>778</v>
      </c>
      <c r="DFB314" s="414" t="s">
        <v>648</v>
      </c>
      <c r="DFC314" s="415">
        <v>4</v>
      </c>
      <c r="DFD314" s="418" t="s">
        <v>758</v>
      </c>
      <c r="DFE314" s="417" t="s">
        <v>778</v>
      </c>
      <c r="DFF314" s="414" t="s">
        <v>648</v>
      </c>
      <c r="DFG314" s="415">
        <v>4</v>
      </c>
      <c r="DFH314" s="418" t="s">
        <v>758</v>
      </c>
      <c r="DFI314" s="417" t="s">
        <v>778</v>
      </c>
      <c r="DFJ314" s="414" t="s">
        <v>648</v>
      </c>
      <c r="DFK314" s="415">
        <v>4</v>
      </c>
      <c r="DFL314" s="418" t="s">
        <v>758</v>
      </c>
      <c r="DFM314" s="417" t="s">
        <v>778</v>
      </c>
      <c r="DFN314" s="414" t="s">
        <v>648</v>
      </c>
      <c r="DFO314" s="415">
        <v>4</v>
      </c>
      <c r="DFP314" s="418" t="s">
        <v>758</v>
      </c>
      <c r="DFQ314" s="417" t="s">
        <v>778</v>
      </c>
      <c r="DFR314" s="414" t="s">
        <v>648</v>
      </c>
      <c r="DFS314" s="415">
        <v>4</v>
      </c>
      <c r="DFT314" s="418" t="s">
        <v>758</v>
      </c>
      <c r="DFU314" s="417" t="s">
        <v>778</v>
      </c>
      <c r="DFV314" s="414" t="s">
        <v>648</v>
      </c>
      <c r="DFW314" s="415">
        <v>4</v>
      </c>
      <c r="DFX314" s="418" t="s">
        <v>758</v>
      </c>
      <c r="DFY314" s="417" t="s">
        <v>778</v>
      </c>
      <c r="DFZ314" s="414" t="s">
        <v>648</v>
      </c>
      <c r="DGA314" s="415">
        <v>4</v>
      </c>
      <c r="DGB314" s="418" t="s">
        <v>758</v>
      </c>
      <c r="DGC314" s="417" t="s">
        <v>778</v>
      </c>
      <c r="DGD314" s="414" t="s">
        <v>648</v>
      </c>
      <c r="DGE314" s="415">
        <v>4</v>
      </c>
      <c r="DGF314" s="418" t="s">
        <v>758</v>
      </c>
      <c r="DGG314" s="417" t="s">
        <v>778</v>
      </c>
      <c r="DGH314" s="414" t="s">
        <v>648</v>
      </c>
      <c r="DGI314" s="415">
        <v>4</v>
      </c>
      <c r="DGJ314" s="418" t="s">
        <v>758</v>
      </c>
      <c r="DGK314" s="417" t="s">
        <v>778</v>
      </c>
      <c r="DGL314" s="414" t="s">
        <v>648</v>
      </c>
      <c r="DGM314" s="415">
        <v>4</v>
      </c>
      <c r="DGN314" s="418" t="s">
        <v>758</v>
      </c>
      <c r="DGO314" s="417" t="s">
        <v>778</v>
      </c>
      <c r="DGP314" s="414" t="s">
        <v>648</v>
      </c>
      <c r="DGQ314" s="415">
        <v>4</v>
      </c>
      <c r="DGR314" s="418" t="s">
        <v>758</v>
      </c>
      <c r="DGS314" s="417" t="s">
        <v>778</v>
      </c>
      <c r="DGT314" s="414" t="s">
        <v>648</v>
      </c>
      <c r="DGU314" s="415">
        <v>4</v>
      </c>
      <c r="DGV314" s="418" t="s">
        <v>758</v>
      </c>
      <c r="DGW314" s="417" t="s">
        <v>778</v>
      </c>
      <c r="DGX314" s="414" t="s">
        <v>648</v>
      </c>
      <c r="DGY314" s="415">
        <v>4</v>
      </c>
      <c r="DGZ314" s="418" t="s">
        <v>758</v>
      </c>
      <c r="DHA314" s="417" t="s">
        <v>778</v>
      </c>
      <c r="DHB314" s="414" t="s">
        <v>648</v>
      </c>
      <c r="DHC314" s="415">
        <v>4</v>
      </c>
      <c r="DHD314" s="418" t="s">
        <v>758</v>
      </c>
      <c r="DHE314" s="417" t="s">
        <v>778</v>
      </c>
      <c r="DHF314" s="414" t="s">
        <v>648</v>
      </c>
      <c r="DHG314" s="415">
        <v>4</v>
      </c>
      <c r="DHH314" s="418" t="s">
        <v>758</v>
      </c>
      <c r="DHI314" s="417" t="s">
        <v>778</v>
      </c>
      <c r="DHJ314" s="414" t="s">
        <v>648</v>
      </c>
      <c r="DHK314" s="415">
        <v>4</v>
      </c>
      <c r="DHL314" s="418" t="s">
        <v>758</v>
      </c>
      <c r="DHM314" s="417" t="s">
        <v>778</v>
      </c>
      <c r="DHN314" s="414" t="s">
        <v>648</v>
      </c>
      <c r="DHO314" s="415">
        <v>4</v>
      </c>
      <c r="DHP314" s="418" t="s">
        <v>758</v>
      </c>
      <c r="DHQ314" s="417" t="s">
        <v>778</v>
      </c>
      <c r="DHR314" s="414" t="s">
        <v>648</v>
      </c>
      <c r="DHS314" s="415">
        <v>4</v>
      </c>
      <c r="DHT314" s="418" t="s">
        <v>758</v>
      </c>
      <c r="DHU314" s="417" t="s">
        <v>778</v>
      </c>
      <c r="DHV314" s="414" t="s">
        <v>648</v>
      </c>
      <c r="DHW314" s="415">
        <v>4</v>
      </c>
      <c r="DHX314" s="418" t="s">
        <v>758</v>
      </c>
      <c r="DHY314" s="417" t="s">
        <v>778</v>
      </c>
      <c r="DHZ314" s="414" t="s">
        <v>648</v>
      </c>
      <c r="DIA314" s="415">
        <v>4</v>
      </c>
      <c r="DIB314" s="418" t="s">
        <v>758</v>
      </c>
      <c r="DIC314" s="417" t="s">
        <v>778</v>
      </c>
      <c r="DID314" s="414" t="s">
        <v>648</v>
      </c>
      <c r="DIE314" s="415">
        <v>4</v>
      </c>
      <c r="DIF314" s="418" t="s">
        <v>758</v>
      </c>
      <c r="DIG314" s="417" t="s">
        <v>778</v>
      </c>
      <c r="DIH314" s="414" t="s">
        <v>648</v>
      </c>
      <c r="DII314" s="415">
        <v>4</v>
      </c>
      <c r="DIJ314" s="418" t="s">
        <v>758</v>
      </c>
      <c r="DIK314" s="417" t="s">
        <v>778</v>
      </c>
      <c r="DIL314" s="414" t="s">
        <v>648</v>
      </c>
      <c r="DIM314" s="415">
        <v>4</v>
      </c>
      <c r="DIN314" s="418" t="s">
        <v>758</v>
      </c>
      <c r="DIO314" s="417" t="s">
        <v>778</v>
      </c>
      <c r="DIP314" s="414" t="s">
        <v>648</v>
      </c>
      <c r="DIQ314" s="415">
        <v>4</v>
      </c>
      <c r="DIR314" s="418" t="s">
        <v>758</v>
      </c>
      <c r="DIS314" s="417" t="s">
        <v>778</v>
      </c>
      <c r="DIT314" s="414" t="s">
        <v>648</v>
      </c>
      <c r="DIU314" s="415">
        <v>4</v>
      </c>
      <c r="DIV314" s="418" t="s">
        <v>758</v>
      </c>
      <c r="DIW314" s="417" t="s">
        <v>778</v>
      </c>
      <c r="DIX314" s="414" t="s">
        <v>648</v>
      </c>
      <c r="DIY314" s="415">
        <v>4</v>
      </c>
      <c r="DIZ314" s="418" t="s">
        <v>758</v>
      </c>
      <c r="DJA314" s="417" t="s">
        <v>778</v>
      </c>
      <c r="DJB314" s="414" t="s">
        <v>648</v>
      </c>
      <c r="DJC314" s="415">
        <v>4</v>
      </c>
      <c r="DJD314" s="418" t="s">
        <v>758</v>
      </c>
      <c r="DJE314" s="417" t="s">
        <v>778</v>
      </c>
      <c r="DJF314" s="414" t="s">
        <v>648</v>
      </c>
      <c r="DJG314" s="415">
        <v>4</v>
      </c>
      <c r="DJH314" s="418" t="s">
        <v>758</v>
      </c>
      <c r="DJI314" s="417" t="s">
        <v>778</v>
      </c>
      <c r="DJJ314" s="414" t="s">
        <v>648</v>
      </c>
      <c r="DJK314" s="415">
        <v>4</v>
      </c>
      <c r="DJL314" s="418" t="s">
        <v>758</v>
      </c>
      <c r="DJM314" s="417" t="s">
        <v>778</v>
      </c>
      <c r="DJN314" s="414" t="s">
        <v>648</v>
      </c>
      <c r="DJO314" s="415">
        <v>4</v>
      </c>
      <c r="DJP314" s="418" t="s">
        <v>758</v>
      </c>
      <c r="DJQ314" s="417" t="s">
        <v>778</v>
      </c>
      <c r="DJR314" s="414" t="s">
        <v>648</v>
      </c>
      <c r="DJS314" s="415">
        <v>4</v>
      </c>
      <c r="DJT314" s="418" t="s">
        <v>758</v>
      </c>
      <c r="DJU314" s="417" t="s">
        <v>778</v>
      </c>
      <c r="DJV314" s="414" t="s">
        <v>648</v>
      </c>
      <c r="DJW314" s="415">
        <v>4</v>
      </c>
      <c r="DJX314" s="418" t="s">
        <v>758</v>
      </c>
      <c r="DJY314" s="417" t="s">
        <v>778</v>
      </c>
      <c r="DJZ314" s="414" t="s">
        <v>648</v>
      </c>
      <c r="DKA314" s="415">
        <v>4</v>
      </c>
      <c r="DKB314" s="418" t="s">
        <v>758</v>
      </c>
      <c r="DKC314" s="417" t="s">
        <v>778</v>
      </c>
      <c r="DKD314" s="414" t="s">
        <v>648</v>
      </c>
      <c r="DKE314" s="415">
        <v>4</v>
      </c>
      <c r="DKF314" s="418" t="s">
        <v>758</v>
      </c>
      <c r="DKG314" s="417" t="s">
        <v>778</v>
      </c>
      <c r="DKH314" s="414" t="s">
        <v>648</v>
      </c>
      <c r="DKI314" s="415">
        <v>4</v>
      </c>
      <c r="DKJ314" s="418" t="s">
        <v>758</v>
      </c>
      <c r="DKK314" s="417" t="s">
        <v>778</v>
      </c>
      <c r="DKL314" s="414" t="s">
        <v>648</v>
      </c>
      <c r="DKM314" s="415">
        <v>4</v>
      </c>
      <c r="DKN314" s="418" t="s">
        <v>758</v>
      </c>
      <c r="DKO314" s="417" t="s">
        <v>778</v>
      </c>
      <c r="DKP314" s="414" t="s">
        <v>648</v>
      </c>
      <c r="DKQ314" s="415">
        <v>4</v>
      </c>
      <c r="DKR314" s="418" t="s">
        <v>758</v>
      </c>
      <c r="DKS314" s="417" t="s">
        <v>778</v>
      </c>
      <c r="DKT314" s="414" t="s">
        <v>648</v>
      </c>
      <c r="DKU314" s="415">
        <v>4</v>
      </c>
      <c r="DKV314" s="418" t="s">
        <v>758</v>
      </c>
      <c r="DKW314" s="417" t="s">
        <v>778</v>
      </c>
      <c r="DKX314" s="414" t="s">
        <v>648</v>
      </c>
      <c r="DKY314" s="415">
        <v>4</v>
      </c>
      <c r="DKZ314" s="418" t="s">
        <v>758</v>
      </c>
      <c r="DLA314" s="417" t="s">
        <v>778</v>
      </c>
      <c r="DLB314" s="414" t="s">
        <v>648</v>
      </c>
      <c r="DLC314" s="415">
        <v>4</v>
      </c>
      <c r="DLD314" s="418" t="s">
        <v>758</v>
      </c>
      <c r="DLE314" s="417" t="s">
        <v>778</v>
      </c>
      <c r="DLF314" s="414" t="s">
        <v>648</v>
      </c>
      <c r="DLG314" s="415">
        <v>4</v>
      </c>
      <c r="DLH314" s="418" t="s">
        <v>758</v>
      </c>
      <c r="DLI314" s="417" t="s">
        <v>778</v>
      </c>
      <c r="DLJ314" s="414" t="s">
        <v>648</v>
      </c>
      <c r="DLK314" s="415">
        <v>4</v>
      </c>
      <c r="DLL314" s="418" t="s">
        <v>758</v>
      </c>
      <c r="DLM314" s="417" t="s">
        <v>778</v>
      </c>
      <c r="DLN314" s="414" t="s">
        <v>648</v>
      </c>
      <c r="DLO314" s="415">
        <v>4</v>
      </c>
      <c r="DLP314" s="418" t="s">
        <v>758</v>
      </c>
      <c r="DLQ314" s="417" t="s">
        <v>778</v>
      </c>
      <c r="DLR314" s="414" t="s">
        <v>648</v>
      </c>
      <c r="DLS314" s="415">
        <v>4</v>
      </c>
      <c r="DLT314" s="418" t="s">
        <v>758</v>
      </c>
      <c r="DLU314" s="417" t="s">
        <v>778</v>
      </c>
      <c r="DLV314" s="414" t="s">
        <v>648</v>
      </c>
      <c r="DLW314" s="415">
        <v>4</v>
      </c>
      <c r="DLX314" s="418" t="s">
        <v>758</v>
      </c>
      <c r="DLY314" s="417" t="s">
        <v>778</v>
      </c>
      <c r="DLZ314" s="414" t="s">
        <v>648</v>
      </c>
      <c r="DMA314" s="415">
        <v>4</v>
      </c>
      <c r="DMB314" s="418" t="s">
        <v>758</v>
      </c>
      <c r="DMC314" s="417" t="s">
        <v>778</v>
      </c>
      <c r="DMD314" s="414" t="s">
        <v>648</v>
      </c>
      <c r="DME314" s="415">
        <v>4</v>
      </c>
      <c r="DMF314" s="418" t="s">
        <v>758</v>
      </c>
      <c r="DMG314" s="417" t="s">
        <v>778</v>
      </c>
      <c r="DMH314" s="414" t="s">
        <v>648</v>
      </c>
      <c r="DMI314" s="415">
        <v>4</v>
      </c>
      <c r="DMJ314" s="418" t="s">
        <v>758</v>
      </c>
      <c r="DMK314" s="417" t="s">
        <v>778</v>
      </c>
      <c r="DML314" s="414" t="s">
        <v>648</v>
      </c>
      <c r="DMM314" s="415">
        <v>4</v>
      </c>
      <c r="DMN314" s="418" t="s">
        <v>758</v>
      </c>
      <c r="DMO314" s="417" t="s">
        <v>778</v>
      </c>
      <c r="DMP314" s="414" t="s">
        <v>648</v>
      </c>
      <c r="DMQ314" s="415">
        <v>4</v>
      </c>
      <c r="DMR314" s="418" t="s">
        <v>758</v>
      </c>
      <c r="DMS314" s="417" t="s">
        <v>778</v>
      </c>
      <c r="DMT314" s="414" t="s">
        <v>648</v>
      </c>
      <c r="DMU314" s="415">
        <v>4</v>
      </c>
      <c r="DMV314" s="418" t="s">
        <v>758</v>
      </c>
      <c r="DMW314" s="417" t="s">
        <v>778</v>
      </c>
      <c r="DMX314" s="414" t="s">
        <v>648</v>
      </c>
      <c r="DMY314" s="415">
        <v>4</v>
      </c>
      <c r="DMZ314" s="418" t="s">
        <v>758</v>
      </c>
      <c r="DNA314" s="417" t="s">
        <v>778</v>
      </c>
      <c r="DNB314" s="414" t="s">
        <v>648</v>
      </c>
      <c r="DNC314" s="415">
        <v>4</v>
      </c>
      <c r="DND314" s="418" t="s">
        <v>758</v>
      </c>
      <c r="DNE314" s="417" t="s">
        <v>778</v>
      </c>
      <c r="DNF314" s="414" t="s">
        <v>648</v>
      </c>
      <c r="DNG314" s="415">
        <v>4</v>
      </c>
      <c r="DNH314" s="418" t="s">
        <v>758</v>
      </c>
      <c r="DNI314" s="417" t="s">
        <v>778</v>
      </c>
      <c r="DNJ314" s="414" t="s">
        <v>648</v>
      </c>
      <c r="DNK314" s="415">
        <v>4</v>
      </c>
      <c r="DNL314" s="418" t="s">
        <v>758</v>
      </c>
      <c r="DNM314" s="417" t="s">
        <v>778</v>
      </c>
      <c r="DNN314" s="414" t="s">
        <v>648</v>
      </c>
      <c r="DNO314" s="415">
        <v>4</v>
      </c>
      <c r="DNP314" s="418" t="s">
        <v>758</v>
      </c>
      <c r="DNQ314" s="417" t="s">
        <v>778</v>
      </c>
      <c r="DNR314" s="414" t="s">
        <v>648</v>
      </c>
      <c r="DNS314" s="415">
        <v>4</v>
      </c>
      <c r="DNT314" s="418" t="s">
        <v>758</v>
      </c>
      <c r="DNU314" s="417" t="s">
        <v>778</v>
      </c>
      <c r="DNV314" s="414" t="s">
        <v>648</v>
      </c>
      <c r="DNW314" s="415">
        <v>4</v>
      </c>
      <c r="DNX314" s="418" t="s">
        <v>758</v>
      </c>
      <c r="DNY314" s="417" t="s">
        <v>778</v>
      </c>
      <c r="DNZ314" s="414" t="s">
        <v>648</v>
      </c>
      <c r="DOA314" s="415">
        <v>4</v>
      </c>
      <c r="DOB314" s="418" t="s">
        <v>758</v>
      </c>
      <c r="DOC314" s="417" t="s">
        <v>778</v>
      </c>
      <c r="DOD314" s="414" t="s">
        <v>648</v>
      </c>
      <c r="DOE314" s="415">
        <v>4</v>
      </c>
      <c r="DOF314" s="418" t="s">
        <v>758</v>
      </c>
      <c r="DOG314" s="417" t="s">
        <v>778</v>
      </c>
      <c r="DOH314" s="414" t="s">
        <v>648</v>
      </c>
      <c r="DOI314" s="415">
        <v>4</v>
      </c>
      <c r="DOJ314" s="418" t="s">
        <v>758</v>
      </c>
      <c r="DOK314" s="417" t="s">
        <v>778</v>
      </c>
      <c r="DOL314" s="414" t="s">
        <v>648</v>
      </c>
      <c r="DOM314" s="415">
        <v>4</v>
      </c>
      <c r="DON314" s="418" t="s">
        <v>758</v>
      </c>
      <c r="DOO314" s="417" t="s">
        <v>778</v>
      </c>
      <c r="DOP314" s="414" t="s">
        <v>648</v>
      </c>
      <c r="DOQ314" s="415">
        <v>4</v>
      </c>
      <c r="DOR314" s="418" t="s">
        <v>758</v>
      </c>
      <c r="DOS314" s="417" t="s">
        <v>778</v>
      </c>
      <c r="DOT314" s="414" t="s">
        <v>648</v>
      </c>
      <c r="DOU314" s="415">
        <v>4</v>
      </c>
      <c r="DOV314" s="418" t="s">
        <v>758</v>
      </c>
      <c r="DOW314" s="417" t="s">
        <v>778</v>
      </c>
      <c r="DOX314" s="414" t="s">
        <v>648</v>
      </c>
      <c r="DOY314" s="415">
        <v>4</v>
      </c>
      <c r="DOZ314" s="418" t="s">
        <v>758</v>
      </c>
      <c r="DPA314" s="417" t="s">
        <v>778</v>
      </c>
      <c r="DPB314" s="414" t="s">
        <v>648</v>
      </c>
      <c r="DPC314" s="415">
        <v>4</v>
      </c>
      <c r="DPD314" s="418" t="s">
        <v>758</v>
      </c>
      <c r="DPE314" s="417" t="s">
        <v>778</v>
      </c>
      <c r="DPF314" s="414" t="s">
        <v>648</v>
      </c>
      <c r="DPG314" s="415">
        <v>4</v>
      </c>
      <c r="DPH314" s="418" t="s">
        <v>758</v>
      </c>
      <c r="DPI314" s="417" t="s">
        <v>778</v>
      </c>
      <c r="DPJ314" s="414" t="s">
        <v>648</v>
      </c>
      <c r="DPK314" s="415">
        <v>4</v>
      </c>
      <c r="DPL314" s="418" t="s">
        <v>758</v>
      </c>
      <c r="DPM314" s="417" t="s">
        <v>778</v>
      </c>
      <c r="DPN314" s="414" t="s">
        <v>648</v>
      </c>
      <c r="DPO314" s="415">
        <v>4</v>
      </c>
      <c r="DPP314" s="418" t="s">
        <v>758</v>
      </c>
      <c r="DPQ314" s="417" t="s">
        <v>778</v>
      </c>
      <c r="DPR314" s="414" t="s">
        <v>648</v>
      </c>
      <c r="DPS314" s="415">
        <v>4</v>
      </c>
      <c r="DPT314" s="418" t="s">
        <v>758</v>
      </c>
      <c r="DPU314" s="417" t="s">
        <v>778</v>
      </c>
      <c r="DPV314" s="414" t="s">
        <v>648</v>
      </c>
      <c r="DPW314" s="415">
        <v>4</v>
      </c>
      <c r="DPX314" s="418" t="s">
        <v>758</v>
      </c>
      <c r="DPY314" s="417" t="s">
        <v>778</v>
      </c>
      <c r="DPZ314" s="414" t="s">
        <v>648</v>
      </c>
      <c r="DQA314" s="415">
        <v>4</v>
      </c>
      <c r="DQB314" s="418" t="s">
        <v>758</v>
      </c>
      <c r="DQC314" s="417" t="s">
        <v>778</v>
      </c>
      <c r="DQD314" s="414" t="s">
        <v>648</v>
      </c>
      <c r="DQE314" s="415">
        <v>4</v>
      </c>
      <c r="DQF314" s="418" t="s">
        <v>758</v>
      </c>
      <c r="DQG314" s="417" t="s">
        <v>778</v>
      </c>
      <c r="DQH314" s="414" t="s">
        <v>648</v>
      </c>
      <c r="DQI314" s="415">
        <v>4</v>
      </c>
      <c r="DQJ314" s="418" t="s">
        <v>758</v>
      </c>
      <c r="DQK314" s="417" t="s">
        <v>778</v>
      </c>
      <c r="DQL314" s="414" t="s">
        <v>648</v>
      </c>
      <c r="DQM314" s="415">
        <v>4</v>
      </c>
      <c r="DQN314" s="418" t="s">
        <v>758</v>
      </c>
      <c r="DQO314" s="417" t="s">
        <v>778</v>
      </c>
      <c r="DQP314" s="414" t="s">
        <v>648</v>
      </c>
      <c r="DQQ314" s="415">
        <v>4</v>
      </c>
      <c r="DQR314" s="418" t="s">
        <v>758</v>
      </c>
      <c r="DQS314" s="417" t="s">
        <v>778</v>
      </c>
      <c r="DQT314" s="414" t="s">
        <v>648</v>
      </c>
      <c r="DQU314" s="415">
        <v>4</v>
      </c>
      <c r="DQV314" s="418" t="s">
        <v>758</v>
      </c>
      <c r="DQW314" s="417" t="s">
        <v>778</v>
      </c>
      <c r="DQX314" s="414" t="s">
        <v>648</v>
      </c>
      <c r="DQY314" s="415">
        <v>4</v>
      </c>
      <c r="DQZ314" s="418" t="s">
        <v>758</v>
      </c>
      <c r="DRA314" s="417" t="s">
        <v>778</v>
      </c>
      <c r="DRB314" s="414" t="s">
        <v>648</v>
      </c>
      <c r="DRC314" s="415">
        <v>4</v>
      </c>
      <c r="DRD314" s="418" t="s">
        <v>758</v>
      </c>
      <c r="DRE314" s="417" t="s">
        <v>778</v>
      </c>
      <c r="DRF314" s="414" t="s">
        <v>648</v>
      </c>
      <c r="DRG314" s="415">
        <v>4</v>
      </c>
      <c r="DRH314" s="418" t="s">
        <v>758</v>
      </c>
      <c r="DRI314" s="417" t="s">
        <v>778</v>
      </c>
      <c r="DRJ314" s="414" t="s">
        <v>648</v>
      </c>
      <c r="DRK314" s="415">
        <v>4</v>
      </c>
      <c r="DRL314" s="418" t="s">
        <v>758</v>
      </c>
      <c r="DRM314" s="417" t="s">
        <v>778</v>
      </c>
      <c r="DRN314" s="414" t="s">
        <v>648</v>
      </c>
      <c r="DRO314" s="415">
        <v>4</v>
      </c>
      <c r="DRP314" s="418" t="s">
        <v>758</v>
      </c>
      <c r="DRQ314" s="417" t="s">
        <v>778</v>
      </c>
      <c r="DRR314" s="414" t="s">
        <v>648</v>
      </c>
      <c r="DRS314" s="415">
        <v>4</v>
      </c>
      <c r="DRT314" s="418" t="s">
        <v>758</v>
      </c>
      <c r="DRU314" s="417" t="s">
        <v>778</v>
      </c>
      <c r="DRV314" s="414" t="s">
        <v>648</v>
      </c>
      <c r="DRW314" s="415">
        <v>4</v>
      </c>
      <c r="DRX314" s="418" t="s">
        <v>758</v>
      </c>
      <c r="DRY314" s="417" t="s">
        <v>778</v>
      </c>
      <c r="DRZ314" s="414" t="s">
        <v>648</v>
      </c>
      <c r="DSA314" s="415">
        <v>4</v>
      </c>
      <c r="DSB314" s="418" t="s">
        <v>758</v>
      </c>
      <c r="DSC314" s="417" t="s">
        <v>778</v>
      </c>
      <c r="DSD314" s="414" t="s">
        <v>648</v>
      </c>
      <c r="DSE314" s="415">
        <v>4</v>
      </c>
      <c r="DSF314" s="418" t="s">
        <v>758</v>
      </c>
      <c r="DSG314" s="417" t="s">
        <v>778</v>
      </c>
      <c r="DSH314" s="414" t="s">
        <v>648</v>
      </c>
      <c r="DSI314" s="415">
        <v>4</v>
      </c>
      <c r="DSJ314" s="418" t="s">
        <v>758</v>
      </c>
      <c r="DSK314" s="417" t="s">
        <v>778</v>
      </c>
      <c r="DSL314" s="414" t="s">
        <v>648</v>
      </c>
      <c r="DSM314" s="415">
        <v>4</v>
      </c>
      <c r="DSN314" s="418" t="s">
        <v>758</v>
      </c>
      <c r="DSO314" s="417" t="s">
        <v>778</v>
      </c>
      <c r="DSP314" s="414" t="s">
        <v>648</v>
      </c>
      <c r="DSQ314" s="415">
        <v>4</v>
      </c>
      <c r="DSR314" s="418" t="s">
        <v>758</v>
      </c>
      <c r="DSS314" s="417" t="s">
        <v>778</v>
      </c>
      <c r="DST314" s="414" t="s">
        <v>648</v>
      </c>
      <c r="DSU314" s="415">
        <v>4</v>
      </c>
      <c r="DSV314" s="418" t="s">
        <v>758</v>
      </c>
      <c r="DSW314" s="417" t="s">
        <v>778</v>
      </c>
      <c r="DSX314" s="414" t="s">
        <v>648</v>
      </c>
      <c r="DSY314" s="415">
        <v>4</v>
      </c>
      <c r="DSZ314" s="418" t="s">
        <v>758</v>
      </c>
      <c r="DTA314" s="417" t="s">
        <v>778</v>
      </c>
      <c r="DTB314" s="414" t="s">
        <v>648</v>
      </c>
      <c r="DTC314" s="415">
        <v>4</v>
      </c>
      <c r="DTD314" s="418" t="s">
        <v>758</v>
      </c>
      <c r="DTE314" s="417" t="s">
        <v>778</v>
      </c>
      <c r="DTF314" s="414" t="s">
        <v>648</v>
      </c>
      <c r="DTG314" s="415">
        <v>4</v>
      </c>
      <c r="DTH314" s="418" t="s">
        <v>758</v>
      </c>
      <c r="DTI314" s="417" t="s">
        <v>778</v>
      </c>
      <c r="DTJ314" s="414" t="s">
        <v>648</v>
      </c>
      <c r="DTK314" s="415">
        <v>4</v>
      </c>
      <c r="DTL314" s="418" t="s">
        <v>758</v>
      </c>
      <c r="DTM314" s="417" t="s">
        <v>778</v>
      </c>
      <c r="DTN314" s="414" t="s">
        <v>648</v>
      </c>
      <c r="DTO314" s="415">
        <v>4</v>
      </c>
      <c r="DTP314" s="418" t="s">
        <v>758</v>
      </c>
      <c r="DTQ314" s="417" t="s">
        <v>778</v>
      </c>
      <c r="DTR314" s="414" t="s">
        <v>648</v>
      </c>
      <c r="DTS314" s="415">
        <v>4</v>
      </c>
      <c r="DTT314" s="418" t="s">
        <v>758</v>
      </c>
      <c r="DTU314" s="417" t="s">
        <v>778</v>
      </c>
      <c r="DTV314" s="414" t="s">
        <v>648</v>
      </c>
      <c r="DTW314" s="415">
        <v>4</v>
      </c>
      <c r="DTX314" s="418" t="s">
        <v>758</v>
      </c>
      <c r="DTY314" s="417" t="s">
        <v>778</v>
      </c>
      <c r="DTZ314" s="414" t="s">
        <v>648</v>
      </c>
      <c r="DUA314" s="415">
        <v>4</v>
      </c>
      <c r="DUB314" s="418" t="s">
        <v>758</v>
      </c>
      <c r="DUC314" s="417" t="s">
        <v>778</v>
      </c>
      <c r="DUD314" s="414" t="s">
        <v>648</v>
      </c>
      <c r="DUE314" s="415">
        <v>4</v>
      </c>
      <c r="DUF314" s="418" t="s">
        <v>758</v>
      </c>
      <c r="DUG314" s="417" t="s">
        <v>778</v>
      </c>
      <c r="DUH314" s="414" t="s">
        <v>648</v>
      </c>
      <c r="DUI314" s="415">
        <v>4</v>
      </c>
      <c r="DUJ314" s="418" t="s">
        <v>758</v>
      </c>
      <c r="DUK314" s="417" t="s">
        <v>778</v>
      </c>
      <c r="DUL314" s="414" t="s">
        <v>648</v>
      </c>
      <c r="DUM314" s="415">
        <v>4</v>
      </c>
      <c r="DUN314" s="418" t="s">
        <v>758</v>
      </c>
      <c r="DUO314" s="417" t="s">
        <v>778</v>
      </c>
      <c r="DUP314" s="414" t="s">
        <v>648</v>
      </c>
      <c r="DUQ314" s="415">
        <v>4</v>
      </c>
      <c r="DUR314" s="418" t="s">
        <v>758</v>
      </c>
      <c r="DUS314" s="417" t="s">
        <v>778</v>
      </c>
      <c r="DUT314" s="414" t="s">
        <v>648</v>
      </c>
      <c r="DUU314" s="415">
        <v>4</v>
      </c>
      <c r="DUV314" s="418" t="s">
        <v>758</v>
      </c>
      <c r="DUW314" s="417" t="s">
        <v>778</v>
      </c>
      <c r="DUX314" s="414" t="s">
        <v>648</v>
      </c>
      <c r="DUY314" s="415">
        <v>4</v>
      </c>
      <c r="DUZ314" s="418" t="s">
        <v>758</v>
      </c>
      <c r="DVA314" s="417" t="s">
        <v>778</v>
      </c>
      <c r="DVB314" s="414" t="s">
        <v>648</v>
      </c>
      <c r="DVC314" s="415">
        <v>4</v>
      </c>
      <c r="DVD314" s="418" t="s">
        <v>758</v>
      </c>
      <c r="DVE314" s="417" t="s">
        <v>778</v>
      </c>
      <c r="DVF314" s="414" t="s">
        <v>648</v>
      </c>
      <c r="DVG314" s="415">
        <v>4</v>
      </c>
      <c r="DVH314" s="418" t="s">
        <v>758</v>
      </c>
      <c r="DVI314" s="417" t="s">
        <v>778</v>
      </c>
      <c r="DVJ314" s="414" t="s">
        <v>648</v>
      </c>
      <c r="DVK314" s="415">
        <v>4</v>
      </c>
      <c r="DVL314" s="418" t="s">
        <v>758</v>
      </c>
      <c r="DVM314" s="417" t="s">
        <v>778</v>
      </c>
      <c r="DVN314" s="414" t="s">
        <v>648</v>
      </c>
      <c r="DVO314" s="415">
        <v>4</v>
      </c>
      <c r="DVP314" s="418" t="s">
        <v>758</v>
      </c>
      <c r="DVQ314" s="417" t="s">
        <v>778</v>
      </c>
      <c r="DVR314" s="414" t="s">
        <v>648</v>
      </c>
      <c r="DVS314" s="415">
        <v>4</v>
      </c>
      <c r="DVT314" s="418" t="s">
        <v>758</v>
      </c>
      <c r="DVU314" s="417" t="s">
        <v>778</v>
      </c>
      <c r="DVV314" s="414" t="s">
        <v>648</v>
      </c>
      <c r="DVW314" s="415">
        <v>4</v>
      </c>
      <c r="DVX314" s="418" t="s">
        <v>758</v>
      </c>
      <c r="DVY314" s="417" t="s">
        <v>778</v>
      </c>
      <c r="DVZ314" s="414" t="s">
        <v>648</v>
      </c>
      <c r="DWA314" s="415">
        <v>4</v>
      </c>
      <c r="DWB314" s="418" t="s">
        <v>758</v>
      </c>
      <c r="DWC314" s="417" t="s">
        <v>778</v>
      </c>
      <c r="DWD314" s="414" t="s">
        <v>648</v>
      </c>
      <c r="DWE314" s="415">
        <v>4</v>
      </c>
      <c r="DWF314" s="418" t="s">
        <v>758</v>
      </c>
      <c r="DWG314" s="417" t="s">
        <v>778</v>
      </c>
      <c r="DWH314" s="414" t="s">
        <v>648</v>
      </c>
      <c r="DWI314" s="415">
        <v>4</v>
      </c>
      <c r="DWJ314" s="418" t="s">
        <v>758</v>
      </c>
      <c r="DWK314" s="417" t="s">
        <v>778</v>
      </c>
      <c r="DWL314" s="414" t="s">
        <v>648</v>
      </c>
      <c r="DWM314" s="415">
        <v>4</v>
      </c>
      <c r="DWN314" s="418" t="s">
        <v>758</v>
      </c>
      <c r="DWO314" s="417" t="s">
        <v>778</v>
      </c>
      <c r="DWP314" s="414" t="s">
        <v>648</v>
      </c>
      <c r="DWQ314" s="415">
        <v>4</v>
      </c>
      <c r="DWR314" s="418" t="s">
        <v>758</v>
      </c>
      <c r="DWS314" s="417" t="s">
        <v>778</v>
      </c>
      <c r="DWT314" s="414" t="s">
        <v>648</v>
      </c>
      <c r="DWU314" s="415">
        <v>4</v>
      </c>
      <c r="DWV314" s="418" t="s">
        <v>758</v>
      </c>
      <c r="DWW314" s="417" t="s">
        <v>778</v>
      </c>
      <c r="DWX314" s="414" t="s">
        <v>648</v>
      </c>
      <c r="DWY314" s="415">
        <v>4</v>
      </c>
      <c r="DWZ314" s="418" t="s">
        <v>758</v>
      </c>
      <c r="DXA314" s="417" t="s">
        <v>778</v>
      </c>
      <c r="DXB314" s="414" t="s">
        <v>648</v>
      </c>
      <c r="DXC314" s="415">
        <v>4</v>
      </c>
      <c r="DXD314" s="418" t="s">
        <v>758</v>
      </c>
      <c r="DXE314" s="417" t="s">
        <v>778</v>
      </c>
      <c r="DXF314" s="414" t="s">
        <v>648</v>
      </c>
      <c r="DXG314" s="415">
        <v>4</v>
      </c>
      <c r="DXH314" s="418" t="s">
        <v>758</v>
      </c>
      <c r="DXI314" s="417" t="s">
        <v>778</v>
      </c>
      <c r="DXJ314" s="414" t="s">
        <v>648</v>
      </c>
      <c r="DXK314" s="415">
        <v>4</v>
      </c>
      <c r="DXL314" s="418" t="s">
        <v>758</v>
      </c>
      <c r="DXM314" s="417" t="s">
        <v>778</v>
      </c>
      <c r="DXN314" s="414" t="s">
        <v>648</v>
      </c>
      <c r="DXO314" s="415">
        <v>4</v>
      </c>
      <c r="DXP314" s="418" t="s">
        <v>758</v>
      </c>
      <c r="DXQ314" s="417" t="s">
        <v>778</v>
      </c>
      <c r="DXR314" s="414" t="s">
        <v>648</v>
      </c>
      <c r="DXS314" s="415">
        <v>4</v>
      </c>
      <c r="DXT314" s="418" t="s">
        <v>758</v>
      </c>
      <c r="DXU314" s="417" t="s">
        <v>778</v>
      </c>
      <c r="DXV314" s="414" t="s">
        <v>648</v>
      </c>
      <c r="DXW314" s="415">
        <v>4</v>
      </c>
      <c r="DXX314" s="418" t="s">
        <v>758</v>
      </c>
      <c r="DXY314" s="417" t="s">
        <v>778</v>
      </c>
      <c r="DXZ314" s="414" t="s">
        <v>648</v>
      </c>
      <c r="DYA314" s="415">
        <v>4</v>
      </c>
      <c r="DYB314" s="418" t="s">
        <v>758</v>
      </c>
      <c r="DYC314" s="417" t="s">
        <v>778</v>
      </c>
      <c r="DYD314" s="414" t="s">
        <v>648</v>
      </c>
      <c r="DYE314" s="415">
        <v>4</v>
      </c>
      <c r="DYF314" s="418" t="s">
        <v>758</v>
      </c>
      <c r="DYG314" s="417" t="s">
        <v>778</v>
      </c>
      <c r="DYH314" s="414" t="s">
        <v>648</v>
      </c>
      <c r="DYI314" s="415">
        <v>4</v>
      </c>
      <c r="DYJ314" s="418" t="s">
        <v>758</v>
      </c>
      <c r="DYK314" s="417" t="s">
        <v>778</v>
      </c>
      <c r="DYL314" s="414" t="s">
        <v>648</v>
      </c>
      <c r="DYM314" s="415">
        <v>4</v>
      </c>
      <c r="DYN314" s="418" t="s">
        <v>758</v>
      </c>
      <c r="DYO314" s="417" t="s">
        <v>778</v>
      </c>
      <c r="DYP314" s="414" t="s">
        <v>648</v>
      </c>
      <c r="DYQ314" s="415">
        <v>4</v>
      </c>
      <c r="DYR314" s="418" t="s">
        <v>758</v>
      </c>
      <c r="DYS314" s="417" t="s">
        <v>778</v>
      </c>
      <c r="DYT314" s="414" t="s">
        <v>648</v>
      </c>
      <c r="DYU314" s="415">
        <v>4</v>
      </c>
      <c r="DYV314" s="418" t="s">
        <v>758</v>
      </c>
      <c r="DYW314" s="417" t="s">
        <v>778</v>
      </c>
      <c r="DYX314" s="414" t="s">
        <v>648</v>
      </c>
      <c r="DYY314" s="415">
        <v>4</v>
      </c>
      <c r="DYZ314" s="418" t="s">
        <v>758</v>
      </c>
      <c r="DZA314" s="417" t="s">
        <v>778</v>
      </c>
      <c r="DZB314" s="414" t="s">
        <v>648</v>
      </c>
      <c r="DZC314" s="415">
        <v>4</v>
      </c>
      <c r="DZD314" s="418" t="s">
        <v>758</v>
      </c>
      <c r="DZE314" s="417" t="s">
        <v>778</v>
      </c>
      <c r="DZF314" s="414" t="s">
        <v>648</v>
      </c>
      <c r="DZG314" s="415">
        <v>4</v>
      </c>
      <c r="DZH314" s="418" t="s">
        <v>758</v>
      </c>
      <c r="DZI314" s="417" t="s">
        <v>778</v>
      </c>
      <c r="DZJ314" s="414" t="s">
        <v>648</v>
      </c>
      <c r="DZK314" s="415">
        <v>4</v>
      </c>
      <c r="DZL314" s="418" t="s">
        <v>758</v>
      </c>
      <c r="DZM314" s="417" t="s">
        <v>778</v>
      </c>
      <c r="DZN314" s="414" t="s">
        <v>648</v>
      </c>
      <c r="DZO314" s="415">
        <v>4</v>
      </c>
      <c r="DZP314" s="418" t="s">
        <v>758</v>
      </c>
      <c r="DZQ314" s="417" t="s">
        <v>778</v>
      </c>
      <c r="DZR314" s="414" t="s">
        <v>648</v>
      </c>
      <c r="DZS314" s="415">
        <v>4</v>
      </c>
      <c r="DZT314" s="418" t="s">
        <v>758</v>
      </c>
      <c r="DZU314" s="417" t="s">
        <v>778</v>
      </c>
      <c r="DZV314" s="414" t="s">
        <v>648</v>
      </c>
      <c r="DZW314" s="415">
        <v>4</v>
      </c>
      <c r="DZX314" s="418" t="s">
        <v>758</v>
      </c>
      <c r="DZY314" s="417" t="s">
        <v>778</v>
      </c>
      <c r="DZZ314" s="414" t="s">
        <v>648</v>
      </c>
      <c r="EAA314" s="415">
        <v>4</v>
      </c>
      <c r="EAB314" s="418" t="s">
        <v>758</v>
      </c>
      <c r="EAC314" s="417" t="s">
        <v>778</v>
      </c>
      <c r="EAD314" s="414" t="s">
        <v>648</v>
      </c>
      <c r="EAE314" s="415">
        <v>4</v>
      </c>
      <c r="EAF314" s="418" t="s">
        <v>758</v>
      </c>
      <c r="EAG314" s="417" t="s">
        <v>778</v>
      </c>
      <c r="EAH314" s="414" t="s">
        <v>648</v>
      </c>
      <c r="EAI314" s="415">
        <v>4</v>
      </c>
      <c r="EAJ314" s="418" t="s">
        <v>758</v>
      </c>
      <c r="EAK314" s="417" t="s">
        <v>778</v>
      </c>
      <c r="EAL314" s="414" t="s">
        <v>648</v>
      </c>
      <c r="EAM314" s="415">
        <v>4</v>
      </c>
      <c r="EAN314" s="418" t="s">
        <v>758</v>
      </c>
      <c r="EAO314" s="417" t="s">
        <v>778</v>
      </c>
      <c r="EAP314" s="414" t="s">
        <v>648</v>
      </c>
      <c r="EAQ314" s="415">
        <v>4</v>
      </c>
      <c r="EAR314" s="418" t="s">
        <v>758</v>
      </c>
      <c r="EAS314" s="417" t="s">
        <v>778</v>
      </c>
      <c r="EAT314" s="414" t="s">
        <v>648</v>
      </c>
      <c r="EAU314" s="415">
        <v>4</v>
      </c>
      <c r="EAV314" s="418" t="s">
        <v>758</v>
      </c>
      <c r="EAW314" s="417" t="s">
        <v>778</v>
      </c>
      <c r="EAX314" s="414" t="s">
        <v>648</v>
      </c>
      <c r="EAY314" s="415">
        <v>4</v>
      </c>
      <c r="EAZ314" s="418" t="s">
        <v>758</v>
      </c>
      <c r="EBA314" s="417" t="s">
        <v>778</v>
      </c>
      <c r="EBB314" s="414" t="s">
        <v>648</v>
      </c>
      <c r="EBC314" s="415">
        <v>4</v>
      </c>
      <c r="EBD314" s="418" t="s">
        <v>758</v>
      </c>
      <c r="EBE314" s="417" t="s">
        <v>778</v>
      </c>
      <c r="EBF314" s="414" t="s">
        <v>648</v>
      </c>
      <c r="EBG314" s="415">
        <v>4</v>
      </c>
      <c r="EBH314" s="418" t="s">
        <v>758</v>
      </c>
      <c r="EBI314" s="417" t="s">
        <v>778</v>
      </c>
      <c r="EBJ314" s="414" t="s">
        <v>648</v>
      </c>
      <c r="EBK314" s="415">
        <v>4</v>
      </c>
      <c r="EBL314" s="418" t="s">
        <v>758</v>
      </c>
      <c r="EBM314" s="417" t="s">
        <v>778</v>
      </c>
      <c r="EBN314" s="414" t="s">
        <v>648</v>
      </c>
      <c r="EBO314" s="415">
        <v>4</v>
      </c>
      <c r="EBP314" s="418" t="s">
        <v>758</v>
      </c>
      <c r="EBQ314" s="417" t="s">
        <v>778</v>
      </c>
      <c r="EBR314" s="414" t="s">
        <v>648</v>
      </c>
      <c r="EBS314" s="415">
        <v>4</v>
      </c>
      <c r="EBT314" s="418" t="s">
        <v>758</v>
      </c>
      <c r="EBU314" s="417" t="s">
        <v>778</v>
      </c>
      <c r="EBV314" s="414" t="s">
        <v>648</v>
      </c>
      <c r="EBW314" s="415">
        <v>4</v>
      </c>
      <c r="EBX314" s="418" t="s">
        <v>758</v>
      </c>
      <c r="EBY314" s="417" t="s">
        <v>778</v>
      </c>
      <c r="EBZ314" s="414" t="s">
        <v>648</v>
      </c>
      <c r="ECA314" s="415">
        <v>4</v>
      </c>
      <c r="ECB314" s="418" t="s">
        <v>758</v>
      </c>
      <c r="ECC314" s="417" t="s">
        <v>778</v>
      </c>
      <c r="ECD314" s="414" t="s">
        <v>648</v>
      </c>
      <c r="ECE314" s="415">
        <v>4</v>
      </c>
      <c r="ECF314" s="418" t="s">
        <v>758</v>
      </c>
      <c r="ECG314" s="417" t="s">
        <v>778</v>
      </c>
      <c r="ECH314" s="414" t="s">
        <v>648</v>
      </c>
      <c r="ECI314" s="415">
        <v>4</v>
      </c>
      <c r="ECJ314" s="418" t="s">
        <v>758</v>
      </c>
      <c r="ECK314" s="417" t="s">
        <v>778</v>
      </c>
      <c r="ECL314" s="414" t="s">
        <v>648</v>
      </c>
      <c r="ECM314" s="415">
        <v>4</v>
      </c>
      <c r="ECN314" s="418" t="s">
        <v>758</v>
      </c>
      <c r="ECO314" s="417" t="s">
        <v>778</v>
      </c>
      <c r="ECP314" s="414" t="s">
        <v>648</v>
      </c>
      <c r="ECQ314" s="415">
        <v>4</v>
      </c>
      <c r="ECR314" s="418" t="s">
        <v>758</v>
      </c>
      <c r="ECS314" s="417" t="s">
        <v>778</v>
      </c>
      <c r="ECT314" s="414" t="s">
        <v>648</v>
      </c>
      <c r="ECU314" s="415">
        <v>4</v>
      </c>
      <c r="ECV314" s="418" t="s">
        <v>758</v>
      </c>
      <c r="ECW314" s="417" t="s">
        <v>778</v>
      </c>
      <c r="ECX314" s="414" t="s">
        <v>648</v>
      </c>
      <c r="ECY314" s="415">
        <v>4</v>
      </c>
      <c r="ECZ314" s="418" t="s">
        <v>758</v>
      </c>
      <c r="EDA314" s="417" t="s">
        <v>778</v>
      </c>
      <c r="EDB314" s="414" t="s">
        <v>648</v>
      </c>
      <c r="EDC314" s="415">
        <v>4</v>
      </c>
      <c r="EDD314" s="418" t="s">
        <v>758</v>
      </c>
      <c r="EDE314" s="417" t="s">
        <v>778</v>
      </c>
      <c r="EDF314" s="414" t="s">
        <v>648</v>
      </c>
      <c r="EDG314" s="415">
        <v>4</v>
      </c>
      <c r="EDH314" s="418" t="s">
        <v>758</v>
      </c>
      <c r="EDI314" s="417" t="s">
        <v>778</v>
      </c>
      <c r="EDJ314" s="414" t="s">
        <v>648</v>
      </c>
      <c r="EDK314" s="415">
        <v>4</v>
      </c>
      <c r="EDL314" s="418" t="s">
        <v>758</v>
      </c>
      <c r="EDM314" s="417" t="s">
        <v>778</v>
      </c>
      <c r="EDN314" s="414" t="s">
        <v>648</v>
      </c>
      <c r="EDO314" s="415">
        <v>4</v>
      </c>
      <c r="EDP314" s="418" t="s">
        <v>758</v>
      </c>
      <c r="EDQ314" s="417" t="s">
        <v>778</v>
      </c>
      <c r="EDR314" s="414" t="s">
        <v>648</v>
      </c>
      <c r="EDS314" s="415">
        <v>4</v>
      </c>
      <c r="EDT314" s="418" t="s">
        <v>758</v>
      </c>
      <c r="EDU314" s="417" t="s">
        <v>778</v>
      </c>
      <c r="EDV314" s="414" t="s">
        <v>648</v>
      </c>
      <c r="EDW314" s="415">
        <v>4</v>
      </c>
      <c r="EDX314" s="418" t="s">
        <v>758</v>
      </c>
      <c r="EDY314" s="417" t="s">
        <v>778</v>
      </c>
      <c r="EDZ314" s="414" t="s">
        <v>648</v>
      </c>
      <c r="EEA314" s="415">
        <v>4</v>
      </c>
      <c r="EEB314" s="418" t="s">
        <v>758</v>
      </c>
      <c r="EEC314" s="417" t="s">
        <v>778</v>
      </c>
      <c r="EED314" s="414" t="s">
        <v>648</v>
      </c>
      <c r="EEE314" s="415">
        <v>4</v>
      </c>
      <c r="EEF314" s="418" t="s">
        <v>758</v>
      </c>
      <c r="EEG314" s="417" t="s">
        <v>778</v>
      </c>
      <c r="EEH314" s="414" t="s">
        <v>648</v>
      </c>
      <c r="EEI314" s="415">
        <v>4</v>
      </c>
      <c r="EEJ314" s="418" t="s">
        <v>758</v>
      </c>
      <c r="EEK314" s="417" t="s">
        <v>778</v>
      </c>
      <c r="EEL314" s="414" t="s">
        <v>648</v>
      </c>
      <c r="EEM314" s="415">
        <v>4</v>
      </c>
      <c r="EEN314" s="418" t="s">
        <v>758</v>
      </c>
      <c r="EEO314" s="417" t="s">
        <v>778</v>
      </c>
      <c r="EEP314" s="414" t="s">
        <v>648</v>
      </c>
      <c r="EEQ314" s="415">
        <v>4</v>
      </c>
      <c r="EER314" s="418" t="s">
        <v>758</v>
      </c>
      <c r="EES314" s="417" t="s">
        <v>778</v>
      </c>
      <c r="EET314" s="414" t="s">
        <v>648</v>
      </c>
      <c r="EEU314" s="415">
        <v>4</v>
      </c>
      <c r="EEV314" s="418" t="s">
        <v>758</v>
      </c>
      <c r="EEW314" s="417" t="s">
        <v>778</v>
      </c>
      <c r="EEX314" s="414" t="s">
        <v>648</v>
      </c>
      <c r="EEY314" s="415">
        <v>4</v>
      </c>
      <c r="EEZ314" s="418" t="s">
        <v>758</v>
      </c>
      <c r="EFA314" s="417" t="s">
        <v>778</v>
      </c>
      <c r="EFB314" s="414" t="s">
        <v>648</v>
      </c>
      <c r="EFC314" s="415">
        <v>4</v>
      </c>
      <c r="EFD314" s="418" t="s">
        <v>758</v>
      </c>
      <c r="EFE314" s="417" t="s">
        <v>778</v>
      </c>
      <c r="EFF314" s="414" t="s">
        <v>648</v>
      </c>
      <c r="EFG314" s="415">
        <v>4</v>
      </c>
      <c r="EFH314" s="418" t="s">
        <v>758</v>
      </c>
      <c r="EFI314" s="417" t="s">
        <v>778</v>
      </c>
      <c r="EFJ314" s="414" t="s">
        <v>648</v>
      </c>
      <c r="EFK314" s="415">
        <v>4</v>
      </c>
      <c r="EFL314" s="418" t="s">
        <v>758</v>
      </c>
      <c r="EFM314" s="417" t="s">
        <v>778</v>
      </c>
      <c r="EFN314" s="414" t="s">
        <v>648</v>
      </c>
      <c r="EFO314" s="415">
        <v>4</v>
      </c>
      <c r="EFP314" s="418" t="s">
        <v>758</v>
      </c>
      <c r="EFQ314" s="417" t="s">
        <v>778</v>
      </c>
      <c r="EFR314" s="414" t="s">
        <v>648</v>
      </c>
      <c r="EFS314" s="415">
        <v>4</v>
      </c>
      <c r="EFT314" s="418" t="s">
        <v>758</v>
      </c>
      <c r="EFU314" s="417" t="s">
        <v>778</v>
      </c>
      <c r="EFV314" s="414" t="s">
        <v>648</v>
      </c>
      <c r="EFW314" s="415">
        <v>4</v>
      </c>
      <c r="EFX314" s="418" t="s">
        <v>758</v>
      </c>
      <c r="EFY314" s="417" t="s">
        <v>778</v>
      </c>
      <c r="EFZ314" s="414" t="s">
        <v>648</v>
      </c>
      <c r="EGA314" s="415">
        <v>4</v>
      </c>
      <c r="EGB314" s="418" t="s">
        <v>758</v>
      </c>
      <c r="EGC314" s="417" t="s">
        <v>778</v>
      </c>
      <c r="EGD314" s="414" t="s">
        <v>648</v>
      </c>
      <c r="EGE314" s="415">
        <v>4</v>
      </c>
      <c r="EGF314" s="418" t="s">
        <v>758</v>
      </c>
      <c r="EGG314" s="417" t="s">
        <v>778</v>
      </c>
      <c r="EGH314" s="414" t="s">
        <v>648</v>
      </c>
      <c r="EGI314" s="415">
        <v>4</v>
      </c>
      <c r="EGJ314" s="418" t="s">
        <v>758</v>
      </c>
      <c r="EGK314" s="417" t="s">
        <v>778</v>
      </c>
      <c r="EGL314" s="414" t="s">
        <v>648</v>
      </c>
      <c r="EGM314" s="415">
        <v>4</v>
      </c>
      <c r="EGN314" s="418" t="s">
        <v>758</v>
      </c>
      <c r="EGO314" s="417" t="s">
        <v>778</v>
      </c>
      <c r="EGP314" s="414" t="s">
        <v>648</v>
      </c>
      <c r="EGQ314" s="415">
        <v>4</v>
      </c>
      <c r="EGR314" s="418" t="s">
        <v>758</v>
      </c>
      <c r="EGS314" s="417" t="s">
        <v>778</v>
      </c>
      <c r="EGT314" s="414" t="s">
        <v>648</v>
      </c>
      <c r="EGU314" s="415">
        <v>4</v>
      </c>
      <c r="EGV314" s="418" t="s">
        <v>758</v>
      </c>
      <c r="EGW314" s="417" t="s">
        <v>778</v>
      </c>
      <c r="EGX314" s="414" t="s">
        <v>648</v>
      </c>
      <c r="EGY314" s="415">
        <v>4</v>
      </c>
      <c r="EGZ314" s="418" t="s">
        <v>758</v>
      </c>
      <c r="EHA314" s="417" t="s">
        <v>778</v>
      </c>
      <c r="EHB314" s="414" t="s">
        <v>648</v>
      </c>
      <c r="EHC314" s="415">
        <v>4</v>
      </c>
      <c r="EHD314" s="418" t="s">
        <v>758</v>
      </c>
      <c r="EHE314" s="417" t="s">
        <v>778</v>
      </c>
      <c r="EHF314" s="414" t="s">
        <v>648</v>
      </c>
      <c r="EHG314" s="415">
        <v>4</v>
      </c>
      <c r="EHH314" s="418" t="s">
        <v>758</v>
      </c>
      <c r="EHI314" s="417" t="s">
        <v>778</v>
      </c>
      <c r="EHJ314" s="414" t="s">
        <v>648</v>
      </c>
      <c r="EHK314" s="415">
        <v>4</v>
      </c>
      <c r="EHL314" s="418" t="s">
        <v>758</v>
      </c>
      <c r="EHM314" s="417" t="s">
        <v>778</v>
      </c>
      <c r="EHN314" s="414" t="s">
        <v>648</v>
      </c>
      <c r="EHO314" s="415">
        <v>4</v>
      </c>
      <c r="EHP314" s="418" t="s">
        <v>758</v>
      </c>
      <c r="EHQ314" s="417" t="s">
        <v>778</v>
      </c>
      <c r="EHR314" s="414" t="s">
        <v>648</v>
      </c>
      <c r="EHS314" s="415">
        <v>4</v>
      </c>
      <c r="EHT314" s="418" t="s">
        <v>758</v>
      </c>
      <c r="EHU314" s="417" t="s">
        <v>778</v>
      </c>
      <c r="EHV314" s="414" t="s">
        <v>648</v>
      </c>
      <c r="EHW314" s="415">
        <v>4</v>
      </c>
      <c r="EHX314" s="418" t="s">
        <v>758</v>
      </c>
      <c r="EHY314" s="417" t="s">
        <v>778</v>
      </c>
      <c r="EHZ314" s="414" t="s">
        <v>648</v>
      </c>
      <c r="EIA314" s="415">
        <v>4</v>
      </c>
      <c r="EIB314" s="418" t="s">
        <v>758</v>
      </c>
      <c r="EIC314" s="417" t="s">
        <v>778</v>
      </c>
      <c r="EID314" s="414" t="s">
        <v>648</v>
      </c>
      <c r="EIE314" s="415">
        <v>4</v>
      </c>
      <c r="EIF314" s="418" t="s">
        <v>758</v>
      </c>
      <c r="EIG314" s="417" t="s">
        <v>778</v>
      </c>
      <c r="EIH314" s="414" t="s">
        <v>648</v>
      </c>
      <c r="EII314" s="415">
        <v>4</v>
      </c>
      <c r="EIJ314" s="418" t="s">
        <v>758</v>
      </c>
      <c r="EIK314" s="417" t="s">
        <v>778</v>
      </c>
      <c r="EIL314" s="414" t="s">
        <v>648</v>
      </c>
      <c r="EIM314" s="415">
        <v>4</v>
      </c>
      <c r="EIN314" s="418" t="s">
        <v>758</v>
      </c>
      <c r="EIO314" s="417" t="s">
        <v>778</v>
      </c>
      <c r="EIP314" s="414" t="s">
        <v>648</v>
      </c>
      <c r="EIQ314" s="415">
        <v>4</v>
      </c>
      <c r="EIR314" s="418" t="s">
        <v>758</v>
      </c>
      <c r="EIS314" s="417" t="s">
        <v>778</v>
      </c>
      <c r="EIT314" s="414" t="s">
        <v>648</v>
      </c>
      <c r="EIU314" s="415">
        <v>4</v>
      </c>
      <c r="EIV314" s="418" t="s">
        <v>758</v>
      </c>
      <c r="EIW314" s="417" t="s">
        <v>778</v>
      </c>
      <c r="EIX314" s="414" t="s">
        <v>648</v>
      </c>
      <c r="EIY314" s="415">
        <v>4</v>
      </c>
      <c r="EIZ314" s="418" t="s">
        <v>758</v>
      </c>
      <c r="EJA314" s="417" t="s">
        <v>778</v>
      </c>
      <c r="EJB314" s="414" t="s">
        <v>648</v>
      </c>
      <c r="EJC314" s="415">
        <v>4</v>
      </c>
      <c r="EJD314" s="418" t="s">
        <v>758</v>
      </c>
      <c r="EJE314" s="417" t="s">
        <v>778</v>
      </c>
      <c r="EJF314" s="414" t="s">
        <v>648</v>
      </c>
      <c r="EJG314" s="415">
        <v>4</v>
      </c>
      <c r="EJH314" s="418" t="s">
        <v>758</v>
      </c>
      <c r="EJI314" s="417" t="s">
        <v>778</v>
      </c>
      <c r="EJJ314" s="414" t="s">
        <v>648</v>
      </c>
      <c r="EJK314" s="415">
        <v>4</v>
      </c>
      <c r="EJL314" s="418" t="s">
        <v>758</v>
      </c>
      <c r="EJM314" s="417" t="s">
        <v>778</v>
      </c>
      <c r="EJN314" s="414" t="s">
        <v>648</v>
      </c>
      <c r="EJO314" s="415">
        <v>4</v>
      </c>
      <c r="EJP314" s="418" t="s">
        <v>758</v>
      </c>
      <c r="EJQ314" s="417" t="s">
        <v>778</v>
      </c>
      <c r="EJR314" s="414" t="s">
        <v>648</v>
      </c>
      <c r="EJS314" s="415">
        <v>4</v>
      </c>
      <c r="EJT314" s="418" t="s">
        <v>758</v>
      </c>
      <c r="EJU314" s="417" t="s">
        <v>778</v>
      </c>
      <c r="EJV314" s="414" t="s">
        <v>648</v>
      </c>
      <c r="EJW314" s="415">
        <v>4</v>
      </c>
      <c r="EJX314" s="418" t="s">
        <v>758</v>
      </c>
      <c r="EJY314" s="417" t="s">
        <v>778</v>
      </c>
      <c r="EJZ314" s="414" t="s">
        <v>648</v>
      </c>
      <c r="EKA314" s="415">
        <v>4</v>
      </c>
      <c r="EKB314" s="418" t="s">
        <v>758</v>
      </c>
      <c r="EKC314" s="417" t="s">
        <v>778</v>
      </c>
      <c r="EKD314" s="414" t="s">
        <v>648</v>
      </c>
      <c r="EKE314" s="415">
        <v>4</v>
      </c>
      <c r="EKF314" s="418" t="s">
        <v>758</v>
      </c>
      <c r="EKG314" s="417" t="s">
        <v>778</v>
      </c>
      <c r="EKH314" s="414" t="s">
        <v>648</v>
      </c>
      <c r="EKI314" s="415">
        <v>4</v>
      </c>
      <c r="EKJ314" s="418" t="s">
        <v>758</v>
      </c>
      <c r="EKK314" s="417" t="s">
        <v>778</v>
      </c>
      <c r="EKL314" s="414" t="s">
        <v>648</v>
      </c>
      <c r="EKM314" s="415">
        <v>4</v>
      </c>
      <c r="EKN314" s="418" t="s">
        <v>758</v>
      </c>
      <c r="EKO314" s="417" t="s">
        <v>778</v>
      </c>
      <c r="EKP314" s="414" t="s">
        <v>648</v>
      </c>
      <c r="EKQ314" s="415">
        <v>4</v>
      </c>
      <c r="EKR314" s="418" t="s">
        <v>758</v>
      </c>
      <c r="EKS314" s="417" t="s">
        <v>778</v>
      </c>
      <c r="EKT314" s="414" t="s">
        <v>648</v>
      </c>
      <c r="EKU314" s="415">
        <v>4</v>
      </c>
      <c r="EKV314" s="418" t="s">
        <v>758</v>
      </c>
      <c r="EKW314" s="417" t="s">
        <v>778</v>
      </c>
      <c r="EKX314" s="414" t="s">
        <v>648</v>
      </c>
      <c r="EKY314" s="415">
        <v>4</v>
      </c>
      <c r="EKZ314" s="418" t="s">
        <v>758</v>
      </c>
      <c r="ELA314" s="417" t="s">
        <v>778</v>
      </c>
      <c r="ELB314" s="414" t="s">
        <v>648</v>
      </c>
      <c r="ELC314" s="415">
        <v>4</v>
      </c>
      <c r="ELD314" s="418" t="s">
        <v>758</v>
      </c>
      <c r="ELE314" s="417" t="s">
        <v>778</v>
      </c>
      <c r="ELF314" s="414" t="s">
        <v>648</v>
      </c>
      <c r="ELG314" s="415">
        <v>4</v>
      </c>
      <c r="ELH314" s="418" t="s">
        <v>758</v>
      </c>
      <c r="ELI314" s="417" t="s">
        <v>778</v>
      </c>
      <c r="ELJ314" s="414" t="s">
        <v>648</v>
      </c>
      <c r="ELK314" s="415">
        <v>4</v>
      </c>
      <c r="ELL314" s="418" t="s">
        <v>758</v>
      </c>
      <c r="ELM314" s="417" t="s">
        <v>778</v>
      </c>
      <c r="ELN314" s="414" t="s">
        <v>648</v>
      </c>
      <c r="ELO314" s="415">
        <v>4</v>
      </c>
      <c r="ELP314" s="418" t="s">
        <v>758</v>
      </c>
      <c r="ELQ314" s="417" t="s">
        <v>778</v>
      </c>
      <c r="ELR314" s="414" t="s">
        <v>648</v>
      </c>
      <c r="ELS314" s="415">
        <v>4</v>
      </c>
      <c r="ELT314" s="418" t="s">
        <v>758</v>
      </c>
      <c r="ELU314" s="417" t="s">
        <v>778</v>
      </c>
      <c r="ELV314" s="414" t="s">
        <v>648</v>
      </c>
      <c r="ELW314" s="415">
        <v>4</v>
      </c>
      <c r="ELX314" s="418" t="s">
        <v>758</v>
      </c>
      <c r="ELY314" s="417" t="s">
        <v>778</v>
      </c>
      <c r="ELZ314" s="414" t="s">
        <v>648</v>
      </c>
      <c r="EMA314" s="415">
        <v>4</v>
      </c>
      <c r="EMB314" s="418" t="s">
        <v>758</v>
      </c>
      <c r="EMC314" s="417" t="s">
        <v>778</v>
      </c>
      <c r="EMD314" s="414" t="s">
        <v>648</v>
      </c>
      <c r="EME314" s="415">
        <v>4</v>
      </c>
      <c r="EMF314" s="418" t="s">
        <v>758</v>
      </c>
      <c r="EMG314" s="417" t="s">
        <v>778</v>
      </c>
      <c r="EMH314" s="414" t="s">
        <v>648</v>
      </c>
      <c r="EMI314" s="415">
        <v>4</v>
      </c>
      <c r="EMJ314" s="418" t="s">
        <v>758</v>
      </c>
      <c r="EMK314" s="417" t="s">
        <v>778</v>
      </c>
      <c r="EML314" s="414" t="s">
        <v>648</v>
      </c>
      <c r="EMM314" s="415">
        <v>4</v>
      </c>
      <c r="EMN314" s="418" t="s">
        <v>758</v>
      </c>
      <c r="EMO314" s="417" t="s">
        <v>778</v>
      </c>
      <c r="EMP314" s="414" t="s">
        <v>648</v>
      </c>
      <c r="EMQ314" s="415">
        <v>4</v>
      </c>
      <c r="EMR314" s="418" t="s">
        <v>758</v>
      </c>
      <c r="EMS314" s="417" t="s">
        <v>778</v>
      </c>
      <c r="EMT314" s="414" t="s">
        <v>648</v>
      </c>
      <c r="EMU314" s="415">
        <v>4</v>
      </c>
      <c r="EMV314" s="418" t="s">
        <v>758</v>
      </c>
      <c r="EMW314" s="417" t="s">
        <v>778</v>
      </c>
      <c r="EMX314" s="414" t="s">
        <v>648</v>
      </c>
      <c r="EMY314" s="415">
        <v>4</v>
      </c>
      <c r="EMZ314" s="418" t="s">
        <v>758</v>
      </c>
      <c r="ENA314" s="417" t="s">
        <v>778</v>
      </c>
      <c r="ENB314" s="414" t="s">
        <v>648</v>
      </c>
      <c r="ENC314" s="415">
        <v>4</v>
      </c>
      <c r="END314" s="418" t="s">
        <v>758</v>
      </c>
      <c r="ENE314" s="417" t="s">
        <v>778</v>
      </c>
      <c r="ENF314" s="414" t="s">
        <v>648</v>
      </c>
      <c r="ENG314" s="415">
        <v>4</v>
      </c>
      <c r="ENH314" s="418" t="s">
        <v>758</v>
      </c>
      <c r="ENI314" s="417" t="s">
        <v>778</v>
      </c>
      <c r="ENJ314" s="414" t="s">
        <v>648</v>
      </c>
      <c r="ENK314" s="415">
        <v>4</v>
      </c>
      <c r="ENL314" s="418" t="s">
        <v>758</v>
      </c>
      <c r="ENM314" s="417" t="s">
        <v>778</v>
      </c>
      <c r="ENN314" s="414" t="s">
        <v>648</v>
      </c>
      <c r="ENO314" s="415">
        <v>4</v>
      </c>
      <c r="ENP314" s="418" t="s">
        <v>758</v>
      </c>
      <c r="ENQ314" s="417" t="s">
        <v>778</v>
      </c>
      <c r="ENR314" s="414" t="s">
        <v>648</v>
      </c>
      <c r="ENS314" s="415">
        <v>4</v>
      </c>
      <c r="ENT314" s="418" t="s">
        <v>758</v>
      </c>
      <c r="ENU314" s="417" t="s">
        <v>778</v>
      </c>
      <c r="ENV314" s="414" t="s">
        <v>648</v>
      </c>
      <c r="ENW314" s="415">
        <v>4</v>
      </c>
      <c r="ENX314" s="418" t="s">
        <v>758</v>
      </c>
      <c r="ENY314" s="417" t="s">
        <v>778</v>
      </c>
      <c r="ENZ314" s="414" t="s">
        <v>648</v>
      </c>
      <c r="EOA314" s="415">
        <v>4</v>
      </c>
      <c r="EOB314" s="418" t="s">
        <v>758</v>
      </c>
      <c r="EOC314" s="417" t="s">
        <v>778</v>
      </c>
      <c r="EOD314" s="414" t="s">
        <v>648</v>
      </c>
      <c r="EOE314" s="415">
        <v>4</v>
      </c>
      <c r="EOF314" s="418" t="s">
        <v>758</v>
      </c>
      <c r="EOG314" s="417" t="s">
        <v>778</v>
      </c>
      <c r="EOH314" s="414" t="s">
        <v>648</v>
      </c>
      <c r="EOI314" s="415">
        <v>4</v>
      </c>
      <c r="EOJ314" s="418" t="s">
        <v>758</v>
      </c>
      <c r="EOK314" s="417" t="s">
        <v>778</v>
      </c>
      <c r="EOL314" s="414" t="s">
        <v>648</v>
      </c>
      <c r="EOM314" s="415">
        <v>4</v>
      </c>
      <c r="EON314" s="418" t="s">
        <v>758</v>
      </c>
      <c r="EOO314" s="417" t="s">
        <v>778</v>
      </c>
      <c r="EOP314" s="414" t="s">
        <v>648</v>
      </c>
      <c r="EOQ314" s="415">
        <v>4</v>
      </c>
      <c r="EOR314" s="418" t="s">
        <v>758</v>
      </c>
      <c r="EOS314" s="417" t="s">
        <v>778</v>
      </c>
      <c r="EOT314" s="414" t="s">
        <v>648</v>
      </c>
      <c r="EOU314" s="415">
        <v>4</v>
      </c>
      <c r="EOV314" s="418" t="s">
        <v>758</v>
      </c>
      <c r="EOW314" s="417" t="s">
        <v>778</v>
      </c>
      <c r="EOX314" s="414" t="s">
        <v>648</v>
      </c>
      <c r="EOY314" s="415">
        <v>4</v>
      </c>
      <c r="EOZ314" s="418" t="s">
        <v>758</v>
      </c>
      <c r="EPA314" s="417" t="s">
        <v>778</v>
      </c>
      <c r="EPB314" s="414" t="s">
        <v>648</v>
      </c>
      <c r="EPC314" s="415">
        <v>4</v>
      </c>
      <c r="EPD314" s="418" t="s">
        <v>758</v>
      </c>
      <c r="EPE314" s="417" t="s">
        <v>778</v>
      </c>
      <c r="EPF314" s="414" t="s">
        <v>648</v>
      </c>
      <c r="EPG314" s="415">
        <v>4</v>
      </c>
      <c r="EPH314" s="418" t="s">
        <v>758</v>
      </c>
      <c r="EPI314" s="417" t="s">
        <v>778</v>
      </c>
      <c r="EPJ314" s="414" t="s">
        <v>648</v>
      </c>
      <c r="EPK314" s="415">
        <v>4</v>
      </c>
      <c r="EPL314" s="418" t="s">
        <v>758</v>
      </c>
      <c r="EPM314" s="417" t="s">
        <v>778</v>
      </c>
      <c r="EPN314" s="414" t="s">
        <v>648</v>
      </c>
      <c r="EPO314" s="415">
        <v>4</v>
      </c>
      <c r="EPP314" s="418" t="s">
        <v>758</v>
      </c>
      <c r="EPQ314" s="417" t="s">
        <v>778</v>
      </c>
      <c r="EPR314" s="414" t="s">
        <v>648</v>
      </c>
      <c r="EPS314" s="415">
        <v>4</v>
      </c>
      <c r="EPT314" s="418" t="s">
        <v>758</v>
      </c>
      <c r="EPU314" s="417" t="s">
        <v>778</v>
      </c>
      <c r="EPV314" s="414" t="s">
        <v>648</v>
      </c>
      <c r="EPW314" s="415">
        <v>4</v>
      </c>
      <c r="EPX314" s="418" t="s">
        <v>758</v>
      </c>
      <c r="EPY314" s="417" t="s">
        <v>778</v>
      </c>
      <c r="EPZ314" s="414" t="s">
        <v>648</v>
      </c>
      <c r="EQA314" s="415">
        <v>4</v>
      </c>
      <c r="EQB314" s="418" t="s">
        <v>758</v>
      </c>
      <c r="EQC314" s="417" t="s">
        <v>778</v>
      </c>
      <c r="EQD314" s="414" t="s">
        <v>648</v>
      </c>
      <c r="EQE314" s="415">
        <v>4</v>
      </c>
      <c r="EQF314" s="418" t="s">
        <v>758</v>
      </c>
      <c r="EQG314" s="417" t="s">
        <v>778</v>
      </c>
      <c r="EQH314" s="414" t="s">
        <v>648</v>
      </c>
      <c r="EQI314" s="415">
        <v>4</v>
      </c>
      <c r="EQJ314" s="418" t="s">
        <v>758</v>
      </c>
      <c r="EQK314" s="417" t="s">
        <v>778</v>
      </c>
      <c r="EQL314" s="414" t="s">
        <v>648</v>
      </c>
      <c r="EQM314" s="415">
        <v>4</v>
      </c>
      <c r="EQN314" s="418" t="s">
        <v>758</v>
      </c>
      <c r="EQO314" s="417" t="s">
        <v>778</v>
      </c>
      <c r="EQP314" s="414" t="s">
        <v>648</v>
      </c>
      <c r="EQQ314" s="415">
        <v>4</v>
      </c>
      <c r="EQR314" s="418" t="s">
        <v>758</v>
      </c>
      <c r="EQS314" s="417" t="s">
        <v>778</v>
      </c>
      <c r="EQT314" s="414" t="s">
        <v>648</v>
      </c>
      <c r="EQU314" s="415">
        <v>4</v>
      </c>
      <c r="EQV314" s="418" t="s">
        <v>758</v>
      </c>
      <c r="EQW314" s="417" t="s">
        <v>778</v>
      </c>
      <c r="EQX314" s="414" t="s">
        <v>648</v>
      </c>
      <c r="EQY314" s="415">
        <v>4</v>
      </c>
      <c r="EQZ314" s="418" t="s">
        <v>758</v>
      </c>
      <c r="ERA314" s="417" t="s">
        <v>778</v>
      </c>
      <c r="ERB314" s="414" t="s">
        <v>648</v>
      </c>
      <c r="ERC314" s="415">
        <v>4</v>
      </c>
      <c r="ERD314" s="418" t="s">
        <v>758</v>
      </c>
      <c r="ERE314" s="417" t="s">
        <v>778</v>
      </c>
      <c r="ERF314" s="414" t="s">
        <v>648</v>
      </c>
      <c r="ERG314" s="415">
        <v>4</v>
      </c>
      <c r="ERH314" s="418" t="s">
        <v>758</v>
      </c>
      <c r="ERI314" s="417" t="s">
        <v>778</v>
      </c>
      <c r="ERJ314" s="414" t="s">
        <v>648</v>
      </c>
      <c r="ERK314" s="415">
        <v>4</v>
      </c>
      <c r="ERL314" s="418" t="s">
        <v>758</v>
      </c>
      <c r="ERM314" s="417" t="s">
        <v>778</v>
      </c>
      <c r="ERN314" s="414" t="s">
        <v>648</v>
      </c>
      <c r="ERO314" s="415">
        <v>4</v>
      </c>
      <c r="ERP314" s="418" t="s">
        <v>758</v>
      </c>
      <c r="ERQ314" s="417" t="s">
        <v>778</v>
      </c>
      <c r="ERR314" s="414" t="s">
        <v>648</v>
      </c>
      <c r="ERS314" s="415">
        <v>4</v>
      </c>
      <c r="ERT314" s="418" t="s">
        <v>758</v>
      </c>
      <c r="ERU314" s="417" t="s">
        <v>778</v>
      </c>
      <c r="ERV314" s="414" t="s">
        <v>648</v>
      </c>
      <c r="ERW314" s="415">
        <v>4</v>
      </c>
      <c r="ERX314" s="418" t="s">
        <v>758</v>
      </c>
      <c r="ERY314" s="417" t="s">
        <v>778</v>
      </c>
      <c r="ERZ314" s="414" t="s">
        <v>648</v>
      </c>
      <c r="ESA314" s="415">
        <v>4</v>
      </c>
      <c r="ESB314" s="418" t="s">
        <v>758</v>
      </c>
      <c r="ESC314" s="417" t="s">
        <v>778</v>
      </c>
      <c r="ESD314" s="414" t="s">
        <v>648</v>
      </c>
      <c r="ESE314" s="415">
        <v>4</v>
      </c>
      <c r="ESF314" s="418" t="s">
        <v>758</v>
      </c>
      <c r="ESG314" s="417" t="s">
        <v>778</v>
      </c>
      <c r="ESH314" s="414" t="s">
        <v>648</v>
      </c>
      <c r="ESI314" s="415">
        <v>4</v>
      </c>
      <c r="ESJ314" s="418" t="s">
        <v>758</v>
      </c>
      <c r="ESK314" s="417" t="s">
        <v>778</v>
      </c>
      <c r="ESL314" s="414" t="s">
        <v>648</v>
      </c>
      <c r="ESM314" s="415">
        <v>4</v>
      </c>
      <c r="ESN314" s="418" t="s">
        <v>758</v>
      </c>
      <c r="ESO314" s="417" t="s">
        <v>778</v>
      </c>
      <c r="ESP314" s="414" t="s">
        <v>648</v>
      </c>
      <c r="ESQ314" s="415">
        <v>4</v>
      </c>
      <c r="ESR314" s="418" t="s">
        <v>758</v>
      </c>
      <c r="ESS314" s="417" t="s">
        <v>778</v>
      </c>
      <c r="EST314" s="414" t="s">
        <v>648</v>
      </c>
      <c r="ESU314" s="415">
        <v>4</v>
      </c>
      <c r="ESV314" s="418" t="s">
        <v>758</v>
      </c>
      <c r="ESW314" s="417" t="s">
        <v>778</v>
      </c>
      <c r="ESX314" s="414" t="s">
        <v>648</v>
      </c>
      <c r="ESY314" s="415">
        <v>4</v>
      </c>
      <c r="ESZ314" s="418" t="s">
        <v>758</v>
      </c>
      <c r="ETA314" s="417" t="s">
        <v>778</v>
      </c>
      <c r="ETB314" s="414" t="s">
        <v>648</v>
      </c>
      <c r="ETC314" s="415">
        <v>4</v>
      </c>
      <c r="ETD314" s="418" t="s">
        <v>758</v>
      </c>
      <c r="ETE314" s="417" t="s">
        <v>778</v>
      </c>
      <c r="ETF314" s="414" t="s">
        <v>648</v>
      </c>
      <c r="ETG314" s="415">
        <v>4</v>
      </c>
      <c r="ETH314" s="418" t="s">
        <v>758</v>
      </c>
      <c r="ETI314" s="417" t="s">
        <v>778</v>
      </c>
      <c r="ETJ314" s="414" t="s">
        <v>648</v>
      </c>
      <c r="ETK314" s="415">
        <v>4</v>
      </c>
      <c r="ETL314" s="418" t="s">
        <v>758</v>
      </c>
      <c r="ETM314" s="417" t="s">
        <v>778</v>
      </c>
      <c r="ETN314" s="414" t="s">
        <v>648</v>
      </c>
      <c r="ETO314" s="415">
        <v>4</v>
      </c>
      <c r="ETP314" s="418" t="s">
        <v>758</v>
      </c>
      <c r="ETQ314" s="417" t="s">
        <v>778</v>
      </c>
      <c r="ETR314" s="414" t="s">
        <v>648</v>
      </c>
      <c r="ETS314" s="415">
        <v>4</v>
      </c>
      <c r="ETT314" s="418" t="s">
        <v>758</v>
      </c>
      <c r="ETU314" s="417" t="s">
        <v>778</v>
      </c>
      <c r="ETV314" s="414" t="s">
        <v>648</v>
      </c>
      <c r="ETW314" s="415">
        <v>4</v>
      </c>
      <c r="ETX314" s="418" t="s">
        <v>758</v>
      </c>
      <c r="ETY314" s="417" t="s">
        <v>778</v>
      </c>
      <c r="ETZ314" s="414" t="s">
        <v>648</v>
      </c>
      <c r="EUA314" s="415">
        <v>4</v>
      </c>
      <c r="EUB314" s="418" t="s">
        <v>758</v>
      </c>
      <c r="EUC314" s="417" t="s">
        <v>778</v>
      </c>
      <c r="EUD314" s="414" t="s">
        <v>648</v>
      </c>
      <c r="EUE314" s="415">
        <v>4</v>
      </c>
      <c r="EUF314" s="418" t="s">
        <v>758</v>
      </c>
      <c r="EUG314" s="417" t="s">
        <v>778</v>
      </c>
      <c r="EUH314" s="414" t="s">
        <v>648</v>
      </c>
      <c r="EUI314" s="415">
        <v>4</v>
      </c>
      <c r="EUJ314" s="418" t="s">
        <v>758</v>
      </c>
      <c r="EUK314" s="417" t="s">
        <v>778</v>
      </c>
      <c r="EUL314" s="414" t="s">
        <v>648</v>
      </c>
      <c r="EUM314" s="415">
        <v>4</v>
      </c>
      <c r="EUN314" s="418" t="s">
        <v>758</v>
      </c>
      <c r="EUO314" s="417" t="s">
        <v>778</v>
      </c>
      <c r="EUP314" s="414" t="s">
        <v>648</v>
      </c>
      <c r="EUQ314" s="415">
        <v>4</v>
      </c>
      <c r="EUR314" s="418" t="s">
        <v>758</v>
      </c>
      <c r="EUS314" s="417" t="s">
        <v>778</v>
      </c>
      <c r="EUT314" s="414" t="s">
        <v>648</v>
      </c>
      <c r="EUU314" s="415">
        <v>4</v>
      </c>
      <c r="EUV314" s="418" t="s">
        <v>758</v>
      </c>
      <c r="EUW314" s="417" t="s">
        <v>778</v>
      </c>
      <c r="EUX314" s="414" t="s">
        <v>648</v>
      </c>
      <c r="EUY314" s="415">
        <v>4</v>
      </c>
      <c r="EUZ314" s="418" t="s">
        <v>758</v>
      </c>
      <c r="EVA314" s="417" t="s">
        <v>778</v>
      </c>
      <c r="EVB314" s="414" t="s">
        <v>648</v>
      </c>
      <c r="EVC314" s="415">
        <v>4</v>
      </c>
      <c r="EVD314" s="418" t="s">
        <v>758</v>
      </c>
      <c r="EVE314" s="417" t="s">
        <v>778</v>
      </c>
      <c r="EVF314" s="414" t="s">
        <v>648</v>
      </c>
      <c r="EVG314" s="415">
        <v>4</v>
      </c>
      <c r="EVH314" s="418" t="s">
        <v>758</v>
      </c>
      <c r="EVI314" s="417" t="s">
        <v>778</v>
      </c>
      <c r="EVJ314" s="414" t="s">
        <v>648</v>
      </c>
      <c r="EVK314" s="415">
        <v>4</v>
      </c>
      <c r="EVL314" s="418" t="s">
        <v>758</v>
      </c>
      <c r="EVM314" s="417" t="s">
        <v>778</v>
      </c>
      <c r="EVN314" s="414" t="s">
        <v>648</v>
      </c>
      <c r="EVO314" s="415">
        <v>4</v>
      </c>
      <c r="EVP314" s="418" t="s">
        <v>758</v>
      </c>
      <c r="EVQ314" s="417" t="s">
        <v>778</v>
      </c>
      <c r="EVR314" s="414" t="s">
        <v>648</v>
      </c>
      <c r="EVS314" s="415">
        <v>4</v>
      </c>
      <c r="EVT314" s="418" t="s">
        <v>758</v>
      </c>
      <c r="EVU314" s="417" t="s">
        <v>778</v>
      </c>
      <c r="EVV314" s="414" t="s">
        <v>648</v>
      </c>
      <c r="EVW314" s="415">
        <v>4</v>
      </c>
      <c r="EVX314" s="418" t="s">
        <v>758</v>
      </c>
      <c r="EVY314" s="417" t="s">
        <v>778</v>
      </c>
      <c r="EVZ314" s="414" t="s">
        <v>648</v>
      </c>
      <c r="EWA314" s="415">
        <v>4</v>
      </c>
      <c r="EWB314" s="418" t="s">
        <v>758</v>
      </c>
      <c r="EWC314" s="417" t="s">
        <v>778</v>
      </c>
      <c r="EWD314" s="414" t="s">
        <v>648</v>
      </c>
      <c r="EWE314" s="415">
        <v>4</v>
      </c>
      <c r="EWF314" s="418" t="s">
        <v>758</v>
      </c>
      <c r="EWG314" s="417" t="s">
        <v>778</v>
      </c>
      <c r="EWH314" s="414" t="s">
        <v>648</v>
      </c>
      <c r="EWI314" s="415">
        <v>4</v>
      </c>
      <c r="EWJ314" s="418" t="s">
        <v>758</v>
      </c>
      <c r="EWK314" s="417" t="s">
        <v>778</v>
      </c>
      <c r="EWL314" s="414" t="s">
        <v>648</v>
      </c>
      <c r="EWM314" s="415">
        <v>4</v>
      </c>
      <c r="EWN314" s="418" t="s">
        <v>758</v>
      </c>
      <c r="EWO314" s="417" t="s">
        <v>778</v>
      </c>
      <c r="EWP314" s="414" t="s">
        <v>648</v>
      </c>
      <c r="EWQ314" s="415">
        <v>4</v>
      </c>
      <c r="EWR314" s="418" t="s">
        <v>758</v>
      </c>
      <c r="EWS314" s="417" t="s">
        <v>778</v>
      </c>
      <c r="EWT314" s="414" t="s">
        <v>648</v>
      </c>
      <c r="EWU314" s="415">
        <v>4</v>
      </c>
      <c r="EWV314" s="418" t="s">
        <v>758</v>
      </c>
      <c r="EWW314" s="417" t="s">
        <v>778</v>
      </c>
      <c r="EWX314" s="414" t="s">
        <v>648</v>
      </c>
      <c r="EWY314" s="415">
        <v>4</v>
      </c>
      <c r="EWZ314" s="418" t="s">
        <v>758</v>
      </c>
      <c r="EXA314" s="417" t="s">
        <v>778</v>
      </c>
      <c r="EXB314" s="414" t="s">
        <v>648</v>
      </c>
      <c r="EXC314" s="415">
        <v>4</v>
      </c>
      <c r="EXD314" s="418" t="s">
        <v>758</v>
      </c>
      <c r="EXE314" s="417" t="s">
        <v>778</v>
      </c>
      <c r="EXF314" s="414" t="s">
        <v>648</v>
      </c>
      <c r="EXG314" s="415">
        <v>4</v>
      </c>
      <c r="EXH314" s="418" t="s">
        <v>758</v>
      </c>
      <c r="EXI314" s="417" t="s">
        <v>778</v>
      </c>
      <c r="EXJ314" s="414" t="s">
        <v>648</v>
      </c>
      <c r="EXK314" s="415">
        <v>4</v>
      </c>
      <c r="EXL314" s="418" t="s">
        <v>758</v>
      </c>
      <c r="EXM314" s="417" t="s">
        <v>778</v>
      </c>
      <c r="EXN314" s="414" t="s">
        <v>648</v>
      </c>
      <c r="EXO314" s="415">
        <v>4</v>
      </c>
      <c r="EXP314" s="418" t="s">
        <v>758</v>
      </c>
      <c r="EXQ314" s="417" t="s">
        <v>778</v>
      </c>
      <c r="EXR314" s="414" t="s">
        <v>648</v>
      </c>
      <c r="EXS314" s="415">
        <v>4</v>
      </c>
      <c r="EXT314" s="418" t="s">
        <v>758</v>
      </c>
      <c r="EXU314" s="417" t="s">
        <v>778</v>
      </c>
      <c r="EXV314" s="414" t="s">
        <v>648</v>
      </c>
      <c r="EXW314" s="415">
        <v>4</v>
      </c>
      <c r="EXX314" s="418" t="s">
        <v>758</v>
      </c>
      <c r="EXY314" s="417" t="s">
        <v>778</v>
      </c>
      <c r="EXZ314" s="414" t="s">
        <v>648</v>
      </c>
      <c r="EYA314" s="415">
        <v>4</v>
      </c>
      <c r="EYB314" s="418" t="s">
        <v>758</v>
      </c>
      <c r="EYC314" s="417" t="s">
        <v>778</v>
      </c>
      <c r="EYD314" s="414" t="s">
        <v>648</v>
      </c>
      <c r="EYE314" s="415">
        <v>4</v>
      </c>
      <c r="EYF314" s="418" t="s">
        <v>758</v>
      </c>
      <c r="EYG314" s="417" t="s">
        <v>778</v>
      </c>
      <c r="EYH314" s="414" t="s">
        <v>648</v>
      </c>
      <c r="EYI314" s="415">
        <v>4</v>
      </c>
      <c r="EYJ314" s="418" t="s">
        <v>758</v>
      </c>
      <c r="EYK314" s="417" t="s">
        <v>778</v>
      </c>
      <c r="EYL314" s="414" t="s">
        <v>648</v>
      </c>
      <c r="EYM314" s="415">
        <v>4</v>
      </c>
      <c r="EYN314" s="418" t="s">
        <v>758</v>
      </c>
      <c r="EYO314" s="417" t="s">
        <v>778</v>
      </c>
      <c r="EYP314" s="414" t="s">
        <v>648</v>
      </c>
      <c r="EYQ314" s="415">
        <v>4</v>
      </c>
      <c r="EYR314" s="418" t="s">
        <v>758</v>
      </c>
      <c r="EYS314" s="417" t="s">
        <v>778</v>
      </c>
      <c r="EYT314" s="414" t="s">
        <v>648</v>
      </c>
      <c r="EYU314" s="415">
        <v>4</v>
      </c>
      <c r="EYV314" s="418" t="s">
        <v>758</v>
      </c>
      <c r="EYW314" s="417" t="s">
        <v>778</v>
      </c>
      <c r="EYX314" s="414" t="s">
        <v>648</v>
      </c>
      <c r="EYY314" s="415">
        <v>4</v>
      </c>
      <c r="EYZ314" s="418" t="s">
        <v>758</v>
      </c>
      <c r="EZA314" s="417" t="s">
        <v>778</v>
      </c>
      <c r="EZB314" s="414" t="s">
        <v>648</v>
      </c>
      <c r="EZC314" s="415">
        <v>4</v>
      </c>
      <c r="EZD314" s="418" t="s">
        <v>758</v>
      </c>
      <c r="EZE314" s="417" t="s">
        <v>778</v>
      </c>
      <c r="EZF314" s="414" t="s">
        <v>648</v>
      </c>
      <c r="EZG314" s="415">
        <v>4</v>
      </c>
      <c r="EZH314" s="418" t="s">
        <v>758</v>
      </c>
      <c r="EZI314" s="417" t="s">
        <v>778</v>
      </c>
      <c r="EZJ314" s="414" t="s">
        <v>648</v>
      </c>
      <c r="EZK314" s="415">
        <v>4</v>
      </c>
      <c r="EZL314" s="418" t="s">
        <v>758</v>
      </c>
      <c r="EZM314" s="417" t="s">
        <v>778</v>
      </c>
      <c r="EZN314" s="414" t="s">
        <v>648</v>
      </c>
      <c r="EZO314" s="415">
        <v>4</v>
      </c>
      <c r="EZP314" s="418" t="s">
        <v>758</v>
      </c>
      <c r="EZQ314" s="417" t="s">
        <v>778</v>
      </c>
      <c r="EZR314" s="414" t="s">
        <v>648</v>
      </c>
      <c r="EZS314" s="415">
        <v>4</v>
      </c>
      <c r="EZT314" s="418" t="s">
        <v>758</v>
      </c>
      <c r="EZU314" s="417" t="s">
        <v>778</v>
      </c>
      <c r="EZV314" s="414" t="s">
        <v>648</v>
      </c>
      <c r="EZW314" s="415">
        <v>4</v>
      </c>
      <c r="EZX314" s="418" t="s">
        <v>758</v>
      </c>
      <c r="EZY314" s="417" t="s">
        <v>778</v>
      </c>
      <c r="EZZ314" s="414" t="s">
        <v>648</v>
      </c>
      <c r="FAA314" s="415">
        <v>4</v>
      </c>
      <c r="FAB314" s="418" t="s">
        <v>758</v>
      </c>
      <c r="FAC314" s="417" t="s">
        <v>778</v>
      </c>
      <c r="FAD314" s="414" t="s">
        <v>648</v>
      </c>
      <c r="FAE314" s="415">
        <v>4</v>
      </c>
      <c r="FAF314" s="418" t="s">
        <v>758</v>
      </c>
      <c r="FAG314" s="417" t="s">
        <v>778</v>
      </c>
      <c r="FAH314" s="414" t="s">
        <v>648</v>
      </c>
      <c r="FAI314" s="415">
        <v>4</v>
      </c>
      <c r="FAJ314" s="418" t="s">
        <v>758</v>
      </c>
      <c r="FAK314" s="417" t="s">
        <v>778</v>
      </c>
      <c r="FAL314" s="414" t="s">
        <v>648</v>
      </c>
      <c r="FAM314" s="415">
        <v>4</v>
      </c>
      <c r="FAN314" s="418" t="s">
        <v>758</v>
      </c>
      <c r="FAO314" s="417" t="s">
        <v>778</v>
      </c>
      <c r="FAP314" s="414" t="s">
        <v>648</v>
      </c>
      <c r="FAQ314" s="415">
        <v>4</v>
      </c>
      <c r="FAR314" s="418" t="s">
        <v>758</v>
      </c>
      <c r="FAS314" s="417" t="s">
        <v>778</v>
      </c>
      <c r="FAT314" s="414" t="s">
        <v>648</v>
      </c>
      <c r="FAU314" s="415">
        <v>4</v>
      </c>
      <c r="FAV314" s="418" t="s">
        <v>758</v>
      </c>
      <c r="FAW314" s="417" t="s">
        <v>778</v>
      </c>
      <c r="FAX314" s="414" t="s">
        <v>648</v>
      </c>
      <c r="FAY314" s="415">
        <v>4</v>
      </c>
      <c r="FAZ314" s="418" t="s">
        <v>758</v>
      </c>
      <c r="FBA314" s="417" t="s">
        <v>778</v>
      </c>
      <c r="FBB314" s="414" t="s">
        <v>648</v>
      </c>
      <c r="FBC314" s="415">
        <v>4</v>
      </c>
      <c r="FBD314" s="418" t="s">
        <v>758</v>
      </c>
      <c r="FBE314" s="417" t="s">
        <v>778</v>
      </c>
      <c r="FBF314" s="414" t="s">
        <v>648</v>
      </c>
      <c r="FBG314" s="415">
        <v>4</v>
      </c>
      <c r="FBH314" s="418" t="s">
        <v>758</v>
      </c>
      <c r="FBI314" s="417" t="s">
        <v>778</v>
      </c>
      <c r="FBJ314" s="414" t="s">
        <v>648</v>
      </c>
      <c r="FBK314" s="415">
        <v>4</v>
      </c>
      <c r="FBL314" s="418" t="s">
        <v>758</v>
      </c>
      <c r="FBM314" s="417" t="s">
        <v>778</v>
      </c>
      <c r="FBN314" s="414" t="s">
        <v>648</v>
      </c>
      <c r="FBO314" s="415">
        <v>4</v>
      </c>
      <c r="FBP314" s="418" t="s">
        <v>758</v>
      </c>
      <c r="FBQ314" s="417" t="s">
        <v>778</v>
      </c>
      <c r="FBR314" s="414" t="s">
        <v>648</v>
      </c>
      <c r="FBS314" s="415">
        <v>4</v>
      </c>
      <c r="FBT314" s="418" t="s">
        <v>758</v>
      </c>
      <c r="FBU314" s="417" t="s">
        <v>778</v>
      </c>
      <c r="FBV314" s="414" t="s">
        <v>648</v>
      </c>
      <c r="FBW314" s="415">
        <v>4</v>
      </c>
      <c r="FBX314" s="418" t="s">
        <v>758</v>
      </c>
      <c r="FBY314" s="417" t="s">
        <v>778</v>
      </c>
      <c r="FBZ314" s="414" t="s">
        <v>648</v>
      </c>
      <c r="FCA314" s="415">
        <v>4</v>
      </c>
      <c r="FCB314" s="418" t="s">
        <v>758</v>
      </c>
      <c r="FCC314" s="417" t="s">
        <v>778</v>
      </c>
      <c r="FCD314" s="414" t="s">
        <v>648</v>
      </c>
      <c r="FCE314" s="415">
        <v>4</v>
      </c>
      <c r="FCF314" s="418" t="s">
        <v>758</v>
      </c>
      <c r="FCG314" s="417" t="s">
        <v>778</v>
      </c>
      <c r="FCH314" s="414" t="s">
        <v>648</v>
      </c>
      <c r="FCI314" s="415">
        <v>4</v>
      </c>
      <c r="FCJ314" s="418" t="s">
        <v>758</v>
      </c>
      <c r="FCK314" s="417" t="s">
        <v>778</v>
      </c>
      <c r="FCL314" s="414" t="s">
        <v>648</v>
      </c>
      <c r="FCM314" s="415">
        <v>4</v>
      </c>
      <c r="FCN314" s="418" t="s">
        <v>758</v>
      </c>
      <c r="FCO314" s="417" t="s">
        <v>778</v>
      </c>
      <c r="FCP314" s="414" t="s">
        <v>648</v>
      </c>
      <c r="FCQ314" s="415">
        <v>4</v>
      </c>
      <c r="FCR314" s="418" t="s">
        <v>758</v>
      </c>
      <c r="FCS314" s="417" t="s">
        <v>778</v>
      </c>
      <c r="FCT314" s="414" t="s">
        <v>648</v>
      </c>
      <c r="FCU314" s="415">
        <v>4</v>
      </c>
      <c r="FCV314" s="418" t="s">
        <v>758</v>
      </c>
      <c r="FCW314" s="417" t="s">
        <v>778</v>
      </c>
      <c r="FCX314" s="414" t="s">
        <v>648</v>
      </c>
      <c r="FCY314" s="415">
        <v>4</v>
      </c>
      <c r="FCZ314" s="418" t="s">
        <v>758</v>
      </c>
      <c r="FDA314" s="417" t="s">
        <v>778</v>
      </c>
      <c r="FDB314" s="414" t="s">
        <v>648</v>
      </c>
      <c r="FDC314" s="415">
        <v>4</v>
      </c>
      <c r="FDD314" s="418" t="s">
        <v>758</v>
      </c>
      <c r="FDE314" s="417" t="s">
        <v>778</v>
      </c>
      <c r="FDF314" s="414" t="s">
        <v>648</v>
      </c>
      <c r="FDG314" s="415">
        <v>4</v>
      </c>
      <c r="FDH314" s="418" t="s">
        <v>758</v>
      </c>
      <c r="FDI314" s="417" t="s">
        <v>778</v>
      </c>
      <c r="FDJ314" s="414" t="s">
        <v>648</v>
      </c>
      <c r="FDK314" s="415">
        <v>4</v>
      </c>
      <c r="FDL314" s="418" t="s">
        <v>758</v>
      </c>
      <c r="FDM314" s="417" t="s">
        <v>778</v>
      </c>
      <c r="FDN314" s="414" t="s">
        <v>648</v>
      </c>
      <c r="FDO314" s="415">
        <v>4</v>
      </c>
      <c r="FDP314" s="418" t="s">
        <v>758</v>
      </c>
      <c r="FDQ314" s="417" t="s">
        <v>778</v>
      </c>
      <c r="FDR314" s="414" t="s">
        <v>648</v>
      </c>
      <c r="FDS314" s="415">
        <v>4</v>
      </c>
      <c r="FDT314" s="418" t="s">
        <v>758</v>
      </c>
      <c r="FDU314" s="417" t="s">
        <v>778</v>
      </c>
      <c r="FDV314" s="414" t="s">
        <v>648</v>
      </c>
      <c r="FDW314" s="415">
        <v>4</v>
      </c>
      <c r="FDX314" s="418" t="s">
        <v>758</v>
      </c>
      <c r="FDY314" s="417" t="s">
        <v>778</v>
      </c>
      <c r="FDZ314" s="414" t="s">
        <v>648</v>
      </c>
      <c r="FEA314" s="415">
        <v>4</v>
      </c>
      <c r="FEB314" s="418" t="s">
        <v>758</v>
      </c>
      <c r="FEC314" s="417" t="s">
        <v>778</v>
      </c>
      <c r="FED314" s="414" t="s">
        <v>648</v>
      </c>
      <c r="FEE314" s="415">
        <v>4</v>
      </c>
      <c r="FEF314" s="418" t="s">
        <v>758</v>
      </c>
      <c r="FEG314" s="417" t="s">
        <v>778</v>
      </c>
      <c r="FEH314" s="414" t="s">
        <v>648</v>
      </c>
      <c r="FEI314" s="415">
        <v>4</v>
      </c>
      <c r="FEJ314" s="418" t="s">
        <v>758</v>
      </c>
      <c r="FEK314" s="417" t="s">
        <v>778</v>
      </c>
      <c r="FEL314" s="414" t="s">
        <v>648</v>
      </c>
      <c r="FEM314" s="415">
        <v>4</v>
      </c>
      <c r="FEN314" s="418" t="s">
        <v>758</v>
      </c>
      <c r="FEO314" s="417" t="s">
        <v>778</v>
      </c>
      <c r="FEP314" s="414" t="s">
        <v>648</v>
      </c>
      <c r="FEQ314" s="415">
        <v>4</v>
      </c>
      <c r="FER314" s="418" t="s">
        <v>758</v>
      </c>
      <c r="FES314" s="417" t="s">
        <v>778</v>
      </c>
      <c r="FET314" s="414" t="s">
        <v>648</v>
      </c>
      <c r="FEU314" s="415">
        <v>4</v>
      </c>
      <c r="FEV314" s="418" t="s">
        <v>758</v>
      </c>
      <c r="FEW314" s="417" t="s">
        <v>778</v>
      </c>
      <c r="FEX314" s="414" t="s">
        <v>648</v>
      </c>
      <c r="FEY314" s="415">
        <v>4</v>
      </c>
      <c r="FEZ314" s="418" t="s">
        <v>758</v>
      </c>
      <c r="FFA314" s="417" t="s">
        <v>778</v>
      </c>
      <c r="FFB314" s="414" t="s">
        <v>648</v>
      </c>
      <c r="FFC314" s="415">
        <v>4</v>
      </c>
      <c r="FFD314" s="418" t="s">
        <v>758</v>
      </c>
      <c r="FFE314" s="417" t="s">
        <v>778</v>
      </c>
      <c r="FFF314" s="414" t="s">
        <v>648</v>
      </c>
      <c r="FFG314" s="415">
        <v>4</v>
      </c>
      <c r="FFH314" s="418" t="s">
        <v>758</v>
      </c>
      <c r="FFI314" s="417" t="s">
        <v>778</v>
      </c>
      <c r="FFJ314" s="414" t="s">
        <v>648</v>
      </c>
      <c r="FFK314" s="415">
        <v>4</v>
      </c>
      <c r="FFL314" s="418" t="s">
        <v>758</v>
      </c>
      <c r="FFM314" s="417" t="s">
        <v>778</v>
      </c>
      <c r="FFN314" s="414" t="s">
        <v>648</v>
      </c>
      <c r="FFO314" s="415">
        <v>4</v>
      </c>
      <c r="FFP314" s="418" t="s">
        <v>758</v>
      </c>
      <c r="FFQ314" s="417" t="s">
        <v>778</v>
      </c>
      <c r="FFR314" s="414" t="s">
        <v>648</v>
      </c>
      <c r="FFS314" s="415">
        <v>4</v>
      </c>
      <c r="FFT314" s="418" t="s">
        <v>758</v>
      </c>
      <c r="FFU314" s="417" t="s">
        <v>778</v>
      </c>
      <c r="FFV314" s="414" t="s">
        <v>648</v>
      </c>
      <c r="FFW314" s="415">
        <v>4</v>
      </c>
      <c r="FFX314" s="418" t="s">
        <v>758</v>
      </c>
      <c r="FFY314" s="417" t="s">
        <v>778</v>
      </c>
      <c r="FFZ314" s="414" t="s">
        <v>648</v>
      </c>
      <c r="FGA314" s="415">
        <v>4</v>
      </c>
      <c r="FGB314" s="418" t="s">
        <v>758</v>
      </c>
      <c r="FGC314" s="417" t="s">
        <v>778</v>
      </c>
      <c r="FGD314" s="414" t="s">
        <v>648</v>
      </c>
      <c r="FGE314" s="415">
        <v>4</v>
      </c>
      <c r="FGF314" s="418" t="s">
        <v>758</v>
      </c>
      <c r="FGG314" s="417" t="s">
        <v>778</v>
      </c>
      <c r="FGH314" s="414" t="s">
        <v>648</v>
      </c>
      <c r="FGI314" s="415">
        <v>4</v>
      </c>
      <c r="FGJ314" s="418" t="s">
        <v>758</v>
      </c>
      <c r="FGK314" s="417" t="s">
        <v>778</v>
      </c>
      <c r="FGL314" s="414" t="s">
        <v>648</v>
      </c>
      <c r="FGM314" s="415">
        <v>4</v>
      </c>
      <c r="FGN314" s="418" t="s">
        <v>758</v>
      </c>
      <c r="FGO314" s="417" t="s">
        <v>778</v>
      </c>
      <c r="FGP314" s="414" t="s">
        <v>648</v>
      </c>
      <c r="FGQ314" s="415">
        <v>4</v>
      </c>
      <c r="FGR314" s="418" t="s">
        <v>758</v>
      </c>
      <c r="FGS314" s="417" t="s">
        <v>778</v>
      </c>
      <c r="FGT314" s="414" t="s">
        <v>648</v>
      </c>
      <c r="FGU314" s="415">
        <v>4</v>
      </c>
      <c r="FGV314" s="418" t="s">
        <v>758</v>
      </c>
      <c r="FGW314" s="417" t="s">
        <v>778</v>
      </c>
      <c r="FGX314" s="414" t="s">
        <v>648</v>
      </c>
      <c r="FGY314" s="415">
        <v>4</v>
      </c>
      <c r="FGZ314" s="418" t="s">
        <v>758</v>
      </c>
      <c r="FHA314" s="417" t="s">
        <v>778</v>
      </c>
      <c r="FHB314" s="414" t="s">
        <v>648</v>
      </c>
      <c r="FHC314" s="415">
        <v>4</v>
      </c>
      <c r="FHD314" s="418" t="s">
        <v>758</v>
      </c>
      <c r="FHE314" s="417" t="s">
        <v>778</v>
      </c>
      <c r="FHF314" s="414" t="s">
        <v>648</v>
      </c>
      <c r="FHG314" s="415">
        <v>4</v>
      </c>
      <c r="FHH314" s="418" t="s">
        <v>758</v>
      </c>
      <c r="FHI314" s="417" t="s">
        <v>778</v>
      </c>
      <c r="FHJ314" s="414" t="s">
        <v>648</v>
      </c>
      <c r="FHK314" s="415">
        <v>4</v>
      </c>
      <c r="FHL314" s="418" t="s">
        <v>758</v>
      </c>
      <c r="FHM314" s="417" t="s">
        <v>778</v>
      </c>
      <c r="FHN314" s="414" t="s">
        <v>648</v>
      </c>
      <c r="FHO314" s="415">
        <v>4</v>
      </c>
      <c r="FHP314" s="418" t="s">
        <v>758</v>
      </c>
      <c r="FHQ314" s="417" t="s">
        <v>778</v>
      </c>
      <c r="FHR314" s="414" t="s">
        <v>648</v>
      </c>
      <c r="FHS314" s="415">
        <v>4</v>
      </c>
      <c r="FHT314" s="418" t="s">
        <v>758</v>
      </c>
      <c r="FHU314" s="417" t="s">
        <v>778</v>
      </c>
      <c r="FHV314" s="414" t="s">
        <v>648</v>
      </c>
      <c r="FHW314" s="415">
        <v>4</v>
      </c>
      <c r="FHX314" s="418" t="s">
        <v>758</v>
      </c>
      <c r="FHY314" s="417" t="s">
        <v>778</v>
      </c>
      <c r="FHZ314" s="414" t="s">
        <v>648</v>
      </c>
      <c r="FIA314" s="415">
        <v>4</v>
      </c>
      <c r="FIB314" s="418" t="s">
        <v>758</v>
      </c>
      <c r="FIC314" s="417" t="s">
        <v>778</v>
      </c>
      <c r="FID314" s="414" t="s">
        <v>648</v>
      </c>
      <c r="FIE314" s="415">
        <v>4</v>
      </c>
      <c r="FIF314" s="418" t="s">
        <v>758</v>
      </c>
      <c r="FIG314" s="417" t="s">
        <v>778</v>
      </c>
      <c r="FIH314" s="414" t="s">
        <v>648</v>
      </c>
      <c r="FII314" s="415">
        <v>4</v>
      </c>
      <c r="FIJ314" s="418" t="s">
        <v>758</v>
      </c>
      <c r="FIK314" s="417" t="s">
        <v>778</v>
      </c>
      <c r="FIL314" s="414" t="s">
        <v>648</v>
      </c>
      <c r="FIM314" s="415">
        <v>4</v>
      </c>
      <c r="FIN314" s="418" t="s">
        <v>758</v>
      </c>
      <c r="FIO314" s="417" t="s">
        <v>778</v>
      </c>
      <c r="FIP314" s="414" t="s">
        <v>648</v>
      </c>
      <c r="FIQ314" s="415">
        <v>4</v>
      </c>
      <c r="FIR314" s="418" t="s">
        <v>758</v>
      </c>
      <c r="FIS314" s="417" t="s">
        <v>778</v>
      </c>
      <c r="FIT314" s="414" t="s">
        <v>648</v>
      </c>
      <c r="FIU314" s="415">
        <v>4</v>
      </c>
      <c r="FIV314" s="418" t="s">
        <v>758</v>
      </c>
      <c r="FIW314" s="417" t="s">
        <v>778</v>
      </c>
      <c r="FIX314" s="414" t="s">
        <v>648</v>
      </c>
      <c r="FIY314" s="415">
        <v>4</v>
      </c>
      <c r="FIZ314" s="418" t="s">
        <v>758</v>
      </c>
      <c r="FJA314" s="417" t="s">
        <v>778</v>
      </c>
      <c r="FJB314" s="414" t="s">
        <v>648</v>
      </c>
      <c r="FJC314" s="415">
        <v>4</v>
      </c>
      <c r="FJD314" s="418" t="s">
        <v>758</v>
      </c>
      <c r="FJE314" s="417" t="s">
        <v>778</v>
      </c>
      <c r="FJF314" s="414" t="s">
        <v>648</v>
      </c>
      <c r="FJG314" s="415">
        <v>4</v>
      </c>
      <c r="FJH314" s="418" t="s">
        <v>758</v>
      </c>
      <c r="FJI314" s="417" t="s">
        <v>778</v>
      </c>
      <c r="FJJ314" s="414" t="s">
        <v>648</v>
      </c>
      <c r="FJK314" s="415">
        <v>4</v>
      </c>
      <c r="FJL314" s="418" t="s">
        <v>758</v>
      </c>
      <c r="FJM314" s="417" t="s">
        <v>778</v>
      </c>
      <c r="FJN314" s="414" t="s">
        <v>648</v>
      </c>
      <c r="FJO314" s="415">
        <v>4</v>
      </c>
      <c r="FJP314" s="418" t="s">
        <v>758</v>
      </c>
      <c r="FJQ314" s="417" t="s">
        <v>778</v>
      </c>
      <c r="FJR314" s="414" t="s">
        <v>648</v>
      </c>
      <c r="FJS314" s="415">
        <v>4</v>
      </c>
      <c r="FJT314" s="418" t="s">
        <v>758</v>
      </c>
      <c r="FJU314" s="417" t="s">
        <v>778</v>
      </c>
      <c r="FJV314" s="414" t="s">
        <v>648</v>
      </c>
      <c r="FJW314" s="415">
        <v>4</v>
      </c>
      <c r="FJX314" s="418" t="s">
        <v>758</v>
      </c>
      <c r="FJY314" s="417" t="s">
        <v>778</v>
      </c>
      <c r="FJZ314" s="414" t="s">
        <v>648</v>
      </c>
      <c r="FKA314" s="415">
        <v>4</v>
      </c>
      <c r="FKB314" s="418" t="s">
        <v>758</v>
      </c>
      <c r="FKC314" s="417" t="s">
        <v>778</v>
      </c>
      <c r="FKD314" s="414" t="s">
        <v>648</v>
      </c>
      <c r="FKE314" s="415">
        <v>4</v>
      </c>
      <c r="FKF314" s="418" t="s">
        <v>758</v>
      </c>
      <c r="FKG314" s="417" t="s">
        <v>778</v>
      </c>
      <c r="FKH314" s="414" t="s">
        <v>648</v>
      </c>
      <c r="FKI314" s="415">
        <v>4</v>
      </c>
      <c r="FKJ314" s="418" t="s">
        <v>758</v>
      </c>
      <c r="FKK314" s="417" t="s">
        <v>778</v>
      </c>
      <c r="FKL314" s="414" t="s">
        <v>648</v>
      </c>
      <c r="FKM314" s="415">
        <v>4</v>
      </c>
      <c r="FKN314" s="418" t="s">
        <v>758</v>
      </c>
      <c r="FKO314" s="417" t="s">
        <v>778</v>
      </c>
      <c r="FKP314" s="414" t="s">
        <v>648</v>
      </c>
      <c r="FKQ314" s="415">
        <v>4</v>
      </c>
      <c r="FKR314" s="418" t="s">
        <v>758</v>
      </c>
      <c r="FKS314" s="417" t="s">
        <v>778</v>
      </c>
      <c r="FKT314" s="414" t="s">
        <v>648</v>
      </c>
      <c r="FKU314" s="415">
        <v>4</v>
      </c>
      <c r="FKV314" s="418" t="s">
        <v>758</v>
      </c>
      <c r="FKW314" s="417" t="s">
        <v>778</v>
      </c>
      <c r="FKX314" s="414" t="s">
        <v>648</v>
      </c>
      <c r="FKY314" s="415">
        <v>4</v>
      </c>
      <c r="FKZ314" s="418" t="s">
        <v>758</v>
      </c>
      <c r="FLA314" s="417" t="s">
        <v>778</v>
      </c>
      <c r="FLB314" s="414" t="s">
        <v>648</v>
      </c>
      <c r="FLC314" s="415">
        <v>4</v>
      </c>
      <c r="FLD314" s="418" t="s">
        <v>758</v>
      </c>
      <c r="FLE314" s="417" t="s">
        <v>778</v>
      </c>
      <c r="FLF314" s="414" t="s">
        <v>648</v>
      </c>
      <c r="FLG314" s="415">
        <v>4</v>
      </c>
      <c r="FLH314" s="418" t="s">
        <v>758</v>
      </c>
      <c r="FLI314" s="417" t="s">
        <v>778</v>
      </c>
      <c r="FLJ314" s="414" t="s">
        <v>648</v>
      </c>
      <c r="FLK314" s="415">
        <v>4</v>
      </c>
      <c r="FLL314" s="418" t="s">
        <v>758</v>
      </c>
      <c r="FLM314" s="417" t="s">
        <v>778</v>
      </c>
      <c r="FLN314" s="414" t="s">
        <v>648</v>
      </c>
      <c r="FLO314" s="415">
        <v>4</v>
      </c>
      <c r="FLP314" s="418" t="s">
        <v>758</v>
      </c>
      <c r="FLQ314" s="417" t="s">
        <v>778</v>
      </c>
      <c r="FLR314" s="414" t="s">
        <v>648</v>
      </c>
      <c r="FLS314" s="415">
        <v>4</v>
      </c>
      <c r="FLT314" s="418" t="s">
        <v>758</v>
      </c>
      <c r="FLU314" s="417" t="s">
        <v>778</v>
      </c>
      <c r="FLV314" s="414" t="s">
        <v>648</v>
      </c>
      <c r="FLW314" s="415">
        <v>4</v>
      </c>
      <c r="FLX314" s="418" t="s">
        <v>758</v>
      </c>
      <c r="FLY314" s="417" t="s">
        <v>778</v>
      </c>
      <c r="FLZ314" s="414" t="s">
        <v>648</v>
      </c>
      <c r="FMA314" s="415">
        <v>4</v>
      </c>
      <c r="FMB314" s="418" t="s">
        <v>758</v>
      </c>
      <c r="FMC314" s="417" t="s">
        <v>778</v>
      </c>
      <c r="FMD314" s="414" t="s">
        <v>648</v>
      </c>
      <c r="FME314" s="415">
        <v>4</v>
      </c>
      <c r="FMF314" s="418" t="s">
        <v>758</v>
      </c>
      <c r="FMG314" s="417" t="s">
        <v>778</v>
      </c>
      <c r="FMH314" s="414" t="s">
        <v>648</v>
      </c>
      <c r="FMI314" s="415">
        <v>4</v>
      </c>
      <c r="FMJ314" s="418" t="s">
        <v>758</v>
      </c>
      <c r="FMK314" s="417" t="s">
        <v>778</v>
      </c>
      <c r="FML314" s="414" t="s">
        <v>648</v>
      </c>
      <c r="FMM314" s="415">
        <v>4</v>
      </c>
      <c r="FMN314" s="418" t="s">
        <v>758</v>
      </c>
      <c r="FMO314" s="417" t="s">
        <v>778</v>
      </c>
      <c r="FMP314" s="414" t="s">
        <v>648</v>
      </c>
      <c r="FMQ314" s="415">
        <v>4</v>
      </c>
      <c r="FMR314" s="418" t="s">
        <v>758</v>
      </c>
      <c r="FMS314" s="417" t="s">
        <v>778</v>
      </c>
      <c r="FMT314" s="414" t="s">
        <v>648</v>
      </c>
      <c r="FMU314" s="415">
        <v>4</v>
      </c>
      <c r="FMV314" s="418" t="s">
        <v>758</v>
      </c>
      <c r="FMW314" s="417" t="s">
        <v>778</v>
      </c>
      <c r="FMX314" s="414" t="s">
        <v>648</v>
      </c>
      <c r="FMY314" s="415">
        <v>4</v>
      </c>
      <c r="FMZ314" s="418" t="s">
        <v>758</v>
      </c>
      <c r="FNA314" s="417" t="s">
        <v>778</v>
      </c>
      <c r="FNB314" s="414" t="s">
        <v>648</v>
      </c>
      <c r="FNC314" s="415">
        <v>4</v>
      </c>
      <c r="FND314" s="418" t="s">
        <v>758</v>
      </c>
      <c r="FNE314" s="417" t="s">
        <v>778</v>
      </c>
      <c r="FNF314" s="414" t="s">
        <v>648</v>
      </c>
      <c r="FNG314" s="415">
        <v>4</v>
      </c>
      <c r="FNH314" s="418" t="s">
        <v>758</v>
      </c>
      <c r="FNI314" s="417" t="s">
        <v>778</v>
      </c>
      <c r="FNJ314" s="414" t="s">
        <v>648</v>
      </c>
      <c r="FNK314" s="415">
        <v>4</v>
      </c>
      <c r="FNL314" s="418" t="s">
        <v>758</v>
      </c>
      <c r="FNM314" s="417" t="s">
        <v>778</v>
      </c>
      <c r="FNN314" s="414" t="s">
        <v>648</v>
      </c>
      <c r="FNO314" s="415">
        <v>4</v>
      </c>
      <c r="FNP314" s="418" t="s">
        <v>758</v>
      </c>
      <c r="FNQ314" s="417" t="s">
        <v>778</v>
      </c>
      <c r="FNR314" s="414" t="s">
        <v>648</v>
      </c>
      <c r="FNS314" s="415">
        <v>4</v>
      </c>
      <c r="FNT314" s="418" t="s">
        <v>758</v>
      </c>
      <c r="FNU314" s="417" t="s">
        <v>778</v>
      </c>
      <c r="FNV314" s="414" t="s">
        <v>648</v>
      </c>
      <c r="FNW314" s="415">
        <v>4</v>
      </c>
      <c r="FNX314" s="418" t="s">
        <v>758</v>
      </c>
      <c r="FNY314" s="417" t="s">
        <v>778</v>
      </c>
      <c r="FNZ314" s="414" t="s">
        <v>648</v>
      </c>
      <c r="FOA314" s="415">
        <v>4</v>
      </c>
      <c r="FOB314" s="418" t="s">
        <v>758</v>
      </c>
      <c r="FOC314" s="417" t="s">
        <v>778</v>
      </c>
      <c r="FOD314" s="414" t="s">
        <v>648</v>
      </c>
      <c r="FOE314" s="415">
        <v>4</v>
      </c>
      <c r="FOF314" s="418" t="s">
        <v>758</v>
      </c>
      <c r="FOG314" s="417" t="s">
        <v>778</v>
      </c>
      <c r="FOH314" s="414" t="s">
        <v>648</v>
      </c>
      <c r="FOI314" s="415">
        <v>4</v>
      </c>
      <c r="FOJ314" s="418" t="s">
        <v>758</v>
      </c>
      <c r="FOK314" s="417" t="s">
        <v>778</v>
      </c>
      <c r="FOL314" s="414" t="s">
        <v>648</v>
      </c>
      <c r="FOM314" s="415">
        <v>4</v>
      </c>
      <c r="FON314" s="418" t="s">
        <v>758</v>
      </c>
      <c r="FOO314" s="417" t="s">
        <v>778</v>
      </c>
      <c r="FOP314" s="414" t="s">
        <v>648</v>
      </c>
      <c r="FOQ314" s="415">
        <v>4</v>
      </c>
      <c r="FOR314" s="418" t="s">
        <v>758</v>
      </c>
      <c r="FOS314" s="417" t="s">
        <v>778</v>
      </c>
      <c r="FOT314" s="414" t="s">
        <v>648</v>
      </c>
      <c r="FOU314" s="415">
        <v>4</v>
      </c>
      <c r="FOV314" s="418" t="s">
        <v>758</v>
      </c>
      <c r="FOW314" s="417" t="s">
        <v>778</v>
      </c>
      <c r="FOX314" s="414" t="s">
        <v>648</v>
      </c>
      <c r="FOY314" s="415">
        <v>4</v>
      </c>
      <c r="FOZ314" s="418" t="s">
        <v>758</v>
      </c>
      <c r="FPA314" s="417" t="s">
        <v>778</v>
      </c>
      <c r="FPB314" s="414" t="s">
        <v>648</v>
      </c>
      <c r="FPC314" s="415">
        <v>4</v>
      </c>
      <c r="FPD314" s="418" t="s">
        <v>758</v>
      </c>
      <c r="FPE314" s="417" t="s">
        <v>778</v>
      </c>
      <c r="FPF314" s="414" t="s">
        <v>648</v>
      </c>
      <c r="FPG314" s="415">
        <v>4</v>
      </c>
      <c r="FPH314" s="418" t="s">
        <v>758</v>
      </c>
      <c r="FPI314" s="417" t="s">
        <v>778</v>
      </c>
      <c r="FPJ314" s="414" t="s">
        <v>648</v>
      </c>
      <c r="FPK314" s="415">
        <v>4</v>
      </c>
      <c r="FPL314" s="418" t="s">
        <v>758</v>
      </c>
      <c r="FPM314" s="417" t="s">
        <v>778</v>
      </c>
      <c r="FPN314" s="414" t="s">
        <v>648</v>
      </c>
      <c r="FPO314" s="415">
        <v>4</v>
      </c>
      <c r="FPP314" s="418" t="s">
        <v>758</v>
      </c>
      <c r="FPQ314" s="417" t="s">
        <v>778</v>
      </c>
      <c r="FPR314" s="414" t="s">
        <v>648</v>
      </c>
      <c r="FPS314" s="415">
        <v>4</v>
      </c>
      <c r="FPT314" s="418" t="s">
        <v>758</v>
      </c>
      <c r="FPU314" s="417" t="s">
        <v>778</v>
      </c>
      <c r="FPV314" s="414" t="s">
        <v>648</v>
      </c>
      <c r="FPW314" s="415">
        <v>4</v>
      </c>
      <c r="FPX314" s="418" t="s">
        <v>758</v>
      </c>
      <c r="FPY314" s="417" t="s">
        <v>778</v>
      </c>
      <c r="FPZ314" s="414" t="s">
        <v>648</v>
      </c>
      <c r="FQA314" s="415">
        <v>4</v>
      </c>
      <c r="FQB314" s="418" t="s">
        <v>758</v>
      </c>
      <c r="FQC314" s="417" t="s">
        <v>778</v>
      </c>
      <c r="FQD314" s="414" t="s">
        <v>648</v>
      </c>
      <c r="FQE314" s="415">
        <v>4</v>
      </c>
      <c r="FQF314" s="418" t="s">
        <v>758</v>
      </c>
      <c r="FQG314" s="417" t="s">
        <v>778</v>
      </c>
      <c r="FQH314" s="414" t="s">
        <v>648</v>
      </c>
      <c r="FQI314" s="415">
        <v>4</v>
      </c>
      <c r="FQJ314" s="418" t="s">
        <v>758</v>
      </c>
      <c r="FQK314" s="417" t="s">
        <v>778</v>
      </c>
      <c r="FQL314" s="414" t="s">
        <v>648</v>
      </c>
      <c r="FQM314" s="415">
        <v>4</v>
      </c>
      <c r="FQN314" s="418" t="s">
        <v>758</v>
      </c>
      <c r="FQO314" s="417" t="s">
        <v>778</v>
      </c>
      <c r="FQP314" s="414" t="s">
        <v>648</v>
      </c>
      <c r="FQQ314" s="415">
        <v>4</v>
      </c>
      <c r="FQR314" s="418" t="s">
        <v>758</v>
      </c>
      <c r="FQS314" s="417" t="s">
        <v>778</v>
      </c>
      <c r="FQT314" s="414" t="s">
        <v>648</v>
      </c>
      <c r="FQU314" s="415">
        <v>4</v>
      </c>
      <c r="FQV314" s="418" t="s">
        <v>758</v>
      </c>
      <c r="FQW314" s="417" t="s">
        <v>778</v>
      </c>
      <c r="FQX314" s="414" t="s">
        <v>648</v>
      </c>
      <c r="FQY314" s="415">
        <v>4</v>
      </c>
      <c r="FQZ314" s="418" t="s">
        <v>758</v>
      </c>
      <c r="FRA314" s="417" t="s">
        <v>778</v>
      </c>
      <c r="FRB314" s="414" t="s">
        <v>648</v>
      </c>
      <c r="FRC314" s="415">
        <v>4</v>
      </c>
      <c r="FRD314" s="418" t="s">
        <v>758</v>
      </c>
      <c r="FRE314" s="417" t="s">
        <v>778</v>
      </c>
      <c r="FRF314" s="414" t="s">
        <v>648</v>
      </c>
      <c r="FRG314" s="415">
        <v>4</v>
      </c>
      <c r="FRH314" s="418" t="s">
        <v>758</v>
      </c>
      <c r="FRI314" s="417" t="s">
        <v>778</v>
      </c>
      <c r="FRJ314" s="414" t="s">
        <v>648</v>
      </c>
      <c r="FRK314" s="415">
        <v>4</v>
      </c>
      <c r="FRL314" s="418" t="s">
        <v>758</v>
      </c>
      <c r="FRM314" s="417" t="s">
        <v>778</v>
      </c>
      <c r="FRN314" s="414" t="s">
        <v>648</v>
      </c>
      <c r="FRO314" s="415">
        <v>4</v>
      </c>
      <c r="FRP314" s="418" t="s">
        <v>758</v>
      </c>
      <c r="FRQ314" s="417" t="s">
        <v>778</v>
      </c>
      <c r="FRR314" s="414" t="s">
        <v>648</v>
      </c>
      <c r="FRS314" s="415">
        <v>4</v>
      </c>
      <c r="FRT314" s="418" t="s">
        <v>758</v>
      </c>
      <c r="FRU314" s="417" t="s">
        <v>778</v>
      </c>
      <c r="FRV314" s="414" t="s">
        <v>648</v>
      </c>
      <c r="FRW314" s="415">
        <v>4</v>
      </c>
      <c r="FRX314" s="418" t="s">
        <v>758</v>
      </c>
      <c r="FRY314" s="417" t="s">
        <v>778</v>
      </c>
      <c r="FRZ314" s="414" t="s">
        <v>648</v>
      </c>
      <c r="FSA314" s="415">
        <v>4</v>
      </c>
      <c r="FSB314" s="418" t="s">
        <v>758</v>
      </c>
      <c r="FSC314" s="417" t="s">
        <v>778</v>
      </c>
      <c r="FSD314" s="414" t="s">
        <v>648</v>
      </c>
      <c r="FSE314" s="415">
        <v>4</v>
      </c>
      <c r="FSF314" s="418" t="s">
        <v>758</v>
      </c>
      <c r="FSG314" s="417" t="s">
        <v>778</v>
      </c>
      <c r="FSH314" s="414" t="s">
        <v>648</v>
      </c>
      <c r="FSI314" s="415">
        <v>4</v>
      </c>
      <c r="FSJ314" s="418" t="s">
        <v>758</v>
      </c>
      <c r="FSK314" s="417" t="s">
        <v>778</v>
      </c>
      <c r="FSL314" s="414" t="s">
        <v>648</v>
      </c>
      <c r="FSM314" s="415">
        <v>4</v>
      </c>
      <c r="FSN314" s="418" t="s">
        <v>758</v>
      </c>
      <c r="FSO314" s="417" t="s">
        <v>778</v>
      </c>
      <c r="FSP314" s="414" t="s">
        <v>648</v>
      </c>
      <c r="FSQ314" s="415">
        <v>4</v>
      </c>
      <c r="FSR314" s="418" t="s">
        <v>758</v>
      </c>
      <c r="FSS314" s="417" t="s">
        <v>778</v>
      </c>
      <c r="FST314" s="414" t="s">
        <v>648</v>
      </c>
      <c r="FSU314" s="415">
        <v>4</v>
      </c>
      <c r="FSV314" s="418" t="s">
        <v>758</v>
      </c>
      <c r="FSW314" s="417" t="s">
        <v>778</v>
      </c>
      <c r="FSX314" s="414" t="s">
        <v>648</v>
      </c>
      <c r="FSY314" s="415">
        <v>4</v>
      </c>
      <c r="FSZ314" s="418" t="s">
        <v>758</v>
      </c>
      <c r="FTA314" s="417" t="s">
        <v>778</v>
      </c>
      <c r="FTB314" s="414" t="s">
        <v>648</v>
      </c>
      <c r="FTC314" s="415">
        <v>4</v>
      </c>
      <c r="FTD314" s="418" t="s">
        <v>758</v>
      </c>
      <c r="FTE314" s="417" t="s">
        <v>778</v>
      </c>
      <c r="FTF314" s="414" t="s">
        <v>648</v>
      </c>
      <c r="FTG314" s="415">
        <v>4</v>
      </c>
      <c r="FTH314" s="418" t="s">
        <v>758</v>
      </c>
      <c r="FTI314" s="417" t="s">
        <v>778</v>
      </c>
      <c r="FTJ314" s="414" t="s">
        <v>648</v>
      </c>
      <c r="FTK314" s="415">
        <v>4</v>
      </c>
      <c r="FTL314" s="418" t="s">
        <v>758</v>
      </c>
      <c r="FTM314" s="417" t="s">
        <v>778</v>
      </c>
      <c r="FTN314" s="414" t="s">
        <v>648</v>
      </c>
      <c r="FTO314" s="415">
        <v>4</v>
      </c>
      <c r="FTP314" s="418" t="s">
        <v>758</v>
      </c>
      <c r="FTQ314" s="417" t="s">
        <v>778</v>
      </c>
      <c r="FTR314" s="414" t="s">
        <v>648</v>
      </c>
      <c r="FTS314" s="415">
        <v>4</v>
      </c>
      <c r="FTT314" s="418" t="s">
        <v>758</v>
      </c>
      <c r="FTU314" s="417" t="s">
        <v>778</v>
      </c>
      <c r="FTV314" s="414" t="s">
        <v>648</v>
      </c>
      <c r="FTW314" s="415">
        <v>4</v>
      </c>
      <c r="FTX314" s="418" t="s">
        <v>758</v>
      </c>
      <c r="FTY314" s="417" t="s">
        <v>778</v>
      </c>
      <c r="FTZ314" s="414" t="s">
        <v>648</v>
      </c>
      <c r="FUA314" s="415">
        <v>4</v>
      </c>
      <c r="FUB314" s="418" t="s">
        <v>758</v>
      </c>
      <c r="FUC314" s="417" t="s">
        <v>778</v>
      </c>
      <c r="FUD314" s="414" t="s">
        <v>648</v>
      </c>
      <c r="FUE314" s="415">
        <v>4</v>
      </c>
      <c r="FUF314" s="418" t="s">
        <v>758</v>
      </c>
      <c r="FUG314" s="417" t="s">
        <v>778</v>
      </c>
      <c r="FUH314" s="414" t="s">
        <v>648</v>
      </c>
      <c r="FUI314" s="415">
        <v>4</v>
      </c>
      <c r="FUJ314" s="418" t="s">
        <v>758</v>
      </c>
      <c r="FUK314" s="417" t="s">
        <v>778</v>
      </c>
      <c r="FUL314" s="414" t="s">
        <v>648</v>
      </c>
      <c r="FUM314" s="415">
        <v>4</v>
      </c>
      <c r="FUN314" s="418" t="s">
        <v>758</v>
      </c>
      <c r="FUO314" s="417" t="s">
        <v>778</v>
      </c>
      <c r="FUP314" s="414" t="s">
        <v>648</v>
      </c>
      <c r="FUQ314" s="415">
        <v>4</v>
      </c>
      <c r="FUR314" s="418" t="s">
        <v>758</v>
      </c>
      <c r="FUS314" s="417" t="s">
        <v>778</v>
      </c>
      <c r="FUT314" s="414" t="s">
        <v>648</v>
      </c>
      <c r="FUU314" s="415">
        <v>4</v>
      </c>
      <c r="FUV314" s="418" t="s">
        <v>758</v>
      </c>
      <c r="FUW314" s="417" t="s">
        <v>778</v>
      </c>
      <c r="FUX314" s="414" t="s">
        <v>648</v>
      </c>
      <c r="FUY314" s="415">
        <v>4</v>
      </c>
      <c r="FUZ314" s="418" t="s">
        <v>758</v>
      </c>
      <c r="FVA314" s="417" t="s">
        <v>778</v>
      </c>
      <c r="FVB314" s="414" t="s">
        <v>648</v>
      </c>
      <c r="FVC314" s="415">
        <v>4</v>
      </c>
      <c r="FVD314" s="418" t="s">
        <v>758</v>
      </c>
      <c r="FVE314" s="417" t="s">
        <v>778</v>
      </c>
      <c r="FVF314" s="414" t="s">
        <v>648</v>
      </c>
      <c r="FVG314" s="415">
        <v>4</v>
      </c>
      <c r="FVH314" s="418" t="s">
        <v>758</v>
      </c>
      <c r="FVI314" s="417" t="s">
        <v>778</v>
      </c>
      <c r="FVJ314" s="414" t="s">
        <v>648</v>
      </c>
      <c r="FVK314" s="415">
        <v>4</v>
      </c>
      <c r="FVL314" s="418" t="s">
        <v>758</v>
      </c>
      <c r="FVM314" s="417" t="s">
        <v>778</v>
      </c>
      <c r="FVN314" s="414" t="s">
        <v>648</v>
      </c>
      <c r="FVO314" s="415">
        <v>4</v>
      </c>
      <c r="FVP314" s="418" t="s">
        <v>758</v>
      </c>
      <c r="FVQ314" s="417" t="s">
        <v>778</v>
      </c>
      <c r="FVR314" s="414" t="s">
        <v>648</v>
      </c>
      <c r="FVS314" s="415">
        <v>4</v>
      </c>
      <c r="FVT314" s="418" t="s">
        <v>758</v>
      </c>
      <c r="FVU314" s="417" t="s">
        <v>778</v>
      </c>
      <c r="FVV314" s="414" t="s">
        <v>648</v>
      </c>
      <c r="FVW314" s="415">
        <v>4</v>
      </c>
      <c r="FVX314" s="418" t="s">
        <v>758</v>
      </c>
      <c r="FVY314" s="417" t="s">
        <v>778</v>
      </c>
      <c r="FVZ314" s="414" t="s">
        <v>648</v>
      </c>
      <c r="FWA314" s="415">
        <v>4</v>
      </c>
      <c r="FWB314" s="418" t="s">
        <v>758</v>
      </c>
      <c r="FWC314" s="417" t="s">
        <v>778</v>
      </c>
      <c r="FWD314" s="414" t="s">
        <v>648</v>
      </c>
      <c r="FWE314" s="415">
        <v>4</v>
      </c>
      <c r="FWF314" s="418" t="s">
        <v>758</v>
      </c>
      <c r="FWG314" s="417" t="s">
        <v>778</v>
      </c>
      <c r="FWH314" s="414" t="s">
        <v>648</v>
      </c>
      <c r="FWI314" s="415">
        <v>4</v>
      </c>
      <c r="FWJ314" s="418" t="s">
        <v>758</v>
      </c>
      <c r="FWK314" s="417" t="s">
        <v>778</v>
      </c>
      <c r="FWL314" s="414" t="s">
        <v>648</v>
      </c>
      <c r="FWM314" s="415">
        <v>4</v>
      </c>
      <c r="FWN314" s="418" t="s">
        <v>758</v>
      </c>
      <c r="FWO314" s="417" t="s">
        <v>778</v>
      </c>
      <c r="FWP314" s="414" t="s">
        <v>648</v>
      </c>
      <c r="FWQ314" s="415">
        <v>4</v>
      </c>
      <c r="FWR314" s="418" t="s">
        <v>758</v>
      </c>
      <c r="FWS314" s="417" t="s">
        <v>778</v>
      </c>
      <c r="FWT314" s="414" t="s">
        <v>648</v>
      </c>
      <c r="FWU314" s="415">
        <v>4</v>
      </c>
      <c r="FWV314" s="418" t="s">
        <v>758</v>
      </c>
      <c r="FWW314" s="417" t="s">
        <v>778</v>
      </c>
      <c r="FWX314" s="414" t="s">
        <v>648</v>
      </c>
      <c r="FWY314" s="415">
        <v>4</v>
      </c>
      <c r="FWZ314" s="418" t="s">
        <v>758</v>
      </c>
      <c r="FXA314" s="417" t="s">
        <v>778</v>
      </c>
      <c r="FXB314" s="414" t="s">
        <v>648</v>
      </c>
      <c r="FXC314" s="415">
        <v>4</v>
      </c>
      <c r="FXD314" s="418" t="s">
        <v>758</v>
      </c>
      <c r="FXE314" s="417" t="s">
        <v>778</v>
      </c>
      <c r="FXF314" s="414" t="s">
        <v>648</v>
      </c>
      <c r="FXG314" s="415">
        <v>4</v>
      </c>
      <c r="FXH314" s="418" t="s">
        <v>758</v>
      </c>
      <c r="FXI314" s="417" t="s">
        <v>778</v>
      </c>
      <c r="FXJ314" s="414" t="s">
        <v>648</v>
      </c>
      <c r="FXK314" s="415">
        <v>4</v>
      </c>
      <c r="FXL314" s="418" t="s">
        <v>758</v>
      </c>
      <c r="FXM314" s="417" t="s">
        <v>778</v>
      </c>
      <c r="FXN314" s="414" t="s">
        <v>648</v>
      </c>
      <c r="FXO314" s="415">
        <v>4</v>
      </c>
      <c r="FXP314" s="418" t="s">
        <v>758</v>
      </c>
      <c r="FXQ314" s="417" t="s">
        <v>778</v>
      </c>
      <c r="FXR314" s="414" t="s">
        <v>648</v>
      </c>
      <c r="FXS314" s="415">
        <v>4</v>
      </c>
      <c r="FXT314" s="418" t="s">
        <v>758</v>
      </c>
      <c r="FXU314" s="417" t="s">
        <v>778</v>
      </c>
      <c r="FXV314" s="414" t="s">
        <v>648</v>
      </c>
      <c r="FXW314" s="415">
        <v>4</v>
      </c>
      <c r="FXX314" s="418" t="s">
        <v>758</v>
      </c>
      <c r="FXY314" s="417" t="s">
        <v>778</v>
      </c>
      <c r="FXZ314" s="414" t="s">
        <v>648</v>
      </c>
      <c r="FYA314" s="415">
        <v>4</v>
      </c>
      <c r="FYB314" s="418" t="s">
        <v>758</v>
      </c>
      <c r="FYC314" s="417" t="s">
        <v>778</v>
      </c>
      <c r="FYD314" s="414" t="s">
        <v>648</v>
      </c>
      <c r="FYE314" s="415">
        <v>4</v>
      </c>
      <c r="FYF314" s="418" t="s">
        <v>758</v>
      </c>
      <c r="FYG314" s="417" t="s">
        <v>778</v>
      </c>
      <c r="FYH314" s="414" t="s">
        <v>648</v>
      </c>
      <c r="FYI314" s="415">
        <v>4</v>
      </c>
      <c r="FYJ314" s="418" t="s">
        <v>758</v>
      </c>
      <c r="FYK314" s="417" t="s">
        <v>778</v>
      </c>
      <c r="FYL314" s="414" t="s">
        <v>648</v>
      </c>
      <c r="FYM314" s="415">
        <v>4</v>
      </c>
      <c r="FYN314" s="418" t="s">
        <v>758</v>
      </c>
      <c r="FYO314" s="417" t="s">
        <v>778</v>
      </c>
      <c r="FYP314" s="414" t="s">
        <v>648</v>
      </c>
      <c r="FYQ314" s="415">
        <v>4</v>
      </c>
      <c r="FYR314" s="418" t="s">
        <v>758</v>
      </c>
      <c r="FYS314" s="417" t="s">
        <v>778</v>
      </c>
      <c r="FYT314" s="414" t="s">
        <v>648</v>
      </c>
      <c r="FYU314" s="415">
        <v>4</v>
      </c>
      <c r="FYV314" s="418" t="s">
        <v>758</v>
      </c>
      <c r="FYW314" s="417" t="s">
        <v>778</v>
      </c>
      <c r="FYX314" s="414" t="s">
        <v>648</v>
      </c>
      <c r="FYY314" s="415">
        <v>4</v>
      </c>
      <c r="FYZ314" s="418" t="s">
        <v>758</v>
      </c>
      <c r="FZA314" s="417" t="s">
        <v>778</v>
      </c>
      <c r="FZB314" s="414" t="s">
        <v>648</v>
      </c>
      <c r="FZC314" s="415">
        <v>4</v>
      </c>
      <c r="FZD314" s="418" t="s">
        <v>758</v>
      </c>
      <c r="FZE314" s="417" t="s">
        <v>778</v>
      </c>
      <c r="FZF314" s="414" t="s">
        <v>648</v>
      </c>
      <c r="FZG314" s="415">
        <v>4</v>
      </c>
      <c r="FZH314" s="418" t="s">
        <v>758</v>
      </c>
      <c r="FZI314" s="417" t="s">
        <v>778</v>
      </c>
      <c r="FZJ314" s="414" t="s">
        <v>648</v>
      </c>
      <c r="FZK314" s="415">
        <v>4</v>
      </c>
      <c r="FZL314" s="418" t="s">
        <v>758</v>
      </c>
      <c r="FZM314" s="417" t="s">
        <v>778</v>
      </c>
      <c r="FZN314" s="414" t="s">
        <v>648</v>
      </c>
      <c r="FZO314" s="415">
        <v>4</v>
      </c>
      <c r="FZP314" s="418" t="s">
        <v>758</v>
      </c>
      <c r="FZQ314" s="417" t="s">
        <v>778</v>
      </c>
      <c r="FZR314" s="414" t="s">
        <v>648</v>
      </c>
      <c r="FZS314" s="415">
        <v>4</v>
      </c>
      <c r="FZT314" s="418" t="s">
        <v>758</v>
      </c>
      <c r="FZU314" s="417" t="s">
        <v>778</v>
      </c>
      <c r="FZV314" s="414" t="s">
        <v>648</v>
      </c>
      <c r="FZW314" s="415">
        <v>4</v>
      </c>
      <c r="FZX314" s="418" t="s">
        <v>758</v>
      </c>
      <c r="FZY314" s="417" t="s">
        <v>778</v>
      </c>
      <c r="FZZ314" s="414" t="s">
        <v>648</v>
      </c>
      <c r="GAA314" s="415">
        <v>4</v>
      </c>
      <c r="GAB314" s="418" t="s">
        <v>758</v>
      </c>
      <c r="GAC314" s="417" t="s">
        <v>778</v>
      </c>
      <c r="GAD314" s="414" t="s">
        <v>648</v>
      </c>
      <c r="GAE314" s="415">
        <v>4</v>
      </c>
      <c r="GAF314" s="418" t="s">
        <v>758</v>
      </c>
      <c r="GAG314" s="417" t="s">
        <v>778</v>
      </c>
      <c r="GAH314" s="414" t="s">
        <v>648</v>
      </c>
      <c r="GAI314" s="415">
        <v>4</v>
      </c>
      <c r="GAJ314" s="418" t="s">
        <v>758</v>
      </c>
      <c r="GAK314" s="417" t="s">
        <v>778</v>
      </c>
      <c r="GAL314" s="414" t="s">
        <v>648</v>
      </c>
      <c r="GAM314" s="415">
        <v>4</v>
      </c>
      <c r="GAN314" s="418" t="s">
        <v>758</v>
      </c>
      <c r="GAO314" s="417" t="s">
        <v>778</v>
      </c>
      <c r="GAP314" s="414" t="s">
        <v>648</v>
      </c>
      <c r="GAQ314" s="415">
        <v>4</v>
      </c>
      <c r="GAR314" s="418" t="s">
        <v>758</v>
      </c>
      <c r="GAS314" s="417" t="s">
        <v>778</v>
      </c>
      <c r="GAT314" s="414" t="s">
        <v>648</v>
      </c>
      <c r="GAU314" s="415">
        <v>4</v>
      </c>
      <c r="GAV314" s="418" t="s">
        <v>758</v>
      </c>
      <c r="GAW314" s="417" t="s">
        <v>778</v>
      </c>
      <c r="GAX314" s="414" t="s">
        <v>648</v>
      </c>
      <c r="GAY314" s="415">
        <v>4</v>
      </c>
      <c r="GAZ314" s="418" t="s">
        <v>758</v>
      </c>
      <c r="GBA314" s="417" t="s">
        <v>778</v>
      </c>
      <c r="GBB314" s="414" t="s">
        <v>648</v>
      </c>
      <c r="GBC314" s="415">
        <v>4</v>
      </c>
      <c r="GBD314" s="418" t="s">
        <v>758</v>
      </c>
      <c r="GBE314" s="417" t="s">
        <v>778</v>
      </c>
      <c r="GBF314" s="414" t="s">
        <v>648</v>
      </c>
      <c r="GBG314" s="415">
        <v>4</v>
      </c>
      <c r="GBH314" s="418" t="s">
        <v>758</v>
      </c>
      <c r="GBI314" s="417" t="s">
        <v>778</v>
      </c>
      <c r="GBJ314" s="414" t="s">
        <v>648</v>
      </c>
      <c r="GBK314" s="415">
        <v>4</v>
      </c>
      <c r="GBL314" s="418" t="s">
        <v>758</v>
      </c>
      <c r="GBM314" s="417" t="s">
        <v>778</v>
      </c>
      <c r="GBN314" s="414" t="s">
        <v>648</v>
      </c>
      <c r="GBO314" s="415">
        <v>4</v>
      </c>
      <c r="GBP314" s="418" t="s">
        <v>758</v>
      </c>
      <c r="GBQ314" s="417" t="s">
        <v>778</v>
      </c>
      <c r="GBR314" s="414" t="s">
        <v>648</v>
      </c>
      <c r="GBS314" s="415">
        <v>4</v>
      </c>
      <c r="GBT314" s="418" t="s">
        <v>758</v>
      </c>
      <c r="GBU314" s="417" t="s">
        <v>778</v>
      </c>
      <c r="GBV314" s="414" t="s">
        <v>648</v>
      </c>
      <c r="GBW314" s="415">
        <v>4</v>
      </c>
      <c r="GBX314" s="418" t="s">
        <v>758</v>
      </c>
      <c r="GBY314" s="417" t="s">
        <v>778</v>
      </c>
      <c r="GBZ314" s="414" t="s">
        <v>648</v>
      </c>
      <c r="GCA314" s="415">
        <v>4</v>
      </c>
      <c r="GCB314" s="418" t="s">
        <v>758</v>
      </c>
      <c r="GCC314" s="417" t="s">
        <v>778</v>
      </c>
      <c r="GCD314" s="414" t="s">
        <v>648</v>
      </c>
      <c r="GCE314" s="415">
        <v>4</v>
      </c>
      <c r="GCF314" s="418" t="s">
        <v>758</v>
      </c>
      <c r="GCG314" s="417" t="s">
        <v>778</v>
      </c>
      <c r="GCH314" s="414" t="s">
        <v>648</v>
      </c>
      <c r="GCI314" s="415">
        <v>4</v>
      </c>
      <c r="GCJ314" s="418" t="s">
        <v>758</v>
      </c>
      <c r="GCK314" s="417" t="s">
        <v>778</v>
      </c>
      <c r="GCL314" s="414" t="s">
        <v>648</v>
      </c>
      <c r="GCM314" s="415">
        <v>4</v>
      </c>
      <c r="GCN314" s="418" t="s">
        <v>758</v>
      </c>
      <c r="GCO314" s="417" t="s">
        <v>778</v>
      </c>
      <c r="GCP314" s="414" t="s">
        <v>648</v>
      </c>
      <c r="GCQ314" s="415">
        <v>4</v>
      </c>
      <c r="GCR314" s="418" t="s">
        <v>758</v>
      </c>
      <c r="GCS314" s="417" t="s">
        <v>778</v>
      </c>
      <c r="GCT314" s="414" t="s">
        <v>648</v>
      </c>
      <c r="GCU314" s="415">
        <v>4</v>
      </c>
      <c r="GCV314" s="418" t="s">
        <v>758</v>
      </c>
      <c r="GCW314" s="417" t="s">
        <v>778</v>
      </c>
      <c r="GCX314" s="414" t="s">
        <v>648</v>
      </c>
      <c r="GCY314" s="415">
        <v>4</v>
      </c>
      <c r="GCZ314" s="418" t="s">
        <v>758</v>
      </c>
      <c r="GDA314" s="417" t="s">
        <v>778</v>
      </c>
      <c r="GDB314" s="414" t="s">
        <v>648</v>
      </c>
      <c r="GDC314" s="415">
        <v>4</v>
      </c>
      <c r="GDD314" s="418" t="s">
        <v>758</v>
      </c>
      <c r="GDE314" s="417" t="s">
        <v>778</v>
      </c>
      <c r="GDF314" s="414" t="s">
        <v>648</v>
      </c>
      <c r="GDG314" s="415">
        <v>4</v>
      </c>
      <c r="GDH314" s="418" t="s">
        <v>758</v>
      </c>
      <c r="GDI314" s="417" t="s">
        <v>778</v>
      </c>
      <c r="GDJ314" s="414" t="s">
        <v>648</v>
      </c>
      <c r="GDK314" s="415">
        <v>4</v>
      </c>
      <c r="GDL314" s="418" t="s">
        <v>758</v>
      </c>
      <c r="GDM314" s="417" t="s">
        <v>778</v>
      </c>
      <c r="GDN314" s="414" t="s">
        <v>648</v>
      </c>
      <c r="GDO314" s="415">
        <v>4</v>
      </c>
      <c r="GDP314" s="418" t="s">
        <v>758</v>
      </c>
      <c r="GDQ314" s="417" t="s">
        <v>778</v>
      </c>
      <c r="GDR314" s="414" t="s">
        <v>648</v>
      </c>
      <c r="GDS314" s="415">
        <v>4</v>
      </c>
      <c r="GDT314" s="418" t="s">
        <v>758</v>
      </c>
      <c r="GDU314" s="417" t="s">
        <v>778</v>
      </c>
      <c r="GDV314" s="414" t="s">
        <v>648</v>
      </c>
      <c r="GDW314" s="415">
        <v>4</v>
      </c>
      <c r="GDX314" s="418" t="s">
        <v>758</v>
      </c>
      <c r="GDY314" s="417" t="s">
        <v>778</v>
      </c>
      <c r="GDZ314" s="414" t="s">
        <v>648</v>
      </c>
      <c r="GEA314" s="415">
        <v>4</v>
      </c>
      <c r="GEB314" s="418" t="s">
        <v>758</v>
      </c>
      <c r="GEC314" s="417" t="s">
        <v>778</v>
      </c>
      <c r="GED314" s="414" t="s">
        <v>648</v>
      </c>
      <c r="GEE314" s="415">
        <v>4</v>
      </c>
      <c r="GEF314" s="418" t="s">
        <v>758</v>
      </c>
      <c r="GEG314" s="417" t="s">
        <v>778</v>
      </c>
      <c r="GEH314" s="414" t="s">
        <v>648</v>
      </c>
      <c r="GEI314" s="415">
        <v>4</v>
      </c>
      <c r="GEJ314" s="418" t="s">
        <v>758</v>
      </c>
      <c r="GEK314" s="417" t="s">
        <v>778</v>
      </c>
      <c r="GEL314" s="414" t="s">
        <v>648</v>
      </c>
      <c r="GEM314" s="415">
        <v>4</v>
      </c>
      <c r="GEN314" s="418" t="s">
        <v>758</v>
      </c>
      <c r="GEO314" s="417" t="s">
        <v>778</v>
      </c>
      <c r="GEP314" s="414" t="s">
        <v>648</v>
      </c>
      <c r="GEQ314" s="415">
        <v>4</v>
      </c>
      <c r="GER314" s="418" t="s">
        <v>758</v>
      </c>
      <c r="GES314" s="417" t="s">
        <v>778</v>
      </c>
      <c r="GET314" s="414" t="s">
        <v>648</v>
      </c>
      <c r="GEU314" s="415">
        <v>4</v>
      </c>
      <c r="GEV314" s="418" t="s">
        <v>758</v>
      </c>
      <c r="GEW314" s="417" t="s">
        <v>778</v>
      </c>
      <c r="GEX314" s="414" t="s">
        <v>648</v>
      </c>
      <c r="GEY314" s="415">
        <v>4</v>
      </c>
      <c r="GEZ314" s="418" t="s">
        <v>758</v>
      </c>
      <c r="GFA314" s="417" t="s">
        <v>778</v>
      </c>
      <c r="GFB314" s="414" t="s">
        <v>648</v>
      </c>
      <c r="GFC314" s="415">
        <v>4</v>
      </c>
      <c r="GFD314" s="418" t="s">
        <v>758</v>
      </c>
      <c r="GFE314" s="417" t="s">
        <v>778</v>
      </c>
      <c r="GFF314" s="414" t="s">
        <v>648</v>
      </c>
      <c r="GFG314" s="415">
        <v>4</v>
      </c>
      <c r="GFH314" s="418" t="s">
        <v>758</v>
      </c>
      <c r="GFI314" s="417" t="s">
        <v>778</v>
      </c>
      <c r="GFJ314" s="414" t="s">
        <v>648</v>
      </c>
      <c r="GFK314" s="415">
        <v>4</v>
      </c>
      <c r="GFL314" s="418" t="s">
        <v>758</v>
      </c>
      <c r="GFM314" s="417" t="s">
        <v>778</v>
      </c>
      <c r="GFN314" s="414" t="s">
        <v>648</v>
      </c>
      <c r="GFO314" s="415">
        <v>4</v>
      </c>
      <c r="GFP314" s="418" t="s">
        <v>758</v>
      </c>
      <c r="GFQ314" s="417" t="s">
        <v>778</v>
      </c>
      <c r="GFR314" s="414" t="s">
        <v>648</v>
      </c>
      <c r="GFS314" s="415">
        <v>4</v>
      </c>
      <c r="GFT314" s="418" t="s">
        <v>758</v>
      </c>
      <c r="GFU314" s="417" t="s">
        <v>778</v>
      </c>
      <c r="GFV314" s="414" t="s">
        <v>648</v>
      </c>
      <c r="GFW314" s="415">
        <v>4</v>
      </c>
      <c r="GFX314" s="418" t="s">
        <v>758</v>
      </c>
      <c r="GFY314" s="417" t="s">
        <v>778</v>
      </c>
      <c r="GFZ314" s="414" t="s">
        <v>648</v>
      </c>
      <c r="GGA314" s="415">
        <v>4</v>
      </c>
      <c r="GGB314" s="418" t="s">
        <v>758</v>
      </c>
      <c r="GGC314" s="417" t="s">
        <v>778</v>
      </c>
      <c r="GGD314" s="414" t="s">
        <v>648</v>
      </c>
      <c r="GGE314" s="415">
        <v>4</v>
      </c>
      <c r="GGF314" s="418" t="s">
        <v>758</v>
      </c>
      <c r="GGG314" s="417" t="s">
        <v>778</v>
      </c>
      <c r="GGH314" s="414" t="s">
        <v>648</v>
      </c>
      <c r="GGI314" s="415">
        <v>4</v>
      </c>
      <c r="GGJ314" s="418" t="s">
        <v>758</v>
      </c>
      <c r="GGK314" s="417" t="s">
        <v>778</v>
      </c>
      <c r="GGL314" s="414" t="s">
        <v>648</v>
      </c>
      <c r="GGM314" s="415">
        <v>4</v>
      </c>
      <c r="GGN314" s="418" t="s">
        <v>758</v>
      </c>
      <c r="GGO314" s="417" t="s">
        <v>778</v>
      </c>
      <c r="GGP314" s="414" t="s">
        <v>648</v>
      </c>
      <c r="GGQ314" s="415">
        <v>4</v>
      </c>
      <c r="GGR314" s="418" t="s">
        <v>758</v>
      </c>
      <c r="GGS314" s="417" t="s">
        <v>778</v>
      </c>
      <c r="GGT314" s="414" t="s">
        <v>648</v>
      </c>
      <c r="GGU314" s="415">
        <v>4</v>
      </c>
      <c r="GGV314" s="418" t="s">
        <v>758</v>
      </c>
      <c r="GGW314" s="417" t="s">
        <v>778</v>
      </c>
      <c r="GGX314" s="414" t="s">
        <v>648</v>
      </c>
      <c r="GGY314" s="415">
        <v>4</v>
      </c>
      <c r="GGZ314" s="418" t="s">
        <v>758</v>
      </c>
      <c r="GHA314" s="417" t="s">
        <v>778</v>
      </c>
      <c r="GHB314" s="414" t="s">
        <v>648</v>
      </c>
      <c r="GHC314" s="415">
        <v>4</v>
      </c>
      <c r="GHD314" s="418" t="s">
        <v>758</v>
      </c>
      <c r="GHE314" s="417" t="s">
        <v>778</v>
      </c>
      <c r="GHF314" s="414" t="s">
        <v>648</v>
      </c>
      <c r="GHG314" s="415">
        <v>4</v>
      </c>
      <c r="GHH314" s="418" t="s">
        <v>758</v>
      </c>
      <c r="GHI314" s="417" t="s">
        <v>778</v>
      </c>
      <c r="GHJ314" s="414" t="s">
        <v>648</v>
      </c>
      <c r="GHK314" s="415">
        <v>4</v>
      </c>
      <c r="GHL314" s="418" t="s">
        <v>758</v>
      </c>
      <c r="GHM314" s="417" t="s">
        <v>778</v>
      </c>
      <c r="GHN314" s="414" t="s">
        <v>648</v>
      </c>
      <c r="GHO314" s="415">
        <v>4</v>
      </c>
      <c r="GHP314" s="418" t="s">
        <v>758</v>
      </c>
      <c r="GHQ314" s="417" t="s">
        <v>778</v>
      </c>
      <c r="GHR314" s="414" t="s">
        <v>648</v>
      </c>
      <c r="GHS314" s="415">
        <v>4</v>
      </c>
      <c r="GHT314" s="418" t="s">
        <v>758</v>
      </c>
      <c r="GHU314" s="417" t="s">
        <v>778</v>
      </c>
      <c r="GHV314" s="414" t="s">
        <v>648</v>
      </c>
      <c r="GHW314" s="415">
        <v>4</v>
      </c>
      <c r="GHX314" s="418" t="s">
        <v>758</v>
      </c>
      <c r="GHY314" s="417" t="s">
        <v>778</v>
      </c>
      <c r="GHZ314" s="414" t="s">
        <v>648</v>
      </c>
      <c r="GIA314" s="415">
        <v>4</v>
      </c>
      <c r="GIB314" s="418" t="s">
        <v>758</v>
      </c>
      <c r="GIC314" s="417" t="s">
        <v>778</v>
      </c>
      <c r="GID314" s="414" t="s">
        <v>648</v>
      </c>
      <c r="GIE314" s="415">
        <v>4</v>
      </c>
      <c r="GIF314" s="418" t="s">
        <v>758</v>
      </c>
      <c r="GIG314" s="417" t="s">
        <v>778</v>
      </c>
      <c r="GIH314" s="414" t="s">
        <v>648</v>
      </c>
      <c r="GII314" s="415">
        <v>4</v>
      </c>
      <c r="GIJ314" s="418" t="s">
        <v>758</v>
      </c>
      <c r="GIK314" s="417" t="s">
        <v>778</v>
      </c>
      <c r="GIL314" s="414" t="s">
        <v>648</v>
      </c>
      <c r="GIM314" s="415">
        <v>4</v>
      </c>
      <c r="GIN314" s="418" t="s">
        <v>758</v>
      </c>
      <c r="GIO314" s="417" t="s">
        <v>778</v>
      </c>
      <c r="GIP314" s="414" t="s">
        <v>648</v>
      </c>
      <c r="GIQ314" s="415">
        <v>4</v>
      </c>
      <c r="GIR314" s="418" t="s">
        <v>758</v>
      </c>
      <c r="GIS314" s="417" t="s">
        <v>778</v>
      </c>
      <c r="GIT314" s="414" t="s">
        <v>648</v>
      </c>
      <c r="GIU314" s="415">
        <v>4</v>
      </c>
      <c r="GIV314" s="418" t="s">
        <v>758</v>
      </c>
      <c r="GIW314" s="417" t="s">
        <v>778</v>
      </c>
      <c r="GIX314" s="414" t="s">
        <v>648</v>
      </c>
      <c r="GIY314" s="415">
        <v>4</v>
      </c>
      <c r="GIZ314" s="418" t="s">
        <v>758</v>
      </c>
      <c r="GJA314" s="417" t="s">
        <v>778</v>
      </c>
      <c r="GJB314" s="414" t="s">
        <v>648</v>
      </c>
      <c r="GJC314" s="415">
        <v>4</v>
      </c>
      <c r="GJD314" s="418" t="s">
        <v>758</v>
      </c>
      <c r="GJE314" s="417" t="s">
        <v>778</v>
      </c>
      <c r="GJF314" s="414" t="s">
        <v>648</v>
      </c>
      <c r="GJG314" s="415">
        <v>4</v>
      </c>
      <c r="GJH314" s="418" t="s">
        <v>758</v>
      </c>
      <c r="GJI314" s="417" t="s">
        <v>778</v>
      </c>
      <c r="GJJ314" s="414" t="s">
        <v>648</v>
      </c>
      <c r="GJK314" s="415">
        <v>4</v>
      </c>
      <c r="GJL314" s="418" t="s">
        <v>758</v>
      </c>
      <c r="GJM314" s="417" t="s">
        <v>778</v>
      </c>
      <c r="GJN314" s="414" t="s">
        <v>648</v>
      </c>
      <c r="GJO314" s="415">
        <v>4</v>
      </c>
      <c r="GJP314" s="418" t="s">
        <v>758</v>
      </c>
      <c r="GJQ314" s="417" t="s">
        <v>778</v>
      </c>
      <c r="GJR314" s="414" t="s">
        <v>648</v>
      </c>
      <c r="GJS314" s="415">
        <v>4</v>
      </c>
      <c r="GJT314" s="418" t="s">
        <v>758</v>
      </c>
      <c r="GJU314" s="417" t="s">
        <v>778</v>
      </c>
      <c r="GJV314" s="414" t="s">
        <v>648</v>
      </c>
      <c r="GJW314" s="415">
        <v>4</v>
      </c>
      <c r="GJX314" s="418" t="s">
        <v>758</v>
      </c>
      <c r="GJY314" s="417" t="s">
        <v>778</v>
      </c>
      <c r="GJZ314" s="414" t="s">
        <v>648</v>
      </c>
      <c r="GKA314" s="415">
        <v>4</v>
      </c>
      <c r="GKB314" s="418" t="s">
        <v>758</v>
      </c>
      <c r="GKC314" s="417" t="s">
        <v>778</v>
      </c>
      <c r="GKD314" s="414" t="s">
        <v>648</v>
      </c>
      <c r="GKE314" s="415">
        <v>4</v>
      </c>
      <c r="GKF314" s="418" t="s">
        <v>758</v>
      </c>
      <c r="GKG314" s="417" t="s">
        <v>778</v>
      </c>
      <c r="GKH314" s="414" t="s">
        <v>648</v>
      </c>
      <c r="GKI314" s="415">
        <v>4</v>
      </c>
      <c r="GKJ314" s="418" t="s">
        <v>758</v>
      </c>
      <c r="GKK314" s="417" t="s">
        <v>778</v>
      </c>
      <c r="GKL314" s="414" t="s">
        <v>648</v>
      </c>
      <c r="GKM314" s="415">
        <v>4</v>
      </c>
      <c r="GKN314" s="418" t="s">
        <v>758</v>
      </c>
      <c r="GKO314" s="417" t="s">
        <v>778</v>
      </c>
      <c r="GKP314" s="414" t="s">
        <v>648</v>
      </c>
      <c r="GKQ314" s="415">
        <v>4</v>
      </c>
      <c r="GKR314" s="418" t="s">
        <v>758</v>
      </c>
      <c r="GKS314" s="417" t="s">
        <v>778</v>
      </c>
      <c r="GKT314" s="414" t="s">
        <v>648</v>
      </c>
      <c r="GKU314" s="415">
        <v>4</v>
      </c>
      <c r="GKV314" s="418" t="s">
        <v>758</v>
      </c>
      <c r="GKW314" s="417" t="s">
        <v>778</v>
      </c>
      <c r="GKX314" s="414" t="s">
        <v>648</v>
      </c>
      <c r="GKY314" s="415">
        <v>4</v>
      </c>
      <c r="GKZ314" s="418" t="s">
        <v>758</v>
      </c>
      <c r="GLA314" s="417" t="s">
        <v>778</v>
      </c>
      <c r="GLB314" s="414" t="s">
        <v>648</v>
      </c>
      <c r="GLC314" s="415">
        <v>4</v>
      </c>
      <c r="GLD314" s="418" t="s">
        <v>758</v>
      </c>
      <c r="GLE314" s="417" t="s">
        <v>778</v>
      </c>
      <c r="GLF314" s="414" t="s">
        <v>648</v>
      </c>
      <c r="GLG314" s="415">
        <v>4</v>
      </c>
      <c r="GLH314" s="418" t="s">
        <v>758</v>
      </c>
      <c r="GLI314" s="417" t="s">
        <v>778</v>
      </c>
      <c r="GLJ314" s="414" t="s">
        <v>648</v>
      </c>
      <c r="GLK314" s="415">
        <v>4</v>
      </c>
      <c r="GLL314" s="418" t="s">
        <v>758</v>
      </c>
      <c r="GLM314" s="417" t="s">
        <v>778</v>
      </c>
      <c r="GLN314" s="414" t="s">
        <v>648</v>
      </c>
      <c r="GLO314" s="415">
        <v>4</v>
      </c>
      <c r="GLP314" s="418" t="s">
        <v>758</v>
      </c>
      <c r="GLQ314" s="417" t="s">
        <v>778</v>
      </c>
      <c r="GLR314" s="414" t="s">
        <v>648</v>
      </c>
      <c r="GLS314" s="415">
        <v>4</v>
      </c>
      <c r="GLT314" s="418" t="s">
        <v>758</v>
      </c>
      <c r="GLU314" s="417" t="s">
        <v>778</v>
      </c>
      <c r="GLV314" s="414" t="s">
        <v>648</v>
      </c>
      <c r="GLW314" s="415">
        <v>4</v>
      </c>
      <c r="GLX314" s="418" t="s">
        <v>758</v>
      </c>
      <c r="GLY314" s="417" t="s">
        <v>778</v>
      </c>
      <c r="GLZ314" s="414" t="s">
        <v>648</v>
      </c>
      <c r="GMA314" s="415">
        <v>4</v>
      </c>
      <c r="GMB314" s="418" t="s">
        <v>758</v>
      </c>
      <c r="GMC314" s="417" t="s">
        <v>778</v>
      </c>
      <c r="GMD314" s="414" t="s">
        <v>648</v>
      </c>
      <c r="GME314" s="415">
        <v>4</v>
      </c>
      <c r="GMF314" s="418" t="s">
        <v>758</v>
      </c>
      <c r="GMG314" s="417" t="s">
        <v>778</v>
      </c>
      <c r="GMH314" s="414" t="s">
        <v>648</v>
      </c>
      <c r="GMI314" s="415">
        <v>4</v>
      </c>
      <c r="GMJ314" s="418" t="s">
        <v>758</v>
      </c>
      <c r="GMK314" s="417" t="s">
        <v>778</v>
      </c>
      <c r="GML314" s="414" t="s">
        <v>648</v>
      </c>
      <c r="GMM314" s="415">
        <v>4</v>
      </c>
      <c r="GMN314" s="418" t="s">
        <v>758</v>
      </c>
      <c r="GMO314" s="417" t="s">
        <v>778</v>
      </c>
      <c r="GMP314" s="414" t="s">
        <v>648</v>
      </c>
      <c r="GMQ314" s="415">
        <v>4</v>
      </c>
      <c r="GMR314" s="418" t="s">
        <v>758</v>
      </c>
      <c r="GMS314" s="417" t="s">
        <v>778</v>
      </c>
      <c r="GMT314" s="414" t="s">
        <v>648</v>
      </c>
      <c r="GMU314" s="415">
        <v>4</v>
      </c>
      <c r="GMV314" s="418" t="s">
        <v>758</v>
      </c>
      <c r="GMW314" s="417" t="s">
        <v>778</v>
      </c>
      <c r="GMX314" s="414" t="s">
        <v>648</v>
      </c>
      <c r="GMY314" s="415">
        <v>4</v>
      </c>
      <c r="GMZ314" s="418" t="s">
        <v>758</v>
      </c>
      <c r="GNA314" s="417" t="s">
        <v>778</v>
      </c>
      <c r="GNB314" s="414" t="s">
        <v>648</v>
      </c>
      <c r="GNC314" s="415">
        <v>4</v>
      </c>
      <c r="GND314" s="418" t="s">
        <v>758</v>
      </c>
      <c r="GNE314" s="417" t="s">
        <v>778</v>
      </c>
      <c r="GNF314" s="414" t="s">
        <v>648</v>
      </c>
      <c r="GNG314" s="415">
        <v>4</v>
      </c>
      <c r="GNH314" s="418" t="s">
        <v>758</v>
      </c>
      <c r="GNI314" s="417" t="s">
        <v>778</v>
      </c>
      <c r="GNJ314" s="414" t="s">
        <v>648</v>
      </c>
      <c r="GNK314" s="415">
        <v>4</v>
      </c>
      <c r="GNL314" s="418" t="s">
        <v>758</v>
      </c>
      <c r="GNM314" s="417" t="s">
        <v>778</v>
      </c>
      <c r="GNN314" s="414" t="s">
        <v>648</v>
      </c>
      <c r="GNO314" s="415">
        <v>4</v>
      </c>
      <c r="GNP314" s="418" t="s">
        <v>758</v>
      </c>
      <c r="GNQ314" s="417" t="s">
        <v>778</v>
      </c>
      <c r="GNR314" s="414" t="s">
        <v>648</v>
      </c>
      <c r="GNS314" s="415">
        <v>4</v>
      </c>
      <c r="GNT314" s="418" t="s">
        <v>758</v>
      </c>
      <c r="GNU314" s="417" t="s">
        <v>778</v>
      </c>
      <c r="GNV314" s="414" t="s">
        <v>648</v>
      </c>
      <c r="GNW314" s="415">
        <v>4</v>
      </c>
      <c r="GNX314" s="418" t="s">
        <v>758</v>
      </c>
      <c r="GNY314" s="417" t="s">
        <v>778</v>
      </c>
      <c r="GNZ314" s="414" t="s">
        <v>648</v>
      </c>
      <c r="GOA314" s="415">
        <v>4</v>
      </c>
      <c r="GOB314" s="418" t="s">
        <v>758</v>
      </c>
      <c r="GOC314" s="417" t="s">
        <v>778</v>
      </c>
      <c r="GOD314" s="414" t="s">
        <v>648</v>
      </c>
      <c r="GOE314" s="415">
        <v>4</v>
      </c>
      <c r="GOF314" s="418" t="s">
        <v>758</v>
      </c>
      <c r="GOG314" s="417" t="s">
        <v>778</v>
      </c>
      <c r="GOH314" s="414" t="s">
        <v>648</v>
      </c>
      <c r="GOI314" s="415">
        <v>4</v>
      </c>
      <c r="GOJ314" s="418" t="s">
        <v>758</v>
      </c>
      <c r="GOK314" s="417" t="s">
        <v>778</v>
      </c>
      <c r="GOL314" s="414" t="s">
        <v>648</v>
      </c>
      <c r="GOM314" s="415">
        <v>4</v>
      </c>
      <c r="GON314" s="418" t="s">
        <v>758</v>
      </c>
      <c r="GOO314" s="417" t="s">
        <v>778</v>
      </c>
      <c r="GOP314" s="414" t="s">
        <v>648</v>
      </c>
      <c r="GOQ314" s="415">
        <v>4</v>
      </c>
      <c r="GOR314" s="418" t="s">
        <v>758</v>
      </c>
      <c r="GOS314" s="417" t="s">
        <v>778</v>
      </c>
      <c r="GOT314" s="414" t="s">
        <v>648</v>
      </c>
      <c r="GOU314" s="415">
        <v>4</v>
      </c>
      <c r="GOV314" s="418" t="s">
        <v>758</v>
      </c>
      <c r="GOW314" s="417" t="s">
        <v>778</v>
      </c>
      <c r="GOX314" s="414" t="s">
        <v>648</v>
      </c>
      <c r="GOY314" s="415">
        <v>4</v>
      </c>
      <c r="GOZ314" s="418" t="s">
        <v>758</v>
      </c>
      <c r="GPA314" s="417" t="s">
        <v>778</v>
      </c>
      <c r="GPB314" s="414" t="s">
        <v>648</v>
      </c>
      <c r="GPC314" s="415">
        <v>4</v>
      </c>
      <c r="GPD314" s="418" t="s">
        <v>758</v>
      </c>
      <c r="GPE314" s="417" t="s">
        <v>778</v>
      </c>
      <c r="GPF314" s="414" t="s">
        <v>648</v>
      </c>
      <c r="GPG314" s="415">
        <v>4</v>
      </c>
      <c r="GPH314" s="418" t="s">
        <v>758</v>
      </c>
      <c r="GPI314" s="417" t="s">
        <v>778</v>
      </c>
      <c r="GPJ314" s="414" t="s">
        <v>648</v>
      </c>
      <c r="GPK314" s="415">
        <v>4</v>
      </c>
      <c r="GPL314" s="418" t="s">
        <v>758</v>
      </c>
      <c r="GPM314" s="417" t="s">
        <v>778</v>
      </c>
      <c r="GPN314" s="414" t="s">
        <v>648</v>
      </c>
      <c r="GPO314" s="415">
        <v>4</v>
      </c>
      <c r="GPP314" s="418" t="s">
        <v>758</v>
      </c>
      <c r="GPQ314" s="417" t="s">
        <v>778</v>
      </c>
      <c r="GPR314" s="414" t="s">
        <v>648</v>
      </c>
      <c r="GPS314" s="415">
        <v>4</v>
      </c>
      <c r="GPT314" s="418" t="s">
        <v>758</v>
      </c>
      <c r="GPU314" s="417" t="s">
        <v>778</v>
      </c>
      <c r="GPV314" s="414" t="s">
        <v>648</v>
      </c>
      <c r="GPW314" s="415">
        <v>4</v>
      </c>
      <c r="GPX314" s="418" t="s">
        <v>758</v>
      </c>
      <c r="GPY314" s="417" t="s">
        <v>778</v>
      </c>
      <c r="GPZ314" s="414" t="s">
        <v>648</v>
      </c>
      <c r="GQA314" s="415">
        <v>4</v>
      </c>
      <c r="GQB314" s="418" t="s">
        <v>758</v>
      </c>
      <c r="GQC314" s="417" t="s">
        <v>778</v>
      </c>
      <c r="GQD314" s="414" t="s">
        <v>648</v>
      </c>
      <c r="GQE314" s="415">
        <v>4</v>
      </c>
      <c r="GQF314" s="418" t="s">
        <v>758</v>
      </c>
      <c r="GQG314" s="417" t="s">
        <v>778</v>
      </c>
      <c r="GQH314" s="414" t="s">
        <v>648</v>
      </c>
      <c r="GQI314" s="415">
        <v>4</v>
      </c>
      <c r="GQJ314" s="418" t="s">
        <v>758</v>
      </c>
      <c r="GQK314" s="417" t="s">
        <v>778</v>
      </c>
      <c r="GQL314" s="414" t="s">
        <v>648</v>
      </c>
      <c r="GQM314" s="415">
        <v>4</v>
      </c>
      <c r="GQN314" s="418" t="s">
        <v>758</v>
      </c>
      <c r="GQO314" s="417" t="s">
        <v>778</v>
      </c>
      <c r="GQP314" s="414" t="s">
        <v>648</v>
      </c>
      <c r="GQQ314" s="415">
        <v>4</v>
      </c>
      <c r="GQR314" s="418" t="s">
        <v>758</v>
      </c>
      <c r="GQS314" s="417" t="s">
        <v>778</v>
      </c>
      <c r="GQT314" s="414" t="s">
        <v>648</v>
      </c>
      <c r="GQU314" s="415">
        <v>4</v>
      </c>
      <c r="GQV314" s="418" t="s">
        <v>758</v>
      </c>
      <c r="GQW314" s="417" t="s">
        <v>778</v>
      </c>
      <c r="GQX314" s="414" t="s">
        <v>648</v>
      </c>
      <c r="GQY314" s="415">
        <v>4</v>
      </c>
      <c r="GQZ314" s="418" t="s">
        <v>758</v>
      </c>
      <c r="GRA314" s="417" t="s">
        <v>778</v>
      </c>
      <c r="GRB314" s="414" t="s">
        <v>648</v>
      </c>
      <c r="GRC314" s="415">
        <v>4</v>
      </c>
      <c r="GRD314" s="418" t="s">
        <v>758</v>
      </c>
      <c r="GRE314" s="417" t="s">
        <v>778</v>
      </c>
      <c r="GRF314" s="414" t="s">
        <v>648</v>
      </c>
      <c r="GRG314" s="415">
        <v>4</v>
      </c>
      <c r="GRH314" s="418" t="s">
        <v>758</v>
      </c>
      <c r="GRI314" s="417" t="s">
        <v>778</v>
      </c>
      <c r="GRJ314" s="414" t="s">
        <v>648</v>
      </c>
      <c r="GRK314" s="415">
        <v>4</v>
      </c>
      <c r="GRL314" s="418" t="s">
        <v>758</v>
      </c>
      <c r="GRM314" s="417" t="s">
        <v>778</v>
      </c>
      <c r="GRN314" s="414" t="s">
        <v>648</v>
      </c>
      <c r="GRO314" s="415">
        <v>4</v>
      </c>
      <c r="GRP314" s="418" t="s">
        <v>758</v>
      </c>
      <c r="GRQ314" s="417" t="s">
        <v>778</v>
      </c>
      <c r="GRR314" s="414" t="s">
        <v>648</v>
      </c>
      <c r="GRS314" s="415">
        <v>4</v>
      </c>
      <c r="GRT314" s="418" t="s">
        <v>758</v>
      </c>
      <c r="GRU314" s="417" t="s">
        <v>778</v>
      </c>
      <c r="GRV314" s="414" t="s">
        <v>648</v>
      </c>
      <c r="GRW314" s="415">
        <v>4</v>
      </c>
      <c r="GRX314" s="418" t="s">
        <v>758</v>
      </c>
      <c r="GRY314" s="417" t="s">
        <v>778</v>
      </c>
      <c r="GRZ314" s="414" t="s">
        <v>648</v>
      </c>
      <c r="GSA314" s="415">
        <v>4</v>
      </c>
      <c r="GSB314" s="418" t="s">
        <v>758</v>
      </c>
      <c r="GSC314" s="417" t="s">
        <v>778</v>
      </c>
      <c r="GSD314" s="414" t="s">
        <v>648</v>
      </c>
      <c r="GSE314" s="415">
        <v>4</v>
      </c>
      <c r="GSF314" s="418" t="s">
        <v>758</v>
      </c>
      <c r="GSG314" s="417" t="s">
        <v>778</v>
      </c>
      <c r="GSH314" s="414" t="s">
        <v>648</v>
      </c>
      <c r="GSI314" s="415">
        <v>4</v>
      </c>
      <c r="GSJ314" s="418" t="s">
        <v>758</v>
      </c>
      <c r="GSK314" s="417" t="s">
        <v>778</v>
      </c>
      <c r="GSL314" s="414" t="s">
        <v>648</v>
      </c>
      <c r="GSM314" s="415">
        <v>4</v>
      </c>
      <c r="GSN314" s="418" t="s">
        <v>758</v>
      </c>
      <c r="GSO314" s="417" t="s">
        <v>778</v>
      </c>
      <c r="GSP314" s="414" t="s">
        <v>648</v>
      </c>
      <c r="GSQ314" s="415">
        <v>4</v>
      </c>
      <c r="GSR314" s="418" t="s">
        <v>758</v>
      </c>
      <c r="GSS314" s="417" t="s">
        <v>778</v>
      </c>
      <c r="GST314" s="414" t="s">
        <v>648</v>
      </c>
      <c r="GSU314" s="415">
        <v>4</v>
      </c>
      <c r="GSV314" s="418" t="s">
        <v>758</v>
      </c>
      <c r="GSW314" s="417" t="s">
        <v>778</v>
      </c>
      <c r="GSX314" s="414" t="s">
        <v>648</v>
      </c>
      <c r="GSY314" s="415">
        <v>4</v>
      </c>
      <c r="GSZ314" s="418" t="s">
        <v>758</v>
      </c>
      <c r="GTA314" s="417" t="s">
        <v>778</v>
      </c>
      <c r="GTB314" s="414" t="s">
        <v>648</v>
      </c>
      <c r="GTC314" s="415">
        <v>4</v>
      </c>
      <c r="GTD314" s="418" t="s">
        <v>758</v>
      </c>
      <c r="GTE314" s="417" t="s">
        <v>778</v>
      </c>
      <c r="GTF314" s="414" t="s">
        <v>648</v>
      </c>
      <c r="GTG314" s="415">
        <v>4</v>
      </c>
      <c r="GTH314" s="418" t="s">
        <v>758</v>
      </c>
      <c r="GTI314" s="417" t="s">
        <v>778</v>
      </c>
      <c r="GTJ314" s="414" t="s">
        <v>648</v>
      </c>
      <c r="GTK314" s="415">
        <v>4</v>
      </c>
      <c r="GTL314" s="418" t="s">
        <v>758</v>
      </c>
      <c r="GTM314" s="417" t="s">
        <v>778</v>
      </c>
      <c r="GTN314" s="414" t="s">
        <v>648</v>
      </c>
      <c r="GTO314" s="415">
        <v>4</v>
      </c>
      <c r="GTP314" s="418" t="s">
        <v>758</v>
      </c>
      <c r="GTQ314" s="417" t="s">
        <v>778</v>
      </c>
      <c r="GTR314" s="414" t="s">
        <v>648</v>
      </c>
      <c r="GTS314" s="415">
        <v>4</v>
      </c>
      <c r="GTT314" s="418" t="s">
        <v>758</v>
      </c>
      <c r="GTU314" s="417" t="s">
        <v>778</v>
      </c>
      <c r="GTV314" s="414" t="s">
        <v>648</v>
      </c>
      <c r="GTW314" s="415">
        <v>4</v>
      </c>
      <c r="GTX314" s="418" t="s">
        <v>758</v>
      </c>
      <c r="GTY314" s="417" t="s">
        <v>778</v>
      </c>
      <c r="GTZ314" s="414" t="s">
        <v>648</v>
      </c>
      <c r="GUA314" s="415">
        <v>4</v>
      </c>
      <c r="GUB314" s="418" t="s">
        <v>758</v>
      </c>
      <c r="GUC314" s="417" t="s">
        <v>778</v>
      </c>
      <c r="GUD314" s="414" t="s">
        <v>648</v>
      </c>
      <c r="GUE314" s="415">
        <v>4</v>
      </c>
      <c r="GUF314" s="418" t="s">
        <v>758</v>
      </c>
      <c r="GUG314" s="417" t="s">
        <v>778</v>
      </c>
      <c r="GUH314" s="414" t="s">
        <v>648</v>
      </c>
      <c r="GUI314" s="415">
        <v>4</v>
      </c>
      <c r="GUJ314" s="418" t="s">
        <v>758</v>
      </c>
      <c r="GUK314" s="417" t="s">
        <v>778</v>
      </c>
      <c r="GUL314" s="414" t="s">
        <v>648</v>
      </c>
      <c r="GUM314" s="415">
        <v>4</v>
      </c>
      <c r="GUN314" s="418" t="s">
        <v>758</v>
      </c>
      <c r="GUO314" s="417" t="s">
        <v>778</v>
      </c>
      <c r="GUP314" s="414" t="s">
        <v>648</v>
      </c>
      <c r="GUQ314" s="415">
        <v>4</v>
      </c>
      <c r="GUR314" s="418" t="s">
        <v>758</v>
      </c>
      <c r="GUS314" s="417" t="s">
        <v>778</v>
      </c>
      <c r="GUT314" s="414" t="s">
        <v>648</v>
      </c>
      <c r="GUU314" s="415">
        <v>4</v>
      </c>
      <c r="GUV314" s="418" t="s">
        <v>758</v>
      </c>
      <c r="GUW314" s="417" t="s">
        <v>778</v>
      </c>
      <c r="GUX314" s="414" t="s">
        <v>648</v>
      </c>
      <c r="GUY314" s="415">
        <v>4</v>
      </c>
      <c r="GUZ314" s="418" t="s">
        <v>758</v>
      </c>
      <c r="GVA314" s="417" t="s">
        <v>778</v>
      </c>
      <c r="GVB314" s="414" t="s">
        <v>648</v>
      </c>
      <c r="GVC314" s="415">
        <v>4</v>
      </c>
      <c r="GVD314" s="418" t="s">
        <v>758</v>
      </c>
      <c r="GVE314" s="417" t="s">
        <v>778</v>
      </c>
      <c r="GVF314" s="414" t="s">
        <v>648</v>
      </c>
      <c r="GVG314" s="415">
        <v>4</v>
      </c>
      <c r="GVH314" s="418" t="s">
        <v>758</v>
      </c>
      <c r="GVI314" s="417" t="s">
        <v>778</v>
      </c>
      <c r="GVJ314" s="414" t="s">
        <v>648</v>
      </c>
      <c r="GVK314" s="415">
        <v>4</v>
      </c>
      <c r="GVL314" s="418" t="s">
        <v>758</v>
      </c>
      <c r="GVM314" s="417" t="s">
        <v>778</v>
      </c>
      <c r="GVN314" s="414" t="s">
        <v>648</v>
      </c>
      <c r="GVO314" s="415">
        <v>4</v>
      </c>
      <c r="GVP314" s="418" t="s">
        <v>758</v>
      </c>
      <c r="GVQ314" s="417" t="s">
        <v>778</v>
      </c>
      <c r="GVR314" s="414" t="s">
        <v>648</v>
      </c>
      <c r="GVS314" s="415">
        <v>4</v>
      </c>
      <c r="GVT314" s="418" t="s">
        <v>758</v>
      </c>
      <c r="GVU314" s="417" t="s">
        <v>778</v>
      </c>
      <c r="GVV314" s="414" t="s">
        <v>648</v>
      </c>
      <c r="GVW314" s="415">
        <v>4</v>
      </c>
      <c r="GVX314" s="418" t="s">
        <v>758</v>
      </c>
      <c r="GVY314" s="417" t="s">
        <v>778</v>
      </c>
      <c r="GVZ314" s="414" t="s">
        <v>648</v>
      </c>
      <c r="GWA314" s="415">
        <v>4</v>
      </c>
      <c r="GWB314" s="418" t="s">
        <v>758</v>
      </c>
      <c r="GWC314" s="417" t="s">
        <v>778</v>
      </c>
      <c r="GWD314" s="414" t="s">
        <v>648</v>
      </c>
      <c r="GWE314" s="415">
        <v>4</v>
      </c>
      <c r="GWF314" s="418" t="s">
        <v>758</v>
      </c>
      <c r="GWG314" s="417" t="s">
        <v>778</v>
      </c>
      <c r="GWH314" s="414" t="s">
        <v>648</v>
      </c>
      <c r="GWI314" s="415">
        <v>4</v>
      </c>
      <c r="GWJ314" s="418" t="s">
        <v>758</v>
      </c>
      <c r="GWK314" s="417" t="s">
        <v>778</v>
      </c>
      <c r="GWL314" s="414" t="s">
        <v>648</v>
      </c>
      <c r="GWM314" s="415">
        <v>4</v>
      </c>
      <c r="GWN314" s="418" t="s">
        <v>758</v>
      </c>
      <c r="GWO314" s="417" t="s">
        <v>778</v>
      </c>
      <c r="GWP314" s="414" t="s">
        <v>648</v>
      </c>
      <c r="GWQ314" s="415">
        <v>4</v>
      </c>
      <c r="GWR314" s="418" t="s">
        <v>758</v>
      </c>
      <c r="GWS314" s="417" t="s">
        <v>778</v>
      </c>
      <c r="GWT314" s="414" t="s">
        <v>648</v>
      </c>
      <c r="GWU314" s="415">
        <v>4</v>
      </c>
      <c r="GWV314" s="418" t="s">
        <v>758</v>
      </c>
      <c r="GWW314" s="417" t="s">
        <v>778</v>
      </c>
      <c r="GWX314" s="414" t="s">
        <v>648</v>
      </c>
      <c r="GWY314" s="415">
        <v>4</v>
      </c>
      <c r="GWZ314" s="418" t="s">
        <v>758</v>
      </c>
      <c r="GXA314" s="417" t="s">
        <v>778</v>
      </c>
      <c r="GXB314" s="414" t="s">
        <v>648</v>
      </c>
      <c r="GXC314" s="415">
        <v>4</v>
      </c>
      <c r="GXD314" s="418" t="s">
        <v>758</v>
      </c>
      <c r="GXE314" s="417" t="s">
        <v>778</v>
      </c>
      <c r="GXF314" s="414" t="s">
        <v>648</v>
      </c>
      <c r="GXG314" s="415">
        <v>4</v>
      </c>
      <c r="GXH314" s="418" t="s">
        <v>758</v>
      </c>
      <c r="GXI314" s="417" t="s">
        <v>778</v>
      </c>
      <c r="GXJ314" s="414" t="s">
        <v>648</v>
      </c>
      <c r="GXK314" s="415">
        <v>4</v>
      </c>
      <c r="GXL314" s="418" t="s">
        <v>758</v>
      </c>
      <c r="GXM314" s="417" t="s">
        <v>778</v>
      </c>
      <c r="GXN314" s="414" t="s">
        <v>648</v>
      </c>
      <c r="GXO314" s="415">
        <v>4</v>
      </c>
      <c r="GXP314" s="418" t="s">
        <v>758</v>
      </c>
      <c r="GXQ314" s="417" t="s">
        <v>778</v>
      </c>
      <c r="GXR314" s="414" t="s">
        <v>648</v>
      </c>
      <c r="GXS314" s="415">
        <v>4</v>
      </c>
      <c r="GXT314" s="418" t="s">
        <v>758</v>
      </c>
      <c r="GXU314" s="417" t="s">
        <v>778</v>
      </c>
      <c r="GXV314" s="414" t="s">
        <v>648</v>
      </c>
      <c r="GXW314" s="415">
        <v>4</v>
      </c>
      <c r="GXX314" s="418" t="s">
        <v>758</v>
      </c>
      <c r="GXY314" s="417" t="s">
        <v>778</v>
      </c>
      <c r="GXZ314" s="414" t="s">
        <v>648</v>
      </c>
      <c r="GYA314" s="415">
        <v>4</v>
      </c>
      <c r="GYB314" s="418" t="s">
        <v>758</v>
      </c>
      <c r="GYC314" s="417" t="s">
        <v>778</v>
      </c>
      <c r="GYD314" s="414" t="s">
        <v>648</v>
      </c>
      <c r="GYE314" s="415">
        <v>4</v>
      </c>
      <c r="GYF314" s="418" t="s">
        <v>758</v>
      </c>
      <c r="GYG314" s="417" t="s">
        <v>778</v>
      </c>
      <c r="GYH314" s="414" t="s">
        <v>648</v>
      </c>
      <c r="GYI314" s="415">
        <v>4</v>
      </c>
      <c r="GYJ314" s="418" t="s">
        <v>758</v>
      </c>
      <c r="GYK314" s="417" t="s">
        <v>778</v>
      </c>
      <c r="GYL314" s="414" t="s">
        <v>648</v>
      </c>
      <c r="GYM314" s="415">
        <v>4</v>
      </c>
      <c r="GYN314" s="418" t="s">
        <v>758</v>
      </c>
      <c r="GYO314" s="417" t="s">
        <v>778</v>
      </c>
      <c r="GYP314" s="414" t="s">
        <v>648</v>
      </c>
      <c r="GYQ314" s="415">
        <v>4</v>
      </c>
      <c r="GYR314" s="418" t="s">
        <v>758</v>
      </c>
      <c r="GYS314" s="417" t="s">
        <v>778</v>
      </c>
      <c r="GYT314" s="414" t="s">
        <v>648</v>
      </c>
      <c r="GYU314" s="415">
        <v>4</v>
      </c>
      <c r="GYV314" s="418" t="s">
        <v>758</v>
      </c>
      <c r="GYW314" s="417" t="s">
        <v>778</v>
      </c>
      <c r="GYX314" s="414" t="s">
        <v>648</v>
      </c>
      <c r="GYY314" s="415">
        <v>4</v>
      </c>
      <c r="GYZ314" s="418" t="s">
        <v>758</v>
      </c>
      <c r="GZA314" s="417" t="s">
        <v>778</v>
      </c>
      <c r="GZB314" s="414" t="s">
        <v>648</v>
      </c>
      <c r="GZC314" s="415">
        <v>4</v>
      </c>
      <c r="GZD314" s="418" t="s">
        <v>758</v>
      </c>
      <c r="GZE314" s="417" t="s">
        <v>778</v>
      </c>
      <c r="GZF314" s="414" t="s">
        <v>648</v>
      </c>
      <c r="GZG314" s="415">
        <v>4</v>
      </c>
      <c r="GZH314" s="418" t="s">
        <v>758</v>
      </c>
      <c r="GZI314" s="417" t="s">
        <v>778</v>
      </c>
      <c r="GZJ314" s="414" t="s">
        <v>648</v>
      </c>
      <c r="GZK314" s="415">
        <v>4</v>
      </c>
      <c r="GZL314" s="418" t="s">
        <v>758</v>
      </c>
      <c r="GZM314" s="417" t="s">
        <v>778</v>
      </c>
      <c r="GZN314" s="414" t="s">
        <v>648</v>
      </c>
      <c r="GZO314" s="415">
        <v>4</v>
      </c>
      <c r="GZP314" s="418" t="s">
        <v>758</v>
      </c>
      <c r="GZQ314" s="417" t="s">
        <v>778</v>
      </c>
      <c r="GZR314" s="414" t="s">
        <v>648</v>
      </c>
      <c r="GZS314" s="415">
        <v>4</v>
      </c>
      <c r="GZT314" s="418" t="s">
        <v>758</v>
      </c>
      <c r="GZU314" s="417" t="s">
        <v>778</v>
      </c>
      <c r="GZV314" s="414" t="s">
        <v>648</v>
      </c>
      <c r="GZW314" s="415">
        <v>4</v>
      </c>
      <c r="GZX314" s="418" t="s">
        <v>758</v>
      </c>
      <c r="GZY314" s="417" t="s">
        <v>778</v>
      </c>
      <c r="GZZ314" s="414" t="s">
        <v>648</v>
      </c>
      <c r="HAA314" s="415">
        <v>4</v>
      </c>
      <c r="HAB314" s="418" t="s">
        <v>758</v>
      </c>
      <c r="HAC314" s="417" t="s">
        <v>778</v>
      </c>
      <c r="HAD314" s="414" t="s">
        <v>648</v>
      </c>
      <c r="HAE314" s="415">
        <v>4</v>
      </c>
      <c r="HAF314" s="418" t="s">
        <v>758</v>
      </c>
      <c r="HAG314" s="417" t="s">
        <v>778</v>
      </c>
      <c r="HAH314" s="414" t="s">
        <v>648</v>
      </c>
      <c r="HAI314" s="415">
        <v>4</v>
      </c>
      <c r="HAJ314" s="418" t="s">
        <v>758</v>
      </c>
      <c r="HAK314" s="417" t="s">
        <v>778</v>
      </c>
      <c r="HAL314" s="414" t="s">
        <v>648</v>
      </c>
      <c r="HAM314" s="415">
        <v>4</v>
      </c>
      <c r="HAN314" s="418" t="s">
        <v>758</v>
      </c>
      <c r="HAO314" s="417" t="s">
        <v>778</v>
      </c>
      <c r="HAP314" s="414" t="s">
        <v>648</v>
      </c>
      <c r="HAQ314" s="415">
        <v>4</v>
      </c>
      <c r="HAR314" s="418" t="s">
        <v>758</v>
      </c>
      <c r="HAS314" s="417" t="s">
        <v>778</v>
      </c>
      <c r="HAT314" s="414" t="s">
        <v>648</v>
      </c>
      <c r="HAU314" s="415">
        <v>4</v>
      </c>
      <c r="HAV314" s="418" t="s">
        <v>758</v>
      </c>
      <c r="HAW314" s="417" t="s">
        <v>778</v>
      </c>
      <c r="HAX314" s="414" t="s">
        <v>648</v>
      </c>
      <c r="HAY314" s="415">
        <v>4</v>
      </c>
      <c r="HAZ314" s="418" t="s">
        <v>758</v>
      </c>
      <c r="HBA314" s="417" t="s">
        <v>778</v>
      </c>
      <c r="HBB314" s="414" t="s">
        <v>648</v>
      </c>
      <c r="HBC314" s="415">
        <v>4</v>
      </c>
      <c r="HBD314" s="418" t="s">
        <v>758</v>
      </c>
      <c r="HBE314" s="417" t="s">
        <v>778</v>
      </c>
      <c r="HBF314" s="414" t="s">
        <v>648</v>
      </c>
      <c r="HBG314" s="415">
        <v>4</v>
      </c>
      <c r="HBH314" s="418" t="s">
        <v>758</v>
      </c>
      <c r="HBI314" s="417" t="s">
        <v>778</v>
      </c>
      <c r="HBJ314" s="414" t="s">
        <v>648</v>
      </c>
      <c r="HBK314" s="415">
        <v>4</v>
      </c>
      <c r="HBL314" s="418" t="s">
        <v>758</v>
      </c>
      <c r="HBM314" s="417" t="s">
        <v>778</v>
      </c>
      <c r="HBN314" s="414" t="s">
        <v>648</v>
      </c>
      <c r="HBO314" s="415">
        <v>4</v>
      </c>
      <c r="HBP314" s="418" t="s">
        <v>758</v>
      </c>
      <c r="HBQ314" s="417" t="s">
        <v>778</v>
      </c>
      <c r="HBR314" s="414" t="s">
        <v>648</v>
      </c>
      <c r="HBS314" s="415">
        <v>4</v>
      </c>
      <c r="HBT314" s="418" t="s">
        <v>758</v>
      </c>
      <c r="HBU314" s="417" t="s">
        <v>778</v>
      </c>
      <c r="HBV314" s="414" t="s">
        <v>648</v>
      </c>
      <c r="HBW314" s="415">
        <v>4</v>
      </c>
      <c r="HBX314" s="418" t="s">
        <v>758</v>
      </c>
      <c r="HBY314" s="417" t="s">
        <v>778</v>
      </c>
      <c r="HBZ314" s="414" t="s">
        <v>648</v>
      </c>
      <c r="HCA314" s="415">
        <v>4</v>
      </c>
      <c r="HCB314" s="418" t="s">
        <v>758</v>
      </c>
      <c r="HCC314" s="417" t="s">
        <v>778</v>
      </c>
      <c r="HCD314" s="414" t="s">
        <v>648</v>
      </c>
      <c r="HCE314" s="415">
        <v>4</v>
      </c>
      <c r="HCF314" s="418" t="s">
        <v>758</v>
      </c>
      <c r="HCG314" s="417" t="s">
        <v>778</v>
      </c>
      <c r="HCH314" s="414" t="s">
        <v>648</v>
      </c>
      <c r="HCI314" s="415">
        <v>4</v>
      </c>
      <c r="HCJ314" s="418" t="s">
        <v>758</v>
      </c>
      <c r="HCK314" s="417" t="s">
        <v>778</v>
      </c>
      <c r="HCL314" s="414" t="s">
        <v>648</v>
      </c>
      <c r="HCM314" s="415">
        <v>4</v>
      </c>
      <c r="HCN314" s="418" t="s">
        <v>758</v>
      </c>
      <c r="HCO314" s="417" t="s">
        <v>778</v>
      </c>
      <c r="HCP314" s="414" t="s">
        <v>648</v>
      </c>
      <c r="HCQ314" s="415">
        <v>4</v>
      </c>
      <c r="HCR314" s="418" t="s">
        <v>758</v>
      </c>
      <c r="HCS314" s="417" t="s">
        <v>778</v>
      </c>
      <c r="HCT314" s="414" t="s">
        <v>648</v>
      </c>
      <c r="HCU314" s="415">
        <v>4</v>
      </c>
      <c r="HCV314" s="418" t="s">
        <v>758</v>
      </c>
      <c r="HCW314" s="417" t="s">
        <v>778</v>
      </c>
      <c r="HCX314" s="414" t="s">
        <v>648</v>
      </c>
      <c r="HCY314" s="415">
        <v>4</v>
      </c>
      <c r="HCZ314" s="418" t="s">
        <v>758</v>
      </c>
      <c r="HDA314" s="417" t="s">
        <v>778</v>
      </c>
      <c r="HDB314" s="414" t="s">
        <v>648</v>
      </c>
      <c r="HDC314" s="415">
        <v>4</v>
      </c>
      <c r="HDD314" s="418" t="s">
        <v>758</v>
      </c>
      <c r="HDE314" s="417" t="s">
        <v>778</v>
      </c>
      <c r="HDF314" s="414" t="s">
        <v>648</v>
      </c>
      <c r="HDG314" s="415">
        <v>4</v>
      </c>
      <c r="HDH314" s="418" t="s">
        <v>758</v>
      </c>
      <c r="HDI314" s="417" t="s">
        <v>778</v>
      </c>
      <c r="HDJ314" s="414" t="s">
        <v>648</v>
      </c>
      <c r="HDK314" s="415">
        <v>4</v>
      </c>
      <c r="HDL314" s="418" t="s">
        <v>758</v>
      </c>
      <c r="HDM314" s="417" t="s">
        <v>778</v>
      </c>
      <c r="HDN314" s="414" t="s">
        <v>648</v>
      </c>
      <c r="HDO314" s="415">
        <v>4</v>
      </c>
      <c r="HDP314" s="418" t="s">
        <v>758</v>
      </c>
      <c r="HDQ314" s="417" t="s">
        <v>778</v>
      </c>
      <c r="HDR314" s="414" t="s">
        <v>648</v>
      </c>
      <c r="HDS314" s="415">
        <v>4</v>
      </c>
      <c r="HDT314" s="418" t="s">
        <v>758</v>
      </c>
      <c r="HDU314" s="417" t="s">
        <v>778</v>
      </c>
      <c r="HDV314" s="414" t="s">
        <v>648</v>
      </c>
      <c r="HDW314" s="415">
        <v>4</v>
      </c>
      <c r="HDX314" s="418" t="s">
        <v>758</v>
      </c>
      <c r="HDY314" s="417" t="s">
        <v>778</v>
      </c>
      <c r="HDZ314" s="414" t="s">
        <v>648</v>
      </c>
      <c r="HEA314" s="415">
        <v>4</v>
      </c>
      <c r="HEB314" s="418" t="s">
        <v>758</v>
      </c>
      <c r="HEC314" s="417" t="s">
        <v>778</v>
      </c>
      <c r="HED314" s="414" t="s">
        <v>648</v>
      </c>
      <c r="HEE314" s="415">
        <v>4</v>
      </c>
      <c r="HEF314" s="418" t="s">
        <v>758</v>
      </c>
      <c r="HEG314" s="417" t="s">
        <v>778</v>
      </c>
      <c r="HEH314" s="414" t="s">
        <v>648</v>
      </c>
      <c r="HEI314" s="415">
        <v>4</v>
      </c>
      <c r="HEJ314" s="418" t="s">
        <v>758</v>
      </c>
      <c r="HEK314" s="417" t="s">
        <v>778</v>
      </c>
      <c r="HEL314" s="414" t="s">
        <v>648</v>
      </c>
      <c r="HEM314" s="415">
        <v>4</v>
      </c>
      <c r="HEN314" s="418" t="s">
        <v>758</v>
      </c>
      <c r="HEO314" s="417" t="s">
        <v>778</v>
      </c>
      <c r="HEP314" s="414" t="s">
        <v>648</v>
      </c>
      <c r="HEQ314" s="415">
        <v>4</v>
      </c>
      <c r="HER314" s="418" t="s">
        <v>758</v>
      </c>
      <c r="HES314" s="417" t="s">
        <v>778</v>
      </c>
      <c r="HET314" s="414" t="s">
        <v>648</v>
      </c>
      <c r="HEU314" s="415">
        <v>4</v>
      </c>
      <c r="HEV314" s="418" t="s">
        <v>758</v>
      </c>
      <c r="HEW314" s="417" t="s">
        <v>778</v>
      </c>
      <c r="HEX314" s="414" t="s">
        <v>648</v>
      </c>
      <c r="HEY314" s="415">
        <v>4</v>
      </c>
      <c r="HEZ314" s="418" t="s">
        <v>758</v>
      </c>
      <c r="HFA314" s="417" t="s">
        <v>778</v>
      </c>
      <c r="HFB314" s="414" t="s">
        <v>648</v>
      </c>
      <c r="HFC314" s="415">
        <v>4</v>
      </c>
      <c r="HFD314" s="418" t="s">
        <v>758</v>
      </c>
      <c r="HFE314" s="417" t="s">
        <v>778</v>
      </c>
      <c r="HFF314" s="414" t="s">
        <v>648</v>
      </c>
      <c r="HFG314" s="415">
        <v>4</v>
      </c>
      <c r="HFH314" s="418" t="s">
        <v>758</v>
      </c>
      <c r="HFI314" s="417" t="s">
        <v>778</v>
      </c>
      <c r="HFJ314" s="414" t="s">
        <v>648</v>
      </c>
      <c r="HFK314" s="415">
        <v>4</v>
      </c>
      <c r="HFL314" s="418" t="s">
        <v>758</v>
      </c>
      <c r="HFM314" s="417" t="s">
        <v>778</v>
      </c>
      <c r="HFN314" s="414" t="s">
        <v>648</v>
      </c>
      <c r="HFO314" s="415">
        <v>4</v>
      </c>
      <c r="HFP314" s="418" t="s">
        <v>758</v>
      </c>
      <c r="HFQ314" s="417" t="s">
        <v>778</v>
      </c>
      <c r="HFR314" s="414" t="s">
        <v>648</v>
      </c>
      <c r="HFS314" s="415">
        <v>4</v>
      </c>
      <c r="HFT314" s="418" t="s">
        <v>758</v>
      </c>
      <c r="HFU314" s="417" t="s">
        <v>778</v>
      </c>
      <c r="HFV314" s="414" t="s">
        <v>648</v>
      </c>
      <c r="HFW314" s="415">
        <v>4</v>
      </c>
      <c r="HFX314" s="418" t="s">
        <v>758</v>
      </c>
      <c r="HFY314" s="417" t="s">
        <v>778</v>
      </c>
      <c r="HFZ314" s="414" t="s">
        <v>648</v>
      </c>
      <c r="HGA314" s="415">
        <v>4</v>
      </c>
      <c r="HGB314" s="418" t="s">
        <v>758</v>
      </c>
      <c r="HGC314" s="417" t="s">
        <v>778</v>
      </c>
      <c r="HGD314" s="414" t="s">
        <v>648</v>
      </c>
      <c r="HGE314" s="415">
        <v>4</v>
      </c>
      <c r="HGF314" s="418" t="s">
        <v>758</v>
      </c>
      <c r="HGG314" s="417" t="s">
        <v>778</v>
      </c>
      <c r="HGH314" s="414" t="s">
        <v>648</v>
      </c>
      <c r="HGI314" s="415">
        <v>4</v>
      </c>
      <c r="HGJ314" s="418" t="s">
        <v>758</v>
      </c>
      <c r="HGK314" s="417" t="s">
        <v>778</v>
      </c>
      <c r="HGL314" s="414" t="s">
        <v>648</v>
      </c>
      <c r="HGM314" s="415">
        <v>4</v>
      </c>
      <c r="HGN314" s="418" t="s">
        <v>758</v>
      </c>
      <c r="HGO314" s="417" t="s">
        <v>778</v>
      </c>
      <c r="HGP314" s="414" t="s">
        <v>648</v>
      </c>
      <c r="HGQ314" s="415">
        <v>4</v>
      </c>
      <c r="HGR314" s="418" t="s">
        <v>758</v>
      </c>
      <c r="HGS314" s="417" t="s">
        <v>778</v>
      </c>
      <c r="HGT314" s="414" t="s">
        <v>648</v>
      </c>
      <c r="HGU314" s="415">
        <v>4</v>
      </c>
      <c r="HGV314" s="418" t="s">
        <v>758</v>
      </c>
      <c r="HGW314" s="417" t="s">
        <v>778</v>
      </c>
      <c r="HGX314" s="414" t="s">
        <v>648</v>
      </c>
      <c r="HGY314" s="415">
        <v>4</v>
      </c>
      <c r="HGZ314" s="418" t="s">
        <v>758</v>
      </c>
      <c r="HHA314" s="417" t="s">
        <v>778</v>
      </c>
      <c r="HHB314" s="414" t="s">
        <v>648</v>
      </c>
      <c r="HHC314" s="415">
        <v>4</v>
      </c>
      <c r="HHD314" s="418" t="s">
        <v>758</v>
      </c>
      <c r="HHE314" s="417" t="s">
        <v>778</v>
      </c>
      <c r="HHF314" s="414" t="s">
        <v>648</v>
      </c>
      <c r="HHG314" s="415">
        <v>4</v>
      </c>
      <c r="HHH314" s="418" t="s">
        <v>758</v>
      </c>
      <c r="HHI314" s="417" t="s">
        <v>778</v>
      </c>
      <c r="HHJ314" s="414" t="s">
        <v>648</v>
      </c>
      <c r="HHK314" s="415">
        <v>4</v>
      </c>
      <c r="HHL314" s="418" t="s">
        <v>758</v>
      </c>
      <c r="HHM314" s="417" t="s">
        <v>778</v>
      </c>
      <c r="HHN314" s="414" t="s">
        <v>648</v>
      </c>
      <c r="HHO314" s="415">
        <v>4</v>
      </c>
      <c r="HHP314" s="418" t="s">
        <v>758</v>
      </c>
      <c r="HHQ314" s="417" t="s">
        <v>778</v>
      </c>
      <c r="HHR314" s="414" t="s">
        <v>648</v>
      </c>
      <c r="HHS314" s="415">
        <v>4</v>
      </c>
      <c r="HHT314" s="418" t="s">
        <v>758</v>
      </c>
      <c r="HHU314" s="417" t="s">
        <v>778</v>
      </c>
      <c r="HHV314" s="414" t="s">
        <v>648</v>
      </c>
      <c r="HHW314" s="415">
        <v>4</v>
      </c>
      <c r="HHX314" s="418" t="s">
        <v>758</v>
      </c>
      <c r="HHY314" s="417" t="s">
        <v>778</v>
      </c>
      <c r="HHZ314" s="414" t="s">
        <v>648</v>
      </c>
      <c r="HIA314" s="415">
        <v>4</v>
      </c>
      <c r="HIB314" s="418" t="s">
        <v>758</v>
      </c>
      <c r="HIC314" s="417" t="s">
        <v>778</v>
      </c>
      <c r="HID314" s="414" t="s">
        <v>648</v>
      </c>
      <c r="HIE314" s="415">
        <v>4</v>
      </c>
      <c r="HIF314" s="418" t="s">
        <v>758</v>
      </c>
      <c r="HIG314" s="417" t="s">
        <v>778</v>
      </c>
      <c r="HIH314" s="414" t="s">
        <v>648</v>
      </c>
      <c r="HII314" s="415">
        <v>4</v>
      </c>
      <c r="HIJ314" s="418" t="s">
        <v>758</v>
      </c>
      <c r="HIK314" s="417" t="s">
        <v>778</v>
      </c>
      <c r="HIL314" s="414" t="s">
        <v>648</v>
      </c>
      <c r="HIM314" s="415">
        <v>4</v>
      </c>
      <c r="HIN314" s="418" t="s">
        <v>758</v>
      </c>
      <c r="HIO314" s="417" t="s">
        <v>778</v>
      </c>
      <c r="HIP314" s="414" t="s">
        <v>648</v>
      </c>
      <c r="HIQ314" s="415">
        <v>4</v>
      </c>
      <c r="HIR314" s="418" t="s">
        <v>758</v>
      </c>
      <c r="HIS314" s="417" t="s">
        <v>778</v>
      </c>
      <c r="HIT314" s="414" t="s">
        <v>648</v>
      </c>
      <c r="HIU314" s="415">
        <v>4</v>
      </c>
      <c r="HIV314" s="418" t="s">
        <v>758</v>
      </c>
      <c r="HIW314" s="417" t="s">
        <v>778</v>
      </c>
      <c r="HIX314" s="414" t="s">
        <v>648</v>
      </c>
      <c r="HIY314" s="415">
        <v>4</v>
      </c>
      <c r="HIZ314" s="418" t="s">
        <v>758</v>
      </c>
      <c r="HJA314" s="417" t="s">
        <v>778</v>
      </c>
      <c r="HJB314" s="414" t="s">
        <v>648</v>
      </c>
      <c r="HJC314" s="415">
        <v>4</v>
      </c>
      <c r="HJD314" s="418" t="s">
        <v>758</v>
      </c>
      <c r="HJE314" s="417" t="s">
        <v>778</v>
      </c>
      <c r="HJF314" s="414" t="s">
        <v>648</v>
      </c>
      <c r="HJG314" s="415">
        <v>4</v>
      </c>
      <c r="HJH314" s="418" t="s">
        <v>758</v>
      </c>
      <c r="HJI314" s="417" t="s">
        <v>778</v>
      </c>
      <c r="HJJ314" s="414" t="s">
        <v>648</v>
      </c>
      <c r="HJK314" s="415">
        <v>4</v>
      </c>
      <c r="HJL314" s="418" t="s">
        <v>758</v>
      </c>
      <c r="HJM314" s="417" t="s">
        <v>778</v>
      </c>
      <c r="HJN314" s="414" t="s">
        <v>648</v>
      </c>
      <c r="HJO314" s="415">
        <v>4</v>
      </c>
      <c r="HJP314" s="418" t="s">
        <v>758</v>
      </c>
      <c r="HJQ314" s="417" t="s">
        <v>778</v>
      </c>
      <c r="HJR314" s="414" t="s">
        <v>648</v>
      </c>
      <c r="HJS314" s="415">
        <v>4</v>
      </c>
      <c r="HJT314" s="418" t="s">
        <v>758</v>
      </c>
      <c r="HJU314" s="417" t="s">
        <v>778</v>
      </c>
      <c r="HJV314" s="414" t="s">
        <v>648</v>
      </c>
      <c r="HJW314" s="415">
        <v>4</v>
      </c>
      <c r="HJX314" s="418" t="s">
        <v>758</v>
      </c>
      <c r="HJY314" s="417" t="s">
        <v>778</v>
      </c>
      <c r="HJZ314" s="414" t="s">
        <v>648</v>
      </c>
      <c r="HKA314" s="415">
        <v>4</v>
      </c>
      <c r="HKB314" s="418" t="s">
        <v>758</v>
      </c>
      <c r="HKC314" s="417" t="s">
        <v>778</v>
      </c>
      <c r="HKD314" s="414" t="s">
        <v>648</v>
      </c>
      <c r="HKE314" s="415">
        <v>4</v>
      </c>
      <c r="HKF314" s="418" t="s">
        <v>758</v>
      </c>
      <c r="HKG314" s="417" t="s">
        <v>778</v>
      </c>
      <c r="HKH314" s="414" t="s">
        <v>648</v>
      </c>
      <c r="HKI314" s="415">
        <v>4</v>
      </c>
      <c r="HKJ314" s="418" t="s">
        <v>758</v>
      </c>
      <c r="HKK314" s="417" t="s">
        <v>778</v>
      </c>
      <c r="HKL314" s="414" t="s">
        <v>648</v>
      </c>
      <c r="HKM314" s="415">
        <v>4</v>
      </c>
      <c r="HKN314" s="418" t="s">
        <v>758</v>
      </c>
      <c r="HKO314" s="417" t="s">
        <v>778</v>
      </c>
      <c r="HKP314" s="414" t="s">
        <v>648</v>
      </c>
      <c r="HKQ314" s="415">
        <v>4</v>
      </c>
      <c r="HKR314" s="418" t="s">
        <v>758</v>
      </c>
      <c r="HKS314" s="417" t="s">
        <v>778</v>
      </c>
      <c r="HKT314" s="414" t="s">
        <v>648</v>
      </c>
      <c r="HKU314" s="415">
        <v>4</v>
      </c>
      <c r="HKV314" s="418" t="s">
        <v>758</v>
      </c>
      <c r="HKW314" s="417" t="s">
        <v>778</v>
      </c>
      <c r="HKX314" s="414" t="s">
        <v>648</v>
      </c>
      <c r="HKY314" s="415">
        <v>4</v>
      </c>
      <c r="HKZ314" s="418" t="s">
        <v>758</v>
      </c>
      <c r="HLA314" s="417" t="s">
        <v>778</v>
      </c>
      <c r="HLB314" s="414" t="s">
        <v>648</v>
      </c>
      <c r="HLC314" s="415">
        <v>4</v>
      </c>
      <c r="HLD314" s="418" t="s">
        <v>758</v>
      </c>
      <c r="HLE314" s="417" t="s">
        <v>778</v>
      </c>
      <c r="HLF314" s="414" t="s">
        <v>648</v>
      </c>
      <c r="HLG314" s="415">
        <v>4</v>
      </c>
      <c r="HLH314" s="418" t="s">
        <v>758</v>
      </c>
      <c r="HLI314" s="417" t="s">
        <v>778</v>
      </c>
      <c r="HLJ314" s="414" t="s">
        <v>648</v>
      </c>
      <c r="HLK314" s="415">
        <v>4</v>
      </c>
      <c r="HLL314" s="418" t="s">
        <v>758</v>
      </c>
      <c r="HLM314" s="417" t="s">
        <v>778</v>
      </c>
      <c r="HLN314" s="414" t="s">
        <v>648</v>
      </c>
      <c r="HLO314" s="415">
        <v>4</v>
      </c>
      <c r="HLP314" s="418" t="s">
        <v>758</v>
      </c>
      <c r="HLQ314" s="417" t="s">
        <v>778</v>
      </c>
      <c r="HLR314" s="414" t="s">
        <v>648</v>
      </c>
      <c r="HLS314" s="415">
        <v>4</v>
      </c>
      <c r="HLT314" s="418" t="s">
        <v>758</v>
      </c>
      <c r="HLU314" s="417" t="s">
        <v>778</v>
      </c>
      <c r="HLV314" s="414" t="s">
        <v>648</v>
      </c>
      <c r="HLW314" s="415">
        <v>4</v>
      </c>
      <c r="HLX314" s="418" t="s">
        <v>758</v>
      </c>
      <c r="HLY314" s="417" t="s">
        <v>778</v>
      </c>
      <c r="HLZ314" s="414" t="s">
        <v>648</v>
      </c>
      <c r="HMA314" s="415">
        <v>4</v>
      </c>
      <c r="HMB314" s="418" t="s">
        <v>758</v>
      </c>
      <c r="HMC314" s="417" t="s">
        <v>778</v>
      </c>
      <c r="HMD314" s="414" t="s">
        <v>648</v>
      </c>
      <c r="HME314" s="415">
        <v>4</v>
      </c>
      <c r="HMF314" s="418" t="s">
        <v>758</v>
      </c>
      <c r="HMG314" s="417" t="s">
        <v>778</v>
      </c>
      <c r="HMH314" s="414" t="s">
        <v>648</v>
      </c>
      <c r="HMI314" s="415">
        <v>4</v>
      </c>
      <c r="HMJ314" s="418" t="s">
        <v>758</v>
      </c>
      <c r="HMK314" s="417" t="s">
        <v>778</v>
      </c>
      <c r="HML314" s="414" t="s">
        <v>648</v>
      </c>
      <c r="HMM314" s="415">
        <v>4</v>
      </c>
      <c r="HMN314" s="418" t="s">
        <v>758</v>
      </c>
      <c r="HMO314" s="417" t="s">
        <v>778</v>
      </c>
      <c r="HMP314" s="414" t="s">
        <v>648</v>
      </c>
      <c r="HMQ314" s="415">
        <v>4</v>
      </c>
      <c r="HMR314" s="418" t="s">
        <v>758</v>
      </c>
      <c r="HMS314" s="417" t="s">
        <v>778</v>
      </c>
      <c r="HMT314" s="414" t="s">
        <v>648</v>
      </c>
      <c r="HMU314" s="415">
        <v>4</v>
      </c>
      <c r="HMV314" s="418" t="s">
        <v>758</v>
      </c>
      <c r="HMW314" s="417" t="s">
        <v>778</v>
      </c>
      <c r="HMX314" s="414" t="s">
        <v>648</v>
      </c>
      <c r="HMY314" s="415">
        <v>4</v>
      </c>
      <c r="HMZ314" s="418" t="s">
        <v>758</v>
      </c>
      <c r="HNA314" s="417" t="s">
        <v>778</v>
      </c>
      <c r="HNB314" s="414" t="s">
        <v>648</v>
      </c>
      <c r="HNC314" s="415">
        <v>4</v>
      </c>
      <c r="HND314" s="418" t="s">
        <v>758</v>
      </c>
      <c r="HNE314" s="417" t="s">
        <v>778</v>
      </c>
      <c r="HNF314" s="414" t="s">
        <v>648</v>
      </c>
      <c r="HNG314" s="415">
        <v>4</v>
      </c>
      <c r="HNH314" s="418" t="s">
        <v>758</v>
      </c>
      <c r="HNI314" s="417" t="s">
        <v>778</v>
      </c>
      <c r="HNJ314" s="414" t="s">
        <v>648</v>
      </c>
      <c r="HNK314" s="415">
        <v>4</v>
      </c>
      <c r="HNL314" s="418" t="s">
        <v>758</v>
      </c>
      <c r="HNM314" s="417" t="s">
        <v>778</v>
      </c>
      <c r="HNN314" s="414" t="s">
        <v>648</v>
      </c>
      <c r="HNO314" s="415">
        <v>4</v>
      </c>
      <c r="HNP314" s="418" t="s">
        <v>758</v>
      </c>
      <c r="HNQ314" s="417" t="s">
        <v>778</v>
      </c>
      <c r="HNR314" s="414" t="s">
        <v>648</v>
      </c>
      <c r="HNS314" s="415">
        <v>4</v>
      </c>
      <c r="HNT314" s="418" t="s">
        <v>758</v>
      </c>
      <c r="HNU314" s="417" t="s">
        <v>778</v>
      </c>
      <c r="HNV314" s="414" t="s">
        <v>648</v>
      </c>
      <c r="HNW314" s="415">
        <v>4</v>
      </c>
      <c r="HNX314" s="418" t="s">
        <v>758</v>
      </c>
      <c r="HNY314" s="417" t="s">
        <v>778</v>
      </c>
      <c r="HNZ314" s="414" t="s">
        <v>648</v>
      </c>
      <c r="HOA314" s="415">
        <v>4</v>
      </c>
      <c r="HOB314" s="418" t="s">
        <v>758</v>
      </c>
      <c r="HOC314" s="417" t="s">
        <v>778</v>
      </c>
      <c r="HOD314" s="414" t="s">
        <v>648</v>
      </c>
      <c r="HOE314" s="415">
        <v>4</v>
      </c>
      <c r="HOF314" s="418" t="s">
        <v>758</v>
      </c>
      <c r="HOG314" s="417" t="s">
        <v>778</v>
      </c>
      <c r="HOH314" s="414" t="s">
        <v>648</v>
      </c>
      <c r="HOI314" s="415">
        <v>4</v>
      </c>
      <c r="HOJ314" s="418" t="s">
        <v>758</v>
      </c>
      <c r="HOK314" s="417" t="s">
        <v>778</v>
      </c>
      <c r="HOL314" s="414" t="s">
        <v>648</v>
      </c>
      <c r="HOM314" s="415">
        <v>4</v>
      </c>
      <c r="HON314" s="418" t="s">
        <v>758</v>
      </c>
      <c r="HOO314" s="417" t="s">
        <v>778</v>
      </c>
      <c r="HOP314" s="414" t="s">
        <v>648</v>
      </c>
      <c r="HOQ314" s="415">
        <v>4</v>
      </c>
      <c r="HOR314" s="418" t="s">
        <v>758</v>
      </c>
      <c r="HOS314" s="417" t="s">
        <v>778</v>
      </c>
      <c r="HOT314" s="414" t="s">
        <v>648</v>
      </c>
      <c r="HOU314" s="415">
        <v>4</v>
      </c>
      <c r="HOV314" s="418" t="s">
        <v>758</v>
      </c>
      <c r="HOW314" s="417" t="s">
        <v>778</v>
      </c>
      <c r="HOX314" s="414" t="s">
        <v>648</v>
      </c>
      <c r="HOY314" s="415">
        <v>4</v>
      </c>
      <c r="HOZ314" s="418" t="s">
        <v>758</v>
      </c>
      <c r="HPA314" s="417" t="s">
        <v>778</v>
      </c>
      <c r="HPB314" s="414" t="s">
        <v>648</v>
      </c>
      <c r="HPC314" s="415">
        <v>4</v>
      </c>
      <c r="HPD314" s="418" t="s">
        <v>758</v>
      </c>
      <c r="HPE314" s="417" t="s">
        <v>778</v>
      </c>
      <c r="HPF314" s="414" t="s">
        <v>648</v>
      </c>
      <c r="HPG314" s="415">
        <v>4</v>
      </c>
      <c r="HPH314" s="418" t="s">
        <v>758</v>
      </c>
      <c r="HPI314" s="417" t="s">
        <v>778</v>
      </c>
      <c r="HPJ314" s="414" t="s">
        <v>648</v>
      </c>
      <c r="HPK314" s="415">
        <v>4</v>
      </c>
      <c r="HPL314" s="418" t="s">
        <v>758</v>
      </c>
      <c r="HPM314" s="417" t="s">
        <v>778</v>
      </c>
      <c r="HPN314" s="414" t="s">
        <v>648</v>
      </c>
      <c r="HPO314" s="415">
        <v>4</v>
      </c>
      <c r="HPP314" s="418" t="s">
        <v>758</v>
      </c>
      <c r="HPQ314" s="417" t="s">
        <v>778</v>
      </c>
      <c r="HPR314" s="414" t="s">
        <v>648</v>
      </c>
      <c r="HPS314" s="415">
        <v>4</v>
      </c>
      <c r="HPT314" s="418" t="s">
        <v>758</v>
      </c>
      <c r="HPU314" s="417" t="s">
        <v>778</v>
      </c>
      <c r="HPV314" s="414" t="s">
        <v>648</v>
      </c>
      <c r="HPW314" s="415">
        <v>4</v>
      </c>
      <c r="HPX314" s="418" t="s">
        <v>758</v>
      </c>
      <c r="HPY314" s="417" t="s">
        <v>778</v>
      </c>
      <c r="HPZ314" s="414" t="s">
        <v>648</v>
      </c>
      <c r="HQA314" s="415">
        <v>4</v>
      </c>
      <c r="HQB314" s="418" t="s">
        <v>758</v>
      </c>
      <c r="HQC314" s="417" t="s">
        <v>778</v>
      </c>
      <c r="HQD314" s="414" t="s">
        <v>648</v>
      </c>
      <c r="HQE314" s="415">
        <v>4</v>
      </c>
      <c r="HQF314" s="418" t="s">
        <v>758</v>
      </c>
      <c r="HQG314" s="417" t="s">
        <v>778</v>
      </c>
      <c r="HQH314" s="414" t="s">
        <v>648</v>
      </c>
      <c r="HQI314" s="415">
        <v>4</v>
      </c>
      <c r="HQJ314" s="418" t="s">
        <v>758</v>
      </c>
      <c r="HQK314" s="417" t="s">
        <v>778</v>
      </c>
      <c r="HQL314" s="414" t="s">
        <v>648</v>
      </c>
      <c r="HQM314" s="415">
        <v>4</v>
      </c>
      <c r="HQN314" s="418" t="s">
        <v>758</v>
      </c>
      <c r="HQO314" s="417" t="s">
        <v>778</v>
      </c>
      <c r="HQP314" s="414" t="s">
        <v>648</v>
      </c>
      <c r="HQQ314" s="415">
        <v>4</v>
      </c>
      <c r="HQR314" s="418" t="s">
        <v>758</v>
      </c>
      <c r="HQS314" s="417" t="s">
        <v>778</v>
      </c>
      <c r="HQT314" s="414" t="s">
        <v>648</v>
      </c>
      <c r="HQU314" s="415">
        <v>4</v>
      </c>
      <c r="HQV314" s="418" t="s">
        <v>758</v>
      </c>
      <c r="HQW314" s="417" t="s">
        <v>778</v>
      </c>
      <c r="HQX314" s="414" t="s">
        <v>648</v>
      </c>
      <c r="HQY314" s="415">
        <v>4</v>
      </c>
      <c r="HQZ314" s="418" t="s">
        <v>758</v>
      </c>
      <c r="HRA314" s="417" t="s">
        <v>778</v>
      </c>
      <c r="HRB314" s="414" t="s">
        <v>648</v>
      </c>
      <c r="HRC314" s="415">
        <v>4</v>
      </c>
      <c r="HRD314" s="418" t="s">
        <v>758</v>
      </c>
      <c r="HRE314" s="417" t="s">
        <v>778</v>
      </c>
      <c r="HRF314" s="414" t="s">
        <v>648</v>
      </c>
      <c r="HRG314" s="415">
        <v>4</v>
      </c>
      <c r="HRH314" s="418" t="s">
        <v>758</v>
      </c>
      <c r="HRI314" s="417" t="s">
        <v>778</v>
      </c>
      <c r="HRJ314" s="414" t="s">
        <v>648</v>
      </c>
      <c r="HRK314" s="415">
        <v>4</v>
      </c>
      <c r="HRL314" s="418" t="s">
        <v>758</v>
      </c>
      <c r="HRM314" s="417" t="s">
        <v>778</v>
      </c>
      <c r="HRN314" s="414" t="s">
        <v>648</v>
      </c>
      <c r="HRO314" s="415">
        <v>4</v>
      </c>
      <c r="HRP314" s="418" t="s">
        <v>758</v>
      </c>
      <c r="HRQ314" s="417" t="s">
        <v>778</v>
      </c>
      <c r="HRR314" s="414" t="s">
        <v>648</v>
      </c>
      <c r="HRS314" s="415">
        <v>4</v>
      </c>
      <c r="HRT314" s="418" t="s">
        <v>758</v>
      </c>
      <c r="HRU314" s="417" t="s">
        <v>778</v>
      </c>
      <c r="HRV314" s="414" t="s">
        <v>648</v>
      </c>
      <c r="HRW314" s="415">
        <v>4</v>
      </c>
      <c r="HRX314" s="418" t="s">
        <v>758</v>
      </c>
      <c r="HRY314" s="417" t="s">
        <v>778</v>
      </c>
      <c r="HRZ314" s="414" t="s">
        <v>648</v>
      </c>
      <c r="HSA314" s="415">
        <v>4</v>
      </c>
      <c r="HSB314" s="418" t="s">
        <v>758</v>
      </c>
      <c r="HSC314" s="417" t="s">
        <v>778</v>
      </c>
      <c r="HSD314" s="414" t="s">
        <v>648</v>
      </c>
      <c r="HSE314" s="415">
        <v>4</v>
      </c>
      <c r="HSF314" s="418" t="s">
        <v>758</v>
      </c>
      <c r="HSG314" s="417" t="s">
        <v>778</v>
      </c>
      <c r="HSH314" s="414" t="s">
        <v>648</v>
      </c>
      <c r="HSI314" s="415">
        <v>4</v>
      </c>
      <c r="HSJ314" s="418" t="s">
        <v>758</v>
      </c>
      <c r="HSK314" s="417" t="s">
        <v>778</v>
      </c>
      <c r="HSL314" s="414" t="s">
        <v>648</v>
      </c>
      <c r="HSM314" s="415">
        <v>4</v>
      </c>
      <c r="HSN314" s="418" t="s">
        <v>758</v>
      </c>
      <c r="HSO314" s="417" t="s">
        <v>778</v>
      </c>
      <c r="HSP314" s="414" t="s">
        <v>648</v>
      </c>
      <c r="HSQ314" s="415">
        <v>4</v>
      </c>
      <c r="HSR314" s="418" t="s">
        <v>758</v>
      </c>
      <c r="HSS314" s="417" t="s">
        <v>778</v>
      </c>
      <c r="HST314" s="414" t="s">
        <v>648</v>
      </c>
      <c r="HSU314" s="415">
        <v>4</v>
      </c>
      <c r="HSV314" s="418" t="s">
        <v>758</v>
      </c>
      <c r="HSW314" s="417" t="s">
        <v>778</v>
      </c>
      <c r="HSX314" s="414" t="s">
        <v>648</v>
      </c>
      <c r="HSY314" s="415">
        <v>4</v>
      </c>
      <c r="HSZ314" s="418" t="s">
        <v>758</v>
      </c>
      <c r="HTA314" s="417" t="s">
        <v>778</v>
      </c>
      <c r="HTB314" s="414" t="s">
        <v>648</v>
      </c>
      <c r="HTC314" s="415">
        <v>4</v>
      </c>
      <c r="HTD314" s="418" t="s">
        <v>758</v>
      </c>
      <c r="HTE314" s="417" t="s">
        <v>778</v>
      </c>
      <c r="HTF314" s="414" t="s">
        <v>648</v>
      </c>
      <c r="HTG314" s="415">
        <v>4</v>
      </c>
      <c r="HTH314" s="418" t="s">
        <v>758</v>
      </c>
      <c r="HTI314" s="417" t="s">
        <v>778</v>
      </c>
      <c r="HTJ314" s="414" t="s">
        <v>648</v>
      </c>
      <c r="HTK314" s="415">
        <v>4</v>
      </c>
      <c r="HTL314" s="418" t="s">
        <v>758</v>
      </c>
      <c r="HTM314" s="417" t="s">
        <v>778</v>
      </c>
      <c r="HTN314" s="414" t="s">
        <v>648</v>
      </c>
      <c r="HTO314" s="415">
        <v>4</v>
      </c>
      <c r="HTP314" s="418" t="s">
        <v>758</v>
      </c>
      <c r="HTQ314" s="417" t="s">
        <v>778</v>
      </c>
      <c r="HTR314" s="414" t="s">
        <v>648</v>
      </c>
      <c r="HTS314" s="415">
        <v>4</v>
      </c>
      <c r="HTT314" s="418" t="s">
        <v>758</v>
      </c>
      <c r="HTU314" s="417" t="s">
        <v>778</v>
      </c>
      <c r="HTV314" s="414" t="s">
        <v>648</v>
      </c>
      <c r="HTW314" s="415">
        <v>4</v>
      </c>
      <c r="HTX314" s="418" t="s">
        <v>758</v>
      </c>
      <c r="HTY314" s="417" t="s">
        <v>778</v>
      </c>
      <c r="HTZ314" s="414" t="s">
        <v>648</v>
      </c>
      <c r="HUA314" s="415">
        <v>4</v>
      </c>
      <c r="HUB314" s="418" t="s">
        <v>758</v>
      </c>
      <c r="HUC314" s="417" t="s">
        <v>778</v>
      </c>
      <c r="HUD314" s="414" t="s">
        <v>648</v>
      </c>
      <c r="HUE314" s="415">
        <v>4</v>
      </c>
      <c r="HUF314" s="418" t="s">
        <v>758</v>
      </c>
      <c r="HUG314" s="417" t="s">
        <v>778</v>
      </c>
      <c r="HUH314" s="414" t="s">
        <v>648</v>
      </c>
      <c r="HUI314" s="415">
        <v>4</v>
      </c>
      <c r="HUJ314" s="418" t="s">
        <v>758</v>
      </c>
      <c r="HUK314" s="417" t="s">
        <v>778</v>
      </c>
      <c r="HUL314" s="414" t="s">
        <v>648</v>
      </c>
      <c r="HUM314" s="415">
        <v>4</v>
      </c>
      <c r="HUN314" s="418" t="s">
        <v>758</v>
      </c>
      <c r="HUO314" s="417" t="s">
        <v>778</v>
      </c>
      <c r="HUP314" s="414" t="s">
        <v>648</v>
      </c>
      <c r="HUQ314" s="415">
        <v>4</v>
      </c>
      <c r="HUR314" s="418" t="s">
        <v>758</v>
      </c>
      <c r="HUS314" s="417" t="s">
        <v>778</v>
      </c>
      <c r="HUT314" s="414" t="s">
        <v>648</v>
      </c>
      <c r="HUU314" s="415">
        <v>4</v>
      </c>
      <c r="HUV314" s="418" t="s">
        <v>758</v>
      </c>
      <c r="HUW314" s="417" t="s">
        <v>778</v>
      </c>
      <c r="HUX314" s="414" t="s">
        <v>648</v>
      </c>
      <c r="HUY314" s="415">
        <v>4</v>
      </c>
      <c r="HUZ314" s="418" t="s">
        <v>758</v>
      </c>
      <c r="HVA314" s="417" t="s">
        <v>778</v>
      </c>
      <c r="HVB314" s="414" t="s">
        <v>648</v>
      </c>
      <c r="HVC314" s="415">
        <v>4</v>
      </c>
      <c r="HVD314" s="418" t="s">
        <v>758</v>
      </c>
      <c r="HVE314" s="417" t="s">
        <v>778</v>
      </c>
      <c r="HVF314" s="414" t="s">
        <v>648</v>
      </c>
      <c r="HVG314" s="415">
        <v>4</v>
      </c>
      <c r="HVH314" s="418" t="s">
        <v>758</v>
      </c>
      <c r="HVI314" s="417" t="s">
        <v>778</v>
      </c>
      <c r="HVJ314" s="414" t="s">
        <v>648</v>
      </c>
      <c r="HVK314" s="415">
        <v>4</v>
      </c>
      <c r="HVL314" s="418" t="s">
        <v>758</v>
      </c>
      <c r="HVM314" s="417" t="s">
        <v>778</v>
      </c>
      <c r="HVN314" s="414" t="s">
        <v>648</v>
      </c>
      <c r="HVO314" s="415">
        <v>4</v>
      </c>
      <c r="HVP314" s="418" t="s">
        <v>758</v>
      </c>
      <c r="HVQ314" s="417" t="s">
        <v>778</v>
      </c>
      <c r="HVR314" s="414" t="s">
        <v>648</v>
      </c>
      <c r="HVS314" s="415">
        <v>4</v>
      </c>
      <c r="HVT314" s="418" t="s">
        <v>758</v>
      </c>
      <c r="HVU314" s="417" t="s">
        <v>778</v>
      </c>
      <c r="HVV314" s="414" t="s">
        <v>648</v>
      </c>
      <c r="HVW314" s="415">
        <v>4</v>
      </c>
      <c r="HVX314" s="418" t="s">
        <v>758</v>
      </c>
      <c r="HVY314" s="417" t="s">
        <v>778</v>
      </c>
      <c r="HVZ314" s="414" t="s">
        <v>648</v>
      </c>
      <c r="HWA314" s="415">
        <v>4</v>
      </c>
      <c r="HWB314" s="418" t="s">
        <v>758</v>
      </c>
      <c r="HWC314" s="417" t="s">
        <v>778</v>
      </c>
      <c r="HWD314" s="414" t="s">
        <v>648</v>
      </c>
      <c r="HWE314" s="415">
        <v>4</v>
      </c>
      <c r="HWF314" s="418" t="s">
        <v>758</v>
      </c>
      <c r="HWG314" s="417" t="s">
        <v>778</v>
      </c>
      <c r="HWH314" s="414" t="s">
        <v>648</v>
      </c>
      <c r="HWI314" s="415">
        <v>4</v>
      </c>
      <c r="HWJ314" s="418" t="s">
        <v>758</v>
      </c>
      <c r="HWK314" s="417" t="s">
        <v>778</v>
      </c>
      <c r="HWL314" s="414" t="s">
        <v>648</v>
      </c>
      <c r="HWM314" s="415">
        <v>4</v>
      </c>
      <c r="HWN314" s="418" t="s">
        <v>758</v>
      </c>
      <c r="HWO314" s="417" t="s">
        <v>778</v>
      </c>
      <c r="HWP314" s="414" t="s">
        <v>648</v>
      </c>
      <c r="HWQ314" s="415">
        <v>4</v>
      </c>
      <c r="HWR314" s="418" t="s">
        <v>758</v>
      </c>
      <c r="HWS314" s="417" t="s">
        <v>778</v>
      </c>
      <c r="HWT314" s="414" t="s">
        <v>648</v>
      </c>
      <c r="HWU314" s="415">
        <v>4</v>
      </c>
      <c r="HWV314" s="418" t="s">
        <v>758</v>
      </c>
      <c r="HWW314" s="417" t="s">
        <v>778</v>
      </c>
      <c r="HWX314" s="414" t="s">
        <v>648</v>
      </c>
      <c r="HWY314" s="415">
        <v>4</v>
      </c>
      <c r="HWZ314" s="418" t="s">
        <v>758</v>
      </c>
      <c r="HXA314" s="417" t="s">
        <v>778</v>
      </c>
      <c r="HXB314" s="414" t="s">
        <v>648</v>
      </c>
      <c r="HXC314" s="415">
        <v>4</v>
      </c>
      <c r="HXD314" s="418" t="s">
        <v>758</v>
      </c>
      <c r="HXE314" s="417" t="s">
        <v>778</v>
      </c>
      <c r="HXF314" s="414" t="s">
        <v>648</v>
      </c>
      <c r="HXG314" s="415">
        <v>4</v>
      </c>
      <c r="HXH314" s="418" t="s">
        <v>758</v>
      </c>
      <c r="HXI314" s="417" t="s">
        <v>778</v>
      </c>
      <c r="HXJ314" s="414" t="s">
        <v>648</v>
      </c>
      <c r="HXK314" s="415">
        <v>4</v>
      </c>
      <c r="HXL314" s="418" t="s">
        <v>758</v>
      </c>
      <c r="HXM314" s="417" t="s">
        <v>778</v>
      </c>
      <c r="HXN314" s="414" t="s">
        <v>648</v>
      </c>
      <c r="HXO314" s="415">
        <v>4</v>
      </c>
      <c r="HXP314" s="418" t="s">
        <v>758</v>
      </c>
      <c r="HXQ314" s="417" t="s">
        <v>778</v>
      </c>
      <c r="HXR314" s="414" t="s">
        <v>648</v>
      </c>
      <c r="HXS314" s="415">
        <v>4</v>
      </c>
      <c r="HXT314" s="418" t="s">
        <v>758</v>
      </c>
      <c r="HXU314" s="417" t="s">
        <v>778</v>
      </c>
      <c r="HXV314" s="414" t="s">
        <v>648</v>
      </c>
      <c r="HXW314" s="415">
        <v>4</v>
      </c>
      <c r="HXX314" s="418" t="s">
        <v>758</v>
      </c>
      <c r="HXY314" s="417" t="s">
        <v>778</v>
      </c>
      <c r="HXZ314" s="414" t="s">
        <v>648</v>
      </c>
      <c r="HYA314" s="415">
        <v>4</v>
      </c>
      <c r="HYB314" s="418" t="s">
        <v>758</v>
      </c>
      <c r="HYC314" s="417" t="s">
        <v>778</v>
      </c>
      <c r="HYD314" s="414" t="s">
        <v>648</v>
      </c>
      <c r="HYE314" s="415">
        <v>4</v>
      </c>
      <c r="HYF314" s="418" t="s">
        <v>758</v>
      </c>
      <c r="HYG314" s="417" t="s">
        <v>778</v>
      </c>
      <c r="HYH314" s="414" t="s">
        <v>648</v>
      </c>
      <c r="HYI314" s="415">
        <v>4</v>
      </c>
      <c r="HYJ314" s="418" t="s">
        <v>758</v>
      </c>
      <c r="HYK314" s="417" t="s">
        <v>778</v>
      </c>
      <c r="HYL314" s="414" t="s">
        <v>648</v>
      </c>
      <c r="HYM314" s="415">
        <v>4</v>
      </c>
      <c r="HYN314" s="418" t="s">
        <v>758</v>
      </c>
      <c r="HYO314" s="417" t="s">
        <v>778</v>
      </c>
      <c r="HYP314" s="414" t="s">
        <v>648</v>
      </c>
      <c r="HYQ314" s="415">
        <v>4</v>
      </c>
      <c r="HYR314" s="418" t="s">
        <v>758</v>
      </c>
      <c r="HYS314" s="417" t="s">
        <v>778</v>
      </c>
      <c r="HYT314" s="414" t="s">
        <v>648</v>
      </c>
      <c r="HYU314" s="415">
        <v>4</v>
      </c>
      <c r="HYV314" s="418" t="s">
        <v>758</v>
      </c>
      <c r="HYW314" s="417" t="s">
        <v>778</v>
      </c>
      <c r="HYX314" s="414" t="s">
        <v>648</v>
      </c>
      <c r="HYY314" s="415">
        <v>4</v>
      </c>
      <c r="HYZ314" s="418" t="s">
        <v>758</v>
      </c>
      <c r="HZA314" s="417" t="s">
        <v>778</v>
      </c>
      <c r="HZB314" s="414" t="s">
        <v>648</v>
      </c>
      <c r="HZC314" s="415">
        <v>4</v>
      </c>
      <c r="HZD314" s="418" t="s">
        <v>758</v>
      </c>
      <c r="HZE314" s="417" t="s">
        <v>778</v>
      </c>
      <c r="HZF314" s="414" t="s">
        <v>648</v>
      </c>
      <c r="HZG314" s="415">
        <v>4</v>
      </c>
      <c r="HZH314" s="418" t="s">
        <v>758</v>
      </c>
      <c r="HZI314" s="417" t="s">
        <v>778</v>
      </c>
      <c r="HZJ314" s="414" t="s">
        <v>648</v>
      </c>
      <c r="HZK314" s="415">
        <v>4</v>
      </c>
      <c r="HZL314" s="418" t="s">
        <v>758</v>
      </c>
      <c r="HZM314" s="417" t="s">
        <v>778</v>
      </c>
      <c r="HZN314" s="414" t="s">
        <v>648</v>
      </c>
      <c r="HZO314" s="415">
        <v>4</v>
      </c>
      <c r="HZP314" s="418" t="s">
        <v>758</v>
      </c>
      <c r="HZQ314" s="417" t="s">
        <v>778</v>
      </c>
      <c r="HZR314" s="414" t="s">
        <v>648</v>
      </c>
      <c r="HZS314" s="415">
        <v>4</v>
      </c>
      <c r="HZT314" s="418" t="s">
        <v>758</v>
      </c>
      <c r="HZU314" s="417" t="s">
        <v>778</v>
      </c>
      <c r="HZV314" s="414" t="s">
        <v>648</v>
      </c>
      <c r="HZW314" s="415">
        <v>4</v>
      </c>
      <c r="HZX314" s="418" t="s">
        <v>758</v>
      </c>
      <c r="HZY314" s="417" t="s">
        <v>778</v>
      </c>
      <c r="HZZ314" s="414" t="s">
        <v>648</v>
      </c>
      <c r="IAA314" s="415">
        <v>4</v>
      </c>
      <c r="IAB314" s="418" t="s">
        <v>758</v>
      </c>
      <c r="IAC314" s="417" t="s">
        <v>778</v>
      </c>
      <c r="IAD314" s="414" t="s">
        <v>648</v>
      </c>
      <c r="IAE314" s="415">
        <v>4</v>
      </c>
      <c r="IAF314" s="418" t="s">
        <v>758</v>
      </c>
      <c r="IAG314" s="417" t="s">
        <v>778</v>
      </c>
      <c r="IAH314" s="414" t="s">
        <v>648</v>
      </c>
      <c r="IAI314" s="415">
        <v>4</v>
      </c>
      <c r="IAJ314" s="418" t="s">
        <v>758</v>
      </c>
      <c r="IAK314" s="417" t="s">
        <v>778</v>
      </c>
      <c r="IAL314" s="414" t="s">
        <v>648</v>
      </c>
      <c r="IAM314" s="415">
        <v>4</v>
      </c>
      <c r="IAN314" s="418" t="s">
        <v>758</v>
      </c>
      <c r="IAO314" s="417" t="s">
        <v>778</v>
      </c>
      <c r="IAP314" s="414" t="s">
        <v>648</v>
      </c>
      <c r="IAQ314" s="415">
        <v>4</v>
      </c>
      <c r="IAR314" s="418" t="s">
        <v>758</v>
      </c>
      <c r="IAS314" s="417" t="s">
        <v>778</v>
      </c>
      <c r="IAT314" s="414" t="s">
        <v>648</v>
      </c>
      <c r="IAU314" s="415">
        <v>4</v>
      </c>
      <c r="IAV314" s="418" t="s">
        <v>758</v>
      </c>
      <c r="IAW314" s="417" t="s">
        <v>778</v>
      </c>
      <c r="IAX314" s="414" t="s">
        <v>648</v>
      </c>
      <c r="IAY314" s="415">
        <v>4</v>
      </c>
      <c r="IAZ314" s="418" t="s">
        <v>758</v>
      </c>
      <c r="IBA314" s="417" t="s">
        <v>778</v>
      </c>
      <c r="IBB314" s="414" t="s">
        <v>648</v>
      </c>
      <c r="IBC314" s="415">
        <v>4</v>
      </c>
      <c r="IBD314" s="418" t="s">
        <v>758</v>
      </c>
      <c r="IBE314" s="417" t="s">
        <v>778</v>
      </c>
      <c r="IBF314" s="414" t="s">
        <v>648</v>
      </c>
      <c r="IBG314" s="415">
        <v>4</v>
      </c>
      <c r="IBH314" s="418" t="s">
        <v>758</v>
      </c>
      <c r="IBI314" s="417" t="s">
        <v>778</v>
      </c>
      <c r="IBJ314" s="414" t="s">
        <v>648</v>
      </c>
      <c r="IBK314" s="415">
        <v>4</v>
      </c>
      <c r="IBL314" s="418" t="s">
        <v>758</v>
      </c>
      <c r="IBM314" s="417" t="s">
        <v>778</v>
      </c>
      <c r="IBN314" s="414" t="s">
        <v>648</v>
      </c>
      <c r="IBO314" s="415">
        <v>4</v>
      </c>
      <c r="IBP314" s="418" t="s">
        <v>758</v>
      </c>
      <c r="IBQ314" s="417" t="s">
        <v>778</v>
      </c>
      <c r="IBR314" s="414" t="s">
        <v>648</v>
      </c>
      <c r="IBS314" s="415">
        <v>4</v>
      </c>
      <c r="IBT314" s="418" t="s">
        <v>758</v>
      </c>
      <c r="IBU314" s="417" t="s">
        <v>778</v>
      </c>
      <c r="IBV314" s="414" t="s">
        <v>648</v>
      </c>
      <c r="IBW314" s="415">
        <v>4</v>
      </c>
      <c r="IBX314" s="418" t="s">
        <v>758</v>
      </c>
      <c r="IBY314" s="417" t="s">
        <v>778</v>
      </c>
      <c r="IBZ314" s="414" t="s">
        <v>648</v>
      </c>
      <c r="ICA314" s="415">
        <v>4</v>
      </c>
      <c r="ICB314" s="418" t="s">
        <v>758</v>
      </c>
      <c r="ICC314" s="417" t="s">
        <v>778</v>
      </c>
      <c r="ICD314" s="414" t="s">
        <v>648</v>
      </c>
      <c r="ICE314" s="415">
        <v>4</v>
      </c>
      <c r="ICF314" s="418" t="s">
        <v>758</v>
      </c>
      <c r="ICG314" s="417" t="s">
        <v>778</v>
      </c>
      <c r="ICH314" s="414" t="s">
        <v>648</v>
      </c>
      <c r="ICI314" s="415">
        <v>4</v>
      </c>
      <c r="ICJ314" s="418" t="s">
        <v>758</v>
      </c>
      <c r="ICK314" s="417" t="s">
        <v>778</v>
      </c>
      <c r="ICL314" s="414" t="s">
        <v>648</v>
      </c>
      <c r="ICM314" s="415">
        <v>4</v>
      </c>
      <c r="ICN314" s="418" t="s">
        <v>758</v>
      </c>
      <c r="ICO314" s="417" t="s">
        <v>778</v>
      </c>
      <c r="ICP314" s="414" t="s">
        <v>648</v>
      </c>
      <c r="ICQ314" s="415">
        <v>4</v>
      </c>
      <c r="ICR314" s="418" t="s">
        <v>758</v>
      </c>
      <c r="ICS314" s="417" t="s">
        <v>778</v>
      </c>
      <c r="ICT314" s="414" t="s">
        <v>648</v>
      </c>
      <c r="ICU314" s="415">
        <v>4</v>
      </c>
      <c r="ICV314" s="418" t="s">
        <v>758</v>
      </c>
      <c r="ICW314" s="417" t="s">
        <v>778</v>
      </c>
      <c r="ICX314" s="414" t="s">
        <v>648</v>
      </c>
      <c r="ICY314" s="415">
        <v>4</v>
      </c>
      <c r="ICZ314" s="418" t="s">
        <v>758</v>
      </c>
      <c r="IDA314" s="417" t="s">
        <v>778</v>
      </c>
      <c r="IDB314" s="414" t="s">
        <v>648</v>
      </c>
      <c r="IDC314" s="415">
        <v>4</v>
      </c>
      <c r="IDD314" s="418" t="s">
        <v>758</v>
      </c>
      <c r="IDE314" s="417" t="s">
        <v>778</v>
      </c>
      <c r="IDF314" s="414" t="s">
        <v>648</v>
      </c>
      <c r="IDG314" s="415">
        <v>4</v>
      </c>
      <c r="IDH314" s="418" t="s">
        <v>758</v>
      </c>
      <c r="IDI314" s="417" t="s">
        <v>778</v>
      </c>
      <c r="IDJ314" s="414" t="s">
        <v>648</v>
      </c>
      <c r="IDK314" s="415">
        <v>4</v>
      </c>
      <c r="IDL314" s="418" t="s">
        <v>758</v>
      </c>
      <c r="IDM314" s="417" t="s">
        <v>778</v>
      </c>
      <c r="IDN314" s="414" t="s">
        <v>648</v>
      </c>
      <c r="IDO314" s="415">
        <v>4</v>
      </c>
      <c r="IDP314" s="418" t="s">
        <v>758</v>
      </c>
      <c r="IDQ314" s="417" t="s">
        <v>778</v>
      </c>
      <c r="IDR314" s="414" t="s">
        <v>648</v>
      </c>
      <c r="IDS314" s="415">
        <v>4</v>
      </c>
      <c r="IDT314" s="418" t="s">
        <v>758</v>
      </c>
      <c r="IDU314" s="417" t="s">
        <v>778</v>
      </c>
      <c r="IDV314" s="414" t="s">
        <v>648</v>
      </c>
      <c r="IDW314" s="415">
        <v>4</v>
      </c>
      <c r="IDX314" s="418" t="s">
        <v>758</v>
      </c>
      <c r="IDY314" s="417" t="s">
        <v>778</v>
      </c>
      <c r="IDZ314" s="414" t="s">
        <v>648</v>
      </c>
      <c r="IEA314" s="415">
        <v>4</v>
      </c>
      <c r="IEB314" s="418" t="s">
        <v>758</v>
      </c>
      <c r="IEC314" s="417" t="s">
        <v>778</v>
      </c>
      <c r="IED314" s="414" t="s">
        <v>648</v>
      </c>
      <c r="IEE314" s="415">
        <v>4</v>
      </c>
      <c r="IEF314" s="418" t="s">
        <v>758</v>
      </c>
      <c r="IEG314" s="417" t="s">
        <v>778</v>
      </c>
      <c r="IEH314" s="414" t="s">
        <v>648</v>
      </c>
      <c r="IEI314" s="415">
        <v>4</v>
      </c>
      <c r="IEJ314" s="418" t="s">
        <v>758</v>
      </c>
      <c r="IEK314" s="417" t="s">
        <v>778</v>
      </c>
      <c r="IEL314" s="414" t="s">
        <v>648</v>
      </c>
      <c r="IEM314" s="415">
        <v>4</v>
      </c>
      <c r="IEN314" s="418" t="s">
        <v>758</v>
      </c>
      <c r="IEO314" s="417" t="s">
        <v>778</v>
      </c>
      <c r="IEP314" s="414" t="s">
        <v>648</v>
      </c>
      <c r="IEQ314" s="415">
        <v>4</v>
      </c>
      <c r="IER314" s="418" t="s">
        <v>758</v>
      </c>
      <c r="IES314" s="417" t="s">
        <v>778</v>
      </c>
      <c r="IET314" s="414" t="s">
        <v>648</v>
      </c>
      <c r="IEU314" s="415">
        <v>4</v>
      </c>
      <c r="IEV314" s="418" t="s">
        <v>758</v>
      </c>
      <c r="IEW314" s="417" t="s">
        <v>778</v>
      </c>
      <c r="IEX314" s="414" t="s">
        <v>648</v>
      </c>
      <c r="IEY314" s="415">
        <v>4</v>
      </c>
      <c r="IEZ314" s="418" t="s">
        <v>758</v>
      </c>
      <c r="IFA314" s="417" t="s">
        <v>778</v>
      </c>
      <c r="IFB314" s="414" t="s">
        <v>648</v>
      </c>
      <c r="IFC314" s="415">
        <v>4</v>
      </c>
      <c r="IFD314" s="418" t="s">
        <v>758</v>
      </c>
      <c r="IFE314" s="417" t="s">
        <v>778</v>
      </c>
      <c r="IFF314" s="414" t="s">
        <v>648</v>
      </c>
      <c r="IFG314" s="415">
        <v>4</v>
      </c>
      <c r="IFH314" s="418" t="s">
        <v>758</v>
      </c>
      <c r="IFI314" s="417" t="s">
        <v>778</v>
      </c>
      <c r="IFJ314" s="414" t="s">
        <v>648</v>
      </c>
      <c r="IFK314" s="415">
        <v>4</v>
      </c>
      <c r="IFL314" s="418" t="s">
        <v>758</v>
      </c>
      <c r="IFM314" s="417" t="s">
        <v>778</v>
      </c>
      <c r="IFN314" s="414" t="s">
        <v>648</v>
      </c>
      <c r="IFO314" s="415">
        <v>4</v>
      </c>
      <c r="IFP314" s="418" t="s">
        <v>758</v>
      </c>
      <c r="IFQ314" s="417" t="s">
        <v>778</v>
      </c>
      <c r="IFR314" s="414" t="s">
        <v>648</v>
      </c>
      <c r="IFS314" s="415">
        <v>4</v>
      </c>
      <c r="IFT314" s="418" t="s">
        <v>758</v>
      </c>
      <c r="IFU314" s="417" t="s">
        <v>778</v>
      </c>
      <c r="IFV314" s="414" t="s">
        <v>648</v>
      </c>
      <c r="IFW314" s="415">
        <v>4</v>
      </c>
      <c r="IFX314" s="418" t="s">
        <v>758</v>
      </c>
      <c r="IFY314" s="417" t="s">
        <v>778</v>
      </c>
      <c r="IFZ314" s="414" t="s">
        <v>648</v>
      </c>
      <c r="IGA314" s="415">
        <v>4</v>
      </c>
      <c r="IGB314" s="418" t="s">
        <v>758</v>
      </c>
      <c r="IGC314" s="417" t="s">
        <v>778</v>
      </c>
      <c r="IGD314" s="414" t="s">
        <v>648</v>
      </c>
      <c r="IGE314" s="415">
        <v>4</v>
      </c>
      <c r="IGF314" s="418" t="s">
        <v>758</v>
      </c>
      <c r="IGG314" s="417" t="s">
        <v>778</v>
      </c>
      <c r="IGH314" s="414" t="s">
        <v>648</v>
      </c>
      <c r="IGI314" s="415">
        <v>4</v>
      </c>
      <c r="IGJ314" s="418" t="s">
        <v>758</v>
      </c>
      <c r="IGK314" s="417" t="s">
        <v>778</v>
      </c>
      <c r="IGL314" s="414" t="s">
        <v>648</v>
      </c>
      <c r="IGM314" s="415">
        <v>4</v>
      </c>
      <c r="IGN314" s="418" t="s">
        <v>758</v>
      </c>
      <c r="IGO314" s="417" t="s">
        <v>778</v>
      </c>
      <c r="IGP314" s="414" t="s">
        <v>648</v>
      </c>
      <c r="IGQ314" s="415">
        <v>4</v>
      </c>
      <c r="IGR314" s="418" t="s">
        <v>758</v>
      </c>
      <c r="IGS314" s="417" t="s">
        <v>778</v>
      </c>
      <c r="IGT314" s="414" t="s">
        <v>648</v>
      </c>
      <c r="IGU314" s="415">
        <v>4</v>
      </c>
      <c r="IGV314" s="418" t="s">
        <v>758</v>
      </c>
      <c r="IGW314" s="417" t="s">
        <v>778</v>
      </c>
      <c r="IGX314" s="414" t="s">
        <v>648</v>
      </c>
      <c r="IGY314" s="415">
        <v>4</v>
      </c>
      <c r="IGZ314" s="418" t="s">
        <v>758</v>
      </c>
      <c r="IHA314" s="417" t="s">
        <v>778</v>
      </c>
      <c r="IHB314" s="414" t="s">
        <v>648</v>
      </c>
      <c r="IHC314" s="415">
        <v>4</v>
      </c>
      <c r="IHD314" s="418" t="s">
        <v>758</v>
      </c>
      <c r="IHE314" s="417" t="s">
        <v>778</v>
      </c>
      <c r="IHF314" s="414" t="s">
        <v>648</v>
      </c>
      <c r="IHG314" s="415">
        <v>4</v>
      </c>
      <c r="IHH314" s="418" t="s">
        <v>758</v>
      </c>
      <c r="IHI314" s="417" t="s">
        <v>778</v>
      </c>
      <c r="IHJ314" s="414" t="s">
        <v>648</v>
      </c>
      <c r="IHK314" s="415">
        <v>4</v>
      </c>
      <c r="IHL314" s="418" t="s">
        <v>758</v>
      </c>
      <c r="IHM314" s="417" t="s">
        <v>778</v>
      </c>
      <c r="IHN314" s="414" t="s">
        <v>648</v>
      </c>
      <c r="IHO314" s="415">
        <v>4</v>
      </c>
      <c r="IHP314" s="418" t="s">
        <v>758</v>
      </c>
      <c r="IHQ314" s="417" t="s">
        <v>778</v>
      </c>
      <c r="IHR314" s="414" t="s">
        <v>648</v>
      </c>
      <c r="IHS314" s="415">
        <v>4</v>
      </c>
      <c r="IHT314" s="418" t="s">
        <v>758</v>
      </c>
      <c r="IHU314" s="417" t="s">
        <v>778</v>
      </c>
      <c r="IHV314" s="414" t="s">
        <v>648</v>
      </c>
      <c r="IHW314" s="415">
        <v>4</v>
      </c>
      <c r="IHX314" s="418" t="s">
        <v>758</v>
      </c>
      <c r="IHY314" s="417" t="s">
        <v>778</v>
      </c>
      <c r="IHZ314" s="414" t="s">
        <v>648</v>
      </c>
      <c r="IIA314" s="415">
        <v>4</v>
      </c>
      <c r="IIB314" s="418" t="s">
        <v>758</v>
      </c>
      <c r="IIC314" s="417" t="s">
        <v>778</v>
      </c>
      <c r="IID314" s="414" t="s">
        <v>648</v>
      </c>
      <c r="IIE314" s="415">
        <v>4</v>
      </c>
      <c r="IIF314" s="418" t="s">
        <v>758</v>
      </c>
      <c r="IIG314" s="417" t="s">
        <v>778</v>
      </c>
      <c r="IIH314" s="414" t="s">
        <v>648</v>
      </c>
      <c r="III314" s="415">
        <v>4</v>
      </c>
      <c r="IIJ314" s="418" t="s">
        <v>758</v>
      </c>
      <c r="IIK314" s="417" t="s">
        <v>778</v>
      </c>
      <c r="IIL314" s="414" t="s">
        <v>648</v>
      </c>
      <c r="IIM314" s="415">
        <v>4</v>
      </c>
      <c r="IIN314" s="418" t="s">
        <v>758</v>
      </c>
      <c r="IIO314" s="417" t="s">
        <v>778</v>
      </c>
      <c r="IIP314" s="414" t="s">
        <v>648</v>
      </c>
      <c r="IIQ314" s="415">
        <v>4</v>
      </c>
      <c r="IIR314" s="418" t="s">
        <v>758</v>
      </c>
      <c r="IIS314" s="417" t="s">
        <v>778</v>
      </c>
      <c r="IIT314" s="414" t="s">
        <v>648</v>
      </c>
      <c r="IIU314" s="415">
        <v>4</v>
      </c>
      <c r="IIV314" s="418" t="s">
        <v>758</v>
      </c>
      <c r="IIW314" s="417" t="s">
        <v>778</v>
      </c>
      <c r="IIX314" s="414" t="s">
        <v>648</v>
      </c>
      <c r="IIY314" s="415">
        <v>4</v>
      </c>
      <c r="IIZ314" s="418" t="s">
        <v>758</v>
      </c>
      <c r="IJA314" s="417" t="s">
        <v>778</v>
      </c>
      <c r="IJB314" s="414" t="s">
        <v>648</v>
      </c>
      <c r="IJC314" s="415">
        <v>4</v>
      </c>
      <c r="IJD314" s="418" t="s">
        <v>758</v>
      </c>
      <c r="IJE314" s="417" t="s">
        <v>778</v>
      </c>
      <c r="IJF314" s="414" t="s">
        <v>648</v>
      </c>
      <c r="IJG314" s="415">
        <v>4</v>
      </c>
      <c r="IJH314" s="418" t="s">
        <v>758</v>
      </c>
      <c r="IJI314" s="417" t="s">
        <v>778</v>
      </c>
      <c r="IJJ314" s="414" t="s">
        <v>648</v>
      </c>
      <c r="IJK314" s="415">
        <v>4</v>
      </c>
      <c r="IJL314" s="418" t="s">
        <v>758</v>
      </c>
      <c r="IJM314" s="417" t="s">
        <v>778</v>
      </c>
      <c r="IJN314" s="414" t="s">
        <v>648</v>
      </c>
      <c r="IJO314" s="415">
        <v>4</v>
      </c>
      <c r="IJP314" s="418" t="s">
        <v>758</v>
      </c>
      <c r="IJQ314" s="417" t="s">
        <v>778</v>
      </c>
      <c r="IJR314" s="414" t="s">
        <v>648</v>
      </c>
      <c r="IJS314" s="415">
        <v>4</v>
      </c>
      <c r="IJT314" s="418" t="s">
        <v>758</v>
      </c>
      <c r="IJU314" s="417" t="s">
        <v>778</v>
      </c>
      <c r="IJV314" s="414" t="s">
        <v>648</v>
      </c>
      <c r="IJW314" s="415">
        <v>4</v>
      </c>
      <c r="IJX314" s="418" t="s">
        <v>758</v>
      </c>
      <c r="IJY314" s="417" t="s">
        <v>778</v>
      </c>
      <c r="IJZ314" s="414" t="s">
        <v>648</v>
      </c>
      <c r="IKA314" s="415">
        <v>4</v>
      </c>
      <c r="IKB314" s="418" t="s">
        <v>758</v>
      </c>
      <c r="IKC314" s="417" t="s">
        <v>778</v>
      </c>
      <c r="IKD314" s="414" t="s">
        <v>648</v>
      </c>
      <c r="IKE314" s="415">
        <v>4</v>
      </c>
      <c r="IKF314" s="418" t="s">
        <v>758</v>
      </c>
      <c r="IKG314" s="417" t="s">
        <v>778</v>
      </c>
      <c r="IKH314" s="414" t="s">
        <v>648</v>
      </c>
      <c r="IKI314" s="415">
        <v>4</v>
      </c>
      <c r="IKJ314" s="418" t="s">
        <v>758</v>
      </c>
      <c r="IKK314" s="417" t="s">
        <v>778</v>
      </c>
      <c r="IKL314" s="414" t="s">
        <v>648</v>
      </c>
      <c r="IKM314" s="415">
        <v>4</v>
      </c>
      <c r="IKN314" s="418" t="s">
        <v>758</v>
      </c>
      <c r="IKO314" s="417" t="s">
        <v>778</v>
      </c>
      <c r="IKP314" s="414" t="s">
        <v>648</v>
      </c>
      <c r="IKQ314" s="415">
        <v>4</v>
      </c>
      <c r="IKR314" s="418" t="s">
        <v>758</v>
      </c>
      <c r="IKS314" s="417" t="s">
        <v>778</v>
      </c>
      <c r="IKT314" s="414" t="s">
        <v>648</v>
      </c>
      <c r="IKU314" s="415">
        <v>4</v>
      </c>
      <c r="IKV314" s="418" t="s">
        <v>758</v>
      </c>
      <c r="IKW314" s="417" t="s">
        <v>778</v>
      </c>
      <c r="IKX314" s="414" t="s">
        <v>648</v>
      </c>
      <c r="IKY314" s="415">
        <v>4</v>
      </c>
      <c r="IKZ314" s="418" t="s">
        <v>758</v>
      </c>
      <c r="ILA314" s="417" t="s">
        <v>778</v>
      </c>
      <c r="ILB314" s="414" t="s">
        <v>648</v>
      </c>
      <c r="ILC314" s="415">
        <v>4</v>
      </c>
      <c r="ILD314" s="418" t="s">
        <v>758</v>
      </c>
      <c r="ILE314" s="417" t="s">
        <v>778</v>
      </c>
      <c r="ILF314" s="414" t="s">
        <v>648</v>
      </c>
      <c r="ILG314" s="415">
        <v>4</v>
      </c>
      <c r="ILH314" s="418" t="s">
        <v>758</v>
      </c>
      <c r="ILI314" s="417" t="s">
        <v>778</v>
      </c>
      <c r="ILJ314" s="414" t="s">
        <v>648</v>
      </c>
      <c r="ILK314" s="415">
        <v>4</v>
      </c>
      <c r="ILL314" s="418" t="s">
        <v>758</v>
      </c>
      <c r="ILM314" s="417" t="s">
        <v>778</v>
      </c>
      <c r="ILN314" s="414" t="s">
        <v>648</v>
      </c>
      <c r="ILO314" s="415">
        <v>4</v>
      </c>
      <c r="ILP314" s="418" t="s">
        <v>758</v>
      </c>
      <c r="ILQ314" s="417" t="s">
        <v>778</v>
      </c>
      <c r="ILR314" s="414" t="s">
        <v>648</v>
      </c>
      <c r="ILS314" s="415">
        <v>4</v>
      </c>
      <c r="ILT314" s="418" t="s">
        <v>758</v>
      </c>
      <c r="ILU314" s="417" t="s">
        <v>778</v>
      </c>
      <c r="ILV314" s="414" t="s">
        <v>648</v>
      </c>
      <c r="ILW314" s="415">
        <v>4</v>
      </c>
      <c r="ILX314" s="418" t="s">
        <v>758</v>
      </c>
      <c r="ILY314" s="417" t="s">
        <v>778</v>
      </c>
      <c r="ILZ314" s="414" t="s">
        <v>648</v>
      </c>
      <c r="IMA314" s="415">
        <v>4</v>
      </c>
      <c r="IMB314" s="418" t="s">
        <v>758</v>
      </c>
      <c r="IMC314" s="417" t="s">
        <v>778</v>
      </c>
      <c r="IMD314" s="414" t="s">
        <v>648</v>
      </c>
      <c r="IME314" s="415">
        <v>4</v>
      </c>
      <c r="IMF314" s="418" t="s">
        <v>758</v>
      </c>
      <c r="IMG314" s="417" t="s">
        <v>778</v>
      </c>
      <c r="IMH314" s="414" t="s">
        <v>648</v>
      </c>
      <c r="IMI314" s="415">
        <v>4</v>
      </c>
      <c r="IMJ314" s="418" t="s">
        <v>758</v>
      </c>
      <c r="IMK314" s="417" t="s">
        <v>778</v>
      </c>
      <c r="IML314" s="414" t="s">
        <v>648</v>
      </c>
      <c r="IMM314" s="415">
        <v>4</v>
      </c>
      <c r="IMN314" s="418" t="s">
        <v>758</v>
      </c>
      <c r="IMO314" s="417" t="s">
        <v>778</v>
      </c>
      <c r="IMP314" s="414" t="s">
        <v>648</v>
      </c>
      <c r="IMQ314" s="415">
        <v>4</v>
      </c>
      <c r="IMR314" s="418" t="s">
        <v>758</v>
      </c>
      <c r="IMS314" s="417" t="s">
        <v>778</v>
      </c>
      <c r="IMT314" s="414" t="s">
        <v>648</v>
      </c>
      <c r="IMU314" s="415">
        <v>4</v>
      </c>
      <c r="IMV314" s="418" t="s">
        <v>758</v>
      </c>
      <c r="IMW314" s="417" t="s">
        <v>778</v>
      </c>
      <c r="IMX314" s="414" t="s">
        <v>648</v>
      </c>
      <c r="IMY314" s="415">
        <v>4</v>
      </c>
      <c r="IMZ314" s="418" t="s">
        <v>758</v>
      </c>
      <c r="INA314" s="417" t="s">
        <v>778</v>
      </c>
      <c r="INB314" s="414" t="s">
        <v>648</v>
      </c>
      <c r="INC314" s="415">
        <v>4</v>
      </c>
      <c r="IND314" s="418" t="s">
        <v>758</v>
      </c>
      <c r="INE314" s="417" t="s">
        <v>778</v>
      </c>
      <c r="INF314" s="414" t="s">
        <v>648</v>
      </c>
      <c r="ING314" s="415">
        <v>4</v>
      </c>
      <c r="INH314" s="418" t="s">
        <v>758</v>
      </c>
      <c r="INI314" s="417" t="s">
        <v>778</v>
      </c>
      <c r="INJ314" s="414" t="s">
        <v>648</v>
      </c>
      <c r="INK314" s="415">
        <v>4</v>
      </c>
      <c r="INL314" s="418" t="s">
        <v>758</v>
      </c>
      <c r="INM314" s="417" t="s">
        <v>778</v>
      </c>
      <c r="INN314" s="414" t="s">
        <v>648</v>
      </c>
      <c r="INO314" s="415">
        <v>4</v>
      </c>
      <c r="INP314" s="418" t="s">
        <v>758</v>
      </c>
      <c r="INQ314" s="417" t="s">
        <v>778</v>
      </c>
      <c r="INR314" s="414" t="s">
        <v>648</v>
      </c>
      <c r="INS314" s="415">
        <v>4</v>
      </c>
      <c r="INT314" s="418" t="s">
        <v>758</v>
      </c>
      <c r="INU314" s="417" t="s">
        <v>778</v>
      </c>
      <c r="INV314" s="414" t="s">
        <v>648</v>
      </c>
      <c r="INW314" s="415">
        <v>4</v>
      </c>
      <c r="INX314" s="418" t="s">
        <v>758</v>
      </c>
      <c r="INY314" s="417" t="s">
        <v>778</v>
      </c>
      <c r="INZ314" s="414" t="s">
        <v>648</v>
      </c>
      <c r="IOA314" s="415">
        <v>4</v>
      </c>
      <c r="IOB314" s="418" t="s">
        <v>758</v>
      </c>
      <c r="IOC314" s="417" t="s">
        <v>778</v>
      </c>
      <c r="IOD314" s="414" t="s">
        <v>648</v>
      </c>
      <c r="IOE314" s="415">
        <v>4</v>
      </c>
      <c r="IOF314" s="418" t="s">
        <v>758</v>
      </c>
      <c r="IOG314" s="417" t="s">
        <v>778</v>
      </c>
      <c r="IOH314" s="414" t="s">
        <v>648</v>
      </c>
      <c r="IOI314" s="415">
        <v>4</v>
      </c>
      <c r="IOJ314" s="418" t="s">
        <v>758</v>
      </c>
      <c r="IOK314" s="417" t="s">
        <v>778</v>
      </c>
      <c r="IOL314" s="414" t="s">
        <v>648</v>
      </c>
      <c r="IOM314" s="415">
        <v>4</v>
      </c>
      <c r="ION314" s="418" t="s">
        <v>758</v>
      </c>
      <c r="IOO314" s="417" t="s">
        <v>778</v>
      </c>
      <c r="IOP314" s="414" t="s">
        <v>648</v>
      </c>
      <c r="IOQ314" s="415">
        <v>4</v>
      </c>
      <c r="IOR314" s="418" t="s">
        <v>758</v>
      </c>
      <c r="IOS314" s="417" t="s">
        <v>778</v>
      </c>
      <c r="IOT314" s="414" t="s">
        <v>648</v>
      </c>
      <c r="IOU314" s="415">
        <v>4</v>
      </c>
      <c r="IOV314" s="418" t="s">
        <v>758</v>
      </c>
      <c r="IOW314" s="417" t="s">
        <v>778</v>
      </c>
      <c r="IOX314" s="414" t="s">
        <v>648</v>
      </c>
      <c r="IOY314" s="415">
        <v>4</v>
      </c>
      <c r="IOZ314" s="418" t="s">
        <v>758</v>
      </c>
      <c r="IPA314" s="417" t="s">
        <v>778</v>
      </c>
      <c r="IPB314" s="414" t="s">
        <v>648</v>
      </c>
      <c r="IPC314" s="415">
        <v>4</v>
      </c>
      <c r="IPD314" s="418" t="s">
        <v>758</v>
      </c>
      <c r="IPE314" s="417" t="s">
        <v>778</v>
      </c>
      <c r="IPF314" s="414" t="s">
        <v>648</v>
      </c>
      <c r="IPG314" s="415">
        <v>4</v>
      </c>
      <c r="IPH314" s="418" t="s">
        <v>758</v>
      </c>
      <c r="IPI314" s="417" t="s">
        <v>778</v>
      </c>
      <c r="IPJ314" s="414" t="s">
        <v>648</v>
      </c>
      <c r="IPK314" s="415">
        <v>4</v>
      </c>
      <c r="IPL314" s="418" t="s">
        <v>758</v>
      </c>
      <c r="IPM314" s="417" t="s">
        <v>778</v>
      </c>
      <c r="IPN314" s="414" t="s">
        <v>648</v>
      </c>
      <c r="IPO314" s="415">
        <v>4</v>
      </c>
      <c r="IPP314" s="418" t="s">
        <v>758</v>
      </c>
      <c r="IPQ314" s="417" t="s">
        <v>778</v>
      </c>
      <c r="IPR314" s="414" t="s">
        <v>648</v>
      </c>
      <c r="IPS314" s="415">
        <v>4</v>
      </c>
      <c r="IPT314" s="418" t="s">
        <v>758</v>
      </c>
      <c r="IPU314" s="417" t="s">
        <v>778</v>
      </c>
      <c r="IPV314" s="414" t="s">
        <v>648</v>
      </c>
      <c r="IPW314" s="415">
        <v>4</v>
      </c>
      <c r="IPX314" s="418" t="s">
        <v>758</v>
      </c>
      <c r="IPY314" s="417" t="s">
        <v>778</v>
      </c>
      <c r="IPZ314" s="414" t="s">
        <v>648</v>
      </c>
      <c r="IQA314" s="415">
        <v>4</v>
      </c>
      <c r="IQB314" s="418" t="s">
        <v>758</v>
      </c>
      <c r="IQC314" s="417" t="s">
        <v>778</v>
      </c>
      <c r="IQD314" s="414" t="s">
        <v>648</v>
      </c>
      <c r="IQE314" s="415">
        <v>4</v>
      </c>
      <c r="IQF314" s="418" t="s">
        <v>758</v>
      </c>
      <c r="IQG314" s="417" t="s">
        <v>778</v>
      </c>
      <c r="IQH314" s="414" t="s">
        <v>648</v>
      </c>
      <c r="IQI314" s="415">
        <v>4</v>
      </c>
      <c r="IQJ314" s="418" t="s">
        <v>758</v>
      </c>
      <c r="IQK314" s="417" t="s">
        <v>778</v>
      </c>
      <c r="IQL314" s="414" t="s">
        <v>648</v>
      </c>
      <c r="IQM314" s="415">
        <v>4</v>
      </c>
      <c r="IQN314" s="418" t="s">
        <v>758</v>
      </c>
      <c r="IQO314" s="417" t="s">
        <v>778</v>
      </c>
      <c r="IQP314" s="414" t="s">
        <v>648</v>
      </c>
      <c r="IQQ314" s="415">
        <v>4</v>
      </c>
      <c r="IQR314" s="418" t="s">
        <v>758</v>
      </c>
      <c r="IQS314" s="417" t="s">
        <v>778</v>
      </c>
      <c r="IQT314" s="414" t="s">
        <v>648</v>
      </c>
      <c r="IQU314" s="415">
        <v>4</v>
      </c>
      <c r="IQV314" s="418" t="s">
        <v>758</v>
      </c>
      <c r="IQW314" s="417" t="s">
        <v>778</v>
      </c>
      <c r="IQX314" s="414" t="s">
        <v>648</v>
      </c>
      <c r="IQY314" s="415">
        <v>4</v>
      </c>
      <c r="IQZ314" s="418" t="s">
        <v>758</v>
      </c>
      <c r="IRA314" s="417" t="s">
        <v>778</v>
      </c>
      <c r="IRB314" s="414" t="s">
        <v>648</v>
      </c>
      <c r="IRC314" s="415">
        <v>4</v>
      </c>
      <c r="IRD314" s="418" t="s">
        <v>758</v>
      </c>
      <c r="IRE314" s="417" t="s">
        <v>778</v>
      </c>
      <c r="IRF314" s="414" t="s">
        <v>648</v>
      </c>
      <c r="IRG314" s="415">
        <v>4</v>
      </c>
      <c r="IRH314" s="418" t="s">
        <v>758</v>
      </c>
      <c r="IRI314" s="417" t="s">
        <v>778</v>
      </c>
      <c r="IRJ314" s="414" t="s">
        <v>648</v>
      </c>
      <c r="IRK314" s="415">
        <v>4</v>
      </c>
      <c r="IRL314" s="418" t="s">
        <v>758</v>
      </c>
      <c r="IRM314" s="417" t="s">
        <v>778</v>
      </c>
      <c r="IRN314" s="414" t="s">
        <v>648</v>
      </c>
      <c r="IRO314" s="415">
        <v>4</v>
      </c>
      <c r="IRP314" s="418" t="s">
        <v>758</v>
      </c>
      <c r="IRQ314" s="417" t="s">
        <v>778</v>
      </c>
      <c r="IRR314" s="414" t="s">
        <v>648</v>
      </c>
      <c r="IRS314" s="415">
        <v>4</v>
      </c>
      <c r="IRT314" s="418" t="s">
        <v>758</v>
      </c>
      <c r="IRU314" s="417" t="s">
        <v>778</v>
      </c>
      <c r="IRV314" s="414" t="s">
        <v>648</v>
      </c>
      <c r="IRW314" s="415">
        <v>4</v>
      </c>
      <c r="IRX314" s="418" t="s">
        <v>758</v>
      </c>
      <c r="IRY314" s="417" t="s">
        <v>778</v>
      </c>
      <c r="IRZ314" s="414" t="s">
        <v>648</v>
      </c>
      <c r="ISA314" s="415">
        <v>4</v>
      </c>
      <c r="ISB314" s="418" t="s">
        <v>758</v>
      </c>
      <c r="ISC314" s="417" t="s">
        <v>778</v>
      </c>
      <c r="ISD314" s="414" t="s">
        <v>648</v>
      </c>
      <c r="ISE314" s="415">
        <v>4</v>
      </c>
      <c r="ISF314" s="418" t="s">
        <v>758</v>
      </c>
      <c r="ISG314" s="417" t="s">
        <v>778</v>
      </c>
      <c r="ISH314" s="414" t="s">
        <v>648</v>
      </c>
      <c r="ISI314" s="415">
        <v>4</v>
      </c>
      <c r="ISJ314" s="418" t="s">
        <v>758</v>
      </c>
      <c r="ISK314" s="417" t="s">
        <v>778</v>
      </c>
      <c r="ISL314" s="414" t="s">
        <v>648</v>
      </c>
      <c r="ISM314" s="415">
        <v>4</v>
      </c>
      <c r="ISN314" s="418" t="s">
        <v>758</v>
      </c>
      <c r="ISO314" s="417" t="s">
        <v>778</v>
      </c>
      <c r="ISP314" s="414" t="s">
        <v>648</v>
      </c>
      <c r="ISQ314" s="415">
        <v>4</v>
      </c>
      <c r="ISR314" s="418" t="s">
        <v>758</v>
      </c>
      <c r="ISS314" s="417" t="s">
        <v>778</v>
      </c>
      <c r="IST314" s="414" t="s">
        <v>648</v>
      </c>
      <c r="ISU314" s="415">
        <v>4</v>
      </c>
      <c r="ISV314" s="418" t="s">
        <v>758</v>
      </c>
      <c r="ISW314" s="417" t="s">
        <v>778</v>
      </c>
      <c r="ISX314" s="414" t="s">
        <v>648</v>
      </c>
      <c r="ISY314" s="415">
        <v>4</v>
      </c>
      <c r="ISZ314" s="418" t="s">
        <v>758</v>
      </c>
      <c r="ITA314" s="417" t="s">
        <v>778</v>
      </c>
      <c r="ITB314" s="414" t="s">
        <v>648</v>
      </c>
      <c r="ITC314" s="415">
        <v>4</v>
      </c>
      <c r="ITD314" s="418" t="s">
        <v>758</v>
      </c>
      <c r="ITE314" s="417" t="s">
        <v>778</v>
      </c>
      <c r="ITF314" s="414" t="s">
        <v>648</v>
      </c>
      <c r="ITG314" s="415">
        <v>4</v>
      </c>
      <c r="ITH314" s="418" t="s">
        <v>758</v>
      </c>
      <c r="ITI314" s="417" t="s">
        <v>778</v>
      </c>
      <c r="ITJ314" s="414" t="s">
        <v>648</v>
      </c>
      <c r="ITK314" s="415">
        <v>4</v>
      </c>
      <c r="ITL314" s="418" t="s">
        <v>758</v>
      </c>
      <c r="ITM314" s="417" t="s">
        <v>778</v>
      </c>
      <c r="ITN314" s="414" t="s">
        <v>648</v>
      </c>
      <c r="ITO314" s="415">
        <v>4</v>
      </c>
      <c r="ITP314" s="418" t="s">
        <v>758</v>
      </c>
      <c r="ITQ314" s="417" t="s">
        <v>778</v>
      </c>
      <c r="ITR314" s="414" t="s">
        <v>648</v>
      </c>
      <c r="ITS314" s="415">
        <v>4</v>
      </c>
      <c r="ITT314" s="418" t="s">
        <v>758</v>
      </c>
      <c r="ITU314" s="417" t="s">
        <v>778</v>
      </c>
      <c r="ITV314" s="414" t="s">
        <v>648</v>
      </c>
      <c r="ITW314" s="415">
        <v>4</v>
      </c>
      <c r="ITX314" s="418" t="s">
        <v>758</v>
      </c>
      <c r="ITY314" s="417" t="s">
        <v>778</v>
      </c>
      <c r="ITZ314" s="414" t="s">
        <v>648</v>
      </c>
      <c r="IUA314" s="415">
        <v>4</v>
      </c>
      <c r="IUB314" s="418" t="s">
        <v>758</v>
      </c>
      <c r="IUC314" s="417" t="s">
        <v>778</v>
      </c>
      <c r="IUD314" s="414" t="s">
        <v>648</v>
      </c>
      <c r="IUE314" s="415">
        <v>4</v>
      </c>
      <c r="IUF314" s="418" t="s">
        <v>758</v>
      </c>
      <c r="IUG314" s="417" t="s">
        <v>778</v>
      </c>
      <c r="IUH314" s="414" t="s">
        <v>648</v>
      </c>
      <c r="IUI314" s="415">
        <v>4</v>
      </c>
      <c r="IUJ314" s="418" t="s">
        <v>758</v>
      </c>
      <c r="IUK314" s="417" t="s">
        <v>778</v>
      </c>
      <c r="IUL314" s="414" t="s">
        <v>648</v>
      </c>
      <c r="IUM314" s="415">
        <v>4</v>
      </c>
      <c r="IUN314" s="418" t="s">
        <v>758</v>
      </c>
      <c r="IUO314" s="417" t="s">
        <v>778</v>
      </c>
      <c r="IUP314" s="414" t="s">
        <v>648</v>
      </c>
      <c r="IUQ314" s="415">
        <v>4</v>
      </c>
      <c r="IUR314" s="418" t="s">
        <v>758</v>
      </c>
      <c r="IUS314" s="417" t="s">
        <v>778</v>
      </c>
      <c r="IUT314" s="414" t="s">
        <v>648</v>
      </c>
      <c r="IUU314" s="415">
        <v>4</v>
      </c>
      <c r="IUV314" s="418" t="s">
        <v>758</v>
      </c>
      <c r="IUW314" s="417" t="s">
        <v>778</v>
      </c>
      <c r="IUX314" s="414" t="s">
        <v>648</v>
      </c>
      <c r="IUY314" s="415">
        <v>4</v>
      </c>
      <c r="IUZ314" s="418" t="s">
        <v>758</v>
      </c>
      <c r="IVA314" s="417" t="s">
        <v>778</v>
      </c>
      <c r="IVB314" s="414" t="s">
        <v>648</v>
      </c>
      <c r="IVC314" s="415">
        <v>4</v>
      </c>
      <c r="IVD314" s="418" t="s">
        <v>758</v>
      </c>
      <c r="IVE314" s="417" t="s">
        <v>778</v>
      </c>
      <c r="IVF314" s="414" t="s">
        <v>648</v>
      </c>
      <c r="IVG314" s="415">
        <v>4</v>
      </c>
      <c r="IVH314" s="418" t="s">
        <v>758</v>
      </c>
      <c r="IVI314" s="417" t="s">
        <v>778</v>
      </c>
      <c r="IVJ314" s="414" t="s">
        <v>648</v>
      </c>
      <c r="IVK314" s="415">
        <v>4</v>
      </c>
      <c r="IVL314" s="418" t="s">
        <v>758</v>
      </c>
      <c r="IVM314" s="417" t="s">
        <v>778</v>
      </c>
      <c r="IVN314" s="414" t="s">
        <v>648</v>
      </c>
      <c r="IVO314" s="415">
        <v>4</v>
      </c>
      <c r="IVP314" s="418" t="s">
        <v>758</v>
      </c>
      <c r="IVQ314" s="417" t="s">
        <v>778</v>
      </c>
      <c r="IVR314" s="414" t="s">
        <v>648</v>
      </c>
      <c r="IVS314" s="415">
        <v>4</v>
      </c>
      <c r="IVT314" s="418" t="s">
        <v>758</v>
      </c>
      <c r="IVU314" s="417" t="s">
        <v>778</v>
      </c>
      <c r="IVV314" s="414" t="s">
        <v>648</v>
      </c>
      <c r="IVW314" s="415">
        <v>4</v>
      </c>
      <c r="IVX314" s="418" t="s">
        <v>758</v>
      </c>
      <c r="IVY314" s="417" t="s">
        <v>778</v>
      </c>
      <c r="IVZ314" s="414" t="s">
        <v>648</v>
      </c>
      <c r="IWA314" s="415">
        <v>4</v>
      </c>
      <c r="IWB314" s="418" t="s">
        <v>758</v>
      </c>
      <c r="IWC314" s="417" t="s">
        <v>778</v>
      </c>
      <c r="IWD314" s="414" t="s">
        <v>648</v>
      </c>
      <c r="IWE314" s="415">
        <v>4</v>
      </c>
      <c r="IWF314" s="418" t="s">
        <v>758</v>
      </c>
      <c r="IWG314" s="417" t="s">
        <v>778</v>
      </c>
      <c r="IWH314" s="414" t="s">
        <v>648</v>
      </c>
      <c r="IWI314" s="415">
        <v>4</v>
      </c>
      <c r="IWJ314" s="418" t="s">
        <v>758</v>
      </c>
      <c r="IWK314" s="417" t="s">
        <v>778</v>
      </c>
      <c r="IWL314" s="414" t="s">
        <v>648</v>
      </c>
      <c r="IWM314" s="415">
        <v>4</v>
      </c>
      <c r="IWN314" s="418" t="s">
        <v>758</v>
      </c>
      <c r="IWO314" s="417" t="s">
        <v>778</v>
      </c>
      <c r="IWP314" s="414" t="s">
        <v>648</v>
      </c>
      <c r="IWQ314" s="415">
        <v>4</v>
      </c>
      <c r="IWR314" s="418" t="s">
        <v>758</v>
      </c>
      <c r="IWS314" s="417" t="s">
        <v>778</v>
      </c>
      <c r="IWT314" s="414" t="s">
        <v>648</v>
      </c>
      <c r="IWU314" s="415">
        <v>4</v>
      </c>
      <c r="IWV314" s="418" t="s">
        <v>758</v>
      </c>
      <c r="IWW314" s="417" t="s">
        <v>778</v>
      </c>
      <c r="IWX314" s="414" t="s">
        <v>648</v>
      </c>
      <c r="IWY314" s="415">
        <v>4</v>
      </c>
      <c r="IWZ314" s="418" t="s">
        <v>758</v>
      </c>
      <c r="IXA314" s="417" t="s">
        <v>778</v>
      </c>
      <c r="IXB314" s="414" t="s">
        <v>648</v>
      </c>
      <c r="IXC314" s="415">
        <v>4</v>
      </c>
      <c r="IXD314" s="418" t="s">
        <v>758</v>
      </c>
      <c r="IXE314" s="417" t="s">
        <v>778</v>
      </c>
      <c r="IXF314" s="414" t="s">
        <v>648</v>
      </c>
      <c r="IXG314" s="415">
        <v>4</v>
      </c>
      <c r="IXH314" s="418" t="s">
        <v>758</v>
      </c>
      <c r="IXI314" s="417" t="s">
        <v>778</v>
      </c>
      <c r="IXJ314" s="414" t="s">
        <v>648</v>
      </c>
      <c r="IXK314" s="415">
        <v>4</v>
      </c>
      <c r="IXL314" s="418" t="s">
        <v>758</v>
      </c>
      <c r="IXM314" s="417" t="s">
        <v>778</v>
      </c>
      <c r="IXN314" s="414" t="s">
        <v>648</v>
      </c>
      <c r="IXO314" s="415">
        <v>4</v>
      </c>
      <c r="IXP314" s="418" t="s">
        <v>758</v>
      </c>
      <c r="IXQ314" s="417" t="s">
        <v>778</v>
      </c>
      <c r="IXR314" s="414" t="s">
        <v>648</v>
      </c>
      <c r="IXS314" s="415">
        <v>4</v>
      </c>
      <c r="IXT314" s="418" t="s">
        <v>758</v>
      </c>
      <c r="IXU314" s="417" t="s">
        <v>778</v>
      </c>
      <c r="IXV314" s="414" t="s">
        <v>648</v>
      </c>
      <c r="IXW314" s="415">
        <v>4</v>
      </c>
      <c r="IXX314" s="418" t="s">
        <v>758</v>
      </c>
      <c r="IXY314" s="417" t="s">
        <v>778</v>
      </c>
      <c r="IXZ314" s="414" t="s">
        <v>648</v>
      </c>
      <c r="IYA314" s="415">
        <v>4</v>
      </c>
      <c r="IYB314" s="418" t="s">
        <v>758</v>
      </c>
      <c r="IYC314" s="417" t="s">
        <v>778</v>
      </c>
      <c r="IYD314" s="414" t="s">
        <v>648</v>
      </c>
      <c r="IYE314" s="415">
        <v>4</v>
      </c>
      <c r="IYF314" s="418" t="s">
        <v>758</v>
      </c>
      <c r="IYG314" s="417" t="s">
        <v>778</v>
      </c>
      <c r="IYH314" s="414" t="s">
        <v>648</v>
      </c>
      <c r="IYI314" s="415">
        <v>4</v>
      </c>
      <c r="IYJ314" s="418" t="s">
        <v>758</v>
      </c>
      <c r="IYK314" s="417" t="s">
        <v>778</v>
      </c>
      <c r="IYL314" s="414" t="s">
        <v>648</v>
      </c>
      <c r="IYM314" s="415">
        <v>4</v>
      </c>
      <c r="IYN314" s="418" t="s">
        <v>758</v>
      </c>
      <c r="IYO314" s="417" t="s">
        <v>778</v>
      </c>
      <c r="IYP314" s="414" t="s">
        <v>648</v>
      </c>
      <c r="IYQ314" s="415">
        <v>4</v>
      </c>
      <c r="IYR314" s="418" t="s">
        <v>758</v>
      </c>
      <c r="IYS314" s="417" t="s">
        <v>778</v>
      </c>
      <c r="IYT314" s="414" t="s">
        <v>648</v>
      </c>
      <c r="IYU314" s="415">
        <v>4</v>
      </c>
      <c r="IYV314" s="418" t="s">
        <v>758</v>
      </c>
      <c r="IYW314" s="417" t="s">
        <v>778</v>
      </c>
      <c r="IYX314" s="414" t="s">
        <v>648</v>
      </c>
      <c r="IYY314" s="415">
        <v>4</v>
      </c>
      <c r="IYZ314" s="418" t="s">
        <v>758</v>
      </c>
      <c r="IZA314" s="417" t="s">
        <v>778</v>
      </c>
      <c r="IZB314" s="414" t="s">
        <v>648</v>
      </c>
      <c r="IZC314" s="415">
        <v>4</v>
      </c>
      <c r="IZD314" s="418" t="s">
        <v>758</v>
      </c>
      <c r="IZE314" s="417" t="s">
        <v>778</v>
      </c>
      <c r="IZF314" s="414" t="s">
        <v>648</v>
      </c>
      <c r="IZG314" s="415">
        <v>4</v>
      </c>
      <c r="IZH314" s="418" t="s">
        <v>758</v>
      </c>
      <c r="IZI314" s="417" t="s">
        <v>778</v>
      </c>
      <c r="IZJ314" s="414" t="s">
        <v>648</v>
      </c>
      <c r="IZK314" s="415">
        <v>4</v>
      </c>
      <c r="IZL314" s="418" t="s">
        <v>758</v>
      </c>
      <c r="IZM314" s="417" t="s">
        <v>778</v>
      </c>
      <c r="IZN314" s="414" t="s">
        <v>648</v>
      </c>
      <c r="IZO314" s="415">
        <v>4</v>
      </c>
      <c r="IZP314" s="418" t="s">
        <v>758</v>
      </c>
      <c r="IZQ314" s="417" t="s">
        <v>778</v>
      </c>
      <c r="IZR314" s="414" t="s">
        <v>648</v>
      </c>
      <c r="IZS314" s="415">
        <v>4</v>
      </c>
      <c r="IZT314" s="418" t="s">
        <v>758</v>
      </c>
      <c r="IZU314" s="417" t="s">
        <v>778</v>
      </c>
      <c r="IZV314" s="414" t="s">
        <v>648</v>
      </c>
      <c r="IZW314" s="415">
        <v>4</v>
      </c>
      <c r="IZX314" s="418" t="s">
        <v>758</v>
      </c>
      <c r="IZY314" s="417" t="s">
        <v>778</v>
      </c>
      <c r="IZZ314" s="414" t="s">
        <v>648</v>
      </c>
      <c r="JAA314" s="415">
        <v>4</v>
      </c>
      <c r="JAB314" s="418" t="s">
        <v>758</v>
      </c>
      <c r="JAC314" s="417" t="s">
        <v>778</v>
      </c>
      <c r="JAD314" s="414" t="s">
        <v>648</v>
      </c>
      <c r="JAE314" s="415">
        <v>4</v>
      </c>
      <c r="JAF314" s="418" t="s">
        <v>758</v>
      </c>
      <c r="JAG314" s="417" t="s">
        <v>778</v>
      </c>
      <c r="JAH314" s="414" t="s">
        <v>648</v>
      </c>
      <c r="JAI314" s="415">
        <v>4</v>
      </c>
      <c r="JAJ314" s="418" t="s">
        <v>758</v>
      </c>
      <c r="JAK314" s="417" t="s">
        <v>778</v>
      </c>
      <c r="JAL314" s="414" t="s">
        <v>648</v>
      </c>
      <c r="JAM314" s="415">
        <v>4</v>
      </c>
      <c r="JAN314" s="418" t="s">
        <v>758</v>
      </c>
      <c r="JAO314" s="417" t="s">
        <v>778</v>
      </c>
      <c r="JAP314" s="414" t="s">
        <v>648</v>
      </c>
      <c r="JAQ314" s="415">
        <v>4</v>
      </c>
      <c r="JAR314" s="418" t="s">
        <v>758</v>
      </c>
      <c r="JAS314" s="417" t="s">
        <v>778</v>
      </c>
      <c r="JAT314" s="414" t="s">
        <v>648</v>
      </c>
      <c r="JAU314" s="415">
        <v>4</v>
      </c>
      <c r="JAV314" s="418" t="s">
        <v>758</v>
      </c>
      <c r="JAW314" s="417" t="s">
        <v>778</v>
      </c>
      <c r="JAX314" s="414" t="s">
        <v>648</v>
      </c>
      <c r="JAY314" s="415">
        <v>4</v>
      </c>
      <c r="JAZ314" s="418" t="s">
        <v>758</v>
      </c>
      <c r="JBA314" s="417" t="s">
        <v>778</v>
      </c>
      <c r="JBB314" s="414" t="s">
        <v>648</v>
      </c>
      <c r="JBC314" s="415">
        <v>4</v>
      </c>
      <c r="JBD314" s="418" t="s">
        <v>758</v>
      </c>
      <c r="JBE314" s="417" t="s">
        <v>778</v>
      </c>
      <c r="JBF314" s="414" t="s">
        <v>648</v>
      </c>
      <c r="JBG314" s="415">
        <v>4</v>
      </c>
      <c r="JBH314" s="418" t="s">
        <v>758</v>
      </c>
      <c r="JBI314" s="417" t="s">
        <v>778</v>
      </c>
      <c r="JBJ314" s="414" t="s">
        <v>648</v>
      </c>
      <c r="JBK314" s="415">
        <v>4</v>
      </c>
      <c r="JBL314" s="418" t="s">
        <v>758</v>
      </c>
      <c r="JBM314" s="417" t="s">
        <v>778</v>
      </c>
      <c r="JBN314" s="414" t="s">
        <v>648</v>
      </c>
      <c r="JBO314" s="415">
        <v>4</v>
      </c>
      <c r="JBP314" s="418" t="s">
        <v>758</v>
      </c>
      <c r="JBQ314" s="417" t="s">
        <v>778</v>
      </c>
      <c r="JBR314" s="414" t="s">
        <v>648</v>
      </c>
      <c r="JBS314" s="415">
        <v>4</v>
      </c>
      <c r="JBT314" s="418" t="s">
        <v>758</v>
      </c>
      <c r="JBU314" s="417" t="s">
        <v>778</v>
      </c>
      <c r="JBV314" s="414" t="s">
        <v>648</v>
      </c>
      <c r="JBW314" s="415">
        <v>4</v>
      </c>
      <c r="JBX314" s="418" t="s">
        <v>758</v>
      </c>
      <c r="JBY314" s="417" t="s">
        <v>778</v>
      </c>
      <c r="JBZ314" s="414" t="s">
        <v>648</v>
      </c>
      <c r="JCA314" s="415">
        <v>4</v>
      </c>
      <c r="JCB314" s="418" t="s">
        <v>758</v>
      </c>
      <c r="JCC314" s="417" t="s">
        <v>778</v>
      </c>
      <c r="JCD314" s="414" t="s">
        <v>648</v>
      </c>
      <c r="JCE314" s="415">
        <v>4</v>
      </c>
      <c r="JCF314" s="418" t="s">
        <v>758</v>
      </c>
      <c r="JCG314" s="417" t="s">
        <v>778</v>
      </c>
      <c r="JCH314" s="414" t="s">
        <v>648</v>
      </c>
      <c r="JCI314" s="415">
        <v>4</v>
      </c>
      <c r="JCJ314" s="418" t="s">
        <v>758</v>
      </c>
      <c r="JCK314" s="417" t="s">
        <v>778</v>
      </c>
      <c r="JCL314" s="414" t="s">
        <v>648</v>
      </c>
      <c r="JCM314" s="415">
        <v>4</v>
      </c>
      <c r="JCN314" s="418" t="s">
        <v>758</v>
      </c>
      <c r="JCO314" s="417" t="s">
        <v>778</v>
      </c>
      <c r="JCP314" s="414" t="s">
        <v>648</v>
      </c>
      <c r="JCQ314" s="415">
        <v>4</v>
      </c>
      <c r="JCR314" s="418" t="s">
        <v>758</v>
      </c>
      <c r="JCS314" s="417" t="s">
        <v>778</v>
      </c>
      <c r="JCT314" s="414" t="s">
        <v>648</v>
      </c>
      <c r="JCU314" s="415">
        <v>4</v>
      </c>
      <c r="JCV314" s="418" t="s">
        <v>758</v>
      </c>
      <c r="JCW314" s="417" t="s">
        <v>778</v>
      </c>
      <c r="JCX314" s="414" t="s">
        <v>648</v>
      </c>
      <c r="JCY314" s="415">
        <v>4</v>
      </c>
      <c r="JCZ314" s="418" t="s">
        <v>758</v>
      </c>
      <c r="JDA314" s="417" t="s">
        <v>778</v>
      </c>
      <c r="JDB314" s="414" t="s">
        <v>648</v>
      </c>
      <c r="JDC314" s="415">
        <v>4</v>
      </c>
      <c r="JDD314" s="418" t="s">
        <v>758</v>
      </c>
      <c r="JDE314" s="417" t="s">
        <v>778</v>
      </c>
      <c r="JDF314" s="414" t="s">
        <v>648</v>
      </c>
      <c r="JDG314" s="415">
        <v>4</v>
      </c>
      <c r="JDH314" s="418" t="s">
        <v>758</v>
      </c>
      <c r="JDI314" s="417" t="s">
        <v>778</v>
      </c>
      <c r="JDJ314" s="414" t="s">
        <v>648</v>
      </c>
      <c r="JDK314" s="415">
        <v>4</v>
      </c>
      <c r="JDL314" s="418" t="s">
        <v>758</v>
      </c>
      <c r="JDM314" s="417" t="s">
        <v>778</v>
      </c>
      <c r="JDN314" s="414" t="s">
        <v>648</v>
      </c>
      <c r="JDO314" s="415">
        <v>4</v>
      </c>
      <c r="JDP314" s="418" t="s">
        <v>758</v>
      </c>
      <c r="JDQ314" s="417" t="s">
        <v>778</v>
      </c>
      <c r="JDR314" s="414" t="s">
        <v>648</v>
      </c>
      <c r="JDS314" s="415">
        <v>4</v>
      </c>
      <c r="JDT314" s="418" t="s">
        <v>758</v>
      </c>
      <c r="JDU314" s="417" t="s">
        <v>778</v>
      </c>
      <c r="JDV314" s="414" t="s">
        <v>648</v>
      </c>
      <c r="JDW314" s="415">
        <v>4</v>
      </c>
      <c r="JDX314" s="418" t="s">
        <v>758</v>
      </c>
      <c r="JDY314" s="417" t="s">
        <v>778</v>
      </c>
      <c r="JDZ314" s="414" t="s">
        <v>648</v>
      </c>
      <c r="JEA314" s="415">
        <v>4</v>
      </c>
      <c r="JEB314" s="418" t="s">
        <v>758</v>
      </c>
      <c r="JEC314" s="417" t="s">
        <v>778</v>
      </c>
      <c r="JED314" s="414" t="s">
        <v>648</v>
      </c>
      <c r="JEE314" s="415">
        <v>4</v>
      </c>
      <c r="JEF314" s="418" t="s">
        <v>758</v>
      </c>
      <c r="JEG314" s="417" t="s">
        <v>778</v>
      </c>
      <c r="JEH314" s="414" t="s">
        <v>648</v>
      </c>
      <c r="JEI314" s="415">
        <v>4</v>
      </c>
      <c r="JEJ314" s="418" t="s">
        <v>758</v>
      </c>
      <c r="JEK314" s="417" t="s">
        <v>778</v>
      </c>
      <c r="JEL314" s="414" t="s">
        <v>648</v>
      </c>
      <c r="JEM314" s="415">
        <v>4</v>
      </c>
      <c r="JEN314" s="418" t="s">
        <v>758</v>
      </c>
      <c r="JEO314" s="417" t="s">
        <v>778</v>
      </c>
      <c r="JEP314" s="414" t="s">
        <v>648</v>
      </c>
      <c r="JEQ314" s="415">
        <v>4</v>
      </c>
      <c r="JER314" s="418" t="s">
        <v>758</v>
      </c>
      <c r="JES314" s="417" t="s">
        <v>778</v>
      </c>
      <c r="JET314" s="414" t="s">
        <v>648</v>
      </c>
      <c r="JEU314" s="415">
        <v>4</v>
      </c>
      <c r="JEV314" s="418" t="s">
        <v>758</v>
      </c>
      <c r="JEW314" s="417" t="s">
        <v>778</v>
      </c>
      <c r="JEX314" s="414" t="s">
        <v>648</v>
      </c>
      <c r="JEY314" s="415">
        <v>4</v>
      </c>
      <c r="JEZ314" s="418" t="s">
        <v>758</v>
      </c>
      <c r="JFA314" s="417" t="s">
        <v>778</v>
      </c>
      <c r="JFB314" s="414" t="s">
        <v>648</v>
      </c>
      <c r="JFC314" s="415">
        <v>4</v>
      </c>
      <c r="JFD314" s="418" t="s">
        <v>758</v>
      </c>
      <c r="JFE314" s="417" t="s">
        <v>778</v>
      </c>
      <c r="JFF314" s="414" t="s">
        <v>648</v>
      </c>
      <c r="JFG314" s="415">
        <v>4</v>
      </c>
      <c r="JFH314" s="418" t="s">
        <v>758</v>
      </c>
      <c r="JFI314" s="417" t="s">
        <v>778</v>
      </c>
      <c r="JFJ314" s="414" t="s">
        <v>648</v>
      </c>
      <c r="JFK314" s="415">
        <v>4</v>
      </c>
      <c r="JFL314" s="418" t="s">
        <v>758</v>
      </c>
      <c r="JFM314" s="417" t="s">
        <v>778</v>
      </c>
      <c r="JFN314" s="414" t="s">
        <v>648</v>
      </c>
      <c r="JFO314" s="415">
        <v>4</v>
      </c>
      <c r="JFP314" s="418" t="s">
        <v>758</v>
      </c>
      <c r="JFQ314" s="417" t="s">
        <v>778</v>
      </c>
      <c r="JFR314" s="414" t="s">
        <v>648</v>
      </c>
      <c r="JFS314" s="415">
        <v>4</v>
      </c>
      <c r="JFT314" s="418" t="s">
        <v>758</v>
      </c>
      <c r="JFU314" s="417" t="s">
        <v>778</v>
      </c>
      <c r="JFV314" s="414" t="s">
        <v>648</v>
      </c>
      <c r="JFW314" s="415">
        <v>4</v>
      </c>
      <c r="JFX314" s="418" t="s">
        <v>758</v>
      </c>
      <c r="JFY314" s="417" t="s">
        <v>778</v>
      </c>
      <c r="JFZ314" s="414" t="s">
        <v>648</v>
      </c>
      <c r="JGA314" s="415">
        <v>4</v>
      </c>
      <c r="JGB314" s="418" t="s">
        <v>758</v>
      </c>
      <c r="JGC314" s="417" t="s">
        <v>778</v>
      </c>
      <c r="JGD314" s="414" t="s">
        <v>648</v>
      </c>
      <c r="JGE314" s="415">
        <v>4</v>
      </c>
      <c r="JGF314" s="418" t="s">
        <v>758</v>
      </c>
      <c r="JGG314" s="417" t="s">
        <v>778</v>
      </c>
      <c r="JGH314" s="414" t="s">
        <v>648</v>
      </c>
      <c r="JGI314" s="415">
        <v>4</v>
      </c>
      <c r="JGJ314" s="418" t="s">
        <v>758</v>
      </c>
      <c r="JGK314" s="417" t="s">
        <v>778</v>
      </c>
      <c r="JGL314" s="414" t="s">
        <v>648</v>
      </c>
      <c r="JGM314" s="415">
        <v>4</v>
      </c>
      <c r="JGN314" s="418" t="s">
        <v>758</v>
      </c>
      <c r="JGO314" s="417" t="s">
        <v>778</v>
      </c>
      <c r="JGP314" s="414" t="s">
        <v>648</v>
      </c>
      <c r="JGQ314" s="415">
        <v>4</v>
      </c>
      <c r="JGR314" s="418" t="s">
        <v>758</v>
      </c>
      <c r="JGS314" s="417" t="s">
        <v>778</v>
      </c>
      <c r="JGT314" s="414" t="s">
        <v>648</v>
      </c>
      <c r="JGU314" s="415">
        <v>4</v>
      </c>
      <c r="JGV314" s="418" t="s">
        <v>758</v>
      </c>
      <c r="JGW314" s="417" t="s">
        <v>778</v>
      </c>
      <c r="JGX314" s="414" t="s">
        <v>648</v>
      </c>
      <c r="JGY314" s="415">
        <v>4</v>
      </c>
      <c r="JGZ314" s="418" t="s">
        <v>758</v>
      </c>
      <c r="JHA314" s="417" t="s">
        <v>778</v>
      </c>
      <c r="JHB314" s="414" t="s">
        <v>648</v>
      </c>
      <c r="JHC314" s="415">
        <v>4</v>
      </c>
      <c r="JHD314" s="418" t="s">
        <v>758</v>
      </c>
      <c r="JHE314" s="417" t="s">
        <v>778</v>
      </c>
      <c r="JHF314" s="414" t="s">
        <v>648</v>
      </c>
      <c r="JHG314" s="415">
        <v>4</v>
      </c>
      <c r="JHH314" s="418" t="s">
        <v>758</v>
      </c>
      <c r="JHI314" s="417" t="s">
        <v>778</v>
      </c>
      <c r="JHJ314" s="414" t="s">
        <v>648</v>
      </c>
      <c r="JHK314" s="415">
        <v>4</v>
      </c>
      <c r="JHL314" s="418" t="s">
        <v>758</v>
      </c>
      <c r="JHM314" s="417" t="s">
        <v>778</v>
      </c>
      <c r="JHN314" s="414" t="s">
        <v>648</v>
      </c>
      <c r="JHO314" s="415">
        <v>4</v>
      </c>
      <c r="JHP314" s="418" t="s">
        <v>758</v>
      </c>
      <c r="JHQ314" s="417" t="s">
        <v>778</v>
      </c>
      <c r="JHR314" s="414" t="s">
        <v>648</v>
      </c>
      <c r="JHS314" s="415">
        <v>4</v>
      </c>
      <c r="JHT314" s="418" t="s">
        <v>758</v>
      </c>
      <c r="JHU314" s="417" t="s">
        <v>778</v>
      </c>
      <c r="JHV314" s="414" t="s">
        <v>648</v>
      </c>
      <c r="JHW314" s="415">
        <v>4</v>
      </c>
      <c r="JHX314" s="418" t="s">
        <v>758</v>
      </c>
      <c r="JHY314" s="417" t="s">
        <v>778</v>
      </c>
      <c r="JHZ314" s="414" t="s">
        <v>648</v>
      </c>
      <c r="JIA314" s="415">
        <v>4</v>
      </c>
      <c r="JIB314" s="418" t="s">
        <v>758</v>
      </c>
      <c r="JIC314" s="417" t="s">
        <v>778</v>
      </c>
      <c r="JID314" s="414" t="s">
        <v>648</v>
      </c>
      <c r="JIE314" s="415">
        <v>4</v>
      </c>
      <c r="JIF314" s="418" t="s">
        <v>758</v>
      </c>
      <c r="JIG314" s="417" t="s">
        <v>778</v>
      </c>
      <c r="JIH314" s="414" t="s">
        <v>648</v>
      </c>
      <c r="JII314" s="415">
        <v>4</v>
      </c>
      <c r="JIJ314" s="418" t="s">
        <v>758</v>
      </c>
      <c r="JIK314" s="417" t="s">
        <v>778</v>
      </c>
      <c r="JIL314" s="414" t="s">
        <v>648</v>
      </c>
      <c r="JIM314" s="415">
        <v>4</v>
      </c>
      <c r="JIN314" s="418" t="s">
        <v>758</v>
      </c>
      <c r="JIO314" s="417" t="s">
        <v>778</v>
      </c>
      <c r="JIP314" s="414" t="s">
        <v>648</v>
      </c>
      <c r="JIQ314" s="415">
        <v>4</v>
      </c>
      <c r="JIR314" s="418" t="s">
        <v>758</v>
      </c>
      <c r="JIS314" s="417" t="s">
        <v>778</v>
      </c>
      <c r="JIT314" s="414" t="s">
        <v>648</v>
      </c>
      <c r="JIU314" s="415">
        <v>4</v>
      </c>
      <c r="JIV314" s="418" t="s">
        <v>758</v>
      </c>
      <c r="JIW314" s="417" t="s">
        <v>778</v>
      </c>
      <c r="JIX314" s="414" t="s">
        <v>648</v>
      </c>
      <c r="JIY314" s="415">
        <v>4</v>
      </c>
      <c r="JIZ314" s="418" t="s">
        <v>758</v>
      </c>
      <c r="JJA314" s="417" t="s">
        <v>778</v>
      </c>
      <c r="JJB314" s="414" t="s">
        <v>648</v>
      </c>
      <c r="JJC314" s="415">
        <v>4</v>
      </c>
      <c r="JJD314" s="418" t="s">
        <v>758</v>
      </c>
      <c r="JJE314" s="417" t="s">
        <v>778</v>
      </c>
      <c r="JJF314" s="414" t="s">
        <v>648</v>
      </c>
      <c r="JJG314" s="415">
        <v>4</v>
      </c>
      <c r="JJH314" s="418" t="s">
        <v>758</v>
      </c>
      <c r="JJI314" s="417" t="s">
        <v>778</v>
      </c>
      <c r="JJJ314" s="414" t="s">
        <v>648</v>
      </c>
      <c r="JJK314" s="415">
        <v>4</v>
      </c>
      <c r="JJL314" s="418" t="s">
        <v>758</v>
      </c>
      <c r="JJM314" s="417" t="s">
        <v>778</v>
      </c>
      <c r="JJN314" s="414" t="s">
        <v>648</v>
      </c>
      <c r="JJO314" s="415">
        <v>4</v>
      </c>
      <c r="JJP314" s="418" t="s">
        <v>758</v>
      </c>
      <c r="JJQ314" s="417" t="s">
        <v>778</v>
      </c>
      <c r="JJR314" s="414" t="s">
        <v>648</v>
      </c>
      <c r="JJS314" s="415">
        <v>4</v>
      </c>
      <c r="JJT314" s="418" t="s">
        <v>758</v>
      </c>
      <c r="JJU314" s="417" t="s">
        <v>778</v>
      </c>
      <c r="JJV314" s="414" t="s">
        <v>648</v>
      </c>
      <c r="JJW314" s="415">
        <v>4</v>
      </c>
      <c r="JJX314" s="418" t="s">
        <v>758</v>
      </c>
      <c r="JJY314" s="417" t="s">
        <v>778</v>
      </c>
      <c r="JJZ314" s="414" t="s">
        <v>648</v>
      </c>
      <c r="JKA314" s="415">
        <v>4</v>
      </c>
      <c r="JKB314" s="418" t="s">
        <v>758</v>
      </c>
      <c r="JKC314" s="417" t="s">
        <v>778</v>
      </c>
      <c r="JKD314" s="414" t="s">
        <v>648</v>
      </c>
      <c r="JKE314" s="415">
        <v>4</v>
      </c>
      <c r="JKF314" s="418" t="s">
        <v>758</v>
      </c>
      <c r="JKG314" s="417" t="s">
        <v>778</v>
      </c>
      <c r="JKH314" s="414" t="s">
        <v>648</v>
      </c>
      <c r="JKI314" s="415">
        <v>4</v>
      </c>
      <c r="JKJ314" s="418" t="s">
        <v>758</v>
      </c>
      <c r="JKK314" s="417" t="s">
        <v>778</v>
      </c>
      <c r="JKL314" s="414" t="s">
        <v>648</v>
      </c>
      <c r="JKM314" s="415">
        <v>4</v>
      </c>
      <c r="JKN314" s="418" t="s">
        <v>758</v>
      </c>
      <c r="JKO314" s="417" t="s">
        <v>778</v>
      </c>
      <c r="JKP314" s="414" t="s">
        <v>648</v>
      </c>
      <c r="JKQ314" s="415">
        <v>4</v>
      </c>
      <c r="JKR314" s="418" t="s">
        <v>758</v>
      </c>
      <c r="JKS314" s="417" t="s">
        <v>778</v>
      </c>
      <c r="JKT314" s="414" t="s">
        <v>648</v>
      </c>
      <c r="JKU314" s="415">
        <v>4</v>
      </c>
      <c r="JKV314" s="418" t="s">
        <v>758</v>
      </c>
      <c r="JKW314" s="417" t="s">
        <v>778</v>
      </c>
      <c r="JKX314" s="414" t="s">
        <v>648</v>
      </c>
      <c r="JKY314" s="415">
        <v>4</v>
      </c>
      <c r="JKZ314" s="418" t="s">
        <v>758</v>
      </c>
      <c r="JLA314" s="417" t="s">
        <v>778</v>
      </c>
      <c r="JLB314" s="414" t="s">
        <v>648</v>
      </c>
      <c r="JLC314" s="415">
        <v>4</v>
      </c>
      <c r="JLD314" s="418" t="s">
        <v>758</v>
      </c>
      <c r="JLE314" s="417" t="s">
        <v>778</v>
      </c>
      <c r="JLF314" s="414" t="s">
        <v>648</v>
      </c>
      <c r="JLG314" s="415">
        <v>4</v>
      </c>
      <c r="JLH314" s="418" t="s">
        <v>758</v>
      </c>
      <c r="JLI314" s="417" t="s">
        <v>778</v>
      </c>
      <c r="JLJ314" s="414" t="s">
        <v>648</v>
      </c>
      <c r="JLK314" s="415">
        <v>4</v>
      </c>
      <c r="JLL314" s="418" t="s">
        <v>758</v>
      </c>
      <c r="JLM314" s="417" t="s">
        <v>778</v>
      </c>
      <c r="JLN314" s="414" t="s">
        <v>648</v>
      </c>
      <c r="JLO314" s="415">
        <v>4</v>
      </c>
      <c r="JLP314" s="418" t="s">
        <v>758</v>
      </c>
      <c r="JLQ314" s="417" t="s">
        <v>778</v>
      </c>
      <c r="JLR314" s="414" t="s">
        <v>648</v>
      </c>
      <c r="JLS314" s="415">
        <v>4</v>
      </c>
      <c r="JLT314" s="418" t="s">
        <v>758</v>
      </c>
      <c r="JLU314" s="417" t="s">
        <v>778</v>
      </c>
      <c r="JLV314" s="414" t="s">
        <v>648</v>
      </c>
      <c r="JLW314" s="415">
        <v>4</v>
      </c>
      <c r="JLX314" s="418" t="s">
        <v>758</v>
      </c>
      <c r="JLY314" s="417" t="s">
        <v>778</v>
      </c>
      <c r="JLZ314" s="414" t="s">
        <v>648</v>
      </c>
      <c r="JMA314" s="415">
        <v>4</v>
      </c>
      <c r="JMB314" s="418" t="s">
        <v>758</v>
      </c>
      <c r="JMC314" s="417" t="s">
        <v>778</v>
      </c>
      <c r="JMD314" s="414" t="s">
        <v>648</v>
      </c>
      <c r="JME314" s="415">
        <v>4</v>
      </c>
      <c r="JMF314" s="418" t="s">
        <v>758</v>
      </c>
      <c r="JMG314" s="417" t="s">
        <v>778</v>
      </c>
      <c r="JMH314" s="414" t="s">
        <v>648</v>
      </c>
      <c r="JMI314" s="415">
        <v>4</v>
      </c>
      <c r="JMJ314" s="418" t="s">
        <v>758</v>
      </c>
      <c r="JMK314" s="417" t="s">
        <v>778</v>
      </c>
      <c r="JML314" s="414" t="s">
        <v>648</v>
      </c>
      <c r="JMM314" s="415">
        <v>4</v>
      </c>
      <c r="JMN314" s="418" t="s">
        <v>758</v>
      </c>
      <c r="JMO314" s="417" t="s">
        <v>778</v>
      </c>
      <c r="JMP314" s="414" t="s">
        <v>648</v>
      </c>
      <c r="JMQ314" s="415">
        <v>4</v>
      </c>
      <c r="JMR314" s="418" t="s">
        <v>758</v>
      </c>
      <c r="JMS314" s="417" t="s">
        <v>778</v>
      </c>
      <c r="JMT314" s="414" t="s">
        <v>648</v>
      </c>
      <c r="JMU314" s="415">
        <v>4</v>
      </c>
      <c r="JMV314" s="418" t="s">
        <v>758</v>
      </c>
      <c r="JMW314" s="417" t="s">
        <v>778</v>
      </c>
      <c r="JMX314" s="414" t="s">
        <v>648</v>
      </c>
      <c r="JMY314" s="415">
        <v>4</v>
      </c>
      <c r="JMZ314" s="418" t="s">
        <v>758</v>
      </c>
      <c r="JNA314" s="417" t="s">
        <v>778</v>
      </c>
      <c r="JNB314" s="414" t="s">
        <v>648</v>
      </c>
      <c r="JNC314" s="415">
        <v>4</v>
      </c>
      <c r="JND314" s="418" t="s">
        <v>758</v>
      </c>
      <c r="JNE314" s="417" t="s">
        <v>778</v>
      </c>
      <c r="JNF314" s="414" t="s">
        <v>648</v>
      </c>
      <c r="JNG314" s="415">
        <v>4</v>
      </c>
      <c r="JNH314" s="418" t="s">
        <v>758</v>
      </c>
      <c r="JNI314" s="417" t="s">
        <v>778</v>
      </c>
      <c r="JNJ314" s="414" t="s">
        <v>648</v>
      </c>
      <c r="JNK314" s="415">
        <v>4</v>
      </c>
      <c r="JNL314" s="418" t="s">
        <v>758</v>
      </c>
      <c r="JNM314" s="417" t="s">
        <v>778</v>
      </c>
      <c r="JNN314" s="414" t="s">
        <v>648</v>
      </c>
      <c r="JNO314" s="415">
        <v>4</v>
      </c>
      <c r="JNP314" s="418" t="s">
        <v>758</v>
      </c>
      <c r="JNQ314" s="417" t="s">
        <v>778</v>
      </c>
      <c r="JNR314" s="414" t="s">
        <v>648</v>
      </c>
      <c r="JNS314" s="415">
        <v>4</v>
      </c>
      <c r="JNT314" s="418" t="s">
        <v>758</v>
      </c>
      <c r="JNU314" s="417" t="s">
        <v>778</v>
      </c>
      <c r="JNV314" s="414" t="s">
        <v>648</v>
      </c>
      <c r="JNW314" s="415">
        <v>4</v>
      </c>
      <c r="JNX314" s="418" t="s">
        <v>758</v>
      </c>
      <c r="JNY314" s="417" t="s">
        <v>778</v>
      </c>
      <c r="JNZ314" s="414" t="s">
        <v>648</v>
      </c>
      <c r="JOA314" s="415">
        <v>4</v>
      </c>
      <c r="JOB314" s="418" t="s">
        <v>758</v>
      </c>
      <c r="JOC314" s="417" t="s">
        <v>778</v>
      </c>
      <c r="JOD314" s="414" t="s">
        <v>648</v>
      </c>
      <c r="JOE314" s="415">
        <v>4</v>
      </c>
      <c r="JOF314" s="418" t="s">
        <v>758</v>
      </c>
      <c r="JOG314" s="417" t="s">
        <v>778</v>
      </c>
      <c r="JOH314" s="414" t="s">
        <v>648</v>
      </c>
      <c r="JOI314" s="415">
        <v>4</v>
      </c>
      <c r="JOJ314" s="418" t="s">
        <v>758</v>
      </c>
      <c r="JOK314" s="417" t="s">
        <v>778</v>
      </c>
      <c r="JOL314" s="414" t="s">
        <v>648</v>
      </c>
      <c r="JOM314" s="415">
        <v>4</v>
      </c>
      <c r="JON314" s="418" t="s">
        <v>758</v>
      </c>
      <c r="JOO314" s="417" t="s">
        <v>778</v>
      </c>
      <c r="JOP314" s="414" t="s">
        <v>648</v>
      </c>
      <c r="JOQ314" s="415">
        <v>4</v>
      </c>
      <c r="JOR314" s="418" t="s">
        <v>758</v>
      </c>
      <c r="JOS314" s="417" t="s">
        <v>778</v>
      </c>
      <c r="JOT314" s="414" t="s">
        <v>648</v>
      </c>
      <c r="JOU314" s="415">
        <v>4</v>
      </c>
      <c r="JOV314" s="418" t="s">
        <v>758</v>
      </c>
      <c r="JOW314" s="417" t="s">
        <v>778</v>
      </c>
      <c r="JOX314" s="414" t="s">
        <v>648</v>
      </c>
      <c r="JOY314" s="415">
        <v>4</v>
      </c>
      <c r="JOZ314" s="418" t="s">
        <v>758</v>
      </c>
      <c r="JPA314" s="417" t="s">
        <v>778</v>
      </c>
      <c r="JPB314" s="414" t="s">
        <v>648</v>
      </c>
      <c r="JPC314" s="415">
        <v>4</v>
      </c>
      <c r="JPD314" s="418" t="s">
        <v>758</v>
      </c>
      <c r="JPE314" s="417" t="s">
        <v>778</v>
      </c>
      <c r="JPF314" s="414" t="s">
        <v>648</v>
      </c>
      <c r="JPG314" s="415">
        <v>4</v>
      </c>
      <c r="JPH314" s="418" t="s">
        <v>758</v>
      </c>
      <c r="JPI314" s="417" t="s">
        <v>778</v>
      </c>
      <c r="JPJ314" s="414" t="s">
        <v>648</v>
      </c>
      <c r="JPK314" s="415">
        <v>4</v>
      </c>
      <c r="JPL314" s="418" t="s">
        <v>758</v>
      </c>
      <c r="JPM314" s="417" t="s">
        <v>778</v>
      </c>
      <c r="JPN314" s="414" t="s">
        <v>648</v>
      </c>
      <c r="JPO314" s="415">
        <v>4</v>
      </c>
      <c r="JPP314" s="418" t="s">
        <v>758</v>
      </c>
      <c r="JPQ314" s="417" t="s">
        <v>778</v>
      </c>
      <c r="JPR314" s="414" t="s">
        <v>648</v>
      </c>
      <c r="JPS314" s="415">
        <v>4</v>
      </c>
      <c r="JPT314" s="418" t="s">
        <v>758</v>
      </c>
      <c r="JPU314" s="417" t="s">
        <v>778</v>
      </c>
      <c r="JPV314" s="414" t="s">
        <v>648</v>
      </c>
      <c r="JPW314" s="415">
        <v>4</v>
      </c>
      <c r="JPX314" s="418" t="s">
        <v>758</v>
      </c>
      <c r="JPY314" s="417" t="s">
        <v>778</v>
      </c>
      <c r="JPZ314" s="414" t="s">
        <v>648</v>
      </c>
      <c r="JQA314" s="415">
        <v>4</v>
      </c>
      <c r="JQB314" s="418" t="s">
        <v>758</v>
      </c>
      <c r="JQC314" s="417" t="s">
        <v>778</v>
      </c>
      <c r="JQD314" s="414" t="s">
        <v>648</v>
      </c>
      <c r="JQE314" s="415">
        <v>4</v>
      </c>
      <c r="JQF314" s="418" t="s">
        <v>758</v>
      </c>
      <c r="JQG314" s="417" t="s">
        <v>778</v>
      </c>
      <c r="JQH314" s="414" t="s">
        <v>648</v>
      </c>
      <c r="JQI314" s="415">
        <v>4</v>
      </c>
      <c r="JQJ314" s="418" t="s">
        <v>758</v>
      </c>
      <c r="JQK314" s="417" t="s">
        <v>778</v>
      </c>
      <c r="JQL314" s="414" t="s">
        <v>648</v>
      </c>
      <c r="JQM314" s="415">
        <v>4</v>
      </c>
      <c r="JQN314" s="418" t="s">
        <v>758</v>
      </c>
      <c r="JQO314" s="417" t="s">
        <v>778</v>
      </c>
      <c r="JQP314" s="414" t="s">
        <v>648</v>
      </c>
      <c r="JQQ314" s="415">
        <v>4</v>
      </c>
      <c r="JQR314" s="418" t="s">
        <v>758</v>
      </c>
      <c r="JQS314" s="417" t="s">
        <v>778</v>
      </c>
      <c r="JQT314" s="414" t="s">
        <v>648</v>
      </c>
      <c r="JQU314" s="415">
        <v>4</v>
      </c>
      <c r="JQV314" s="418" t="s">
        <v>758</v>
      </c>
      <c r="JQW314" s="417" t="s">
        <v>778</v>
      </c>
      <c r="JQX314" s="414" t="s">
        <v>648</v>
      </c>
      <c r="JQY314" s="415">
        <v>4</v>
      </c>
      <c r="JQZ314" s="418" t="s">
        <v>758</v>
      </c>
      <c r="JRA314" s="417" t="s">
        <v>778</v>
      </c>
      <c r="JRB314" s="414" t="s">
        <v>648</v>
      </c>
      <c r="JRC314" s="415">
        <v>4</v>
      </c>
      <c r="JRD314" s="418" t="s">
        <v>758</v>
      </c>
      <c r="JRE314" s="417" t="s">
        <v>778</v>
      </c>
      <c r="JRF314" s="414" t="s">
        <v>648</v>
      </c>
      <c r="JRG314" s="415">
        <v>4</v>
      </c>
      <c r="JRH314" s="418" t="s">
        <v>758</v>
      </c>
      <c r="JRI314" s="417" t="s">
        <v>778</v>
      </c>
      <c r="JRJ314" s="414" t="s">
        <v>648</v>
      </c>
      <c r="JRK314" s="415">
        <v>4</v>
      </c>
      <c r="JRL314" s="418" t="s">
        <v>758</v>
      </c>
      <c r="JRM314" s="417" t="s">
        <v>778</v>
      </c>
      <c r="JRN314" s="414" t="s">
        <v>648</v>
      </c>
      <c r="JRO314" s="415">
        <v>4</v>
      </c>
      <c r="JRP314" s="418" t="s">
        <v>758</v>
      </c>
      <c r="JRQ314" s="417" t="s">
        <v>778</v>
      </c>
      <c r="JRR314" s="414" t="s">
        <v>648</v>
      </c>
      <c r="JRS314" s="415">
        <v>4</v>
      </c>
      <c r="JRT314" s="418" t="s">
        <v>758</v>
      </c>
      <c r="JRU314" s="417" t="s">
        <v>778</v>
      </c>
      <c r="JRV314" s="414" t="s">
        <v>648</v>
      </c>
      <c r="JRW314" s="415">
        <v>4</v>
      </c>
      <c r="JRX314" s="418" t="s">
        <v>758</v>
      </c>
      <c r="JRY314" s="417" t="s">
        <v>778</v>
      </c>
      <c r="JRZ314" s="414" t="s">
        <v>648</v>
      </c>
      <c r="JSA314" s="415">
        <v>4</v>
      </c>
      <c r="JSB314" s="418" t="s">
        <v>758</v>
      </c>
      <c r="JSC314" s="417" t="s">
        <v>778</v>
      </c>
      <c r="JSD314" s="414" t="s">
        <v>648</v>
      </c>
      <c r="JSE314" s="415">
        <v>4</v>
      </c>
      <c r="JSF314" s="418" t="s">
        <v>758</v>
      </c>
      <c r="JSG314" s="417" t="s">
        <v>778</v>
      </c>
      <c r="JSH314" s="414" t="s">
        <v>648</v>
      </c>
      <c r="JSI314" s="415">
        <v>4</v>
      </c>
      <c r="JSJ314" s="418" t="s">
        <v>758</v>
      </c>
      <c r="JSK314" s="417" t="s">
        <v>778</v>
      </c>
      <c r="JSL314" s="414" t="s">
        <v>648</v>
      </c>
      <c r="JSM314" s="415">
        <v>4</v>
      </c>
      <c r="JSN314" s="418" t="s">
        <v>758</v>
      </c>
      <c r="JSO314" s="417" t="s">
        <v>778</v>
      </c>
      <c r="JSP314" s="414" t="s">
        <v>648</v>
      </c>
      <c r="JSQ314" s="415">
        <v>4</v>
      </c>
      <c r="JSR314" s="418" t="s">
        <v>758</v>
      </c>
      <c r="JSS314" s="417" t="s">
        <v>778</v>
      </c>
      <c r="JST314" s="414" t="s">
        <v>648</v>
      </c>
      <c r="JSU314" s="415">
        <v>4</v>
      </c>
      <c r="JSV314" s="418" t="s">
        <v>758</v>
      </c>
      <c r="JSW314" s="417" t="s">
        <v>778</v>
      </c>
      <c r="JSX314" s="414" t="s">
        <v>648</v>
      </c>
      <c r="JSY314" s="415">
        <v>4</v>
      </c>
      <c r="JSZ314" s="418" t="s">
        <v>758</v>
      </c>
      <c r="JTA314" s="417" t="s">
        <v>778</v>
      </c>
      <c r="JTB314" s="414" t="s">
        <v>648</v>
      </c>
      <c r="JTC314" s="415">
        <v>4</v>
      </c>
      <c r="JTD314" s="418" t="s">
        <v>758</v>
      </c>
      <c r="JTE314" s="417" t="s">
        <v>778</v>
      </c>
      <c r="JTF314" s="414" t="s">
        <v>648</v>
      </c>
      <c r="JTG314" s="415">
        <v>4</v>
      </c>
      <c r="JTH314" s="418" t="s">
        <v>758</v>
      </c>
      <c r="JTI314" s="417" t="s">
        <v>778</v>
      </c>
      <c r="JTJ314" s="414" t="s">
        <v>648</v>
      </c>
      <c r="JTK314" s="415">
        <v>4</v>
      </c>
      <c r="JTL314" s="418" t="s">
        <v>758</v>
      </c>
      <c r="JTM314" s="417" t="s">
        <v>778</v>
      </c>
      <c r="JTN314" s="414" t="s">
        <v>648</v>
      </c>
      <c r="JTO314" s="415">
        <v>4</v>
      </c>
      <c r="JTP314" s="418" t="s">
        <v>758</v>
      </c>
      <c r="JTQ314" s="417" t="s">
        <v>778</v>
      </c>
      <c r="JTR314" s="414" t="s">
        <v>648</v>
      </c>
      <c r="JTS314" s="415">
        <v>4</v>
      </c>
      <c r="JTT314" s="418" t="s">
        <v>758</v>
      </c>
      <c r="JTU314" s="417" t="s">
        <v>778</v>
      </c>
      <c r="JTV314" s="414" t="s">
        <v>648</v>
      </c>
      <c r="JTW314" s="415">
        <v>4</v>
      </c>
      <c r="JTX314" s="418" t="s">
        <v>758</v>
      </c>
      <c r="JTY314" s="417" t="s">
        <v>778</v>
      </c>
      <c r="JTZ314" s="414" t="s">
        <v>648</v>
      </c>
      <c r="JUA314" s="415">
        <v>4</v>
      </c>
      <c r="JUB314" s="418" t="s">
        <v>758</v>
      </c>
      <c r="JUC314" s="417" t="s">
        <v>778</v>
      </c>
      <c r="JUD314" s="414" t="s">
        <v>648</v>
      </c>
      <c r="JUE314" s="415">
        <v>4</v>
      </c>
      <c r="JUF314" s="418" t="s">
        <v>758</v>
      </c>
      <c r="JUG314" s="417" t="s">
        <v>778</v>
      </c>
      <c r="JUH314" s="414" t="s">
        <v>648</v>
      </c>
      <c r="JUI314" s="415">
        <v>4</v>
      </c>
      <c r="JUJ314" s="418" t="s">
        <v>758</v>
      </c>
      <c r="JUK314" s="417" t="s">
        <v>778</v>
      </c>
      <c r="JUL314" s="414" t="s">
        <v>648</v>
      </c>
      <c r="JUM314" s="415">
        <v>4</v>
      </c>
      <c r="JUN314" s="418" t="s">
        <v>758</v>
      </c>
      <c r="JUO314" s="417" t="s">
        <v>778</v>
      </c>
      <c r="JUP314" s="414" t="s">
        <v>648</v>
      </c>
      <c r="JUQ314" s="415">
        <v>4</v>
      </c>
      <c r="JUR314" s="418" t="s">
        <v>758</v>
      </c>
      <c r="JUS314" s="417" t="s">
        <v>778</v>
      </c>
      <c r="JUT314" s="414" t="s">
        <v>648</v>
      </c>
      <c r="JUU314" s="415">
        <v>4</v>
      </c>
      <c r="JUV314" s="418" t="s">
        <v>758</v>
      </c>
      <c r="JUW314" s="417" t="s">
        <v>778</v>
      </c>
      <c r="JUX314" s="414" t="s">
        <v>648</v>
      </c>
      <c r="JUY314" s="415">
        <v>4</v>
      </c>
      <c r="JUZ314" s="418" t="s">
        <v>758</v>
      </c>
      <c r="JVA314" s="417" t="s">
        <v>778</v>
      </c>
      <c r="JVB314" s="414" t="s">
        <v>648</v>
      </c>
      <c r="JVC314" s="415">
        <v>4</v>
      </c>
      <c r="JVD314" s="418" t="s">
        <v>758</v>
      </c>
      <c r="JVE314" s="417" t="s">
        <v>778</v>
      </c>
      <c r="JVF314" s="414" t="s">
        <v>648</v>
      </c>
      <c r="JVG314" s="415">
        <v>4</v>
      </c>
      <c r="JVH314" s="418" t="s">
        <v>758</v>
      </c>
      <c r="JVI314" s="417" t="s">
        <v>778</v>
      </c>
      <c r="JVJ314" s="414" t="s">
        <v>648</v>
      </c>
      <c r="JVK314" s="415">
        <v>4</v>
      </c>
      <c r="JVL314" s="418" t="s">
        <v>758</v>
      </c>
      <c r="JVM314" s="417" t="s">
        <v>778</v>
      </c>
      <c r="JVN314" s="414" t="s">
        <v>648</v>
      </c>
      <c r="JVO314" s="415">
        <v>4</v>
      </c>
      <c r="JVP314" s="418" t="s">
        <v>758</v>
      </c>
      <c r="JVQ314" s="417" t="s">
        <v>778</v>
      </c>
      <c r="JVR314" s="414" t="s">
        <v>648</v>
      </c>
      <c r="JVS314" s="415">
        <v>4</v>
      </c>
      <c r="JVT314" s="418" t="s">
        <v>758</v>
      </c>
      <c r="JVU314" s="417" t="s">
        <v>778</v>
      </c>
      <c r="JVV314" s="414" t="s">
        <v>648</v>
      </c>
      <c r="JVW314" s="415">
        <v>4</v>
      </c>
      <c r="JVX314" s="418" t="s">
        <v>758</v>
      </c>
      <c r="JVY314" s="417" t="s">
        <v>778</v>
      </c>
      <c r="JVZ314" s="414" t="s">
        <v>648</v>
      </c>
      <c r="JWA314" s="415">
        <v>4</v>
      </c>
      <c r="JWB314" s="418" t="s">
        <v>758</v>
      </c>
      <c r="JWC314" s="417" t="s">
        <v>778</v>
      </c>
      <c r="JWD314" s="414" t="s">
        <v>648</v>
      </c>
      <c r="JWE314" s="415">
        <v>4</v>
      </c>
      <c r="JWF314" s="418" t="s">
        <v>758</v>
      </c>
      <c r="JWG314" s="417" t="s">
        <v>778</v>
      </c>
      <c r="JWH314" s="414" t="s">
        <v>648</v>
      </c>
      <c r="JWI314" s="415">
        <v>4</v>
      </c>
      <c r="JWJ314" s="418" t="s">
        <v>758</v>
      </c>
      <c r="JWK314" s="417" t="s">
        <v>778</v>
      </c>
      <c r="JWL314" s="414" t="s">
        <v>648</v>
      </c>
      <c r="JWM314" s="415">
        <v>4</v>
      </c>
      <c r="JWN314" s="418" t="s">
        <v>758</v>
      </c>
      <c r="JWO314" s="417" t="s">
        <v>778</v>
      </c>
      <c r="JWP314" s="414" t="s">
        <v>648</v>
      </c>
      <c r="JWQ314" s="415">
        <v>4</v>
      </c>
      <c r="JWR314" s="418" t="s">
        <v>758</v>
      </c>
      <c r="JWS314" s="417" t="s">
        <v>778</v>
      </c>
      <c r="JWT314" s="414" t="s">
        <v>648</v>
      </c>
      <c r="JWU314" s="415">
        <v>4</v>
      </c>
      <c r="JWV314" s="418" t="s">
        <v>758</v>
      </c>
      <c r="JWW314" s="417" t="s">
        <v>778</v>
      </c>
      <c r="JWX314" s="414" t="s">
        <v>648</v>
      </c>
      <c r="JWY314" s="415">
        <v>4</v>
      </c>
      <c r="JWZ314" s="418" t="s">
        <v>758</v>
      </c>
      <c r="JXA314" s="417" t="s">
        <v>778</v>
      </c>
      <c r="JXB314" s="414" t="s">
        <v>648</v>
      </c>
      <c r="JXC314" s="415">
        <v>4</v>
      </c>
      <c r="JXD314" s="418" t="s">
        <v>758</v>
      </c>
      <c r="JXE314" s="417" t="s">
        <v>778</v>
      </c>
      <c r="JXF314" s="414" t="s">
        <v>648</v>
      </c>
      <c r="JXG314" s="415">
        <v>4</v>
      </c>
      <c r="JXH314" s="418" t="s">
        <v>758</v>
      </c>
      <c r="JXI314" s="417" t="s">
        <v>778</v>
      </c>
      <c r="JXJ314" s="414" t="s">
        <v>648</v>
      </c>
      <c r="JXK314" s="415">
        <v>4</v>
      </c>
      <c r="JXL314" s="418" t="s">
        <v>758</v>
      </c>
      <c r="JXM314" s="417" t="s">
        <v>778</v>
      </c>
      <c r="JXN314" s="414" t="s">
        <v>648</v>
      </c>
      <c r="JXO314" s="415">
        <v>4</v>
      </c>
      <c r="JXP314" s="418" t="s">
        <v>758</v>
      </c>
      <c r="JXQ314" s="417" t="s">
        <v>778</v>
      </c>
      <c r="JXR314" s="414" t="s">
        <v>648</v>
      </c>
      <c r="JXS314" s="415">
        <v>4</v>
      </c>
      <c r="JXT314" s="418" t="s">
        <v>758</v>
      </c>
      <c r="JXU314" s="417" t="s">
        <v>778</v>
      </c>
      <c r="JXV314" s="414" t="s">
        <v>648</v>
      </c>
      <c r="JXW314" s="415">
        <v>4</v>
      </c>
      <c r="JXX314" s="418" t="s">
        <v>758</v>
      </c>
      <c r="JXY314" s="417" t="s">
        <v>778</v>
      </c>
      <c r="JXZ314" s="414" t="s">
        <v>648</v>
      </c>
      <c r="JYA314" s="415">
        <v>4</v>
      </c>
      <c r="JYB314" s="418" t="s">
        <v>758</v>
      </c>
      <c r="JYC314" s="417" t="s">
        <v>778</v>
      </c>
      <c r="JYD314" s="414" t="s">
        <v>648</v>
      </c>
      <c r="JYE314" s="415">
        <v>4</v>
      </c>
      <c r="JYF314" s="418" t="s">
        <v>758</v>
      </c>
      <c r="JYG314" s="417" t="s">
        <v>778</v>
      </c>
      <c r="JYH314" s="414" t="s">
        <v>648</v>
      </c>
      <c r="JYI314" s="415">
        <v>4</v>
      </c>
      <c r="JYJ314" s="418" t="s">
        <v>758</v>
      </c>
      <c r="JYK314" s="417" t="s">
        <v>778</v>
      </c>
      <c r="JYL314" s="414" t="s">
        <v>648</v>
      </c>
      <c r="JYM314" s="415">
        <v>4</v>
      </c>
      <c r="JYN314" s="418" t="s">
        <v>758</v>
      </c>
      <c r="JYO314" s="417" t="s">
        <v>778</v>
      </c>
      <c r="JYP314" s="414" t="s">
        <v>648</v>
      </c>
      <c r="JYQ314" s="415">
        <v>4</v>
      </c>
      <c r="JYR314" s="418" t="s">
        <v>758</v>
      </c>
      <c r="JYS314" s="417" t="s">
        <v>778</v>
      </c>
      <c r="JYT314" s="414" t="s">
        <v>648</v>
      </c>
      <c r="JYU314" s="415">
        <v>4</v>
      </c>
      <c r="JYV314" s="418" t="s">
        <v>758</v>
      </c>
      <c r="JYW314" s="417" t="s">
        <v>778</v>
      </c>
      <c r="JYX314" s="414" t="s">
        <v>648</v>
      </c>
      <c r="JYY314" s="415">
        <v>4</v>
      </c>
      <c r="JYZ314" s="418" t="s">
        <v>758</v>
      </c>
      <c r="JZA314" s="417" t="s">
        <v>778</v>
      </c>
      <c r="JZB314" s="414" t="s">
        <v>648</v>
      </c>
      <c r="JZC314" s="415">
        <v>4</v>
      </c>
      <c r="JZD314" s="418" t="s">
        <v>758</v>
      </c>
      <c r="JZE314" s="417" t="s">
        <v>778</v>
      </c>
      <c r="JZF314" s="414" t="s">
        <v>648</v>
      </c>
      <c r="JZG314" s="415">
        <v>4</v>
      </c>
      <c r="JZH314" s="418" t="s">
        <v>758</v>
      </c>
      <c r="JZI314" s="417" t="s">
        <v>778</v>
      </c>
      <c r="JZJ314" s="414" t="s">
        <v>648</v>
      </c>
      <c r="JZK314" s="415">
        <v>4</v>
      </c>
      <c r="JZL314" s="418" t="s">
        <v>758</v>
      </c>
      <c r="JZM314" s="417" t="s">
        <v>778</v>
      </c>
      <c r="JZN314" s="414" t="s">
        <v>648</v>
      </c>
      <c r="JZO314" s="415">
        <v>4</v>
      </c>
      <c r="JZP314" s="418" t="s">
        <v>758</v>
      </c>
      <c r="JZQ314" s="417" t="s">
        <v>778</v>
      </c>
      <c r="JZR314" s="414" t="s">
        <v>648</v>
      </c>
      <c r="JZS314" s="415">
        <v>4</v>
      </c>
      <c r="JZT314" s="418" t="s">
        <v>758</v>
      </c>
      <c r="JZU314" s="417" t="s">
        <v>778</v>
      </c>
      <c r="JZV314" s="414" t="s">
        <v>648</v>
      </c>
      <c r="JZW314" s="415">
        <v>4</v>
      </c>
      <c r="JZX314" s="418" t="s">
        <v>758</v>
      </c>
      <c r="JZY314" s="417" t="s">
        <v>778</v>
      </c>
      <c r="JZZ314" s="414" t="s">
        <v>648</v>
      </c>
      <c r="KAA314" s="415">
        <v>4</v>
      </c>
      <c r="KAB314" s="418" t="s">
        <v>758</v>
      </c>
      <c r="KAC314" s="417" t="s">
        <v>778</v>
      </c>
      <c r="KAD314" s="414" t="s">
        <v>648</v>
      </c>
      <c r="KAE314" s="415">
        <v>4</v>
      </c>
      <c r="KAF314" s="418" t="s">
        <v>758</v>
      </c>
      <c r="KAG314" s="417" t="s">
        <v>778</v>
      </c>
      <c r="KAH314" s="414" t="s">
        <v>648</v>
      </c>
      <c r="KAI314" s="415">
        <v>4</v>
      </c>
      <c r="KAJ314" s="418" t="s">
        <v>758</v>
      </c>
      <c r="KAK314" s="417" t="s">
        <v>778</v>
      </c>
      <c r="KAL314" s="414" t="s">
        <v>648</v>
      </c>
      <c r="KAM314" s="415">
        <v>4</v>
      </c>
      <c r="KAN314" s="418" t="s">
        <v>758</v>
      </c>
      <c r="KAO314" s="417" t="s">
        <v>778</v>
      </c>
      <c r="KAP314" s="414" t="s">
        <v>648</v>
      </c>
      <c r="KAQ314" s="415">
        <v>4</v>
      </c>
      <c r="KAR314" s="418" t="s">
        <v>758</v>
      </c>
      <c r="KAS314" s="417" t="s">
        <v>778</v>
      </c>
      <c r="KAT314" s="414" t="s">
        <v>648</v>
      </c>
      <c r="KAU314" s="415">
        <v>4</v>
      </c>
      <c r="KAV314" s="418" t="s">
        <v>758</v>
      </c>
      <c r="KAW314" s="417" t="s">
        <v>778</v>
      </c>
      <c r="KAX314" s="414" t="s">
        <v>648</v>
      </c>
      <c r="KAY314" s="415">
        <v>4</v>
      </c>
      <c r="KAZ314" s="418" t="s">
        <v>758</v>
      </c>
      <c r="KBA314" s="417" t="s">
        <v>778</v>
      </c>
      <c r="KBB314" s="414" t="s">
        <v>648</v>
      </c>
      <c r="KBC314" s="415">
        <v>4</v>
      </c>
      <c r="KBD314" s="418" t="s">
        <v>758</v>
      </c>
      <c r="KBE314" s="417" t="s">
        <v>778</v>
      </c>
      <c r="KBF314" s="414" t="s">
        <v>648</v>
      </c>
      <c r="KBG314" s="415">
        <v>4</v>
      </c>
      <c r="KBH314" s="418" t="s">
        <v>758</v>
      </c>
      <c r="KBI314" s="417" t="s">
        <v>778</v>
      </c>
      <c r="KBJ314" s="414" t="s">
        <v>648</v>
      </c>
      <c r="KBK314" s="415">
        <v>4</v>
      </c>
      <c r="KBL314" s="418" t="s">
        <v>758</v>
      </c>
      <c r="KBM314" s="417" t="s">
        <v>778</v>
      </c>
      <c r="KBN314" s="414" t="s">
        <v>648</v>
      </c>
      <c r="KBO314" s="415">
        <v>4</v>
      </c>
      <c r="KBP314" s="418" t="s">
        <v>758</v>
      </c>
      <c r="KBQ314" s="417" t="s">
        <v>778</v>
      </c>
      <c r="KBR314" s="414" t="s">
        <v>648</v>
      </c>
      <c r="KBS314" s="415">
        <v>4</v>
      </c>
      <c r="KBT314" s="418" t="s">
        <v>758</v>
      </c>
      <c r="KBU314" s="417" t="s">
        <v>778</v>
      </c>
      <c r="KBV314" s="414" t="s">
        <v>648</v>
      </c>
      <c r="KBW314" s="415">
        <v>4</v>
      </c>
      <c r="KBX314" s="418" t="s">
        <v>758</v>
      </c>
      <c r="KBY314" s="417" t="s">
        <v>778</v>
      </c>
      <c r="KBZ314" s="414" t="s">
        <v>648</v>
      </c>
      <c r="KCA314" s="415">
        <v>4</v>
      </c>
      <c r="KCB314" s="418" t="s">
        <v>758</v>
      </c>
      <c r="KCC314" s="417" t="s">
        <v>778</v>
      </c>
      <c r="KCD314" s="414" t="s">
        <v>648</v>
      </c>
      <c r="KCE314" s="415">
        <v>4</v>
      </c>
      <c r="KCF314" s="418" t="s">
        <v>758</v>
      </c>
      <c r="KCG314" s="417" t="s">
        <v>778</v>
      </c>
      <c r="KCH314" s="414" t="s">
        <v>648</v>
      </c>
      <c r="KCI314" s="415">
        <v>4</v>
      </c>
      <c r="KCJ314" s="418" t="s">
        <v>758</v>
      </c>
      <c r="KCK314" s="417" t="s">
        <v>778</v>
      </c>
      <c r="KCL314" s="414" t="s">
        <v>648</v>
      </c>
      <c r="KCM314" s="415">
        <v>4</v>
      </c>
      <c r="KCN314" s="418" t="s">
        <v>758</v>
      </c>
      <c r="KCO314" s="417" t="s">
        <v>778</v>
      </c>
      <c r="KCP314" s="414" t="s">
        <v>648</v>
      </c>
      <c r="KCQ314" s="415">
        <v>4</v>
      </c>
      <c r="KCR314" s="418" t="s">
        <v>758</v>
      </c>
      <c r="KCS314" s="417" t="s">
        <v>778</v>
      </c>
      <c r="KCT314" s="414" t="s">
        <v>648</v>
      </c>
      <c r="KCU314" s="415">
        <v>4</v>
      </c>
      <c r="KCV314" s="418" t="s">
        <v>758</v>
      </c>
      <c r="KCW314" s="417" t="s">
        <v>778</v>
      </c>
      <c r="KCX314" s="414" t="s">
        <v>648</v>
      </c>
      <c r="KCY314" s="415">
        <v>4</v>
      </c>
      <c r="KCZ314" s="418" t="s">
        <v>758</v>
      </c>
      <c r="KDA314" s="417" t="s">
        <v>778</v>
      </c>
      <c r="KDB314" s="414" t="s">
        <v>648</v>
      </c>
      <c r="KDC314" s="415">
        <v>4</v>
      </c>
      <c r="KDD314" s="418" t="s">
        <v>758</v>
      </c>
      <c r="KDE314" s="417" t="s">
        <v>778</v>
      </c>
      <c r="KDF314" s="414" t="s">
        <v>648</v>
      </c>
      <c r="KDG314" s="415">
        <v>4</v>
      </c>
      <c r="KDH314" s="418" t="s">
        <v>758</v>
      </c>
      <c r="KDI314" s="417" t="s">
        <v>778</v>
      </c>
      <c r="KDJ314" s="414" t="s">
        <v>648</v>
      </c>
      <c r="KDK314" s="415">
        <v>4</v>
      </c>
      <c r="KDL314" s="418" t="s">
        <v>758</v>
      </c>
      <c r="KDM314" s="417" t="s">
        <v>778</v>
      </c>
      <c r="KDN314" s="414" t="s">
        <v>648</v>
      </c>
      <c r="KDO314" s="415">
        <v>4</v>
      </c>
      <c r="KDP314" s="418" t="s">
        <v>758</v>
      </c>
      <c r="KDQ314" s="417" t="s">
        <v>778</v>
      </c>
      <c r="KDR314" s="414" t="s">
        <v>648</v>
      </c>
      <c r="KDS314" s="415">
        <v>4</v>
      </c>
      <c r="KDT314" s="418" t="s">
        <v>758</v>
      </c>
      <c r="KDU314" s="417" t="s">
        <v>778</v>
      </c>
      <c r="KDV314" s="414" t="s">
        <v>648</v>
      </c>
      <c r="KDW314" s="415">
        <v>4</v>
      </c>
      <c r="KDX314" s="418" t="s">
        <v>758</v>
      </c>
      <c r="KDY314" s="417" t="s">
        <v>778</v>
      </c>
      <c r="KDZ314" s="414" t="s">
        <v>648</v>
      </c>
      <c r="KEA314" s="415">
        <v>4</v>
      </c>
      <c r="KEB314" s="418" t="s">
        <v>758</v>
      </c>
      <c r="KEC314" s="417" t="s">
        <v>778</v>
      </c>
      <c r="KED314" s="414" t="s">
        <v>648</v>
      </c>
      <c r="KEE314" s="415">
        <v>4</v>
      </c>
      <c r="KEF314" s="418" t="s">
        <v>758</v>
      </c>
      <c r="KEG314" s="417" t="s">
        <v>778</v>
      </c>
      <c r="KEH314" s="414" t="s">
        <v>648</v>
      </c>
      <c r="KEI314" s="415">
        <v>4</v>
      </c>
      <c r="KEJ314" s="418" t="s">
        <v>758</v>
      </c>
      <c r="KEK314" s="417" t="s">
        <v>778</v>
      </c>
      <c r="KEL314" s="414" t="s">
        <v>648</v>
      </c>
      <c r="KEM314" s="415">
        <v>4</v>
      </c>
      <c r="KEN314" s="418" t="s">
        <v>758</v>
      </c>
      <c r="KEO314" s="417" t="s">
        <v>778</v>
      </c>
      <c r="KEP314" s="414" t="s">
        <v>648</v>
      </c>
      <c r="KEQ314" s="415">
        <v>4</v>
      </c>
      <c r="KER314" s="418" t="s">
        <v>758</v>
      </c>
      <c r="KES314" s="417" t="s">
        <v>778</v>
      </c>
      <c r="KET314" s="414" t="s">
        <v>648</v>
      </c>
      <c r="KEU314" s="415">
        <v>4</v>
      </c>
      <c r="KEV314" s="418" t="s">
        <v>758</v>
      </c>
      <c r="KEW314" s="417" t="s">
        <v>778</v>
      </c>
      <c r="KEX314" s="414" t="s">
        <v>648</v>
      </c>
      <c r="KEY314" s="415">
        <v>4</v>
      </c>
      <c r="KEZ314" s="418" t="s">
        <v>758</v>
      </c>
      <c r="KFA314" s="417" t="s">
        <v>778</v>
      </c>
      <c r="KFB314" s="414" t="s">
        <v>648</v>
      </c>
      <c r="KFC314" s="415">
        <v>4</v>
      </c>
      <c r="KFD314" s="418" t="s">
        <v>758</v>
      </c>
      <c r="KFE314" s="417" t="s">
        <v>778</v>
      </c>
      <c r="KFF314" s="414" t="s">
        <v>648</v>
      </c>
      <c r="KFG314" s="415">
        <v>4</v>
      </c>
      <c r="KFH314" s="418" t="s">
        <v>758</v>
      </c>
      <c r="KFI314" s="417" t="s">
        <v>778</v>
      </c>
      <c r="KFJ314" s="414" t="s">
        <v>648</v>
      </c>
      <c r="KFK314" s="415">
        <v>4</v>
      </c>
      <c r="KFL314" s="418" t="s">
        <v>758</v>
      </c>
      <c r="KFM314" s="417" t="s">
        <v>778</v>
      </c>
      <c r="KFN314" s="414" t="s">
        <v>648</v>
      </c>
      <c r="KFO314" s="415">
        <v>4</v>
      </c>
      <c r="KFP314" s="418" t="s">
        <v>758</v>
      </c>
      <c r="KFQ314" s="417" t="s">
        <v>778</v>
      </c>
      <c r="KFR314" s="414" t="s">
        <v>648</v>
      </c>
      <c r="KFS314" s="415">
        <v>4</v>
      </c>
      <c r="KFT314" s="418" t="s">
        <v>758</v>
      </c>
      <c r="KFU314" s="417" t="s">
        <v>778</v>
      </c>
      <c r="KFV314" s="414" t="s">
        <v>648</v>
      </c>
      <c r="KFW314" s="415">
        <v>4</v>
      </c>
      <c r="KFX314" s="418" t="s">
        <v>758</v>
      </c>
      <c r="KFY314" s="417" t="s">
        <v>778</v>
      </c>
      <c r="KFZ314" s="414" t="s">
        <v>648</v>
      </c>
      <c r="KGA314" s="415">
        <v>4</v>
      </c>
      <c r="KGB314" s="418" t="s">
        <v>758</v>
      </c>
      <c r="KGC314" s="417" t="s">
        <v>778</v>
      </c>
      <c r="KGD314" s="414" t="s">
        <v>648</v>
      </c>
      <c r="KGE314" s="415">
        <v>4</v>
      </c>
      <c r="KGF314" s="418" t="s">
        <v>758</v>
      </c>
      <c r="KGG314" s="417" t="s">
        <v>778</v>
      </c>
      <c r="KGH314" s="414" t="s">
        <v>648</v>
      </c>
      <c r="KGI314" s="415">
        <v>4</v>
      </c>
      <c r="KGJ314" s="418" t="s">
        <v>758</v>
      </c>
      <c r="KGK314" s="417" t="s">
        <v>778</v>
      </c>
      <c r="KGL314" s="414" t="s">
        <v>648</v>
      </c>
      <c r="KGM314" s="415">
        <v>4</v>
      </c>
      <c r="KGN314" s="418" t="s">
        <v>758</v>
      </c>
      <c r="KGO314" s="417" t="s">
        <v>778</v>
      </c>
      <c r="KGP314" s="414" t="s">
        <v>648</v>
      </c>
      <c r="KGQ314" s="415">
        <v>4</v>
      </c>
      <c r="KGR314" s="418" t="s">
        <v>758</v>
      </c>
      <c r="KGS314" s="417" t="s">
        <v>778</v>
      </c>
      <c r="KGT314" s="414" t="s">
        <v>648</v>
      </c>
      <c r="KGU314" s="415">
        <v>4</v>
      </c>
      <c r="KGV314" s="418" t="s">
        <v>758</v>
      </c>
      <c r="KGW314" s="417" t="s">
        <v>778</v>
      </c>
      <c r="KGX314" s="414" t="s">
        <v>648</v>
      </c>
      <c r="KGY314" s="415">
        <v>4</v>
      </c>
      <c r="KGZ314" s="418" t="s">
        <v>758</v>
      </c>
      <c r="KHA314" s="417" t="s">
        <v>778</v>
      </c>
      <c r="KHB314" s="414" t="s">
        <v>648</v>
      </c>
      <c r="KHC314" s="415">
        <v>4</v>
      </c>
      <c r="KHD314" s="418" t="s">
        <v>758</v>
      </c>
      <c r="KHE314" s="417" t="s">
        <v>778</v>
      </c>
      <c r="KHF314" s="414" t="s">
        <v>648</v>
      </c>
      <c r="KHG314" s="415">
        <v>4</v>
      </c>
      <c r="KHH314" s="418" t="s">
        <v>758</v>
      </c>
      <c r="KHI314" s="417" t="s">
        <v>778</v>
      </c>
      <c r="KHJ314" s="414" t="s">
        <v>648</v>
      </c>
      <c r="KHK314" s="415">
        <v>4</v>
      </c>
      <c r="KHL314" s="418" t="s">
        <v>758</v>
      </c>
      <c r="KHM314" s="417" t="s">
        <v>778</v>
      </c>
      <c r="KHN314" s="414" t="s">
        <v>648</v>
      </c>
      <c r="KHO314" s="415">
        <v>4</v>
      </c>
      <c r="KHP314" s="418" t="s">
        <v>758</v>
      </c>
      <c r="KHQ314" s="417" t="s">
        <v>778</v>
      </c>
      <c r="KHR314" s="414" t="s">
        <v>648</v>
      </c>
      <c r="KHS314" s="415">
        <v>4</v>
      </c>
      <c r="KHT314" s="418" t="s">
        <v>758</v>
      </c>
      <c r="KHU314" s="417" t="s">
        <v>778</v>
      </c>
      <c r="KHV314" s="414" t="s">
        <v>648</v>
      </c>
      <c r="KHW314" s="415">
        <v>4</v>
      </c>
      <c r="KHX314" s="418" t="s">
        <v>758</v>
      </c>
      <c r="KHY314" s="417" t="s">
        <v>778</v>
      </c>
      <c r="KHZ314" s="414" t="s">
        <v>648</v>
      </c>
      <c r="KIA314" s="415">
        <v>4</v>
      </c>
      <c r="KIB314" s="418" t="s">
        <v>758</v>
      </c>
      <c r="KIC314" s="417" t="s">
        <v>778</v>
      </c>
      <c r="KID314" s="414" t="s">
        <v>648</v>
      </c>
      <c r="KIE314" s="415">
        <v>4</v>
      </c>
      <c r="KIF314" s="418" t="s">
        <v>758</v>
      </c>
      <c r="KIG314" s="417" t="s">
        <v>778</v>
      </c>
      <c r="KIH314" s="414" t="s">
        <v>648</v>
      </c>
      <c r="KII314" s="415">
        <v>4</v>
      </c>
      <c r="KIJ314" s="418" t="s">
        <v>758</v>
      </c>
      <c r="KIK314" s="417" t="s">
        <v>778</v>
      </c>
      <c r="KIL314" s="414" t="s">
        <v>648</v>
      </c>
      <c r="KIM314" s="415">
        <v>4</v>
      </c>
      <c r="KIN314" s="418" t="s">
        <v>758</v>
      </c>
      <c r="KIO314" s="417" t="s">
        <v>778</v>
      </c>
      <c r="KIP314" s="414" t="s">
        <v>648</v>
      </c>
      <c r="KIQ314" s="415">
        <v>4</v>
      </c>
      <c r="KIR314" s="418" t="s">
        <v>758</v>
      </c>
      <c r="KIS314" s="417" t="s">
        <v>778</v>
      </c>
      <c r="KIT314" s="414" t="s">
        <v>648</v>
      </c>
      <c r="KIU314" s="415">
        <v>4</v>
      </c>
      <c r="KIV314" s="418" t="s">
        <v>758</v>
      </c>
      <c r="KIW314" s="417" t="s">
        <v>778</v>
      </c>
      <c r="KIX314" s="414" t="s">
        <v>648</v>
      </c>
      <c r="KIY314" s="415">
        <v>4</v>
      </c>
      <c r="KIZ314" s="418" t="s">
        <v>758</v>
      </c>
      <c r="KJA314" s="417" t="s">
        <v>778</v>
      </c>
      <c r="KJB314" s="414" t="s">
        <v>648</v>
      </c>
      <c r="KJC314" s="415">
        <v>4</v>
      </c>
      <c r="KJD314" s="418" t="s">
        <v>758</v>
      </c>
      <c r="KJE314" s="417" t="s">
        <v>778</v>
      </c>
      <c r="KJF314" s="414" t="s">
        <v>648</v>
      </c>
      <c r="KJG314" s="415">
        <v>4</v>
      </c>
      <c r="KJH314" s="418" t="s">
        <v>758</v>
      </c>
      <c r="KJI314" s="417" t="s">
        <v>778</v>
      </c>
      <c r="KJJ314" s="414" t="s">
        <v>648</v>
      </c>
      <c r="KJK314" s="415">
        <v>4</v>
      </c>
      <c r="KJL314" s="418" t="s">
        <v>758</v>
      </c>
      <c r="KJM314" s="417" t="s">
        <v>778</v>
      </c>
      <c r="KJN314" s="414" t="s">
        <v>648</v>
      </c>
      <c r="KJO314" s="415">
        <v>4</v>
      </c>
      <c r="KJP314" s="418" t="s">
        <v>758</v>
      </c>
      <c r="KJQ314" s="417" t="s">
        <v>778</v>
      </c>
      <c r="KJR314" s="414" t="s">
        <v>648</v>
      </c>
      <c r="KJS314" s="415">
        <v>4</v>
      </c>
      <c r="KJT314" s="418" t="s">
        <v>758</v>
      </c>
      <c r="KJU314" s="417" t="s">
        <v>778</v>
      </c>
      <c r="KJV314" s="414" t="s">
        <v>648</v>
      </c>
      <c r="KJW314" s="415">
        <v>4</v>
      </c>
      <c r="KJX314" s="418" t="s">
        <v>758</v>
      </c>
      <c r="KJY314" s="417" t="s">
        <v>778</v>
      </c>
      <c r="KJZ314" s="414" t="s">
        <v>648</v>
      </c>
      <c r="KKA314" s="415">
        <v>4</v>
      </c>
      <c r="KKB314" s="418" t="s">
        <v>758</v>
      </c>
      <c r="KKC314" s="417" t="s">
        <v>778</v>
      </c>
      <c r="KKD314" s="414" t="s">
        <v>648</v>
      </c>
      <c r="KKE314" s="415">
        <v>4</v>
      </c>
      <c r="KKF314" s="418" t="s">
        <v>758</v>
      </c>
      <c r="KKG314" s="417" t="s">
        <v>778</v>
      </c>
      <c r="KKH314" s="414" t="s">
        <v>648</v>
      </c>
      <c r="KKI314" s="415">
        <v>4</v>
      </c>
      <c r="KKJ314" s="418" t="s">
        <v>758</v>
      </c>
      <c r="KKK314" s="417" t="s">
        <v>778</v>
      </c>
      <c r="KKL314" s="414" t="s">
        <v>648</v>
      </c>
      <c r="KKM314" s="415">
        <v>4</v>
      </c>
      <c r="KKN314" s="418" t="s">
        <v>758</v>
      </c>
      <c r="KKO314" s="417" t="s">
        <v>778</v>
      </c>
      <c r="KKP314" s="414" t="s">
        <v>648</v>
      </c>
      <c r="KKQ314" s="415">
        <v>4</v>
      </c>
      <c r="KKR314" s="418" t="s">
        <v>758</v>
      </c>
      <c r="KKS314" s="417" t="s">
        <v>778</v>
      </c>
      <c r="KKT314" s="414" t="s">
        <v>648</v>
      </c>
      <c r="KKU314" s="415">
        <v>4</v>
      </c>
      <c r="KKV314" s="418" t="s">
        <v>758</v>
      </c>
      <c r="KKW314" s="417" t="s">
        <v>778</v>
      </c>
      <c r="KKX314" s="414" t="s">
        <v>648</v>
      </c>
      <c r="KKY314" s="415">
        <v>4</v>
      </c>
      <c r="KKZ314" s="418" t="s">
        <v>758</v>
      </c>
      <c r="KLA314" s="417" t="s">
        <v>778</v>
      </c>
      <c r="KLB314" s="414" t="s">
        <v>648</v>
      </c>
      <c r="KLC314" s="415">
        <v>4</v>
      </c>
      <c r="KLD314" s="418" t="s">
        <v>758</v>
      </c>
      <c r="KLE314" s="417" t="s">
        <v>778</v>
      </c>
      <c r="KLF314" s="414" t="s">
        <v>648</v>
      </c>
      <c r="KLG314" s="415">
        <v>4</v>
      </c>
      <c r="KLH314" s="418" t="s">
        <v>758</v>
      </c>
      <c r="KLI314" s="417" t="s">
        <v>778</v>
      </c>
      <c r="KLJ314" s="414" t="s">
        <v>648</v>
      </c>
      <c r="KLK314" s="415">
        <v>4</v>
      </c>
      <c r="KLL314" s="418" t="s">
        <v>758</v>
      </c>
      <c r="KLM314" s="417" t="s">
        <v>778</v>
      </c>
      <c r="KLN314" s="414" t="s">
        <v>648</v>
      </c>
      <c r="KLO314" s="415">
        <v>4</v>
      </c>
      <c r="KLP314" s="418" t="s">
        <v>758</v>
      </c>
      <c r="KLQ314" s="417" t="s">
        <v>778</v>
      </c>
      <c r="KLR314" s="414" t="s">
        <v>648</v>
      </c>
      <c r="KLS314" s="415">
        <v>4</v>
      </c>
      <c r="KLT314" s="418" t="s">
        <v>758</v>
      </c>
      <c r="KLU314" s="417" t="s">
        <v>778</v>
      </c>
      <c r="KLV314" s="414" t="s">
        <v>648</v>
      </c>
      <c r="KLW314" s="415">
        <v>4</v>
      </c>
      <c r="KLX314" s="418" t="s">
        <v>758</v>
      </c>
      <c r="KLY314" s="417" t="s">
        <v>778</v>
      </c>
      <c r="KLZ314" s="414" t="s">
        <v>648</v>
      </c>
      <c r="KMA314" s="415">
        <v>4</v>
      </c>
      <c r="KMB314" s="418" t="s">
        <v>758</v>
      </c>
      <c r="KMC314" s="417" t="s">
        <v>778</v>
      </c>
      <c r="KMD314" s="414" t="s">
        <v>648</v>
      </c>
      <c r="KME314" s="415">
        <v>4</v>
      </c>
      <c r="KMF314" s="418" t="s">
        <v>758</v>
      </c>
      <c r="KMG314" s="417" t="s">
        <v>778</v>
      </c>
      <c r="KMH314" s="414" t="s">
        <v>648</v>
      </c>
      <c r="KMI314" s="415">
        <v>4</v>
      </c>
      <c r="KMJ314" s="418" t="s">
        <v>758</v>
      </c>
      <c r="KMK314" s="417" t="s">
        <v>778</v>
      </c>
      <c r="KML314" s="414" t="s">
        <v>648</v>
      </c>
      <c r="KMM314" s="415">
        <v>4</v>
      </c>
      <c r="KMN314" s="418" t="s">
        <v>758</v>
      </c>
      <c r="KMO314" s="417" t="s">
        <v>778</v>
      </c>
      <c r="KMP314" s="414" t="s">
        <v>648</v>
      </c>
      <c r="KMQ314" s="415">
        <v>4</v>
      </c>
      <c r="KMR314" s="418" t="s">
        <v>758</v>
      </c>
      <c r="KMS314" s="417" t="s">
        <v>778</v>
      </c>
      <c r="KMT314" s="414" t="s">
        <v>648</v>
      </c>
      <c r="KMU314" s="415">
        <v>4</v>
      </c>
      <c r="KMV314" s="418" t="s">
        <v>758</v>
      </c>
      <c r="KMW314" s="417" t="s">
        <v>778</v>
      </c>
      <c r="KMX314" s="414" t="s">
        <v>648</v>
      </c>
      <c r="KMY314" s="415">
        <v>4</v>
      </c>
      <c r="KMZ314" s="418" t="s">
        <v>758</v>
      </c>
      <c r="KNA314" s="417" t="s">
        <v>778</v>
      </c>
      <c r="KNB314" s="414" t="s">
        <v>648</v>
      </c>
      <c r="KNC314" s="415">
        <v>4</v>
      </c>
      <c r="KND314" s="418" t="s">
        <v>758</v>
      </c>
      <c r="KNE314" s="417" t="s">
        <v>778</v>
      </c>
      <c r="KNF314" s="414" t="s">
        <v>648</v>
      </c>
      <c r="KNG314" s="415">
        <v>4</v>
      </c>
      <c r="KNH314" s="418" t="s">
        <v>758</v>
      </c>
      <c r="KNI314" s="417" t="s">
        <v>778</v>
      </c>
      <c r="KNJ314" s="414" t="s">
        <v>648</v>
      </c>
      <c r="KNK314" s="415">
        <v>4</v>
      </c>
      <c r="KNL314" s="418" t="s">
        <v>758</v>
      </c>
      <c r="KNM314" s="417" t="s">
        <v>778</v>
      </c>
      <c r="KNN314" s="414" t="s">
        <v>648</v>
      </c>
      <c r="KNO314" s="415">
        <v>4</v>
      </c>
      <c r="KNP314" s="418" t="s">
        <v>758</v>
      </c>
      <c r="KNQ314" s="417" t="s">
        <v>778</v>
      </c>
      <c r="KNR314" s="414" t="s">
        <v>648</v>
      </c>
      <c r="KNS314" s="415">
        <v>4</v>
      </c>
      <c r="KNT314" s="418" t="s">
        <v>758</v>
      </c>
      <c r="KNU314" s="417" t="s">
        <v>778</v>
      </c>
      <c r="KNV314" s="414" t="s">
        <v>648</v>
      </c>
      <c r="KNW314" s="415">
        <v>4</v>
      </c>
      <c r="KNX314" s="418" t="s">
        <v>758</v>
      </c>
      <c r="KNY314" s="417" t="s">
        <v>778</v>
      </c>
      <c r="KNZ314" s="414" t="s">
        <v>648</v>
      </c>
      <c r="KOA314" s="415">
        <v>4</v>
      </c>
      <c r="KOB314" s="418" t="s">
        <v>758</v>
      </c>
      <c r="KOC314" s="417" t="s">
        <v>778</v>
      </c>
      <c r="KOD314" s="414" t="s">
        <v>648</v>
      </c>
      <c r="KOE314" s="415">
        <v>4</v>
      </c>
      <c r="KOF314" s="418" t="s">
        <v>758</v>
      </c>
      <c r="KOG314" s="417" t="s">
        <v>778</v>
      </c>
      <c r="KOH314" s="414" t="s">
        <v>648</v>
      </c>
      <c r="KOI314" s="415">
        <v>4</v>
      </c>
      <c r="KOJ314" s="418" t="s">
        <v>758</v>
      </c>
      <c r="KOK314" s="417" t="s">
        <v>778</v>
      </c>
      <c r="KOL314" s="414" t="s">
        <v>648</v>
      </c>
      <c r="KOM314" s="415">
        <v>4</v>
      </c>
      <c r="KON314" s="418" t="s">
        <v>758</v>
      </c>
      <c r="KOO314" s="417" t="s">
        <v>778</v>
      </c>
      <c r="KOP314" s="414" t="s">
        <v>648</v>
      </c>
      <c r="KOQ314" s="415">
        <v>4</v>
      </c>
      <c r="KOR314" s="418" t="s">
        <v>758</v>
      </c>
      <c r="KOS314" s="417" t="s">
        <v>778</v>
      </c>
      <c r="KOT314" s="414" t="s">
        <v>648</v>
      </c>
      <c r="KOU314" s="415">
        <v>4</v>
      </c>
      <c r="KOV314" s="418" t="s">
        <v>758</v>
      </c>
      <c r="KOW314" s="417" t="s">
        <v>778</v>
      </c>
      <c r="KOX314" s="414" t="s">
        <v>648</v>
      </c>
      <c r="KOY314" s="415">
        <v>4</v>
      </c>
      <c r="KOZ314" s="418" t="s">
        <v>758</v>
      </c>
      <c r="KPA314" s="417" t="s">
        <v>778</v>
      </c>
      <c r="KPB314" s="414" t="s">
        <v>648</v>
      </c>
      <c r="KPC314" s="415">
        <v>4</v>
      </c>
      <c r="KPD314" s="418" t="s">
        <v>758</v>
      </c>
      <c r="KPE314" s="417" t="s">
        <v>778</v>
      </c>
      <c r="KPF314" s="414" t="s">
        <v>648</v>
      </c>
      <c r="KPG314" s="415">
        <v>4</v>
      </c>
      <c r="KPH314" s="418" t="s">
        <v>758</v>
      </c>
      <c r="KPI314" s="417" t="s">
        <v>778</v>
      </c>
      <c r="KPJ314" s="414" t="s">
        <v>648</v>
      </c>
      <c r="KPK314" s="415">
        <v>4</v>
      </c>
      <c r="KPL314" s="418" t="s">
        <v>758</v>
      </c>
      <c r="KPM314" s="417" t="s">
        <v>778</v>
      </c>
      <c r="KPN314" s="414" t="s">
        <v>648</v>
      </c>
      <c r="KPO314" s="415">
        <v>4</v>
      </c>
      <c r="KPP314" s="418" t="s">
        <v>758</v>
      </c>
      <c r="KPQ314" s="417" t="s">
        <v>778</v>
      </c>
      <c r="KPR314" s="414" t="s">
        <v>648</v>
      </c>
      <c r="KPS314" s="415">
        <v>4</v>
      </c>
      <c r="KPT314" s="418" t="s">
        <v>758</v>
      </c>
      <c r="KPU314" s="417" t="s">
        <v>778</v>
      </c>
      <c r="KPV314" s="414" t="s">
        <v>648</v>
      </c>
      <c r="KPW314" s="415">
        <v>4</v>
      </c>
      <c r="KPX314" s="418" t="s">
        <v>758</v>
      </c>
      <c r="KPY314" s="417" t="s">
        <v>778</v>
      </c>
      <c r="KPZ314" s="414" t="s">
        <v>648</v>
      </c>
      <c r="KQA314" s="415">
        <v>4</v>
      </c>
      <c r="KQB314" s="418" t="s">
        <v>758</v>
      </c>
      <c r="KQC314" s="417" t="s">
        <v>778</v>
      </c>
      <c r="KQD314" s="414" t="s">
        <v>648</v>
      </c>
      <c r="KQE314" s="415">
        <v>4</v>
      </c>
      <c r="KQF314" s="418" t="s">
        <v>758</v>
      </c>
      <c r="KQG314" s="417" t="s">
        <v>778</v>
      </c>
      <c r="KQH314" s="414" t="s">
        <v>648</v>
      </c>
      <c r="KQI314" s="415">
        <v>4</v>
      </c>
      <c r="KQJ314" s="418" t="s">
        <v>758</v>
      </c>
      <c r="KQK314" s="417" t="s">
        <v>778</v>
      </c>
      <c r="KQL314" s="414" t="s">
        <v>648</v>
      </c>
      <c r="KQM314" s="415">
        <v>4</v>
      </c>
      <c r="KQN314" s="418" t="s">
        <v>758</v>
      </c>
      <c r="KQO314" s="417" t="s">
        <v>778</v>
      </c>
      <c r="KQP314" s="414" t="s">
        <v>648</v>
      </c>
      <c r="KQQ314" s="415">
        <v>4</v>
      </c>
      <c r="KQR314" s="418" t="s">
        <v>758</v>
      </c>
      <c r="KQS314" s="417" t="s">
        <v>778</v>
      </c>
      <c r="KQT314" s="414" t="s">
        <v>648</v>
      </c>
      <c r="KQU314" s="415">
        <v>4</v>
      </c>
      <c r="KQV314" s="418" t="s">
        <v>758</v>
      </c>
      <c r="KQW314" s="417" t="s">
        <v>778</v>
      </c>
      <c r="KQX314" s="414" t="s">
        <v>648</v>
      </c>
      <c r="KQY314" s="415">
        <v>4</v>
      </c>
      <c r="KQZ314" s="418" t="s">
        <v>758</v>
      </c>
      <c r="KRA314" s="417" t="s">
        <v>778</v>
      </c>
      <c r="KRB314" s="414" t="s">
        <v>648</v>
      </c>
      <c r="KRC314" s="415">
        <v>4</v>
      </c>
      <c r="KRD314" s="418" t="s">
        <v>758</v>
      </c>
      <c r="KRE314" s="417" t="s">
        <v>778</v>
      </c>
      <c r="KRF314" s="414" t="s">
        <v>648</v>
      </c>
      <c r="KRG314" s="415">
        <v>4</v>
      </c>
      <c r="KRH314" s="418" t="s">
        <v>758</v>
      </c>
      <c r="KRI314" s="417" t="s">
        <v>778</v>
      </c>
      <c r="KRJ314" s="414" t="s">
        <v>648</v>
      </c>
      <c r="KRK314" s="415">
        <v>4</v>
      </c>
      <c r="KRL314" s="418" t="s">
        <v>758</v>
      </c>
      <c r="KRM314" s="417" t="s">
        <v>778</v>
      </c>
      <c r="KRN314" s="414" t="s">
        <v>648</v>
      </c>
      <c r="KRO314" s="415">
        <v>4</v>
      </c>
      <c r="KRP314" s="418" t="s">
        <v>758</v>
      </c>
      <c r="KRQ314" s="417" t="s">
        <v>778</v>
      </c>
      <c r="KRR314" s="414" t="s">
        <v>648</v>
      </c>
      <c r="KRS314" s="415">
        <v>4</v>
      </c>
      <c r="KRT314" s="418" t="s">
        <v>758</v>
      </c>
      <c r="KRU314" s="417" t="s">
        <v>778</v>
      </c>
      <c r="KRV314" s="414" t="s">
        <v>648</v>
      </c>
      <c r="KRW314" s="415">
        <v>4</v>
      </c>
      <c r="KRX314" s="418" t="s">
        <v>758</v>
      </c>
      <c r="KRY314" s="417" t="s">
        <v>778</v>
      </c>
      <c r="KRZ314" s="414" t="s">
        <v>648</v>
      </c>
      <c r="KSA314" s="415">
        <v>4</v>
      </c>
      <c r="KSB314" s="418" t="s">
        <v>758</v>
      </c>
      <c r="KSC314" s="417" t="s">
        <v>778</v>
      </c>
      <c r="KSD314" s="414" t="s">
        <v>648</v>
      </c>
      <c r="KSE314" s="415">
        <v>4</v>
      </c>
      <c r="KSF314" s="418" t="s">
        <v>758</v>
      </c>
      <c r="KSG314" s="417" t="s">
        <v>778</v>
      </c>
      <c r="KSH314" s="414" t="s">
        <v>648</v>
      </c>
      <c r="KSI314" s="415">
        <v>4</v>
      </c>
      <c r="KSJ314" s="418" t="s">
        <v>758</v>
      </c>
      <c r="KSK314" s="417" t="s">
        <v>778</v>
      </c>
      <c r="KSL314" s="414" t="s">
        <v>648</v>
      </c>
      <c r="KSM314" s="415">
        <v>4</v>
      </c>
      <c r="KSN314" s="418" t="s">
        <v>758</v>
      </c>
      <c r="KSO314" s="417" t="s">
        <v>778</v>
      </c>
      <c r="KSP314" s="414" t="s">
        <v>648</v>
      </c>
      <c r="KSQ314" s="415">
        <v>4</v>
      </c>
      <c r="KSR314" s="418" t="s">
        <v>758</v>
      </c>
      <c r="KSS314" s="417" t="s">
        <v>778</v>
      </c>
      <c r="KST314" s="414" t="s">
        <v>648</v>
      </c>
      <c r="KSU314" s="415">
        <v>4</v>
      </c>
      <c r="KSV314" s="418" t="s">
        <v>758</v>
      </c>
      <c r="KSW314" s="417" t="s">
        <v>778</v>
      </c>
      <c r="KSX314" s="414" t="s">
        <v>648</v>
      </c>
      <c r="KSY314" s="415">
        <v>4</v>
      </c>
      <c r="KSZ314" s="418" t="s">
        <v>758</v>
      </c>
      <c r="KTA314" s="417" t="s">
        <v>778</v>
      </c>
      <c r="KTB314" s="414" t="s">
        <v>648</v>
      </c>
      <c r="KTC314" s="415">
        <v>4</v>
      </c>
      <c r="KTD314" s="418" t="s">
        <v>758</v>
      </c>
      <c r="KTE314" s="417" t="s">
        <v>778</v>
      </c>
      <c r="KTF314" s="414" t="s">
        <v>648</v>
      </c>
      <c r="KTG314" s="415">
        <v>4</v>
      </c>
      <c r="KTH314" s="418" t="s">
        <v>758</v>
      </c>
      <c r="KTI314" s="417" t="s">
        <v>778</v>
      </c>
      <c r="KTJ314" s="414" t="s">
        <v>648</v>
      </c>
      <c r="KTK314" s="415">
        <v>4</v>
      </c>
      <c r="KTL314" s="418" t="s">
        <v>758</v>
      </c>
      <c r="KTM314" s="417" t="s">
        <v>778</v>
      </c>
      <c r="KTN314" s="414" t="s">
        <v>648</v>
      </c>
      <c r="KTO314" s="415">
        <v>4</v>
      </c>
      <c r="KTP314" s="418" t="s">
        <v>758</v>
      </c>
      <c r="KTQ314" s="417" t="s">
        <v>778</v>
      </c>
      <c r="KTR314" s="414" t="s">
        <v>648</v>
      </c>
      <c r="KTS314" s="415">
        <v>4</v>
      </c>
      <c r="KTT314" s="418" t="s">
        <v>758</v>
      </c>
      <c r="KTU314" s="417" t="s">
        <v>778</v>
      </c>
      <c r="KTV314" s="414" t="s">
        <v>648</v>
      </c>
      <c r="KTW314" s="415">
        <v>4</v>
      </c>
      <c r="KTX314" s="418" t="s">
        <v>758</v>
      </c>
      <c r="KTY314" s="417" t="s">
        <v>778</v>
      </c>
      <c r="KTZ314" s="414" t="s">
        <v>648</v>
      </c>
      <c r="KUA314" s="415">
        <v>4</v>
      </c>
      <c r="KUB314" s="418" t="s">
        <v>758</v>
      </c>
      <c r="KUC314" s="417" t="s">
        <v>778</v>
      </c>
      <c r="KUD314" s="414" t="s">
        <v>648</v>
      </c>
      <c r="KUE314" s="415">
        <v>4</v>
      </c>
      <c r="KUF314" s="418" t="s">
        <v>758</v>
      </c>
      <c r="KUG314" s="417" t="s">
        <v>778</v>
      </c>
      <c r="KUH314" s="414" t="s">
        <v>648</v>
      </c>
      <c r="KUI314" s="415">
        <v>4</v>
      </c>
      <c r="KUJ314" s="418" t="s">
        <v>758</v>
      </c>
      <c r="KUK314" s="417" t="s">
        <v>778</v>
      </c>
      <c r="KUL314" s="414" t="s">
        <v>648</v>
      </c>
      <c r="KUM314" s="415">
        <v>4</v>
      </c>
      <c r="KUN314" s="418" t="s">
        <v>758</v>
      </c>
      <c r="KUO314" s="417" t="s">
        <v>778</v>
      </c>
      <c r="KUP314" s="414" t="s">
        <v>648</v>
      </c>
      <c r="KUQ314" s="415">
        <v>4</v>
      </c>
      <c r="KUR314" s="418" t="s">
        <v>758</v>
      </c>
      <c r="KUS314" s="417" t="s">
        <v>778</v>
      </c>
      <c r="KUT314" s="414" t="s">
        <v>648</v>
      </c>
      <c r="KUU314" s="415">
        <v>4</v>
      </c>
      <c r="KUV314" s="418" t="s">
        <v>758</v>
      </c>
      <c r="KUW314" s="417" t="s">
        <v>778</v>
      </c>
      <c r="KUX314" s="414" t="s">
        <v>648</v>
      </c>
      <c r="KUY314" s="415">
        <v>4</v>
      </c>
      <c r="KUZ314" s="418" t="s">
        <v>758</v>
      </c>
      <c r="KVA314" s="417" t="s">
        <v>778</v>
      </c>
      <c r="KVB314" s="414" t="s">
        <v>648</v>
      </c>
      <c r="KVC314" s="415">
        <v>4</v>
      </c>
      <c r="KVD314" s="418" t="s">
        <v>758</v>
      </c>
      <c r="KVE314" s="417" t="s">
        <v>778</v>
      </c>
      <c r="KVF314" s="414" t="s">
        <v>648</v>
      </c>
      <c r="KVG314" s="415">
        <v>4</v>
      </c>
      <c r="KVH314" s="418" t="s">
        <v>758</v>
      </c>
      <c r="KVI314" s="417" t="s">
        <v>778</v>
      </c>
      <c r="KVJ314" s="414" t="s">
        <v>648</v>
      </c>
      <c r="KVK314" s="415">
        <v>4</v>
      </c>
      <c r="KVL314" s="418" t="s">
        <v>758</v>
      </c>
      <c r="KVM314" s="417" t="s">
        <v>778</v>
      </c>
      <c r="KVN314" s="414" t="s">
        <v>648</v>
      </c>
      <c r="KVO314" s="415">
        <v>4</v>
      </c>
      <c r="KVP314" s="418" t="s">
        <v>758</v>
      </c>
      <c r="KVQ314" s="417" t="s">
        <v>778</v>
      </c>
      <c r="KVR314" s="414" t="s">
        <v>648</v>
      </c>
      <c r="KVS314" s="415">
        <v>4</v>
      </c>
      <c r="KVT314" s="418" t="s">
        <v>758</v>
      </c>
      <c r="KVU314" s="417" t="s">
        <v>778</v>
      </c>
      <c r="KVV314" s="414" t="s">
        <v>648</v>
      </c>
      <c r="KVW314" s="415">
        <v>4</v>
      </c>
      <c r="KVX314" s="418" t="s">
        <v>758</v>
      </c>
      <c r="KVY314" s="417" t="s">
        <v>778</v>
      </c>
      <c r="KVZ314" s="414" t="s">
        <v>648</v>
      </c>
      <c r="KWA314" s="415">
        <v>4</v>
      </c>
      <c r="KWB314" s="418" t="s">
        <v>758</v>
      </c>
      <c r="KWC314" s="417" t="s">
        <v>778</v>
      </c>
      <c r="KWD314" s="414" t="s">
        <v>648</v>
      </c>
      <c r="KWE314" s="415">
        <v>4</v>
      </c>
      <c r="KWF314" s="418" t="s">
        <v>758</v>
      </c>
      <c r="KWG314" s="417" t="s">
        <v>778</v>
      </c>
      <c r="KWH314" s="414" t="s">
        <v>648</v>
      </c>
      <c r="KWI314" s="415">
        <v>4</v>
      </c>
      <c r="KWJ314" s="418" t="s">
        <v>758</v>
      </c>
      <c r="KWK314" s="417" t="s">
        <v>778</v>
      </c>
      <c r="KWL314" s="414" t="s">
        <v>648</v>
      </c>
      <c r="KWM314" s="415">
        <v>4</v>
      </c>
      <c r="KWN314" s="418" t="s">
        <v>758</v>
      </c>
      <c r="KWO314" s="417" t="s">
        <v>778</v>
      </c>
      <c r="KWP314" s="414" t="s">
        <v>648</v>
      </c>
      <c r="KWQ314" s="415">
        <v>4</v>
      </c>
      <c r="KWR314" s="418" t="s">
        <v>758</v>
      </c>
      <c r="KWS314" s="417" t="s">
        <v>778</v>
      </c>
      <c r="KWT314" s="414" t="s">
        <v>648</v>
      </c>
      <c r="KWU314" s="415">
        <v>4</v>
      </c>
      <c r="KWV314" s="418" t="s">
        <v>758</v>
      </c>
      <c r="KWW314" s="417" t="s">
        <v>778</v>
      </c>
      <c r="KWX314" s="414" t="s">
        <v>648</v>
      </c>
      <c r="KWY314" s="415">
        <v>4</v>
      </c>
      <c r="KWZ314" s="418" t="s">
        <v>758</v>
      </c>
      <c r="KXA314" s="417" t="s">
        <v>778</v>
      </c>
      <c r="KXB314" s="414" t="s">
        <v>648</v>
      </c>
      <c r="KXC314" s="415">
        <v>4</v>
      </c>
      <c r="KXD314" s="418" t="s">
        <v>758</v>
      </c>
      <c r="KXE314" s="417" t="s">
        <v>778</v>
      </c>
      <c r="KXF314" s="414" t="s">
        <v>648</v>
      </c>
      <c r="KXG314" s="415">
        <v>4</v>
      </c>
      <c r="KXH314" s="418" t="s">
        <v>758</v>
      </c>
      <c r="KXI314" s="417" t="s">
        <v>778</v>
      </c>
      <c r="KXJ314" s="414" t="s">
        <v>648</v>
      </c>
      <c r="KXK314" s="415">
        <v>4</v>
      </c>
      <c r="KXL314" s="418" t="s">
        <v>758</v>
      </c>
      <c r="KXM314" s="417" t="s">
        <v>778</v>
      </c>
      <c r="KXN314" s="414" t="s">
        <v>648</v>
      </c>
      <c r="KXO314" s="415">
        <v>4</v>
      </c>
      <c r="KXP314" s="418" t="s">
        <v>758</v>
      </c>
      <c r="KXQ314" s="417" t="s">
        <v>778</v>
      </c>
      <c r="KXR314" s="414" t="s">
        <v>648</v>
      </c>
      <c r="KXS314" s="415">
        <v>4</v>
      </c>
      <c r="KXT314" s="418" t="s">
        <v>758</v>
      </c>
      <c r="KXU314" s="417" t="s">
        <v>778</v>
      </c>
      <c r="KXV314" s="414" t="s">
        <v>648</v>
      </c>
      <c r="KXW314" s="415">
        <v>4</v>
      </c>
      <c r="KXX314" s="418" t="s">
        <v>758</v>
      </c>
      <c r="KXY314" s="417" t="s">
        <v>778</v>
      </c>
      <c r="KXZ314" s="414" t="s">
        <v>648</v>
      </c>
      <c r="KYA314" s="415">
        <v>4</v>
      </c>
      <c r="KYB314" s="418" t="s">
        <v>758</v>
      </c>
      <c r="KYC314" s="417" t="s">
        <v>778</v>
      </c>
      <c r="KYD314" s="414" t="s">
        <v>648</v>
      </c>
      <c r="KYE314" s="415">
        <v>4</v>
      </c>
      <c r="KYF314" s="418" t="s">
        <v>758</v>
      </c>
      <c r="KYG314" s="417" t="s">
        <v>778</v>
      </c>
      <c r="KYH314" s="414" t="s">
        <v>648</v>
      </c>
      <c r="KYI314" s="415">
        <v>4</v>
      </c>
      <c r="KYJ314" s="418" t="s">
        <v>758</v>
      </c>
      <c r="KYK314" s="417" t="s">
        <v>778</v>
      </c>
      <c r="KYL314" s="414" t="s">
        <v>648</v>
      </c>
      <c r="KYM314" s="415">
        <v>4</v>
      </c>
      <c r="KYN314" s="418" t="s">
        <v>758</v>
      </c>
      <c r="KYO314" s="417" t="s">
        <v>778</v>
      </c>
      <c r="KYP314" s="414" t="s">
        <v>648</v>
      </c>
      <c r="KYQ314" s="415">
        <v>4</v>
      </c>
      <c r="KYR314" s="418" t="s">
        <v>758</v>
      </c>
      <c r="KYS314" s="417" t="s">
        <v>778</v>
      </c>
      <c r="KYT314" s="414" t="s">
        <v>648</v>
      </c>
      <c r="KYU314" s="415">
        <v>4</v>
      </c>
      <c r="KYV314" s="418" t="s">
        <v>758</v>
      </c>
      <c r="KYW314" s="417" t="s">
        <v>778</v>
      </c>
      <c r="KYX314" s="414" t="s">
        <v>648</v>
      </c>
      <c r="KYY314" s="415">
        <v>4</v>
      </c>
      <c r="KYZ314" s="418" t="s">
        <v>758</v>
      </c>
      <c r="KZA314" s="417" t="s">
        <v>778</v>
      </c>
      <c r="KZB314" s="414" t="s">
        <v>648</v>
      </c>
      <c r="KZC314" s="415">
        <v>4</v>
      </c>
      <c r="KZD314" s="418" t="s">
        <v>758</v>
      </c>
      <c r="KZE314" s="417" t="s">
        <v>778</v>
      </c>
      <c r="KZF314" s="414" t="s">
        <v>648</v>
      </c>
      <c r="KZG314" s="415">
        <v>4</v>
      </c>
      <c r="KZH314" s="418" t="s">
        <v>758</v>
      </c>
      <c r="KZI314" s="417" t="s">
        <v>778</v>
      </c>
      <c r="KZJ314" s="414" t="s">
        <v>648</v>
      </c>
      <c r="KZK314" s="415">
        <v>4</v>
      </c>
      <c r="KZL314" s="418" t="s">
        <v>758</v>
      </c>
      <c r="KZM314" s="417" t="s">
        <v>778</v>
      </c>
      <c r="KZN314" s="414" t="s">
        <v>648</v>
      </c>
      <c r="KZO314" s="415">
        <v>4</v>
      </c>
      <c r="KZP314" s="418" t="s">
        <v>758</v>
      </c>
      <c r="KZQ314" s="417" t="s">
        <v>778</v>
      </c>
      <c r="KZR314" s="414" t="s">
        <v>648</v>
      </c>
      <c r="KZS314" s="415">
        <v>4</v>
      </c>
      <c r="KZT314" s="418" t="s">
        <v>758</v>
      </c>
      <c r="KZU314" s="417" t="s">
        <v>778</v>
      </c>
      <c r="KZV314" s="414" t="s">
        <v>648</v>
      </c>
      <c r="KZW314" s="415">
        <v>4</v>
      </c>
      <c r="KZX314" s="418" t="s">
        <v>758</v>
      </c>
      <c r="KZY314" s="417" t="s">
        <v>778</v>
      </c>
      <c r="KZZ314" s="414" t="s">
        <v>648</v>
      </c>
      <c r="LAA314" s="415">
        <v>4</v>
      </c>
      <c r="LAB314" s="418" t="s">
        <v>758</v>
      </c>
      <c r="LAC314" s="417" t="s">
        <v>778</v>
      </c>
      <c r="LAD314" s="414" t="s">
        <v>648</v>
      </c>
      <c r="LAE314" s="415">
        <v>4</v>
      </c>
      <c r="LAF314" s="418" t="s">
        <v>758</v>
      </c>
      <c r="LAG314" s="417" t="s">
        <v>778</v>
      </c>
      <c r="LAH314" s="414" t="s">
        <v>648</v>
      </c>
      <c r="LAI314" s="415">
        <v>4</v>
      </c>
      <c r="LAJ314" s="418" t="s">
        <v>758</v>
      </c>
      <c r="LAK314" s="417" t="s">
        <v>778</v>
      </c>
      <c r="LAL314" s="414" t="s">
        <v>648</v>
      </c>
      <c r="LAM314" s="415">
        <v>4</v>
      </c>
      <c r="LAN314" s="418" t="s">
        <v>758</v>
      </c>
      <c r="LAO314" s="417" t="s">
        <v>778</v>
      </c>
      <c r="LAP314" s="414" t="s">
        <v>648</v>
      </c>
      <c r="LAQ314" s="415">
        <v>4</v>
      </c>
      <c r="LAR314" s="418" t="s">
        <v>758</v>
      </c>
      <c r="LAS314" s="417" t="s">
        <v>778</v>
      </c>
      <c r="LAT314" s="414" t="s">
        <v>648</v>
      </c>
      <c r="LAU314" s="415">
        <v>4</v>
      </c>
      <c r="LAV314" s="418" t="s">
        <v>758</v>
      </c>
      <c r="LAW314" s="417" t="s">
        <v>778</v>
      </c>
      <c r="LAX314" s="414" t="s">
        <v>648</v>
      </c>
      <c r="LAY314" s="415">
        <v>4</v>
      </c>
      <c r="LAZ314" s="418" t="s">
        <v>758</v>
      </c>
      <c r="LBA314" s="417" t="s">
        <v>778</v>
      </c>
      <c r="LBB314" s="414" t="s">
        <v>648</v>
      </c>
      <c r="LBC314" s="415">
        <v>4</v>
      </c>
      <c r="LBD314" s="418" t="s">
        <v>758</v>
      </c>
      <c r="LBE314" s="417" t="s">
        <v>778</v>
      </c>
      <c r="LBF314" s="414" t="s">
        <v>648</v>
      </c>
      <c r="LBG314" s="415">
        <v>4</v>
      </c>
      <c r="LBH314" s="418" t="s">
        <v>758</v>
      </c>
      <c r="LBI314" s="417" t="s">
        <v>778</v>
      </c>
      <c r="LBJ314" s="414" t="s">
        <v>648</v>
      </c>
      <c r="LBK314" s="415">
        <v>4</v>
      </c>
      <c r="LBL314" s="418" t="s">
        <v>758</v>
      </c>
      <c r="LBM314" s="417" t="s">
        <v>778</v>
      </c>
      <c r="LBN314" s="414" t="s">
        <v>648</v>
      </c>
      <c r="LBO314" s="415">
        <v>4</v>
      </c>
      <c r="LBP314" s="418" t="s">
        <v>758</v>
      </c>
      <c r="LBQ314" s="417" t="s">
        <v>778</v>
      </c>
      <c r="LBR314" s="414" t="s">
        <v>648</v>
      </c>
      <c r="LBS314" s="415">
        <v>4</v>
      </c>
      <c r="LBT314" s="418" t="s">
        <v>758</v>
      </c>
      <c r="LBU314" s="417" t="s">
        <v>778</v>
      </c>
      <c r="LBV314" s="414" t="s">
        <v>648</v>
      </c>
      <c r="LBW314" s="415">
        <v>4</v>
      </c>
      <c r="LBX314" s="418" t="s">
        <v>758</v>
      </c>
      <c r="LBY314" s="417" t="s">
        <v>778</v>
      </c>
      <c r="LBZ314" s="414" t="s">
        <v>648</v>
      </c>
      <c r="LCA314" s="415">
        <v>4</v>
      </c>
      <c r="LCB314" s="418" t="s">
        <v>758</v>
      </c>
      <c r="LCC314" s="417" t="s">
        <v>778</v>
      </c>
      <c r="LCD314" s="414" t="s">
        <v>648</v>
      </c>
      <c r="LCE314" s="415">
        <v>4</v>
      </c>
      <c r="LCF314" s="418" t="s">
        <v>758</v>
      </c>
      <c r="LCG314" s="417" t="s">
        <v>778</v>
      </c>
      <c r="LCH314" s="414" t="s">
        <v>648</v>
      </c>
      <c r="LCI314" s="415">
        <v>4</v>
      </c>
      <c r="LCJ314" s="418" t="s">
        <v>758</v>
      </c>
      <c r="LCK314" s="417" t="s">
        <v>778</v>
      </c>
      <c r="LCL314" s="414" t="s">
        <v>648</v>
      </c>
      <c r="LCM314" s="415">
        <v>4</v>
      </c>
      <c r="LCN314" s="418" t="s">
        <v>758</v>
      </c>
      <c r="LCO314" s="417" t="s">
        <v>778</v>
      </c>
      <c r="LCP314" s="414" t="s">
        <v>648</v>
      </c>
      <c r="LCQ314" s="415">
        <v>4</v>
      </c>
      <c r="LCR314" s="418" t="s">
        <v>758</v>
      </c>
      <c r="LCS314" s="417" t="s">
        <v>778</v>
      </c>
      <c r="LCT314" s="414" t="s">
        <v>648</v>
      </c>
      <c r="LCU314" s="415">
        <v>4</v>
      </c>
      <c r="LCV314" s="418" t="s">
        <v>758</v>
      </c>
      <c r="LCW314" s="417" t="s">
        <v>778</v>
      </c>
      <c r="LCX314" s="414" t="s">
        <v>648</v>
      </c>
      <c r="LCY314" s="415">
        <v>4</v>
      </c>
      <c r="LCZ314" s="418" t="s">
        <v>758</v>
      </c>
      <c r="LDA314" s="417" t="s">
        <v>778</v>
      </c>
      <c r="LDB314" s="414" t="s">
        <v>648</v>
      </c>
      <c r="LDC314" s="415">
        <v>4</v>
      </c>
      <c r="LDD314" s="418" t="s">
        <v>758</v>
      </c>
      <c r="LDE314" s="417" t="s">
        <v>778</v>
      </c>
      <c r="LDF314" s="414" t="s">
        <v>648</v>
      </c>
      <c r="LDG314" s="415">
        <v>4</v>
      </c>
      <c r="LDH314" s="418" t="s">
        <v>758</v>
      </c>
      <c r="LDI314" s="417" t="s">
        <v>778</v>
      </c>
      <c r="LDJ314" s="414" t="s">
        <v>648</v>
      </c>
      <c r="LDK314" s="415">
        <v>4</v>
      </c>
      <c r="LDL314" s="418" t="s">
        <v>758</v>
      </c>
      <c r="LDM314" s="417" t="s">
        <v>778</v>
      </c>
      <c r="LDN314" s="414" t="s">
        <v>648</v>
      </c>
      <c r="LDO314" s="415">
        <v>4</v>
      </c>
      <c r="LDP314" s="418" t="s">
        <v>758</v>
      </c>
      <c r="LDQ314" s="417" t="s">
        <v>778</v>
      </c>
      <c r="LDR314" s="414" t="s">
        <v>648</v>
      </c>
      <c r="LDS314" s="415">
        <v>4</v>
      </c>
      <c r="LDT314" s="418" t="s">
        <v>758</v>
      </c>
      <c r="LDU314" s="417" t="s">
        <v>778</v>
      </c>
      <c r="LDV314" s="414" t="s">
        <v>648</v>
      </c>
      <c r="LDW314" s="415">
        <v>4</v>
      </c>
      <c r="LDX314" s="418" t="s">
        <v>758</v>
      </c>
      <c r="LDY314" s="417" t="s">
        <v>778</v>
      </c>
      <c r="LDZ314" s="414" t="s">
        <v>648</v>
      </c>
      <c r="LEA314" s="415">
        <v>4</v>
      </c>
      <c r="LEB314" s="418" t="s">
        <v>758</v>
      </c>
      <c r="LEC314" s="417" t="s">
        <v>778</v>
      </c>
      <c r="LED314" s="414" t="s">
        <v>648</v>
      </c>
      <c r="LEE314" s="415">
        <v>4</v>
      </c>
      <c r="LEF314" s="418" t="s">
        <v>758</v>
      </c>
      <c r="LEG314" s="417" t="s">
        <v>778</v>
      </c>
      <c r="LEH314" s="414" t="s">
        <v>648</v>
      </c>
      <c r="LEI314" s="415">
        <v>4</v>
      </c>
      <c r="LEJ314" s="418" t="s">
        <v>758</v>
      </c>
      <c r="LEK314" s="417" t="s">
        <v>778</v>
      </c>
      <c r="LEL314" s="414" t="s">
        <v>648</v>
      </c>
      <c r="LEM314" s="415">
        <v>4</v>
      </c>
      <c r="LEN314" s="418" t="s">
        <v>758</v>
      </c>
      <c r="LEO314" s="417" t="s">
        <v>778</v>
      </c>
      <c r="LEP314" s="414" t="s">
        <v>648</v>
      </c>
      <c r="LEQ314" s="415">
        <v>4</v>
      </c>
      <c r="LER314" s="418" t="s">
        <v>758</v>
      </c>
      <c r="LES314" s="417" t="s">
        <v>778</v>
      </c>
      <c r="LET314" s="414" t="s">
        <v>648</v>
      </c>
      <c r="LEU314" s="415">
        <v>4</v>
      </c>
      <c r="LEV314" s="418" t="s">
        <v>758</v>
      </c>
      <c r="LEW314" s="417" t="s">
        <v>778</v>
      </c>
      <c r="LEX314" s="414" t="s">
        <v>648</v>
      </c>
      <c r="LEY314" s="415">
        <v>4</v>
      </c>
      <c r="LEZ314" s="418" t="s">
        <v>758</v>
      </c>
      <c r="LFA314" s="417" t="s">
        <v>778</v>
      </c>
      <c r="LFB314" s="414" t="s">
        <v>648</v>
      </c>
      <c r="LFC314" s="415">
        <v>4</v>
      </c>
      <c r="LFD314" s="418" t="s">
        <v>758</v>
      </c>
      <c r="LFE314" s="417" t="s">
        <v>778</v>
      </c>
      <c r="LFF314" s="414" t="s">
        <v>648</v>
      </c>
      <c r="LFG314" s="415">
        <v>4</v>
      </c>
      <c r="LFH314" s="418" t="s">
        <v>758</v>
      </c>
      <c r="LFI314" s="417" t="s">
        <v>778</v>
      </c>
      <c r="LFJ314" s="414" t="s">
        <v>648</v>
      </c>
      <c r="LFK314" s="415">
        <v>4</v>
      </c>
      <c r="LFL314" s="418" t="s">
        <v>758</v>
      </c>
      <c r="LFM314" s="417" t="s">
        <v>778</v>
      </c>
      <c r="LFN314" s="414" t="s">
        <v>648</v>
      </c>
      <c r="LFO314" s="415">
        <v>4</v>
      </c>
      <c r="LFP314" s="418" t="s">
        <v>758</v>
      </c>
      <c r="LFQ314" s="417" t="s">
        <v>778</v>
      </c>
      <c r="LFR314" s="414" t="s">
        <v>648</v>
      </c>
      <c r="LFS314" s="415">
        <v>4</v>
      </c>
      <c r="LFT314" s="418" t="s">
        <v>758</v>
      </c>
      <c r="LFU314" s="417" t="s">
        <v>778</v>
      </c>
      <c r="LFV314" s="414" t="s">
        <v>648</v>
      </c>
      <c r="LFW314" s="415">
        <v>4</v>
      </c>
      <c r="LFX314" s="418" t="s">
        <v>758</v>
      </c>
      <c r="LFY314" s="417" t="s">
        <v>778</v>
      </c>
      <c r="LFZ314" s="414" t="s">
        <v>648</v>
      </c>
      <c r="LGA314" s="415">
        <v>4</v>
      </c>
      <c r="LGB314" s="418" t="s">
        <v>758</v>
      </c>
      <c r="LGC314" s="417" t="s">
        <v>778</v>
      </c>
      <c r="LGD314" s="414" t="s">
        <v>648</v>
      </c>
      <c r="LGE314" s="415">
        <v>4</v>
      </c>
      <c r="LGF314" s="418" t="s">
        <v>758</v>
      </c>
      <c r="LGG314" s="417" t="s">
        <v>778</v>
      </c>
      <c r="LGH314" s="414" t="s">
        <v>648</v>
      </c>
      <c r="LGI314" s="415">
        <v>4</v>
      </c>
      <c r="LGJ314" s="418" t="s">
        <v>758</v>
      </c>
      <c r="LGK314" s="417" t="s">
        <v>778</v>
      </c>
      <c r="LGL314" s="414" t="s">
        <v>648</v>
      </c>
      <c r="LGM314" s="415">
        <v>4</v>
      </c>
      <c r="LGN314" s="418" t="s">
        <v>758</v>
      </c>
      <c r="LGO314" s="417" t="s">
        <v>778</v>
      </c>
      <c r="LGP314" s="414" t="s">
        <v>648</v>
      </c>
      <c r="LGQ314" s="415">
        <v>4</v>
      </c>
      <c r="LGR314" s="418" t="s">
        <v>758</v>
      </c>
      <c r="LGS314" s="417" t="s">
        <v>778</v>
      </c>
      <c r="LGT314" s="414" t="s">
        <v>648</v>
      </c>
      <c r="LGU314" s="415">
        <v>4</v>
      </c>
      <c r="LGV314" s="418" t="s">
        <v>758</v>
      </c>
      <c r="LGW314" s="417" t="s">
        <v>778</v>
      </c>
      <c r="LGX314" s="414" t="s">
        <v>648</v>
      </c>
      <c r="LGY314" s="415">
        <v>4</v>
      </c>
      <c r="LGZ314" s="418" t="s">
        <v>758</v>
      </c>
      <c r="LHA314" s="417" t="s">
        <v>778</v>
      </c>
      <c r="LHB314" s="414" t="s">
        <v>648</v>
      </c>
      <c r="LHC314" s="415">
        <v>4</v>
      </c>
      <c r="LHD314" s="418" t="s">
        <v>758</v>
      </c>
      <c r="LHE314" s="417" t="s">
        <v>778</v>
      </c>
      <c r="LHF314" s="414" t="s">
        <v>648</v>
      </c>
      <c r="LHG314" s="415">
        <v>4</v>
      </c>
      <c r="LHH314" s="418" t="s">
        <v>758</v>
      </c>
      <c r="LHI314" s="417" t="s">
        <v>778</v>
      </c>
      <c r="LHJ314" s="414" t="s">
        <v>648</v>
      </c>
      <c r="LHK314" s="415">
        <v>4</v>
      </c>
      <c r="LHL314" s="418" t="s">
        <v>758</v>
      </c>
      <c r="LHM314" s="417" t="s">
        <v>778</v>
      </c>
      <c r="LHN314" s="414" t="s">
        <v>648</v>
      </c>
      <c r="LHO314" s="415">
        <v>4</v>
      </c>
      <c r="LHP314" s="418" t="s">
        <v>758</v>
      </c>
      <c r="LHQ314" s="417" t="s">
        <v>778</v>
      </c>
      <c r="LHR314" s="414" t="s">
        <v>648</v>
      </c>
      <c r="LHS314" s="415">
        <v>4</v>
      </c>
      <c r="LHT314" s="418" t="s">
        <v>758</v>
      </c>
      <c r="LHU314" s="417" t="s">
        <v>778</v>
      </c>
      <c r="LHV314" s="414" t="s">
        <v>648</v>
      </c>
      <c r="LHW314" s="415">
        <v>4</v>
      </c>
      <c r="LHX314" s="418" t="s">
        <v>758</v>
      </c>
      <c r="LHY314" s="417" t="s">
        <v>778</v>
      </c>
      <c r="LHZ314" s="414" t="s">
        <v>648</v>
      </c>
      <c r="LIA314" s="415">
        <v>4</v>
      </c>
      <c r="LIB314" s="418" t="s">
        <v>758</v>
      </c>
      <c r="LIC314" s="417" t="s">
        <v>778</v>
      </c>
      <c r="LID314" s="414" t="s">
        <v>648</v>
      </c>
      <c r="LIE314" s="415">
        <v>4</v>
      </c>
      <c r="LIF314" s="418" t="s">
        <v>758</v>
      </c>
      <c r="LIG314" s="417" t="s">
        <v>778</v>
      </c>
      <c r="LIH314" s="414" t="s">
        <v>648</v>
      </c>
      <c r="LII314" s="415">
        <v>4</v>
      </c>
      <c r="LIJ314" s="418" t="s">
        <v>758</v>
      </c>
      <c r="LIK314" s="417" t="s">
        <v>778</v>
      </c>
      <c r="LIL314" s="414" t="s">
        <v>648</v>
      </c>
      <c r="LIM314" s="415">
        <v>4</v>
      </c>
      <c r="LIN314" s="418" t="s">
        <v>758</v>
      </c>
      <c r="LIO314" s="417" t="s">
        <v>778</v>
      </c>
      <c r="LIP314" s="414" t="s">
        <v>648</v>
      </c>
      <c r="LIQ314" s="415">
        <v>4</v>
      </c>
      <c r="LIR314" s="418" t="s">
        <v>758</v>
      </c>
      <c r="LIS314" s="417" t="s">
        <v>778</v>
      </c>
      <c r="LIT314" s="414" t="s">
        <v>648</v>
      </c>
      <c r="LIU314" s="415">
        <v>4</v>
      </c>
      <c r="LIV314" s="418" t="s">
        <v>758</v>
      </c>
      <c r="LIW314" s="417" t="s">
        <v>778</v>
      </c>
      <c r="LIX314" s="414" t="s">
        <v>648</v>
      </c>
      <c r="LIY314" s="415">
        <v>4</v>
      </c>
      <c r="LIZ314" s="418" t="s">
        <v>758</v>
      </c>
      <c r="LJA314" s="417" t="s">
        <v>778</v>
      </c>
      <c r="LJB314" s="414" t="s">
        <v>648</v>
      </c>
      <c r="LJC314" s="415">
        <v>4</v>
      </c>
      <c r="LJD314" s="418" t="s">
        <v>758</v>
      </c>
      <c r="LJE314" s="417" t="s">
        <v>778</v>
      </c>
      <c r="LJF314" s="414" t="s">
        <v>648</v>
      </c>
      <c r="LJG314" s="415">
        <v>4</v>
      </c>
      <c r="LJH314" s="418" t="s">
        <v>758</v>
      </c>
      <c r="LJI314" s="417" t="s">
        <v>778</v>
      </c>
      <c r="LJJ314" s="414" t="s">
        <v>648</v>
      </c>
      <c r="LJK314" s="415">
        <v>4</v>
      </c>
      <c r="LJL314" s="418" t="s">
        <v>758</v>
      </c>
      <c r="LJM314" s="417" t="s">
        <v>778</v>
      </c>
      <c r="LJN314" s="414" t="s">
        <v>648</v>
      </c>
      <c r="LJO314" s="415">
        <v>4</v>
      </c>
      <c r="LJP314" s="418" t="s">
        <v>758</v>
      </c>
      <c r="LJQ314" s="417" t="s">
        <v>778</v>
      </c>
      <c r="LJR314" s="414" t="s">
        <v>648</v>
      </c>
      <c r="LJS314" s="415">
        <v>4</v>
      </c>
      <c r="LJT314" s="418" t="s">
        <v>758</v>
      </c>
      <c r="LJU314" s="417" t="s">
        <v>778</v>
      </c>
      <c r="LJV314" s="414" t="s">
        <v>648</v>
      </c>
      <c r="LJW314" s="415">
        <v>4</v>
      </c>
      <c r="LJX314" s="418" t="s">
        <v>758</v>
      </c>
      <c r="LJY314" s="417" t="s">
        <v>778</v>
      </c>
      <c r="LJZ314" s="414" t="s">
        <v>648</v>
      </c>
      <c r="LKA314" s="415">
        <v>4</v>
      </c>
      <c r="LKB314" s="418" t="s">
        <v>758</v>
      </c>
      <c r="LKC314" s="417" t="s">
        <v>778</v>
      </c>
      <c r="LKD314" s="414" t="s">
        <v>648</v>
      </c>
      <c r="LKE314" s="415">
        <v>4</v>
      </c>
      <c r="LKF314" s="418" t="s">
        <v>758</v>
      </c>
      <c r="LKG314" s="417" t="s">
        <v>778</v>
      </c>
      <c r="LKH314" s="414" t="s">
        <v>648</v>
      </c>
      <c r="LKI314" s="415">
        <v>4</v>
      </c>
      <c r="LKJ314" s="418" t="s">
        <v>758</v>
      </c>
      <c r="LKK314" s="417" t="s">
        <v>778</v>
      </c>
      <c r="LKL314" s="414" t="s">
        <v>648</v>
      </c>
      <c r="LKM314" s="415">
        <v>4</v>
      </c>
      <c r="LKN314" s="418" t="s">
        <v>758</v>
      </c>
      <c r="LKO314" s="417" t="s">
        <v>778</v>
      </c>
      <c r="LKP314" s="414" t="s">
        <v>648</v>
      </c>
      <c r="LKQ314" s="415">
        <v>4</v>
      </c>
      <c r="LKR314" s="418" t="s">
        <v>758</v>
      </c>
      <c r="LKS314" s="417" t="s">
        <v>778</v>
      </c>
      <c r="LKT314" s="414" t="s">
        <v>648</v>
      </c>
      <c r="LKU314" s="415">
        <v>4</v>
      </c>
      <c r="LKV314" s="418" t="s">
        <v>758</v>
      </c>
      <c r="LKW314" s="417" t="s">
        <v>778</v>
      </c>
      <c r="LKX314" s="414" t="s">
        <v>648</v>
      </c>
      <c r="LKY314" s="415">
        <v>4</v>
      </c>
      <c r="LKZ314" s="418" t="s">
        <v>758</v>
      </c>
      <c r="LLA314" s="417" t="s">
        <v>778</v>
      </c>
      <c r="LLB314" s="414" t="s">
        <v>648</v>
      </c>
      <c r="LLC314" s="415">
        <v>4</v>
      </c>
      <c r="LLD314" s="418" t="s">
        <v>758</v>
      </c>
      <c r="LLE314" s="417" t="s">
        <v>778</v>
      </c>
      <c r="LLF314" s="414" t="s">
        <v>648</v>
      </c>
      <c r="LLG314" s="415">
        <v>4</v>
      </c>
      <c r="LLH314" s="418" t="s">
        <v>758</v>
      </c>
      <c r="LLI314" s="417" t="s">
        <v>778</v>
      </c>
      <c r="LLJ314" s="414" t="s">
        <v>648</v>
      </c>
      <c r="LLK314" s="415">
        <v>4</v>
      </c>
      <c r="LLL314" s="418" t="s">
        <v>758</v>
      </c>
      <c r="LLM314" s="417" t="s">
        <v>778</v>
      </c>
      <c r="LLN314" s="414" t="s">
        <v>648</v>
      </c>
      <c r="LLO314" s="415">
        <v>4</v>
      </c>
      <c r="LLP314" s="418" t="s">
        <v>758</v>
      </c>
      <c r="LLQ314" s="417" t="s">
        <v>778</v>
      </c>
      <c r="LLR314" s="414" t="s">
        <v>648</v>
      </c>
      <c r="LLS314" s="415">
        <v>4</v>
      </c>
      <c r="LLT314" s="418" t="s">
        <v>758</v>
      </c>
      <c r="LLU314" s="417" t="s">
        <v>778</v>
      </c>
      <c r="LLV314" s="414" t="s">
        <v>648</v>
      </c>
      <c r="LLW314" s="415">
        <v>4</v>
      </c>
      <c r="LLX314" s="418" t="s">
        <v>758</v>
      </c>
      <c r="LLY314" s="417" t="s">
        <v>778</v>
      </c>
      <c r="LLZ314" s="414" t="s">
        <v>648</v>
      </c>
      <c r="LMA314" s="415">
        <v>4</v>
      </c>
      <c r="LMB314" s="418" t="s">
        <v>758</v>
      </c>
      <c r="LMC314" s="417" t="s">
        <v>778</v>
      </c>
      <c r="LMD314" s="414" t="s">
        <v>648</v>
      </c>
      <c r="LME314" s="415">
        <v>4</v>
      </c>
      <c r="LMF314" s="418" t="s">
        <v>758</v>
      </c>
      <c r="LMG314" s="417" t="s">
        <v>778</v>
      </c>
      <c r="LMH314" s="414" t="s">
        <v>648</v>
      </c>
      <c r="LMI314" s="415">
        <v>4</v>
      </c>
      <c r="LMJ314" s="418" t="s">
        <v>758</v>
      </c>
      <c r="LMK314" s="417" t="s">
        <v>778</v>
      </c>
      <c r="LML314" s="414" t="s">
        <v>648</v>
      </c>
      <c r="LMM314" s="415">
        <v>4</v>
      </c>
      <c r="LMN314" s="418" t="s">
        <v>758</v>
      </c>
      <c r="LMO314" s="417" t="s">
        <v>778</v>
      </c>
      <c r="LMP314" s="414" t="s">
        <v>648</v>
      </c>
      <c r="LMQ314" s="415">
        <v>4</v>
      </c>
      <c r="LMR314" s="418" t="s">
        <v>758</v>
      </c>
      <c r="LMS314" s="417" t="s">
        <v>778</v>
      </c>
      <c r="LMT314" s="414" t="s">
        <v>648</v>
      </c>
      <c r="LMU314" s="415">
        <v>4</v>
      </c>
      <c r="LMV314" s="418" t="s">
        <v>758</v>
      </c>
      <c r="LMW314" s="417" t="s">
        <v>778</v>
      </c>
      <c r="LMX314" s="414" t="s">
        <v>648</v>
      </c>
      <c r="LMY314" s="415">
        <v>4</v>
      </c>
      <c r="LMZ314" s="418" t="s">
        <v>758</v>
      </c>
      <c r="LNA314" s="417" t="s">
        <v>778</v>
      </c>
      <c r="LNB314" s="414" t="s">
        <v>648</v>
      </c>
      <c r="LNC314" s="415">
        <v>4</v>
      </c>
      <c r="LND314" s="418" t="s">
        <v>758</v>
      </c>
      <c r="LNE314" s="417" t="s">
        <v>778</v>
      </c>
      <c r="LNF314" s="414" t="s">
        <v>648</v>
      </c>
      <c r="LNG314" s="415">
        <v>4</v>
      </c>
      <c r="LNH314" s="418" t="s">
        <v>758</v>
      </c>
      <c r="LNI314" s="417" t="s">
        <v>778</v>
      </c>
      <c r="LNJ314" s="414" t="s">
        <v>648</v>
      </c>
      <c r="LNK314" s="415">
        <v>4</v>
      </c>
      <c r="LNL314" s="418" t="s">
        <v>758</v>
      </c>
      <c r="LNM314" s="417" t="s">
        <v>778</v>
      </c>
      <c r="LNN314" s="414" t="s">
        <v>648</v>
      </c>
      <c r="LNO314" s="415">
        <v>4</v>
      </c>
      <c r="LNP314" s="418" t="s">
        <v>758</v>
      </c>
      <c r="LNQ314" s="417" t="s">
        <v>778</v>
      </c>
      <c r="LNR314" s="414" t="s">
        <v>648</v>
      </c>
      <c r="LNS314" s="415">
        <v>4</v>
      </c>
      <c r="LNT314" s="418" t="s">
        <v>758</v>
      </c>
      <c r="LNU314" s="417" t="s">
        <v>778</v>
      </c>
      <c r="LNV314" s="414" t="s">
        <v>648</v>
      </c>
      <c r="LNW314" s="415">
        <v>4</v>
      </c>
      <c r="LNX314" s="418" t="s">
        <v>758</v>
      </c>
      <c r="LNY314" s="417" t="s">
        <v>778</v>
      </c>
      <c r="LNZ314" s="414" t="s">
        <v>648</v>
      </c>
      <c r="LOA314" s="415">
        <v>4</v>
      </c>
      <c r="LOB314" s="418" t="s">
        <v>758</v>
      </c>
      <c r="LOC314" s="417" t="s">
        <v>778</v>
      </c>
      <c r="LOD314" s="414" t="s">
        <v>648</v>
      </c>
      <c r="LOE314" s="415">
        <v>4</v>
      </c>
      <c r="LOF314" s="418" t="s">
        <v>758</v>
      </c>
      <c r="LOG314" s="417" t="s">
        <v>778</v>
      </c>
      <c r="LOH314" s="414" t="s">
        <v>648</v>
      </c>
      <c r="LOI314" s="415">
        <v>4</v>
      </c>
      <c r="LOJ314" s="418" t="s">
        <v>758</v>
      </c>
      <c r="LOK314" s="417" t="s">
        <v>778</v>
      </c>
      <c r="LOL314" s="414" t="s">
        <v>648</v>
      </c>
      <c r="LOM314" s="415">
        <v>4</v>
      </c>
      <c r="LON314" s="418" t="s">
        <v>758</v>
      </c>
      <c r="LOO314" s="417" t="s">
        <v>778</v>
      </c>
      <c r="LOP314" s="414" t="s">
        <v>648</v>
      </c>
      <c r="LOQ314" s="415">
        <v>4</v>
      </c>
      <c r="LOR314" s="418" t="s">
        <v>758</v>
      </c>
      <c r="LOS314" s="417" t="s">
        <v>778</v>
      </c>
      <c r="LOT314" s="414" t="s">
        <v>648</v>
      </c>
      <c r="LOU314" s="415">
        <v>4</v>
      </c>
      <c r="LOV314" s="418" t="s">
        <v>758</v>
      </c>
      <c r="LOW314" s="417" t="s">
        <v>778</v>
      </c>
      <c r="LOX314" s="414" t="s">
        <v>648</v>
      </c>
      <c r="LOY314" s="415">
        <v>4</v>
      </c>
      <c r="LOZ314" s="418" t="s">
        <v>758</v>
      </c>
      <c r="LPA314" s="417" t="s">
        <v>778</v>
      </c>
      <c r="LPB314" s="414" t="s">
        <v>648</v>
      </c>
      <c r="LPC314" s="415">
        <v>4</v>
      </c>
      <c r="LPD314" s="418" t="s">
        <v>758</v>
      </c>
      <c r="LPE314" s="417" t="s">
        <v>778</v>
      </c>
      <c r="LPF314" s="414" t="s">
        <v>648</v>
      </c>
      <c r="LPG314" s="415">
        <v>4</v>
      </c>
      <c r="LPH314" s="418" t="s">
        <v>758</v>
      </c>
      <c r="LPI314" s="417" t="s">
        <v>778</v>
      </c>
      <c r="LPJ314" s="414" t="s">
        <v>648</v>
      </c>
      <c r="LPK314" s="415">
        <v>4</v>
      </c>
      <c r="LPL314" s="418" t="s">
        <v>758</v>
      </c>
      <c r="LPM314" s="417" t="s">
        <v>778</v>
      </c>
      <c r="LPN314" s="414" t="s">
        <v>648</v>
      </c>
      <c r="LPO314" s="415">
        <v>4</v>
      </c>
      <c r="LPP314" s="418" t="s">
        <v>758</v>
      </c>
      <c r="LPQ314" s="417" t="s">
        <v>778</v>
      </c>
      <c r="LPR314" s="414" t="s">
        <v>648</v>
      </c>
      <c r="LPS314" s="415">
        <v>4</v>
      </c>
      <c r="LPT314" s="418" t="s">
        <v>758</v>
      </c>
      <c r="LPU314" s="417" t="s">
        <v>778</v>
      </c>
      <c r="LPV314" s="414" t="s">
        <v>648</v>
      </c>
      <c r="LPW314" s="415">
        <v>4</v>
      </c>
      <c r="LPX314" s="418" t="s">
        <v>758</v>
      </c>
      <c r="LPY314" s="417" t="s">
        <v>778</v>
      </c>
      <c r="LPZ314" s="414" t="s">
        <v>648</v>
      </c>
      <c r="LQA314" s="415">
        <v>4</v>
      </c>
      <c r="LQB314" s="418" t="s">
        <v>758</v>
      </c>
      <c r="LQC314" s="417" t="s">
        <v>778</v>
      </c>
      <c r="LQD314" s="414" t="s">
        <v>648</v>
      </c>
      <c r="LQE314" s="415">
        <v>4</v>
      </c>
      <c r="LQF314" s="418" t="s">
        <v>758</v>
      </c>
      <c r="LQG314" s="417" t="s">
        <v>778</v>
      </c>
      <c r="LQH314" s="414" t="s">
        <v>648</v>
      </c>
      <c r="LQI314" s="415">
        <v>4</v>
      </c>
      <c r="LQJ314" s="418" t="s">
        <v>758</v>
      </c>
      <c r="LQK314" s="417" t="s">
        <v>778</v>
      </c>
      <c r="LQL314" s="414" t="s">
        <v>648</v>
      </c>
      <c r="LQM314" s="415">
        <v>4</v>
      </c>
      <c r="LQN314" s="418" t="s">
        <v>758</v>
      </c>
      <c r="LQO314" s="417" t="s">
        <v>778</v>
      </c>
      <c r="LQP314" s="414" t="s">
        <v>648</v>
      </c>
      <c r="LQQ314" s="415">
        <v>4</v>
      </c>
      <c r="LQR314" s="418" t="s">
        <v>758</v>
      </c>
      <c r="LQS314" s="417" t="s">
        <v>778</v>
      </c>
      <c r="LQT314" s="414" t="s">
        <v>648</v>
      </c>
      <c r="LQU314" s="415">
        <v>4</v>
      </c>
      <c r="LQV314" s="418" t="s">
        <v>758</v>
      </c>
      <c r="LQW314" s="417" t="s">
        <v>778</v>
      </c>
      <c r="LQX314" s="414" t="s">
        <v>648</v>
      </c>
      <c r="LQY314" s="415">
        <v>4</v>
      </c>
      <c r="LQZ314" s="418" t="s">
        <v>758</v>
      </c>
      <c r="LRA314" s="417" t="s">
        <v>778</v>
      </c>
      <c r="LRB314" s="414" t="s">
        <v>648</v>
      </c>
      <c r="LRC314" s="415">
        <v>4</v>
      </c>
      <c r="LRD314" s="418" t="s">
        <v>758</v>
      </c>
      <c r="LRE314" s="417" t="s">
        <v>778</v>
      </c>
      <c r="LRF314" s="414" t="s">
        <v>648</v>
      </c>
      <c r="LRG314" s="415">
        <v>4</v>
      </c>
      <c r="LRH314" s="418" t="s">
        <v>758</v>
      </c>
      <c r="LRI314" s="417" t="s">
        <v>778</v>
      </c>
      <c r="LRJ314" s="414" t="s">
        <v>648</v>
      </c>
      <c r="LRK314" s="415">
        <v>4</v>
      </c>
      <c r="LRL314" s="418" t="s">
        <v>758</v>
      </c>
      <c r="LRM314" s="417" t="s">
        <v>778</v>
      </c>
      <c r="LRN314" s="414" t="s">
        <v>648</v>
      </c>
      <c r="LRO314" s="415">
        <v>4</v>
      </c>
      <c r="LRP314" s="418" t="s">
        <v>758</v>
      </c>
      <c r="LRQ314" s="417" t="s">
        <v>778</v>
      </c>
      <c r="LRR314" s="414" t="s">
        <v>648</v>
      </c>
      <c r="LRS314" s="415">
        <v>4</v>
      </c>
      <c r="LRT314" s="418" t="s">
        <v>758</v>
      </c>
      <c r="LRU314" s="417" t="s">
        <v>778</v>
      </c>
      <c r="LRV314" s="414" t="s">
        <v>648</v>
      </c>
      <c r="LRW314" s="415">
        <v>4</v>
      </c>
      <c r="LRX314" s="418" t="s">
        <v>758</v>
      </c>
      <c r="LRY314" s="417" t="s">
        <v>778</v>
      </c>
      <c r="LRZ314" s="414" t="s">
        <v>648</v>
      </c>
      <c r="LSA314" s="415">
        <v>4</v>
      </c>
      <c r="LSB314" s="418" t="s">
        <v>758</v>
      </c>
      <c r="LSC314" s="417" t="s">
        <v>778</v>
      </c>
      <c r="LSD314" s="414" t="s">
        <v>648</v>
      </c>
      <c r="LSE314" s="415">
        <v>4</v>
      </c>
      <c r="LSF314" s="418" t="s">
        <v>758</v>
      </c>
      <c r="LSG314" s="417" t="s">
        <v>778</v>
      </c>
      <c r="LSH314" s="414" t="s">
        <v>648</v>
      </c>
      <c r="LSI314" s="415">
        <v>4</v>
      </c>
      <c r="LSJ314" s="418" t="s">
        <v>758</v>
      </c>
      <c r="LSK314" s="417" t="s">
        <v>778</v>
      </c>
      <c r="LSL314" s="414" t="s">
        <v>648</v>
      </c>
      <c r="LSM314" s="415">
        <v>4</v>
      </c>
      <c r="LSN314" s="418" t="s">
        <v>758</v>
      </c>
      <c r="LSO314" s="417" t="s">
        <v>778</v>
      </c>
      <c r="LSP314" s="414" t="s">
        <v>648</v>
      </c>
      <c r="LSQ314" s="415">
        <v>4</v>
      </c>
      <c r="LSR314" s="418" t="s">
        <v>758</v>
      </c>
      <c r="LSS314" s="417" t="s">
        <v>778</v>
      </c>
      <c r="LST314" s="414" t="s">
        <v>648</v>
      </c>
      <c r="LSU314" s="415">
        <v>4</v>
      </c>
      <c r="LSV314" s="418" t="s">
        <v>758</v>
      </c>
      <c r="LSW314" s="417" t="s">
        <v>778</v>
      </c>
      <c r="LSX314" s="414" t="s">
        <v>648</v>
      </c>
      <c r="LSY314" s="415">
        <v>4</v>
      </c>
      <c r="LSZ314" s="418" t="s">
        <v>758</v>
      </c>
      <c r="LTA314" s="417" t="s">
        <v>778</v>
      </c>
      <c r="LTB314" s="414" t="s">
        <v>648</v>
      </c>
      <c r="LTC314" s="415">
        <v>4</v>
      </c>
      <c r="LTD314" s="418" t="s">
        <v>758</v>
      </c>
      <c r="LTE314" s="417" t="s">
        <v>778</v>
      </c>
      <c r="LTF314" s="414" t="s">
        <v>648</v>
      </c>
      <c r="LTG314" s="415">
        <v>4</v>
      </c>
      <c r="LTH314" s="418" t="s">
        <v>758</v>
      </c>
      <c r="LTI314" s="417" t="s">
        <v>778</v>
      </c>
      <c r="LTJ314" s="414" t="s">
        <v>648</v>
      </c>
      <c r="LTK314" s="415">
        <v>4</v>
      </c>
      <c r="LTL314" s="418" t="s">
        <v>758</v>
      </c>
      <c r="LTM314" s="417" t="s">
        <v>778</v>
      </c>
      <c r="LTN314" s="414" t="s">
        <v>648</v>
      </c>
      <c r="LTO314" s="415">
        <v>4</v>
      </c>
      <c r="LTP314" s="418" t="s">
        <v>758</v>
      </c>
      <c r="LTQ314" s="417" t="s">
        <v>778</v>
      </c>
      <c r="LTR314" s="414" t="s">
        <v>648</v>
      </c>
      <c r="LTS314" s="415">
        <v>4</v>
      </c>
      <c r="LTT314" s="418" t="s">
        <v>758</v>
      </c>
      <c r="LTU314" s="417" t="s">
        <v>778</v>
      </c>
      <c r="LTV314" s="414" t="s">
        <v>648</v>
      </c>
      <c r="LTW314" s="415">
        <v>4</v>
      </c>
      <c r="LTX314" s="418" t="s">
        <v>758</v>
      </c>
      <c r="LTY314" s="417" t="s">
        <v>778</v>
      </c>
      <c r="LTZ314" s="414" t="s">
        <v>648</v>
      </c>
      <c r="LUA314" s="415">
        <v>4</v>
      </c>
      <c r="LUB314" s="418" t="s">
        <v>758</v>
      </c>
      <c r="LUC314" s="417" t="s">
        <v>778</v>
      </c>
      <c r="LUD314" s="414" t="s">
        <v>648</v>
      </c>
      <c r="LUE314" s="415">
        <v>4</v>
      </c>
      <c r="LUF314" s="418" t="s">
        <v>758</v>
      </c>
      <c r="LUG314" s="417" t="s">
        <v>778</v>
      </c>
      <c r="LUH314" s="414" t="s">
        <v>648</v>
      </c>
      <c r="LUI314" s="415">
        <v>4</v>
      </c>
      <c r="LUJ314" s="418" t="s">
        <v>758</v>
      </c>
      <c r="LUK314" s="417" t="s">
        <v>778</v>
      </c>
      <c r="LUL314" s="414" t="s">
        <v>648</v>
      </c>
      <c r="LUM314" s="415">
        <v>4</v>
      </c>
      <c r="LUN314" s="418" t="s">
        <v>758</v>
      </c>
      <c r="LUO314" s="417" t="s">
        <v>778</v>
      </c>
      <c r="LUP314" s="414" t="s">
        <v>648</v>
      </c>
      <c r="LUQ314" s="415">
        <v>4</v>
      </c>
      <c r="LUR314" s="418" t="s">
        <v>758</v>
      </c>
      <c r="LUS314" s="417" t="s">
        <v>778</v>
      </c>
      <c r="LUT314" s="414" t="s">
        <v>648</v>
      </c>
      <c r="LUU314" s="415">
        <v>4</v>
      </c>
      <c r="LUV314" s="418" t="s">
        <v>758</v>
      </c>
      <c r="LUW314" s="417" t="s">
        <v>778</v>
      </c>
      <c r="LUX314" s="414" t="s">
        <v>648</v>
      </c>
      <c r="LUY314" s="415">
        <v>4</v>
      </c>
      <c r="LUZ314" s="418" t="s">
        <v>758</v>
      </c>
      <c r="LVA314" s="417" t="s">
        <v>778</v>
      </c>
      <c r="LVB314" s="414" t="s">
        <v>648</v>
      </c>
      <c r="LVC314" s="415">
        <v>4</v>
      </c>
      <c r="LVD314" s="418" t="s">
        <v>758</v>
      </c>
      <c r="LVE314" s="417" t="s">
        <v>778</v>
      </c>
      <c r="LVF314" s="414" t="s">
        <v>648</v>
      </c>
      <c r="LVG314" s="415">
        <v>4</v>
      </c>
      <c r="LVH314" s="418" t="s">
        <v>758</v>
      </c>
      <c r="LVI314" s="417" t="s">
        <v>778</v>
      </c>
      <c r="LVJ314" s="414" t="s">
        <v>648</v>
      </c>
      <c r="LVK314" s="415">
        <v>4</v>
      </c>
      <c r="LVL314" s="418" t="s">
        <v>758</v>
      </c>
      <c r="LVM314" s="417" t="s">
        <v>778</v>
      </c>
      <c r="LVN314" s="414" t="s">
        <v>648</v>
      </c>
      <c r="LVO314" s="415">
        <v>4</v>
      </c>
      <c r="LVP314" s="418" t="s">
        <v>758</v>
      </c>
      <c r="LVQ314" s="417" t="s">
        <v>778</v>
      </c>
      <c r="LVR314" s="414" t="s">
        <v>648</v>
      </c>
      <c r="LVS314" s="415">
        <v>4</v>
      </c>
      <c r="LVT314" s="418" t="s">
        <v>758</v>
      </c>
      <c r="LVU314" s="417" t="s">
        <v>778</v>
      </c>
      <c r="LVV314" s="414" t="s">
        <v>648</v>
      </c>
      <c r="LVW314" s="415">
        <v>4</v>
      </c>
      <c r="LVX314" s="418" t="s">
        <v>758</v>
      </c>
      <c r="LVY314" s="417" t="s">
        <v>778</v>
      </c>
      <c r="LVZ314" s="414" t="s">
        <v>648</v>
      </c>
      <c r="LWA314" s="415">
        <v>4</v>
      </c>
      <c r="LWB314" s="418" t="s">
        <v>758</v>
      </c>
      <c r="LWC314" s="417" t="s">
        <v>778</v>
      </c>
      <c r="LWD314" s="414" t="s">
        <v>648</v>
      </c>
      <c r="LWE314" s="415">
        <v>4</v>
      </c>
      <c r="LWF314" s="418" t="s">
        <v>758</v>
      </c>
      <c r="LWG314" s="417" t="s">
        <v>778</v>
      </c>
      <c r="LWH314" s="414" t="s">
        <v>648</v>
      </c>
      <c r="LWI314" s="415">
        <v>4</v>
      </c>
      <c r="LWJ314" s="418" t="s">
        <v>758</v>
      </c>
      <c r="LWK314" s="417" t="s">
        <v>778</v>
      </c>
      <c r="LWL314" s="414" t="s">
        <v>648</v>
      </c>
      <c r="LWM314" s="415">
        <v>4</v>
      </c>
      <c r="LWN314" s="418" t="s">
        <v>758</v>
      </c>
      <c r="LWO314" s="417" t="s">
        <v>778</v>
      </c>
      <c r="LWP314" s="414" t="s">
        <v>648</v>
      </c>
      <c r="LWQ314" s="415">
        <v>4</v>
      </c>
      <c r="LWR314" s="418" t="s">
        <v>758</v>
      </c>
      <c r="LWS314" s="417" t="s">
        <v>778</v>
      </c>
      <c r="LWT314" s="414" t="s">
        <v>648</v>
      </c>
      <c r="LWU314" s="415">
        <v>4</v>
      </c>
      <c r="LWV314" s="418" t="s">
        <v>758</v>
      </c>
      <c r="LWW314" s="417" t="s">
        <v>778</v>
      </c>
      <c r="LWX314" s="414" t="s">
        <v>648</v>
      </c>
      <c r="LWY314" s="415">
        <v>4</v>
      </c>
      <c r="LWZ314" s="418" t="s">
        <v>758</v>
      </c>
      <c r="LXA314" s="417" t="s">
        <v>778</v>
      </c>
      <c r="LXB314" s="414" t="s">
        <v>648</v>
      </c>
      <c r="LXC314" s="415">
        <v>4</v>
      </c>
      <c r="LXD314" s="418" t="s">
        <v>758</v>
      </c>
      <c r="LXE314" s="417" t="s">
        <v>778</v>
      </c>
      <c r="LXF314" s="414" t="s">
        <v>648</v>
      </c>
      <c r="LXG314" s="415">
        <v>4</v>
      </c>
      <c r="LXH314" s="418" t="s">
        <v>758</v>
      </c>
      <c r="LXI314" s="417" t="s">
        <v>778</v>
      </c>
      <c r="LXJ314" s="414" t="s">
        <v>648</v>
      </c>
      <c r="LXK314" s="415">
        <v>4</v>
      </c>
      <c r="LXL314" s="418" t="s">
        <v>758</v>
      </c>
      <c r="LXM314" s="417" t="s">
        <v>778</v>
      </c>
      <c r="LXN314" s="414" t="s">
        <v>648</v>
      </c>
      <c r="LXO314" s="415">
        <v>4</v>
      </c>
      <c r="LXP314" s="418" t="s">
        <v>758</v>
      </c>
      <c r="LXQ314" s="417" t="s">
        <v>778</v>
      </c>
      <c r="LXR314" s="414" t="s">
        <v>648</v>
      </c>
      <c r="LXS314" s="415">
        <v>4</v>
      </c>
      <c r="LXT314" s="418" t="s">
        <v>758</v>
      </c>
      <c r="LXU314" s="417" t="s">
        <v>778</v>
      </c>
      <c r="LXV314" s="414" t="s">
        <v>648</v>
      </c>
      <c r="LXW314" s="415">
        <v>4</v>
      </c>
      <c r="LXX314" s="418" t="s">
        <v>758</v>
      </c>
      <c r="LXY314" s="417" t="s">
        <v>778</v>
      </c>
      <c r="LXZ314" s="414" t="s">
        <v>648</v>
      </c>
      <c r="LYA314" s="415">
        <v>4</v>
      </c>
      <c r="LYB314" s="418" t="s">
        <v>758</v>
      </c>
      <c r="LYC314" s="417" t="s">
        <v>778</v>
      </c>
      <c r="LYD314" s="414" t="s">
        <v>648</v>
      </c>
      <c r="LYE314" s="415">
        <v>4</v>
      </c>
      <c r="LYF314" s="418" t="s">
        <v>758</v>
      </c>
      <c r="LYG314" s="417" t="s">
        <v>778</v>
      </c>
      <c r="LYH314" s="414" t="s">
        <v>648</v>
      </c>
      <c r="LYI314" s="415">
        <v>4</v>
      </c>
      <c r="LYJ314" s="418" t="s">
        <v>758</v>
      </c>
      <c r="LYK314" s="417" t="s">
        <v>778</v>
      </c>
      <c r="LYL314" s="414" t="s">
        <v>648</v>
      </c>
      <c r="LYM314" s="415">
        <v>4</v>
      </c>
      <c r="LYN314" s="418" t="s">
        <v>758</v>
      </c>
      <c r="LYO314" s="417" t="s">
        <v>778</v>
      </c>
      <c r="LYP314" s="414" t="s">
        <v>648</v>
      </c>
      <c r="LYQ314" s="415">
        <v>4</v>
      </c>
      <c r="LYR314" s="418" t="s">
        <v>758</v>
      </c>
      <c r="LYS314" s="417" t="s">
        <v>778</v>
      </c>
      <c r="LYT314" s="414" t="s">
        <v>648</v>
      </c>
      <c r="LYU314" s="415">
        <v>4</v>
      </c>
      <c r="LYV314" s="418" t="s">
        <v>758</v>
      </c>
      <c r="LYW314" s="417" t="s">
        <v>778</v>
      </c>
      <c r="LYX314" s="414" t="s">
        <v>648</v>
      </c>
      <c r="LYY314" s="415">
        <v>4</v>
      </c>
      <c r="LYZ314" s="418" t="s">
        <v>758</v>
      </c>
      <c r="LZA314" s="417" t="s">
        <v>778</v>
      </c>
      <c r="LZB314" s="414" t="s">
        <v>648</v>
      </c>
      <c r="LZC314" s="415">
        <v>4</v>
      </c>
      <c r="LZD314" s="418" t="s">
        <v>758</v>
      </c>
      <c r="LZE314" s="417" t="s">
        <v>778</v>
      </c>
      <c r="LZF314" s="414" t="s">
        <v>648</v>
      </c>
      <c r="LZG314" s="415">
        <v>4</v>
      </c>
      <c r="LZH314" s="418" t="s">
        <v>758</v>
      </c>
      <c r="LZI314" s="417" t="s">
        <v>778</v>
      </c>
      <c r="LZJ314" s="414" t="s">
        <v>648</v>
      </c>
      <c r="LZK314" s="415">
        <v>4</v>
      </c>
      <c r="LZL314" s="418" t="s">
        <v>758</v>
      </c>
      <c r="LZM314" s="417" t="s">
        <v>778</v>
      </c>
      <c r="LZN314" s="414" t="s">
        <v>648</v>
      </c>
      <c r="LZO314" s="415">
        <v>4</v>
      </c>
      <c r="LZP314" s="418" t="s">
        <v>758</v>
      </c>
      <c r="LZQ314" s="417" t="s">
        <v>778</v>
      </c>
      <c r="LZR314" s="414" t="s">
        <v>648</v>
      </c>
      <c r="LZS314" s="415">
        <v>4</v>
      </c>
      <c r="LZT314" s="418" t="s">
        <v>758</v>
      </c>
      <c r="LZU314" s="417" t="s">
        <v>778</v>
      </c>
      <c r="LZV314" s="414" t="s">
        <v>648</v>
      </c>
      <c r="LZW314" s="415">
        <v>4</v>
      </c>
      <c r="LZX314" s="418" t="s">
        <v>758</v>
      </c>
      <c r="LZY314" s="417" t="s">
        <v>778</v>
      </c>
      <c r="LZZ314" s="414" t="s">
        <v>648</v>
      </c>
      <c r="MAA314" s="415">
        <v>4</v>
      </c>
      <c r="MAB314" s="418" t="s">
        <v>758</v>
      </c>
      <c r="MAC314" s="417" t="s">
        <v>778</v>
      </c>
      <c r="MAD314" s="414" t="s">
        <v>648</v>
      </c>
      <c r="MAE314" s="415">
        <v>4</v>
      </c>
      <c r="MAF314" s="418" t="s">
        <v>758</v>
      </c>
      <c r="MAG314" s="417" t="s">
        <v>778</v>
      </c>
      <c r="MAH314" s="414" t="s">
        <v>648</v>
      </c>
      <c r="MAI314" s="415">
        <v>4</v>
      </c>
      <c r="MAJ314" s="418" t="s">
        <v>758</v>
      </c>
      <c r="MAK314" s="417" t="s">
        <v>778</v>
      </c>
      <c r="MAL314" s="414" t="s">
        <v>648</v>
      </c>
      <c r="MAM314" s="415">
        <v>4</v>
      </c>
      <c r="MAN314" s="418" t="s">
        <v>758</v>
      </c>
      <c r="MAO314" s="417" t="s">
        <v>778</v>
      </c>
      <c r="MAP314" s="414" t="s">
        <v>648</v>
      </c>
      <c r="MAQ314" s="415">
        <v>4</v>
      </c>
      <c r="MAR314" s="418" t="s">
        <v>758</v>
      </c>
      <c r="MAS314" s="417" t="s">
        <v>778</v>
      </c>
      <c r="MAT314" s="414" t="s">
        <v>648</v>
      </c>
      <c r="MAU314" s="415">
        <v>4</v>
      </c>
      <c r="MAV314" s="418" t="s">
        <v>758</v>
      </c>
      <c r="MAW314" s="417" t="s">
        <v>778</v>
      </c>
      <c r="MAX314" s="414" t="s">
        <v>648</v>
      </c>
      <c r="MAY314" s="415">
        <v>4</v>
      </c>
      <c r="MAZ314" s="418" t="s">
        <v>758</v>
      </c>
      <c r="MBA314" s="417" t="s">
        <v>778</v>
      </c>
      <c r="MBB314" s="414" t="s">
        <v>648</v>
      </c>
      <c r="MBC314" s="415">
        <v>4</v>
      </c>
      <c r="MBD314" s="418" t="s">
        <v>758</v>
      </c>
      <c r="MBE314" s="417" t="s">
        <v>778</v>
      </c>
      <c r="MBF314" s="414" t="s">
        <v>648</v>
      </c>
      <c r="MBG314" s="415">
        <v>4</v>
      </c>
      <c r="MBH314" s="418" t="s">
        <v>758</v>
      </c>
      <c r="MBI314" s="417" t="s">
        <v>778</v>
      </c>
      <c r="MBJ314" s="414" t="s">
        <v>648</v>
      </c>
      <c r="MBK314" s="415">
        <v>4</v>
      </c>
      <c r="MBL314" s="418" t="s">
        <v>758</v>
      </c>
      <c r="MBM314" s="417" t="s">
        <v>778</v>
      </c>
      <c r="MBN314" s="414" t="s">
        <v>648</v>
      </c>
      <c r="MBO314" s="415">
        <v>4</v>
      </c>
      <c r="MBP314" s="418" t="s">
        <v>758</v>
      </c>
      <c r="MBQ314" s="417" t="s">
        <v>778</v>
      </c>
      <c r="MBR314" s="414" t="s">
        <v>648</v>
      </c>
      <c r="MBS314" s="415">
        <v>4</v>
      </c>
      <c r="MBT314" s="418" t="s">
        <v>758</v>
      </c>
      <c r="MBU314" s="417" t="s">
        <v>778</v>
      </c>
      <c r="MBV314" s="414" t="s">
        <v>648</v>
      </c>
      <c r="MBW314" s="415">
        <v>4</v>
      </c>
      <c r="MBX314" s="418" t="s">
        <v>758</v>
      </c>
      <c r="MBY314" s="417" t="s">
        <v>778</v>
      </c>
      <c r="MBZ314" s="414" t="s">
        <v>648</v>
      </c>
      <c r="MCA314" s="415">
        <v>4</v>
      </c>
      <c r="MCB314" s="418" t="s">
        <v>758</v>
      </c>
      <c r="MCC314" s="417" t="s">
        <v>778</v>
      </c>
      <c r="MCD314" s="414" t="s">
        <v>648</v>
      </c>
      <c r="MCE314" s="415">
        <v>4</v>
      </c>
      <c r="MCF314" s="418" t="s">
        <v>758</v>
      </c>
      <c r="MCG314" s="417" t="s">
        <v>778</v>
      </c>
      <c r="MCH314" s="414" t="s">
        <v>648</v>
      </c>
      <c r="MCI314" s="415">
        <v>4</v>
      </c>
      <c r="MCJ314" s="418" t="s">
        <v>758</v>
      </c>
      <c r="MCK314" s="417" t="s">
        <v>778</v>
      </c>
      <c r="MCL314" s="414" t="s">
        <v>648</v>
      </c>
      <c r="MCM314" s="415">
        <v>4</v>
      </c>
      <c r="MCN314" s="418" t="s">
        <v>758</v>
      </c>
      <c r="MCO314" s="417" t="s">
        <v>778</v>
      </c>
      <c r="MCP314" s="414" t="s">
        <v>648</v>
      </c>
      <c r="MCQ314" s="415">
        <v>4</v>
      </c>
      <c r="MCR314" s="418" t="s">
        <v>758</v>
      </c>
      <c r="MCS314" s="417" t="s">
        <v>778</v>
      </c>
      <c r="MCT314" s="414" t="s">
        <v>648</v>
      </c>
      <c r="MCU314" s="415">
        <v>4</v>
      </c>
      <c r="MCV314" s="418" t="s">
        <v>758</v>
      </c>
      <c r="MCW314" s="417" t="s">
        <v>778</v>
      </c>
      <c r="MCX314" s="414" t="s">
        <v>648</v>
      </c>
      <c r="MCY314" s="415">
        <v>4</v>
      </c>
      <c r="MCZ314" s="418" t="s">
        <v>758</v>
      </c>
      <c r="MDA314" s="417" t="s">
        <v>778</v>
      </c>
      <c r="MDB314" s="414" t="s">
        <v>648</v>
      </c>
      <c r="MDC314" s="415">
        <v>4</v>
      </c>
      <c r="MDD314" s="418" t="s">
        <v>758</v>
      </c>
      <c r="MDE314" s="417" t="s">
        <v>778</v>
      </c>
      <c r="MDF314" s="414" t="s">
        <v>648</v>
      </c>
      <c r="MDG314" s="415">
        <v>4</v>
      </c>
      <c r="MDH314" s="418" t="s">
        <v>758</v>
      </c>
      <c r="MDI314" s="417" t="s">
        <v>778</v>
      </c>
      <c r="MDJ314" s="414" t="s">
        <v>648</v>
      </c>
      <c r="MDK314" s="415">
        <v>4</v>
      </c>
      <c r="MDL314" s="418" t="s">
        <v>758</v>
      </c>
      <c r="MDM314" s="417" t="s">
        <v>778</v>
      </c>
      <c r="MDN314" s="414" t="s">
        <v>648</v>
      </c>
      <c r="MDO314" s="415">
        <v>4</v>
      </c>
      <c r="MDP314" s="418" t="s">
        <v>758</v>
      </c>
      <c r="MDQ314" s="417" t="s">
        <v>778</v>
      </c>
      <c r="MDR314" s="414" t="s">
        <v>648</v>
      </c>
      <c r="MDS314" s="415">
        <v>4</v>
      </c>
      <c r="MDT314" s="418" t="s">
        <v>758</v>
      </c>
      <c r="MDU314" s="417" t="s">
        <v>778</v>
      </c>
      <c r="MDV314" s="414" t="s">
        <v>648</v>
      </c>
      <c r="MDW314" s="415">
        <v>4</v>
      </c>
      <c r="MDX314" s="418" t="s">
        <v>758</v>
      </c>
      <c r="MDY314" s="417" t="s">
        <v>778</v>
      </c>
      <c r="MDZ314" s="414" t="s">
        <v>648</v>
      </c>
      <c r="MEA314" s="415">
        <v>4</v>
      </c>
      <c r="MEB314" s="418" t="s">
        <v>758</v>
      </c>
      <c r="MEC314" s="417" t="s">
        <v>778</v>
      </c>
      <c r="MED314" s="414" t="s">
        <v>648</v>
      </c>
      <c r="MEE314" s="415">
        <v>4</v>
      </c>
      <c r="MEF314" s="418" t="s">
        <v>758</v>
      </c>
      <c r="MEG314" s="417" t="s">
        <v>778</v>
      </c>
      <c r="MEH314" s="414" t="s">
        <v>648</v>
      </c>
      <c r="MEI314" s="415">
        <v>4</v>
      </c>
      <c r="MEJ314" s="418" t="s">
        <v>758</v>
      </c>
      <c r="MEK314" s="417" t="s">
        <v>778</v>
      </c>
      <c r="MEL314" s="414" t="s">
        <v>648</v>
      </c>
      <c r="MEM314" s="415">
        <v>4</v>
      </c>
      <c r="MEN314" s="418" t="s">
        <v>758</v>
      </c>
      <c r="MEO314" s="417" t="s">
        <v>778</v>
      </c>
      <c r="MEP314" s="414" t="s">
        <v>648</v>
      </c>
      <c r="MEQ314" s="415">
        <v>4</v>
      </c>
      <c r="MER314" s="418" t="s">
        <v>758</v>
      </c>
      <c r="MES314" s="417" t="s">
        <v>778</v>
      </c>
      <c r="MET314" s="414" t="s">
        <v>648</v>
      </c>
      <c r="MEU314" s="415">
        <v>4</v>
      </c>
      <c r="MEV314" s="418" t="s">
        <v>758</v>
      </c>
      <c r="MEW314" s="417" t="s">
        <v>778</v>
      </c>
      <c r="MEX314" s="414" t="s">
        <v>648</v>
      </c>
      <c r="MEY314" s="415">
        <v>4</v>
      </c>
      <c r="MEZ314" s="418" t="s">
        <v>758</v>
      </c>
      <c r="MFA314" s="417" t="s">
        <v>778</v>
      </c>
      <c r="MFB314" s="414" t="s">
        <v>648</v>
      </c>
      <c r="MFC314" s="415">
        <v>4</v>
      </c>
      <c r="MFD314" s="418" t="s">
        <v>758</v>
      </c>
      <c r="MFE314" s="417" t="s">
        <v>778</v>
      </c>
      <c r="MFF314" s="414" t="s">
        <v>648</v>
      </c>
      <c r="MFG314" s="415">
        <v>4</v>
      </c>
      <c r="MFH314" s="418" t="s">
        <v>758</v>
      </c>
      <c r="MFI314" s="417" t="s">
        <v>778</v>
      </c>
      <c r="MFJ314" s="414" t="s">
        <v>648</v>
      </c>
      <c r="MFK314" s="415">
        <v>4</v>
      </c>
      <c r="MFL314" s="418" t="s">
        <v>758</v>
      </c>
      <c r="MFM314" s="417" t="s">
        <v>778</v>
      </c>
      <c r="MFN314" s="414" t="s">
        <v>648</v>
      </c>
      <c r="MFO314" s="415">
        <v>4</v>
      </c>
      <c r="MFP314" s="418" t="s">
        <v>758</v>
      </c>
      <c r="MFQ314" s="417" t="s">
        <v>778</v>
      </c>
      <c r="MFR314" s="414" t="s">
        <v>648</v>
      </c>
      <c r="MFS314" s="415">
        <v>4</v>
      </c>
      <c r="MFT314" s="418" t="s">
        <v>758</v>
      </c>
      <c r="MFU314" s="417" t="s">
        <v>778</v>
      </c>
      <c r="MFV314" s="414" t="s">
        <v>648</v>
      </c>
      <c r="MFW314" s="415">
        <v>4</v>
      </c>
      <c r="MFX314" s="418" t="s">
        <v>758</v>
      </c>
      <c r="MFY314" s="417" t="s">
        <v>778</v>
      </c>
      <c r="MFZ314" s="414" t="s">
        <v>648</v>
      </c>
      <c r="MGA314" s="415">
        <v>4</v>
      </c>
      <c r="MGB314" s="418" t="s">
        <v>758</v>
      </c>
      <c r="MGC314" s="417" t="s">
        <v>778</v>
      </c>
      <c r="MGD314" s="414" t="s">
        <v>648</v>
      </c>
      <c r="MGE314" s="415">
        <v>4</v>
      </c>
      <c r="MGF314" s="418" t="s">
        <v>758</v>
      </c>
      <c r="MGG314" s="417" t="s">
        <v>778</v>
      </c>
      <c r="MGH314" s="414" t="s">
        <v>648</v>
      </c>
      <c r="MGI314" s="415">
        <v>4</v>
      </c>
      <c r="MGJ314" s="418" t="s">
        <v>758</v>
      </c>
      <c r="MGK314" s="417" t="s">
        <v>778</v>
      </c>
      <c r="MGL314" s="414" t="s">
        <v>648</v>
      </c>
      <c r="MGM314" s="415">
        <v>4</v>
      </c>
      <c r="MGN314" s="418" t="s">
        <v>758</v>
      </c>
      <c r="MGO314" s="417" t="s">
        <v>778</v>
      </c>
      <c r="MGP314" s="414" t="s">
        <v>648</v>
      </c>
      <c r="MGQ314" s="415">
        <v>4</v>
      </c>
      <c r="MGR314" s="418" t="s">
        <v>758</v>
      </c>
      <c r="MGS314" s="417" t="s">
        <v>778</v>
      </c>
      <c r="MGT314" s="414" t="s">
        <v>648</v>
      </c>
      <c r="MGU314" s="415">
        <v>4</v>
      </c>
      <c r="MGV314" s="418" t="s">
        <v>758</v>
      </c>
      <c r="MGW314" s="417" t="s">
        <v>778</v>
      </c>
      <c r="MGX314" s="414" t="s">
        <v>648</v>
      </c>
      <c r="MGY314" s="415">
        <v>4</v>
      </c>
      <c r="MGZ314" s="418" t="s">
        <v>758</v>
      </c>
      <c r="MHA314" s="417" t="s">
        <v>778</v>
      </c>
      <c r="MHB314" s="414" t="s">
        <v>648</v>
      </c>
      <c r="MHC314" s="415">
        <v>4</v>
      </c>
      <c r="MHD314" s="418" t="s">
        <v>758</v>
      </c>
      <c r="MHE314" s="417" t="s">
        <v>778</v>
      </c>
      <c r="MHF314" s="414" t="s">
        <v>648</v>
      </c>
      <c r="MHG314" s="415">
        <v>4</v>
      </c>
      <c r="MHH314" s="418" t="s">
        <v>758</v>
      </c>
      <c r="MHI314" s="417" t="s">
        <v>778</v>
      </c>
      <c r="MHJ314" s="414" t="s">
        <v>648</v>
      </c>
      <c r="MHK314" s="415">
        <v>4</v>
      </c>
      <c r="MHL314" s="418" t="s">
        <v>758</v>
      </c>
      <c r="MHM314" s="417" t="s">
        <v>778</v>
      </c>
      <c r="MHN314" s="414" t="s">
        <v>648</v>
      </c>
      <c r="MHO314" s="415">
        <v>4</v>
      </c>
      <c r="MHP314" s="418" t="s">
        <v>758</v>
      </c>
      <c r="MHQ314" s="417" t="s">
        <v>778</v>
      </c>
      <c r="MHR314" s="414" t="s">
        <v>648</v>
      </c>
      <c r="MHS314" s="415">
        <v>4</v>
      </c>
      <c r="MHT314" s="418" t="s">
        <v>758</v>
      </c>
      <c r="MHU314" s="417" t="s">
        <v>778</v>
      </c>
      <c r="MHV314" s="414" t="s">
        <v>648</v>
      </c>
      <c r="MHW314" s="415">
        <v>4</v>
      </c>
      <c r="MHX314" s="418" t="s">
        <v>758</v>
      </c>
      <c r="MHY314" s="417" t="s">
        <v>778</v>
      </c>
      <c r="MHZ314" s="414" t="s">
        <v>648</v>
      </c>
      <c r="MIA314" s="415">
        <v>4</v>
      </c>
      <c r="MIB314" s="418" t="s">
        <v>758</v>
      </c>
      <c r="MIC314" s="417" t="s">
        <v>778</v>
      </c>
      <c r="MID314" s="414" t="s">
        <v>648</v>
      </c>
      <c r="MIE314" s="415">
        <v>4</v>
      </c>
      <c r="MIF314" s="418" t="s">
        <v>758</v>
      </c>
      <c r="MIG314" s="417" t="s">
        <v>778</v>
      </c>
      <c r="MIH314" s="414" t="s">
        <v>648</v>
      </c>
      <c r="MII314" s="415">
        <v>4</v>
      </c>
      <c r="MIJ314" s="418" t="s">
        <v>758</v>
      </c>
      <c r="MIK314" s="417" t="s">
        <v>778</v>
      </c>
      <c r="MIL314" s="414" t="s">
        <v>648</v>
      </c>
      <c r="MIM314" s="415">
        <v>4</v>
      </c>
      <c r="MIN314" s="418" t="s">
        <v>758</v>
      </c>
      <c r="MIO314" s="417" t="s">
        <v>778</v>
      </c>
      <c r="MIP314" s="414" t="s">
        <v>648</v>
      </c>
      <c r="MIQ314" s="415">
        <v>4</v>
      </c>
      <c r="MIR314" s="418" t="s">
        <v>758</v>
      </c>
      <c r="MIS314" s="417" t="s">
        <v>778</v>
      </c>
      <c r="MIT314" s="414" t="s">
        <v>648</v>
      </c>
      <c r="MIU314" s="415">
        <v>4</v>
      </c>
      <c r="MIV314" s="418" t="s">
        <v>758</v>
      </c>
      <c r="MIW314" s="417" t="s">
        <v>778</v>
      </c>
      <c r="MIX314" s="414" t="s">
        <v>648</v>
      </c>
      <c r="MIY314" s="415">
        <v>4</v>
      </c>
      <c r="MIZ314" s="418" t="s">
        <v>758</v>
      </c>
      <c r="MJA314" s="417" t="s">
        <v>778</v>
      </c>
      <c r="MJB314" s="414" t="s">
        <v>648</v>
      </c>
      <c r="MJC314" s="415">
        <v>4</v>
      </c>
      <c r="MJD314" s="418" t="s">
        <v>758</v>
      </c>
      <c r="MJE314" s="417" t="s">
        <v>778</v>
      </c>
      <c r="MJF314" s="414" t="s">
        <v>648</v>
      </c>
      <c r="MJG314" s="415">
        <v>4</v>
      </c>
      <c r="MJH314" s="418" t="s">
        <v>758</v>
      </c>
      <c r="MJI314" s="417" t="s">
        <v>778</v>
      </c>
      <c r="MJJ314" s="414" t="s">
        <v>648</v>
      </c>
      <c r="MJK314" s="415">
        <v>4</v>
      </c>
      <c r="MJL314" s="418" t="s">
        <v>758</v>
      </c>
      <c r="MJM314" s="417" t="s">
        <v>778</v>
      </c>
      <c r="MJN314" s="414" t="s">
        <v>648</v>
      </c>
      <c r="MJO314" s="415">
        <v>4</v>
      </c>
      <c r="MJP314" s="418" t="s">
        <v>758</v>
      </c>
      <c r="MJQ314" s="417" t="s">
        <v>778</v>
      </c>
      <c r="MJR314" s="414" t="s">
        <v>648</v>
      </c>
      <c r="MJS314" s="415">
        <v>4</v>
      </c>
      <c r="MJT314" s="418" t="s">
        <v>758</v>
      </c>
      <c r="MJU314" s="417" t="s">
        <v>778</v>
      </c>
      <c r="MJV314" s="414" t="s">
        <v>648</v>
      </c>
      <c r="MJW314" s="415">
        <v>4</v>
      </c>
      <c r="MJX314" s="418" t="s">
        <v>758</v>
      </c>
      <c r="MJY314" s="417" t="s">
        <v>778</v>
      </c>
      <c r="MJZ314" s="414" t="s">
        <v>648</v>
      </c>
      <c r="MKA314" s="415">
        <v>4</v>
      </c>
      <c r="MKB314" s="418" t="s">
        <v>758</v>
      </c>
      <c r="MKC314" s="417" t="s">
        <v>778</v>
      </c>
      <c r="MKD314" s="414" t="s">
        <v>648</v>
      </c>
      <c r="MKE314" s="415">
        <v>4</v>
      </c>
      <c r="MKF314" s="418" t="s">
        <v>758</v>
      </c>
      <c r="MKG314" s="417" t="s">
        <v>778</v>
      </c>
      <c r="MKH314" s="414" t="s">
        <v>648</v>
      </c>
      <c r="MKI314" s="415">
        <v>4</v>
      </c>
      <c r="MKJ314" s="418" t="s">
        <v>758</v>
      </c>
      <c r="MKK314" s="417" t="s">
        <v>778</v>
      </c>
      <c r="MKL314" s="414" t="s">
        <v>648</v>
      </c>
      <c r="MKM314" s="415">
        <v>4</v>
      </c>
      <c r="MKN314" s="418" t="s">
        <v>758</v>
      </c>
      <c r="MKO314" s="417" t="s">
        <v>778</v>
      </c>
      <c r="MKP314" s="414" t="s">
        <v>648</v>
      </c>
      <c r="MKQ314" s="415">
        <v>4</v>
      </c>
      <c r="MKR314" s="418" t="s">
        <v>758</v>
      </c>
      <c r="MKS314" s="417" t="s">
        <v>778</v>
      </c>
      <c r="MKT314" s="414" t="s">
        <v>648</v>
      </c>
      <c r="MKU314" s="415">
        <v>4</v>
      </c>
      <c r="MKV314" s="418" t="s">
        <v>758</v>
      </c>
      <c r="MKW314" s="417" t="s">
        <v>778</v>
      </c>
      <c r="MKX314" s="414" t="s">
        <v>648</v>
      </c>
      <c r="MKY314" s="415">
        <v>4</v>
      </c>
      <c r="MKZ314" s="418" t="s">
        <v>758</v>
      </c>
      <c r="MLA314" s="417" t="s">
        <v>778</v>
      </c>
      <c r="MLB314" s="414" t="s">
        <v>648</v>
      </c>
      <c r="MLC314" s="415">
        <v>4</v>
      </c>
      <c r="MLD314" s="418" t="s">
        <v>758</v>
      </c>
      <c r="MLE314" s="417" t="s">
        <v>778</v>
      </c>
      <c r="MLF314" s="414" t="s">
        <v>648</v>
      </c>
      <c r="MLG314" s="415">
        <v>4</v>
      </c>
      <c r="MLH314" s="418" t="s">
        <v>758</v>
      </c>
      <c r="MLI314" s="417" t="s">
        <v>778</v>
      </c>
      <c r="MLJ314" s="414" t="s">
        <v>648</v>
      </c>
      <c r="MLK314" s="415">
        <v>4</v>
      </c>
      <c r="MLL314" s="418" t="s">
        <v>758</v>
      </c>
      <c r="MLM314" s="417" t="s">
        <v>778</v>
      </c>
      <c r="MLN314" s="414" t="s">
        <v>648</v>
      </c>
      <c r="MLO314" s="415">
        <v>4</v>
      </c>
      <c r="MLP314" s="418" t="s">
        <v>758</v>
      </c>
      <c r="MLQ314" s="417" t="s">
        <v>778</v>
      </c>
      <c r="MLR314" s="414" t="s">
        <v>648</v>
      </c>
      <c r="MLS314" s="415">
        <v>4</v>
      </c>
      <c r="MLT314" s="418" t="s">
        <v>758</v>
      </c>
      <c r="MLU314" s="417" t="s">
        <v>778</v>
      </c>
      <c r="MLV314" s="414" t="s">
        <v>648</v>
      </c>
      <c r="MLW314" s="415">
        <v>4</v>
      </c>
      <c r="MLX314" s="418" t="s">
        <v>758</v>
      </c>
      <c r="MLY314" s="417" t="s">
        <v>778</v>
      </c>
      <c r="MLZ314" s="414" t="s">
        <v>648</v>
      </c>
      <c r="MMA314" s="415">
        <v>4</v>
      </c>
      <c r="MMB314" s="418" t="s">
        <v>758</v>
      </c>
      <c r="MMC314" s="417" t="s">
        <v>778</v>
      </c>
      <c r="MMD314" s="414" t="s">
        <v>648</v>
      </c>
      <c r="MME314" s="415">
        <v>4</v>
      </c>
      <c r="MMF314" s="418" t="s">
        <v>758</v>
      </c>
      <c r="MMG314" s="417" t="s">
        <v>778</v>
      </c>
      <c r="MMH314" s="414" t="s">
        <v>648</v>
      </c>
      <c r="MMI314" s="415">
        <v>4</v>
      </c>
      <c r="MMJ314" s="418" t="s">
        <v>758</v>
      </c>
      <c r="MMK314" s="417" t="s">
        <v>778</v>
      </c>
      <c r="MML314" s="414" t="s">
        <v>648</v>
      </c>
      <c r="MMM314" s="415">
        <v>4</v>
      </c>
      <c r="MMN314" s="418" t="s">
        <v>758</v>
      </c>
      <c r="MMO314" s="417" t="s">
        <v>778</v>
      </c>
      <c r="MMP314" s="414" t="s">
        <v>648</v>
      </c>
      <c r="MMQ314" s="415">
        <v>4</v>
      </c>
      <c r="MMR314" s="418" t="s">
        <v>758</v>
      </c>
      <c r="MMS314" s="417" t="s">
        <v>778</v>
      </c>
      <c r="MMT314" s="414" t="s">
        <v>648</v>
      </c>
      <c r="MMU314" s="415">
        <v>4</v>
      </c>
      <c r="MMV314" s="418" t="s">
        <v>758</v>
      </c>
      <c r="MMW314" s="417" t="s">
        <v>778</v>
      </c>
      <c r="MMX314" s="414" t="s">
        <v>648</v>
      </c>
      <c r="MMY314" s="415">
        <v>4</v>
      </c>
      <c r="MMZ314" s="418" t="s">
        <v>758</v>
      </c>
      <c r="MNA314" s="417" t="s">
        <v>778</v>
      </c>
      <c r="MNB314" s="414" t="s">
        <v>648</v>
      </c>
      <c r="MNC314" s="415">
        <v>4</v>
      </c>
      <c r="MND314" s="418" t="s">
        <v>758</v>
      </c>
      <c r="MNE314" s="417" t="s">
        <v>778</v>
      </c>
      <c r="MNF314" s="414" t="s">
        <v>648</v>
      </c>
      <c r="MNG314" s="415">
        <v>4</v>
      </c>
      <c r="MNH314" s="418" t="s">
        <v>758</v>
      </c>
      <c r="MNI314" s="417" t="s">
        <v>778</v>
      </c>
      <c r="MNJ314" s="414" t="s">
        <v>648</v>
      </c>
      <c r="MNK314" s="415">
        <v>4</v>
      </c>
      <c r="MNL314" s="418" t="s">
        <v>758</v>
      </c>
      <c r="MNM314" s="417" t="s">
        <v>778</v>
      </c>
      <c r="MNN314" s="414" t="s">
        <v>648</v>
      </c>
      <c r="MNO314" s="415">
        <v>4</v>
      </c>
      <c r="MNP314" s="418" t="s">
        <v>758</v>
      </c>
      <c r="MNQ314" s="417" t="s">
        <v>778</v>
      </c>
      <c r="MNR314" s="414" t="s">
        <v>648</v>
      </c>
      <c r="MNS314" s="415">
        <v>4</v>
      </c>
      <c r="MNT314" s="418" t="s">
        <v>758</v>
      </c>
      <c r="MNU314" s="417" t="s">
        <v>778</v>
      </c>
      <c r="MNV314" s="414" t="s">
        <v>648</v>
      </c>
      <c r="MNW314" s="415">
        <v>4</v>
      </c>
      <c r="MNX314" s="418" t="s">
        <v>758</v>
      </c>
      <c r="MNY314" s="417" t="s">
        <v>778</v>
      </c>
      <c r="MNZ314" s="414" t="s">
        <v>648</v>
      </c>
      <c r="MOA314" s="415">
        <v>4</v>
      </c>
      <c r="MOB314" s="418" t="s">
        <v>758</v>
      </c>
      <c r="MOC314" s="417" t="s">
        <v>778</v>
      </c>
      <c r="MOD314" s="414" t="s">
        <v>648</v>
      </c>
      <c r="MOE314" s="415">
        <v>4</v>
      </c>
      <c r="MOF314" s="418" t="s">
        <v>758</v>
      </c>
      <c r="MOG314" s="417" t="s">
        <v>778</v>
      </c>
      <c r="MOH314" s="414" t="s">
        <v>648</v>
      </c>
      <c r="MOI314" s="415">
        <v>4</v>
      </c>
      <c r="MOJ314" s="418" t="s">
        <v>758</v>
      </c>
      <c r="MOK314" s="417" t="s">
        <v>778</v>
      </c>
      <c r="MOL314" s="414" t="s">
        <v>648</v>
      </c>
      <c r="MOM314" s="415">
        <v>4</v>
      </c>
      <c r="MON314" s="418" t="s">
        <v>758</v>
      </c>
      <c r="MOO314" s="417" t="s">
        <v>778</v>
      </c>
      <c r="MOP314" s="414" t="s">
        <v>648</v>
      </c>
      <c r="MOQ314" s="415">
        <v>4</v>
      </c>
      <c r="MOR314" s="418" t="s">
        <v>758</v>
      </c>
      <c r="MOS314" s="417" t="s">
        <v>778</v>
      </c>
      <c r="MOT314" s="414" t="s">
        <v>648</v>
      </c>
      <c r="MOU314" s="415">
        <v>4</v>
      </c>
      <c r="MOV314" s="418" t="s">
        <v>758</v>
      </c>
      <c r="MOW314" s="417" t="s">
        <v>778</v>
      </c>
      <c r="MOX314" s="414" t="s">
        <v>648</v>
      </c>
      <c r="MOY314" s="415">
        <v>4</v>
      </c>
      <c r="MOZ314" s="418" t="s">
        <v>758</v>
      </c>
      <c r="MPA314" s="417" t="s">
        <v>778</v>
      </c>
      <c r="MPB314" s="414" t="s">
        <v>648</v>
      </c>
      <c r="MPC314" s="415">
        <v>4</v>
      </c>
      <c r="MPD314" s="418" t="s">
        <v>758</v>
      </c>
      <c r="MPE314" s="417" t="s">
        <v>778</v>
      </c>
      <c r="MPF314" s="414" t="s">
        <v>648</v>
      </c>
      <c r="MPG314" s="415">
        <v>4</v>
      </c>
      <c r="MPH314" s="418" t="s">
        <v>758</v>
      </c>
      <c r="MPI314" s="417" t="s">
        <v>778</v>
      </c>
      <c r="MPJ314" s="414" t="s">
        <v>648</v>
      </c>
      <c r="MPK314" s="415">
        <v>4</v>
      </c>
      <c r="MPL314" s="418" t="s">
        <v>758</v>
      </c>
      <c r="MPM314" s="417" t="s">
        <v>778</v>
      </c>
      <c r="MPN314" s="414" t="s">
        <v>648</v>
      </c>
      <c r="MPO314" s="415">
        <v>4</v>
      </c>
      <c r="MPP314" s="418" t="s">
        <v>758</v>
      </c>
      <c r="MPQ314" s="417" t="s">
        <v>778</v>
      </c>
      <c r="MPR314" s="414" t="s">
        <v>648</v>
      </c>
      <c r="MPS314" s="415">
        <v>4</v>
      </c>
      <c r="MPT314" s="418" t="s">
        <v>758</v>
      </c>
      <c r="MPU314" s="417" t="s">
        <v>778</v>
      </c>
      <c r="MPV314" s="414" t="s">
        <v>648</v>
      </c>
      <c r="MPW314" s="415">
        <v>4</v>
      </c>
      <c r="MPX314" s="418" t="s">
        <v>758</v>
      </c>
      <c r="MPY314" s="417" t="s">
        <v>778</v>
      </c>
      <c r="MPZ314" s="414" t="s">
        <v>648</v>
      </c>
      <c r="MQA314" s="415">
        <v>4</v>
      </c>
      <c r="MQB314" s="418" t="s">
        <v>758</v>
      </c>
      <c r="MQC314" s="417" t="s">
        <v>778</v>
      </c>
      <c r="MQD314" s="414" t="s">
        <v>648</v>
      </c>
      <c r="MQE314" s="415">
        <v>4</v>
      </c>
      <c r="MQF314" s="418" t="s">
        <v>758</v>
      </c>
      <c r="MQG314" s="417" t="s">
        <v>778</v>
      </c>
      <c r="MQH314" s="414" t="s">
        <v>648</v>
      </c>
      <c r="MQI314" s="415">
        <v>4</v>
      </c>
      <c r="MQJ314" s="418" t="s">
        <v>758</v>
      </c>
      <c r="MQK314" s="417" t="s">
        <v>778</v>
      </c>
      <c r="MQL314" s="414" t="s">
        <v>648</v>
      </c>
      <c r="MQM314" s="415">
        <v>4</v>
      </c>
      <c r="MQN314" s="418" t="s">
        <v>758</v>
      </c>
      <c r="MQO314" s="417" t="s">
        <v>778</v>
      </c>
      <c r="MQP314" s="414" t="s">
        <v>648</v>
      </c>
      <c r="MQQ314" s="415">
        <v>4</v>
      </c>
      <c r="MQR314" s="418" t="s">
        <v>758</v>
      </c>
      <c r="MQS314" s="417" t="s">
        <v>778</v>
      </c>
      <c r="MQT314" s="414" t="s">
        <v>648</v>
      </c>
      <c r="MQU314" s="415">
        <v>4</v>
      </c>
      <c r="MQV314" s="418" t="s">
        <v>758</v>
      </c>
      <c r="MQW314" s="417" t="s">
        <v>778</v>
      </c>
      <c r="MQX314" s="414" t="s">
        <v>648</v>
      </c>
      <c r="MQY314" s="415">
        <v>4</v>
      </c>
      <c r="MQZ314" s="418" t="s">
        <v>758</v>
      </c>
      <c r="MRA314" s="417" t="s">
        <v>778</v>
      </c>
      <c r="MRB314" s="414" t="s">
        <v>648</v>
      </c>
      <c r="MRC314" s="415">
        <v>4</v>
      </c>
      <c r="MRD314" s="418" t="s">
        <v>758</v>
      </c>
      <c r="MRE314" s="417" t="s">
        <v>778</v>
      </c>
      <c r="MRF314" s="414" t="s">
        <v>648</v>
      </c>
      <c r="MRG314" s="415">
        <v>4</v>
      </c>
      <c r="MRH314" s="418" t="s">
        <v>758</v>
      </c>
      <c r="MRI314" s="417" t="s">
        <v>778</v>
      </c>
      <c r="MRJ314" s="414" t="s">
        <v>648</v>
      </c>
      <c r="MRK314" s="415">
        <v>4</v>
      </c>
      <c r="MRL314" s="418" t="s">
        <v>758</v>
      </c>
      <c r="MRM314" s="417" t="s">
        <v>778</v>
      </c>
      <c r="MRN314" s="414" t="s">
        <v>648</v>
      </c>
      <c r="MRO314" s="415">
        <v>4</v>
      </c>
      <c r="MRP314" s="418" t="s">
        <v>758</v>
      </c>
      <c r="MRQ314" s="417" t="s">
        <v>778</v>
      </c>
      <c r="MRR314" s="414" t="s">
        <v>648</v>
      </c>
      <c r="MRS314" s="415">
        <v>4</v>
      </c>
      <c r="MRT314" s="418" t="s">
        <v>758</v>
      </c>
      <c r="MRU314" s="417" t="s">
        <v>778</v>
      </c>
      <c r="MRV314" s="414" t="s">
        <v>648</v>
      </c>
      <c r="MRW314" s="415">
        <v>4</v>
      </c>
      <c r="MRX314" s="418" t="s">
        <v>758</v>
      </c>
      <c r="MRY314" s="417" t="s">
        <v>778</v>
      </c>
      <c r="MRZ314" s="414" t="s">
        <v>648</v>
      </c>
      <c r="MSA314" s="415">
        <v>4</v>
      </c>
      <c r="MSB314" s="418" t="s">
        <v>758</v>
      </c>
      <c r="MSC314" s="417" t="s">
        <v>778</v>
      </c>
      <c r="MSD314" s="414" t="s">
        <v>648</v>
      </c>
      <c r="MSE314" s="415">
        <v>4</v>
      </c>
      <c r="MSF314" s="418" t="s">
        <v>758</v>
      </c>
      <c r="MSG314" s="417" t="s">
        <v>778</v>
      </c>
      <c r="MSH314" s="414" t="s">
        <v>648</v>
      </c>
      <c r="MSI314" s="415">
        <v>4</v>
      </c>
      <c r="MSJ314" s="418" t="s">
        <v>758</v>
      </c>
      <c r="MSK314" s="417" t="s">
        <v>778</v>
      </c>
      <c r="MSL314" s="414" t="s">
        <v>648</v>
      </c>
      <c r="MSM314" s="415">
        <v>4</v>
      </c>
      <c r="MSN314" s="418" t="s">
        <v>758</v>
      </c>
      <c r="MSO314" s="417" t="s">
        <v>778</v>
      </c>
      <c r="MSP314" s="414" t="s">
        <v>648</v>
      </c>
      <c r="MSQ314" s="415">
        <v>4</v>
      </c>
      <c r="MSR314" s="418" t="s">
        <v>758</v>
      </c>
      <c r="MSS314" s="417" t="s">
        <v>778</v>
      </c>
      <c r="MST314" s="414" t="s">
        <v>648</v>
      </c>
      <c r="MSU314" s="415">
        <v>4</v>
      </c>
      <c r="MSV314" s="418" t="s">
        <v>758</v>
      </c>
      <c r="MSW314" s="417" t="s">
        <v>778</v>
      </c>
      <c r="MSX314" s="414" t="s">
        <v>648</v>
      </c>
      <c r="MSY314" s="415">
        <v>4</v>
      </c>
      <c r="MSZ314" s="418" t="s">
        <v>758</v>
      </c>
      <c r="MTA314" s="417" t="s">
        <v>778</v>
      </c>
      <c r="MTB314" s="414" t="s">
        <v>648</v>
      </c>
      <c r="MTC314" s="415">
        <v>4</v>
      </c>
      <c r="MTD314" s="418" t="s">
        <v>758</v>
      </c>
      <c r="MTE314" s="417" t="s">
        <v>778</v>
      </c>
      <c r="MTF314" s="414" t="s">
        <v>648</v>
      </c>
      <c r="MTG314" s="415">
        <v>4</v>
      </c>
      <c r="MTH314" s="418" t="s">
        <v>758</v>
      </c>
      <c r="MTI314" s="417" t="s">
        <v>778</v>
      </c>
      <c r="MTJ314" s="414" t="s">
        <v>648</v>
      </c>
      <c r="MTK314" s="415">
        <v>4</v>
      </c>
      <c r="MTL314" s="418" t="s">
        <v>758</v>
      </c>
      <c r="MTM314" s="417" t="s">
        <v>778</v>
      </c>
      <c r="MTN314" s="414" t="s">
        <v>648</v>
      </c>
      <c r="MTO314" s="415">
        <v>4</v>
      </c>
      <c r="MTP314" s="418" t="s">
        <v>758</v>
      </c>
      <c r="MTQ314" s="417" t="s">
        <v>778</v>
      </c>
      <c r="MTR314" s="414" t="s">
        <v>648</v>
      </c>
      <c r="MTS314" s="415">
        <v>4</v>
      </c>
      <c r="MTT314" s="418" t="s">
        <v>758</v>
      </c>
      <c r="MTU314" s="417" t="s">
        <v>778</v>
      </c>
      <c r="MTV314" s="414" t="s">
        <v>648</v>
      </c>
      <c r="MTW314" s="415">
        <v>4</v>
      </c>
      <c r="MTX314" s="418" t="s">
        <v>758</v>
      </c>
      <c r="MTY314" s="417" t="s">
        <v>778</v>
      </c>
      <c r="MTZ314" s="414" t="s">
        <v>648</v>
      </c>
      <c r="MUA314" s="415">
        <v>4</v>
      </c>
      <c r="MUB314" s="418" t="s">
        <v>758</v>
      </c>
      <c r="MUC314" s="417" t="s">
        <v>778</v>
      </c>
      <c r="MUD314" s="414" t="s">
        <v>648</v>
      </c>
      <c r="MUE314" s="415">
        <v>4</v>
      </c>
      <c r="MUF314" s="418" t="s">
        <v>758</v>
      </c>
      <c r="MUG314" s="417" t="s">
        <v>778</v>
      </c>
      <c r="MUH314" s="414" t="s">
        <v>648</v>
      </c>
      <c r="MUI314" s="415">
        <v>4</v>
      </c>
      <c r="MUJ314" s="418" t="s">
        <v>758</v>
      </c>
      <c r="MUK314" s="417" t="s">
        <v>778</v>
      </c>
      <c r="MUL314" s="414" t="s">
        <v>648</v>
      </c>
      <c r="MUM314" s="415">
        <v>4</v>
      </c>
      <c r="MUN314" s="418" t="s">
        <v>758</v>
      </c>
      <c r="MUO314" s="417" t="s">
        <v>778</v>
      </c>
      <c r="MUP314" s="414" t="s">
        <v>648</v>
      </c>
      <c r="MUQ314" s="415">
        <v>4</v>
      </c>
      <c r="MUR314" s="418" t="s">
        <v>758</v>
      </c>
      <c r="MUS314" s="417" t="s">
        <v>778</v>
      </c>
      <c r="MUT314" s="414" t="s">
        <v>648</v>
      </c>
      <c r="MUU314" s="415">
        <v>4</v>
      </c>
      <c r="MUV314" s="418" t="s">
        <v>758</v>
      </c>
      <c r="MUW314" s="417" t="s">
        <v>778</v>
      </c>
      <c r="MUX314" s="414" t="s">
        <v>648</v>
      </c>
      <c r="MUY314" s="415">
        <v>4</v>
      </c>
      <c r="MUZ314" s="418" t="s">
        <v>758</v>
      </c>
      <c r="MVA314" s="417" t="s">
        <v>778</v>
      </c>
      <c r="MVB314" s="414" t="s">
        <v>648</v>
      </c>
      <c r="MVC314" s="415">
        <v>4</v>
      </c>
      <c r="MVD314" s="418" t="s">
        <v>758</v>
      </c>
      <c r="MVE314" s="417" t="s">
        <v>778</v>
      </c>
      <c r="MVF314" s="414" t="s">
        <v>648</v>
      </c>
      <c r="MVG314" s="415">
        <v>4</v>
      </c>
      <c r="MVH314" s="418" t="s">
        <v>758</v>
      </c>
      <c r="MVI314" s="417" t="s">
        <v>778</v>
      </c>
      <c r="MVJ314" s="414" t="s">
        <v>648</v>
      </c>
      <c r="MVK314" s="415">
        <v>4</v>
      </c>
      <c r="MVL314" s="418" t="s">
        <v>758</v>
      </c>
      <c r="MVM314" s="417" t="s">
        <v>778</v>
      </c>
      <c r="MVN314" s="414" t="s">
        <v>648</v>
      </c>
      <c r="MVO314" s="415">
        <v>4</v>
      </c>
      <c r="MVP314" s="418" t="s">
        <v>758</v>
      </c>
      <c r="MVQ314" s="417" t="s">
        <v>778</v>
      </c>
      <c r="MVR314" s="414" t="s">
        <v>648</v>
      </c>
      <c r="MVS314" s="415">
        <v>4</v>
      </c>
      <c r="MVT314" s="418" t="s">
        <v>758</v>
      </c>
      <c r="MVU314" s="417" t="s">
        <v>778</v>
      </c>
      <c r="MVV314" s="414" t="s">
        <v>648</v>
      </c>
      <c r="MVW314" s="415">
        <v>4</v>
      </c>
      <c r="MVX314" s="418" t="s">
        <v>758</v>
      </c>
      <c r="MVY314" s="417" t="s">
        <v>778</v>
      </c>
      <c r="MVZ314" s="414" t="s">
        <v>648</v>
      </c>
      <c r="MWA314" s="415">
        <v>4</v>
      </c>
      <c r="MWB314" s="418" t="s">
        <v>758</v>
      </c>
      <c r="MWC314" s="417" t="s">
        <v>778</v>
      </c>
      <c r="MWD314" s="414" t="s">
        <v>648</v>
      </c>
      <c r="MWE314" s="415">
        <v>4</v>
      </c>
      <c r="MWF314" s="418" t="s">
        <v>758</v>
      </c>
      <c r="MWG314" s="417" t="s">
        <v>778</v>
      </c>
      <c r="MWH314" s="414" t="s">
        <v>648</v>
      </c>
      <c r="MWI314" s="415">
        <v>4</v>
      </c>
      <c r="MWJ314" s="418" t="s">
        <v>758</v>
      </c>
      <c r="MWK314" s="417" t="s">
        <v>778</v>
      </c>
      <c r="MWL314" s="414" t="s">
        <v>648</v>
      </c>
      <c r="MWM314" s="415">
        <v>4</v>
      </c>
      <c r="MWN314" s="418" t="s">
        <v>758</v>
      </c>
      <c r="MWO314" s="417" t="s">
        <v>778</v>
      </c>
      <c r="MWP314" s="414" t="s">
        <v>648</v>
      </c>
      <c r="MWQ314" s="415">
        <v>4</v>
      </c>
      <c r="MWR314" s="418" t="s">
        <v>758</v>
      </c>
      <c r="MWS314" s="417" t="s">
        <v>778</v>
      </c>
      <c r="MWT314" s="414" t="s">
        <v>648</v>
      </c>
      <c r="MWU314" s="415">
        <v>4</v>
      </c>
      <c r="MWV314" s="418" t="s">
        <v>758</v>
      </c>
      <c r="MWW314" s="417" t="s">
        <v>778</v>
      </c>
      <c r="MWX314" s="414" t="s">
        <v>648</v>
      </c>
      <c r="MWY314" s="415">
        <v>4</v>
      </c>
      <c r="MWZ314" s="418" t="s">
        <v>758</v>
      </c>
      <c r="MXA314" s="417" t="s">
        <v>778</v>
      </c>
      <c r="MXB314" s="414" t="s">
        <v>648</v>
      </c>
      <c r="MXC314" s="415">
        <v>4</v>
      </c>
      <c r="MXD314" s="418" t="s">
        <v>758</v>
      </c>
      <c r="MXE314" s="417" t="s">
        <v>778</v>
      </c>
      <c r="MXF314" s="414" t="s">
        <v>648</v>
      </c>
      <c r="MXG314" s="415">
        <v>4</v>
      </c>
      <c r="MXH314" s="418" t="s">
        <v>758</v>
      </c>
      <c r="MXI314" s="417" t="s">
        <v>778</v>
      </c>
      <c r="MXJ314" s="414" t="s">
        <v>648</v>
      </c>
      <c r="MXK314" s="415">
        <v>4</v>
      </c>
      <c r="MXL314" s="418" t="s">
        <v>758</v>
      </c>
      <c r="MXM314" s="417" t="s">
        <v>778</v>
      </c>
      <c r="MXN314" s="414" t="s">
        <v>648</v>
      </c>
      <c r="MXO314" s="415">
        <v>4</v>
      </c>
      <c r="MXP314" s="418" t="s">
        <v>758</v>
      </c>
      <c r="MXQ314" s="417" t="s">
        <v>778</v>
      </c>
      <c r="MXR314" s="414" t="s">
        <v>648</v>
      </c>
      <c r="MXS314" s="415">
        <v>4</v>
      </c>
      <c r="MXT314" s="418" t="s">
        <v>758</v>
      </c>
      <c r="MXU314" s="417" t="s">
        <v>778</v>
      </c>
      <c r="MXV314" s="414" t="s">
        <v>648</v>
      </c>
      <c r="MXW314" s="415">
        <v>4</v>
      </c>
      <c r="MXX314" s="418" t="s">
        <v>758</v>
      </c>
      <c r="MXY314" s="417" t="s">
        <v>778</v>
      </c>
      <c r="MXZ314" s="414" t="s">
        <v>648</v>
      </c>
      <c r="MYA314" s="415">
        <v>4</v>
      </c>
      <c r="MYB314" s="418" t="s">
        <v>758</v>
      </c>
      <c r="MYC314" s="417" t="s">
        <v>778</v>
      </c>
      <c r="MYD314" s="414" t="s">
        <v>648</v>
      </c>
      <c r="MYE314" s="415">
        <v>4</v>
      </c>
      <c r="MYF314" s="418" t="s">
        <v>758</v>
      </c>
      <c r="MYG314" s="417" t="s">
        <v>778</v>
      </c>
      <c r="MYH314" s="414" t="s">
        <v>648</v>
      </c>
      <c r="MYI314" s="415">
        <v>4</v>
      </c>
      <c r="MYJ314" s="418" t="s">
        <v>758</v>
      </c>
      <c r="MYK314" s="417" t="s">
        <v>778</v>
      </c>
      <c r="MYL314" s="414" t="s">
        <v>648</v>
      </c>
      <c r="MYM314" s="415">
        <v>4</v>
      </c>
      <c r="MYN314" s="418" t="s">
        <v>758</v>
      </c>
      <c r="MYO314" s="417" t="s">
        <v>778</v>
      </c>
      <c r="MYP314" s="414" t="s">
        <v>648</v>
      </c>
      <c r="MYQ314" s="415">
        <v>4</v>
      </c>
      <c r="MYR314" s="418" t="s">
        <v>758</v>
      </c>
      <c r="MYS314" s="417" t="s">
        <v>778</v>
      </c>
      <c r="MYT314" s="414" t="s">
        <v>648</v>
      </c>
      <c r="MYU314" s="415">
        <v>4</v>
      </c>
      <c r="MYV314" s="418" t="s">
        <v>758</v>
      </c>
      <c r="MYW314" s="417" t="s">
        <v>778</v>
      </c>
      <c r="MYX314" s="414" t="s">
        <v>648</v>
      </c>
      <c r="MYY314" s="415">
        <v>4</v>
      </c>
      <c r="MYZ314" s="418" t="s">
        <v>758</v>
      </c>
      <c r="MZA314" s="417" t="s">
        <v>778</v>
      </c>
      <c r="MZB314" s="414" t="s">
        <v>648</v>
      </c>
      <c r="MZC314" s="415">
        <v>4</v>
      </c>
      <c r="MZD314" s="418" t="s">
        <v>758</v>
      </c>
      <c r="MZE314" s="417" t="s">
        <v>778</v>
      </c>
      <c r="MZF314" s="414" t="s">
        <v>648</v>
      </c>
      <c r="MZG314" s="415">
        <v>4</v>
      </c>
      <c r="MZH314" s="418" t="s">
        <v>758</v>
      </c>
      <c r="MZI314" s="417" t="s">
        <v>778</v>
      </c>
      <c r="MZJ314" s="414" t="s">
        <v>648</v>
      </c>
      <c r="MZK314" s="415">
        <v>4</v>
      </c>
      <c r="MZL314" s="418" t="s">
        <v>758</v>
      </c>
      <c r="MZM314" s="417" t="s">
        <v>778</v>
      </c>
      <c r="MZN314" s="414" t="s">
        <v>648</v>
      </c>
      <c r="MZO314" s="415">
        <v>4</v>
      </c>
      <c r="MZP314" s="418" t="s">
        <v>758</v>
      </c>
      <c r="MZQ314" s="417" t="s">
        <v>778</v>
      </c>
      <c r="MZR314" s="414" t="s">
        <v>648</v>
      </c>
      <c r="MZS314" s="415">
        <v>4</v>
      </c>
      <c r="MZT314" s="418" t="s">
        <v>758</v>
      </c>
      <c r="MZU314" s="417" t="s">
        <v>778</v>
      </c>
      <c r="MZV314" s="414" t="s">
        <v>648</v>
      </c>
      <c r="MZW314" s="415">
        <v>4</v>
      </c>
      <c r="MZX314" s="418" t="s">
        <v>758</v>
      </c>
      <c r="MZY314" s="417" t="s">
        <v>778</v>
      </c>
      <c r="MZZ314" s="414" t="s">
        <v>648</v>
      </c>
      <c r="NAA314" s="415">
        <v>4</v>
      </c>
      <c r="NAB314" s="418" t="s">
        <v>758</v>
      </c>
      <c r="NAC314" s="417" t="s">
        <v>778</v>
      </c>
      <c r="NAD314" s="414" t="s">
        <v>648</v>
      </c>
      <c r="NAE314" s="415">
        <v>4</v>
      </c>
      <c r="NAF314" s="418" t="s">
        <v>758</v>
      </c>
      <c r="NAG314" s="417" t="s">
        <v>778</v>
      </c>
      <c r="NAH314" s="414" t="s">
        <v>648</v>
      </c>
      <c r="NAI314" s="415">
        <v>4</v>
      </c>
      <c r="NAJ314" s="418" t="s">
        <v>758</v>
      </c>
      <c r="NAK314" s="417" t="s">
        <v>778</v>
      </c>
      <c r="NAL314" s="414" t="s">
        <v>648</v>
      </c>
      <c r="NAM314" s="415">
        <v>4</v>
      </c>
      <c r="NAN314" s="418" t="s">
        <v>758</v>
      </c>
      <c r="NAO314" s="417" t="s">
        <v>778</v>
      </c>
      <c r="NAP314" s="414" t="s">
        <v>648</v>
      </c>
      <c r="NAQ314" s="415">
        <v>4</v>
      </c>
      <c r="NAR314" s="418" t="s">
        <v>758</v>
      </c>
      <c r="NAS314" s="417" t="s">
        <v>778</v>
      </c>
      <c r="NAT314" s="414" t="s">
        <v>648</v>
      </c>
      <c r="NAU314" s="415">
        <v>4</v>
      </c>
      <c r="NAV314" s="418" t="s">
        <v>758</v>
      </c>
      <c r="NAW314" s="417" t="s">
        <v>778</v>
      </c>
      <c r="NAX314" s="414" t="s">
        <v>648</v>
      </c>
      <c r="NAY314" s="415">
        <v>4</v>
      </c>
      <c r="NAZ314" s="418" t="s">
        <v>758</v>
      </c>
      <c r="NBA314" s="417" t="s">
        <v>778</v>
      </c>
      <c r="NBB314" s="414" t="s">
        <v>648</v>
      </c>
      <c r="NBC314" s="415">
        <v>4</v>
      </c>
      <c r="NBD314" s="418" t="s">
        <v>758</v>
      </c>
      <c r="NBE314" s="417" t="s">
        <v>778</v>
      </c>
      <c r="NBF314" s="414" t="s">
        <v>648</v>
      </c>
      <c r="NBG314" s="415">
        <v>4</v>
      </c>
      <c r="NBH314" s="418" t="s">
        <v>758</v>
      </c>
      <c r="NBI314" s="417" t="s">
        <v>778</v>
      </c>
      <c r="NBJ314" s="414" t="s">
        <v>648</v>
      </c>
      <c r="NBK314" s="415">
        <v>4</v>
      </c>
      <c r="NBL314" s="418" t="s">
        <v>758</v>
      </c>
      <c r="NBM314" s="417" t="s">
        <v>778</v>
      </c>
      <c r="NBN314" s="414" t="s">
        <v>648</v>
      </c>
      <c r="NBO314" s="415">
        <v>4</v>
      </c>
      <c r="NBP314" s="418" t="s">
        <v>758</v>
      </c>
      <c r="NBQ314" s="417" t="s">
        <v>778</v>
      </c>
      <c r="NBR314" s="414" t="s">
        <v>648</v>
      </c>
      <c r="NBS314" s="415">
        <v>4</v>
      </c>
      <c r="NBT314" s="418" t="s">
        <v>758</v>
      </c>
      <c r="NBU314" s="417" t="s">
        <v>778</v>
      </c>
      <c r="NBV314" s="414" t="s">
        <v>648</v>
      </c>
      <c r="NBW314" s="415">
        <v>4</v>
      </c>
      <c r="NBX314" s="418" t="s">
        <v>758</v>
      </c>
      <c r="NBY314" s="417" t="s">
        <v>778</v>
      </c>
      <c r="NBZ314" s="414" t="s">
        <v>648</v>
      </c>
      <c r="NCA314" s="415">
        <v>4</v>
      </c>
      <c r="NCB314" s="418" t="s">
        <v>758</v>
      </c>
      <c r="NCC314" s="417" t="s">
        <v>778</v>
      </c>
      <c r="NCD314" s="414" t="s">
        <v>648</v>
      </c>
      <c r="NCE314" s="415">
        <v>4</v>
      </c>
      <c r="NCF314" s="418" t="s">
        <v>758</v>
      </c>
      <c r="NCG314" s="417" t="s">
        <v>778</v>
      </c>
      <c r="NCH314" s="414" t="s">
        <v>648</v>
      </c>
      <c r="NCI314" s="415">
        <v>4</v>
      </c>
      <c r="NCJ314" s="418" t="s">
        <v>758</v>
      </c>
      <c r="NCK314" s="417" t="s">
        <v>778</v>
      </c>
      <c r="NCL314" s="414" t="s">
        <v>648</v>
      </c>
      <c r="NCM314" s="415">
        <v>4</v>
      </c>
      <c r="NCN314" s="418" t="s">
        <v>758</v>
      </c>
      <c r="NCO314" s="417" t="s">
        <v>778</v>
      </c>
      <c r="NCP314" s="414" t="s">
        <v>648</v>
      </c>
      <c r="NCQ314" s="415">
        <v>4</v>
      </c>
      <c r="NCR314" s="418" t="s">
        <v>758</v>
      </c>
      <c r="NCS314" s="417" t="s">
        <v>778</v>
      </c>
      <c r="NCT314" s="414" t="s">
        <v>648</v>
      </c>
      <c r="NCU314" s="415">
        <v>4</v>
      </c>
      <c r="NCV314" s="418" t="s">
        <v>758</v>
      </c>
      <c r="NCW314" s="417" t="s">
        <v>778</v>
      </c>
      <c r="NCX314" s="414" t="s">
        <v>648</v>
      </c>
      <c r="NCY314" s="415">
        <v>4</v>
      </c>
      <c r="NCZ314" s="418" t="s">
        <v>758</v>
      </c>
      <c r="NDA314" s="417" t="s">
        <v>778</v>
      </c>
      <c r="NDB314" s="414" t="s">
        <v>648</v>
      </c>
      <c r="NDC314" s="415">
        <v>4</v>
      </c>
      <c r="NDD314" s="418" t="s">
        <v>758</v>
      </c>
      <c r="NDE314" s="417" t="s">
        <v>778</v>
      </c>
      <c r="NDF314" s="414" t="s">
        <v>648</v>
      </c>
      <c r="NDG314" s="415">
        <v>4</v>
      </c>
      <c r="NDH314" s="418" t="s">
        <v>758</v>
      </c>
      <c r="NDI314" s="417" t="s">
        <v>778</v>
      </c>
      <c r="NDJ314" s="414" t="s">
        <v>648</v>
      </c>
      <c r="NDK314" s="415">
        <v>4</v>
      </c>
      <c r="NDL314" s="418" t="s">
        <v>758</v>
      </c>
      <c r="NDM314" s="417" t="s">
        <v>778</v>
      </c>
      <c r="NDN314" s="414" t="s">
        <v>648</v>
      </c>
      <c r="NDO314" s="415">
        <v>4</v>
      </c>
      <c r="NDP314" s="418" t="s">
        <v>758</v>
      </c>
      <c r="NDQ314" s="417" t="s">
        <v>778</v>
      </c>
      <c r="NDR314" s="414" t="s">
        <v>648</v>
      </c>
      <c r="NDS314" s="415">
        <v>4</v>
      </c>
      <c r="NDT314" s="418" t="s">
        <v>758</v>
      </c>
      <c r="NDU314" s="417" t="s">
        <v>778</v>
      </c>
      <c r="NDV314" s="414" t="s">
        <v>648</v>
      </c>
      <c r="NDW314" s="415">
        <v>4</v>
      </c>
      <c r="NDX314" s="418" t="s">
        <v>758</v>
      </c>
      <c r="NDY314" s="417" t="s">
        <v>778</v>
      </c>
      <c r="NDZ314" s="414" t="s">
        <v>648</v>
      </c>
      <c r="NEA314" s="415">
        <v>4</v>
      </c>
      <c r="NEB314" s="418" t="s">
        <v>758</v>
      </c>
      <c r="NEC314" s="417" t="s">
        <v>778</v>
      </c>
      <c r="NED314" s="414" t="s">
        <v>648</v>
      </c>
      <c r="NEE314" s="415">
        <v>4</v>
      </c>
      <c r="NEF314" s="418" t="s">
        <v>758</v>
      </c>
      <c r="NEG314" s="417" t="s">
        <v>778</v>
      </c>
      <c r="NEH314" s="414" t="s">
        <v>648</v>
      </c>
      <c r="NEI314" s="415">
        <v>4</v>
      </c>
      <c r="NEJ314" s="418" t="s">
        <v>758</v>
      </c>
      <c r="NEK314" s="417" t="s">
        <v>778</v>
      </c>
      <c r="NEL314" s="414" t="s">
        <v>648</v>
      </c>
      <c r="NEM314" s="415">
        <v>4</v>
      </c>
      <c r="NEN314" s="418" t="s">
        <v>758</v>
      </c>
      <c r="NEO314" s="417" t="s">
        <v>778</v>
      </c>
      <c r="NEP314" s="414" t="s">
        <v>648</v>
      </c>
      <c r="NEQ314" s="415">
        <v>4</v>
      </c>
      <c r="NER314" s="418" t="s">
        <v>758</v>
      </c>
      <c r="NES314" s="417" t="s">
        <v>778</v>
      </c>
      <c r="NET314" s="414" t="s">
        <v>648</v>
      </c>
      <c r="NEU314" s="415">
        <v>4</v>
      </c>
      <c r="NEV314" s="418" t="s">
        <v>758</v>
      </c>
      <c r="NEW314" s="417" t="s">
        <v>778</v>
      </c>
      <c r="NEX314" s="414" t="s">
        <v>648</v>
      </c>
      <c r="NEY314" s="415">
        <v>4</v>
      </c>
      <c r="NEZ314" s="418" t="s">
        <v>758</v>
      </c>
      <c r="NFA314" s="417" t="s">
        <v>778</v>
      </c>
      <c r="NFB314" s="414" t="s">
        <v>648</v>
      </c>
      <c r="NFC314" s="415">
        <v>4</v>
      </c>
      <c r="NFD314" s="418" t="s">
        <v>758</v>
      </c>
      <c r="NFE314" s="417" t="s">
        <v>778</v>
      </c>
      <c r="NFF314" s="414" t="s">
        <v>648</v>
      </c>
      <c r="NFG314" s="415">
        <v>4</v>
      </c>
      <c r="NFH314" s="418" t="s">
        <v>758</v>
      </c>
      <c r="NFI314" s="417" t="s">
        <v>778</v>
      </c>
      <c r="NFJ314" s="414" t="s">
        <v>648</v>
      </c>
      <c r="NFK314" s="415">
        <v>4</v>
      </c>
      <c r="NFL314" s="418" t="s">
        <v>758</v>
      </c>
      <c r="NFM314" s="417" t="s">
        <v>778</v>
      </c>
      <c r="NFN314" s="414" t="s">
        <v>648</v>
      </c>
      <c r="NFO314" s="415">
        <v>4</v>
      </c>
      <c r="NFP314" s="418" t="s">
        <v>758</v>
      </c>
      <c r="NFQ314" s="417" t="s">
        <v>778</v>
      </c>
      <c r="NFR314" s="414" t="s">
        <v>648</v>
      </c>
      <c r="NFS314" s="415">
        <v>4</v>
      </c>
      <c r="NFT314" s="418" t="s">
        <v>758</v>
      </c>
      <c r="NFU314" s="417" t="s">
        <v>778</v>
      </c>
      <c r="NFV314" s="414" t="s">
        <v>648</v>
      </c>
      <c r="NFW314" s="415">
        <v>4</v>
      </c>
      <c r="NFX314" s="418" t="s">
        <v>758</v>
      </c>
      <c r="NFY314" s="417" t="s">
        <v>778</v>
      </c>
      <c r="NFZ314" s="414" t="s">
        <v>648</v>
      </c>
      <c r="NGA314" s="415">
        <v>4</v>
      </c>
      <c r="NGB314" s="418" t="s">
        <v>758</v>
      </c>
      <c r="NGC314" s="417" t="s">
        <v>778</v>
      </c>
      <c r="NGD314" s="414" t="s">
        <v>648</v>
      </c>
      <c r="NGE314" s="415">
        <v>4</v>
      </c>
      <c r="NGF314" s="418" t="s">
        <v>758</v>
      </c>
      <c r="NGG314" s="417" t="s">
        <v>778</v>
      </c>
      <c r="NGH314" s="414" t="s">
        <v>648</v>
      </c>
      <c r="NGI314" s="415">
        <v>4</v>
      </c>
      <c r="NGJ314" s="418" t="s">
        <v>758</v>
      </c>
      <c r="NGK314" s="417" t="s">
        <v>778</v>
      </c>
      <c r="NGL314" s="414" t="s">
        <v>648</v>
      </c>
      <c r="NGM314" s="415">
        <v>4</v>
      </c>
      <c r="NGN314" s="418" t="s">
        <v>758</v>
      </c>
      <c r="NGO314" s="417" t="s">
        <v>778</v>
      </c>
      <c r="NGP314" s="414" t="s">
        <v>648</v>
      </c>
      <c r="NGQ314" s="415">
        <v>4</v>
      </c>
      <c r="NGR314" s="418" t="s">
        <v>758</v>
      </c>
      <c r="NGS314" s="417" t="s">
        <v>778</v>
      </c>
      <c r="NGT314" s="414" t="s">
        <v>648</v>
      </c>
      <c r="NGU314" s="415">
        <v>4</v>
      </c>
      <c r="NGV314" s="418" t="s">
        <v>758</v>
      </c>
      <c r="NGW314" s="417" t="s">
        <v>778</v>
      </c>
      <c r="NGX314" s="414" t="s">
        <v>648</v>
      </c>
      <c r="NGY314" s="415">
        <v>4</v>
      </c>
      <c r="NGZ314" s="418" t="s">
        <v>758</v>
      </c>
      <c r="NHA314" s="417" t="s">
        <v>778</v>
      </c>
      <c r="NHB314" s="414" t="s">
        <v>648</v>
      </c>
      <c r="NHC314" s="415">
        <v>4</v>
      </c>
      <c r="NHD314" s="418" t="s">
        <v>758</v>
      </c>
      <c r="NHE314" s="417" t="s">
        <v>778</v>
      </c>
      <c r="NHF314" s="414" t="s">
        <v>648</v>
      </c>
      <c r="NHG314" s="415">
        <v>4</v>
      </c>
      <c r="NHH314" s="418" t="s">
        <v>758</v>
      </c>
      <c r="NHI314" s="417" t="s">
        <v>778</v>
      </c>
      <c r="NHJ314" s="414" t="s">
        <v>648</v>
      </c>
      <c r="NHK314" s="415">
        <v>4</v>
      </c>
      <c r="NHL314" s="418" t="s">
        <v>758</v>
      </c>
      <c r="NHM314" s="417" t="s">
        <v>778</v>
      </c>
      <c r="NHN314" s="414" t="s">
        <v>648</v>
      </c>
      <c r="NHO314" s="415">
        <v>4</v>
      </c>
      <c r="NHP314" s="418" t="s">
        <v>758</v>
      </c>
      <c r="NHQ314" s="417" t="s">
        <v>778</v>
      </c>
      <c r="NHR314" s="414" t="s">
        <v>648</v>
      </c>
      <c r="NHS314" s="415">
        <v>4</v>
      </c>
      <c r="NHT314" s="418" t="s">
        <v>758</v>
      </c>
      <c r="NHU314" s="417" t="s">
        <v>778</v>
      </c>
      <c r="NHV314" s="414" t="s">
        <v>648</v>
      </c>
      <c r="NHW314" s="415">
        <v>4</v>
      </c>
      <c r="NHX314" s="418" t="s">
        <v>758</v>
      </c>
      <c r="NHY314" s="417" t="s">
        <v>778</v>
      </c>
      <c r="NHZ314" s="414" t="s">
        <v>648</v>
      </c>
      <c r="NIA314" s="415">
        <v>4</v>
      </c>
      <c r="NIB314" s="418" t="s">
        <v>758</v>
      </c>
      <c r="NIC314" s="417" t="s">
        <v>778</v>
      </c>
      <c r="NID314" s="414" t="s">
        <v>648</v>
      </c>
      <c r="NIE314" s="415">
        <v>4</v>
      </c>
      <c r="NIF314" s="418" t="s">
        <v>758</v>
      </c>
      <c r="NIG314" s="417" t="s">
        <v>778</v>
      </c>
      <c r="NIH314" s="414" t="s">
        <v>648</v>
      </c>
      <c r="NII314" s="415">
        <v>4</v>
      </c>
      <c r="NIJ314" s="418" t="s">
        <v>758</v>
      </c>
      <c r="NIK314" s="417" t="s">
        <v>778</v>
      </c>
      <c r="NIL314" s="414" t="s">
        <v>648</v>
      </c>
      <c r="NIM314" s="415">
        <v>4</v>
      </c>
      <c r="NIN314" s="418" t="s">
        <v>758</v>
      </c>
      <c r="NIO314" s="417" t="s">
        <v>778</v>
      </c>
      <c r="NIP314" s="414" t="s">
        <v>648</v>
      </c>
      <c r="NIQ314" s="415">
        <v>4</v>
      </c>
      <c r="NIR314" s="418" t="s">
        <v>758</v>
      </c>
      <c r="NIS314" s="417" t="s">
        <v>778</v>
      </c>
      <c r="NIT314" s="414" t="s">
        <v>648</v>
      </c>
      <c r="NIU314" s="415">
        <v>4</v>
      </c>
      <c r="NIV314" s="418" t="s">
        <v>758</v>
      </c>
      <c r="NIW314" s="417" t="s">
        <v>778</v>
      </c>
      <c r="NIX314" s="414" t="s">
        <v>648</v>
      </c>
      <c r="NIY314" s="415">
        <v>4</v>
      </c>
      <c r="NIZ314" s="418" t="s">
        <v>758</v>
      </c>
      <c r="NJA314" s="417" t="s">
        <v>778</v>
      </c>
      <c r="NJB314" s="414" t="s">
        <v>648</v>
      </c>
      <c r="NJC314" s="415">
        <v>4</v>
      </c>
      <c r="NJD314" s="418" t="s">
        <v>758</v>
      </c>
      <c r="NJE314" s="417" t="s">
        <v>778</v>
      </c>
      <c r="NJF314" s="414" t="s">
        <v>648</v>
      </c>
      <c r="NJG314" s="415">
        <v>4</v>
      </c>
      <c r="NJH314" s="418" t="s">
        <v>758</v>
      </c>
      <c r="NJI314" s="417" t="s">
        <v>778</v>
      </c>
      <c r="NJJ314" s="414" t="s">
        <v>648</v>
      </c>
      <c r="NJK314" s="415">
        <v>4</v>
      </c>
      <c r="NJL314" s="418" t="s">
        <v>758</v>
      </c>
      <c r="NJM314" s="417" t="s">
        <v>778</v>
      </c>
      <c r="NJN314" s="414" t="s">
        <v>648</v>
      </c>
      <c r="NJO314" s="415">
        <v>4</v>
      </c>
      <c r="NJP314" s="418" t="s">
        <v>758</v>
      </c>
      <c r="NJQ314" s="417" t="s">
        <v>778</v>
      </c>
      <c r="NJR314" s="414" t="s">
        <v>648</v>
      </c>
      <c r="NJS314" s="415">
        <v>4</v>
      </c>
      <c r="NJT314" s="418" t="s">
        <v>758</v>
      </c>
      <c r="NJU314" s="417" t="s">
        <v>778</v>
      </c>
      <c r="NJV314" s="414" t="s">
        <v>648</v>
      </c>
      <c r="NJW314" s="415">
        <v>4</v>
      </c>
      <c r="NJX314" s="418" t="s">
        <v>758</v>
      </c>
      <c r="NJY314" s="417" t="s">
        <v>778</v>
      </c>
      <c r="NJZ314" s="414" t="s">
        <v>648</v>
      </c>
      <c r="NKA314" s="415">
        <v>4</v>
      </c>
      <c r="NKB314" s="418" t="s">
        <v>758</v>
      </c>
      <c r="NKC314" s="417" t="s">
        <v>778</v>
      </c>
      <c r="NKD314" s="414" t="s">
        <v>648</v>
      </c>
      <c r="NKE314" s="415">
        <v>4</v>
      </c>
      <c r="NKF314" s="418" t="s">
        <v>758</v>
      </c>
      <c r="NKG314" s="417" t="s">
        <v>778</v>
      </c>
      <c r="NKH314" s="414" t="s">
        <v>648</v>
      </c>
      <c r="NKI314" s="415">
        <v>4</v>
      </c>
      <c r="NKJ314" s="418" t="s">
        <v>758</v>
      </c>
      <c r="NKK314" s="417" t="s">
        <v>778</v>
      </c>
      <c r="NKL314" s="414" t="s">
        <v>648</v>
      </c>
      <c r="NKM314" s="415">
        <v>4</v>
      </c>
      <c r="NKN314" s="418" t="s">
        <v>758</v>
      </c>
      <c r="NKO314" s="417" t="s">
        <v>778</v>
      </c>
      <c r="NKP314" s="414" t="s">
        <v>648</v>
      </c>
      <c r="NKQ314" s="415">
        <v>4</v>
      </c>
      <c r="NKR314" s="418" t="s">
        <v>758</v>
      </c>
      <c r="NKS314" s="417" t="s">
        <v>778</v>
      </c>
      <c r="NKT314" s="414" t="s">
        <v>648</v>
      </c>
      <c r="NKU314" s="415">
        <v>4</v>
      </c>
      <c r="NKV314" s="418" t="s">
        <v>758</v>
      </c>
      <c r="NKW314" s="417" t="s">
        <v>778</v>
      </c>
      <c r="NKX314" s="414" t="s">
        <v>648</v>
      </c>
      <c r="NKY314" s="415">
        <v>4</v>
      </c>
      <c r="NKZ314" s="418" t="s">
        <v>758</v>
      </c>
      <c r="NLA314" s="417" t="s">
        <v>778</v>
      </c>
      <c r="NLB314" s="414" t="s">
        <v>648</v>
      </c>
      <c r="NLC314" s="415">
        <v>4</v>
      </c>
      <c r="NLD314" s="418" t="s">
        <v>758</v>
      </c>
      <c r="NLE314" s="417" t="s">
        <v>778</v>
      </c>
      <c r="NLF314" s="414" t="s">
        <v>648</v>
      </c>
      <c r="NLG314" s="415">
        <v>4</v>
      </c>
      <c r="NLH314" s="418" t="s">
        <v>758</v>
      </c>
      <c r="NLI314" s="417" t="s">
        <v>778</v>
      </c>
      <c r="NLJ314" s="414" t="s">
        <v>648</v>
      </c>
      <c r="NLK314" s="415">
        <v>4</v>
      </c>
      <c r="NLL314" s="418" t="s">
        <v>758</v>
      </c>
      <c r="NLM314" s="417" t="s">
        <v>778</v>
      </c>
      <c r="NLN314" s="414" t="s">
        <v>648</v>
      </c>
      <c r="NLO314" s="415">
        <v>4</v>
      </c>
      <c r="NLP314" s="418" t="s">
        <v>758</v>
      </c>
      <c r="NLQ314" s="417" t="s">
        <v>778</v>
      </c>
      <c r="NLR314" s="414" t="s">
        <v>648</v>
      </c>
      <c r="NLS314" s="415">
        <v>4</v>
      </c>
      <c r="NLT314" s="418" t="s">
        <v>758</v>
      </c>
      <c r="NLU314" s="417" t="s">
        <v>778</v>
      </c>
      <c r="NLV314" s="414" t="s">
        <v>648</v>
      </c>
      <c r="NLW314" s="415">
        <v>4</v>
      </c>
      <c r="NLX314" s="418" t="s">
        <v>758</v>
      </c>
      <c r="NLY314" s="417" t="s">
        <v>778</v>
      </c>
      <c r="NLZ314" s="414" t="s">
        <v>648</v>
      </c>
      <c r="NMA314" s="415">
        <v>4</v>
      </c>
      <c r="NMB314" s="418" t="s">
        <v>758</v>
      </c>
      <c r="NMC314" s="417" t="s">
        <v>778</v>
      </c>
      <c r="NMD314" s="414" t="s">
        <v>648</v>
      </c>
      <c r="NME314" s="415">
        <v>4</v>
      </c>
      <c r="NMF314" s="418" t="s">
        <v>758</v>
      </c>
      <c r="NMG314" s="417" t="s">
        <v>778</v>
      </c>
      <c r="NMH314" s="414" t="s">
        <v>648</v>
      </c>
      <c r="NMI314" s="415">
        <v>4</v>
      </c>
      <c r="NMJ314" s="418" t="s">
        <v>758</v>
      </c>
      <c r="NMK314" s="417" t="s">
        <v>778</v>
      </c>
      <c r="NML314" s="414" t="s">
        <v>648</v>
      </c>
      <c r="NMM314" s="415">
        <v>4</v>
      </c>
      <c r="NMN314" s="418" t="s">
        <v>758</v>
      </c>
      <c r="NMO314" s="417" t="s">
        <v>778</v>
      </c>
      <c r="NMP314" s="414" t="s">
        <v>648</v>
      </c>
      <c r="NMQ314" s="415">
        <v>4</v>
      </c>
      <c r="NMR314" s="418" t="s">
        <v>758</v>
      </c>
      <c r="NMS314" s="417" t="s">
        <v>778</v>
      </c>
      <c r="NMT314" s="414" t="s">
        <v>648</v>
      </c>
      <c r="NMU314" s="415">
        <v>4</v>
      </c>
      <c r="NMV314" s="418" t="s">
        <v>758</v>
      </c>
      <c r="NMW314" s="417" t="s">
        <v>778</v>
      </c>
      <c r="NMX314" s="414" t="s">
        <v>648</v>
      </c>
      <c r="NMY314" s="415">
        <v>4</v>
      </c>
      <c r="NMZ314" s="418" t="s">
        <v>758</v>
      </c>
      <c r="NNA314" s="417" t="s">
        <v>778</v>
      </c>
      <c r="NNB314" s="414" t="s">
        <v>648</v>
      </c>
      <c r="NNC314" s="415">
        <v>4</v>
      </c>
      <c r="NND314" s="418" t="s">
        <v>758</v>
      </c>
      <c r="NNE314" s="417" t="s">
        <v>778</v>
      </c>
      <c r="NNF314" s="414" t="s">
        <v>648</v>
      </c>
      <c r="NNG314" s="415">
        <v>4</v>
      </c>
      <c r="NNH314" s="418" t="s">
        <v>758</v>
      </c>
      <c r="NNI314" s="417" t="s">
        <v>778</v>
      </c>
      <c r="NNJ314" s="414" t="s">
        <v>648</v>
      </c>
      <c r="NNK314" s="415">
        <v>4</v>
      </c>
      <c r="NNL314" s="418" t="s">
        <v>758</v>
      </c>
      <c r="NNM314" s="417" t="s">
        <v>778</v>
      </c>
      <c r="NNN314" s="414" t="s">
        <v>648</v>
      </c>
      <c r="NNO314" s="415">
        <v>4</v>
      </c>
      <c r="NNP314" s="418" t="s">
        <v>758</v>
      </c>
      <c r="NNQ314" s="417" t="s">
        <v>778</v>
      </c>
      <c r="NNR314" s="414" t="s">
        <v>648</v>
      </c>
      <c r="NNS314" s="415">
        <v>4</v>
      </c>
      <c r="NNT314" s="418" t="s">
        <v>758</v>
      </c>
      <c r="NNU314" s="417" t="s">
        <v>778</v>
      </c>
      <c r="NNV314" s="414" t="s">
        <v>648</v>
      </c>
      <c r="NNW314" s="415">
        <v>4</v>
      </c>
      <c r="NNX314" s="418" t="s">
        <v>758</v>
      </c>
      <c r="NNY314" s="417" t="s">
        <v>778</v>
      </c>
      <c r="NNZ314" s="414" t="s">
        <v>648</v>
      </c>
      <c r="NOA314" s="415">
        <v>4</v>
      </c>
      <c r="NOB314" s="418" t="s">
        <v>758</v>
      </c>
      <c r="NOC314" s="417" t="s">
        <v>778</v>
      </c>
      <c r="NOD314" s="414" t="s">
        <v>648</v>
      </c>
      <c r="NOE314" s="415">
        <v>4</v>
      </c>
      <c r="NOF314" s="418" t="s">
        <v>758</v>
      </c>
      <c r="NOG314" s="417" t="s">
        <v>778</v>
      </c>
      <c r="NOH314" s="414" t="s">
        <v>648</v>
      </c>
      <c r="NOI314" s="415">
        <v>4</v>
      </c>
      <c r="NOJ314" s="418" t="s">
        <v>758</v>
      </c>
      <c r="NOK314" s="417" t="s">
        <v>778</v>
      </c>
      <c r="NOL314" s="414" t="s">
        <v>648</v>
      </c>
      <c r="NOM314" s="415">
        <v>4</v>
      </c>
      <c r="NON314" s="418" t="s">
        <v>758</v>
      </c>
      <c r="NOO314" s="417" t="s">
        <v>778</v>
      </c>
      <c r="NOP314" s="414" t="s">
        <v>648</v>
      </c>
      <c r="NOQ314" s="415">
        <v>4</v>
      </c>
      <c r="NOR314" s="418" t="s">
        <v>758</v>
      </c>
      <c r="NOS314" s="417" t="s">
        <v>778</v>
      </c>
      <c r="NOT314" s="414" t="s">
        <v>648</v>
      </c>
      <c r="NOU314" s="415">
        <v>4</v>
      </c>
      <c r="NOV314" s="418" t="s">
        <v>758</v>
      </c>
      <c r="NOW314" s="417" t="s">
        <v>778</v>
      </c>
      <c r="NOX314" s="414" t="s">
        <v>648</v>
      </c>
      <c r="NOY314" s="415">
        <v>4</v>
      </c>
      <c r="NOZ314" s="418" t="s">
        <v>758</v>
      </c>
      <c r="NPA314" s="417" t="s">
        <v>778</v>
      </c>
      <c r="NPB314" s="414" t="s">
        <v>648</v>
      </c>
      <c r="NPC314" s="415">
        <v>4</v>
      </c>
      <c r="NPD314" s="418" t="s">
        <v>758</v>
      </c>
      <c r="NPE314" s="417" t="s">
        <v>778</v>
      </c>
      <c r="NPF314" s="414" t="s">
        <v>648</v>
      </c>
      <c r="NPG314" s="415">
        <v>4</v>
      </c>
      <c r="NPH314" s="418" t="s">
        <v>758</v>
      </c>
      <c r="NPI314" s="417" t="s">
        <v>778</v>
      </c>
      <c r="NPJ314" s="414" t="s">
        <v>648</v>
      </c>
      <c r="NPK314" s="415">
        <v>4</v>
      </c>
      <c r="NPL314" s="418" t="s">
        <v>758</v>
      </c>
      <c r="NPM314" s="417" t="s">
        <v>778</v>
      </c>
      <c r="NPN314" s="414" t="s">
        <v>648</v>
      </c>
      <c r="NPO314" s="415">
        <v>4</v>
      </c>
      <c r="NPP314" s="418" t="s">
        <v>758</v>
      </c>
      <c r="NPQ314" s="417" t="s">
        <v>778</v>
      </c>
      <c r="NPR314" s="414" t="s">
        <v>648</v>
      </c>
      <c r="NPS314" s="415">
        <v>4</v>
      </c>
      <c r="NPT314" s="418" t="s">
        <v>758</v>
      </c>
      <c r="NPU314" s="417" t="s">
        <v>778</v>
      </c>
      <c r="NPV314" s="414" t="s">
        <v>648</v>
      </c>
      <c r="NPW314" s="415">
        <v>4</v>
      </c>
      <c r="NPX314" s="418" t="s">
        <v>758</v>
      </c>
      <c r="NPY314" s="417" t="s">
        <v>778</v>
      </c>
      <c r="NPZ314" s="414" t="s">
        <v>648</v>
      </c>
      <c r="NQA314" s="415">
        <v>4</v>
      </c>
      <c r="NQB314" s="418" t="s">
        <v>758</v>
      </c>
      <c r="NQC314" s="417" t="s">
        <v>778</v>
      </c>
      <c r="NQD314" s="414" t="s">
        <v>648</v>
      </c>
      <c r="NQE314" s="415">
        <v>4</v>
      </c>
      <c r="NQF314" s="418" t="s">
        <v>758</v>
      </c>
      <c r="NQG314" s="417" t="s">
        <v>778</v>
      </c>
      <c r="NQH314" s="414" t="s">
        <v>648</v>
      </c>
      <c r="NQI314" s="415">
        <v>4</v>
      </c>
      <c r="NQJ314" s="418" t="s">
        <v>758</v>
      </c>
      <c r="NQK314" s="417" t="s">
        <v>778</v>
      </c>
      <c r="NQL314" s="414" t="s">
        <v>648</v>
      </c>
      <c r="NQM314" s="415">
        <v>4</v>
      </c>
      <c r="NQN314" s="418" t="s">
        <v>758</v>
      </c>
      <c r="NQO314" s="417" t="s">
        <v>778</v>
      </c>
      <c r="NQP314" s="414" t="s">
        <v>648</v>
      </c>
      <c r="NQQ314" s="415">
        <v>4</v>
      </c>
      <c r="NQR314" s="418" t="s">
        <v>758</v>
      </c>
      <c r="NQS314" s="417" t="s">
        <v>778</v>
      </c>
      <c r="NQT314" s="414" t="s">
        <v>648</v>
      </c>
      <c r="NQU314" s="415">
        <v>4</v>
      </c>
      <c r="NQV314" s="418" t="s">
        <v>758</v>
      </c>
      <c r="NQW314" s="417" t="s">
        <v>778</v>
      </c>
      <c r="NQX314" s="414" t="s">
        <v>648</v>
      </c>
      <c r="NQY314" s="415">
        <v>4</v>
      </c>
      <c r="NQZ314" s="418" t="s">
        <v>758</v>
      </c>
      <c r="NRA314" s="417" t="s">
        <v>778</v>
      </c>
      <c r="NRB314" s="414" t="s">
        <v>648</v>
      </c>
      <c r="NRC314" s="415">
        <v>4</v>
      </c>
      <c r="NRD314" s="418" t="s">
        <v>758</v>
      </c>
      <c r="NRE314" s="417" t="s">
        <v>778</v>
      </c>
      <c r="NRF314" s="414" t="s">
        <v>648</v>
      </c>
      <c r="NRG314" s="415">
        <v>4</v>
      </c>
      <c r="NRH314" s="418" t="s">
        <v>758</v>
      </c>
      <c r="NRI314" s="417" t="s">
        <v>778</v>
      </c>
      <c r="NRJ314" s="414" t="s">
        <v>648</v>
      </c>
      <c r="NRK314" s="415">
        <v>4</v>
      </c>
      <c r="NRL314" s="418" t="s">
        <v>758</v>
      </c>
      <c r="NRM314" s="417" t="s">
        <v>778</v>
      </c>
      <c r="NRN314" s="414" t="s">
        <v>648</v>
      </c>
      <c r="NRO314" s="415">
        <v>4</v>
      </c>
      <c r="NRP314" s="418" t="s">
        <v>758</v>
      </c>
      <c r="NRQ314" s="417" t="s">
        <v>778</v>
      </c>
      <c r="NRR314" s="414" t="s">
        <v>648</v>
      </c>
      <c r="NRS314" s="415">
        <v>4</v>
      </c>
      <c r="NRT314" s="418" t="s">
        <v>758</v>
      </c>
      <c r="NRU314" s="417" t="s">
        <v>778</v>
      </c>
      <c r="NRV314" s="414" t="s">
        <v>648</v>
      </c>
      <c r="NRW314" s="415">
        <v>4</v>
      </c>
      <c r="NRX314" s="418" t="s">
        <v>758</v>
      </c>
      <c r="NRY314" s="417" t="s">
        <v>778</v>
      </c>
      <c r="NRZ314" s="414" t="s">
        <v>648</v>
      </c>
      <c r="NSA314" s="415">
        <v>4</v>
      </c>
      <c r="NSB314" s="418" t="s">
        <v>758</v>
      </c>
      <c r="NSC314" s="417" t="s">
        <v>778</v>
      </c>
      <c r="NSD314" s="414" t="s">
        <v>648</v>
      </c>
      <c r="NSE314" s="415">
        <v>4</v>
      </c>
      <c r="NSF314" s="418" t="s">
        <v>758</v>
      </c>
      <c r="NSG314" s="417" t="s">
        <v>778</v>
      </c>
      <c r="NSH314" s="414" t="s">
        <v>648</v>
      </c>
      <c r="NSI314" s="415">
        <v>4</v>
      </c>
      <c r="NSJ314" s="418" t="s">
        <v>758</v>
      </c>
      <c r="NSK314" s="417" t="s">
        <v>778</v>
      </c>
      <c r="NSL314" s="414" t="s">
        <v>648</v>
      </c>
      <c r="NSM314" s="415">
        <v>4</v>
      </c>
      <c r="NSN314" s="418" t="s">
        <v>758</v>
      </c>
      <c r="NSO314" s="417" t="s">
        <v>778</v>
      </c>
      <c r="NSP314" s="414" t="s">
        <v>648</v>
      </c>
      <c r="NSQ314" s="415">
        <v>4</v>
      </c>
      <c r="NSR314" s="418" t="s">
        <v>758</v>
      </c>
      <c r="NSS314" s="417" t="s">
        <v>778</v>
      </c>
      <c r="NST314" s="414" t="s">
        <v>648</v>
      </c>
      <c r="NSU314" s="415">
        <v>4</v>
      </c>
      <c r="NSV314" s="418" t="s">
        <v>758</v>
      </c>
      <c r="NSW314" s="417" t="s">
        <v>778</v>
      </c>
      <c r="NSX314" s="414" t="s">
        <v>648</v>
      </c>
      <c r="NSY314" s="415">
        <v>4</v>
      </c>
      <c r="NSZ314" s="418" t="s">
        <v>758</v>
      </c>
      <c r="NTA314" s="417" t="s">
        <v>778</v>
      </c>
      <c r="NTB314" s="414" t="s">
        <v>648</v>
      </c>
      <c r="NTC314" s="415">
        <v>4</v>
      </c>
      <c r="NTD314" s="418" t="s">
        <v>758</v>
      </c>
      <c r="NTE314" s="417" t="s">
        <v>778</v>
      </c>
      <c r="NTF314" s="414" t="s">
        <v>648</v>
      </c>
      <c r="NTG314" s="415">
        <v>4</v>
      </c>
      <c r="NTH314" s="418" t="s">
        <v>758</v>
      </c>
      <c r="NTI314" s="417" t="s">
        <v>778</v>
      </c>
      <c r="NTJ314" s="414" t="s">
        <v>648</v>
      </c>
      <c r="NTK314" s="415">
        <v>4</v>
      </c>
      <c r="NTL314" s="418" t="s">
        <v>758</v>
      </c>
      <c r="NTM314" s="417" t="s">
        <v>778</v>
      </c>
      <c r="NTN314" s="414" t="s">
        <v>648</v>
      </c>
      <c r="NTO314" s="415">
        <v>4</v>
      </c>
      <c r="NTP314" s="418" t="s">
        <v>758</v>
      </c>
      <c r="NTQ314" s="417" t="s">
        <v>778</v>
      </c>
      <c r="NTR314" s="414" t="s">
        <v>648</v>
      </c>
      <c r="NTS314" s="415">
        <v>4</v>
      </c>
      <c r="NTT314" s="418" t="s">
        <v>758</v>
      </c>
      <c r="NTU314" s="417" t="s">
        <v>778</v>
      </c>
      <c r="NTV314" s="414" t="s">
        <v>648</v>
      </c>
      <c r="NTW314" s="415">
        <v>4</v>
      </c>
      <c r="NTX314" s="418" t="s">
        <v>758</v>
      </c>
      <c r="NTY314" s="417" t="s">
        <v>778</v>
      </c>
      <c r="NTZ314" s="414" t="s">
        <v>648</v>
      </c>
      <c r="NUA314" s="415">
        <v>4</v>
      </c>
      <c r="NUB314" s="418" t="s">
        <v>758</v>
      </c>
      <c r="NUC314" s="417" t="s">
        <v>778</v>
      </c>
      <c r="NUD314" s="414" t="s">
        <v>648</v>
      </c>
      <c r="NUE314" s="415">
        <v>4</v>
      </c>
      <c r="NUF314" s="418" t="s">
        <v>758</v>
      </c>
      <c r="NUG314" s="417" t="s">
        <v>778</v>
      </c>
      <c r="NUH314" s="414" t="s">
        <v>648</v>
      </c>
      <c r="NUI314" s="415">
        <v>4</v>
      </c>
      <c r="NUJ314" s="418" t="s">
        <v>758</v>
      </c>
      <c r="NUK314" s="417" t="s">
        <v>778</v>
      </c>
      <c r="NUL314" s="414" t="s">
        <v>648</v>
      </c>
      <c r="NUM314" s="415">
        <v>4</v>
      </c>
      <c r="NUN314" s="418" t="s">
        <v>758</v>
      </c>
      <c r="NUO314" s="417" t="s">
        <v>778</v>
      </c>
      <c r="NUP314" s="414" t="s">
        <v>648</v>
      </c>
      <c r="NUQ314" s="415">
        <v>4</v>
      </c>
      <c r="NUR314" s="418" t="s">
        <v>758</v>
      </c>
      <c r="NUS314" s="417" t="s">
        <v>778</v>
      </c>
      <c r="NUT314" s="414" t="s">
        <v>648</v>
      </c>
      <c r="NUU314" s="415">
        <v>4</v>
      </c>
      <c r="NUV314" s="418" t="s">
        <v>758</v>
      </c>
      <c r="NUW314" s="417" t="s">
        <v>778</v>
      </c>
      <c r="NUX314" s="414" t="s">
        <v>648</v>
      </c>
      <c r="NUY314" s="415">
        <v>4</v>
      </c>
      <c r="NUZ314" s="418" t="s">
        <v>758</v>
      </c>
      <c r="NVA314" s="417" t="s">
        <v>778</v>
      </c>
      <c r="NVB314" s="414" t="s">
        <v>648</v>
      </c>
      <c r="NVC314" s="415">
        <v>4</v>
      </c>
      <c r="NVD314" s="418" t="s">
        <v>758</v>
      </c>
      <c r="NVE314" s="417" t="s">
        <v>778</v>
      </c>
      <c r="NVF314" s="414" t="s">
        <v>648</v>
      </c>
      <c r="NVG314" s="415">
        <v>4</v>
      </c>
      <c r="NVH314" s="418" t="s">
        <v>758</v>
      </c>
      <c r="NVI314" s="417" t="s">
        <v>778</v>
      </c>
      <c r="NVJ314" s="414" t="s">
        <v>648</v>
      </c>
      <c r="NVK314" s="415">
        <v>4</v>
      </c>
      <c r="NVL314" s="418" t="s">
        <v>758</v>
      </c>
      <c r="NVM314" s="417" t="s">
        <v>778</v>
      </c>
      <c r="NVN314" s="414" t="s">
        <v>648</v>
      </c>
      <c r="NVO314" s="415">
        <v>4</v>
      </c>
      <c r="NVP314" s="418" t="s">
        <v>758</v>
      </c>
      <c r="NVQ314" s="417" t="s">
        <v>778</v>
      </c>
      <c r="NVR314" s="414" t="s">
        <v>648</v>
      </c>
      <c r="NVS314" s="415">
        <v>4</v>
      </c>
      <c r="NVT314" s="418" t="s">
        <v>758</v>
      </c>
      <c r="NVU314" s="417" t="s">
        <v>778</v>
      </c>
      <c r="NVV314" s="414" t="s">
        <v>648</v>
      </c>
      <c r="NVW314" s="415">
        <v>4</v>
      </c>
      <c r="NVX314" s="418" t="s">
        <v>758</v>
      </c>
      <c r="NVY314" s="417" t="s">
        <v>778</v>
      </c>
      <c r="NVZ314" s="414" t="s">
        <v>648</v>
      </c>
      <c r="NWA314" s="415">
        <v>4</v>
      </c>
      <c r="NWB314" s="418" t="s">
        <v>758</v>
      </c>
      <c r="NWC314" s="417" t="s">
        <v>778</v>
      </c>
      <c r="NWD314" s="414" t="s">
        <v>648</v>
      </c>
      <c r="NWE314" s="415">
        <v>4</v>
      </c>
      <c r="NWF314" s="418" t="s">
        <v>758</v>
      </c>
      <c r="NWG314" s="417" t="s">
        <v>778</v>
      </c>
      <c r="NWH314" s="414" t="s">
        <v>648</v>
      </c>
      <c r="NWI314" s="415">
        <v>4</v>
      </c>
      <c r="NWJ314" s="418" t="s">
        <v>758</v>
      </c>
      <c r="NWK314" s="417" t="s">
        <v>778</v>
      </c>
      <c r="NWL314" s="414" t="s">
        <v>648</v>
      </c>
      <c r="NWM314" s="415">
        <v>4</v>
      </c>
      <c r="NWN314" s="418" t="s">
        <v>758</v>
      </c>
      <c r="NWO314" s="417" t="s">
        <v>778</v>
      </c>
      <c r="NWP314" s="414" t="s">
        <v>648</v>
      </c>
      <c r="NWQ314" s="415">
        <v>4</v>
      </c>
      <c r="NWR314" s="418" t="s">
        <v>758</v>
      </c>
      <c r="NWS314" s="417" t="s">
        <v>778</v>
      </c>
      <c r="NWT314" s="414" t="s">
        <v>648</v>
      </c>
      <c r="NWU314" s="415">
        <v>4</v>
      </c>
      <c r="NWV314" s="418" t="s">
        <v>758</v>
      </c>
      <c r="NWW314" s="417" t="s">
        <v>778</v>
      </c>
      <c r="NWX314" s="414" t="s">
        <v>648</v>
      </c>
      <c r="NWY314" s="415">
        <v>4</v>
      </c>
      <c r="NWZ314" s="418" t="s">
        <v>758</v>
      </c>
      <c r="NXA314" s="417" t="s">
        <v>778</v>
      </c>
      <c r="NXB314" s="414" t="s">
        <v>648</v>
      </c>
      <c r="NXC314" s="415">
        <v>4</v>
      </c>
      <c r="NXD314" s="418" t="s">
        <v>758</v>
      </c>
      <c r="NXE314" s="417" t="s">
        <v>778</v>
      </c>
      <c r="NXF314" s="414" t="s">
        <v>648</v>
      </c>
      <c r="NXG314" s="415">
        <v>4</v>
      </c>
      <c r="NXH314" s="418" t="s">
        <v>758</v>
      </c>
      <c r="NXI314" s="417" t="s">
        <v>778</v>
      </c>
      <c r="NXJ314" s="414" t="s">
        <v>648</v>
      </c>
      <c r="NXK314" s="415">
        <v>4</v>
      </c>
      <c r="NXL314" s="418" t="s">
        <v>758</v>
      </c>
      <c r="NXM314" s="417" t="s">
        <v>778</v>
      </c>
      <c r="NXN314" s="414" t="s">
        <v>648</v>
      </c>
      <c r="NXO314" s="415">
        <v>4</v>
      </c>
      <c r="NXP314" s="418" t="s">
        <v>758</v>
      </c>
      <c r="NXQ314" s="417" t="s">
        <v>778</v>
      </c>
      <c r="NXR314" s="414" t="s">
        <v>648</v>
      </c>
      <c r="NXS314" s="415">
        <v>4</v>
      </c>
      <c r="NXT314" s="418" t="s">
        <v>758</v>
      </c>
      <c r="NXU314" s="417" t="s">
        <v>778</v>
      </c>
      <c r="NXV314" s="414" t="s">
        <v>648</v>
      </c>
      <c r="NXW314" s="415">
        <v>4</v>
      </c>
      <c r="NXX314" s="418" t="s">
        <v>758</v>
      </c>
      <c r="NXY314" s="417" t="s">
        <v>778</v>
      </c>
      <c r="NXZ314" s="414" t="s">
        <v>648</v>
      </c>
      <c r="NYA314" s="415">
        <v>4</v>
      </c>
      <c r="NYB314" s="418" t="s">
        <v>758</v>
      </c>
      <c r="NYC314" s="417" t="s">
        <v>778</v>
      </c>
      <c r="NYD314" s="414" t="s">
        <v>648</v>
      </c>
      <c r="NYE314" s="415">
        <v>4</v>
      </c>
      <c r="NYF314" s="418" t="s">
        <v>758</v>
      </c>
      <c r="NYG314" s="417" t="s">
        <v>778</v>
      </c>
      <c r="NYH314" s="414" t="s">
        <v>648</v>
      </c>
      <c r="NYI314" s="415">
        <v>4</v>
      </c>
      <c r="NYJ314" s="418" t="s">
        <v>758</v>
      </c>
      <c r="NYK314" s="417" t="s">
        <v>778</v>
      </c>
      <c r="NYL314" s="414" t="s">
        <v>648</v>
      </c>
      <c r="NYM314" s="415">
        <v>4</v>
      </c>
      <c r="NYN314" s="418" t="s">
        <v>758</v>
      </c>
      <c r="NYO314" s="417" t="s">
        <v>778</v>
      </c>
      <c r="NYP314" s="414" t="s">
        <v>648</v>
      </c>
      <c r="NYQ314" s="415">
        <v>4</v>
      </c>
      <c r="NYR314" s="418" t="s">
        <v>758</v>
      </c>
      <c r="NYS314" s="417" t="s">
        <v>778</v>
      </c>
      <c r="NYT314" s="414" t="s">
        <v>648</v>
      </c>
      <c r="NYU314" s="415">
        <v>4</v>
      </c>
      <c r="NYV314" s="418" t="s">
        <v>758</v>
      </c>
      <c r="NYW314" s="417" t="s">
        <v>778</v>
      </c>
      <c r="NYX314" s="414" t="s">
        <v>648</v>
      </c>
      <c r="NYY314" s="415">
        <v>4</v>
      </c>
      <c r="NYZ314" s="418" t="s">
        <v>758</v>
      </c>
      <c r="NZA314" s="417" t="s">
        <v>778</v>
      </c>
      <c r="NZB314" s="414" t="s">
        <v>648</v>
      </c>
      <c r="NZC314" s="415">
        <v>4</v>
      </c>
      <c r="NZD314" s="418" t="s">
        <v>758</v>
      </c>
      <c r="NZE314" s="417" t="s">
        <v>778</v>
      </c>
      <c r="NZF314" s="414" t="s">
        <v>648</v>
      </c>
      <c r="NZG314" s="415">
        <v>4</v>
      </c>
      <c r="NZH314" s="418" t="s">
        <v>758</v>
      </c>
      <c r="NZI314" s="417" t="s">
        <v>778</v>
      </c>
      <c r="NZJ314" s="414" t="s">
        <v>648</v>
      </c>
      <c r="NZK314" s="415">
        <v>4</v>
      </c>
      <c r="NZL314" s="418" t="s">
        <v>758</v>
      </c>
      <c r="NZM314" s="417" t="s">
        <v>778</v>
      </c>
      <c r="NZN314" s="414" t="s">
        <v>648</v>
      </c>
      <c r="NZO314" s="415">
        <v>4</v>
      </c>
      <c r="NZP314" s="418" t="s">
        <v>758</v>
      </c>
      <c r="NZQ314" s="417" t="s">
        <v>778</v>
      </c>
      <c r="NZR314" s="414" t="s">
        <v>648</v>
      </c>
      <c r="NZS314" s="415">
        <v>4</v>
      </c>
      <c r="NZT314" s="418" t="s">
        <v>758</v>
      </c>
      <c r="NZU314" s="417" t="s">
        <v>778</v>
      </c>
      <c r="NZV314" s="414" t="s">
        <v>648</v>
      </c>
      <c r="NZW314" s="415">
        <v>4</v>
      </c>
      <c r="NZX314" s="418" t="s">
        <v>758</v>
      </c>
      <c r="NZY314" s="417" t="s">
        <v>778</v>
      </c>
      <c r="NZZ314" s="414" t="s">
        <v>648</v>
      </c>
      <c r="OAA314" s="415">
        <v>4</v>
      </c>
      <c r="OAB314" s="418" t="s">
        <v>758</v>
      </c>
      <c r="OAC314" s="417" t="s">
        <v>778</v>
      </c>
      <c r="OAD314" s="414" t="s">
        <v>648</v>
      </c>
      <c r="OAE314" s="415">
        <v>4</v>
      </c>
      <c r="OAF314" s="418" t="s">
        <v>758</v>
      </c>
      <c r="OAG314" s="417" t="s">
        <v>778</v>
      </c>
      <c r="OAH314" s="414" t="s">
        <v>648</v>
      </c>
      <c r="OAI314" s="415">
        <v>4</v>
      </c>
      <c r="OAJ314" s="418" t="s">
        <v>758</v>
      </c>
      <c r="OAK314" s="417" t="s">
        <v>778</v>
      </c>
      <c r="OAL314" s="414" t="s">
        <v>648</v>
      </c>
      <c r="OAM314" s="415">
        <v>4</v>
      </c>
      <c r="OAN314" s="418" t="s">
        <v>758</v>
      </c>
      <c r="OAO314" s="417" t="s">
        <v>778</v>
      </c>
      <c r="OAP314" s="414" t="s">
        <v>648</v>
      </c>
      <c r="OAQ314" s="415">
        <v>4</v>
      </c>
      <c r="OAR314" s="418" t="s">
        <v>758</v>
      </c>
      <c r="OAS314" s="417" t="s">
        <v>778</v>
      </c>
      <c r="OAT314" s="414" t="s">
        <v>648</v>
      </c>
      <c r="OAU314" s="415">
        <v>4</v>
      </c>
      <c r="OAV314" s="418" t="s">
        <v>758</v>
      </c>
      <c r="OAW314" s="417" t="s">
        <v>778</v>
      </c>
      <c r="OAX314" s="414" t="s">
        <v>648</v>
      </c>
      <c r="OAY314" s="415">
        <v>4</v>
      </c>
      <c r="OAZ314" s="418" t="s">
        <v>758</v>
      </c>
      <c r="OBA314" s="417" t="s">
        <v>778</v>
      </c>
      <c r="OBB314" s="414" t="s">
        <v>648</v>
      </c>
      <c r="OBC314" s="415">
        <v>4</v>
      </c>
      <c r="OBD314" s="418" t="s">
        <v>758</v>
      </c>
      <c r="OBE314" s="417" t="s">
        <v>778</v>
      </c>
      <c r="OBF314" s="414" t="s">
        <v>648</v>
      </c>
      <c r="OBG314" s="415">
        <v>4</v>
      </c>
      <c r="OBH314" s="418" t="s">
        <v>758</v>
      </c>
      <c r="OBI314" s="417" t="s">
        <v>778</v>
      </c>
      <c r="OBJ314" s="414" t="s">
        <v>648</v>
      </c>
      <c r="OBK314" s="415">
        <v>4</v>
      </c>
      <c r="OBL314" s="418" t="s">
        <v>758</v>
      </c>
      <c r="OBM314" s="417" t="s">
        <v>778</v>
      </c>
      <c r="OBN314" s="414" t="s">
        <v>648</v>
      </c>
      <c r="OBO314" s="415">
        <v>4</v>
      </c>
      <c r="OBP314" s="418" t="s">
        <v>758</v>
      </c>
      <c r="OBQ314" s="417" t="s">
        <v>778</v>
      </c>
      <c r="OBR314" s="414" t="s">
        <v>648</v>
      </c>
      <c r="OBS314" s="415">
        <v>4</v>
      </c>
      <c r="OBT314" s="418" t="s">
        <v>758</v>
      </c>
      <c r="OBU314" s="417" t="s">
        <v>778</v>
      </c>
      <c r="OBV314" s="414" t="s">
        <v>648</v>
      </c>
      <c r="OBW314" s="415">
        <v>4</v>
      </c>
      <c r="OBX314" s="418" t="s">
        <v>758</v>
      </c>
      <c r="OBY314" s="417" t="s">
        <v>778</v>
      </c>
      <c r="OBZ314" s="414" t="s">
        <v>648</v>
      </c>
      <c r="OCA314" s="415">
        <v>4</v>
      </c>
      <c r="OCB314" s="418" t="s">
        <v>758</v>
      </c>
      <c r="OCC314" s="417" t="s">
        <v>778</v>
      </c>
      <c r="OCD314" s="414" t="s">
        <v>648</v>
      </c>
      <c r="OCE314" s="415">
        <v>4</v>
      </c>
      <c r="OCF314" s="418" t="s">
        <v>758</v>
      </c>
      <c r="OCG314" s="417" t="s">
        <v>778</v>
      </c>
      <c r="OCH314" s="414" t="s">
        <v>648</v>
      </c>
      <c r="OCI314" s="415">
        <v>4</v>
      </c>
      <c r="OCJ314" s="418" t="s">
        <v>758</v>
      </c>
      <c r="OCK314" s="417" t="s">
        <v>778</v>
      </c>
      <c r="OCL314" s="414" t="s">
        <v>648</v>
      </c>
      <c r="OCM314" s="415">
        <v>4</v>
      </c>
      <c r="OCN314" s="418" t="s">
        <v>758</v>
      </c>
      <c r="OCO314" s="417" t="s">
        <v>778</v>
      </c>
      <c r="OCP314" s="414" t="s">
        <v>648</v>
      </c>
      <c r="OCQ314" s="415">
        <v>4</v>
      </c>
      <c r="OCR314" s="418" t="s">
        <v>758</v>
      </c>
      <c r="OCS314" s="417" t="s">
        <v>778</v>
      </c>
      <c r="OCT314" s="414" t="s">
        <v>648</v>
      </c>
      <c r="OCU314" s="415">
        <v>4</v>
      </c>
      <c r="OCV314" s="418" t="s">
        <v>758</v>
      </c>
      <c r="OCW314" s="417" t="s">
        <v>778</v>
      </c>
      <c r="OCX314" s="414" t="s">
        <v>648</v>
      </c>
      <c r="OCY314" s="415">
        <v>4</v>
      </c>
      <c r="OCZ314" s="418" t="s">
        <v>758</v>
      </c>
      <c r="ODA314" s="417" t="s">
        <v>778</v>
      </c>
      <c r="ODB314" s="414" t="s">
        <v>648</v>
      </c>
      <c r="ODC314" s="415">
        <v>4</v>
      </c>
      <c r="ODD314" s="418" t="s">
        <v>758</v>
      </c>
      <c r="ODE314" s="417" t="s">
        <v>778</v>
      </c>
      <c r="ODF314" s="414" t="s">
        <v>648</v>
      </c>
      <c r="ODG314" s="415">
        <v>4</v>
      </c>
      <c r="ODH314" s="418" t="s">
        <v>758</v>
      </c>
      <c r="ODI314" s="417" t="s">
        <v>778</v>
      </c>
      <c r="ODJ314" s="414" t="s">
        <v>648</v>
      </c>
      <c r="ODK314" s="415">
        <v>4</v>
      </c>
      <c r="ODL314" s="418" t="s">
        <v>758</v>
      </c>
      <c r="ODM314" s="417" t="s">
        <v>778</v>
      </c>
      <c r="ODN314" s="414" t="s">
        <v>648</v>
      </c>
      <c r="ODO314" s="415">
        <v>4</v>
      </c>
      <c r="ODP314" s="418" t="s">
        <v>758</v>
      </c>
      <c r="ODQ314" s="417" t="s">
        <v>778</v>
      </c>
      <c r="ODR314" s="414" t="s">
        <v>648</v>
      </c>
      <c r="ODS314" s="415">
        <v>4</v>
      </c>
      <c r="ODT314" s="418" t="s">
        <v>758</v>
      </c>
      <c r="ODU314" s="417" t="s">
        <v>778</v>
      </c>
      <c r="ODV314" s="414" t="s">
        <v>648</v>
      </c>
      <c r="ODW314" s="415">
        <v>4</v>
      </c>
      <c r="ODX314" s="418" t="s">
        <v>758</v>
      </c>
      <c r="ODY314" s="417" t="s">
        <v>778</v>
      </c>
      <c r="ODZ314" s="414" t="s">
        <v>648</v>
      </c>
      <c r="OEA314" s="415">
        <v>4</v>
      </c>
      <c r="OEB314" s="418" t="s">
        <v>758</v>
      </c>
      <c r="OEC314" s="417" t="s">
        <v>778</v>
      </c>
      <c r="OED314" s="414" t="s">
        <v>648</v>
      </c>
      <c r="OEE314" s="415">
        <v>4</v>
      </c>
      <c r="OEF314" s="418" t="s">
        <v>758</v>
      </c>
      <c r="OEG314" s="417" t="s">
        <v>778</v>
      </c>
      <c r="OEH314" s="414" t="s">
        <v>648</v>
      </c>
      <c r="OEI314" s="415">
        <v>4</v>
      </c>
      <c r="OEJ314" s="418" t="s">
        <v>758</v>
      </c>
      <c r="OEK314" s="417" t="s">
        <v>778</v>
      </c>
      <c r="OEL314" s="414" t="s">
        <v>648</v>
      </c>
      <c r="OEM314" s="415">
        <v>4</v>
      </c>
      <c r="OEN314" s="418" t="s">
        <v>758</v>
      </c>
      <c r="OEO314" s="417" t="s">
        <v>778</v>
      </c>
      <c r="OEP314" s="414" t="s">
        <v>648</v>
      </c>
      <c r="OEQ314" s="415">
        <v>4</v>
      </c>
      <c r="OER314" s="418" t="s">
        <v>758</v>
      </c>
      <c r="OES314" s="417" t="s">
        <v>778</v>
      </c>
      <c r="OET314" s="414" t="s">
        <v>648</v>
      </c>
      <c r="OEU314" s="415">
        <v>4</v>
      </c>
      <c r="OEV314" s="418" t="s">
        <v>758</v>
      </c>
      <c r="OEW314" s="417" t="s">
        <v>778</v>
      </c>
      <c r="OEX314" s="414" t="s">
        <v>648</v>
      </c>
      <c r="OEY314" s="415">
        <v>4</v>
      </c>
      <c r="OEZ314" s="418" t="s">
        <v>758</v>
      </c>
      <c r="OFA314" s="417" t="s">
        <v>778</v>
      </c>
      <c r="OFB314" s="414" t="s">
        <v>648</v>
      </c>
      <c r="OFC314" s="415">
        <v>4</v>
      </c>
      <c r="OFD314" s="418" t="s">
        <v>758</v>
      </c>
      <c r="OFE314" s="417" t="s">
        <v>778</v>
      </c>
      <c r="OFF314" s="414" t="s">
        <v>648</v>
      </c>
      <c r="OFG314" s="415">
        <v>4</v>
      </c>
      <c r="OFH314" s="418" t="s">
        <v>758</v>
      </c>
      <c r="OFI314" s="417" t="s">
        <v>778</v>
      </c>
      <c r="OFJ314" s="414" t="s">
        <v>648</v>
      </c>
      <c r="OFK314" s="415">
        <v>4</v>
      </c>
      <c r="OFL314" s="418" t="s">
        <v>758</v>
      </c>
      <c r="OFM314" s="417" t="s">
        <v>778</v>
      </c>
      <c r="OFN314" s="414" t="s">
        <v>648</v>
      </c>
      <c r="OFO314" s="415">
        <v>4</v>
      </c>
      <c r="OFP314" s="418" t="s">
        <v>758</v>
      </c>
      <c r="OFQ314" s="417" t="s">
        <v>778</v>
      </c>
      <c r="OFR314" s="414" t="s">
        <v>648</v>
      </c>
      <c r="OFS314" s="415">
        <v>4</v>
      </c>
      <c r="OFT314" s="418" t="s">
        <v>758</v>
      </c>
      <c r="OFU314" s="417" t="s">
        <v>778</v>
      </c>
      <c r="OFV314" s="414" t="s">
        <v>648</v>
      </c>
      <c r="OFW314" s="415">
        <v>4</v>
      </c>
      <c r="OFX314" s="418" t="s">
        <v>758</v>
      </c>
      <c r="OFY314" s="417" t="s">
        <v>778</v>
      </c>
      <c r="OFZ314" s="414" t="s">
        <v>648</v>
      </c>
      <c r="OGA314" s="415">
        <v>4</v>
      </c>
      <c r="OGB314" s="418" t="s">
        <v>758</v>
      </c>
      <c r="OGC314" s="417" t="s">
        <v>778</v>
      </c>
      <c r="OGD314" s="414" t="s">
        <v>648</v>
      </c>
      <c r="OGE314" s="415">
        <v>4</v>
      </c>
      <c r="OGF314" s="418" t="s">
        <v>758</v>
      </c>
      <c r="OGG314" s="417" t="s">
        <v>778</v>
      </c>
      <c r="OGH314" s="414" t="s">
        <v>648</v>
      </c>
      <c r="OGI314" s="415">
        <v>4</v>
      </c>
      <c r="OGJ314" s="418" t="s">
        <v>758</v>
      </c>
      <c r="OGK314" s="417" t="s">
        <v>778</v>
      </c>
      <c r="OGL314" s="414" t="s">
        <v>648</v>
      </c>
      <c r="OGM314" s="415">
        <v>4</v>
      </c>
      <c r="OGN314" s="418" t="s">
        <v>758</v>
      </c>
      <c r="OGO314" s="417" t="s">
        <v>778</v>
      </c>
      <c r="OGP314" s="414" t="s">
        <v>648</v>
      </c>
      <c r="OGQ314" s="415">
        <v>4</v>
      </c>
      <c r="OGR314" s="418" t="s">
        <v>758</v>
      </c>
      <c r="OGS314" s="417" t="s">
        <v>778</v>
      </c>
      <c r="OGT314" s="414" t="s">
        <v>648</v>
      </c>
      <c r="OGU314" s="415">
        <v>4</v>
      </c>
      <c r="OGV314" s="418" t="s">
        <v>758</v>
      </c>
      <c r="OGW314" s="417" t="s">
        <v>778</v>
      </c>
      <c r="OGX314" s="414" t="s">
        <v>648</v>
      </c>
      <c r="OGY314" s="415">
        <v>4</v>
      </c>
      <c r="OGZ314" s="418" t="s">
        <v>758</v>
      </c>
      <c r="OHA314" s="417" t="s">
        <v>778</v>
      </c>
      <c r="OHB314" s="414" t="s">
        <v>648</v>
      </c>
      <c r="OHC314" s="415">
        <v>4</v>
      </c>
      <c r="OHD314" s="418" t="s">
        <v>758</v>
      </c>
      <c r="OHE314" s="417" t="s">
        <v>778</v>
      </c>
      <c r="OHF314" s="414" t="s">
        <v>648</v>
      </c>
      <c r="OHG314" s="415">
        <v>4</v>
      </c>
      <c r="OHH314" s="418" t="s">
        <v>758</v>
      </c>
      <c r="OHI314" s="417" t="s">
        <v>778</v>
      </c>
      <c r="OHJ314" s="414" t="s">
        <v>648</v>
      </c>
      <c r="OHK314" s="415">
        <v>4</v>
      </c>
      <c r="OHL314" s="418" t="s">
        <v>758</v>
      </c>
      <c r="OHM314" s="417" t="s">
        <v>778</v>
      </c>
      <c r="OHN314" s="414" t="s">
        <v>648</v>
      </c>
      <c r="OHO314" s="415">
        <v>4</v>
      </c>
      <c r="OHP314" s="418" t="s">
        <v>758</v>
      </c>
      <c r="OHQ314" s="417" t="s">
        <v>778</v>
      </c>
      <c r="OHR314" s="414" t="s">
        <v>648</v>
      </c>
      <c r="OHS314" s="415">
        <v>4</v>
      </c>
      <c r="OHT314" s="418" t="s">
        <v>758</v>
      </c>
      <c r="OHU314" s="417" t="s">
        <v>778</v>
      </c>
      <c r="OHV314" s="414" t="s">
        <v>648</v>
      </c>
      <c r="OHW314" s="415">
        <v>4</v>
      </c>
      <c r="OHX314" s="418" t="s">
        <v>758</v>
      </c>
      <c r="OHY314" s="417" t="s">
        <v>778</v>
      </c>
      <c r="OHZ314" s="414" t="s">
        <v>648</v>
      </c>
      <c r="OIA314" s="415">
        <v>4</v>
      </c>
      <c r="OIB314" s="418" t="s">
        <v>758</v>
      </c>
      <c r="OIC314" s="417" t="s">
        <v>778</v>
      </c>
      <c r="OID314" s="414" t="s">
        <v>648</v>
      </c>
      <c r="OIE314" s="415">
        <v>4</v>
      </c>
      <c r="OIF314" s="418" t="s">
        <v>758</v>
      </c>
      <c r="OIG314" s="417" t="s">
        <v>778</v>
      </c>
      <c r="OIH314" s="414" t="s">
        <v>648</v>
      </c>
      <c r="OII314" s="415">
        <v>4</v>
      </c>
      <c r="OIJ314" s="418" t="s">
        <v>758</v>
      </c>
      <c r="OIK314" s="417" t="s">
        <v>778</v>
      </c>
      <c r="OIL314" s="414" t="s">
        <v>648</v>
      </c>
      <c r="OIM314" s="415">
        <v>4</v>
      </c>
      <c r="OIN314" s="418" t="s">
        <v>758</v>
      </c>
      <c r="OIO314" s="417" t="s">
        <v>778</v>
      </c>
      <c r="OIP314" s="414" t="s">
        <v>648</v>
      </c>
      <c r="OIQ314" s="415">
        <v>4</v>
      </c>
      <c r="OIR314" s="418" t="s">
        <v>758</v>
      </c>
      <c r="OIS314" s="417" t="s">
        <v>778</v>
      </c>
      <c r="OIT314" s="414" t="s">
        <v>648</v>
      </c>
      <c r="OIU314" s="415">
        <v>4</v>
      </c>
      <c r="OIV314" s="418" t="s">
        <v>758</v>
      </c>
      <c r="OIW314" s="417" t="s">
        <v>778</v>
      </c>
      <c r="OIX314" s="414" t="s">
        <v>648</v>
      </c>
      <c r="OIY314" s="415">
        <v>4</v>
      </c>
      <c r="OIZ314" s="418" t="s">
        <v>758</v>
      </c>
      <c r="OJA314" s="417" t="s">
        <v>778</v>
      </c>
      <c r="OJB314" s="414" t="s">
        <v>648</v>
      </c>
      <c r="OJC314" s="415">
        <v>4</v>
      </c>
      <c r="OJD314" s="418" t="s">
        <v>758</v>
      </c>
      <c r="OJE314" s="417" t="s">
        <v>778</v>
      </c>
      <c r="OJF314" s="414" t="s">
        <v>648</v>
      </c>
      <c r="OJG314" s="415">
        <v>4</v>
      </c>
      <c r="OJH314" s="418" t="s">
        <v>758</v>
      </c>
      <c r="OJI314" s="417" t="s">
        <v>778</v>
      </c>
      <c r="OJJ314" s="414" t="s">
        <v>648</v>
      </c>
      <c r="OJK314" s="415">
        <v>4</v>
      </c>
      <c r="OJL314" s="418" t="s">
        <v>758</v>
      </c>
      <c r="OJM314" s="417" t="s">
        <v>778</v>
      </c>
      <c r="OJN314" s="414" t="s">
        <v>648</v>
      </c>
      <c r="OJO314" s="415">
        <v>4</v>
      </c>
      <c r="OJP314" s="418" t="s">
        <v>758</v>
      </c>
      <c r="OJQ314" s="417" t="s">
        <v>778</v>
      </c>
      <c r="OJR314" s="414" t="s">
        <v>648</v>
      </c>
      <c r="OJS314" s="415">
        <v>4</v>
      </c>
      <c r="OJT314" s="418" t="s">
        <v>758</v>
      </c>
      <c r="OJU314" s="417" t="s">
        <v>778</v>
      </c>
      <c r="OJV314" s="414" t="s">
        <v>648</v>
      </c>
      <c r="OJW314" s="415">
        <v>4</v>
      </c>
      <c r="OJX314" s="418" t="s">
        <v>758</v>
      </c>
      <c r="OJY314" s="417" t="s">
        <v>778</v>
      </c>
      <c r="OJZ314" s="414" t="s">
        <v>648</v>
      </c>
      <c r="OKA314" s="415">
        <v>4</v>
      </c>
      <c r="OKB314" s="418" t="s">
        <v>758</v>
      </c>
      <c r="OKC314" s="417" t="s">
        <v>778</v>
      </c>
      <c r="OKD314" s="414" t="s">
        <v>648</v>
      </c>
      <c r="OKE314" s="415">
        <v>4</v>
      </c>
      <c r="OKF314" s="418" t="s">
        <v>758</v>
      </c>
      <c r="OKG314" s="417" t="s">
        <v>778</v>
      </c>
      <c r="OKH314" s="414" t="s">
        <v>648</v>
      </c>
      <c r="OKI314" s="415">
        <v>4</v>
      </c>
      <c r="OKJ314" s="418" t="s">
        <v>758</v>
      </c>
      <c r="OKK314" s="417" t="s">
        <v>778</v>
      </c>
      <c r="OKL314" s="414" t="s">
        <v>648</v>
      </c>
      <c r="OKM314" s="415">
        <v>4</v>
      </c>
      <c r="OKN314" s="418" t="s">
        <v>758</v>
      </c>
      <c r="OKO314" s="417" t="s">
        <v>778</v>
      </c>
      <c r="OKP314" s="414" t="s">
        <v>648</v>
      </c>
      <c r="OKQ314" s="415">
        <v>4</v>
      </c>
      <c r="OKR314" s="418" t="s">
        <v>758</v>
      </c>
      <c r="OKS314" s="417" t="s">
        <v>778</v>
      </c>
      <c r="OKT314" s="414" t="s">
        <v>648</v>
      </c>
      <c r="OKU314" s="415">
        <v>4</v>
      </c>
      <c r="OKV314" s="418" t="s">
        <v>758</v>
      </c>
      <c r="OKW314" s="417" t="s">
        <v>778</v>
      </c>
      <c r="OKX314" s="414" t="s">
        <v>648</v>
      </c>
      <c r="OKY314" s="415">
        <v>4</v>
      </c>
      <c r="OKZ314" s="418" t="s">
        <v>758</v>
      </c>
      <c r="OLA314" s="417" t="s">
        <v>778</v>
      </c>
      <c r="OLB314" s="414" t="s">
        <v>648</v>
      </c>
      <c r="OLC314" s="415">
        <v>4</v>
      </c>
      <c r="OLD314" s="418" t="s">
        <v>758</v>
      </c>
      <c r="OLE314" s="417" t="s">
        <v>778</v>
      </c>
      <c r="OLF314" s="414" t="s">
        <v>648</v>
      </c>
      <c r="OLG314" s="415">
        <v>4</v>
      </c>
      <c r="OLH314" s="418" t="s">
        <v>758</v>
      </c>
      <c r="OLI314" s="417" t="s">
        <v>778</v>
      </c>
      <c r="OLJ314" s="414" t="s">
        <v>648</v>
      </c>
      <c r="OLK314" s="415">
        <v>4</v>
      </c>
      <c r="OLL314" s="418" t="s">
        <v>758</v>
      </c>
      <c r="OLM314" s="417" t="s">
        <v>778</v>
      </c>
      <c r="OLN314" s="414" t="s">
        <v>648</v>
      </c>
      <c r="OLO314" s="415">
        <v>4</v>
      </c>
      <c r="OLP314" s="418" t="s">
        <v>758</v>
      </c>
      <c r="OLQ314" s="417" t="s">
        <v>778</v>
      </c>
      <c r="OLR314" s="414" t="s">
        <v>648</v>
      </c>
      <c r="OLS314" s="415">
        <v>4</v>
      </c>
      <c r="OLT314" s="418" t="s">
        <v>758</v>
      </c>
      <c r="OLU314" s="417" t="s">
        <v>778</v>
      </c>
      <c r="OLV314" s="414" t="s">
        <v>648</v>
      </c>
      <c r="OLW314" s="415">
        <v>4</v>
      </c>
      <c r="OLX314" s="418" t="s">
        <v>758</v>
      </c>
      <c r="OLY314" s="417" t="s">
        <v>778</v>
      </c>
      <c r="OLZ314" s="414" t="s">
        <v>648</v>
      </c>
      <c r="OMA314" s="415">
        <v>4</v>
      </c>
      <c r="OMB314" s="418" t="s">
        <v>758</v>
      </c>
      <c r="OMC314" s="417" t="s">
        <v>778</v>
      </c>
      <c r="OMD314" s="414" t="s">
        <v>648</v>
      </c>
      <c r="OME314" s="415">
        <v>4</v>
      </c>
      <c r="OMF314" s="418" t="s">
        <v>758</v>
      </c>
      <c r="OMG314" s="417" t="s">
        <v>778</v>
      </c>
      <c r="OMH314" s="414" t="s">
        <v>648</v>
      </c>
      <c r="OMI314" s="415">
        <v>4</v>
      </c>
      <c r="OMJ314" s="418" t="s">
        <v>758</v>
      </c>
      <c r="OMK314" s="417" t="s">
        <v>778</v>
      </c>
      <c r="OML314" s="414" t="s">
        <v>648</v>
      </c>
      <c r="OMM314" s="415">
        <v>4</v>
      </c>
      <c r="OMN314" s="418" t="s">
        <v>758</v>
      </c>
      <c r="OMO314" s="417" t="s">
        <v>778</v>
      </c>
      <c r="OMP314" s="414" t="s">
        <v>648</v>
      </c>
      <c r="OMQ314" s="415">
        <v>4</v>
      </c>
      <c r="OMR314" s="418" t="s">
        <v>758</v>
      </c>
      <c r="OMS314" s="417" t="s">
        <v>778</v>
      </c>
      <c r="OMT314" s="414" t="s">
        <v>648</v>
      </c>
      <c r="OMU314" s="415">
        <v>4</v>
      </c>
      <c r="OMV314" s="418" t="s">
        <v>758</v>
      </c>
      <c r="OMW314" s="417" t="s">
        <v>778</v>
      </c>
      <c r="OMX314" s="414" t="s">
        <v>648</v>
      </c>
      <c r="OMY314" s="415">
        <v>4</v>
      </c>
      <c r="OMZ314" s="418" t="s">
        <v>758</v>
      </c>
      <c r="ONA314" s="417" t="s">
        <v>778</v>
      </c>
      <c r="ONB314" s="414" t="s">
        <v>648</v>
      </c>
      <c r="ONC314" s="415">
        <v>4</v>
      </c>
      <c r="OND314" s="418" t="s">
        <v>758</v>
      </c>
      <c r="ONE314" s="417" t="s">
        <v>778</v>
      </c>
      <c r="ONF314" s="414" t="s">
        <v>648</v>
      </c>
      <c r="ONG314" s="415">
        <v>4</v>
      </c>
      <c r="ONH314" s="418" t="s">
        <v>758</v>
      </c>
      <c r="ONI314" s="417" t="s">
        <v>778</v>
      </c>
      <c r="ONJ314" s="414" t="s">
        <v>648</v>
      </c>
      <c r="ONK314" s="415">
        <v>4</v>
      </c>
      <c r="ONL314" s="418" t="s">
        <v>758</v>
      </c>
      <c r="ONM314" s="417" t="s">
        <v>778</v>
      </c>
      <c r="ONN314" s="414" t="s">
        <v>648</v>
      </c>
      <c r="ONO314" s="415">
        <v>4</v>
      </c>
      <c r="ONP314" s="418" t="s">
        <v>758</v>
      </c>
      <c r="ONQ314" s="417" t="s">
        <v>778</v>
      </c>
      <c r="ONR314" s="414" t="s">
        <v>648</v>
      </c>
      <c r="ONS314" s="415">
        <v>4</v>
      </c>
      <c r="ONT314" s="418" t="s">
        <v>758</v>
      </c>
      <c r="ONU314" s="417" t="s">
        <v>778</v>
      </c>
      <c r="ONV314" s="414" t="s">
        <v>648</v>
      </c>
      <c r="ONW314" s="415">
        <v>4</v>
      </c>
      <c r="ONX314" s="418" t="s">
        <v>758</v>
      </c>
      <c r="ONY314" s="417" t="s">
        <v>778</v>
      </c>
      <c r="ONZ314" s="414" t="s">
        <v>648</v>
      </c>
      <c r="OOA314" s="415">
        <v>4</v>
      </c>
      <c r="OOB314" s="418" t="s">
        <v>758</v>
      </c>
      <c r="OOC314" s="417" t="s">
        <v>778</v>
      </c>
      <c r="OOD314" s="414" t="s">
        <v>648</v>
      </c>
      <c r="OOE314" s="415">
        <v>4</v>
      </c>
      <c r="OOF314" s="418" t="s">
        <v>758</v>
      </c>
      <c r="OOG314" s="417" t="s">
        <v>778</v>
      </c>
      <c r="OOH314" s="414" t="s">
        <v>648</v>
      </c>
      <c r="OOI314" s="415">
        <v>4</v>
      </c>
      <c r="OOJ314" s="418" t="s">
        <v>758</v>
      </c>
      <c r="OOK314" s="417" t="s">
        <v>778</v>
      </c>
      <c r="OOL314" s="414" t="s">
        <v>648</v>
      </c>
      <c r="OOM314" s="415">
        <v>4</v>
      </c>
      <c r="OON314" s="418" t="s">
        <v>758</v>
      </c>
      <c r="OOO314" s="417" t="s">
        <v>778</v>
      </c>
      <c r="OOP314" s="414" t="s">
        <v>648</v>
      </c>
      <c r="OOQ314" s="415">
        <v>4</v>
      </c>
      <c r="OOR314" s="418" t="s">
        <v>758</v>
      </c>
      <c r="OOS314" s="417" t="s">
        <v>778</v>
      </c>
      <c r="OOT314" s="414" t="s">
        <v>648</v>
      </c>
      <c r="OOU314" s="415">
        <v>4</v>
      </c>
      <c r="OOV314" s="418" t="s">
        <v>758</v>
      </c>
      <c r="OOW314" s="417" t="s">
        <v>778</v>
      </c>
      <c r="OOX314" s="414" t="s">
        <v>648</v>
      </c>
      <c r="OOY314" s="415">
        <v>4</v>
      </c>
      <c r="OOZ314" s="418" t="s">
        <v>758</v>
      </c>
      <c r="OPA314" s="417" t="s">
        <v>778</v>
      </c>
      <c r="OPB314" s="414" t="s">
        <v>648</v>
      </c>
      <c r="OPC314" s="415">
        <v>4</v>
      </c>
      <c r="OPD314" s="418" t="s">
        <v>758</v>
      </c>
      <c r="OPE314" s="417" t="s">
        <v>778</v>
      </c>
      <c r="OPF314" s="414" t="s">
        <v>648</v>
      </c>
      <c r="OPG314" s="415">
        <v>4</v>
      </c>
      <c r="OPH314" s="418" t="s">
        <v>758</v>
      </c>
      <c r="OPI314" s="417" t="s">
        <v>778</v>
      </c>
      <c r="OPJ314" s="414" t="s">
        <v>648</v>
      </c>
      <c r="OPK314" s="415">
        <v>4</v>
      </c>
      <c r="OPL314" s="418" t="s">
        <v>758</v>
      </c>
      <c r="OPM314" s="417" t="s">
        <v>778</v>
      </c>
      <c r="OPN314" s="414" t="s">
        <v>648</v>
      </c>
      <c r="OPO314" s="415">
        <v>4</v>
      </c>
      <c r="OPP314" s="418" t="s">
        <v>758</v>
      </c>
      <c r="OPQ314" s="417" t="s">
        <v>778</v>
      </c>
      <c r="OPR314" s="414" t="s">
        <v>648</v>
      </c>
      <c r="OPS314" s="415">
        <v>4</v>
      </c>
      <c r="OPT314" s="418" t="s">
        <v>758</v>
      </c>
      <c r="OPU314" s="417" t="s">
        <v>778</v>
      </c>
      <c r="OPV314" s="414" t="s">
        <v>648</v>
      </c>
      <c r="OPW314" s="415">
        <v>4</v>
      </c>
      <c r="OPX314" s="418" t="s">
        <v>758</v>
      </c>
      <c r="OPY314" s="417" t="s">
        <v>778</v>
      </c>
      <c r="OPZ314" s="414" t="s">
        <v>648</v>
      </c>
      <c r="OQA314" s="415">
        <v>4</v>
      </c>
      <c r="OQB314" s="418" t="s">
        <v>758</v>
      </c>
      <c r="OQC314" s="417" t="s">
        <v>778</v>
      </c>
      <c r="OQD314" s="414" t="s">
        <v>648</v>
      </c>
      <c r="OQE314" s="415">
        <v>4</v>
      </c>
      <c r="OQF314" s="418" t="s">
        <v>758</v>
      </c>
      <c r="OQG314" s="417" t="s">
        <v>778</v>
      </c>
      <c r="OQH314" s="414" t="s">
        <v>648</v>
      </c>
      <c r="OQI314" s="415">
        <v>4</v>
      </c>
      <c r="OQJ314" s="418" t="s">
        <v>758</v>
      </c>
      <c r="OQK314" s="417" t="s">
        <v>778</v>
      </c>
      <c r="OQL314" s="414" t="s">
        <v>648</v>
      </c>
      <c r="OQM314" s="415">
        <v>4</v>
      </c>
      <c r="OQN314" s="418" t="s">
        <v>758</v>
      </c>
      <c r="OQO314" s="417" t="s">
        <v>778</v>
      </c>
      <c r="OQP314" s="414" t="s">
        <v>648</v>
      </c>
      <c r="OQQ314" s="415">
        <v>4</v>
      </c>
      <c r="OQR314" s="418" t="s">
        <v>758</v>
      </c>
      <c r="OQS314" s="417" t="s">
        <v>778</v>
      </c>
      <c r="OQT314" s="414" t="s">
        <v>648</v>
      </c>
      <c r="OQU314" s="415">
        <v>4</v>
      </c>
      <c r="OQV314" s="418" t="s">
        <v>758</v>
      </c>
      <c r="OQW314" s="417" t="s">
        <v>778</v>
      </c>
      <c r="OQX314" s="414" t="s">
        <v>648</v>
      </c>
      <c r="OQY314" s="415">
        <v>4</v>
      </c>
      <c r="OQZ314" s="418" t="s">
        <v>758</v>
      </c>
      <c r="ORA314" s="417" t="s">
        <v>778</v>
      </c>
      <c r="ORB314" s="414" t="s">
        <v>648</v>
      </c>
      <c r="ORC314" s="415">
        <v>4</v>
      </c>
      <c r="ORD314" s="418" t="s">
        <v>758</v>
      </c>
      <c r="ORE314" s="417" t="s">
        <v>778</v>
      </c>
      <c r="ORF314" s="414" t="s">
        <v>648</v>
      </c>
      <c r="ORG314" s="415">
        <v>4</v>
      </c>
      <c r="ORH314" s="418" t="s">
        <v>758</v>
      </c>
      <c r="ORI314" s="417" t="s">
        <v>778</v>
      </c>
      <c r="ORJ314" s="414" t="s">
        <v>648</v>
      </c>
      <c r="ORK314" s="415">
        <v>4</v>
      </c>
      <c r="ORL314" s="418" t="s">
        <v>758</v>
      </c>
      <c r="ORM314" s="417" t="s">
        <v>778</v>
      </c>
      <c r="ORN314" s="414" t="s">
        <v>648</v>
      </c>
      <c r="ORO314" s="415">
        <v>4</v>
      </c>
      <c r="ORP314" s="418" t="s">
        <v>758</v>
      </c>
      <c r="ORQ314" s="417" t="s">
        <v>778</v>
      </c>
      <c r="ORR314" s="414" t="s">
        <v>648</v>
      </c>
      <c r="ORS314" s="415">
        <v>4</v>
      </c>
      <c r="ORT314" s="418" t="s">
        <v>758</v>
      </c>
      <c r="ORU314" s="417" t="s">
        <v>778</v>
      </c>
      <c r="ORV314" s="414" t="s">
        <v>648</v>
      </c>
      <c r="ORW314" s="415">
        <v>4</v>
      </c>
      <c r="ORX314" s="418" t="s">
        <v>758</v>
      </c>
      <c r="ORY314" s="417" t="s">
        <v>778</v>
      </c>
      <c r="ORZ314" s="414" t="s">
        <v>648</v>
      </c>
      <c r="OSA314" s="415">
        <v>4</v>
      </c>
      <c r="OSB314" s="418" t="s">
        <v>758</v>
      </c>
      <c r="OSC314" s="417" t="s">
        <v>778</v>
      </c>
      <c r="OSD314" s="414" t="s">
        <v>648</v>
      </c>
      <c r="OSE314" s="415">
        <v>4</v>
      </c>
      <c r="OSF314" s="418" t="s">
        <v>758</v>
      </c>
      <c r="OSG314" s="417" t="s">
        <v>778</v>
      </c>
      <c r="OSH314" s="414" t="s">
        <v>648</v>
      </c>
      <c r="OSI314" s="415">
        <v>4</v>
      </c>
      <c r="OSJ314" s="418" t="s">
        <v>758</v>
      </c>
      <c r="OSK314" s="417" t="s">
        <v>778</v>
      </c>
      <c r="OSL314" s="414" t="s">
        <v>648</v>
      </c>
      <c r="OSM314" s="415">
        <v>4</v>
      </c>
      <c r="OSN314" s="418" t="s">
        <v>758</v>
      </c>
      <c r="OSO314" s="417" t="s">
        <v>778</v>
      </c>
      <c r="OSP314" s="414" t="s">
        <v>648</v>
      </c>
      <c r="OSQ314" s="415">
        <v>4</v>
      </c>
      <c r="OSR314" s="418" t="s">
        <v>758</v>
      </c>
      <c r="OSS314" s="417" t="s">
        <v>778</v>
      </c>
      <c r="OST314" s="414" t="s">
        <v>648</v>
      </c>
      <c r="OSU314" s="415">
        <v>4</v>
      </c>
      <c r="OSV314" s="418" t="s">
        <v>758</v>
      </c>
      <c r="OSW314" s="417" t="s">
        <v>778</v>
      </c>
      <c r="OSX314" s="414" t="s">
        <v>648</v>
      </c>
      <c r="OSY314" s="415">
        <v>4</v>
      </c>
      <c r="OSZ314" s="418" t="s">
        <v>758</v>
      </c>
      <c r="OTA314" s="417" t="s">
        <v>778</v>
      </c>
      <c r="OTB314" s="414" t="s">
        <v>648</v>
      </c>
      <c r="OTC314" s="415">
        <v>4</v>
      </c>
      <c r="OTD314" s="418" t="s">
        <v>758</v>
      </c>
      <c r="OTE314" s="417" t="s">
        <v>778</v>
      </c>
      <c r="OTF314" s="414" t="s">
        <v>648</v>
      </c>
      <c r="OTG314" s="415">
        <v>4</v>
      </c>
      <c r="OTH314" s="418" t="s">
        <v>758</v>
      </c>
      <c r="OTI314" s="417" t="s">
        <v>778</v>
      </c>
      <c r="OTJ314" s="414" t="s">
        <v>648</v>
      </c>
      <c r="OTK314" s="415">
        <v>4</v>
      </c>
      <c r="OTL314" s="418" t="s">
        <v>758</v>
      </c>
      <c r="OTM314" s="417" t="s">
        <v>778</v>
      </c>
      <c r="OTN314" s="414" t="s">
        <v>648</v>
      </c>
      <c r="OTO314" s="415">
        <v>4</v>
      </c>
      <c r="OTP314" s="418" t="s">
        <v>758</v>
      </c>
      <c r="OTQ314" s="417" t="s">
        <v>778</v>
      </c>
      <c r="OTR314" s="414" t="s">
        <v>648</v>
      </c>
      <c r="OTS314" s="415">
        <v>4</v>
      </c>
      <c r="OTT314" s="418" t="s">
        <v>758</v>
      </c>
      <c r="OTU314" s="417" t="s">
        <v>778</v>
      </c>
      <c r="OTV314" s="414" t="s">
        <v>648</v>
      </c>
      <c r="OTW314" s="415">
        <v>4</v>
      </c>
      <c r="OTX314" s="418" t="s">
        <v>758</v>
      </c>
      <c r="OTY314" s="417" t="s">
        <v>778</v>
      </c>
      <c r="OTZ314" s="414" t="s">
        <v>648</v>
      </c>
      <c r="OUA314" s="415">
        <v>4</v>
      </c>
      <c r="OUB314" s="418" t="s">
        <v>758</v>
      </c>
      <c r="OUC314" s="417" t="s">
        <v>778</v>
      </c>
      <c r="OUD314" s="414" t="s">
        <v>648</v>
      </c>
      <c r="OUE314" s="415">
        <v>4</v>
      </c>
      <c r="OUF314" s="418" t="s">
        <v>758</v>
      </c>
      <c r="OUG314" s="417" t="s">
        <v>778</v>
      </c>
      <c r="OUH314" s="414" t="s">
        <v>648</v>
      </c>
      <c r="OUI314" s="415">
        <v>4</v>
      </c>
      <c r="OUJ314" s="418" t="s">
        <v>758</v>
      </c>
      <c r="OUK314" s="417" t="s">
        <v>778</v>
      </c>
      <c r="OUL314" s="414" t="s">
        <v>648</v>
      </c>
      <c r="OUM314" s="415">
        <v>4</v>
      </c>
      <c r="OUN314" s="418" t="s">
        <v>758</v>
      </c>
      <c r="OUO314" s="417" t="s">
        <v>778</v>
      </c>
      <c r="OUP314" s="414" t="s">
        <v>648</v>
      </c>
      <c r="OUQ314" s="415">
        <v>4</v>
      </c>
      <c r="OUR314" s="418" t="s">
        <v>758</v>
      </c>
      <c r="OUS314" s="417" t="s">
        <v>778</v>
      </c>
      <c r="OUT314" s="414" t="s">
        <v>648</v>
      </c>
      <c r="OUU314" s="415">
        <v>4</v>
      </c>
      <c r="OUV314" s="418" t="s">
        <v>758</v>
      </c>
      <c r="OUW314" s="417" t="s">
        <v>778</v>
      </c>
      <c r="OUX314" s="414" t="s">
        <v>648</v>
      </c>
      <c r="OUY314" s="415">
        <v>4</v>
      </c>
      <c r="OUZ314" s="418" t="s">
        <v>758</v>
      </c>
      <c r="OVA314" s="417" t="s">
        <v>778</v>
      </c>
      <c r="OVB314" s="414" t="s">
        <v>648</v>
      </c>
      <c r="OVC314" s="415">
        <v>4</v>
      </c>
      <c r="OVD314" s="418" t="s">
        <v>758</v>
      </c>
      <c r="OVE314" s="417" t="s">
        <v>778</v>
      </c>
      <c r="OVF314" s="414" t="s">
        <v>648</v>
      </c>
      <c r="OVG314" s="415">
        <v>4</v>
      </c>
      <c r="OVH314" s="418" t="s">
        <v>758</v>
      </c>
      <c r="OVI314" s="417" t="s">
        <v>778</v>
      </c>
      <c r="OVJ314" s="414" t="s">
        <v>648</v>
      </c>
      <c r="OVK314" s="415">
        <v>4</v>
      </c>
      <c r="OVL314" s="418" t="s">
        <v>758</v>
      </c>
      <c r="OVM314" s="417" t="s">
        <v>778</v>
      </c>
      <c r="OVN314" s="414" t="s">
        <v>648</v>
      </c>
      <c r="OVO314" s="415">
        <v>4</v>
      </c>
      <c r="OVP314" s="418" t="s">
        <v>758</v>
      </c>
      <c r="OVQ314" s="417" t="s">
        <v>778</v>
      </c>
      <c r="OVR314" s="414" t="s">
        <v>648</v>
      </c>
      <c r="OVS314" s="415">
        <v>4</v>
      </c>
      <c r="OVT314" s="418" t="s">
        <v>758</v>
      </c>
      <c r="OVU314" s="417" t="s">
        <v>778</v>
      </c>
      <c r="OVV314" s="414" t="s">
        <v>648</v>
      </c>
      <c r="OVW314" s="415">
        <v>4</v>
      </c>
      <c r="OVX314" s="418" t="s">
        <v>758</v>
      </c>
      <c r="OVY314" s="417" t="s">
        <v>778</v>
      </c>
      <c r="OVZ314" s="414" t="s">
        <v>648</v>
      </c>
      <c r="OWA314" s="415">
        <v>4</v>
      </c>
      <c r="OWB314" s="418" t="s">
        <v>758</v>
      </c>
      <c r="OWC314" s="417" t="s">
        <v>778</v>
      </c>
      <c r="OWD314" s="414" t="s">
        <v>648</v>
      </c>
      <c r="OWE314" s="415">
        <v>4</v>
      </c>
      <c r="OWF314" s="418" t="s">
        <v>758</v>
      </c>
      <c r="OWG314" s="417" t="s">
        <v>778</v>
      </c>
      <c r="OWH314" s="414" t="s">
        <v>648</v>
      </c>
      <c r="OWI314" s="415">
        <v>4</v>
      </c>
      <c r="OWJ314" s="418" t="s">
        <v>758</v>
      </c>
      <c r="OWK314" s="417" t="s">
        <v>778</v>
      </c>
      <c r="OWL314" s="414" t="s">
        <v>648</v>
      </c>
      <c r="OWM314" s="415">
        <v>4</v>
      </c>
      <c r="OWN314" s="418" t="s">
        <v>758</v>
      </c>
      <c r="OWO314" s="417" t="s">
        <v>778</v>
      </c>
      <c r="OWP314" s="414" t="s">
        <v>648</v>
      </c>
      <c r="OWQ314" s="415">
        <v>4</v>
      </c>
      <c r="OWR314" s="418" t="s">
        <v>758</v>
      </c>
      <c r="OWS314" s="417" t="s">
        <v>778</v>
      </c>
      <c r="OWT314" s="414" t="s">
        <v>648</v>
      </c>
      <c r="OWU314" s="415">
        <v>4</v>
      </c>
      <c r="OWV314" s="418" t="s">
        <v>758</v>
      </c>
      <c r="OWW314" s="417" t="s">
        <v>778</v>
      </c>
      <c r="OWX314" s="414" t="s">
        <v>648</v>
      </c>
      <c r="OWY314" s="415">
        <v>4</v>
      </c>
      <c r="OWZ314" s="418" t="s">
        <v>758</v>
      </c>
      <c r="OXA314" s="417" t="s">
        <v>778</v>
      </c>
      <c r="OXB314" s="414" t="s">
        <v>648</v>
      </c>
      <c r="OXC314" s="415">
        <v>4</v>
      </c>
      <c r="OXD314" s="418" t="s">
        <v>758</v>
      </c>
      <c r="OXE314" s="417" t="s">
        <v>778</v>
      </c>
      <c r="OXF314" s="414" t="s">
        <v>648</v>
      </c>
      <c r="OXG314" s="415">
        <v>4</v>
      </c>
      <c r="OXH314" s="418" t="s">
        <v>758</v>
      </c>
      <c r="OXI314" s="417" t="s">
        <v>778</v>
      </c>
      <c r="OXJ314" s="414" t="s">
        <v>648</v>
      </c>
      <c r="OXK314" s="415">
        <v>4</v>
      </c>
      <c r="OXL314" s="418" t="s">
        <v>758</v>
      </c>
      <c r="OXM314" s="417" t="s">
        <v>778</v>
      </c>
      <c r="OXN314" s="414" t="s">
        <v>648</v>
      </c>
      <c r="OXO314" s="415">
        <v>4</v>
      </c>
      <c r="OXP314" s="418" t="s">
        <v>758</v>
      </c>
      <c r="OXQ314" s="417" t="s">
        <v>778</v>
      </c>
      <c r="OXR314" s="414" t="s">
        <v>648</v>
      </c>
      <c r="OXS314" s="415">
        <v>4</v>
      </c>
      <c r="OXT314" s="418" t="s">
        <v>758</v>
      </c>
      <c r="OXU314" s="417" t="s">
        <v>778</v>
      </c>
      <c r="OXV314" s="414" t="s">
        <v>648</v>
      </c>
      <c r="OXW314" s="415">
        <v>4</v>
      </c>
      <c r="OXX314" s="418" t="s">
        <v>758</v>
      </c>
      <c r="OXY314" s="417" t="s">
        <v>778</v>
      </c>
      <c r="OXZ314" s="414" t="s">
        <v>648</v>
      </c>
      <c r="OYA314" s="415">
        <v>4</v>
      </c>
      <c r="OYB314" s="418" t="s">
        <v>758</v>
      </c>
      <c r="OYC314" s="417" t="s">
        <v>778</v>
      </c>
      <c r="OYD314" s="414" t="s">
        <v>648</v>
      </c>
      <c r="OYE314" s="415">
        <v>4</v>
      </c>
      <c r="OYF314" s="418" t="s">
        <v>758</v>
      </c>
      <c r="OYG314" s="417" t="s">
        <v>778</v>
      </c>
      <c r="OYH314" s="414" t="s">
        <v>648</v>
      </c>
      <c r="OYI314" s="415">
        <v>4</v>
      </c>
      <c r="OYJ314" s="418" t="s">
        <v>758</v>
      </c>
      <c r="OYK314" s="417" t="s">
        <v>778</v>
      </c>
      <c r="OYL314" s="414" t="s">
        <v>648</v>
      </c>
      <c r="OYM314" s="415">
        <v>4</v>
      </c>
      <c r="OYN314" s="418" t="s">
        <v>758</v>
      </c>
      <c r="OYO314" s="417" t="s">
        <v>778</v>
      </c>
      <c r="OYP314" s="414" t="s">
        <v>648</v>
      </c>
      <c r="OYQ314" s="415">
        <v>4</v>
      </c>
      <c r="OYR314" s="418" t="s">
        <v>758</v>
      </c>
      <c r="OYS314" s="417" t="s">
        <v>778</v>
      </c>
      <c r="OYT314" s="414" t="s">
        <v>648</v>
      </c>
      <c r="OYU314" s="415">
        <v>4</v>
      </c>
      <c r="OYV314" s="418" t="s">
        <v>758</v>
      </c>
      <c r="OYW314" s="417" t="s">
        <v>778</v>
      </c>
      <c r="OYX314" s="414" t="s">
        <v>648</v>
      </c>
      <c r="OYY314" s="415">
        <v>4</v>
      </c>
      <c r="OYZ314" s="418" t="s">
        <v>758</v>
      </c>
      <c r="OZA314" s="417" t="s">
        <v>778</v>
      </c>
      <c r="OZB314" s="414" t="s">
        <v>648</v>
      </c>
      <c r="OZC314" s="415">
        <v>4</v>
      </c>
      <c r="OZD314" s="418" t="s">
        <v>758</v>
      </c>
      <c r="OZE314" s="417" t="s">
        <v>778</v>
      </c>
      <c r="OZF314" s="414" t="s">
        <v>648</v>
      </c>
      <c r="OZG314" s="415">
        <v>4</v>
      </c>
      <c r="OZH314" s="418" t="s">
        <v>758</v>
      </c>
      <c r="OZI314" s="417" t="s">
        <v>778</v>
      </c>
      <c r="OZJ314" s="414" t="s">
        <v>648</v>
      </c>
      <c r="OZK314" s="415">
        <v>4</v>
      </c>
      <c r="OZL314" s="418" t="s">
        <v>758</v>
      </c>
      <c r="OZM314" s="417" t="s">
        <v>778</v>
      </c>
      <c r="OZN314" s="414" t="s">
        <v>648</v>
      </c>
      <c r="OZO314" s="415">
        <v>4</v>
      </c>
      <c r="OZP314" s="418" t="s">
        <v>758</v>
      </c>
      <c r="OZQ314" s="417" t="s">
        <v>778</v>
      </c>
      <c r="OZR314" s="414" t="s">
        <v>648</v>
      </c>
      <c r="OZS314" s="415">
        <v>4</v>
      </c>
      <c r="OZT314" s="418" t="s">
        <v>758</v>
      </c>
      <c r="OZU314" s="417" t="s">
        <v>778</v>
      </c>
      <c r="OZV314" s="414" t="s">
        <v>648</v>
      </c>
      <c r="OZW314" s="415">
        <v>4</v>
      </c>
      <c r="OZX314" s="418" t="s">
        <v>758</v>
      </c>
      <c r="OZY314" s="417" t="s">
        <v>778</v>
      </c>
      <c r="OZZ314" s="414" t="s">
        <v>648</v>
      </c>
      <c r="PAA314" s="415">
        <v>4</v>
      </c>
      <c r="PAB314" s="418" t="s">
        <v>758</v>
      </c>
      <c r="PAC314" s="417" t="s">
        <v>778</v>
      </c>
      <c r="PAD314" s="414" t="s">
        <v>648</v>
      </c>
      <c r="PAE314" s="415">
        <v>4</v>
      </c>
      <c r="PAF314" s="418" t="s">
        <v>758</v>
      </c>
      <c r="PAG314" s="417" t="s">
        <v>778</v>
      </c>
      <c r="PAH314" s="414" t="s">
        <v>648</v>
      </c>
      <c r="PAI314" s="415">
        <v>4</v>
      </c>
      <c r="PAJ314" s="418" t="s">
        <v>758</v>
      </c>
      <c r="PAK314" s="417" t="s">
        <v>778</v>
      </c>
      <c r="PAL314" s="414" t="s">
        <v>648</v>
      </c>
      <c r="PAM314" s="415">
        <v>4</v>
      </c>
      <c r="PAN314" s="418" t="s">
        <v>758</v>
      </c>
      <c r="PAO314" s="417" t="s">
        <v>778</v>
      </c>
      <c r="PAP314" s="414" t="s">
        <v>648</v>
      </c>
      <c r="PAQ314" s="415">
        <v>4</v>
      </c>
      <c r="PAR314" s="418" t="s">
        <v>758</v>
      </c>
      <c r="PAS314" s="417" t="s">
        <v>778</v>
      </c>
      <c r="PAT314" s="414" t="s">
        <v>648</v>
      </c>
      <c r="PAU314" s="415">
        <v>4</v>
      </c>
      <c r="PAV314" s="418" t="s">
        <v>758</v>
      </c>
      <c r="PAW314" s="417" t="s">
        <v>778</v>
      </c>
      <c r="PAX314" s="414" t="s">
        <v>648</v>
      </c>
      <c r="PAY314" s="415">
        <v>4</v>
      </c>
      <c r="PAZ314" s="418" t="s">
        <v>758</v>
      </c>
      <c r="PBA314" s="417" t="s">
        <v>778</v>
      </c>
      <c r="PBB314" s="414" t="s">
        <v>648</v>
      </c>
      <c r="PBC314" s="415">
        <v>4</v>
      </c>
      <c r="PBD314" s="418" t="s">
        <v>758</v>
      </c>
      <c r="PBE314" s="417" t="s">
        <v>778</v>
      </c>
      <c r="PBF314" s="414" t="s">
        <v>648</v>
      </c>
      <c r="PBG314" s="415">
        <v>4</v>
      </c>
      <c r="PBH314" s="418" t="s">
        <v>758</v>
      </c>
      <c r="PBI314" s="417" t="s">
        <v>778</v>
      </c>
      <c r="PBJ314" s="414" t="s">
        <v>648</v>
      </c>
      <c r="PBK314" s="415">
        <v>4</v>
      </c>
      <c r="PBL314" s="418" t="s">
        <v>758</v>
      </c>
      <c r="PBM314" s="417" t="s">
        <v>778</v>
      </c>
      <c r="PBN314" s="414" t="s">
        <v>648</v>
      </c>
      <c r="PBO314" s="415">
        <v>4</v>
      </c>
      <c r="PBP314" s="418" t="s">
        <v>758</v>
      </c>
      <c r="PBQ314" s="417" t="s">
        <v>778</v>
      </c>
      <c r="PBR314" s="414" t="s">
        <v>648</v>
      </c>
      <c r="PBS314" s="415">
        <v>4</v>
      </c>
      <c r="PBT314" s="418" t="s">
        <v>758</v>
      </c>
      <c r="PBU314" s="417" t="s">
        <v>778</v>
      </c>
      <c r="PBV314" s="414" t="s">
        <v>648</v>
      </c>
      <c r="PBW314" s="415">
        <v>4</v>
      </c>
      <c r="PBX314" s="418" t="s">
        <v>758</v>
      </c>
      <c r="PBY314" s="417" t="s">
        <v>778</v>
      </c>
      <c r="PBZ314" s="414" t="s">
        <v>648</v>
      </c>
      <c r="PCA314" s="415">
        <v>4</v>
      </c>
      <c r="PCB314" s="418" t="s">
        <v>758</v>
      </c>
      <c r="PCC314" s="417" t="s">
        <v>778</v>
      </c>
      <c r="PCD314" s="414" t="s">
        <v>648</v>
      </c>
      <c r="PCE314" s="415">
        <v>4</v>
      </c>
      <c r="PCF314" s="418" t="s">
        <v>758</v>
      </c>
      <c r="PCG314" s="417" t="s">
        <v>778</v>
      </c>
      <c r="PCH314" s="414" t="s">
        <v>648</v>
      </c>
      <c r="PCI314" s="415">
        <v>4</v>
      </c>
      <c r="PCJ314" s="418" t="s">
        <v>758</v>
      </c>
      <c r="PCK314" s="417" t="s">
        <v>778</v>
      </c>
      <c r="PCL314" s="414" t="s">
        <v>648</v>
      </c>
      <c r="PCM314" s="415">
        <v>4</v>
      </c>
      <c r="PCN314" s="418" t="s">
        <v>758</v>
      </c>
      <c r="PCO314" s="417" t="s">
        <v>778</v>
      </c>
      <c r="PCP314" s="414" t="s">
        <v>648</v>
      </c>
      <c r="PCQ314" s="415">
        <v>4</v>
      </c>
      <c r="PCR314" s="418" t="s">
        <v>758</v>
      </c>
      <c r="PCS314" s="417" t="s">
        <v>778</v>
      </c>
      <c r="PCT314" s="414" t="s">
        <v>648</v>
      </c>
      <c r="PCU314" s="415">
        <v>4</v>
      </c>
      <c r="PCV314" s="418" t="s">
        <v>758</v>
      </c>
      <c r="PCW314" s="417" t="s">
        <v>778</v>
      </c>
      <c r="PCX314" s="414" t="s">
        <v>648</v>
      </c>
      <c r="PCY314" s="415">
        <v>4</v>
      </c>
      <c r="PCZ314" s="418" t="s">
        <v>758</v>
      </c>
      <c r="PDA314" s="417" t="s">
        <v>778</v>
      </c>
      <c r="PDB314" s="414" t="s">
        <v>648</v>
      </c>
      <c r="PDC314" s="415">
        <v>4</v>
      </c>
      <c r="PDD314" s="418" t="s">
        <v>758</v>
      </c>
      <c r="PDE314" s="417" t="s">
        <v>778</v>
      </c>
      <c r="PDF314" s="414" t="s">
        <v>648</v>
      </c>
      <c r="PDG314" s="415">
        <v>4</v>
      </c>
      <c r="PDH314" s="418" t="s">
        <v>758</v>
      </c>
      <c r="PDI314" s="417" t="s">
        <v>778</v>
      </c>
      <c r="PDJ314" s="414" t="s">
        <v>648</v>
      </c>
      <c r="PDK314" s="415">
        <v>4</v>
      </c>
      <c r="PDL314" s="418" t="s">
        <v>758</v>
      </c>
      <c r="PDM314" s="417" t="s">
        <v>778</v>
      </c>
      <c r="PDN314" s="414" t="s">
        <v>648</v>
      </c>
      <c r="PDO314" s="415">
        <v>4</v>
      </c>
      <c r="PDP314" s="418" t="s">
        <v>758</v>
      </c>
      <c r="PDQ314" s="417" t="s">
        <v>778</v>
      </c>
      <c r="PDR314" s="414" t="s">
        <v>648</v>
      </c>
      <c r="PDS314" s="415">
        <v>4</v>
      </c>
      <c r="PDT314" s="418" t="s">
        <v>758</v>
      </c>
      <c r="PDU314" s="417" t="s">
        <v>778</v>
      </c>
      <c r="PDV314" s="414" t="s">
        <v>648</v>
      </c>
      <c r="PDW314" s="415">
        <v>4</v>
      </c>
      <c r="PDX314" s="418" t="s">
        <v>758</v>
      </c>
      <c r="PDY314" s="417" t="s">
        <v>778</v>
      </c>
      <c r="PDZ314" s="414" t="s">
        <v>648</v>
      </c>
      <c r="PEA314" s="415">
        <v>4</v>
      </c>
      <c r="PEB314" s="418" t="s">
        <v>758</v>
      </c>
      <c r="PEC314" s="417" t="s">
        <v>778</v>
      </c>
      <c r="PED314" s="414" t="s">
        <v>648</v>
      </c>
      <c r="PEE314" s="415">
        <v>4</v>
      </c>
      <c r="PEF314" s="418" t="s">
        <v>758</v>
      </c>
      <c r="PEG314" s="417" t="s">
        <v>778</v>
      </c>
      <c r="PEH314" s="414" t="s">
        <v>648</v>
      </c>
      <c r="PEI314" s="415">
        <v>4</v>
      </c>
      <c r="PEJ314" s="418" t="s">
        <v>758</v>
      </c>
      <c r="PEK314" s="417" t="s">
        <v>778</v>
      </c>
      <c r="PEL314" s="414" t="s">
        <v>648</v>
      </c>
      <c r="PEM314" s="415">
        <v>4</v>
      </c>
      <c r="PEN314" s="418" t="s">
        <v>758</v>
      </c>
      <c r="PEO314" s="417" t="s">
        <v>778</v>
      </c>
      <c r="PEP314" s="414" t="s">
        <v>648</v>
      </c>
      <c r="PEQ314" s="415">
        <v>4</v>
      </c>
      <c r="PER314" s="418" t="s">
        <v>758</v>
      </c>
      <c r="PES314" s="417" t="s">
        <v>778</v>
      </c>
      <c r="PET314" s="414" t="s">
        <v>648</v>
      </c>
      <c r="PEU314" s="415">
        <v>4</v>
      </c>
      <c r="PEV314" s="418" t="s">
        <v>758</v>
      </c>
      <c r="PEW314" s="417" t="s">
        <v>778</v>
      </c>
      <c r="PEX314" s="414" t="s">
        <v>648</v>
      </c>
      <c r="PEY314" s="415">
        <v>4</v>
      </c>
      <c r="PEZ314" s="418" t="s">
        <v>758</v>
      </c>
      <c r="PFA314" s="417" t="s">
        <v>778</v>
      </c>
      <c r="PFB314" s="414" t="s">
        <v>648</v>
      </c>
      <c r="PFC314" s="415">
        <v>4</v>
      </c>
      <c r="PFD314" s="418" t="s">
        <v>758</v>
      </c>
      <c r="PFE314" s="417" t="s">
        <v>778</v>
      </c>
      <c r="PFF314" s="414" t="s">
        <v>648</v>
      </c>
      <c r="PFG314" s="415">
        <v>4</v>
      </c>
      <c r="PFH314" s="418" t="s">
        <v>758</v>
      </c>
      <c r="PFI314" s="417" t="s">
        <v>778</v>
      </c>
      <c r="PFJ314" s="414" t="s">
        <v>648</v>
      </c>
      <c r="PFK314" s="415">
        <v>4</v>
      </c>
      <c r="PFL314" s="418" t="s">
        <v>758</v>
      </c>
      <c r="PFM314" s="417" t="s">
        <v>778</v>
      </c>
      <c r="PFN314" s="414" t="s">
        <v>648</v>
      </c>
      <c r="PFO314" s="415">
        <v>4</v>
      </c>
      <c r="PFP314" s="418" t="s">
        <v>758</v>
      </c>
      <c r="PFQ314" s="417" t="s">
        <v>778</v>
      </c>
      <c r="PFR314" s="414" t="s">
        <v>648</v>
      </c>
      <c r="PFS314" s="415">
        <v>4</v>
      </c>
      <c r="PFT314" s="418" t="s">
        <v>758</v>
      </c>
      <c r="PFU314" s="417" t="s">
        <v>778</v>
      </c>
      <c r="PFV314" s="414" t="s">
        <v>648</v>
      </c>
      <c r="PFW314" s="415">
        <v>4</v>
      </c>
      <c r="PFX314" s="418" t="s">
        <v>758</v>
      </c>
      <c r="PFY314" s="417" t="s">
        <v>778</v>
      </c>
      <c r="PFZ314" s="414" t="s">
        <v>648</v>
      </c>
      <c r="PGA314" s="415">
        <v>4</v>
      </c>
      <c r="PGB314" s="418" t="s">
        <v>758</v>
      </c>
      <c r="PGC314" s="417" t="s">
        <v>778</v>
      </c>
      <c r="PGD314" s="414" t="s">
        <v>648</v>
      </c>
      <c r="PGE314" s="415">
        <v>4</v>
      </c>
      <c r="PGF314" s="418" t="s">
        <v>758</v>
      </c>
      <c r="PGG314" s="417" t="s">
        <v>778</v>
      </c>
      <c r="PGH314" s="414" t="s">
        <v>648</v>
      </c>
      <c r="PGI314" s="415">
        <v>4</v>
      </c>
      <c r="PGJ314" s="418" t="s">
        <v>758</v>
      </c>
      <c r="PGK314" s="417" t="s">
        <v>778</v>
      </c>
      <c r="PGL314" s="414" t="s">
        <v>648</v>
      </c>
      <c r="PGM314" s="415">
        <v>4</v>
      </c>
      <c r="PGN314" s="418" t="s">
        <v>758</v>
      </c>
      <c r="PGO314" s="417" t="s">
        <v>778</v>
      </c>
      <c r="PGP314" s="414" t="s">
        <v>648</v>
      </c>
      <c r="PGQ314" s="415">
        <v>4</v>
      </c>
      <c r="PGR314" s="418" t="s">
        <v>758</v>
      </c>
      <c r="PGS314" s="417" t="s">
        <v>778</v>
      </c>
      <c r="PGT314" s="414" t="s">
        <v>648</v>
      </c>
      <c r="PGU314" s="415">
        <v>4</v>
      </c>
      <c r="PGV314" s="418" t="s">
        <v>758</v>
      </c>
      <c r="PGW314" s="417" t="s">
        <v>778</v>
      </c>
      <c r="PGX314" s="414" t="s">
        <v>648</v>
      </c>
      <c r="PGY314" s="415">
        <v>4</v>
      </c>
      <c r="PGZ314" s="418" t="s">
        <v>758</v>
      </c>
      <c r="PHA314" s="417" t="s">
        <v>778</v>
      </c>
      <c r="PHB314" s="414" t="s">
        <v>648</v>
      </c>
      <c r="PHC314" s="415">
        <v>4</v>
      </c>
      <c r="PHD314" s="418" t="s">
        <v>758</v>
      </c>
      <c r="PHE314" s="417" t="s">
        <v>778</v>
      </c>
      <c r="PHF314" s="414" t="s">
        <v>648</v>
      </c>
      <c r="PHG314" s="415">
        <v>4</v>
      </c>
      <c r="PHH314" s="418" t="s">
        <v>758</v>
      </c>
      <c r="PHI314" s="417" t="s">
        <v>778</v>
      </c>
      <c r="PHJ314" s="414" t="s">
        <v>648</v>
      </c>
      <c r="PHK314" s="415">
        <v>4</v>
      </c>
      <c r="PHL314" s="418" t="s">
        <v>758</v>
      </c>
      <c r="PHM314" s="417" t="s">
        <v>778</v>
      </c>
      <c r="PHN314" s="414" t="s">
        <v>648</v>
      </c>
      <c r="PHO314" s="415">
        <v>4</v>
      </c>
      <c r="PHP314" s="418" t="s">
        <v>758</v>
      </c>
      <c r="PHQ314" s="417" t="s">
        <v>778</v>
      </c>
      <c r="PHR314" s="414" t="s">
        <v>648</v>
      </c>
      <c r="PHS314" s="415">
        <v>4</v>
      </c>
      <c r="PHT314" s="418" t="s">
        <v>758</v>
      </c>
      <c r="PHU314" s="417" t="s">
        <v>778</v>
      </c>
      <c r="PHV314" s="414" t="s">
        <v>648</v>
      </c>
      <c r="PHW314" s="415">
        <v>4</v>
      </c>
      <c r="PHX314" s="418" t="s">
        <v>758</v>
      </c>
      <c r="PHY314" s="417" t="s">
        <v>778</v>
      </c>
      <c r="PHZ314" s="414" t="s">
        <v>648</v>
      </c>
      <c r="PIA314" s="415">
        <v>4</v>
      </c>
      <c r="PIB314" s="418" t="s">
        <v>758</v>
      </c>
      <c r="PIC314" s="417" t="s">
        <v>778</v>
      </c>
      <c r="PID314" s="414" t="s">
        <v>648</v>
      </c>
      <c r="PIE314" s="415">
        <v>4</v>
      </c>
      <c r="PIF314" s="418" t="s">
        <v>758</v>
      </c>
      <c r="PIG314" s="417" t="s">
        <v>778</v>
      </c>
      <c r="PIH314" s="414" t="s">
        <v>648</v>
      </c>
      <c r="PII314" s="415">
        <v>4</v>
      </c>
      <c r="PIJ314" s="418" t="s">
        <v>758</v>
      </c>
      <c r="PIK314" s="417" t="s">
        <v>778</v>
      </c>
      <c r="PIL314" s="414" t="s">
        <v>648</v>
      </c>
      <c r="PIM314" s="415">
        <v>4</v>
      </c>
      <c r="PIN314" s="418" t="s">
        <v>758</v>
      </c>
      <c r="PIO314" s="417" t="s">
        <v>778</v>
      </c>
      <c r="PIP314" s="414" t="s">
        <v>648</v>
      </c>
      <c r="PIQ314" s="415">
        <v>4</v>
      </c>
      <c r="PIR314" s="418" t="s">
        <v>758</v>
      </c>
      <c r="PIS314" s="417" t="s">
        <v>778</v>
      </c>
      <c r="PIT314" s="414" t="s">
        <v>648</v>
      </c>
      <c r="PIU314" s="415">
        <v>4</v>
      </c>
      <c r="PIV314" s="418" t="s">
        <v>758</v>
      </c>
      <c r="PIW314" s="417" t="s">
        <v>778</v>
      </c>
      <c r="PIX314" s="414" t="s">
        <v>648</v>
      </c>
      <c r="PIY314" s="415">
        <v>4</v>
      </c>
      <c r="PIZ314" s="418" t="s">
        <v>758</v>
      </c>
      <c r="PJA314" s="417" t="s">
        <v>778</v>
      </c>
      <c r="PJB314" s="414" t="s">
        <v>648</v>
      </c>
      <c r="PJC314" s="415">
        <v>4</v>
      </c>
      <c r="PJD314" s="418" t="s">
        <v>758</v>
      </c>
      <c r="PJE314" s="417" t="s">
        <v>778</v>
      </c>
      <c r="PJF314" s="414" t="s">
        <v>648</v>
      </c>
      <c r="PJG314" s="415">
        <v>4</v>
      </c>
      <c r="PJH314" s="418" t="s">
        <v>758</v>
      </c>
      <c r="PJI314" s="417" t="s">
        <v>778</v>
      </c>
      <c r="PJJ314" s="414" t="s">
        <v>648</v>
      </c>
      <c r="PJK314" s="415">
        <v>4</v>
      </c>
      <c r="PJL314" s="418" t="s">
        <v>758</v>
      </c>
      <c r="PJM314" s="417" t="s">
        <v>778</v>
      </c>
      <c r="PJN314" s="414" t="s">
        <v>648</v>
      </c>
      <c r="PJO314" s="415">
        <v>4</v>
      </c>
      <c r="PJP314" s="418" t="s">
        <v>758</v>
      </c>
      <c r="PJQ314" s="417" t="s">
        <v>778</v>
      </c>
      <c r="PJR314" s="414" t="s">
        <v>648</v>
      </c>
      <c r="PJS314" s="415">
        <v>4</v>
      </c>
      <c r="PJT314" s="418" t="s">
        <v>758</v>
      </c>
      <c r="PJU314" s="417" t="s">
        <v>778</v>
      </c>
      <c r="PJV314" s="414" t="s">
        <v>648</v>
      </c>
      <c r="PJW314" s="415">
        <v>4</v>
      </c>
      <c r="PJX314" s="418" t="s">
        <v>758</v>
      </c>
      <c r="PJY314" s="417" t="s">
        <v>778</v>
      </c>
      <c r="PJZ314" s="414" t="s">
        <v>648</v>
      </c>
      <c r="PKA314" s="415">
        <v>4</v>
      </c>
      <c r="PKB314" s="418" t="s">
        <v>758</v>
      </c>
      <c r="PKC314" s="417" t="s">
        <v>778</v>
      </c>
      <c r="PKD314" s="414" t="s">
        <v>648</v>
      </c>
      <c r="PKE314" s="415">
        <v>4</v>
      </c>
      <c r="PKF314" s="418" t="s">
        <v>758</v>
      </c>
      <c r="PKG314" s="417" t="s">
        <v>778</v>
      </c>
      <c r="PKH314" s="414" t="s">
        <v>648</v>
      </c>
      <c r="PKI314" s="415">
        <v>4</v>
      </c>
      <c r="PKJ314" s="418" t="s">
        <v>758</v>
      </c>
      <c r="PKK314" s="417" t="s">
        <v>778</v>
      </c>
      <c r="PKL314" s="414" t="s">
        <v>648</v>
      </c>
      <c r="PKM314" s="415">
        <v>4</v>
      </c>
      <c r="PKN314" s="418" t="s">
        <v>758</v>
      </c>
      <c r="PKO314" s="417" t="s">
        <v>778</v>
      </c>
      <c r="PKP314" s="414" t="s">
        <v>648</v>
      </c>
      <c r="PKQ314" s="415">
        <v>4</v>
      </c>
      <c r="PKR314" s="418" t="s">
        <v>758</v>
      </c>
      <c r="PKS314" s="417" t="s">
        <v>778</v>
      </c>
      <c r="PKT314" s="414" t="s">
        <v>648</v>
      </c>
      <c r="PKU314" s="415">
        <v>4</v>
      </c>
      <c r="PKV314" s="418" t="s">
        <v>758</v>
      </c>
      <c r="PKW314" s="417" t="s">
        <v>778</v>
      </c>
      <c r="PKX314" s="414" t="s">
        <v>648</v>
      </c>
      <c r="PKY314" s="415">
        <v>4</v>
      </c>
      <c r="PKZ314" s="418" t="s">
        <v>758</v>
      </c>
      <c r="PLA314" s="417" t="s">
        <v>778</v>
      </c>
      <c r="PLB314" s="414" t="s">
        <v>648</v>
      </c>
      <c r="PLC314" s="415">
        <v>4</v>
      </c>
      <c r="PLD314" s="418" t="s">
        <v>758</v>
      </c>
      <c r="PLE314" s="417" t="s">
        <v>778</v>
      </c>
      <c r="PLF314" s="414" t="s">
        <v>648</v>
      </c>
      <c r="PLG314" s="415">
        <v>4</v>
      </c>
      <c r="PLH314" s="418" t="s">
        <v>758</v>
      </c>
      <c r="PLI314" s="417" t="s">
        <v>778</v>
      </c>
      <c r="PLJ314" s="414" t="s">
        <v>648</v>
      </c>
      <c r="PLK314" s="415">
        <v>4</v>
      </c>
      <c r="PLL314" s="418" t="s">
        <v>758</v>
      </c>
      <c r="PLM314" s="417" t="s">
        <v>778</v>
      </c>
      <c r="PLN314" s="414" t="s">
        <v>648</v>
      </c>
      <c r="PLO314" s="415">
        <v>4</v>
      </c>
      <c r="PLP314" s="418" t="s">
        <v>758</v>
      </c>
      <c r="PLQ314" s="417" t="s">
        <v>778</v>
      </c>
      <c r="PLR314" s="414" t="s">
        <v>648</v>
      </c>
      <c r="PLS314" s="415">
        <v>4</v>
      </c>
      <c r="PLT314" s="418" t="s">
        <v>758</v>
      </c>
      <c r="PLU314" s="417" t="s">
        <v>778</v>
      </c>
      <c r="PLV314" s="414" t="s">
        <v>648</v>
      </c>
      <c r="PLW314" s="415">
        <v>4</v>
      </c>
      <c r="PLX314" s="418" t="s">
        <v>758</v>
      </c>
      <c r="PLY314" s="417" t="s">
        <v>778</v>
      </c>
      <c r="PLZ314" s="414" t="s">
        <v>648</v>
      </c>
      <c r="PMA314" s="415">
        <v>4</v>
      </c>
      <c r="PMB314" s="418" t="s">
        <v>758</v>
      </c>
      <c r="PMC314" s="417" t="s">
        <v>778</v>
      </c>
      <c r="PMD314" s="414" t="s">
        <v>648</v>
      </c>
      <c r="PME314" s="415">
        <v>4</v>
      </c>
      <c r="PMF314" s="418" t="s">
        <v>758</v>
      </c>
      <c r="PMG314" s="417" t="s">
        <v>778</v>
      </c>
      <c r="PMH314" s="414" t="s">
        <v>648</v>
      </c>
      <c r="PMI314" s="415">
        <v>4</v>
      </c>
      <c r="PMJ314" s="418" t="s">
        <v>758</v>
      </c>
      <c r="PMK314" s="417" t="s">
        <v>778</v>
      </c>
      <c r="PML314" s="414" t="s">
        <v>648</v>
      </c>
      <c r="PMM314" s="415">
        <v>4</v>
      </c>
      <c r="PMN314" s="418" t="s">
        <v>758</v>
      </c>
      <c r="PMO314" s="417" t="s">
        <v>778</v>
      </c>
      <c r="PMP314" s="414" t="s">
        <v>648</v>
      </c>
      <c r="PMQ314" s="415">
        <v>4</v>
      </c>
      <c r="PMR314" s="418" t="s">
        <v>758</v>
      </c>
      <c r="PMS314" s="417" t="s">
        <v>778</v>
      </c>
      <c r="PMT314" s="414" t="s">
        <v>648</v>
      </c>
      <c r="PMU314" s="415">
        <v>4</v>
      </c>
      <c r="PMV314" s="418" t="s">
        <v>758</v>
      </c>
      <c r="PMW314" s="417" t="s">
        <v>778</v>
      </c>
      <c r="PMX314" s="414" t="s">
        <v>648</v>
      </c>
      <c r="PMY314" s="415">
        <v>4</v>
      </c>
      <c r="PMZ314" s="418" t="s">
        <v>758</v>
      </c>
      <c r="PNA314" s="417" t="s">
        <v>778</v>
      </c>
      <c r="PNB314" s="414" t="s">
        <v>648</v>
      </c>
      <c r="PNC314" s="415">
        <v>4</v>
      </c>
      <c r="PND314" s="418" t="s">
        <v>758</v>
      </c>
      <c r="PNE314" s="417" t="s">
        <v>778</v>
      </c>
      <c r="PNF314" s="414" t="s">
        <v>648</v>
      </c>
      <c r="PNG314" s="415">
        <v>4</v>
      </c>
      <c r="PNH314" s="418" t="s">
        <v>758</v>
      </c>
      <c r="PNI314" s="417" t="s">
        <v>778</v>
      </c>
      <c r="PNJ314" s="414" t="s">
        <v>648</v>
      </c>
      <c r="PNK314" s="415">
        <v>4</v>
      </c>
      <c r="PNL314" s="418" t="s">
        <v>758</v>
      </c>
      <c r="PNM314" s="417" t="s">
        <v>778</v>
      </c>
      <c r="PNN314" s="414" t="s">
        <v>648</v>
      </c>
      <c r="PNO314" s="415">
        <v>4</v>
      </c>
      <c r="PNP314" s="418" t="s">
        <v>758</v>
      </c>
      <c r="PNQ314" s="417" t="s">
        <v>778</v>
      </c>
      <c r="PNR314" s="414" t="s">
        <v>648</v>
      </c>
      <c r="PNS314" s="415">
        <v>4</v>
      </c>
      <c r="PNT314" s="418" t="s">
        <v>758</v>
      </c>
      <c r="PNU314" s="417" t="s">
        <v>778</v>
      </c>
      <c r="PNV314" s="414" t="s">
        <v>648</v>
      </c>
      <c r="PNW314" s="415">
        <v>4</v>
      </c>
      <c r="PNX314" s="418" t="s">
        <v>758</v>
      </c>
      <c r="PNY314" s="417" t="s">
        <v>778</v>
      </c>
      <c r="PNZ314" s="414" t="s">
        <v>648</v>
      </c>
      <c r="POA314" s="415">
        <v>4</v>
      </c>
      <c r="POB314" s="418" t="s">
        <v>758</v>
      </c>
      <c r="POC314" s="417" t="s">
        <v>778</v>
      </c>
      <c r="POD314" s="414" t="s">
        <v>648</v>
      </c>
      <c r="POE314" s="415">
        <v>4</v>
      </c>
      <c r="POF314" s="418" t="s">
        <v>758</v>
      </c>
      <c r="POG314" s="417" t="s">
        <v>778</v>
      </c>
      <c r="POH314" s="414" t="s">
        <v>648</v>
      </c>
      <c r="POI314" s="415">
        <v>4</v>
      </c>
      <c r="POJ314" s="418" t="s">
        <v>758</v>
      </c>
      <c r="POK314" s="417" t="s">
        <v>778</v>
      </c>
      <c r="POL314" s="414" t="s">
        <v>648</v>
      </c>
      <c r="POM314" s="415">
        <v>4</v>
      </c>
      <c r="PON314" s="418" t="s">
        <v>758</v>
      </c>
      <c r="POO314" s="417" t="s">
        <v>778</v>
      </c>
      <c r="POP314" s="414" t="s">
        <v>648</v>
      </c>
      <c r="POQ314" s="415">
        <v>4</v>
      </c>
      <c r="POR314" s="418" t="s">
        <v>758</v>
      </c>
      <c r="POS314" s="417" t="s">
        <v>778</v>
      </c>
      <c r="POT314" s="414" t="s">
        <v>648</v>
      </c>
      <c r="POU314" s="415">
        <v>4</v>
      </c>
      <c r="POV314" s="418" t="s">
        <v>758</v>
      </c>
      <c r="POW314" s="417" t="s">
        <v>778</v>
      </c>
      <c r="POX314" s="414" t="s">
        <v>648</v>
      </c>
      <c r="POY314" s="415">
        <v>4</v>
      </c>
      <c r="POZ314" s="418" t="s">
        <v>758</v>
      </c>
      <c r="PPA314" s="417" t="s">
        <v>778</v>
      </c>
      <c r="PPB314" s="414" t="s">
        <v>648</v>
      </c>
      <c r="PPC314" s="415">
        <v>4</v>
      </c>
      <c r="PPD314" s="418" t="s">
        <v>758</v>
      </c>
      <c r="PPE314" s="417" t="s">
        <v>778</v>
      </c>
      <c r="PPF314" s="414" t="s">
        <v>648</v>
      </c>
      <c r="PPG314" s="415">
        <v>4</v>
      </c>
      <c r="PPH314" s="418" t="s">
        <v>758</v>
      </c>
      <c r="PPI314" s="417" t="s">
        <v>778</v>
      </c>
      <c r="PPJ314" s="414" t="s">
        <v>648</v>
      </c>
      <c r="PPK314" s="415">
        <v>4</v>
      </c>
      <c r="PPL314" s="418" t="s">
        <v>758</v>
      </c>
      <c r="PPM314" s="417" t="s">
        <v>778</v>
      </c>
      <c r="PPN314" s="414" t="s">
        <v>648</v>
      </c>
      <c r="PPO314" s="415">
        <v>4</v>
      </c>
      <c r="PPP314" s="418" t="s">
        <v>758</v>
      </c>
      <c r="PPQ314" s="417" t="s">
        <v>778</v>
      </c>
      <c r="PPR314" s="414" t="s">
        <v>648</v>
      </c>
      <c r="PPS314" s="415">
        <v>4</v>
      </c>
      <c r="PPT314" s="418" t="s">
        <v>758</v>
      </c>
      <c r="PPU314" s="417" t="s">
        <v>778</v>
      </c>
      <c r="PPV314" s="414" t="s">
        <v>648</v>
      </c>
      <c r="PPW314" s="415">
        <v>4</v>
      </c>
      <c r="PPX314" s="418" t="s">
        <v>758</v>
      </c>
      <c r="PPY314" s="417" t="s">
        <v>778</v>
      </c>
      <c r="PPZ314" s="414" t="s">
        <v>648</v>
      </c>
      <c r="PQA314" s="415">
        <v>4</v>
      </c>
      <c r="PQB314" s="418" t="s">
        <v>758</v>
      </c>
      <c r="PQC314" s="417" t="s">
        <v>778</v>
      </c>
      <c r="PQD314" s="414" t="s">
        <v>648</v>
      </c>
      <c r="PQE314" s="415">
        <v>4</v>
      </c>
      <c r="PQF314" s="418" t="s">
        <v>758</v>
      </c>
      <c r="PQG314" s="417" t="s">
        <v>778</v>
      </c>
      <c r="PQH314" s="414" t="s">
        <v>648</v>
      </c>
      <c r="PQI314" s="415">
        <v>4</v>
      </c>
      <c r="PQJ314" s="418" t="s">
        <v>758</v>
      </c>
      <c r="PQK314" s="417" t="s">
        <v>778</v>
      </c>
      <c r="PQL314" s="414" t="s">
        <v>648</v>
      </c>
      <c r="PQM314" s="415">
        <v>4</v>
      </c>
      <c r="PQN314" s="418" t="s">
        <v>758</v>
      </c>
      <c r="PQO314" s="417" t="s">
        <v>778</v>
      </c>
      <c r="PQP314" s="414" t="s">
        <v>648</v>
      </c>
      <c r="PQQ314" s="415">
        <v>4</v>
      </c>
      <c r="PQR314" s="418" t="s">
        <v>758</v>
      </c>
      <c r="PQS314" s="417" t="s">
        <v>778</v>
      </c>
      <c r="PQT314" s="414" t="s">
        <v>648</v>
      </c>
      <c r="PQU314" s="415">
        <v>4</v>
      </c>
      <c r="PQV314" s="418" t="s">
        <v>758</v>
      </c>
      <c r="PQW314" s="417" t="s">
        <v>778</v>
      </c>
      <c r="PQX314" s="414" t="s">
        <v>648</v>
      </c>
      <c r="PQY314" s="415">
        <v>4</v>
      </c>
      <c r="PQZ314" s="418" t="s">
        <v>758</v>
      </c>
      <c r="PRA314" s="417" t="s">
        <v>778</v>
      </c>
      <c r="PRB314" s="414" t="s">
        <v>648</v>
      </c>
      <c r="PRC314" s="415">
        <v>4</v>
      </c>
      <c r="PRD314" s="418" t="s">
        <v>758</v>
      </c>
      <c r="PRE314" s="417" t="s">
        <v>778</v>
      </c>
      <c r="PRF314" s="414" t="s">
        <v>648</v>
      </c>
      <c r="PRG314" s="415">
        <v>4</v>
      </c>
      <c r="PRH314" s="418" t="s">
        <v>758</v>
      </c>
      <c r="PRI314" s="417" t="s">
        <v>778</v>
      </c>
      <c r="PRJ314" s="414" t="s">
        <v>648</v>
      </c>
      <c r="PRK314" s="415">
        <v>4</v>
      </c>
      <c r="PRL314" s="418" t="s">
        <v>758</v>
      </c>
      <c r="PRM314" s="417" t="s">
        <v>778</v>
      </c>
      <c r="PRN314" s="414" t="s">
        <v>648</v>
      </c>
      <c r="PRO314" s="415">
        <v>4</v>
      </c>
      <c r="PRP314" s="418" t="s">
        <v>758</v>
      </c>
      <c r="PRQ314" s="417" t="s">
        <v>778</v>
      </c>
      <c r="PRR314" s="414" t="s">
        <v>648</v>
      </c>
      <c r="PRS314" s="415">
        <v>4</v>
      </c>
      <c r="PRT314" s="418" t="s">
        <v>758</v>
      </c>
      <c r="PRU314" s="417" t="s">
        <v>778</v>
      </c>
      <c r="PRV314" s="414" t="s">
        <v>648</v>
      </c>
      <c r="PRW314" s="415">
        <v>4</v>
      </c>
      <c r="PRX314" s="418" t="s">
        <v>758</v>
      </c>
      <c r="PRY314" s="417" t="s">
        <v>778</v>
      </c>
      <c r="PRZ314" s="414" t="s">
        <v>648</v>
      </c>
      <c r="PSA314" s="415">
        <v>4</v>
      </c>
      <c r="PSB314" s="418" t="s">
        <v>758</v>
      </c>
      <c r="PSC314" s="417" t="s">
        <v>778</v>
      </c>
      <c r="PSD314" s="414" t="s">
        <v>648</v>
      </c>
      <c r="PSE314" s="415">
        <v>4</v>
      </c>
      <c r="PSF314" s="418" t="s">
        <v>758</v>
      </c>
      <c r="PSG314" s="417" t="s">
        <v>778</v>
      </c>
      <c r="PSH314" s="414" t="s">
        <v>648</v>
      </c>
      <c r="PSI314" s="415">
        <v>4</v>
      </c>
      <c r="PSJ314" s="418" t="s">
        <v>758</v>
      </c>
      <c r="PSK314" s="417" t="s">
        <v>778</v>
      </c>
      <c r="PSL314" s="414" t="s">
        <v>648</v>
      </c>
      <c r="PSM314" s="415">
        <v>4</v>
      </c>
      <c r="PSN314" s="418" t="s">
        <v>758</v>
      </c>
      <c r="PSO314" s="417" t="s">
        <v>778</v>
      </c>
      <c r="PSP314" s="414" t="s">
        <v>648</v>
      </c>
      <c r="PSQ314" s="415">
        <v>4</v>
      </c>
      <c r="PSR314" s="418" t="s">
        <v>758</v>
      </c>
      <c r="PSS314" s="417" t="s">
        <v>778</v>
      </c>
      <c r="PST314" s="414" t="s">
        <v>648</v>
      </c>
      <c r="PSU314" s="415">
        <v>4</v>
      </c>
      <c r="PSV314" s="418" t="s">
        <v>758</v>
      </c>
      <c r="PSW314" s="417" t="s">
        <v>778</v>
      </c>
      <c r="PSX314" s="414" t="s">
        <v>648</v>
      </c>
      <c r="PSY314" s="415">
        <v>4</v>
      </c>
      <c r="PSZ314" s="418" t="s">
        <v>758</v>
      </c>
      <c r="PTA314" s="417" t="s">
        <v>778</v>
      </c>
      <c r="PTB314" s="414" t="s">
        <v>648</v>
      </c>
      <c r="PTC314" s="415">
        <v>4</v>
      </c>
      <c r="PTD314" s="418" t="s">
        <v>758</v>
      </c>
      <c r="PTE314" s="417" t="s">
        <v>778</v>
      </c>
      <c r="PTF314" s="414" t="s">
        <v>648</v>
      </c>
      <c r="PTG314" s="415">
        <v>4</v>
      </c>
      <c r="PTH314" s="418" t="s">
        <v>758</v>
      </c>
      <c r="PTI314" s="417" t="s">
        <v>778</v>
      </c>
      <c r="PTJ314" s="414" t="s">
        <v>648</v>
      </c>
      <c r="PTK314" s="415">
        <v>4</v>
      </c>
      <c r="PTL314" s="418" t="s">
        <v>758</v>
      </c>
      <c r="PTM314" s="417" t="s">
        <v>778</v>
      </c>
      <c r="PTN314" s="414" t="s">
        <v>648</v>
      </c>
      <c r="PTO314" s="415">
        <v>4</v>
      </c>
      <c r="PTP314" s="418" t="s">
        <v>758</v>
      </c>
      <c r="PTQ314" s="417" t="s">
        <v>778</v>
      </c>
      <c r="PTR314" s="414" t="s">
        <v>648</v>
      </c>
      <c r="PTS314" s="415">
        <v>4</v>
      </c>
      <c r="PTT314" s="418" t="s">
        <v>758</v>
      </c>
      <c r="PTU314" s="417" t="s">
        <v>778</v>
      </c>
      <c r="PTV314" s="414" t="s">
        <v>648</v>
      </c>
      <c r="PTW314" s="415">
        <v>4</v>
      </c>
      <c r="PTX314" s="418" t="s">
        <v>758</v>
      </c>
      <c r="PTY314" s="417" t="s">
        <v>778</v>
      </c>
      <c r="PTZ314" s="414" t="s">
        <v>648</v>
      </c>
      <c r="PUA314" s="415">
        <v>4</v>
      </c>
      <c r="PUB314" s="418" t="s">
        <v>758</v>
      </c>
      <c r="PUC314" s="417" t="s">
        <v>778</v>
      </c>
      <c r="PUD314" s="414" t="s">
        <v>648</v>
      </c>
      <c r="PUE314" s="415">
        <v>4</v>
      </c>
      <c r="PUF314" s="418" t="s">
        <v>758</v>
      </c>
      <c r="PUG314" s="417" t="s">
        <v>778</v>
      </c>
      <c r="PUH314" s="414" t="s">
        <v>648</v>
      </c>
      <c r="PUI314" s="415">
        <v>4</v>
      </c>
      <c r="PUJ314" s="418" t="s">
        <v>758</v>
      </c>
      <c r="PUK314" s="417" t="s">
        <v>778</v>
      </c>
      <c r="PUL314" s="414" t="s">
        <v>648</v>
      </c>
      <c r="PUM314" s="415">
        <v>4</v>
      </c>
      <c r="PUN314" s="418" t="s">
        <v>758</v>
      </c>
      <c r="PUO314" s="417" t="s">
        <v>778</v>
      </c>
      <c r="PUP314" s="414" t="s">
        <v>648</v>
      </c>
      <c r="PUQ314" s="415">
        <v>4</v>
      </c>
      <c r="PUR314" s="418" t="s">
        <v>758</v>
      </c>
      <c r="PUS314" s="417" t="s">
        <v>778</v>
      </c>
      <c r="PUT314" s="414" t="s">
        <v>648</v>
      </c>
      <c r="PUU314" s="415">
        <v>4</v>
      </c>
      <c r="PUV314" s="418" t="s">
        <v>758</v>
      </c>
      <c r="PUW314" s="417" t="s">
        <v>778</v>
      </c>
      <c r="PUX314" s="414" t="s">
        <v>648</v>
      </c>
      <c r="PUY314" s="415">
        <v>4</v>
      </c>
      <c r="PUZ314" s="418" t="s">
        <v>758</v>
      </c>
      <c r="PVA314" s="417" t="s">
        <v>778</v>
      </c>
      <c r="PVB314" s="414" t="s">
        <v>648</v>
      </c>
      <c r="PVC314" s="415">
        <v>4</v>
      </c>
      <c r="PVD314" s="418" t="s">
        <v>758</v>
      </c>
      <c r="PVE314" s="417" t="s">
        <v>778</v>
      </c>
      <c r="PVF314" s="414" t="s">
        <v>648</v>
      </c>
      <c r="PVG314" s="415">
        <v>4</v>
      </c>
      <c r="PVH314" s="418" t="s">
        <v>758</v>
      </c>
      <c r="PVI314" s="417" t="s">
        <v>778</v>
      </c>
      <c r="PVJ314" s="414" t="s">
        <v>648</v>
      </c>
      <c r="PVK314" s="415">
        <v>4</v>
      </c>
      <c r="PVL314" s="418" t="s">
        <v>758</v>
      </c>
      <c r="PVM314" s="417" t="s">
        <v>778</v>
      </c>
      <c r="PVN314" s="414" t="s">
        <v>648</v>
      </c>
      <c r="PVO314" s="415">
        <v>4</v>
      </c>
      <c r="PVP314" s="418" t="s">
        <v>758</v>
      </c>
      <c r="PVQ314" s="417" t="s">
        <v>778</v>
      </c>
      <c r="PVR314" s="414" t="s">
        <v>648</v>
      </c>
      <c r="PVS314" s="415">
        <v>4</v>
      </c>
      <c r="PVT314" s="418" t="s">
        <v>758</v>
      </c>
      <c r="PVU314" s="417" t="s">
        <v>778</v>
      </c>
      <c r="PVV314" s="414" t="s">
        <v>648</v>
      </c>
      <c r="PVW314" s="415">
        <v>4</v>
      </c>
      <c r="PVX314" s="418" t="s">
        <v>758</v>
      </c>
      <c r="PVY314" s="417" t="s">
        <v>778</v>
      </c>
      <c r="PVZ314" s="414" t="s">
        <v>648</v>
      </c>
      <c r="PWA314" s="415">
        <v>4</v>
      </c>
      <c r="PWB314" s="418" t="s">
        <v>758</v>
      </c>
      <c r="PWC314" s="417" t="s">
        <v>778</v>
      </c>
      <c r="PWD314" s="414" t="s">
        <v>648</v>
      </c>
      <c r="PWE314" s="415">
        <v>4</v>
      </c>
      <c r="PWF314" s="418" t="s">
        <v>758</v>
      </c>
      <c r="PWG314" s="417" t="s">
        <v>778</v>
      </c>
      <c r="PWH314" s="414" t="s">
        <v>648</v>
      </c>
      <c r="PWI314" s="415">
        <v>4</v>
      </c>
      <c r="PWJ314" s="418" t="s">
        <v>758</v>
      </c>
      <c r="PWK314" s="417" t="s">
        <v>778</v>
      </c>
      <c r="PWL314" s="414" t="s">
        <v>648</v>
      </c>
      <c r="PWM314" s="415">
        <v>4</v>
      </c>
      <c r="PWN314" s="418" t="s">
        <v>758</v>
      </c>
      <c r="PWO314" s="417" t="s">
        <v>778</v>
      </c>
      <c r="PWP314" s="414" t="s">
        <v>648</v>
      </c>
      <c r="PWQ314" s="415">
        <v>4</v>
      </c>
      <c r="PWR314" s="418" t="s">
        <v>758</v>
      </c>
      <c r="PWS314" s="417" t="s">
        <v>778</v>
      </c>
      <c r="PWT314" s="414" t="s">
        <v>648</v>
      </c>
      <c r="PWU314" s="415">
        <v>4</v>
      </c>
      <c r="PWV314" s="418" t="s">
        <v>758</v>
      </c>
      <c r="PWW314" s="417" t="s">
        <v>778</v>
      </c>
      <c r="PWX314" s="414" t="s">
        <v>648</v>
      </c>
      <c r="PWY314" s="415">
        <v>4</v>
      </c>
      <c r="PWZ314" s="418" t="s">
        <v>758</v>
      </c>
      <c r="PXA314" s="417" t="s">
        <v>778</v>
      </c>
      <c r="PXB314" s="414" t="s">
        <v>648</v>
      </c>
      <c r="PXC314" s="415">
        <v>4</v>
      </c>
      <c r="PXD314" s="418" t="s">
        <v>758</v>
      </c>
      <c r="PXE314" s="417" t="s">
        <v>778</v>
      </c>
      <c r="PXF314" s="414" t="s">
        <v>648</v>
      </c>
      <c r="PXG314" s="415">
        <v>4</v>
      </c>
      <c r="PXH314" s="418" t="s">
        <v>758</v>
      </c>
      <c r="PXI314" s="417" t="s">
        <v>778</v>
      </c>
      <c r="PXJ314" s="414" t="s">
        <v>648</v>
      </c>
      <c r="PXK314" s="415">
        <v>4</v>
      </c>
      <c r="PXL314" s="418" t="s">
        <v>758</v>
      </c>
      <c r="PXM314" s="417" t="s">
        <v>778</v>
      </c>
      <c r="PXN314" s="414" t="s">
        <v>648</v>
      </c>
      <c r="PXO314" s="415">
        <v>4</v>
      </c>
      <c r="PXP314" s="418" t="s">
        <v>758</v>
      </c>
      <c r="PXQ314" s="417" t="s">
        <v>778</v>
      </c>
      <c r="PXR314" s="414" t="s">
        <v>648</v>
      </c>
      <c r="PXS314" s="415">
        <v>4</v>
      </c>
      <c r="PXT314" s="418" t="s">
        <v>758</v>
      </c>
      <c r="PXU314" s="417" t="s">
        <v>778</v>
      </c>
      <c r="PXV314" s="414" t="s">
        <v>648</v>
      </c>
      <c r="PXW314" s="415">
        <v>4</v>
      </c>
      <c r="PXX314" s="418" t="s">
        <v>758</v>
      </c>
      <c r="PXY314" s="417" t="s">
        <v>778</v>
      </c>
      <c r="PXZ314" s="414" t="s">
        <v>648</v>
      </c>
      <c r="PYA314" s="415">
        <v>4</v>
      </c>
      <c r="PYB314" s="418" t="s">
        <v>758</v>
      </c>
      <c r="PYC314" s="417" t="s">
        <v>778</v>
      </c>
      <c r="PYD314" s="414" t="s">
        <v>648</v>
      </c>
      <c r="PYE314" s="415">
        <v>4</v>
      </c>
      <c r="PYF314" s="418" t="s">
        <v>758</v>
      </c>
      <c r="PYG314" s="417" t="s">
        <v>778</v>
      </c>
      <c r="PYH314" s="414" t="s">
        <v>648</v>
      </c>
      <c r="PYI314" s="415">
        <v>4</v>
      </c>
      <c r="PYJ314" s="418" t="s">
        <v>758</v>
      </c>
      <c r="PYK314" s="417" t="s">
        <v>778</v>
      </c>
      <c r="PYL314" s="414" t="s">
        <v>648</v>
      </c>
      <c r="PYM314" s="415">
        <v>4</v>
      </c>
      <c r="PYN314" s="418" t="s">
        <v>758</v>
      </c>
      <c r="PYO314" s="417" t="s">
        <v>778</v>
      </c>
      <c r="PYP314" s="414" t="s">
        <v>648</v>
      </c>
      <c r="PYQ314" s="415">
        <v>4</v>
      </c>
      <c r="PYR314" s="418" t="s">
        <v>758</v>
      </c>
      <c r="PYS314" s="417" t="s">
        <v>778</v>
      </c>
      <c r="PYT314" s="414" t="s">
        <v>648</v>
      </c>
      <c r="PYU314" s="415">
        <v>4</v>
      </c>
      <c r="PYV314" s="418" t="s">
        <v>758</v>
      </c>
      <c r="PYW314" s="417" t="s">
        <v>778</v>
      </c>
      <c r="PYX314" s="414" t="s">
        <v>648</v>
      </c>
      <c r="PYY314" s="415">
        <v>4</v>
      </c>
      <c r="PYZ314" s="418" t="s">
        <v>758</v>
      </c>
      <c r="PZA314" s="417" t="s">
        <v>778</v>
      </c>
      <c r="PZB314" s="414" t="s">
        <v>648</v>
      </c>
      <c r="PZC314" s="415">
        <v>4</v>
      </c>
      <c r="PZD314" s="418" t="s">
        <v>758</v>
      </c>
      <c r="PZE314" s="417" t="s">
        <v>778</v>
      </c>
      <c r="PZF314" s="414" t="s">
        <v>648</v>
      </c>
      <c r="PZG314" s="415">
        <v>4</v>
      </c>
      <c r="PZH314" s="418" t="s">
        <v>758</v>
      </c>
      <c r="PZI314" s="417" t="s">
        <v>778</v>
      </c>
      <c r="PZJ314" s="414" t="s">
        <v>648</v>
      </c>
      <c r="PZK314" s="415">
        <v>4</v>
      </c>
      <c r="PZL314" s="418" t="s">
        <v>758</v>
      </c>
      <c r="PZM314" s="417" t="s">
        <v>778</v>
      </c>
      <c r="PZN314" s="414" t="s">
        <v>648</v>
      </c>
      <c r="PZO314" s="415">
        <v>4</v>
      </c>
      <c r="PZP314" s="418" t="s">
        <v>758</v>
      </c>
      <c r="PZQ314" s="417" t="s">
        <v>778</v>
      </c>
      <c r="PZR314" s="414" t="s">
        <v>648</v>
      </c>
      <c r="PZS314" s="415">
        <v>4</v>
      </c>
      <c r="PZT314" s="418" t="s">
        <v>758</v>
      </c>
      <c r="PZU314" s="417" t="s">
        <v>778</v>
      </c>
      <c r="PZV314" s="414" t="s">
        <v>648</v>
      </c>
      <c r="PZW314" s="415">
        <v>4</v>
      </c>
      <c r="PZX314" s="418" t="s">
        <v>758</v>
      </c>
      <c r="PZY314" s="417" t="s">
        <v>778</v>
      </c>
      <c r="PZZ314" s="414" t="s">
        <v>648</v>
      </c>
      <c r="QAA314" s="415">
        <v>4</v>
      </c>
      <c r="QAB314" s="418" t="s">
        <v>758</v>
      </c>
      <c r="QAC314" s="417" t="s">
        <v>778</v>
      </c>
      <c r="QAD314" s="414" t="s">
        <v>648</v>
      </c>
      <c r="QAE314" s="415">
        <v>4</v>
      </c>
      <c r="QAF314" s="418" t="s">
        <v>758</v>
      </c>
      <c r="QAG314" s="417" t="s">
        <v>778</v>
      </c>
      <c r="QAH314" s="414" t="s">
        <v>648</v>
      </c>
      <c r="QAI314" s="415">
        <v>4</v>
      </c>
      <c r="QAJ314" s="418" t="s">
        <v>758</v>
      </c>
      <c r="QAK314" s="417" t="s">
        <v>778</v>
      </c>
      <c r="QAL314" s="414" t="s">
        <v>648</v>
      </c>
      <c r="QAM314" s="415">
        <v>4</v>
      </c>
      <c r="QAN314" s="418" t="s">
        <v>758</v>
      </c>
      <c r="QAO314" s="417" t="s">
        <v>778</v>
      </c>
      <c r="QAP314" s="414" t="s">
        <v>648</v>
      </c>
      <c r="QAQ314" s="415">
        <v>4</v>
      </c>
      <c r="QAR314" s="418" t="s">
        <v>758</v>
      </c>
      <c r="QAS314" s="417" t="s">
        <v>778</v>
      </c>
      <c r="QAT314" s="414" t="s">
        <v>648</v>
      </c>
      <c r="QAU314" s="415">
        <v>4</v>
      </c>
      <c r="QAV314" s="418" t="s">
        <v>758</v>
      </c>
      <c r="QAW314" s="417" t="s">
        <v>778</v>
      </c>
      <c r="QAX314" s="414" t="s">
        <v>648</v>
      </c>
      <c r="QAY314" s="415">
        <v>4</v>
      </c>
      <c r="QAZ314" s="418" t="s">
        <v>758</v>
      </c>
      <c r="QBA314" s="417" t="s">
        <v>778</v>
      </c>
      <c r="QBB314" s="414" t="s">
        <v>648</v>
      </c>
      <c r="QBC314" s="415">
        <v>4</v>
      </c>
      <c r="QBD314" s="418" t="s">
        <v>758</v>
      </c>
      <c r="QBE314" s="417" t="s">
        <v>778</v>
      </c>
      <c r="QBF314" s="414" t="s">
        <v>648</v>
      </c>
      <c r="QBG314" s="415">
        <v>4</v>
      </c>
      <c r="QBH314" s="418" t="s">
        <v>758</v>
      </c>
      <c r="QBI314" s="417" t="s">
        <v>778</v>
      </c>
      <c r="QBJ314" s="414" t="s">
        <v>648</v>
      </c>
      <c r="QBK314" s="415">
        <v>4</v>
      </c>
      <c r="QBL314" s="418" t="s">
        <v>758</v>
      </c>
      <c r="QBM314" s="417" t="s">
        <v>778</v>
      </c>
      <c r="QBN314" s="414" t="s">
        <v>648</v>
      </c>
      <c r="QBO314" s="415">
        <v>4</v>
      </c>
      <c r="QBP314" s="418" t="s">
        <v>758</v>
      </c>
      <c r="QBQ314" s="417" t="s">
        <v>778</v>
      </c>
      <c r="QBR314" s="414" t="s">
        <v>648</v>
      </c>
      <c r="QBS314" s="415">
        <v>4</v>
      </c>
      <c r="QBT314" s="418" t="s">
        <v>758</v>
      </c>
      <c r="QBU314" s="417" t="s">
        <v>778</v>
      </c>
      <c r="QBV314" s="414" t="s">
        <v>648</v>
      </c>
      <c r="QBW314" s="415">
        <v>4</v>
      </c>
      <c r="QBX314" s="418" t="s">
        <v>758</v>
      </c>
      <c r="QBY314" s="417" t="s">
        <v>778</v>
      </c>
      <c r="QBZ314" s="414" t="s">
        <v>648</v>
      </c>
      <c r="QCA314" s="415">
        <v>4</v>
      </c>
      <c r="QCB314" s="418" t="s">
        <v>758</v>
      </c>
      <c r="QCC314" s="417" t="s">
        <v>778</v>
      </c>
      <c r="QCD314" s="414" t="s">
        <v>648</v>
      </c>
      <c r="QCE314" s="415">
        <v>4</v>
      </c>
      <c r="QCF314" s="418" t="s">
        <v>758</v>
      </c>
      <c r="QCG314" s="417" t="s">
        <v>778</v>
      </c>
      <c r="QCH314" s="414" t="s">
        <v>648</v>
      </c>
      <c r="QCI314" s="415">
        <v>4</v>
      </c>
      <c r="QCJ314" s="418" t="s">
        <v>758</v>
      </c>
      <c r="QCK314" s="417" t="s">
        <v>778</v>
      </c>
      <c r="QCL314" s="414" t="s">
        <v>648</v>
      </c>
      <c r="QCM314" s="415">
        <v>4</v>
      </c>
      <c r="QCN314" s="418" t="s">
        <v>758</v>
      </c>
      <c r="QCO314" s="417" t="s">
        <v>778</v>
      </c>
      <c r="QCP314" s="414" t="s">
        <v>648</v>
      </c>
      <c r="QCQ314" s="415">
        <v>4</v>
      </c>
      <c r="QCR314" s="418" t="s">
        <v>758</v>
      </c>
      <c r="QCS314" s="417" t="s">
        <v>778</v>
      </c>
      <c r="QCT314" s="414" t="s">
        <v>648</v>
      </c>
      <c r="QCU314" s="415">
        <v>4</v>
      </c>
      <c r="QCV314" s="418" t="s">
        <v>758</v>
      </c>
      <c r="QCW314" s="417" t="s">
        <v>778</v>
      </c>
      <c r="QCX314" s="414" t="s">
        <v>648</v>
      </c>
      <c r="QCY314" s="415">
        <v>4</v>
      </c>
      <c r="QCZ314" s="418" t="s">
        <v>758</v>
      </c>
      <c r="QDA314" s="417" t="s">
        <v>778</v>
      </c>
      <c r="QDB314" s="414" t="s">
        <v>648</v>
      </c>
      <c r="QDC314" s="415">
        <v>4</v>
      </c>
      <c r="QDD314" s="418" t="s">
        <v>758</v>
      </c>
      <c r="QDE314" s="417" t="s">
        <v>778</v>
      </c>
      <c r="QDF314" s="414" t="s">
        <v>648</v>
      </c>
      <c r="QDG314" s="415">
        <v>4</v>
      </c>
      <c r="QDH314" s="418" t="s">
        <v>758</v>
      </c>
      <c r="QDI314" s="417" t="s">
        <v>778</v>
      </c>
      <c r="QDJ314" s="414" t="s">
        <v>648</v>
      </c>
      <c r="QDK314" s="415">
        <v>4</v>
      </c>
      <c r="QDL314" s="418" t="s">
        <v>758</v>
      </c>
      <c r="QDM314" s="417" t="s">
        <v>778</v>
      </c>
      <c r="QDN314" s="414" t="s">
        <v>648</v>
      </c>
      <c r="QDO314" s="415">
        <v>4</v>
      </c>
      <c r="QDP314" s="418" t="s">
        <v>758</v>
      </c>
      <c r="QDQ314" s="417" t="s">
        <v>778</v>
      </c>
      <c r="QDR314" s="414" t="s">
        <v>648</v>
      </c>
      <c r="QDS314" s="415">
        <v>4</v>
      </c>
      <c r="QDT314" s="418" t="s">
        <v>758</v>
      </c>
      <c r="QDU314" s="417" t="s">
        <v>778</v>
      </c>
      <c r="QDV314" s="414" t="s">
        <v>648</v>
      </c>
      <c r="QDW314" s="415">
        <v>4</v>
      </c>
      <c r="QDX314" s="418" t="s">
        <v>758</v>
      </c>
      <c r="QDY314" s="417" t="s">
        <v>778</v>
      </c>
      <c r="QDZ314" s="414" t="s">
        <v>648</v>
      </c>
      <c r="QEA314" s="415">
        <v>4</v>
      </c>
      <c r="QEB314" s="418" t="s">
        <v>758</v>
      </c>
      <c r="QEC314" s="417" t="s">
        <v>778</v>
      </c>
      <c r="QED314" s="414" t="s">
        <v>648</v>
      </c>
      <c r="QEE314" s="415">
        <v>4</v>
      </c>
      <c r="QEF314" s="418" t="s">
        <v>758</v>
      </c>
      <c r="QEG314" s="417" t="s">
        <v>778</v>
      </c>
      <c r="QEH314" s="414" t="s">
        <v>648</v>
      </c>
      <c r="QEI314" s="415">
        <v>4</v>
      </c>
      <c r="QEJ314" s="418" t="s">
        <v>758</v>
      </c>
      <c r="QEK314" s="417" t="s">
        <v>778</v>
      </c>
      <c r="QEL314" s="414" t="s">
        <v>648</v>
      </c>
      <c r="QEM314" s="415">
        <v>4</v>
      </c>
      <c r="QEN314" s="418" t="s">
        <v>758</v>
      </c>
      <c r="QEO314" s="417" t="s">
        <v>778</v>
      </c>
      <c r="QEP314" s="414" t="s">
        <v>648</v>
      </c>
      <c r="QEQ314" s="415">
        <v>4</v>
      </c>
      <c r="QER314" s="418" t="s">
        <v>758</v>
      </c>
      <c r="QES314" s="417" t="s">
        <v>778</v>
      </c>
      <c r="QET314" s="414" t="s">
        <v>648</v>
      </c>
      <c r="QEU314" s="415">
        <v>4</v>
      </c>
      <c r="QEV314" s="418" t="s">
        <v>758</v>
      </c>
      <c r="QEW314" s="417" t="s">
        <v>778</v>
      </c>
      <c r="QEX314" s="414" t="s">
        <v>648</v>
      </c>
      <c r="QEY314" s="415">
        <v>4</v>
      </c>
      <c r="QEZ314" s="418" t="s">
        <v>758</v>
      </c>
      <c r="QFA314" s="417" t="s">
        <v>778</v>
      </c>
      <c r="QFB314" s="414" t="s">
        <v>648</v>
      </c>
      <c r="QFC314" s="415">
        <v>4</v>
      </c>
      <c r="QFD314" s="418" t="s">
        <v>758</v>
      </c>
      <c r="QFE314" s="417" t="s">
        <v>778</v>
      </c>
      <c r="QFF314" s="414" t="s">
        <v>648</v>
      </c>
      <c r="QFG314" s="415">
        <v>4</v>
      </c>
      <c r="QFH314" s="418" t="s">
        <v>758</v>
      </c>
      <c r="QFI314" s="417" t="s">
        <v>778</v>
      </c>
      <c r="QFJ314" s="414" t="s">
        <v>648</v>
      </c>
      <c r="QFK314" s="415">
        <v>4</v>
      </c>
      <c r="QFL314" s="418" t="s">
        <v>758</v>
      </c>
      <c r="QFM314" s="417" t="s">
        <v>778</v>
      </c>
      <c r="QFN314" s="414" t="s">
        <v>648</v>
      </c>
      <c r="QFO314" s="415">
        <v>4</v>
      </c>
      <c r="QFP314" s="418" t="s">
        <v>758</v>
      </c>
      <c r="QFQ314" s="417" t="s">
        <v>778</v>
      </c>
      <c r="QFR314" s="414" t="s">
        <v>648</v>
      </c>
      <c r="QFS314" s="415">
        <v>4</v>
      </c>
      <c r="QFT314" s="418" t="s">
        <v>758</v>
      </c>
      <c r="QFU314" s="417" t="s">
        <v>778</v>
      </c>
      <c r="QFV314" s="414" t="s">
        <v>648</v>
      </c>
      <c r="QFW314" s="415">
        <v>4</v>
      </c>
      <c r="QFX314" s="418" t="s">
        <v>758</v>
      </c>
      <c r="QFY314" s="417" t="s">
        <v>778</v>
      </c>
      <c r="QFZ314" s="414" t="s">
        <v>648</v>
      </c>
      <c r="QGA314" s="415">
        <v>4</v>
      </c>
      <c r="QGB314" s="418" t="s">
        <v>758</v>
      </c>
      <c r="QGC314" s="417" t="s">
        <v>778</v>
      </c>
      <c r="QGD314" s="414" t="s">
        <v>648</v>
      </c>
      <c r="QGE314" s="415">
        <v>4</v>
      </c>
      <c r="QGF314" s="418" t="s">
        <v>758</v>
      </c>
      <c r="QGG314" s="417" t="s">
        <v>778</v>
      </c>
      <c r="QGH314" s="414" t="s">
        <v>648</v>
      </c>
      <c r="QGI314" s="415">
        <v>4</v>
      </c>
      <c r="QGJ314" s="418" t="s">
        <v>758</v>
      </c>
      <c r="QGK314" s="417" t="s">
        <v>778</v>
      </c>
      <c r="QGL314" s="414" t="s">
        <v>648</v>
      </c>
      <c r="QGM314" s="415">
        <v>4</v>
      </c>
      <c r="QGN314" s="418" t="s">
        <v>758</v>
      </c>
      <c r="QGO314" s="417" t="s">
        <v>778</v>
      </c>
      <c r="QGP314" s="414" t="s">
        <v>648</v>
      </c>
      <c r="QGQ314" s="415">
        <v>4</v>
      </c>
      <c r="QGR314" s="418" t="s">
        <v>758</v>
      </c>
      <c r="QGS314" s="417" t="s">
        <v>778</v>
      </c>
      <c r="QGT314" s="414" t="s">
        <v>648</v>
      </c>
      <c r="QGU314" s="415">
        <v>4</v>
      </c>
      <c r="QGV314" s="418" t="s">
        <v>758</v>
      </c>
      <c r="QGW314" s="417" t="s">
        <v>778</v>
      </c>
      <c r="QGX314" s="414" t="s">
        <v>648</v>
      </c>
      <c r="QGY314" s="415">
        <v>4</v>
      </c>
      <c r="QGZ314" s="418" t="s">
        <v>758</v>
      </c>
      <c r="QHA314" s="417" t="s">
        <v>778</v>
      </c>
      <c r="QHB314" s="414" t="s">
        <v>648</v>
      </c>
      <c r="QHC314" s="415">
        <v>4</v>
      </c>
      <c r="QHD314" s="418" t="s">
        <v>758</v>
      </c>
      <c r="QHE314" s="417" t="s">
        <v>778</v>
      </c>
      <c r="QHF314" s="414" t="s">
        <v>648</v>
      </c>
      <c r="QHG314" s="415">
        <v>4</v>
      </c>
      <c r="QHH314" s="418" t="s">
        <v>758</v>
      </c>
      <c r="QHI314" s="417" t="s">
        <v>778</v>
      </c>
      <c r="QHJ314" s="414" t="s">
        <v>648</v>
      </c>
      <c r="QHK314" s="415">
        <v>4</v>
      </c>
      <c r="QHL314" s="418" t="s">
        <v>758</v>
      </c>
      <c r="QHM314" s="417" t="s">
        <v>778</v>
      </c>
      <c r="QHN314" s="414" t="s">
        <v>648</v>
      </c>
      <c r="QHO314" s="415">
        <v>4</v>
      </c>
      <c r="QHP314" s="418" t="s">
        <v>758</v>
      </c>
      <c r="QHQ314" s="417" t="s">
        <v>778</v>
      </c>
      <c r="QHR314" s="414" t="s">
        <v>648</v>
      </c>
      <c r="QHS314" s="415">
        <v>4</v>
      </c>
      <c r="QHT314" s="418" t="s">
        <v>758</v>
      </c>
      <c r="QHU314" s="417" t="s">
        <v>778</v>
      </c>
      <c r="QHV314" s="414" t="s">
        <v>648</v>
      </c>
      <c r="QHW314" s="415">
        <v>4</v>
      </c>
      <c r="QHX314" s="418" t="s">
        <v>758</v>
      </c>
      <c r="QHY314" s="417" t="s">
        <v>778</v>
      </c>
      <c r="QHZ314" s="414" t="s">
        <v>648</v>
      </c>
      <c r="QIA314" s="415">
        <v>4</v>
      </c>
      <c r="QIB314" s="418" t="s">
        <v>758</v>
      </c>
      <c r="QIC314" s="417" t="s">
        <v>778</v>
      </c>
      <c r="QID314" s="414" t="s">
        <v>648</v>
      </c>
      <c r="QIE314" s="415">
        <v>4</v>
      </c>
      <c r="QIF314" s="418" t="s">
        <v>758</v>
      </c>
      <c r="QIG314" s="417" t="s">
        <v>778</v>
      </c>
      <c r="QIH314" s="414" t="s">
        <v>648</v>
      </c>
      <c r="QII314" s="415">
        <v>4</v>
      </c>
      <c r="QIJ314" s="418" t="s">
        <v>758</v>
      </c>
      <c r="QIK314" s="417" t="s">
        <v>778</v>
      </c>
      <c r="QIL314" s="414" t="s">
        <v>648</v>
      </c>
      <c r="QIM314" s="415">
        <v>4</v>
      </c>
      <c r="QIN314" s="418" t="s">
        <v>758</v>
      </c>
      <c r="QIO314" s="417" t="s">
        <v>778</v>
      </c>
      <c r="QIP314" s="414" t="s">
        <v>648</v>
      </c>
      <c r="QIQ314" s="415">
        <v>4</v>
      </c>
      <c r="QIR314" s="418" t="s">
        <v>758</v>
      </c>
      <c r="QIS314" s="417" t="s">
        <v>778</v>
      </c>
      <c r="QIT314" s="414" t="s">
        <v>648</v>
      </c>
      <c r="QIU314" s="415">
        <v>4</v>
      </c>
      <c r="QIV314" s="418" t="s">
        <v>758</v>
      </c>
      <c r="QIW314" s="417" t="s">
        <v>778</v>
      </c>
      <c r="QIX314" s="414" t="s">
        <v>648</v>
      </c>
      <c r="QIY314" s="415">
        <v>4</v>
      </c>
      <c r="QIZ314" s="418" t="s">
        <v>758</v>
      </c>
      <c r="QJA314" s="417" t="s">
        <v>778</v>
      </c>
      <c r="QJB314" s="414" t="s">
        <v>648</v>
      </c>
      <c r="QJC314" s="415">
        <v>4</v>
      </c>
      <c r="QJD314" s="418" t="s">
        <v>758</v>
      </c>
      <c r="QJE314" s="417" t="s">
        <v>778</v>
      </c>
      <c r="QJF314" s="414" t="s">
        <v>648</v>
      </c>
      <c r="QJG314" s="415">
        <v>4</v>
      </c>
      <c r="QJH314" s="418" t="s">
        <v>758</v>
      </c>
      <c r="QJI314" s="417" t="s">
        <v>778</v>
      </c>
      <c r="QJJ314" s="414" t="s">
        <v>648</v>
      </c>
      <c r="QJK314" s="415">
        <v>4</v>
      </c>
      <c r="QJL314" s="418" t="s">
        <v>758</v>
      </c>
      <c r="QJM314" s="417" t="s">
        <v>778</v>
      </c>
      <c r="QJN314" s="414" t="s">
        <v>648</v>
      </c>
      <c r="QJO314" s="415">
        <v>4</v>
      </c>
      <c r="QJP314" s="418" t="s">
        <v>758</v>
      </c>
      <c r="QJQ314" s="417" t="s">
        <v>778</v>
      </c>
      <c r="QJR314" s="414" t="s">
        <v>648</v>
      </c>
      <c r="QJS314" s="415">
        <v>4</v>
      </c>
      <c r="QJT314" s="418" t="s">
        <v>758</v>
      </c>
      <c r="QJU314" s="417" t="s">
        <v>778</v>
      </c>
      <c r="QJV314" s="414" t="s">
        <v>648</v>
      </c>
      <c r="QJW314" s="415">
        <v>4</v>
      </c>
      <c r="QJX314" s="418" t="s">
        <v>758</v>
      </c>
      <c r="QJY314" s="417" t="s">
        <v>778</v>
      </c>
      <c r="QJZ314" s="414" t="s">
        <v>648</v>
      </c>
      <c r="QKA314" s="415">
        <v>4</v>
      </c>
      <c r="QKB314" s="418" t="s">
        <v>758</v>
      </c>
      <c r="QKC314" s="417" t="s">
        <v>778</v>
      </c>
      <c r="QKD314" s="414" t="s">
        <v>648</v>
      </c>
      <c r="QKE314" s="415">
        <v>4</v>
      </c>
      <c r="QKF314" s="418" t="s">
        <v>758</v>
      </c>
      <c r="QKG314" s="417" t="s">
        <v>778</v>
      </c>
      <c r="QKH314" s="414" t="s">
        <v>648</v>
      </c>
      <c r="QKI314" s="415">
        <v>4</v>
      </c>
      <c r="QKJ314" s="418" t="s">
        <v>758</v>
      </c>
      <c r="QKK314" s="417" t="s">
        <v>778</v>
      </c>
      <c r="QKL314" s="414" t="s">
        <v>648</v>
      </c>
      <c r="QKM314" s="415">
        <v>4</v>
      </c>
      <c r="QKN314" s="418" t="s">
        <v>758</v>
      </c>
      <c r="QKO314" s="417" t="s">
        <v>778</v>
      </c>
      <c r="QKP314" s="414" t="s">
        <v>648</v>
      </c>
      <c r="QKQ314" s="415">
        <v>4</v>
      </c>
      <c r="QKR314" s="418" t="s">
        <v>758</v>
      </c>
      <c r="QKS314" s="417" t="s">
        <v>778</v>
      </c>
      <c r="QKT314" s="414" t="s">
        <v>648</v>
      </c>
      <c r="QKU314" s="415">
        <v>4</v>
      </c>
      <c r="QKV314" s="418" t="s">
        <v>758</v>
      </c>
      <c r="QKW314" s="417" t="s">
        <v>778</v>
      </c>
      <c r="QKX314" s="414" t="s">
        <v>648</v>
      </c>
      <c r="QKY314" s="415">
        <v>4</v>
      </c>
      <c r="QKZ314" s="418" t="s">
        <v>758</v>
      </c>
      <c r="QLA314" s="417" t="s">
        <v>778</v>
      </c>
      <c r="QLB314" s="414" t="s">
        <v>648</v>
      </c>
      <c r="QLC314" s="415">
        <v>4</v>
      </c>
      <c r="QLD314" s="418" t="s">
        <v>758</v>
      </c>
      <c r="QLE314" s="417" t="s">
        <v>778</v>
      </c>
      <c r="QLF314" s="414" t="s">
        <v>648</v>
      </c>
      <c r="QLG314" s="415">
        <v>4</v>
      </c>
      <c r="QLH314" s="418" t="s">
        <v>758</v>
      </c>
      <c r="QLI314" s="417" t="s">
        <v>778</v>
      </c>
      <c r="QLJ314" s="414" t="s">
        <v>648</v>
      </c>
      <c r="QLK314" s="415">
        <v>4</v>
      </c>
      <c r="QLL314" s="418" t="s">
        <v>758</v>
      </c>
      <c r="QLM314" s="417" t="s">
        <v>778</v>
      </c>
      <c r="QLN314" s="414" t="s">
        <v>648</v>
      </c>
      <c r="QLO314" s="415">
        <v>4</v>
      </c>
      <c r="QLP314" s="418" t="s">
        <v>758</v>
      </c>
      <c r="QLQ314" s="417" t="s">
        <v>778</v>
      </c>
      <c r="QLR314" s="414" t="s">
        <v>648</v>
      </c>
      <c r="QLS314" s="415">
        <v>4</v>
      </c>
      <c r="QLT314" s="418" t="s">
        <v>758</v>
      </c>
      <c r="QLU314" s="417" t="s">
        <v>778</v>
      </c>
      <c r="QLV314" s="414" t="s">
        <v>648</v>
      </c>
      <c r="QLW314" s="415">
        <v>4</v>
      </c>
      <c r="QLX314" s="418" t="s">
        <v>758</v>
      </c>
      <c r="QLY314" s="417" t="s">
        <v>778</v>
      </c>
      <c r="QLZ314" s="414" t="s">
        <v>648</v>
      </c>
      <c r="QMA314" s="415">
        <v>4</v>
      </c>
      <c r="QMB314" s="418" t="s">
        <v>758</v>
      </c>
      <c r="QMC314" s="417" t="s">
        <v>778</v>
      </c>
      <c r="QMD314" s="414" t="s">
        <v>648</v>
      </c>
      <c r="QME314" s="415">
        <v>4</v>
      </c>
      <c r="QMF314" s="418" t="s">
        <v>758</v>
      </c>
      <c r="QMG314" s="417" t="s">
        <v>778</v>
      </c>
      <c r="QMH314" s="414" t="s">
        <v>648</v>
      </c>
      <c r="QMI314" s="415">
        <v>4</v>
      </c>
      <c r="QMJ314" s="418" t="s">
        <v>758</v>
      </c>
      <c r="QMK314" s="417" t="s">
        <v>778</v>
      </c>
      <c r="QML314" s="414" t="s">
        <v>648</v>
      </c>
      <c r="QMM314" s="415">
        <v>4</v>
      </c>
      <c r="QMN314" s="418" t="s">
        <v>758</v>
      </c>
      <c r="QMO314" s="417" t="s">
        <v>778</v>
      </c>
      <c r="QMP314" s="414" t="s">
        <v>648</v>
      </c>
      <c r="QMQ314" s="415">
        <v>4</v>
      </c>
      <c r="QMR314" s="418" t="s">
        <v>758</v>
      </c>
      <c r="QMS314" s="417" t="s">
        <v>778</v>
      </c>
      <c r="QMT314" s="414" t="s">
        <v>648</v>
      </c>
      <c r="QMU314" s="415">
        <v>4</v>
      </c>
      <c r="QMV314" s="418" t="s">
        <v>758</v>
      </c>
      <c r="QMW314" s="417" t="s">
        <v>778</v>
      </c>
      <c r="QMX314" s="414" t="s">
        <v>648</v>
      </c>
      <c r="QMY314" s="415">
        <v>4</v>
      </c>
      <c r="QMZ314" s="418" t="s">
        <v>758</v>
      </c>
      <c r="QNA314" s="417" t="s">
        <v>778</v>
      </c>
      <c r="QNB314" s="414" t="s">
        <v>648</v>
      </c>
      <c r="QNC314" s="415">
        <v>4</v>
      </c>
      <c r="QND314" s="418" t="s">
        <v>758</v>
      </c>
      <c r="QNE314" s="417" t="s">
        <v>778</v>
      </c>
      <c r="QNF314" s="414" t="s">
        <v>648</v>
      </c>
      <c r="QNG314" s="415">
        <v>4</v>
      </c>
      <c r="QNH314" s="418" t="s">
        <v>758</v>
      </c>
      <c r="QNI314" s="417" t="s">
        <v>778</v>
      </c>
      <c r="QNJ314" s="414" t="s">
        <v>648</v>
      </c>
      <c r="QNK314" s="415">
        <v>4</v>
      </c>
      <c r="QNL314" s="418" t="s">
        <v>758</v>
      </c>
      <c r="QNM314" s="417" t="s">
        <v>778</v>
      </c>
      <c r="QNN314" s="414" t="s">
        <v>648</v>
      </c>
      <c r="QNO314" s="415">
        <v>4</v>
      </c>
      <c r="QNP314" s="418" t="s">
        <v>758</v>
      </c>
      <c r="QNQ314" s="417" t="s">
        <v>778</v>
      </c>
      <c r="QNR314" s="414" t="s">
        <v>648</v>
      </c>
      <c r="QNS314" s="415">
        <v>4</v>
      </c>
      <c r="QNT314" s="418" t="s">
        <v>758</v>
      </c>
      <c r="QNU314" s="417" t="s">
        <v>778</v>
      </c>
      <c r="QNV314" s="414" t="s">
        <v>648</v>
      </c>
      <c r="QNW314" s="415">
        <v>4</v>
      </c>
      <c r="QNX314" s="418" t="s">
        <v>758</v>
      </c>
      <c r="QNY314" s="417" t="s">
        <v>778</v>
      </c>
      <c r="QNZ314" s="414" t="s">
        <v>648</v>
      </c>
      <c r="QOA314" s="415">
        <v>4</v>
      </c>
      <c r="QOB314" s="418" t="s">
        <v>758</v>
      </c>
      <c r="QOC314" s="417" t="s">
        <v>778</v>
      </c>
      <c r="QOD314" s="414" t="s">
        <v>648</v>
      </c>
      <c r="QOE314" s="415">
        <v>4</v>
      </c>
      <c r="QOF314" s="418" t="s">
        <v>758</v>
      </c>
      <c r="QOG314" s="417" t="s">
        <v>778</v>
      </c>
      <c r="QOH314" s="414" t="s">
        <v>648</v>
      </c>
      <c r="QOI314" s="415">
        <v>4</v>
      </c>
      <c r="QOJ314" s="418" t="s">
        <v>758</v>
      </c>
      <c r="QOK314" s="417" t="s">
        <v>778</v>
      </c>
      <c r="QOL314" s="414" t="s">
        <v>648</v>
      </c>
      <c r="QOM314" s="415">
        <v>4</v>
      </c>
      <c r="QON314" s="418" t="s">
        <v>758</v>
      </c>
      <c r="QOO314" s="417" t="s">
        <v>778</v>
      </c>
      <c r="QOP314" s="414" t="s">
        <v>648</v>
      </c>
      <c r="QOQ314" s="415">
        <v>4</v>
      </c>
      <c r="QOR314" s="418" t="s">
        <v>758</v>
      </c>
      <c r="QOS314" s="417" t="s">
        <v>778</v>
      </c>
      <c r="QOT314" s="414" t="s">
        <v>648</v>
      </c>
      <c r="QOU314" s="415">
        <v>4</v>
      </c>
      <c r="QOV314" s="418" t="s">
        <v>758</v>
      </c>
      <c r="QOW314" s="417" t="s">
        <v>778</v>
      </c>
      <c r="QOX314" s="414" t="s">
        <v>648</v>
      </c>
      <c r="QOY314" s="415">
        <v>4</v>
      </c>
      <c r="QOZ314" s="418" t="s">
        <v>758</v>
      </c>
      <c r="QPA314" s="417" t="s">
        <v>778</v>
      </c>
      <c r="QPB314" s="414" t="s">
        <v>648</v>
      </c>
      <c r="QPC314" s="415">
        <v>4</v>
      </c>
      <c r="QPD314" s="418" t="s">
        <v>758</v>
      </c>
      <c r="QPE314" s="417" t="s">
        <v>778</v>
      </c>
      <c r="QPF314" s="414" t="s">
        <v>648</v>
      </c>
      <c r="QPG314" s="415">
        <v>4</v>
      </c>
      <c r="QPH314" s="418" t="s">
        <v>758</v>
      </c>
      <c r="QPI314" s="417" t="s">
        <v>778</v>
      </c>
      <c r="QPJ314" s="414" t="s">
        <v>648</v>
      </c>
      <c r="QPK314" s="415">
        <v>4</v>
      </c>
      <c r="QPL314" s="418" t="s">
        <v>758</v>
      </c>
      <c r="QPM314" s="417" t="s">
        <v>778</v>
      </c>
      <c r="QPN314" s="414" t="s">
        <v>648</v>
      </c>
      <c r="QPO314" s="415">
        <v>4</v>
      </c>
      <c r="QPP314" s="418" t="s">
        <v>758</v>
      </c>
      <c r="QPQ314" s="417" t="s">
        <v>778</v>
      </c>
      <c r="QPR314" s="414" t="s">
        <v>648</v>
      </c>
      <c r="QPS314" s="415">
        <v>4</v>
      </c>
      <c r="QPT314" s="418" t="s">
        <v>758</v>
      </c>
      <c r="QPU314" s="417" t="s">
        <v>778</v>
      </c>
      <c r="QPV314" s="414" t="s">
        <v>648</v>
      </c>
      <c r="QPW314" s="415">
        <v>4</v>
      </c>
      <c r="QPX314" s="418" t="s">
        <v>758</v>
      </c>
      <c r="QPY314" s="417" t="s">
        <v>778</v>
      </c>
      <c r="QPZ314" s="414" t="s">
        <v>648</v>
      </c>
      <c r="QQA314" s="415">
        <v>4</v>
      </c>
      <c r="QQB314" s="418" t="s">
        <v>758</v>
      </c>
      <c r="QQC314" s="417" t="s">
        <v>778</v>
      </c>
      <c r="QQD314" s="414" t="s">
        <v>648</v>
      </c>
      <c r="QQE314" s="415">
        <v>4</v>
      </c>
      <c r="QQF314" s="418" t="s">
        <v>758</v>
      </c>
      <c r="QQG314" s="417" t="s">
        <v>778</v>
      </c>
      <c r="QQH314" s="414" t="s">
        <v>648</v>
      </c>
      <c r="QQI314" s="415">
        <v>4</v>
      </c>
      <c r="QQJ314" s="418" t="s">
        <v>758</v>
      </c>
      <c r="QQK314" s="417" t="s">
        <v>778</v>
      </c>
      <c r="QQL314" s="414" t="s">
        <v>648</v>
      </c>
      <c r="QQM314" s="415">
        <v>4</v>
      </c>
      <c r="QQN314" s="418" t="s">
        <v>758</v>
      </c>
      <c r="QQO314" s="417" t="s">
        <v>778</v>
      </c>
      <c r="QQP314" s="414" t="s">
        <v>648</v>
      </c>
      <c r="QQQ314" s="415">
        <v>4</v>
      </c>
      <c r="QQR314" s="418" t="s">
        <v>758</v>
      </c>
      <c r="QQS314" s="417" t="s">
        <v>778</v>
      </c>
      <c r="QQT314" s="414" t="s">
        <v>648</v>
      </c>
      <c r="QQU314" s="415">
        <v>4</v>
      </c>
      <c r="QQV314" s="418" t="s">
        <v>758</v>
      </c>
      <c r="QQW314" s="417" t="s">
        <v>778</v>
      </c>
      <c r="QQX314" s="414" t="s">
        <v>648</v>
      </c>
      <c r="QQY314" s="415">
        <v>4</v>
      </c>
      <c r="QQZ314" s="418" t="s">
        <v>758</v>
      </c>
      <c r="QRA314" s="417" t="s">
        <v>778</v>
      </c>
      <c r="QRB314" s="414" t="s">
        <v>648</v>
      </c>
      <c r="QRC314" s="415">
        <v>4</v>
      </c>
      <c r="QRD314" s="418" t="s">
        <v>758</v>
      </c>
      <c r="QRE314" s="417" t="s">
        <v>778</v>
      </c>
      <c r="QRF314" s="414" t="s">
        <v>648</v>
      </c>
      <c r="QRG314" s="415">
        <v>4</v>
      </c>
      <c r="QRH314" s="418" t="s">
        <v>758</v>
      </c>
      <c r="QRI314" s="417" t="s">
        <v>778</v>
      </c>
      <c r="QRJ314" s="414" t="s">
        <v>648</v>
      </c>
      <c r="QRK314" s="415">
        <v>4</v>
      </c>
      <c r="QRL314" s="418" t="s">
        <v>758</v>
      </c>
      <c r="QRM314" s="417" t="s">
        <v>778</v>
      </c>
      <c r="QRN314" s="414" t="s">
        <v>648</v>
      </c>
      <c r="QRO314" s="415">
        <v>4</v>
      </c>
      <c r="QRP314" s="418" t="s">
        <v>758</v>
      </c>
      <c r="QRQ314" s="417" t="s">
        <v>778</v>
      </c>
      <c r="QRR314" s="414" t="s">
        <v>648</v>
      </c>
      <c r="QRS314" s="415">
        <v>4</v>
      </c>
      <c r="QRT314" s="418" t="s">
        <v>758</v>
      </c>
      <c r="QRU314" s="417" t="s">
        <v>778</v>
      </c>
      <c r="QRV314" s="414" t="s">
        <v>648</v>
      </c>
      <c r="QRW314" s="415">
        <v>4</v>
      </c>
      <c r="QRX314" s="418" t="s">
        <v>758</v>
      </c>
      <c r="QRY314" s="417" t="s">
        <v>778</v>
      </c>
      <c r="QRZ314" s="414" t="s">
        <v>648</v>
      </c>
      <c r="QSA314" s="415">
        <v>4</v>
      </c>
      <c r="QSB314" s="418" t="s">
        <v>758</v>
      </c>
      <c r="QSC314" s="417" t="s">
        <v>778</v>
      </c>
      <c r="QSD314" s="414" t="s">
        <v>648</v>
      </c>
      <c r="QSE314" s="415">
        <v>4</v>
      </c>
      <c r="QSF314" s="418" t="s">
        <v>758</v>
      </c>
      <c r="QSG314" s="417" t="s">
        <v>778</v>
      </c>
      <c r="QSH314" s="414" t="s">
        <v>648</v>
      </c>
      <c r="QSI314" s="415">
        <v>4</v>
      </c>
      <c r="QSJ314" s="418" t="s">
        <v>758</v>
      </c>
      <c r="QSK314" s="417" t="s">
        <v>778</v>
      </c>
      <c r="QSL314" s="414" t="s">
        <v>648</v>
      </c>
      <c r="QSM314" s="415">
        <v>4</v>
      </c>
      <c r="QSN314" s="418" t="s">
        <v>758</v>
      </c>
      <c r="QSO314" s="417" t="s">
        <v>778</v>
      </c>
      <c r="QSP314" s="414" t="s">
        <v>648</v>
      </c>
      <c r="QSQ314" s="415">
        <v>4</v>
      </c>
      <c r="QSR314" s="418" t="s">
        <v>758</v>
      </c>
      <c r="QSS314" s="417" t="s">
        <v>778</v>
      </c>
      <c r="QST314" s="414" t="s">
        <v>648</v>
      </c>
      <c r="QSU314" s="415">
        <v>4</v>
      </c>
      <c r="QSV314" s="418" t="s">
        <v>758</v>
      </c>
      <c r="QSW314" s="417" t="s">
        <v>778</v>
      </c>
      <c r="QSX314" s="414" t="s">
        <v>648</v>
      </c>
      <c r="QSY314" s="415">
        <v>4</v>
      </c>
      <c r="QSZ314" s="418" t="s">
        <v>758</v>
      </c>
      <c r="QTA314" s="417" t="s">
        <v>778</v>
      </c>
      <c r="QTB314" s="414" t="s">
        <v>648</v>
      </c>
      <c r="QTC314" s="415">
        <v>4</v>
      </c>
      <c r="QTD314" s="418" t="s">
        <v>758</v>
      </c>
      <c r="QTE314" s="417" t="s">
        <v>778</v>
      </c>
      <c r="QTF314" s="414" t="s">
        <v>648</v>
      </c>
      <c r="QTG314" s="415">
        <v>4</v>
      </c>
      <c r="QTH314" s="418" t="s">
        <v>758</v>
      </c>
      <c r="QTI314" s="417" t="s">
        <v>778</v>
      </c>
      <c r="QTJ314" s="414" t="s">
        <v>648</v>
      </c>
      <c r="QTK314" s="415">
        <v>4</v>
      </c>
      <c r="QTL314" s="418" t="s">
        <v>758</v>
      </c>
      <c r="QTM314" s="417" t="s">
        <v>778</v>
      </c>
      <c r="QTN314" s="414" t="s">
        <v>648</v>
      </c>
      <c r="QTO314" s="415">
        <v>4</v>
      </c>
      <c r="QTP314" s="418" t="s">
        <v>758</v>
      </c>
      <c r="QTQ314" s="417" t="s">
        <v>778</v>
      </c>
      <c r="QTR314" s="414" t="s">
        <v>648</v>
      </c>
      <c r="QTS314" s="415">
        <v>4</v>
      </c>
      <c r="QTT314" s="418" t="s">
        <v>758</v>
      </c>
      <c r="QTU314" s="417" t="s">
        <v>778</v>
      </c>
      <c r="QTV314" s="414" t="s">
        <v>648</v>
      </c>
      <c r="QTW314" s="415">
        <v>4</v>
      </c>
      <c r="QTX314" s="418" t="s">
        <v>758</v>
      </c>
      <c r="QTY314" s="417" t="s">
        <v>778</v>
      </c>
      <c r="QTZ314" s="414" t="s">
        <v>648</v>
      </c>
      <c r="QUA314" s="415">
        <v>4</v>
      </c>
      <c r="QUB314" s="418" t="s">
        <v>758</v>
      </c>
      <c r="QUC314" s="417" t="s">
        <v>778</v>
      </c>
      <c r="QUD314" s="414" t="s">
        <v>648</v>
      </c>
      <c r="QUE314" s="415">
        <v>4</v>
      </c>
      <c r="QUF314" s="418" t="s">
        <v>758</v>
      </c>
      <c r="QUG314" s="417" t="s">
        <v>778</v>
      </c>
      <c r="QUH314" s="414" t="s">
        <v>648</v>
      </c>
      <c r="QUI314" s="415">
        <v>4</v>
      </c>
      <c r="QUJ314" s="418" t="s">
        <v>758</v>
      </c>
      <c r="QUK314" s="417" t="s">
        <v>778</v>
      </c>
      <c r="QUL314" s="414" t="s">
        <v>648</v>
      </c>
      <c r="QUM314" s="415">
        <v>4</v>
      </c>
      <c r="QUN314" s="418" t="s">
        <v>758</v>
      </c>
      <c r="QUO314" s="417" t="s">
        <v>778</v>
      </c>
      <c r="QUP314" s="414" t="s">
        <v>648</v>
      </c>
      <c r="QUQ314" s="415">
        <v>4</v>
      </c>
      <c r="QUR314" s="418" t="s">
        <v>758</v>
      </c>
      <c r="QUS314" s="417" t="s">
        <v>778</v>
      </c>
      <c r="QUT314" s="414" t="s">
        <v>648</v>
      </c>
      <c r="QUU314" s="415">
        <v>4</v>
      </c>
      <c r="QUV314" s="418" t="s">
        <v>758</v>
      </c>
      <c r="QUW314" s="417" t="s">
        <v>778</v>
      </c>
      <c r="QUX314" s="414" t="s">
        <v>648</v>
      </c>
      <c r="QUY314" s="415">
        <v>4</v>
      </c>
      <c r="QUZ314" s="418" t="s">
        <v>758</v>
      </c>
      <c r="QVA314" s="417" t="s">
        <v>778</v>
      </c>
      <c r="QVB314" s="414" t="s">
        <v>648</v>
      </c>
      <c r="QVC314" s="415">
        <v>4</v>
      </c>
      <c r="QVD314" s="418" t="s">
        <v>758</v>
      </c>
      <c r="QVE314" s="417" t="s">
        <v>778</v>
      </c>
      <c r="QVF314" s="414" t="s">
        <v>648</v>
      </c>
      <c r="QVG314" s="415">
        <v>4</v>
      </c>
      <c r="QVH314" s="418" t="s">
        <v>758</v>
      </c>
      <c r="QVI314" s="417" t="s">
        <v>778</v>
      </c>
      <c r="QVJ314" s="414" t="s">
        <v>648</v>
      </c>
      <c r="QVK314" s="415">
        <v>4</v>
      </c>
      <c r="QVL314" s="418" t="s">
        <v>758</v>
      </c>
      <c r="QVM314" s="417" t="s">
        <v>778</v>
      </c>
      <c r="QVN314" s="414" t="s">
        <v>648</v>
      </c>
      <c r="QVO314" s="415">
        <v>4</v>
      </c>
      <c r="QVP314" s="418" t="s">
        <v>758</v>
      </c>
      <c r="QVQ314" s="417" t="s">
        <v>778</v>
      </c>
      <c r="QVR314" s="414" t="s">
        <v>648</v>
      </c>
      <c r="QVS314" s="415">
        <v>4</v>
      </c>
      <c r="QVT314" s="418" t="s">
        <v>758</v>
      </c>
      <c r="QVU314" s="417" t="s">
        <v>778</v>
      </c>
      <c r="QVV314" s="414" t="s">
        <v>648</v>
      </c>
      <c r="QVW314" s="415">
        <v>4</v>
      </c>
      <c r="QVX314" s="418" t="s">
        <v>758</v>
      </c>
      <c r="QVY314" s="417" t="s">
        <v>778</v>
      </c>
      <c r="QVZ314" s="414" t="s">
        <v>648</v>
      </c>
      <c r="QWA314" s="415">
        <v>4</v>
      </c>
      <c r="QWB314" s="418" t="s">
        <v>758</v>
      </c>
      <c r="QWC314" s="417" t="s">
        <v>778</v>
      </c>
      <c r="QWD314" s="414" t="s">
        <v>648</v>
      </c>
      <c r="QWE314" s="415">
        <v>4</v>
      </c>
      <c r="QWF314" s="418" t="s">
        <v>758</v>
      </c>
      <c r="QWG314" s="417" t="s">
        <v>778</v>
      </c>
      <c r="QWH314" s="414" t="s">
        <v>648</v>
      </c>
      <c r="QWI314" s="415">
        <v>4</v>
      </c>
      <c r="QWJ314" s="418" t="s">
        <v>758</v>
      </c>
      <c r="QWK314" s="417" t="s">
        <v>778</v>
      </c>
      <c r="QWL314" s="414" t="s">
        <v>648</v>
      </c>
      <c r="QWM314" s="415">
        <v>4</v>
      </c>
      <c r="QWN314" s="418" t="s">
        <v>758</v>
      </c>
      <c r="QWO314" s="417" t="s">
        <v>778</v>
      </c>
      <c r="QWP314" s="414" t="s">
        <v>648</v>
      </c>
      <c r="QWQ314" s="415">
        <v>4</v>
      </c>
      <c r="QWR314" s="418" t="s">
        <v>758</v>
      </c>
      <c r="QWS314" s="417" t="s">
        <v>778</v>
      </c>
      <c r="QWT314" s="414" t="s">
        <v>648</v>
      </c>
      <c r="QWU314" s="415">
        <v>4</v>
      </c>
      <c r="QWV314" s="418" t="s">
        <v>758</v>
      </c>
      <c r="QWW314" s="417" t="s">
        <v>778</v>
      </c>
      <c r="QWX314" s="414" t="s">
        <v>648</v>
      </c>
      <c r="QWY314" s="415">
        <v>4</v>
      </c>
      <c r="QWZ314" s="418" t="s">
        <v>758</v>
      </c>
      <c r="QXA314" s="417" t="s">
        <v>778</v>
      </c>
      <c r="QXB314" s="414" t="s">
        <v>648</v>
      </c>
      <c r="QXC314" s="415">
        <v>4</v>
      </c>
      <c r="QXD314" s="418" t="s">
        <v>758</v>
      </c>
      <c r="QXE314" s="417" t="s">
        <v>778</v>
      </c>
      <c r="QXF314" s="414" t="s">
        <v>648</v>
      </c>
      <c r="QXG314" s="415">
        <v>4</v>
      </c>
      <c r="QXH314" s="418" t="s">
        <v>758</v>
      </c>
      <c r="QXI314" s="417" t="s">
        <v>778</v>
      </c>
      <c r="QXJ314" s="414" t="s">
        <v>648</v>
      </c>
      <c r="QXK314" s="415">
        <v>4</v>
      </c>
      <c r="QXL314" s="418" t="s">
        <v>758</v>
      </c>
      <c r="QXM314" s="417" t="s">
        <v>778</v>
      </c>
      <c r="QXN314" s="414" t="s">
        <v>648</v>
      </c>
      <c r="QXO314" s="415">
        <v>4</v>
      </c>
      <c r="QXP314" s="418" t="s">
        <v>758</v>
      </c>
      <c r="QXQ314" s="417" t="s">
        <v>778</v>
      </c>
      <c r="QXR314" s="414" t="s">
        <v>648</v>
      </c>
      <c r="QXS314" s="415">
        <v>4</v>
      </c>
      <c r="QXT314" s="418" t="s">
        <v>758</v>
      </c>
      <c r="QXU314" s="417" t="s">
        <v>778</v>
      </c>
      <c r="QXV314" s="414" t="s">
        <v>648</v>
      </c>
      <c r="QXW314" s="415">
        <v>4</v>
      </c>
      <c r="QXX314" s="418" t="s">
        <v>758</v>
      </c>
      <c r="QXY314" s="417" t="s">
        <v>778</v>
      </c>
      <c r="QXZ314" s="414" t="s">
        <v>648</v>
      </c>
      <c r="QYA314" s="415">
        <v>4</v>
      </c>
      <c r="QYB314" s="418" t="s">
        <v>758</v>
      </c>
      <c r="QYC314" s="417" t="s">
        <v>778</v>
      </c>
      <c r="QYD314" s="414" t="s">
        <v>648</v>
      </c>
      <c r="QYE314" s="415">
        <v>4</v>
      </c>
      <c r="QYF314" s="418" t="s">
        <v>758</v>
      </c>
      <c r="QYG314" s="417" t="s">
        <v>778</v>
      </c>
      <c r="QYH314" s="414" t="s">
        <v>648</v>
      </c>
      <c r="QYI314" s="415">
        <v>4</v>
      </c>
      <c r="QYJ314" s="418" t="s">
        <v>758</v>
      </c>
      <c r="QYK314" s="417" t="s">
        <v>778</v>
      </c>
      <c r="QYL314" s="414" t="s">
        <v>648</v>
      </c>
      <c r="QYM314" s="415">
        <v>4</v>
      </c>
      <c r="QYN314" s="418" t="s">
        <v>758</v>
      </c>
      <c r="QYO314" s="417" t="s">
        <v>778</v>
      </c>
      <c r="QYP314" s="414" t="s">
        <v>648</v>
      </c>
      <c r="QYQ314" s="415">
        <v>4</v>
      </c>
      <c r="QYR314" s="418" t="s">
        <v>758</v>
      </c>
      <c r="QYS314" s="417" t="s">
        <v>778</v>
      </c>
      <c r="QYT314" s="414" t="s">
        <v>648</v>
      </c>
      <c r="QYU314" s="415">
        <v>4</v>
      </c>
      <c r="QYV314" s="418" t="s">
        <v>758</v>
      </c>
      <c r="QYW314" s="417" t="s">
        <v>778</v>
      </c>
      <c r="QYX314" s="414" t="s">
        <v>648</v>
      </c>
      <c r="QYY314" s="415">
        <v>4</v>
      </c>
      <c r="QYZ314" s="418" t="s">
        <v>758</v>
      </c>
      <c r="QZA314" s="417" t="s">
        <v>778</v>
      </c>
      <c r="QZB314" s="414" t="s">
        <v>648</v>
      </c>
      <c r="QZC314" s="415">
        <v>4</v>
      </c>
      <c r="QZD314" s="418" t="s">
        <v>758</v>
      </c>
      <c r="QZE314" s="417" t="s">
        <v>778</v>
      </c>
      <c r="QZF314" s="414" t="s">
        <v>648</v>
      </c>
      <c r="QZG314" s="415">
        <v>4</v>
      </c>
      <c r="QZH314" s="418" t="s">
        <v>758</v>
      </c>
      <c r="QZI314" s="417" t="s">
        <v>778</v>
      </c>
      <c r="QZJ314" s="414" t="s">
        <v>648</v>
      </c>
      <c r="QZK314" s="415">
        <v>4</v>
      </c>
      <c r="QZL314" s="418" t="s">
        <v>758</v>
      </c>
      <c r="QZM314" s="417" t="s">
        <v>778</v>
      </c>
      <c r="QZN314" s="414" t="s">
        <v>648</v>
      </c>
      <c r="QZO314" s="415">
        <v>4</v>
      </c>
      <c r="QZP314" s="418" t="s">
        <v>758</v>
      </c>
      <c r="QZQ314" s="417" t="s">
        <v>778</v>
      </c>
      <c r="QZR314" s="414" t="s">
        <v>648</v>
      </c>
      <c r="QZS314" s="415">
        <v>4</v>
      </c>
      <c r="QZT314" s="418" t="s">
        <v>758</v>
      </c>
      <c r="QZU314" s="417" t="s">
        <v>778</v>
      </c>
      <c r="QZV314" s="414" t="s">
        <v>648</v>
      </c>
      <c r="QZW314" s="415">
        <v>4</v>
      </c>
      <c r="QZX314" s="418" t="s">
        <v>758</v>
      </c>
      <c r="QZY314" s="417" t="s">
        <v>778</v>
      </c>
      <c r="QZZ314" s="414" t="s">
        <v>648</v>
      </c>
      <c r="RAA314" s="415">
        <v>4</v>
      </c>
      <c r="RAB314" s="418" t="s">
        <v>758</v>
      </c>
      <c r="RAC314" s="417" t="s">
        <v>778</v>
      </c>
      <c r="RAD314" s="414" t="s">
        <v>648</v>
      </c>
      <c r="RAE314" s="415">
        <v>4</v>
      </c>
      <c r="RAF314" s="418" t="s">
        <v>758</v>
      </c>
      <c r="RAG314" s="417" t="s">
        <v>778</v>
      </c>
      <c r="RAH314" s="414" t="s">
        <v>648</v>
      </c>
      <c r="RAI314" s="415">
        <v>4</v>
      </c>
      <c r="RAJ314" s="418" t="s">
        <v>758</v>
      </c>
      <c r="RAK314" s="417" t="s">
        <v>778</v>
      </c>
      <c r="RAL314" s="414" t="s">
        <v>648</v>
      </c>
      <c r="RAM314" s="415">
        <v>4</v>
      </c>
      <c r="RAN314" s="418" t="s">
        <v>758</v>
      </c>
      <c r="RAO314" s="417" t="s">
        <v>778</v>
      </c>
      <c r="RAP314" s="414" t="s">
        <v>648</v>
      </c>
      <c r="RAQ314" s="415">
        <v>4</v>
      </c>
      <c r="RAR314" s="418" t="s">
        <v>758</v>
      </c>
      <c r="RAS314" s="417" t="s">
        <v>778</v>
      </c>
      <c r="RAT314" s="414" t="s">
        <v>648</v>
      </c>
      <c r="RAU314" s="415">
        <v>4</v>
      </c>
      <c r="RAV314" s="418" t="s">
        <v>758</v>
      </c>
      <c r="RAW314" s="417" t="s">
        <v>778</v>
      </c>
      <c r="RAX314" s="414" t="s">
        <v>648</v>
      </c>
      <c r="RAY314" s="415">
        <v>4</v>
      </c>
      <c r="RAZ314" s="418" t="s">
        <v>758</v>
      </c>
      <c r="RBA314" s="417" t="s">
        <v>778</v>
      </c>
      <c r="RBB314" s="414" t="s">
        <v>648</v>
      </c>
      <c r="RBC314" s="415">
        <v>4</v>
      </c>
      <c r="RBD314" s="418" t="s">
        <v>758</v>
      </c>
      <c r="RBE314" s="417" t="s">
        <v>778</v>
      </c>
      <c r="RBF314" s="414" t="s">
        <v>648</v>
      </c>
      <c r="RBG314" s="415">
        <v>4</v>
      </c>
      <c r="RBH314" s="418" t="s">
        <v>758</v>
      </c>
      <c r="RBI314" s="417" t="s">
        <v>778</v>
      </c>
      <c r="RBJ314" s="414" t="s">
        <v>648</v>
      </c>
      <c r="RBK314" s="415">
        <v>4</v>
      </c>
      <c r="RBL314" s="418" t="s">
        <v>758</v>
      </c>
      <c r="RBM314" s="417" t="s">
        <v>778</v>
      </c>
      <c r="RBN314" s="414" t="s">
        <v>648</v>
      </c>
      <c r="RBO314" s="415">
        <v>4</v>
      </c>
      <c r="RBP314" s="418" t="s">
        <v>758</v>
      </c>
      <c r="RBQ314" s="417" t="s">
        <v>778</v>
      </c>
      <c r="RBR314" s="414" t="s">
        <v>648</v>
      </c>
      <c r="RBS314" s="415">
        <v>4</v>
      </c>
      <c r="RBT314" s="418" t="s">
        <v>758</v>
      </c>
      <c r="RBU314" s="417" t="s">
        <v>778</v>
      </c>
      <c r="RBV314" s="414" t="s">
        <v>648</v>
      </c>
      <c r="RBW314" s="415">
        <v>4</v>
      </c>
      <c r="RBX314" s="418" t="s">
        <v>758</v>
      </c>
      <c r="RBY314" s="417" t="s">
        <v>778</v>
      </c>
      <c r="RBZ314" s="414" t="s">
        <v>648</v>
      </c>
      <c r="RCA314" s="415">
        <v>4</v>
      </c>
      <c r="RCB314" s="418" t="s">
        <v>758</v>
      </c>
      <c r="RCC314" s="417" t="s">
        <v>778</v>
      </c>
      <c r="RCD314" s="414" t="s">
        <v>648</v>
      </c>
      <c r="RCE314" s="415">
        <v>4</v>
      </c>
      <c r="RCF314" s="418" t="s">
        <v>758</v>
      </c>
      <c r="RCG314" s="417" t="s">
        <v>778</v>
      </c>
      <c r="RCH314" s="414" t="s">
        <v>648</v>
      </c>
      <c r="RCI314" s="415">
        <v>4</v>
      </c>
      <c r="RCJ314" s="418" t="s">
        <v>758</v>
      </c>
      <c r="RCK314" s="417" t="s">
        <v>778</v>
      </c>
      <c r="RCL314" s="414" t="s">
        <v>648</v>
      </c>
      <c r="RCM314" s="415">
        <v>4</v>
      </c>
      <c r="RCN314" s="418" t="s">
        <v>758</v>
      </c>
      <c r="RCO314" s="417" t="s">
        <v>778</v>
      </c>
      <c r="RCP314" s="414" t="s">
        <v>648</v>
      </c>
      <c r="RCQ314" s="415">
        <v>4</v>
      </c>
      <c r="RCR314" s="418" t="s">
        <v>758</v>
      </c>
      <c r="RCS314" s="417" t="s">
        <v>778</v>
      </c>
      <c r="RCT314" s="414" t="s">
        <v>648</v>
      </c>
      <c r="RCU314" s="415">
        <v>4</v>
      </c>
      <c r="RCV314" s="418" t="s">
        <v>758</v>
      </c>
      <c r="RCW314" s="417" t="s">
        <v>778</v>
      </c>
      <c r="RCX314" s="414" t="s">
        <v>648</v>
      </c>
      <c r="RCY314" s="415">
        <v>4</v>
      </c>
      <c r="RCZ314" s="418" t="s">
        <v>758</v>
      </c>
      <c r="RDA314" s="417" t="s">
        <v>778</v>
      </c>
      <c r="RDB314" s="414" t="s">
        <v>648</v>
      </c>
      <c r="RDC314" s="415">
        <v>4</v>
      </c>
      <c r="RDD314" s="418" t="s">
        <v>758</v>
      </c>
      <c r="RDE314" s="417" t="s">
        <v>778</v>
      </c>
      <c r="RDF314" s="414" t="s">
        <v>648</v>
      </c>
      <c r="RDG314" s="415">
        <v>4</v>
      </c>
      <c r="RDH314" s="418" t="s">
        <v>758</v>
      </c>
      <c r="RDI314" s="417" t="s">
        <v>778</v>
      </c>
      <c r="RDJ314" s="414" t="s">
        <v>648</v>
      </c>
      <c r="RDK314" s="415">
        <v>4</v>
      </c>
      <c r="RDL314" s="418" t="s">
        <v>758</v>
      </c>
      <c r="RDM314" s="417" t="s">
        <v>778</v>
      </c>
      <c r="RDN314" s="414" t="s">
        <v>648</v>
      </c>
      <c r="RDO314" s="415">
        <v>4</v>
      </c>
      <c r="RDP314" s="418" t="s">
        <v>758</v>
      </c>
      <c r="RDQ314" s="417" t="s">
        <v>778</v>
      </c>
      <c r="RDR314" s="414" t="s">
        <v>648</v>
      </c>
      <c r="RDS314" s="415">
        <v>4</v>
      </c>
      <c r="RDT314" s="418" t="s">
        <v>758</v>
      </c>
      <c r="RDU314" s="417" t="s">
        <v>778</v>
      </c>
      <c r="RDV314" s="414" t="s">
        <v>648</v>
      </c>
      <c r="RDW314" s="415">
        <v>4</v>
      </c>
      <c r="RDX314" s="418" t="s">
        <v>758</v>
      </c>
      <c r="RDY314" s="417" t="s">
        <v>778</v>
      </c>
      <c r="RDZ314" s="414" t="s">
        <v>648</v>
      </c>
      <c r="REA314" s="415">
        <v>4</v>
      </c>
      <c r="REB314" s="418" t="s">
        <v>758</v>
      </c>
      <c r="REC314" s="417" t="s">
        <v>778</v>
      </c>
      <c r="RED314" s="414" t="s">
        <v>648</v>
      </c>
      <c r="REE314" s="415">
        <v>4</v>
      </c>
      <c r="REF314" s="418" t="s">
        <v>758</v>
      </c>
      <c r="REG314" s="417" t="s">
        <v>778</v>
      </c>
      <c r="REH314" s="414" t="s">
        <v>648</v>
      </c>
      <c r="REI314" s="415">
        <v>4</v>
      </c>
      <c r="REJ314" s="418" t="s">
        <v>758</v>
      </c>
      <c r="REK314" s="417" t="s">
        <v>778</v>
      </c>
      <c r="REL314" s="414" t="s">
        <v>648</v>
      </c>
      <c r="REM314" s="415">
        <v>4</v>
      </c>
      <c r="REN314" s="418" t="s">
        <v>758</v>
      </c>
      <c r="REO314" s="417" t="s">
        <v>778</v>
      </c>
      <c r="REP314" s="414" t="s">
        <v>648</v>
      </c>
      <c r="REQ314" s="415">
        <v>4</v>
      </c>
      <c r="RER314" s="418" t="s">
        <v>758</v>
      </c>
      <c r="RES314" s="417" t="s">
        <v>778</v>
      </c>
      <c r="RET314" s="414" t="s">
        <v>648</v>
      </c>
      <c r="REU314" s="415">
        <v>4</v>
      </c>
      <c r="REV314" s="418" t="s">
        <v>758</v>
      </c>
      <c r="REW314" s="417" t="s">
        <v>778</v>
      </c>
      <c r="REX314" s="414" t="s">
        <v>648</v>
      </c>
      <c r="REY314" s="415">
        <v>4</v>
      </c>
      <c r="REZ314" s="418" t="s">
        <v>758</v>
      </c>
      <c r="RFA314" s="417" t="s">
        <v>778</v>
      </c>
      <c r="RFB314" s="414" t="s">
        <v>648</v>
      </c>
      <c r="RFC314" s="415">
        <v>4</v>
      </c>
      <c r="RFD314" s="418" t="s">
        <v>758</v>
      </c>
      <c r="RFE314" s="417" t="s">
        <v>778</v>
      </c>
      <c r="RFF314" s="414" t="s">
        <v>648</v>
      </c>
      <c r="RFG314" s="415">
        <v>4</v>
      </c>
      <c r="RFH314" s="418" t="s">
        <v>758</v>
      </c>
      <c r="RFI314" s="417" t="s">
        <v>778</v>
      </c>
      <c r="RFJ314" s="414" t="s">
        <v>648</v>
      </c>
      <c r="RFK314" s="415">
        <v>4</v>
      </c>
      <c r="RFL314" s="418" t="s">
        <v>758</v>
      </c>
      <c r="RFM314" s="417" t="s">
        <v>778</v>
      </c>
      <c r="RFN314" s="414" t="s">
        <v>648</v>
      </c>
      <c r="RFO314" s="415">
        <v>4</v>
      </c>
      <c r="RFP314" s="418" t="s">
        <v>758</v>
      </c>
      <c r="RFQ314" s="417" t="s">
        <v>778</v>
      </c>
      <c r="RFR314" s="414" t="s">
        <v>648</v>
      </c>
      <c r="RFS314" s="415">
        <v>4</v>
      </c>
      <c r="RFT314" s="418" t="s">
        <v>758</v>
      </c>
      <c r="RFU314" s="417" t="s">
        <v>778</v>
      </c>
      <c r="RFV314" s="414" t="s">
        <v>648</v>
      </c>
      <c r="RFW314" s="415">
        <v>4</v>
      </c>
      <c r="RFX314" s="418" t="s">
        <v>758</v>
      </c>
      <c r="RFY314" s="417" t="s">
        <v>778</v>
      </c>
      <c r="RFZ314" s="414" t="s">
        <v>648</v>
      </c>
      <c r="RGA314" s="415">
        <v>4</v>
      </c>
      <c r="RGB314" s="418" t="s">
        <v>758</v>
      </c>
      <c r="RGC314" s="417" t="s">
        <v>778</v>
      </c>
      <c r="RGD314" s="414" t="s">
        <v>648</v>
      </c>
      <c r="RGE314" s="415">
        <v>4</v>
      </c>
      <c r="RGF314" s="418" t="s">
        <v>758</v>
      </c>
      <c r="RGG314" s="417" t="s">
        <v>778</v>
      </c>
      <c r="RGH314" s="414" t="s">
        <v>648</v>
      </c>
      <c r="RGI314" s="415">
        <v>4</v>
      </c>
      <c r="RGJ314" s="418" t="s">
        <v>758</v>
      </c>
      <c r="RGK314" s="417" t="s">
        <v>778</v>
      </c>
      <c r="RGL314" s="414" t="s">
        <v>648</v>
      </c>
      <c r="RGM314" s="415">
        <v>4</v>
      </c>
      <c r="RGN314" s="418" t="s">
        <v>758</v>
      </c>
      <c r="RGO314" s="417" t="s">
        <v>778</v>
      </c>
      <c r="RGP314" s="414" t="s">
        <v>648</v>
      </c>
      <c r="RGQ314" s="415">
        <v>4</v>
      </c>
      <c r="RGR314" s="418" t="s">
        <v>758</v>
      </c>
      <c r="RGS314" s="417" t="s">
        <v>778</v>
      </c>
      <c r="RGT314" s="414" t="s">
        <v>648</v>
      </c>
      <c r="RGU314" s="415">
        <v>4</v>
      </c>
      <c r="RGV314" s="418" t="s">
        <v>758</v>
      </c>
      <c r="RGW314" s="417" t="s">
        <v>778</v>
      </c>
      <c r="RGX314" s="414" t="s">
        <v>648</v>
      </c>
      <c r="RGY314" s="415">
        <v>4</v>
      </c>
      <c r="RGZ314" s="418" t="s">
        <v>758</v>
      </c>
      <c r="RHA314" s="417" t="s">
        <v>778</v>
      </c>
      <c r="RHB314" s="414" t="s">
        <v>648</v>
      </c>
      <c r="RHC314" s="415">
        <v>4</v>
      </c>
      <c r="RHD314" s="418" t="s">
        <v>758</v>
      </c>
      <c r="RHE314" s="417" t="s">
        <v>778</v>
      </c>
      <c r="RHF314" s="414" t="s">
        <v>648</v>
      </c>
      <c r="RHG314" s="415">
        <v>4</v>
      </c>
      <c r="RHH314" s="418" t="s">
        <v>758</v>
      </c>
      <c r="RHI314" s="417" t="s">
        <v>778</v>
      </c>
      <c r="RHJ314" s="414" t="s">
        <v>648</v>
      </c>
      <c r="RHK314" s="415">
        <v>4</v>
      </c>
      <c r="RHL314" s="418" t="s">
        <v>758</v>
      </c>
      <c r="RHM314" s="417" t="s">
        <v>778</v>
      </c>
      <c r="RHN314" s="414" t="s">
        <v>648</v>
      </c>
      <c r="RHO314" s="415">
        <v>4</v>
      </c>
      <c r="RHP314" s="418" t="s">
        <v>758</v>
      </c>
      <c r="RHQ314" s="417" t="s">
        <v>778</v>
      </c>
      <c r="RHR314" s="414" t="s">
        <v>648</v>
      </c>
      <c r="RHS314" s="415">
        <v>4</v>
      </c>
      <c r="RHT314" s="418" t="s">
        <v>758</v>
      </c>
      <c r="RHU314" s="417" t="s">
        <v>778</v>
      </c>
      <c r="RHV314" s="414" t="s">
        <v>648</v>
      </c>
      <c r="RHW314" s="415">
        <v>4</v>
      </c>
      <c r="RHX314" s="418" t="s">
        <v>758</v>
      </c>
      <c r="RHY314" s="417" t="s">
        <v>778</v>
      </c>
      <c r="RHZ314" s="414" t="s">
        <v>648</v>
      </c>
      <c r="RIA314" s="415">
        <v>4</v>
      </c>
      <c r="RIB314" s="418" t="s">
        <v>758</v>
      </c>
      <c r="RIC314" s="417" t="s">
        <v>778</v>
      </c>
      <c r="RID314" s="414" t="s">
        <v>648</v>
      </c>
      <c r="RIE314" s="415">
        <v>4</v>
      </c>
      <c r="RIF314" s="418" t="s">
        <v>758</v>
      </c>
      <c r="RIG314" s="417" t="s">
        <v>778</v>
      </c>
      <c r="RIH314" s="414" t="s">
        <v>648</v>
      </c>
      <c r="RII314" s="415">
        <v>4</v>
      </c>
      <c r="RIJ314" s="418" t="s">
        <v>758</v>
      </c>
      <c r="RIK314" s="417" t="s">
        <v>778</v>
      </c>
      <c r="RIL314" s="414" t="s">
        <v>648</v>
      </c>
      <c r="RIM314" s="415">
        <v>4</v>
      </c>
      <c r="RIN314" s="418" t="s">
        <v>758</v>
      </c>
      <c r="RIO314" s="417" t="s">
        <v>778</v>
      </c>
      <c r="RIP314" s="414" t="s">
        <v>648</v>
      </c>
      <c r="RIQ314" s="415">
        <v>4</v>
      </c>
      <c r="RIR314" s="418" t="s">
        <v>758</v>
      </c>
      <c r="RIS314" s="417" t="s">
        <v>778</v>
      </c>
      <c r="RIT314" s="414" t="s">
        <v>648</v>
      </c>
      <c r="RIU314" s="415">
        <v>4</v>
      </c>
      <c r="RIV314" s="418" t="s">
        <v>758</v>
      </c>
      <c r="RIW314" s="417" t="s">
        <v>778</v>
      </c>
      <c r="RIX314" s="414" t="s">
        <v>648</v>
      </c>
      <c r="RIY314" s="415">
        <v>4</v>
      </c>
      <c r="RIZ314" s="418" t="s">
        <v>758</v>
      </c>
      <c r="RJA314" s="417" t="s">
        <v>778</v>
      </c>
      <c r="RJB314" s="414" t="s">
        <v>648</v>
      </c>
      <c r="RJC314" s="415">
        <v>4</v>
      </c>
      <c r="RJD314" s="418" t="s">
        <v>758</v>
      </c>
      <c r="RJE314" s="417" t="s">
        <v>778</v>
      </c>
      <c r="RJF314" s="414" t="s">
        <v>648</v>
      </c>
      <c r="RJG314" s="415">
        <v>4</v>
      </c>
      <c r="RJH314" s="418" t="s">
        <v>758</v>
      </c>
      <c r="RJI314" s="417" t="s">
        <v>778</v>
      </c>
      <c r="RJJ314" s="414" t="s">
        <v>648</v>
      </c>
      <c r="RJK314" s="415">
        <v>4</v>
      </c>
      <c r="RJL314" s="418" t="s">
        <v>758</v>
      </c>
      <c r="RJM314" s="417" t="s">
        <v>778</v>
      </c>
      <c r="RJN314" s="414" t="s">
        <v>648</v>
      </c>
      <c r="RJO314" s="415">
        <v>4</v>
      </c>
      <c r="RJP314" s="418" t="s">
        <v>758</v>
      </c>
      <c r="RJQ314" s="417" t="s">
        <v>778</v>
      </c>
      <c r="RJR314" s="414" t="s">
        <v>648</v>
      </c>
      <c r="RJS314" s="415">
        <v>4</v>
      </c>
      <c r="RJT314" s="418" t="s">
        <v>758</v>
      </c>
      <c r="RJU314" s="417" t="s">
        <v>778</v>
      </c>
      <c r="RJV314" s="414" t="s">
        <v>648</v>
      </c>
      <c r="RJW314" s="415">
        <v>4</v>
      </c>
      <c r="RJX314" s="418" t="s">
        <v>758</v>
      </c>
      <c r="RJY314" s="417" t="s">
        <v>778</v>
      </c>
      <c r="RJZ314" s="414" t="s">
        <v>648</v>
      </c>
      <c r="RKA314" s="415">
        <v>4</v>
      </c>
      <c r="RKB314" s="418" t="s">
        <v>758</v>
      </c>
      <c r="RKC314" s="417" t="s">
        <v>778</v>
      </c>
      <c r="RKD314" s="414" t="s">
        <v>648</v>
      </c>
      <c r="RKE314" s="415">
        <v>4</v>
      </c>
      <c r="RKF314" s="418" t="s">
        <v>758</v>
      </c>
      <c r="RKG314" s="417" t="s">
        <v>778</v>
      </c>
      <c r="RKH314" s="414" t="s">
        <v>648</v>
      </c>
      <c r="RKI314" s="415">
        <v>4</v>
      </c>
      <c r="RKJ314" s="418" t="s">
        <v>758</v>
      </c>
      <c r="RKK314" s="417" t="s">
        <v>778</v>
      </c>
      <c r="RKL314" s="414" t="s">
        <v>648</v>
      </c>
      <c r="RKM314" s="415">
        <v>4</v>
      </c>
      <c r="RKN314" s="418" t="s">
        <v>758</v>
      </c>
      <c r="RKO314" s="417" t="s">
        <v>778</v>
      </c>
      <c r="RKP314" s="414" t="s">
        <v>648</v>
      </c>
      <c r="RKQ314" s="415">
        <v>4</v>
      </c>
      <c r="RKR314" s="418" t="s">
        <v>758</v>
      </c>
      <c r="RKS314" s="417" t="s">
        <v>778</v>
      </c>
      <c r="RKT314" s="414" t="s">
        <v>648</v>
      </c>
      <c r="RKU314" s="415">
        <v>4</v>
      </c>
      <c r="RKV314" s="418" t="s">
        <v>758</v>
      </c>
      <c r="RKW314" s="417" t="s">
        <v>778</v>
      </c>
      <c r="RKX314" s="414" t="s">
        <v>648</v>
      </c>
      <c r="RKY314" s="415">
        <v>4</v>
      </c>
      <c r="RKZ314" s="418" t="s">
        <v>758</v>
      </c>
      <c r="RLA314" s="417" t="s">
        <v>778</v>
      </c>
      <c r="RLB314" s="414" t="s">
        <v>648</v>
      </c>
      <c r="RLC314" s="415">
        <v>4</v>
      </c>
      <c r="RLD314" s="418" t="s">
        <v>758</v>
      </c>
      <c r="RLE314" s="417" t="s">
        <v>778</v>
      </c>
      <c r="RLF314" s="414" t="s">
        <v>648</v>
      </c>
      <c r="RLG314" s="415">
        <v>4</v>
      </c>
      <c r="RLH314" s="418" t="s">
        <v>758</v>
      </c>
      <c r="RLI314" s="417" t="s">
        <v>778</v>
      </c>
      <c r="RLJ314" s="414" t="s">
        <v>648</v>
      </c>
      <c r="RLK314" s="415">
        <v>4</v>
      </c>
      <c r="RLL314" s="418" t="s">
        <v>758</v>
      </c>
      <c r="RLM314" s="417" t="s">
        <v>778</v>
      </c>
      <c r="RLN314" s="414" t="s">
        <v>648</v>
      </c>
      <c r="RLO314" s="415">
        <v>4</v>
      </c>
      <c r="RLP314" s="418" t="s">
        <v>758</v>
      </c>
      <c r="RLQ314" s="417" t="s">
        <v>778</v>
      </c>
      <c r="RLR314" s="414" t="s">
        <v>648</v>
      </c>
      <c r="RLS314" s="415">
        <v>4</v>
      </c>
      <c r="RLT314" s="418" t="s">
        <v>758</v>
      </c>
      <c r="RLU314" s="417" t="s">
        <v>778</v>
      </c>
      <c r="RLV314" s="414" t="s">
        <v>648</v>
      </c>
      <c r="RLW314" s="415">
        <v>4</v>
      </c>
      <c r="RLX314" s="418" t="s">
        <v>758</v>
      </c>
      <c r="RLY314" s="417" t="s">
        <v>778</v>
      </c>
      <c r="RLZ314" s="414" t="s">
        <v>648</v>
      </c>
      <c r="RMA314" s="415">
        <v>4</v>
      </c>
      <c r="RMB314" s="418" t="s">
        <v>758</v>
      </c>
      <c r="RMC314" s="417" t="s">
        <v>778</v>
      </c>
      <c r="RMD314" s="414" t="s">
        <v>648</v>
      </c>
      <c r="RME314" s="415">
        <v>4</v>
      </c>
      <c r="RMF314" s="418" t="s">
        <v>758</v>
      </c>
      <c r="RMG314" s="417" t="s">
        <v>778</v>
      </c>
      <c r="RMH314" s="414" t="s">
        <v>648</v>
      </c>
      <c r="RMI314" s="415">
        <v>4</v>
      </c>
      <c r="RMJ314" s="418" t="s">
        <v>758</v>
      </c>
      <c r="RMK314" s="417" t="s">
        <v>778</v>
      </c>
      <c r="RML314" s="414" t="s">
        <v>648</v>
      </c>
      <c r="RMM314" s="415">
        <v>4</v>
      </c>
      <c r="RMN314" s="418" t="s">
        <v>758</v>
      </c>
      <c r="RMO314" s="417" t="s">
        <v>778</v>
      </c>
      <c r="RMP314" s="414" t="s">
        <v>648</v>
      </c>
      <c r="RMQ314" s="415">
        <v>4</v>
      </c>
      <c r="RMR314" s="418" t="s">
        <v>758</v>
      </c>
      <c r="RMS314" s="417" t="s">
        <v>778</v>
      </c>
      <c r="RMT314" s="414" t="s">
        <v>648</v>
      </c>
      <c r="RMU314" s="415">
        <v>4</v>
      </c>
      <c r="RMV314" s="418" t="s">
        <v>758</v>
      </c>
      <c r="RMW314" s="417" t="s">
        <v>778</v>
      </c>
      <c r="RMX314" s="414" t="s">
        <v>648</v>
      </c>
      <c r="RMY314" s="415">
        <v>4</v>
      </c>
      <c r="RMZ314" s="418" t="s">
        <v>758</v>
      </c>
      <c r="RNA314" s="417" t="s">
        <v>778</v>
      </c>
      <c r="RNB314" s="414" t="s">
        <v>648</v>
      </c>
      <c r="RNC314" s="415">
        <v>4</v>
      </c>
      <c r="RND314" s="418" t="s">
        <v>758</v>
      </c>
      <c r="RNE314" s="417" t="s">
        <v>778</v>
      </c>
      <c r="RNF314" s="414" t="s">
        <v>648</v>
      </c>
      <c r="RNG314" s="415">
        <v>4</v>
      </c>
      <c r="RNH314" s="418" t="s">
        <v>758</v>
      </c>
      <c r="RNI314" s="417" t="s">
        <v>778</v>
      </c>
      <c r="RNJ314" s="414" t="s">
        <v>648</v>
      </c>
      <c r="RNK314" s="415">
        <v>4</v>
      </c>
      <c r="RNL314" s="418" t="s">
        <v>758</v>
      </c>
      <c r="RNM314" s="417" t="s">
        <v>778</v>
      </c>
      <c r="RNN314" s="414" t="s">
        <v>648</v>
      </c>
      <c r="RNO314" s="415">
        <v>4</v>
      </c>
      <c r="RNP314" s="418" t="s">
        <v>758</v>
      </c>
      <c r="RNQ314" s="417" t="s">
        <v>778</v>
      </c>
      <c r="RNR314" s="414" t="s">
        <v>648</v>
      </c>
      <c r="RNS314" s="415">
        <v>4</v>
      </c>
      <c r="RNT314" s="418" t="s">
        <v>758</v>
      </c>
      <c r="RNU314" s="417" t="s">
        <v>778</v>
      </c>
      <c r="RNV314" s="414" t="s">
        <v>648</v>
      </c>
      <c r="RNW314" s="415">
        <v>4</v>
      </c>
      <c r="RNX314" s="418" t="s">
        <v>758</v>
      </c>
      <c r="RNY314" s="417" t="s">
        <v>778</v>
      </c>
      <c r="RNZ314" s="414" t="s">
        <v>648</v>
      </c>
      <c r="ROA314" s="415">
        <v>4</v>
      </c>
      <c r="ROB314" s="418" t="s">
        <v>758</v>
      </c>
      <c r="ROC314" s="417" t="s">
        <v>778</v>
      </c>
      <c r="ROD314" s="414" t="s">
        <v>648</v>
      </c>
      <c r="ROE314" s="415">
        <v>4</v>
      </c>
      <c r="ROF314" s="418" t="s">
        <v>758</v>
      </c>
      <c r="ROG314" s="417" t="s">
        <v>778</v>
      </c>
      <c r="ROH314" s="414" t="s">
        <v>648</v>
      </c>
      <c r="ROI314" s="415">
        <v>4</v>
      </c>
      <c r="ROJ314" s="418" t="s">
        <v>758</v>
      </c>
      <c r="ROK314" s="417" t="s">
        <v>778</v>
      </c>
      <c r="ROL314" s="414" t="s">
        <v>648</v>
      </c>
      <c r="ROM314" s="415">
        <v>4</v>
      </c>
      <c r="RON314" s="418" t="s">
        <v>758</v>
      </c>
      <c r="ROO314" s="417" t="s">
        <v>778</v>
      </c>
      <c r="ROP314" s="414" t="s">
        <v>648</v>
      </c>
      <c r="ROQ314" s="415">
        <v>4</v>
      </c>
      <c r="ROR314" s="418" t="s">
        <v>758</v>
      </c>
      <c r="ROS314" s="417" t="s">
        <v>778</v>
      </c>
      <c r="ROT314" s="414" t="s">
        <v>648</v>
      </c>
      <c r="ROU314" s="415">
        <v>4</v>
      </c>
      <c r="ROV314" s="418" t="s">
        <v>758</v>
      </c>
      <c r="ROW314" s="417" t="s">
        <v>778</v>
      </c>
      <c r="ROX314" s="414" t="s">
        <v>648</v>
      </c>
      <c r="ROY314" s="415">
        <v>4</v>
      </c>
      <c r="ROZ314" s="418" t="s">
        <v>758</v>
      </c>
      <c r="RPA314" s="417" t="s">
        <v>778</v>
      </c>
      <c r="RPB314" s="414" t="s">
        <v>648</v>
      </c>
      <c r="RPC314" s="415">
        <v>4</v>
      </c>
      <c r="RPD314" s="418" t="s">
        <v>758</v>
      </c>
      <c r="RPE314" s="417" t="s">
        <v>778</v>
      </c>
      <c r="RPF314" s="414" t="s">
        <v>648</v>
      </c>
      <c r="RPG314" s="415">
        <v>4</v>
      </c>
      <c r="RPH314" s="418" t="s">
        <v>758</v>
      </c>
      <c r="RPI314" s="417" t="s">
        <v>778</v>
      </c>
      <c r="RPJ314" s="414" t="s">
        <v>648</v>
      </c>
      <c r="RPK314" s="415">
        <v>4</v>
      </c>
      <c r="RPL314" s="418" t="s">
        <v>758</v>
      </c>
      <c r="RPM314" s="417" t="s">
        <v>778</v>
      </c>
      <c r="RPN314" s="414" t="s">
        <v>648</v>
      </c>
      <c r="RPO314" s="415">
        <v>4</v>
      </c>
      <c r="RPP314" s="418" t="s">
        <v>758</v>
      </c>
      <c r="RPQ314" s="417" t="s">
        <v>778</v>
      </c>
      <c r="RPR314" s="414" t="s">
        <v>648</v>
      </c>
      <c r="RPS314" s="415">
        <v>4</v>
      </c>
      <c r="RPT314" s="418" t="s">
        <v>758</v>
      </c>
      <c r="RPU314" s="417" t="s">
        <v>778</v>
      </c>
      <c r="RPV314" s="414" t="s">
        <v>648</v>
      </c>
      <c r="RPW314" s="415">
        <v>4</v>
      </c>
      <c r="RPX314" s="418" t="s">
        <v>758</v>
      </c>
      <c r="RPY314" s="417" t="s">
        <v>778</v>
      </c>
      <c r="RPZ314" s="414" t="s">
        <v>648</v>
      </c>
      <c r="RQA314" s="415">
        <v>4</v>
      </c>
      <c r="RQB314" s="418" t="s">
        <v>758</v>
      </c>
      <c r="RQC314" s="417" t="s">
        <v>778</v>
      </c>
      <c r="RQD314" s="414" t="s">
        <v>648</v>
      </c>
      <c r="RQE314" s="415">
        <v>4</v>
      </c>
      <c r="RQF314" s="418" t="s">
        <v>758</v>
      </c>
      <c r="RQG314" s="417" t="s">
        <v>778</v>
      </c>
      <c r="RQH314" s="414" t="s">
        <v>648</v>
      </c>
      <c r="RQI314" s="415">
        <v>4</v>
      </c>
      <c r="RQJ314" s="418" t="s">
        <v>758</v>
      </c>
      <c r="RQK314" s="417" t="s">
        <v>778</v>
      </c>
      <c r="RQL314" s="414" t="s">
        <v>648</v>
      </c>
      <c r="RQM314" s="415">
        <v>4</v>
      </c>
      <c r="RQN314" s="418" t="s">
        <v>758</v>
      </c>
      <c r="RQO314" s="417" t="s">
        <v>778</v>
      </c>
      <c r="RQP314" s="414" t="s">
        <v>648</v>
      </c>
      <c r="RQQ314" s="415">
        <v>4</v>
      </c>
      <c r="RQR314" s="418" t="s">
        <v>758</v>
      </c>
      <c r="RQS314" s="417" t="s">
        <v>778</v>
      </c>
      <c r="RQT314" s="414" t="s">
        <v>648</v>
      </c>
      <c r="RQU314" s="415">
        <v>4</v>
      </c>
      <c r="RQV314" s="418" t="s">
        <v>758</v>
      </c>
      <c r="RQW314" s="417" t="s">
        <v>778</v>
      </c>
      <c r="RQX314" s="414" t="s">
        <v>648</v>
      </c>
      <c r="RQY314" s="415">
        <v>4</v>
      </c>
      <c r="RQZ314" s="418" t="s">
        <v>758</v>
      </c>
      <c r="RRA314" s="417" t="s">
        <v>778</v>
      </c>
      <c r="RRB314" s="414" t="s">
        <v>648</v>
      </c>
      <c r="RRC314" s="415">
        <v>4</v>
      </c>
      <c r="RRD314" s="418" t="s">
        <v>758</v>
      </c>
      <c r="RRE314" s="417" t="s">
        <v>778</v>
      </c>
      <c r="RRF314" s="414" t="s">
        <v>648</v>
      </c>
      <c r="RRG314" s="415">
        <v>4</v>
      </c>
      <c r="RRH314" s="418" t="s">
        <v>758</v>
      </c>
      <c r="RRI314" s="417" t="s">
        <v>778</v>
      </c>
      <c r="RRJ314" s="414" t="s">
        <v>648</v>
      </c>
      <c r="RRK314" s="415">
        <v>4</v>
      </c>
      <c r="RRL314" s="418" t="s">
        <v>758</v>
      </c>
      <c r="RRM314" s="417" t="s">
        <v>778</v>
      </c>
      <c r="RRN314" s="414" t="s">
        <v>648</v>
      </c>
      <c r="RRO314" s="415">
        <v>4</v>
      </c>
      <c r="RRP314" s="418" t="s">
        <v>758</v>
      </c>
      <c r="RRQ314" s="417" t="s">
        <v>778</v>
      </c>
      <c r="RRR314" s="414" t="s">
        <v>648</v>
      </c>
      <c r="RRS314" s="415">
        <v>4</v>
      </c>
      <c r="RRT314" s="418" t="s">
        <v>758</v>
      </c>
      <c r="RRU314" s="417" t="s">
        <v>778</v>
      </c>
      <c r="RRV314" s="414" t="s">
        <v>648</v>
      </c>
      <c r="RRW314" s="415">
        <v>4</v>
      </c>
      <c r="RRX314" s="418" t="s">
        <v>758</v>
      </c>
      <c r="RRY314" s="417" t="s">
        <v>778</v>
      </c>
      <c r="RRZ314" s="414" t="s">
        <v>648</v>
      </c>
      <c r="RSA314" s="415">
        <v>4</v>
      </c>
      <c r="RSB314" s="418" t="s">
        <v>758</v>
      </c>
      <c r="RSC314" s="417" t="s">
        <v>778</v>
      </c>
      <c r="RSD314" s="414" t="s">
        <v>648</v>
      </c>
      <c r="RSE314" s="415">
        <v>4</v>
      </c>
      <c r="RSF314" s="418" t="s">
        <v>758</v>
      </c>
      <c r="RSG314" s="417" t="s">
        <v>778</v>
      </c>
      <c r="RSH314" s="414" t="s">
        <v>648</v>
      </c>
      <c r="RSI314" s="415">
        <v>4</v>
      </c>
      <c r="RSJ314" s="418" t="s">
        <v>758</v>
      </c>
      <c r="RSK314" s="417" t="s">
        <v>778</v>
      </c>
      <c r="RSL314" s="414" t="s">
        <v>648</v>
      </c>
      <c r="RSM314" s="415">
        <v>4</v>
      </c>
      <c r="RSN314" s="418" t="s">
        <v>758</v>
      </c>
      <c r="RSO314" s="417" t="s">
        <v>778</v>
      </c>
      <c r="RSP314" s="414" t="s">
        <v>648</v>
      </c>
      <c r="RSQ314" s="415">
        <v>4</v>
      </c>
      <c r="RSR314" s="418" t="s">
        <v>758</v>
      </c>
      <c r="RSS314" s="417" t="s">
        <v>778</v>
      </c>
      <c r="RST314" s="414" t="s">
        <v>648</v>
      </c>
      <c r="RSU314" s="415">
        <v>4</v>
      </c>
      <c r="RSV314" s="418" t="s">
        <v>758</v>
      </c>
      <c r="RSW314" s="417" t="s">
        <v>778</v>
      </c>
      <c r="RSX314" s="414" t="s">
        <v>648</v>
      </c>
      <c r="RSY314" s="415">
        <v>4</v>
      </c>
      <c r="RSZ314" s="418" t="s">
        <v>758</v>
      </c>
      <c r="RTA314" s="417" t="s">
        <v>778</v>
      </c>
      <c r="RTB314" s="414" t="s">
        <v>648</v>
      </c>
      <c r="RTC314" s="415">
        <v>4</v>
      </c>
      <c r="RTD314" s="418" t="s">
        <v>758</v>
      </c>
      <c r="RTE314" s="417" t="s">
        <v>778</v>
      </c>
      <c r="RTF314" s="414" t="s">
        <v>648</v>
      </c>
      <c r="RTG314" s="415">
        <v>4</v>
      </c>
      <c r="RTH314" s="418" t="s">
        <v>758</v>
      </c>
      <c r="RTI314" s="417" t="s">
        <v>778</v>
      </c>
      <c r="RTJ314" s="414" t="s">
        <v>648</v>
      </c>
      <c r="RTK314" s="415">
        <v>4</v>
      </c>
      <c r="RTL314" s="418" t="s">
        <v>758</v>
      </c>
      <c r="RTM314" s="417" t="s">
        <v>778</v>
      </c>
      <c r="RTN314" s="414" t="s">
        <v>648</v>
      </c>
      <c r="RTO314" s="415">
        <v>4</v>
      </c>
      <c r="RTP314" s="418" t="s">
        <v>758</v>
      </c>
      <c r="RTQ314" s="417" t="s">
        <v>778</v>
      </c>
      <c r="RTR314" s="414" t="s">
        <v>648</v>
      </c>
      <c r="RTS314" s="415">
        <v>4</v>
      </c>
      <c r="RTT314" s="418" t="s">
        <v>758</v>
      </c>
      <c r="RTU314" s="417" t="s">
        <v>778</v>
      </c>
      <c r="RTV314" s="414" t="s">
        <v>648</v>
      </c>
      <c r="RTW314" s="415">
        <v>4</v>
      </c>
      <c r="RTX314" s="418" t="s">
        <v>758</v>
      </c>
      <c r="RTY314" s="417" t="s">
        <v>778</v>
      </c>
      <c r="RTZ314" s="414" t="s">
        <v>648</v>
      </c>
      <c r="RUA314" s="415">
        <v>4</v>
      </c>
      <c r="RUB314" s="418" t="s">
        <v>758</v>
      </c>
      <c r="RUC314" s="417" t="s">
        <v>778</v>
      </c>
      <c r="RUD314" s="414" t="s">
        <v>648</v>
      </c>
      <c r="RUE314" s="415">
        <v>4</v>
      </c>
      <c r="RUF314" s="418" t="s">
        <v>758</v>
      </c>
      <c r="RUG314" s="417" t="s">
        <v>778</v>
      </c>
      <c r="RUH314" s="414" t="s">
        <v>648</v>
      </c>
      <c r="RUI314" s="415">
        <v>4</v>
      </c>
      <c r="RUJ314" s="418" t="s">
        <v>758</v>
      </c>
      <c r="RUK314" s="417" t="s">
        <v>778</v>
      </c>
      <c r="RUL314" s="414" t="s">
        <v>648</v>
      </c>
      <c r="RUM314" s="415">
        <v>4</v>
      </c>
      <c r="RUN314" s="418" t="s">
        <v>758</v>
      </c>
      <c r="RUO314" s="417" t="s">
        <v>778</v>
      </c>
      <c r="RUP314" s="414" t="s">
        <v>648</v>
      </c>
      <c r="RUQ314" s="415">
        <v>4</v>
      </c>
      <c r="RUR314" s="418" t="s">
        <v>758</v>
      </c>
      <c r="RUS314" s="417" t="s">
        <v>778</v>
      </c>
      <c r="RUT314" s="414" t="s">
        <v>648</v>
      </c>
      <c r="RUU314" s="415">
        <v>4</v>
      </c>
      <c r="RUV314" s="418" t="s">
        <v>758</v>
      </c>
      <c r="RUW314" s="417" t="s">
        <v>778</v>
      </c>
      <c r="RUX314" s="414" t="s">
        <v>648</v>
      </c>
      <c r="RUY314" s="415">
        <v>4</v>
      </c>
      <c r="RUZ314" s="418" t="s">
        <v>758</v>
      </c>
      <c r="RVA314" s="417" t="s">
        <v>778</v>
      </c>
      <c r="RVB314" s="414" t="s">
        <v>648</v>
      </c>
      <c r="RVC314" s="415">
        <v>4</v>
      </c>
      <c r="RVD314" s="418" t="s">
        <v>758</v>
      </c>
      <c r="RVE314" s="417" t="s">
        <v>778</v>
      </c>
      <c r="RVF314" s="414" t="s">
        <v>648</v>
      </c>
      <c r="RVG314" s="415">
        <v>4</v>
      </c>
      <c r="RVH314" s="418" t="s">
        <v>758</v>
      </c>
      <c r="RVI314" s="417" t="s">
        <v>778</v>
      </c>
      <c r="RVJ314" s="414" t="s">
        <v>648</v>
      </c>
      <c r="RVK314" s="415">
        <v>4</v>
      </c>
      <c r="RVL314" s="418" t="s">
        <v>758</v>
      </c>
      <c r="RVM314" s="417" t="s">
        <v>778</v>
      </c>
      <c r="RVN314" s="414" t="s">
        <v>648</v>
      </c>
      <c r="RVO314" s="415">
        <v>4</v>
      </c>
      <c r="RVP314" s="418" t="s">
        <v>758</v>
      </c>
      <c r="RVQ314" s="417" t="s">
        <v>778</v>
      </c>
      <c r="RVR314" s="414" t="s">
        <v>648</v>
      </c>
      <c r="RVS314" s="415">
        <v>4</v>
      </c>
      <c r="RVT314" s="418" t="s">
        <v>758</v>
      </c>
      <c r="RVU314" s="417" t="s">
        <v>778</v>
      </c>
      <c r="RVV314" s="414" t="s">
        <v>648</v>
      </c>
      <c r="RVW314" s="415">
        <v>4</v>
      </c>
      <c r="RVX314" s="418" t="s">
        <v>758</v>
      </c>
      <c r="RVY314" s="417" t="s">
        <v>778</v>
      </c>
      <c r="RVZ314" s="414" t="s">
        <v>648</v>
      </c>
      <c r="RWA314" s="415">
        <v>4</v>
      </c>
      <c r="RWB314" s="418" t="s">
        <v>758</v>
      </c>
      <c r="RWC314" s="417" t="s">
        <v>778</v>
      </c>
      <c r="RWD314" s="414" t="s">
        <v>648</v>
      </c>
      <c r="RWE314" s="415">
        <v>4</v>
      </c>
      <c r="RWF314" s="418" t="s">
        <v>758</v>
      </c>
      <c r="RWG314" s="417" t="s">
        <v>778</v>
      </c>
      <c r="RWH314" s="414" t="s">
        <v>648</v>
      </c>
      <c r="RWI314" s="415">
        <v>4</v>
      </c>
      <c r="RWJ314" s="418" t="s">
        <v>758</v>
      </c>
      <c r="RWK314" s="417" t="s">
        <v>778</v>
      </c>
      <c r="RWL314" s="414" t="s">
        <v>648</v>
      </c>
      <c r="RWM314" s="415">
        <v>4</v>
      </c>
      <c r="RWN314" s="418" t="s">
        <v>758</v>
      </c>
      <c r="RWO314" s="417" t="s">
        <v>778</v>
      </c>
      <c r="RWP314" s="414" t="s">
        <v>648</v>
      </c>
      <c r="RWQ314" s="415">
        <v>4</v>
      </c>
      <c r="RWR314" s="418" t="s">
        <v>758</v>
      </c>
      <c r="RWS314" s="417" t="s">
        <v>778</v>
      </c>
      <c r="RWT314" s="414" t="s">
        <v>648</v>
      </c>
      <c r="RWU314" s="415">
        <v>4</v>
      </c>
      <c r="RWV314" s="418" t="s">
        <v>758</v>
      </c>
      <c r="RWW314" s="417" t="s">
        <v>778</v>
      </c>
      <c r="RWX314" s="414" t="s">
        <v>648</v>
      </c>
      <c r="RWY314" s="415">
        <v>4</v>
      </c>
      <c r="RWZ314" s="418" t="s">
        <v>758</v>
      </c>
      <c r="RXA314" s="417" t="s">
        <v>778</v>
      </c>
      <c r="RXB314" s="414" t="s">
        <v>648</v>
      </c>
      <c r="RXC314" s="415">
        <v>4</v>
      </c>
      <c r="RXD314" s="418" t="s">
        <v>758</v>
      </c>
      <c r="RXE314" s="417" t="s">
        <v>778</v>
      </c>
      <c r="RXF314" s="414" t="s">
        <v>648</v>
      </c>
      <c r="RXG314" s="415">
        <v>4</v>
      </c>
      <c r="RXH314" s="418" t="s">
        <v>758</v>
      </c>
      <c r="RXI314" s="417" t="s">
        <v>778</v>
      </c>
      <c r="RXJ314" s="414" t="s">
        <v>648</v>
      </c>
      <c r="RXK314" s="415">
        <v>4</v>
      </c>
      <c r="RXL314" s="418" t="s">
        <v>758</v>
      </c>
      <c r="RXM314" s="417" t="s">
        <v>778</v>
      </c>
      <c r="RXN314" s="414" t="s">
        <v>648</v>
      </c>
      <c r="RXO314" s="415">
        <v>4</v>
      </c>
      <c r="RXP314" s="418" t="s">
        <v>758</v>
      </c>
      <c r="RXQ314" s="417" t="s">
        <v>778</v>
      </c>
      <c r="RXR314" s="414" t="s">
        <v>648</v>
      </c>
      <c r="RXS314" s="415">
        <v>4</v>
      </c>
      <c r="RXT314" s="418" t="s">
        <v>758</v>
      </c>
      <c r="RXU314" s="417" t="s">
        <v>778</v>
      </c>
      <c r="RXV314" s="414" t="s">
        <v>648</v>
      </c>
      <c r="RXW314" s="415">
        <v>4</v>
      </c>
      <c r="RXX314" s="418" t="s">
        <v>758</v>
      </c>
      <c r="RXY314" s="417" t="s">
        <v>778</v>
      </c>
      <c r="RXZ314" s="414" t="s">
        <v>648</v>
      </c>
      <c r="RYA314" s="415">
        <v>4</v>
      </c>
      <c r="RYB314" s="418" t="s">
        <v>758</v>
      </c>
      <c r="RYC314" s="417" t="s">
        <v>778</v>
      </c>
      <c r="RYD314" s="414" t="s">
        <v>648</v>
      </c>
      <c r="RYE314" s="415">
        <v>4</v>
      </c>
      <c r="RYF314" s="418" t="s">
        <v>758</v>
      </c>
      <c r="RYG314" s="417" t="s">
        <v>778</v>
      </c>
      <c r="RYH314" s="414" t="s">
        <v>648</v>
      </c>
      <c r="RYI314" s="415">
        <v>4</v>
      </c>
      <c r="RYJ314" s="418" t="s">
        <v>758</v>
      </c>
      <c r="RYK314" s="417" t="s">
        <v>778</v>
      </c>
      <c r="RYL314" s="414" t="s">
        <v>648</v>
      </c>
      <c r="RYM314" s="415">
        <v>4</v>
      </c>
      <c r="RYN314" s="418" t="s">
        <v>758</v>
      </c>
      <c r="RYO314" s="417" t="s">
        <v>778</v>
      </c>
      <c r="RYP314" s="414" t="s">
        <v>648</v>
      </c>
      <c r="RYQ314" s="415">
        <v>4</v>
      </c>
      <c r="RYR314" s="418" t="s">
        <v>758</v>
      </c>
      <c r="RYS314" s="417" t="s">
        <v>778</v>
      </c>
      <c r="RYT314" s="414" t="s">
        <v>648</v>
      </c>
      <c r="RYU314" s="415">
        <v>4</v>
      </c>
      <c r="RYV314" s="418" t="s">
        <v>758</v>
      </c>
      <c r="RYW314" s="417" t="s">
        <v>778</v>
      </c>
      <c r="RYX314" s="414" t="s">
        <v>648</v>
      </c>
      <c r="RYY314" s="415">
        <v>4</v>
      </c>
      <c r="RYZ314" s="418" t="s">
        <v>758</v>
      </c>
      <c r="RZA314" s="417" t="s">
        <v>778</v>
      </c>
      <c r="RZB314" s="414" t="s">
        <v>648</v>
      </c>
      <c r="RZC314" s="415">
        <v>4</v>
      </c>
      <c r="RZD314" s="418" t="s">
        <v>758</v>
      </c>
      <c r="RZE314" s="417" t="s">
        <v>778</v>
      </c>
      <c r="RZF314" s="414" t="s">
        <v>648</v>
      </c>
      <c r="RZG314" s="415">
        <v>4</v>
      </c>
      <c r="RZH314" s="418" t="s">
        <v>758</v>
      </c>
      <c r="RZI314" s="417" t="s">
        <v>778</v>
      </c>
      <c r="RZJ314" s="414" t="s">
        <v>648</v>
      </c>
      <c r="RZK314" s="415">
        <v>4</v>
      </c>
      <c r="RZL314" s="418" t="s">
        <v>758</v>
      </c>
      <c r="RZM314" s="417" t="s">
        <v>778</v>
      </c>
      <c r="RZN314" s="414" t="s">
        <v>648</v>
      </c>
      <c r="RZO314" s="415">
        <v>4</v>
      </c>
      <c r="RZP314" s="418" t="s">
        <v>758</v>
      </c>
      <c r="RZQ314" s="417" t="s">
        <v>778</v>
      </c>
      <c r="RZR314" s="414" t="s">
        <v>648</v>
      </c>
      <c r="RZS314" s="415">
        <v>4</v>
      </c>
      <c r="RZT314" s="418" t="s">
        <v>758</v>
      </c>
      <c r="RZU314" s="417" t="s">
        <v>778</v>
      </c>
      <c r="RZV314" s="414" t="s">
        <v>648</v>
      </c>
      <c r="RZW314" s="415">
        <v>4</v>
      </c>
      <c r="RZX314" s="418" t="s">
        <v>758</v>
      </c>
      <c r="RZY314" s="417" t="s">
        <v>778</v>
      </c>
      <c r="RZZ314" s="414" t="s">
        <v>648</v>
      </c>
      <c r="SAA314" s="415">
        <v>4</v>
      </c>
      <c r="SAB314" s="418" t="s">
        <v>758</v>
      </c>
      <c r="SAC314" s="417" t="s">
        <v>778</v>
      </c>
      <c r="SAD314" s="414" t="s">
        <v>648</v>
      </c>
      <c r="SAE314" s="415">
        <v>4</v>
      </c>
      <c r="SAF314" s="418" t="s">
        <v>758</v>
      </c>
      <c r="SAG314" s="417" t="s">
        <v>778</v>
      </c>
      <c r="SAH314" s="414" t="s">
        <v>648</v>
      </c>
      <c r="SAI314" s="415">
        <v>4</v>
      </c>
      <c r="SAJ314" s="418" t="s">
        <v>758</v>
      </c>
      <c r="SAK314" s="417" t="s">
        <v>778</v>
      </c>
      <c r="SAL314" s="414" t="s">
        <v>648</v>
      </c>
      <c r="SAM314" s="415">
        <v>4</v>
      </c>
      <c r="SAN314" s="418" t="s">
        <v>758</v>
      </c>
      <c r="SAO314" s="417" t="s">
        <v>778</v>
      </c>
      <c r="SAP314" s="414" t="s">
        <v>648</v>
      </c>
      <c r="SAQ314" s="415">
        <v>4</v>
      </c>
      <c r="SAR314" s="418" t="s">
        <v>758</v>
      </c>
      <c r="SAS314" s="417" t="s">
        <v>778</v>
      </c>
      <c r="SAT314" s="414" t="s">
        <v>648</v>
      </c>
      <c r="SAU314" s="415">
        <v>4</v>
      </c>
      <c r="SAV314" s="418" t="s">
        <v>758</v>
      </c>
      <c r="SAW314" s="417" t="s">
        <v>778</v>
      </c>
      <c r="SAX314" s="414" t="s">
        <v>648</v>
      </c>
      <c r="SAY314" s="415">
        <v>4</v>
      </c>
      <c r="SAZ314" s="418" t="s">
        <v>758</v>
      </c>
      <c r="SBA314" s="417" t="s">
        <v>778</v>
      </c>
      <c r="SBB314" s="414" t="s">
        <v>648</v>
      </c>
      <c r="SBC314" s="415">
        <v>4</v>
      </c>
      <c r="SBD314" s="418" t="s">
        <v>758</v>
      </c>
      <c r="SBE314" s="417" t="s">
        <v>778</v>
      </c>
      <c r="SBF314" s="414" t="s">
        <v>648</v>
      </c>
      <c r="SBG314" s="415">
        <v>4</v>
      </c>
      <c r="SBH314" s="418" t="s">
        <v>758</v>
      </c>
      <c r="SBI314" s="417" t="s">
        <v>778</v>
      </c>
      <c r="SBJ314" s="414" t="s">
        <v>648</v>
      </c>
      <c r="SBK314" s="415">
        <v>4</v>
      </c>
      <c r="SBL314" s="418" t="s">
        <v>758</v>
      </c>
      <c r="SBM314" s="417" t="s">
        <v>778</v>
      </c>
      <c r="SBN314" s="414" t="s">
        <v>648</v>
      </c>
      <c r="SBO314" s="415">
        <v>4</v>
      </c>
      <c r="SBP314" s="418" t="s">
        <v>758</v>
      </c>
      <c r="SBQ314" s="417" t="s">
        <v>778</v>
      </c>
      <c r="SBR314" s="414" t="s">
        <v>648</v>
      </c>
      <c r="SBS314" s="415">
        <v>4</v>
      </c>
      <c r="SBT314" s="418" t="s">
        <v>758</v>
      </c>
      <c r="SBU314" s="417" t="s">
        <v>778</v>
      </c>
      <c r="SBV314" s="414" t="s">
        <v>648</v>
      </c>
      <c r="SBW314" s="415">
        <v>4</v>
      </c>
      <c r="SBX314" s="418" t="s">
        <v>758</v>
      </c>
      <c r="SBY314" s="417" t="s">
        <v>778</v>
      </c>
      <c r="SBZ314" s="414" t="s">
        <v>648</v>
      </c>
      <c r="SCA314" s="415">
        <v>4</v>
      </c>
      <c r="SCB314" s="418" t="s">
        <v>758</v>
      </c>
      <c r="SCC314" s="417" t="s">
        <v>778</v>
      </c>
      <c r="SCD314" s="414" t="s">
        <v>648</v>
      </c>
      <c r="SCE314" s="415">
        <v>4</v>
      </c>
      <c r="SCF314" s="418" t="s">
        <v>758</v>
      </c>
      <c r="SCG314" s="417" t="s">
        <v>778</v>
      </c>
      <c r="SCH314" s="414" t="s">
        <v>648</v>
      </c>
      <c r="SCI314" s="415">
        <v>4</v>
      </c>
      <c r="SCJ314" s="418" t="s">
        <v>758</v>
      </c>
      <c r="SCK314" s="417" t="s">
        <v>778</v>
      </c>
      <c r="SCL314" s="414" t="s">
        <v>648</v>
      </c>
      <c r="SCM314" s="415">
        <v>4</v>
      </c>
      <c r="SCN314" s="418" t="s">
        <v>758</v>
      </c>
      <c r="SCO314" s="417" t="s">
        <v>778</v>
      </c>
      <c r="SCP314" s="414" t="s">
        <v>648</v>
      </c>
      <c r="SCQ314" s="415">
        <v>4</v>
      </c>
      <c r="SCR314" s="418" t="s">
        <v>758</v>
      </c>
      <c r="SCS314" s="417" t="s">
        <v>778</v>
      </c>
      <c r="SCT314" s="414" t="s">
        <v>648</v>
      </c>
      <c r="SCU314" s="415">
        <v>4</v>
      </c>
      <c r="SCV314" s="418" t="s">
        <v>758</v>
      </c>
      <c r="SCW314" s="417" t="s">
        <v>778</v>
      </c>
      <c r="SCX314" s="414" t="s">
        <v>648</v>
      </c>
      <c r="SCY314" s="415">
        <v>4</v>
      </c>
      <c r="SCZ314" s="418" t="s">
        <v>758</v>
      </c>
      <c r="SDA314" s="417" t="s">
        <v>778</v>
      </c>
      <c r="SDB314" s="414" t="s">
        <v>648</v>
      </c>
      <c r="SDC314" s="415">
        <v>4</v>
      </c>
      <c r="SDD314" s="418" t="s">
        <v>758</v>
      </c>
      <c r="SDE314" s="417" t="s">
        <v>778</v>
      </c>
      <c r="SDF314" s="414" t="s">
        <v>648</v>
      </c>
      <c r="SDG314" s="415">
        <v>4</v>
      </c>
      <c r="SDH314" s="418" t="s">
        <v>758</v>
      </c>
      <c r="SDI314" s="417" t="s">
        <v>778</v>
      </c>
      <c r="SDJ314" s="414" t="s">
        <v>648</v>
      </c>
      <c r="SDK314" s="415">
        <v>4</v>
      </c>
      <c r="SDL314" s="418" t="s">
        <v>758</v>
      </c>
      <c r="SDM314" s="417" t="s">
        <v>778</v>
      </c>
      <c r="SDN314" s="414" t="s">
        <v>648</v>
      </c>
      <c r="SDO314" s="415">
        <v>4</v>
      </c>
      <c r="SDP314" s="418" t="s">
        <v>758</v>
      </c>
      <c r="SDQ314" s="417" t="s">
        <v>778</v>
      </c>
      <c r="SDR314" s="414" t="s">
        <v>648</v>
      </c>
      <c r="SDS314" s="415">
        <v>4</v>
      </c>
      <c r="SDT314" s="418" t="s">
        <v>758</v>
      </c>
      <c r="SDU314" s="417" t="s">
        <v>778</v>
      </c>
      <c r="SDV314" s="414" t="s">
        <v>648</v>
      </c>
      <c r="SDW314" s="415">
        <v>4</v>
      </c>
      <c r="SDX314" s="418" t="s">
        <v>758</v>
      </c>
      <c r="SDY314" s="417" t="s">
        <v>778</v>
      </c>
      <c r="SDZ314" s="414" t="s">
        <v>648</v>
      </c>
      <c r="SEA314" s="415">
        <v>4</v>
      </c>
      <c r="SEB314" s="418" t="s">
        <v>758</v>
      </c>
      <c r="SEC314" s="417" t="s">
        <v>778</v>
      </c>
      <c r="SED314" s="414" t="s">
        <v>648</v>
      </c>
      <c r="SEE314" s="415">
        <v>4</v>
      </c>
      <c r="SEF314" s="418" t="s">
        <v>758</v>
      </c>
      <c r="SEG314" s="417" t="s">
        <v>778</v>
      </c>
      <c r="SEH314" s="414" t="s">
        <v>648</v>
      </c>
      <c r="SEI314" s="415">
        <v>4</v>
      </c>
      <c r="SEJ314" s="418" t="s">
        <v>758</v>
      </c>
      <c r="SEK314" s="417" t="s">
        <v>778</v>
      </c>
      <c r="SEL314" s="414" t="s">
        <v>648</v>
      </c>
      <c r="SEM314" s="415">
        <v>4</v>
      </c>
      <c r="SEN314" s="418" t="s">
        <v>758</v>
      </c>
      <c r="SEO314" s="417" t="s">
        <v>778</v>
      </c>
      <c r="SEP314" s="414" t="s">
        <v>648</v>
      </c>
      <c r="SEQ314" s="415">
        <v>4</v>
      </c>
      <c r="SER314" s="418" t="s">
        <v>758</v>
      </c>
      <c r="SES314" s="417" t="s">
        <v>778</v>
      </c>
      <c r="SET314" s="414" t="s">
        <v>648</v>
      </c>
      <c r="SEU314" s="415">
        <v>4</v>
      </c>
      <c r="SEV314" s="418" t="s">
        <v>758</v>
      </c>
      <c r="SEW314" s="417" t="s">
        <v>778</v>
      </c>
      <c r="SEX314" s="414" t="s">
        <v>648</v>
      </c>
      <c r="SEY314" s="415">
        <v>4</v>
      </c>
      <c r="SEZ314" s="418" t="s">
        <v>758</v>
      </c>
      <c r="SFA314" s="417" t="s">
        <v>778</v>
      </c>
      <c r="SFB314" s="414" t="s">
        <v>648</v>
      </c>
      <c r="SFC314" s="415">
        <v>4</v>
      </c>
      <c r="SFD314" s="418" t="s">
        <v>758</v>
      </c>
      <c r="SFE314" s="417" t="s">
        <v>778</v>
      </c>
      <c r="SFF314" s="414" t="s">
        <v>648</v>
      </c>
      <c r="SFG314" s="415">
        <v>4</v>
      </c>
      <c r="SFH314" s="418" t="s">
        <v>758</v>
      </c>
      <c r="SFI314" s="417" t="s">
        <v>778</v>
      </c>
      <c r="SFJ314" s="414" t="s">
        <v>648</v>
      </c>
      <c r="SFK314" s="415">
        <v>4</v>
      </c>
      <c r="SFL314" s="418" t="s">
        <v>758</v>
      </c>
      <c r="SFM314" s="417" t="s">
        <v>778</v>
      </c>
      <c r="SFN314" s="414" t="s">
        <v>648</v>
      </c>
      <c r="SFO314" s="415">
        <v>4</v>
      </c>
      <c r="SFP314" s="418" t="s">
        <v>758</v>
      </c>
      <c r="SFQ314" s="417" t="s">
        <v>778</v>
      </c>
      <c r="SFR314" s="414" t="s">
        <v>648</v>
      </c>
      <c r="SFS314" s="415">
        <v>4</v>
      </c>
      <c r="SFT314" s="418" t="s">
        <v>758</v>
      </c>
      <c r="SFU314" s="417" t="s">
        <v>778</v>
      </c>
      <c r="SFV314" s="414" t="s">
        <v>648</v>
      </c>
      <c r="SFW314" s="415">
        <v>4</v>
      </c>
      <c r="SFX314" s="418" t="s">
        <v>758</v>
      </c>
      <c r="SFY314" s="417" t="s">
        <v>778</v>
      </c>
      <c r="SFZ314" s="414" t="s">
        <v>648</v>
      </c>
      <c r="SGA314" s="415">
        <v>4</v>
      </c>
      <c r="SGB314" s="418" t="s">
        <v>758</v>
      </c>
      <c r="SGC314" s="417" t="s">
        <v>778</v>
      </c>
      <c r="SGD314" s="414" t="s">
        <v>648</v>
      </c>
      <c r="SGE314" s="415">
        <v>4</v>
      </c>
      <c r="SGF314" s="418" t="s">
        <v>758</v>
      </c>
      <c r="SGG314" s="417" t="s">
        <v>778</v>
      </c>
      <c r="SGH314" s="414" t="s">
        <v>648</v>
      </c>
      <c r="SGI314" s="415">
        <v>4</v>
      </c>
      <c r="SGJ314" s="418" t="s">
        <v>758</v>
      </c>
      <c r="SGK314" s="417" t="s">
        <v>778</v>
      </c>
      <c r="SGL314" s="414" t="s">
        <v>648</v>
      </c>
      <c r="SGM314" s="415">
        <v>4</v>
      </c>
      <c r="SGN314" s="418" t="s">
        <v>758</v>
      </c>
      <c r="SGO314" s="417" t="s">
        <v>778</v>
      </c>
      <c r="SGP314" s="414" t="s">
        <v>648</v>
      </c>
      <c r="SGQ314" s="415">
        <v>4</v>
      </c>
      <c r="SGR314" s="418" t="s">
        <v>758</v>
      </c>
      <c r="SGS314" s="417" t="s">
        <v>778</v>
      </c>
      <c r="SGT314" s="414" t="s">
        <v>648</v>
      </c>
      <c r="SGU314" s="415">
        <v>4</v>
      </c>
      <c r="SGV314" s="418" t="s">
        <v>758</v>
      </c>
      <c r="SGW314" s="417" t="s">
        <v>778</v>
      </c>
      <c r="SGX314" s="414" t="s">
        <v>648</v>
      </c>
      <c r="SGY314" s="415">
        <v>4</v>
      </c>
      <c r="SGZ314" s="418" t="s">
        <v>758</v>
      </c>
      <c r="SHA314" s="417" t="s">
        <v>778</v>
      </c>
      <c r="SHB314" s="414" t="s">
        <v>648</v>
      </c>
      <c r="SHC314" s="415">
        <v>4</v>
      </c>
      <c r="SHD314" s="418" t="s">
        <v>758</v>
      </c>
      <c r="SHE314" s="417" t="s">
        <v>778</v>
      </c>
      <c r="SHF314" s="414" t="s">
        <v>648</v>
      </c>
      <c r="SHG314" s="415">
        <v>4</v>
      </c>
      <c r="SHH314" s="418" t="s">
        <v>758</v>
      </c>
      <c r="SHI314" s="417" t="s">
        <v>778</v>
      </c>
      <c r="SHJ314" s="414" t="s">
        <v>648</v>
      </c>
      <c r="SHK314" s="415">
        <v>4</v>
      </c>
      <c r="SHL314" s="418" t="s">
        <v>758</v>
      </c>
      <c r="SHM314" s="417" t="s">
        <v>778</v>
      </c>
      <c r="SHN314" s="414" t="s">
        <v>648</v>
      </c>
      <c r="SHO314" s="415">
        <v>4</v>
      </c>
      <c r="SHP314" s="418" t="s">
        <v>758</v>
      </c>
      <c r="SHQ314" s="417" t="s">
        <v>778</v>
      </c>
      <c r="SHR314" s="414" t="s">
        <v>648</v>
      </c>
      <c r="SHS314" s="415">
        <v>4</v>
      </c>
      <c r="SHT314" s="418" t="s">
        <v>758</v>
      </c>
      <c r="SHU314" s="417" t="s">
        <v>778</v>
      </c>
      <c r="SHV314" s="414" t="s">
        <v>648</v>
      </c>
      <c r="SHW314" s="415">
        <v>4</v>
      </c>
      <c r="SHX314" s="418" t="s">
        <v>758</v>
      </c>
      <c r="SHY314" s="417" t="s">
        <v>778</v>
      </c>
      <c r="SHZ314" s="414" t="s">
        <v>648</v>
      </c>
      <c r="SIA314" s="415">
        <v>4</v>
      </c>
      <c r="SIB314" s="418" t="s">
        <v>758</v>
      </c>
      <c r="SIC314" s="417" t="s">
        <v>778</v>
      </c>
      <c r="SID314" s="414" t="s">
        <v>648</v>
      </c>
      <c r="SIE314" s="415">
        <v>4</v>
      </c>
      <c r="SIF314" s="418" t="s">
        <v>758</v>
      </c>
      <c r="SIG314" s="417" t="s">
        <v>778</v>
      </c>
      <c r="SIH314" s="414" t="s">
        <v>648</v>
      </c>
      <c r="SII314" s="415">
        <v>4</v>
      </c>
      <c r="SIJ314" s="418" t="s">
        <v>758</v>
      </c>
      <c r="SIK314" s="417" t="s">
        <v>778</v>
      </c>
      <c r="SIL314" s="414" t="s">
        <v>648</v>
      </c>
      <c r="SIM314" s="415">
        <v>4</v>
      </c>
      <c r="SIN314" s="418" t="s">
        <v>758</v>
      </c>
      <c r="SIO314" s="417" t="s">
        <v>778</v>
      </c>
      <c r="SIP314" s="414" t="s">
        <v>648</v>
      </c>
      <c r="SIQ314" s="415">
        <v>4</v>
      </c>
      <c r="SIR314" s="418" t="s">
        <v>758</v>
      </c>
      <c r="SIS314" s="417" t="s">
        <v>778</v>
      </c>
      <c r="SIT314" s="414" t="s">
        <v>648</v>
      </c>
      <c r="SIU314" s="415">
        <v>4</v>
      </c>
      <c r="SIV314" s="418" t="s">
        <v>758</v>
      </c>
      <c r="SIW314" s="417" t="s">
        <v>778</v>
      </c>
      <c r="SIX314" s="414" t="s">
        <v>648</v>
      </c>
      <c r="SIY314" s="415">
        <v>4</v>
      </c>
      <c r="SIZ314" s="418" t="s">
        <v>758</v>
      </c>
      <c r="SJA314" s="417" t="s">
        <v>778</v>
      </c>
      <c r="SJB314" s="414" t="s">
        <v>648</v>
      </c>
      <c r="SJC314" s="415">
        <v>4</v>
      </c>
      <c r="SJD314" s="418" t="s">
        <v>758</v>
      </c>
      <c r="SJE314" s="417" t="s">
        <v>778</v>
      </c>
      <c r="SJF314" s="414" t="s">
        <v>648</v>
      </c>
      <c r="SJG314" s="415">
        <v>4</v>
      </c>
      <c r="SJH314" s="418" t="s">
        <v>758</v>
      </c>
      <c r="SJI314" s="417" t="s">
        <v>778</v>
      </c>
      <c r="SJJ314" s="414" t="s">
        <v>648</v>
      </c>
      <c r="SJK314" s="415">
        <v>4</v>
      </c>
      <c r="SJL314" s="418" t="s">
        <v>758</v>
      </c>
      <c r="SJM314" s="417" t="s">
        <v>778</v>
      </c>
      <c r="SJN314" s="414" t="s">
        <v>648</v>
      </c>
      <c r="SJO314" s="415">
        <v>4</v>
      </c>
      <c r="SJP314" s="418" t="s">
        <v>758</v>
      </c>
      <c r="SJQ314" s="417" t="s">
        <v>778</v>
      </c>
      <c r="SJR314" s="414" t="s">
        <v>648</v>
      </c>
      <c r="SJS314" s="415">
        <v>4</v>
      </c>
      <c r="SJT314" s="418" t="s">
        <v>758</v>
      </c>
      <c r="SJU314" s="417" t="s">
        <v>778</v>
      </c>
      <c r="SJV314" s="414" t="s">
        <v>648</v>
      </c>
      <c r="SJW314" s="415">
        <v>4</v>
      </c>
      <c r="SJX314" s="418" t="s">
        <v>758</v>
      </c>
      <c r="SJY314" s="417" t="s">
        <v>778</v>
      </c>
      <c r="SJZ314" s="414" t="s">
        <v>648</v>
      </c>
      <c r="SKA314" s="415">
        <v>4</v>
      </c>
      <c r="SKB314" s="418" t="s">
        <v>758</v>
      </c>
      <c r="SKC314" s="417" t="s">
        <v>778</v>
      </c>
      <c r="SKD314" s="414" t="s">
        <v>648</v>
      </c>
      <c r="SKE314" s="415">
        <v>4</v>
      </c>
      <c r="SKF314" s="418" t="s">
        <v>758</v>
      </c>
      <c r="SKG314" s="417" t="s">
        <v>778</v>
      </c>
      <c r="SKH314" s="414" t="s">
        <v>648</v>
      </c>
      <c r="SKI314" s="415">
        <v>4</v>
      </c>
      <c r="SKJ314" s="418" t="s">
        <v>758</v>
      </c>
      <c r="SKK314" s="417" t="s">
        <v>778</v>
      </c>
      <c r="SKL314" s="414" t="s">
        <v>648</v>
      </c>
      <c r="SKM314" s="415">
        <v>4</v>
      </c>
      <c r="SKN314" s="418" t="s">
        <v>758</v>
      </c>
      <c r="SKO314" s="417" t="s">
        <v>778</v>
      </c>
      <c r="SKP314" s="414" t="s">
        <v>648</v>
      </c>
      <c r="SKQ314" s="415">
        <v>4</v>
      </c>
      <c r="SKR314" s="418" t="s">
        <v>758</v>
      </c>
      <c r="SKS314" s="417" t="s">
        <v>778</v>
      </c>
      <c r="SKT314" s="414" t="s">
        <v>648</v>
      </c>
      <c r="SKU314" s="415">
        <v>4</v>
      </c>
      <c r="SKV314" s="418" t="s">
        <v>758</v>
      </c>
      <c r="SKW314" s="417" t="s">
        <v>778</v>
      </c>
      <c r="SKX314" s="414" t="s">
        <v>648</v>
      </c>
      <c r="SKY314" s="415">
        <v>4</v>
      </c>
      <c r="SKZ314" s="418" t="s">
        <v>758</v>
      </c>
      <c r="SLA314" s="417" t="s">
        <v>778</v>
      </c>
      <c r="SLB314" s="414" t="s">
        <v>648</v>
      </c>
      <c r="SLC314" s="415">
        <v>4</v>
      </c>
      <c r="SLD314" s="418" t="s">
        <v>758</v>
      </c>
      <c r="SLE314" s="417" t="s">
        <v>778</v>
      </c>
      <c r="SLF314" s="414" t="s">
        <v>648</v>
      </c>
      <c r="SLG314" s="415">
        <v>4</v>
      </c>
      <c r="SLH314" s="418" t="s">
        <v>758</v>
      </c>
      <c r="SLI314" s="417" t="s">
        <v>778</v>
      </c>
      <c r="SLJ314" s="414" t="s">
        <v>648</v>
      </c>
      <c r="SLK314" s="415">
        <v>4</v>
      </c>
      <c r="SLL314" s="418" t="s">
        <v>758</v>
      </c>
      <c r="SLM314" s="417" t="s">
        <v>778</v>
      </c>
      <c r="SLN314" s="414" t="s">
        <v>648</v>
      </c>
      <c r="SLO314" s="415">
        <v>4</v>
      </c>
      <c r="SLP314" s="418" t="s">
        <v>758</v>
      </c>
      <c r="SLQ314" s="417" t="s">
        <v>778</v>
      </c>
      <c r="SLR314" s="414" t="s">
        <v>648</v>
      </c>
      <c r="SLS314" s="415">
        <v>4</v>
      </c>
      <c r="SLT314" s="418" t="s">
        <v>758</v>
      </c>
      <c r="SLU314" s="417" t="s">
        <v>778</v>
      </c>
      <c r="SLV314" s="414" t="s">
        <v>648</v>
      </c>
      <c r="SLW314" s="415">
        <v>4</v>
      </c>
      <c r="SLX314" s="418" t="s">
        <v>758</v>
      </c>
      <c r="SLY314" s="417" t="s">
        <v>778</v>
      </c>
      <c r="SLZ314" s="414" t="s">
        <v>648</v>
      </c>
      <c r="SMA314" s="415">
        <v>4</v>
      </c>
      <c r="SMB314" s="418" t="s">
        <v>758</v>
      </c>
      <c r="SMC314" s="417" t="s">
        <v>778</v>
      </c>
      <c r="SMD314" s="414" t="s">
        <v>648</v>
      </c>
      <c r="SME314" s="415">
        <v>4</v>
      </c>
      <c r="SMF314" s="418" t="s">
        <v>758</v>
      </c>
      <c r="SMG314" s="417" t="s">
        <v>778</v>
      </c>
      <c r="SMH314" s="414" t="s">
        <v>648</v>
      </c>
      <c r="SMI314" s="415">
        <v>4</v>
      </c>
      <c r="SMJ314" s="418" t="s">
        <v>758</v>
      </c>
      <c r="SMK314" s="417" t="s">
        <v>778</v>
      </c>
      <c r="SML314" s="414" t="s">
        <v>648</v>
      </c>
      <c r="SMM314" s="415">
        <v>4</v>
      </c>
      <c r="SMN314" s="418" t="s">
        <v>758</v>
      </c>
      <c r="SMO314" s="417" t="s">
        <v>778</v>
      </c>
      <c r="SMP314" s="414" t="s">
        <v>648</v>
      </c>
      <c r="SMQ314" s="415">
        <v>4</v>
      </c>
      <c r="SMR314" s="418" t="s">
        <v>758</v>
      </c>
      <c r="SMS314" s="417" t="s">
        <v>778</v>
      </c>
      <c r="SMT314" s="414" t="s">
        <v>648</v>
      </c>
      <c r="SMU314" s="415">
        <v>4</v>
      </c>
      <c r="SMV314" s="418" t="s">
        <v>758</v>
      </c>
      <c r="SMW314" s="417" t="s">
        <v>778</v>
      </c>
      <c r="SMX314" s="414" t="s">
        <v>648</v>
      </c>
      <c r="SMY314" s="415">
        <v>4</v>
      </c>
      <c r="SMZ314" s="418" t="s">
        <v>758</v>
      </c>
      <c r="SNA314" s="417" t="s">
        <v>778</v>
      </c>
      <c r="SNB314" s="414" t="s">
        <v>648</v>
      </c>
      <c r="SNC314" s="415">
        <v>4</v>
      </c>
      <c r="SND314" s="418" t="s">
        <v>758</v>
      </c>
      <c r="SNE314" s="417" t="s">
        <v>778</v>
      </c>
      <c r="SNF314" s="414" t="s">
        <v>648</v>
      </c>
      <c r="SNG314" s="415">
        <v>4</v>
      </c>
      <c r="SNH314" s="418" t="s">
        <v>758</v>
      </c>
      <c r="SNI314" s="417" t="s">
        <v>778</v>
      </c>
      <c r="SNJ314" s="414" t="s">
        <v>648</v>
      </c>
      <c r="SNK314" s="415">
        <v>4</v>
      </c>
      <c r="SNL314" s="418" t="s">
        <v>758</v>
      </c>
      <c r="SNM314" s="417" t="s">
        <v>778</v>
      </c>
      <c r="SNN314" s="414" t="s">
        <v>648</v>
      </c>
      <c r="SNO314" s="415">
        <v>4</v>
      </c>
      <c r="SNP314" s="418" t="s">
        <v>758</v>
      </c>
      <c r="SNQ314" s="417" t="s">
        <v>778</v>
      </c>
      <c r="SNR314" s="414" t="s">
        <v>648</v>
      </c>
      <c r="SNS314" s="415">
        <v>4</v>
      </c>
      <c r="SNT314" s="418" t="s">
        <v>758</v>
      </c>
      <c r="SNU314" s="417" t="s">
        <v>778</v>
      </c>
      <c r="SNV314" s="414" t="s">
        <v>648</v>
      </c>
      <c r="SNW314" s="415">
        <v>4</v>
      </c>
      <c r="SNX314" s="418" t="s">
        <v>758</v>
      </c>
      <c r="SNY314" s="417" t="s">
        <v>778</v>
      </c>
      <c r="SNZ314" s="414" t="s">
        <v>648</v>
      </c>
      <c r="SOA314" s="415">
        <v>4</v>
      </c>
      <c r="SOB314" s="418" t="s">
        <v>758</v>
      </c>
      <c r="SOC314" s="417" t="s">
        <v>778</v>
      </c>
      <c r="SOD314" s="414" t="s">
        <v>648</v>
      </c>
      <c r="SOE314" s="415">
        <v>4</v>
      </c>
      <c r="SOF314" s="418" t="s">
        <v>758</v>
      </c>
      <c r="SOG314" s="417" t="s">
        <v>778</v>
      </c>
      <c r="SOH314" s="414" t="s">
        <v>648</v>
      </c>
      <c r="SOI314" s="415">
        <v>4</v>
      </c>
      <c r="SOJ314" s="418" t="s">
        <v>758</v>
      </c>
      <c r="SOK314" s="417" t="s">
        <v>778</v>
      </c>
      <c r="SOL314" s="414" t="s">
        <v>648</v>
      </c>
      <c r="SOM314" s="415">
        <v>4</v>
      </c>
      <c r="SON314" s="418" t="s">
        <v>758</v>
      </c>
      <c r="SOO314" s="417" t="s">
        <v>778</v>
      </c>
      <c r="SOP314" s="414" t="s">
        <v>648</v>
      </c>
      <c r="SOQ314" s="415">
        <v>4</v>
      </c>
      <c r="SOR314" s="418" t="s">
        <v>758</v>
      </c>
      <c r="SOS314" s="417" t="s">
        <v>778</v>
      </c>
      <c r="SOT314" s="414" t="s">
        <v>648</v>
      </c>
      <c r="SOU314" s="415">
        <v>4</v>
      </c>
      <c r="SOV314" s="418" t="s">
        <v>758</v>
      </c>
      <c r="SOW314" s="417" t="s">
        <v>778</v>
      </c>
      <c r="SOX314" s="414" t="s">
        <v>648</v>
      </c>
      <c r="SOY314" s="415">
        <v>4</v>
      </c>
      <c r="SOZ314" s="418" t="s">
        <v>758</v>
      </c>
      <c r="SPA314" s="417" t="s">
        <v>778</v>
      </c>
      <c r="SPB314" s="414" t="s">
        <v>648</v>
      </c>
      <c r="SPC314" s="415">
        <v>4</v>
      </c>
      <c r="SPD314" s="418" t="s">
        <v>758</v>
      </c>
      <c r="SPE314" s="417" t="s">
        <v>778</v>
      </c>
      <c r="SPF314" s="414" t="s">
        <v>648</v>
      </c>
      <c r="SPG314" s="415">
        <v>4</v>
      </c>
      <c r="SPH314" s="418" t="s">
        <v>758</v>
      </c>
      <c r="SPI314" s="417" t="s">
        <v>778</v>
      </c>
      <c r="SPJ314" s="414" t="s">
        <v>648</v>
      </c>
      <c r="SPK314" s="415">
        <v>4</v>
      </c>
      <c r="SPL314" s="418" t="s">
        <v>758</v>
      </c>
      <c r="SPM314" s="417" t="s">
        <v>778</v>
      </c>
      <c r="SPN314" s="414" t="s">
        <v>648</v>
      </c>
      <c r="SPO314" s="415">
        <v>4</v>
      </c>
      <c r="SPP314" s="418" t="s">
        <v>758</v>
      </c>
      <c r="SPQ314" s="417" t="s">
        <v>778</v>
      </c>
      <c r="SPR314" s="414" t="s">
        <v>648</v>
      </c>
      <c r="SPS314" s="415">
        <v>4</v>
      </c>
      <c r="SPT314" s="418" t="s">
        <v>758</v>
      </c>
      <c r="SPU314" s="417" t="s">
        <v>778</v>
      </c>
      <c r="SPV314" s="414" t="s">
        <v>648</v>
      </c>
      <c r="SPW314" s="415">
        <v>4</v>
      </c>
      <c r="SPX314" s="418" t="s">
        <v>758</v>
      </c>
      <c r="SPY314" s="417" t="s">
        <v>778</v>
      </c>
      <c r="SPZ314" s="414" t="s">
        <v>648</v>
      </c>
      <c r="SQA314" s="415">
        <v>4</v>
      </c>
      <c r="SQB314" s="418" t="s">
        <v>758</v>
      </c>
      <c r="SQC314" s="417" t="s">
        <v>778</v>
      </c>
      <c r="SQD314" s="414" t="s">
        <v>648</v>
      </c>
      <c r="SQE314" s="415">
        <v>4</v>
      </c>
      <c r="SQF314" s="418" t="s">
        <v>758</v>
      </c>
      <c r="SQG314" s="417" t="s">
        <v>778</v>
      </c>
      <c r="SQH314" s="414" t="s">
        <v>648</v>
      </c>
      <c r="SQI314" s="415">
        <v>4</v>
      </c>
      <c r="SQJ314" s="418" t="s">
        <v>758</v>
      </c>
      <c r="SQK314" s="417" t="s">
        <v>778</v>
      </c>
      <c r="SQL314" s="414" t="s">
        <v>648</v>
      </c>
      <c r="SQM314" s="415">
        <v>4</v>
      </c>
      <c r="SQN314" s="418" t="s">
        <v>758</v>
      </c>
      <c r="SQO314" s="417" t="s">
        <v>778</v>
      </c>
      <c r="SQP314" s="414" t="s">
        <v>648</v>
      </c>
      <c r="SQQ314" s="415">
        <v>4</v>
      </c>
      <c r="SQR314" s="418" t="s">
        <v>758</v>
      </c>
      <c r="SQS314" s="417" t="s">
        <v>778</v>
      </c>
      <c r="SQT314" s="414" t="s">
        <v>648</v>
      </c>
      <c r="SQU314" s="415">
        <v>4</v>
      </c>
      <c r="SQV314" s="418" t="s">
        <v>758</v>
      </c>
      <c r="SQW314" s="417" t="s">
        <v>778</v>
      </c>
      <c r="SQX314" s="414" t="s">
        <v>648</v>
      </c>
      <c r="SQY314" s="415">
        <v>4</v>
      </c>
      <c r="SQZ314" s="418" t="s">
        <v>758</v>
      </c>
      <c r="SRA314" s="417" t="s">
        <v>778</v>
      </c>
      <c r="SRB314" s="414" t="s">
        <v>648</v>
      </c>
      <c r="SRC314" s="415">
        <v>4</v>
      </c>
      <c r="SRD314" s="418" t="s">
        <v>758</v>
      </c>
      <c r="SRE314" s="417" t="s">
        <v>778</v>
      </c>
      <c r="SRF314" s="414" t="s">
        <v>648</v>
      </c>
      <c r="SRG314" s="415">
        <v>4</v>
      </c>
      <c r="SRH314" s="418" t="s">
        <v>758</v>
      </c>
      <c r="SRI314" s="417" t="s">
        <v>778</v>
      </c>
      <c r="SRJ314" s="414" t="s">
        <v>648</v>
      </c>
      <c r="SRK314" s="415">
        <v>4</v>
      </c>
      <c r="SRL314" s="418" t="s">
        <v>758</v>
      </c>
      <c r="SRM314" s="417" t="s">
        <v>778</v>
      </c>
      <c r="SRN314" s="414" t="s">
        <v>648</v>
      </c>
      <c r="SRO314" s="415">
        <v>4</v>
      </c>
      <c r="SRP314" s="418" t="s">
        <v>758</v>
      </c>
      <c r="SRQ314" s="417" t="s">
        <v>778</v>
      </c>
      <c r="SRR314" s="414" t="s">
        <v>648</v>
      </c>
      <c r="SRS314" s="415">
        <v>4</v>
      </c>
      <c r="SRT314" s="418" t="s">
        <v>758</v>
      </c>
      <c r="SRU314" s="417" t="s">
        <v>778</v>
      </c>
      <c r="SRV314" s="414" t="s">
        <v>648</v>
      </c>
      <c r="SRW314" s="415">
        <v>4</v>
      </c>
      <c r="SRX314" s="418" t="s">
        <v>758</v>
      </c>
      <c r="SRY314" s="417" t="s">
        <v>778</v>
      </c>
      <c r="SRZ314" s="414" t="s">
        <v>648</v>
      </c>
      <c r="SSA314" s="415">
        <v>4</v>
      </c>
      <c r="SSB314" s="418" t="s">
        <v>758</v>
      </c>
      <c r="SSC314" s="417" t="s">
        <v>778</v>
      </c>
      <c r="SSD314" s="414" t="s">
        <v>648</v>
      </c>
      <c r="SSE314" s="415">
        <v>4</v>
      </c>
      <c r="SSF314" s="418" t="s">
        <v>758</v>
      </c>
      <c r="SSG314" s="417" t="s">
        <v>778</v>
      </c>
      <c r="SSH314" s="414" t="s">
        <v>648</v>
      </c>
      <c r="SSI314" s="415">
        <v>4</v>
      </c>
      <c r="SSJ314" s="418" t="s">
        <v>758</v>
      </c>
      <c r="SSK314" s="417" t="s">
        <v>778</v>
      </c>
      <c r="SSL314" s="414" t="s">
        <v>648</v>
      </c>
      <c r="SSM314" s="415">
        <v>4</v>
      </c>
      <c r="SSN314" s="418" t="s">
        <v>758</v>
      </c>
      <c r="SSO314" s="417" t="s">
        <v>778</v>
      </c>
      <c r="SSP314" s="414" t="s">
        <v>648</v>
      </c>
      <c r="SSQ314" s="415">
        <v>4</v>
      </c>
      <c r="SSR314" s="418" t="s">
        <v>758</v>
      </c>
      <c r="SSS314" s="417" t="s">
        <v>778</v>
      </c>
      <c r="SST314" s="414" t="s">
        <v>648</v>
      </c>
      <c r="SSU314" s="415">
        <v>4</v>
      </c>
      <c r="SSV314" s="418" t="s">
        <v>758</v>
      </c>
      <c r="SSW314" s="417" t="s">
        <v>778</v>
      </c>
      <c r="SSX314" s="414" t="s">
        <v>648</v>
      </c>
      <c r="SSY314" s="415">
        <v>4</v>
      </c>
      <c r="SSZ314" s="418" t="s">
        <v>758</v>
      </c>
      <c r="STA314" s="417" t="s">
        <v>778</v>
      </c>
      <c r="STB314" s="414" t="s">
        <v>648</v>
      </c>
      <c r="STC314" s="415">
        <v>4</v>
      </c>
      <c r="STD314" s="418" t="s">
        <v>758</v>
      </c>
      <c r="STE314" s="417" t="s">
        <v>778</v>
      </c>
      <c r="STF314" s="414" t="s">
        <v>648</v>
      </c>
      <c r="STG314" s="415">
        <v>4</v>
      </c>
      <c r="STH314" s="418" t="s">
        <v>758</v>
      </c>
      <c r="STI314" s="417" t="s">
        <v>778</v>
      </c>
      <c r="STJ314" s="414" t="s">
        <v>648</v>
      </c>
      <c r="STK314" s="415">
        <v>4</v>
      </c>
      <c r="STL314" s="418" t="s">
        <v>758</v>
      </c>
      <c r="STM314" s="417" t="s">
        <v>778</v>
      </c>
      <c r="STN314" s="414" t="s">
        <v>648</v>
      </c>
      <c r="STO314" s="415">
        <v>4</v>
      </c>
      <c r="STP314" s="418" t="s">
        <v>758</v>
      </c>
      <c r="STQ314" s="417" t="s">
        <v>778</v>
      </c>
      <c r="STR314" s="414" t="s">
        <v>648</v>
      </c>
      <c r="STS314" s="415">
        <v>4</v>
      </c>
      <c r="STT314" s="418" t="s">
        <v>758</v>
      </c>
      <c r="STU314" s="417" t="s">
        <v>778</v>
      </c>
      <c r="STV314" s="414" t="s">
        <v>648</v>
      </c>
      <c r="STW314" s="415">
        <v>4</v>
      </c>
      <c r="STX314" s="418" t="s">
        <v>758</v>
      </c>
      <c r="STY314" s="417" t="s">
        <v>778</v>
      </c>
      <c r="STZ314" s="414" t="s">
        <v>648</v>
      </c>
      <c r="SUA314" s="415">
        <v>4</v>
      </c>
      <c r="SUB314" s="418" t="s">
        <v>758</v>
      </c>
      <c r="SUC314" s="417" t="s">
        <v>778</v>
      </c>
      <c r="SUD314" s="414" t="s">
        <v>648</v>
      </c>
      <c r="SUE314" s="415">
        <v>4</v>
      </c>
      <c r="SUF314" s="418" t="s">
        <v>758</v>
      </c>
      <c r="SUG314" s="417" t="s">
        <v>778</v>
      </c>
      <c r="SUH314" s="414" t="s">
        <v>648</v>
      </c>
      <c r="SUI314" s="415">
        <v>4</v>
      </c>
      <c r="SUJ314" s="418" t="s">
        <v>758</v>
      </c>
      <c r="SUK314" s="417" t="s">
        <v>778</v>
      </c>
      <c r="SUL314" s="414" t="s">
        <v>648</v>
      </c>
      <c r="SUM314" s="415">
        <v>4</v>
      </c>
      <c r="SUN314" s="418" t="s">
        <v>758</v>
      </c>
      <c r="SUO314" s="417" t="s">
        <v>778</v>
      </c>
      <c r="SUP314" s="414" t="s">
        <v>648</v>
      </c>
      <c r="SUQ314" s="415">
        <v>4</v>
      </c>
      <c r="SUR314" s="418" t="s">
        <v>758</v>
      </c>
      <c r="SUS314" s="417" t="s">
        <v>778</v>
      </c>
      <c r="SUT314" s="414" t="s">
        <v>648</v>
      </c>
      <c r="SUU314" s="415">
        <v>4</v>
      </c>
      <c r="SUV314" s="418" t="s">
        <v>758</v>
      </c>
      <c r="SUW314" s="417" t="s">
        <v>778</v>
      </c>
      <c r="SUX314" s="414" t="s">
        <v>648</v>
      </c>
      <c r="SUY314" s="415">
        <v>4</v>
      </c>
      <c r="SUZ314" s="418" t="s">
        <v>758</v>
      </c>
      <c r="SVA314" s="417" t="s">
        <v>778</v>
      </c>
      <c r="SVB314" s="414" t="s">
        <v>648</v>
      </c>
      <c r="SVC314" s="415">
        <v>4</v>
      </c>
      <c r="SVD314" s="418" t="s">
        <v>758</v>
      </c>
      <c r="SVE314" s="417" t="s">
        <v>778</v>
      </c>
      <c r="SVF314" s="414" t="s">
        <v>648</v>
      </c>
      <c r="SVG314" s="415">
        <v>4</v>
      </c>
      <c r="SVH314" s="418" t="s">
        <v>758</v>
      </c>
      <c r="SVI314" s="417" t="s">
        <v>778</v>
      </c>
      <c r="SVJ314" s="414" t="s">
        <v>648</v>
      </c>
      <c r="SVK314" s="415">
        <v>4</v>
      </c>
      <c r="SVL314" s="418" t="s">
        <v>758</v>
      </c>
      <c r="SVM314" s="417" t="s">
        <v>778</v>
      </c>
      <c r="SVN314" s="414" t="s">
        <v>648</v>
      </c>
      <c r="SVO314" s="415">
        <v>4</v>
      </c>
      <c r="SVP314" s="418" t="s">
        <v>758</v>
      </c>
      <c r="SVQ314" s="417" t="s">
        <v>778</v>
      </c>
      <c r="SVR314" s="414" t="s">
        <v>648</v>
      </c>
      <c r="SVS314" s="415">
        <v>4</v>
      </c>
      <c r="SVT314" s="418" t="s">
        <v>758</v>
      </c>
      <c r="SVU314" s="417" t="s">
        <v>778</v>
      </c>
      <c r="SVV314" s="414" t="s">
        <v>648</v>
      </c>
      <c r="SVW314" s="415">
        <v>4</v>
      </c>
      <c r="SVX314" s="418" t="s">
        <v>758</v>
      </c>
      <c r="SVY314" s="417" t="s">
        <v>778</v>
      </c>
      <c r="SVZ314" s="414" t="s">
        <v>648</v>
      </c>
      <c r="SWA314" s="415">
        <v>4</v>
      </c>
      <c r="SWB314" s="418" t="s">
        <v>758</v>
      </c>
      <c r="SWC314" s="417" t="s">
        <v>778</v>
      </c>
      <c r="SWD314" s="414" t="s">
        <v>648</v>
      </c>
      <c r="SWE314" s="415">
        <v>4</v>
      </c>
      <c r="SWF314" s="418" t="s">
        <v>758</v>
      </c>
      <c r="SWG314" s="417" t="s">
        <v>778</v>
      </c>
      <c r="SWH314" s="414" t="s">
        <v>648</v>
      </c>
      <c r="SWI314" s="415">
        <v>4</v>
      </c>
      <c r="SWJ314" s="418" t="s">
        <v>758</v>
      </c>
      <c r="SWK314" s="417" t="s">
        <v>778</v>
      </c>
      <c r="SWL314" s="414" t="s">
        <v>648</v>
      </c>
      <c r="SWM314" s="415">
        <v>4</v>
      </c>
      <c r="SWN314" s="418" t="s">
        <v>758</v>
      </c>
      <c r="SWO314" s="417" t="s">
        <v>778</v>
      </c>
      <c r="SWP314" s="414" t="s">
        <v>648</v>
      </c>
      <c r="SWQ314" s="415">
        <v>4</v>
      </c>
      <c r="SWR314" s="418" t="s">
        <v>758</v>
      </c>
      <c r="SWS314" s="417" t="s">
        <v>778</v>
      </c>
      <c r="SWT314" s="414" t="s">
        <v>648</v>
      </c>
      <c r="SWU314" s="415">
        <v>4</v>
      </c>
      <c r="SWV314" s="418" t="s">
        <v>758</v>
      </c>
      <c r="SWW314" s="417" t="s">
        <v>778</v>
      </c>
      <c r="SWX314" s="414" t="s">
        <v>648</v>
      </c>
      <c r="SWY314" s="415">
        <v>4</v>
      </c>
      <c r="SWZ314" s="418" t="s">
        <v>758</v>
      </c>
      <c r="SXA314" s="417" t="s">
        <v>778</v>
      </c>
      <c r="SXB314" s="414" t="s">
        <v>648</v>
      </c>
      <c r="SXC314" s="415">
        <v>4</v>
      </c>
      <c r="SXD314" s="418" t="s">
        <v>758</v>
      </c>
      <c r="SXE314" s="417" t="s">
        <v>778</v>
      </c>
      <c r="SXF314" s="414" t="s">
        <v>648</v>
      </c>
      <c r="SXG314" s="415">
        <v>4</v>
      </c>
      <c r="SXH314" s="418" t="s">
        <v>758</v>
      </c>
      <c r="SXI314" s="417" t="s">
        <v>778</v>
      </c>
      <c r="SXJ314" s="414" t="s">
        <v>648</v>
      </c>
      <c r="SXK314" s="415">
        <v>4</v>
      </c>
      <c r="SXL314" s="418" t="s">
        <v>758</v>
      </c>
      <c r="SXM314" s="417" t="s">
        <v>778</v>
      </c>
      <c r="SXN314" s="414" t="s">
        <v>648</v>
      </c>
      <c r="SXO314" s="415">
        <v>4</v>
      </c>
      <c r="SXP314" s="418" t="s">
        <v>758</v>
      </c>
      <c r="SXQ314" s="417" t="s">
        <v>778</v>
      </c>
      <c r="SXR314" s="414" t="s">
        <v>648</v>
      </c>
      <c r="SXS314" s="415">
        <v>4</v>
      </c>
      <c r="SXT314" s="418" t="s">
        <v>758</v>
      </c>
      <c r="SXU314" s="417" t="s">
        <v>778</v>
      </c>
      <c r="SXV314" s="414" t="s">
        <v>648</v>
      </c>
      <c r="SXW314" s="415">
        <v>4</v>
      </c>
      <c r="SXX314" s="418" t="s">
        <v>758</v>
      </c>
      <c r="SXY314" s="417" t="s">
        <v>778</v>
      </c>
      <c r="SXZ314" s="414" t="s">
        <v>648</v>
      </c>
      <c r="SYA314" s="415">
        <v>4</v>
      </c>
      <c r="SYB314" s="418" t="s">
        <v>758</v>
      </c>
      <c r="SYC314" s="417" t="s">
        <v>778</v>
      </c>
      <c r="SYD314" s="414" t="s">
        <v>648</v>
      </c>
      <c r="SYE314" s="415">
        <v>4</v>
      </c>
      <c r="SYF314" s="418" t="s">
        <v>758</v>
      </c>
      <c r="SYG314" s="417" t="s">
        <v>778</v>
      </c>
      <c r="SYH314" s="414" t="s">
        <v>648</v>
      </c>
      <c r="SYI314" s="415">
        <v>4</v>
      </c>
      <c r="SYJ314" s="418" t="s">
        <v>758</v>
      </c>
      <c r="SYK314" s="417" t="s">
        <v>778</v>
      </c>
      <c r="SYL314" s="414" t="s">
        <v>648</v>
      </c>
      <c r="SYM314" s="415">
        <v>4</v>
      </c>
      <c r="SYN314" s="418" t="s">
        <v>758</v>
      </c>
      <c r="SYO314" s="417" t="s">
        <v>778</v>
      </c>
      <c r="SYP314" s="414" t="s">
        <v>648</v>
      </c>
      <c r="SYQ314" s="415">
        <v>4</v>
      </c>
      <c r="SYR314" s="418" t="s">
        <v>758</v>
      </c>
      <c r="SYS314" s="417" t="s">
        <v>778</v>
      </c>
      <c r="SYT314" s="414" t="s">
        <v>648</v>
      </c>
      <c r="SYU314" s="415">
        <v>4</v>
      </c>
      <c r="SYV314" s="418" t="s">
        <v>758</v>
      </c>
      <c r="SYW314" s="417" t="s">
        <v>778</v>
      </c>
      <c r="SYX314" s="414" t="s">
        <v>648</v>
      </c>
      <c r="SYY314" s="415">
        <v>4</v>
      </c>
      <c r="SYZ314" s="418" t="s">
        <v>758</v>
      </c>
      <c r="SZA314" s="417" t="s">
        <v>778</v>
      </c>
      <c r="SZB314" s="414" t="s">
        <v>648</v>
      </c>
      <c r="SZC314" s="415">
        <v>4</v>
      </c>
      <c r="SZD314" s="418" t="s">
        <v>758</v>
      </c>
      <c r="SZE314" s="417" t="s">
        <v>778</v>
      </c>
      <c r="SZF314" s="414" t="s">
        <v>648</v>
      </c>
      <c r="SZG314" s="415">
        <v>4</v>
      </c>
      <c r="SZH314" s="418" t="s">
        <v>758</v>
      </c>
      <c r="SZI314" s="417" t="s">
        <v>778</v>
      </c>
      <c r="SZJ314" s="414" t="s">
        <v>648</v>
      </c>
      <c r="SZK314" s="415">
        <v>4</v>
      </c>
      <c r="SZL314" s="418" t="s">
        <v>758</v>
      </c>
      <c r="SZM314" s="417" t="s">
        <v>778</v>
      </c>
      <c r="SZN314" s="414" t="s">
        <v>648</v>
      </c>
      <c r="SZO314" s="415">
        <v>4</v>
      </c>
      <c r="SZP314" s="418" t="s">
        <v>758</v>
      </c>
      <c r="SZQ314" s="417" t="s">
        <v>778</v>
      </c>
      <c r="SZR314" s="414" t="s">
        <v>648</v>
      </c>
      <c r="SZS314" s="415">
        <v>4</v>
      </c>
      <c r="SZT314" s="418" t="s">
        <v>758</v>
      </c>
      <c r="SZU314" s="417" t="s">
        <v>778</v>
      </c>
      <c r="SZV314" s="414" t="s">
        <v>648</v>
      </c>
      <c r="SZW314" s="415">
        <v>4</v>
      </c>
      <c r="SZX314" s="418" t="s">
        <v>758</v>
      </c>
      <c r="SZY314" s="417" t="s">
        <v>778</v>
      </c>
      <c r="SZZ314" s="414" t="s">
        <v>648</v>
      </c>
      <c r="TAA314" s="415">
        <v>4</v>
      </c>
      <c r="TAB314" s="418" t="s">
        <v>758</v>
      </c>
      <c r="TAC314" s="417" t="s">
        <v>778</v>
      </c>
      <c r="TAD314" s="414" t="s">
        <v>648</v>
      </c>
      <c r="TAE314" s="415">
        <v>4</v>
      </c>
      <c r="TAF314" s="418" t="s">
        <v>758</v>
      </c>
      <c r="TAG314" s="417" t="s">
        <v>778</v>
      </c>
      <c r="TAH314" s="414" t="s">
        <v>648</v>
      </c>
      <c r="TAI314" s="415">
        <v>4</v>
      </c>
      <c r="TAJ314" s="418" t="s">
        <v>758</v>
      </c>
      <c r="TAK314" s="417" t="s">
        <v>778</v>
      </c>
      <c r="TAL314" s="414" t="s">
        <v>648</v>
      </c>
      <c r="TAM314" s="415">
        <v>4</v>
      </c>
      <c r="TAN314" s="418" t="s">
        <v>758</v>
      </c>
      <c r="TAO314" s="417" t="s">
        <v>778</v>
      </c>
      <c r="TAP314" s="414" t="s">
        <v>648</v>
      </c>
      <c r="TAQ314" s="415">
        <v>4</v>
      </c>
      <c r="TAR314" s="418" t="s">
        <v>758</v>
      </c>
      <c r="TAS314" s="417" t="s">
        <v>778</v>
      </c>
      <c r="TAT314" s="414" t="s">
        <v>648</v>
      </c>
      <c r="TAU314" s="415">
        <v>4</v>
      </c>
      <c r="TAV314" s="418" t="s">
        <v>758</v>
      </c>
      <c r="TAW314" s="417" t="s">
        <v>778</v>
      </c>
      <c r="TAX314" s="414" t="s">
        <v>648</v>
      </c>
      <c r="TAY314" s="415">
        <v>4</v>
      </c>
      <c r="TAZ314" s="418" t="s">
        <v>758</v>
      </c>
      <c r="TBA314" s="417" t="s">
        <v>778</v>
      </c>
      <c r="TBB314" s="414" t="s">
        <v>648</v>
      </c>
      <c r="TBC314" s="415">
        <v>4</v>
      </c>
      <c r="TBD314" s="418" t="s">
        <v>758</v>
      </c>
      <c r="TBE314" s="417" t="s">
        <v>778</v>
      </c>
      <c r="TBF314" s="414" t="s">
        <v>648</v>
      </c>
      <c r="TBG314" s="415">
        <v>4</v>
      </c>
      <c r="TBH314" s="418" t="s">
        <v>758</v>
      </c>
      <c r="TBI314" s="417" t="s">
        <v>778</v>
      </c>
      <c r="TBJ314" s="414" t="s">
        <v>648</v>
      </c>
      <c r="TBK314" s="415">
        <v>4</v>
      </c>
      <c r="TBL314" s="418" t="s">
        <v>758</v>
      </c>
      <c r="TBM314" s="417" t="s">
        <v>778</v>
      </c>
      <c r="TBN314" s="414" t="s">
        <v>648</v>
      </c>
      <c r="TBO314" s="415">
        <v>4</v>
      </c>
      <c r="TBP314" s="418" t="s">
        <v>758</v>
      </c>
      <c r="TBQ314" s="417" t="s">
        <v>778</v>
      </c>
      <c r="TBR314" s="414" t="s">
        <v>648</v>
      </c>
      <c r="TBS314" s="415">
        <v>4</v>
      </c>
      <c r="TBT314" s="418" t="s">
        <v>758</v>
      </c>
      <c r="TBU314" s="417" t="s">
        <v>778</v>
      </c>
      <c r="TBV314" s="414" t="s">
        <v>648</v>
      </c>
      <c r="TBW314" s="415">
        <v>4</v>
      </c>
      <c r="TBX314" s="418" t="s">
        <v>758</v>
      </c>
      <c r="TBY314" s="417" t="s">
        <v>778</v>
      </c>
      <c r="TBZ314" s="414" t="s">
        <v>648</v>
      </c>
      <c r="TCA314" s="415">
        <v>4</v>
      </c>
      <c r="TCB314" s="418" t="s">
        <v>758</v>
      </c>
      <c r="TCC314" s="417" t="s">
        <v>778</v>
      </c>
      <c r="TCD314" s="414" t="s">
        <v>648</v>
      </c>
      <c r="TCE314" s="415">
        <v>4</v>
      </c>
      <c r="TCF314" s="418" t="s">
        <v>758</v>
      </c>
      <c r="TCG314" s="417" t="s">
        <v>778</v>
      </c>
      <c r="TCH314" s="414" t="s">
        <v>648</v>
      </c>
      <c r="TCI314" s="415">
        <v>4</v>
      </c>
      <c r="TCJ314" s="418" t="s">
        <v>758</v>
      </c>
      <c r="TCK314" s="417" t="s">
        <v>778</v>
      </c>
      <c r="TCL314" s="414" t="s">
        <v>648</v>
      </c>
      <c r="TCM314" s="415">
        <v>4</v>
      </c>
      <c r="TCN314" s="418" t="s">
        <v>758</v>
      </c>
      <c r="TCO314" s="417" t="s">
        <v>778</v>
      </c>
      <c r="TCP314" s="414" t="s">
        <v>648</v>
      </c>
      <c r="TCQ314" s="415">
        <v>4</v>
      </c>
      <c r="TCR314" s="418" t="s">
        <v>758</v>
      </c>
      <c r="TCS314" s="417" t="s">
        <v>778</v>
      </c>
      <c r="TCT314" s="414" t="s">
        <v>648</v>
      </c>
      <c r="TCU314" s="415">
        <v>4</v>
      </c>
      <c r="TCV314" s="418" t="s">
        <v>758</v>
      </c>
      <c r="TCW314" s="417" t="s">
        <v>778</v>
      </c>
      <c r="TCX314" s="414" t="s">
        <v>648</v>
      </c>
      <c r="TCY314" s="415">
        <v>4</v>
      </c>
      <c r="TCZ314" s="418" t="s">
        <v>758</v>
      </c>
      <c r="TDA314" s="417" t="s">
        <v>778</v>
      </c>
      <c r="TDB314" s="414" t="s">
        <v>648</v>
      </c>
      <c r="TDC314" s="415">
        <v>4</v>
      </c>
      <c r="TDD314" s="418" t="s">
        <v>758</v>
      </c>
      <c r="TDE314" s="417" t="s">
        <v>778</v>
      </c>
      <c r="TDF314" s="414" t="s">
        <v>648</v>
      </c>
      <c r="TDG314" s="415">
        <v>4</v>
      </c>
      <c r="TDH314" s="418" t="s">
        <v>758</v>
      </c>
      <c r="TDI314" s="417" t="s">
        <v>778</v>
      </c>
      <c r="TDJ314" s="414" t="s">
        <v>648</v>
      </c>
      <c r="TDK314" s="415">
        <v>4</v>
      </c>
      <c r="TDL314" s="418" t="s">
        <v>758</v>
      </c>
      <c r="TDM314" s="417" t="s">
        <v>778</v>
      </c>
      <c r="TDN314" s="414" t="s">
        <v>648</v>
      </c>
      <c r="TDO314" s="415">
        <v>4</v>
      </c>
      <c r="TDP314" s="418" t="s">
        <v>758</v>
      </c>
      <c r="TDQ314" s="417" t="s">
        <v>778</v>
      </c>
      <c r="TDR314" s="414" t="s">
        <v>648</v>
      </c>
      <c r="TDS314" s="415">
        <v>4</v>
      </c>
      <c r="TDT314" s="418" t="s">
        <v>758</v>
      </c>
      <c r="TDU314" s="417" t="s">
        <v>778</v>
      </c>
      <c r="TDV314" s="414" t="s">
        <v>648</v>
      </c>
      <c r="TDW314" s="415">
        <v>4</v>
      </c>
      <c r="TDX314" s="418" t="s">
        <v>758</v>
      </c>
      <c r="TDY314" s="417" t="s">
        <v>778</v>
      </c>
      <c r="TDZ314" s="414" t="s">
        <v>648</v>
      </c>
      <c r="TEA314" s="415">
        <v>4</v>
      </c>
      <c r="TEB314" s="418" t="s">
        <v>758</v>
      </c>
      <c r="TEC314" s="417" t="s">
        <v>778</v>
      </c>
      <c r="TED314" s="414" t="s">
        <v>648</v>
      </c>
      <c r="TEE314" s="415">
        <v>4</v>
      </c>
      <c r="TEF314" s="418" t="s">
        <v>758</v>
      </c>
      <c r="TEG314" s="417" t="s">
        <v>778</v>
      </c>
      <c r="TEH314" s="414" t="s">
        <v>648</v>
      </c>
      <c r="TEI314" s="415">
        <v>4</v>
      </c>
      <c r="TEJ314" s="418" t="s">
        <v>758</v>
      </c>
      <c r="TEK314" s="417" t="s">
        <v>778</v>
      </c>
      <c r="TEL314" s="414" t="s">
        <v>648</v>
      </c>
      <c r="TEM314" s="415">
        <v>4</v>
      </c>
      <c r="TEN314" s="418" t="s">
        <v>758</v>
      </c>
      <c r="TEO314" s="417" t="s">
        <v>778</v>
      </c>
      <c r="TEP314" s="414" t="s">
        <v>648</v>
      </c>
      <c r="TEQ314" s="415">
        <v>4</v>
      </c>
      <c r="TER314" s="418" t="s">
        <v>758</v>
      </c>
      <c r="TES314" s="417" t="s">
        <v>778</v>
      </c>
      <c r="TET314" s="414" t="s">
        <v>648</v>
      </c>
      <c r="TEU314" s="415">
        <v>4</v>
      </c>
      <c r="TEV314" s="418" t="s">
        <v>758</v>
      </c>
      <c r="TEW314" s="417" t="s">
        <v>778</v>
      </c>
      <c r="TEX314" s="414" t="s">
        <v>648</v>
      </c>
      <c r="TEY314" s="415">
        <v>4</v>
      </c>
      <c r="TEZ314" s="418" t="s">
        <v>758</v>
      </c>
      <c r="TFA314" s="417" t="s">
        <v>778</v>
      </c>
      <c r="TFB314" s="414" t="s">
        <v>648</v>
      </c>
      <c r="TFC314" s="415">
        <v>4</v>
      </c>
      <c r="TFD314" s="418" t="s">
        <v>758</v>
      </c>
      <c r="TFE314" s="417" t="s">
        <v>778</v>
      </c>
      <c r="TFF314" s="414" t="s">
        <v>648</v>
      </c>
      <c r="TFG314" s="415">
        <v>4</v>
      </c>
      <c r="TFH314" s="418" t="s">
        <v>758</v>
      </c>
      <c r="TFI314" s="417" t="s">
        <v>778</v>
      </c>
      <c r="TFJ314" s="414" t="s">
        <v>648</v>
      </c>
      <c r="TFK314" s="415">
        <v>4</v>
      </c>
      <c r="TFL314" s="418" t="s">
        <v>758</v>
      </c>
      <c r="TFM314" s="417" t="s">
        <v>778</v>
      </c>
      <c r="TFN314" s="414" t="s">
        <v>648</v>
      </c>
      <c r="TFO314" s="415">
        <v>4</v>
      </c>
      <c r="TFP314" s="418" t="s">
        <v>758</v>
      </c>
      <c r="TFQ314" s="417" t="s">
        <v>778</v>
      </c>
      <c r="TFR314" s="414" t="s">
        <v>648</v>
      </c>
      <c r="TFS314" s="415">
        <v>4</v>
      </c>
      <c r="TFT314" s="418" t="s">
        <v>758</v>
      </c>
      <c r="TFU314" s="417" t="s">
        <v>778</v>
      </c>
      <c r="TFV314" s="414" t="s">
        <v>648</v>
      </c>
      <c r="TFW314" s="415">
        <v>4</v>
      </c>
      <c r="TFX314" s="418" t="s">
        <v>758</v>
      </c>
      <c r="TFY314" s="417" t="s">
        <v>778</v>
      </c>
      <c r="TFZ314" s="414" t="s">
        <v>648</v>
      </c>
      <c r="TGA314" s="415">
        <v>4</v>
      </c>
      <c r="TGB314" s="418" t="s">
        <v>758</v>
      </c>
      <c r="TGC314" s="417" t="s">
        <v>778</v>
      </c>
      <c r="TGD314" s="414" t="s">
        <v>648</v>
      </c>
      <c r="TGE314" s="415">
        <v>4</v>
      </c>
      <c r="TGF314" s="418" t="s">
        <v>758</v>
      </c>
      <c r="TGG314" s="417" t="s">
        <v>778</v>
      </c>
      <c r="TGH314" s="414" t="s">
        <v>648</v>
      </c>
      <c r="TGI314" s="415">
        <v>4</v>
      </c>
      <c r="TGJ314" s="418" t="s">
        <v>758</v>
      </c>
      <c r="TGK314" s="417" t="s">
        <v>778</v>
      </c>
      <c r="TGL314" s="414" t="s">
        <v>648</v>
      </c>
      <c r="TGM314" s="415">
        <v>4</v>
      </c>
      <c r="TGN314" s="418" t="s">
        <v>758</v>
      </c>
      <c r="TGO314" s="417" t="s">
        <v>778</v>
      </c>
      <c r="TGP314" s="414" t="s">
        <v>648</v>
      </c>
      <c r="TGQ314" s="415">
        <v>4</v>
      </c>
      <c r="TGR314" s="418" t="s">
        <v>758</v>
      </c>
      <c r="TGS314" s="417" t="s">
        <v>778</v>
      </c>
      <c r="TGT314" s="414" t="s">
        <v>648</v>
      </c>
      <c r="TGU314" s="415">
        <v>4</v>
      </c>
      <c r="TGV314" s="418" t="s">
        <v>758</v>
      </c>
      <c r="TGW314" s="417" t="s">
        <v>778</v>
      </c>
      <c r="TGX314" s="414" t="s">
        <v>648</v>
      </c>
      <c r="TGY314" s="415">
        <v>4</v>
      </c>
      <c r="TGZ314" s="418" t="s">
        <v>758</v>
      </c>
      <c r="THA314" s="417" t="s">
        <v>778</v>
      </c>
      <c r="THB314" s="414" t="s">
        <v>648</v>
      </c>
      <c r="THC314" s="415">
        <v>4</v>
      </c>
      <c r="THD314" s="418" t="s">
        <v>758</v>
      </c>
      <c r="THE314" s="417" t="s">
        <v>778</v>
      </c>
      <c r="THF314" s="414" t="s">
        <v>648</v>
      </c>
      <c r="THG314" s="415">
        <v>4</v>
      </c>
      <c r="THH314" s="418" t="s">
        <v>758</v>
      </c>
      <c r="THI314" s="417" t="s">
        <v>778</v>
      </c>
      <c r="THJ314" s="414" t="s">
        <v>648</v>
      </c>
      <c r="THK314" s="415">
        <v>4</v>
      </c>
      <c r="THL314" s="418" t="s">
        <v>758</v>
      </c>
      <c r="THM314" s="417" t="s">
        <v>778</v>
      </c>
      <c r="THN314" s="414" t="s">
        <v>648</v>
      </c>
      <c r="THO314" s="415">
        <v>4</v>
      </c>
      <c r="THP314" s="418" t="s">
        <v>758</v>
      </c>
      <c r="THQ314" s="417" t="s">
        <v>778</v>
      </c>
      <c r="THR314" s="414" t="s">
        <v>648</v>
      </c>
      <c r="THS314" s="415">
        <v>4</v>
      </c>
      <c r="THT314" s="418" t="s">
        <v>758</v>
      </c>
      <c r="THU314" s="417" t="s">
        <v>778</v>
      </c>
      <c r="THV314" s="414" t="s">
        <v>648</v>
      </c>
      <c r="THW314" s="415">
        <v>4</v>
      </c>
      <c r="THX314" s="418" t="s">
        <v>758</v>
      </c>
      <c r="THY314" s="417" t="s">
        <v>778</v>
      </c>
      <c r="THZ314" s="414" t="s">
        <v>648</v>
      </c>
      <c r="TIA314" s="415">
        <v>4</v>
      </c>
      <c r="TIB314" s="418" t="s">
        <v>758</v>
      </c>
      <c r="TIC314" s="417" t="s">
        <v>778</v>
      </c>
      <c r="TID314" s="414" t="s">
        <v>648</v>
      </c>
      <c r="TIE314" s="415">
        <v>4</v>
      </c>
      <c r="TIF314" s="418" t="s">
        <v>758</v>
      </c>
      <c r="TIG314" s="417" t="s">
        <v>778</v>
      </c>
      <c r="TIH314" s="414" t="s">
        <v>648</v>
      </c>
      <c r="TII314" s="415">
        <v>4</v>
      </c>
      <c r="TIJ314" s="418" t="s">
        <v>758</v>
      </c>
      <c r="TIK314" s="417" t="s">
        <v>778</v>
      </c>
      <c r="TIL314" s="414" t="s">
        <v>648</v>
      </c>
      <c r="TIM314" s="415">
        <v>4</v>
      </c>
      <c r="TIN314" s="418" t="s">
        <v>758</v>
      </c>
      <c r="TIO314" s="417" t="s">
        <v>778</v>
      </c>
      <c r="TIP314" s="414" t="s">
        <v>648</v>
      </c>
      <c r="TIQ314" s="415">
        <v>4</v>
      </c>
      <c r="TIR314" s="418" t="s">
        <v>758</v>
      </c>
      <c r="TIS314" s="417" t="s">
        <v>778</v>
      </c>
      <c r="TIT314" s="414" t="s">
        <v>648</v>
      </c>
      <c r="TIU314" s="415">
        <v>4</v>
      </c>
      <c r="TIV314" s="418" t="s">
        <v>758</v>
      </c>
      <c r="TIW314" s="417" t="s">
        <v>778</v>
      </c>
      <c r="TIX314" s="414" t="s">
        <v>648</v>
      </c>
      <c r="TIY314" s="415">
        <v>4</v>
      </c>
      <c r="TIZ314" s="418" t="s">
        <v>758</v>
      </c>
      <c r="TJA314" s="417" t="s">
        <v>778</v>
      </c>
      <c r="TJB314" s="414" t="s">
        <v>648</v>
      </c>
      <c r="TJC314" s="415">
        <v>4</v>
      </c>
      <c r="TJD314" s="418" t="s">
        <v>758</v>
      </c>
      <c r="TJE314" s="417" t="s">
        <v>778</v>
      </c>
      <c r="TJF314" s="414" t="s">
        <v>648</v>
      </c>
      <c r="TJG314" s="415">
        <v>4</v>
      </c>
      <c r="TJH314" s="418" t="s">
        <v>758</v>
      </c>
      <c r="TJI314" s="417" t="s">
        <v>778</v>
      </c>
      <c r="TJJ314" s="414" t="s">
        <v>648</v>
      </c>
      <c r="TJK314" s="415">
        <v>4</v>
      </c>
      <c r="TJL314" s="418" t="s">
        <v>758</v>
      </c>
      <c r="TJM314" s="417" t="s">
        <v>778</v>
      </c>
      <c r="TJN314" s="414" t="s">
        <v>648</v>
      </c>
      <c r="TJO314" s="415">
        <v>4</v>
      </c>
      <c r="TJP314" s="418" t="s">
        <v>758</v>
      </c>
      <c r="TJQ314" s="417" t="s">
        <v>778</v>
      </c>
      <c r="TJR314" s="414" t="s">
        <v>648</v>
      </c>
      <c r="TJS314" s="415">
        <v>4</v>
      </c>
      <c r="TJT314" s="418" t="s">
        <v>758</v>
      </c>
      <c r="TJU314" s="417" t="s">
        <v>778</v>
      </c>
      <c r="TJV314" s="414" t="s">
        <v>648</v>
      </c>
      <c r="TJW314" s="415">
        <v>4</v>
      </c>
      <c r="TJX314" s="418" t="s">
        <v>758</v>
      </c>
      <c r="TJY314" s="417" t="s">
        <v>778</v>
      </c>
      <c r="TJZ314" s="414" t="s">
        <v>648</v>
      </c>
      <c r="TKA314" s="415">
        <v>4</v>
      </c>
      <c r="TKB314" s="418" t="s">
        <v>758</v>
      </c>
      <c r="TKC314" s="417" t="s">
        <v>778</v>
      </c>
      <c r="TKD314" s="414" t="s">
        <v>648</v>
      </c>
      <c r="TKE314" s="415">
        <v>4</v>
      </c>
      <c r="TKF314" s="418" t="s">
        <v>758</v>
      </c>
      <c r="TKG314" s="417" t="s">
        <v>778</v>
      </c>
      <c r="TKH314" s="414" t="s">
        <v>648</v>
      </c>
      <c r="TKI314" s="415">
        <v>4</v>
      </c>
      <c r="TKJ314" s="418" t="s">
        <v>758</v>
      </c>
      <c r="TKK314" s="417" t="s">
        <v>778</v>
      </c>
      <c r="TKL314" s="414" t="s">
        <v>648</v>
      </c>
      <c r="TKM314" s="415">
        <v>4</v>
      </c>
      <c r="TKN314" s="418" t="s">
        <v>758</v>
      </c>
      <c r="TKO314" s="417" t="s">
        <v>778</v>
      </c>
      <c r="TKP314" s="414" t="s">
        <v>648</v>
      </c>
      <c r="TKQ314" s="415">
        <v>4</v>
      </c>
      <c r="TKR314" s="418" t="s">
        <v>758</v>
      </c>
      <c r="TKS314" s="417" t="s">
        <v>778</v>
      </c>
      <c r="TKT314" s="414" t="s">
        <v>648</v>
      </c>
      <c r="TKU314" s="415">
        <v>4</v>
      </c>
      <c r="TKV314" s="418" t="s">
        <v>758</v>
      </c>
      <c r="TKW314" s="417" t="s">
        <v>778</v>
      </c>
      <c r="TKX314" s="414" t="s">
        <v>648</v>
      </c>
      <c r="TKY314" s="415">
        <v>4</v>
      </c>
      <c r="TKZ314" s="418" t="s">
        <v>758</v>
      </c>
      <c r="TLA314" s="417" t="s">
        <v>778</v>
      </c>
      <c r="TLB314" s="414" t="s">
        <v>648</v>
      </c>
      <c r="TLC314" s="415">
        <v>4</v>
      </c>
      <c r="TLD314" s="418" t="s">
        <v>758</v>
      </c>
      <c r="TLE314" s="417" t="s">
        <v>778</v>
      </c>
      <c r="TLF314" s="414" t="s">
        <v>648</v>
      </c>
      <c r="TLG314" s="415">
        <v>4</v>
      </c>
      <c r="TLH314" s="418" t="s">
        <v>758</v>
      </c>
      <c r="TLI314" s="417" t="s">
        <v>778</v>
      </c>
      <c r="TLJ314" s="414" t="s">
        <v>648</v>
      </c>
      <c r="TLK314" s="415">
        <v>4</v>
      </c>
      <c r="TLL314" s="418" t="s">
        <v>758</v>
      </c>
      <c r="TLM314" s="417" t="s">
        <v>778</v>
      </c>
      <c r="TLN314" s="414" t="s">
        <v>648</v>
      </c>
      <c r="TLO314" s="415">
        <v>4</v>
      </c>
      <c r="TLP314" s="418" t="s">
        <v>758</v>
      </c>
      <c r="TLQ314" s="417" t="s">
        <v>778</v>
      </c>
      <c r="TLR314" s="414" t="s">
        <v>648</v>
      </c>
      <c r="TLS314" s="415">
        <v>4</v>
      </c>
      <c r="TLT314" s="418" t="s">
        <v>758</v>
      </c>
      <c r="TLU314" s="417" t="s">
        <v>778</v>
      </c>
      <c r="TLV314" s="414" t="s">
        <v>648</v>
      </c>
      <c r="TLW314" s="415">
        <v>4</v>
      </c>
      <c r="TLX314" s="418" t="s">
        <v>758</v>
      </c>
      <c r="TLY314" s="417" t="s">
        <v>778</v>
      </c>
      <c r="TLZ314" s="414" t="s">
        <v>648</v>
      </c>
      <c r="TMA314" s="415">
        <v>4</v>
      </c>
      <c r="TMB314" s="418" t="s">
        <v>758</v>
      </c>
      <c r="TMC314" s="417" t="s">
        <v>778</v>
      </c>
      <c r="TMD314" s="414" t="s">
        <v>648</v>
      </c>
      <c r="TME314" s="415">
        <v>4</v>
      </c>
      <c r="TMF314" s="418" t="s">
        <v>758</v>
      </c>
      <c r="TMG314" s="417" t="s">
        <v>778</v>
      </c>
      <c r="TMH314" s="414" t="s">
        <v>648</v>
      </c>
      <c r="TMI314" s="415">
        <v>4</v>
      </c>
      <c r="TMJ314" s="418" t="s">
        <v>758</v>
      </c>
      <c r="TMK314" s="417" t="s">
        <v>778</v>
      </c>
      <c r="TML314" s="414" t="s">
        <v>648</v>
      </c>
      <c r="TMM314" s="415">
        <v>4</v>
      </c>
      <c r="TMN314" s="418" t="s">
        <v>758</v>
      </c>
      <c r="TMO314" s="417" t="s">
        <v>778</v>
      </c>
      <c r="TMP314" s="414" t="s">
        <v>648</v>
      </c>
      <c r="TMQ314" s="415">
        <v>4</v>
      </c>
      <c r="TMR314" s="418" t="s">
        <v>758</v>
      </c>
      <c r="TMS314" s="417" t="s">
        <v>778</v>
      </c>
      <c r="TMT314" s="414" t="s">
        <v>648</v>
      </c>
      <c r="TMU314" s="415">
        <v>4</v>
      </c>
      <c r="TMV314" s="418" t="s">
        <v>758</v>
      </c>
      <c r="TMW314" s="417" t="s">
        <v>778</v>
      </c>
      <c r="TMX314" s="414" t="s">
        <v>648</v>
      </c>
      <c r="TMY314" s="415">
        <v>4</v>
      </c>
      <c r="TMZ314" s="418" t="s">
        <v>758</v>
      </c>
      <c r="TNA314" s="417" t="s">
        <v>778</v>
      </c>
      <c r="TNB314" s="414" t="s">
        <v>648</v>
      </c>
      <c r="TNC314" s="415">
        <v>4</v>
      </c>
      <c r="TND314" s="418" t="s">
        <v>758</v>
      </c>
      <c r="TNE314" s="417" t="s">
        <v>778</v>
      </c>
      <c r="TNF314" s="414" t="s">
        <v>648</v>
      </c>
      <c r="TNG314" s="415">
        <v>4</v>
      </c>
      <c r="TNH314" s="418" t="s">
        <v>758</v>
      </c>
      <c r="TNI314" s="417" t="s">
        <v>778</v>
      </c>
      <c r="TNJ314" s="414" t="s">
        <v>648</v>
      </c>
      <c r="TNK314" s="415">
        <v>4</v>
      </c>
      <c r="TNL314" s="418" t="s">
        <v>758</v>
      </c>
      <c r="TNM314" s="417" t="s">
        <v>778</v>
      </c>
      <c r="TNN314" s="414" t="s">
        <v>648</v>
      </c>
      <c r="TNO314" s="415">
        <v>4</v>
      </c>
      <c r="TNP314" s="418" t="s">
        <v>758</v>
      </c>
      <c r="TNQ314" s="417" t="s">
        <v>778</v>
      </c>
      <c r="TNR314" s="414" t="s">
        <v>648</v>
      </c>
      <c r="TNS314" s="415">
        <v>4</v>
      </c>
      <c r="TNT314" s="418" t="s">
        <v>758</v>
      </c>
      <c r="TNU314" s="417" t="s">
        <v>778</v>
      </c>
      <c r="TNV314" s="414" t="s">
        <v>648</v>
      </c>
      <c r="TNW314" s="415">
        <v>4</v>
      </c>
      <c r="TNX314" s="418" t="s">
        <v>758</v>
      </c>
      <c r="TNY314" s="417" t="s">
        <v>778</v>
      </c>
      <c r="TNZ314" s="414" t="s">
        <v>648</v>
      </c>
      <c r="TOA314" s="415">
        <v>4</v>
      </c>
      <c r="TOB314" s="418" t="s">
        <v>758</v>
      </c>
      <c r="TOC314" s="417" t="s">
        <v>778</v>
      </c>
      <c r="TOD314" s="414" t="s">
        <v>648</v>
      </c>
      <c r="TOE314" s="415">
        <v>4</v>
      </c>
      <c r="TOF314" s="418" t="s">
        <v>758</v>
      </c>
      <c r="TOG314" s="417" t="s">
        <v>778</v>
      </c>
      <c r="TOH314" s="414" t="s">
        <v>648</v>
      </c>
      <c r="TOI314" s="415">
        <v>4</v>
      </c>
      <c r="TOJ314" s="418" t="s">
        <v>758</v>
      </c>
      <c r="TOK314" s="417" t="s">
        <v>778</v>
      </c>
      <c r="TOL314" s="414" t="s">
        <v>648</v>
      </c>
      <c r="TOM314" s="415">
        <v>4</v>
      </c>
      <c r="TON314" s="418" t="s">
        <v>758</v>
      </c>
      <c r="TOO314" s="417" t="s">
        <v>778</v>
      </c>
      <c r="TOP314" s="414" t="s">
        <v>648</v>
      </c>
      <c r="TOQ314" s="415">
        <v>4</v>
      </c>
      <c r="TOR314" s="418" t="s">
        <v>758</v>
      </c>
      <c r="TOS314" s="417" t="s">
        <v>778</v>
      </c>
      <c r="TOT314" s="414" t="s">
        <v>648</v>
      </c>
      <c r="TOU314" s="415">
        <v>4</v>
      </c>
      <c r="TOV314" s="418" t="s">
        <v>758</v>
      </c>
      <c r="TOW314" s="417" t="s">
        <v>778</v>
      </c>
      <c r="TOX314" s="414" t="s">
        <v>648</v>
      </c>
      <c r="TOY314" s="415">
        <v>4</v>
      </c>
      <c r="TOZ314" s="418" t="s">
        <v>758</v>
      </c>
      <c r="TPA314" s="417" t="s">
        <v>778</v>
      </c>
      <c r="TPB314" s="414" t="s">
        <v>648</v>
      </c>
      <c r="TPC314" s="415">
        <v>4</v>
      </c>
      <c r="TPD314" s="418" t="s">
        <v>758</v>
      </c>
      <c r="TPE314" s="417" t="s">
        <v>778</v>
      </c>
      <c r="TPF314" s="414" t="s">
        <v>648</v>
      </c>
      <c r="TPG314" s="415">
        <v>4</v>
      </c>
      <c r="TPH314" s="418" t="s">
        <v>758</v>
      </c>
      <c r="TPI314" s="417" t="s">
        <v>778</v>
      </c>
      <c r="TPJ314" s="414" t="s">
        <v>648</v>
      </c>
      <c r="TPK314" s="415">
        <v>4</v>
      </c>
      <c r="TPL314" s="418" t="s">
        <v>758</v>
      </c>
      <c r="TPM314" s="417" t="s">
        <v>778</v>
      </c>
      <c r="TPN314" s="414" t="s">
        <v>648</v>
      </c>
      <c r="TPO314" s="415">
        <v>4</v>
      </c>
      <c r="TPP314" s="418" t="s">
        <v>758</v>
      </c>
      <c r="TPQ314" s="417" t="s">
        <v>778</v>
      </c>
      <c r="TPR314" s="414" t="s">
        <v>648</v>
      </c>
      <c r="TPS314" s="415">
        <v>4</v>
      </c>
      <c r="TPT314" s="418" t="s">
        <v>758</v>
      </c>
      <c r="TPU314" s="417" t="s">
        <v>778</v>
      </c>
      <c r="TPV314" s="414" t="s">
        <v>648</v>
      </c>
      <c r="TPW314" s="415">
        <v>4</v>
      </c>
      <c r="TPX314" s="418" t="s">
        <v>758</v>
      </c>
      <c r="TPY314" s="417" t="s">
        <v>778</v>
      </c>
      <c r="TPZ314" s="414" t="s">
        <v>648</v>
      </c>
      <c r="TQA314" s="415">
        <v>4</v>
      </c>
      <c r="TQB314" s="418" t="s">
        <v>758</v>
      </c>
      <c r="TQC314" s="417" t="s">
        <v>778</v>
      </c>
      <c r="TQD314" s="414" t="s">
        <v>648</v>
      </c>
      <c r="TQE314" s="415">
        <v>4</v>
      </c>
      <c r="TQF314" s="418" t="s">
        <v>758</v>
      </c>
      <c r="TQG314" s="417" t="s">
        <v>778</v>
      </c>
      <c r="TQH314" s="414" t="s">
        <v>648</v>
      </c>
      <c r="TQI314" s="415">
        <v>4</v>
      </c>
      <c r="TQJ314" s="418" t="s">
        <v>758</v>
      </c>
      <c r="TQK314" s="417" t="s">
        <v>778</v>
      </c>
      <c r="TQL314" s="414" t="s">
        <v>648</v>
      </c>
      <c r="TQM314" s="415">
        <v>4</v>
      </c>
      <c r="TQN314" s="418" t="s">
        <v>758</v>
      </c>
      <c r="TQO314" s="417" t="s">
        <v>778</v>
      </c>
      <c r="TQP314" s="414" t="s">
        <v>648</v>
      </c>
      <c r="TQQ314" s="415">
        <v>4</v>
      </c>
      <c r="TQR314" s="418" t="s">
        <v>758</v>
      </c>
      <c r="TQS314" s="417" t="s">
        <v>778</v>
      </c>
      <c r="TQT314" s="414" t="s">
        <v>648</v>
      </c>
      <c r="TQU314" s="415">
        <v>4</v>
      </c>
      <c r="TQV314" s="418" t="s">
        <v>758</v>
      </c>
      <c r="TQW314" s="417" t="s">
        <v>778</v>
      </c>
      <c r="TQX314" s="414" t="s">
        <v>648</v>
      </c>
      <c r="TQY314" s="415">
        <v>4</v>
      </c>
      <c r="TQZ314" s="418" t="s">
        <v>758</v>
      </c>
      <c r="TRA314" s="417" t="s">
        <v>778</v>
      </c>
      <c r="TRB314" s="414" t="s">
        <v>648</v>
      </c>
      <c r="TRC314" s="415">
        <v>4</v>
      </c>
      <c r="TRD314" s="418" t="s">
        <v>758</v>
      </c>
      <c r="TRE314" s="417" t="s">
        <v>778</v>
      </c>
      <c r="TRF314" s="414" t="s">
        <v>648</v>
      </c>
      <c r="TRG314" s="415">
        <v>4</v>
      </c>
      <c r="TRH314" s="418" t="s">
        <v>758</v>
      </c>
      <c r="TRI314" s="417" t="s">
        <v>778</v>
      </c>
      <c r="TRJ314" s="414" t="s">
        <v>648</v>
      </c>
      <c r="TRK314" s="415">
        <v>4</v>
      </c>
      <c r="TRL314" s="418" t="s">
        <v>758</v>
      </c>
      <c r="TRM314" s="417" t="s">
        <v>778</v>
      </c>
      <c r="TRN314" s="414" t="s">
        <v>648</v>
      </c>
      <c r="TRO314" s="415">
        <v>4</v>
      </c>
      <c r="TRP314" s="418" t="s">
        <v>758</v>
      </c>
      <c r="TRQ314" s="417" t="s">
        <v>778</v>
      </c>
      <c r="TRR314" s="414" t="s">
        <v>648</v>
      </c>
      <c r="TRS314" s="415">
        <v>4</v>
      </c>
      <c r="TRT314" s="418" t="s">
        <v>758</v>
      </c>
      <c r="TRU314" s="417" t="s">
        <v>778</v>
      </c>
      <c r="TRV314" s="414" t="s">
        <v>648</v>
      </c>
      <c r="TRW314" s="415">
        <v>4</v>
      </c>
      <c r="TRX314" s="418" t="s">
        <v>758</v>
      </c>
      <c r="TRY314" s="417" t="s">
        <v>778</v>
      </c>
      <c r="TRZ314" s="414" t="s">
        <v>648</v>
      </c>
      <c r="TSA314" s="415">
        <v>4</v>
      </c>
      <c r="TSB314" s="418" t="s">
        <v>758</v>
      </c>
      <c r="TSC314" s="417" t="s">
        <v>778</v>
      </c>
      <c r="TSD314" s="414" t="s">
        <v>648</v>
      </c>
      <c r="TSE314" s="415">
        <v>4</v>
      </c>
      <c r="TSF314" s="418" t="s">
        <v>758</v>
      </c>
      <c r="TSG314" s="417" t="s">
        <v>778</v>
      </c>
      <c r="TSH314" s="414" t="s">
        <v>648</v>
      </c>
      <c r="TSI314" s="415">
        <v>4</v>
      </c>
      <c r="TSJ314" s="418" t="s">
        <v>758</v>
      </c>
      <c r="TSK314" s="417" t="s">
        <v>778</v>
      </c>
      <c r="TSL314" s="414" t="s">
        <v>648</v>
      </c>
      <c r="TSM314" s="415">
        <v>4</v>
      </c>
      <c r="TSN314" s="418" t="s">
        <v>758</v>
      </c>
      <c r="TSO314" s="417" t="s">
        <v>778</v>
      </c>
      <c r="TSP314" s="414" t="s">
        <v>648</v>
      </c>
      <c r="TSQ314" s="415">
        <v>4</v>
      </c>
      <c r="TSR314" s="418" t="s">
        <v>758</v>
      </c>
      <c r="TSS314" s="417" t="s">
        <v>778</v>
      </c>
      <c r="TST314" s="414" t="s">
        <v>648</v>
      </c>
      <c r="TSU314" s="415">
        <v>4</v>
      </c>
      <c r="TSV314" s="418" t="s">
        <v>758</v>
      </c>
      <c r="TSW314" s="417" t="s">
        <v>778</v>
      </c>
      <c r="TSX314" s="414" t="s">
        <v>648</v>
      </c>
      <c r="TSY314" s="415">
        <v>4</v>
      </c>
      <c r="TSZ314" s="418" t="s">
        <v>758</v>
      </c>
      <c r="TTA314" s="417" t="s">
        <v>778</v>
      </c>
      <c r="TTB314" s="414" t="s">
        <v>648</v>
      </c>
      <c r="TTC314" s="415">
        <v>4</v>
      </c>
      <c r="TTD314" s="418" t="s">
        <v>758</v>
      </c>
      <c r="TTE314" s="417" t="s">
        <v>778</v>
      </c>
      <c r="TTF314" s="414" t="s">
        <v>648</v>
      </c>
      <c r="TTG314" s="415">
        <v>4</v>
      </c>
      <c r="TTH314" s="418" t="s">
        <v>758</v>
      </c>
      <c r="TTI314" s="417" t="s">
        <v>778</v>
      </c>
      <c r="TTJ314" s="414" t="s">
        <v>648</v>
      </c>
      <c r="TTK314" s="415">
        <v>4</v>
      </c>
      <c r="TTL314" s="418" t="s">
        <v>758</v>
      </c>
      <c r="TTM314" s="417" t="s">
        <v>778</v>
      </c>
      <c r="TTN314" s="414" t="s">
        <v>648</v>
      </c>
      <c r="TTO314" s="415">
        <v>4</v>
      </c>
      <c r="TTP314" s="418" t="s">
        <v>758</v>
      </c>
      <c r="TTQ314" s="417" t="s">
        <v>778</v>
      </c>
      <c r="TTR314" s="414" t="s">
        <v>648</v>
      </c>
      <c r="TTS314" s="415">
        <v>4</v>
      </c>
      <c r="TTT314" s="418" t="s">
        <v>758</v>
      </c>
      <c r="TTU314" s="417" t="s">
        <v>778</v>
      </c>
      <c r="TTV314" s="414" t="s">
        <v>648</v>
      </c>
      <c r="TTW314" s="415">
        <v>4</v>
      </c>
      <c r="TTX314" s="418" t="s">
        <v>758</v>
      </c>
      <c r="TTY314" s="417" t="s">
        <v>778</v>
      </c>
      <c r="TTZ314" s="414" t="s">
        <v>648</v>
      </c>
      <c r="TUA314" s="415">
        <v>4</v>
      </c>
      <c r="TUB314" s="418" t="s">
        <v>758</v>
      </c>
      <c r="TUC314" s="417" t="s">
        <v>778</v>
      </c>
      <c r="TUD314" s="414" t="s">
        <v>648</v>
      </c>
      <c r="TUE314" s="415">
        <v>4</v>
      </c>
      <c r="TUF314" s="418" t="s">
        <v>758</v>
      </c>
      <c r="TUG314" s="417" t="s">
        <v>778</v>
      </c>
      <c r="TUH314" s="414" t="s">
        <v>648</v>
      </c>
      <c r="TUI314" s="415">
        <v>4</v>
      </c>
      <c r="TUJ314" s="418" t="s">
        <v>758</v>
      </c>
      <c r="TUK314" s="417" t="s">
        <v>778</v>
      </c>
      <c r="TUL314" s="414" t="s">
        <v>648</v>
      </c>
      <c r="TUM314" s="415">
        <v>4</v>
      </c>
      <c r="TUN314" s="418" t="s">
        <v>758</v>
      </c>
      <c r="TUO314" s="417" t="s">
        <v>778</v>
      </c>
      <c r="TUP314" s="414" t="s">
        <v>648</v>
      </c>
      <c r="TUQ314" s="415">
        <v>4</v>
      </c>
      <c r="TUR314" s="418" t="s">
        <v>758</v>
      </c>
      <c r="TUS314" s="417" t="s">
        <v>778</v>
      </c>
      <c r="TUT314" s="414" t="s">
        <v>648</v>
      </c>
      <c r="TUU314" s="415">
        <v>4</v>
      </c>
      <c r="TUV314" s="418" t="s">
        <v>758</v>
      </c>
      <c r="TUW314" s="417" t="s">
        <v>778</v>
      </c>
      <c r="TUX314" s="414" t="s">
        <v>648</v>
      </c>
      <c r="TUY314" s="415">
        <v>4</v>
      </c>
      <c r="TUZ314" s="418" t="s">
        <v>758</v>
      </c>
      <c r="TVA314" s="417" t="s">
        <v>778</v>
      </c>
      <c r="TVB314" s="414" t="s">
        <v>648</v>
      </c>
      <c r="TVC314" s="415">
        <v>4</v>
      </c>
      <c r="TVD314" s="418" t="s">
        <v>758</v>
      </c>
      <c r="TVE314" s="417" t="s">
        <v>778</v>
      </c>
      <c r="TVF314" s="414" t="s">
        <v>648</v>
      </c>
      <c r="TVG314" s="415">
        <v>4</v>
      </c>
      <c r="TVH314" s="418" t="s">
        <v>758</v>
      </c>
      <c r="TVI314" s="417" t="s">
        <v>778</v>
      </c>
      <c r="TVJ314" s="414" t="s">
        <v>648</v>
      </c>
      <c r="TVK314" s="415">
        <v>4</v>
      </c>
      <c r="TVL314" s="418" t="s">
        <v>758</v>
      </c>
      <c r="TVM314" s="417" t="s">
        <v>778</v>
      </c>
      <c r="TVN314" s="414" t="s">
        <v>648</v>
      </c>
      <c r="TVO314" s="415">
        <v>4</v>
      </c>
      <c r="TVP314" s="418" t="s">
        <v>758</v>
      </c>
      <c r="TVQ314" s="417" t="s">
        <v>778</v>
      </c>
      <c r="TVR314" s="414" t="s">
        <v>648</v>
      </c>
      <c r="TVS314" s="415">
        <v>4</v>
      </c>
      <c r="TVT314" s="418" t="s">
        <v>758</v>
      </c>
      <c r="TVU314" s="417" t="s">
        <v>778</v>
      </c>
      <c r="TVV314" s="414" t="s">
        <v>648</v>
      </c>
      <c r="TVW314" s="415">
        <v>4</v>
      </c>
      <c r="TVX314" s="418" t="s">
        <v>758</v>
      </c>
      <c r="TVY314" s="417" t="s">
        <v>778</v>
      </c>
      <c r="TVZ314" s="414" t="s">
        <v>648</v>
      </c>
      <c r="TWA314" s="415">
        <v>4</v>
      </c>
      <c r="TWB314" s="418" t="s">
        <v>758</v>
      </c>
      <c r="TWC314" s="417" t="s">
        <v>778</v>
      </c>
      <c r="TWD314" s="414" t="s">
        <v>648</v>
      </c>
      <c r="TWE314" s="415">
        <v>4</v>
      </c>
      <c r="TWF314" s="418" t="s">
        <v>758</v>
      </c>
      <c r="TWG314" s="417" t="s">
        <v>778</v>
      </c>
      <c r="TWH314" s="414" t="s">
        <v>648</v>
      </c>
      <c r="TWI314" s="415">
        <v>4</v>
      </c>
      <c r="TWJ314" s="418" t="s">
        <v>758</v>
      </c>
      <c r="TWK314" s="417" t="s">
        <v>778</v>
      </c>
      <c r="TWL314" s="414" t="s">
        <v>648</v>
      </c>
      <c r="TWM314" s="415">
        <v>4</v>
      </c>
      <c r="TWN314" s="418" t="s">
        <v>758</v>
      </c>
      <c r="TWO314" s="417" t="s">
        <v>778</v>
      </c>
      <c r="TWP314" s="414" t="s">
        <v>648</v>
      </c>
      <c r="TWQ314" s="415">
        <v>4</v>
      </c>
      <c r="TWR314" s="418" t="s">
        <v>758</v>
      </c>
      <c r="TWS314" s="417" t="s">
        <v>778</v>
      </c>
      <c r="TWT314" s="414" t="s">
        <v>648</v>
      </c>
      <c r="TWU314" s="415">
        <v>4</v>
      </c>
      <c r="TWV314" s="418" t="s">
        <v>758</v>
      </c>
      <c r="TWW314" s="417" t="s">
        <v>778</v>
      </c>
      <c r="TWX314" s="414" t="s">
        <v>648</v>
      </c>
      <c r="TWY314" s="415">
        <v>4</v>
      </c>
      <c r="TWZ314" s="418" t="s">
        <v>758</v>
      </c>
      <c r="TXA314" s="417" t="s">
        <v>778</v>
      </c>
      <c r="TXB314" s="414" t="s">
        <v>648</v>
      </c>
      <c r="TXC314" s="415">
        <v>4</v>
      </c>
      <c r="TXD314" s="418" t="s">
        <v>758</v>
      </c>
      <c r="TXE314" s="417" t="s">
        <v>778</v>
      </c>
      <c r="TXF314" s="414" t="s">
        <v>648</v>
      </c>
      <c r="TXG314" s="415">
        <v>4</v>
      </c>
      <c r="TXH314" s="418" t="s">
        <v>758</v>
      </c>
      <c r="TXI314" s="417" t="s">
        <v>778</v>
      </c>
      <c r="TXJ314" s="414" t="s">
        <v>648</v>
      </c>
      <c r="TXK314" s="415">
        <v>4</v>
      </c>
      <c r="TXL314" s="418" t="s">
        <v>758</v>
      </c>
      <c r="TXM314" s="417" t="s">
        <v>778</v>
      </c>
      <c r="TXN314" s="414" t="s">
        <v>648</v>
      </c>
      <c r="TXO314" s="415">
        <v>4</v>
      </c>
      <c r="TXP314" s="418" t="s">
        <v>758</v>
      </c>
      <c r="TXQ314" s="417" t="s">
        <v>778</v>
      </c>
      <c r="TXR314" s="414" t="s">
        <v>648</v>
      </c>
      <c r="TXS314" s="415">
        <v>4</v>
      </c>
      <c r="TXT314" s="418" t="s">
        <v>758</v>
      </c>
      <c r="TXU314" s="417" t="s">
        <v>778</v>
      </c>
      <c r="TXV314" s="414" t="s">
        <v>648</v>
      </c>
      <c r="TXW314" s="415">
        <v>4</v>
      </c>
      <c r="TXX314" s="418" t="s">
        <v>758</v>
      </c>
      <c r="TXY314" s="417" t="s">
        <v>778</v>
      </c>
      <c r="TXZ314" s="414" t="s">
        <v>648</v>
      </c>
      <c r="TYA314" s="415">
        <v>4</v>
      </c>
      <c r="TYB314" s="418" t="s">
        <v>758</v>
      </c>
      <c r="TYC314" s="417" t="s">
        <v>778</v>
      </c>
      <c r="TYD314" s="414" t="s">
        <v>648</v>
      </c>
      <c r="TYE314" s="415">
        <v>4</v>
      </c>
      <c r="TYF314" s="418" t="s">
        <v>758</v>
      </c>
      <c r="TYG314" s="417" t="s">
        <v>778</v>
      </c>
      <c r="TYH314" s="414" t="s">
        <v>648</v>
      </c>
      <c r="TYI314" s="415">
        <v>4</v>
      </c>
      <c r="TYJ314" s="418" t="s">
        <v>758</v>
      </c>
      <c r="TYK314" s="417" t="s">
        <v>778</v>
      </c>
      <c r="TYL314" s="414" t="s">
        <v>648</v>
      </c>
      <c r="TYM314" s="415">
        <v>4</v>
      </c>
      <c r="TYN314" s="418" t="s">
        <v>758</v>
      </c>
      <c r="TYO314" s="417" t="s">
        <v>778</v>
      </c>
      <c r="TYP314" s="414" t="s">
        <v>648</v>
      </c>
      <c r="TYQ314" s="415">
        <v>4</v>
      </c>
      <c r="TYR314" s="418" t="s">
        <v>758</v>
      </c>
      <c r="TYS314" s="417" t="s">
        <v>778</v>
      </c>
      <c r="TYT314" s="414" t="s">
        <v>648</v>
      </c>
      <c r="TYU314" s="415">
        <v>4</v>
      </c>
      <c r="TYV314" s="418" t="s">
        <v>758</v>
      </c>
      <c r="TYW314" s="417" t="s">
        <v>778</v>
      </c>
      <c r="TYX314" s="414" t="s">
        <v>648</v>
      </c>
      <c r="TYY314" s="415">
        <v>4</v>
      </c>
      <c r="TYZ314" s="418" t="s">
        <v>758</v>
      </c>
      <c r="TZA314" s="417" t="s">
        <v>778</v>
      </c>
      <c r="TZB314" s="414" t="s">
        <v>648</v>
      </c>
      <c r="TZC314" s="415">
        <v>4</v>
      </c>
      <c r="TZD314" s="418" t="s">
        <v>758</v>
      </c>
      <c r="TZE314" s="417" t="s">
        <v>778</v>
      </c>
      <c r="TZF314" s="414" t="s">
        <v>648</v>
      </c>
      <c r="TZG314" s="415">
        <v>4</v>
      </c>
      <c r="TZH314" s="418" t="s">
        <v>758</v>
      </c>
      <c r="TZI314" s="417" t="s">
        <v>778</v>
      </c>
      <c r="TZJ314" s="414" t="s">
        <v>648</v>
      </c>
      <c r="TZK314" s="415">
        <v>4</v>
      </c>
      <c r="TZL314" s="418" t="s">
        <v>758</v>
      </c>
      <c r="TZM314" s="417" t="s">
        <v>778</v>
      </c>
      <c r="TZN314" s="414" t="s">
        <v>648</v>
      </c>
      <c r="TZO314" s="415">
        <v>4</v>
      </c>
      <c r="TZP314" s="418" t="s">
        <v>758</v>
      </c>
      <c r="TZQ314" s="417" t="s">
        <v>778</v>
      </c>
      <c r="TZR314" s="414" t="s">
        <v>648</v>
      </c>
      <c r="TZS314" s="415">
        <v>4</v>
      </c>
      <c r="TZT314" s="418" t="s">
        <v>758</v>
      </c>
      <c r="TZU314" s="417" t="s">
        <v>778</v>
      </c>
      <c r="TZV314" s="414" t="s">
        <v>648</v>
      </c>
      <c r="TZW314" s="415">
        <v>4</v>
      </c>
      <c r="TZX314" s="418" t="s">
        <v>758</v>
      </c>
      <c r="TZY314" s="417" t="s">
        <v>778</v>
      </c>
      <c r="TZZ314" s="414" t="s">
        <v>648</v>
      </c>
      <c r="UAA314" s="415">
        <v>4</v>
      </c>
      <c r="UAB314" s="418" t="s">
        <v>758</v>
      </c>
      <c r="UAC314" s="417" t="s">
        <v>778</v>
      </c>
      <c r="UAD314" s="414" t="s">
        <v>648</v>
      </c>
      <c r="UAE314" s="415">
        <v>4</v>
      </c>
      <c r="UAF314" s="418" t="s">
        <v>758</v>
      </c>
      <c r="UAG314" s="417" t="s">
        <v>778</v>
      </c>
      <c r="UAH314" s="414" t="s">
        <v>648</v>
      </c>
      <c r="UAI314" s="415">
        <v>4</v>
      </c>
      <c r="UAJ314" s="418" t="s">
        <v>758</v>
      </c>
      <c r="UAK314" s="417" t="s">
        <v>778</v>
      </c>
      <c r="UAL314" s="414" t="s">
        <v>648</v>
      </c>
      <c r="UAM314" s="415">
        <v>4</v>
      </c>
      <c r="UAN314" s="418" t="s">
        <v>758</v>
      </c>
      <c r="UAO314" s="417" t="s">
        <v>778</v>
      </c>
      <c r="UAP314" s="414" t="s">
        <v>648</v>
      </c>
      <c r="UAQ314" s="415">
        <v>4</v>
      </c>
      <c r="UAR314" s="418" t="s">
        <v>758</v>
      </c>
      <c r="UAS314" s="417" t="s">
        <v>778</v>
      </c>
      <c r="UAT314" s="414" t="s">
        <v>648</v>
      </c>
      <c r="UAU314" s="415">
        <v>4</v>
      </c>
      <c r="UAV314" s="418" t="s">
        <v>758</v>
      </c>
      <c r="UAW314" s="417" t="s">
        <v>778</v>
      </c>
      <c r="UAX314" s="414" t="s">
        <v>648</v>
      </c>
      <c r="UAY314" s="415">
        <v>4</v>
      </c>
      <c r="UAZ314" s="418" t="s">
        <v>758</v>
      </c>
      <c r="UBA314" s="417" t="s">
        <v>778</v>
      </c>
      <c r="UBB314" s="414" t="s">
        <v>648</v>
      </c>
      <c r="UBC314" s="415">
        <v>4</v>
      </c>
      <c r="UBD314" s="418" t="s">
        <v>758</v>
      </c>
      <c r="UBE314" s="417" t="s">
        <v>778</v>
      </c>
      <c r="UBF314" s="414" t="s">
        <v>648</v>
      </c>
      <c r="UBG314" s="415">
        <v>4</v>
      </c>
      <c r="UBH314" s="418" t="s">
        <v>758</v>
      </c>
      <c r="UBI314" s="417" t="s">
        <v>778</v>
      </c>
      <c r="UBJ314" s="414" t="s">
        <v>648</v>
      </c>
      <c r="UBK314" s="415">
        <v>4</v>
      </c>
      <c r="UBL314" s="418" t="s">
        <v>758</v>
      </c>
      <c r="UBM314" s="417" t="s">
        <v>778</v>
      </c>
      <c r="UBN314" s="414" t="s">
        <v>648</v>
      </c>
      <c r="UBO314" s="415">
        <v>4</v>
      </c>
      <c r="UBP314" s="418" t="s">
        <v>758</v>
      </c>
      <c r="UBQ314" s="417" t="s">
        <v>778</v>
      </c>
      <c r="UBR314" s="414" t="s">
        <v>648</v>
      </c>
      <c r="UBS314" s="415">
        <v>4</v>
      </c>
      <c r="UBT314" s="418" t="s">
        <v>758</v>
      </c>
      <c r="UBU314" s="417" t="s">
        <v>778</v>
      </c>
      <c r="UBV314" s="414" t="s">
        <v>648</v>
      </c>
      <c r="UBW314" s="415">
        <v>4</v>
      </c>
      <c r="UBX314" s="418" t="s">
        <v>758</v>
      </c>
      <c r="UBY314" s="417" t="s">
        <v>778</v>
      </c>
      <c r="UBZ314" s="414" t="s">
        <v>648</v>
      </c>
      <c r="UCA314" s="415">
        <v>4</v>
      </c>
      <c r="UCB314" s="418" t="s">
        <v>758</v>
      </c>
      <c r="UCC314" s="417" t="s">
        <v>778</v>
      </c>
      <c r="UCD314" s="414" t="s">
        <v>648</v>
      </c>
      <c r="UCE314" s="415">
        <v>4</v>
      </c>
      <c r="UCF314" s="418" t="s">
        <v>758</v>
      </c>
      <c r="UCG314" s="417" t="s">
        <v>778</v>
      </c>
      <c r="UCH314" s="414" t="s">
        <v>648</v>
      </c>
      <c r="UCI314" s="415">
        <v>4</v>
      </c>
      <c r="UCJ314" s="418" t="s">
        <v>758</v>
      </c>
      <c r="UCK314" s="417" t="s">
        <v>778</v>
      </c>
      <c r="UCL314" s="414" t="s">
        <v>648</v>
      </c>
      <c r="UCM314" s="415">
        <v>4</v>
      </c>
      <c r="UCN314" s="418" t="s">
        <v>758</v>
      </c>
      <c r="UCO314" s="417" t="s">
        <v>778</v>
      </c>
      <c r="UCP314" s="414" t="s">
        <v>648</v>
      </c>
      <c r="UCQ314" s="415">
        <v>4</v>
      </c>
      <c r="UCR314" s="418" t="s">
        <v>758</v>
      </c>
      <c r="UCS314" s="417" t="s">
        <v>778</v>
      </c>
      <c r="UCT314" s="414" t="s">
        <v>648</v>
      </c>
      <c r="UCU314" s="415">
        <v>4</v>
      </c>
      <c r="UCV314" s="418" t="s">
        <v>758</v>
      </c>
      <c r="UCW314" s="417" t="s">
        <v>778</v>
      </c>
      <c r="UCX314" s="414" t="s">
        <v>648</v>
      </c>
      <c r="UCY314" s="415">
        <v>4</v>
      </c>
      <c r="UCZ314" s="418" t="s">
        <v>758</v>
      </c>
      <c r="UDA314" s="417" t="s">
        <v>778</v>
      </c>
      <c r="UDB314" s="414" t="s">
        <v>648</v>
      </c>
      <c r="UDC314" s="415">
        <v>4</v>
      </c>
      <c r="UDD314" s="418" t="s">
        <v>758</v>
      </c>
      <c r="UDE314" s="417" t="s">
        <v>778</v>
      </c>
      <c r="UDF314" s="414" t="s">
        <v>648</v>
      </c>
      <c r="UDG314" s="415">
        <v>4</v>
      </c>
      <c r="UDH314" s="418" t="s">
        <v>758</v>
      </c>
      <c r="UDI314" s="417" t="s">
        <v>778</v>
      </c>
      <c r="UDJ314" s="414" t="s">
        <v>648</v>
      </c>
      <c r="UDK314" s="415">
        <v>4</v>
      </c>
      <c r="UDL314" s="418" t="s">
        <v>758</v>
      </c>
      <c r="UDM314" s="417" t="s">
        <v>778</v>
      </c>
      <c r="UDN314" s="414" t="s">
        <v>648</v>
      </c>
      <c r="UDO314" s="415">
        <v>4</v>
      </c>
      <c r="UDP314" s="418" t="s">
        <v>758</v>
      </c>
      <c r="UDQ314" s="417" t="s">
        <v>778</v>
      </c>
      <c r="UDR314" s="414" t="s">
        <v>648</v>
      </c>
      <c r="UDS314" s="415">
        <v>4</v>
      </c>
      <c r="UDT314" s="418" t="s">
        <v>758</v>
      </c>
      <c r="UDU314" s="417" t="s">
        <v>778</v>
      </c>
      <c r="UDV314" s="414" t="s">
        <v>648</v>
      </c>
      <c r="UDW314" s="415">
        <v>4</v>
      </c>
      <c r="UDX314" s="418" t="s">
        <v>758</v>
      </c>
      <c r="UDY314" s="417" t="s">
        <v>778</v>
      </c>
      <c r="UDZ314" s="414" t="s">
        <v>648</v>
      </c>
      <c r="UEA314" s="415">
        <v>4</v>
      </c>
      <c r="UEB314" s="418" t="s">
        <v>758</v>
      </c>
      <c r="UEC314" s="417" t="s">
        <v>778</v>
      </c>
      <c r="UED314" s="414" t="s">
        <v>648</v>
      </c>
      <c r="UEE314" s="415">
        <v>4</v>
      </c>
      <c r="UEF314" s="418" t="s">
        <v>758</v>
      </c>
      <c r="UEG314" s="417" t="s">
        <v>778</v>
      </c>
      <c r="UEH314" s="414" t="s">
        <v>648</v>
      </c>
      <c r="UEI314" s="415">
        <v>4</v>
      </c>
      <c r="UEJ314" s="418" t="s">
        <v>758</v>
      </c>
      <c r="UEK314" s="417" t="s">
        <v>778</v>
      </c>
      <c r="UEL314" s="414" t="s">
        <v>648</v>
      </c>
      <c r="UEM314" s="415">
        <v>4</v>
      </c>
      <c r="UEN314" s="418" t="s">
        <v>758</v>
      </c>
      <c r="UEO314" s="417" t="s">
        <v>778</v>
      </c>
      <c r="UEP314" s="414" t="s">
        <v>648</v>
      </c>
      <c r="UEQ314" s="415">
        <v>4</v>
      </c>
      <c r="UER314" s="418" t="s">
        <v>758</v>
      </c>
      <c r="UES314" s="417" t="s">
        <v>778</v>
      </c>
      <c r="UET314" s="414" t="s">
        <v>648</v>
      </c>
      <c r="UEU314" s="415">
        <v>4</v>
      </c>
      <c r="UEV314" s="418" t="s">
        <v>758</v>
      </c>
      <c r="UEW314" s="417" t="s">
        <v>778</v>
      </c>
      <c r="UEX314" s="414" t="s">
        <v>648</v>
      </c>
      <c r="UEY314" s="415">
        <v>4</v>
      </c>
      <c r="UEZ314" s="418" t="s">
        <v>758</v>
      </c>
      <c r="UFA314" s="417" t="s">
        <v>778</v>
      </c>
      <c r="UFB314" s="414" t="s">
        <v>648</v>
      </c>
      <c r="UFC314" s="415">
        <v>4</v>
      </c>
      <c r="UFD314" s="418" t="s">
        <v>758</v>
      </c>
      <c r="UFE314" s="417" t="s">
        <v>778</v>
      </c>
      <c r="UFF314" s="414" t="s">
        <v>648</v>
      </c>
      <c r="UFG314" s="415">
        <v>4</v>
      </c>
      <c r="UFH314" s="418" t="s">
        <v>758</v>
      </c>
      <c r="UFI314" s="417" t="s">
        <v>778</v>
      </c>
      <c r="UFJ314" s="414" t="s">
        <v>648</v>
      </c>
      <c r="UFK314" s="415">
        <v>4</v>
      </c>
      <c r="UFL314" s="418" t="s">
        <v>758</v>
      </c>
      <c r="UFM314" s="417" t="s">
        <v>778</v>
      </c>
      <c r="UFN314" s="414" t="s">
        <v>648</v>
      </c>
      <c r="UFO314" s="415">
        <v>4</v>
      </c>
      <c r="UFP314" s="418" t="s">
        <v>758</v>
      </c>
      <c r="UFQ314" s="417" t="s">
        <v>778</v>
      </c>
      <c r="UFR314" s="414" t="s">
        <v>648</v>
      </c>
      <c r="UFS314" s="415">
        <v>4</v>
      </c>
      <c r="UFT314" s="418" t="s">
        <v>758</v>
      </c>
      <c r="UFU314" s="417" t="s">
        <v>778</v>
      </c>
      <c r="UFV314" s="414" t="s">
        <v>648</v>
      </c>
      <c r="UFW314" s="415">
        <v>4</v>
      </c>
      <c r="UFX314" s="418" t="s">
        <v>758</v>
      </c>
      <c r="UFY314" s="417" t="s">
        <v>778</v>
      </c>
      <c r="UFZ314" s="414" t="s">
        <v>648</v>
      </c>
      <c r="UGA314" s="415">
        <v>4</v>
      </c>
      <c r="UGB314" s="418" t="s">
        <v>758</v>
      </c>
      <c r="UGC314" s="417" t="s">
        <v>778</v>
      </c>
      <c r="UGD314" s="414" t="s">
        <v>648</v>
      </c>
      <c r="UGE314" s="415">
        <v>4</v>
      </c>
      <c r="UGF314" s="418" t="s">
        <v>758</v>
      </c>
      <c r="UGG314" s="417" t="s">
        <v>778</v>
      </c>
      <c r="UGH314" s="414" t="s">
        <v>648</v>
      </c>
      <c r="UGI314" s="415">
        <v>4</v>
      </c>
      <c r="UGJ314" s="418" t="s">
        <v>758</v>
      </c>
      <c r="UGK314" s="417" t="s">
        <v>778</v>
      </c>
      <c r="UGL314" s="414" t="s">
        <v>648</v>
      </c>
      <c r="UGM314" s="415">
        <v>4</v>
      </c>
      <c r="UGN314" s="418" t="s">
        <v>758</v>
      </c>
      <c r="UGO314" s="417" t="s">
        <v>778</v>
      </c>
      <c r="UGP314" s="414" t="s">
        <v>648</v>
      </c>
      <c r="UGQ314" s="415">
        <v>4</v>
      </c>
      <c r="UGR314" s="418" t="s">
        <v>758</v>
      </c>
      <c r="UGS314" s="417" t="s">
        <v>778</v>
      </c>
      <c r="UGT314" s="414" t="s">
        <v>648</v>
      </c>
      <c r="UGU314" s="415">
        <v>4</v>
      </c>
      <c r="UGV314" s="418" t="s">
        <v>758</v>
      </c>
      <c r="UGW314" s="417" t="s">
        <v>778</v>
      </c>
      <c r="UGX314" s="414" t="s">
        <v>648</v>
      </c>
      <c r="UGY314" s="415">
        <v>4</v>
      </c>
      <c r="UGZ314" s="418" t="s">
        <v>758</v>
      </c>
      <c r="UHA314" s="417" t="s">
        <v>778</v>
      </c>
      <c r="UHB314" s="414" t="s">
        <v>648</v>
      </c>
      <c r="UHC314" s="415">
        <v>4</v>
      </c>
      <c r="UHD314" s="418" t="s">
        <v>758</v>
      </c>
      <c r="UHE314" s="417" t="s">
        <v>778</v>
      </c>
      <c r="UHF314" s="414" t="s">
        <v>648</v>
      </c>
      <c r="UHG314" s="415">
        <v>4</v>
      </c>
      <c r="UHH314" s="418" t="s">
        <v>758</v>
      </c>
      <c r="UHI314" s="417" t="s">
        <v>778</v>
      </c>
      <c r="UHJ314" s="414" t="s">
        <v>648</v>
      </c>
      <c r="UHK314" s="415">
        <v>4</v>
      </c>
      <c r="UHL314" s="418" t="s">
        <v>758</v>
      </c>
      <c r="UHM314" s="417" t="s">
        <v>778</v>
      </c>
      <c r="UHN314" s="414" t="s">
        <v>648</v>
      </c>
      <c r="UHO314" s="415">
        <v>4</v>
      </c>
      <c r="UHP314" s="418" t="s">
        <v>758</v>
      </c>
      <c r="UHQ314" s="417" t="s">
        <v>778</v>
      </c>
      <c r="UHR314" s="414" t="s">
        <v>648</v>
      </c>
      <c r="UHS314" s="415">
        <v>4</v>
      </c>
      <c r="UHT314" s="418" t="s">
        <v>758</v>
      </c>
      <c r="UHU314" s="417" t="s">
        <v>778</v>
      </c>
      <c r="UHV314" s="414" t="s">
        <v>648</v>
      </c>
      <c r="UHW314" s="415">
        <v>4</v>
      </c>
      <c r="UHX314" s="418" t="s">
        <v>758</v>
      </c>
      <c r="UHY314" s="417" t="s">
        <v>778</v>
      </c>
      <c r="UHZ314" s="414" t="s">
        <v>648</v>
      </c>
      <c r="UIA314" s="415">
        <v>4</v>
      </c>
      <c r="UIB314" s="418" t="s">
        <v>758</v>
      </c>
      <c r="UIC314" s="417" t="s">
        <v>778</v>
      </c>
      <c r="UID314" s="414" t="s">
        <v>648</v>
      </c>
      <c r="UIE314" s="415">
        <v>4</v>
      </c>
      <c r="UIF314" s="418" t="s">
        <v>758</v>
      </c>
      <c r="UIG314" s="417" t="s">
        <v>778</v>
      </c>
      <c r="UIH314" s="414" t="s">
        <v>648</v>
      </c>
      <c r="UII314" s="415">
        <v>4</v>
      </c>
      <c r="UIJ314" s="418" t="s">
        <v>758</v>
      </c>
      <c r="UIK314" s="417" t="s">
        <v>778</v>
      </c>
      <c r="UIL314" s="414" t="s">
        <v>648</v>
      </c>
      <c r="UIM314" s="415">
        <v>4</v>
      </c>
      <c r="UIN314" s="418" t="s">
        <v>758</v>
      </c>
      <c r="UIO314" s="417" t="s">
        <v>778</v>
      </c>
      <c r="UIP314" s="414" t="s">
        <v>648</v>
      </c>
      <c r="UIQ314" s="415">
        <v>4</v>
      </c>
      <c r="UIR314" s="418" t="s">
        <v>758</v>
      </c>
      <c r="UIS314" s="417" t="s">
        <v>778</v>
      </c>
      <c r="UIT314" s="414" t="s">
        <v>648</v>
      </c>
      <c r="UIU314" s="415">
        <v>4</v>
      </c>
      <c r="UIV314" s="418" t="s">
        <v>758</v>
      </c>
      <c r="UIW314" s="417" t="s">
        <v>778</v>
      </c>
      <c r="UIX314" s="414" t="s">
        <v>648</v>
      </c>
      <c r="UIY314" s="415">
        <v>4</v>
      </c>
      <c r="UIZ314" s="418" t="s">
        <v>758</v>
      </c>
      <c r="UJA314" s="417" t="s">
        <v>778</v>
      </c>
      <c r="UJB314" s="414" t="s">
        <v>648</v>
      </c>
      <c r="UJC314" s="415">
        <v>4</v>
      </c>
      <c r="UJD314" s="418" t="s">
        <v>758</v>
      </c>
      <c r="UJE314" s="417" t="s">
        <v>778</v>
      </c>
      <c r="UJF314" s="414" t="s">
        <v>648</v>
      </c>
      <c r="UJG314" s="415">
        <v>4</v>
      </c>
      <c r="UJH314" s="418" t="s">
        <v>758</v>
      </c>
      <c r="UJI314" s="417" t="s">
        <v>778</v>
      </c>
      <c r="UJJ314" s="414" t="s">
        <v>648</v>
      </c>
      <c r="UJK314" s="415">
        <v>4</v>
      </c>
      <c r="UJL314" s="418" t="s">
        <v>758</v>
      </c>
      <c r="UJM314" s="417" t="s">
        <v>778</v>
      </c>
      <c r="UJN314" s="414" t="s">
        <v>648</v>
      </c>
      <c r="UJO314" s="415">
        <v>4</v>
      </c>
      <c r="UJP314" s="418" t="s">
        <v>758</v>
      </c>
      <c r="UJQ314" s="417" t="s">
        <v>778</v>
      </c>
      <c r="UJR314" s="414" t="s">
        <v>648</v>
      </c>
      <c r="UJS314" s="415">
        <v>4</v>
      </c>
      <c r="UJT314" s="418" t="s">
        <v>758</v>
      </c>
      <c r="UJU314" s="417" t="s">
        <v>778</v>
      </c>
      <c r="UJV314" s="414" t="s">
        <v>648</v>
      </c>
      <c r="UJW314" s="415">
        <v>4</v>
      </c>
      <c r="UJX314" s="418" t="s">
        <v>758</v>
      </c>
      <c r="UJY314" s="417" t="s">
        <v>778</v>
      </c>
      <c r="UJZ314" s="414" t="s">
        <v>648</v>
      </c>
      <c r="UKA314" s="415">
        <v>4</v>
      </c>
      <c r="UKB314" s="418" t="s">
        <v>758</v>
      </c>
      <c r="UKC314" s="417" t="s">
        <v>778</v>
      </c>
      <c r="UKD314" s="414" t="s">
        <v>648</v>
      </c>
      <c r="UKE314" s="415">
        <v>4</v>
      </c>
      <c r="UKF314" s="418" t="s">
        <v>758</v>
      </c>
      <c r="UKG314" s="417" t="s">
        <v>778</v>
      </c>
      <c r="UKH314" s="414" t="s">
        <v>648</v>
      </c>
      <c r="UKI314" s="415">
        <v>4</v>
      </c>
      <c r="UKJ314" s="418" t="s">
        <v>758</v>
      </c>
      <c r="UKK314" s="417" t="s">
        <v>778</v>
      </c>
      <c r="UKL314" s="414" t="s">
        <v>648</v>
      </c>
      <c r="UKM314" s="415">
        <v>4</v>
      </c>
      <c r="UKN314" s="418" t="s">
        <v>758</v>
      </c>
      <c r="UKO314" s="417" t="s">
        <v>778</v>
      </c>
      <c r="UKP314" s="414" t="s">
        <v>648</v>
      </c>
      <c r="UKQ314" s="415">
        <v>4</v>
      </c>
      <c r="UKR314" s="418" t="s">
        <v>758</v>
      </c>
      <c r="UKS314" s="417" t="s">
        <v>778</v>
      </c>
      <c r="UKT314" s="414" t="s">
        <v>648</v>
      </c>
      <c r="UKU314" s="415">
        <v>4</v>
      </c>
      <c r="UKV314" s="418" t="s">
        <v>758</v>
      </c>
      <c r="UKW314" s="417" t="s">
        <v>778</v>
      </c>
      <c r="UKX314" s="414" t="s">
        <v>648</v>
      </c>
      <c r="UKY314" s="415">
        <v>4</v>
      </c>
      <c r="UKZ314" s="418" t="s">
        <v>758</v>
      </c>
      <c r="ULA314" s="417" t="s">
        <v>778</v>
      </c>
      <c r="ULB314" s="414" t="s">
        <v>648</v>
      </c>
      <c r="ULC314" s="415">
        <v>4</v>
      </c>
      <c r="ULD314" s="418" t="s">
        <v>758</v>
      </c>
      <c r="ULE314" s="417" t="s">
        <v>778</v>
      </c>
      <c r="ULF314" s="414" t="s">
        <v>648</v>
      </c>
      <c r="ULG314" s="415">
        <v>4</v>
      </c>
      <c r="ULH314" s="418" t="s">
        <v>758</v>
      </c>
      <c r="ULI314" s="417" t="s">
        <v>778</v>
      </c>
      <c r="ULJ314" s="414" t="s">
        <v>648</v>
      </c>
      <c r="ULK314" s="415">
        <v>4</v>
      </c>
      <c r="ULL314" s="418" t="s">
        <v>758</v>
      </c>
      <c r="ULM314" s="417" t="s">
        <v>778</v>
      </c>
      <c r="ULN314" s="414" t="s">
        <v>648</v>
      </c>
      <c r="ULO314" s="415">
        <v>4</v>
      </c>
      <c r="ULP314" s="418" t="s">
        <v>758</v>
      </c>
      <c r="ULQ314" s="417" t="s">
        <v>778</v>
      </c>
      <c r="ULR314" s="414" t="s">
        <v>648</v>
      </c>
      <c r="ULS314" s="415">
        <v>4</v>
      </c>
      <c r="ULT314" s="418" t="s">
        <v>758</v>
      </c>
      <c r="ULU314" s="417" t="s">
        <v>778</v>
      </c>
      <c r="ULV314" s="414" t="s">
        <v>648</v>
      </c>
      <c r="ULW314" s="415">
        <v>4</v>
      </c>
      <c r="ULX314" s="418" t="s">
        <v>758</v>
      </c>
      <c r="ULY314" s="417" t="s">
        <v>778</v>
      </c>
      <c r="ULZ314" s="414" t="s">
        <v>648</v>
      </c>
      <c r="UMA314" s="415">
        <v>4</v>
      </c>
      <c r="UMB314" s="418" t="s">
        <v>758</v>
      </c>
      <c r="UMC314" s="417" t="s">
        <v>778</v>
      </c>
      <c r="UMD314" s="414" t="s">
        <v>648</v>
      </c>
      <c r="UME314" s="415">
        <v>4</v>
      </c>
      <c r="UMF314" s="418" t="s">
        <v>758</v>
      </c>
      <c r="UMG314" s="417" t="s">
        <v>778</v>
      </c>
      <c r="UMH314" s="414" t="s">
        <v>648</v>
      </c>
      <c r="UMI314" s="415">
        <v>4</v>
      </c>
      <c r="UMJ314" s="418" t="s">
        <v>758</v>
      </c>
      <c r="UMK314" s="417" t="s">
        <v>778</v>
      </c>
      <c r="UML314" s="414" t="s">
        <v>648</v>
      </c>
      <c r="UMM314" s="415">
        <v>4</v>
      </c>
      <c r="UMN314" s="418" t="s">
        <v>758</v>
      </c>
      <c r="UMO314" s="417" t="s">
        <v>778</v>
      </c>
      <c r="UMP314" s="414" t="s">
        <v>648</v>
      </c>
      <c r="UMQ314" s="415">
        <v>4</v>
      </c>
      <c r="UMR314" s="418" t="s">
        <v>758</v>
      </c>
      <c r="UMS314" s="417" t="s">
        <v>778</v>
      </c>
      <c r="UMT314" s="414" t="s">
        <v>648</v>
      </c>
      <c r="UMU314" s="415">
        <v>4</v>
      </c>
      <c r="UMV314" s="418" t="s">
        <v>758</v>
      </c>
      <c r="UMW314" s="417" t="s">
        <v>778</v>
      </c>
      <c r="UMX314" s="414" t="s">
        <v>648</v>
      </c>
      <c r="UMY314" s="415">
        <v>4</v>
      </c>
      <c r="UMZ314" s="418" t="s">
        <v>758</v>
      </c>
      <c r="UNA314" s="417" t="s">
        <v>778</v>
      </c>
      <c r="UNB314" s="414" t="s">
        <v>648</v>
      </c>
      <c r="UNC314" s="415">
        <v>4</v>
      </c>
      <c r="UND314" s="418" t="s">
        <v>758</v>
      </c>
      <c r="UNE314" s="417" t="s">
        <v>778</v>
      </c>
      <c r="UNF314" s="414" t="s">
        <v>648</v>
      </c>
      <c r="UNG314" s="415">
        <v>4</v>
      </c>
      <c r="UNH314" s="418" t="s">
        <v>758</v>
      </c>
      <c r="UNI314" s="417" t="s">
        <v>778</v>
      </c>
      <c r="UNJ314" s="414" t="s">
        <v>648</v>
      </c>
      <c r="UNK314" s="415">
        <v>4</v>
      </c>
      <c r="UNL314" s="418" t="s">
        <v>758</v>
      </c>
      <c r="UNM314" s="417" t="s">
        <v>778</v>
      </c>
      <c r="UNN314" s="414" t="s">
        <v>648</v>
      </c>
      <c r="UNO314" s="415">
        <v>4</v>
      </c>
      <c r="UNP314" s="418" t="s">
        <v>758</v>
      </c>
      <c r="UNQ314" s="417" t="s">
        <v>778</v>
      </c>
      <c r="UNR314" s="414" t="s">
        <v>648</v>
      </c>
      <c r="UNS314" s="415">
        <v>4</v>
      </c>
      <c r="UNT314" s="418" t="s">
        <v>758</v>
      </c>
      <c r="UNU314" s="417" t="s">
        <v>778</v>
      </c>
      <c r="UNV314" s="414" t="s">
        <v>648</v>
      </c>
      <c r="UNW314" s="415">
        <v>4</v>
      </c>
      <c r="UNX314" s="418" t="s">
        <v>758</v>
      </c>
      <c r="UNY314" s="417" t="s">
        <v>778</v>
      </c>
      <c r="UNZ314" s="414" t="s">
        <v>648</v>
      </c>
      <c r="UOA314" s="415">
        <v>4</v>
      </c>
      <c r="UOB314" s="418" t="s">
        <v>758</v>
      </c>
      <c r="UOC314" s="417" t="s">
        <v>778</v>
      </c>
      <c r="UOD314" s="414" t="s">
        <v>648</v>
      </c>
      <c r="UOE314" s="415">
        <v>4</v>
      </c>
      <c r="UOF314" s="418" t="s">
        <v>758</v>
      </c>
      <c r="UOG314" s="417" t="s">
        <v>778</v>
      </c>
      <c r="UOH314" s="414" t="s">
        <v>648</v>
      </c>
      <c r="UOI314" s="415">
        <v>4</v>
      </c>
      <c r="UOJ314" s="418" t="s">
        <v>758</v>
      </c>
      <c r="UOK314" s="417" t="s">
        <v>778</v>
      </c>
      <c r="UOL314" s="414" t="s">
        <v>648</v>
      </c>
      <c r="UOM314" s="415">
        <v>4</v>
      </c>
      <c r="UON314" s="418" t="s">
        <v>758</v>
      </c>
      <c r="UOO314" s="417" t="s">
        <v>778</v>
      </c>
      <c r="UOP314" s="414" t="s">
        <v>648</v>
      </c>
      <c r="UOQ314" s="415">
        <v>4</v>
      </c>
      <c r="UOR314" s="418" t="s">
        <v>758</v>
      </c>
      <c r="UOS314" s="417" t="s">
        <v>778</v>
      </c>
      <c r="UOT314" s="414" t="s">
        <v>648</v>
      </c>
      <c r="UOU314" s="415">
        <v>4</v>
      </c>
      <c r="UOV314" s="418" t="s">
        <v>758</v>
      </c>
      <c r="UOW314" s="417" t="s">
        <v>778</v>
      </c>
      <c r="UOX314" s="414" t="s">
        <v>648</v>
      </c>
      <c r="UOY314" s="415">
        <v>4</v>
      </c>
      <c r="UOZ314" s="418" t="s">
        <v>758</v>
      </c>
      <c r="UPA314" s="417" t="s">
        <v>778</v>
      </c>
      <c r="UPB314" s="414" t="s">
        <v>648</v>
      </c>
      <c r="UPC314" s="415">
        <v>4</v>
      </c>
      <c r="UPD314" s="418" t="s">
        <v>758</v>
      </c>
      <c r="UPE314" s="417" t="s">
        <v>778</v>
      </c>
      <c r="UPF314" s="414" t="s">
        <v>648</v>
      </c>
      <c r="UPG314" s="415">
        <v>4</v>
      </c>
      <c r="UPH314" s="418" t="s">
        <v>758</v>
      </c>
      <c r="UPI314" s="417" t="s">
        <v>778</v>
      </c>
      <c r="UPJ314" s="414" t="s">
        <v>648</v>
      </c>
      <c r="UPK314" s="415">
        <v>4</v>
      </c>
      <c r="UPL314" s="418" t="s">
        <v>758</v>
      </c>
      <c r="UPM314" s="417" t="s">
        <v>778</v>
      </c>
      <c r="UPN314" s="414" t="s">
        <v>648</v>
      </c>
      <c r="UPO314" s="415">
        <v>4</v>
      </c>
      <c r="UPP314" s="418" t="s">
        <v>758</v>
      </c>
      <c r="UPQ314" s="417" t="s">
        <v>778</v>
      </c>
      <c r="UPR314" s="414" t="s">
        <v>648</v>
      </c>
      <c r="UPS314" s="415">
        <v>4</v>
      </c>
      <c r="UPT314" s="418" t="s">
        <v>758</v>
      </c>
      <c r="UPU314" s="417" t="s">
        <v>778</v>
      </c>
      <c r="UPV314" s="414" t="s">
        <v>648</v>
      </c>
      <c r="UPW314" s="415">
        <v>4</v>
      </c>
      <c r="UPX314" s="418" t="s">
        <v>758</v>
      </c>
      <c r="UPY314" s="417" t="s">
        <v>778</v>
      </c>
      <c r="UPZ314" s="414" t="s">
        <v>648</v>
      </c>
      <c r="UQA314" s="415">
        <v>4</v>
      </c>
      <c r="UQB314" s="418" t="s">
        <v>758</v>
      </c>
      <c r="UQC314" s="417" t="s">
        <v>778</v>
      </c>
      <c r="UQD314" s="414" t="s">
        <v>648</v>
      </c>
      <c r="UQE314" s="415">
        <v>4</v>
      </c>
      <c r="UQF314" s="418" t="s">
        <v>758</v>
      </c>
      <c r="UQG314" s="417" t="s">
        <v>778</v>
      </c>
      <c r="UQH314" s="414" t="s">
        <v>648</v>
      </c>
      <c r="UQI314" s="415">
        <v>4</v>
      </c>
      <c r="UQJ314" s="418" t="s">
        <v>758</v>
      </c>
      <c r="UQK314" s="417" t="s">
        <v>778</v>
      </c>
      <c r="UQL314" s="414" t="s">
        <v>648</v>
      </c>
      <c r="UQM314" s="415">
        <v>4</v>
      </c>
      <c r="UQN314" s="418" t="s">
        <v>758</v>
      </c>
      <c r="UQO314" s="417" t="s">
        <v>778</v>
      </c>
      <c r="UQP314" s="414" t="s">
        <v>648</v>
      </c>
      <c r="UQQ314" s="415">
        <v>4</v>
      </c>
      <c r="UQR314" s="418" t="s">
        <v>758</v>
      </c>
      <c r="UQS314" s="417" t="s">
        <v>778</v>
      </c>
      <c r="UQT314" s="414" t="s">
        <v>648</v>
      </c>
      <c r="UQU314" s="415">
        <v>4</v>
      </c>
      <c r="UQV314" s="418" t="s">
        <v>758</v>
      </c>
      <c r="UQW314" s="417" t="s">
        <v>778</v>
      </c>
      <c r="UQX314" s="414" t="s">
        <v>648</v>
      </c>
      <c r="UQY314" s="415">
        <v>4</v>
      </c>
      <c r="UQZ314" s="418" t="s">
        <v>758</v>
      </c>
      <c r="URA314" s="417" t="s">
        <v>778</v>
      </c>
      <c r="URB314" s="414" t="s">
        <v>648</v>
      </c>
      <c r="URC314" s="415">
        <v>4</v>
      </c>
      <c r="URD314" s="418" t="s">
        <v>758</v>
      </c>
      <c r="URE314" s="417" t="s">
        <v>778</v>
      </c>
      <c r="URF314" s="414" t="s">
        <v>648</v>
      </c>
      <c r="URG314" s="415">
        <v>4</v>
      </c>
      <c r="URH314" s="418" t="s">
        <v>758</v>
      </c>
      <c r="URI314" s="417" t="s">
        <v>778</v>
      </c>
      <c r="URJ314" s="414" t="s">
        <v>648</v>
      </c>
      <c r="URK314" s="415">
        <v>4</v>
      </c>
      <c r="URL314" s="418" t="s">
        <v>758</v>
      </c>
      <c r="URM314" s="417" t="s">
        <v>778</v>
      </c>
      <c r="URN314" s="414" t="s">
        <v>648</v>
      </c>
      <c r="URO314" s="415">
        <v>4</v>
      </c>
      <c r="URP314" s="418" t="s">
        <v>758</v>
      </c>
      <c r="URQ314" s="417" t="s">
        <v>778</v>
      </c>
      <c r="URR314" s="414" t="s">
        <v>648</v>
      </c>
      <c r="URS314" s="415">
        <v>4</v>
      </c>
      <c r="URT314" s="418" t="s">
        <v>758</v>
      </c>
      <c r="URU314" s="417" t="s">
        <v>778</v>
      </c>
      <c r="URV314" s="414" t="s">
        <v>648</v>
      </c>
      <c r="URW314" s="415">
        <v>4</v>
      </c>
      <c r="URX314" s="418" t="s">
        <v>758</v>
      </c>
      <c r="URY314" s="417" t="s">
        <v>778</v>
      </c>
      <c r="URZ314" s="414" t="s">
        <v>648</v>
      </c>
      <c r="USA314" s="415">
        <v>4</v>
      </c>
      <c r="USB314" s="418" t="s">
        <v>758</v>
      </c>
      <c r="USC314" s="417" t="s">
        <v>778</v>
      </c>
      <c r="USD314" s="414" t="s">
        <v>648</v>
      </c>
      <c r="USE314" s="415">
        <v>4</v>
      </c>
      <c r="USF314" s="418" t="s">
        <v>758</v>
      </c>
      <c r="USG314" s="417" t="s">
        <v>778</v>
      </c>
      <c r="USH314" s="414" t="s">
        <v>648</v>
      </c>
      <c r="USI314" s="415">
        <v>4</v>
      </c>
      <c r="USJ314" s="418" t="s">
        <v>758</v>
      </c>
      <c r="USK314" s="417" t="s">
        <v>778</v>
      </c>
      <c r="USL314" s="414" t="s">
        <v>648</v>
      </c>
      <c r="USM314" s="415">
        <v>4</v>
      </c>
      <c r="USN314" s="418" t="s">
        <v>758</v>
      </c>
      <c r="USO314" s="417" t="s">
        <v>778</v>
      </c>
      <c r="USP314" s="414" t="s">
        <v>648</v>
      </c>
      <c r="USQ314" s="415">
        <v>4</v>
      </c>
      <c r="USR314" s="418" t="s">
        <v>758</v>
      </c>
      <c r="USS314" s="417" t="s">
        <v>778</v>
      </c>
      <c r="UST314" s="414" t="s">
        <v>648</v>
      </c>
      <c r="USU314" s="415">
        <v>4</v>
      </c>
      <c r="USV314" s="418" t="s">
        <v>758</v>
      </c>
      <c r="USW314" s="417" t="s">
        <v>778</v>
      </c>
      <c r="USX314" s="414" t="s">
        <v>648</v>
      </c>
      <c r="USY314" s="415">
        <v>4</v>
      </c>
      <c r="USZ314" s="418" t="s">
        <v>758</v>
      </c>
      <c r="UTA314" s="417" t="s">
        <v>778</v>
      </c>
      <c r="UTB314" s="414" t="s">
        <v>648</v>
      </c>
      <c r="UTC314" s="415">
        <v>4</v>
      </c>
      <c r="UTD314" s="418" t="s">
        <v>758</v>
      </c>
      <c r="UTE314" s="417" t="s">
        <v>778</v>
      </c>
      <c r="UTF314" s="414" t="s">
        <v>648</v>
      </c>
      <c r="UTG314" s="415">
        <v>4</v>
      </c>
      <c r="UTH314" s="418" t="s">
        <v>758</v>
      </c>
      <c r="UTI314" s="417" t="s">
        <v>778</v>
      </c>
      <c r="UTJ314" s="414" t="s">
        <v>648</v>
      </c>
      <c r="UTK314" s="415">
        <v>4</v>
      </c>
      <c r="UTL314" s="418" t="s">
        <v>758</v>
      </c>
      <c r="UTM314" s="417" t="s">
        <v>778</v>
      </c>
      <c r="UTN314" s="414" t="s">
        <v>648</v>
      </c>
      <c r="UTO314" s="415">
        <v>4</v>
      </c>
      <c r="UTP314" s="418" t="s">
        <v>758</v>
      </c>
      <c r="UTQ314" s="417" t="s">
        <v>778</v>
      </c>
      <c r="UTR314" s="414" t="s">
        <v>648</v>
      </c>
      <c r="UTS314" s="415">
        <v>4</v>
      </c>
      <c r="UTT314" s="418" t="s">
        <v>758</v>
      </c>
      <c r="UTU314" s="417" t="s">
        <v>778</v>
      </c>
      <c r="UTV314" s="414" t="s">
        <v>648</v>
      </c>
      <c r="UTW314" s="415">
        <v>4</v>
      </c>
      <c r="UTX314" s="418" t="s">
        <v>758</v>
      </c>
      <c r="UTY314" s="417" t="s">
        <v>778</v>
      </c>
      <c r="UTZ314" s="414" t="s">
        <v>648</v>
      </c>
      <c r="UUA314" s="415">
        <v>4</v>
      </c>
      <c r="UUB314" s="418" t="s">
        <v>758</v>
      </c>
      <c r="UUC314" s="417" t="s">
        <v>778</v>
      </c>
      <c r="UUD314" s="414" t="s">
        <v>648</v>
      </c>
      <c r="UUE314" s="415">
        <v>4</v>
      </c>
      <c r="UUF314" s="418" t="s">
        <v>758</v>
      </c>
      <c r="UUG314" s="417" t="s">
        <v>778</v>
      </c>
      <c r="UUH314" s="414" t="s">
        <v>648</v>
      </c>
      <c r="UUI314" s="415">
        <v>4</v>
      </c>
      <c r="UUJ314" s="418" t="s">
        <v>758</v>
      </c>
      <c r="UUK314" s="417" t="s">
        <v>778</v>
      </c>
      <c r="UUL314" s="414" t="s">
        <v>648</v>
      </c>
      <c r="UUM314" s="415">
        <v>4</v>
      </c>
      <c r="UUN314" s="418" t="s">
        <v>758</v>
      </c>
      <c r="UUO314" s="417" t="s">
        <v>778</v>
      </c>
      <c r="UUP314" s="414" t="s">
        <v>648</v>
      </c>
      <c r="UUQ314" s="415">
        <v>4</v>
      </c>
      <c r="UUR314" s="418" t="s">
        <v>758</v>
      </c>
      <c r="UUS314" s="417" t="s">
        <v>778</v>
      </c>
      <c r="UUT314" s="414" t="s">
        <v>648</v>
      </c>
      <c r="UUU314" s="415">
        <v>4</v>
      </c>
      <c r="UUV314" s="418" t="s">
        <v>758</v>
      </c>
      <c r="UUW314" s="417" t="s">
        <v>778</v>
      </c>
      <c r="UUX314" s="414" t="s">
        <v>648</v>
      </c>
      <c r="UUY314" s="415">
        <v>4</v>
      </c>
      <c r="UUZ314" s="418" t="s">
        <v>758</v>
      </c>
      <c r="UVA314" s="417" t="s">
        <v>778</v>
      </c>
      <c r="UVB314" s="414" t="s">
        <v>648</v>
      </c>
      <c r="UVC314" s="415">
        <v>4</v>
      </c>
      <c r="UVD314" s="418" t="s">
        <v>758</v>
      </c>
      <c r="UVE314" s="417" t="s">
        <v>778</v>
      </c>
      <c r="UVF314" s="414" t="s">
        <v>648</v>
      </c>
      <c r="UVG314" s="415">
        <v>4</v>
      </c>
      <c r="UVH314" s="418" t="s">
        <v>758</v>
      </c>
      <c r="UVI314" s="417" t="s">
        <v>778</v>
      </c>
      <c r="UVJ314" s="414" t="s">
        <v>648</v>
      </c>
      <c r="UVK314" s="415">
        <v>4</v>
      </c>
      <c r="UVL314" s="418" t="s">
        <v>758</v>
      </c>
      <c r="UVM314" s="417" t="s">
        <v>778</v>
      </c>
      <c r="UVN314" s="414" t="s">
        <v>648</v>
      </c>
      <c r="UVO314" s="415">
        <v>4</v>
      </c>
      <c r="UVP314" s="418" t="s">
        <v>758</v>
      </c>
      <c r="UVQ314" s="417" t="s">
        <v>778</v>
      </c>
      <c r="UVR314" s="414" t="s">
        <v>648</v>
      </c>
      <c r="UVS314" s="415">
        <v>4</v>
      </c>
      <c r="UVT314" s="418" t="s">
        <v>758</v>
      </c>
      <c r="UVU314" s="417" t="s">
        <v>778</v>
      </c>
      <c r="UVV314" s="414" t="s">
        <v>648</v>
      </c>
      <c r="UVW314" s="415">
        <v>4</v>
      </c>
      <c r="UVX314" s="418" t="s">
        <v>758</v>
      </c>
      <c r="UVY314" s="417" t="s">
        <v>778</v>
      </c>
      <c r="UVZ314" s="414" t="s">
        <v>648</v>
      </c>
      <c r="UWA314" s="415">
        <v>4</v>
      </c>
      <c r="UWB314" s="418" t="s">
        <v>758</v>
      </c>
      <c r="UWC314" s="417" t="s">
        <v>778</v>
      </c>
      <c r="UWD314" s="414" t="s">
        <v>648</v>
      </c>
      <c r="UWE314" s="415">
        <v>4</v>
      </c>
      <c r="UWF314" s="418" t="s">
        <v>758</v>
      </c>
      <c r="UWG314" s="417" t="s">
        <v>778</v>
      </c>
      <c r="UWH314" s="414" t="s">
        <v>648</v>
      </c>
      <c r="UWI314" s="415">
        <v>4</v>
      </c>
      <c r="UWJ314" s="418" t="s">
        <v>758</v>
      </c>
      <c r="UWK314" s="417" t="s">
        <v>778</v>
      </c>
      <c r="UWL314" s="414" t="s">
        <v>648</v>
      </c>
      <c r="UWM314" s="415">
        <v>4</v>
      </c>
      <c r="UWN314" s="418" t="s">
        <v>758</v>
      </c>
      <c r="UWO314" s="417" t="s">
        <v>778</v>
      </c>
      <c r="UWP314" s="414" t="s">
        <v>648</v>
      </c>
      <c r="UWQ314" s="415">
        <v>4</v>
      </c>
      <c r="UWR314" s="418" t="s">
        <v>758</v>
      </c>
      <c r="UWS314" s="417" t="s">
        <v>778</v>
      </c>
      <c r="UWT314" s="414" t="s">
        <v>648</v>
      </c>
      <c r="UWU314" s="415">
        <v>4</v>
      </c>
      <c r="UWV314" s="418" t="s">
        <v>758</v>
      </c>
      <c r="UWW314" s="417" t="s">
        <v>778</v>
      </c>
      <c r="UWX314" s="414" t="s">
        <v>648</v>
      </c>
      <c r="UWY314" s="415">
        <v>4</v>
      </c>
      <c r="UWZ314" s="418" t="s">
        <v>758</v>
      </c>
      <c r="UXA314" s="417" t="s">
        <v>778</v>
      </c>
      <c r="UXB314" s="414" t="s">
        <v>648</v>
      </c>
      <c r="UXC314" s="415">
        <v>4</v>
      </c>
      <c r="UXD314" s="418" t="s">
        <v>758</v>
      </c>
      <c r="UXE314" s="417" t="s">
        <v>778</v>
      </c>
      <c r="UXF314" s="414" t="s">
        <v>648</v>
      </c>
      <c r="UXG314" s="415">
        <v>4</v>
      </c>
      <c r="UXH314" s="418" t="s">
        <v>758</v>
      </c>
      <c r="UXI314" s="417" t="s">
        <v>778</v>
      </c>
      <c r="UXJ314" s="414" t="s">
        <v>648</v>
      </c>
      <c r="UXK314" s="415">
        <v>4</v>
      </c>
      <c r="UXL314" s="418" t="s">
        <v>758</v>
      </c>
      <c r="UXM314" s="417" t="s">
        <v>778</v>
      </c>
      <c r="UXN314" s="414" t="s">
        <v>648</v>
      </c>
      <c r="UXO314" s="415">
        <v>4</v>
      </c>
      <c r="UXP314" s="418" t="s">
        <v>758</v>
      </c>
      <c r="UXQ314" s="417" t="s">
        <v>778</v>
      </c>
      <c r="UXR314" s="414" t="s">
        <v>648</v>
      </c>
      <c r="UXS314" s="415">
        <v>4</v>
      </c>
      <c r="UXT314" s="418" t="s">
        <v>758</v>
      </c>
      <c r="UXU314" s="417" t="s">
        <v>778</v>
      </c>
      <c r="UXV314" s="414" t="s">
        <v>648</v>
      </c>
      <c r="UXW314" s="415">
        <v>4</v>
      </c>
      <c r="UXX314" s="418" t="s">
        <v>758</v>
      </c>
      <c r="UXY314" s="417" t="s">
        <v>778</v>
      </c>
      <c r="UXZ314" s="414" t="s">
        <v>648</v>
      </c>
      <c r="UYA314" s="415">
        <v>4</v>
      </c>
      <c r="UYB314" s="418" t="s">
        <v>758</v>
      </c>
      <c r="UYC314" s="417" t="s">
        <v>778</v>
      </c>
      <c r="UYD314" s="414" t="s">
        <v>648</v>
      </c>
      <c r="UYE314" s="415">
        <v>4</v>
      </c>
      <c r="UYF314" s="418" t="s">
        <v>758</v>
      </c>
      <c r="UYG314" s="417" t="s">
        <v>778</v>
      </c>
      <c r="UYH314" s="414" t="s">
        <v>648</v>
      </c>
      <c r="UYI314" s="415">
        <v>4</v>
      </c>
      <c r="UYJ314" s="418" t="s">
        <v>758</v>
      </c>
      <c r="UYK314" s="417" t="s">
        <v>778</v>
      </c>
      <c r="UYL314" s="414" t="s">
        <v>648</v>
      </c>
      <c r="UYM314" s="415">
        <v>4</v>
      </c>
      <c r="UYN314" s="418" t="s">
        <v>758</v>
      </c>
      <c r="UYO314" s="417" t="s">
        <v>778</v>
      </c>
      <c r="UYP314" s="414" t="s">
        <v>648</v>
      </c>
      <c r="UYQ314" s="415">
        <v>4</v>
      </c>
      <c r="UYR314" s="418" t="s">
        <v>758</v>
      </c>
      <c r="UYS314" s="417" t="s">
        <v>778</v>
      </c>
      <c r="UYT314" s="414" t="s">
        <v>648</v>
      </c>
      <c r="UYU314" s="415">
        <v>4</v>
      </c>
      <c r="UYV314" s="418" t="s">
        <v>758</v>
      </c>
      <c r="UYW314" s="417" t="s">
        <v>778</v>
      </c>
      <c r="UYX314" s="414" t="s">
        <v>648</v>
      </c>
      <c r="UYY314" s="415">
        <v>4</v>
      </c>
      <c r="UYZ314" s="418" t="s">
        <v>758</v>
      </c>
      <c r="UZA314" s="417" t="s">
        <v>778</v>
      </c>
      <c r="UZB314" s="414" t="s">
        <v>648</v>
      </c>
      <c r="UZC314" s="415">
        <v>4</v>
      </c>
      <c r="UZD314" s="418" t="s">
        <v>758</v>
      </c>
      <c r="UZE314" s="417" t="s">
        <v>778</v>
      </c>
      <c r="UZF314" s="414" t="s">
        <v>648</v>
      </c>
      <c r="UZG314" s="415">
        <v>4</v>
      </c>
      <c r="UZH314" s="418" t="s">
        <v>758</v>
      </c>
      <c r="UZI314" s="417" t="s">
        <v>778</v>
      </c>
      <c r="UZJ314" s="414" t="s">
        <v>648</v>
      </c>
      <c r="UZK314" s="415">
        <v>4</v>
      </c>
      <c r="UZL314" s="418" t="s">
        <v>758</v>
      </c>
      <c r="UZM314" s="417" t="s">
        <v>778</v>
      </c>
      <c r="UZN314" s="414" t="s">
        <v>648</v>
      </c>
      <c r="UZO314" s="415">
        <v>4</v>
      </c>
      <c r="UZP314" s="418" t="s">
        <v>758</v>
      </c>
      <c r="UZQ314" s="417" t="s">
        <v>778</v>
      </c>
      <c r="UZR314" s="414" t="s">
        <v>648</v>
      </c>
      <c r="UZS314" s="415">
        <v>4</v>
      </c>
      <c r="UZT314" s="418" t="s">
        <v>758</v>
      </c>
      <c r="UZU314" s="417" t="s">
        <v>778</v>
      </c>
      <c r="UZV314" s="414" t="s">
        <v>648</v>
      </c>
      <c r="UZW314" s="415">
        <v>4</v>
      </c>
      <c r="UZX314" s="418" t="s">
        <v>758</v>
      </c>
      <c r="UZY314" s="417" t="s">
        <v>778</v>
      </c>
      <c r="UZZ314" s="414" t="s">
        <v>648</v>
      </c>
      <c r="VAA314" s="415">
        <v>4</v>
      </c>
      <c r="VAB314" s="418" t="s">
        <v>758</v>
      </c>
      <c r="VAC314" s="417" t="s">
        <v>778</v>
      </c>
      <c r="VAD314" s="414" t="s">
        <v>648</v>
      </c>
      <c r="VAE314" s="415">
        <v>4</v>
      </c>
      <c r="VAF314" s="418" t="s">
        <v>758</v>
      </c>
      <c r="VAG314" s="417" t="s">
        <v>778</v>
      </c>
      <c r="VAH314" s="414" t="s">
        <v>648</v>
      </c>
      <c r="VAI314" s="415">
        <v>4</v>
      </c>
      <c r="VAJ314" s="418" t="s">
        <v>758</v>
      </c>
      <c r="VAK314" s="417" t="s">
        <v>778</v>
      </c>
      <c r="VAL314" s="414" t="s">
        <v>648</v>
      </c>
      <c r="VAM314" s="415">
        <v>4</v>
      </c>
      <c r="VAN314" s="418" t="s">
        <v>758</v>
      </c>
      <c r="VAO314" s="417" t="s">
        <v>778</v>
      </c>
      <c r="VAP314" s="414" t="s">
        <v>648</v>
      </c>
      <c r="VAQ314" s="415">
        <v>4</v>
      </c>
      <c r="VAR314" s="418" t="s">
        <v>758</v>
      </c>
      <c r="VAS314" s="417" t="s">
        <v>778</v>
      </c>
      <c r="VAT314" s="414" t="s">
        <v>648</v>
      </c>
      <c r="VAU314" s="415">
        <v>4</v>
      </c>
      <c r="VAV314" s="418" t="s">
        <v>758</v>
      </c>
      <c r="VAW314" s="417" t="s">
        <v>778</v>
      </c>
      <c r="VAX314" s="414" t="s">
        <v>648</v>
      </c>
      <c r="VAY314" s="415">
        <v>4</v>
      </c>
      <c r="VAZ314" s="418" t="s">
        <v>758</v>
      </c>
      <c r="VBA314" s="417" t="s">
        <v>778</v>
      </c>
      <c r="VBB314" s="414" t="s">
        <v>648</v>
      </c>
      <c r="VBC314" s="415">
        <v>4</v>
      </c>
      <c r="VBD314" s="418" t="s">
        <v>758</v>
      </c>
      <c r="VBE314" s="417" t="s">
        <v>778</v>
      </c>
      <c r="VBF314" s="414" t="s">
        <v>648</v>
      </c>
      <c r="VBG314" s="415">
        <v>4</v>
      </c>
      <c r="VBH314" s="418" t="s">
        <v>758</v>
      </c>
      <c r="VBI314" s="417" t="s">
        <v>778</v>
      </c>
      <c r="VBJ314" s="414" t="s">
        <v>648</v>
      </c>
      <c r="VBK314" s="415">
        <v>4</v>
      </c>
      <c r="VBL314" s="418" t="s">
        <v>758</v>
      </c>
      <c r="VBM314" s="417" t="s">
        <v>778</v>
      </c>
      <c r="VBN314" s="414" t="s">
        <v>648</v>
      </c>
      <c r="VBO314" s="415">
        <v>4</v>
      </c>
      <c r="VBP314" s="418" t="s">
        <v>758</v>
      </c>
      <c r="VBQ314" s="417" t="s">
        <v>778</v>
      </c>
      <c r="VBR314" s="414" t="s">
        <v>648</v>
      </c>
      <c r="VBS314" s="415">
        <v>4</v>
      </c>
      <c r="VBT314" s="418" t="s">
        <v>758</v>
      </c>
      <c r="VBU314" s="417" t="s">
        <v>778</v>
      </c>
      <c r="VBV314" s="414" t="s">
        <v>648</v>
      </c>
      <c r="VBW314" s="415">
        <v>4</v>
      </c>
      <c r="VBX314" s="418" t="s">
        <v>758</v>
      </c>
      <c r="VBY314" s="417" t="s">
        <v>778</v>
      </c>
      <c r="VBZ314" s="414" t="s">
        <v>648</v>
      </c>
      <c r="VCA314" s="415">
        <v>4</v>
      </c>
      <c r="VCB314" s="418" t="s">
        <v>758</v>
      </c>
      <c r="VCC314" s="417" t="s">
        <v>778</v>
      </c>
      <c r="VCD314" s="414" t="s">
        <v>648</v>
      </c>
      <c r="VCE314" s="415">
        <v>4</v>
      </c>
      <c r="VCF314" s="418" t="s">
        <v>758</v>
      </c>
      <c r="VCG314" s="417" t="s">
        <v>778</v>
      </c>
      <c r="VCH314" s="414" t="s">
        <v>648</v>
      </c>
      <c r="VCI314" s="415">
        <v>4</v>
      </c>
      <c r="VCJ314" s="418" t="s">
        <v>758</v>
      </c>
      <c r="VCK314" s="417" t="s">
        <v>778</v>
      </c>
      <c r="VCL314" s="414" t="s">
        <v>648</v>
      </c>
      <c r="VCM314" s="415">
        <v>4</v>
      </c>
      <c r="VCN314" s="418" t="s">
        <v>758</v>
      </c>
      <c r="VCO314" s="417" t="s">
        <v>778</v>
      </c>
      <c r="VCP314" s="414" t="s">
        <v>648</v>
      </c>
      <c r="VCQ314" s="415">
        <v>4</v>
      </c>
      <c r="VCR314" s="418" t="s">
        <v>758</v>
      </c>
      <c r="VCS314" s="417" t="s">
        <v>778</v>
      </c>
      <c r="VCT314" s="414" t="s">
        <v>648</v>
      </c>
      <c r="VCU314" s="415">
        <v>4</v>
      </c>
      <c r="VCV314" s="418" t="s">
        <v>758</v>
      </c>
      <c r="VCW314" s="417" t="s">
        <v>778</v>
      </c>
      <c r="VCX314" s="414" t="s">
        <v>648</v>
      </c>
      <c r="VCY314" s="415">
        <v>4</v>
      </c>
      <c r="VCZ314" s="418" t="s">
        <v>758</v>
      </c>
      <c r="VDA314" s="417" t="s">
        <v>778</v>
      </c>
      <c r="VDB314" s="414" t="s">
        <v>648</v>
      </c>
      <c r="VDC314" s="415">
        <v>4</v>
      </c>
      <c r="VDD314" s="418" t="s">
        <v>758</v>
      </c>
      <c r="VDE314" s="417" t="s">
        <v>778</v>
      </c>
      <c r="VDF314" s="414" t="s">
        <v>648</v>
      </c>
      <c r="VDG314" s="415">
        <v>4</v>
      </c>
      <c r="VDH314" s="418" t="s">
        <v>758</v>
      </c>
      <c r="VDI314" s="417" t="s">
        <v>778</v>
      </c>
      <c r="VDJ314" s="414" t="s">
        <v>648</v>
      </c>
      <c r="VDK314" s="415">
        <v>4</v>
      </c>
      <c r="VDL314" s="418" t="s">
        <v>758</v>
      </c>
      <c r="VDM314" s="417" t="s">
        <v>778</v>
      </c>
      <c r="VDN314" s="414" t="s">
        <v>648</v>
      </c>
      <c r="VDO314" s="415">
        <v>4</v>
      </c>
      <c r="VDP314" s="418" t="s">
        <v>758</v>
      </c>
      <c r="VDQ314" s="417" t="s">
        <v>778</v>
      </c>
      <c r="VDR314" s="414" t="s">
        <v>648</v>
      </c>
      <c r="VDS314" s="415">
        <v>4</v>
      </c>
      <c r="VDT314" s="418" t="s">
        <v>758</v>
      </c>
      <c r="VDU314" s="417" t="s">
        <v>778</v>
      </c>
      <c r="VDV314" s="414" t="s">
        <v>648</v>
      </c>
      <c r="VDW314" s="415">
        <v>4</v>
      </c>
      <c r="VDX314" s="418" t="s">
        <v>758</v>
      </c>
      <c r="VDY314" s="417" t="s">
        <v>778</v>
      </c>
      <c r="VDZ314" s="414" t="s">
        <v>648</v>
      </c>
      <c r="VEA314" s="415">
        <v>4</v>
      </c>
      <c r="VEB314" s="418" t="s">
        <v>758</v>
      </c>
      <c r="VEC314" s="417" t="s">
        <v>778</v>
      </c>
      <c r="VED314" s="414" t="s">
        <v>648</v>
      </c>
      <c r="VEE314" s="415">
        <v>4</v>
      </c>
      <c r="VEF314" s="418" t="s">
        <v>758</v>
      </c>
      <c r="VEG314" s="417" t="s">
        <v>778</v>
      </c>
      <c r="VEH314" s="414" t="s">
        <v>648</v>
      </c>
      <c r="VEI314" s="415">
        <v>4</v>
      </c>
      <c r="VEJ314" s="418" t="s">
        <v>758</v>
      </c>
      <c r="VEK314" s="417" t="s">
        <v>778</v>
      </c>
      <c r="VEL314" s="414" t="s">
        <v>648</v>
      </c>
      <c r="VEM314" s="415">
        <v>4</v>
      </c>
      <c r="VEN314" s="418" t="s">
        <v>758</v>
      </c>
      <c r="VEO314" s="417" t="s">
        <v>778</v>
      </c>
      <c r="VEP314" s="414" t="s">
        <v>648</v>
      </c>
      <c r="VEQ314" s="415">
        <v>4</v>
      </c>
      <c r="VER314" s="418" t="s">
        <v>758</v>
      </c>
      <c r="VES314" s="417" t="s">
        <v>778</v>
      </c>
      <c r="VET314" s="414" t="s">
        <v>648</v>
      </c>
      <c r="VEU314" s="415">
        <v>4</v>
      </c>
      <c r="VEV314" s="418" t="s">
        <v>758</v>
      </c>
      <c r="VEW314" s="417" t="s">
        <v>778</v>
      </c>
      <c r="VEX314" s="414" t="s">
        <v>648</v>
      </c>
      <c r="VEY314" s="415">
        <v>4</v>
      </c>
      <c r="VEZ314" s="418" t="s">
        <v>758</v>
      </c>
      <c r="VFA314" s="417" t="s">
        <v>778</v>
      </c>
      <c r="VFB314" s="414" t="s">
        <v>648</v>
      </c>
      <c r="VFC314" s="415">
        <v>4</v>
      </c>
      <c r="VFD314" s="418" t="s">
        <v>758</v>
      </c>
      <c r="VFE314" s="417" t="s">
        <v>778</v>
      </c>
      <c r="VFF314" s="414" t="s">
        <v>648</v>
      </c>
      <c r="VFG314" s="415">
        <v>4</v>
      </c>
      <c r="VFH314" s="418" t="s">
        <v>758</v>
      </c>
      <c r="VFI314" s="417" t="s">
        <v>778</v>
      </c>
      <c r="VFJ314" s="414" t="s">
        <v>648</v>
      </c>
      <c r="VFK314" s="415">
        <v>4</v>
      </c>
      <c r="VFL314" s="418" t="s">
        <v>758</v>
      </c>
      <c r="VFM314" s="417" t="s">
        <v>778</v>
      </c>
      <c r="VFN314" s="414" t="s">
        <v>648</v>
      </c>
      <c r="VFO314" s="415">
        <v>4</v>
      </c>
      <c r="VFP314" s="418" t="s">
        <v>758</v>
      </c>
      <c r="VFQ314" s="417" t="s">
        <v>778</v>
      </c>
      <c r="VFR314" s="414" t="s">
        <v>648</v>
      </c>
      <c r="VFS314" s="415">
        <v>4</v>
      </c>
      <c r="VFT314" s="418" t="s">
        <v>758</v>
      </c>
      <c r="VFU314" s="417" t="s">
        <v>778</v>
      </c>
      <c r="VFV314" s="414" t="s">
        <v>648</v>
      </c>
      <c r="VFW314" s="415">
        <v>4</v>
      </c>
      <c r="VFX314" s="418" t="s">
        <v>758</v>
      </c>
      <c r="VFY314" s="417" t="s">
        <v>778</v>
      </c>
      <c r="VFZ314" s="414" t="s">
        <v>648</v>
      </c>
      <c r="VGA314" s="415">
        <v>4</v>
      </c>
      <c r="VGB314" s="418" t="s">
        <v>758</v>
      </c>
      <c r="VGC314" s="417" t="s">
        <v>778</v>
      </c>
      <c r="VGD314" s="414" t="s">
        <v>648</v>
      </c>
      <c r="VGE314" s="415">
        <v>4</v>
      </c>
      <c r="VGF314" s="418" t="s">
        <v>758</v>
      </c>
      <c r="VGG314" s="417" t="s">
        <v>778</v>
      </c>
      <c r="VGH314" s="414" t="s">
        <v>648</v>
      </c>
      <c r="VGI314" s="415">
        <v>4</v>
      </c>
      <c r="VGJ314" s="418" t="s">
        <v>758</v>
      </c>
      <c r="VGK314" s="417" t="s">
        <v>778</v>
      </c>
      <c r="VGL314" s="414" t="s">
        <v>648</v>
      </c>
      <c r="VGM314" s="415">
        <v>4</v>
      </c>
      <c r="VGN314" s="418" t="s">
        <v>758</v>
      </c>
      <c r="VGO314" s="417" t="s">
        <v>778</v>
      </c>
      <c r="VGP314" s="414" t="s">
        <v>648</v>
      </c>
      <c r="VGQ314" s="415">
        <v>4</v>
      </c>
      <c r="VGR314" s="418" t="s">
        <v>758</v>
      </c>
      <c r="VGS314" s="417" t="s">
        <v>778</v>
      </c>
      <c r="VGT314" s="414" t="s">
        <v>648</v>
      </c>
      <c r="VGU314" s="415">
        <v>4</v>
      </c>
      <c r="VGV314" s="418" t="s">
        <v>758</v>
      </c>
      <c r="VGW314" s="417" t="s">
        <v>778</v>
      </c>
      <c r="VGX314" s="414" t="s">
        <v>648</v>
      </c>
      <c r="VGY314" s="415">
        <v>4</v>
      </c>
      <c r="VGZ314" s="418" t="s">
        <v>758</v>
      </c>
      <c r="VHA314" s="417" t="s">
        <v>778</v>
      </c>
      <c r="VHB314" s="414" t="s">
        <v>648</v>
      </c>
      <c r="VHC314" s="415">
        <v>4</v>
      </c>
      <c r="VHD314" s="418" t="s">
        <v>758</v>
      </c>
      <c r="VHE314" s="417" t="s">
        <v>778</v>
      </c>
      <c r="VHF314" s="414" t="s">
        <v>648</v>
      </c>
      <c r="VHG314" s="415">
        <v>4</v>
      </c>
      <c r="VHH314" s="418" t="s">
        <v>758</v>
      </c>
      <c r="VHI314" s="417" t="s">
        <v>778</v>
      </c>
      <c r="VHJ314" s="414" t="s">
        <v>648</v>
      </c>
      <c r="VHK314" s="415">
        <v>4</v>
      </c>
      <c r="VHL314" s="418" t="s">
        <v>758</v>
      </c>
      <c r="VHM314" s="417" t="s">
        <v>778</v>
      </c>
      <c r="VHN314" s="414" t="s">
        <v>648</v>
      </c>
      <c r="VHO314" s="415">
        <v>4</v>
      </c>
      <c r="VHP314" s="418" t="s">
        <v>758</v>
      </c>
      <c r="VHQ314" s="417" t="s">
        <v>778</v>
      </c>
      <c r="VHR314" s="414" t="s">
        <v>648</v>
      </c>
      <c r="VHS314" s="415">
        <v>4</v>
      </c>
      <c r="VHT314" s="418" t="s">
        <v>758</v>
      </c>
      <c r="VHU314" s="417" t="s">
        <v>778</v>
      </c>
      <c r="VHV314" s="414" t="s">
        <v>648</v>
      </c>
      <c r="VHW314" s="415">
        <v>4</v>
      </c>
      <c r="VHX314" s="418" t="s">
        <v>758</v>
      </c>
      <c r="VHY314" s="417" t="s">
        <v>778</v>
      </c>
      <c r="VHZ314" s="414" t="s">
        <v>648</v>
      </c>
      <c r="VIA314" s="415">
        <v>4</v>
      </c>
      <c r="VIB314" s="418" t="s">
        <v>758</v>
      </c>
      <c r="VIC314" s="417" t="s">
        <v>778</v>
      </c>
      <c r="VID314" s="414" t="s">
        <v>648</v>
      </c>
      <c r="VIE314" s="415">
        <v>4</v>
      </c>
      <c r="VIF314" s="418" t="s">
        <v>758</v>
      </c>
      <c r="VIG314" s="417" t="s">
        <v>778</v>
      </c>
      <c r="VIH314" s="414" t="s">
        <v>648</v>
      </c>
      <c r="VII314" s="415">
        <v>4</v>
      </c>
      <c r="VIJ314" s="418" t="s">
        <v>758</v>
      </c>
      <c r="VIK314" s="417" t="s">
        <v>778</v>
      </c>
      <c r="VIL314" s="414" t="s">
        <v>648</v>
      </c>
      <c r="VIM314" s="415">
        <v>4</v>
      </c>
      <c r="VIN314" s="418" t="s">
        <v>758</v>
      </c>
      <c r="VIO314" s="417" t="s">
        <v>778</v>
      </c>
      <c r="VIP314" s="414" t="s">
        <v>648</v>
      </c>
      <c r="VIQ314" s="415">
        <v>4</v>
      </c>
      <c r="VIR314" s="418" t="s">
        <v>758</v>
      </c>
      <c r="VIS314" s="417" t="s">
        <v>778</v>
      </c>
      <c r="VIT314" s="414" t="s">
        <v>648</v>
      </c>
      <c r="VIU314" s="415">
        <v>4</v>
      </c>
      <c r="VIV314" s="418" t="s">
        <v>758</v>
      </c>
      <c r="VIW314" s="417" t="s">
        <v>778</v>
      </c>
      <c r="VIX314" s="414" t="s">
        <v>648</v>
      </c>
      <c r="VIY314" s="415">
        <v>4</v>
      </c>
      <c r="VIZ314" s="418" t="s">
        <v>758</v>
      </c>
      <c r="VJA314" s="417" t="s">
        <v>778</v>
      </c>
      <c r="VJB314" s="414" t="s">
        <v>648</v>
      </c>
      <c r="VJC314" s="415">
        <v>4</v>
      </c>
      <c r="VJD314" s="418" t="s">
        <v>758</v>
      </c>
      <c r="VJE314" s="417" t="s">
        <v>778</v>
      </c>
      <c r="VJF314" s="414" t="s">
        <v>648</v>
      </c>
      <c r="VJG314" s="415">
        <v>4</v>
      </c>
      <c r="VJH314" s="418" t="s">
        <v>758</v>
      </c>
      <c r="VJI314" s="417" t="s">
        <v>778</v>
      </c>
      <c r="VJJ314" s="414" t="s">
        <v>648</v>
      </c>
      <c r="VJK314" s="415">
        <v>4</v>
      </c>
      <c r="VJL314" s="418" t="s">
        <v>758</v>
      </c>
      <c r="VJM314" s="417" t="s">
        <v>778</v>
      </c>
      <c r="VJN314" s="414" t="s">
        <v>648</v>
      </c>
      <c r="VJO314" s="415">
        <v>4</v>
      </c>
      <c r="VJP314" s="418" t="s">
        <v>758</v>
      </c>
      <c r="VJQ314" s="417" t="s">
        <v>778</v>
      </c>
      <c r="VJR314" s="414" t="s">
        <v>648</v>
      </c>
      <c r="VJS314" s="415">
        <v>4</v>
      </c>
      <c r="VJT314" s="418" t="s">
        <v>758</v>
      </c>
      <c r="VJU314" s="417" t="s">
        <v>778</v>
      </c>
      <c r="VJV314" s="414" t="s">
        <v>648</v>
      </c>
      <c r="VJW314" s="415">
        <v>4</v>
      </c>
      <c r="VJX314" s="418" t="s">
        <v>758</v>
      </c>
      <c r="VJY314" s="417" t="s">
        <v>778</v>
      </c>
      <c r="VJZ314" s="414" t="s">
        <v>648</v>
      </c>
      <c r="VKA314" s="415">
        <v>4</v>
      </c>
      <c r="VKB314" s="418" t="s">
        <v>758</v>
      </c>
      <c r="VKC314" s="417" t="s">
        <v>778</v>
      </c>
      <c r="VKD314" s="414" t="s">
        <v>648</v>
      </c>
      <c r="VKE314" s="415">
        <v>4</v>
      </c>
      <c r="VKF314" s="418" t="s">
        <v>758</v>
      </c>
      <c r="VKG314" s="417" t="s">
        <v>778</v>
      </c>
      <c r="VKH314" s="414" t="s">
        <v>648</v>
      </c>
      <c r="VKI314" s="415">
        <v>4</v>
      </c>
      <c r="VKJ314" s="418" t="s">
        <v>758</v>
      </c>
      <c r="VKK314" s="417" t="s">
        <v>778</v>
      </c>
      <c r="VKL314" s="414" t="s">
        <v>648</v>
      </c>
      <c r="VKM314" s="415">
        <v>4</v>
      </c>
      <c r="VKN314" s="418" t="s">
        <v>758</v>
      </c>
      <c r="VKO314" s="417" t="s">
        <v>778</v>
      </c>
      <c r="VKP314" s="414" t="s">
        <v>648</v>
      </c>
      <c r="VKQ314" s="415">
        <v>4</v>
      </c>
      <c r="VKR314" s="418" t="s">
        <v>758</v>
      </c>
      <c r="VKS314" s="417" t="s">
        <v>778</v>
      </c>
      <c r="VKT314" s="414" t="s">
        <v>648</v>
      </c>
      <c r="VKU314" s="415">
        <v>4</v>
      </c>
      <c r="VKV314" s="418" t="s">
        <v>758</v>
      </c>
      <c r="VKW314" s="417" t="s">
        <v>778</v>
      </c>
      <c r="VKX314" s="414" t="s">
        <v>648</v>
      </c>
      <c r="VKY314" s="415">
        <v>4</v>
      </c>
      <c r="VKZ314" s="418" t="s">
        <v>758</v>
      </c>
      <c r="VLA314" s="417" t="s">
        <v>778</v>
      </c>
      <c r="VLB314" s="414" t="s">
        <v>648</v>
      </c>
      <c r="VLC314" s="415">
        <v>4</v>
      </c>
      <c r="VLD314" s="418" t="s">
        <v>758</v>
      </c>
      <c r="VLE314" s="417" t="s">
        <v>778</v>
      </c>
      <c r="VLF314" s="414" t="s">
        <v>648</v>
      </c>
      <c r="VLG314" s="415">
        <v>4</v>
      </c>
      <c r="VLH314" s="418" t="s">
        <v>758</v>
      </c>
      <c r="VLI314" s="417" t="s">
        <v>778</v>
      </c>
      <c r="VLJ314" s="414" t="s">
        <v>648</v>
      </c>
      <c r="VLK314" s="415">
        <v>4</v>
      </c>
      <c r="VLL314" s="418" t="s">
        <v>758</v>
      </c>
      <c r="VLM314" s="417" t="s">
        <v>778</v>
      </c>
      <c r="VLN314" s="414" t="s">
        <v>648</v>
      </c>
      <c r="VLO314" s="415">
        <v>4</v>
      </c>
      <c r="VLP314" s="418" t="s">
        <v>758</v>
      </c>
      <c r="VLQ314" s="417" t="s">
        <v>778</v>
      </c>
      <c r="VLR314" s="414" t="s">
        <v>648</v>
      </c>
      <c r="VLS314" s="415">
        <v>4</v>
      </c>
      <c r="VLT314" s="418" t="s">
        <v>758</v>
      </c>
      <c r="VLU314" s="417" t="s">
        <v>778</v>
      </c>
      <c r="VLV314" s="414" t="s">
        <v>648</v>
      </c>
      <c r="VLW314" s="415">
        <v>4</v>
      </c>
      <c r="VLX314" s="418" t="s">
        <v>758</v>
      </c>
      <c r="VLY314" s="417" t="s">
        <v>778</v>
      </c>
      <c r="VLZ314" s="414" t="s">
        <v>648</v>
      </c>
      <c r="VMA314" s="415">
        <v>4</v>
      </c>
      <c r="VMB314" s="418" t="s">
        <v>758</v>
      </c>
      <c r="VMC314" s="417" t="s">
        <v>778</v>
      </c>
      <c r="VMD314" s="414" t="s">
        <v>648</v>
      </c>
      <c r="VME314" s="415">
        <v>4</v>
      </c>
      <c r="VMF314" s="418" t="s">
        <v>758</v>
      </c>
      <c r="VMG314" s="417" t="s">
        <v>778</v>
      </c>
      <c r="VMH314" s="414" t="s">
        <v>648</v>
      </c>
      <c r="VMI314" s="415">
        <v>4</v>
      </c>
      <c r="VMJ314" s="418" t="s">
        <v>758</v>
      </c>
      <c r="VMK314" s="417" t="s">
        <v>778</v>
      </c>
      <c r="VML314" s="414" t="s">
        <v>648</v>
      </c>
      <c r="VMM314" s="415">
        <v>4</v>
      </c>
      <c r="VMN314" s="418" t="s">
        <v>758</v>
      </c>
      <c r="VMO314" s="417" t="s">
        <v>778</v>
      </c>
      <c r="VMP314" s="414" t="s">
        <v>648</v>
      </c>
      <c r="VMQ314" s="415">
        <v>4</v>
      </c>
      <c r="VMR314" s="418" t="s">
        <v>758</v>
      </c>
      <c r="VMS314" s="417" t="s">
        <v>778</v>
      </c>
      <c r="VMT314" s="414" t="s">
        <v>648</v>
      </c>
      <c r="VMU314" s="415">
        <v>4</v>
      </c>
      <c r="VMV314" s="418" t="s">
        <v>758</v>
      </c>
      <c r="VMW314" s="417" t="s">
        <v>778</v>
      </c>
      <c r="VMX314" s="414" t="s">
        <v>648</v>
      </c>
      <c r="VMY314" s="415">
        <v>4</v>
      </c>
      <c r="VMZ314" s="418" t="s">
        <v>758</v>
      </c>
      <c r="VNA314" s="417" t="s">
        <v>778</v>
      </c>
      <c r="VNB314" s="414" t="s">
        <v>648</v>
      </c>
      <c r="VNC314" s="415">
        <v>4</v>
      </c>
      <c r="VND314" s="418" t="s">
        <v>758</v>
      </c>
      <c r="VNE314" s="417" t="s">
        <v>778</v>
      </c>
      <c r="VNF314" s="414" t="s">
        <v>648</v>
      </c>
      <c r="VNG314" s="415">
        <v>4</v>
      </c>
      <c r="VNH314" s="418" t="s">
        <v>758</v>
      </c>
      <c r="VNI314" s="417" t="s">
        <v>778</v>
      </c>
      <c r="VNJ314" s="414" t="s">
        <v>648</v>
      </c>
      <c r="VNK314" s="415">
        <v>4</v>
      </c>
      <c r="VNL314" s="418" t="s">
        <v>758</v>
      </c>
      <c r="VNM314" s="417" t="s">
        <v>778</v>
      </c>
      <c r="VNN314" s="414" t="s">
        <v>648</v>
      </c>
      <c r="VNO314" s="415">
        <v>4</v>
      </c>
      <c r="VNP314" s="418" t="s">
        <v>758</v>
      </c>
      <c r="VNQ314" s="417" t="s">
        <v>778</v>
      </c>
      <c r="VNR314" s="414" t="s">
        <v>648</v>
      </c>
      <c r="VNS314" s="415">
        <v>4</v>
      </c>
      <c r="VNT314" s="418" t="s">
        <v>758</v>
      </c>
      <c r="VNU314" s="417" t="s">
        <v>778</v>
      </c>
      <c r="VNV314" s="414" t="s">
        <v>648</v>
      </c>
      <c r="VNW314" s="415">
        <v>4</v>
      </c>
      <c r="VNX314" s="418" t="s">
        <v>758</v>
      </c>
      <c r="VNY314" s="417" t="s">
        <v>778</v>
      </c>
      <c r="VNZ314" s="414" t="s">
        <v>648</v>
      </c>
      <c r="VOA314" s="415">
        <v>4</v>
      </c>
      <c r="VOB314" s="418" t="s">
        <v>758</v>
      </c>
      <c r="VOC314" s="417" t="s">
        <v>778</v>
      </c>
      <c r="VOD314" s="414" t="s">
        <v>648</v>
      </c>
      <c r="VOE314" s="415">
        <v>4</v>
      </c>
      <c r="VOF314" s="418" t="s">
        <v>758</v>
      </c>
      <c r="VOG314" s="417" t="s">
        <v>778</v>
      </c>
      <c r="VOH314" s="414" t="s">
        <v>648</v>
      </c>
      <c r="VOI314" s="415">
        <v>4</v>
      </c>
      <c r="VOJ314" s="418" t="s">
        <v>758</v>
      </c>
      <c r="VOK314" s="417" t="s">
        <v>778</v>
      </c>
      <c r="VOL314" s="414" t="s">
        <v>648</v>
      </c>
      <c r="VOM314" s="415">
        <v>4</v>
      </c>
      <c r="VON314" s="418" t="s">
        <v>758</v>
      </c>
      <c r="VOO314" s="417" t="s">
        <v>778</v>
      </c>
      <c r="VOP314" s="414" t="s">
        <v>648</v>
      </c>
      <c r="VOQ314" s="415">
        <v>4</v>
      </c>
      <c r="VOR314" s="418" t="s">
        <v>758</v>
      </c>
      <c r="VOS314" s="417" t="s">
        <v>778</v>
      </c>
      <c r="VOT314" s="414" t="s">
        <v>648</v>
      </c>
      <c r="VOU314" s="415">
        <v>4</v>
      </c>
      <c r="VOV314" s="418" t="s">
        <v>758</v>
      </c>
      <c r="VOW314" s="417" t="s">
        <v>778</v>
      </c>
      <c r="VOX314" s="414" t="s">
        <v>648</v>
      </c>
      <c r="VOY314" s="415">
        <v>4</v>
      </c>
      <c r="VOZ314" s="418" t="s">
        <v>758</v>
      </c>
      <c r="VPA314" s="417" t="s">
        <v>778</v>
      </c>
      <c r="VPB314" s="414" t="s">
        <v>648</v>
      </c>
      <c r="VPC314" s="415">
        <v>4</v>
      </c>
      <c r="VPD314" s="418" t="s">
        <v>758</v>
      </c>
      <c r="VPE314" s="417" t="s">
        <v>778</v>
      </c>
      <c r="VPF314" s="414" t="s">
        <v>648</v>
      </c>
      <c r="VPG314" s="415">
        <v>4</v>
      </c>
      <c r="VPH314" s="418" t="s">
        <v>758</v>
      </c>
      <c r="VPI314" s="417" t="s">
        <v>778</v>
      </c>
      <c r="VPJ314" s="414" t="s">
        <v>648</v>
      </c>
      <c r="VPK314" s="415">
        <v>4</v>
      </c>
      <c r="VPL314" s="418" t="s">
        <v>758</v>
      </c>
      <c r="VPM314" s="417" t="s">
        <v>778</v>
      </c>
      <c r="VPN314" s="414" t="s">
        <v>648</v>
      </c>
      <c r="VPO314" s="415">
        <v>4</v>
      </c>
      <c r="VPP314" s="418" t="s">
        <v>758</v>
      </c>
      <c r="VPQ314" s="417" t="s">
        <v>778</v>
      </c>
      <c r="VPR314" s="414" t="s">
        <v>648</v>
      </c>
      <c r="VPS314" s="415">
        <v>4</v>
      </c>
      <c r="VPT314" s="418" t="s">
        <v>758</v>
      </c>
      <c r="VPU314" s="417" t="s">
        <v>778</v>
      </c>
      <c r="VPV314" s="414" t="s">
        <v>648</v>
      </c>
      <c r="VPW314" s="415">
        <v>4</v>
      </c>
      <c r="VPX314" s="418" t="s">
        <v>758</v>
      </c>
      <c r="VPY314" s="417" t="s">
        <v>778</v>
      </c>
      <c r="VPZ314" s="414" t="s">
        <v>648</v>
      </c>
      <c r="VQA314" s="415">
        <v>4</v>
      </c>
      <c r="VQB314" s="418" t="s">
        <v>758</v>
      </c>
      <c r="VQC314" s="417" t="s">
        <v>778</v>
      </c>
      <c r="VQD314" s="414" t="s">
        <v>648</v>
      </c>
      <c r="VQE314" s="415">
        <v>4</v>
      </c>
      <c r="VQF314" s="418" t="s">
        <v>758</v>
      </c>
      <c r="VQG314" s="417" t="s">
        <v>778</v>
      </c>
      <c r="VQH314" s="414" t="s">
        <v>648</v>
      </c>
      <c r="VQI314" s="415">
        <v>4</v>
      </c>
      <c r="VQJ314" s="418" t="s">
        <v>758</v>
      </c>
      <c r="VQK314" s="417" t="s">
        <v>778</v>
      </c>
      <c r="VQL314" s="414" t="s">
        <v>648</v>
      </c>
      <c r="VQM314" s="415">
        <v>4</v>
      </c>
      <c r="VQN314" s="418" t="s">
        <v>758</v>
      </c>
      <c r="VQO314" s="417" t="s">
        <v>778</v>
      </c>
      <c r="VQP314" s="414" t="s">
        <v>648</v>
      </c>
      <c r="VQQ314" s="415">
        <v>4</v>
      </c>
      <c r="VQR314" s="418" t="s">
        <v>758</v>
      </c>
      <c r="VQS314" s="417" t="s">
        <v>778</v>
      </c>
      <c r="VQT314" s="414" t="s">
        <v>648</v>
      </c>
      <c r="VQU314" s="415">
        <v>4</v>
      </c>
      <c r="VQV314" s="418" t="s">
        <v>758</v>
      </c>
      <c r="VQW314" s="417" t="s">
        <v>778</v>
      </c>
      <c r="VQX314" s="414" t="s">
        <v>648</v>
      </c>
      <c r="VQY314" s="415">
        <v>4</v>
      </c>
      <c r="VQZ314" s="418" t="s">
        <v>758</v>
      </c>
      <c r="VRA314" s="417" t="s">
        <v>778</v>
      </c>
      <c r="VRB314" s="414" t="s">
        <v>648</v>
      </c>
      <c r="VRC314" s="415">
        <v>4</v>
      </c>
      <c r="VRD314" s="418" t="s">
        <v>758</v>
      </c>
      <c r="VRE314" s="417" t="s">
        <v>778</v>
      </c>
      <c r="VRF314" s="414" t="s">
        <v>648</v>
      </c>
      <c r="VRG314" s="415">
        <v>4</v>
      </c>
      <c r="VRH314" s="418" t="s">
        <v>758</v>
      </c>
      <c r="VRI314" s="417" t="s">
        <v>778</v>
      </c>
      <c r="VRJ314" s="414" t="s">
        <v>648</v>
      </c>
      <c r="VRK314" s="415">
        <v>4</v>
      </c>
      <c r="VRL314" s="418" t="s">
        <v>758</v>
      </c>
      <c r="VRM314" s="417" t="s">
        <v>778</v>
      </c>
      <c r="VRN314" s="414" t="s">
        <v>648</v>
      </c>
      <c r="VRO314" s="415">
        <v>4</v>
      </c>
      <c r="VRP314" s="418" t="s">
        <v>758</v>
      </c>
      <c r="VRQ314" s="417" t="s">
        <v>778</v>
      </c>
      <c r="VRR314" s="414" t="s">
        <v>648</v>
      </c>
      <c r="VRS314" s="415">
        <v>4</v>
      </c>
      <c r="VRT314" s="418" t="s">
        <v>758</v>
      </c>
      <c r="VRU314" s="417" t="s">
        <v>778</v>
      </c>
      <c r="VRV314" s="414" t="s">
        <v>648</v>
      </c>
      <c r="VRW314" s="415">
        <v>4</v>
      </c>
      <c r="VRX314" s="418" t="s">
        <v>758</v>
      </c>
      <c r="VRY314" s="417" t="s">
        <v>778</v>
      </c>
      <c r="VRZ314" s="414" t="s">
        <v>648</v>
      </c>
      <c r="VSA314" s="415">
        <v>4</v>
      </c>
      <c r="VSB314" s="418" t="s">
        <v>758</v>
      </c>
      <c r="VSC314" s="417" t="s">
        <v>778</v>
      </c>
      <c r="VSD314" s="414" t="s">
        <v>648</v>
      </c>
      <c r="VSE314" s="415">
        <v>4</v>
      </c>
      <c r="VSF314" s="418" t="s">
        <v>758</v>
      </c>
      <c r="VSG314" s="417" t="s">
        <v>778</v>
      </c>
      <c r="VSH314" s="414" t="s">
        <v>648</v>
      </c>
      <c r="VSI314" s="415">
        <v>4</v>
      </c>
      <c r="VSJ314" s="418" t="s">
        <v>758</v>
      </c>
      <c r="VSK314" s="417" t="s">
        <v>778</v>
      </c>
      <c r="VSL314" s="414" t="s">
        <v>648</v>
      </c>
      <c r="VSM314" s="415">
        <v>4</v>
      </c>
      <c r="VSN314" s="418" t="s">
        <v>758</v>
      </c>
      <c r="VSO314" s="417" t="s">
        <v>778</v>
      </c>
      <c r="VSP314" s="414" t="s">
        <v>648</v>
      </c>
      <c r="VSQ314" s="415">
        <v>4</v>
      </c>
      <c r="VSR314" s="418" t="s">
        <v>758</v>
      </c>
      <c r="VSS314" s="417" t="s">
        <v>778</v>
      </c>
      <c r="VST314" s="414" t="s">
        <v>648</v>
      </c>
      <c r="VSU314" s="415">
        <v>4</v>
      </c>
      <c r="VSV314" s="418" t="s">
        <v>758</v>
      </c>
      <c r="VSW314" s="417" t="s">
        <v>778</v>
      </c>
      <c r="VSX314" s="414" t="s">
        <v>648</v>
      </c>
      <c r="VSY314" s="415">
        <v>4</v>
      </c>
      <c r="VSZ314" s="418" t="s">
        <v>758</v>
      </c>
      <c r="VTA314" s="417" t="s">
        <v>778</v>
      </c>
      <c r="VTB314" s="414" t="s">
        <v>648</v>
      </c>
      <c r="VTC314" s="415">
        <v>4</v>
      </c>
      <c r="VTD314" s="418" t="s">
        <v>758</v>
      </c>
      <c r="VTE314" s="417" t="s">
        <v>778</v>
      </c>
      <c r="VTF314" s="414" t="s">
        <v>648</v>
      </c>
      <c r="VTG314" s="415">
        <v>4</v>
      </c>
      <c r="VTH314" s="418" t="s">
        <v>758</v>
      </c>
      <c r="VTI314" s="417" t="s">
        <v>778</v>
      </c>
      <c r="VTJ314" s="414" t="s">
        <v>648</v>
      </c>
      <c r="VTK314" s="415">
        <v>4</v>
      </c>
      <c r="VTL314" s="418" t="s">
        <v>758</v>
      </c>
      <c r="VTM314" s="417" t="s">
        <v>778</v>
      </c>
      <c r="VTN314" s="414" t="s">
        <v>648</v>
      </c>
      <c r="VTO314" s="415">
        <v>4</v>
      </c>
      <c r="VTP314" s="418" t="s">
        <v>758</v>
      </c>
      <c r="VTQ314" s="417" t="s">
        <v>778</v>
      </c>
      <c r="VTR314" s="414" t="s">
        <v>648</v>
      </c>
      <c r="VTS314" s="415">
        <v>4</v>
      </c>
      <c r="VTT314" s="418" t="s">
        <v>758</v>
      </c>
      <c r="VTU314" s="417" t="s">
        <v>778</v>
      </c>
      <c r="VTV314" s="414" t="s">
        <v>648</v>
      </c>
      <c r="VTW314" s="415">
        <v>4</v>
      </c>
      <c r="VTX314" s="418" t="s">
        <v>758</v>
      </c>
      <c r="VTY314" s="417" t="s">
        <v>778</v>
      </c>
      <c r="VTZ314" s="414" t="s">
        <v>648</v>
      </c>
      <c r="VUA314" s="415">
        <v>4</v>
      </c>
      <c r="VUB314" s="418" t="s">
        <v>758</v>
      </c>
      <c r="VUC314" s="417" t="s">
        <v>778</v>
      </c>
      <c r="VUD314" s="414" t="s">
        <v>648</v>
      </c>
      <c r="VUE314" s="415">
        <v>4</v>
      </c>
      <c r="VUF314" s="418" t="s">
        <v>758</v>
      </c>
      <c r="VUG314" s="417" t="s">
        <v>778</v>
      </c>
      <c r="VUH314" s="414" t="s">
        <v>648</v>
      </c>
      <c r="VUI314" s="415">
        <v>4</v>
      </c>
      <c r="VUJ314" s="418" t="s">
        <v>758</v>
      </c>
      <c r="VUK314" s="417" t="s">
        <v>778</v>
      </c>
      <c r="VUL314" s="414" t="s">
        <v>648</v>
      </c>
      <c r="VUM314" s="415">
        <v>4</v>
      </c>
      <c r="VUN314" s="418" t="s">
        <v>758</v>
      </c>
      <c r="VUO314" s="417" t="s">
        <v>778</v>
      </c>
      <c r="VUP314" s="414" t="s">
        <v>648</v>
      </c>
      <c r="VUQ314" s="415">
        <v>4</v>
      </c>
      <c r="VUR314" s="418" t="s">
        <v>758</v>
      </c>
      <c r="VUS314" s="417" t="s">
        <v>778</v>
      </c>
      <c r="VUT314" s="414" t="s">
        <v>648</v>
      </c>
      <c r="VUU314" s="415">
        <v>4</v>
      </c>
      <c r="VUV314" s="418" t="s">
        <v>758</v>
      </c>
      <c r="VUW314" s="417" t="s">
        <v>778</v>
      </c>
      <c r="VUX314" s="414" t="s">
        <v>648</v>
      </c>
      <c r="VUY314" s="415">
        <v>4</v>
      </c>
      <c r="VUZ314" s="418" t="s">
        <v>758</v>
      </c>
      <c r="VVA314" s="417" t="s">
        <v>778</v>
      </c>
      <c r="VVB314" s="414" t="s">
        <v>648</v>
      </c>
      <c r="VVC314" s="415">
        <v>4</v>
      </c>
      <c r="VVD314" s="418" t="s">
        <v>758</v>
      </c>
      <c r="VVE314" s="417" t="s">
        <v>778</v>
      </c>
      <c r="VVF314" s="414" t="s">
        <v>648</v>
      </c>
      <c r="VVG314" s="415">
        <v>4</v>
      </c>
      <c r="VVH314" s="418" t="s">
        <v>758</v>
      </c>
      <c r="VVI314" s="417" t="s">
        <v>778</v>
      </c>
      <c r="VVJ314" s="414" t="s">
        <v>648</v>
      </c>
      <c r="VVK314" s="415">
        <v>4</v>
      </c>
      <c r="VVL314" s="418" t="s">
        <v>758</v>
      </c>
      <c r="VVM314" s="417" t="s">
        <v>778</v>
      </c>
      <c r="VVN314" s="414" t="s">
        <v>648</v>
      </c>
      <c r="VVO314" s="415">
        <v>4</v>
      </c>
      <c r="VVP314" s="418" t="s">
        <v>758</v>
      </c>
      <c r="VVQ314" s="417" t="s">
        <v>778</v>
      </c>
      <c r="VVR314" s="414" t="s">
        <v>648</v>
      </c>
      <c r="VVS314" s="415">
        <v>4</v>
      </c>
      <c r="VVT314" s="418" t="s">
        <v>758</v>
      </c>
      <c r="VVU314" s="417" t="s">
        <v>778</v>
      </c>
      <c r="VVV314" s="414" t="s">
        <v>648</v>
      </c>
      <c r="VVW314" s="415">
        <v>4</v>
      </c>
      <c r="VVX314" s="418" t="s">
        <v>758</v>
      </c>
      <c r="VVY314" s="417" t="s">
        <v>778</v>
      </c>
      <c r="VVZ314" s="414" t="s">
        <v>648</v>
      </c>
      <c r="VWA314" s="415">
        <v>4</v>
      </c>
      <c r="VWB314" s="418" t="s">
        <v>758</v>
      </c>
      <c r="VWC314" s="417" t="s">
        <v>778</v>
      </c>
      <c r="VWD314" s="414" t="s">
        <v>648</v>
      </c>
      <c r="VWE314" s="415">
        <v>4</v>
      </c>
      <c r="VWF314" s="418" t="s">
        <v>758</v>
      </c>
      <c r="VWG314" s="417" t="s">
        <v>778</v>
      </c>
      <c r="VWH314" s="414" t="s">
        <v>648</v>
      </c>
      <c r="VWI314" s="415">
        <v>4</v>
      </c>
      <c r="VWJ314" s="418" t="s">
        <v>758</v>
      </c>
      <c r="VWK314" s="417" t="s">
        <v>778</v>
      </c>
      <c r="VWL314" s="414" t="s">
        <v>648</v>
      </c>
      <c r="VWM314" s="415">
        <v>4</v>
      </c>
      <c r="VWN314" s="418" t="s">
        <v>758</v>
      </c>
      <c r="VWO314" s="417" t="s">
        <v>778</v>
      </c>
      <c r="VWP314" s="414" t="s">
        <v>648</v>
      </c>
      <c r="VWQ314" s="415">
        <v>4</v>
      </c>
      <c r="VWR314" s="418" t="s">
        <v>758</v>
      </c>
      <c r="VWS314" s="417" t="s">
        <v>778</v>
      </c>
      <c r="VWT314" s="414" t="s">
        <v>648</v>
      </c>
      <c r="VWU314" s="415">
        <v>4</v>
      </c>
      <c r="VWV314" s="418" t="s">
        <v>758</v>
      </c>
      <c r="VWW314" s="417" t="s">
        <v>778</v>
      </c>
      <c r="VWX314" s="414" t="s">
        <v>648</v>
      </c>
      <c r="VWY314" s="415">
        <v>4</v>
      </c>
      <c r="VWZ314" s="418" t="s">
        <v>758</v>
      </c>
      <c r="VXA314" s="417" t="s">
        <v>778</v>
      </c>
      <c r="VXB314" s="414" t="s">
        <v>648</v>
      </c>
      <c r="VXC314" s="415">
        <v>4</v>
      </c>
      <c r="VXD314" s="418" t="s">
        <v>758</v>
      </c>
      <c r="VXE314" s="417" t="s">
        <v>778</v>
      </c>
      <c r="VXF314" s="414" t="s">
        <v>648</v>
      </c>
      <c r="VXG314" s="415">
        <v>4</v>
      </c>
      <c r="VXH314" s="418" t="s">
        <v>758</v>
      </c>
      <c r="VXI314" s="417" t="s">
        <v>778</v>
      </c>
      <c r="VXJ314" s="414" t="s">
        <v>648</v>
      </c>
      <c r="VXK314" s="415">
        <v>4</v>
      </c>
      <c r="VXL314" s="418" t="s">
        <v>758</v>
      </c>
      <c r="VXM314" s="417" t="s">
        <v>778</v>
      </c>
      <c r="VXN314" s="414" t="s">
        <v>648</v>
      </c>
      <c r="VXO314" s="415">
        <v>4</v>
      </c>
      <c r="VXP314" s="418" t="s">
        <v>758</v>
      </c>
      <c r="VXQ314" s="417" t="s">
        <v>778</v>
      </c>
      <c r="VXR314" s="414" t="s">
        <v>648</v>
      </c>
      <c r="VXS314" s="415">
        <v>4</v>
      </c>
      <c r="VXT314" s="418" t="s">
        <v>758</v>
      </c>
      <c r="VXU314" s="417" t="s">
        <v>778</v>
      </c>
      <c r="VXV314" s="414" t="s">
        <v>648</v>
      </c>
      <c r="VXW314" s="415">
        <v>4</v>
      </c>
      <c r="VXX314" s="418" t="s">
        <v>758</v>
      </c>
      <c r="VXY314" s="417" t="s">
        <v>778</v>
      </c>
      <c r="VXZ314" s="414" t="s">
        <v>648</v>
      </c>
      <c r="VYA314" s="415">
        <v>4</v>
      </c>
      <c r="VYB314" s="418" t="s">
        <v>758</v>
      </c>
      <c r="VYC314" s="417" t="s">
        <v>778</v>
      </c>
      <c r="VYD314" s="414" t="s">
        <v>648</v>
      </c>
      <c r="VYE314" s="415">
        <v>4</v>
      </c>
      <c r="VYF314" s="418" t="s">
        <v>758</v>
      </c>
      <c r="VYG314" s="417" t="s">
        <v>778</v>
      </c>
      <c r="VYH314" s="414" t="s">
        <v>648</v>
      </c>
      <c r="VYI314" s="415">
        <v>4</v>
      </c>
      <c r="VYJ314" s="418" t="s">
        <v>758</v>
      </c>
      <c r="VYK314" s="417" t="s">
        <v>778</v>
      </c>
      <c r="VYL314" s="414" t="s">
        <v>648</v>
      </c>
      <c r="VYM314" s="415">
        <v>4</v>
      </c>
      <c r="VYN314" s="418" t="s">
        <v>758</v>
      </c>
      <c r="VYO314" s="417" t="s">
        <v>778</v>
      </c>
      <c r="VYP314" s="414" t="s">
        <v>648</v>
      </c>
      <c r="VYQ314" s="415">
        <v>4</v>
      </c>
      <c r="VYR314" s="418" t="s">
        <v>758</v>
      </c>
      <c r="VYS314" s="417" t="s">
        <v>778</v>
      </c>
      <c r="VYT314" s="414" t="s">
        <v>648</v>
      </c>
      <c r="VYU314" s="415">
        <v>4</v>
      </c>
      <c r="VYV314" s="418" t="s">
        <v>758</v>
      </c>
      <c r="VYW314" s="417" t="s">
        <v>778</v>
      </c>
      <c r="VYX314" s="414" t="s">
        <v>648</v>
      </c>
      <c r="VYY314" s="415">
        <v>4</v>
      </c>
      <c r="VYZ314" s="418" t="s">
        <v>758</v>
      </c>
      <c r="VZA314" s="417" t="s">
        <v>778</v>
      </c>
      <c r="VZB314" s="414" t="s">
        <v>648</v>
      </c>
      <c r="VZC314" s="415">
        <v>4</v>
      </c>
      <c r="VZD314" s="418" t="s">
        <v>758</v>
      </c>
      <c r="VZE314" s="417" t="s">
        <v>778</v>
      </c>
      <c r="VZF314" s="414" t="s">
        <v>648</v>
      </c>
      <c r="VZG314" s="415">
        <v>4</v>
      </c>
      <c r="VZH314" s="418" t="s">
        <v>758</v>
      </c>
      <c r="VZI314" s="417" t="s">
        <v>778</v>
      </c>
      <c r="VZJ314" s="414" t="s">
        <v>648</v>
      </c>
      <c r="VZK314" s="415">
        <v>4</v>
      </c>
      <c r="VZL314" s="418" t="s">
        <v>758</v>
      </c>
      <c r="VZM314" s="417" t="s">
        <v>778</v>
      </c>
      <c r="VZN314" s="414" t="s">
        <v>648</v>
      </c>
      <c r="VZO314" s="415">
        <v>4</v>
      </c>
      <c r="VZP314" s="418" t="s">
        <v>758</v>
      </c>
      <c r="VZQ314" s="417" t="s">
        <v>778</v>
      </c>
      <c r="VZR314" s="414" t="s">
        <v>648</v>
      </c>
      <c r="VZS314" s="415">
        <v>4</v>
      </c>
      <c r="VZT314" s="418" t="s">
        <v>758</v>
      </c>
      <c r="VZU314" s="417" t="s">
        <v>778</v>
      </c>
      <c r="VZV314" s="414" t="s">
        <v>648</v>
      </c>
      <c r="VZW314" s="415">
        <v>4</v>
      </c>
      <c r="VZX314" s="418" t="s">
        <v>758</v>
      </c>
      <c r="VZY314" s="417" t="s">
        <v>778</v>
      </c>
      <c r="VZZ314" s="414" t="s">
        <v>648</v>
      </c>
      <c r="WAA314" s="415">
        <v>4</v>
      </c>
      <c r="WAB314" s="418" t="s">
        <v>758</v>
      </c>
      <c r="WAC314" s="417" t="s">
        <v>778</v>
      </c>
      <c r="WAD314" s="414" t="s">
        <v>648</v>
      </c>
      <c r="WAE314" s="415">
        <v>4</v>
      </c>
      <c r="WAF314" s="418" t="s">
        <v>758</v>
      </c>
      <c r="WAG314" s="417" t="s">
        <v>778</v>
      </c>
      <c r="WAH314" s="414" t="s">
        <v>648</v>
      </c>
      <c r="WAI314" s="415">
        <v>4</v>
      </c>
      <c r="WAJ314" s="418" t="s">
        <v>758</v>
      </c>
      <c r="WAK314" s="417" t="s">
        <v>778</v>
      </c>
      <c r="WAL314" s="414" t="s">
        <v>648</v>
      </c>
      <c r="WAM314" s="415">
        <v>4</v>
      </c>
      <c r="WAN314" s="418" t="s">
        <v>758</v>
      </c>
      <c r="WAO314" s="417" t="s">
        <v>778</v>
      </c>
      <c r="WAP314" s="414" t="s">
        <v>648</v>
      </c>
      <c r="WAQ314" s="415">
        <v>4</v>
      </c>
      <c r="WAR314" s="418" t="s">
        <v>758</v>
      </c>
      <c r="WAS314" s="417" t="s">
        <v>778</v>
      </c>
      <c r="WAT314" s="414" t="s">
        <v>648</v>
      </c>
      <c r="WAU314" s="415">
        <v>4</v>
      </c>
      <c r="WAV314" s="418" t="s">
        <v>758</v>
      </c>
      <c r="WAW314" s="417" t="s">
        <v>778</v>
      </c>
      <c r="WAX314" s="414" t="s">
        <v>648</v>
      </c>
      <c r="WAY314" s="415">
        <v>4</v>
      </c>
      <c r="WAZ314" s="418" t="s">
        <v>758</v>
      </c>
      <c r="WBA314" s="417" t="s">
        <v>778</v>
      </c>
      <c r="WBB314" s="414" t="s">
        <v>648</v>
      </c>
      <c r="WBC314" s="415">
        <v>4</v>
      </c>
      <c r="WBD314" s="418" t="s">
        <v>758</v>
      </c>
      <c r="WBE314" s="417" t="s">
        <v>778</v>
      </c>
      <c r="WBF314" s="414" t="s">
        <v>648</v>
      </c>
      <c r="WBG314" s="415">
        <v>4</v>
      </c>
      <c r="WBH314" s="418" t="s">
        <v>758</v>
      </c>
      <c r="WBI314" s="417" t="s">
        <v>778</v>
      </c>
      <c r="WBJ314" s="414" t="s">
        <v>648</v>
      </c>
      <c r="WBK314" s="415">
        <v>4</v>
      </c>
      <c r="WBL314" s="418" t="s">
        <v>758</v>
      </c>
      <c r="WBM314" s="417" t="s">
        <v>778</v>
      </c>
      <c r="WBN314" s="414" t="s">
        <v>648</v>
      </c>
      <c r="WBO314" s="415">
        <v>4</v>
      </c>
      <c r="WBP314" s="418" t="s">
        <v>758</v>
      </c>
      <c r="WBQ314" s="417" t="s">
        <v>778</v>
      </c>
      <c r="WBR314" s="414" t="s">
        <v>648</v>
      </c>
      <c r="WBS314" s="415">
        <v>4</v>
      </c>
      <c r="WBT314" s="418" t="s">
        <v>758</v>
      </c>
      <c r="WBU314" s="417" t="s">
        <v>778</v>
      </c>
      <c r="WBV314" s="414" t="s">
        <v>648</v>
      </c>
      <c r="WBW314" s="415">
        <v>4</v>
      </c>
      <c r="WBX314" s="418" t="s">
        <v>758</v>
      </c>
      <c r="WBY314" s="417" t="s">
        <v>778</v>
      </c>
      <c r="WBZ314" s="414" t="s">
        <v>648</v>
      </c>
      <c r="WCA314" s="415">
        <v>4</v>
      </c>
      <c r="WCB314" s="418" t="s">
        <v>758</v>
      </c>
      <c r="WCC314" s="417" t="s">
        <v>778</v>
      </c>
      <c r="WCD314" s="414" t="s">
        <v>648</v>
      </c>
      <c r="WCE314" s="415">
        <v>4</v>
      </c>
      <c r="WCF314" s="418" t="s">
        <v>758</v>
      </c>
      <c r="WCG314" s="417" t="s">
        <v>778</v>
      </c>
      <c r="WCH314" s="414" t="s">
        <v>648</v>
      </c>
      <c r="WCI314" s="415">
        <v>4</v>
      </c>
      <c r="WCJ314" s="418" t="s">
        <v>758</v>
      </c>
      <c r="WCK314" s="417" t="s">
        <v>778</v>
      </c>
      <c r="WCL314" s="414" t="s">
        <v>648</v>
      </c>
      <c r="WCM314" s="415">
        <v>4</v>
      </c>
      <c r="WCN314" s="418" t="s">
        <v>758</v>
      </c>
      <c r="WCO314" s="417" t="s">
        <v>778</v>
      </c>
      <c r="WCP314" s="414" t="s">
        <v>648</v>
      </c>
      <c r="WCQ314" s="415">
        <v>4</v>
      </c>
      <c r="WCR314" s="418" t="s">
        <v>758</v>
      </c>
      <c r="WCS314" s="417" t="s">
        <v>778</v>
      </c>
      <c r="WCT314" s="414" t="s">
        <v>648</v>
      </c>
      <c r="WCU314" s="415">
        <v>4</v>
      </c>
      <c r="WCV314" s="418" t="s">
        <v>758</v>
      </c>
      <c r="WCW314" s="417" t="s">
        <v>778</v>
      </c>
      <c r="WCX314" s="414" t="s">
        <v>648</v>
      </c>
      <c r="WCY314" s="415">
        <v>4</v>
      </c>
      <c r="WCZ314" s="418" t="s">
        <v>758</v>
      </c>
      <c r="WDA314" s="417" t="s">
        <v>778</v>
      </c>
      <c r="WDB314" s="414" t="s">
        <v>648</v>
      </c>
      <c r="WDC314" s="415">
        <v>4</v>
      </c>
      <c r="WDD314" s="418" t="s">
        <v>758</v>
      </c>
      <c r="WDE314" s="417" t="s">
        <v>778</v>
      </c>
      <c r="WDF314" s="414" t="s">
        <v>648</v>
      </c>
      <c r="WDG314" s="415">
        <v>4</v>
      </c>
      <c r="WDH314" s="418" t="s">
        <v>758</v>
      </c>
      <c r="WDI314" s="417" t="s">
        <v>778</v>
      </c>
      <c r="WDJ314" s="414" t="s">
        <v>648</v>
      </c>
      <c r="WDK314" s="415">
        <v>4</v>
      </c>
      <c r="WDL314" s="418" t="s">
        <v>758</v>
      </c>
      <c r="WDM314" s="417" t="s">
        <v>778</v>
      </c>
      <c r="WDN314" s="414" t="s">
        <v>648</v>
      </c>
      <c r="WDO314" s="415">
        <v>4</v>
      </c>
      <c r="WDP314" s="418" t="s">
        <v>758</v>
      </c>
      <c r="WDQ314" s="417" t="s">
        <v>778</v>
      </c>
      <c r="WDR314" s="414" t="s">
        <v>648</v>
      </c>
      <c r="WDS314" s="415">
        <v>4</v>
      </c>
      <c r="WDT314" s="418" t="s">
        <v>758</v>
      </c>
      <c r="WDU314" s="417" t="s">
        <v>778</v>
      </c>
      <c r="WDV314" s="414" t="s">
        <v>648</v>
      </c>
      <c r="WDW314" s="415">
        <v>4</v>
      </c>
      <c r="WDX314" s="418" t="s">
        <v>758</v>
      </c>
      <c r="WDY314" s="417" t="s">
        <v>778</v>
      </c>
      <c r="WDZ314" s="414" t="s">
        <v>648</v>
      </c>
      <c r="WEA314" s="415">
        <v>4</v>
      </c>
      <c r="WEB314" s="418" t="s">
        <v>758</v>
      </c>
      <c r="WEC314" s="417" t="s">
        <v>778</v>
      </c>
      <c r="WED314" s="414" t="s">
        <v>648</v>
      </c>
      <c r="WEE314" s="415">
        <v>4</v>
      </c>
      <c r="WEF314" s="418" t="s">
        <v>758</v>
      </c>
      <c r="WEG314" s="417" t="s">
        <v>778</v>
      </c>
      <c r="WEH314" s="414" t="s">
        <v>648</v>
      </c>
      <c r="WEI314" s="415">
        <v>4</v>
      </c>
      <c r="WEJ314" s="418" t="s">
        <v>758</v>
      </c>
      <c r="WEK314" s="417" t="s">
        <v>778</v>
      </c>
      <c r="WEL314" s="414" t="s">
        <v>648</v>
      </c>
      <c r="WEM314" s="415">
        <v>4</v>
      </c>
      <c r="WEN314" s="418" t="s">
        <v>758</v>
      </c>
      <c r="WEO314" s="417" t="s">
        <v>778</v>
      </c>
      <c r="WEP314" s="414" t="s">
        <v>648</v>
      </c>
      <c r="WEQ314" s="415">
        <v>4</v>
      </c>
      <c r="WER314" s="418" t="s">
        <v>758</v>
      </c>
      <c r="WES314" s="417" t="s">
        <v>778</v>
      </c>
      <c r="WET314" s="414" t="s">
        <v>648</v>
      </c>
      <c r="WEU314" s="415">
        <v>4</v>
      </c>
      <c r="WEV314" s="418" t="s">
        <v>758</v>
      </c>
      <c r="WEW314" s="417" t="s">
        <v>778</v>
      </c>
      <c r="WEX314" s="414" t="s">
        <v>648</v>
      </c>
      <c r="WEY314" s="415">
        <v>4</v>
      </c>
      <c r="WEZ314" s="418" t="s">
        <v>758</v>
      </c>
      <c r="WFA314" s="417" t="s">
        <v>778</v>
      </c>
      <c r="WFB314" s="414" t="s">
        <v>648</v>
      </c>
      <c r="WFC314" s="415">
        <v>4</v>
      </c>
      <c r="WFD314" s="418" t="s">
        <v>758</v>
      </c>
      <c r="WFE314" s="417" t="s">
        <v>778</v>
      </c>
      <c r="WFF314" s="414" t="s">
        <v>648</v>
      </c>
      <c r="WFG314" s="415">
        <v>4</v>
      </c>
      <c r="WFH314" s="418" t="s">
        <v>758</v>
      </c>
      <c r="WFI314" s="417" t="s">
        <v>778</v>
      </c>
      <c r="WFJ314" s="414" t="s">
        <v>648</v>
      </c>
      <c r="WFK314" s="415">
        <v>4</v>
      </c>
      <c r="WFL314" s="418" t="s">
        <v>758</v>
      </c>
      <c r="WFM314" s="417" t="s">
        <v>778</v>
      </c>
      <c r="WFN314" s="414" t="s">
        <v>648</v>
      </c>
      <c r="WFO314" s="415">
        <v>4</v>
      </c>
      <c r="WFP314" s="418" t="s">
        <v>758</v>
      </c>
      <c r="WFQ314" s="417" t="s">
        <v>778</v>
      </c>
      <c r="WFR314" s="414" t="s">
        <v>648</v>
      </c>
      <c r="WFS314" s="415">
        <v>4</v>
      </c>
      <c r="WFT314" s="418" t="s">
        <v>758</v>
      </c>
      <c r="WFU314" s="417" t="s">
        <v>778</v>
      </c>
      <c r="WFV314" s="414" t="s">
        <v>648</v>
      </c>
      <c r="WFW314" s="415">
        <v>4</v>
      </c>
      <c r="WFX314" s="418" t="s">
        <v>758</v>
      </c>
      <c r="WFY314" s="417" t="s">
        <v>778</v>
      </c>
      <c r="WFZ314" s="414" t="s">
        <v>648</v>
      </c>
      <c r="WGA314" s="415">
        <v>4</v>
      </c>
      <c r="WGB314" s="418" t="s">
        <v>758</v>
      </c>
      <c r="WGC314" s="417" t="s">
        <v>778</v>
      </c>
      <c r="WGD314" s="414" t="s">
        <v>648</v>
      </c>
      <c r="WGE314" s="415">
        <v>4</v>
      </c>
      <c r="WGF314" s="418" t="s">
        <v>758</v>
      </c>
      <c r="WGG314" s="417" t="s">
        <v>778</v>
      </c>
      <c r="WGH314" s="414" t="s">
        <v>648</v>
      </c>
      <c r="WGI314" s="415">
        <v>4</v>
      </c>
      <c r="WGJ314" s="418" t="s">
        <v>758</v>
      </c>
      <c r="WGK314" s="417" t="s">
        <v>778</v>
      </c>
      <c r="WGL314" s="414" t="s">
        <v>648</v>
      </c>
      <c r="WGM314" s="415">
        <v>4</v>
      </c>
      <c r="WGN314" s="418" t="s">
        <v>758</v>
      </c>
      <c r="WGO314" s="417" t="s">
        <v>778</v>
      </c>
      <c r="WGP314" s="414" t="s">
        <v>648</v>
      </c>
      <c r="WGQ314" s="415">
        <v>4</v>
      </c>
      <c r="WGR314" s="418" t="s">
        <v>758</v>
      </c>
      <c r="WGS314" s="417" t="s">
        <v>778</v>
      </c>
      <c r="WGT314" s="414" t="s">
        <v>648</v>
      </c>
      <c r="WGU314" s="415">
        <v>4</v>
      </c>
      <c r="WGV314" s="418" t="s">
        <v>758</v>
      </c>
      <c r="WGW314" s="417" t="s">
        <v>778</v>
      </c>
      <c r="WGX314" s="414" t="s">
        <v>648</v>
      </c>
      <c r="WGY314" s="415">
        <v>4</v>
      </c>
      <c r="WGZ314" s="418" t="s">
        <v>758</v>
      </c>
      <c r="WHA314" s="417" t="s">
        <v>778</v>
      </c>
      <c r="WHB314" s="414" t="s">
        <v>648</v>
      </c>
      <c r="WHC314" s="415">
        <v>4</v>
      </c>
      <c r="WHD314" s="418" t="s">
        <v>758</v>
      </c>
      <c r="WHE314" s="417" t="s">
        <v>778</v>
      </c>
      <c r="WHF314" s="414" t="s">
        <v>648</v>
      </c>
      <c r="WHG314" s="415">
        <v>4</v>
      </c>
      <c r="WHH314" s="418" t="s">
        <v>758</v>
      </c>
      <c r="WHI314" s="417" t="s">
        <v>778</v>
      </c>
      <c r="WHJ314" s="414" t="s">
        <v>648</v>
      </c>
      <c r="WHK314" s="415">
        <v>4</v>
      </c>
      <c r="WHL314" s="418" t="s">
        <v>758</v>
      </c>
      <c r="WHM314" s="417" t="s">
        <v>778</v>
      </c>
      <c r="WHN314" s="414" t="s">
        <v>648</v>
      </c>
      <c r="WHO314" s="415">
        <v>4</v>
      </c>
      <c r="WHP314" s="418" t="s">
        <v>758</v>
      </c>
      <c r="WHQ314" s="417" t="s">
        <v>778</v>
      </c>
      <c r="WHR314" s="414" t="s">
        <v>648</v>
      </c>
      <c r="WHS314" s="415">
        <v>4</v>
      </c>
      <c r="WHT314" s="418" t="s">
        <v>758</v>
      </c>
      <c r="WHU314" s="417" t="s">
        <v>778</v>
      </c>
      <c r="WHV314" s="414" t="s">
        <v>648</v>
      </c>
      <c r="WHW314" s="415">
        <v>4</v>
      </c>
      <c r="WHX314" s="418" t="s">
        <v>758</v>
      </c>
      <c r="WHY314" s="417" t="s">
        <v>778</v>
      </c>
      <c r="WHZ314" s="414" t="s">
        <v>648</v>
      </c>
      <c r="WIA314" s="415">
        <v>4</v>
      </c>
      <c r="WIB314" s="418" t="s">
        <v>758</v>
      </c>
      <c r="WIC314" s="417" t="s">
        <v>778</v>
      </c>
      <c r="WID314" s="414" t="s">
        <v>648</v>
      </c>
      <c r="WIE314" s="415">
        <v>4</v>
      </c>
      <c r="WIF314" s="418" t="s">
        <v>758</v>
      </c>
      <c r="WIG314" s="417" t="s">
        <v>778</v>
      </c>
      <c r="WIH314" s="414" t="s">
        <v>648</v>
      </c>
      <c r="WII314" s="415">
        <v>4</v>
      </c>
      <c r="WIJ314" s="418" t="s">
        <v>758</v>
      </c>
      <c r="WIK314" s="417" t="s">
        <v>778</v>
      </c>
      <c r="WIL314" s="414" t="s">
        <v>648</v>
      </c>
      <c r="WIM314" s="415">
        <v>4</v>
      </c>
      <c r="WIN314" s="418" t="s">
        <v>758</v>
      </c>
      <c r="WIO314" s="417" t="s">
        <v>778</v>
      </c>
      <c r="WIP314" s="414" t="s">
        <v>648</v>
      </c>
      <c r="WIQ314" s="415">
        <v>4</v>
      </c>
      <c r="WIR314" s="418" t="s">
        <v>758</v>
      </c>
      <c r="WIS314" s="417" t="s">
        <v>778</v>
      </c>
      <c r="WIT314" s="414" t="s">
        <v>648</v>
      </c>
      <c r="WIU314" s="415">
        <v>4</v>
      </c>
      <c r="WIV314" s="418" t="s">
        <v>758</v>
      </c>
      <c r="WIW314" s="417" t="s">
        <v>778</v>
      </c>
      <c r="WIX314" s="414" t="s">
        <v>648</v>
      </c>
      <c r="WIY314" s="415">
        <v>4</v>
      </c>
      <c r="WIZ314" s="418" t="s">
        <v>758</v>
      </c>
      <c r="WJA314" s="417" t="s">
        <v>778</v>
      </c>
      <c r="WJB314" s="414" t="s">
        <v>648</v>
      </c>
      <c r="WJC314" s="415">
        <v>4</v>
      </c>
      <c r="WJD314" s="418" t="s">
        <v>758</v>
      </c>
      <c r="WJE314" s="417" t="s">
        <v>778</v>
      </c>
      <c r="WJF314" s="414" t="s">
        <v>648</v>
      </c>
      <c r="WJG314" s="415">
        <v>4</v>
      </c>
      <c r="WJH314" s="418" t="s">
        <v>758</v>
      </c>
      <c r="WJI314" s="417" t="s">
        <v>778</v>
      </c>
      <c r="WJJ314" s="414" t="s">
        <v>648</v>
      </c>
      <c r="WJK314" s="415">
        <v>4</v>
      </c>
      <c r="WJL314" s="418" t="s">
        <v>758</v>
      </c>
      <c r="WJM314" s="417" t="s">
        <v>778</v>
      </c>
      <c r="WJN314" s="414" t="s">
        <v>648</v>
      </c>
      <c r="WJO314" s="415">
        <v>4</v>
      </c>
      <c r="WJP314" s="418" t="s">
        <v>758</v>
      </c>
      <c r="WJQ314" s="417" t="s">
        <v>778</v>
      </c>
      <c r="WJR314" s="414" t="s">
        <v>648</v>
      </c>
      <c r="WJS314" s="415">
        <v>4</v>
      </c>
      <c r="WJT314" s="418" t="s">
        <v>758</v>
      </c>
      <c r="WJU314" s="417" t="s">
        <v>778</v>
      </c>
      <c r="WJV314" s="414" t="s">
        <v>648</v>
      </c>
      <c r="WJW314" s="415">
        <v>4</v>
      </c>
      <c r="WJX314" s="418" t="s">
        <v>758</v>
      </c>
      <c r="WJY314" s="417" t="s">
        <v>778</v>
      </c>
      <c r="WJZ314" s="414" t="s">
        <v>648</v>
      </c>
      <c r="WKA314" s="415">
        <v>4</v>
      </c>
      <c r="WKB314" s="418" t="s">
        <v>758</v>
      </c>
      <c r="WKC314" s="417" t="s">
        <v>778</v>
      </c>
      <c r="WKD314" s="414" t="s">
        <v>648</v>
      </c>
      <c r="WKE314" s="415">
        <v>4</v>
      </c>
      <c r="WKF314" s="418" t="s">
        <v>758</v>
      </c>
      <c r="WKG314" s="417" t="s">
        <v>778</v>
      </c>
      <c r="WKH314" s="414" t="s">
        <v>648</v>
      </c>
      <c r="WKI314" s="415">
        <v>4</v>
      </c>
      <c r="WKJ314" s="418" t="s">
        <v>758</v>
      </c>
      <c r="WKK314" s="417" t="s">
        <v>778</v>
      </c>
      <c r="WKL314" s="414" t="s">
        <v>648</v>
      </c>
      <c r="WKM314" s="415">
        <v>4</v>
      </c>
      <c r="WKN314" s="418" t="s">
        <v>758</v>
      </c>
      <c r="WKO314" s="417" t="s">
        <v>778</v>
      </c>
      <c r="WKP314" s="414" t="s">
        <v>648</v>
      </c>
      <c r="WKQ314" s="415">
        <v>4</v>
      </c>
      <c r="WKR314" s="418" t="s">
        <v>758</v>
      </c>
      <c r="WKS314" s="417" t="s">
        <v>778</v>
      </c>
      <c r="WKT314" s="414" t="s">
        <v>648</v>
      </c>
      <c r="WKU314" s="415">
        <v>4</v>
      </c>
      <c r="WKV314" s="418" t="s">
        <v>758</v>
      </c>
      <c r="WKW314" s="417" t="s">
        <v>778</v>
      </c>
      <c r="WKX314" s="414" t="s">
        <v>648</v>
      </c>
      <c r="WKY314" s="415">
        <v>4</v>
      </c>
      <c r="WKZ314" s="418" t="s">
        <v>758</v>
      </c>
      <c r="WLA314" s="417" t="s">
        <v>778</v>
      </c>
      <c r="WLB314" s="414" t="s">
        <v>648</v>
      </c>
      <c r="WLC314" s="415">
        <v>4</v>
      </c>
      <c r="WLD314" s="418" t="s">
        <v>758</v>
      </c>
      <c r="WLE314" s="417" t="s">
        <v>778</v>
      </c>
      <c r="WLF314" s="414" t="s">
        <v>648</v>
      </c>
      <c r="WLG314" s="415">
        <v>4</v>
      </c>
      <c r="WLH314" s="418" t="s">
        <v>758</v>
      </c>
      <c r="WLI314" s="417" t="s">
        <v>778</v>
      </c>
      <c r="WLJ314" s="414" t="s">
        <v>648</v>
      </c>
      <c r="WLK314" s="415">
        <v>4</v>
      </c>
      <c r="WLL314" s="418" t="s">
        <v>758</v>
      </c>
      <c r="WLM314" s="417" t="s">
        <v>778</v>
      </c>
      <c r="WLN314" s="414" t="s">
        <v>648</v>
      </c>
      <c r="WLO314" s="415">
        <v>4</v>
      </c>
      <c r="WLP314" s="418" t="s">
        <v>758</v>
      </c>
      <c r="WLQ314" s="417" t="s">
        <v>778</v>
      </c>
      <c r="WLR314" s="414" t="s">
        <v>648</v>
      </c>
      <c r="WLS314" s="415">
        <v>4</v>
      </c>
      <c r="WLT314" s="418" t="s">
        <v>758</v>
      </c>
      <c r="WLU314" s="417" t="s">
        <v>778</v>
      </c>
      <c r="WLV314" s="414" t="s">
        <v>648</v>
      </c>
      <c r="WLW314" s="415">
        <v>4</v>
      </c>
      <c r="WLX314" s="418" t="s">
        <v>758</v>
      </c>
      <c r="WLY314" s="417" t="s">
        <v>778</v>
      </c>
      <c r="WLZ314" s="414" t="s">
        <v>648</v>
      </c>
      <c r="WMA314" s="415">
        <v>4</v>
      </c>
      <c r="WMB314" s="418" t="s">
        <v>758</v>
      </c>
      <c r="WMC314" s="417" t="s">
        <v>778</v>
      </c>
      <c r="WMD314" s="414" t="s">
        <v>648</v>
      </c>
      <c r="WME314" s="415">
        <v>4</v>
      </c>
      <c r="WMF314" s="418" t="s">
        <v>758</v>
      </c>
      <c r="WMG314" s="417" t="s">
        <v>778</v>
      </c>
      <c r="WMH314" s="414" t="s">
        <v>648</v>
      </c>
      <c r="WMI314" s="415">
        <v>4</v>
      </c>
      <c r="WMJ314" s="418" t="s">
        <v>758</v>
      </c>
      <c r="WMK314" s="417" t="s">
        <v>778</v>
      </c>
      <c r="WML314" s="414" t="s">
        <v>648</v>
      </c>
      <c r="WMM314" s="415">
        <v>4</v>
      </c>
      <c r="WMN314" s="418" t="s">
        <v>758</v>
      </c>
      <c r="WMO314" s="417" t="s">
        <v>778</v>
      </c>
      <c r="WMP314" s="414" t="s">
        <v>648</v>
      </c>
      <c r="WMQ314" s="415">
        <v>4</v>
      </c>
      <c r="WMR314" s="418" t="s">
        <v>758</v>
      </c>
      <c r="WMS314" s="417" t="s">
        <v>778</v>
      </c>
      <c r="WMT314" s="414" t="s">
        <v>648</v>
      </c>
      <c r="WMU314" s="415">
        <v>4</v>
      </c>
      <c r="WMV314" s="418" t="s">
        <v>758</v>
      </c>
      <c r="WMW314" s="417" t="s">
        <v>778</v>
      </c>
      <c r="WMX314" s="414" t="s">
        <v>648</v>
      </c>
      <c r="WMY314" s="415">
        <v>4</v>
      </c>
      <c r="WMZ314" s="418" t="s">
        <v>758</v>
      </c>
      <c r="WNA314" s="417" t="s">
        <v>778</v>
      </c>
      <c r="WNB314" s="414" t="s">
        <v>648</v>
      </c>
      <c r="WNC314" s="415">
        <v>4</v>
      </c>
      <c r="WND314" s="418" t="s">
        <v>758</v>
      </c>
      <c r="WNE314" s="417" t="s">
        <v>778</v>
      </c>
      <c r="WNF314" s="414" t="s">
        <v>648</v>
      </c>
      <c r="WNG314" s="415">
        <v>4</v>
      </c>
      <c r="WNH314" s="418" t="s">
        <v>758</v>
      </c>
      <c r="WNI314" s="417" t="s">
        <v>778</v>
      </c>
      <c r="WNJ314" s="414" t="s">
        <v>648</v>
      </c>
      <c r="WNK314" s="415">
        <v>4</v>
      </c>
      <c r="WNL314" s="418" t="s">
        <v>758</v>
      </c>
      <c r="WNM314" s="417" t="s">
        <v>778</v>
      </c>
      <c r="WNN314" s="414" t="s">
        <v>648</v>
      </c>
      <c r="WNO314" s="415">
        <v>4</v>
      </c>
      <c r="WNP314" s="418" t="s">
        <v>758</v>
      </c>
      <c r="WNQ314" s="417" t="s">
        <v>778</v>
      </c>
      <c r="WNR314" s="414" t="s">
        <v>648</v>
      </c>
      <c r="WNS314" s="415">
        <v>4</v>
      </c>
      <c r="WNT314" s="418" t="s">
        <v>758</v>
      </c>
      <c r="WNU314" s="417" t="s">
        <v>778</v>
      </c>
      <c r="WNV314" s="414" t="s">
        <v>648</v>
      </c>
      <c r="WNW314" s="415">
        <v>4</v>
      </c>
      <c r="WNX314" s="418" t="s">
        <v>758</v>
      </c>
      <c r="WNY314" s="417" t="s">
        <v>778</v>
      </c>
      <c r="WNZ314" s="414" t="s">
        <v>648</v>
      </c>
      <c r="WOA314" s="415">
        <v>4</v>
      </c>
      <c r="WOB314" s="418" t="s">
        <v>758</v>
      </c>
      <c r="WOC314" s="417" t="s">
        <v>778</v>
      </c>
      <c r="WOD314" s="414" t="s">
        <v>648</v>
      </c>
      <c r="WOE314" s="415">
        <v>4</v>
      </c>
      <c r="WOF314" s="418" t="s">
        <v>758</v>
      </c>
      <c r="WOG314" s="417" t="s">
        <v>778</v>
      </c>
      <c r="WOH314" s="414" t="s">
        <v>648</v>
      </c>
      <c r="WOI314" s="415">
        <v>4</v>
      </c>
      <c r="WOJ314" s="418" t="s">
        <v>758</v>
      </c>
      <c r="WOK314" s="417" t="s">
        <v>778</v>
      </c>
      <c r="WOL314" s="414" t="s">
        <v>648</v>
      </c>
      <c r="WOM314" s="415">
        <v>4</v>
      </c>
      <c r="WON314" s="418" t="s">
        <v>758</v>
      </c>
      <c r="WOO314" s="417" t="s">
        <v>778</v>
      </c>
      <c r="WOP314" s="414" t="s">
        <v>648</v>
      </c>
      <c r="WOQ314" s="415">
        <v>4</v>
      </c>
      <c r="WOR314" s="418" t="s">
        <v>758</v>
      </c>
      <c r="WOS314" s="417" t="s">
        <v>778</v>
      </c>
      <c r="WOT314" s="414" t="s">
        <v>648</v>
      </c>
      <c r="WOU314" s="415">
        <v>4</v>
      </c>
      <c r="WOV314" s="418" t="s">
        <v>758</v>
      </c>
      <c r="WOW314" s="417" t="s">
        <v>778</v>
      </c>
      <c r="WOX314" s="414" t="s">
        <v>648</v>
      </c>
      <c r="WOY314" s="415">
        <v>4</v>
      </c>
      <c r="WOZ314" s="418" t="s">
        <v>758</v>
      </c>
      <c r="WPA314" s="417" t="s">
        <v>778</v>
      </c>
      <c r="WPB314" s="414" t="s">
        <v>648</v>
      </c>
      <c r="WPC314" s="415">
        <v>4</v>
      </c>
      <c r="WPD314" s="418" t="s">
        <v>758</v>
      </c>
      <c r="WPE314" s="417" t="s">
        <v>778</v>
      </c>
      <c r="WPF314" s="414" t="s">
        <v>648</v>
      </c>
      <c r="WPG314" s="415">
        <v>4</v>
      </c>
      <c r="WPH314" s="418" t="s">
        <v>758</v>
      </c>
      <c r="WPI314" s="417" t="s">
        <v>778</v>
      </c>
      <c r="WPJ314" s="414" t="s">
        <v>648</v>
      </c>
      <c r="WPK314" s="415">
        <v>4</v>
      </c>
      <c r="WPL314" s="418" t="s">
        <v>758</v>
      </c>
      <c r="WPM314" s="417" t="s">
        <v>778</v>
      </c>
      <c r="WPN314" s="414" t="s">
        <v>648</v>
      </c>
      <c r="WPO314" s="415">
        <v>4</v>
      </c>
      <c r="WPP314" s="418" t="s">
        <v>758</v>
      </c>
      <c r="WPQ314" s="417" t="s">
        <v>778</v>
      </c>
      <c r="WPR314" s="414" t="s">
        <v>648</v>
      </c>
      <c r="WPS314" s="415">
        <v>4</v>
      </c>
      <c r="WPT314" s="418" t="s">
        <v>758</v>
      </c>
      <c r="WPU314" s="417" t="s">
        <v>778</v>
      </c>
      <c r="WPV314" s="414" t="s">
        <v>648</v>
      </c>
      <c r="WPW314" s="415">
        <v>4</v>
      </c>
      <c r="WPX314" s="418" t="s">
        <v>758</v>
      </c>
      <c r="WPY314" s="417" t="s">
        <v>778</v>
      </c>
      <c r="WPZ314" s="414" t="s">
        <v>648</v>
      </c>
      <c r="WQA314" s="415">
        <v>4</v>
      </c>
      <c r="WQB314" s="418" t="s">
        <v>758</v>
      </c>
      <c r="WQC314" s="417" t="s">
        <v>778</v>
      </c>
      <c r="WQD314" s="414" t="s">
        <v>648</v>
      </c>
      <c r="WQE314" s="415">
        <v>4</v>
      </c>
      <c r="WQF314" s="418" t="s">
        <v>758</v>
      </c>
      <c r="WQG314" s="417" t="s">
        <v>778</v>
      </c>
      <c r="WQH314" s="414" t="s">
        <v>648</v>
      </c>
      <c r="WQI314" s="415">
        <v>4</v>
      </c>
      <c r="WQJ314" s="418" t="s">
        <v>758</v>
      </c>
      <c r="WQK314" s="417" t="s">
        <v>778</v>
      </c>
      <c r="WQL314" s="414" t="s">
        <v>648</v>
      </c>
      <c r="WQM314" s="415">
        <v>4</v>
      </c>
      <c r="WQN314" s="418" t="s">
        <v>758</v>
      </c>
      <c r="WQO314" s="417" t="s">
        <v>778</v>
      </c>
      <c r="WQP314" s="414" t="s">
        <v>648</v>
      </c>
      <c r="WQQ314" s="415">
        <v>4</v>
      </c>
      <c r="WQR314" s="418" t="s">
        <v>758</v>
      </c>
      <c r="WQS314" s="417" t="s">
        <v>778</v>
      </c>
      <c r="WQT314" s="414" t="s">
        <v>648</v>
      </c>
      <c r="WQU314" s="415">
        <v>4</v>
      </c>
      <c r="WQV314" s="418" t="s">
        <v>758</v>
      </c>
      <c r="WQW314" s="417" t="s">
        <v>778</v>
      </c>
      <c r="WQX314" s="414" t="s">
        <v>648</v>
      </c>
      <c r="WQY314" s="415">
        <v>4</v>
      </c>
      <c r="WQZ314" s="418" t="s">
        <v>758</v>
      </c>
      <c r="WRA314" s="417" t="s">
        <v>778</v>
      </c>
      <c r="WRB314" s="414" t="s">
        <v>648</v>
      </c>
      <c r="WRC314" s="415">
        <v>4</v>
      </c>
      <c r="WRD314" s="418" t="s">
        <v>758</v>
      </c>
      <c r="WRE314" s="417" t="s">
        <v>778</v>
      </c>
      <c r="WRF314" s="414" t="s">
        <v>648</v>
      </c>
      <c r="WRG314" s="415">
        <v>4</v>
      </c>
      <c r="WRH314" s="418" t="s">
        <v>758</v>
      </c>
      <c r="WRI314" s="417" t="s">
        <v>778</v>
      </c>
      <c r="WRJ314" s="414" t="s">
        <v>648</v>
      </c>
      <c r="WRK314" s="415">
        <v>4</v>
      </c>
      <c r="WRL314" s="418" t="s">
        <v>758</v>
      </c>
      <c r="WRM314" s="417" t="s">
        <v>778</v>
      </c>
      <c r="WRN314" s="414" t="s">
        <v>648</v>
      </c>
      <c r="WRO314" s="415">
        <v>4</v>
      </c>
      <c r="WRP314" s="418" t="s">
        <v>758</v>
      </c>
      <c r="WRQ314" s="417" t="s">
        <v>778</v>
      </c>
      <c r="WRR314" s="414" t="s">
        <v>648</v>
      </c>
      <c r="WRS314" s="415">
        <v>4</v>
      </c>
      <c r="WRT314" s="418" t="s">
        <v>758</v>
      </c>
      <c r="WRU314" s="417" t="s">
        <v>778</v>
      </c>
      <c r="WRV314" s="414" t="s">
        <v>648</v>
      </c>
      <c r="WRW314" s="415">
        <v>4</v>
      </c>
      <c r="WRX314" s="418" t="s">
        <v>758</v>
      </c>
      <c r="WRY314" s="417" t="s">
        <v>778</v>
      </c>
      <c r="WRZ314" s="414" t="s">
        <v>648</v>
      </c>
      <c r="WSA314" s="415">
        <v>4</v>
      </c>
      <c r="WSB314" s="418" t="s">
        <v>758</v>
      </c>
      <c r="WSC314" s="417" t="s">
        <v>778</v>
      </c>
      <c r="WSD314" s="414" t="s">
        <v>648</v>
      </c>
      <c r="WSE314" s="415">
        <v>4</v>
      </c>
      <c r="WSF314" s="418" t="s">
        <v>758</v>
      </c>
      <c r="WSG314" s="417" t="s">
        <v>778</v>
      </c>
      <c r="WSH314" s="414" t="s">
        <v>648</v>
      </c>
      <c r="WSI314" s="415">
        <v>4</v>
      </c>
      <c r="WSJ314" s="418" t="s">
        <v>758</v>
      </c>
      <c r="WSK314" s="417" t="s">
        <v>778</v>
      </c>
      <c r="WSL314" s="414" t="s">
        <v>648</v>
      </c>
      <c r="WSM314" s="415">
        <v>4</v>
      </c>
      <c r="WSN314" s="418" t="s">
        <v>758</v>
      </c>
      <c r="WSO314" s="417" t="s">
        <v>778</v>
      </c>
      <c r="WSP314" s="414" t="s">
        <v>648</v>
      </c>
      <c r="WSQ314" s="415">
        <v>4</v>
      </c>
      <c r="WSR314" s="418" t="s">
        <v>758</v>
      </c>
      <c r="WSS314" s="417" t="s">
        <v>778</v>
      </c>
      <c r="WST314" s="414" t="s">
        <v>648</v>
      </c>
      <c r="WSU314" s="415">
        <v>4</v>
      </c>
      <c r="WSV314" s="418" t="s">
        <v>758</v>
      </c>
      <c r="WSW314" s="417" t="s">
        <v>778</v>
      </c>
      <c r="WSX314" s="414" t="s">
        <v>648</v>
      </c>
      <c r="WSY314" s="415">
        <v>4</v>
      </c>
      <c r="WSZ314" s="418" t="s">
        <v>758</v>
      </c>
      <c r="WTA314" s="417" t="s">
        <v>778</v>
      </c>
      <c r="WTB314" s="414" t="s">
        <v>648</v>
      </c>
      <c r="WTC314" s="415">
        <v>4</v>
      </c>
      <c r="WTD314" s="418" t="s">
        <v>758</v>
      </c>
      <c r="WTE314" s="417" t="s">
        <v>778</v>
      </c>
      <c r="WTF314" s="414" t="s">
        <v>648</v>
      </c>
      <c r="WTG314" s="415">
        <v>4</v>
      </c>
      <c r="WTH314" s="418" t="s">
        <v>758</v>
      </c>
      <c r="WTI314" s="417" t="s">
        <v>778</v>
      </c>
      <c r="WTJ314" s="414" t="s">
        <v>648</v>
      </c>
      <c r="WTK314" s="415">
        <v>4</v>
      </c>
      <c r="WTL314" s="418" t="s">
        <v>758</v>
      </c>
      <c r="WTM314" s="417" t="s">
        <v>778</v>
      </c>
      <c r="WTN314" s="414" t="s">
        <v>648</v>
      </c>
      <c r="WTO314" s="415">
        <v>4</v>
      </c>
      <c r="WTP314" s="418" t="s">
        <v>758</v>
      </c>
      <c r="WTQ314" s="417" t="s">
        <v>778</v>
      </c>
      <c r="WTR314" s="414" t="s">
        <v>648</v>
      </c>
      <c r="WTS314" s="415">
        <v>4</v>
      </c>
      <c r="WTT314" s="418" t="s">
        <v>758</v>
      </c>
      <c r="WTU314" s="417" t="s">
        <v>778</v>
      </c>
      <c r="WTV314" s="414" t="s">
        <v>648</v>
      </c>
      <c r="WTW314" s="415">
        <v>4</v>
      </c>
      <c r="WTX314" s="418" t="s">
        <v>758</v>
      </c>
      <c r="WTY314" s="417" t="s">
        <v>778</v>
      </c>
      <c r="WTZ314" s="414" t="s">
        <v>648</v>
      </c>
      <c r="WUA314" s="415">
        <v>4</v>
      </c>
      <c r="WUB314" s="418" t="s">
        <v>758</v>
      </c>
      <c r="WUC314" s="417" t="s">
        <v>778</v>
      </c>
      <c r="WUD314" s="414" t="s">
        <v>648</v>
      </c>
      <c r="WUE314" s="415">
        <v>4</v>
      </c>
      <c r="WUF314" s="418" t="s">
        <v>758</v>
      </c>
      <c r="WUG314" s="417" t="s">
        <v>778</v>
      </c>
      <c r="WUH314" s="414" t="s">
        <v>648</v>
      </c>
      <c r="WUI314" s="415">
        <v>4</v>
      </c>
      <c r="WUJ314" s="418" t="s">
        <v>758</v>
      </c>
      <c r="WUK314" s="417" t="s">
        <v>778</v>
      </c>
      <c r="WUL314" s="414" t="s">
        <v>648</v>
      </c>
      <c r="WUM314" s="415">
        <v>4</v>
      </c>
      <c r="WUN314" s="418" t="s">
        <v>758</v>
      </c>
      <c r="WUO314" s="417" t="s">
        <v>778</v>
      </c>
      <c r="WUP314" s="414" t="s">
        <v>648</v>
      </c>
      <c r="WUQ314" s="415">
        <v>4</v>
      </c>
      <c r="WUR314" s="418" t="s">
        <v>758</v>
      </c>
      <c r="WUS314" s="417" t="s">
        <v>778</v>
      </c>
      <c r="WUT314" s="414" t="s">
        <v>648</v>
      </c>
      <c r="WUU314" s="415">
        <v>4</v>
      </c>
      <c r="WUV314" s="418" t="s">
        <v>758</v>
      </c>
      <c r="WUW314" s="417" t="s">
        <v>778</v>
      </c>
      <c r="WUX314" s="414" t="s">
        <v>648</v>
      </c>
      <c r="WUY314" s="415">
        <v>4</v>
      </c>
      <c r="WUZ314" s="418" t="s">
        <v>758</v>
      </c>
      <c r="WVA314" s="417" t="s">
        <v>778</v>
      </c>
      <c r="WVB314" s="414" t="s">
        <v>648</v>
      </c>
      <c r="WVC314" s="415">
        <v>4</v>
      </c>
      <c r="WVD314" s="418" t="s">
        <v>758</v>
      </c>
      <c r="WVE314" s="417" t="s">
        <v>778</v>
      </c>
      <c r="WVF314" s="414" t="s">
        <v>648</v>
      </c>
      <c r="WVG314" s="415">
        <v>4</v>
      </c>
      <c r="WVH314" s="418" t="s">
        <v>758</v>
      </c>
      <c r="WVI314" s="417" t="s">
        <v>778</v>
      </c>
      <c r="WVJ314" s="414" t="s">
        <v>648</v>
      </c>
      <c r="WVK314" s="415">
        <v>4</v>
      </c>
      <c r="WVL314" s="418" t="s">
        <v>758</v>
      </c>
      <c r="WVM314" s="417" t="s">
        <v>778</v>
      </c>
      <c r="WVN314" s="414" t="s">
        <v>648</v>
      </c>
      <c r="WVO314" s="415">
        <v>4</v>
      </c>
      <c r="WVP314" s="418" t="s">
        <v>758</v>
      </c>
      <c r="WVQ314" s="417" t="s">
        <v>778</v>
      </c>
      <c r="WVR314" s="414" t="s">
        <v>648</v>
      </c>
      <c r="WVS314" s="415">
        <v>4</v>
      </c>
      <c r="WVT314" s="418" t="s">
        <v>758</v>
      </c>
      <c r="WVU314" s="417" t="s">
        <v>778</v>
      </c>
      <c r="WVV314" s="414" t="s">
        <v>648</v>
      </c>
      <c r="WVW314" s="415">
        <v>4</v>
      </c>
      <c r="WVX314" s="418" t="s">
        <v>758</v>
      </c>
      <c r="WVY314" s="417" t="s">
        <v>778</v>
      </c>
      <c r="WVZ314" s="414" t="s">
        <v>648</v>
      </c>
      <c r="WWA314" s="415">
        <v>4</v>
      </c>
      <c r="WWB314" s="418" t="s">
        <v>758</v>
      </c>
      <c r="WWC314" s="417" t="s">
        <v>778</v>
      </c>
      <c r="WWD314" s="414" t="s">
        <v>648</v>
      </c>
      <c r="WWE314" s="415">
        <v>4</v>
      </c>
      <c r="WWF314" s="418" t="s">
        <v>758</v>
      </c>
      <c r="WWG314" s="417" t="s">
        <v>778</v>
      </c>
      <c r="WWH314" s="414" t="s">
        <v>648</v>
      </c>
      <c r="WWI314" s="415">
        <v>4</v>
      </c>
      <c r="WWJ314" s="418" t="s">
        <v>758</v>
      </c>
      <c r="WWK314" s="417" t="s">
        <v>778</v>
      </c>
      <c r="WWL314" s="414" t="s">
        <v>648</v>
      </c>
      <c r="WWM314" s="415">
        <v>4</v>
      </c>
      <c r="WWN314" s="418" t="s">
        <v>758</v>
      </c>
      <c r="WWO314" s="417" t="s">
        <v>778</v>
      </c>
      <c r="WWP314" s="414" t="s">
        <v>648</v>
      </c>
      <c r="WWQ314" s="415">
        <v>4</v>
      </c>
      <c r="WWR314" s="418" t="s">
        <v>758</v>
      </c>
      <c r="WWS314" s="417" t="s">
        <v>778</v>
      </c>
      <c r="WWT314" s="414" t="s">
        <v>648</v>
      </c>
      <c r="WWU314" s="415">
        <v>4</v>
      </c>
      <c r="WWV314" s="418" t="s">
        <v>758</v>
      </c>
      <c r="WWW314" s="417" t="s">
        <v>778</v>
      </c>
      <c r="WWX314" s="414" t="s">
        <v>648</v>
      </c>
      <c r="WWY314" s="415">
        <v>4</v>
      </c>
      <c r="WWZ314" s="418" t="s">
        <v>758</v>
      </c>
      <c r="WXA314" s="417" t="s">
        <v>778</v>
      </c>
      <c r="WXB314" s="414" t="s">
        <v>648</v>
      </c>
      <c r="WXC314" s="415">
        <v>4</v>
      </c>
      <c r="WXD314" s="418" t="s">
        <v>758</v>
      </c>
      <c r="WXE314" s="417" t="s">
        <v>778</v>
      </c>
      <c r="WXF314" s="414" t="s">
        <v>648</v>
      </c>
      <c r="WXG314" s="415">
        <v>4</v>
      </c>
      <c r="WXH314" s="418" t="s">
        <v>758</v>
      </c>
      <c r="WXI314" s="417" t="s">
        <v>778</v>
      </c>
      <c r="WXJ314" s="414" t="s">
        <v>648</v>
      </c>
      <c r="WXK314" s="415">
        <v>4</v>
      </c>
      <c r="WXL314" s="418" t="s">
        <v>758</v>
      </c>
      <c r="WXM314" s="417" t="s">
        <v>778</v>
      </c>
      <c r="WXN314" s="414" t="s">
        <v>648</v>
      </c>
      <c r="WXO314" s="415">
        <v>4</v>
      </c>
      <c r="WXP314" s="418" t="s">
        <v>758</v>
      </c>
      <c r="WXQ314" s="417" t="s">
        <v>778</v>
      </c>
      <c r="WXR314" s="414" t="s">
        <v>648</v>
      </c>
      <c r="WXS314" s="415">
        <v>4</v>
      </c>
      <c r="WXT314" s="418" t="s">
        <v>758</v>
      </c>
      <c r="WXU314" s="417" t="s">
        <v>778</v>
      </c>
      <c r="WXV314" s="414" t="s">
        <v>648</v>
      </c>
      <c r="WXW314" s="415">
        <v>4</v>
      </c>
      <c r="WXX314" s="418" t="s">
        <v>758</v>
      </c>
      <c r="WXY314" s="417" t="s">
        <v>778</v>
      </c>
      <c r="WXZ314" s="414" t="s">
        <v>648</v>
      </c>
      <c r="WYA314" s="415">
        <v>4</v>
      </c>
      <c r="WYB314" s="418" t="s">
        <v>758</v>
      </c>
      <c r="WYC314" s="417" t="s">
        <v>778</v>
      </c>
      <c r="WYD314" s="414" t="s">
        <v>648</v>
      </c>
      <c r="WYE314" s="415">
        <v>4</v>
      </c>
      <c r="WYF314" s="418" t="s">
        <v>758</v>
      </c>
      <c r="WYG314" s="417" t="s">
        <v>778</v>
      </c>
      <c r="WYH314" s="414" t="s">
        <v>648</v>
      </c>
      <c r="WYI314" s="415">
        <v>4</v>
      </c>
      <c r="WYJ314" s="418" t="s">
        <v>758</v>
      </c>
      <c r="WYK314" s="417" t="s">
        <v>778</v>
      </c>
      <c r="WYL314" s="414" t="s">
        <v>648</v>
      </c>
      <c r="WYM314" s="415">
        <v>4</v>
      </c>
      <c r="WYN314" s="418" t="s">
        <v>758</v>
      </c>
      <c r="WYO314" s="417" t="s">
        <v>778</v>
      </c>
      <c r="WYP314" s="414" t="s">
        <v>648</v>
      </c>
      <c r="WYQ314" s="415">
        <v>4</v>
      </c>
      <c r="WYR314" s="418" t="s">
        <v>758</v>
      </c>
      <c r="WYS314" s="417" t="s">
        <v>778</v>
      </c>
      <c r="WYT314" s="414" t="s">
        <v>648</v>
      </c>
      <c r="WYU314" s="415">
        <v>4</v>
      </c>
      <c r="WYV314" s="418" t="s">
        <v>758</v>
      </c>
      <c r="WYW314" s="417" t="s">
        <v>778</v>
      </c>
      <c r="WYX314" s="414" t="s">
        <v>648</v>
      </c>
      <c r="WYY314" s="415">
        <v>4</v>
      </c>
      <c r="WYZ314" s="418" t="s">
        <v>758</v>
      </c>
      <c r="WZA314" s="417" t="s">
        <v>778</v>
      </c>
      <c r="WZB314" s="414" t="s">
        <v>648</v>
      </c>
      <c r="WZC314" s="415">
        <v>4</v>
      </c>
      <c r="WZD314" s="418" t="s">
        <v>758</v>
      </c>
      <c r="WZE314" s="417" t="s">
        <v>778</v>
      </c>
      <c r="WZF314" s="414" t="s">
        <v>648</v>
      </c>
      <c r="WZG314" s="415">
        <v>4</v>
      </c>
      <c r="WZH314" s="418" t="s">
        <v>758</v>
      </c>
      <c r="WZI314" s="417" t="s">
        <v>778</v>
      </c>
      <c r="WZJ314" s="414" t="s">
        <v>648</v>
      </c>
      <c r="WZK314" s="415">
        <v>4</v>
      </c>
      <c r="WZL314" s="418" t="s">
        <v>758</v>
      </c>
      <c r="WZM314" s="417" t="s">
        <v>778</v>
      </c>
      <c r="WZN314" s="414" t="s">
        <v>648</v>
      </c>
      <c r="WZO314" s="415">
        <v>4</v>
      </c>
      <c r="WZP314" s="418" t="s">
        <v>758</v>
      </c>
      <c r="WZQ314" s="417" t="s">
        <v>778</v>
      </c>
      <c r="WZR314" s="414" t="s">
        <v>648</v>
      </c>
      <c r="WZS314" s="415">
        <v>4</v>
      </c>
      <c r="WZT314" s="418" t="s">
        <v>758</v>
      </c>
      <c r="WZU314" s="417" t="s">
        <v>778</v>
      </c>
      <c r="WZV314" s="414" t="s">
        <v>648</v>
      </c>
      <c r="WZW314" s="415">
        <v>4</v>
      </c>
      <c r="WZX314" s="418" t="s">
        <v>758</v>
      </c>
      <c r="WZY314" s="417" t="s">
        <v>778</v>
      </c>
      <c r="WZZ314" s="414" t="s">
        <v>648</v>
      </c>
      <c r="XAA314" s="415">
        <v>4</v>
      </c>
      <c r="XAB314" s="418" t="s">
        <v>758</v>
      </c>
      <c r="XAC314" s="417" t="s">
        <v>778</v>
      </c>
      <c r="XAD314" s="414" t="s">
        <v>648</v>
      </c>
      <c r="XAE314" s="415">
        <v>4</v>
      </c>
      <c r="XAF314" s="418" t="s">
        <v>758</v>
      </c>
      <c r="XAG314" s="417" t="s">
        <v>778</v>
      </c>
      <c r="XAH314" s="414" t="s">
        <v>648</v>
      </c>
      <c r="XAI314" s="415">
        <v>4</v>
      </c>
      <c r="XAJ314" s="418" t="s">
        <v>758</v>
      </c>
      <c r="XAK314" s="417" t="s">
        <v>778</v>
      </c>
      <c r="XAL314" s="414" t="s">
        <v>648</v>
      </c>
      <c r="XAM314" s="415">
        <v>4</v>
      </c>
      <c r="XAN314" s="418" t="s">
        <v>758</v>
      </c>
      <c r="XAO314" s="417" t="s">
        <v>778</v>
      </c>
      <c r="XAP314" s="414" t="s">
        <v>648</v>
      </c>
      <c r="XAQ314" s="415">
        <v>4</v>
      </c>
      <c r="XAR314" s="418" t="s">
        <v>758</v>
      </c>
      <c r="XAS314" s="417" t="s">
        <v>778</v>
      </c>
      <c r="XAT314" s="414" t="s">
        <v>648</v>
      </c>
      <c r="XAU314" s="415">
        <v>4</v>
      </c>
      <c r="XAV314" s="418" t="s">
        <v>758</v>
      </c>
      <c r="XAW314" s="417" t="s">
        <v>778</v>
      </c>
      <c r="XAX314" s="414" t="s">
        <v>648</v>
      </c>
      <c r="XAY314" s="415">
        <v>4</v>
      </c>
      <c r="XAZ314" s="418" t="s">
        <v>758</v>
      </c>
      <c r="XBA314" s="417" t="s">
        <v>778</v>
      </c>
      <c r="XBB314" s="414" t="s">
        <v>648</v>
      </c>
      <c r="XBC314" s="415">
        <v>4</v>
      </c>
      <c r="XBD314" s="418" t="s">
        <v>758</v>
      </c>
      <c r="XBE314" s="417" t="s">
        <v>778</v>
      </c>
      <c r="XBF314" s="414" t="s">
        <v>648</v>
      </c>
      <c r="XBG314" s="415">
        <v>4</v>
      </c>
      <c r="XBH314" s="418" t="s">
        <v>758</v>
      </c>
      <c r="XBI314" s="417" t="s">
        <v>778</v>
      </c>
      <c r="XBJ314" s="414" t="s">
        <v>648</v>
      </c>
      <c r="XBK314" s="415">
        <v>4</v>
      </c>
      <c r="XBL314" s="418" t="s">
        <v>758</v>
      </c>
      <c r="XBM314" s="417" t="s">
        <v>778</v>
      </c>
      <c r="XBN314" s="414" t="s">
        <v>648</v>
      </c>
      <c r="XBO314" s="415">
        <v>4</v>
      </c>
      <c r="XBP314" s="418" t="s">
        <v>758</v>
      </c>
      <c r="XBQ314" s="417" t="s">
        <v>778</v>
      </c>
      <c r="XBR314" s="414" t="s">
        <v>648</v>
      </c>
      <c r="XBS314" s="415">
        <v>4</v>
      </c>
      <c r="XBT314" s="418" t="s">
        <v>758</v>
      </c>
      <c r="XBU314" s="417" t="s">
        <v>778</v>
      </c>
      <c r="XBV314" s="414" t="s">
        <v>648</v>
      </c>
      <c r="XBW314" s="415">
        <v>4</v>
      </c>
      <c r="XBX314" s="418" t="s">
        <v>758</v>
      </c>
      <c r="XBY314" s="417" t="s">
        <v>778</v>
      </c>
      <c r="XBZ314" s="414" t="s">
        <v>648</v>
      </c>
      <c r="XCA314" s="415">
        <v>4</v>
      </c>
      <c r="XCB314" s="418" t="s">
        <v>758</v>
      </c>
      <c r="XCC314" s="417" t="s">
        <v>778</v>
      </c>
      <c r="XCD314" s="414" t="s">
        <v>648</v>
      </c>
      <c r="XCE314" s="415">
        <v>4</v>
      </c>
      <c r="XCF314" s="418" t="s">
        <v>758</v>
      </c>
      <c r="XCG314" s="417" t="s">
        <v>778</v>
      </c>
      <c r="XCH314" s="414" t="s">
        <v>648</v>
      </c>
      <c r="XCI314" s="415">
        <v>4</v>
      </c>
      <c r="XCJ314" s="418" t="s">
        <v>758</v>
      </c>
      <c r="XCK314" s="417" t="s">
        <v>778</v>
      </c>
      <c r="XCL314" s="414" t="s">
        <v>648</v>
      </c>
      <c r="XCM314" s="415">
        <v>4</v>
      </c>
      <c r="XCN314" s="418" t="s">
        <v>758</v>
      </c>
      <c r="XCO314" s="417" t="s">
        <v>778</v>
      </c>
      <c r="XCP314" s="414" t="s">
        <v>648</v>
      </c>
      <c r="XCQ314" s="415">
        <v>4</v>
      </c>
      <c r="XCR314" s="418" t="s">
        <v>758</v>
      </c>
      <c r="XCS314" s="417" t="s">
        <v>778</v>
      </c>
      <c r="XCT314" s="414" t="s">
        <v>648</v>
      </c>
      <c r="XCU314" s="415">
        <v>4</v>
      </c>
      <c r="XCV314" s="418" t="s">
        <v>758</v>
      </c>
      <c r="XCW314" s="417" t="s">
        <v>778</v>
      </c>
      <c r="XCX314" s="414" t="s">
        <v>648</v>
      </c>
      <c r="XCY314" s="415">
        <v>4</v>
      </c>
      <c r="XCZ314" s="418" t="s">
        <v>758</v>
      </c>
      <c r="XDA314" s="417" t="s">
        <v>778</v>
      </c>
      <c r="XDB314" s="414" t="s">
        <v>648</v>
      </c>
      <c r="XDC314" s="415">
        <v>4</v>
      </c>
      <c r="XDD314" s="418" t="s">
        <v>758</v>
      </c>
      <c r="XDE314" s="417" t="s">
        <v>778</v>
      </c>
      <c r="XDF314" s="414" t="s">
        <v>648</v>
      </c>
      <c r="XDG314" s="415">
        <v>4</v>
      </c>
      <c r="XDH314" s="418" t="s">
        <v>758</v>
      </c>
      <c r="XDI314" s="417" t="s">
        <v>778</v>
      </c>
      <c r="XDJ314" s="414" t="s">
        <v>648</v>
      </c>
      <c r="XDK314" s="415">
        <v>4</v>
      </c>
      <c r="XDL314" s="418" t="s">
        <v>758</v>
      </c>
      <c r="XDM314" s="417" t="s">
        <v>778</v>
      </c>
      <c r="XDN314" s="414" t="s">
        <v>648</v>
      </c>
      <c r="XDO314" s="415">
        <v>4</v>
      </c>
      <c r="XDP314" s="418" t="s">
        <v>758</v>
      </c>
      <c r="XDQ314" s="417" t="s">
        <v>778</v>
      </c>
      <c r="XDR314" s="414" t="s">
        <v>648</v>
      </c>
      <c r="XDS314" s="415">
        <v>4</v>
      </c>
      <c r="XDT314" s="418" t="s">
        <v>758</v>
      </c>
      <c r="XDU314" s="417" t="s">
        <v>778</v>
      </c>
      <c r="XDV314" s="414" t="s">
        <v>648</v>
      </c>
      <c r="XDW314" s="415">
        <v>4</v>
      </c>
      <c r="XDX314" s="418" t="s">
        <v>758</v>
      </c>
      <c r="XDY314" s="417" t="s">
        <v>778</v>
      </c>
      <c r="XDZ314" s="414" t="s">
        <v>648</v>
      </c>
      <c r="XEA314" s="415">
        <v>4</v>
      </c>
      <c r="XEB314" s="418" t="s">
        <v>758</v>
      </c>
      <c r="XEC314" s="417" t="s">
        <v>778</v>
      </c>
      <c r="XED314" s="414" t="s">
        <v>648</v>
      </c>
      <c r="XEE314" s="415">
        <v>4</v>
      </c>
      <c r="XEF314" s="418" t="s">
        <v>758</v>
      </c>
      <c r="XEG314" s="417" t="s">
        <v>778</v>
      </c>
      <c r="XEH314" s="414" t="s">
        <v>648</v>
      </c>
      <c r="XEI314" s="415">
        <v>4</v>
      </c>
      <c r="XEJ314" s="418" t="s">
        <v>758</v>
      </c>
      <c r="XEK314" s="417" t="s">
        <v>778</v>
      </c>
      <c r="XEL314" s="414" t="s">
        <v>648</v>
      </c>
      <c r="XEM314" s="415">
        <v>4</v>
      </c>
      <c r="XEN314" s="418" t="s">
        <v>758</v>
      </c>
      <c r="XEO314" s="417" t="s">
        <v>778</v>
      </c>
      <c r="XEP314" s="414" t="s">
        <v>648</v>
      </c>
      <c r="XEQ314" s="415">
        <v>4</v>
      </c>
      <c r="XER314" s="418" t="s">
        <v>758</v>
      </c>
      <c r="XES314" s="417" t="s">
        <v>778</v>
      </c>
      <c r="XET314" s="414" t="s">
        <v>648</v>
      </c>
      <c r="XEU314" s="415">
        <v>4</v>
      </c>
      <c r="XEV314" s="418" t="s">
        <v>758</v>
      </c>
      <c r="XEW314" s="417" t="s">
        <v>778</v>
      </c>
      <c r="XEX314" s="414" t="s">
        <v>648</v>
      </c>
      <c r="XEY314" s="415">
        <v>4</v>
      </c>
      <c r="XEZ314" s="418" t="s">
        <v>758</v>
      </c>
      <c r="XFA314" s="417" t="s">
        <v>778</v>
      </c>
      <c r="XFB314" s="414" t="s">
        <v>648</v>
      </c>
      <c r="XFC314" s="415">
        <v>4</v>
      </c>
    </row>
    <row r="315" spans="5:16383" ht="25.5" customHeight="1" x14ac:dyDescent="0.25">
      <c r="E315" s="417"/>
      <c r="F315" s="414"/>
      <c r="G315" s="415"/>
      <c r="H315" s="418"/>
      <c r="I315" s="417"/>
      <c r="J315" s="414"/>
      <c r="K315" s="415"/>
      <c r="L315" s="418"/>
      <c r="M315" s="417"/>
      <c r="N315" s="414"/>
      <c r="O315" s="415"/>
      <c r="P315" s="418"/>
      <c r="Q315" s="417"/>
      <c r="R315" s="414"/>
      <c r="S315" s="415"/>
      <c r="T315" s="418"/>
      <c r="U315" s="417"/>
      <c r="V315" s="414"/>
      <c r="W315" s="415"/>
      <c r="X315" s="418"/>
      <c r="Y315" s="417"/>
      <c r="Z315" s="414"/>
      <c r="AA315" s="415"/>
      <c r="AB315" s="418"/>
      <c r="AC315" s="417"/>
      <c r="AD315" s="414"/>
      <c r="AE315" s="415"/>
      <c r="AF315" s="418"/>
      <c r="AG315" s="417"/>
      <c r="AH315" s="414"/>
      <c r="AI315" s="415"/>
      <c r="AJ315" s="418"/>
      <c r="AK315" s="417"/>
      <c r="AL315" s="414"/>
      <c r="AM315" s="415"/>
      <c r="AN315" s="418"/>
      <c r="AO315" s="417"/>
      <c r="AP315" s="414"/>
      <c r="AQ315" s="415"/>
      <c r="AR315" s="418"/>
      <c r="AS315" s="417"/>
      <c r="AT315" s="414"/>
      <c r="AU315" s="415"/>
      <c r="AV315" s="418"/>
      <c r="AW315" s="417"/>
      <c r="AX315" s="414"/>
      <c r="AY315" s="415"/>
      <c r="AZ315" s="418"/>
      <c r="BA315" s="417"/>
      <c r="BB315" s="414"/>
      <c r="BC315" s="415"/>
      <c r="BD315" s="418"/>
      <c r="BE315" s="417"/>
      <c r="BF315" s="414"/>
      <c r="BG315" s="415"/>
      <c r="BH315" s="418"/>
      <c r="BI315" s="417"/>
      <c r="BJ315" s="414"/>
      <c r="BK315" s="415"/>
      <c r="BL315" s="418"/>
      <c r="BM315" s="417"/>
      <c r="BN315" s="414"/>
      <c r="BO315" s="415"/>
      <c r="BP315" s="418"/>
      <c r="BQ315" s="417"/>
      <c r="BR315" s="414"/>
      <c r="BS315" s="415">
        <v>26.47</v>
      </c>
      <c r="BT315" s="418" t="s">
        <v>759</v>
      </c>
      <c r="BU315" s="417" t="s">
        <v>263</v>
      </c>
      <c r="BV315" s="414" t="s">
        <v>649</v>
      </c>
      <c r="BW315" s="415">
        <v>26.47</v>
      </c>
      <c r="BX315" s="418" t="s">
        <v>759</v>
      </c>
      <c r="BY315" s="417" t="s">
        <v>263</v>
      </c>
      <c r="BZ315" s="414" t="s">
        <v>649</v>
      </c>
      <c r="CA315" s="415">
        <v>26.47</v>
      </c>
      <c r="CB315" s="418" t="s">
        <v>759</v>
      </c>
      <c r="CC315" s="417" t="s">
        <v>263</v>
      </c>
      <c r="CD315" s="414" t="s">
        <v>649</v>
      </c>
      <c r="CE315" s="415">
        <v>26.47</v>
      </c>
      <c r="CF315" s="418" t="s">
        <v>759</v>
      </c>
      <c r="CG315" s="417" t="s">
        <v>263</v>
      </c>
      <c r="CH315" s="414" t="s">
        <v>649</v>
      </c>
      <c r="CI315" s="415">
        <v>26.47</v>
      </c>
      <c r="CJ315" s="418" t="s">
        <v>759</v>
      </c>
      <c r="CK315" s="417" t="s">
        <v>263</v>
      </c>
      <c r="CL315" s="414" t="s">
        <v>649</v>
      </c>
      <c r="CM315" s="415">
        <v>26.47</v>
      </c>
      <c r="CN315" s="418" t="s">
        <v>759</v>
      </c>
      <c r="CO315" s="417" t="s">
        <v>263</v>
      </c>
      <c r="CP315" s="414" t="s">
        <v>649</v>
      </c>
      <c r="CQ315" s="415">
        <v>26.47</v>
      </c>
      <c r="CR315" s="418" t="s">
        <v>759</v>
      </c>
      <c r="CS315" s="417" t="s">
        <v>263</v>
      </c>
      <c r="CT315" s="414" t="s">
        <v>649</v>
      </c>
      <c r="CU315" s="415">
        <v>26.47</v>
      </c>
      <c r="CV315" s="418" t="s">
        <v>759</v>
      </c>
      <c r="CW315" s="417" t="s">
        <v>263</v>
      </c>
      <c r="CX315" s="414" t="s">
        <v>649</v>
      </c>
      <c r="CY315" s="415">
        <v>26.47</v>
      </c>
      <c r="CZ315" s="418" t="s">
        <v>759</v>
      </c>
      <c r="DA315" s="417" t="s">
        <v>263</v>
      </c>
      <c r="DB315" s="414" t="s">
        <v>649</v>
      </c>
      <c r="DC315" s="415">
        <v>26.47</v>
      </c>
      <c r="DD315" s="418" t="s">
        <v>759</v>
      </c>
      <c r="DE315" s="417" t="s">
        <v>263</v>
      </c>
      <c r="DF315" s="414" t="s">
        <v>649</v>
      </c>
      <c r="DG315" s="415">
        <v>26.47</v>
      </c>
      <c r="DH315" s="418" t="s">
        <v>759</v>
      </c>
      <c r="DI315" s="417" t="s">
        <v>263</v>
      </c>
      <c r="DJ315" s="414" t="s">
        <v>649</v>
      </c>
      <c r="DK315" s="415">
        <v>26.47</v>
      </c>
      <c r="DL315" s="418" t="s">
        <v>759</v>
      </c>
      <c r="DM315" s="417" t="s">
        <v>263</v>
      </c>
      <c r="DN315" s="414" t="s">
        <v>649</v>
      </c>
      <c r="DO315" s="415">
        <v>26.47</v>
      </c>
      <c r="DP315" s="418" t="s">
        <v>759</v>
      </c>
      <c r="DQ315" s="417" t="s">
        <v>263</v>
      </c>
      <c r="DR315" s="414" t="s">
        <v>649</v>
      </c>
      <c r="DS315" s="415">
        <v>26.47</v>
      </c>
      <c r="DT315" s="418" t="s">
        <v>759</v>
      </c>
      <c r="DU315" s="417" t="s">
        <v>263</v>
      </c>
      <c r="DV315" s="414" t="s">
        <v>649</v>
      </c>
      <c r="DW315" s="415">
        <v>26.47</v>
      </c>
      <c r="DX315" s="418" t="s">
        <v>759</v>
      </c>
      <c r="DY315" s="417" t="s">
        <v>263</v>
      </c>
      <c r="DZ315" s="414" t="s">
        <v>649</v>
      </c>
      <c r="EA315" s="415">
        <v>26.47</v>
      </c>
      <c r="EB315" s="418" t="s">
        <v>759</v>
      </c>
      <c r="EC315" s="417" t="s">
        <v>263</v>
      </c>
      <c r="ED315" s="414" t="s">
        <v>649</v>
      </c>
      <c r="EE315" s="415">
        <v>26.47</v>
      </c>
      <c r="EF315" s="418" t="s">
        <v>759</v>
      </c>
      <c r="EG315" s="417" t="s">
        <v>263</v>
      </c>
      <c r="EH315" s="414" t="s">
        <v>649</v>
      </c>
      <c r="EI315" s="415">
        <v>26.47</v>
      </c>
      <c r="EJ315" s="418" t="s">
        <v>759</v>
      </c>
      <c r="EK315" s="417" t="s">
        <v>263</v>
      </c>
      <c r="EL315" s="414" t="s">
        <v>649</v>
      </c>
      <c r="EM315" s="415">
        <v>26.47</v>
      </c>
      <c r="EN315" s="418" t="s">
        <v>759</v>
      </c>
      <c r="EO315" s="417" t="s">
        <v>263</v>
      </c>
      <c r="EP315" s="414" t="s">
        <v>649</v>
      </c>
      <c r="EQ315" s="415">
        <v>26.47</v>
      </c>
      <c r="ER315" s="418" t="s">
        <v>759</v>
      </c>
      <c r="ES315" s="417" t="s">
        <v>263</v>
      </c>
      <c r="ET315" s="414" t="s">
        <v>649</v>
      </c>
      <c r="EU315" s="415">
        <v>26.47</v>
      </c>
      <c r="EV315" s="418" t="s">
        <v>759</v>
      </c>
      <c r="EW315" s="417" t="s">
        <v>263</v>
      </c>
      <c r="EX315" s="414" t="s">
        <v>649</v>
      </c>
      <c r="EY315" s="415">
        <v>26.47</v>
      </c>
      <c r="EZ315" s="418" t="s">
        <v>759</v>
      </c>
      <c r="FA315" s="417" t="s">
        <v>263</v>
      </c>
      <c r="FB315" s="414" t="s">
        <v>649</v>
      </c>
      <c r="FC315" s="415">
        <v>26.47</v>
      </c>
      <c r="FD315" s="418" t="s">
        <v>759</v>
      </c>
      <c r="FE315" s="417" t="s">
        <v>263</v>
      </c>
      <c r="FF315" s="414" t="s">
        <v>649</v>
      </c>
      <c r="FG315" s="415">
        <v>26.47</v>
      </c>
      <c r="FH315" s="418" t="s">
        <v>759</v>
      </c>
      <c r="FI315" s="417" t="s">
        <v>263</v>
      </c>
      <c r="FJ315" s="414" t="s">
        <v>649</v>
      </c>
      <c r="FK315" s="415">
        <v>26.47</v>
      </c>
      <c r="FL315" s="418" t="s">
        <v>759</v>
      </c>
      <c r="FM315" s="417" t="s">
        <v>263</v>
      </c>
      <c r="FN315" s="414" t="s">
        <v>649</v>
      </c>
      <c r="FO315" s="415">
        <v>26.47</v>
      </c>
      <c r="FP315" s="418" t="s">
        <v>759</v>
      </c>
      <c r="FQ315" s="417" t="s">
        <v>263</v>
      </c>
      <c r="FR315" s="414" t="s">
        <v>649</v>
      </c>
      <c r="FS315" s="415">
        <v>26.47</v>
      </c>
      <c r="FT315" s="418" t="s">
        <v>759</v>
      </c>
      <c r="FU315" s="417" t="s">
        <v>263</v>
      </c>
      <c r="FV315" s="414" t="s">
        <v>649</v>
      </c>
      <c r="FW315" s="415">
        <v>26.47</v>
      </c>
      <c r="FX315" s="418" t="s">
        <v>759</v>
      </c>
      <c r="FY315" s="417" t="s">
        <v>263</v>
      </c>
      <c r="FZ315" s="414" t="s">
        <v>649</v>
      </c>
      <c r="GA315" s="415">
        <v>26.47</v>
      </c>
      <c r="GB315" s="418" t="s">
        <v>759</v>
      </c>
      <c r="GC315" s="417" t="s">
        <v>263</v>
      </c>
      <c r="GD315" s="414" t="s">
        <v>649</v>
      </c>
      <c r="GE315" s="415">
        <v>26.47</v>
      </c>
      <c r="GF315" s="418" t="s">
        <v>759</v>
      </c>
      <c r="GG315" s="417" t="s">
        <v>263</v>
      </c>
      <c r="GH315" s="414" t="s">
        <v>649</v>
      </c>
      <c r="GI315" s="415">
        <v>26.47</v>
      </c>
      <c r="GJ315" s="418" t="s">
        <v>759</v>
      </c>
      <c r="GK315" s="417" t="s">
        <v>263</v>
      </c>
      <c r="GL315" s="414" t="s">
        <v>649</v>
      </c>
      <c r="GM315" s="415">
        <v>26.47</v>
      </c>
      <c r="GN315" s="418" t="s">
        <v>759</v>
      </c>
      <c r="GO315" s="417" t="s">
        <v>263</v>
      </c>
      <c r="GP315" s="414" t="s">
        <v>649</v>
      </c>
      <c r="GQ315" s="415">
        <v>26.47</v>
      </c>
      <c r="GR315" s="418" t="s">
        <v>759</v>
      </c>
      <c r="GS315" s="417" t="s">
        <v>263</v>
      </c>
      <c r="GT315" s="414" t="s">
        <v>649</v>
      </c>
      <c r="GU315" s="415">
        <v>26.47</v>
      </c>
      <c r="GV315" s="418" t="s">
        <v>759</v>
      </c>
      <c r="GW315" s="417" t="s">
        <v>263</v>
      </c>
      <c r="GX315" s="414" t="s">
        <v>649</v>
      </c>
      <c r="GY315" s="415">
        <v>26.47</v>
      </c>
      <c r="GZ315" s="418" t="s">
        <v>759</v>
      </c>
      <c r="HA315" s="417" t="s">
        <v>263</v>
      </c>
      <c r="HB315" s="414" t="s">
        <v>649</v>
      </c>
      <c r="HC315" s="415">
        <v>26.47</v>
      </c>
      <c r="HD315" s="418" t="s">
        <v>759</v>
      </c>
      <c r="HE315" s="417" t="s">
        <v>263</v>
      </c>
      <c r="HF315" s="414" t="s">
        <v>649</v>
      </c>
      <c r="HG315" s="415">
        <v>26.47</v>
      </c>
      <c r="HH315" s="418" t="s">
        <v>759</v>
      </c>
      <c r="HI315" s="417" t="s">
        <v>263</v>
      </c>
      <c r="HJ315" s="414" t="s">
        <v>649</v>
      </c>
      <c r="HK315" s="415">
        <v>26.47</v>
      </c>
      <c r="HL315" s="418" t="s">
        <v>759</v>
      </c>
      <c r="HM315" s="417" t="s">
        <v>263</v>
      </c>
      <c r="HN315" s="414" t="s">
        <v>649</v>
      </c>
      <c r="HO315" s="415">
        <v>26.47</v>
      </c>
      <c r="HP315" s="418" t="s">
        <v>759</v>
      </c>
      <c r="HQ315" s="417" t="s">
        <v>263</v>
      </c>
      <c r="HR315" s="414" t="s">
        <v>649</v>
      </c>
      <c r="HS315" s="415">
        <v>26.47</v>
      </c>
      <c r="HT315" s="418" t="s">
        <v>759</v>
      </c>
      <c r="HU315" s="417" t="s">
        <v>263</v>
      </c>
      <c r="HV315" s="414" t="s">
        <v>649</v>
      </c>
      <c r="HW315" s="415">
        <v>26.47</v>
      </c>
      <c r="HX315" s="418" t="s">
        <v>759</v>
      </c>
      <c r="HY315" s="417" t="s">
        <v>263</v>
      </c>
      <c r="HZ315" s="414" t="s">
        <v>649</v>
      </c>
      <c r="IA315" s="415">
        <v>26.47</v>
      </c>
      <c r="IB315" s="418" t="s">
        <v>759</v>
      </c>
      <c r="IC315" s="417" t="s">
        <v>263</v>
      </c>
      <c r="ID315" s="414" t="s">
        <v>649</v>
      </c>
      <c r="IE315" s="415">
        <v>26.47</v>
      </c>
      <c r="IF315" s="418" t="s">
        <v>759</v>
      </c>
      <c r="IG315" s="417" t="s">
        <v>263</v>
      </c>
      <c r="IH315" s="414" t="s">
        <v>649</v>
      </c>
      <c r="II315" s="415">
        <v>26.47</v>
      </c>
      <c r="IJ315" s="418" t="s">
        <v>759</v>
      </c>
      <c r="IK315" s="417" t="s">
        <v>263</v>
      </c>
      <c r="IL315" s="414" t="s">
        <v>649</v>
      </c>
      <c r="IM315" s="415">
        <v>26.47</v>
      </c>
      <c r="IN315" s="418" t="s">
        <v>759</v>
      </c>
      <c r="IO315" s="417" t="s">
        <v>263</v>
      </c>
      <c r="IP315" s="414" t="s">
        <v>649</v>
      </c>
      <c r="IQ315" s="415">
        <v>26.47</v>
      </c>
      <c r="IR315" s="418" t="s">
        <v>759</v>
      </c>
      <c r="IS315" s="417" t="s">
        <v>263</v>
      </c>
      <c r="IT315" s="414" t="s">
        <v>649</v>
      </c>
      <c r="IU315" s="415">
        <v>26.47</v>
      </c>
      <c r="IV315" s="418" t="s">
        <v>759</v>
      </c>
      <c r="IW315" s="417" t="s">
        <v>263</v>
      </c>
      <c r="IX315" s="414" t="s">
        <v>649</v>
      </c>
      <c r="IY315" s="415">
        <v>26.47</v>
      </c>
      <c r="IZ315" s="418" t="s">
        <v>759</v>
      </c>
      <c r="JA315" s="417" t="s">
        <v>263</v>
      </c>
      <c r="JB315" s="414" t="s">
        <v>649</v>
      </c>
      <c r="JC315" s="415">
        <v>26.47</v>
      </c>
      <c r="JD315" s="418" t="s">
        <v>759</v>
      </c>
      <c r="JE315" s="417" t="s">
        <v>263</v>
      </c>
      <c r="JF315" s="414" t="s">
        <v>649</v>
      </c>
      <c r="JG315" s="415">
        <v>26.47</v>
      </c>
      <c r="JH315" s="418" t="s">
        <v>759</v>
      </c>
      <c r="JI315" s="417" t="s">
        <v>263</v>
      </c>
      <c r="JJ315" s="414" t="s">
        <v>649</v>
      </c>
      <c r="JK315" s="415">
        <v>26.47</v>
      </c>
      <c r="JL315" s="418" t="s">
        <v>759</v>
      </c>
      <c r="JM315" s="417" t="s">
        <v>263</v>
      </c>
      <c r="JN315" s="414" t="s">
        <v>649</v>
      </c>
      <c r="JO315" s="415">
        <v>26.47</v>
      </c>
      <c r="JP315" s="418" t="s">
        <v>759</v>
      </c>
      <c r="JQ315" s="417" t="s">
        <v>263</v>
      </c>
      <c r="JR315" s="414" t="s">
        <v>649</v>
      </c>
      <c r="JS315" s="415">
        <v>26.47</v>
      </c>
      <c r="JT315" s="418" t="s">
        <v>759</v>
      </c>
      <c r="JU315" s="417" t="s">
        <v>263</v>
      </c>
      <c r="JV315" s="414" t="s">
        <v>649</v>
      </c>
      <c r="JW315" s="415">
        <v>26.47</v>
      </c>
      <c r="JX315" s="418" t="s">
        <v>759</v>
      </c>
      <c r="JY315" s="417" t="s">
        <v>263</v>
      </c>
      <c r="JZ315" s="414" t="s">
        <v>649</v>
      </c>
      <c r="KA315" s="415">
        <v>26.47</v>
      </c>
      <c r="KB315" s="418" t="s">
        <v>759</v>
      </c>
      <c r="KC315" s="417" t="s">
        <v>263</v>
      </c>
      <c r="KD315" s="414" t="s">
        <v>649</v>
      </c>
      <c r="KE315" s="415">
        <v>26.47</v>
      </c>
      <c r="KF315" s="418" t="s">
        <v>759</v>
      </c>
      <c r="KG315" s="417" t="s">
        <v>263</v>
      </c>
      <c r="KH315" s="414" t="s">
        <v>649</v>
      </c>
      <c r="KI315" s="415">
        <v>26.47</v>
      </c>
      <c r="KJ315" s="418" t="s">
        <v>759</v>
      </c>
      <c r="KK315" s="417" t="s">
        <v>263</v>
      </c>
      <c r="KL315" s="414" t="s">
        <v>649</v>
      </c>
      <c r="KM315" s="415">
        <v>26.47</v>
      </c>
      <c r="KN315" s="418" t="s">
        <v>759</v>
      </c>
      <c r="KO315" s="417" t="s">
        <v>263</v>
      </c>
      <c r="KP315" s="414" t="s">
        <v>649</v>
      </c>
      <c r="KQ315" s="415">
        <v>26.47</v>
      </c>
      <c r="KR315" s="418" t="s">
        <v>759</v>
      </c>
      <c r="KS315" s="417" t="s">
        <v>263</v>
      </c>
      <c r="KT315" s="414" t="s">
        <v>649</v>
      </c>
      <c r="KU315" s="415">
        <v>26.47</v>
      </c>
      <c r="KV315" s="418" t="s">
        <v>759</v>
      </c>
      <c r="KW315" s="417" t="s">
        <v>263</v>
      </c>
      <c r="KX315" s="414" t="s">
        <v>649</v>
      </c>
      <c r="KY315" s="415">
        <v>26.47</v>
      </c>
      <c r="KZ315" s="418" t="s">
        <v>759</v>
      </c>
      <c r="LA315" s="417" t="s">
        <v>263</v>
      </c>
      <c r="LB315" s="414" t="s">
        <v>649</v>
      </c>
      <c r="LC315" s="415">
        <v>26.47</v>
      </c>
      <c r="LD315" s="418" t="s">
        <v>759</v>
      </c>
      <c r="LE315" s="417" t="s">
        <v>263</v>
      </c>
      <c r="LF315" s="414" t="s">
        <v>649</v>
      </c>
      <c r="LG315" s="415">
        <v>26.47</v>
      </c>
      <c r="LH315" s="418" t="s">
        <v>759</v>
      </c>
      <c r="LI315" s="417" t="s">
        <v>263</v>
      </c>
      <c r="LJ315" s="414" t="s">
        <v>649</v>
      </c>
      <c r="LK315" s="415">
        <v>26.47</v>
      </c>
      <c r="LL315" s="418" t="s">
        <v>759</v>
      </c>
      <c r="LM315" s="417" t="s">
        <v>263</v>
      </c>
      <c r="LN315" s="414" t="s">
        <v>649</v>
      </c>
      <c r="LO315" s="415">
        <v>26.47</v>
      </c>
      <c r="LP315" s="418" t="s">
        <v>759</v>
      </c>
      <c r="LQ315" s="417" t="s">
        <v>263</v>
      </c>
      <c r="LR315" s="414" t="s">
        <v>649</v>
      </c>
      <c r="LS315" s="415">
        <v>26.47</v>
      </c>
      <c r="LT315" s="418" t="s">
        <v>759</v>
      </c>
      <c r="LU315" s="417" t="s">
        <v>263</v>
      </c>
      <c r="LV315" s="414" t="s">
        <v>649</v>
      </c>
      <c r="LW315" s="415">
        <v>26.47</v>
      </c>
      <c r="LX315" s="418" t="s">
        <v>759</v>
      </c>
      <c r="LY315" s="417" t="s">
        <v>263</v>
      </c>
      <c r="LZ315" s="414" t="s">
        <v>649</v>
      </c>
      <c r="MA315" s="415">
        <v>26.47</v>
      </c>
      <c r="MB315" s="418" t="s">
        <v>759</v>
      </c>
      <c r="MC315" s="417" t="s">
        <v>263</v>
      </c>
      <c r="MD315" s="414" t="s">
        <v>649</v>
      </c>
      <c r="ME315" s="415">
        <v>26.47</v>
      </c>
      <c r="MF315" s="418" t="s">
        <v>759</v>
      </c>
      <c r="MG315" s="417" t="s">
        <v>263</v>
      </c>
      <c r="MH315" s="414" t="s">
        <v>649</v>
      </c>
      <c r="MI315" s="415">
        <v>26.47</v>
      </c>
      <c r="MJ315" s="418" t="s">
        <v>759</v>
      </c>
      <c r="MK315" s="417" t="s">
        <v>263</v>
      </c>
      <c r="ML315" s="414" t="s">
        <v>649</v>
      </c>
      <c r="MM315" s="415">
        <v>26.47</v>
      </c>
      <c r="MN315" s="418" t="s">
        <v>759</v>
      </c>
      <c r="MO315" s="417" t="s">
        <v>263</v>
      </c>
      <c r="MP315" s="414" t="s">
        <v>649</v>
      </c>
      <c r="MQ315" s="415">
        <v>26.47</v>
      </c>
      <c r="MR315" s="418" t="s">
        <v>759</v>
      </c>
      <c r="MS315" s="417" t="s">
        <v>263</v>
      </c>
      <c r="MT315" s="414" t="s">
        <v>649</v>
      </c>
      <c r="MU315" s="415">
        <v>26.47</v>
      </c>
      <c r="MV315" s="418" t="s">
        <v>759</v>
      </c>
      <c r="MW315" s="417" t="s">
        <v>263</v>
      </c>
      <c r="MX315" s="414" t="s">
        <v>649</v>
      </c>
      <c r="MY315" s="415">
        <v>26.47</v>
      </c>
      <c r="MZ315" s="418" t="s">
        <v>759</v>
      </c>
      <c r="NA315" s="417" t="s">
        <v>263</v>
      </c>
      <c r="NB315" s="414" t="s">
        <v>649</v>
      </c>
      <c r="NC315" s="415">
        <v>26.47</v>
      </c>
      <c r="ND315" s="418" t="s">
        <v>759</v>
      </c>
      <c r="NE315" s="417" t="s">
        <v>263</v>
      </c>
      <c r="NF315" s="414" t="s">
        <v>649</v>
      </c>
      <c r="NG315" s="415">
        <v>26.47</v>
      </c>
      <c r="NH315" s="418" t="s">
        <v>759</v>
      </c>
      <c r="NI315" s="417" t="s">
        <v>263</v>
      </c>
      <c r="NJ315" s="414" t="s">
        <v>649</v>
      </c>
      <c r="NK315" s="415">
        <v>26.47</v>
      </c>
      <c r="NL315" s="418" t="s">
        <v>759</v>
      </c>
      <c r="NM315" s="417" t="s">
        <v>263</v>
      </c>
      <c r="NN315" s="414" t="s">
        <v>649</v>
      </c>
      <c r="NO315" s="415">
        <v>26.47</v>
      </c>
      <c r="NP315" s="418" t="s">
        <v>759</v>
      </c>
      <c r="NQ315" s="417" t="s">
        <v>263</v>
      </c>
      <c r="NR315" s="414" t="s">
        <v>649</v>
      </c>
      <c r="NS315" s="415">
        <v>26.47</v>
      </c>
      <c r="NT315" s="418" t="s">
        <v>759</v>
      </c>
      <c r="NU315" s="417" t="s">
        <v>263</v>
      </c>
      <c r="NV315" s="414" t="s">
        <v>649</v>
      </c>
      <c r="NW315" s="415">
        <v>26.47</v>
      </c>
      <c r="NX315" s="418" t="s">
        <v>759</v>
      </c>
      <c r="NY315" s="417" t="s">
        <v>263</v>
      </c>
      <c r="NZ315" s="414" t="s">
        <v>649</v>
      </c>
      <c r="OA315" s="415">
        <v>26.47</v>
      </c>
      <c r="OB315" s="418" t="s">
        <v>759</v>
      </c>
      <c r="OC315" s="417" t="s">
        <v>263</v>
      </c>
      <c r="OD315" s="414" t="s">
        <v>649</v>
      </c>
      <c r="OE315" s="415">
        <v>26.47</v>
      </c>
      <c r="OF315" s="418" t="s">
        <v>759</v>
      </c>
      <c r="OG315" s="417" t="s">
        <v>263</v>
      </c>
      <c r="OH315" s="414" t="s">
        <v>649</v>
      </c>
      <c r="OI315" s="415">
        <v>26.47</v>
      </c>
      <c r="OJ315" s="418" t="s">
        <v>759</v>
      </c>
      <c r="OK315" s="417" t="s">
        <v>263</v>
      </c>
      <c r="OL315" s="414" t="s">
        <v>649</v>
      </c>
      <c r="OM315" s="415">
        <v>26.47</v>
      </c>
      <c r="ON315" s="418" t="s">
        <v>759</v>
      </c>
      <c r="OO315" s="417" t="s">
        <v>263</v>
      </c>
      <c r="OP315" s="414" t="s">
        <v>649</v>
      </c>
      <c r="OQ315" s="415">
        <v>26.47</v>
      </c>
      <c r="OR315" s="418" t="s">
        <v>759</v>
      </c>
      <c r="OS315" s="417" t="s">
        <v>263</v>
      </c>
      <c r="OT315" s="414" t="s">
        <v>649</v>
      </c>
      <c r="OU315" s="415">
        <v>26.47</v>
      </c>
      <c r="OV315" s="418" t="s">
        <v>759</v>
      </c>
      <c r="OW315" s="417" t="s">
        <v>263</v>
      </c>
      <c r="OX315" s="414" t="s">
        <v>649</v>
      </c>
      <c r="OY315" s="415">
        <v>26.47</v>
      </c>
      <c r="OZ315" s="418" t="s">
        <v>759</v>
      </c>
      <c r="PA315" s="417" t="s">
        <v>263</v>
      </c>
      <c r="PB315" s="414" t="s">
        <v>649</v>
      </c>
      <c r="PC315" s="415">
        <v>26.47</v>
      </c>
      <c r="PD315" s="418" t="s">
        <v>759</v>
      </c>
      <c r="PE315" s="417" t="s">
        <v>263</v>
      </c>
      <c r="PF315" s="414" t="s">
        <v>649</v>
      </c>
      <c r="PG315" s="415">
        <v>26.47</v>
      </c>
      <c r="PH315" s="418" t="s">
        <v>759</v>
      </c>
      <c r="PI315" s="417" t="s">
        <v>263</v>
      </c>
      <c r="PJ315" s="414" t="s">
        <v>649</v>
      </c>
      <c r="PK315" s="415">
        <v>26.47</v>
      </c>
      <c r="PL315" s="418" t="s">
        <v>759</v>
      </c>
      <c r="PM315" s="417" t="s">
        <v>263</v>
      </c>
      <c r="PN315" s="414" t="s">
        <v>649</v>
      </c>
      <c r="PO315" s="415">
        <v>26.47</v>
      </c>
      <c r="PP315" s="418" t="s">
        <v>759</v>
      </c>
      <c r="PQ315" s="417" t="s">
        <v>263</v>
      </c>
      <c r="PR315" s="414" t="s">
        <v>649</v>
      </c>
      <c r="PS315" s="415">
        <v>26.47</v>
      </c>
      <c r="PT315" s="418" t="s">
        <v>759</v>
      </c>
      <c r="PU315" s="417" t="s">
        <v>263</v>
      </c>
      <c r="PV315" s="414" t="s">
        <v>649</v>
      </c>
      <c r="PW315" s="415">
        <v>26.47</v>
      </c>
      <c r="PX315" s="418" t="s">
        <v>759</v>
      </c>
      <c r="PY315" s="417" t="s">
        <v>263</v>
      </c>
      <c r="PZ315" s="414" t="s">
        <v>649</v>
      </c>
      <c r="QA315" s="415">
        <v>26.47</v>
      </c>
      <c r="QB315" s="418" t="s">
        <v>759</v>
      </c>
      <c r="QC315" s="417" t="s">
        <v>263</v>
      </c>
      <c r="QD315" s="414" t="s">
        <v>649</v>
      </c>
      <c r="QE315" s="415">
        <v>26.47</v>
      </c>
      <c r="QF315" s="418" t="s">
        <v>759</v>
      </c>
      <c r="QG315" s="417" t="s">
        <v>263</v>
      </c>
      <c r="QH315" s="414" t="s">
        <v>649</v>
      </c>
      <c r="QI315" s="415">
        <v>26.47</v>
      </c>
      <c r="QJ315" s="418" t="s">
        <v>759</v>
      </c>
      <c r="QK315" s="417" t="s">
        <v>263</v>
      </c>
      <c r="QL315" s="414" t="s">
        <v>649</v>
      </c>
      <c r="QM315" s="415">
        <v>26.47</v>
      </c>
      <c r="QN315" s="418" t="s">
        <v>759</v>
      </c>
      <c r="QO315" s="417" t="s">
        <v>263</v>
      </c>
      <c r="QP315" s="414" t="s">
        <v>649</v>
      </c>
      <c r="QQ315" s="415">
        <v>26.47</v>
      </c>
      <c r="QR315" s="418" t="s">
        <v>759</v>
      </c>
      <c r="QS315" s="417" t="s">
        <v>263</v>
      </c>
      <c r="QT315" s="414" t="s">
        <v>649</v>
      </c>
      <c r="QU315" s="415">
        <v>26.47</v>
      </c>
      <c r="QV315" s="418" t="s">
        <v>759</v>
      </c>
      <c r="QW315" s="417" t="s">
        <v>263</v>
      </c>
      <c r="QX315" s="414" t="s">
        <v>649</v>
      </c>
      <c r="QY315" s="415">
        <v>26.47</v>
      </c>
      <c r="QZ315" s="418" t="s">
        <v>759</v>
      </c>
      <c r="RA315" s="417" t="s">
        <v>263</v>
      </c>
      <c r="RB315" s="414" t="s">
        <v>649</v>
      </c>
      <c r="RC315" s="415">
        <v>26.47</v>
      </c>
      <c r="RD315" s="418" t="s">
        <v>759</v>
      </c>
      <c r="RE315" s="417" t="s">
        <v>263</v>
      </c>
      <c r="RF315" s="414" t="s">
        <v>649</v>
      </c>
      <c r="RG315" s="415">
        <v>26.47</v>
      </c>
      <c r="RH315" s="418" t="s">
        <v>759</v>
      </c>
      <c r="RI315" s="417" t="s">
        <v>263</v>
      </c>
      <c r="RJ315" s="414" t="s">
        <v>649</v>
      </c>
      <c r="RK315" s="415">
        <v>26.47</v>
      </c>
      <c r="RL315" s="418" t="s">
        <v>759</v>
      </c>
      <c r="RM315" s="417" t="s">
        <v>263</v>
      </c>
      <c r="RN315" s="414" t="s">
        <v>649</v>
      </c>
      <c r="RO315" s="415">
        <v>26.47</v>
      </c>
      <c r="RP315" s="418" t="s">
        <v>759</v>
      </c>
      <c r="RQ315" s="417" t="s">
        <v>263</v>
      </c>
      <c r="RR315" s="414" t="s">
        <v>649</v>
      </c>
      <c r="RS315" s="415">
        <v>26.47</v>
      </c>
      <c r="RT315" s="418" t="s">
        <v>759</v>
      </c>
      <c r="RU315" s="417" t="s">
        <v>263</v>
      </c>
      <c r="RV315" s="414" t="s">
        <v>649</v>
      </c>
      <c r="RW315" s="415">
        <v>26.47</v>
      </c>
      <c r="RX315" s="418" t="s">
        <v>759</v>
      </c>
      <c r="RY315" s="417" t="s">
        <v>263</v>
      </c>
      <c r="RZ315" s="414" t="s">
        <v>649</v>
      </c>
      <c r="SA315" s="415">
        <v>26.47</v>
      </c>
      <c r="SB315" s="418" t="s">
        <v>759</v>
      </c>
      <c r="SC315" s="417" t="s">
        <v>263</v>
      </c>
      <c r="SD315" s="414" t="s">
        <v>649</v>
      </c>
      <c r="SE315" s="415">
        <v>26.47</v>
      </c>
      <c r="SF315" s="418" t="s">
        <v>759</v>
      </c>
      <c r="SG315" s="417" t="s">
        <v>263</v>
      </c>
      <c r="SH315" s="414" t="s">
        <v>649</v>
      </c>
      <c r="SI315" s="415">
        <v>26.47</v>
      </c>
      <c r="SJ315" s="418" t="s">
        <v>759</v>
      </c>
      <c r="SK315" s="417" t="s">
        <v>263</v>
      </c>
      <c r="SL315" s="414" t="s">
        <v>649</v>
      </c>
      <c r="SM315" s="415">
        <v>26.47</v>
      </c>
      <c r="SN315" s="418" t="s">
        <v>759</v>
      </c>
      <c r="SO315" s="417" t="s">
        <v>263</v>
      </c>
      <c r="SP315" s="414" t="s">
        <v>649</v>
      </c>
      <c r="SQ315" s="415">
        <v>26.47</v>
      </c>
      <c r="SR315" s="418" t="s">
        <v>759</v>
      </c>
      <c r="SS315" s="417" t="s">
        <v>263</v>
      </c>
      <c r="ST315" s="414" t="s">
        <v>649</v>
      </c>
      <c r="SU315" s="415">
        <v>26.47</v>
      </c>
      <c r="SV315" s="418" t="s">
        <v>759</v>
      </c>
      <c r="SW315" s="417" t="s">
        <v>263</v>
      </c>
      <c r="SX315" s="414" t="s">
        <v>649</v>
      </c>
      <c r="SY315" s="415">
        <v>26.47</v>
      </c>
      <c r="SZ315" s="418" t="s">
        <v>759</v>
      </c>
      <c r="TA315" s="417" t="s">
        <v>263</v>
      </c>
      <c r="TB315" s="414" t="s">
        <v>649</v>
      </c>
      <c r="TC315" s="415">
        <v>26.47</v>
      </c>
      <c r="TD315" s="418" t="s">
        <v>759</v>
      </c>
      <c r="TE315" s="417" t="s">
        <v>263</v>
      </c>
      <c r="TF315" s="414" t="s">
        <v>649</v>
      </c>
      <c r="TG315" s="415">
        <v>26.47</v>
      </c>
      <c r="TH315" s="418" t="s">
        <v>759</v>
      </c>
      <c r="TI315" s="417" t="s">
        <v>263</v>
      </c>
      <c r="TJ315" s="414" t="s">
        <v>649</v>
      </c>
      <c r="TK315" s="415">
        <v>26.47</v>
      </c>
      <c r="TL315" s="418" t="s">
        <v>759</v>
      </c>
      <c r="TM315" s="417" t="s">
        <v>263</v>
      </c>
      <c r="TN315" s="414" t="s">
        <v>649</v>
      </c>
      <c r="TO315" s="415">
        <v>26.47</v>
      </c>
      <c r="TP315" s="418" t="s">
        <v>759</v>
      </c>
      <c r="TQ315" s="417" t="s">
        <v>263</v>
      </c>
      <c r="TR315" s="414" t="s">
        <v>649</v>
      </c>
      <c r="TS315" s="415">
        <v>26.47</v>
      </c>
      <c r="TT315" s="418" t="s">
        <v>759</v>
      </c>
      <c r="TU315" s="417" t="s">
        <v>263</v>
      </c>
      <c r="TV315" s="414" t="s">
        <v>649</v>
      </c>
      <c r="TW315" s="415">
        <v>26.47</v>
      </c>
      <c r="TX315" s="418" t="s">
        <v>759</v>
      </c>
      <c r="TY315" s="417" t="s">
        <v>263</v>
      </c>
      <c r="TZ315" s="414" t="s">
        <v>649</v>
      </c>
      <c r="UA315" s="415">
        <v>26.47</v>
      </c>
      <c r="UB315" s="418" t="s">
        <v>759</v>
      </c>
      <c r="UC315" s="417" t="s">
        <v>263</v>
      </c>
      <c r="UD315" s="414" t="s">
        <v>649</v>
      </c>
      <c r="UE315" s="415">
        <v>26.47</v>
      </c>
      <c r="UF315" s="418" t="s">
        <v>759</v>
      </c>
      <c r="UG315" s="417" t="s">
        <v>263</v>
      </c>
      <c r="UH315" s="414" t="s">
        <v>649</v>
      </c>
      <c r="UI315" s="415">
        <v>26.47</v>
      </c>
      <c r="UJ315" s="418" t="s">
        <v>759</v>
      </c>
      <c r="UK315" s="417" t="s">
        <v>263</v>
      </c>
      <c r="UL315" s="414" t="s">
        <v>649</v>
      </c>
      <c r="UM315" s="415">
        <v>26.47</v>
      </c>
      <c r="UN315" s="418" t="s">
        <v>759</v>
      </c>
      <c r="UO315" s="417" t="s">
        <v>263</v>
      </c>
      <c r="UP315" s="414" t="s">
        <v>649</v>
      </c>
      <c r="UQ315" s="415">
        <v>26.47</v>
      </c>
      <c r="UR315" s="418" t="s">
        <v>759</v>
      </c>
      <c r="US315" s="417" t="s">
        <v>263</v>
      </c>
      <c r="UT315" s="414" t="s">
        <v>649</v>
      </c>
      <c r="UU315" s="415">
        <v>26.47</v>
      </c>
      <c r="UV315" s="418" t="s">
        <v>759</v>
      </c>
      <c r="UW315" s="417" t="s">
        <v>263</v>
      </c>
      <c r="UX315" s="414" t="s">
        <v>649</v>
      </c>
      <c r="UY315" s="415">
        <v>26.47</v>
      </c>
      <c r="UZ315" s="418" t="s">
        <v>759</v>
      </c>
      <c r="VA315" s="417" t="s">
        <v>263</v>
      </c>
      <c r="VB315" s="414" t="s">
        <v>649</v>
      </c>
      <c r="VC315" s="415">
        <v>26.47</v>
      </c>
      <c r="VD315" s="418" t="s">
        <v>759</v>
      </c>
      <c r="VE315" s="417" t="s">
        <v>263</v>
      </c>
      <c r="VF315" s="414" t="s">
        <v>649</v>
      </c>
      <c r="VG315" s="415">
        <v>26.47</v>
      </c>
      <c r="VH315" s="418" t="s">
        <v>759</v>
      </c>
      <c r="VI315" s="417" t="s">
        <v>263</v>
      </c>
      <c r="VJ315" s="414" t="s">
        <v>649</v>
      </c>
      <c r="VK315" s="415">
        <v>26.47</v>
      </c>
      <c r="VL315" s="418" t="s">
        <v>759</v>
      </c>
      <c r="VM315" s="417" t="s">
        <v>263</v>
      </c>
      <c r="VN315" s="414" t="s">
        <v>649</v>
      </c>
      <c r="VO315" s="415">
        <v>26.47</v>
      </c>
      <c r="VP315" s="418" t="s">
        <v>759</v>
      </c>
      <c r="VQ315" s="417" t="s">
        <v>263</v>
      </c>
      <c r="VR315" s="414" t="s">
        <v>649</v>
      </c>
      <c r="VS315" s="415">
        <v>26.47</v>
      </c>
      <c r="VT315" s="418" t="s">
        <v>759</v>
      </c>
      <c r="VU315" s="417" t="s">
        <v>263</v>
      </c>
      <c r="VV315" s="414" t="s">
        <v>649</v>
      </c>
      <c r="VW315" s="415">
        <v>26.47</v>
      </c>
      <c r="VX315" s="418" t="s">
        <v>759</v>
      </c>
      <c r="VY315" s="417" t="s">
        <v>263</v>
      </c>
      <c r="VZ315" s="414" t="s">
        <v>649</v>
      </c>
      <c r="WA315" s="415">
        <v>26.47</v>
      </c>
      <c r="WB315" s="418" t="s">
        <v>759</v>
      </c>
      <c r="WC315" s="417" t="s">
        <v>263</v>
      </c>
      <c r="WD315" s="414" t="s">
        <v>649</v>
      </c>
      <c r="WE315" s="415">
        <v>26.47</v>
      </c>
      <c r="WF315" s="418" t="s">
        <v>759</v>
      </c>
      <c r="WG315" s="417" t="s">
        <v>263</v>
      </c>
      <c r="WH315" s="414" t="s">
        <v>649</v>
      </c>
      <c r="WI315" s="415">
        <v>26.47</v>
      </c>
      <c r="WJ315" s="418" t="s">
        <v>759</v>
      </c>
      <c r="WK315" s="417" t="s">
        <v>263</v>
      </c>
      <c r="WL315" s="414" t="s">
        <v>649</v>
      </c>
      <c r="WM315" s="415">
        <v>26.47</v>
      </c>
      <c r="WN315" s="418" t="s">
        <v>759</v>
      </c>
      <c r="WO315" s="417" t="s">
        <v>263</v>
      </c>
      <c r="WP315" s="414" t="s">
        <v>649</v>
      </c>
      <c r="WQ315" s="415">
        <v>26.47</v>
      </c>
      <c r="WR315" s="418" t="s">
        <v>759</v>
      </c>
      <c r="WS315" s="417" t="s">
        <v>263</v>
      </c>
      <c r="WT315" s="414" t="s">
        <v>649</v>
      </c>
      <c r="WU315" s="415">
        <v>26.47</v>
      </c>
      <c r="WV315" s="418" t="s">
        <v>759</v>
      </c>
      <c r="WW315" s="417" t="s">
        <v>263</v>
      </c>
      <c r="WX315" s="414" t="s">
        <v>649</v>
      </c>
      <c r="WY315" s="415">
        <v>26.47</v>
      </c>
      <c r="WZ315" s="418" t="s">
        <v>759</v>
      </c>
      <c r="XA315" s="417" t="s">
        <v>263</v>
      </c>
      <c r="XB315" s="414" t="s">
        <v>649</v>
      </c>
      <c r="XC315" s="415">
        <v>26.47</v>
      </c>
      <c r="XD315" s="418" t="s">
        <v>759</v>
      </c>
      <c r="XE315" s="417" t="s">
        <v>263</v>
      </c>
      <c r="XF315" s="414" t="s">
        <v>649</v>
      </c>
      <c r="XG315" s="415">
        <v>26.47</v>
      </c>
      <c r="XH315" s="418" t="s">
        <v>759</v>
      </c>
      <c r="XI315" s="417" t="s">
        <v>263</v>
      </c>
      <c r="XJ315" s="414" t="s">
        <v>649</v>
      </c>
      <c r="XK315" s="415">
        <v>26.47</v>
      </c>
      <c r="XL315" s="418" t="s">
        <v>759</v>
      </c>
      <c r="XM315" s="417" t="s">
        <v>263</v>
      </c>
      <c r="XN315" s="414" t="s">
        <v>649</v>
      </c>
      <c r="XO315" s="415">
        <v>26.47</v>
      </c>
      <c r="XP315" s="418" t="s">
        <v>759</v>
      </c>
      <c r="XQ315" s="417" t="s">
        <v>263</v>
      </c>
      <c r="XR315" s="414" t="s">
        <v>649</v>
      </c>
      <c r="XS315" s="415">
        <v>26.47</v>
      </c>
      <c r="XT315" s="418" t="s">
        <v>759</v>
      </c>
      <c r="XU315" s="417" t="s">
        <v>263</v>
      </c>
      <c r="XV315" s="414" t="s">
        <v>649</v>
      </c>
      <c r="XW315" s="415">
        <v>26.47</v>
      </c>
      <c r="XX315" s="418" t="s">
        <v>759</v>
      </c>
      <c r="XY315" s="417" t="s">
        <v>263</v>
      </c>
      <c r="XZ315" s="414" t="s">
        <v>649</v>
      </c>
      <c r="YA315" s="415">
        <v>26.47</v>
      </c>
      <c r="YB315" s="418" t="s">
        <v>759</v>
      </c>
      <c r="YC315" s="417" t="s">
        <v>263</v>
      </c>
      <c r="YD315" s="414" t="s">
        <v>649</v>
      </c>
      <c r="YE315" s="415">
        <v>26.47</v>
      </c>
      <c r="YF315" s="418" t="s">
        <v>759</v>
      </c>
      <c r="YG315" s="417" t="s">
        <v>263</v>
      </c>
      <c r="YH315" s="414" t="s">
        <v>649</v>
      </c>
      <c r="YI315" s="415">
        <v>26.47</v>
      </c>
      <c r="YJ315" s="418" t="s">
        <v>759</v>
      </c>
      <c r="YK315" s="417" t="s">
        <v>263</v>
      </c>
      <c r="YL315" s="414" t="s">
        <v>649</v>
      </c>
      <c r="YM315" s="415">
        <v>26.47</v>
      </c>
      <c r="YN315" s="418" t="s">
        <v>759</v>
      </c>
      <c r="YO315" s="417" t="s">
        <v>263</v>
      </c>
      <c r="YP315" s="414" t="s">
        <v>649</v>
      </c>
      <c r="YQ315" s="415">
        <v>26.47</v>
      </c>
      <c r="YR315" s="418" t="s">
        <v>759</v>
      </c>
      <c r="YS315" s="417" t="s">
        <v>263</v>
      </c>
      <c r="YT315" s="414" t="s">
        <v>649</v>
      </c>
      <c r="YU315" s="415">
        <v>26.47</v>
      </c>
      <c r="YV315" s="418" t="s">
        <v>759</v>
      </c>
      <c r="YW315" s="417" t="s">
        <v>263</v>
      </c>
      <c r="YX315" s="414" t="s">
        <v>649</v>
      </c>
      <c r="YY315" s="415">
        <v>26.47</v>
      </c>
      <c r="YZ315" s="418" t="s">
        <v>759</v>
      </c>
      <c r="ZA315" s="417" t="s">
        <v>263</v>
      </c>
      <c r="ZB315" s="414" t="s">
        <v>649</v>
      </c>
      <c r="ZC315" s="415">
        <v>26.47</v>
      </c>
      <c r="ZD315" s="418" t="s">
        <v>759</v>
      </c>
      <c r="ZE315" s="417" t="s">
        <v>263</v>
      </c>
      <c r="ZF315" s="414" t="s">
        <v>649</v>
      </c>
      <c r="ZG315" s="415">
        <v>26.47</v>
      </c>
      <c r="ZH315" s="418" t="s">
        <v>759</v>
      </c>
      <c r="ZI315" s="417" t="s">
        <v>263</v>
      </c>
      <c r="ZJ315" s="414" t="s">
        <v>649</v>
      </c>
      <c r="ZK315" s="415">
        <v>26.47</v>
      </c>
      <c r="ZL315" s="418" t="s">
        <v>759</v>
      </c>
      <c r="ZM315" s="417" t="s">
        <v>263</v>
      </c>
      <c r="ZN315" s="414" t="s">
        <v>649</v>
      </c>
      <c r="ZO315" s="415">
        <v>26.47</v>
      </c>
      <c r="ZP315" s="418" t="s">
        <v>759</v>
      </c>
      <c r="ZQ315" s="417" t="s">
        <v>263</v>
      </c>
      <c r="ZR315" s="414" t="s">
        <v>649</v>
      </c>
      <c r="ZS315" s="415">
        <v>26.47</v>
      </c>
      <c r="ZT315" s="418" t="s">
        <v>759</v>
      </c>
      <c r="ZU315" s="417" t="s">
        <v>263</v>
      </c>
      <c r="ZV315" s="414" t="s">
        <v>649</v>
      </c>
      <c r="ZW315" s="415">
        <v>26.47</v>
      </c>
      <c r="ZX315" s="418" t="s">
        <v>759</v>
      </c>
      <c r="ZY315" s="417" t="s">
        <v>263</v>
      </c>
      <c r="ZZ315" s="414" t="s">
        <v>649</v>
      </c>
      <c r="AAA315" s="415">
        <v>26.47</v>
      </c>
      <c r="AAB315" s="418" t="s">
        <v>759</v>
      </c>
      <c r="AAC315" s="417" t="s">
        <v>263</v>
      </c>
      <c r="AAD315" s="414" t="s">
        <v>649</v>
      </c>
      <c r="AAE315" s="415">
        <v>26.47</v>
      </c>
      <c r="AAF315" s="418" t="s">
        <v>759</v>
      </c>
      <c r="AAG315" s="417" t="s">
        <v>263</v>
      </c>
      <c r="AAH315" s="414" t="s">
        <v>649</v>
      </c>
      <c r="AAI315" s="415">
        <v>26.47</v>
      </c>
      <c r="AAJ315" s="418" t="s">
        <v>759</v>
      </c>
      <c r="AAK315" s="417" t="s">
        <v>263</v>
      </c>
      <c r="AAL315" s="414" t="s">
        <v>649</v>
      </c>
      <c r="AAM315" s="415">
        <v>26.47</v>
      </c>
      <c r="AAN315" s="418" t="s">
        <v>759</v>
      </c>
      <c r="AAO315" s="417" t="s">
        <v>263</v>
      </c>
      <c r="AAP315" s="414" t="s">
        <v>649</v>
      </c>
      <c r="AAQ315" s="415">
        <v>26.47</v>
      </c>
      <c r="AAR315" s="418" t="s">
        <v>759</v>
      </c>
      <c r="AAS315" s="417" t="s">
        <v>263</v>
      </c>
      <c r="AAT315" s="414" t="s">
        <v>649</v>
      </c>
      <c r="AAU315" s="415">
        <v>26.47</v>
      </c>
      <c r="AAV315" s="418" t="s">
        <v>759</v>
      </c>
      <c r="AAW315" s="417" t="s">
        <v>263</v>
      </c>
      <c r="AAX315" s="414" t="s">
        <v>649</v>
      </c>
      <c r="AAY315" s="415">
        <v>26.47</v>
      </c>
      <c r="AAZ315" s="418" t="s">
        <v>759</v>
      </c>
      <c r="ABA315" s="417" t="s">
        <v>263</v>
      </c>
      <c r="ABB315" s="414" t="s">
        <v>649</v>
      </c>
      <c r="ABC315" s="415">
        <v>26.47</v>
      </c>
      <c r="ABD315" s="418" t="s">
        <v>759</v>
      </c>
      <c r="ABE315" s="417" t="s">
        <v>263</v>
      </c>
      <c r="ABF315" s="414" t="s">
        <v>649</v>
      </c>
      <c r="ABG315" s="415">
        <v>26.47</v>
      </c>
      <c r="ABH315" s="418" t="s">
        <v>759</v>
      </c>
      <c r="ABI315" s="417" t="s">
        <v>263</v>
      </c>
      <c r="ABJ315" s="414" t="s">
        <v>649</v>
      </c>
      <c r="ABK315" s="415">
        <v>26.47</v>
      </c>
      <c r="ABL315" s="418" t="s">
        <v>759</v>
      </c>
      <c r="ABM315" s="417" t="s">
        <v>263</v>
      </c>
      <c r="ABN315" s="414" t="s">
        <v>649</v>
      </c>
      <c r="ABO315" s="415">
        <v>26.47</v>
      </c>
      <c r="ABP315" s="418" t="s">
        <v>759</v>
      </c>
      <c r="ABQ315" s="417" t="s">
        <v>263</v>
      </c>
      <c r="ABR315" s="414" t="s">
        <v>649</v>
      </c>
      <c r="ABS315" s="415">
        <v>26.47</v>
      </c>
      <c r="ABT315" s="418" t="s">
        <v>759</v>
      </c>
      <c r="ABU315" s="417" t="s">
        <v>263</v>
      </c>
      <c r="ABV315" s="414" t="s">
        <v>649</v>
      </c>
      <c r="ABW315" s="415">
        <v>26.47</v>
      </c>
      <c r="ABX315" s="418" t="s">
        <v>759</v>
      </c>
      <c r="ABY315" s="417" t="s">
        <v>263</v>
      </c>
      <c r="ABZ315" s="414" t="s">
        <v>649</v>
      </c>
      <c r="ACA315" s="415">
        <v>26.47</v>
      </c>
      <c r="ACB315" s="418" t="s">
        <v>759</v>
      </c>
      <c r="ACC315" s="417" t="s">
        <v>263</v>
      </c>
      <c r="ACD315" s="414" t="s">
        <v>649</v>
      </c>
      <c r="ACE315" s="415">
        <v>26.47</v>
      </c>
      <c r="ACF315" s="418" t="s">
        <v>759</v>
      </c>
      <c r="ACG315" s="417" t="s">
        <v>263</v>
      </c>
      <c r="ACH315" s="414" t="s">
        <v>649</v>
      </c>
      <c r="ACI315" s="415">
        <v>26.47</v>
      </c>
      <c r="ACJ315" s="418" t="s">
        <v>759</v>
      </c>
      <c r="ACK315" s="417" t="s">
        <v>263</v>
      </c>
      <c r="ACL315" s="414" t="s">
        <v>649</v>
      </c>
      <c r="ACM315" s="415">
        <v>26.47</v>
      </c>
      <c r="ACN315" s="418" t="s">
        <v>759</v>
      </c>
      <c r="ACO315" s="417" t="s">
        <v>263</v>
      </c>
      <c r="ACP315" s="414" t="s">
        <v>649</v>
      </c>
      <c r="ACQ315" s="415">
        <v>26.47</v>
      </c>
      <c r="ACR315" s="418" t="s">
        <v>759</v>
      </c>
      <c r="ACS315" s="417" t="s">
        <v>263</v>
      </c>
      <c r="ACT315" s="414" t="s">
        <v>649</v>
      </c>
      <c r="ACU315" s="415">
        <v>26.47</v>
      </c>
      <c r="ACV315" s="418" t="s">
        <v>759</v>
      </c>
      <c r="ACW315" s="417" t="s">
        <v>263</v>
      </c>
      <c r="ACX315" s="414" t="s">
        <v>649</v>
      </c>
      <c r="ACY315" s="415">
        <v>26.47</v>
      </c>
      <c r="ACZ315" s="418" t="s">
        <v>759</v>
      </c>
      <c r="ADA315" s="417" t="s">
        <v>263</v>
      </c>
      <c r="ADB315" s="414" t="s">
        <v>649</v>
      </c>
      <c r="ADC315" s="415">
        <v>26.47</v>
      </c>
      <c r="ADD315" s="418" t="s">
        <v>759</v>
      </c>
      <c r="ADE315" s="417" t="s">
        <v>263</v>
      </c>
      <c r="ADF315" s="414" t="s">
        <v>649</v>
      </c>
      <c r="ADG315" s="415">
        <v>26.47</v>
      </c>
      <c r="ADH315" s="418" t="s">
        <v>759</v>
      </c>
      <c r="ADI315" s="417" t="s">
        <v>263</v>
      </c>
      <c r="ADJ315" s="414" t="s">
        <v>649</v>
      </c>
      <c r="ADK315" s="415">
        <v>26.47</v>
      </c>
      <c r="ADL315" s="418" t="s">
        <v>759</v>
      </c>
      <c r="ADM315" s="417" t="s">
        <v>263</v>
      </c>
      <c r="ADN315" s="414" t="s">
        <v>649</v>
      </c>
      <c r="ADO315" s="415">
        <v>26.47</v>
      </c>
      <c r="ADP315" s="418" t="s">
        <v>759</v>
      </c>
      <c r="ADQ315" s="417" t="s">
        <v>263</v>
      </c>
      <c r="ADR315" s="414" t="s">
        <v>649</v>
      </c>
      <c r="ADS315" s="415">
        <v>26.47</v>
      </c>
      <c r="ADT315" s="418" t="s">
        <v>759</v>
      </c>
      <c r="ADU315" s="417" t="s">
        <v>263</v>
      </c>
      <c r="ADV315" s="414" t="s">
        <v>649</v>
      </c>
      <c r="ADW315" s="415">
        <v>26.47</v>
      </c>
      <c r="ADX315" s="418" t="s">
        <v>759</v>
      </c>
      <c r="ADY315" s="417" t="s">
        <v>263</v>
      </c>
      <c r="ADZ315" s="414" t="s">
        <v>649</v>
      </c>
      <c r="AEA315" s="415">
        <v>26.47</v>
      </c>
      <c r="AEB315" s="418" t="s">
        <v>759</v>
      </c>
      <c r="AEC315" s="417" t="s">
        <v>263</v>
      </c>
      <c r="AED315" s="414" t="s">
        <v>649</v>
      </c>
      <c r="AEE315" s="415">
        <v>26.47</v>
      </c>
      <c r="AEF315" s="418" t="s">
        <v>759</v>
      </c>
      <c r="AEG315" s="417" t="s">
        <v>263</v>
      </c>
      <c r="AEH315" s="414" t="s">
        <v>649</v>
      </c>
      <c r="AEI315" s="415">
        <v>26.47</v>
      </c>
      <c r="AEJ315" s="418" t="s">
        <v>759</v>
      </c>
      <c r="AEK315" s="417" t="s">
        <v>263</v>
      </c>
      <c r="AEL315" s="414" t="s">
        <v>649</v>
      </c>
      <c r="AEM315" s="415">
        <v>26.47</v>
      </c>
      <c r="AEN315" s="418" t="s">
        <v>759</v>
      </c>
      <c r="AEO315" s="417" t="s">
        <v>263</v>
      </c>
      <c r="AEP315" s="414" t="s">
        <v>649</v>
      </c>
      <c r="AEQ315" s="415">
        <v>26.47</v>
      </c>
      <c r="AER315" s="418" t="s">
        <v>759</v>
      </c>
      <c r="AES315" s="417" t="s">
        <v>263</v>
      </c>
      <c r="AET315" s="414" t="s">
        <v>649</v>
      </c>
      <c r="AEU315" s="415">
        <v>26.47</v>
      </c>
      <c r="AEV315" s="418" t="s">
        <v>759</v>
      </c>
      <c r="AEW315" s="417" t="s">
        <v>263</v>
      </c>
      <c r="AEX315" s="414" t="s">
        <v>649</v>
      </c>
      <c r="AEY315" s="415">
        <v>26.47</v>
      </c>
      <c r="AEZ315" s="418" t="s">
        <v>759</v>
      </c>
      <c r="AFA315" s="417" t="s">
        <v>263</v>
      </c>
      <c r="AFB315" s="414" t="s">
        <v>649</v>
      </c>
      <c r="AFC315" s="415">
        <v>26.47</v>
      </c>
      <c r="AFD315" s="418" t="s">
        <v>759</v>
      </c>
      <c r="AFE315" s="417" t="s">
        <v>263</v>
      </c>
      <c r="AFF315" s="414" t="s">
        <v>649</v>
      </c>
      <c r="AFG315" s="415">
        <v>26.47</v>
      </c>
      <c r="AFH315" s="418" t="s">
        <v>759</v>
      </c>
      <c r="AFI315" s="417" t="s">
        <v>263</v>
      </c>
      <c r="AFJ315" s="414" t="s">
        <v>649</v>
      </c>
      <c r="AFK315" s="415">
        <v>26.47</v>
      </c>
      <c r="AFL315" s="418" t="s">
        <v>759</v>
      </c>
      <c r="AFM315" s="417" t="s">
        <v>263</v>
      </c>
      <c r="AFN315" s="414" t="s">
        <v>649</v>
      </c>
      <c r="AFO315" s="415">
        <v>26.47</v>
      </c>
      <c r="AFP315" s="418" t="s">
        <v>759</v>
      </c>
      <c r="AFQ315" s="417" t="s">
        <v>263</v>
      </c>
      <c r="AFR315" s="414" t="s">
        <v>649</v>
      </c>
      <c r="AFS315" s="415">
        <v>26.47</v>
      </c>
      <c r="AFT315" s="418" t="s">
        <v>759</v>
      </c>
      <c r="AFU315" s="417" t="s">
        <v>263</v>
      </c>
      <c r="AFV315" s="414" t="s">
        <v>649</v>
      </c>
      <c r="AFW315" s="415">
        <v>26.47</v>
      </c>
      <c r="AFX315" s="418" t="s">
        <v>759</v>
      </c>
      <c r="AFY315" s="417" t="s">
        <v>263</v>
      </c>
      <c r="AFZ315" s="414" t="s">
        <v>649</v>
      </c>
      <c r="AGA315" s="415">
        <v>26.47</v>
      </c>
      <c r="AGB315" s="418" t="s">
        <v>759</v>
      </c>
      <c r="AGC315" s="417" t="s">
        <v>263</v>
      </c>
      <c r="AGD315" s="414" t="s">
        <v>649</v>
      </c>
      <c r="AGE315" s="415">
        <v>26.47</v>
      </c>
      <c r="AGF315" s="418" t="s">
        <v>759</v>
      </c>
      <c r="AGG315" s="417" t="s">
        <v>263</v>
      </c>
      <c r="AGH315" s="414" t="s">
        <v>649</v>
      </c>
      <c r="AGI315" s="415">
        <v>26.47</v>
      </c>
      <c r="AGJ315" s="418" t="s">
        <v>759</v>
      </c>
      <c r="AGK315" s="417" t="s">
        <v>263</v>
      </c>
      <c r="AGL315" s="414" t="s">
        <v>649</v>
      </c>
      <c r="AGM315" s="415">
        <v>26.47</v>
      </c>
      <c r="AGN315" s="418" t="s">
        <v>759</v>
      </c>
      <c r="AGO315" s="417" t="s">
        <v>263</v>
      </c>
      <c r="AGP315" s="414" t="s">
        <v>649</v>
      </c>
      <c r="AGQ315" s="415">
        <v>26.47</v>
      </c>
      <c r="AGR315" s="418" t="s">
        <v>759</v>
      </c>
      <c r="AGS315" s="417" t="s">
        <v>263</v>
      </c>
      <c r="AGT315" s="414" t="s">
        <v>649</v>
      </c>
      <c r="AGU315" s="415">
        <v>26.47</v>
      </c>
      <c r="AGV315" s="418" t="s">
        <v>759</v>
      </c>
      <c r="AGW315" s="417" t="s">
        <v>263</v>
      </c>
      <c r="AGX315" s="414" t="s">
        <v>649</v>
      </c>
      <c r="AGY315" s="415">
        <v>26.47</v>
      </c>
      <c r="AGZ315" s="418" t="s">
        <v>759</v>
      </c>
      <c r="AHA315" s="417" t="s">
        <v>263</v>
      </c>
      <c r="AHB315" s="414" t="s">
        <v>649</v>
      </c>
      <c r="AHC315" s="415">
        <v>26.47</v>
      </c>
      <c r="AHD315" s="418" t="s">
        <v>759</v>
      </c>
      <c r="AHE315" s="417" t="s">
        <v>263</v>
      </c>
      <c r="AHF315" s="414" t="s">
        <v>649</v>
      </c>
      <c r="AHG315" s="415">
        <v>26.47</v>
      </c>
      <c r="AHH315" s="418" t="s">
        <v>759</v>
      </c>
      <c r="AHI315" s="417" t="s">
        <v>263</v>
      </c>
      <c r="AHJ315" s="414" t="s">
        <v>649</v>
      </c>
      <c r="AHK315" s="415">
        <v>26.47</v>
      </c>
      <c r="AHL315" s="418" t="s">
        <v>759</v>
      </c>
      <c r="AHM315" s="417" t="s">
        <v>263</v>
      </c>
      <c r="AHN315" s="414" t="s">
        <v>649</v>
      </c>
      <c r="AHO315" s="415">
        <v>26.47</v>
      </c>
      <c r="AHP315" s="418" t="s">
        <v>759</v>
      </c>
      <c r="AHQ315" s="417" t="s">
        <v>263</v>
      </c>
      <c r="AHR315" s="414" t="s">
        <v>649</v>
      </c>
      <c r="AHS315" s="415">
        <v>26.47</v>
      </c>
      <c r="AHT315" s="418" t="s">
        <v>759</v>
      </c>
      <c r="AHU315" s="417" t="s">
        <v>263</v>
      </c>
      <c r="AHV315" s="414" t="s">
        <v>649</v>
      </c>
      <c r="AHW315" s="415">
        <v>26.47</v>
      </c>
      <c r="AHX315" s="418" t="s">
        <v>759</v>
      </c>
      <c r="AHY315" s="417" t="s">
        <v>263</v>
      </c>
      <c r="AHZ315" s="414" t="s">
        <v>649</v>
      </c>
      <c r="AIA315" s="415">
        <v>26.47</v>
      </c>
      <c r="AIB315" s="418" t="s">
        <v>759</v>
      </c>
      <c r="AIC315" s="417" t="s">
        <v>263</v>
      </c>
      <c r="AID315" s="414" t="s">
        <v>649</v>
      </c>
      <c r="AIE315" s="415">
        <v>26.47</v>
      </c>
      <c r="AIF315" s="418" t="s">
        <v>759</v>
      </c>
      <c r="AIG315" s="417" t="s">
        <v>263</v>
      </c>
      <c r="AIH315" s="414" t="s">
        <v>649</v>
      </c>
      <c r="AII315" s="415">
        <v>26.47</v>
      </c>
      <c r="AIJ315" s="418" t="s">
        <v>759</v>
      </c>
      <c r="AIK315" s="417" t="s">
        <v>263</v>
      </c>
      <c r="AIL315" s="414" t="s">
        <v>649</v>
      </c>
      <c r="AIM315" s="415">
        <v>26.47</v>
      </c>
      <c r="AIN315" s="418" t="s">
        <v>759</v>
      </c>
      <c r="AIO315" s="417" t="s">
        <v>263</v>
      </c>
      <c r="AIP315" s="414" t="s">
        <v>649</v>
      </c>
      <c r="AIQ315" s="415">
        <v>26.47</v>
      </c>
      <c r="AIR315" s="418" t="s">
        <v>759</v>
      </c>
      <c r="AIS315" s="417" t="s">
        <v>263</v>
      </c>
      <c r="AIT315" s="414" t="s">
        <v>649</v>
      </c>
      <c r="AIU315" s="415">
        <v>26.47</v>
      </c>
      <c r="AIV315" s="418" t="s">
        <v>759</v>
      </c>
      <c r="AIW315" s="417" t="s">
        <v>263</v>
      </c>
      <c r="AIX315" s="414" t="s">
        <v>649</v>
      </c>
      <c r="AIY315" s="415">
        <v>26.47</v>
      </c>
      <c r="AIZ315" s="418" t="s">
        <v>759</v>
      </c>
      <c r="AJA315" s="417" t="s">
        <v>263</v>
      </c>
      <c r="AJB315" s="414" t="s">
        <v>649</v>
      </c>
      <c r="AJC315" s="415">
        <v>26.47</v>
      </c>
      <c r="AJD315" s="418" t="s">
        <v>759</v>
      </c>
      <c r="AJE315" s="417" t="s">
        <v>263</v>
      </c>
      <c r="AJF315" s="414" t="s">
        <v>649</v>
      </c>
      <c r="AJG315" s="415">
        <v>26.47</v>
      </c>
      <c r="AJH315" s="418" t="s">
        <v>759</v>
      </c>
      <c r="AJI315" s="417" t="s">
        <v>263</v>
      </c>
      <c r="AJJ315" s="414" t="s">
        <v>649</v>
      </c>
      <c r="AJK315" s="415">
        <v>26.47</v>
      </c>
      <c r="AJL315" s="418" t="s">
        <v>759</v>
      </c>
      <c r="AJM315" s="417" t="s">
        <v>263</v>
      </c>
      <c r="AJN315" s="414" t="s">
        <v>649</v>
      </c>
      <c r="AJO315" s="415">
        <v>26.47</v>
      </c>
      <c r="AJP315" s="418" t="s">
        <v>759</v>
      </c>
      <c r="AJQ315" s="417" t="s">
        <v>263</v>
      </c>
      <c r="AJR315" s="414" t="s">
        <v>649</v>
      </c>
      <c r="AJS315" s="415">
        <v>26.47</v>
      </c>
      <c r="AJT315" s="418" t="s">
        <v>759</v>
      </c>
      <c r="AJU315" s="417" t="s">
        <v>263</v>
      </c>
      <c r="AJV315" s="414" t="s">
        <v>649</v>
      </c>
      <c r="AJW315" s="415">
        <v>26.47</v>
      </c>
      <c r="AJX315" s="418" t="s">
        <v>759</v>
      </c>
      <c r="AJY315" s="417" t="s">
        <v>263</v>
      </c>
      <c r="AJZ315" s="414" t="s">
        <v>649</v>
      </c>
      <c r="AKA315" s="415">
        <v>26.47</v>
      </c>
      <c r="AKB315" s="418" t="s">
        <v>759</v>
      </c>
      <c r="AKC315" s="417" t="s">
        <v>263</v>
      </c>
      <c r="AKD315" s="414" t="s">
        <v>649</v>
      </c>
      <c r="AKE315" s="415">
        <v>26.47</v>
      </c>
      <c r="AKF315" s="418" t="s">
        <v>759</v>
      </c>
      <c r="AKG315" s="417" t="s">
        <v>263</v>
      </c>
      <c r="AKH315" s="414" t="s">
        <v>649</v>
      </c>
      <c r="AKI315" s="415">
        <v>26.47</v>
      </c>
      <c r="AKJ315" s="418" t="s">
        <v>759</v>
      </c>
      <c r="AKK315" s="417" t="s">
        <v>263</v>
      </c>
      <c r="AKL315" s="414" t="s">
        <v>649</v>
      </c>
      <c r="AKM315" s="415">
        <v>26.47</v>
      </c>
      <c r="AKN315" s="418" t="s">
        <v>759</v>
      </c>
      <c r="AKO315" s="417" t="s">
        <v>263</v>
      </c>
      <c r="AKP315" s="414" t="s">
        <v>649</v>
      </c>
      <c r="AKQ315" s="415">
        <v>26.47</v>
      </c>
      <c r="AKR315" s="418" t="s">
        <v>759</v>
      </c>
      <c r="AKS315" s="417" t="s">
        <v>263</v>
      </c>
      <c r="AKT315" s="414" t="s">
        <v>649</v>
      </c>
      <c r="AKU315" s="415">
        <v>26.47</v>
      </c>
      <c r="AKV315" s="418" t="s">
        <v>759</v>
      </c>
      <c r="AKW315" s="417" t="s">
        <v>263</v>
      </c>
      <c r="AKX315" s="414" t="s">
        <v>649</v>
      </c>
      <c r="AKY315" s="415">
        <v>26.47</v>
      </c>
      <c r="AKZ315" s="418" t="s">
        <v>759</v>
      </c>
      <c r="ALA315" s="417" t="s">
        <v>263</v>
      </c>
      <c r="ALB315" s="414" t="s">
        <v>649</v>
      </c>
      <c r="ALC315" s="415">
        <v>26.47</v>
      </c>
      <c r="ALD315" s="418" t="s">
        <v>759</v>
      </c>
      <c r="ALE315" s="417" t="s">
        <v>263</v>
      </c>
      <c r="ALF315" s="414" t="s">
        <v>649</v>
      </c>
      <c r="ALG315" s="415">
        <v>26.47</v>
      </c>
      <c r="ALH315" s="418" t="s">
        <v>759</v>
      </c>
      <c r="ALI315" s="417" t="s">
        <v>263</v>
      </c>
      <c r="ALJ315" s="414" t="s">
        <v>649</v>
      </c>
      <c r="ALK315" s="415">
        <v>26.47</v>
      </c>
      <c r="ALL315" s="418" t="s">
        <v>759</v>
      </c>
      <c r="ALM315" s="417" t="s">
        <v>263</v>
      </c>
      <c r="ALN315" s="414" t="s">
        <v>649</v>
      </c>
      <c r="ALO315" s="415">
        <v>26.47</v>
      </c>
      <c r="ALP315" s="418" t="s">
        <v>759</v>
      </c>
      <c r="ALQ315" s="417" t="s">
        <v>263</v>
      </c>
      <c r="ALR315" s="414" t="s">
        <v>649</v>
      </c>
      <c r="ALS315" s="415">
        <v>26.47</v>
      </c>
      <c r="ALT315" s="418" t="s">
        <v>759</v>
      </c>
      <c r="ALU315" s="417" t="s">
        <v>263</v>
      </c>
      <c r="ALV315" s="414" t="s">
        <v>649</v>
      </c>
      <c r="ALW315" s="415">
        <v>26.47</v>
      </c>
      <c r="ALX315" s="418" t="s">
        <v>759</v>
      </c>
      <c r="ALY315" s="417" t="s">
        <v>263</v>
      </c>
      <c r="ALZ315" s="414" t="s">
        <v>649</v>
      </c>
      <c r="AMA315" s="415">
        <v>26.47</v>
      </c>
      <c r="AMB315" s="418" t="s">
        <v>759</v>
      </c>
      <c r="AMC315" s="417" t="s">
        <v>263</v>
      </c>
      <c r="AMD315" s="414" t="s">
        <v>649</v>
      </c>
      <c r="AME315" s="415">
        <v>26.47</v>
      </c>
      <c r="AMF315" s="418" t="s">
        <v>759</v>
      </c>
      <c r="AMG315" s="417" t="s">
        <v>263</v>
      </c>
      <c r="AMH315" s="414" t="s">
        <v>649</v>
      </c>
      <c r="AMI315" s="415">
        <v>26.47</v>
      </c>
      <c r="AMJ315" s="418" t="s">
        <v>759</v>
      </c>
      <c r="AMK315" s="417" t="s">
        <v>263</v>
      </c>
      <c r="AML315" s="414" t="s">
        <v>649</v>
      </c>
      <c r="AMM315" s="415">
        <v>26.47</v>
      </c>
      <c r="AMN315" s="418" t="s">
        <v>759</v>
      </c>
      <c r="AMO315" s="417" t="s">
        <v>263</v>
      </c>
      <c r="AMP315" s="414" t="s">
        <v>649</v>
      </c>
      <c r="AMQ315" s="415">
        <v>26.47</v>
      </c>
      <c r="AMR315" s="418" t="s">
        <v>759</v>
      </c>
      <c r="AMS315" s="417" t="s">
        <v>263</v>
      </c>
      <c r="AMT315" s="414" t="s">
        <v>649</v>
      </c>
      <c r="AMU315" s="415">
        <v>26.47</v>
      </c>
      <c r="AMV315" s="418" t="s">
        <v>759</v>
      </c>
      <c r="AMW315" s="417" t="s">
        <v>263</v>
      </c>
      <c r="AMX315" s="414" t="s">
        <v>649</v>
      </c>
      <c r="AMY315" s="415">
        <v>26.47</v>
      </c>
      <c r="AMZ315" s="418" t="s">
        <v>759</v>
      </c>
      <c r="ANA315" s="417" t="s">
        <v>263</v>
      </c>
      <c r="ANB315" s="414" t="s">
        <v>649</v>
      </c>
      <c r="ANC315" s="415">
        <v>26.47</v>
      </c>
      <c r="AND315" s="418" t="s">
        <v>759</v>
      </c>
      <c r="ANE315" s="417" t="s">
        <v>263</v>
      </c>
      <c r="ANF315" s="414" t="s">
        <v>649</v>
      </c>
      <c r="ANG315" s="415">
        <v>26.47</v>
      </c>
      <c r="ANH315" s="418" t="s">
        <v>759</v>
      </c>
      <c r="ANI315" s="417" t="s">
        <v>263</v>
      </c>
      <c r="ANJ315" s="414" t="s">
        <v>649</v>
      </c>
      <c r="ANK315" s="415">
        <v>26.47</v>
      </c>
      <c r="ANL315" s="418" t="s">
        <v>759</v>
      </c>
      <c r="ANM315" s="417" t="s">
        <v>263</v>
      </c>
      <c r="ANN315" s="414" t="s">
        <v>649</v>
      </c>
      <c r="ANO315" s="415">
        <v>26.47</v>
      </c>
      <c r="ANP315" s="418" t="s">
        <v>759</v>
      </c>
      <c r="ANQ315" s="417" t="s">
        <v>263</v>
      </c>
      <c r="ANR315" s="414" t="s">
        <v>649</v>
      </c>
      <c r="ANS315" s="415">
        <v>26.47</v>
      </c>
      <c r="ANT315" s="418" t="s">
        <v>759</v>
      </c>
      <c r="ANU315" s="417" t="s">
        <v>263</v>
      </c>
      <c r="ANV315" s="414" t="s">
        <v>649</v>
      </c>
      <c r="ANW315" s="415">
        <v>26.47</v>
      </c>
      <c r="ANX315" s="418" t="s">
        <v>759</v>
      </c>
      <c r="ANY315" s="417" t="s">
        <v>263</v>
      </c>
      <c r="ANZ315" s="414" t="s">
        <v>649</v>
      </c>
      <c r="AOA315" s="415">
        <v>26.47</v>
      </c>
      <c r="AOB315" s="418" t="s">
        <v>759</v>
      </c>
      <c r="AOC315" s="417" t="s">
        <v>263</v>
      </c>
      <c r="AOD315" s="414" t="s">
        <v>649</v>
      </c>
      <c r="AOE315" s="415">
        <v>26.47</v>
      </c>
      <c r="AOF315" s="418" t="s">
        <v>759</v>
      </c>
      <c r="AOG315" s="417" t="s">
        <v>263</v>
      </c>
      <c r="AOH315" s="414" t="s">
        <v>649</v>
      </c>
      <c r="AOI315" s="415">
        <v>26.47</v>
      </c>
      <c r="AOJ315" s="418" t="s">
        <v>759</v>
      </c>
      <c r="AOK315" s="417" t="s">
        <v>263</v>
      </c>
      <c r="AOL315" s="414" t="s">
        <v>649</v>
      </c>
      <c r="AOM315" s="415">
        <v>26.47</v>
      </c>
      <c r="AON315" s="418" t="s">
        <v>759</v>
      </c>
      <c r="AOO315" s="417" t="s">
        <v>263</v>
      </c>
      <c r="AOP315" s="414" t="s">
        <v>649</v>
      </c>
      <c r="AOQ315" s="415">
        <v>26.47</v>
      </c>
      <c r="AOR315" s="418" t="s">
        <v>759</v>
      </c>
      <c r="AOS315" s="417" t="s">
        <v>263</v>
      </c>
      <c r="AOT315" s="414" t="s">
        <v>649</v>
      </c>
      <c r="AOU315" s="415">
        <v>26.47</v>
      </c>
      <c r="AOV315" s="418" t="s">
        <v>759</v>
      </c>
      <c r="AOW315" s="417" t="s">
        <v>263</v>
      </c>
      <c r="AOX315" s="414" t="s">
        <v>649</v>
      </c>
      <c r="AOY315" s="415">
        <v>26.47</v>
      </c>
      <c r="AOZ315" s="418" t="s">
        <v>759</v>
      </c>
      <c r="APA315" s="417" t="s">
        <v>263</v>
      </c>
      <c r="APB315" s="414" t="s">
        <v>649</v>
      </c>
      <c r="APC315" s="415">
        <v>26.47</v>
      </c>
      <c r="APD315" s="418" t="s">
        <v>759</v>
      </c>
      <c r="APE315" s="417" t="s">
        <v>263</v>
      </c>
      <c r="APF315" s="414" t="s">
        <v>649</v>
      </c>
      <c r="APG315" s="415">
        <v>26.47</v>
      </c>
      <c r="APH315" s="418" t="s">
        <v>759</v>
      </c>
      <c r="API315" s="417" t="s">
        <v>263</v>
      </c>
      <c r="APJ315" s="414" t="s">
        <v>649</v>
      </c>
      <c r="APK315" s="415">
        <v>26.47</v>
      </c>
      <c r="APL315" s="418" t="s">
        <v>759</v>
      </c>
      <c r="APM315" s="417" t="s">
        <v>263</v>
      </c>
      <c r="APN315" s="414" t="s">
        <v>649</v>
      </c>
      <c r="APO315" s="415">
        <v>26.47</v>
      </c>
      <c r="APP315" s="418" t="s">
        <v>759</v>
      </c>
      <c r="APQ315" s="417" t="s">
        <v>263</v>
      </c>
      <c r="APR315" s="414" t="s">
        <v>649</v>
      </c>
      <c r="APS315" s="415">
        <v>26.47</v>
      </c>
      <c r="APT315" s="418" t="s">
        <v>759</v>
      </c>
      <c r="APU315" s="417" t="s">
        <v>263</v>
      </c>
      <c r="APV315" s="414" t="s">
        <v>649</v>
      </c>
      <c r="APW315" s="415">
        <v>26.47</v>
      </c>
      <c r="APX315" s="418" t="s">
        <v>759</v>
      </c>
      <c r="APY315" s="417" t="s">
        <v>263</v>
      </c>
      <c r="APZ315" s="414" t="s">
        <v>649</v>
      </c>
      <c r="AQA315" s="415">
        <v>26.47</v>
      </c>
      <c r="AQB315" s="418" t="s">
        <v>759</v>
      </c>
      <c r="AQC315" s="417" t="s">
        <v>263</v>
      </c>
      <c r="AQD315" s="414" t="s">
        <v>649</v>
      </c>
      <c r="AQE315" s="415">
        <v>26.47</v>
      </c>
      <c r="AQF315" s="418" t="s">
        <v>759</v>
      </c>
      <c r="AQG315" s="417" t="s">
        <v>263</v>
      </c>
      <c r="AQH315" s="414" t="s">
        <v>649</v>
      </c>
      <c r="AQI315" s="415">
        <v>26.47</v>
      </c>
      <c r="AQJ315" s="418" t="s">
        <v>759</v>
      </c>
      <c r="AQK315" s="417" t="s">
        <v>263</v>
      </c>
      <c r="AQL315" s="414" t="s">
        <v>649</v>
      </c>
      <c r="AQM315" s="415">
        <v>26.47</v>
      </c>
      <c r="AQN315" s="418" t="s">
        <v>759</v>
      </c>
      <c r="AQO315" s="417" t="s">
        <v>263</v>
      </c>
      <c r="AQP315" s="414" t="s">
        <v>649</v>
      </c>
      <c r="AQQ315" s="415">
        <v>26.47</v>
      </c>
      <c r="AQR315" s="418" t="s">
        <v>759</v>
      </c>
      <c r="AQS315" s="417" t="s">
        <v>263</v>
      </c>
      <c r="AQT315" s="414" t="s">
        <v>649</v>
      </c>
      <c r="AQU315" s="415">
        <v>26.47</v>
      </c>
      <c r="AQV315" s="418" t="s">
        <v>759</v>
      </c>
      <c r="AQW315" s="417" t="s">
        <v>263</v>
      </c>
      <c r="AQX315" s="414" t="s">
        <v>649</v>
      </c>
      <c r="AQY315" s="415">
        <v>26.47</v>
      </c>
      <c r="AQZ315" s="418" t="s">
        <v>759</v>
      </c>
      <c r="ARA315" s="417" t="s">
        <v>263</v>
      </c>
      <c r="ARB315" s="414" t="s">
        <v>649</v>
      </c>
      <c r="ARC315" s="415">
        <v>26.47</v>
      </c>
      <c r="ARD315" s="418" t="s">
        <v>759</v>
      </c>
      <c r="ARE315" s="417" t="s">
        <v>263</v>
      </c>
      <c r="ARF315" s="414" t="s">
        <v>649</v>
      </c>
      <c r="ARG315" s="415">
        <v>26.47</v>
      </c>
      <c r="ARH315" s="418" t="s">
        <v>759</v>
      </c>
      <c r="ARI315" s="417" t="s">
        <v>263</v>
      </c>
      <c r="ARJ315" s="414" t="s">
        <v>649</v>
      </c>
      <c r="ARK315" s="415">
        <v>26.47</v>
      </c>
      <c r="ARL315" s="418" t="s">
        <v>759</v>
      </c>
      <c r="ARM315" s="417" t="s">
        <v>263</v>
      </c>
      <c r="ARN315" s="414" t="s">
        <v>649</v>
      </c>
      <c r="ARO315" s="415">
        <v>26.47</v>
      </c>
      <c r="ARP315" s="418" t="s">
        <v>759</v>
      </c>
      <c r="ARQ315" s="417" t="s">
        <v>263</v>
      </c>
      <c r="ARR315" s="414" t="s">
        <v>649</v>
      </c>
      <c r="ARS315" s="415">
        <v>26.47</v>
      </c>
      <c r="ART315" s="418" t="s">
        <v>759</v>
      </c>
      <c r="ARU315" s="417" t="s">
        <v>263</v>
      </c>
      <c r="ARV315" s="414" t="s">
        <v>649</v>
      </c>
      <c r="ARW315" s="415">
        <v>26.47</v>
      </c>
      <c r="ARX315" s="418" t="s">
        <v>759</v>
      </c>
      <c r="ARY315" s="417" t="s">
        <v>263</v>
      </c>
      <c r="ARZ315" s="414" t="s">
        <v>649</v>
      </c>
      <c r="ASA315" s="415">
        <v>26.47</v>
      </c>
      <c r="ASB315" s="418" t="s">
        <v>759</v>
      </c>
      <c r="ASC315" s="417" t="s">
        <v>263</v>
      </c>
      <c r="ASD315" s="414" t="s">
        <v>649</v>
      </c>
      <c r="ASE315" s="415">
        <v>26.47</v>
      </c>
      <c r="ASF315" s="418" t="s">
        <v>759</v>
      </c>
      <c r="ASG315" s="417" t="s">
        <v>263</v>
      </c>
      <c r="ASH315" s="414" t="s">
        <v>649</v>
      </c>
      <c r="ASI315" s="415">
        <v>26.47</v>
      </c>
      <c r="ASJ315" s="418" t="s">
        <v>759</v>
      </c>
      <c r="ASK315" s="417" t="s">
        <v>263</v>
      </c>
      <c r="ASL315" s="414" t="s">
        <v>649</v>
      </c>
      <c r="ASM315" s="415">
        <v>26.47</v>
      </c>
      <c r="ASN315" s="418" t="s">
        <v>759</v>
      </c>
      <c r="ASO315" s="417" t="s">
        <v>263</v>
      </c>
      <c r="ASP315" s="414" t="s">
        <v>649</v>
      </c>
      <c r="ASQ315" s="415">
        <v>26.47</v>
      </c>
      <c r="ASR315" s="418" t="s">
        <v>759</v>
      </c>
      <c r="ASS315" s="417" t="s">
        <v>263</v>
      </c>
      <c r="AST315" s="414" t="s">
        <v>649</v>
      </c>
      <c r="ASU315" s="415">
        <v>26.47</v>
      </c>
      <c r="ASV315" s="418" t="s">
        <v>759</v>
      </c>
      <c r="ASW315" s="417" t="s">
        <v>263</v>
      </c>
      <c r="ASX315" s="414" t="s">
        <v>649</v>
      </c>
      <c r="ASY315" s="415">
        <v>26.47</v>
      </c>
      <c r="ASZ315" s="418" t="s">
        <v>759</v>
      </c>
      <c r="ATA315" s="417" t="s">
        <v>263</v>
      </c>
      <c r="ATB315" s="414" t="s">
        <v>649</v>
      </c>
      <c r="ATC315" s="415">
        <v>26.47</v>
      </c>
      <c r="ATD315" s="418" t="s">
        <v>759</v>
      </c>
      <c r="ATE315" s="417" t="s">
        <v>263</v>
      </c>
      <c r="ATF315" s="414" t="s">
        <v>649</v>
      </c>
      <c r="ATG315" s="415">
        <v>26.47</v>
      </c>
      <c r="ATH315" s="418" t="s">
        <v>759</v>
      </c>
      <c r="ATI315" s="417" t="s">
        <v>263</v>
      </c>
      <c r="ATJ315" s="414" t="s">
        <v>649</v>
      </c>
      <c r="ATK315" s="415">
        <v>26.47</v>
      </c>
      <c r="ATL315" s="418" t="s">
        <v>759</v>
      </c>
      <c r="ATM315" s="417" t="s">
        <v>263</v>
      </c>
      <c r="ATN315" s="414" t="s">
        <v>649</v>
      </c>
      <c r="ATO315" s="415">
        <v>26.47</v>
      </c>
      <c r="ATP315" s="418" t="s">
        <v>759</v>
      </c>
      <c r="ATQ315" s="417" t="s">
        <v>263</v>
      </c>
      <c r="ATR315" s="414" t="s">
        <v>649</v>
      </c>
      <c r="ATS315" s="415">
        <v>26.47</v>
      </c>
      <c r="ATT315" s="418" t="s">
        <v>759</v>
      </c>
      <c r="ATU315" s="417" t="s">
        <v>263</v>
      </c>
      <c r="ATV315" s="414" t="s">
        <v>649</v>
      </c>
      <c r="ATW315" s="415">
        <v>26.47</v>
      </c>
      <c r="ATX315" s="418" t="s">
        <v>759</v>
      </c>
      <c r="ATY315" s="417" t="s">
        <v>263</v>
      </c>
      <c r="ATZ315" s="414" t="s">
        <v>649</v>
      </c>
      <c r="AUA315" s="415">
        <v>26.47</v>
      </c>
      <c r="AUB315" s="418" t="s">
        <v>759</v>
      </c>
      <c r="AUC315" s="417" t="s">
        <v>263</v>
      </c>
      <c r="AUD315" s="414" t="s">
        <v>649</v>
      </c>
      <c r="AUE315" s="415">
        <v>26.47</v>
      </c>
      <c r="AUF315" s="418" t="s">
        <v>759</v>
      </c>
      <c r="AUG315" s="417" t="s">
        <v>263</v>
      </c>
      <c r="AUH315" s="414" t="s">
        <v>649</v>
      </c>
      <c r="AUI315" s="415">
        <v>26.47</v>
      </c>
      <c r="AUJ315" s="418" t="s">
        <v>759</v>
      </c>
      <c r="AUK315" s="417" t="s">
        <v>263</v>
      </c>
      <c r="AUL315" s="414" t="s">
        <v>649</v>
      </c>
      <c r="AUM315" s="415">
        <v>26.47</v>
      </c>
      <c r="AUN315" s="418" t="s">
        <v>759</v>
      </c>
      <c r="AUO315" s="417" t="s">
        <v>263</v>
      </c>
      <c r="AUP315" s="414" t="s">
        <v>649</v>
      </c>
      <c r="AUQ315" s="415">
        <v>26.47</v>
      </c>
      <c r="AUR315" s="418" t="s">
        <v>759</v>
      </c>
      <c r="AUS315" s="417" t="s">
        <v>263</v>
      </c>
      <c r="AUT315" s="414" t="s">
        <v>649</v>
      </c>
      <c r="AUU315" s="415">
        <v>26.47</v>
      </c>
      <c r="AUV315" s="418" t="s">
        <v>759</v>
      </c>
      <c r="AUW315" s="417" t="s">
        <v>263</v>
      </c>
      <c r="AUX315" s="414" t="s">
        <v>649</v>
      </c>
      <c r="AUY315" s="415">
        <v>26.47</v>
      </c>
      <c r="AUZ315" s="418" t="s">
        <v>759</v>
      </c>
      <c r="AVA315" s="417" t="s">
        <v>263</v>
      </c>
      <c r="AVB315" s="414" t="s">
        <v>649</v>
      </c>
      <c r="AVC315" s="415">
        <v>26.47</v>
      </c>
      <c r="AVD315" s="418" t="s">
        <v>759</v>
      </c>
      <c r="AVE315" s="417" t="s">
        <v>263</v>
      </c>
      <c r="AVF315" s="414" t="s">
        <v>649</v>
      </c>
      <c r="AVG315" s="415">
        <v>26.47</v>
      </c>
      <c r="AVH315" s="418" t="s">
        <v>759</v>
      </c>
      <c r="AVI315" s="417" t="s">
        <v>263</v>
      </c>
      <c r="AVJ315" s="414" t="s">
        <v>649</v>
      </c>
      <c r="AVK315" s="415">
        <v>26.47</v>
      </c>
      <c r="AVL315" s="418" t="s">
        <v>759</v>
      </c>
      <c r="AVM315" s="417" t="s">
        <v>263</v>
      </c>
      <c r="AVN315" s="414" t="s">
        <v>649</v>
      </c>
      <c r="AVO315" s="415">
        <v>26.47</v>
      </c>
      <c r="AVP315" s="418" t="s">
        <v>759</v>
      </c>
      <c r="AVQ315" s="417" t="s">
        <v>263</v>
      </c>
      <c r="AVR315" s="414" t="s">
        <v>649</v>
      </c>
      <c r="AVS315" s="415">
        <v>26.47</v>
      </c>
      <c r="AVT315" s="418" t="s">
        <v>759</v>
      </c>
      <c r="AVU315" s="417" t="s">
        <v>263</v>
      </c>
      <c r="AVV315" s="414" t="s">
        <v>649</v>
      </c>
      <c r="AVW315" s="415">
        <v>26.47</v>
      </c>
      <c r="AVX315" s="418" t="s">
        <v>759</v>
      </c>
      <c r="AVY315" s="417" t="s">
        <v>263</v>
      </c>
      <c r="AVZ315" s="414" t="s">
        <v>649</v>
      </c>
      <c r="AWA315" s="415">
        <v>26.47</v>
      </c>
      <c r="AWB315" s="418" t="s">
        <v>759</v>
      </c>
      <c r="AWC315" s="417" t="s">
        <v>263</v>
      </c>
      <c r="AWD315" s="414" t="s">
        <v>649</v>
      </c>
      <c r="AWE315" s="415">
        <v>26.47</v>
      </c>
      <c r="AWF315" s="418" t="s">
        <v>759</v>
      </c>
      <c r="AWG315" s="417" t="s">
        <v>263</v>
      </c>
      <c r="AWH315" s="414" t="s">
        <v>649</v>
      </c>
      <c r="AWI315" s="415">
        <v>26.47</v>
      </c>
      <c r="AWJ315" s="418" t="s">
        <v>759</v>
      </c>
      <c r="AWK315" s="417" t="s">
        <v>263</v>
      </c>
      <c r="AWL315" s="414" t="s">
        <v>649</v>
      </c>
      <c r="AWM315" s="415">
        <v>26.47</v>
      </c>
      <c r="AWN315" s="418" t="s">
        <v>759</v>
      </c>
      <c r="AWO315" s="417" t="s">
        <v>263</v>
      </c>
      <c r="AWP315" s="414" t="s">
        <v>649</v>
      </c>
      <c r="AWQ315" s="415">
        <v>26.47</v>
      </c>
      <c r="AWR315" s="418" t="s">
        <v>759</v>
      </c>
      <c r="AWS315" s="417" t="s">
        <v>263</v>
      </c>
      <c r="AWT315" s="414" t="s">
        <v>649</v>
      </c>
      <c r="AWU315" s="415">
        <v>26.47</v>
      </c>
      <c r="AWV315" s="418" t="s">
        <v>759</v>
      </c>
      <c r="AWW315" s="417" t="s">
        <v>263</v>
      </c>
      <c r="AWX315" s="414" t="s">
        <v>649</v>
      </c>
      <c r="AWY315" s="415">
        <v>26.47</v>
      </c>
      <c r="AWZ315" s="418" t="s">
        <v>759</v>
      </c>
      <c r="AXA315" s="417" t="s">
        <v>263</v>
      </c>
      <c r="AXB315" s="414" t="s">
        <v>649</v>
      </c>
      <c r="AXC315" s="415">
        <v>26.47</v>
      </c>
      <c r="AXD315" s="418" t="s">
        <v>759</v>
      </c>
      <c r="AXE315" s="417" t="s">
        <v>263</v>
      </c>
      <c r="AXF315" s="414" t="s">
        <v>649</v>
      </c>
      <c r="AXG315" s="415">
        <v>26.47</v>
      </c>
      <c r="AXH315" s="418" t="s">
        <v>759</v>
      </c>
      <c r="AXI315" s="417" t="s">
        <v>263</v>
      </c>
      <c r="AXJ315" s="414" t="s">
        <v>649</v>
      </c>
      <c r="AXK315" s="415">
        <v>26.47</v>
      </c>
      <c r="AXL315" s="418" t="s">
        <v>759</v>
      </c>
      <c r="AXM315" s="417" t="s">
        <v>263</v>
      </c>
      <c r="AXN315" s="414" t="s">
        <v>649</v>
      </c>
      <c r="AXO315" s="415">
        <v>26.47</v>
      </c>
      <c r="AXP315" s="418" t="s">
        <v>759</v>
      </c>
      <c r="AXQ315" s="417" t="s">
        <v>263</v>
      </c>
      <c r="AXR315" s="414" t="s">
        <v>649</v>
      </c>
      <c r="AXS315" s="415">
        <v>26.47</v>
      </c>
      <c r="AXT315" s="418" t="s">
        <v>759</v>
      </c>
      <c r="AXU315" s="417" t="s">
        <v>263</v>
      </c>
      <c r="AXV315" s="414" t="s">
        <v>649</v>
      </c>
      <c r="AXW315" s="415">
        <v>26.47</v>
      </c>
      <c r="AXX315" s="418" t="s">
        <v>759</v>
      </c>
      <c r="AXY315" s="417" t="s">
        <v>263</v>
      </c>
      <c r="AXZ315" s="414" t="s">
        <v>649</v>
      </c>
      <c r="AYA315" s="415">
        <v>26.47</v>
      </c>
      <c r="AYB315" s="418" t="s">
        <v>759</v>
      </c>
      <c r="AYC315" s="417" t="s">
        <v>263</v>
      </c>
      <c r="AYD315" s="414" t="s">
        <v>649</v>
      </c>
      <c r="AYE315" s="415">
        <v>26.47</v>
      </c>
      <c r="AYF315" s="418" t="s">
        <v>759</v>
      </c>
      <c r="AYG315" s="417" t="s">
        <v>263</v>
      </c>
      <c r="AYH315" s="414" t="s">
        <v>649</v>
      </c>
      <c r="AYI315" s="415">
        <v>26.47</v>
      </c>
      <c r="AYJ315" s="418" t="s">
        <v>759</v>
      </c>
      <c r="AYK315" s="417" t="s">
        <v>263</v>
      </c>
      <c r="AYL315" s="414" t="s">
        <v>649</v>
      </c>
      <c r="AYM315" s="415">
        <v>26.47</v>
      </c>
      <c r="AYN315" s="418" t="s">
        <v>759</v>
      </c>
      <c r="AYO315" s="417" t="s">
        <v>263</v>
      </c>
      <c r="AYP315" s="414" t="s">
        <v>649</v>
      </c>
      <c r="AYQ315" s="415">
        <v>26.47</v>
      </c>
      <c r="AYR315" s="418" t="s">
        <v>759</v>
      </c>
      <c r="AYS315" s="417" t="s">
        <v>263</v>
      </c>
      <c r="AYT315" s="414" t="s">
        <v>649</v>
      </c>
      <c r="AYU315" s="415">
        <v>26.47</v>
      </c>
      <c r="AYV315" s="418" t="s">
        <v>759</v>
      </c>
      <c r="AYW315" s="417" t="s">
        <v>263</v>
      </c>
      <c r="AYX315" s="414" t="s">
        <v>649</v>
      </c>
      <c r="AYY315" s="415">
        <v>26.47</v>
      </c>
      <c r="AYZ315" s="418" t="s">
        <v>759</v>
      </c>
      <c r="AZA315" s="417" t="s">
        <v>263</v>
      </c>
      <c r="AZB315" s="414" t="s">
        <v>649</v>
      </c>
      <c r="AZC315" s="415">
        <v>26.47</v>
      </c>
      <c r="AZD315" s="418" t="s">
        <v>759</v>
      </c>
      <c r="AZE315" s="417" t="s">
        <v>263</v>
      </c>
      <c r="AZF315" s="414" t="s">
        <v>649</v>
      </c>
      <c r="AZG315" s="415">
        <v>26.47</v>
      </c>
      <c r="AZH315" s="418" t="s">
        <v>759</v>
      </c>
      <c r="AZI315" s="417" t="s">
        <v>263</v>
      </c>
      <c r="AZJ315" s="414" t="s">
        <v>649</v>
      </c>
      <c r="AZK315" s="415">
        <v>26.47</v>
      </c>
      <c r="AZL315" s="418" t="s">
        <v>759</v>
      </c>
      <c r="AZM315" s="417" t="s">
        <v>263</v>
      </c>
      <c r="AZN315" s="414" t="s">
        <v>649</v>
      </c>
      <c r="AZO315" s="415">
        <v>26.47</v>
      </c>
      <c r="AZP315" s="418" t="s">
        <v>759</v>
      </c>
      <c r="AZQ315" s="417" t="s">
        <v>263</v>
      </c>
      <c r="AZR315" s="414" t="s">
        <v>649</v>
      </c>
      <c r="AZS315" s="415">
        <v>26.47</v>
      </c>
      <c r="AZT315" s="418" t="s">
        <v>759</v>
      </c>
      <c r="AZU315" s="417" t="s">
        <v>263</v>
      </c>
      <c r="AZV315" s="414" t="s">
        <v>649</v>
      </c>
      <c r="AZW315" s="415">
        <v>26.47</v>
      </c>
      <c r="AZX315" s="418" t="s">
        <v>759</v>
      </c>
      <c r="AZY315" s="417" t="s">
        <v>263</v>
      </c>
      <c r="AZZ315" s="414" t="s">
        <v>649</v>
      </c>
      <c r="BAA315" s="415">
        <v>26.47</v>
      </c>
      <c r="BAB315" s="418" t="s">
        <v>759</v>
      </c>
      <c r="BAC315" s="417" t="s">
        <v>263</v>
      </c>
      <c r="BAD315" s="414" t="s">
        <v>649</v>
      </c>
      <c r="BAE315" s="415">
        <v>26.47</v>
      </c>
      <c r="BAF315" s="418" t="s">
        <v>759</v>
      </c>
      <c r="BAG315" s="417" t="s">
        <v>263</v>
      </c>
      <c r="BAH315" s="414" t="s">
        <v>649</v>
      </c>
      <c r="BAI315" s="415">
        <v>26.47</v>
      </c>
      <c r="BAJ315" s="418" t="s">
        <v>759</v>
      </c>
      <c r="BAK315" s="417" t="s">
        <v>263</v>
      </c>
      <c r="BAL315" s="414" t="s">
        <v>649</v>
      </c>
      <c r="BAM315" s="415">
        <v>26.47</v>
      </c>
      <c r="BAN315" s="418" t="s">
        <v>759</v>
      </c>
      <c r="BAO315" s="417" t="s">
        <v>263</v>
      </c>
      <c r="BAP315" s="414" t="s">
        <v>649</v>
      </c>
      <c r="BAQ315" s="415">
        <v>26.47</v>
      </c>
      <c r="BAR315" s="418" t="s">
        <v>759</v>
      </c>
      <c r="BAS315" s="417" t="s">
        <v>263</v>
      </c>
      <c r="BAT315" s="414" t="s">
        <v>649</v>
      </c>
      <c r="BAU315" s="415">
        <v>26.47</v>
      </c>
      <c r="BAV315" s="418" t="s">
        <v>759</v>
      </c>
      <c r="BAW315" s="417" t="s">
        <v>263</v>
      </c>
      <c r="BAX315" s="414" t="s">
        <v>649</v>
      </c>
      <c r="BAY315" s="415">
        <v>26.47</v>
      </c>
      <c r="BAZ315" s="418" t="s">
        <v>759</v>
      </c>
      <c r="BBA315" s="417" t="s">
        <v>263</v>
      </c>
      <c r="BBB315" s="414" t="s">
        <v>649</v>
      </c>
      <c r="BBC315" s="415">
        <v>26.47</v>
      </c>
      <c r="BBD315" s="418" t="s">
        <v>759</v>
      </c>
      <c r="BBE315" s="417" t="s">
        <v>263</v>
      </c>
      <c r="BBF315" s="414" t="s">
        <v>649</v>
      </c>
      <c r="BBG315" s="415">
        <v>26.47</v>
      </c>
      <c r="BBH315" s="418" t="s">
        <v>759</v>
      </c>
      <c r="BBI315" s="417" t="s">
        <v>263</v>
      </c>
      <c r="BBJ315" s="414" t="s">
        <v>649</v>
      </c>
      <c r="BBK315" s="415">
        <v>26.47</v>
      </c>
      <c r="BBL315" s="418" t="s">
        <v>759</v>
      </c>
      <c r="BBM315" s="417" t="s">
        <v>263</v>
      </c>
      <c r="BBN315" s="414" t="s">
        <v>649</v>
      </c>
      <c r="BBO315" s="415">
        <v>26.47</v>
      </c>
      <c r="BBP315" s="418" t="s">
        <v>759</v>
      </c>
      <c r="BBQ315" s="417" t="s">
        <v>263</v>
      </c>
      <c r="BBR315" s="414" t="s">
        <v>649</v>
      </c>
      <c r="BBS315" s="415">
        <v>26.47</v>
      </c>
      <c r="BBT315" s="418" t="s">
        <v>759</v>
      </c>
      <c r="BBU315" s="417" t="s">
        <v>263</v>
      </c>
      <c r="BBV315" s="414" t="s">
        <v>649</v>
      </c>
      <c r="BBW315" s="415">
        <v>26.47</v>
      </c>
      <c r="BBX315" s="418" t="s">
        <v>759</v>
      </c>
      <c r="BBY315" s="417" t="s">
        <v>263</v>
      </c>
      <c r="BBZ315" s="414" t="s">
        <v>649</v>
      </c>
      <c r="BCA315" s="415">
        <v>26.47</v>
      </c>
      <c r="BCB315" s="418" t="s">
        <v>759</v>
      </c>
      <c r="BCC315" s="417" t="s">
        <v>263</v>
      </c>
      <c r="BCD315" s="414" t="s">
        <v>649</v>
      </c>
      <c r="BCE315" s="415">
        <v>26.47</v>
      </c>
      <c r="BCF315" s="418" t="s">
        <v>759</v>
      </c>
      <c r="BCG315" s="417" t="s">
        <v>263</v>
      </c>
      <c r="BCH315" s="414" t="s">
        <v>649</v>
      </c>
      <c r="BCI315" s="415">
        <v>26.47</v>
      </c>
      <c r="BCJ315" s="418" t="s">
        <v>759</v>
      </c>
      <c r="BCK315" s="417" t="s">
        <v>263</v>
      </c>
      <c r="BCL315" s="414" t="s">
        <v>649</v>
      </c>
      <c r="BCM315" s="415">
        <v>26.47</v>
      </c>
      <c r="BCN315" s="418" t="s">
        <v>759</v>
      </c>
      <c r="BCO315" s="417" t="s">
        <v>263</v>
      </c>
      <c r="BCP315" s="414" t="s">
        <v>649</v>
      </c>
      <c r="BCQ315" s="415">
        <v>26.47</v>
      </c>
      <c r="BCR315" s="418" t="s">
        <v>759</v>
      </c>
      <c r="BCS315" s="417" t="s">
        <v>263</v>
      </c>
      <c r="BCT315" s="414" t="s">
        <v>649</v>
      </c>
      <c r="BCU315" s="415">
        <v>26.47</v>
      </c>
      <c r="BCV315" s="418" t="s">
        <v>759</v>
      </c>
      <c r="BCW315" s="417" t="s">
        <v>263</v>
      </c>
      <c r="BCX315" s="414" t="s">
        <v>649</v>
      </c>
      <c r="BCY315" s="415">
        <v>26.47</v>
      </c>
      <c r="BCZ315" s="418" t="s">
        <v>759</v>
      </c>
      <c r="BDA315" s="417" t="s">
        <v>263</v>
      </c>
      <c r="BDB315" s="414" t="s">
        <v>649</v>
      </c>
      <c r="BDC315" s="415">
        <v>26.47</v>
      </c>
      <c r="BDD315" s="418" t="s">
        <v>759</v>
      </c>
      <c r="BDE315" s="417" t="s">
        <v>263</v>
      </c>
      <c r="BDF315" s="414" t="s">
        <v>649</v>
      </c>
      <c r="BDG315" s="415">
        <v>26.47</v>
      </c>
      <c r="BDH315" s="418" t="s">
        <v>759</v>
      </c>
      <c r="BDI315" s="417" t="s">
        <v>263</v>
      </c>
      <c r="BDJ315" s="414" t="s">
        <v>649</v>
      </c>
      <c r="BDK315" s="415">
        <v>26.47</v>
      </c>
      <c r="BDL315" s="418" t="s">
        <v>759</v>
      </c>
      <c r="BDM315" s="417" t="s">
        <v>263</v>
      </c>
      <c r="BDN315" s="414" t="s">
        <v>649</v>
      </c>
      <c r="BDO315" s="415">
        <v>26.47</v>
      </c>
      <c r="BDP315" s="418" t="s">
        <v>759</v>
      </c>
      <c r="BDQ315" s="417" t="s">
        <v>263</v>
      </c>
      <c r="BDR315" s="414" t="s">
        <v>649</v>
      </c>
      <c r="BDS315" s="415">
        <v>26.47</v>
      </c>
      <c r="BDT315" s="418" t="s">
        <v>759</v>
      </c>
      <c r="BDU315" s="417" t="s">
        <v>263</v>
      </c>
      <c r="BDV315" s="414" t="s">
        <v>649</v>
      </c>
      <c r="BDW315" s="415">
        <v>26.47</v>
      </c>
      <c r="BDX315" s="418" t="s">
        <v>759</v>
      </c>
      <c r="BDY315" s="417" t="s">
        <v>263</v>
      </c>
      <c r="BDZ315" s="414" t="s">
        <v>649</v>
      </c>
      <c r="BEA315" s="415">
        <v>26.47</v>
      </c>
      <c r="BEB315" s="418" t="s">
        <v>759</v>
      </c>
      <c r="BEC315" s="417" t="s">
        <v>263</v>
      </c>
      <c r="BED315" s="414" t="s">
        <v>649</v>
      </c>
      <c r="BEE315" s="415">
        <v>26.47</v>
      </c>
      <c r="BEF315" s="418" t="s">
        <v>759</v>
      </c>
      <c r="BEG315" s="417" t="s">
        <v>263</v>
      </c>
      <c r="BEH315" s="414" t="s">
        <v>649</v>
      </c>
      <c r="BEI315" s="415">
        <v>26.47</v>
      </c>
      <c r="BEJ315" s="418" t="s">
        <v>759</v>
      </c>
      <c r="BEK315" s="417" t="s">
        <v>263</v>
      </c>
      <c r="BEL315" s="414" t="s">
        <v>649</v>
      </c>
      <c r="BEM315" s="415">
        <v>26.47</v>
      </c>
      <c r="BEN315" s="418" t="s">
        <v>759</v>
      </c>
      <c r="BEO315" s="417" t="s">
        <v>263</v>
      </c>
      <c r="BEP315" s="414" t="s">
        <v>649</v>
      </c>
      <c r="BEQ315" s="415">
        <v>26.47</v>
      </c>
      <c r="BER315" s="418" t="s">
        <v>759</v>
      </c>
      <c r="BES315" s="417" t="s">
        <v>263</v>
      </c>
      <c r="BET315" s="414" t="s">
        <v>649</v>
      </c>
      <c r="BEU315" s="415">
        <v>26.47</v>
      </c>
      <c r="BEV315" s="418" t="s">
        <v>759</v>
      </c>
      <c r="BEW315" s="417" t="s">
        <v>263</v>
      </c>
      <c r="BEX315" s="414" t="s">
        <v>649</v>
      </c>
      <c r="BEY315" s="415">
        <v>26.47</v>
      </c>
      <c r="BEZ315" s="418" t="s">
        <v>759</v>
      </c>
      <c r="BFA315" s="417" t="s">
        <v>263</v>
      </c>
      <c r="BFB315" s="414" t="s">
        <v>649</v>
      </c>
      <c r="BFC315" s="415">
        <v>26.47</v>
      </c>
      <c r="BFD315" s="418" t="s">
        <v>759</v>
      </c>
      <c r="BFE315" s="417" t="s">
        <v>263</v>
      </c>
      <c r="BFF315" s="414" t="s">
        <v>649</v>
      </c>
      <c r="BFG315" s="415">
        <v>26.47</v>
      </c>
      <c r="BFH315" s="418" t="s">
        <v>759</v>
      </c>
      <c r="BFI315" s="417" t="s">
        <v>263</v>
      </c>
      <c r="BFJ315" s="414" t="s">
        <v>649</v>
      </c>
      <c r="BFK315" s="415">
        <v>26.47</v>
      </c>
      <c r="BFL315" s="418" t="s">
        <v>759</v>
      </c>
      <c r="BFM315" s="417" t="s">
        <v>263</v>
      </c>
      <c r="BFN315" s="414" t="s">
        <v>649</v>
      </c>
      <c r="BFO315" s="415">
        <v>26.47</v>
      </c>
      <c r="BFP315" s="418" t="s">
        <v>759</v>
      </c>
      <c r="BFQ315" s="417" t="s">
        <v>263</v>
      </c>
      <c r="BFR315" s="414" t="s">
        <v>649</v>
      </c>
      <c r="BFS315" s="415">
        <v>26.47</v>
      </c>
      <c r="BFT315" s="418" t="s">
        <v>759</v>
      </c>
      <c r="BFU315" s="417" t="s">
        <v>263</v>
      </c>
      <c r="BFV315" s="414" t="s">
        <v>649</v>
      </c>
      <c r="BFW315" s="415">
        <v>26.47</v>
      </c>
      <c r="BFX315" s="418" t="s">
        <v>759</v>
      </c>
      <c r="BFY315" s="417" t="s">
        <v>263</v>
      </c>
      <c r="BFZ315" s="414" t="s">
        <v>649</v>
      </c>
      <c r="BGA315" s="415">
        <v>26.47</v>
      </c>
      <c r="BGB315" s="418" t="s">
        <v>759</v>
      </c>
      <c r="BGC315" s="417" t="s">
        <v>263</v>
      </c>
      <c r="BGD315" s="414" t="s">
        <v>649</v>
      </c>
      <c r="BGE315" s="415">
        <v>26.47</v>
      </c>
      <c r="BGF315" s="418" t="s">
        <v>759</v>
      </c>
      <c r="BGG315" s="417" t="s">
        <v>263</v>
      </c>
      <c r="BGH315" s="414" t="s">
        <v>649</v>
      </c>
      <c r="BGI315" s="415">
        <v>26.47</v>
      </c>
      <c r="BGJ315" s="418" t="s">
        <v>759</v>
      </c>
      <c r="BGK315" s="417" t="s">
        <v>263</v>
      </c>
      <c r="BGL315" s="414" t="s">
        <v>649</v>
      </c>
      <c r="BGM315" s="415">
        <v>26.47</v>
      </c>
      <c r="BGN315" s="418" t="s">
        <v>759</v>
      </c>
      <c r="BGO315" s="417" t="s">
        <v>263</v>
      </c>
      <c r="BGP315" s="414" t="s">
        <v>649</v>
      </c>
      <c r="BGQ315" s="415">
        <v>26.47</v>
      </c>
      <c r="BGR315" s="418" t="s">
        <v>759</v>
      </c>
      <c r="BGS315" s="417" t="s">
        <v>263</v>
      </c>
      <c r="BGT315" s="414" t="s">
        <v>649</v>
      </c>
      <c r="BGU315" s="415">
        <v>26.47</v>
      </c>
      <c r="BGV315" s="418" t="s">
        <v>759</v>
      </c>
      <c r="BGW315" s="417" t="s">
        <v>263</v>
      </c>
      <c r="BGX315" s="414" t="s">
        <v>649</v>
      </c>
      <c r="BGY315" s="415">
        <v>26.47</v>
      </c>
      <c r="BGZ315" s="418" t="s">
        <v>759</v>
      </c>
      <c r="BHA315" s="417" t="s">
        <v>263</v>
      </c>
      <c r="BHB315" s="414" t="s">
        <v>649</v>
      </c>
      <c r="BHC315" s="415">
        <v>26.47</v>
      </c>
      <c r="BHD315" s="418" t="s">
        <v>759</v>
      </c>
      <c r="BHE315" s="417" t="s">
        <v>263</v>
      </c>
      <c r="BHF315" s="414" t="s">
        <v>649</v>
      </c>
      <c r="BHG315" s="415">
        <v>26.47</v>
      </c>
      <c r="BHH315" s="418" t="s">
        <v>759</v>
      </c>
      <c r="BHI315" s="417" t="s">
        <v>263</v>
      </c>
      <c r="BHJ315" s="414" t="s">
        <v>649</v>
      </c>
      <c r="BHK315" s="415">
        <v>26.47</v>
      </c>
      <c r="BHL315" s="418" t="s">
        <v>759</v>
      </c>
      <c r="BHM315" s="417" t="s">
        <v>263</v>
      </c>
      <c r="BHN315" s="414" t="s">
        <v>649</v>
      </c>
      <c r="BHO315" s="415">
        <v>26.47</v>
      </c>
      <c r="BHP315" s="418" t="s">
        <v>759</v>
      </c>
      <c r="BHQ315" s="417" t="s">
        <v>263</v>
      </c>
      <c r="BHR315" s="414" t="s">
        <v>649</v>
      </c>
      <c r="BHS315" s="415">
        <v>26.47</v>
      </c>
      <c r="BHT315" s="418" t="s">
        <v>759</v>
      </c>
      <c r="BHU315" s="417" t="s">
        <v>263</v>
      </c>
      <c r="BHV315" s="414" t="s">
        <v>649</v>
      </c>
      <c r="BHW315" s="415">
        <v>26.47</v>
      </c>
      <c r="BHX315" s="418" t="s">
        <v>759</v>
      </c>
      <c r="BHY315" s="417" t="s">
        <v>263</v>
      </c>
      <c r="BHZ315" s="414" t="s">
        <v>649</v>
      </c>
      <c r="BIA315" s="415">
        <v>26.47</v>
      </c>
      <c r="BIB315" s="418" t="s">
        <v>759</v>
      </c>
      <c r="BIC315" s="417" t="s">
        <v>263</v>
      </c>
      <c r="BID315" s="414" t="s">
        <v>649</v>
      </c>
      <c r="BIE315" s="415">
        <v>26.47</v>
      </c>
      <c r="BIF315" s="418" t="s">
        <v>759</v>
      </c>
      <c r="BIG315" s="417" t="s">
        <v>263</v>
      </c>
      <c r="BIH315" s="414" t="s">
        <v>649</v>
      </c>
      <c r="BII315" s="415">
        <v>26.47</v>
      </c>
      <c r="BIJ315" s="418" t="s">
        <v>759</v>
      </c>
      <c r="BIK315" s="417" t="s">
        <v>263</v>
      </c>
      <c r="BIL315" s="414" t="s">
        <v>649</v>
      </c>
      <c r="BIM315" s="415">
        <v>26.47</v>
      </c>
      <c r="BIN315" s="418" t="s">
        <v>759</v>
      </c>
      <c r="BIO315" s="417" t="s">
        <v>263</v>
      </c>
      <c r="BIP315" s="414" t="s">
        <v>649</v>
      </c>
      <c r="BIQ315" s="415">
        <v>26.47</v>
      </c>
      <c r="BIR315" s="418" t="s">
        <v>759</v>
      </c>
      <c r="BIS315" s="417" t="s">
        <v>263</v>
      </c>
      <c r="BIT315" s="414" t="s">
        <v>649</v>
      </c>
      <c r="BIU315" s="415">
        <v>26.47</v>
      </c>
      <c r="BIV315" s="418" t="s">
        <v>759</v>
      </c>
      <c r="BIW315" s="417" t="s">
        <v>263</v>
      </c>
      <c r="BIX315" s="414" t="s">
        <v>649</v>
      </c>
      <c r="BIY315" s="415">
        <v>26.47</v>
      </c>
      <c r="BIZ315" s="418" t="s">
        <v>759</v>
      </c>
      <c r="BJA315" s="417" t="s">
        <v>263</v>
      </c>
      <c r="BJB315" s="414" t="s">
        <v>649</v>
      </c>
      <c r="BJC315" s="415">
        <v>26.47</v>
      </c>
      <c r="BJD315" s="418" t="s">
        <v>759</v>
      </c>
      <c r="BJE315" s="417" t="s">
        <v>263</v>
      </c>
      <c r="BJF315" s="414" t="s">
        <v>649</v>
      </c>
      <c r="BJG315" s="415">
        <v>26.47</v>
      </c>
      <c r="BJH315" s="418" t="s">
        <v>759</v>
      </c>
      <c r="BJI315" s="417" t="s">
        <v>263</v>
      </c>
      <c r="BJJ315" s="414" t="s">
        <v>649</v>
      </c>
      <c r="BJK315" s="415">
        <v>26.47</v>
      </c>
      <c r="BJL315" s="418" t="s">
        <v>759</v>
      </c>
      <c r="BJM315" s="417" t="s">
        <v>263</v>
      </c>
      <c r="BJN315" s="414" t="s">
        <v>649</v>
      </c>
      <c r="BJO315" s="415">
        <v>26.47</v>
      </c>
      <c r="BJP315" s="418" t="s">
        <v>759</v>
      </c>
      <c r="BJQ315" s="417" t="s">
        <v>263</v>
      </c>
      <c r="BJR315" s="414" t="s">
        <v>649</v>
      </c>
      <c r="BJS315" s="415">
        <v>26.47</v>
      </c>
      <c r="BJT315" s="418" t="s">
        <v>759</v>
      </c>
      <c r="BJU315" s="417" t="s">
        <v>263</v>
      </c>
      <c r="BJV315" s="414" t="s">
        <v>649</v>
      </c>
      <c r="BJW315" s="415">
        <v>26.47</v>
      </c>
      <c r="BJX315" s="418" t="s">
        <v>759</v>
      </c>
      <c r="BJY315" s="417" t="s">
        <v>263</v>
      </c>
      <c r="BJZ315" s="414" t="s">
        <v>649</v>
      </c>
      <c r="BKA315" s="415">
        <v>26.47</v>
      </c>
      <c r="BKB315" s="418" t="s">
        <v>759</v>
      </c>
      <c r="BKC315" s="417" t="s">
        <v>263</v>
      </c>
      <c r="BKD315" s="414" t="s">
        <v>649</v>
      </c>
      <c r="BKE315" s="415">
        <v>26.47</v>
      </c>
      <c r="BKF315" s="418" t="s">
        <v>759</v>
      </c>
      <c r="BKG315" s="417" t="s">
        <v>263</v>
      </c>
      <c r="BKH315" s="414" t="s">
        <v>649</v>
      </c>
      <c r="BKI315" s="415">
        <v>26.47</v>
      </c>
      <c r="BKJ315" s="418" t="s">
        <v>759</v>
      </c>
      <c r="BKK315" s="417" t="s">
        <v>263</v>
      </c>
      <c r="BKL315" s="414" t="s">
        <v>649</v>
      </c>
      <c r="BKM315" s="415">
        <v>26.47</v>
      </c>
      <c r="BKN315" s="418" t="s">
        <v>759</v>
      </c>
      <c r="BKO315" s="417" t="s">
        <v>263</v>
      </c>
      <c r="BKP315" s="414" t="s">
        <v>649</v>
      </c>
      <c r="BKQ315" s="415">
        <v>26.47</v>
      </c>
      <c r="BKR315" s="418" t="s">
        <v>759</v>
      </c>
      <c r="BKS315" s="417" t="s">
        <v>263</v>
      </c>
      <c r="BKT315" s="414" t="s">
        <v>649</v>
      </c>
      <c r="BKU315" s="415">
        <v>26.47</v>
      </c>
      <c r="BKV315" s="418" t="s">
        <v>759</v>
      </c>
      <c r="BKW315" s="417" t="s">
        <v>263</v>
      </c>
      <c r="BKX315" s="414" t="s">
        <v>649</v>
      </c>
      <c r="BKY315" s="415">
        <v>26.47</v>
      </c>
      <c r="BKZ315" s="418" t="s">
        <v>759</v>
      </c>
      <c r="BLA315" s="417" t="s">
        <v>263</v>
      </c>
      <c r="BLB315" s="414" t="s">
        <v>649</v>
      </c>
      <c r="BLC315" s="415">
        <v>26.47</v>
      </c>
      <c r="BLD315" s="418" t="s">
        <v>759</v>
      </c>
      <c r="BLE315" s="417" t="s">
        <v>263</v>
      </c>
      <c r="BLF315" s="414" t="s">
        <v>649</v>
      </c>
      <c r="BLG315" s="415">
        <v>26.47</v>
      </c>
      <c r="BLH315" s="418" t="s">
        <v>759</v>
      </c>
      <c r="BLI315" s="417" t="s">
        <v>263</v>
      </c>
      <c r="BLJ315" s="414" t="s">
        <v>649</v>
      </c>
      <c r="BLK315" s="415">
        <v>26.47</v>
      </c>
      <c r="BLL315" s="418" t="s">
        <v>759</v>
      </c>
      <c r="BLM315" s="417" t="s">
        <v>263</v>
      </c>
      <c r="BLN315" s="414" t="s">
        <v>649</v>
      </c>
      <c r="BLO315" s="415">
        <v>26.47</v>
      </c>
      <c r="BLP315" s="418" t="s">
        <v>759</v>
      </c>
      <c r="BLQ315" s="417" t="s">
        <v>263</v>
      </c>
      <c r="BLR315" s="414" t="s">
        <v>649</v>
      </c>
      <c r="BLS315" s="415">
        <v>26.47</v>
      </c>
      <c r="BLT315" s="418" t="s">
        <v>759</v>
      </c>
      <c r="BLU315" s="417" t="s">
        <v>263</v>
      </c>
      <c r="BLV315" s="414" t="s">
        <v>649</v>
      </c>
      <c r="BLW315" s="415">
        <v>26.47</v>
      </c>
      <c r="BLX315" s="418" t="s">
        <v>759</v>
      </c>
      <c r="BLY315" s="417" t="s">
        <v>263</v>
      </c>
      <c r="BLZ315" s="414" t="s">
        <v>649</v>
      </c>
      <c r="BMA315" s="415">
        <v>26.47</v>
      </c>
      <c r="BMB315" s="418" t="s">
        <v>759</v>
      </c>
      <c r="BMC315" s="417" t="s">
        <v>263</v>
      </c>
      <c r="BMD315" s="414" t="s">
        <v>649</v>
      </c>
      <c r="BME315" s="415">
        <v>26.47</v>
      </c>
      <c r="BMF315" s="418" t="s">
        <v>759</v>
      </c>
      <c r="BMG315" s="417" t="s">
        <v>263</v>
      </c>
      <c r="BMH315" s="414" t="s">
        <v>649</v>
      </c>
      <c r="BMI315" s="415">
        <v>26.47</v>
      </c>
      <c r="BMJ315" s="418" t="s">
        <v>759</v>
      </c>
      <c r="BMK315" s="417" t="s">
        <v>263</v>
      </c>
      <c r="BML315" s="414" t="s">
        <v>649</v>
      </c>
      <c r="BMM315" s="415">
        <v>26.47</v>
      </c>
      <c r="BMN315" s="418" t="s">
        <v>759</v>
      </c>
      <c r="BMO315" s="417" t="s">
        <v>263</v>
      </c>
      <c r="BMP315" s="414" t="s">
        <v>649</v>
      </c>
      <c r="BMQ315" s="415">
        <v>26.47</v>
      </c>
      <c r="BMR315" s="418" t="s">
        <v>759</v>
      </c>
      <c r="BMS315" s="417" t="s">
        <v>263</v>
      </c>
      <c r="BMT315" s="414" t="s">
        <v>649</v>
      </c>
      <c r="BMU315" s="415">
        <v>26.47</v>
      </c>
      <c r="BMV315" s="418" t="s">
        <v>759</v>
      </c>
      <c r="BMW315" s="417" t="s">
        <v>263</v>
      </c>
      <c r="BMX315" s="414" t="s">
        <v>649</v>
      </c>
      <c r="BMY315" s="415">
        <v>26.47</v>
      </c>
      <c r="BMZ315" s="418" t="s">
        <v>759</v>
      </c>
      <c r="BNA315" s="417" t="s">
        <v>263</v>
      </c>
      <c r="BNB315" s="414" t="s">
        <v>649</v>
      </c>
      <c r="BNC315" s="415">
        <v>26.47</v>
      </c>
      <c r="BND315" s="418" t="s">
        <v>759</v>
      </c>
      <c r="BNE315" s="417" t="s">
        <v>263</v>
      </c>
      <c r="BNF315" s="414" t="s">
        <v>649</v>
      </c>
      <c r="BNG315" s="415">
        <v>26.47</v>
      </c>
      <c r="BNH315" s="418" t="s">
        <v>759</v>
      </c>
      <c r="BNI315" s="417" t="s">
        <v>263</v>
      </c>
      <c r="BNJ315" s="414" t="s">
        <v>649</v>
      </c>
      <c r="BNK315" s="415">
        <v>26.47</v>
      </c>
      <c r="BNL315" s="418" t="s">
        <v>759</v>
      </c>
      <c r="BNM315" s="417" t="s">
        <v>263</v>
      </c>
      <c r="BNN315" s="414" t="s">
        <v>649</v>
      </c>
      <c r="BNO315" s="415">
        <v>26.47</v>
      </c>
      <c r="BNP315" s="418" t="s">
        <v>759</v>
      </c>
      <c r="BNQ315" s="417" t="s">
        <v>263</v>
      </c>
      <c r="BNR315" s="414" t="s">
        <v>649</v>
      </c>
      <c r="BNS315" s="415">
        <v>26.47</v>
      </c>
      <c r="BNT315" s="418" t="s">
        <v>759</v>
      </c>
      <c r="BNU315" s="417" t="s">
        <v>263</v>
      </c>
      <c r="BNV315" s="414" t="s">
        <v>649</v>
      </c>
      <c r="BNW315" s="415">
        <v>26.47</v>
      </c>
      <c r="BNX315" s="418" t="s">
        <v>759</v>
      </c>
      <c r="BNY315" s="417" t="s">
        <v>263</v>
      </c>
      <c r="BNZ315" s="414" t="s">
        <v>649</v>
      </c>
      <c r="BOA315" s="415">
        <v>26.47</v>
      </c>
      <c r="BOB315" s="418" t="s">
        <v>759</v>
      </c>
      <c r="BOC315" s="417" t="s">
        <v>263</v>
      </c>
      <c r="BOD315" s="414" t="s">
        <v>649</v>
      </c>
      <c r="BOE315" s="415">
        <v>26.47</v>
      </c>
      <c r="BOF315" s="418" t="s">
        <v>759</v>
      </c>
      <c r="BOG315" s="417" t="s">
        <v>263</v>
      </c>
      <c r="BOH315" s="414" t="s">
        <v>649</v>
      </c>
      <c r="BOI315" s="415">
        <v>26.47</v>
      </c>
      <c r="BOJ315" s="418" t="s">
        <v>759</v>
      </c>
      <c r="BOK315" s="417" t="s">
        <v>263</v>
      </c>
      <c r="BOL315" s="414" t="s">
        <v>649</v>
      </c>
      <c r="BOM315" s="415">
        <v>26.47</v>
      </c>
      <c r="BON315" s="418" t="s">
        <v>759</v>
      </c>
      <c r="BOO315" s="417" t="s">
        <v>263</v>
      </c>
      <c r="BOP315" s="414" t="s">
        <v>649</v>
      </c>
      <c r="BOQ315" s="415">
        <v>26.47</v>
      </c>
      <c r="BOR315" s="418" t="s">
        <v>759</v>
      </c>
      <c r="BOS315" s="417" t="s">
        <v>263</v>
      </c>
      <c r="BOT315" s="414" t="s">
        <v>649</v>
      </c>
      <c r="BOU315" s="415">
        <v>26.47</v>
      </c>
      <c r="BOV315" s="418" t="s">
        <v>759</v>
      </c>
      <c r="BOW315" s="417" t="s">
        <v>263</v>
      </c>
      <c r="BOX315" s="414" t="s">
        <v>649</v>
      </c>
      <c r="BOY315" s="415">
        <v>26.47</v>
      </c>
      <c r="BOZ315" s="418" t="s">
        <v>759</v>
      </c>
      <c r="BPA315" s="417" t="s">
        <v>263</v>
      </c>
      <c r="BPB315" s="414" t="s">
        <v>649</v>
      </c>
      <c r="BPC315" s="415">
        <v>26.47</v>
      </c>
      <c r="BPD315" s="418" t="s">
        <v>759</v>
      </c>
      <c r="BPE315" s="417" t="s">
        <v>263</v>
      </c>
      <c r="BPF315" s="414" t="s">
        <v>649</v>
      </c>
      <c r="BPG315" s="415">
        <v>26.47</v>
      </c>
      <c r="BPH315" s="418" t="s">
        <v>759</v>
      </c>
      <c r="BPI315" s="417" t="s">
        <v>263</v>
      </c>
      <c r="BPJ315" s="414" t="s">
        <v>649</v>
      </c>
      <c r="BPK315" s="415">
        <v>26.47</v>
      </c>
      <c r="BPL315" s="418" t="s">
        <v>759</v>
      </c>
      <c r="BPM315" s="417" t="s">
        <v>263</v>
      </c>
      <c r="BPN315" s="414" t="s">
        <v>649</v>
      </c>
      <c r="BPO315" s="415">
        <v>26.47</v>
      </c>
      <c r="BPP315" s="418" t="s">
        <v>759</v>
      </c>
      <c r="BPQ315" s="417" t="s">
        <v>263</v>
      </c>
      <c r="BPR315" s="414" t="s">
        <v>649</v>
      </c>
      <c r="BPS315" s="415">
        <v>26.47</v>
      </c>
      <c r="BPT315" s="418" t="s">
        <v>759</v>
      </c>
      <c r="BPU315" s="417" t="s">
        <v>263</v>
      </c>
      <c r="BPV315" s="414" t="s">
        <v>649</v>
      </c>
      <c r="BPW315" s="415">
        <v>26.47</v>
      </c>
      <c r="BPX315" s="418" t="s">
        <v>759</v>
      </c>
      <c r="BPY315" s="417" t="s">
        <v>263</v>
      </c>
      <c r="BPZ315" s="414" t="s">
        <v>649</v>
      </c>
      <c r="BQA315" s="415">
        <v>26.47</v>
      </c>
      <c r="BQB315" s="418" t="s">
        <v>759</v>
      </c>
      <c r="BQC315" s="417" t="s">
        <v>263</v>
      </c>
      <c r="BQD315" s="414" t="s">
        <v>649</v>
      </c>
      <c r="BQE315" s="415">
        <v>26.47</v>
      </c>
      <c r="BQF315" s="418" t="s">
        <v>759</v>
      </c>
      <c r="BQG315" s="417" t="s">
        <v>263</v>
      </c>
      <c r="BQH315" s="414" t="s">
        <v>649</v>
      </c>
      <c r="BQI315" s="415">
        <v>26.47</v>
      </c>
      <c r="BQJ315" s="418" t="s">
        <v>759</v>
      </c>
      <c r="BQK315" s="417" t="s">
        <v>263</v>
      </c>
      <c r="BQL315" s="414" t="s">
        <v>649</v>
      </c>
      <c r="BQM315" s="415">
        <v>26.47</v>
      </c>
      <c r="BQN315" s="418" t="s">
        <v>759</v>
      </c>
      <c r="BQO315" s="417" t="s">
        <v>263</v>
      </c>
      <c r="BQP315" s="414" t="s">
        <v>649</v>
      </c>
      <c r="BQQ315" s="415">
        <v>26.47</v>
      </c>
      <c r="BQR315" s="418" t="s">
        <v>759</v>
      </c>
      <c r="BQS315" s="417" t="s">
        <v>263</v>
      </c>
      <c r="BQT315" s="414" t="s">
        <v>649</v>
      </c>
      <c r="BQU315" s="415">
        <v>26.47</v>
      </c>
      <c r="BQV315" s="418" t="s">
        <v>759</v>
      </c>
      <c r="BQW315" s="417" t="s">
        <v>263</v>
      </c>
      <c r="BQX315" s="414" t="s">
        <v>649</v>
      </c>
      <c r="BQY315" s="415">
        <v>26.47</v>
      </c>
      <c r="BQZ315" s="418" t="s">
        <v>759</v>
      </c>
      <c r="BRA315" s="417" t="s">
        <v>263</v>
      </c>
      <c r="BRB315" s="414" t="s">
        <v>649</v>
      </c>
      <c r="BRC315" s="415">
        <v>26.47</v>
      </c>
      <c r="BRD315" s="418" t="s">
        <v>759</v>
      </c>
      <c r="BRE315" s="417" t="s">
        <v>263</v>
      </c>
      <c r="BRF315" s="414" t="s">
        <v>649</v>
      </c>
      <c r="BRG315" s="415">
        <v>26.47</v>
      </c>
      <c r="BRH315" s="418" t="s">
        <v>759</v>
      </c>
      <c r="BRI315" s="417" t="s">
        <v>263</v>
      </c>
      <c r="BRJ315" s="414" t="s">
        <v>649</v>
      </c>
      <c r="BRK315" s="415">
        <v>26.47</v>
      </c>
      <c r="BRL315" s="418" t="s">
        <v>759</v>
      </c>
      <c r="BRM315" s="417" t="s">
        <v>263</v>
      </c>
      <c r="BRN315" s="414" t="s">
        <v>649</v>
      </c>
      <c r="BRO315" s="415">
        <v>26.47</v>
      </c>
      <c r="BRP315" s="418" t="s">
        <v>759</v>
      </c>
      <c r="BRQ315" s="417" t="s">
        <v>263</v>
      </c>
      <c r="BRR315" s="414" t="s">
        <v>649</v>
      </c>
      <c r="BRS315" s="415">
        <v>26.47</v>
      </c>
      <c r="BRT315" s="418" t="s">
        <v>759</v>
      </c>
      <c r="BRU315" s="417" t="s">
        <v>263</v>
      </c>
      <c r="BRV315" s="414" t="s">
        <v>649</v>
      </c>
      <c r="BRW315" s="415">
        <v>26.47</v>
      </c>
      <c r="BRX315" s="418" t="s">
        <v>759</v>
      </c>
      <c r="BRY315" s="417" t="s">
        <v>263</v>
      </c>
      <c r="BRZ315" s="414" t="s">
        <v>649</v>
      </c>
      <c r="BSA315" s="415">
        <v>26.47</v>
      </c>
      <c r="BSB315" s="418" t="s">
        <v>759</v>
      </c>
      <c r="BSC315" s="417" t="s">
        <v>263</v>
      </c>
      <c r="BSD315" s="414" t="s">
        <v>649</v>
      </c>
      <c r="BSE315" s="415">
        <v>26.47</v>
      </c>
      <c r="BSF315" s="418" t="s">
        <v>759</v>
      </c>
      <c r="BSG315" s="417" t="s">
        <v>263</v>
      </c>
      <c r="BSH315" s="414" t="s">
        <v>649</v>
      </c>
      <c r="BSI315" s="415">
        <v>26.47</v>
      </c>
      <c r="BSJ315" s="418" t="s">
        <v>759</v>
      </c>
      <c r="BSK315" s="417" t="s">
        <v>263</v>
      </c>
      <c r="BSL315" s="414" t="s">
        <v>649</v>
      </c>
      <c r="BSM315" s="415">
        <v>26.47</v>
      </c>
      <c r="BSN315" s="418" t="s">
        <v>759</v>
      </c>
      <c r="BSO315" s="417" t="s">
        <v>263</v>
      </c>
      <c r="BSP315" s="414" t="s">
        <v>649</v>
      </c>
      <c r="BSQ315" s="415">
        <v>26.47</v>
      </c>
      <c r="BSR315" s="418" t="s">
        <v>759</v>
      </c>
      <c r="BSS315" s="417" t="s">
        <v>263</v>
      </c>
      <c r="BST315" s="414" t="s">
        <v>649</v>
      </c>
      <c r="BSU315" s="415">
        <v>26.47</v>
      </c>
      <c r="BSV315" s="418" t="s">
        <v>759</v>
      </c>
      <c r="BSW315" s="417" t="s">
        <v>263</v>
      </c>
      <c r="BSX315" s="414" t="s">
        <v>649</v>
      </c>
      <c r="BSY315" s="415">
        <v>26.47</v>
      </c>
      <c r="BSZ315" s="418" t="s">
        <v>759</v>
      </c>
      <c r="BTA315" s="417" t="s">
        <v>263</v>
      </c>
      <c r="BTB315" s="414" t="s">
        <v>649</v>
      </c>
      <c r="BTC315" s="415">
        <v>26.47</v>
      </c>
      <c r="BTD315" s="418" t="s">
        <v>759</v>
      </c>
      <c r="BTE315" s="417" t="s">
        <v>263</v>
      </c>
      <c r="BTF315" s="414" t="s">
        <v>649</v>
      </c>
      <c r="BTG315" s="415">
        <v>26.47</v>
      </c>
      <c r="BTH315" s="418" t="s">
        <v>759</v>
      </c>
      <c r="BTI315" s="417" t="s">
        <v>263</v>
      </c>
      <c r="BTJ315" s="414" t="s">
        <v>649</v>
      </c>
      <c r="BTK315" s="415">
        <v>26.47</v>
      </c>
      <c r="BTL315" s="418" t="s">
        <v>759</v>
      </c>
      <c r="BTM315" s="417" t="s">
        <v>263</v>
      </c>
      <c r="BTN315" s="414" t="s">
        <v>649</v>
      </c>
      <c r="BTO315" s="415">
        <v>26.47</v>
      </c>
      <c r="BTP315" s="418" t="s">
        <v>759</v>
      </c>
      <c r="BTQ315" s="417" t="s">
        <v>263</v>
      </c>
      <c r="BTR315" s="414" t="s">
        <v>649</v>
      </c>
      <c r="BTS315" s="415">
        <v>26.47</v>
      </c>
      <c r="BTT315" s="418" t="s">
        <v>759</v>
      </c>
      <c r="BTU315" s="417" t="s">
        <v>263</v>
      </c>
      <c r="BTV315" s="414" t="s">
        <v>649</v>
      </c>
      <c r="BTW315" s="415">
        <v>26.47</v>
      </c>
      <c r="BTX315" s="418" t="s">
        <v>759</v>
      </c>
      <c r="BTY315" s="417" t="s">
        <v>263</v>
      </c>
      <c r="BTZ315" s="414" t="s">
        <v>649</v>
      </c>
      <c r="BUA315" s="415">
        <v>26.47</v>
      </c>
      <c r="BUB315" s="418" t="s">
        <v>759</v>
      </c>
      <c r="BUC315" s="417" t="s">
        <v>263</v>
      </c>
      <c r="BUD315" s="414" t="s">
        <v>649</v>
      </c>
      <c r="BUE315" s="415">
        <v>26.47</v>
      </c>
      <c r="BUF315" s="418" t="s">
        <v>759</v>
      </c>
      <c r="BUG315" s="417" t="s">
        <v>263</v>
      </c>
      <c r="BUH315" s="414" t="s">
        <v>649</v>
      </c>
      <c r="BUI315" s="415">
        <v>26.47</v>
      </c>
      <c r="BUJ315" s="418" t="s">
        <v>759</v>
      </c>
      <c r="BUK315" s="417" t="s">
        <v>263</v>
      </c>
      <c r="BUL315" s="414" t="s">
        <v>649</v>
      </c>
      <c r="BUM315" s="415">
        <v>26.47</v>
      </c>
      <c r="BUN315" s="418" t="s">
        <v>759</v>
      </c>
      <c r="BUO315" s="417" t="s">
        <v>263</v>
      </c>
      <c r="BUP315" s="414" t="s">
        <v>649</v>
      </c>
      <c r="BUQ315" s="415">
        <v>26.47</v>
      </c>
      <c r="BUR315" s="418" t="s">
        <v>759</v>
      </c>
      <c r="BUS315" s="417" t="s">
        <v>263</v>
      </c>
      <c r="BUT315" s="414" t="s">
        <v>649</v>
      </c>
      <c r="BUU315" s="415">
        <v>26.47</v>
      </c>
      <c r="BUV315" s="418" t="s">
        <v>759</v>
      </c>
      <c r="BUW315" s="417" t="s">
        <v>263</v>
      </c>
      <c r="BUX315" s="414" t="s">
        <v>649</v>
      </c>
      <c r="BUY315" s="415">
        <v>26.47</v>
      </c>
      <c r="BUZ315" s="418" t="s">
        <v>759</v>
      </c>
      <c r="BVA315" s="417" t="s">
        <v>263</v>
      </c>
      <c r="BVB315" s="414" t="s">
        <v>649</v>
      </c>
      <c r="BVC315" s="415">
        <v>26.47</v>
      </c>
      <c r="BVD315" s="418" t="s">
        <v>759</v>
      </c>
      <c r="BVE315" s="417" t="s">
        <v>263</v>
      </c>
      <c r="BVF315" s="414" t="s">
        <v>649</v>
      </c>
      <c r="BVG315" s="415">
        <v>26.47</v>
      </c>
      <c r="BVH315" s="418" t="s">
        <v>759</v>
      </c>
      <c r="BVI315" s="417" t="s">
        <v>263</v>
      </c>
      <c r="BVJ315" s="414" t="s">
        <v>649</v>
      </c>
      <c r="BVK315" s="415">
        <v>26.47</v>
      </c>
      <c r="BVL315" s="418" t="s">
        <v>759</v>
      </c>
      <c r="BVM315" s="417" t="s">
        <v>263</v>
      </c>
      <c r="BVN315" s="414" t="s">
        <v>649</v>
      </c>
      <c r="BVO315" s="415">
        <v>26.47</v>
      </c>
      <c r="BVP315" s="418" t="s">
        <v>759</v>
      </c>
      <c r="BVQ315" s="417" t="s">
        <v>263</v>
      </c>
      <c r="BVR315" s="414" t="s">
        <v>649</v>
      </c>
      <c r="BVS315" s="415">
        <v>26.47</v>
      </c>
      <c r="BVT315" s="418" t="s">
        <v>759</v>
      </c>
      <c r="BVU315" s="417" t="s">
        <v>263</v>
      </c>
      <c r="BVV315" s="414" t="s">
        <v>649</v>
      </c>
      <c r="BVW315" s="415">
        <v>26.47</v>
      </c>
      <c r="BVX315" s="418" t="s">
        <v>759</v>
      </c>
      <c r="BVY315" s="417" t="s">
        <v>263</v>
      </c>
      <c r="BVZ315" s="414" t="s">
        <v>649</v>
      </c>
      <c r="BWA315" s="415">
        <v>26.47</v>
      </c>
      <c r="BWB315" s="418" t="s">
        <v>759</v>
      </c>
      <c r="BWC315" s="417" t="s">
        <v>263</v>
      </c>
      <c r="BWD315" s="414" t="s">
        <v>649</v>
      </c>
      <c r="BWE315" s="415">
        <v>26.47</v>
      </c>
      <c r="BWF315" s="418" t="s">
        <v>759</v>
      </c>
      <c r="BWG315" s="417" t="s">
        <v>263</v>
      </c>
      <c r="BWH315" s="414" t="s">
        <v>649</v>
      </c>
      <c r="BWI315" s="415">
        <v>26.47</v>
      </c>
      <c r="BWJ315" s="418" t="s">
        <v>759</v>
      </c>
      <c r="BWK315" s="417" t="s">
        <v>263</v>
      </c>
      <c r="BWL315" s="414" t="s">
        <v>649</v>
      </c>
      <c r="BWM315" s="415">
        <v>26.47</v>
      </c>
      <c r="BWN315" s="418" t="s">
        <v>759</v>
      </c>
      <c r="BWO315" s="417" t="s">
        <v>263</v>
      </c>
      <c r="BWP315" s="414" t="s">
        <v>649</v>
      </c>
      <c r="BWQ315" s="415">
        <v>26.47</v>
      </c>
      <c r="BWR315" s="418" t="s">
        <v>759</v>
      </c>
      <c r="BWS315" s="417" t="s">
        <v>263</v>
      </c>
      <c r="BWT315" s="414" t="s">
        <v>649</v>
      </c>
      <c r="BWU315" s="415">
        <v>26.47</v>
      </c>
      <c r="BWV315" s="418" t="s">
        <v>759</v>
      </c>
      <c r="BWW315" s="417" t="s">
        <v>263</v>
      </c>
      <c r="BWX315" s="414" t="s">
        <v>649</v>
      </c>
      <c r="BWY315" s="415">
        <v>26.47</v>
      </c>
      <c r="BWZ315" s="418" t="s">
        <v>759</v>
      </c>
      <c r="BXA315" s="417" t="s">
        <v>263</v>
      </c>
      <c r="BXB315" s="414" t="s">
        <v>649</v>
      </c>
      <c r="BXC315" s="415">
        <v>26.47</v>
      </c>
      <c r="BXD315" s="418" t="s">
        <v>759</v>
      </c>
      <c r="BXE315" s="417" t="s">
        <v>263</v>
      </c>
      <c r="BXF315" s="414" t="s">
        <v>649</v>
      </c>
      <c r="BXG315" s="415">
        <v>26.47</v>
      </c>
      <c r="BXH315" s="418" t="s">
        <v>759</v>
      </c>
      <c r="BXI315" s="417" t="s">
        <v>263</v>
      </c>
      <c r="BXJ315" s="414" t="s">
        <v>649</v>
      </c>
      <c r="BXK315" s="415">
        <v>26.47</v>
      </c>
      <c r="BXL315" s="418" t="s">
        <v>759</v>
      </c>
      <c r="BXM315" s="417" t="s">
        <v>263</v>
      </c>
      <c r="BXN315" s="414" t="s">
        <v>649</v>
      </c>
      <c r="BXO315" s="415">
        <v>26.47</v>
      </c>
      <c r="BXP315" s="418" t="s">
        <v>759</v>
      </c>
      <c r="BXQ315" s="417" t="s">
        <v>263</v>
      </c>
      <c r="BXR315" s="414" t="s">
        <v>649</v>
      </c>
      <c r="BXS315" s="415">
        <v>26.47</v>
      </c>
      <c r="BXT315" s="418" t="s">
        <v>759</v>
      </c>
      <c r="BXU315" s="417" t="s">
        <v>263</v>
      </c>
      <c r="BXV315" s="414" t="s">
        <v>649</v>
      </c>
      <c r="BXW315" s="415">
        <v>26.47</v>
      </c>
      <c r="BXX315" s="418" t="s">
        <v>759</v>
      </c>
      <c r="BXY315" s="417" t="s">
        <v>263</v>
      </c>
      <c r="BXZ315" s="414" t="s">
        <v>649</v>
      </c>
      <c r="BYA315" s="415">
        <v>26.47</v>
      </c>
      <c r="BYB315" s="418" t="s">
        <v>759</v>
      </c>
      <c r="BYC315" s="417" t="s">
        <v>263</v>
      </c>
      <c r="BYD315" s="414" t="s">
        <v>649</v>
      </c>
      <c r="BYE315" s="415">
        <v>26.47</v>
      </c>
      <c r="BYF315" s="418" t="s">
        <v>759</v>
      </c>
      <c r="BYG315" s="417" t="s">
        <v>263</v>
      </c>
      <c r="BYH315" s="414" t="s">
        <v>649</v>
      </c>
      <c r="BYI315" s="415">
        <v>26.47</v>
      </c>
      <c r="BYJ315" s="418" t="s">
        <v>759</v>
      </c>
      <c r="BYK315" s="417" t="s">
        <v>263</v>
      </c>
      <c r="BYL315" s="414" t="s">
        <v>649</v>
      </c>
      <c r="BYM315" s="415">
        <v>26.47</v>
      </c>
      <c r="BYN315" s="418" t="s">
        <v>759</v>
      </c>
      <c r="BYO315" s="417" t="s">
        <v>263</v>
      </c>
      <c r="BYP315" s="414" t="s">
        <v>649</v>
      </c>
      <c r="BYQ315" s="415">
        <v>26.47</v>
      </c>
      <c r="BYR315" s="418" t="s">
        <v>759</v>
      </c>
      <c r="BYS315" s="417" t="s">
        <v>263</v>
      </c>
      <c r="BYT315" s="414" t="s">
        <v>649</v>
      </c>
      <c r="BYU315" s="415">
        <v>26.47</v>
      </c>
      <c r="BYV315" s="418" t="s">
        <v>759</v>
      </c>
      <c r="BYW315" s="417" t="s">
        <v>263</v>
      </c>
      <c r="BYX315" s="414" t="s">
        <v>649</v>
      </c>
      <c r="BYY315" s="415">
        <v>26.47</v>
      </c>
      <c r="BYZ315" s="418" t="s">
        <v>759</v>
      </c>
      <c r="BZA315" s="417" t="s">
        <v>263</v>
      </c>
      <c r="BZB315" s="414" t="s">
        <v>649</v>
      </c>
      <c r="BZC315" s="415">
        <v>26.47</v>
      </c>
      <c r="BZD315" s="418" t="s">
        <v>759</v>
      </c>
      <c r="BZE315" s="417" t="s">
        <v>263</v>
      </c>
      <c r="BZF315" s="414" t="s">
        <v>649</v>
      </c>
      <c r="BZG315" s="415">
        <v>26.47</v>
      </c>
      <c r="BZH315" s="418" t="s">
        <v>759</v>
      </c>
      <c r="BZI315" s="417" t="s">
        <v>263</v>
      </c>
      <c r="BZJ315" s="414" t="s">
        <v>649</v>
      </c>
      <c r="BZK315" s="415">
        <v>26.47</v>
      </c>
      <c r="BZL315" s="418" t="s">
        <v>759</v>
      </c>
      <c r="BZM315" s="417" t="s">
        <v>263</v>
      </c>
      <c r="BZN315" s="414" t="s">
        <v>649</v>
      </c>
      <c r="BZO315" s="415">
        <v>26.47</v>
      </c>
      <c r="BZP315" s="418" t="s">
        <v>759</v>
      </c>
      <c r="BZQ315" s="417" t="s">
        <v>263</v>
      </c>
      <c r="BZR315" s="414" t="s">
        <v>649</v>
      </c>
      <c r="BZS315" s="415">
        <v>26.47</v>
      </c>
      <c r="BZT315" s="418" t="s">
        <v>759</v>
      </c>
      <c r="BZU315" s="417" t="s">
        <v>263</v>
      </c>
      <c r="BZV315" s="414" t="s">
        <v>649</v>
      </c>
      <c r="BZW315" s="415">
        <v>26.47</v>
      </c>
      <c r="BZX315" s="418" t="s">
        <v>759</v>
      </c>
      <c r="BZY315" s="417" t="s">
        <v>263</v>
      </c>
      <c r="BZZ315" s="414" t="s">
        <v>649</v>
      </c>
      <c r="CAA315" s="415">
        <v>26.47</v>
      </c>
      <c r="CAB315" s="418" t="s">
        <v>759</v>
      </c>
      <c r="CAC315" s="417" t="s">
        <v>263</v>
      </c>
      <c r="CAD315" s="414" t="s">
        <v>649</v>
      </c>
      <c r="CAE315" s="415">
        <v>26.47</v>
      </c>
      <c r="CAF315" s="418" t="s">
        <v>759</v>
      </c>
      <c r="CAG315" s="417" t="s">
        <v>263</v>
      </c>
      <c r="CAH315" s="414" t="s">
        <v>649</v>
      </c>
      <c r="CAI315" s="415">
        <v>26.47</v>
      </c>
      <c r="CAJ315" s="418" t="s">
        <v>759</v>
      </c>
      <c r="CAK315" s="417" t="s">
        <v>263</v>
      </c>
      <c r="CAL315" s="414" t="s">
        <v>649</v>
      </c>
      <c r="CAM315" s="415">
        <v>26.47</v>
      </c>
      <c r="CAN315" s="418" t="s">
        <v>759</v>
      </c>
      <c r="CAO315" s="417" t="s">
        <v>263</v>
      </c>
      <c r="CAP315" s="414" t="s">
        <v>649</v>
      </c>
      <c r="CAQ315" s="415">
        <v>26.47</v>
      </c>
      <c r="CAR315" s="418" t="s">
        <v>759</v>
      </c>
      <c r="CAS315" s="417" t="s">
        <v>263</v>
      </c>
      <c r="CAT315" s="414" t="s">
        <v>649</v>
      </c>
      <c r="CAU315" s="415">
        <v>26.47</v>
      </c>
      <c r="CAV315" s="418" t="s">
        <v>759</v>
      </c>
      <c r="CAW315" s="417" t="s">
        <v>263</v>
      </c>
      <c r="CAX315" s="414" t="s">
        <v>649</v>
      </c>
      <c r="CAY315" s="415">
        <v>26.47</v>
      </c>
      <c r="CAZ315" s="418" t="s">
        <v>759</v>
      </c>
      <c r="CBA315" s="417" t="s">
        <v>263</v>
      </c>
      <c r="CBB315" s="414" t="s">
        <v>649</v>
      </c>
      <c r="CBC315" s="415">
        <v>26.47</v>
      </c>
      <c r="CBD315" s="418" t="s">
        <v>759</v>
      </c>
      <c r="CBE315" s="417" t="s">
        <v>263</v>
      </c>
      <c r="CBF315" s="414" t="s">
        <v>649</v>
      </c>
      <c r="CBG315" s="415">
        <v>26.47</v>
      </c>
      <c r="CBH315" s="418" t="s">
        <v>759</v>
      </c>
      <c r="CBI315" s="417" t="s">
        <v>263</v>
      </c>
      <c r="CBJ315" s="414" t="s">
        <v>649</v>
      </c>
      <c r="CBK315" s="415">
        <v>26.47</v>
      </c>
      <c r="CBL315" s="418" t="s">
        <v>759</v>
      </c>
      <c r="CBM315" s="417" t="s">
        <v>263</v>
      </c>
      <c r="CBN315" s="414" t="s">
        <v>649</v>
      </c>
      <c r="CBO315" s="415">
        <v>26.47</v>
      </c>
      <c r="CBP315" s="418" t="s">
        <v>759</v>
      </c>
      <c r="CBQ315" s="417" t="s">
        <v>263</v>
      </c>
      <c r="CBR315" s="414" t="s">
        <v>649</v>
      </c>
      <c r="CBS315" s="415">
        <v>26.47</v>
      </c>
      <c r="CBT315" s="418" t="s">
        <v>759</v>
      </c>
      <c r="CBU315" s="417" t="s">
        <v>263</v>
      </c>
      <c r="CBV315" s="414" t="s">
        <v>649</v>
      </c>
      <c r="CBW315" s="415">
        <v>26.47</v>
      </c>
      <c r="CBX315" s="418" t="s">
        <v>759</v>
      </c>
      <c r="CBY315" s="417" t="s">
        <v>263</v>
      </c>
      <c r="CBZ315" s="414" t="s">
        <v>649</v>
      </c>
      <c r="CCA315" s="415">
        <v>26.47</v>
      </c>
      <c r="CCB315" s="418" t="s">
        <v>759</v>
      </c>
      <c r="CCC315" s="417" t="s">
        <v>263</v>
      </c>
      <c r="CCD315" s="414" t="s">
        <v>649</v>
      </c>
      <c r="CCE315" s="415">
        <v>26.47</v>
      </c>
      <c r="CCF315" s="418" t="s">
        <v>759</v>
      </c>
      <c r="CCG315" s="417" t="s">
        <v>263</v>
      </c>
      <c r="CCH315" s="414" t="s">
        <v>649</v>
      </c>
      <c r="CCI315" s="415">
        <v>26.47</v>
      </c>
      <c r="CCJ315" s="418" t="s">
        <v>759</v>
      </c>
      <c r="CCK315" s="417" t="s">
        <v>263</v>
      </c>
      <c r="CCL315" s="414" t="s">
        <v>649</v>
      </c>
      <c r="CCM315" s="415">
        <v>26.47</v>
      </c>
      <c r="CCN315" s="418" t="s">
        <v>759</v>
      </c>
      <c r="CCO315" s="417" t="s">
        <v>263</v>
      </c>
      <c r="CCP315" s="414" t="s">
        <v>649</v>
      </c>
      <c r="CCQ315" s="415">
        <v>26.47</v>
      </c>
      <c r="CCR315" s="418" t="s">
        <v>759</v>
      </c>
      <c r="CCS315" s="417" t="s">
        <v>263</v>
      </c>
      <c r="CCT315" s="414" t="s">
        <v>649</v>
      </c>
      <c r="CCU315" s="415">
        <v>26.47</v>
      </c>
      <c r="CCV315" s="418" t="s">
        <v>759</v>
      </c>
      <c r="CCW315" s="417" t="s">
        <v>263</v>
      </c>
      <c r="CCX315" s="414" t="s">
        <v>649</v>
      </c>
      <c r="CCY315" s="415">
        <v>26.47</v>
      </c>
      <c r="CCZ315" s="418" t="s">
        <v>759</v>
      </c>
      <c r="CDA315" s="417" t="s">
        <v>263</v>
      </c>
      <c r="CDB315" s="414" t="s">
        <v>649</v>
      </c>
      <c r="CDC315" s="415">
        <v>26.47</v>
      </c>
      <c r="CDD315" s="418" t="s">
        <v>759</v>
      </c>
      <c r="CDE315" s="417" t="s">
        <v>263</v>
      </c>
      <c r="CDF315" s="414" t="s">
        <v>649</v>
      </c>
      <c r="CDG315" s="415">
        <v>26.47</v>
      </c>
      <c r="CDH315" s="418" t="s">
        <v>759</v>
      </c>
      <c r="CDI315" s="417" t="s">
        <v>263</v>
      </c>
      <c r="CDJ315" s="414" t="s">
        <v>649</v>
      </c>
      <c r="CDK315" s="415">
        <v>26.47</v>
      </c>
      <c r="CDL315" s="418" t="s">
        <v>759</v>
      </c>
      <c r="CDM315" s="417" t="s">
        <v>263</v>
      </c>
      <c r="CDN315" s="414" t="s">
        <v>649</v>
      </c>
      <c r="CDO315" s="415">
        <v>26.47</v>
      </c>
      <c r="CDP315" s="418" t="s">
        <v>759</v>
      </c>
      <c r="CDQ315" s="417" t="s">
        <v>263</v>
      </c>
      <c r="CDR315" s="414" t="s">
        <v>649</v>
      </c>
      <c r="CDS315" s="415">
        <v>26.47</v>
      </c>
      <c r="CDT315" s="418" t="s">
        <v>759</v>
      </c>
      <c r="CDU315" s="417" t="s">
        <v>263</v>
      </c>
      <c r="CDV315" s="414" t="s">
        <v>649</v>
      </c>
      <c r="CDW315" s="415">
        <v>26.47</v>
      </c>
      <c r="CDX315" s="418" t="s">
        <v>759</v>
      </c>
      <c r="CDY315" s="417" t="s">
        <v>263</v>
      </c>
      <c r="CDZ315" s="414" t="s">
        <v>649</v>
      </c>
      <c r="CEA315" s="415">
        <v>26.47</v>
      </c>
      <c r="CEB315" s="418" t="s">
        <v>759</v>
      </c>
      <c r="CEC315" s="417" t="s">
        <v>263</v>
      </c>
      <c r="CED315" s="414" t="s">
        <v>649</v>
      </c>
      <c r="CEE315" s="415">
        <v>26.47</v>
      </c>
      <c r="CEF315" s="418" t="s">
        <v>759</v>
      </c>
      <c r="CEG315" s="417" t="s">
        <v>263</v>
      </c>
      <c r="CEH315" s="414" t="s">
        <v>649</v>
      </c>
      <c r="CEI315" s="415">
        <v>26.47</v>
      </c>
      <c r="CEJ315" s="418" t="s">
        <v>759</v>
      </c>
      <c r="CEK315" s="417" t="s">
        <v>263</v>
      </c>
      <c r="CEL315" s="414" t="s">
        <v>649</v>
      </c>
      <c r="CEM315" s="415">
        <v>26.47</v>
      </c>
      <c r="CEN315" s="418" t="s">
        <v>759</v>
      </c>
      <c r="CEO315" s="417" t="s">
        <v>263</v>
      </c>
      <c r="CEP315" s="414" t="s">
        <v>649</v>
      </c>
      <c r="CEQ315" s="415">
        <v>26.47</v>
      </c>
      <c r="CER315" s="418" t="s">
        <v>759</v>
      </c>
      <c r="CES315" s="417" t="s">
        <v>263</v>
      </c>
      <c r="CET315" s="414" t="s">
        <v>649</v>
      </c>
      <c r="CEU315" s="415">
        <v>26.47</v>
      </c>
      <c r="CEV315" s="418" t="s">
        <v>759</v>
      </c>
      <c r="CEW315" s="417" t="s">
        <v>263</v>
      </c>
      <c r="CEX315" s="414" t="s">
        <v>649</v>
      </c>
      <c r="CEY315" s="415">
        <v>26.47</v>
      </c>
      <c r="CEZ315" s="418" t="s">
        <v>759</v>
      </c>
      <c r="CFA315" s="417" t="s">
        <v>263</v>
      </c>
      <c r="CFB315" s="414" t="s">
        <v>649</v>
      </c>
      <c r="CFC315" s="415">
        <v>26.47</v>
      </c>
      <c r="CFD315" s="418" t="s">
        <v>759</v>
      </c>
      <c r="CFE315" s="417" t="s">
        <v>263</v>
      </c>
      <c r="CFF315" s="414" t="s">
        <v>649</v>
      </c>
      <c r="CFG315" s="415">
        <v>26.47</v>
      </c>
      <c r="CFH315" s="418" t="s">
        <v>759</v>
      </c>
      <c r="CFI315" s="417" t="s">
        <v>263</v>
      </c>
      <c r="CFJ315" s="414" t="s">
        <v>649</v>
      </c>
      <c r="CFK315" s="415">
        <v>26.47</v>
      </c>
      <c r="CFL315" s="418" t="s">
        <v>759</v>
      </c>
      <c r="CFM315" s="417" t="s">
        <v>263</v>
      </c>
      <c r="CFN315" s="414" t="s">
        <v>649</v>
      </c>
      <c r="CFO315" s="415">
        <v>26.47</v>
      </c>
      <c r="CFP315" s="418" t="s">
        <v>759</v>
      </c>
      <c r="CFQ315" s="417" t="s">
        <v>263</v>
      </c>
      <c r="CFR315" s="414" t="s">
        <v>649</v>
      </c>
      <c r="CFS315" s="415">
        <v>26.47</v>
      </c>
      <c r="CFT315" s="418" t="s">
        <v>759</v>
      </c>
      <c r="CFU315" s="417" t="s">
        <v>263</v>
      </c>
      <c r="CFV315" s="414" t="s">
        <v>649</v>
      </c>
      <c r="CFW315" s="415">
        <v>26.47</v>
      </c>
      <c r="CFX315" s="418" t="s">
        <v>759</v>
      </c>
      <c r="CFY315" s="417" t="s">
        <v>263</v>
      </c>
      <c r="CFZ315" s="414" t="s">
        <v>649</v>
      </c>
      <c r="CGA315" s="415">
        <v>26.47</v>
      </c>
      <c r="CGB315" s="418" t="s">
        <v>759</v>
      </c>
      <c r="CGC315" s="417" t="s">
        <v>263</v>
      </c>
      <c r="CGD315" s="414" t="s">
        <v>649</v>
      </c>
      <c r="CGE315" s="415">
        <v>26.47</v>
      </c>
      <c r="CGF315" s="418" t="s">
        <v>759</v>
      </c>
      <c r="CGG315" s="417" t="s">
        <v>263</v>
      </c>
      <c r="CGH315" s="414" t="s">
        <v>649</v>
      </c>
      <c r="CGI315" s="415">
        <v>26.47</v>
      </c>
      <c r="CGJ315" s="418" t="s">
        <v>759</v>
      </c>
      <c r="CGK315" s="417" t="s">
        <v>263</v>
      </c>
      <c r="CGL315" s="414" t="s">
        <v>649</v>
      </c>
      <c r="CGM315" s="415">
        <v>26.47</v>
      </c>
      <c r="CGN315" s="418" t="s">
        <v>759</v>
      </c>
      <c r="CGO315" s="417" t="s">
        <v>263</v>
      </c>
      <c r="CGP315" s="414" t="s">
        <v>649</v>
      </c>
      <c r="CGQ315" s="415">
        <v>26.47</v>
      </c>
      <c r="CGR315" s="418" t="s">
        <v>759</v>
      </c>
      <c r="CGS315" s="417" t="s">
        <v>263</v>
      </c>
      <c r="CGT315" s="414" t="s">
        <v>649</v>
      </c>
      <c r="CGU315" s="415">
        <v>26.47</v>
      </c>
      <c r="CGV315" s="418" t="s">
        <v>759</v>
      </c>
      <c r="CGW315" s="417" t="s">
        <v>263</v>
      </c>
      <c r="CGX315" s="414" t="s">
        <v>649</v>
      </c>
      <c r="CGY315" s="415">
        <v>26.47</v>
      </c>
      <c r="CGZ315" s="418" t="s">
        <v>759</v>
      </c>
      <c r="CHA315" s="417" t="s">
        <v>263</v>
      </c>
      <c r="CHB315" s="414" t="s">
        <v>649</v>
      </c>
      <c r="CHC315" s="415">
        <v>26.47</v>
      </c>
      <c r="CHD315" s="418" t="s">
        <v>759</v>
      </c>
      <c r="CHE315" s="417" t="s">
        <v>263</v>
      </c>
      <c r="CHF315" s="414" t="s">
        <v>649</v>
      </c>
      <c r="CHG315" s="415">
        <v>26.47</v>
      </c>
      <c r="CHH315" s="418" t="s">
        <v>759</v>
      </c>
      <c r="CHI315" s="417" t="s">
        <v>263</v>
      </c>
      <c r="CHJ315" s="414" t="s">
        <v>649</v>
      </c>
      <c r="CHK315" s="415">
        <v>26.47</v>
      </c>
      <c r="CHL315" s="418" t="s">
        <v>759</v>
      </c>
      <c r="CHM315" s="417" t="s">
        <v>263</v>
      </c>
      <c r="CHN315" s="414" t="s">
        <v>649</v>
      </c>
      <c r="CHO315" s="415">
        <v>26.47</v>
      </c>
      <c r="CHP315" s="418" t="s">
        <v>759</v>
      </c>
      <c r="CHQ315" s="417" t="s">
        <v>263</v>
      </c>
      <c r="CHR315" s="414" t="s">
        <v>649</v>
      </c>
      <c r="CHS315" s="415">
        <v>26.47</v>
      </c>
      <c r="CHT315" s="418" t="s">
        <v>759</v>
      </c>
      <c r="CHU315" s="417" t="s">
        <v>263</v>
      </c>
      <c r="CHV315" s="414" t="s">
        <v>649</v>
      </c>
      <c r="CHW315" s="415">
        <v>26.47</v>
      </c>
      <c r="CHX315" s="418" t="s">
        <v>759</v>
      </c>
      <c r="CHY315" s="417" t="s">
        <v>263</v>
      </c>
      <c r="CHZ315" s="414" t="s">
        <v>649</v>
      </c>
      <c r="CIA315" s="415">
        <v>26.47</v>
      </c>
      <c r="CIB315" s="418" t="s">
        <v>759</v>
      </c>
      <c r="CIC315" s="417" t="s">
        <v>263</v>
      </c>
      <c r="CID315" s="414" t="s">
        <v>649</v>
      </c>
      <c r="CIE315" s="415">
        <v>26.47</v>
      </c>
      <c r="CIF315" s="418" t="s">
        <v>759</v>
      </c>
      <c r="CIG315" s="417" t="s">
        <v>263</v>
      </c>
      <c r="CIH315" s="414" t="s">
        <v>649</v>
      </c>
      <c r="CII315" s="415">
        <v>26.47</v>
      </c>
      <c r="CIJ315" s="418" t="s">
        <v>759</v>
      </c>
      <c r="CIK315" s="417" t="s">
        <v>263</v>
      </c>
      <c r="CIL315" s="414" t="s">
        <v>649</v>
      </c>
      <c r="CIM315" s="415">
        <v>26.47</v>
      </c>
      <c r="CIN315" s="418" t="s">
        <v>759</v>
      </c>
      <c r="CIO315" s="417" t="s">
        <v>263</v>
      </c>
      <c r="CIP315" s="414" t="s">
        <v>649</v>
      </c>
      <c r="CIQ315" s="415">
        <v>26.47</v>
      </c>
      <c r="CIR315" s="418" t="s">
        <v>759</v>
      </c>
      <c r="CIS315" s="417" t="s">
        <v>263</v>
      </c>
      <c r="CIT315" s="414" t="s">
        <v>649</v>
      </c>
      <c r="CIU315" s="415">
        <v>26.47</v>
      </c>
      <c r="CIV315" s="418" t="s">
        <v>759</v>
      </c>
      <c r="CIW315" s="417" t="s">
        <v>263</v>
      </c>
      <c r="CIX315" s="414" t="s">
        <v>649</v>
      </c>
      <c r="CIY315" s="415">
        <v>26.47</v>
      </c>
      <c r="CIZ315" s="418" t="s">
        <v>759</v>
      </c>
      <c r="CJA315" s="417" t="s">
        <v>263</v>
      </c>
      <c r="CJB315" s="414" t="s">
        <v>649</v>
      </c>
      <c r="CJC315" s="415">
        <v>26.47</v>
      </c>
      <c r="CJD315" s="418" t="s">
        <v>759</v>
      </c>
      <c r="CJE315" s="417" t="s">
        <v>263</v>
      </c>
      <c r="CJF315" s="414" t="s">
        <v>649</v>
      </c>
      <c r="CJG315" s="415">
        <v>26.47</v>
      </c>
      <c r="CJH315" s="418" t="s">
        <v>759</v>
      </c>
      <c r="CJI315" s="417" t="s">
        <v>263</v>
      </c>
      <c r="CJJ315" s="414" t="s">
        <v>649</v>
      </c>
      <c r="CJK315" s="415">
        <v>26.47</v>
      </c>
      <c r="CJL315" s="418" t="s">
        <v>759</v>
      </c>
      <c r="CJM315" s="417" t="s">
        <v>263</v>
      </c>
      <c r="CJN315" s="414" t="s">
        <v>649</v>
      </c>
      <c r="CJO315" s="415">
        <v>26.47</v>
      </c>
      <c r="CJP315" s="418" t="s">
        <v>759</v>
      </c>
      <c r="CJQ315" s="417" t="s">
        <v>263</v>
      </c>
      <c r="CJR315" s="414" t="s">
        <v>649</v>
      </c>
      <c r="CJS315" s="415">
        <v>26.47</v>
      </c>
      <c r="CJT315" s="418" t="s">
        <v>759</v>
      </c>
      <c r="CJU315" s="417" t="s">
        <v>263</v>
      </c>
      <c r="CJV315" s="414" t="s">
        <v>649</v>
      </c>
      <c r="CJW315" s="415">
        <v>26.47</v>
      </c>
      <c r="CJX315" s="418" t="s">
        <v>759</v>
      </c>
      <c r="CJY315" s="417" t="s">
        <v>263</v>
      </c>
      <c r="CJZ315" s="414" t="s">
        <v>649</v>
      </c>
      <c r="CKA315" s="415">
        <v>26.47</v>
      </c>
      <c r="CKB315" s="418" t="s">
        <v>759</v>
      </c>
      <c r="CKC315" s="417" t="s">
        <v>263</v>
      </c>
      <c r="CKD315" s="414" t="s">
        <v>649</v>
      </c>
      <c r="CKE315" s="415">
        <v>26.47</v>
      </c>
      <c r="CKF315" s="418" t="s">
        <v>759</v>
      </c>
      <c r="CKG315" s="417" t="s">
        <v>263</v>
      </c>
      <c r="CKH315" s="414" t="s">
        <v>649</v>
      </c>
      <c r="CKI315" s="415">
        <v>26.47</v>
      </c>
      <c r="CKJ315" s="418" t="s">
        <v>759</v>
      </c>
      <c r="CKK315" s="417" t="s">
        <v>263</v>
      </c>
      <c r="CKL315" s="414" t="s">
        <v>649</v>
      </c>
      <c r="CKM315" s="415">
        <v>26.47</v>
      </c>
      <c r="CKN315" s="418" t="s">
        <v>759</v>
      </c>
      <c r="CKO315" s="417" t="s">
        <v>263</v>
      </c>
      <c r="CKP315" s="414" t="s">
        <v>649</v>
      </c>
      <c r="CKQ315" s="415">
        <v>26.47</v>
      </c>
      <c r="CKR315" s="418" t="s">
        <v>759</v>
      </c>
      <c r="CKS315" s="417" t="s">
        <v>263</v>
      </c>
      <c r="CKT315" s="414" t="s">
        <v>649</v>
      </c>
      <c r="CKU315" s="415">
        <v>26.47</v>
      </c>
      <c r="CKV315" s="418" t="s">
        <v>759</v>
      </c>
      <c r="CKW315" s="417" t="s">
        <v>263</v>
      </c>
      <c r="CKX315" s="414" t="s">
        <v>649</v>
      </c>
      <c r="CKY315" s="415">
        <v>26.47</v>
      </c>
      <c r="CKZ315" s="418" t="s">
        <v>759</v>
      </c>
      <c r="CLA315" s="417" t="s">
        <v>263</v>
      </c>
      <c r="CLB315" s="414" t="s">
        <v>649</v>
      </c>
      <c r="CLC315" s="415">
        <v>26.47</v>
      </c>
      <c r="CLD315" s="418" t="s">
        <v>759</v>
      </c>
      <c r="CLE315" s="417" t="s">
        <v>263</v>
      </c>
      <c r="CLF315" s="414" t="s">
        <v>649</v>
      </c>
      <c r="CLG315" s="415">
        <v>26.47</v>
      </c>
      <c r="CLH315" s="418" t="s">
        <v>759</v>
      </c>
      <c r="CLI315" s="417" t="s">
        <v>263</v>
      </c>
      <c r="CLJ315" s="414" t="s">
        <v>649</v>
      </c>
      <c r="CLK315" s="415">
        <v>26.47</v>
      </c>
      <c r="CLL315" s="418" t="s">
        <v>759</v>
      </c>
      <c r="CLM315" s="417" t="s">
        <v>263</v>
      </c>
      <c r="CLN315" s="414" t="s">
        <v>649</v>
      </c>
      <c r="CLO315" s="415">
        <v>26.47</v>
      </c>
      <c r="CLP315" s="418" t="s">
        <v>759</v>
      </c>
      <c r="CLQ315" s="417" t="s">
        <v>263</v>
      </c>
      <c r="CLR315" s="414" t="s">
        <v>649</v>
      </c>
      <c r="CLS315" s="415">
        <v>26.47</v>
      </c>
      <c r="CLT315" s="418" t="s">
        <v>759</v>
      </c>
      <c r="CLU315" s="417" t="s">
        <v>263</v>
      </c>
      <c r="CLV315" s="414" t="s">
        <v>649</v>
      </c>
      <c r="CLW315" s="415">
        <v>26.47</v>
      </c>
      <c r="CLX315" s="418" t="s">
        <v>759</v>
      </c>
      <c r="CLY315" s="417" t="s">
        <v>263</v>
      </c>
      <c r="CLZ315" s="414" t="s">
        <v>649</v>
      </c>
      <c r="CMA315" s="415">
        <v>26.47</v>
      </c>
      <c r="CMB315" s="418" t="s">
        <v>759</v>
      </c>
      <c r="CMC315" s="417" t="s">
        <v>263</v>
      </c>
      <c r="CMD315" s="414" t="s">
        <v>649</v>
      </c>
      <c r="CME315" s="415">
        <v>26.47</v>
      </c>
      <c r="CMF315" s="418" t="s">
        <v>759</v>
      </c>
      <c r="CMG315" s="417" t="s">
        <v>263</v>
      </c>
      <c r="CMH315" s="414" t="s">
        <v>649</v>
      </c>
      <c r="CMI315" s="415">
        <v>26.47</v>
      </c>
      <c r="CMJ315" s="418" t="s">
        <v>759</v>
      </c>
      <c r="CMK315" s="417" t="s">
        <v>263</v>
      </c>
      <c r="CML315" s="414" t="s">
        <v>649</v>
      </c>
      <c r="CMM315" s="415">
        <v>26.47</v>
      </c>
      <c r="CMN315" s="418" t="s">
        <v>759</v>
      </c>
      <c r="CMO315" s="417" t="s">
        <v>263</v>
      </c>
      <c r="CMP315" s="414" t="s">
        <v>649</v>
      </c>
      <c r="CMQ315" s="415">
        <v>26.47</v>
      </c>
      <c r="CMR315" s="418" t="s">
        <v>759</v>
      </c>
      <c r="CMS315" s="417" t="s">
        <v>263</v>
      </c>
      <c r="CMT315" s="414" t="s">
        <v>649</v>
      </c>
      <c r="CMU315" s="415">
        <v>26.47</v>
      </c>
      <c r="CMV315" s="418" t="s">
        <v>759</v>
      </c>
      <c r="CMW315" s="417" t="s">
        <v>263</v>
      </c>
      <c r="CMX315" s="414" t="s">
        <v>649</v>
      </c>
      <c r="CMY315" s="415">
        <v>26.47</v>
      </c>
      <c r="CMZ315" s="418" t="s">
        <v>759</v>
      </c>
      <c r="CNA315" s="417" t="s">
        <v>263</v>
      </c>
      <c r="CNB315" s="414" t="s">
        <v>649</v>
      </c>
      <c r="CNC315" s="415">
        <v>26.47</v>
      </c>
      <c r="CND315" s="418" t="s">
        <v>759</v>
      </c>
      <c r="CNE315" s="417" t="s">
        <v>263</v>
      </c>
      <c r="CNF315" s="414" t="s">
        <v>649</v>
      </c>
      <c r="CNG315" s="415">
        <v>26.47</v>
      </c>
      <c r="CNH315" s="418" t="s">
        <v>759</v>
      </c>
      <c r="CNI315" s="417" t="s">
        <v>263</v>
      </c>
      <c r="CNJ315" s="414" t="s">
        <v>649</v>
      </c>
      <c r="CNK315" s="415">
        <v>26.47</v>
      </c>
      <c r="CNL315" s="418" t="s">
        <v>759</v>
      </c>
      <c r="CNM315" s="417" t="s">
        <v>263</v>
      </c>
      <c r="CNN315" s="414" t="s">
        <v>649</v>
      </c>
      <c r="CNO315" s="415">
        <v>26.47</v>
      </c>
      <c r="CNP315" s="418" t="s">
        <v>759</v>
      </c>
      <c r="CNQ315" s="417" t="s">
        <v>263</v>
      </c>
      <c r="CNR315" s="414" t="s">
        <v>649</v>
      </c>
      <c r="CNS315" s="415">
        <v>26.47</v>
      </c>
      <c r="CNT315" s="418" t="s">
        <v>759</v>
      </c>
      <c r="CNU315" s="417" t="s">
        <v>263</v>
      </c>
      <c r="CNV315" s="414" t="s">
        <v>649</v>
      </c>
      <c r="CNW315" s="415">
        <v>26.47</v>
      </c>
      <c r="CNX315" s="418" t="s">
        <v>759</v>
      </c>
      <c r="CNY315" s="417" t="s">
        <v>263</v>
      </c>
      <c r="CNZ315" s="414" t="s">
        <v>649</v>
      </c>
      <c r="COA315" s="415">
        <v>26.47</v>
      </c>
      <c r="COB315" s="418" t="s">
        <v>759</v>
      </c>
      <c r="COC315" s="417" t="s">
        <v>263</v>
      </c>
      <c r="COD315" s="414" t="s">
        <v>649</v>
      </c>
      <c r="COE315" s="415">
        <v>26.47</v>
      </c>
      <c r="COF315" s="418" t="s">
        <v>759</v>
      </c>
      <c r="COG315" s="417" t="s">
        <v>263</v>
      </c>
      <c r="COH315" s="414" t="s">
        <v>649</v>
      </c>
      <c r="COI315" s="415">
        <v>26.47</v>
      </c>
      <c r="COJ315" s="418" t="s">
        <v>759</v>
      </c>
      <c r="COK315" s="417" t="s">
        <v>263</v>
      </c>
      <c r="COL315" s="414" t="s">
        <v>649</v>
      </c>
      <c r="COM315" s="415">
        <v>26.47</v>
      </c>
      <c r="CON315" s="418" t="s">
        <v>759</v>
      </c>
      <c r="COO315" s="417" t="s">
        <v>263</v>
      </c>
      <c r="COP315" s="414" t="s">
        <v>649</v>
      </c>
      <c r="COQ315" s="415">
        <v>26.47</v>
      </c>
      <c r="COR315" s="418" t="s">
        <v>759</v>
      </c>
      <c r="COS315" s="417" t="s">
        <v>263</v>
      </c>
      <c r="COT315" s="414" t="s">
        <v>649</v>
      </c>
      <c r="COU315" s="415">
        <v>26.47</v>
      </c>
      <c r="COV315" s="418" t="s">
        <v>759</v>
      </c>
      <c r="COW315" s="417" t="s">
        <v>263</v>
      </c>
      <c r="COX315" s="414" t="s">
        <v>649</v>
      </c>
      <c r="COY315" s="415">
        <v>26.47</v>
      </c>
      <c r="COZ315" s="418" t="s">
        <v>759</v>
      </c>
      <c r="CPA315" s="417" t="s">
        <v>263</v>
      </c>
      <c r="CPB315" s="414" t="s">
        <v>649</v>
      </c>
      <c r="CPC315" s="415">
        <v>26.47</v>
      </c>
      <c r="CPD315" s="418" t="s">
        <v>759</v>
      </c>
      <c r="CPE315" s="417" t="s">
        <v>263</v>
      </c>
      <c r="CPF315" s="414" t="s">
        <v>649</v>
      </c>
      <c r="CPG315" s="415">
        <v>26.47</v>
      </c>
      <c r="CPH315" s="418" t="s">
        <v>759</v>
      </c>
      <c r="CPI315" s="417" t="s">
        <v>263</v>
      </c>
      <c r="CPJ315" s="414" t="s">
        <v>649</v>
      </c>
      <c r="CPK315" s="415">
        <v>26.47</v>
      </c>
      <c r="CPL315" s="418" t="s">
        <v>759</v>
      </c>
      <c r="CPM315" s="417" t="s">
        <v>263</v>
      </c>
      <c r="CPN315" s="414" t="s">
        <v>649</v>
      </c>
      <c r="CPO315" s="415">
        <v>26.47</v>
      </c>
      <c r="CPP315" s="418" t="s">
        <v>759</v>
      </c>
      <c r="CPQ315" s="417" t="s">
        <v>263</v>
      </c>
      <c r="CPR315" s="414" t="s">
        <v>649</v>
      </c>
      <c r="CPS315" s="415">
        <v>26.47</v>
      </c>
      <c r="CPT315" s="418" t="s">
        <v>759</v>
      </c>
      <c r="CPU315" s="417" t="s">
        <v>263</v>
      </c>
      <c r="CPV315" s="414" t="s">
        <v>649</v>
      </c>
      <c r="CPW315" s="415">
        <v>26.47</v>
      </c>
      <c r="CPX315" s="418" t="s">
        <v>759</v>
      </c>
      <c r="CPY315" s="417" t="s">
        <v>263</v>
      </c>
      <c r="CPZ315" s="414" t="s">
        <v>649</v>
      </c>
      <c r="CQA315" s="415">
        <v>26.47</v>
      </c>
      <c r="CQB315" s="418" t="s">
        <v>759</v>
      </c>
      <c r="CQC315" s="417" t="s">
        <v>263</v>
      </c>
      <c r="CQD315" s="414" t="s">
        <v>649</v>
      </c>
      <c r="CQE315" s="415">
        <v>26.47</v>
      </c>
      <c r="CQF315" s="418" t="s">
        <v>759</v>
      </c>
      <c r="CQG315" s="417" t="s">
        <v>263</v>
      </c>
      <c r="CQH315" s="414" t="s">
        <v>649</v>
      </c>
      <c r="CQI315" s="415">
        <v>26.47</v>
      </c>
      <c r="CQJ315" s="418" t="s">
        <v>759</v>
      </c>
      <c r="CQK315" s="417" t="s">
        <v>263</v>
      </c>
      <c r="CQL315" s="414" t="s">
        <v>649</v>
      </c>
      <c r="CQM315" s="415">
        <v>26.47</v>
      </c>
      <c r="CQN315" s="418" t="s">
        <v>759</v>
      </c>
      <c r="CQO315" s="417" t="s">
        <v>263</v>
      </c>
      <c r="CQP315" s="414" t="s">
        <v>649</v>
      </c>
      <c r="CQQ315" s="415">
        <v>26.47</v>
      </c>
      <c r="CQR315" s="418" t="s">
        <v>759</v>
      </c>
      <c r="CQS315" s="417" t="s">
        <v>263</v>
      </c>
      <c r="CQT315" s="414" t="s">
        <v>649</v>
      </c>
      <c r="CQU315" s="415">
        <v>26.47</v>
      </c>
      <c r="CQV315" s="418" t="s">
        <v>759</v>
      </c>
      <c r="CQW315" s="417" t="s">
        <v>263</v>
      </c>
      <c r="CQX315" s="414" t="s">
        <v>649</v>
      </c>
      <c r="CQY315" s="415">
        <v>26.47</v>
      </c>
      <c r="CQZ315" s="418" t="s">
        <v>759</v>
      </c>
      <c r="CRA315" s="417" t="s">
        <v>263</v>
      </c>
      <c r="CRB315" s="414" t="s">
        <v>649</v>
      </c>
      <c r="CRC315" s="415">
        <v>26.47</v>
      </c>
      <c r="CRD315" s="418" t="s">
        <v>759</v>
      </c>
      <c r="CRE315" s="417" t="s">
        <v>263</v>
      </c>
      <c r="CRF315" s="414" t="s">
        <v>649</v>
      </c>
      <c r="CRG315" s="415">
        <v>26.47</v>
      </c>
      <c r="CRH315" s="418" t="s">
        <v>759</v>
      </c>
      <c r="CRI315" s="417" t="s">
        <v>263</v>
      </c>
      <c r="CRJ315" s="414" t="s">
        <v>649</v>
      </c>
      <c r="CRK315" s="415">
        <v>26.47</v>
      </c>
      <c r="CRL315" s="418" t="s">
        <v>759</v>
      </c>
      <c r="CRM315" s="417" t="s">
        <v>263</v>
      </c>
      <c r="CRN315" s="414" t="s">
        <v>649</v>
      </c>
      <c r="CRO315" s="415">
        <v>26.47</v>
      </c>
      <c r="CRP315" s="418" t="s">
        <v>759</v>
      </c>
      <c r="CRQ315" s="417" t="s">
        <v>263</v>
      </c>
      <c r="CRR315" s="414" t="s">
        <v>649</v>
      </c>
      <c r="CRS315" s="415">
        <v>26.47</v>
      </c>
      <c r="CRT315" s="418" t="s">
        <v>759</v>
      </c>
      <c r="CRU315" s="417" t="s">
        <v>263</v>
      </c>
      <c r="CRV315" s="414" t="s">
        <v>649</v>
      </c>
      <c r="CRW315" s="415">
        <v>26.47</v>
      </c>
      <c r="CRX315" s="418" t="s">
        <v>759</v>
      </c>
      <c r="CRY315" s="417" t="s">
        <v>263</v>
      </c>
      <c r="CRZ315" s="414" t="s">
        <v>649</v>
      </c>
      <c r="CSA315" s="415">
        <v>26.47</v>
      </c>
      <c r="CSB315" s="418" t="s">
        <v>759</v>
      </c>
      <c r="CSC315" s="417" t="s">
        <v>263</v>
      </c>
      <c r="CSD315" s="414" t="s">
        <v>649</v>
      </c>
      <c r="CSE315" s="415">
        <v>26.47</v>
      </c>
      <c r="CSF315" s="418" t="s">
        <v>759</v>
      </c>
      <c r="CSG315" s="417" t="s">
        <v>263</v>
      </c>
      <c r="CSH315" s="414" t="s">
        <v>649</v>
      </c>
      <c r="CSI315" s="415">
        <v>26.47</v>
      </c>
      <c r="CSJ315" s="418" t="s">
        <v>759</v>
      </c>
      <c r="CSK315" s="417" t="s">
        <v>263</v>
      </c>
      <c r="CSL315" s="414" t="s">
        <v>649</v>
      </c>
      <c r="CSM315" s="415">
        <v>26.47</v>
      </c>
      <c r="CSN315" s="418" t="s">
        <v>759</v>
      </c>
      <c r="CSO315" s="417" t="s">
        <v>263</v>
      </c>
      <c r="CSP315" s="414" t="s">
        <v>649</v>
      </c>
      <c r="CSQ315" s="415">
        <v>26.47</v>
      </c>
      <c r="CSR315" s="418" t="s">
        <v>759</v>
      </c>
      <c r="CSS315" s="417" t="s">
        <v>263</v>
      </c>
      <c r="CST315" s="414" t="s">
        <v>649</v>
      </c>
      <c r="CSU315" s="415">
        <v>26.47</v>
      </c>
      <c r="CSV315" s="418" t="s">
        <v>759</v>
      </c>
      <c r="CSW315" s="417" t="s">
        <v>263</v>
      </c>
      <c r="CSX315" s="414" t="s">
        <v>649</v>
      </c>
      <c r="CSY315" s="415">
        <v>26.47</v>
      </c>
      <c r="CSZ315" s="418" t="s">
        <v>759</v>
      </c>
      <c r="CTA315" s="417" t="s">
        <v>263</v>
      </c>
      <c r="CTB315" s="414" t="s">
        <v>649</v>
      </c>
      <c r="CTC315" s="415">
        <v>26.47</v>
      </c>
      <c r="CTD315" s="418" t="s">
        <v>759</v>
      </c>
      <c r="CTE315" s="417" t="s">
        <v>263</v>
      </c>
      <c r="CTF315" s="414" t="s">
        <v>649</v>
      </c>
      <c r="CTG315" s="415">
        <v>26.47</v>
      </c>
      <c r="CTH315" s="418" t="s">
        <v>759</v>
      </c>
      <c r="CTI315" s="417" t="s">
        <v>263</v>
      </c>
      <c r="CTJ315" s="414" t="s">
        <v>649</v>
      </c>
      <c r="CTK315" s="415">
        <v>26.47</v>
      </c>
      <c r="CTL315" s="418" t="s">
        <v>759</v>
      </c>
      <c r="CTM315" s="417" t="s">
        <v>263</v>
      </c>
      <c r="CTN315" s="414" t="s">
        <v>649</v>
      </c>
      <c r="CTO315" s="415">
        <v>26.47</v>
      </c>
      <c r="CTP315" s="418" t="s">
        <v>759</v>
      </c>
      <c r="CTQ315" s="417" t="s">
        <v>263</v>
      </c>
      <c r="CTR315" s="414" t="s">
        <v>649</v>
      </c>
      <c r="CTS315" s="415">
        <v>26.47</v>
      </c>
      <c r="CTT315" s="418" t="s">
        <v>759</v>
      </c>
      <c r="CTU315" s="417" t="s">
        <v>263</v>
      </c>
      <c r="CTV315" s="414" t="s">
        <v>649</v>
      </c>
      <c r="CTW315" s="415">
        <v>26.47</v>
      </c>
      <c r="CTX315" s="418" t="s">
        <v>759</v>
      </c>
      <c r="CTY315" s="417" t="s">
        <v>263</v>
      </c>
      <c r="CTZ315" s="414" t="s">
        <v>649</v>
      </c>
      <c r="CUA315" s="415">
        <v>26.47</v>
      </c>
      <c r="CUB315" s="418" t="s">
        <v>759</v>
      </c>
      <c r="CUC315" s="417" t="s">
        <v>263</v>
      </c>
      <c r="CUD315" s="414" t="s">
        <v>649</v>
      </c>
      <c r="CUE315" s="415">
        <v>26.47</v>
      </c>
      <c r="CUF315" s="418" t="s">
        <v>759</v>
      </c>
      <c r="CUG315" s="417" t="s">
        <v>263</v>
      </c>
      <c r="CUH315" s="414" t="s">
        <v>649</v>
      </c>
      <c r="CUI315" s="415">
        <v>26.47</v>
      </c>
      <c r="CUJ315" s="418" t="s">
        <v>759</v>
      </c>
      <c r="CUK315" s="417" t="s">
        <v>263</v>
      </c>
      <c r="CUL315" s="414" t="s">
        <v>649</v>
      </c>
      <c r="CUM315" s="415">
        <v>26.47</v>
      </c>
      <c r="CUN315" s="418" t="s">
        <v>759</v>
      </c>
      <c r="CUO315" s="417" t="s">
        <v>263</v>
      </c>
      <c r="CUP315" s="414" t="s">
        <v>649</v>
      </c>
      <c r="CUQ315" s="415">
        <v>26.47</v>
      </c>
      <c r="CUR315" s="418" t="s">
        <v>759</v>
      </c>
      <c r="CUS315" s="417" t="s">
        <v>263</v>
      </c>
      <c r="CUT315" s="414" t="s">
        <v>649</v>
      </c>
      <c r="CUU315" s="415">
        <v>26.47</v>
      </c>
      <c r="CUV315" s="418" t="s">
        <v>759</v>
      </c>
      <c r="CUW315" s="417" t="s">
        <v>263</v>
      </c>
      <c r="CUX315" s="414" t="s">
        <v>649</v>
      </c>
      <c r="CUY315" s="415">
        <v>26.47</v>
      </c>
      <c r="CUZ315" s="418" t="s">
        <v>759</v>
      </c>
      <c r="CVA315" s="417" t="s">
        <v>263</v>
      </c>
      <c r="CVB315" s="414" t="s">
        <v>649</v>
      </c>
      <c r="CVC315" s="415">
        <v>26.47</v>
      </c>
      <c r="CVD315" s="418" t="s">
        <v>759</v>
      </c>
      <c r="CVE315" s="417" t="s">
        <v>263</v>
      </c>
      <c r="CVF315" s="414" t="s">
        <v>649</v>
      </c>
      <c r="CVG315" s="415">
        <v>26.47</v>
      </c>
      <c r="CVH315" s="418" t="s">
        <v>759</v>
      </c>
      <c r="CVI315" s="417" t="s">
        <v>263</v>
      </c>
      <c r="CVJ315" s="414" t="s">
        <v>649</v>
      </c>
      <c r="CVK315" s="415">
        <v>26.47</v>
      </c>
      <c r="CVL315" s="418" t="s">
        <v>759</v>
      </c>
      <c r="CVM315" s="417" t="s">
        <v>263</v>
      </c>
      <c r="CVN315" s="414" t="s">
        <v>649</v>
      </c>
      <c r="CVO315" s="415">
        <v>26.47</v>
      </c>
      <c r="CVP315" s="418" t="s">
        <v>759</v>
      </c>
      <c r="CVQ315" s="417" t="s">
        <v>263</v>
      </c>
      <c r="CVR315" s="414" t="s">
        <v>649</v>
      </c>
      <c r="CVS315" s="415">
        <v>26.47</v>
      </c>
      <c r="CVT315" s="418" t="s">
        <v>759</v>
      </c>
      <c r="CVU315" s="417" t="s">
        <v>263</v>
      </c>
      <c r="CVV315" s="414" t="s">
        <v>649</v>
      </c>
      <c r="CVW315" s="415">
        <v>26.47</v>
      </c>
      <c r="CVX315" s="418" t="s">
        <v>759</v>
      </c>
      <c r="CVY315" s="417" t="s">
        <v>263</v>
      </c>
      <c r="CVZ315" s="414" t="s">
        <v>649</v>
      </c>
      <c r="CWA315" s="415">
        <v>26.47</v>
      </c>
      <c r="CWB315" s="418" t="s">
        <v>759</v>
      </c>
      <c r="CWC315" s="417" t="s">
        <v>263</v>
      </c>
      <c r="CWD315" s="414" t="s">
        <v>649</v>
      </c>
      <c r="CWE315" s="415">
        <v>26.47</v>
      </c>
      <c r="CWF315" s="418" t="s">
        <v>759</v>
      </c>
      <c r="CWG315" s="417" t="s">
        <v>263</v>
      </c>
      <c r="CWH315" s="414" t="s">
        <v>649</v>
      </c>
      <c r="CWI315" s="415">
        <v>26.47</v>
      </c>
      <c r="CWJ315" s="418" t="s">
        <v>759</v>
      </c>
      <c r="CWK315" s="417" t="s">
        <v>263</v>
      </c>
      <c r="CWL315" s="414" t="s">
        <v>649</v>
      </c>
      <c r="CWM315" s="415">
        <v>26.47</v>
      </c>
      <c r="CWN315" s="418" t="s">
        <v>759</v>
      </c>
      <c r="CWO315" s="417" t="s">
        <v>263</v>
      </c>
      <c r="CWP315" s="414" t="s">
        <v>649</v>
      </c>
      <c r="CWQ315" s="415">
        <v>26.47</v>
      </c>
      <c r="CWR315" s="418" t="s">
        <v>759</v>
      </c>
      <c r="CWS315" s="417" t="s">
        <v>263</v>
      </c>
      <c r="CWT315" s="414" t="s">
        <v>649</v>
      </c>
      <c r="CWU315" s="415">
        <v>26.47</v>
      </c>
      <c r="CWV315" s="418" t="s">
        <v>759</v>
      </c>
      <c r="CWW315" s="417" t="s">
        <v>263</v>
      </c>
      <c r="CWX315" s="414" t="s">
        <v>649</v>
      </c>
      <c r="CWY315" s="415">
        <v>26.47</v>
      </c>
      <c r="CWZ315" s="418" t="s">
        <v>759</v>
      </c>
      <c r="CXA315" s="417" t="s">
        <v>263</v>
      </c>
      <c r="CXB315" s="414" t="s">
        <v>649</v>
      </c>
      <c r="CXC315" s="415">
        <v>26.47</v>
      </c>
      <c r="CXD315" s="418" t="s">
        <v>759</v>
      </c>
      <c r="CXE315" s="417" t="s">
        <v>263</v>
      </c>
      <c r="CXF315" s="414" t="s">
        <v>649</v>
      </c>
      <c r="CXG315" s="415">
        <v>26.47</v>
      </c>
      <c r="CXH315" s="418" t="s">
        <v>759</v>
      </c>
      <c r="CXI315" s="417" t="s">
        <v>263</v>
      </c>
      <c r="CXJ315" s="414" t="s">
        <v>649</v>
      </c>
      <c r="CXK315" s="415">
        <v>26.47</v>
      </c>
      <c r="CXL315" s="418" t="s">
        <v>759</v>
      </c>
      <c r="CXM315" s="417" t="s">
        <v>263</v>
      </c>
      <c r="CXN315" s="414" t="s">
        <v>649</v>
      </c>
      <c r="CXO315" s="415">
        <v>26.47</v>
      </c>
      <c r="CXP315" s="418" t="s">
        <v>759</v>
      </c>
      <c r="CXQ315" s="417" t="s">
        <v>263</v>
      </c>
      <c r="CXR315" s="414" t="s">
        <v>649</v>
      </c>
      <c r="CXS315" s="415">
        <v>26.47</v>
      </c>
      <c r="CXT315" s="418" t="s">
        <v>759</v>
      </c>
      <c r="CXU315" s="417" t="s">
        <v>263</v>
      </c>
      <c r="CXV315" s="414" t="s">
        <v>649</v>
      </c>
      <c r="CXW315" s="415">
        <v>26.47</v>
      </c>
      <c r="CXX315" s="418" t="s">
        <v>759</v>
      </c>
      <c r="CXY315" s="417" t="s">
        <v>263</v>
      </c>
      <c r="CXZ315" s="414" t="s">
        <v>649</v>
      </c>
      <c r="CYA315" s="415">
        <v>26.47</v>
      </c>
      <c r="CYB315" s="418" t="s">
        <v>759</v>
      </c>
      <c r="CYC315" s="417" t="s">
        <v>263</v>
      </c>
      <c r="CYD315" s="414" t="s">
        <v>649</v>
      </c>
      <c r="CYE315" s="415">
        <v>26.47</v>
      </c>
      <c r="CYF315" s="418" t="s">
        <v>759</v>
      </c>
      <c r="CYG315" s="417" t="s">
        <v>263</v>
      </c>
      <c r="CYH315" s="414" t="s">
        <v>649</v>
      </c>
      <c r="CYI315" s="415">
        <v>26.47</v>
      </c>
      <c r="CYJ315" s="418" t="s">
        <v>759</v>
      </c>
      <c r="CYK315" s="417" t="s">
        <v>263</v>
      </c>
      <c r="CYL315" s="414" t="s">
        <v>649</v>
      </c>
      <c r="CYM315" s="415">
        <v>26.47</v>
      </c>
      <c r="CYN315" s="418" t="s">
        <v>759</v>
      </c>
      <c r="CYO315" s="417" t="s">
        <v>263</v>
      </c>
      <c r="CYP315" s="414" t="s">
        <v>649</v>
      </c>
      <c r="CYQ315" s="415">
        <v>26.47</v>
      </c>
      <c r="CYR315" s="418" t="s">
        <v>759</v>
      </c>
      <c r="CYS315" s="417" t="s">
        <v>263</v>
      </c>
      <c r="CYT315" s="414" t="s">
        <v>649</v>
      </c>
      <c r="CYU315" s="415">
        <v>26.47</v>
      </c>
      <c r="CYV315" s="418" t="s">
        <v>759</v>
      </c>
      <c r="CYW315" s="417" t="s">
        <v>263</v>
      </c>
      <c r="CYX315" s="414" t="s">
        <v>649</v>
      </c>
      <c r="CYY315" s="415">
        <v>26.47</v>
      </c>
      <c r="CYZ315" s="418" t="s">
        <v>759</v>
      </c>
      <c r="CZA315" s="417" t="s">
        <v>263</v>
      </c>
      <c r="CZB315" s="414" t="s">
        <v>649</v>
      </c>
      <c r="CZC315" s="415">
        <v>26.47</v>
      </c>
      <c r="CZD315" s="418" t="s">
        <v>759</v>
      </c>
      <c r="CZE315" s="417" t="s">
        <v>263</v>
      </c>
      <c r="CZF315" s="414" t="s">
        <v>649</v>
      </c>
      <c r="CZG315" s="415">
        <v>26.47</v>
      </c>
      <c r="CZH315" s="418" t="s">
        <v>759</v>
      </c>
      <c r="CZI315" s="417" t="s">
        <v>263</v>
      </c>
      <c r="CZJ315" s="414" t="s">
        <v>649</v>
      </c>
      <c r="CZK315" s="415">
        <v>26.47</v>
      </c>
      <c r="CZL315" s="418" t="s">
        <v>759</v>
      </c>
      <c r="CZM315" s="417" t="s">
        <v>263</v>
      </c>
      <c r="CZN315" s="414" t="s">
        <v>649</v>
      </c>
      <c r="CZO315" s="415">
        <v>26.47</v>
      </c>
      <c r="CZP315" s="418" t="s">
        <v>759</v>
      </c>
      <c r="CZQ315" s="417" t="s">
        <v>263</v>
      </c>
      <c r="CZR315" s="414" t="s">
        <v>649</v>
      </c>
      <c r="CZS315" s="415">
        <v>26.47</v>
      </c>
      <c r="CZT315" s="418" t="s">
        <v>759</v>
      </c>
      <c r="CZU315" s="417" t="s">
        <v>263</v>
      </c>
      <c r="CZV315" s="414" t="s">
        <v>649</v>
      </c>
      <c r="CZW315" s="415">
        <v>26.47</v>
      </c>
      <c r="CZX315" s="418" t="s">
        <v>759</v>
      </c>
      <c r="CZY315" s="417" t="s">
        <v>263</v>
      </c>
      <c r="CZZ315" s="414" t="s">
        <v>649</v>
      </c>
      <c r="DAA315" s="415">
        <v>26.47</v>
      </c>
      <c r="DAB315" s="418" t="s">
        <v>759</v>
      </c>
      <c r="DAC315" s="417" t="s">
        <v>263</v>
      </c>
      <c r="DAD315" s="414" t="s">
        <v>649</v>
      </c>
      <c r="DAE315" s="415">
        <v>26.47</v>
      </c>
      <c r="DAF315" s="418" t="s">
        <v>759</v>
      </c>
      <c r="DAG315" s="417" t="s">
        <v>263</v>
      </c>
      <c r="DAH315" s="414" t="s">
        <v>649</v>
      </c>
      <c r="DAI315" s="415">
        <v>26.47</v>
      </c>
      <c r="DAJ315" s="418" t="s">
        <v>759</v>
      </c>
      <c r="DAK315" s="417" t="s">
        <v>263</v>
      </c>
      <c r="DAL315" s="414" t="s">
        <v>649</v>
      </c>
      <c r="DAM315" s="415">
        <v>26.47</v>
      </c>
      <c r="DAN315" s="418" t="s">
        <v>759</v>
      </c>
      <c r="DAO315" s="417" t="s">
        <v>263</v>
      </c>
      <c r="DAP315" s="414" t="s">
        <v>649</v>
      </c>
      <c r="DAQ315" s="415">
        <v>26.47</v>
      </c>
      <c r="DAR315" s="418" t="s">
        <v>759</v>
      </c>
      <c r="DAS315" s="417" t="s">
        <v>263</v>
      </c>
      <c r="DAT315" s="414" t="s">
        <v>649</v>
      </c>
      <c r="DAU315" s="415">
        <v>26.47</v>
      </c>
      <c r="DAV315" s="418" t="s">
        <v>759</v>
      </c>
      <c r="DAW315" s="417" t="s">
        <v>263</v>
      </c>
      <c r="DAX315" s="414" t="s">
        <v>649</v>
      </c>
      <c r="DAY315" s="415">
        <v>26.47</v>
      </c>
      <c r="DAZ315" s="418" t="s">
        <v>759</v>
      </c>
      <c r="DBA315" s="417" t="s">
        <v>263</v>
      </c>
      <c r="DBB315" s="414" t="s">
        <v>649</v>
      </c>
      <c r="DBC315" s="415">
        <v>26.47</v>
      </c>
      <c r="DBD315" s="418" t="s">
        <v>759</v>
      </c>
      <c r="DBE315" s="417" t="s">
        <v>263</v>
      </c>
      <c r="DBF315" s="414" t="s">
        <v>649</v>
      </c>
      <c r="DBG315" s="415">
        <v>26.47</v>
      </c>
      <c r="DBH315" s="418" t="s">
        <v>759</v>
      </c>
      <c r="DBI315" s="417" t="s">
        <v>263</v>
      </c>
      <c r="DBJ315" s="414" t="s">
        <v>649</v>
      </c>
      <c r="DBK315" s="415">
        <v>26.47</v>
      </c>
      <c r="DBL315" s="418" t="s">
        <v>759</v>
      </c>
      <c r="DBM315" s="417" t="s">
        <v>263</v>
      </c>
      <c r="DBN315" s="414" t="s">
        <v>649</v>
      </c>
      <c r="DBO315" s="415">
        <v>26.47</v>
      </c>
      <c r="DBP315" s="418" t="s">
        <v>759</v>
      </c>
      <c r="DBQ315" s="417" t="s">
        <v>263</v>
      </c>
      <c r="DBR315" s="414" t="s">
        <v>649</v>
      </c>
      <c r="DBS315" s="415">
        <v>26.47</v>
      </c>
      <c r="DBT315" s="418" t="s">
        <v>759</v>
      </c>
      <c r="DBU315" s="417" t="s">
        <v>263</v>
      </c>
      <c r="DBV315" s="414" t="s">
        <v>649</v>
      </c>
      <c r="DBW315" s="415">
        <v>26.47</v>
      </c>
      <c r="DBX315" s="418" t="s">
        <v>759</v>
      </c>
      <c r="DBY315" s="417" t="s">
        <v>263</v>
      </c>
      <c r="DBZ315" s="414" t="s">
        <v>649</v>
      </c>
      <c r="DCA315" s="415">
        <v>26.47</v>
      </c>
      <c r="DCB315" s="418" t="s">
        <v>759</v>
      </c>
      <c r="DCC315" s="417" t="s">
        <v>263</v>
      </c>
      <c r="DCD315" s="414" t="s">
        <v>649</v>
      </c>
      <c r="DCE315" s="415">
        <v>26.47</v>
      </c>
      <c r="DCF315" s="418" t="s">
        <v>759</v>
      </c>
      <c r="DCG315" s="417" t="s">
        <v>263</v>
      </c>
      <c r="DCH315" s="414" t="s">
        <v>649</v>
      </c>
      <c r="DCI315" s="415">
        <v>26.47</v>
      </c>
      <c r="DCJ315" s="418" t="s">
        <v>759</v>
      </c>
      <c r="DCK315" s="417" t="s">
        <v>263</v>
      </c>
      <c r="DCL315" s="414" t="s">
        <v>649</v>
      </c>
      <c r="DCM315" s="415">
        <v>26.47</v>
      </c>
      <c r="DCN315" s="418" t="s">
        <v>759</v>
      </c>
      <c r="DCO315" s="417" t="s">
        <v>263</v>
      </c>
      <c r="DCP315" s="414" t="s">
        <v>649</v>
      </c>
      <c r="DCQ315" s="415">
        <v>26.47</v>
      </c>
      <c r="DCR315" s="418" t="s">
        <v>759</v>
      </c>
      <c r="DCS315" s="417" t="s">
        <v>263</v>
      </c>
      <c r="DCT315" s="414" t="s">
        <v>649</v>
      </c>
      <c r="DCU315" s="415">
        <v>26.47</v>
      </c>
      <c r="DCV315" s="418" t="s">
        <v>759</v>
      </c>
      <c r="DCW315" s="417" t="s">
        <v>263</v>
      </c>
      <c r="DCX315" s="414" t="s">
        <v>649</v>
      </c>
      <c r="DCY315" s="415">
        <v>26.47</v>
      </c>
      <c r="DCZ315" s="418" t="s">
        <v>759</v>
      </c>
      <c r="DDA315" s="417" t="s">
        <v>263</v>
      </c>
      <c r="DDB315" s="414" t="s">
        <v>649</v>
      </c>
      <c r="DDC315" s="415">
        <v>26.47</v>
      </c>
      <c r="DDD315" s="418" t="s">
        <v>759</v>
      </c>
      <c r="DDE315" s="417" t="s">
        <v>263</v>
      </c>
      <c r="DDF315" s="414" t="s">
        <v>649</v>
      </c>
      <c r="DDG315" s="415">
        <v>26.47</v>
      </c>
      <c r="DDH315" s="418" t="s">
        <v>759</v>
      </c>
      <c r="DDI315" s="417" t="s">
        <v>263</v>
      </c>
      <c r="DDJ315" s="414" t="s">
        <v>649</v>
      </c>
      <c r="DDK315" s="415">
        <v>26.47</v>
      </c>
      <c r="DDL315" s="418" t="s">
        <v>759</v>
      </c>
      <c r="DDM315" s="417" t="s">
        <v>263</v>
      </c>
      <c r="DDN315" s="414" t="s">
        <v>649</v>
      </c>
      <c r="DDO315" s="415">
        <v>26.47</v>
      </c>
      <c r="DDP315" s="418" t="s">
        <v>759</v>
      </c>
      <c r="DDQ315" s="417" t="s">
        <v>263</v>
      </c>
      <c r="DDR315" s="414" t="s">
        <v>649</v>
      </c>
      <c r="DDS315" s="415">
        <v>26.47</v>
      </c>
      <c r="DDT315" s="418" t="s">
        <v>759</v>
      </c>
      <c r="DDU315" s="417" t="s">
        <v>263</v>
      </c>
      <c r="DDV315" s="414" t="s">
        <v>649</v>
      </c>
      <c r="DDW315" s="415">
        <v>26.47</v>
      </c>
      <c r="DDX315" s="418" t="s">
        <v>759</v>
      </c>
      <c r="DDY315" s="417" t="s">
        <v>263</v>
      </c>
      <c r="DDZ315" s="414" t="s">
        <v>649</v>
      </c>
      <c r="DEA315" s="415">
        <v>26.47</v>
      </c>
      <c r="DEB315" s="418" t="s">
        <v>759</v>
      </c>
      <c r="DEC315" s="417" t="s">
        <v>263</v>
      </c>
      <c r="DED315" s="414" t="s">
        <v>649</v>
      </c>
      <c r="DEE315" s="415">
        <v>26.47</v>
      </c>
      <c r="DEF315" s="418" t="s">
        <v>759</v>
      </c>
      <c r="DEG315" s="417" t="s">
        <v>263</v>
      </c>
      <c r="DEH315" s="414" t="s">
        <v>649</v>
      </c>
      <c r="DEI315" s="415">
        <v>26.47</v>
      </c>
      <c r="DEJ315" s="418" t="s">
        <v>759</v>
      </c>
      <c r="DEK315" s="417" t="s">
        <v>263</v>
      </c>
      <c r="DEL315" s="414" t="s">
        <v>649</v>
      </c>
      <c r="DEM315" s="415">
        <v>26.47</v>
      </c>
      <c r="DEN315" s="418" t="s">
        <v>759</v>
      </c>
      <c r="DEO315" s="417" t="s">
        <v>263</v>
      </c>
      <c r="DEP315" s="414" t="s">
        <v>649</v>
      </c>
      <c r="DEQ315" s="415">
        <v>26.47</v>
      </c>
      <c r="DER315" s="418" t="s">
        <v>759</v>
      </c>
      <c r="DES315" s="417" t="s">
        <v>263</v>
      </c>
      <c r="DET315" s="414" t="s">
        <v>649</v>
      </c>
      <c r="DEU315" s="415">
        <v>26.47</v>
      </c>
      <c r="DEV315" s="418" t="s">
        <v>759</v>
      </c>
      <c r="DEW315" s="417" t="s">
        <v>263</v>
      </c>
      <c r="DEX315" s="414" t="s">
        <v>649</v>
      </c>
      <c r="DEY315" s="415">
        <v>26.47</v>
      </c>
      <c r="DEZ315" s="418" t="s">
        <v>759</v>
      </c>
      <c r="DFA315" s="417" t="s">
        <v>263</v>
      </c>
      <c r="DFB315" s="414" t="s">
        <v>649</v>
      </c>
      <c r="DFC315" s="415">
        <v>26.47</v>
      </c>
      <c r="DFD315" s="418" t="s">
        <v>759</v>
      </c>
      <c r="DFE315" s="417" t="s">
        <v>263</v>
      </c>
      <c r="DFF315" s="414" t="s">
        <v>649</v>
      </c>
      <c r="DFG315" s="415">
        <v>26.47</v>
      </c>
      <c r="DFH315" s="418" t="s">
        <v>759</v>
      </c>
      <c r="DFI315" s="417" t="s">
        <v>263</v>
      </c>
      <c r="DFJ315" s="414" t="s">
        <v>649</v>
      </c>
      <c r="DFK315" s="415">
        <v>26.47</v>
      </c>
      <c r="DFL315" s="418" t="s">
        <v>759</v>
      </c>
      <c r="DFM315" s="417" t="s">
        <v>263</v>
      </c>
      <c r="DFN315" s="414" t="s">
        <v>649</v>
      </c>
      <c r="DFO315" s="415">
        <v>26.47</v>
      </c>
      <c r="DFP315" s="418" t="s">
        <v>759</v>
      </c>
      <c r="DFQ315" s="417" t="s">
        <v>263</v>
      </c>
      <c r="DFR315" s="414" t="s">
        <v>649</v>
      </c>
      <c r="DFS315" s="415">
        <v>26.47</v>
      </c>
      <c r="DFT315" s="418" t="s">
        <v>759</v>
      </c>
      <c r="DFU315" s="417" t="s">
        <v>263</v>
      </c>
      <c r="DFV315" s="414" t="s">
        <v>649</v>
      </c>
      <c r="DFW315" s="415">
        <v>26.47</v>
      </c>
      <c r="DFX315" s="418" t="s">
        <v>759</v>
      </c>
      <c r="DFY315" s="417" t="s">
        <v>263</v>
      </c>
      <c r="DFZ315" s="414" t="s">
        <v>649</v>
      </c>
      <c r="DGA315" s="415">
        <v>26.47</v>
      </c>
      <c r="DGB315" s="418" t="s">
        <v>759</v>
      </c>
      <c r="DGC315" s="417" t="s">
        <v>263</v>
      </c>
      <c r="DGD315" s="414" t="s">
        <v>649</v>
      </c>
      <c r="DGE315" s="415">
        <v>26.47</v>
      </c>
      <c r="DGF315" s="418" t="s">
        <v>759</v>
      </c>
      <c r="DGG315" s="417" t="s">
        <v>263</v>
      </c>
      <c r="DGH315" s="414" t="s">
        <v>649</v>
      </c>
      <c r="DGI315" s="415">
        <v>26.47</v>
      </c>
      <c r="DGJ315" s="418" t="s">
        <v>759</v>
      </c>
      <c r="DGK315" s="417" t="s">
        <v>263</v>
      </c>
      <c r="DGL315" s="414" t="s">
        <v>649</v>
      </c>
      <c r="DGM315" s="415">
        <v>26.47</v>
      </c>
      <c r="DGN315" s="418" t="s">
        <v>759</v>
      </c>
      <c r="DGO315" s="417" t="s">
        <v>263</v>
      </c>
      <c r="DGP315" s="414" t="s">
        <v>649</v>
      </c>
      <c r="DGQ315" s="415">
        <v>26.47</v>
      </c>
      <c r="DGR315" s="418" t="s">
        <v>759</v>
      </c>
      <c r="DGS315" s="417" t="s">
        <v>263</v>
      </c>
      <c r="DGT315" s="414" t="s">
        <v>649</v>
      </c>
      <c r="DGU315" s="415">
        <v>26.47</v>
      </c>
      <c r="DGV315" s="418" t="s">
        <v>759</v>
      </c>
      <c r="DGW315" s="417" t="s">
        <v>263</v>
      </c>
      <c r="DGX315" s="414" t="s">
        <v>649</v>
      </c>
      <c r="DGY315" s="415">
        <v>26.47</v>
      </c>
      <c r="DGZ315" s="418" t="s">
        <v>759</v>
      </c>
      <c r="DHA315" s="417" t="s">
        <v>263</v>
      </c>
      <c r="DHB315" s="414" t="s">
        <v>649</v>
      </c>
      <c r="DHC315" s="415">
        <v>26.47</v>
      </c>
      <c r="DHD315" s="418" t="s">
        <v>759</v>
      </c>
      <c r="DHE315" s="417" t="s">
        <v>263</v>
      </c>
      <c r="DHF315" s="414" t="s">
        <v>649</v>
      </c>
      <c r="DHG315" s="415">
        <v>26.47</v>
      </c>
      <c r="DHH315" s="418" t="s">
        <v>759</v>
      </c>
      <c r="DHI315" s="417" t="s">
        <v>263</v>
      </c>
      <c r="DHJ315" s="414" t="s">
        <v>649</v>
      </c>
      <c r="DHK315" s="415">
        <v>26.47</v>
      </c>
      <c r="DHL315" s="418" t="s">
        <v>759</v>
      </c>
      <c r="DHM315" s="417" t="s">
        <v>263</v>
      </c>
      <c r="DHN315" s="414" t="s">
        <v>649</v>
      </c>
      <c r="DHO315" s="415">
        <v>26.47</v>
      </c>
      <c r="DHP315" s="418" t="s">
        <v>759</v>
      </c>
      <c r="DHQ315" s="417" t="s">
        <v>263</v>
      </c>
      <c r="DHR315" s="414" t="s">
        <v>649</v>
      </c>
      <c r="DHS315" s="415">
        <v>26.47</v>
      </c>
      <c r="DHT315" s="418" t="s">
        <v>759</v>
      </c>
      <c r="DHU315" s="417" t="s">
        <v>263</v>
      </c>
      <c r="DHV315" s="414" t="s">
        <v>649</v>
      </c>
      <c r="DHW315" s="415">
        <v>26.47</v>
      </c>
      <c r="DHX315" s="418" t="s">
        <v>759</v>
      </c>
      <c r="DHY315" s="417" t="s">
        <v>263</v>
      </c>
      <c r="DHZ315" s="414" t="s">
        <v>649</v>
      </c>
      <c r="DIA315" s="415">
        <v>26.47</v>
      </c>
      <c r="DIB315" s="418" t="s">
        <v>759</v>
      </c>
      <c r="DIC315" s="417" t="s">
        <v>263</v>
      </c>
      <c r="DID315" s="414" t="s">
        <v>649</v>
      </c>
      <c r="DIE315" s="415">
        <v>26.47</v>
      </c>
      <c r="DIF315" s="418" t="s">
        <v>759</v>
      </c>
      <c r="DIG315" s="417" t="s">
        <v>263</v>
      </c>
      <c r="DIH315" s="414" t="s">
        <v>649</v>
      </c>
      <c r="DII315" s="415">
        <v>26.47</v>
      </c>
      <c r="DIJ315" s="418" t="s">
        <v>759</v>
      </c>
      <c r="DIK315" s="417" t="s">
        <v>263</v>
      </c>
      <c r="DIL315" s="414" t="s">
        <v>649</v>
      </c>
      <c r="DIM315" s="415">
        <v>26.47</v>
      </c>
      <c r="DIN315" s="418" t="s">
        <v>759</v>
      </c>
      <c r="DIO315" s="417" t="s">
        <v>263</v>
      </c>
      <c r="DIP315" s="414" t="s">
        <v>649</v>
      </c>
      <c r="DIQ315" s="415">
        <v>26.47</v>
      </c>
      <c r="DIR315" s="418" t="s">
        <v>759</v>
      </c>
      <c r="DIS315" s="417" t="s">
        <v>263</v>
      </c>
      <c r="DIT315" s="414" t="s">
        <v>649</v>
      </c>
      <c r="DIU315" s="415">
        <v>26.47</v>
      </c>
      <c r="DIV315" s="418" t="s">
        <v>759</v>
      </c>
      <c r="DIW315" s="417" t="s">
        <v>263</v>
      </c>
      <c r="DIX315" s="414" t="s">
        <v>649</v>
      </c>
      <c r="DIY315" s="415">
        <v>26.47</v>
      </c>
      <c r="DIZ315" s="418" t="s">
        <v>759</v>
      </c>
      <c r="DJA315" s="417" t="s">
        <v>263</v>
      </c>
      <c r="DJB315" s="414" t="s">
        <v>649</v>
      </c>
      <c r="DJC315" s="415">
        <v>26.47</v>
      </c>
      <c r="DJD315" s="418" t="s">
        <v>759</v>
      </c>
      <c r="DJE315" s="417" t="s">
        <v>263</v>
      </c>
      <c r="DJF315" s="414" t="s">
        <v>649</v>
      </c>
      <c r="DJG315" s="415">
        <v>26.47</v>
      </c>
      <c r="DJH315" s="418" t="s">
        <v>759</v>
      </c>
      <c r="DJI315" s="417" t="s">
        <v>263</v>
      </c>
      <c r="DJJ315" s="414" t="s">
        <v>649</v>
      </c>
      <c r="DJK315" s="415">
        <v>26.47</v>
      </c>
      <c r="DJL315" s="418" t="s">
        <v>759</v>
      </c>
      <c r="DJM315" s="417" t="s">
        <v>263</v>
      </c>
      <c r="DJN315" s="414" t="s">
        <v>649</v>
      </c>
      <c r="DJO315" s="415">
        <v>26.47</v>
      </c>
      <c r="DJP315" s="418" t="s">
        <v>759</v>
      </c>
      <c r="DJQ315" s="417" t="s">
        <v>263</v>
      </c>
      <c r="DJR315" s="414" t="s">
        <v>649</v>
      </c>
      <c r="DJS315" s="415">
        <v>26.47</v>
      </c>
      <c r="DJT315" s="418" t="s">
        <v>759</v>
      </c>
      <c r="DJU315" s="417" t="s">
        <v>263</v>
      </c>
      <c r="DJV315" s="414" t="s">
        <v>649</v>
      </c>
      <c r="DJW315" s="415">
        <v>26.47</v>
      </c>
      <c r="DJX315" s="418" t="s">
        <v>759</v>
      </c>
      <c r="DJY315" s="417" t="s">
        <v>263</v>
      </c>
      <c r="DJZ315" s="414" t="s">
        <v>649</v>
      </c>
      <c r="DKA315" s="415">
        <v>26.47</v>
      </c>
      <c r="DKB315" s="418" t="s">
        <v>759</v>
      </c>
      <c r="DKC315" s="417" t="s">
        <v>263</v>
      </c>
      <c r="DKD315" s="414" t="s">
        <v>649</v>
      </c>
      <c r="DKE315" s="415">
        <v>26.47</v>
      </c>
      <c r="DKF315" s="418" t="s">
        <v>759</v>
      </c>
      <c r="DKG315" s="417" t="s">
        <v>263</v>
      </c>
      <c r="DKH315" s="414" t="s">
        <v>649</v>
      </c>
      <c r="DKI315" s="415">
        <v>26.47</v>
      </c>
      <c r="DKJ315" s="418" t="s">
        <v>759</v>
      </c>
      <c r="DKK315" s="417" t="s">
        <v>263</v>
      </c>
      <c r="DKL315" s="414" t="s">
        <v>649</v>
      </c>
      <c r="DKM315" s="415">
        <v>26.47</v>
      </c>
      <c r="DKN315" s="418" t="s">
        <v>759</v>
      </c>
      <c r="DKO315" s="417" t="s">
        <v>263</v>
      </c>
      <c r="DKP315" s="414" t="s">
        <v>649</v>
      </c>
      <c r="DKQ315" s="415">
        <v>26.47</v>
      </c>
      <c r="DKR315" s="418" t="s">
        <v>759</v>
      </c>
      <c r="DKS315" s="417" t="s">
        <v>263</v>
      </c>
      <c r="DKT315" s="414" t="s">
        <v>649</v>
      </c>
      <c r="DKU315" s="415">
        <v>26.47</v>
      </c>
      <c r="DKV315" s="418" t="s">
        <v>759</v>
      </c>
      <c r="DKW315" s="417" t="s">
        <v>263</v>
      </c>
      <c r="DKX315" s="414" t="s">
        <v>649</v>
      </c>
      <c r="DKY315" s="415">
        <v>26.47</v>
      </c>
      <c r="DKZ315" s="418" t="s">
        <v>759</v>
      </c>
      <c r="DLA315" s="417" t="s">
        <v>263</v>
      </c>
      <c r="DLB315" s="414" t="s">
        <v>649</v>
      </c>
      <c r="DLC315" s="415">
        <v>26.47</v>
      </c>
      <c r="DLD315" s="418" t="s">
        <v>759</v>
      </c>
      <c r="DLE315" s="417" t="s">
        <v>263</v>
      </c>
      <c r="DLF315" s="414" t="s">
        <v>649</v>
      </c>
      <c r="DLG315" s="415">
        <v>26.47</v>
      </c>
      <c r="DLH315" s="418" t="s">
        <v>759</v>
      </c>
      <c r="DLI315" s="417" t="s">
        <v>263</v>
      </c>
      <c r="DLJ315" s="414" t="s">
        <v>649</v>
      </c>
      <c r="DLK315" s="415">
        <v>26.47</v>
      </c>
      <c r="DLL315" s="418" t="s">
        <v>759</v>
      </c>
      <c r="DLM315" s="417" t="s">
        <v>263</v>
      </c>
      <c r="DLN315" s="414" t="s">
        <v>649</v>
      </c>
      <c r="DLO315" s="415">
        <v>26.47</v>
      </c>
      <c r="DLP315" s="418" t="s">
        <v>759</v>
      </c>
      <c r="DLQ315" s="417" t="s">
        <v>263</v>
      </c>
      <c r="DLR315" s="414" t="s">
        <v>649</v>
      </c>
      <c r="DLS315" s="415">
        <v>26.47</v>
      </c>
      <c r="DLT315" s="418" t="s">
        <v>759</v>
      </c>
      <c r="DLU315" s="417" t="s">
        <v>263</v>
      </c>
      <c r="DLV315" s="414" t="s">
        <v>649</v>
      </c>
      <c r="DLW315" s="415">
        <v>26.47</v>
      </c>
      <c r="DLX315" s="418" t="s">
        <v>759</v>
      </c>
      <c r="DLY315" s="417" t="s">
        <v>263</v>
      </c>
      <c r="DLZ315" s="414" t="s">
        <v>649</v>
      </c>
      <c r="DMA315" s="415">
        <v>26.47</v>
      </c>
      <c r="DMB315" s="418" t="s">
        <v>759</v>
      </c>
      <c r="DMC315" s="417" t="s">
        <v>263</v>
      </c>
      <c r="DMD315" s="414" t="s">
        <v>649</v>
      </c>
      <c r="DME315" s="415">
        <v>26.47</v>
      </c>
      <c r="DMF315" s="418" t="s">
        <v>759</v>
      </c>
      <c r="DMG315" s="417" t="s">
        <v>263</v>
      </c>
      <c r="DMH315" s="414" t="s">
        <v>649</v>
      </c>
      <c r="DMI315" s="415">
        <v>26.47</v>
      </c>
      <c r="DMJ315" s="418" t="s">
        <v>759</v>
      </c>
      <c r="DMK315" s="417" t="s">
        <v>263</v>
      </c>
      <c r="DML315" s="414" t="s">
        <v>649</v>
      </c>
      <c r="DMM315" s="415">
        <v>26.47</v>
      </c>
      <c r="DMN315" s="418" t="s">
        <v>759</v>
      </c>
      <c r="DMO315" s="417" t="s">
        <v>263</v>
      </c>
      <c r="DMP315" s="414" t="s">
        <v>649</v>
      </c>
      <c r="DMQ315" s="415">
        <v>26.47</v>
      </c>
      <c r="DMR315" s="418" t="s">
        <v>759</v>
      </c>
      <c r="DMS315" s="417" t="s">
        <v>263</v>
      </c>
      <c r="DMT315" s="414" t="s">
        <v>649</v>
      </c>
      <c r="DMU315" s="415">
        <v>26.47</v>
      </c>
      <c r="DMV315" s="418" t="s">
        <v>759</v>
      </c>
      <c r="DMW315" s="417" t="s">
        <v>263</v>
      </c>
      <c r="DMX315" s="414" t="s">
        <v>649</v>
      </c>
      <c r="DMY315" s="415">
        <v>26.47</v>
      </c>
      <c r="DMZ315" s="418" t="s">
        <v>759</v>
      </c>
      <c r="DNA315" s="417" t="s">
        <v>263</v>
      </c>
      <c r="DNB315" s="414" t="s">
        <v>649</v>
      </c>
      <c r="DNC315" s="415">
        <v>26.47</v>
      </c>
      <c r="DND315" s="418" t="s">
        <v>759</v>
      </c>
      <c r="DNE315" s="417" t="s">
        <v>263</v>
      </c>
      <c r="DNF315" s="414" t="s">
        <v>649</v>
      </c>
      <c r="DNG315" s="415">
        <v>26.47</v>
      </c>
      <c r="DNH315" s="418" t="s">
        <v>759</v>
      </c>
      <c r="DNI315" s="417" t="s">
        <v>263</v>
      </c>
      <c r="DNJ315" s="414" t="s">
        <v>649</v>
      </c>
      <c r="DNK315" s="415">
        <v>26.47</v>
      </c>
      <c r="DNL315" s="418" t="s">
        <v>759</v>
      </c>
      <c r="DNM315" s="417" t="s">
        <v>263</v>
      </c>
      <c r="DNN315" s="414" t="s">
        <v>649</v>
      </c>
      <c r="DNO315" s="415">
        <v>26.47</v>
      </c>
      <c r="DNP315" s="418" t="s">
        <v>759</v>
      </c>
      <c r="DNQ315" s="417" t="s">
        <v>263</v>
      </c>
      <c r="DNR315" s="414" t="s">
        <v>649</v>
      </c>
      <c r="DNS315" s="415">
        <v>26.47</v>
      </c>
      <c r="DNT315" s="418" t="s">
        <v>759</v>
      </c>
      <c r="DNU315" s="417" t="s">
        <v>263</v>
      </c>
      <c r="DNV315" s="414" t="s">
        <v>649</v>
      </c>
      <c r="DNW315" s="415">
        <v>26.47</v>
      </c>
      <c r="DNX315" s="418" t="s">
        <v>759</v>
      </c>
      <c r="DNY315" s="417" t="s">
        <v>263</v>
      </c>
      <c r="DNZ315" s="414" t="s">
        <v>649</v>
      </c>
      <c r="DOA315" s="415">
        <v>26.47</v>
      </c>
      <c r="DOB315" s="418" t="s">
        <v>759</v>
      </c>
      <c r="DOC315" s="417" t="s">
        <v>263</v>
      </c>
      <c r="DOD315" s="414" t="s">
        <v>649</v>
      </c>
      <c r="DOE315" s="415">
        <v>26.47</v>
      </c>
      <c r="DOF315" s="418" t="s">
        <v>759</v>
      </c>
      <c r="DOG315" s="417" t="s">
        <v>263</v>
      </c>
      <c r="DOH315" s="414" t="s">
        <v>649</v>
      </c>
      <c r="DOI315" s="415">
        <v>26.47</v>
      </c>
      <c r="DOJ315" s="418" t="s">
        <v>759</v>
      </c>
      <c r="DOK315" s="417" t="s">
        <v>263</v>
      </c>
      <c r="DOL315" s="414" t="s">
        <v>649</v>
      </c>
      <c r="DOM315" s="415">
        <v>26.47</v>
      </c>
      <c r="DON315" s="418" t="s">
        <v>759</v>
      </c>
      <c r="DOO315" s="417" t="s">
        <v>263</v>
      </c>
      <c r="DOP315" s="414" t="s">
        <v>649</v>
      </c>
      <c r="DOQ315" s="415">
        <v>26.47</v>
      </c>
      <c r="DOR315" s="418" t="s">
        <v>759</v>
      </c>
      <c r="DOS315" s="417" t="s">
        <v>263</v>
      </c>
      <c r="DOT315" s="414" t="s">
        <v>649</v>
      </c>
      <c r="DOU315" s="415">
        <v>26.47</v>
      </c>
      <c r="DOV315" s="418" t="s">
        <v>759</v>
      </c>
      <c r="DOW315" s="417" t="s">
        <v>263</v>
      </c>
      <c r="DOX315" s="414" t="s">
        <v>649</v>
      </c>
      <c r="DOY315" s="415">
        <v>26.47</v>
      </c>
      <c r="DOZ315" s="418" t="s">
        <v>759</v>
      </c>
      <c r="DPA315" s="417" t="s">
        <v>263</v>
      </c>
      <c r="DPB315" s="414" t="s">
        <v>649</v>
      </c>
      <c r="DPC315" s="415">
        <v>26.47</v>
      </c>
      <c r="DPD315" s="418" t="s">
        <v>759</v>
      </c>
      <c r="DPE315" s="417" t="s">
        <v>263</v>
      </c>
      <c r="DPF315" s="414" t="s">
        <v>649</v>
      </c>
      <c r="DPG315" s="415">
        <v>26.47</v>
      </c>
      <c r="DPH315" s="418" t="s">
        <v>759</v>
      </c>
      <c r="DPI315" s="417" t="s">
        <v>263</v>
      </c>
      <c r="DPJ315" s="414" t="s">
        <v>649</v>
      </c>
      <c r="DPK315" s="415">
        <v>26.47</v>
      </c>
      <c r="DPL315" s="418" t="s">
        <v>759</v>
      </c>
      <c r="DPM315" s="417" t="s">
        <v>263</v>
      </c>
      <c r="DPN315" s="414" t="s">
        <v>649</v>
      </c>
      <c r="DPO315" s="415">
        <v>26.47</v>
      </c>
      <c r="DPP315" s="418" t="s">
        <v>759</v>
      </c>
      <c r="DPQ315" s="417" t="s">
        <v>263</v>
      </c>
      <c r="DPR315" s="414" t="s">
        <v>649</v>
      </c>
      <c r="DPS315" s="415">
        <v>26.47</v>
      </c>
      <c r="DPT315" s="418" t="s">
        <v>759</v>
      </c>
      <c r="DPU315" s="417" t="s">
        <v>263</v>
      </c>
      <c r="DPV315" s="414" t="s">
        <v>649</v>
      </c>
      <c r="DPW315" s="415">
        <v>26.47</v>
      </c>
      <c r="DPX315" s="418" t="s">
        <v>759</v>
      </c>
      <c r="DPY315" s="417" t="s">
        <v>263</v>
      </c>
      <c r="DPZ315" s="414" t="s">
        <v>649</v>
      </c>
      <c r="DQA315" s="415">
        <v>26.47</v>
      </c>
      <c r="DQB315" s="418" t="s">
        <v>759</v>
      </c>
      <c r="DQC315" s="417" t="s">
        <v>263</v>
      </c>
      <c r="DQD315" s="414" t="s">
        <v>649</v>
      </c>
      <c r="DQE315" s="415">
        <v>26.47</v>
      </c>
      <c r="DQF315" s="418" t="s">
        <v>759</v>
      </c>
      <c r="DQG315" s="417" t="s">
        <v>263</v>
      </c>
      <c r="DQH315" s="414" t="s">
        <v>649</v>
      </c>
      <c r="DQI315" s="415">
        <v>26.47</v>
      </c>
      <c r="DQJ315" s="418" t="s">
        <v>759</v>
      </c>
      <c r="DQK315" s="417" t="s">
        <v>263</v>
      </c>
      <c r="DQL315" s="414" t="s">
        <v>649</v>
      </c>
      <c r="DQM315" s="415">
        <v>26.47</v>
      </c>
      <c r="DQN315" s="418" t="s">
        <v>759</v>
      </c>
      <c r="DQO315" s="417" t="s">
        <v>263</v>
      </c>
      <c r="DQP315" s="414" t="s">
        <v>649</v>
      </c>
      <c r="DQQ315" s="415">
        <v>26.47</v>
      </c>
      <c r="DQR315" s="418" t="s">
        <v>759</v>
      </c>
      <c r="DQS315" s="417" t="s">
        <v>263</v>
      </c>
      <c r="DQT315" s="414" t="s">
        <v>649</v>
      </c>
      <c r="DQU315" s="415">
        <v>26.47</v>
      </c>
      <c r="DQV315" s="418" t="s">
        <v>759</v>
      </c>
      <c r="DQW315" s="417" t="s">
        <v>263</v>
      </c>
      <c r="DQX315" s="414" t="s">
        <v>649</v>
      </c>
      <c r="DQY315" s="415">
        <v>26.47</v>
      </c>
      <c r="DQZ315" s="418" t="s">
        <v>759</v>
      </c>
      <c r="DRA315" s="417" t="s">
        <v>263</v>
      </c>
      <c r="DRB315" s="414" t="s">
        <v>649</v>
      </c>
      <c r="DRC315" s="415">
        <v>26.47</v>
      </c>
      <c r="DRD315" s="418" t="s">
        <v>759</v>
      </c>
      <c r="DRE315" s="417" t="s">
        <v>263</v>
      </c>
      <c r="DRF315" s="414" t="s">
        <v>649</v>
      </c>
      <c r="DRG315" s="415">
        <v>26.47</v>
      </c>
      <c r="DRH315" s="418" t="s">
        <v>759</v>
      </c>
      <c r="DRI315" s="417" t="s">
        <v>263</v>
      </c>
      <c r="DRJ315" s="414" t="s">
        <v>649</v>
      </c>
      <c r="DRK315" s="415">
        <v>26.47</v>
      </c>
      <c r="DRL315" s="418" t="s">
        <v>759</v>
      </c>
      <c r="DRM315" s="417" t="s">
        <v>263</v>
      </c>
      <c r="DRN315" s="414" t="s">
        <v>649</v>
      </c>
      <c r="DRO315" s="415">
        <v>26.47</v>
      </c>
      <c r="DRP315" s="418" t="s">
        <v>759</v>
      </c>
      <c r="DRQ315" s="417" t="s">
        <v>263</v>
      </c>
      <c r="DRR315" s="414" t="s">
        <v>649</v>
      </c>
      <c r="DRS315" s="415">
        <v>26.47</v>
      </c>
      <c r="DRT315" s="418" t="s">
        <v>759</v>
      </c>
      <c r="DRU315" s="417" t="s">
        <v>263</v>
      </c>
      <c r="DRV315" s="414" t="s">
        <v>649</v>
      </c>
      <c r="DRW315" s="415">
        <v>26.47</v>
      </c>
      <c r="DRX315" s="418" t="s">
        <v>759</v>
      </c>
      <c r="DRY315" s="417" t="s">
        <v>263</v>
      </c>
      <c r="DRZ315" s="414" t="s">
        <v>649</v>
      </c>
      <c r="DSA315" s="415">
        <v>26.47</v>
      </c>
      <c r="DSB315" s="418" t="s">
        <v>759</v>
      </c>
      <c r="DSC315" s="417" t="s">
        <v>263</v>
      </c>
      <c r="DSD315" s="414" t="s">
        <v>649</v>
      </c>
      <c r="DSE315" s="415">
        <v>26.47</v>
      </c>
      <c r="DSF315" s="418" t="s">
        <v>759</v>
      </c>
      <c r="DSG315" s="417" t="s">
        <v>263</v>
      </c>
      <c r="DSH315" s="414" t="s">
        <v>649</v>
      </c>
      <c r="DSI315" s="415">
        <v>26.47</v>
      </c>
      <c r="DSJ315" s="418" t="s">
        <v>759</v>
      </c>
      <c r="DSK315" s="417" t="s">
        <v>263</v>
      </c>
      <c r="DSL315" s="414" t="s">
        <v>649</v>
      </c>
      <c r="DSM315" s="415">
        <v>26.47</v>
      </c>
      <c r="DSN315" s="418" t="s">
        <v>759</v>
      </c>
      <c r="DSO315" s="417" t="s">
        <v>263</v>
      </c>
      <c r="DSP315" s="414" t="s">
        <v>649</v>
      </c>
      <c r="DSQ315" s="415">
        <v>26.47</v>
      </c>
      <c r="DSR315" s="418" t="s">
        <v>759</v>
      </c>
      <c r="DSS315" s="417" t="s">
        <v>263</v>
      </c>
      <c r="DST315" s="414" t="s">
        <v>649</v>
      </c>
      <c r="DSU315" s="415">
        <v>26.47</v>
      </c>
      <c r="DSV315" s="418" t="s">
        <v>759</v>
      </c>
      <c r="DSW315" s="417" t="s">
        <v>263</v>
      </c>
      <c r="DSX315" s="414" t="s">
        <v>649</v>
      </c>
      <c r="DSY315" s="415">
        <v>26.47</v>
      </c>
      <c r="DSZ315" s="418" t="s">
        <v>759</v>
      </c>
      <c r="DTA315" s="417" t="s">
        <v>263</v>
      </c>
      <c r="DTB315" s="414" t="s">
        <v>649</v>
      </c>
      <c r="DTC315" s="415">
        <v>26.47</v>
      </c>
      <c r="DTD315" s="418" t="s">
        <v>759</v>
      </c>
      <c r="DTE315" s="417" t="s">
        <v>263</v>
      </c>
      <c r="DTF315" s="414" t="s">
        <v>649</v>
      </c>
      <c r="DTG315" s="415">
        <v>26.47</v>
      </c>
      <c r="DTH315" s="418" t="s">
        <v>759</v>
      </c>
      <c r="DTI315" s="417" t="s">
        <v>263</v>
      </c>
      <c r="DTJ315" s="414" t="s">
        <v>649</v>
      </c>
      <c r="DTK315" s="415">
        <v>26.47</v>
      </c>
      <c r="DTL315" s="418" t="s">
        <v>759</v>
      </c>
      <c r="DTM315" s="417" t="s">
        <v>263</v>
      </c>
      <c r="DTN315" s="414" t="s">
        <v>649</v>
      </c>
      <c r="DTO315" s="415">
        <v>26.47</v>
      </c>
      <c r="DTP315" s="418" t="s">
        <v>759</v>
      </c>
      <c r="DTQ315" s="417" t="s">
        <v>263</v>
      </c>
      <c r="DTR315" s="414" t="s">
        <v>649</v>
      </c>
      <c r="DTS315" s="415">
        <v>26.47</v>
      </c>
      <c r="DTT315" s="418" t="s">
        <v>759</v>
      </c>
      <c r="DTU315" s="417" t="s">
        <v>263</v>
      </c>
      <c r="DTV315" s="414" t="s">
        <v>649</v>
      </c>
      <c r="DTW315" s="415">
        <v>26.47</v>
      </c>
      <c r="DTX315" s="418" t="s">
        <v>759</v>
      </c>
      <c r="DTY315" s="417" t="s">
        <v>263</v>
      </c>
      <c r="DTZ315" s="414" t="s">
        <v>649</v>
      </c>
      <c r="DUA315" s="415">
        <v>26.47</v>
      </c>
      <c r="DUB315" s="418" t="s">
        <v>759</v>
      </c>
      <c r="DUC315" s="417" t="s">
        <v>263</v>
      </c>
      <c r="DUD315" s="414" t="s">
        <v>649</v>
      </c>
      <c r="DUE315" s="415">
        <v>26.47</v>
      </c>
      <c r="DUF315" s="418" t="s">
        <v>759</v>
      </c>
      <c r="DUG315" s="417" t="s">
        <v>263</v>
      </c>
      <c r="DUH315" s="414" t="s">
        <v>649</v>
      </c>
      <c r="DUI315" s="415">
        <v>26.47</v>
      </c>
      <c r="DUJ315" s="418" t="s">
        <v>759</v>
      </c>
      <c r="DUK315" s="417" t="s">
        <v>263</v>
      </c>
      <c r="DUL315" s="414" t="s">
        <v>649</v>
      </c>
      <c r="DUM315" s="415">
        <v>26.47</v>
      </c>
      <c r="DUN315" s="418" t="s">
        <v>759</v>
      </c>
      <c r="DUO315" s="417" t="s">
        <v>263</v>
      </c>
      <c r="DUP315" s="414" t="s">
        <v>649</v>
      </c>
      <c r="DUQ315" s="415">
        <v>26.47</v>
      </c>
      <c r="DUR315" s="418" t="s">
        <v>759</v>
      </c>
      <c r="DUS315" s="417" t="s">
        <v>263</v>
      </c>
      <c r="DUT315" s="414" t="s">
        <v>649</v>
      </c>
      <c r="DUU315" s="415">
        <v>26.47</v>
      </c>
      <c r="DUV315" s="418" t="s">
        <v>759</v>
      </c>
      <c r="DUW315" s="417" t="s">
        <v>263</v>
      </c>
      <c r="DUX315" s="414" t="s">
        <v>649</v>
      </c>
      <c r="DUY315" s="415">
        <v>26.47</v>
      </c>
      <c r="DUZ315" s="418" t="s">
        <v>759</v>
      </c>
      <c r="DVA315" s="417" t="s">
        <v>263</v>
      </c>
      <c r="DVB315" s="414" t="s">
        <v>649</v>
      </c>
      <c r="DVC315" s="415">
        <v>26.47</v>
      </c>
      <c r="DVD315" s="418" t="s">
        <v>759</v>
      </c>
      <c r="DVE315" s="417" t="s">
        <v>263</v>
      </c>
      <c r="DVF315" s="414" t="s">
        <v>649</v>
      </c>
      <c r="DVG315" s="415">
        <v>26.47</v>
      </c>
      <c r="DVH315" s="418" t="s">
        <v>759</v>
      </c>
      <c r="DVI315" s="417" t="s">
        <v>263</v>
      </c>
      <c r="DVJ315" s="414" t="s">
        <v>649</v>
      </c>
      <c r="DVK315" s="415">
        <v>26.47</v>
      </c>
      <c r="DVL315" s="418" t="s">
        <v>759</v>
      </c>
      <c r="DVM315" s="417" t="s">
        <v>263</v>
      </c>
      <c r="DVN315" s="414" t="s">
        <v>649</v>
      </c>
      <c r="DVO315" s="415">
        <v>26.47</v>
      </c>
      <c r="DVP315" s="418" t="s">
        <v>759</v>
      </c>
      <c r="DVQ315" s="417" t="s">
        <v>263</v>
      </c>
      <c r="DVR315" s="414" t="s">
        <v>649</v>
      </c>
      <c r="DVS315" s="415">
        <v>26.47</v>
      </c>
      <c r="DVT315" s="418" t="s">
        <v>759</v>
      </c>
      <c r="DVU315" s="417" t="s">
        <v>263</v>
      </c>
      <c r="DVV315" s="414" t="s">
        <v>649</v>
      </c>
      <c r="DVW315" s="415">
        <v>26.47</v>
      </c>
      <c r="DVX315" s="418" t="s">
        <v>759</v>
      </c>
      <c r="DVY315" s="417" t="s">
        <v>263</v>
      </c>
      <c r="DVZ315" s="414" t="s">
        <v>649</v>
      </c>
      <c r="DWA315" s="415">
        <v>26.47</v>
      </c>
      <c r="DWB315" s="418" t="s">
        <v>759</v>
      </c>
      <c r="DWC315" s="417" t="s">
        <v>263</v>
      </c>
      <c r="DWD315" s="414" t="s">
        <v>649</v>
      </c>
      <c r="DWE315" s="415">
        <v>26.47</v>
      </c>
      <c r="DWF315" s="418" t="s">
        <v>759</v>
      </c>
      <c r="DWG315" s="417" t="s">
        <v>263</v>
      </c>
      <c r="DWH315" s="414" t="s">
        <v>649</v>
      </c>
      <c r="DWI315" s="415">
        <v>26.47</v>
      </c>
      <c r="DWJ315" s="418" t="s">
        <v>759</v>
      </c>
      <c r="DWK315" s="417" t="s">
        <v>263</v>
      </c>
      <c r="DWL315" s="414" t="s">
        <v>649</v>
      </c>
      <c r="DWM315" s="415">
        <v>26.47</v>
      </c>
      <c r="DWN315" s="418" t="s">
        <v>759</v>
      </c>
      <c r="DWO315" s="417" t="s">
        <v>263</v>
      </c>
      <c r="DWP315" s="414" t="s">
        <v>649</v>
      </c>
      <c r="DWQ315" s="415">
        <v>26.47</v>
      </c>
      <c r="DWR315" s="418" t="s">
        <v>759</v>
      </c>
      <c r="DWS315" s="417" t="s">
        <v>263</v>
      </c>
      <c r="DWT315" s="414" t="s">
        <v>649</v>
      </c>
      <c r="DWU315" s="415">
        <v>26.47</v>
      </c>
      <c r="DWV315" s="418" t="s">
        <v>759</v>
      </c>
      <c r="DWW315" s="417" t="s">
        <v>263</v>
      </c>
      <c r="DWX315" s="414" t="s">
        <v>649</v>
      </c>
      <c r="DWY315" s="415">
        <v>26.47</v>
      </c>
      <c r="DWZ315" s="418" t="s">
        <v>759</v>
      </c>
      <c r="DXA315" s="417" t="s">
        <v>263</v>
      </c>
      <c r="DXB315" s="414" t="s">
        <v>649</v>
      </c>
      <c r="DXC315" s="415">
        <v>26.47</v>
      </c>
      <c r="DXD315" s="418" t="s">
        <v>759</v>
      </c>
      <c r="DXE315" s="417" t="s">
        <v>263</v>
      </c>
      <c r="DXF315" s="414" t="s">
        <v>649</v>
      </c>
      <c r="DXG315" s="415">
        <v>26.47</v>
      </c>
      <c r="DXH315" s="418" t="s">
        <v>759</v>
      </c>
      <c r="DXI315" s="417" t="s">
        <v>263</v>
      </c>
      <c r="DXJ315" s="414" t="s">
        <v>649</v>
      </c>
      <c r="DXK315" s="415">
        <v>26.47</v>
      </c>
      <c r="DXL315" s="418" t="s">
        <v>759</v>
      </c>
      <c r="DXM315" s="417" t="s">
        <v>263</v>
      </c>
      <c r="DXN315" s="414" t="s">
        <v>649</v>
      </c>
      <c r="DXO315" s="415">
        <v>26.47</v>
      </c>
      <c r="DXP315" s="418" t="s">
        <v>759</v>
      </c>
      <c r="DXQ315" s="417" t="s">
        <v>263</v>
      </c>
      <c r="DXR315" s="414" t="s">
        <v>649</v>
      </c>
      <c r="DXS315" s="415">
        <v>26.47</v>
      </c>
      <c r="DXT315" s="418" t="s">
        <v>759</v>
      </c>
      <c r="DXU315" s="417" t="s">
        <v>263</v>
      </c>
      <c r="DXV315" s="414" t="s">
        <v>649</v>
      </c>
      <c r="DXW315" s="415">
        <v>26.47</v>
      </c>
      <c r="DXX315" s="418" t="s">
        <v>759</v>
      </c>
      <c r="DXY315" s="417" t="s">
        <v>263</v>
      </c>
      <c r="DXZ315" s="414" t="s">
        <v>649</v>
      </c>
      <c r="DYA315" s="415">
        <v>26.47</v>
      </c>
      <c r="DYB315" s="418" t="s">
        <v>759</v>
      </c>
      <c r="DYC315" s="417" t="s">
        <v>263</v>
      </c>
      <c r="DYD315" s="414" t="s">
        <v>649</v>
      </c>
      <c r="DYE315" s="415">
        <v>26.47</v>
      </c>
      <c r="DYF315" s="418" t="s">
        <v>759</v>
      </c>
      <c r="DYG315" s="417" t="s">
        <v>263</v>
      </c>
      <c r="DYH315" s="414" t="s">
        <v>649</v>
      </c>
      <c r="DYI315" s="415">
        <v>26.47</v>
      </c>
      <c r="DYJ315" s="418" t="s">
        <v>759</v>
      </c>
      <c r="DYK315" s="417" t="s">
        <v>263</v>
      </c>
      <c r="DYL315" s="414" t="s">
        <v>649</v>
      </c>
      <c r="DYM315" s="415">
        <v>26.47</v>
      </c>
      <c r="DYN315" s="418" t="s">
        <v>759</v>
      </c>
      <c r="DYO315" s="417" t="s">
        <v>263</v>
      </c>
      <c r="DYP315" s="414" t="s">
        <v>649</v>
      </c>
      <c r="DYQ315" s="415">
        <v>26.47</v>
      </c>
      <c r="DYR315" s="418" t="s">
        <v>759</v>
      </c>
      <c r="DYS315" s="417" t="s">
        <v>263</v>
      </c>
      <c r="DYT315" s="414" t="s">
        <v>649</v>
      </c>
      <c r="DYU315" s="415">
        <v>26.47</v>
      </c>
      <c r="DYV315" s="418" t="s">
        <v>759</v>
      </c>
      <c r="DYW315" s="417" t="s">
        <v>263</v>
      </c>
      <c r="DYX315" s="414" t="s">
        <v>649</v>
      </c>
      <c r="DYY315" s="415">
        <v>26.47</v>
      </c>
      <c r="DYZ315" s="418" t="s">
        <v>759</v>
      </c>
      <c r="DZA315" s="417" t="s">
        <v>263</v>
      </c>
      <c r="DZB315" s="414" t="s">
        <v>649</v>
      </c>
      <c r="DZC315" s="415">
        <v>26.47</v>
      </c>
      <c r="DZD315" s="418" t="s">
        <v>759</v>
      </c>
      <c r="DZE315" s="417" t="s">
        <v>263</v>
      </c>
      <c r="DZF315" s="414" t="s">
        <v>649</v>
      </c>
      <c r="DZG315" s="415">
        <v>26.47</v>
      </c>
      <c r="DZH315" s="418" t="s">
        <v>759</v>
      </c>
      <c r="DZI315" s="417" t="s">
        <v>263</v>
      </c>
      <c r="DZJ315" s="414" t="s">
        <v>649</v>
      </c>
      <c r="DZK315" s="415">
        <v>26.47</v>
      </c>
      <c r="DZL315" s="418" t="s">
        <v>759</v>
      </c>
      <c r="DZM315" s="417" t="s">
        <v>263</v>
      </c>
      <c r="DZN315" s="414" t="s">
        <v>649</v>
      </c>
      <c r="DZO315" s="415">
        <v>26.47</v>
      </c>
      <c r="DZP315" s="418" t="s">
        <v>759</v>
      </c>
      <c r="DZQ315" s="417" t="s">
        <v>263</v>
      </c>
      <c r="DZR315" s="414" t="s">
        <v>649</v>
      </c>
      <c r="DZS315" s="415">
        <v>26.47</v>
      </c>
      <c r="DZT315" s="418" t="s">
        <v>759</v>
      </c>
      <c r="DZU315" s="417" t="s">
        <v>263</v>
      </c>
      <c r="DZV315" s="414" t="s">
        <v>649</v>
      </c>
      <c r="DZW315" s="415">
        <v>26.47</v>
      </c>
      <c r="DZX315" s="418" t="s">
        <v>759</v>
      </c>
      <c r="DZY315" s="417" t="s">
        <v>263</v>
      </c>
      <c r="DZZ315" s="414" t="s">
        <v>649</v>
      </c>
      <c r="EAA315" s="415">
        <v>26.47</v>
      </c>
      <c r="EAB315" s="418" t="s">
        <v>759</v>
      </c>
      <c r="EAC315" s="417" t="s">
        <v>263</v>
      </c>
      <c r="EAD315" s="414" t="s">
        <v>649</v>
      </c>
      <c r="EAE315" s="415">
        <v>26.47</v>
      </c>
      <c r="EAF315" s="418" t="s">
        <v>759</v>
      </c>
      <c r="EAG315" s="417" t="s">
        <v>263</v>
      </c>
      <c r="EAH315" s="414" t="s">
        <v>649</v>
      </c>
      <c r="EAI315" s="415">
        <v>26.47</v>
      </c>
      <c r="EAJ315" s="418" t="s">
        <v>759</v>
      </c>
      <c r="EAK315" s="417" t="s">
        <v>263</v>
      </c>
      <c r="EAL315" s="414" t="s">
        <v>649</v>
      </c>
      <c r="EAM315" s="415">
        <v>26.47</v>
      </c>
      <c r="EAN315" s="418" t="s">
        <v>759</v>
      </c>
      <c r="EAO315" s="417" t="s">
        <v>263</v>
      </c>
      <c r="EAP315" s="414" t="s">
        <v>649</v>
      </c>
      <c r="EAQ315" s="415">
        <v>26.47</v>
      </c>
      <c r="EAR315" s="418" t="s">
        <v>759</v>
      </c>
      <c r="EAS315" s="417" t="s">
        <v>263</v>
      </c>
      <c r="EAT315" s="414" t="s">
        <v>649</v>
      </c>
      <c r="EAU315" s="415">
        <v>26.47</v>
      </c>
      <c r="EAV315" s="418" t="s">
        <v>759</v>
      </c>
      <c r="EAW315" s="417" t="s">
        <v>263</v>
      </c>
      <c r="EAX315" s="414" t="s">
        <v>649</v>
      </c>
      <c r="EAY315" s="415">
        <v>26.47</v>
      </c>
      <c r="EAZ315" s="418" t="s">
        <v>759</v>
      </c>
      <c r="EBA315" s="417" t="s">
        <v>263</v>
      </c>
      <c r="EBB315" s="414" t="s">
        <v>649</v>
      </c>
      <c r="EBC315" s="415">
        <v>26.47</v>
      </c>
      <c r="EBD315" s="418" t="s">
        <v>759</v>
      </c>
      <c r="EBE315" s="417" t="s">
        <v>263</v>
      </c>
      <c r="EBF315" s="414" t="s">
        <v>649</v>
      </c>
      <c r="EBG315" s="415">
        <v>26.47</v>
      </c>
      <c r="EBH315" s="418" t="s">
        <v>759</v>
      </c>
      <c r="EBI315" s="417" t="s">
        <v>263</v>
      </c>
      <c r="EBJ315" s="414" t="s">
        <v>649</v>
      </c>
      <c r="EBK315" s="415">
        <v>26.47</v>
      </c>
      <c r="EBL315" s="418" t="s">
        <v>759</v>
      </c>
      <c r="EBM315" s="417" t="s">
        <v>263</v>
      </c>
      <c r="EBN315" s="414" t="s">
        <v>649</v>
      </c>
      <c r="EBO315" s="415">
        <v>26.47</v>
      </c>
      <c r="EBP315" s="418" t="s">
        <v>759</v>
      </c>
      <c r="EBQ315" s="417" t="s">
        <v>263</v>
      </c>
      <c r="EBR315" s="414" t="s">
        <v>649</v>
      </c>
      <c r="EBS315" s="415">
        <v>26.47</v>
      </c>
      <c r="EBT315" s="418" t="s">
        <v>759</v>
      </c>
      <c r="EBU315" s="417" t="s">
        <v>263</v>
      </c>
      <c r="EBV315" s="414" t="s">
        <v>649</v>
      </c>
      <c r="EBW315" s="415">
        <v>26.47</v>
      </c>
      <c r="EBX315" s="418" t="s">
        <v>759</v>
      </c>
      <c r="EBY315" s="417" t="s">
        <v>263</v>
      </c>
      <c r="EBZ315" s="414" t="s">
        <v>649</v>
      </c>
      <c r="ECA315" s="415">
        <v>26.47</v>
      </c>
      <c r="ECB315" s="418" t="s">
        <v>759</v>
      </c>
      <c r="ECC315" s="417" t="s">
        <v>263</v>
      </c>
      <c r="ECD315" s="414" t="s">
        <v>649</v>
      </c>
      <c r="ECE315" s="415">
        <v>26.47</v>
      </c>
      <c r="ECF315" s="418" t="s">
        <v>759</v>
      </c>
      <c r="ECG315" s="417" t="s">
        <v>263</v>
      </c>
      <c r="ECH315" s="414" t="s">
        <v>649</v>
      </c>
      <c r="ECI315" s="415">
        <v>26.47</v>
      </c>
      <c r="ECJ315" s="418" t="s">
        <v>759</v>
      </c>
      <c r="ECK315" s="417" t="s">
        <v>263</v>
      </c>
      <c r="ECL315" s="414" t="s">
        <v>649</v>
      </c>
      <c r="ECM315" s="415">
        <v>26.47</v>
      </c>
      <c r="ECN315" s="418" t="s">
        <v>759</v>
      </c>
      <c r="ECO315" s="417" t="s">
        <v>263</v>
      </c>
      <c r="ECP315" s="414" t="s">
        <v>649</v>
      </c>
      <c r="ECQ315" s="415">
        <v>26.47</v>
      </c>
      <c r="ECR315" s="418" t="s">
        <v>759</v>
      </c>
      <c r="ECS315" s="417" t="s">
        <v>263</v>
      </c>
      <c r="ECT315" s="414" t="s">
        <v>649</v>
      </c>
      <c r="ECU315" s="415">
        <v>26.47</v>
      </c>
      <c r="ECV315" s="418" t="s">
        <v>759</v>
      </c>
      <c r="ECW315" s="417" t="s">
        <v>263</v>
      </c>
      <c r="ECX315" s="414" t="s">
        <v>649</v>
      </c>
      <c r="ECY315" s="415">
        <v>26.47</v>
      </c>
      <c r="ECZ315" s="418" t="s">
        <v>759</v>
      </c>
      <c r="EDA315" s="417" t="s">
        <v>263</v>
      </c>
      <c r="EDB315" s="414" t="s">
        <v>649</v>
      </c>
      <c r="EDC315" s="415">
        <v>26.47</v>
      </c>
      <c r="EDD315" s="418" t="s">
        <v>759</v>
      </c>
      <c r="EDE315" s="417" t="s">
        <v>263</v>
      </c>
      <c r="EDF315" s="414" t="s">
        <v>649</v>
      </c>
      <c r="EDG315" s="415">
        <v>26.47</v>
      </c>
      <c r="EDH315" s="418" t="s">
        <v>759</v>
      </c>
      <c r="EDI315" s="417" t="s">
        <v>263</v>
      </c>
      <c r="EDJ315" s="414" t="s">
        <v>649</v>
      </c>
      <c r="EDK315" s="415">
        <v>26.47</v>
      </c>
      <c r="EDL315" s="418" t="s">
        <v>759</v>
      </c>
      <c r="EDM315" s="417" t="s">
        <v>263</v>
      </c>
      <c r="EDN315" s="414" t="s">
        <v>649</v>
      </c>
      <c r="EDO315" s="415">
        <v>26.47</v>
      </c>
      <c r="EDP315" s="418" t="s">
        <v>759</v>
      </c>
      <c r="EDQ315" s="417" t="s">
        <v>263</v>
      </c>
      <c r="EDR315" s="414" t="s">
        <v>649</v>
      </c>
      <c r="EDS315" s="415">
        <v>26.47</v>
      </c>
      <c r="EDT315" s="418" t="s">
        <v>759</v>
      </c>
      <c r="EDU315" s="417" t="s">
        <v>263</v>
      </c>
      <c r="EDV315" s="414" t="s">
        <v>649</v>
      </c>
      <c r="EDW315" s="415">
        <v>26.47</v>
      </c>
      <c r="EDX315" s="418" t="s">
        <v>759</v>
      </c>
      <c r="EDY315" s="417" t="s">
        <v>263</v>
      </c>
      <c r="EDZ315" s="414" t="s">
        <v>649</v>
      </c>
      <c r="EEA315" s="415">
        <v>26.47</v>
      </c>
      <c r="EEB315" s="418" t="s">
        <v>759</v>
      </c>
      <c r="EEC315" s="417" t="s">
        <v>263</v>
      </c>
      <c r="EED315" s="414" t="s">
        <v>649</v>
      </c>
      <c r="EEE315" s="415">
        <v>26.47</v>
      </c>
      <c r="EEF315" s="418" t="s">
        <v>759</v>
      </c>
      <c r="EEG315" s="417" t="s">
        <v>263</v>
      </c>
      <c r="EEH315" s="414" t="s">
        <v>649</v>
      </c>
      <c r="EEI315" s="415">
        <v>26.47</v>
      </c>
      <c r="EEJ315" s="418" t="s">
        <v>759</v>
      </c>
      <c r="EEK315" s="417" t="s">
        <v>263</v>
      </c>
      <c r="EEL315" s="414" t="s">
        <v>649</v>
      </c>
      <c r="EEM315" s="415">
        <v>26.47</v>
      </c>
      <c r="EEN315" s="418" t="s">
        <v>759</v>
      </c>
      <c r="EEO315" s="417" t="s">
        <v>263</v>
      </c>
      <c r="EEP315" s="414" t="s">
        <v>649</v>
      </c>
      <c r="EEQ315" s="415">
        <v>26.47</v>
      </c>
      <c r="EER315" s="418" t="s">
        <v>759</v>
      </c>
      <c r="EES315" s="417" t="s">
        <v>263</v>
      </c>
      <c r="EET315" s="414" t="s">
        <v>649</v>
      </c>
      <c r="EEU315" s="415">
        <v>26.47</v>
      </c>
      <c r="EEV315" s="418" t="s">
        <v>759</v>
      </c>
      <c r="EEW315" s="417" t="s">
        <v>263</v>
      </c>
      <c r="EEX315" s="414" t="s">
        <v>649</v>
      </c>
      <c r="EEY315" s="415">
        <v>26.47</v>
      </c>
      <c r="EEZ315" s="418" t="s">
        <v>759</v>
      </c>
      <c r="EFA315" s="417" t="s">
        <v>263</v>
      </c>
      <c r="EFB315" s="414" t="s">
        <v>649</v>
      </c>
      <c r="EFC315" s="415">
        <v>26.47</v>
      </c>
      <c r="EFD315" s="418" t="s">
        <v>759</v>
      </c>
      <c r="EFE315" s="417" t="s">
        <v>263</v>
      </c>
      <c r="EFF315" s="414" t="s">
        <v>649</v>
      </c>
      <c r="EFG315" s="415">
        <v>26.47</v>
      </c>
      <c r="EFH315" s="418" t="s">
        <v>759</v>
      </c>
      <c r="EFI315" s="417" t="s">
        <v>263</v>
      </c>
      <c r="EFJ315" s="414" t="s">
        <v>649</v>
      </c>
      <c r="EFK315" s="415">
        <v>26.47</v>
      </c>
      <c r="EFL315" s="418" t="s">
        <v>759</v>
      </c>
      <c r="EFM315" s="417" t="s">
        <v>263</v>
      </c>
      <c r="EFN315" s="414" t="s">
        <v>649</v>
      </c>
      <c r="EFO315" s="415">
        <v>26.47</v>
      </c>
      <c r="EFP315" s="418" t="s">
        <v>759</v>
      </c>
      <c r="EFQ315" s="417" t="s">
        <v>263</v>
      </c>
      <c r="EFR315" s="414" t="s">
        <v>649</v>
      </c>
      <c r="EFS315" s="415">
        <v>26.47</v>
      </c>
      <c r="EFT315" s="418" t="s">
        <v>759</v>
      </c>
      <c r="EFU315" s="417" t="s">
        <v>263</v>
      </c>
      <c r="EFV315" s="414" t="s">
        <v>649</v>
      </c>
      <c r="EFW315" s="415">
        <v>26.47</v>
      </c>
      <c r="EFX315" s="418" t="s">
        <v>759</v>
      </c>
      <c r="EFY315" s="417" t="s">
        <v>263</v>
      </c>
      <c r="EFZ315" s="414" t="s">
        <v>649</v>
      </c>
      <c r="EGA315" s="415">
        <v>26.47</v>
      </c>
      <c r="EGB315" s="418" t="s">
        <v>759</v>
      </c>
      <c r="EGC315" s="417" t="s">
        <v>263</v>
      </c>
      <c r="EGD315" s="414" t="s">
        <v>649</v>
      </c>
      <c r="EGE315" s="415">
        <v>26.47</v>
      </c>
      <c r="EGF315" s="418" t="s">
        <v>759</v>
      </c>
      <c r="EGG315" s="417" t="s">
        <v>263</v>
      </c>
      <c r="EGH315" s="414" t="s">
        <v>649</v>
      </c>
      <c r="EGI315" s="415">
        <v>26.47</v>
      </c>
      <c r="EGJ315" s="418" t="s">
        <v>759</v>
      </c>
      <c r="EGK315" s="417" t="s">
        <v>263</v>
      </c>
      <c r="EGL315" s="414" t="s">
        <v>649</v>
      </c>
      <c r="EGM315" s="415">
        <v>26.47</v>
      </c>
      <c r="EGN315" s="418" t="s">
        <v>759</v>
      </c>
      <c r="EGO315" s="417" t="s">
        <v>263</v>
      </c>
      <c r="EGP315" s="414" t="s">
        <v>649</v>
      </c>
      <c r="EGQ315" s="415">
        <v>26.47</v>
      </c>
      <c r="EGR315" s="418" t="s">
        <v>759</v>
      </c>
      <c r="EGS315" s="417" t="s">
        <v>263</v>
      </c>
      <c r="EGT315" s="414" t="s">
        <v>649</v>
      </c>
      <c r="EGU315" s="415">
        <v>26.47</v>
      </c>
      <c r="EGV315" s="418" t="s">
        <v>759</v>
      </c>
      <c r="EGW315" s="417" t="s">
        <v>263</v>
      </c>
      <c r="EGX315" s="414" t="s">
        <v>649</v>
      </c>
      <c r="EGY315" s="415">
        <v>26.47</v>
      </c>
      <c r="EGZ315" s="418" t="s">
        <v>759</v>
      </c>
      <c r="EHA315" s="417" t="s">
        <v>263</v>
      </c>
      <c r="EHB315" s="414" t="s">
        <v>649</v>
      </c>
      <c r="EHC315" s="415">
        <v>26.47</v>
      </c>
      <c r="EHD315" s="418" t="s">
        <v>759</v>
      </c>
      <c r="EHE315" s="417" t="s">
        <v>263</v>
      </c>
      <c r="EHF315" s="414" t="s">
        <v>649</v>
      </c>
      <c r="EHG315" s="415">
        <v>26.47</v>
      </c>
      <c r="EHH315" s="418" t="s">
        <v>759</v>
      </c>
      <c r="EHI315" s="417" t="s">
        <v>263</v>
      </c>
      <c r="EHJ315" s="414" t="s">
        <v>649</v>
      </c>
      <c r="EHK315" s="415">
        <v>26.47</v>
      </c>
      <c r="EHL315" s="418" t="s">
        <v>759</v>
      </c>
      <c r="EHM315" s="417" t="s">
        <v>263</v>
      </c>
      <c r="EHN315" s="414" t="s">
        <v>649</v>
      </c>
      <c r="EHO315" s="415">
        <v>26.47</v>
      </c>
      <c r="EHP315" s="418" t="s">
        <v>759</v>
      </c>
      <c r="EHQ315" s="417" t="s">
        <v>263</v>
      </c>
      <c r="EHR315" s="414" t="s">
        <v>649</v>
      </c>
      <c r="EHS315" s="415">
        <v>26.47</v>
      </c>
      <c r="EHT315" s="418" t="s">
        <v>759</v>
      </c>
      <c r="EHU315" s="417" t="s">
        <v>263</v>
      </c>
      <c r="EHV315" s="414" t="s">
        <v>649</v>
      </c>
      <c r="EHW315" s="415">
        <v>26.47</v>
      </c>
      <c r="EHX315" s="418" t="s">
        <v>759</v>
      </c>
      <c r="EHY315" s="417" t="s">
        <v>263</v>
      </c>
      <c r="EHZ315" s="414" t="s">
        <v>649</v>
      </c>
      <c r="EIA315" s="415">
        <v>26.47</v>
      </c>
      <c r="EIB315" s="418" t="s">
        <v>759</v>
      </c>
      <c r="EIC315" s="417" t="s">
        <v>263</v>
      </c>
      <c r="EID315" s="414" t="s">
        <v>649</v>
      </c>
      <c r="EIE315" s="415">
        <v>26.47</v>
      </c>
      <c r="EIF315" s="418" t="s">
        <v>759</v>
      </c>
      <c r="EIG315" s="417" t="s">
        <v>263</v>
      </c>
      <c r="EIH315" s="414" t="s">
        <v>649</v>
      </c>
      <c r="EII315" s="415">
        <v>26.47</v>
      </c>
      <c r="EIJ315" s="418" t="s">
        <v>759</v>
      </c>
      <c r="EIK315" s="417" t="s">
        <v>263</v>
      </c>
      <c r="EIL315" s="414" t="s">
        <v>649</v>
      </c>
      <c r="EIM315" s="415">
        <v>26.47</v>
      </c>
      <c r="EIN315" s="418" t="s">
        <v>759</v>
      </c>
      <c r="EIO315" s="417" t="s">
        <v>263</v>
      </c>
      <c r="EIP315" s="414" t="s">
        <v>649</v>
      </c>
      <c r="EIQ315" s="415">
        <v>26.47</v>
      </c>
      <c r="EIR315" s="418" t="s">
        <v>759</v>
      </c>
      <c r="EIS315" s="417" t="s">
        <v>263</v>
      </c>
      <c r="EIT315" s="414" t="s">
        <v>649</v>
      </c>
      <c r="EIU315" s="415">
        <v>26.47</v>
      </c>
      <c r="EIV315" s="418" t="s">
        <v>759</v>
      </c>
      <c r="EIW315" s="417" t="s">
        <v>263</v>
      </c>
      <c r="EIX315" s="414" t="s">
        <v>649</v>
      </c>
      <c r="EIY315" s="415">
        <v>26.47</v>
      </c>
      <c r="EIZ315" s="418" t="s">
        <v>759</v>
      </c>
      <c r="EJA315" s="417" t="s">
        <v>263</v>
      </c>
      <c r="EJB315" s="414" t="s">
        <v>649</v>
      </c>
      <c r="EJC315" s="415">
        <v>26.47</v>
      </c>
      <c r="EJD315" s="418" t="s">
        <v>759</v>
      </c>
      <c r="EJE315" s="417" t="s">
        <v>263</v>
      </c>
      <c r="EJF315" s="414" t="s">
        <v>649</v>
      </c>
      <c r="EJG315" s="415">
        <v>26.47</v>
      </c>
      <c r="EJH315" s="418" t="s">
        <v>759</v>
      </c>
      <c r="EJI315" s="417" t="s">
        <v>263</v>
      </c>
      <c r="EJJ315" s="414" t="s">
        <v>649</v>
      </c>
      <c r="EJK315" s="415">
        <v>26.47</v>
      </c>
      <c r="EJL315" s="418" t="s">
        <v>759</v>
      </c>
      <c r="EJM315" s="417" t="s">
        <v>263</v>
      </c>
      <c r="EJN315" s="414" t="s">
        <v>649</v>
      </c>
      <c r="EJO315" s="415">
        <v>26.47</v>
      </c>
      <c r="EJP315" s="418" t="s">
        <v>759</v>
      </c>
      <c r="EJQ315" s="417" t="s">
        <v>263</v>
      </c>
      <c r="EJR315" s="414" t="s">
        <v>649</v>
      </c>
      <c r="EJS315" s="415">
        <v>26.47</v>
      </c>
      <c r="EJT315" s="418" t="s">
        <v>759</v>
      </c>
      <c r="EJU315" s="417" t="s">
        <v>263</v>
      </c>
      <c r="EJV315" s="414" t="s">
        <v>649</v>
      </c>
      <c r="EJW315" s="415">
        <v>26.47</v>
      </c>
      <c r="EJX315" s="418" t="s">
        <v>759</v>
      </c>
      <c r="EJY315" s="417" t="s">
        <v>263</v>
      </c>
      <c r="EJZ315" s="414" t="s">
        <v>649</v>
      </c>
      <c r="EKA315" s="415">
        <v>26.47</v>
      </c>
      <c r="EKB315" s="418" t="s">
        <v>759</v>
      </c>
      <c r="EKC315" s="417" t="s">
        <v>263</v>
      </c>
      <c r="EKD315" s="414" t="s">
        <v>649</v>
      </c>
      <c r="EKE315" s="415">
        <v>26.47</v>
      </c>
      <c r="EKF315" s="418" t="s">
        <v>759</v>
      </c>
      <c r="EKG315" s="417" t="s">
        <v>263</v>
      </c>
      <c r="EKH315" s="414" t="s">
        <v>649</v>
      </c>
      <c r="EKI315" s="415">
        <v>26.47</v>
      </c>
      <c r="EKJ315" s="418" t="s">
        <v>759</v>
      </c>
      <c r="EKK315" s="417" t="s">
        <v>263</v>
      </c>
      <c r="EKL315" s="414" t="s">
        <v>649</v>
      </c>
      <c r="EKM315" s="415">
        <v>26.47</v>
      </c>
      <c r="EKN315" s="418" t="s">
        <v>759</v>
      </c>
      <c r="EKO315" s="417" t="s">
        <v>263</v>
      </c>
      <c r="EKP315" s="414" t="s">
        <v>649</v>
      </c>
      <c r="EKQ315" s="415">
        <v>26.47</v>
      </c>
      <c r="EKR315" s="418" t="s">
        <v>759</v>
      </c>
      <c r="EKS315" s="417" t="s">
        <v>263</v>
      </c>
      <c r="EKT315" s="414" t="s">
        <v>649</v>
      </c>
      <c r="EKU315" s="415">
        <v>26.47</v>
      </c>
      <c r="EKV315" s="418" t="s">
        <v>759</v>
      </c>
      <c r="EKW315" s="417" t="s">
        <v>263</v>
      </c>
      <c r="EKX315" s="414" t="s">
        <v>649</v>
      </c>
      <c r="EKY315" s="415">
        <v>26.47</v>
      </c>
      <c r="EKZ315" s="418" t="s">
        <v>759</v>
      </c>
      <c r="ELA315" s="417" t="s">
        <v>263</v>
      </c>
      <c r="ELB315" s="414" t="s">
        <v>649</v>
      </c>
      <c r="ELC315" s="415">
        <v>26.47</v>
      </c>
      <c r="ELD315" s="418" t="s">
        <v>759</v>
      </c>
      <c r="ELE315" s="417" t="s">
        <v>263</v>
      </c>
      <c r="ELF315" s="414" t="s">
        <v>649</v>
      </c>
      <c r="ELG315" s="415">
        <v>26.47</v>
      </c>
      <c r="ELH315" s="418" t="s">
        <v>759</v>
      </c>
      <c r="ELI315" s="417" t="s">
        <v>263</v>
      </c>
      <c r="ELJ315" s="414" t="s">
        <v>649</v>
      </c>
      <c r="ELK315" s="415">
        <v>26.47</v>
      </c>
      <c r="ELL315" s="418" t="s">
        <v>759</v>
      </c>
      <c r="ELM315" s="417" t="s">
        <v>263</v>
      </c>
      <c r="ELN315" s="414" t="s">
        <v>649</v>
      </c>
      <c r="ELO315" s="415">
        <v>26.47</v>
      </c>
      <c r="ELP315" s="418" t="s">
        <v>759</v>
      </c>
      <c r="ELQ315" s="417" t="s">
        <v>263</v>
      </c>
      <c r="ELR315" s="414" t="s">
        <v>649</v>
      </c>
      <c r="ELS315" s="415">
        <v>26.47</v>
      </c>
      <c r="ELT315" s="418" t="s">
        <v>759</v>
      </c>
      <c r="ELU315" s="417" t="s">
        <v>263</v>
      </c>
      <c r="ELV315" s="414" t="s">
        <v>649</v>
      </c>
      <c r="ELW315" s="415">
        <v>26.47</v>
      </c>
      <c r="ELX315" s="418" t="s">
        <v>759</v>
      </c>
      <c r="ELY315" s="417" t="s">
        <v>263</v>
      </c>
      <c r="ELZ315" s="414" t="s">
        <v>649</v>
      </c>
      <c r="EMA315" s="415">
        <v>26.47</v>
      </c>
      <c r="EMB315" s="418" t="s">
        <v>759</v>
      </c>
      <c r="EMC315" s="417" t="s">
        <v>263</v>
      </c>
      <c r="EMD315" s="414" t="s">
        <v>649</v>
      </c>
      <c r="EME315" s="415">
        <v>26.47</v>
      </c>
      <c r="EMF315" s="418" t="s">
        <v>759</v>
      </c>
      <c r="EMG315" s="417" t="s">
        <v>263</v>
      </c>
      <c r="EMH315" s="414" t="s">
        <v>649</v>
      </c>
      <c r="EMI315" s="415">
        <v>26.47</v>
      </c>
      <c r="EMJ315" s="418" t="s">
        <v>759</v>
      </c>
      <c r="EMK315" s="417" t="s">
        <v>263</v>
      </c>
      <c r="EML315" s="414" t="s">
        <v>649</v>
      </c>
      <c r="EMM315" s="415">
        <v>26.47</v>
      </c>
      <c r="EMN315" s="418" t="s">
        <v>759</v>
      </c>
      <c r="EMO315" s="417" t="s">
        <v>263</v>
      </c>
      <c r="EMP315" s="414" t="s">
        <v>649</v>
      </c>
      <c r="EMQ315" s="415">
        <v>26.47</v>
      </c>
      <c r="EMR315" s="418" t="s">
        <v>759</v>
      </c>
      <c r="EMS315" s="417" t="s">
        <v>263</v>
      </c>
      <c r="EMT315" s="414" t="s">
        <v>649</v>
      </c>
      <c r="EMU315" s="415">
        <v>26.47</v>
      </c>
      <c r="EMV315" s="418" t="s">
        <v>759</v>
      </c>
      <c r="EMW315" s="417" t="s">
        <v>263</v>
      </c>
      <c r="EMX315" s="414" t="s">
        <v>649</v>
      </c>
      <c r="EMY315" s="415">
        <v>26.47</v>
      </c>
      <c r="EMZ315" s="418" t="s">
        <v>759</v>
      </c>
      <c r="ENA315" s="417" t="s">
        <v>263</v>
      </c>
      <c r="ENB315" s="414" t="s">
        <v>649</v>
      </c>
      <c r="ENC315" s="415">
        <v>26.47</v>
      </c>
      <c r="END315" s="418" t="s">
        <v>759</v>
      </c>
      <c r="ENE315" s="417" t="s">
        <v>263</v>
      </c>
      <c r="ENF315" s="414" t="s">
        <v>649</v>
      </c>
      <c r="ENG315" s="415">
        <v>26.47</v>
      </c>
      <c r="ENH315" s="418" t="s">
        <v>759</v>
      </c>
      <c r="ENI315" s="417" t="s">
        <v>263</v>
      </c>
      <c r="ENJ315" s="414" t="s">
        <v>649</v>
      </c>
      <c r="ENK315" s="415">
        <v>26.47</v>
      </c>
      <c r="ENL315" s="418" t="s">
        <v>759</v>
      </c>
      <c r="ENM315" s="417" t="s">
        <v>263</v>
      </c>
      <c r="ENN315" s="414" t="s">
        <v>649</v>
      </c>
      <c r="ENO315" s="415">
        <v>26.47</v>
      </c>
      <c r="ENP315" s="418" t="s">
        <v>759</v>
      </c>
      <c r="ENQ315" s="417" t="s">
        <v>263</v>
      </c>
      <c r="ENR315" s="414" t="s">
        <v>649</v>
      </c>
      <c r="ENS315" s="415">
        <v>26.47</v>
      </c>
      <c r="ENT315" s="418" t="s">
        <v>759</v>
      </c>
      <c r="ENU315" s="417" t="s">
        <v>263</v>
      </c>
      <c r="ENV315" s="414" t="s">
        <v>649</v>
      </c>
      <c r="ENW315" s="415">
        <v>26.47</v>
      </c>
      <c r="ENX315" s="418" t="s">
        <v>759</v>
      </c>
      <c r="ENY315" s="417" t="s">
        <v>263</v>
      </c>
      <c r="ENZ315" s="414" t="s">
        <v>649</v>
      </c>
      <c r="EOA315" s="415">
        <v>26.47</v>
      </c>
      <c r="EOB315" s="418" t="s">
        <v>759</v>
      </c>
      <c r="EOC315" s="417" t="s">
        <v>263</v>
      </c>
      <c r="EOD315" s="414" t="s">
        <v>649</v>
      </c>
      <c r="EOE315" s="415">
        <v>26.47</v>
      </c>
      <c r="EOF315" s="418" t="s">
        <v>759</v>
      </c>
      <c r="EOG315" s="417" t="s">
        <v>263</v>
      </c>
      <c r="EOH315" s="414" t="s">
        <v>649</v>
      </c>
      <c r="EOI315" s="415">
        <v>26.47</v>
      </c>
      <c r="EOJ315" s="418" t="s">
        <v>759</v>
      </c>
      <c r="EOK315" s="417" t="s">
        <v>263</v>
      </c>
      <c r="EOL315" s="414" t="s">
        <v>649</v>
      </c>
      <c r="EOM315" s="415">
        <v>26.47</v>
      </c>
      <c r="EON315" s="418" t="s">
        <v>759</v>
      </c>
      <c r="EOO315" s="417" t="s">
        <v>263</v>
      </c>
      <c r="EOP315" s="414" t="s">
        <v>649</v>
      </c>
      <c r="EOQ315" s="415">
        <v>26.47</v>
      </c>
      <c r="EOR315" s="418" t="s">
        <v>759</v>
      </c>
      <c r="EOS315" s="417" t="s">
        <v>263</v>
      </c>
      <c r="EOT315" s="414" t="s">
        <v>649</v>
      </c>
      <c r="EOU315" s="415">
        <v>26.47</v>
      </c>
      <c r="EOV315" s="418" t="s">
        <v>759</v>
      </c>
      <c r="EOW315" s="417" t="s">
        <v>263</v>
      </c>
      <c r="EOX315" s="414" t="s">
        <v>649</v>
      </c>
      <c r="EOY315" s="415">
        <v>26.47</v>
      </c>
      <c r="EOZ315" s="418" t="s">
        <v>759</v>
      </c>
      <c r="EPA315" s="417" t="s">
        <v>263</v>
      </c>
      <c r="EPB315" s="414" t="s">
        <v>649</v>
      </c>
      <c r="EPC315" s="415">
        <v>26.47</v>
      </c>
      <c r="EPD315" s="418" t="s">
        <v>759</v>
      </c>
      <c r="EPE315" s="417" t="s">
        <v>263</v>
      </c>
      <c r="EPF315" s="414" t="s">
        <v>649</v>
      </c>
      <c r="EPG315" s="415">
        <v>26.47</v>
      </c>
      <c r="EPH315" s="418" t="s">
        <v>759</v>
      </c>
      <c r="EPI315" s="417" t="s">
        <v>263</v>
      </c>
      <c r="EPJ315" s="414" t="s">
        <v>649</v>
      </c>
      <c r="EPK315" s="415">
        <v>26.47</v>
      </c>
      <c r="EPL315" s="418" t="s">
        <v>759</v>
      </c>
      <c r="EPM315" s="417" t="s">
        <v>263</v>
      </c>
      <c r="EPN315" s="414" t="s">
        <v>649</v>
      </c>
      <c r="EPO315" s="415">
        <v>26.47</v>
      </c>
      <c r="EPP315" s="418" t="s">
        <v>759</v>
      </c>
      <c r="EPQ315" s="417" t="s">
        <v>263</v>
      </c>
      <c r="EPR315" s="414" t="s">
        <v>649</v>
      </c>
      <c r="EPS315" s="415">
        <v>26.47</v>
      </c>
      <c r="EPT315" s="418" t="s">
        <v>759</v>
      </c>
      <c r="EPU315" s="417" t="s">
        <v>263</v>
      </c>
      <c r="EPV315" s="414" t="s">
        <v>649</v>
      </c>
      <c r="EPW315" s="415">
        <v>26.47</v>
      </c>
      <c r="EPX315" s="418" t="s">
        <v>759</v>
      </c>
      <c r="EPY315" s="417" t="s">
        <v>263</v>
      </c>
      <c r="EPZ315" s="414" t="s">
        <v>649</v>
      </c>
      <c r="EQA315" s="415">
        <v>26.47</v>
      </c>
      <c r="EQB315" s="418" t="s">
        <v>759</v>
      </c>
      <c r="EQC315" s="417" t="s">
        <v>263</v>
      </c>
      <c r="EQD315" s="414" t="s">
        <v>649</v>
      </c>
      <c r="EQE315" s="415">
        <v>26.47</v>
      </c>
      <c r="EQF315" s="418" t="s">
        <v>759</v>
      </c>
      <c r="EQG315" s="417" t="s">
        <v>263</v>
      </c>
      <c r="EQH315" s="414" t="s">
        <v>649</v>
      </c>
      <c r="EQI315" s="415">
        <v>26.47</v>
      </c>
      <c r="EQJ315" s="418" t="s">
        <v>759</v>
      </c>
      <c r="EQK315" s="417" t="s">
        <v>263</v>
      </c>
      <c r="EQL315" s="414" t="s">
        <v>649</v>
      </c>
      <c r="EQM315" s="415">
        <v>26.47</v>
      </c>
      <c r="EQN315" s="418" t="s">
        <v>759</v>
      </c>
      <c r="EQO315" s="417" t="s">
        <v>263</v>
      </c>
      <c r="EQP315" s="414" t="s">
        <v>649</v>
      </c>
      <c r="EQQ315" s="415">
        <v>26.47</v>
      </c>
      <c r="EQR315" s="418" t="s">
        <v>759</v>
      </c>
      <c r="EQS315" s="417" t="s">
        <v>263</v>
      </c>
      <c r="EQT315" s="414" t="s">
        <v>649</v>
      </c>
      <c r="EQU315" s="415">
        <v>26.47</v>
      </c>
      <c r="EQV315" s="418" t="s">
        <v>759</v>
      </c>
      <c r="EQW315" s="417" t="s">
        <v>263</v>
      </c>
      <c r="EQX315" s="414" t="s">
        <v>649</v>
      </c>
      <c r="EQY315" s="415">
        <v>26.47</v>
      </c>
      <c r="EQZ315" s="418" t="s">
        <v>759</v>
      </c>
      <c r="ERA315" s="417" t="s">
        <v>263</v>
      </c>
      <c r="ERB315" s="414" t="s">
        <v>649</v>
      </c>
      <c r="ERC315" s="415">
        <v>26.47</v>
      </c>
      <c r="ERD315" s="418" t="s">
        <v>759</v>
      </c>
      <c r="ERE315" s="417" t="s">
        <v>263</v>
      </c>
      <c r="ERF315" s="414" t="s">
        <v>649</v>
      </c>
      <c r="ERG315" s="415">
        <v>26.47</v>
      </c>
      <c r="ERH315" s="418" t="s">
        <v>759</v>
      </c>
      <c r="ERI315" s="417" t="s">
        <v>263</v>
      </c>
      <c r="ERJ315" s="414" t="s">
        <v>649</v>
      </c>
      <c r="ERK315" s="415">
        <v>26.47</v>
      </c>
      <c r="ERL315" s="418" t="s">
        <v>759</v>
      </c>
      <c r="ERM315" s="417" t="s">
        <v>263</v>
      </c>
      <c r="ERN315" s="414" t="s">
        <v>649</v>
      </c>
      <c r="ERO315" s="415">
        <v>26.47</v>
      </c>
      <c r="ERP315" s="418" t="s">
        <v>759</v>
      </c>
      <c r="ERQ315" s="417" t="s">
        <v>263</v>
      </c>
      <c r="ERR315" s="414" t="s">
        <v>649</v>
      </c>
      <c r="ERS315" s="415">
        <v>26.47</v>
      </c>
      <c r="ERT315" s="418" t="s">
        <v>759</v>
      </c>
      <c r="ERU315" s="417" t="s">
        <v>263</v>
      </c>
      <c r="ERV315" s="414" t="s">
        <v>649</v>
      </c>
      <c r="ERW315" s="415">
        <v>26.47</v>
      </c>
      <c r="ERX315" s="418" t="s">
        <v>759</v>
      </c>
      <c r="ERY315" s="417" t="s">
        <v>263</v>
      </c>
      <c r="ERZ315" s="414" t="s">
        <v>649</v>
      </c>
      <c r="ESA315" s="415">
        <v>26.47</v>
      </c>
      <c r="ESB315" s="418" t="s">
        <v>759</v>
      </c>
      <c r="ESC315" s="417" t="s">
        <v>263</v>
      </c>
      <c r="ESD315" s="414" t="s">
        <v>649</v>
      </c>
      <c r="ESE315" s="415">
        <v>26.47</v>
      </c>
      <c r="ESF315" s="418" t="s">
        <v>759</v>
      </c>
      <c r="ESG315" s="417" t="s">
        <v>263</v>
      </c>
      <c r="ESH315" s="414" t="s">
        <v>649</v>
      </c>
      <c r="ESI315" s="415">
        <v>26.47</v>
      </c>
      <c r="ESJ315" s="418" t="s">
        <v>759</v>
      </c>
      <c r="ESK315" s="417" t="s">
        <v>263</v>
      </c>
      <c r="ESL315" s="414" t="s">
        <v>649</v>
      </c>
      <c r="ESM315" s="415">
        <v>26.47</v>
      </c>
      <c r="ESN315" s="418" t="s">
        <v>759</v>
      </c>
      <c r="ESO315" s="417" t="s">
        <v>263</v>
      </c>
      <c r="ESP315" s="414" t="s">
        <v>649</v>
      </c>
      <c r="ESQ315" s="415">
        <v>26.47</v>
      </c>
      <c r="ESR315" s="418" t="s">
        <v>759</v>
      </c>
      <c r="ESS315" s="417" t="s">
        <v>263</v>
      </c>
      <c r="EST315" s="414" t="s">
        <v>649</v>
      </c>
      <c r="ESU315" s="415">
        <v>26.47</v>
      </c>
      <c r="ESV315" s="418" t="s">
        <v>759</v>
      </c>
      <c r="ESW315" s="417" t="s">
        <v>263</v>
      </c>
      <c r="ESX315" s="414" t="s">
        <v>649</v>
      </c>
      <c r="ESY315" s="415">
        <v>26.47</v>
      </c>
      <c r="ESZ315" s="418" t="s">
        <v>759</v>
      </c>
      <c r="ETA315" s="417" t="s">
        <v>263</v>
      </c>
      <c r="ETB315" s="414" t="s">
        <v>649</v>
      </c>
      <c r="ETC315" s="415">
        <v>26.47</v>
      </c>
      <c r="ETD315" s="418" t="s">
        <v>759</v>
      </c>
      <c r="ETE315" s="417" t="s">
        <v>263</v>
      </c>
      <c r="ETF315" s="414" t="s">
        <v>649</v>
      </c>
      <c r="ETG315" s="415">
        <v>26.47</v>
      </c>
      <c r="ETH315" s="418" t="s">
        <v>759</v>
      </c>
      <c r="ETI315" s="417" t="s">
        <v>263</v>
      </c>
      <c r="ETJ315" s="414" t="s">
        <v>649</v>
      </c>
      <c r="ETK315" s="415">
        <v>26.47</v>
      </c>
      <c r="ETL315" s="418" t="s">
        <v>759</v>
      </c>
      <c r="ETM315" s="417" t="s">
        <v>263</v>
      </c>
      <c r="ETN315" s="414" t="s">
        <v>649</v>
      </c>
      <c r="ETO315" s="415">
        <v>26.47</v>
      </c>
      <c r="ETP315" s="418" t="s">
        <v>759</v>
      </c>
      <c r="ETQ315" s="417" t="s">
        <v>263</v>
      </c>
      <c r="ETR315" s="414" t="s">
        <v>649</v>
      </c>
      <c r="ETS315" s="415">
        <v>26.47</v>
      </c>
      <c r="ETT315" s="418" t="s">
        <v>759</v>
      </c>
      <c r="ETU315" s="417" t="s">
        <v>263</v>
      </c>
      <c r="ETV315" s="414" t="s">
        <v>649</v>
      </c>
      <c r="ETW315" s="415">
        <v>26.47</v>
      </c>
      <c r="ETX315" s="418" t="s">
        <v>759</v>
      </c>
      <c r="ETY315" s="417" t="s">
        <v>263</v>
      </c>
      <c r="ETZ315" s="414" t="s">
        <v>649</v>
      </c>
      <c r="EUA315" s="415">
        <v>26.47</v>
      </c>
      <c r="EUB315" s="418" t="s">
        <v>759</v>
      </c>
      <c r="EUC315" s="417" t="s">
        <v>263</v>
      </c>
      <c r="EUD315" s="414" t="s">
        <v>649</v>
      </c>
      <c r="EUE315" s="415">
        <v>26.47</v>
      </c>
      <c r="EUF315" s="418" t="s">
        <v>759</v>
      </c>
      <c r="EUG315" s="417" t="s">
        <v>263</v>
      </c>
      <c r="EUH315" s="414" t="s">
        <v>649</v>
      </c>
      <c r="EUI315" s="415">
        <v>26.47</v>
      </c>
      <c r="EUJ315" s="418" t="s">
        <v>759</v>
      </c>
      <c r="EUK315" s="417" t="s">
        <v>263</v>
      </c>
      <c r="EUL315" s="414" t="s">
        <v>649</v>
      </c>
      <c r="EUM315" s="415">
        <v>26.47</v>
      </c>
      <c r="EUN315" s="418" t="s">
        <v>759</v>
      </c>
      <c r="EUO315" s="417" t="s">
        <v>263</v>
      </c>
      <c r="EUP315" s="414" t="s">
        <v>649</v>
      </c>
      <c r="EUQ315" s="415">
        <v>26.47</v>
      </c>
      <c r="EUR315" s="418" t="s">
        <v>759</v>
      </c>
      <c r="EUS315" s="417" t="s">
        <v>263</v>
      </c>
      <c r="EUT315" s="414" t="s">
        <v>649</v>
      </c>
      <c r="EUU315" s="415">
        <v>26.47</v>
      </c>
      <c r="EUV315" s="418" t="s">
        <v>759</v>
      </c>
      <c r="EUW315" s="417" t="s">
        <v>263</v>
      </c>
      <c r="EUX315" s="414" t="s">
        <v>649</v>
      </c>
      <c r="EUY315" s="415">
        <v>26.47</v>
      </c>
      <c r="EUZ315" s="418" t="s">
        <v>759</v>
      </c>
      <c r="EVA315" s="417" t="s">
        <v>263</v>
      </c>
      <c r="EVB315" s="414" t="s">
        <v>649</v>
      </c>
      <c r="EVC315" s="415">
        <v>26.47</v>
      </c>
      <c r="EVD315" s="418" t="s">
        <v>759</v>
      </c>
      <c r="EVE315" s="417" t="s">
        <v>263</v>
      </c>
      <c r="EVF315" s="414" t="s">
        <v>649</v>
      </c>
      <c r="EVG315" s="415">
        <v>26.47</v>
      </c>
      <c r="EVH315" s="418" t="s">
        <v>759</v>
      </c>
      <c r="EVI315" s="417" t="s">
        <v>263</v>
      </c>
      <c r="EVJ315" s="414" t="s">
        <v>649</v>
      </c>
      <c r="EVK315" s="415">
        <v>26.47</v>
      </c>
      <c r="EVL315" s="418" t="s">
        <v>759</v>
      </c>
      <c r="EVM315" s="417" t="s">
        <v>263</v>
      </c>
      <c r="EVN315" s="414" t="s">
        <v>649</v>
      </c>
      <c r="EVO315" s="415">
        <v>26.47</v>
      </c>
      <c r="EVP315" s="418" t="s">
        <v>759</v>
      </c>
      <c r="EVQ315" s="417" t="s">
        <v>263</v>
      </c>
      <c r="EVR315" s="414" t="s">
        <v>649</v>
      </c>
      <c r="EVS315" s="415">
        <v>26.47</v>
      </c>
      <c r="EVT315" s="418" t="s">
        <v>759</v>
      </c>
      <c r="EVU315" s="417" t="s">
        <v>263</v>
      </c>
      <c r="EVV315" s="414" t="s">
        <v>649</v>
      </c>
      <c r="EVW315" s="415">
        <v>26.47</v>
      </c>
      <c r="EVX315" s="418" t="s">
        <v>759</v>
      </c>
      <c r="EVY315" s="417" t="s">
        <v>263</v>
      </c>
      <c r="EVZ315" s="414" t="s">
        <v>649</v>
      </c>
      <c r="EWA315" s="415">
        <v>26.47</v>
      </c>
      <c r="EWB315" s="418" t="s">
        <v>759</v>
      </c>
      <c r="EWC315" s="417" t="s">
        <v>263</v>
      </c>
      <c r="EWD315" s="414" t="s">
        <v>649</v>
      </c>
      <c r="EWE315" s="415">
        <v>26.47</v>
      </c>
      <c r="EWF315" s="418" t="s">
        <v>759</v>
      </c>
      <c r="EWG315" s="417" t="s">
        <v>263</v>
      </c>
      <c r="EWH315" s="414" t="s">
        <v>649</v>
      </c>
      <c r="EWI315" s="415">
        <v>26.47</v>
      </c>
      <c r="EWJ315" s="418" t="s">
        <v>759</v>
      </c>
      <c r="EWK315" s="417" t="s">
        <v>263</v>
      </c>
      <c r="EWL315" s="414" t="s">
        <v>649</v>
      </c>
      <c r="EWM315" s="415">
        <v>26.47</v>
      </c>
      <c r="EWN315" s="418" t="s">
        <v>759</v>
      </c>
      <c r="EWO315" s="417" t="s">
        <v>263</v>
      </c>
      <c r="EWP315" s="414" t="s">
        <v>649</v>
      </c>
      <c r="EWQ315" s="415">
        <v>26.47</v>
      </c>
      <c r="EWR315" s="418" t="s">
        <v>759</v>
      </c>
      <c r="EWS315" s="417" t="s">
        <v>263</v>
      </c>
      <c r="EWT315" s="414" t="s">
        <v>649</v>
      </c>
      <c r="EWU315" s="415">
        <v>26.47</v>
      </c>
      <c r="EWV315" s="418" t="s">
        <v>759</v>
      </c>
      <c r="EWW315" s="417" t="s">
        <v>263</v>
      </c>
      <c r="EWX315" s="414" t="s">
        <v>649</v>
      </c>
      <c r="EWY315" s="415">
        <v>26.47</v>
      </c>
      <c r="EWZ315" s="418" t="s">
        <v>759</v>
      </c>
      <c r="EXA315" s="417" t="s">
        <v>263</v>
      </c>
      <c r="EXB315" s="414" t="s">
        <v>649</v>
      </c>
      <c r="EXC315" s="415">
        <v>26.47</v>
      </c>
      <c r="EXD315" s="418" t="s">
        <v>759</v>
      </c>
      <c r="EXE315" s="417" t="s">
        <v>263</v>
      </c>
      <c r="EXF315" s="414" t="s">
        <v>649</v>
      </c>
      <c r="EXG315" s="415">
        <v>26.47</v>
      </c>
      <c r="EXH315" s="418" t="s">
        <v>759</v>
      </c>
      <c r="EXI315" s="417" t="s">
        <v>263</v>
      </c>
      <c r="EXJ315" s="414" t="s">
        <v>649</v>
      </c>
      <c r="EXK315" s="415">
        <v>26.47</v>
      </c>
      <c r="EXL315" s="418" t="s">
        <v>759</v>
      </c>
      <c r="EXM315" s="417" t="s">
        <v>263</v>
      </c>
      <c r="EXN315" s="414" t="s">
        <v>649</v>
      </c>
      <c r="EXO315" s="415">
        <v>26.47</v>
      </c>
      <c r="EXP315" s="418" t="s">
        <v>759</v>
      </c>
      <c r="EXQ315" s="417" t="s">
        <v>263</v>
      </c>
      <c r="EXR315" s="414" t="s">
        <v>649</v>
      </c>
      <c r="EXS315" s="415">
        <v>26.47</v>
      </c>
      <c r="EXT315" s="418" t="s">
        <v>759</v>
      </c>
      <c r="EXU315" s="417" t="s">
        <v>263</v>
      </c>
      <c r="EXV315" s="414" t="s">
        <v>649</v>
      </c>
      <c r="EXW315" s="415">
        <v>26.47</v>
      </c>
      <c r="EXX315" s="418" t="s">
        <v>759</v>
      </c>
      <c r="EXY315" s="417" t="s">
        <v>263</v>
      </c>
      <c r="EXZ315" s="414" t="s">
        <v>649</v>
      </c>
      <c r="EYA315" s="415">
        <v>26.47</v>
      </c>
      <c r="EYB315" s="418" t="s">
        <v>759</v>
      </c>
      <c r="EYC315" s="417" t="s">
        <v>263</v>
      </c>
      <c r="EYD315" s="414" t="s">
        <v>649</v>
      </c>
      <c r="EYE315" s="415">
        <v>26.47</v>
      </c>
      <c r="EYF315" s="418" t="s">
        <v>759</v>
      </c>
      <c r="EYG315" s="417" t="s">
        <v>263</v>
      </c>
      <c r="EYH315" s="414" t="s">
        <v>649</v>
      </c>
      <c r="EYI315" s="415">
        <v>26.47</v>
      </c>
      <c r="EYJ315" s="418" t="s">
        <v>759</v>
      </c>
      <c r="EYK315" s="417" t="s">
        <v>263</v>
      </c>
      <c r="EYL315" s="414" t="s">
        <v>649</v>
      </c>
      <c r="EYM315" s="415">
        <v>26.47</v>
      </c>
      <c r="EYN315" s="418" t="s">
        <v>759</v>
      </c>
      <c r="EYO315" s="417" t="s">
        <v>263</v>
      </c>
      <c r="EYP315" s="414" t="s">
        <v>649</v>
      </c>
      <c r="EYQ315" s="415">
        <v>26.47</v>
      </c>
      <c r="EYR315" s="418" t="s">
        <v>759</v>
      </c>
      <c r="EYS315" s="417" t="s">
        <v>263</v>
      </c>
      <c r="EYT315" s="414" t="s">
        <v>649</v>
      </c>
      <c r="EYU315" s="415">
        <v>26.47</v>
      </c>
      <c r="EYV315" s="418" t="s">
        <v>759</v>
      </c>
      <c r="EYW315" s="417" t="s">
        <v>263</v>
      </c>
      <c r="EYX315" s="414" t="s">
        <v>649</v>
      </c>
      <c r="EYY315" s="415">
        <v>26.47</v>
      </c>
      <c r="EYZ315" s="418" t="s">
        <v>759</v>
      </c>
      <c r="EZA315" s="417" t="s">
        <v>263</v>
      </c>
      <c r="EZB315" s="414" t="s">
        <v>649</v>
      </c>
      <c r="EZC315" s="415">
        <v>26.47</v>
      </c>
      <c r="EZD315" s="418" t="s">
        <v>759</v>
      </c>
      <c r="EZE315" s="417" t="s">
        <v>263</v>
      </c>
      <c r="EZF315" s="414" t="s">
        <v>649</v>
      </c>
      <c r="EZG315" s="415">
        <v>26.47</v>
      </c>
      <c r="EZH315" s="418" t="s">
        <v>759</v>
      </c>
      <c r="EZI315" s="417" t="s">
        <v>263</v>
      </c>
      <c r="EZJ315" s="414" t="s">
        <v>649</v>
      </c>
      <c r="EZK315" s="415">
        <v>26.47</v>
      </c>
      <c r="EZL315" s="418" t="s">
        <v>759</v>
      </c>
      <c r="EZM315" s="417" t="s">
        <v>263</v>
      </c>
      <c r="EZN315" s="414" t="s">
        <v>649</v>
      </c>
      <c r="EZO315" s="415">
        <v>26.47</v>
      </c>
      <c r="EZP315" s="418" t="s">
        <v>759</v>
      </c>
      <c r="EZQ315" s="417" t="s">
        <v>263</v>
      </c>
      <c r="EZR315" s="414" t="s">
        <v>649</v>
      </c>
      <c r="EZS315" s="415">
        <v>26.47</v>
      </c>
      <c r="EZT315" s="418" t="s">
        <v>759</v>
      </c>
      <c r="EZU315" s="417" t="s">
        <v>263</v>
      </c>
      <c r="EZV315" s="414" t="s">
        <v>649</v>
      </c>
      <c r="EZW315" s="415">
        <v>26.47</v>
      </c>
      <c r="EZX315" s="418" t="s">
        <v>759</v>
      </c>
      <c r="EZY315" s="417" t="s">
        <v>263</v>
      </c>
      <c r="EZZ315" s="414" t="s">
        <v>649</v>
      </c>
      <c r="FAA315" s="415">
        <v>26.47</v>
      </c>
      <c r="FAB315" s="418" t="s">
        <v>759</v>
      </c>
      <c r="FAC315" s="417" t="s">
        <v>263</v>
      </c>
      <c r="FAD315" s="414" t="s">
        <v>649</v>
      </c>
      <c r="FAE315" s="415">
        <v>26.47</v>
      </c>
      <c r="FAF315" s="418" t="s">
        <v>759</v>
      </c>
      <c r="FAG315" s="417" t="s">
        <v>263</v>
      </c>
      <c r="FAH315" s="414" t="s">
        <v>649</v>
      </c>
      <c r="FAI315" s="415">
        <v>26.47</v>
      </c>
      <c r="FAJ315" s="418" t="s">
        <v>759</v>
      </c>
      <c r="FAK315" s="417" t="s">
        <v>263</v>
      </c>
      <c r="FAL315" s="414" t="s">
        <v>649</v>
      </c>
      <c r="FAM315" s="415">
        <v>26.47</v>
      </c>
      <c r="FAN315" s="418" t="s">
        <v>759</v>
      </c>
      <c r="FAO315" s="417" t="s">
        <v>263</v>
      </c>
      <c r="FAP315" s="414" t="s">
        <v>649</v>
      </c>
      <c r="FAQ315" s="415">
        <v>26.47</v>
      </c>
      <c r="FAR315" s="418" t="s">
        <v>759</v>
      </c>
      <c r="FAS315" s="417" t="s">
        <v>263</v>
      </c>
      <c r="FAT315" s="414" t="s">
        <v>649</v>
      </c>
      <c r="FAU315" s="415">
        <v>26.47</v>
      </c>
      <c r="FAV315" s="418" t="s">
        <v>759</v>
      </c>
      <c r="FAW315" s="417" t="s">
        <v>263</v>
      </c>
      <c r="FAX315" s="414" t="s">
        <v>649</v>
      </c>
      <c r="FAY315" s="415">
        <v>26.47</v>
      </c>
      <c r="FAZ315" s="418" t="s">
        <v>759</v>
      </c>
      <c r="FBA315" s="417" t="s">
        <v>263</v>
      </c>
      <c r="FBB315" s="414" t="s">
        <v>649</v>
      </c>
      <c r="FBC315" s="415">
        <v>26.47</v>
      </c>
      <c r="FBD315" s="418" t="s">
        <v>759</v>
      </c>
      <c r="FBE315" s="417" t="s">
        <v>263</v>
      </c>
      <c r="FBF315" s="414" t="s">
        <v>649</v>
      </c>
      <c r="FBG315" s="415">
        <v>26.47</v>
      </c>
      <c r="FBH315" s="418" t="s">
        <v>759</v>
      </c>
      <c r="FBI315" s="417" t="s">
        <v>263</v>
      </c>
      <c r="FBJ315" s="414" t="s">
        <v>649</v>
      </c>
      <c r="FBK315" s="415">
        <v>26.47</v>
      </c>
      <c r="FBL315" s="418" t="s">
        <v>759</v>
      </c>
      <c r="FBM315" s="417" t="s">
        <v>263</v>
      </c>
      <c r="FBN315" s="414" t="s">
        <v>649</v>
      </c>
      <c r="FBO315" s="415">
        <v>26.47</v>
      </c>
      <c r="FBP315" s="418" t="s">
        <v>759</v>
      </c>
      <c r="FBQ315" s="417" t="s">
        <v>263</v>
      </c>
      <c r="FBR315" s="414" t="s">
        <v>649</v>
      </c>
      <c r="FBS315" s="415">
        <v>26.47</v>
      </c>
      <c r="FBT315" s="418" t="s">
        <v>759</v>
      </c>
      <c r="FBU315" s="417" t="s">
        <v>263</v>
      </c>
      <c r="FBV315" s="414" t="s">
        <v>649</v>
      </c>
      <c r="FBW315" s="415">
        <v>26.47</v>
      </c>
      <c r="FBX315" s="418" t="s">
        <v>759</v>
      </c>
      <c r="FBY315" s="417" t="s">
        <v>263</v>
      </c>
      <c r="FBZ315" s="414" t="s">
        <v>649</v>
      </c>
      <c r="FCA315" s="415">
        <v>26.47</v>
      </c>
      <c r="FCB315" s="418" t="s">
        <v>759</v>
      </c>
      <c r="FCC315" s="417" t="s">
        <v>263</v>
      </c>
      <c r="FCD315" s="414" t="s">
        <v>649</v>
      </c>
      <c r="FCE315" s="415">
        <v>26.47</v>
      </c>
      <c r="FCF315" s="418" t="s">
        <v>759</v>
      </c>
      <c r="FCG315" s="417" t="s">
        <v>263</v>
      </c>
      <c r="FCH315" s="414" t="s">
        <v>649</v>
      </c>
      <c r="FCI315" s="415">
        <v>26.47</v>
      </c>
      <c r="FCJ315" s="418" t="s">
        <v>759</v>
      </c>
      <c r="FCK315" s="417" t="s">
        <v>263</v>
      </c>
      <c r="FCL315" s="414" t="s">
        <v>649</v>
      </c>
      <c r="FCM315" s="415">
        <v>26.47</v>
      </c>
      <c r="FCN315" s="418" t="s">
        <v>759</v>
      </c>
      <c r="FCO315" s="417" t="s">
        <v>263</v>
      </c>
      <c r="FCP315" s="414" t="s">
        <v>649</v>
      </c>
      <c r="FCQ315" s="415">
        <v>26.47</v>
      </c>
      <c r="FCR315" s="418" t="s">
        <v>759</v>
      </c>
      <c r="FCS315" s="417" t="s">
        <v>263</v>
      </c>
      <c r="FCT315" s="414" t="s">
        <v>649</v>
      </c>
      <c r="FCU315" s="415">
        <v>26.47</v>
      </c>
      <c r="FCV315" s="418" t="s">
        <v>759</v>
      </c>
      <c r="FCW315" s="417" t="s">
        <v>263</v>
      </c>
      <c r="FCX315" s="414" t="s">
        <v>649</v>
      </c>
      <c r="FCY315" s="415">
        <v>26.47</v>
      </c>
      <c r="FCZ315" s="418" t="s">
        <v>759</v>
      </c>
      <c r="FDA315" s="417" t="s">
        <v>263</v>
      </c>
      <c r="FDB315" s="414" t="s">
        <v>649</v>
      </c>
      <c r="FDC315" s="415">
        <v>26.47</v>
      </c>
      <c r="FDD315" s="418" t="s">
        <v>759</v>
      </c>
      <c r="FDE315" s="417" t="s">
        <v>263</v>
      </c>
      <c r="FDF315" s="414" t="s">
        <v>649</v>
      </c>
      <c r="FDG315" s="415">
        <v>26.47</v>
      </c>
      <c r="FDH315" s="418" t="s">
        <v>759</v>
      </c>
      <c r="FDI315" s="417" t="s">
        <v>263</v>
      </c>
      <c r="FDJ315" s="414" t="s">
        <v>649</v>
      </c>
      <c r="FDK315" s="415">
        <v>26.47</v>
      </c>
      <c r="FDL315" s="418" t="s">
        <v>759</v>
      </c>
      <c r="FDM315" s="417" t="s">
        <v>263</v>
      </c>
      <c r="FDN315" s="414" t="s">
        <v>649</v>
      </c>
      <c r="FDO315" s="415">
        <v>26.47</v>
      </c>
      <c r="FDP315" s="418" t="s">
        <v>759</v>
      </c>
      <c r="FDQ315" s="417" t="s">
        <v>263</v>
      </c>
      <c r="FDR315" s="414" t="s">
        <v>649</v>
      </c>
      <c r="FDS315" s="415">
        <v>26.47</v>
      </c>
      <c r="FDT315" s="418" t="s">
        <v>759</v>
      </c>
      <c r="FDU315" s="417" t="s">
        <v>263</v>
      </c>
      <c r="FDV315" s="414" t="s">
        <v>649</v>
      </c>
      <c r="FDW315" s="415">
        <v>26.47</v>
      </c>
      <c r="FDX315" s="418" t="s">
        <v>759</v>
      </c>
      <c r="FDY315" s="417" t="s">
        <v>263</v>
      </c>
      <c r="FDZ315" s="414" t="s">
        <v>649</v>
      </c>
      <c r="FEA315" s="415">
        <v>26.47</v>
      </c>
      <c r="FEB315" s="418" t="s">
        <v>759</v>
      </c>
      <c r="FEC315" s="417" t="s">
        <v>263</v>
      </c>
      <c r="FED315" s="414" t="s">
        <v>649</v>
      </c>
      <c r="FEE315" s="415">
        <v>26.47</v>
      </c>
      <c r="FEF315" s="418" t="s">
        <v>759</v>
      </c>
      <c r="FEG315" s="417" t="s">
        <v>263</v>
      </c>
      <c r="FEH315" s="414" t="s">
        <v>649</v>
      </c>
      <c r="FEI315" s="415">
        <v>26.47</v>
      </c>
      <c r="FEJ315" s="418" t="s">
        <v>759</v>
      </c>
      <c r="FEK315" s="417" t="s">
        <v>263</v>
      </c>
      <c r="FEL315" s="414" t="s">
        <v>649</v>
      </c>
      <c r="FEM315" s="415">
        <v>26.47</v>
      </c>
      <c r="FEN315" s="418" t="s">
        <v>759</v>
      </c>
      <c r="FEO315" s="417" t="s">
        <v>263</v>
      </c>
      <c r="FEP315" s="414" t="s">
        <v>649</v>
      </c>
      <c r="FEQ315" s="415">
        <v>26.47</v>
      </c>
      <c r="FER315" s="418" t="s">
        <v>759</v>
      </c>
      <c r="FES315" s="417" t="s">
        <v>263</v>
      </c>
      <c r="FET315" s="414" t="s">
        <v>649</v>
      </c>
      <c r="FEU315" s="415">
        <v>26.47</v>
      </c>
      <c r="FEV315" s="418" t="s">
        <v>759</v>
      </c>
      <c r="FEW315" s="417" t="s">
        <v>263</v>
      </c>
      <c r="FEX315" s="414" t="s">
        <v>649</v>
      </c>
      <c r="FEY315" s="415">
        <v>26.47</v>
      </c>
      <c r="FEZ315" s="418" t="s">
        <v>759</v>
      </c>
      <c r="FFA315" s="417" t="s">
        <v>263</v>
      </c>
      <c r="FFB315" s="414" t="s">
        <v>649</v>
      </c>
      <c r="FFC315" s="415">
        <v>26.47</v>
      </c>
      <c r="FFD315" s="418" t="s">
        <v>759</v>
      </c>
      <c r="FFE315" s="417" t="s">
        <v>263</v>
      </c>
      <c r="FFF315" s="414" t="s">
        <v>649</v>
      </c>
      <c r="FFG315" s="415">
        <v>26.47</v>
      </c>
      <c r="FFH315" s="418" t="s">
        <v>759</v>
      </c>
      <c r="FFI315" s="417" t="s">
        <v>263</v>
      </c>
      <c r="FFJ315" s="414" t="s">
        <v>649</v>
      </c>
      <c r="FFK315" s="415">
        <v>26.47</v>
      </c>
      <c r="FFL315" s="418" t="s">
        <v>759</v>
      </c>
      <c r="FFM315" s="417" t="s">
        <v>263</v>
      </c>
      <c r="FFN315" s="414" t="s">
        <v>649</v>
      </c>
      <c r="FFO315" s="415">
        <v>26.47</v>
      </c>
      <c r="FFP315" s="418" t="s">
        <v>759</v>
      </c>
      <c r="FFQ315" s="417" t="s">
        <v>263</v>
      </c>
      <c r="FFR315" s="414" t="s">
        <v>649</v>
      </c>
      <c r="FFS315" s="415">
        <v>26.47</v>
      </c>
      <c r="FFT315" s="418" t="s">
        <v>759</v>
      </c>
      <c r="FFU315" s="417" t="s">
        <v>263</v>
      </c>
      <c r="FFV315" s="414" t="s">
        <v>649</v>
      </c>
      <c r="FFW315" s="415">
        <v>26.47</v>
      </c>
      <c r="FFX315" s="418" t="s">
        <v>759</v>
      </c>
      <c r="FFY315" s="417" t="s">
        <v>263</v>
      </c>
      <c r="FFZ315" s="414" t="s">
        <v>649</v>
      </c>
      <c r="FGA315" s="415">
        <v>26.47</v>
      </c>
      <c r="FGB315" s="418" t="s">
        <v>759</v>
      </c>
      <c r="FGC315" s="417" t="s">
        <v>263</v>
      </c>
      <c r="FGD315" s="414" t="s">
        <v>649</v>
      </c>
      <c r="FGE315" s="415">
        <v>26.47</v>
      </c>
      <c r="FGF315" s="418" t="s">
        <v>759</v>
      </c>
      <c r="FGG315" s="417" t="s">
        <v>263</v>
      </c>
      <c r="FGH315" s="414" t="s">
        <v>649</v>
      </c>
      <c r="FGI315" s="415">
        <v>26.47</v>
      </c>
      <c r="FGJ315" s="418" t="s">
        <v>759</v>
      </c>
      <c r="FGK315" s="417" t="s">
        <v>263</v>
      </c>
      <c r="FGL315" s="414" t="s">
        <v>649</v>
      </c>
      <c r="FGM315" s="415">
        <v>26.47</v>
      </c>
      <c r="FGN315" s="418" t="s">
        <v>759</v>
      </c>
      <c r="FGO315" s="417" t="s">
        <v>263</v>
      </c>
      <c r="FGP315" s="414" t="s">
        <v>649</v>
      </c>
      <c r="FGQ315" s="415">
        <v>26.47</v>
      </c>
      <c r="FGR315" s="418" t="s">
        <v>759</v>
      </c>
      <c r="FGS315" s="417" t="s">
        <v>263</v>
      </c>
      <c r="FGT315" s="414" t="s">
        <v>649</v>
      </c>
      <c r="FGU315" s="415">
        <v>26.47</v>
      </c>
      <c r="FGV315" s="418" t="s">
        <v>759</v>
      </c>
      <c r="FGW315" s="417" t="s">
        <v>263</v>
      </c>
      <c r="FGX315" s="414" t="s">
        <v>649</v>
      </c>
      <c r="FGY315" s="415">
        <v>26.47</v>
      </c>
      <c r="FGZ315" s="418" t="s">
        <v>759</v>
      </c>
      <c r="FHA315" s="417" t="s">
        <v>263</v>
      </c>
      <c r="FHB315" s="414" t="s">
        <v>649</v>
      </c>
      <c r="FHC315" s="415">
        <v>26.47</v>
      </c>
      <c r="FHD315" s="418" t="s">
        <v>759</v>
      </c>
      <c r="FHE315" s="417" t="s">
        <v>263</v>
      </c>
      <c r="FHF315" s="414" t="s">
        <v>649</v>
      </c>
      <c r="FHG315" s="415">
        <v>26.47</v>
      </c>
      <c r="FHH315" s="418" t="s">
        <v>759</v>
      </c>
      <c r="FHI315" s="417" t="s">
        <v>263</v>
      </c>
      <c r="FHJ315" s="414" t="s">
        <v>649</v>
      </c>
      <c r="FHK315" s="415">
        <v>26.47</v>
      </c>
      <c r="FHL315" s="418" t="s">
        <v>759</v>
      </c>
      <c r="FHM315" s="417" t="s">
        <v>263</v>
      </c>
      <c r="FHN315" s="414" t="s">
        <v>649</v>
      </c>
      <c r="FHO315" s="415">
        <v>26.47</v>
      </c>
      <c r="FHP315" s="418" t="s">
        <v>759</v>
      </c>
      <c r="FHQ315" s="417" t="s">
        <v>263</v>
      </c>
      <c r="FHR315" s="414" t="s">
        <v>649</v>
      </c>
      <c r="FHS315" s="415">
        <v>26.47</v>
      </c>
      <c r="FHT315" s="418" t="s">
        <v>759</v>
      </c>
      <c r="FHU315" s="417" t="s">
        <v>263</v>
      </c>
      <c r="FHV315" s="414" t="s">
        <v>649</v>
      </c>
      <c r="FHW315" s="415">
        <v>26.47</v>
      </c>
      <c r="FHX315" s="418" t="s">
        <v>759</v>
      </c>
      <c r="FHY315" s="417" t="s">
        <v>263</v>
      </c>
      <c r="FHZ315" s="414" t="s">
        <v>649</v>
      </c>
      <c r="FIA315" s="415">
        <v>26.47</v>
      </c>
      <c r="FIB315" s="418" t="s">
        <v>759</v>
      </c>
      <c r="FIC315" s="417" t="s">
        <v>263</v>
      </c>
      <c r="FID315" s="414" t="s">
        <v>649</v>
      </c>
      <c r="FIE315" s="415">
        <v>26.47</v>
      </c>
      <c r="FIF315" s="418" t="s">
        <v>759</v>
      </c>
      <c r="FIG315" s="417" t="s">
        <v>263</v>
      </c>
      <c r="FIH315" s="414" t="s">
        <v>649</v>
      </c>
      <c r="FII315" s="415">
        <v>26.47</v>
      </c>
      <c r="FIJ315" s="418" t="s">
        <v>759</v>
      </c>
      <c r="FIK315" s="417" t="s">
        <v>263</v>
      </c>
      <c r="FIL315" s="414" t="s">
        <v>649</v>
      </c>
      <c r="FIM315" s="415">
        <v>26.47</v>
      </c>
      <c r="FIN315" s="418" t="s">
        <v>759</v>
      </c>
      <c r="FIO315" s="417" t="s">
        <v>263</v>
      </c>
      <c r="FIP315" s="414" t="s">
        <v>649</v>
      </c>
      <c r="FIQ315" s="415">
        <v>26.47</v>
      </c>
      <c r="FIR315" s="418" t="s">
        <v>759</v>
      </c>
      <c r="FIS315" s="417" t="s">
        <v>263</v>
      </c>
      <c r="FIT315" s="414" t="s">
        <v>649</v>
      </c>
      <c r="FIU315" s="415">
        <v>26.47</v>
      </c>
      <c r="FIV315" s="418" t="s">
        <v>759</v>
      </c>
      <c r="FIW315" s="417" t="s">
        <v>263</v>
      </c>
      <c r="FIX315" s="414" t="s">
        <v>649</v>
      </c>
      <c r="FIY315" s="415">
        <v>26.47</v>
      </c>
      <c r="FIZ315" s="418" t="s">
        <v>759</v>
      </c>
      <c r="FJA315" s="417" t="s">
        <v>263</v>
      </c>
      <c r="FJB315" s="414" t="s">
        <v>649</v>
      </c>
      <c r="FJC315" s="415">
        <v>26.47</v>
      </c>
      <c r="FJD315" s="418" t="s">
        <v>759</v>
      </c>
      <c r="FJE315" s="417" t="s">
        <v>263</v>
      </c>
      <c r="FJF315" s="414" t="s">
        <v>649</v>
      </c>
      <c r="FJG315" s="415">
        <v>26.47</v>
      </c>
      <c r="FJH315" s="418" t="s">
        <v>759</v>
      </c>
      <c r="FJI315" s="417" t="s">
        <v>263</v>
      </c>
      <c r="FJJ315" s="414" t="s">
        <v>649</v>
      </c>
      <c r="FJK315" s="415">
        <v>26.47</v>
      </c>
      <c r="FJL315" s="418" t="s">
        <v>759</v>
      </c>
      <c r="FJM315" s="417" t="s">
        <v>263</v>
      </c>
      <c r="FJN315" s="414" t="s">
        <v>649</v>
      </c>
      <c r="FJO315" s="415">
        <v>26.47</v>
      </c>
      <c r="FJP315" s="418" t="s">
        <v>759</v>
      </c>
      <c r="FJQ315" s="417" t="s">
        <v>263</v>
      </c>
      <c r="FJR315" s="414" t="s">
        <v>649</v>
      </c>
      <c r="FJS315" s="415">
        <v>26.47</v>
      </c>
      <c r="FJT315" s="418" t="s">
        <v>759</v>
      </c>
      <c r="FJU315" s="417" t="s">
        <v>263</v>
      </c>
      <c r="FJV315" s="414" t="s">
        <v>649</v>
      </c>
      <c r="FJW315" s="415">
        <v>26.47</v>
      </c>
      <c r="FJX315" s="418" t="s">
        <v>759</v>
      </c>
      <c r="FJY315" s="417" t="s">
        <v>263</v>
      </c>
      <c r="FJZ315" s="414" t="s">
        <v>649</v>
      </c>
      <c r="FKA315" s="415">
        <v>26.47</v>
      </c>
      <c r="FKB315" s="418" t="s">
        <v>759</v>
      </c>
      <c r="FKC315" s="417" t="s">
        <v>263</v>
      </c>
      <c r="FKD315" s="414" t="s">
        <v>649</v>
      </c>
      <c r="FKE315" s="415">
        <v>26.47</v>
      </c>
      <c r="FKF315" s="418" t="s">
        <v>759</v>
      </c>
      <c r="FKG315" s="417" t="s">
        <v>263</v>
      </c>
      <c r="FKH315" s="414" t="s">
        <v>649</v>
      </c>
      <c r="FKI315" s="415">
        <v>26.47</v>
      </c>
      <c r="FKJ315" s="418" t="s">
        <v>759</v>
      </c>
      <c r="FKK315" s="417" t="s">
        <v>263</v>
      </c>
      <c r="FKL315" s="414" t="s">
        <v>649</v>
      </c>
      <c r="FKM315" s="415">
        <v>26.47</v>
      </c>
      <c r="FKN315" s="418" t="s">
        <v>759</v>
      </c>
      <c r="FKO315" s="417" t="s">
        <v>263</v>
      </c>
      <c r="FKP315" s="414" t="s">
        <v>649</v>
      </c>
      <c r="FKQ315" s="415">
        <v>26.47</v>
      </c>
      <c r="FKR315" s="418" t="s">
        <v>759</v>
      </c>
      <c r="FKS315" s="417" t="s">
        <v>263</v>
      </c>
      <c r="FKT315" s="414" t="s">
        <v>649</v>
      </c>
      <c r="FKU315" s="415">
        <v>26.47</v>
      </c>
      <c r="FKV315" s="418" t="s">
        <v>759</v>
      </c>
      <c r="FKW315" s="417" t="s">
        <v>263</v>
      </c>
      <c r="FKX315" s="414" t="s">
        <v>649</v>
      </c>
      <c r="FKY315" s="415">
        <v>26.47</v>
      </c>
      <c r="FKZ315" s="418" t="s">
        <v>759</v>
      </c>
      <c r="FLA315" s="417" t="s">
        <v>263</v>
      </c>
      <c r="FLB315" s="414" t="s">
        <v>649</v>
      </c>
      <c r="FLC315" s="415">
        <v>26.47</v>
      </c>
      <c r="FLD315" s="418" t="s">
        <v>759</v>
      </c>
      <c r="FLE315" s="417" t="s">
        <v>263</v>
      </c>
      <c r="FLF315" s="414" t="s">
        <v>649</v>
      </c>
      <c r="FLG315" s="415">
        <v>26.47</v>
      </c>
      <c r="FLH315" s="418" t="s">
        <v>759</v>
      </c>
      <c r="FLI315" s="417" t="s">
        <v>263</v>
      </c>
      <c r="FLJ315" s="414" t="s">
        <v>649</v>
      </c>
      <c r="FLK315" s="415">
        <v>26.47</v>
      </c>
      <c r="FLL315" s="418" t="s">
        <v>759</v>
      </c>
      <c r="FLM315" s="417" t="s">
        <v>263</v>
      </c>
      <c r="FLN315" s="414" t="s">
        <v>649</v>
      </c>
      <c r="FLO315" s="415">
        <v>26.47</v>
      </c>
      <c r="FLP315" s="418" t="s">
        <v>759</v>
      </c>
      <c r="FLQ315" s="417" t="s">
        <v>263</v>
      </c>
      <c r="FLR315" s="414" t="s">
        <v>649</v>
      </c>
      <c r="FLS315" s="415">
        <v>26.47</v>
      </c>
      <c r="FLT315" s="418" t="s">
        <v>759</v>
      </c>
      <c r="FLU315" s="417" t="s">
        <v>263</v>
      </c>
      <c r="FLV315" s="414" t="s">
        <v>649</v>
      </c>
      <c r="FLW315" s="415">
        <v>26.47</v>
      </c>
      <c r="FLX315" s="418" t="s">
        <v>759</v>
      </c>
      <c r="FLY315" s="417" t="s">
        <v>263</v>
      </c>
      <c r="FLZ315" s="414" t="s">
        <v>649</v>
      </c>
      <c r="FMA315" s="415">
        <v>26.47</v>
      </c>
      <c r="FMB315" s="418" t="s">
        <v>759</v>
      </c>
      <c r="FMC315" s="417" t="s">
        <v>263</v>
      </c>
      <c r="FMD315" s="414" t="s">
        <v>649</v>
      </c>
      <c r="FME315" s="415">
        <v>26.47</v>
      </c>
      <c r="FMF315" s="418" t="s">
        <v>759</v>
      </c>
      <c r="FMG315" s="417" t="s">
        <v>263</v>
      </c>
      <c r="FMH315" s="414" t="s">
        <v>649</v>
      </c>
      <c r="FMI315" s="415">
        <v>26.47</v>
      </c>
      <c r="FMJ315" s="418" t="s">
        <v>759</v>
      </c>
      <c r="FMK315" s="417" t="s">
        <v>263</v>
      </c>
      <c r="FML315" s="414" t="s">
        <v>649</v>
      </c>
      <c r="FMM315" s="415">
        <v>26.47</v>
      </c>
      <c r="FMN315" s="418" t="s">
        <v>759</v>
      </c>
      <c r="FMO315" s="417" t="s">
        <v>263</v>
      </c>
      <c r="FMP315" s="414" t="s">
        <v>649</v>
      </c>
      <c r="FMQ315" s="415">
        <v>26.47</v>
      </c>
      <c r="FMR315" s="418" t="s">
        <v>759</v>
      </c>
      <c r="FMS315" s="417" t="s">
        <v>263</v>
      </c>
      <c r="FMT315" s="414" t="s">
        <v>649</v>
      </c>
      <c r="FMU315" s="415">
        <v>26.47</v>
      </c>
      <c r="FMV315" s="418" t="s">
        <v>759</v>
      </c>
      <c r="FMW315" s="417" t="s">
        <v>263</v>
      </c>
      <c r="FMX315" s="414" t="s">
        <v>649</v>
      </c>
      <c r="FMY315" s="415">
        <v>26.47</v>
      </c>
      <c r="FMZ315" s="418" t="s">
        <v>759</v>
      </c>
      <c r="FNA315" s="417" t="s">
        <v>263</v>
      </c>
      <c r="FNB315" s="414" t="s">
        <v>649</v>
      </c>
      <c r="FNC315" s="415">
        <v>26.47</v>
      </c>
      <c r="FND315" s="418" t="s">
        <v>759</v>
      </c>
      <c r="FNE315" s="417" t="s">
        <v>263</v>
      </c>
      <c r="FNF315" s="414" t="s">
        <v>649</v>
      </c>
      <c r="FNG315" s="415">
        <v>26.47</v>
      </c>
      <c r="FNH315" s="418" t="s">
        <v>759</v>
      </c>
      <c r="FNI315" s="417" t="s">
        <v>263</v>
      </c>
      <c r="FNJ315" s="414" t="s">
        <v>649</v>
      </c>
      <c r="FNK315" s="415">
        <v>26.47</v>
      </c>
      <c r="FNL315" s="418" t="s">
        <v>759</v>
      </c>
      <c r="FNM315" s="417" t="s">
        <v>263</v>
      </c>
      <c r="FNN315" s="414" t="s">
        <v>649</v>
      </c>
      <c r="FNO315" s="415">
        <v>26.47</v>
      </c>
      <c r="FNP315" s="418" t="s">
        <v>759</v>
      </c>
      <c r="FNQ315" s="417" t="s">
        <v>263</v>
      </c>
      <c r="FNR315" s="414" t="s">
        <v>649</v>
      </c>
      <c r="FNS315" s="415">
        <v>26.47</v>
      </c>
      <c r="FNT315" s="418" t="s">
        <v>759</v>
      </c>
      <c r="FNU315" s="417" t="s">
        <v>263</v>
      </c>
      <c r="FNV315" s="414" t="s">
        <v>649</v>
      </c>
      <c r="FNW315" s="415">
        <v>26.47</v>
      </c>
      <c r="FNX315" s="418" t="s">
        <v>759</v>
      </c>
      <c r="FNY315" s="417" t="s">
        <v>263</v>
      </c>
      <c r="FNZ315" s="414" t="s">
        <v>649</v>
      </c>
      <c r="FOA315" s="415">
        <v>26.47</v>
      </c>
      <c r="FOB315" s="418" t="s">
        <v>759</v>
      </c>
      <c r="FOC315" s="417" t="s">
        <v>263</v>
      </c>
      <c r="FOD315" s="414" t="s">
        <v>649</v>
      </c>
      <c r="FOE315" s="415">
        <v>26.47</v>
      </c>
      <c r="FOF315" s="418" t="s">
        <v>759</v>
      </c>
      <c r="FOG315" s="417" t="s">
        <v>263</v>
      </c>
      <c r="FOH315" s="414" t="s">
        <v>649</v>
      </c>
      <c r="FOI315" s="415">
        <v>26.47</v>
      </c>
      <c r="FOJ315" s="418" t="s">
        <v>759</v>
      </c>
      <c r="FOK315" s="417" t="s">
        <v>263</v>
      </c>
      <c r="FOL315" s="414" t="s">
        <v>649</v>
      </c>
      <c r="FOM315" s="415">
        <v>26.47</v>
      </c>
      <c r="FON315" s="418" t="s">
        <v>759</v>
      </c>
      <c r="FOO315" s="417" t="s">
        <v>263</v>
      </c>
      <c r="FOP315" s="414" t="s">
        <v>649</v>
      </c>
      <c r="FOQ315" s="415">
        <v>26.47</v>
      </c>
      <c r="FOR315" s="418" t="s">
        <v>759</v>
      </c>
      <c r="FOS315" s="417" t="s">
        <v>263</v>
      </c>
      <c r="FOT315" s="414" t="s">
        <v>649</v>
      </c>
      <c r="FOU315" s="415">
        <v>26.47</v>
      </c>
      <c r="FOV315" s="418" t="s">
        <v>759</v>
      </c>
      <c r="FOW315" s="417" t="s">
        <v>263</v>
      </c>
      <c r="FOX315" s="414" t="s">
        <v>649</v>
      </c>
      <c r="FOY315" s="415">
        <v>26.47</v>
      </c>
      <c r="FOZ315" s="418" t="s">
        <v>759</v>
      </c>
      <c r="FPA315" s="417" t="s">
        <v>263</v>
      </c>
      <c r="FPB315" s="414" t="s">
        <v>649</v>
      </c>
      <c r="FPC315" s="415">
        <v>26.47</v>
      </c>
      <c r="FPD315" s="418" t="s">
        <v>759</v>
      </c>
      <c r="FPE315" s="417" t="s">
        <v>263</v>
      </c>
      <c r="FPF315" s="414" t="s">
        <v>649</v>
      </c>
      <c r="FPG315" s="415">
        <v>26.47</v>
      </c>
      <c r="FPH315" s="418" t="s">
        <v>759</v>
      </c>
      <c r="FPI315" s="417" t="s">
        <v>263</v>
      </c>
      <c r="FPJ315" s="414" t="s">
        <v>649</v>
      </c>
      <c r="FPK315" s="415">
        <v>26.47</v>
      </c>
      <c r="FPL315" s="418" t="s">
        <v>759</v>
      </c>
      <c r="FPM315" s="417" t="s">
        <v>263</v>
      </c>
      <c r="FPN315" s="414" t="s">
        <v>649</v>
      </c>
      <c r="FPO315" s="415">
        <v>26.47</v>
      </c>
      <c r="FPP315" s="418" t="s">
        <v>759</v>
      </c>
      <c r="FPQ315" s="417" t="s">
        <v>263</v>
      </c>
      <c r="FPR315" s="414" t="s">
        <v>649</v>
      </c>
      <c r="FPS315" s="415">
        <v>26.47</v>
      </c>
      <c r="FPT315" s="418" t="s">
        <v>759</v>
      </c>
      <c r="FPU315" s="417" t="s">
        <v>263</v>
      </c>
      <c r="FPV315" s="414" t="s">
        <v>649</v>
      </c>
      <c r="FPW315" s="415">
        <v>26.47</v>
      </c>
      <c r="FPX315" s="418" t="s">
        <v>759</v>
      </c>
      <c r="FPY315" s="417" t="s">
        <v>263</v>
      </c>
      <c r="FPZ315" s="414" t="s">
        <v>649</v>
      </c>
      <c r="FQA315" s="415">
        <v>26.47</v>
      </c>
      <c r="FQB315" s="418" t="s">
        <v>759</v>
      </c>
      <c r="FQC315" s="417" t="s">
        <v>263</v>
      </c>
      <c r="FQD315" s="414" t="s">
        <v>649</v>
      </c>
      <c r="FQE315" s="415">
        <v>26.47</v>
      </c>
      <c r="FQF315" s="418" t="s">
        <v>759</v>
      </c>
      <c r="FQG315" s="417" t="s">
        <v>263</v>
      </c>
      <c r="FQH315" s="414" t="s">
        <v>649</v>
      </c>
      <c r="FQI315" s="415">
        <v>26.47</v>
      </c>
      <c r="FQJ315" s="418" t="s">
        <v>759</v>
      </c>
      <c r="FQK315" s="417" t="s">
        <v>263</v>
      </c>
      <c r="FQL315" s="414" t="s">
        <v>649</v>
      </c>
      <c r="FQM315" s="415">
        <v>26.47</v>
      </c>
      <c r="FQN315" s="418" t="s">
        <v>759</v>
      </c>
      <c r="FQO315" s="417" t="s">
        <v>263</v>
      </c>
      <c r="FQP315" s="414" t="s">
        <v>649</v>
      </c>
      <c r="FQQ315" s="415">
        <v>26.47</v>
      </c>
      <c r="FQR315" s="418" t="s">
        <v>759</v>
      </c>
      <c r="FQS315" s="417" t="s">
        <v>263</v>
      </c>
      <c r="FQT315" s="414" t="s">
        <v>649</v>
      </c>
      <c r="FQU315" s="415">
        <v>26.47</v>
      </c>
      <c r="FQV315" s="418" t="s">
        <v>759</v>
      </c>
      <c r="FQW315" s="417" t="s">
        <v>263</v>
      </c>
      <c r="FQX315" s="414" t="s">
        <v>649</v>
      </c>
      <c r="FQY315" s="415">
        <v>26.47</v>
      </c>
      <c r="FQZ315" s="418" t="s">
        <v>759</v>
      </c>
      <c r="FRA315" s="417" t="s">
        <v>263</v>
      </c>
      <c r="FRB315" s="414" t="s">
        <v>649</v>
      </c>
      <c r="FRC315" s="415">
        <v>26.47</v>
      </c>
      <c r="FRD315" s="418" t="s">
        <v>759</v>
      </c>
      <c r="FRE315" s="417" t="s">
        <v>263</v>
      </c>
      <c r="FRF315" s="414" t="s">
        <v>649</v>
      </c>
      <c r="FRG315" s="415">
        <v>26.47</v>
      </c>
      <c r="FRH315" s="418" t="s">
        <v>759</v>
      </c>
      <c r="FRI315" s="417" t="s">
        <v>263</v>
      </c>
      <c r="FRJ315" s="414" t="s">
        <v>649</v>
      </c>
      <c r="FRK315" s="415">
        <v>26.47</v>
      </c>
      <c r="FRL315" s="418" t="s">
        <v>759</v>
      </c>
      <c r="FRM315" s="417" t="s">
        <v>263</v>
      </c>
      <c r="FRN315" s="414" t="s">
        <v>649</v>
      </c>
      <c r="FRO315" s="415">
        <v>26.47</v>
      </c>
      <c r="FRP315" s="418" t="s">
        <v>759</v>
      </c>
      <c r="FRQ315" s="417" t="s">
        <v>263</v>
      </c>
      <c r="FRR315" s="414" t="s">
        <v>649</v>
      </c>
      <c r="FRS315" s="415">
        <v>26.47</v>
      </c>
      <c r="FRT315" s="418" t="s">
        <v>759</v>
      </c>
      <c r="FRU315" s="417" t="s">
        <v>263</v>
      </c>
      <c r="FRV315" s="414" t="s">
        <v>649</v>
      </c>
      <c r="FRW315" s="415">
        <v>26.47</v>
      </c>
      <c r="FRX315" s="418" t="s">
        <v>759</v>
      </c>
      <c r="FRY315" s="417" t="s">
        <v>263</v>
      </c>
      <c r="FRZ315" s="414" t="s">
        <v>649</v>
      </c>
      <c r="FSA315" s="415">
        <v>26.47</v>
      </c>
      <c r="FSB315" s="418" t="s">
        <v>759</v>
      </c>
      <c r="FSC315" s="417" t="s">
        <v>263</v>
      </c>
      <c r="FSD315" s="414" t="s">
        <v>649</v>
      </c>
      <c r="FSE315" s="415">
        <v>26.47</v>
      </c>
      <c r="FSF315" s="418" t="s">
        <v>759</v>
      </c>
      <c r="FSG315" s="417" t="s">
        <v>263</v>
      </c>
      <c r="FSH315" s="414" t="s">
        <v>649</v>
      </c>
      <c r="FSI315" s="415">
        <v>26.47</v>
      </c>
      <c r="FSJ315" s="418" t="s">
        <v>759</v>
      </c>
      <c r="FSK315" s="417" t="s">
        <v>263</v>
      </c>
      <c r="FSL315" s="414" t="s">
        <v>649</v>
      </c>
      <c r="FSM315" s="415">
        <v>26.47</v>
      </c>
      <c r="FSN315" s="418" t="s">
        <v>759</v>
      </c>
      <c r="FSO315" s="417" t="s">
        <v>263</v>
      </c>
      <c r="FSP315" s="414" t="s">
        <v>649</v>
      </c>
      <c r="FSQ315" s="415">
        <v>26.47</v>
      </c>
      <c r="FSR315" s="418" t="s">
        <v>759</v>
      </c>
      <c r="FSS315" s="417" t="s">
        <v>263</v>
      </c>
      <c r="FST315" s="414" t="s">
        <v>649</v>
      </c>
      <c r="FSU315" s="415">
        <v>26.47</v>
      </c>
      <c r="FSV315" s="418" t="s">
        <v>759</v>
      </c>
      <c r="FSW315" s="417" t="s">
        <v>263</v>
      </c>
      <c r="FSX315" s="414" t="s">
        <v>649</v>
      </c>
      <c r="FSY315" s="415">
        <v>26.47</v>
      </c>
      <c r="FSZ315" s="418" t="s">
        <v>759</v>
      </c>
      <c r="FTA315" s="417" t="s">
        <v>263</v>
      </c>
      <c r="FTB315" s="414" t="s">
        <v>649</v>
      </c>
      <c r="FTC315" s="415">
        <v>26.47</v>
      </c>
      <c r="FTD315" s="418" t="s">
        <v>759</v>
      </c>
      <c r="FTE315" s="417" t="s">
        <v>263</v>
      </c>
      <c r="FTF315" s="414" t="s">
        <v>649</v>
      </c>
      <c r="FTG315" s="415">
        <v>26.47</v>
      </c>
      <c r="FTH315" s="418" t="s">
        <v>759</v>
      </c>
      <c r="FTI315" s="417" t="s">
        <v>263</v>
      </c>
      <c r="FTJ315" s="414" t="s">
        <v>649</v>
      </c>
      <c r="FTK315" s="415">
        <v>26.47</v>
      </c>
      <c r="FTL315" s="418" t="s">
        <v>759</v>
      </c>
      <c r="FTM315" s="417" t="s">
        <v>263</v>
      </c>
      <c r="FTN315" s="414" t="s">
        <v>649</v>
      </c>
      <c r="FTO315" s="415">
        <v>26.47</v>
      </c>
      <c r="FTP315" s="418" t="s">
        <v>759</v>
      </c>
      <c r="FTQ315" s="417" t="s">
        <v>263</v>
      </c>
      <c r="FTR315" s="414" t="s">
        <v>649</v>
      </c>
      <c r="FTS315" s="415">
        <v>26.47</v>
      </c>
      <c r="FTT315" s="418" t="s">
        <v>759</v>
      </c>
      <c r="FTU315" s="417" t="s">
        <v>263</v>
      </c>
      <c r="FTV315" s="414" t="s">
        <v>649</v>
      </c>
      <c r="FTW315" s="415">
        <v>26.47</v>
      </c>
      <c r="FTX315" s="418" t="s">
        <v>759</v>
      </c>
      <c r="FTY315" s="417" t="s">
        <v>263</v>
      </c>
      <c r="FTZ315" s="414" t="s">
        <v>649</v>
      </c>
      <c r="FUA315" s="415">
        <v>26.47</v>
      </c>
      <c r="FUB315" s="418" t="s">
        <v>759</v>
      </c>
      <c r="FUC315" s="417" t="s">
        <v>263</v>
      </c>
      <c r="FUD315" s="414" t="s">
        <v>649</v>
      </c>
      <c r="FUE315" s="415">
        <v>26.47</v>
      </c>
      <c r="FUF315" s="418" t="s">
        <v>759</v>
      </c>
      <c r="FUG315" s="417" t="s">
        <v>263</v>
      </c>
      <c r="FUH315" s="414" t="s">
        <v>649</v>
      </c>
      <c r="FUI315" s="415">
        <v>26.47</v>
      </c>
      <c r="FUJ315" s="418" t="s">
        <v>759</v>
      </c>
      <c r="FUK315" s="417" t="s">
        <v>263</v>
      </c>
      <c r="FUL315" s="414" t="s">
        <v>649</v>
      </c>
      <c r="FUM315" s="415">
        <v>26.47</v>
      </c>
      <c r="FUN315" s="418" t="s">
        <v>759</v>
      </c>
      <c r="FUO315" s="417" t="s">
        <v>263</v>
      </c>
      <c r="FUP315" s="414" t="s">
        <v>649</v>
      </c>
      <c r="FUQ315" s="415">
        <v>26.47</v>
      </c>
      <c r="FUR315" s="418" t="s">
        <v>759</v>
      </c>
      <c r="FUS315" s="417" t="s">
        <v>263</v>
      </c>
      <c r="FUT315" s="414" t="s">
        <v>649</v>
      </c>
      <c r="FUU315" s="415">
        <v>26.47</v>
      </c>
      <c r="FUV315" s="418" t="s">
        <v>759</v>
      </c>
      <c r="FUW315" s="417" t="s">
        <v>263</v>
      </c>
      <c r="FUX315" s="414" t="s">
        <v>649</v>
      </c>
      <c r="FUY315" s="415">
        <v>26.47</v>
      </c>
      <c r="FUZ315" s="418" t="s">
        <v>759</v>
      </c>
      <c r="FVA315" s="417" t="s">
        <v>263</v>
      </c>
      <c r="FVB315" s="414" t="s">
        <v>649</v>
      </c>
      <c r="FVC315" s="415">
        <v>26.47</v>
      </c>
      <c r="FVD315" s="418" t="s">
        <v>759</v>
      </c>
      <c r="FVE315" s="417" t="s">
        <v>263</v>
      </c>
      <c r="FVF315" s="414" t="s">
        <v>649</v>
      </c>
      <c r="FVG315" s="415">
        <v>26.47</v>
      </c>
      <c r="FVH315" s="418" t="s">
        <v>759</v>
      </c>
      <c r="FVI315" s="417" t="s">
        <v>263</v>
      </c>
      <c r="FVJ315" s="414" t="s">
        <v>649</v>
      </c>
      <c r="FVK315" s="415">
        <v>26.47</v>
      </c>
      <c r="FVL315" s="418" t="s">
        <v>759</v>
      </c>
      <c r="FVM315" s="417" t="s">
        <v>263</v>
      </c>
      <c r="FVN315" s="414" t="s">
        <v>649</v>
      </c>
      <c r="FVO315" s="415">
        <v>26.47</v>
      </c>
      <c r="FVP315" s="418" t="s">
        <v>759</v>
      </c>
      <c r="FVQ315" s="417" t="s">
        <v>263</v>
      </c>
      <c r="FVR315" s="414" t="s">
        <v>649</v>
      </c>
      <c r="FVS315" s="415">
        <v>26.47</v>
      </c>
      <c r="FVT315" s="418" t="s">
        <v>759</v>
      </c>
      <c r="FVU315" s="417" t="s">
        <v>263</v>
      </c>
      <c r="FVV315" s="414" t="s">
        <v>649</v>
      </c>
      <c r="FVW315" s="415">
        <v>26.47</v>
      </c>
      <c r="FVX315" s="418" t="s">
        <v>759</v>
      </c>
      <c r="FVY315" s="417" t="s">
        <v>263</v>
      </c>
      <c r="FVZ315" s="414" t="s">
        <v>649</v>
      </c>
      <c r="FWA315" s="415">
        <v>26.47</v>
      </c>
      <c r="FWB315" s="418" t="s">
        <v>759</v>
      </c>
      <c r="FWC315" s="417" t="s">
        <v>263</v>
      </c>
      <c r="FWD315" s="414" t="s">
        <v>649</v>
      </c>
      <c r="FWE315" s="415">
        <v>26.47</v>
      </c>
      <c r="FWF315" s="418" t="s">
        <v>759</v>
      </c>
      <c r="FWG315" s="417" t="s">
        <v>263</v>
      </c>
      <c r="FWH315" s="414" t="s">
        <v>649</v>
      </c>
      <c r="FWI315" s="415">
        <v>26.47</v>
      </c>
      <c r="FWJ315" s="418" t="s">
        <v>759</v>
      </c>
      <c r="FWK315" s="417" t="s">
        <v>263</v>
      </c>
      <c r="FWL315" s="414" t="s">
        <v>649</v>
      </c>
      <c r="FWM315" s="415">
        <v>26.47</v>
      </c>
      <c r="FWN315" s="418" t="s">
        <v>759</v>
      </c>
      <c r="FWO315" s="417" t="s">
        <v>263</v>
      </c>
      <c r="FWP315" s="414" t="s">
        <v>649</v>
      </c>
      <c r="FWQ315" s="415">
        <v>26.47</v>
      </c>
      <c r="FWR315" s="418" t="s">
        <v>759</v>
      </c>
      <c r="FWS315" s="417" t="s">
        <v>263</v>
      </c>
      <c r="FWT315" s="414" t="s">
        <v>649</v>
      </c>
      <c r="FWU315" s="415">
        <v>26.47</v>
      </c>
      <c r="FWV315" s="418" t="s">
        <v>759</v>
      </c>
      <c r="FWW315" s="417" t="s">
        <v>263</v>
      </c>
      <c r="FWX315" s="414" t="s">
        <v>649</v>
      </c>
      <c r="FWY315" s="415">
        <v>26.47</v>
      </c>
      <c r="FWZ315" s="418" t="s">
        <v>759</v>
      </c>
      <c r="FXA315" s="417" t="s">
        <v>263</v>
      </c>
      <c r="FXB315" s="414" t="s">
        <v>649</v>
      </c>
      <c r="FXC315" s="415">
        <v>26.47</v>
      </c>
      <c r="FXD315" s="418" t="s">
        <v>759</v>
      </c>
      <c r="FXE315" s="417" t="s">
        <v>263</v>
      </c>
      <c r="FXF315" s="414" t="s">
        <v>649</v>
      </c>
      <c r="FXG315" s="415">
        <v>26.47</v>
      </c>
      <c r="FXH315" s="418" t="s">
        <v>759</v>
      </c>
      <c r="FXI315" s="417" t="s">
        <v>263</v>
      </c>
      <c r="FXJ315" s="414" t="s">
        <v>649</v>
      </c>
      <c r="FXK315" s="415">
        <v>26.47</v>
      </c>
      <c r="FXL315" s="418" t="s">
        <v>759</v>
      </c>
      <c r="FXM315" s="417" t="s">
        <v>263</v>
      </c>
      <c r="FXN315" s="414" t="s">
        <v>649</v>
      </c>
      <c r="FXO315" s="415">
        <v>26.47</v>
      </c>
      <c r="FXP315" s="418" t="s">
        <v>759</v>
      </c>
      <c r="FXQ315" s="417" t="s">
        <v>263</v>
      </c>
      <c r="FXR315" s="414" t="s">
        <v>649</v>
      </c>
      <c r="FXS315" s="415">
        <v>26.47</v>
      </c>
      <c r="FXT315" s="418" t="s">
        <v>759</v>
      </c>
      <c r="FXU315" s="417" t="s">
        <v>263</v>
      </c>
      <c r="FXV315" s="414" t="s">
        <v>649</v>
      </c>
      <c r="FXW315" s="415">
        <v>26.47</v>
      </c>
      <c r="FXX315" s="418" t="s">
        <v>759</v>
      </c>
      <c r="FXY315" s="417" t="s">
        <v>263</v>
      </c>
      <c r="FXZ315" s="414" t="s">
        <v>649</v>
      </c>
      <c r="FYA315" s="415">
        <v>26.47</v>
      </c>
      <c r="FYB315" s="418" t="s">
        <v>759</v>
      </c>
      <c r="FYC315" s="417" t="s">
        <v>263</v>
      </c>
      <c r="FYD315" s="414" t="s">
        <v>649</v>
      </c>
      <c r="FYE315" s="415">
        <v>26.47</v>
      </c>
      <c r="FYF315" s="418" t="s">
        <v>759</v>
      </c>
      <c r="FYG315" s="417" t="s">
        <v>263</v>
      </c>
      <c r="FYH315" s="414" t="s">
        <v>649</v>
      </c>
      <c r="FYI315" s="415">
        <v>26.47</v>
      </c>
      <c r="FYJ315" s="418" t="s">
        <v>759</v>
      </c>
      <c r="FYK315" s="417" t="s">
        <v>263</v>
      </c>
      <c r="FYL315" s="414" t="s">
        <v>649</v>
      </c>
      <c r="FYM315" s="415">
        <v>26.47</v>
      </c>
      <c r="FYN315" s="418" t="s">
        <v>759</v>
      </c>
      <c r="FYO315" s="417" t="s">
        <v>263</v>
      </c>
      <c r="FYP315" s="414" t="s">
        <v>649</v>
      </c>
      <c r="FYQ315" s="415">
        <v>26.47</v>
      </c>
      <c r="FYR315" s="418" t="s">
        <v>759</v>
      </c>
      <c r="FYS315" s="417" t="s">
        <v>263</v>
      </c>
      <c r="FYT315" s="414" t="s">
        <v>649</v>
      </c>
      <c r="FYU315" s="415">
        <v>26.47</v>
      </c>
      <c r="FYV315" s="418" t="s">
        <v>759</v>
      </c>
      <c r="FYW315" s="417" t="s">
        <v>263</v>
      </c>
      <c r="FYX315" s="414" t="s">
        <v>649</v>
      </c>
      <c r="FYY315" s="415">
        <v>26.47</v>
      </c>
      <c r="FYZ315" s="418" t="s">
        <v>759</v>
      </c>
      <c r="FZA315" s="417" t="s">
        <v>263</v>
      </c>
      <c r="FZB315" s="414" t="s">
        <v>649</v>
      </c>
      <c r="FZC315" s="415">
        <v>26.47</v>
      </c>
      <c r="FZD315" s="418" t="s">
        <v>759</v>
      </c>
      <c r="FZE315" s="417" t="s">
        <v>263</v>
      </c>
      <c r="FZF315" s="414" t="s">
        <v>649</v>
      </c>
      <c r="FZG315" s="415">
        <v>26.47</v>
      </c>
      <c r="FZH315" s="418" t="s">
        <v>759</v>
      </c>
      <c r="FZI315" s="417" t="s">
        <v>263</v>
      </c>
      <c r="FZJ315" s="414" t="s">
        <v>649</v>
      </c>
      <c r="FZK315" s="415">
        <v>26.47</v>
      </c>
      <c r="FZL315" s="418" t="s">
        <v>759</v>
      </c>
      <c r="FZM315" s="417" t="s">
        <v>263</v>
      </c>
      <c r="FZN315" s="414" t="s">
        <v>649</v>
      </c>
      <c r="FZO315" s="415">
        <v>26.47</v>
      </c>
      <c r="FZP315" s="418" t="s">
        <v>759</v>
      </c>
      <c r="FZQ315" s="417" t="s">
        <v>263</v>
      </c>
      <c r="FZR315" s="414" t="s">
        <v>649</v>
      </c>
      <c r="FZS315" s="415">
        <v>26.47</v>
      </c>
      <c r="FZT315" s="418" t="s">
        <v>759</v>
      </c>
      <c r="FZU315" s="417" t="s">
        <v>263</v>
      </c>
      <c r="FZV315" s="414" t="s">
        <v>649</v>
      </c>
      <c r="FZW315" s="415">
        <v>26.47</v>
      </c>
      <c r="FZX315" s="418" t="s">
        <v>759</v>
      </c>
      <c r="FZY315" s="417" t="s">
        <v>263</v>
      </c>
      <c r="FZZ315" s="414" t="s">
        <v>649</v>
      </c>
      <c r="GAA315" s="415">
        <v>26.47</v>
      </c>
      <c r="GAB315" s="418" t="s">
        <v>759</v>
      </c>
      <c r="GAC315" s="417" t="s">
        <v>263</v>
      </c>
      <c r="GAD315" s="414" t="s">
        <v>649</v>
      </c>
      <c r="GAE315" s="415">
        <v>26.47</v>
      </c>
      <c r="GAF315" s="418" t="s">
        <v>759</v>
      </c>
      <c r="GAG315" s="417" t="s">
        <v>263</v>
      </c>
      <c r="GAH315" s="414" t="s">
        <v>649</v>
      </c>
      <c r="GAI315" s="415">
        <v>26.47</v>
      </c>
      <c r="GAJ315" s="418" t="s">
        <v>759</v>
      </c>
      <c r="GAK315" s="417" t="s">
        <v>263</v>
      </c>
      <c r="GAL315" s="414" t="s">
        <v>649</v>
      </c>
      <c r="GAM315" s="415">
        <v>26.47</v>
      </c>
      <c r="GAN315" s="418" t="s">
        <v>759</v>
      </c>
      <c r="GAO315" s="417" t="s">
        <v>263</v>
      </c>
      <c r="GAP315" s="414" t="s">
        <v>649</v>
      </c>
      <c r="GAQ315" s="415">
        <v>26.47</v>
      </c>
      <c r="GAR315" s="418" t="s">
        <v>759</v>
      </c>
      <c r="GAS315" s="417" t="s">
        <v>263</v>
      </c>
      <c r="GAT315" s="414" t="s">
        <v>649</v>
      </c>
      <c r="GAU315" s="415">
        <v>26.47</v>
      </c>
      <c r="GAV315" s="418" t="s">
        <v>759</v>
      </c>
      <c r="GAW315" s="417" t="s">
        <v>263</v>
      </c>
      <c r="GAX315" s="414" t="s">
        <v>649</v>
      </c>
      <c r="GAY315" s="415">
        <v>26.47</v>
      </c>
      <c r="GAZ315" s="418" t="s">
        <v>759</v>
      </c>
      <c r="GBA315" s="417" t="s">
        <v>263</v>
      </c>
      <c r="GBB315" s="414" t="s">
        <v>649</v>
      </c>
      <c r="GBC315" s="415">
        <v>26.47</v>
      </c>
      <c r="GBD315" s="418" t="s">
        <v>759</v>
      </c>
      <c r="GBE315" s="417" t="s">
        <v>263</v>
      </c>
      <c r="GBF315" s="414" t="s">
        <v>649</v>
      </c>
      <c r="GBG315" s="415">
        <v>26.47</v>
      </c>
      <c r="GBH315" s="418" t="s">
        <v>759</v>
      </c>
      <c r="GBI315" s="417" t="s">
        <v>263</v>
      </c>
      <c r="GBJ315" s="414" t="s">
        <v>649</v>
      </c>
      <c r="GBK315" s="415">
        <v>26.47</v>
      </c>
      <c r="GBL315" s="418" t="s">
        <v>759</v>
      </c>
      <c r="GBM315" s="417" t="s">
        <v>263</v>
      </c>
      <c r="GBN315" s="414" t="s">
        <v>649</v>
      </c>
      <c r="GBO315" s="415">
        <v>26.47</v>
      </c>
      <c r="GBP315" s="418" t="s">
        <v>759</v>
      </c>
      <c r="GBQ315" s="417" t="s">
        <v>263</v>
      </c>
      <c r="GBR315" s="414" t="s">
        <v>649</v>
      </c>
      <c r="GBS315" s="415">
        <v>26.47</v>
      </c>
      <c r="GBT315" s="418" t="s">
        <v>759</v>
      </c>
      <c r="GBU315" s="417" t="s">
        <v>263</v>
      </c>
      <c r="GBV315" s="414" t="s">
        <v>649</v>
      </c>
      <c r="GBW315" s="415">
        <v>26.47</v>
      </c>
      <c r="GBX315" s="418" t="s">
        <v>759</v>
      </c>
      <c r="GBY315" s="417" t="s">
        <v>263</v>
      </c>
      <c r="GBZ315" s="414" t="s">
        <v>649</v>
      </c>
      <c r="GCA315" s="415">
        <v>26.47</v>
      </c>
      <c r="GCB315" s="418" t="s">
        <v>759</v>
      </c>
      <c r="GCC315" s="417" t="s">
        <v>263</v>
      </c>
      <c r="GCD315" s="414" t="s">
        <v>649</v>
      </c>
      <c r="GCE315" s="415">
        <v>26.47</v>
      </c>
      <c r="GCF315" s="418" t="s">
        <v>759</v>
      </c>
      <c r="GCG315" s="417" t="s">
        <v>263</v>
      </c>
      <c r="GCH315" s="414" t="s">
        <v>649</v>
      </c>
      <c r="GCI315" s="415">
        <v>26.47</v>
      </c>
      <c r="GCJ315" s="418" t="s">
        <v>759</v>
      </c>
      <c r="GCK315" s="417" t="s">
        <v>263</v>
      </c>
      <c r="GCL315" s="414" t="s">
        <v>649</v>
      </c>
      <c r="GCM315" s="415">
        <v>26.47</v>
      </c>
      <c r="GCN315" s="418" t="s">
        <v>759</v>
      </c>
      <c r="GCO315" s="417" t="s">
        <v>263</v>
      </c>
      <c r="GCP315" s="414" t="s">
        <v>649</v>
      </c>
      <c r="GCQ315" s="415">
        <v>26.47</v>
      </c>
      <c r="GCR315" s="418" t="s">
        <v>759</v>
      </c>
      <c r="GCS315" s="417" t="s">
        <v>263</v>
      </c>
      <c r="GCT315" s="414" t="s">
        <v>649</v>
      </c>
      <c r="GCU315" s="415">
        <v>26.47</v>
      </c>
      <c r="GCV315" s="418" t="s">
        <v>759</v>
      </c>
      <c r="GCW315" s="417" t="s">
        <v>263</v>
      </c>
      <c r="GCX315" s="414" t="s">
        <v>649</v>
      </c>
      <c r="GCY315" s="415">
        <v>26.47</v>
      </c>
      <c r="GCZ315" s="418" t="s">
        <v>759</v>
      </c>
      <c r="GDA315" s="417" t="s">
        <v>263</v>
      </c>
      <c r="GDB315" s="414" t="s">
        <v>649</v>
      </c>
      <c r="GDC315" s="415">
        <v>26.47</v>
      </c>
      <c r="GDD315" s="418" t="s">
        <v>759</v>
      </c>
      <c r="GDE315" s="417" t="s">
        <v>263</v>
      </c>
      <c r="GDF315" s="414" t="s">
        <v>649</v>
      </c>
      <c r="GDG315" s="415">
        <v>26.47</v>
      </c>
      <c r="GDH315" s="418" t="s">
        <v>759</v>
      </c>
      <c r="GDI315" s="417" t="s">
        <v>263</v>
      </c>
      <c r="GDJ315" s="414" t="s">
        <v>649</v>
      </c>
      <c r="GDK315" s="415">
        <v>26.47</v>
      </c>
      <c r="GDL315" s="418" t="s">
        <v>759</v>
      </c>
      <c r="GDM315" s="417" t="s">
        <v>263</v>
      </c>
      <c r="GDN315" s="414" t="s">
        <v>649</v>
      </c>
      <c r="GDO315" s="415">
        <v>26.47</v>
      </c>
      <c r="GDP315" s="418" t="s">
        <v>759</v>
      </c>
      <c r="GDQ315" s="417" t="s">
        <v>263</v>
      </c>
      <c r="GDR315" s="414" t="s">
        <v>649</v>
      </c>
      <c r="GDS315" s="415">
        <v>26.47</v>
      </c>
      <c r="GDT315" s="418" t="s">
        <v>759</v>
      </c>
      <c r="GDU315" s="417" t="s">
        <v>263</v>
      </c>
      <c r="GDV315" s="414" t="s">
        <v>649</v>
      </c>
      <c r="GDW315" s="415">
        <v>26.47</v>
      </c>
      <c r="GDX315" s="418" t="s">
        <v>759</v>
      </c>
      <c r="GDY315" s="417" t="s">
        <v>263</v>
      </c>
      <c r="GDZ315" s="414" t="s">
        <v>649</v>
      </c>
      <c r="GEA315" s="415">
        <v>26.47</v>
      </c>
      <c r="GEB315" s="418" t="s">
        <v>759</v>
      </c>
      <c r="GEC315" s="417" t="s">
        <v>263</v>
      </c>
      <c r="GED315" s="414" t="s">
        <v>649</v>
      </c>
      <c r="GEE315" s="415">
        <v>26.47</v>
      </c>
      <c r="GEF315" s="418" t="s">
        <v>759</v>
      </c>
      <c r="GEG315" s="417" t="s">
        <v>263</v>
      </c>
      <c r="GEH315" s="414" t="s">
        <v>649</v>
      </c>
      <c r="GEI315" s="415">
        <v>26.47</v>
      </c>
      <c r="GEJ315" s="418" t="s">
        <v>759</v>
      </c>
      <c r="GEK315" s="417" t="s">
        <v>263</v>
      </c>
      <c r="GEL315" s="414" t="s">
        <v>649</v>
      </c>
      <c r="GEM315" s="415">
        <v>26.47</v>
      </c>
      <c r="GEN315" s="418" t="s">
        <v>759</v>
      </c>
      <c r="GEO315" s="417" t="s">
        <v>263</v>
      </c>
      <c r="GEP315" s="414" t="s">
        <v>649</v>
      </c>
      <c r="GEQ315" s="415">
        <v>26.47</v>
      </c>
      <c r="GER315" s="418" t="s">
        <v>759</v>
      </c>
      <c r="GES315" s="417" t="s">
        <v>263</v>
      </c>
      <c r="GET315" s="414" t="s">
        <v>649</v>
      </c>
      <c r="GEU315" s="415">
        <v>26.47</v>
      </c>
      <c r="GEV315" s="418" t="s">
        <v>759</v>
      </c>
      <c r="GEW315" s="417" t="s">
        <v>263</v>
      </c>
      <c r="GEX315" s="414" t="s">
        <v>649</v>
      </c>
      <c r="GEY315" s="415">
        <v>26.47</v>
      </c>
      <c r="GEZ315" s="418" t="s">
        <v>759</v>
      </c>
      <c r="GFA315" s="417" t="s">
        <v>263</v>
      </c>
      <c r="GFB315" s="414" t="s">
        <v>649</v>
      </c>
      <c r="GFC315" s="415">
        <v>26.47</v>
      </c>
      <c r="GFD315" s="418" t="s">
        <v>759</v>
      </c>
      <c r="GFE315" s="417" t="s">
        <v>263</v>
      </c>
      <c r="GFF315" s="414" t="s">
        <v>649</v>
      </c>
      <c r="GFG315" s="415">
        <v>26.47</v>
      </c>
      <c r="GFH315" s="418" t="s">
        <v>759</v>
      </c>
      <c r="GFI315" s="417" t="s">
        <v>263</v>
      </c>
      <c r="GFJ315" s="414" t="s">
        <v>649</v>
      </c>
      <c r="GFK315" s="415">
        <v>26.47</v>
      </c>
      <c r="GFL315" s="418" t="s">
        <v>759</v>
      </c>
      <c r="GFM315" s="417" t="s">
        <v>263</v>
      </c>
      <c r="GFN315" s="414" t="s">
        <v>649</v>
      </c>
      <c r="GFO315" s="415">
        <v>26.47</v>
      </c>
      <c r="GFP315" s="418" t="s">
        <v>759</v>
      </c>
      <c r="GFQ315" s="417" t="s">
        <v>263</v>
      </c>
      <c r="GFR315" s="414" t="s">
        <v>649</v>
      </c>
      <c r="GFS315" s="415">
        <v>26.47</v>
      </c>
      <c r="GFT315" s="418" t="s">
        <v>759</v>
      </c>
      <c r="GFU315" s="417" t="s">
        <v>263</v>
      </c>
      <c r="GFV315" s="414" t="s">
        <v>649</v>
      </c>
      <c r="GFW315" s="415">
        <v>26.47</v>
      </c>
      <c r="GFX315" s="418" t="s">
        <v>759</v>
      </c>
      <c r="GFY315" s="417" t="s">
        <v>263</v>
      </c>
      <c r="GFZ315" s="414" t="s">
        <v>649</v>
      </c>
      <c r="GGA315" s="415">
        <v>26.47</v>
      </c>
      <c r="GGB315" s="418" t="s">
        <v>759</v>
      </c>
      <c r="GGC315" s="417" t="s">
        <v>263</v>
      </c>
      <c r="GGD315" s="414" t="s">
        <v>649</v>
      </c>
      <c r="GGE315" s="415">
        <v>26.47</v>
      </c>
      <c r="GGF315" s="418" t="s">
        <v>759</v>
      </c>
      <c r="GGG315" s="417" t="s">
        <v>263</v>
      </c>
      <c r="GGH315" s="414" t="s">
        <v>649</v>
      </c>
      <c r="GGI315" s="415">
        <v>26.47</v>
      </c>
      <c r="GGJ315" s="418" t="s">
        <v>759</v>
      </c>
      <c r="GGK315" s="417" t="s">
        <v>263</v>
      </c>
      <c r="GGL315" s="414" t="s">
        <v>649</v>
      </c>
      <c r="GGM315" s="415">
        <v>26.47</v>
      </c>
      <c r="GGN315" s="418" t="s">
        <v>759</v>
      </c>
      <c r="GGO315" s="417" t="s">
        <v>263</v>
      </c>
      <c r="GGP315" s="414" t="s">
        <v>649</v>
      </c>
      <c r="GGQ315" s="415">
        <v>26.47</v>
      </c>
      <c r="GGR315" s="418" t="s">
        <v>759</v>
      </c>
      <c r="GGS315" s="417" t="s">
        <v>263</v>
      </c>
      <c r="GGT315" s="414" t="s">
        <v>649</v>
      </c>
      <c r="GGU315" s="415">
        <v>26.47</v>
      </c>
      <c r="GGV315" s="418" t="s">
        <v>759</v>
      </c>
      <c r="GGW315" s="417" t="s">
        <v>263</v>
      </c>
      <c r="GGX315" s="414" t="s">
        <v>649</v>
      </c>
      <c r="GGY315" s="415">
        <v>26.47</v>
      </c>
      <c r="GGZ315" s="418" t="s">
        <v>759</v>
      </c>
      <c r="GHA315" s="417" t="s">
        <v>263</v>
      </c>
      <c r="GHB315" s="414" t="s">
        <v>649</v>
      </c>
      <c r="GHC315" s="415">
        <v>26.47</v>
      </c>
      <c r="GHD315" s="418" t="s">
        <v>759</v>
      </c>
      <c r="GHE315" s="417" t="s">
        <v>263</v>
      </c>
      <c r="GHF315" s="414" t="s">
        <v>649</v>
      </c>
      <c r="GHG315" s="415">
        <v>26.47</v>
      </c>
      <c r="GHH315" s="418" t="s">
        <v>759</v>
      </c>
      <c r="GHI315" s="417" t="s">
        <v>263</v>
      </c>
      <c r="GHJ315" s="414" t="s">
        <v>649</v>
      </c>
      <c r="GHK315" s="415">
        <v>26.47</v>
      </c>
      <c r="GHL315" s="418" t="s">
        <v>759</v>
      </c>
      <c r="GHM315" s="417" t="s">
        <v>263</v>
      </c>
      <c r="GHN315" s="414" t="s">
        <v>649</v>
      </c>
      <c r="GHO315" s="415">
        <v>26.47</v>
      </c>
      <c r="GHP315" s="418" t="s">
        <v>759</v>
      </c>
      <c r="GHQ315" s="417" t="s">
        <v>263</v>
      </c>
      <c r="GHR315" s="414" t="s">
        <v>649</v>
      </c>
      <c r="GHS315" s="415">
        <v>26.47</v>
      </c>
      <c r="GHT315" s="418" t="s">
        <v>759</v>
      </c>
      <c r="GHU315" s="417" t="s">
        <v>263</v>
      </c>
      <c r="GHV315" s="414" t="s">
        <v>649</v>
      </c>
      <c r="GHW315" s="415">
        <v>26.47</v>
      </c>
      <c r="GHX315" s="418" t="s">
        <v>759</v>
      </c>
      <c r="GHY315" s="417" t="s">
        <v>263</v>
      </c>
      <c r="GHZ315" s="414" t="s">
        <v>649</v>
      </c>
      <c r="GIA315" s="415">
        <v>26.47</v>
      </c>
      <c r="GIB315" s="418" t="s">
        <v>759</v>
      </c>
      <c r="GIC315" s="417" t="s">
        <v>263</v>
      </c>
      <c r="GID315" s="414" t="s">
        <v>649</v>
      </c>
      <c r="GIE315" s="415">
        <v>26.47</v>
      </c>
      <c r="GIF315" s="418" t="s">
        <v>759</v>
      </c>
      <c r="GIG315" s="417" t="s">
        <v>263</v>
      </c>
      <c r="GIH315" s="414" t="s">
        <v>649</v>
      </c>
      <c r="GII315" s="415">
        <v>26.47</v>
      </c>
      <c r="GIJ315" s="418" t="s">
        <v>759</v>
      </c>
      <c r="GIK315" s="417" t="s">
        <v>263</v>
      </c>
      <c r="GIL315" s="414" t="s">
        <v>649</v>
      </c>
      <c r="GIM315" s="415">
        <v>26.47</v>
      </c>
      <c r="GIN315" s="418" t="s">
        <v>759</v>
      </c>
      <c r="GIO315" s="417" t="s">
        <v>263</v>
      </c>
      <c r="GIP315" s="414" t="s">
        <v>649</v>
      </c>
      <c r="GIQ315" s="415">
        <v>26.47</v>
      </c>
      <c r="GIR315" s="418" t="s">
        <v>759</v>
      </c>
      <c r="GIS315" s="417" t="s">
        <v>263</v>
      </c>
      <c r="GIT315" s="414" t="s">
        <v>649</v>
      </c>
      <c r="GIU315" s="415">
        <v>26.47</v>
      </c>
      <c r="GIV315" s="418" t="s">
        <v>759</v>
      </c>
      <c r="GIW315" s="417" t="s">
        <v>263</v>
      </c>
      <c r="GIX315" s="414" t="s">
        <v>649</v>
      </c>
      <c r="GIY315" s="415">
        <v>26.47</v>
      </c>
      <c r="GIZ315" s="418" t="s">
        <v>759</v>
      </c>
      <c r="GJA315" s="417" t="s">
        <v>263</v>
      </c>
      <c r="GJB315" s="414" t="s">
        <v>649</v>
      </c>
      <c r="GJC315" s="415">
        <v>26.47</v>
      </c>
      <c r="GJD315" s="418" t="s">
        <v>759</v>
      </c>
      <c r="GJE315" s="417" t="s">
        <v>263</v>
      </c>
      <c r="GJF315" s="414" t="s">
        <v>649</v>
      </c>
      <c r="GJG315" s="415">
        <v>26.47</v>
      </c>
      <c r="GJH315" s="418" t="s">
        <v>759</v>
      </c>
      <c r="GJI315" s="417" t="s">
        <v>263</v>
      </c>
      <c r="GJJ315" s="414" t="s">
        <v>649</v>
      </c>
      <c r="GJK315" s="415">
        <v>26.47</v>
      </c>
      <c r="GJL315" s="418" t="s">
        <v>759</v>
      </c>
      <c r="GJM315" s="417" t="s">
        <v>263</v>
      </c>
      <c r="GJN315" s="414" t="s">
        <v>649</v>
      </c>
      <c r="GJO315" s="415">
        <v>26.47</v>
      </c>
      <c r="GJP315" s="418" t="s">
        <v>759</v>
      </c>
      <c r="GJQ315" s="417" t="s">
        <v>263</v>
      </c>
      <c r="GJR315" s="414" t="s">
        <v>649</v>
      </c>
      <c r="GJS315" s="415">
        <v>26.47</v>
      </c>
      <c r="GJT315" s="418" t="s">
        <v>759</v>
      </c>
      <c r="GJU315" s="417" t="s">
        <v>263</v>
      </c>
      <c r="GJV315" s="414" t="s">
        <v>649</v>
      </c>
      <c r="GJW315" s="415">
        <v>26.47</v>
      </c>
      <c r="GJX315" s="418" t="s">
        <v>759</v>
      </c>
      <c r="GJY315" s="417" t="s">
        <v>263</v>
      </c>
      <c r="GJZ315" s="414" t="s">
        <v>649</v>
      </c>
      <c r="GKA315" s="415">
        <v>26.47</v>
      </c>
      <c r="GKB315" s="418" t="s">
        <v>759</v>
      </c>
      <c r="GKC315" s="417" t="s">
        <v>263</v>
      </c>
      <c r="GKD315" s="414" t="s">
        <v>649</v>
      </c>
      <c r="GKE315" s="415">
        <v>26.47</v>
      </c>
      <c r="GKF315" s="418" t="s">
        <v>759</v>
      </c>
      <c r="GKG315" s="417" t="s">
        <v>263</v>
      </c>
      <c r="GKH315" s="414" t="s">
        <v>649</v>
      </c>
      <c r="GKI315" s="415">
        <v>26.47</v>
      </c>
      <c r="GKJ315" s="418" t="s">
        <v>759</v>
      </c>
      <c r="GKK315" s="417" t="s">
        <v>263</v>
      </c>
      <c r="GKL315" s="414" t="s">
        <v>649</v>
      </c>
      <c r="GKM315" s="415">
        <v>26.47</v>
      </c>
      <c r="GKN315" s="418" t="s">
        <v>759</v>
      </c>
      <c r="GKO315" s="417" t="s">
        <v>263</v>
      </c>
      <c r="GKP315" s="414" t="s">
        <v>649</v>
      </c>
      <c r="GKQ315" s="415">
        <v>26.47</v>
      </c>
      <c r="GKR315" s="418" t="s">
        <v>759</v>
      </c>
      <c r="GKS315" s="417" t="s">
        <v>263</v>
      </c>
      <c r="GKT315" s="414" t="s">
        <v>649</v>
      </c>
      <c r="GKU315" s="415">
        <v>26.47</v>
      </c>
      <c r="GKV315" s="418" t="s">
        <v>759</v>
      </c>
      <c r="GKW315" s="417" t="s">
        <v>263</v>
      </c>
      <c r="GKX315" s="414" t="s">
        <v>649</v>
      </c>
      <c r="GKY315" s="415">
        <v>26.47</v>
      </c>
      <c r="GKZ315" s="418" t="s">
        <v>759</v>
      </c>
      <c r="GLA315" s="417" t="s">
        <v>263</v>
      </c>
      <c r="GLB315" s="414" t="s">
        <v>649</v>
      </c>
      <c r="GLC315" s="415">
        <v>26.47</v>
      </c>
      <c r="GLD315" s="418" t="s">
        <v>759</v>
      </c>
      <c r="GLE315" s="417" t="s">
        <v>263</v>
      </c>
      <c r="GLF315" s="414" t="s">
        <v>649</v>
      </c>
      <c r="GLG315" s="415">
        <v>26.47</v>
      </c>
      <c r="GLH315" s="418" t="s">
        <v>759</v>
      </c>
      <c r="GLI315" s="417" t="s">
        <v>263</v>
      </c>
      <c r="GLJ315" s="414" t="s">
        <v>649</v>
      </c>
      <c r="GLK315" s="415">
        <v>26.47</v>
      </c>
      <c r="GLL315" s="418" t="s">
        <v>759</v>
      </c>
      <c r="GLM315" s="417" t="s">
        <v>263</v>
      </c>
      <c r="GLN315" s="414" t="s">
        <v>649</v>
      </c>
      <c r="GLO315" s="415">
        <v>26.47</v>
      </c>
      <c r="GLP315" s="418" t="s">
        <v>759</v>
      </c>
      <c r="GLQ315" s="417" t="s">
        <v>263</v>
      </c>
      <c r="GLR315" s="414" t="s">
        <v>649</v>
      </c>
      <c r="GLS315" s="415">
        <v>26.47</v>
      </c>
      <c r="GLT315" s="418" t="s">
        <v>759</v>
      </c>
      <c r="GLU315" s="417" t="s">
        <v>263</v>
      </c>
      <c r="GLV315" s="414" t="s">
        <v>649</v>
      </c>
      <c r="GLW315" s="415">
        <v>26.47</v>
      </c>
      <c r="GLX315" s="418" t="s">
        <v>759</v>
      </c>
      <c r="GLY315" s="417" t="s">
        <v>263</v>
      </c>
      <c r="GLZ315" s="414" t="s">
        <v>649</v>
      </c>
      <c r="GMA315" s="415">
        <v>26.47</v>
      </c>
      <c r="GMB315" s="418" t="s">
        <v>759</v>
      </c>
      <c r="GMC315" s="417" t="s">
        <v>263</v>
      </c>
      <c r="GMD315" s="414" t="s">
        <v>649</v>
      </c>
      <c r="GME315" s="415">
        <v>26.47</v>
      </c>
      <c r="GMF315" s="418" t="s">
        <v>759</v>
      </c>
      <c r="GMG315" s="417" t="s">
        <v>263</v>
      </c>
      <c r="GMH315" s="414" t="s">
        <v>649</v>
      </c>
      <c r="GMI315" s="415">
        <v>26.47</v>
      </c>
      <c r="GMJ315" s="418" t="s">
        <v>759</v>
      </c>
      <c r="GMK315" s="417" t="s">
        <v>263</v>
      </c>
      <c r="GML315" s="414" t="s">
        <v>649</v>
      </c>
      <c r="GMM315" s="415">
        <v>26.47</v>
      </c>
      <c r="GMN315" s="418" t="s">
        <v>759</v>
      </c>
      <c r="GMO315" s="417" t="s">
        <v>263</v>
      </c>
      <c r="GMP315" s="414" t="s">
        <v>649</v>
      </c>
      <c r="GMQ315" s="415">
        <v>26.47</v>
      </c>
      <c r="GMR315" s="418" t="s">
        <v>759</v>
      </c>
      <c r="GMS315" s="417" t="s">
        <v>263</v>
      </c>
      <c r="GMT315" s="414" t="s">
        <v>649</v>
      </c>
      <c r="GMU315" s="415">
        <v>26.47</v>
      </c>
      <c r="GMV315" s="418" t="s">
        <v>759</v>
      </c>
      <c r="GMW315" s="417" t="s">
        <v>263</v>
      </c>
      <c r="GMX315" s="414" t="s">
        <v>649</v>
      </c>
      <c r="GMY315" s="415">
        <v>26.47</v>
      </c>
      <c r="GMZ315" s="418" t="s">
        <v>759</v>
      </c>
      <c r="GNA315" s="417" t="s">
        <v>263</v>
      </c>
      <c r="GNB315" s="414" t="s">
        <v>649</v>
      </c>
      <c r="GNC315" s="415">
        <v>26.47</v>
      </c>
      <c r="GND315" s="418" t="s">
        <v>759</v>
      </c>
      <c r="GNE315" s="417" t="s">
        <v>263</v>
      </c>
      <c r="GNF315" s="414" t="s">
        <v>649</v>
      </c>
      <c r="GNG315" s="415">
        <v>26.47</v>
      </c>
      <c r="GNH315" s="418" t="s">
        <v>759</v>
      </c>
      <c r="GNI315" s="417" t="s">
        <v>263</v>
      </c>
      <c r="GNJ315" s="414" t="s">
        <v>649</v>
      </c>
      <c r="GNK315" s="415">
        <v>26.47</v>
      </c>
      <c r="GNL315" s="418" t="s">
        <v>759</v>
      </c>
      <c r="GNM315" s="417" t="s">
        <v>263</v>
      </c>
      <c r="GNN315" s="414" t="s">
        <v>649</v>
      </c>
      <c r="GNO315" s="415">
        <v>26.47</v>
      </c>
      <c r="GNP315" s="418" t="s">
        <v>759</v>
      </c>
      <c r="GNQ315" s="417" t="s">
        <v>263</v>
      </c>
      <c r="GNR315" s="414" t="s">
        <v>649</v>
      </c>
      <c r="GNS315" s="415">
        <v>26.47</v>
      </c>
      <c r="GNT315" s="418" t="s">
        <v>759</v>
      </c>
      <c r="GNU315" s="417" t="s">
        <v>263</v>
      </c>
      <c r="GNV315" s="414" t="s">
        <v>649</v>
      </c>
      <c r="GNW315" s="415">
        <v>26.47</v>
      </c>
      <c r="GNX315" s="418" t="s">
        <v>759</v>
      </c>
      <c r="GNY315" s="417" t="s">
        <v>263</v>
      </c>
      <c r="GNZ315" s="414" t="s">
        <v>649</v>
      </c>
      <c r="GOA315" s="415">
        <v>26.47</v>
      </c>
      <c r="GOB315" s="418" t="s">
        <v>759</v>
      </c>
      <c r="GOC315" s="417" t="s">
        <v>263</v>
      </c>
      <c r="GOD315" s="414" t="s">
        <v>649</v>
      </c>
      <c r="GOE315" s="415">
        <v>26.47</v>
      </c>
      <c r="GOF315" s="418" t="s">
        <v>759</v>
      </c>
      <c r="GOG315" s="417" t="s">
        <v>263</v>
      </c>
      <c r="GOH315" s="414" t="s">
        <v>649</v>
      </c>
      <c r="GOI315" s="415">
        <v>26.47</v>
      </c>
      <c r="GOJ315" s="418" t="s">
        <v>759</v>
      </c>
      <c r="GOK315" s="417" t="s">
        <v>263</v>
      </c>
      <c r="GOL315" s="414" t="s">
        <v>649</v>
      </c>
      <c r="GOM315" s="415">
        <v>26.47</v>
      </c>
      <c r="GON315" s="418" t="s">
        <v>759</v>
      </c>
      <c r="GOO315" s="417" t="s">
        <v>263</v>
      </c>
      <c r="GOP315" s="414" t="s">
        <v>649</v>
      </c>
      <c r="GOQ315" s="415">
        <v>26.47</v>
      </c>
      <c r="GOR315" s="418" t="s">
        <v>759</v>
      </c>
      <c r="GOS315" s="417" t="s">
        <v>263</v>
      </c>
      <c r="GOT315" s="414" t="s">
        <v>649</v>
      </c>
      <c r="GOU315" s="415">
        <v>26.47</v>
      </c>
      <c r="GOV315" s="418" t="s">
        <v>759</v>
      </c>
      <c r="GOW315" s="417" t="s">
        <v>263</v>
      </c>
      <c r="GOX315" s="414" t="s">
        <v>649</v>
      </c>
      <c r="GOY315" s="415">
        <v>26.47</v>
      </c>
      <c r="GOZ315" s="418" t="s">
        <v>759</v>
      </c>
      <c r="GPA315" s="417" t="s">
        <v>263</v>
      </c>
      <c r="GPB315" s="414" t="s">
        <v>649</v>
      </c>
      <c r="GPC315" s="415">
        <v>26.47</v>
      </c>
      <c r="GPD315" s="418" t="s">
        <v>759</v>
      </c>
      <c r="GPE315" s="417" t="s">
        <v>263</v>
      </c>
      <c r="GPF315" s="414" t="s">
        <v>649</v>
      </c>
      <c r="GPG315" s="415">
        <v>26.47</v>
      </c>
      <c r="GPH315" s="418" t="s">
        <v>759</v>
      </c>
      <c r="GPI315" s="417" t="s">
        <v>263</v>
      </c>
      <c r="GPJ315" s="414" t="s">
        <v>649</v>
      </c>
      <c r="GPK315" s="415">
        <v>26.47</v>
      </c>
      <c r="GPL315" s="418" t="s">
        <v>759</v>
      </c>
      <c r="GPM315" s="417" t="s">
        <v>263</v>
      </c>
      <c r="GPN315" s="414" t="s">
        <v>649</v>
      </c>
      <c r="GPO315" s="415">
        <v>26.47</v>
      </c>
      <c r="GPP315" s="418" t="s">
        <v>759</v>
      </c>
      <c r="GPQ315" s="417" t="s">
        <v>263</v>
      </c>
      <c r="GPR315" s="414" t="s">
        <v>649</v>
      </c>
      <c r="GPS315" s="415">
        <v>26.47</v>
      </c>
      <c r="GPT315" s="418" t="s">
        <v>759</v>
      </c>
      <c r="GPU315" s="417" t="s">
        <v>263</v>
      </c>
      <c r="GPV315" s="414" t="s">
        <v>649</v>
      </c>
      <c r="GPW315" s="415">
        <v>26.47</v>
      </c>
      <c r="GPX315" s="418" t="s">
        <v>759</v>
      </c>
      <c r="GPY315" s="417" t="s">
        <v>263</v>
      </c>
      <c r="GPZ315" s="414" t="s">
        <v>649</v>
      </c>
      <c r="GQA315" s="415">
        <v>26.47</v>
      </c>
      <c r="GQB315" s="418" t="s">
        <v>759</v>
      </c>
      <c r="GQC315" s="417" t="s">
        <v>263</v>
      </c>
      <c r="GQD315" s="414" t="s">
        <v>649</v>
      </c>
      <c r="GQE315" s="415">
        <v>26.47</v>
      </c>
      <c r="GQF315" s="418" t="s">
        <v>759</v>
      </c>
      <c r="GQG315" s="417" t="s">
        <v>263</v>
      </c>
      <c r="GQH315" s="414" t="s">
        <v>649</v>
      </c>
      <c r="GQI315" s="415">
        <v>26.47</v>
      </c>
      <c r="GQJ315" s="418" t="s">
        <v>759</v>
      </c>
      <c r="GQK315" s="417" t="s">
        <v>263</v>
      </c>
      <c r="GQL315" s="414" t="s">
        <v>649</v>
      </c>
      <c r="GQM315" s="415">
        <v>26.47</v>
      </c>
      <c r="GQN315" s="418" t="s">
        <v>759</v>
      </c>
      <c r="GQO315" s="417" t="s">
        <v>263</v>
      </c>
      <c r="GQP315" s="414" t="s">
        <v>649</v>
      </c>
      <c r="GQQ315" s="415">
        <v>26.47</v>
      </c>
      <c r="GQR315" s="418" t="s">
        <v>759</v>
      </c>
      <c r="GQS315" s="417" t="s">
        <v>263</v>
      </c>
      <c r="GQT315" s="414" t="s">
        <v>649</v>
      </c>
      <c r="GQU315" s="415">
        <v>26.47</v>
      </c>
      <c r="GQV315" s="418" t="s">
        <v>759</v>
      </c>
      <c r="GQW315" s="417" t="s">
        <v>263</v>
      </c>
      <c r="GQX315" s="414" t="s">
        <v>649</v>
      </c>
      <c r="GQY315" s="415">
        <v>26.47</v>
      </c>
      <c r="GQZ315" s="418" t="s">
        <v>759</v>
      </c>
      <c r="GRA315" s="417" t="s">
        <v>263</v>
      </c>
      <c r="GRB315" s="414" t="s">
        <v>649</v>
      </c>
      <c r="GRC315" s="415">
        <v>26.47</v>
      </c>
      <c r="GRD315" s="418" t="s">
        <v>759</v>
      </c>
      <c r="GRE315" s="417" t="s">
        <v>263</v>
      </c>
      <c r="GRF315" s="414" t="s">
        <v>649</v>
      </c>
      <c r="GRG315" s="415">
        <v>26.47</v>
      </c>
      <c r="GRH315" s="418" t="s">
        <v>759</v>
      </c>
      <c r="GRI315" s="417" t="s">
        <v>263</v>
      </c>
      <c r="GRJ315" s="414" t="s">
        <v>649</v>
      </c>
      <c r="GRK315" s="415">
        <v>26.47</v>
      </c>
      <c r="GRL315" s="418" t="s">
        <v>759</v>
      </c>
      <c r="GRM315" s="417" t="s">
        <v>263</v>
      </c>
      <c r="GRN315" s="414" t="s">
        <v>649</v>
      </c>
      <c r="GRO315" s="415">
        <v>26.47</v>
      </c>
      <c r="GRP315" s="418" t="s">
        <v>759</v>
      </c>
      <c r="GRQ315" s="417" t="s">
        <v>263</v>
      </c>
      <c r="GRR315" s="414" t="s">
        <v>649</v>
      </c>
      <c r="GRS315" s="415">
        <v>26.47</v>
      </c>
      <c r="GRT315" s="418" t="s">
        <v>759</v>
      </c>
      <c r="GRU315" s="417" t="s">
        <v>263</v>
      </c>
      <c r="GRV315" s="414" t="s">
        <v>649</v>
      </c>
      <c r="GRW315" s="415">
        <v>26.47</v>
      </c>
      <c r="GRX315" s="418" t="s">
        <v>759</v>
      </c>
      <c r="GRY315" s="417" t="s">
        <v>263</v>
      </c>
      <c r="GRZ315" s="414" t="s">
        <v>649</v>
      </c>
      <c r="GSA315" s="415">
        <v>26.47</v>
      </c>
      <c r="GSB315" s="418" t="s">
        <v>759</v>
      </c>
      <c r="GSC315" s="417" t="s">
        <v>263</v>
      </c>
      <c r="GSD315" s="414" t="s">
        <v>649</v>
      </c>
      <c r="GSE315" s="415">
        <v>26.47</v>
      </c>
      <c r="GSF315" s="418" t="s">
        <v>759</v>
      </c>
      <c r="GSG315" s="417" t="s">
        <v>263</v>
      </c>
      <c r="GSH315" s="414" t="s">
        <v>649</v>
      </c>
      <c r="GSI315" s="415">
        <v>26.47</v>
      </c>
      <c r="GSJ315" s="418" t="s">
        <v>759</v>
      </c>
      <c r="GSK315" s="417" t="s">
        <v>263</v>
      </c>
      <c r="GSL315" s="414" t="s">
        <v>649</v>
      </c>
      <c r="GSM315" s="415">
        <v>26.47</v>
      </c>
      <c r="GSN315" s="418" t="s">
        <v>759</v>
      </c>
      <c r="GSO315" s="417" t="s">
        <v>263</v>
      </c>
      <c r="GSP315" s="414" t="s">
        <v>649</v>
      </c>
      <c r="GSQ315" s="415">
        <v>26.47</v>
      </c>
      <c r="GSR315" s="418" t="s">
        <v>759</v>
      </c>
      <c r="GSS315" s="417" t="s">
        <v>263</v>
      </c>
      <c r="GST315" s="414" t="s">
        <v>649</v>
      </c>
      <c r="GSU315" s="415">
        <v>26.47</v>
      </c>
      <c r="GSV315" s="418" t="s">
        <v>759</v>
      </c>
      <c r="GSW315" s="417" t="s">
        <v>263</v>
      </c>
      <c r="GSX315" s="414" t="s">
        <v>649</v>
      </c>
      <c r="GSY315" s="415">
        <v>26.47</v>
      </c>
      <c r="GSZ315" s="418" t="s">
        <v>759</v>
      </c>
      <c r="GTA315" s="417" t="s">
        <v>263</v>
      </c>
      <c r="GTB315" s="414" t="s">
        <v>649</v>
      </c>
      <c r="GTC315" s="415">
        <v>26.47</v>
      </c>
      <c r="GTD315" s="418" t="s">
        <v>759</v>
      </c>
      <c r="GTE315" s="417" t="s">
        <v>263</v>
      </c>
      <c r="GTF315" s="414" t="s">
        <v>649</v>
      </c>
      <c r="GTG315" s="415">
        <v>26.47</v>
      </c>
      <c r="GTH315" s="418" t="s">
        <v>759</v>
      </c>
      <c r="GTI315" s="417" t="s">
        <v>263</v>
      </c>
      <c r="GTJ315" s="414" t="s">
        <v>649</v>
      </c>
      <c r="GTK315" s="415">
        <v>26.47</v>
      </c>
      <c r="GTL315" s="418" t="s">
        <v>759</v>
      </c>
      <c r="GTM315" s="417" t="s">
        <v>263</v>
      </c>
      <c r="GTN315" s="414" t="s">
        <v>649</v>
      </c>
      <c r="GTO315" s="415">
        <v>26.47</v>
      </c>
      <c r="GTP315" s="418" t="s">
        <v>759</v>
      </c>
      <c r="GTQ315" s="417" t="s">
        <v>263</v>
      </c>
      <c r="GTR315" s="414" t="s">
        <v>649</v>
      </c>
      <c r="GTS315" s="415">
        <v>26.47</v>
      </c>
      <c r="GTT315" s="418" t="s">
        <v>759</v>
      </c>
      <c r="GTU315" s="417" t="s">
        <v>263</v>
      </c>
      <c r="GTV315" s="414" t="s">
        <v>649</v>
      </c>
      <c r="GTW315" s="415">
        <v>26.47</v>
      </c>
      <c r="GTX315" s="418" t="s">
        <v>759</v>
      </c>
      <c r="GTY315" s="417" t="s">
        <v>263</v>
      </c>
      <c r="GTZ315" s="414" t="s">
        <v>649</v>
      </c>
      <c r="GUA315" s="415">
        <v>26.47</v>
      </c>
      <c r="GUB315" s="418" t="s">
        <v>759</v>
      </c>
      <c r="GUC315" s="417" t="s">
        <v>263</v>
      </c>
      <c r="GUD315" s="414" t="s">
        <v>649</v>
      </c>
      <c r="GUE315" s="415">
        <v>26.47</v>
      </c>
      <c r="GUF315" s="418" t="s">
        <v>759</v>
      </c>
      <c r="GUG315" s="417" t="s">
        <v>263</v>
      </c>
      <c r="GUH315" s="414" t="s">
        <v>649</v>
      </c>
      <c r="GUI315" s="415">
        <v>26.47</v>
      </c>
      <c r="GUJ315" s="418" t="s">
        <v>759</v>
      </c>
      <c r="GUK315" s="417" t="s">
        <v>263</v>
      </c>
      <c r="GUL315" s="414" t="s">
        <v>649</v>
      </c>
      <c r="GUM315" s="415">
        <v>26.47</v>
      </c>
      <c r="GUN315" s="418" t="s">
        <v>759</v>
      </c>
      <c r="GUO315" s="417" t="s">
        <v>263</v>
      </c>
      <c r="GUP315" s="414" t="s">
        <v>649</v>
      </c>
      <c r="GUQ315" s="415">
        <v>26.47</v>
      </c>
      <c r="GUR315" s="418" t="s">
        <v>759</v>
      </c>
      <c r="GUS315" s="417" t="s">
        <v>263</v>
      </c>
      <c r="GUT315" s="414" t="s">
        <v>649</v>
      </c>
      <c r="GUU315" s="415">
        <v>26.47</v>
      </c>
      <c r="GUV315" s="418" t="s">
        <v>759</v>
      </c>
      <c r="GUW315" s="417" t="s">
        <v>263</v>
      </c>
      <c r="GUX315" s="414" t="s">
        <v>649</v>
      </c>
      <c r="GUY315" s="415">
        <v>26.47</v>
      </c>
      <c r="GUZ315" s="418" t="s">
        <v>759</v>
      </c>
      <c r="GVA315" s="417" t="s">
        <v>263</v>
      </c>
      <c r="GVB315" s="414" t="s">
        <v>649</v>
      </c>
      <c r="GVC315" s="415">
        <v>26.47</v>
      </c>
      <c r="GVD315" s="418" t="s">
        <v>759</v>
      </c>
      <c r="GVE315" s="417" t="s">
        <v>263</v>
      </c>
      <c r="GVF315" s="414" t="s">
        <v>649</v>
      </c>
      <c r="GVG315" s="415">
        <v>26.47</v>
      </c>
      <c r="GVH315" s="418" t="s">
        <v>759</v>
      </c>
      <c r="GVI315" s="417" t="s">
        <v>263</v>
      </c>
      <c r="GVJ315" s="414" t="s">
        <v>649</v>
      </c>
      <c r="GVK315" s="415">
        <v>26.47</v>
      </c>
      <c r="GVL315" s="418" t="s">
        <v>759</v>
      </c>
      <c r="GVM315" s="417" t="s">
        <v>263</v>
      </c>
      <c r="GVN315" s="414" t="s">
        <v>649</v>
      </c>
      <c r="GVO315" s="415">
        <v>26.47</v>
      </c>
      <c r="GVP315" s="418" t="s">
        <v>759</v>
      </c>
      <c r="GVQ315" s="417" t="s">
        <v>263</v>
      </c>
      <c r="GVR315" s="414" t="s">
        <v>649</v>
      </c>
      <c r="GVS315" s="415">
        <v>26.47</v>
      </c>
      <c r="GVT315" s="418" t="s">
        <v>759</v>
      </c>
      <c r="GVU315" s="417" t="s">
        <v>263</v>
      </c>
      <c r="GVV315" s="414" t="s">
        <v>649</v>
      </c>
      <c r="GVW315" s="415">
        <v>26.47</v>
      </c>
      <c r="GVX315" s="418" t="s">
        <v>759</v>
      </c>
      <c r="GVY315" s="417" t="s">
        <v>263</v>
      </c>
      <c r="GVZ315" s="414" t="s">
        <v>649</v>
      </c>
      <c r="GWA315" s="415">
        <v>26.47</v>
      </c>
      <c r="GWB315" s="418" t="s">
        <v>759</v>
      </c>
      <c r="GWC315" s="417" t="s">
        <v>263</v>
      </c>
      <c r="GWD315" s="414" t="s">
        <v>649</v>
      </c>
      <c r="GWE315" s="415">
        <v>26.47</v>
      </c>
      <c r="GWF315" s="418" t="s">
        <v>759</v>
      </c>
      <c r="GWG315" s="417" t="s">
        <v>263</v>
      </c>
      <c r="GWH315" s="414" t="s">
        <v>649</v>
      </c>
      <c r="GWI315" s="415">
        <v>26.47</v>
      </c>
      <c r="GWJ315" s="418" t="s">
        <v>759</v>
      </c>
      <c r="GWK315" s="417" t="s">
        <v>263</v>
      </c>
      <c r="GWL315" s="414" t="s">
        <v>649</v>
      </c>
      <c r="GWM315" s="415">
        <v>26.47</v>
      </c>
      <c r="GWN315" s="418" t="s">
        <v>759</v>
      </c>
      <c r="GWO315" s="417" t="s">
        <v>263</v>
      </c>
      <c r="GWP315" s="414" t="s">
        <v>649</v>
      </c>
      <c r="GWQ315" s="415">
        <v>26.47</v>
      </c>
      <c r="GWR315" s="418" t="s">
        <v>759</v>
      </c>
      <c r="GWS315" s="417" t="s">
        <v>263</v>
      </c>
      <c r="GWT315" s="414" t="s">
        <v>649</v>
      </c>
      <c r="GWU315" s="415">
        <v>26.47</v>
      </c>
      <c r="GWV315" s="418" t="s">
        <v>759</v>
      </c>
      <c r="GWW315" s="417" t="s">
        <v>263</v>
      </c>
      <c r="GWX315" s="414" t="s">
        <v>649</v>
      </c>
      <c r="GWY315" s="415">
        <v>26.47</v>
      </c>
      <c r="GWZ315" s="418" t="s">
        <v>759</v>
      </c>
      <c r="GXA315" s="417" t="s">
        <v>263</v>
      </c>
      <c r="GXB315" s="414" t="s">
        <v>649</v>
      </c>
      <c r="GXC315" s="415">
        <v>26.47</v>
      </c>
      <c r="GXD315" s="418" t="s">
        <v>759</v>
      </c>
      <c r="GXE315" s="417" t="s">
        <v>263</v>
      </c>
      <c r="GXF315" s="414" t="s">
        <v>649</v>
      </c>
      <c r="GXG315" s="415">
        <v>26.47</v>
      </c>
      <c r="GXH315" s="418" t="s">
        <v>759</v>
      </c>
      <c r="GXI315" s="417" t="s">
        <v>263</v>
      </c>
      <c r="GXJ315" s="414" t="s">
        <v>649</v>
      </c>
      <c r="GXK315" s="415">
        <v>26.47</v>
      </c>
      <c r="GXL315" s="418" t="s">
        <v>759</v>
      </c>
      <c r="GXM315" s="417" t="s">
        <v>263</v>
      </c>
      <c r="GXN315" s="414" t="s">
        <v>649</v>
      </c>
      <c r="GXO315" s="415">
        <v>26.47</v>
      </c>
      <c r="GXP315" s="418" t="s">
        <v>759</v>
      </c>
      <c r="GXQ315" s="417" t="s">
        <v>263</v>
      </c>
      <c r="GXR315" s="414" t="s">
        <v>649</v>
      </c>
      <c r="GXS315" s="415">
        <v>26.47</v>
      </c>
      <c r="GXT315" s="418" t="s">
        <v>759</v>
      </c>
      <c r="GXU315" s="417" t="s">
        <v>263</v>
      </c>
      <c r="GXV315" s="414" t="s">
        <v>649</v>
      </c>
      <c r="GXW315" s="415">
        <v>26.47</v>
      </c>
      <c r="GXX315" s="418" t="s">
        <v>759</v>
      </c>
      <c r="GXY315" s="417" t="s">
        <v>263</v>
      </c>
      <c r="GXZ315" s="414" t="s">
        <v>649</v>
      </c>
      <c r="GYA315" s="415">
        <v>26.47</v>
      </c>
      <c r="GYB315" s="418" t="s">
        <v>759</v>
      </c>
      <c r="GYC315" s="417" t="s">
        <v>263</v>
      </c>
      <c r="GYD315" s="414" t="s">
        <v>649</v>
      </c>
      <c r="GYE315" s="415">
        <v>26.47</v>
      </c>
      <c r="GYF315" s="418" t="s">
        <v>759</v>
      </c>
      <c r="GYG315" s="417" t="s">
        <v>263</v>
      </c>
      <c r="GYH315" s="414" t="s">
        <v>649</v>
      </c>
      <c r="GYI315" s="415">
        <v>26.47</v>
      </c>
      <c r="GYJ315" s="418" t="s">
        <v>759</v>
      </c>
      <c r="GYK315" s="417" t="s">
        <v>263</v>
      </c>
      <c r="GYL315" s="414" t="s">
        <v>649</v>
      </c>
      <c r="GYM315" s="415">
        <v>26.47</v>
      </c>
      <c r="GYN315" s="418" t="s">
        <v>759</v>
      </c>
      <c r="GYO315" s="417" t="s">
        <v>263</v>
      </c>
      <c r="GYP315" s="414" t="s">
        <v>649</v>
      </c>
      <c r="GYQ315" s="415">
        <v>26.47</v>
      </c>
      <c r="GYR315" s="418" t="s">
        <v>759</v>
      </c>
      <c r="GYS315" s="417" t="s">
        <v>263</v>
      </c>
      <c r="GYT315" s="414" t="s">
        <v>649</v>
      </c>
      <c r="GYU315" s="415">
        <v>26.47</v>
      </c>
      <c r="GYV315" s="418" t="s">
        <v>759</v>
      </c>
      <c r="GYW315" s="417" t="s">
        <v>263</v>
      </c>
      <c r="GYX315" s="414" t="s">
        <v>649</v>
      </c>
      <c r="GYY315" s="415">
        <v>26.47</v>
      </c>
      <c r="GYZ315" s="418" t="s">
        <v>759</v>
      </c>
      <c r="GZA315" s="417" t="s">
        <v>263</v>
      </c>
      <c r="GZB315" s="414" t="s">
        <v>649</v>
      </c>
      <c r="GZC315" s="415">
        <v>26.47</v>
      </c>
      <c r="GZD315" s="418" t="s">
        <v>759</v>
      </c>
      <c r="GZE315" s="417" t="s">
        <v>263</v>
      </c>
      <c r="GZF315" s="414" t="s">
        <v>649</v>
      </c>
      <c r="GZG315" s="415">
        <v>26.47</v>
      </c>
      <c r="GZH315" s="418" t="s">
        <v>759</v>
      </c>
      <c r="GZI315" s="417" t="s">
        <v>263</v>
      </c>
      <c r="GZJ315" s="414" t="s">
        <v>649</v>
      </c>
      <c r="GZK315" s="415">
        <v>26.47</v>
      </c>
      <c r="GZL315" s="418" t="s">
        <v>759</v>
      </c>
      <c r="GZM315" s="417" t="s">
        <v>263</v>
      </c>
      <c r="GZN315" s="414" t="s">
        <v>649</v>
      </c>
      <c r="GZO315" s="415">
        <v>26.47</v>
      </c>
      <c r="GZP315" s="418" t="s">
        <v>759</v>
      </c>
      <c r="GZQ315" s="417" t="s">
        <v>263</v>
      </c>
      <c r="GZR315" s="414" t="s">
        <v>649</v>
      </c>
      <c r="GZS315" s="415">
        <v>26.47</v>
      </c>
      <c r="GZT315" s="418" t="s">
        <v>759</v>
      </c>
      <c r="GZU315" s="417" t="s">
        <v>263</v>
      </c>
      <c r="GZV315" s="414" t="s">
        <v>649</v>
      </c>
      <c r="GZW315" s="415">
        <v>26.47</v>
      </c>
      <c r="GZX315" s="418" t="s">
        <v>759</v>
      </c>
      <c r="GZY315" s="417" t="s">
        <v>263</v>
      </c>
      <c r="GZZ315" s="414" t="s">
        <v>649</v>
      </c>
      <c r="HAA315" s="415">
        <v>26.47</v>
      </c>
      <c r="HAB315" s="418" t="s">
        <v>759</v>
      </c>
      <c r="HAC315" s="417" t="s">
        <v>263</v>
      </c>
      <c r="HAD315" s="414" t="s">
        <v>649</v>
      </c>
      <c r="HAE315" s="415">
        <v>26.47</v>
      </c>
      <c r="HAF315" s="418" t="s">
        <v>759</v>
      </c>
      <c r="HAG315" s="417" t="s">
        <v>263</v>
      </c>
      <c r="HAH315" s="414" t="s">
        <v>649</v>
      </c>
      <c r="HAI315" s="415">
        <v>26.47</v>
      </c>
      <c r="HAJ315" s="418" t="s">
        <v>759</v>
      </c>
      <c r="HAK315" s="417" t="s">
        <v>263</v>
      </c>
      <c r="HAL315" s="414" t="s">
        <v>649</v>
      </c>
      <c r="HAM315" s="415">
        <v>26.47</v>
      </c>
      <c r="HAN315" s="418" t="s">
        <v>759</v>
      </c>
      <c r="HAO315" s="417" t="s">
        <v>263</v>
      </c>
      <c r="HAP315" s="414" t="s">
        <v>649</v>
      </c>
      <c r="HAQ315" s="415">
        <v>26.47</v>
      </c>
      <c r="HAR315" s="418" t="s">
        <v>759</v>
      </c>
      <c r="HAS315" s="417" t="s">
        <v>263</v>
      </c>
      <c r="HAT315" s="414" t="s">
        <v>649</v>
      </c>
      <c r="HAU315" s="415">
        <v>26.47</v>
      </c>
      <c r="HAV315" s="418" t="s">
        <v>759</v>
      </c>
      <c r="HAW315" s="417" t="s">
        <v>263</v>
      </c>
      <c r="HAX315" s="414" t="s">
        <v>649</v>
      </c>
      <c r="HAY315" s="415">
        <v>26.47</v>
      </c>
      <c r="HAZ315" s="418" t="s">
        <v>759</v>
      </c>
      <c r="HBA315" s="417" t="s">
        <v>263</v>
      </c>
      <c r="HBB315" s="414" t="s">
        <v>649</v>
      </c>
      <c r="HBC315" s="415">
        <v>26.47</v>
      </c>
      <c r="HBD315" s="418" t="s">
        <v>759</v>
      </c>
      <c r="HBE315" s="417" t="s">
        <v>263</v>
      </c>
      <c r="HBF315" s="414" t="s">
        <v>649</v>
      </c>
      <c r="HBG315" s="415">
        <v>26.47</v>
      </c>
      <c r="HBH315" s="418" t="s">
        <v>759</v>
      </c>
      <c r="HBI315" s="417" t="s">
        <v>263</v>
      </c>
      <c r="HBJ315" s="414" t="s">
        <v>649</v>
      </c>
      <c r="HBK315" s="415">
        <v>26.47</v>
      </c>
      <c r="HBL315" s="418" t="s">
        <v>759</v>
      </c>
      <c r="HBM315" s="417" t="s">
        <v>263</v>
      </c>
      <c r="HBN315" s="414" t="s">
        <v>649</v>
      </c>
      <c r="HBO315" s="415">
        <v>26.47</v>
      </c>
      <c r="HBP315" s="418" t="s">
        <v>759</v>
      </c>
      <c r="HBQ315" s="417" t="s">
        <v>263</v>
      </c>
      <c r="HBR315" s="414" t="s">
        <v>649</v>
      </c>
      <c r="HBS315" s="415">
        <v>26.47</v>
      </c>
      <c r="HBT315" s="418" t="s">
        <v>759</v>
      </c>
      <c r="HBU315" s="417" t="s">
        <v>263</v>
      </c>
      <c r="HBV315" s="414" t="s">
        <v>649</v>
      </c>
      <c r="HBW315" s="415">
        <v>26.47</v>
      </c>
      <c r="HBX315" s="418" t="s">
        <v>759</v>
      </c>
      <c r="HBY315" s="417" t="s">
        <v>263</v>
      </c>
      <c r="HBZ315" s="414" t="s">
        <v>649</v>
      </c>
      <c r="HCA315" s="415">
        <v>26.47</v>
      </c>
      <c r="HCB315" s="418" t="s">
        <v>759</v>
      </c>
      <c r="HCC315" s="417" t="s">
        <v>263</v>
      </c>
      <c r="HCD315" s="414" t="s">
        <v>649</v>
      </c>
      <c r="HCE315" s="415">
        <v>26.47</v>
      </c>
      <c r="HCF315" s="418" t="s">
        <v>759</v>
      </c>
      <c r="HCG315" s="417" t="s">
        <v>263</v>
      </c>
      <c r="HCH315" s="414" t="s">
        <v>649</v>
      </c>
      <c r="HCI315" s="415">
        <v>26.47</v>
      </c>
      <c r="HCJ315" s="418" t="s">
        <v>759</v>
      </c>
      <c r="HCK315" s="417" t="s">
        <v>263</v>
      </c>
      <c r="HCL315" s="414" t="s">
        <v>649</v>
      </c>
      <c r="HCM315" s="415">
        <v>26.47</v>
      </c>
      <c r="HCN315" s="418" t="s">
        <v>759</v>
      </c>
      <c r="HCO315" s="417" t="s">
        <v>263</v>
      </c>
      <c r="HCP315" s="414" t="s">
        <v>649</v>
      </c>
      <c r="HCQ315" s="415">
        <v>26.47</v>
      </c>
      <c r="HCR315" s="418" t="s">
        <v>759</v>
      </c>
      <c r="HCS315" s="417" t="s">
        <v>263</v>
      </c>
      <c r="HCT315" s="414" t="s">
        <v>649</v>
      </c>
      <c r="HCU315" s="415">
        <v>26.47</v>
      </c>
      <c r="HCV315" s="418" t="s">
        <v>759</v>
      </c>
      <c r="HCW315" s="417" t="s">
        <v>263</v>
      </c>
      <c r="HCX315" s="414" t="s">
        <v>649</v>
      </c>
      <c r="HCY315" s="415">
        <v>26.47</v>
      </c>
      <c r="HCZ315" s="418" t="s">
        <v>759</v>
      </c>
      <c r="HDA315" s="417" t="s">
        <v>263</v>
      </c>
      <c r="HDB315" s="414" t="s">
        <v>649</v>
      </c>
      <c r="HDC315" s="415">
        <v>26.47</v>
      </c>
      <c r="HDD315" s="418" t="s">
        <v>759</v>
      </c>
      <c r="HDE315" s="417" t="s">
        <v>263</v>
      </c>
      <c r="HDF315" s="414" t="s">
        <v>649</v>
      </c>
      <c r="HDG315" s="415">
        <v>26.47</v>
      </c>
      <c r="HDH315" s="418" t="s">
        <v>759</v>
      </c>
      <c r="HDI315" s="417" t="s">
        <v>263</v>
      </c>
      <c r="HDJ315" s="414" t="s">
        <v>649</v>
      </c>
      <c r="HDK315" s="415">
        <v>26.47</v>
      </c>
      <c r="HDL315" s="418" t="s">
        <v>759</v>
      </c>
      <c r="HDM315" s="417" t="s">
        <v>263</v>
      </c>
      <c r="HDN315" s="414" t="s">
        <v>649</v>
      </c>
      <c r="HDO315" s="415">
        <v>26.47</v>
      </c>
      <c r="HDP315" s="418" t="s">
        <v>759</v>
      </c>
      <c r="HDQ315" s="417" t="s">
        <v>263</v>
      </c>
      <c r="HDR315" s="414" t="s">
        <v>649</v>
      </c>
      <c r="HDS315" s="415">
        <v>26.47</v>
      </c>
      <c r="HDT315" s="418" t="s">
        <v>759</v>
      </c>
      <c r="HDU315" s="417" t="s">
        <v>263</v>
      </c>
      <c r="HDV315" s="414" t="s">
        <v>649</v>
      </c>
      <c r="HDW315" s="415">
        <v>26.47</v>
      </c>
      <c r="HDX315" s="418" t="s">
        <v>759</v>
      </c>
      <c r="HDY315" s="417" t="s">
        <v>263</v>
      </c>
      <c r="HDZ315" s="414" t="s">
        <v>649</v>
      </c>
      <c r="HEA315" s="415">
        <v>26.47</v>
      </c>
      <c r="HEB315" s="418" t="s">
        <v>759</v>
      </c>
      <c r="HEC315" s="417" t="s">
        <v>263</v>
      </c>
      <c r="HED315" s="414" t="s">
        <v>649</v>
      </c>
      <c r="HEE315" s="415">
        <v>26.47</v>
      </c>
      <c r="HEF315" s="418" t="s">
        <v>759</v>
      </c>
      <c r="HEG315" s="417" t="s">
        <v>263</v>
      </c>
      <c r="HEH315" s="414" t="s">
        <v>649</v>
      </c>
      <c r="HEI315" s="415">
        <v>26.47</v>
      </c>
      <c r="HEJ315" s="418" t="s">
        <v>759</v>
      </c>
      <c r="HEK315" s="417" t="s">
        <v>263</v>
      </c>
      <c r="HEL315" s="414" t="s">
        <v>649</v>
      </c>
      <c r="HEM315" s="415">
        <v>26.47</v>
      </c>
      <c r="HEN315" s="418" t="s">
        <v>759</v>
      </c>
      <c r="HEO315" s="417" t="s">
        <v>263</v>
      </c>
      <c r="HEP315" s="414" t="s">
        <v>649</v>
      </c>
      <c r="HEQ315" s="415">
        <v>26.47</v>
      </c>
      <c r="HER315" s="418" t="s">
        <v>759</v>
      </c>
      <c r="HES315" s="417" t="s">
        <v>263</v>
      </c>
      <c r="HET315" s="414" t="s">
        <v>649</v>
      </c>
      <c r="HEU315" s="415">
        <v>26.47</v>
      </c>
      <c r="HEV315" s="418" t="s">
        <v>759</v>
      </c>
      <c r="HEW315" s="417" t="s">
        <v>263</v>
      </c>
      <c r="HEX315" s="414" t="s">
        <v>649</v>
      </c>
      <c r="HEY315" s="415">
        <v>26.47</v>
      </c>
      <c r="HEZ315" s="418" t="s">
        <v>759</v>
      </c>
      <c r="HFA315" s="417" t="s">
        <v>263</v>
      </c>
      <c r="HFB315" s="414" t="s">
        <v>649</v>
      </c>
      <c r="HFC315" s="415">
        <v>26.47</v>
      </c>
      <c r="HFD315" s="418" t="s">
        <v>759</v>
      </c>
      <c r="HFE315" s="417" t="s">
        <v>263</v>
      </c>
      <c r="HFF315" s="414" t="s">
        <v>649</v>
      </c>
      <c r="HFG315" s="415">
        <v>26.47</v>
      </c>
      <c r="HFH315" s="418" t="s">
        <v>759</v>
      </c>
      <c r="HFI315" s="417" t="s">
        <v>263</v>
      </c>
      <c r="HFJ315" s="414" t="s">
        <v>649</v>
      </c>
      <c r="HFK315" s="415">
        <v>26.47</v>
      </c>
      <c r="HFL315" s="418" t="s">
        <v>759</v>
      </c>
      <c r="HFM315" s="417" t="s">
        <v>263</v>
      </c>
      <c r="HFN315" s="414" t="s">
        <v>649</v>
      </c>
      <c r="HFO315" s="415">
        <v>26.47</v>
      </c>
      <c r="HFP315" s="418" t="s">
        <v>759</v>
      </c>
      <c r="HFQ315" s="417" t="s">
        <v>263</v>
      </c>
      <c r="HFR315" s="414" t="s">
        <v>649</v>
      </c>
      <c r="HFS315" s="415">
        <v>26.47</v>
      </c>
      <c r="HFT315" s="418" t="s">
        <v>759</v>
      </c>
      <c r="HFU315" s="417" t="s">
        <v>263</v>
      </c>
      <c r="HFV315" s="414" t="s">
        <v>649</v>
      </c>
      <c r="HFW315" s="415">
        <v>26.47</v>
      </c>
      <c r="HFX315" s="418" t="s">
        <v>759</v>
      </c>
      <c r="HFY315" s="417" t="s">
        <v>263</v>
      </c>
      <c r="HFZ315" s="414" t="s">
        <v>649</v>
      </c>
      <c r="HGA315" s="415">
        <v>26.47</v>
      </c>
      <c r="HGB315" s="418" t="s">
        <v>759</v>
      </c>
      <c r="HGC315" s="417" t="s">
        <v>263</v>
      </c>
      <c r="HGD315" s="414" t="s">
        <v>649</v>
      </c>
      <c r="HGE315" s="415">
        <v>26.47</v>
      </c>
      <c r="HGF315" s="418" t="s">
        <v>759</v>
      </c>
      <c r="HGG315" s="417" t="s">
        <v>263</v>
      </c>
      <c r="HGH315" s="414" t="s">
        <v>649</v>
      </c>
      <c r="HGI315" s="415">
        <v>26.47</v>
      </c>
      <c r="HGJ315" s="418" t="s">
        <v>759</v>
      </c>
      <c r="HGK315" s="417" t="s">
        <v>263</v>
      </c>
      <c r="HGL315" s="414" t="s">
        <v>649</v>
      </c>
      <c r="HGM315" s="415">
        <v>26.47</v>
      </c>
      <c r="HGN315" s="418" t="s">
        <v>759</v>
      </c>
      <c r="HGO315" s="417" t="s">
        <v>263</v>
      </c>
      <c r="HGP315" s="414" t="s">
        <v>649</v>
      </c>
      <c r="HGQ315" s="415">
        <v>26.47</v>
      </c>
      <c r="HGR315" s="418" t="s">
        <v>759</v>
      </c>
      <c r="HGS315" s="417" t="s">
        <v>263</v>
      </c>
      <c r="HGT315" s="414" t="s">
        <v>649</v>
      </c>
      <c r="HGU315" s="415">
        <v>26.47</v>
      </c>
      <c r="HGV315" s="418" t="s">
        <v>759</v>
      </c>
      <c r="HGW315" s="417" t="s">
        <v>263</v>
      </c>
      <c r="HGX315" s="414" t="s">
        <v>649</v>
      </c>
      <c r="HGY315" s="415">
        <v>26.47</v>
      </c>
      <c r="HGZ315" s="418" t="s">
        <v>759</v>
      </c>
      <c r="HHA315" s="417" t="s">
        <v>263</v>
      </c>
      <c r="HHB315" s="414" t="s">
        <v>649</v>
      </c>
      <c r="HHC315" s="415">
        <v>26.47</v>
      </c>
      <c r="HHD315" s="418" t="s">
        <v>759</v>
      </c>
      <c r="HHE315" s="417" t="s">
        <v>263</v>
      </c>
      <c r="HHF315" s="414" t="s">
        <v>649</v>
      </c>
      <c r="HHG315" s="415">
        <v>26.47</v>
      </c>
      <c r="HHH315" s="418" t="s">
        <v>759</v>
      </c>
      <c r="HHI315" s="417" t="s">
        <v>263</v>
      </c>
      <c r="HHJ315" s="414" t="s">
        <v>649</v>
      </c>
      <c r="HHK315" s="415">
        <v>26.47</v>
      </c>
      <c r="HHL315" s="418" t="s">
        <v>759</v>
      </c>
      <c r="HHM315" s="417" t="s">
        <v>263</v>
      </c>
      <c r="HHN315" s="414" t="s">
        <v>649</v>
      </c>
      <c r="HHO315" s="415">
        <v>26.47</v>
      </c>
      <c r="HHP315" s="418" t="s">
        <v>759</v>
      </c>
      <c r="HHQ315" s="417" t="s">
        <v>263</v>
      </c>
      <c r="HHR315" s="414" t="s">
        <v>649</v>
      </c>
      <c r="HHS315" s="415">
        <v>26.47</v>
      </c>
      <c r="HHT315" s="418" t="s">
        <v>759</v>
      </c>
      <c r="HHU315" s="417" t="s">
        <v>263</v>
      </c>
      <c r="HHV315" s="414" t="s">
        <v>649</v>
      </c>
      <c r="HHW315" s="415">
        <v>26.47</v>
      </c>
      <c r="HHX315" s="418" t="s">
        <v>759</v>
      </c>
      <c r="HHY315" s="417" t="s">
        <v>263</v>
      </c>
      <c r="HHZ315" s="414" t="s">
        <v>649</v>
      </c>
      <c r="HIA315" s="415">
        <v>26.47</v>
      </c>
      <c r="HIB315" s="418" t="s">
        <v>759</v>
      </c>
      <c r="HIC315" s="417" t="s">
        <v>263</v>
      </c>
      <c r="HID315" s="414" t="s">
        <v>649</v>
      </c>
      <c r="HIE315" s="415">
        <v>26.47</v>
      </c>
      <c r="HIF315" s="418" t="s">
        <v>759</v>
      </c>
      <c r="HIG315" s="417" t="s">
        <v>263</v>
      </c>
      <c r="HIH315" s="414" t="s">
        <v>649</v>
      </c>
      <c r="HII315" s="415">
        <v>26.47</v>
      </c>
      <c r="HIJ315" s="418" t="s">
        <v>759</v>
      </c>
      <c r="HIK315" s="417" t="s">
        <v>263</v>
      </c>
      <c r="HIL315" s="414" t="s">
        <v>649</v>
      </c>
      <c r="HIM315" s="415">
        <v>26.47</v>
      </c>
      <c r="HIN315" s="418" t="s">
        <v>759</v>
      </c>
      <c r="HIO315" s="417" t="s">
        <v>263</v>
      </c>
      <c r="HIP315" s="414" t="s">
        <v>649</v>
      </c>
      <c r="HIQ315" s="415">
        <v>26.47</v>
      </c>
      <c r="HIR315" s="418" t="s">
        <v>759</v>
      </c>
      <c r="HIS315" s="417" t="s">
        <v>263</v>
      </c>
      <c r="HIT315" s="414" t="s">
        <v>649</v>
      </c>
      <c r="HIU315" s="415">
        <v>26.47</v>
      </c>
      <c r="HIV315" s="418" t="s">
        <v>759</v>
      </c>
      <c r="HIW315" s="417" t="s">
        <v>263</v>
      </c>
      <c r="HIX315" s="414" t="s">
        <v>649</v>
      </c>
      <c r="HIY315" s="415">
        <v>26.47</v>
      </c>
      <c r="HIZ315" s="418" t="s">
        <v>759</v>
      </c>
      <c r="HJA315" s="417" t="s">
        <v>263</v>
      </c>
      <c r="HJB315" s="414" t="s">
        <v>649</v>
      </c>
      <c r="HJC315" s="415">
        <v>26.47</v>
      </c>
      <c r="HJD315" s="418" t="s">
        <v>759</v>
      </c>
      <c r="HJE315" s="417" t="s">
        <v>263</v>
      </c>
      <c r="HJF315" s="414" t="s">
        <v>649</v>
      </c>
      <c r="HJG315" s="415">
        <v>26.47</v>
      </c>
      <c r="HJH315" s="418" t="s">
        <v>759</v>
      </c>
      <c r="HJI315" s="417" t="s">
        <v>263</v>
      </c>
      <c r="HJJ315" s="414" t="s">
        <v>649</v>
      </c>
      <c r="HJK315" s="415">
        <v>26.47</v>
      </c>
      <c r="HJL315" s="418" t="s">
        <v>759</v>
      </c>
      <c r="HJM315" s="417" t="s">
        <v>263</v>
      </c>
      <c r="HJN315" s="414" t="s">
        <v>649</v>
      </c>
      <c r="HJO315" s="415">
        <v>26.47</v>
      </c>
      <c r="HJP315" s="418" t="s">
        <v>759</v>
      </c>
      <c r="HJQ315" s="417" t="s">
        <v>263</v>
      </c>
      <c r="HJR315" s="414" t="s">
        <v>649</v>
      </c>
      <c r="HJS315" s="415">
        <v>26.47</v>
      </c>
      <c r="HJT315" s="418" t="s">
        <v>759</v>
      </c>
      <c r="HJU315" s="417" t="s">
        <v>263</v>
      </c>
      <c r="HJV315" s="414" t="s">
        <v>649</v>
      </c>
      <c r="HJW315" s="415">
        <v>26.47</v>
      </c>
      <c r="HJX315" s="418" t="s">
        <v>759</v>
      </c>
      <c r="HJY315" s="417" t="s">
        <v>263</v>
      </c>
      <c r="HJZ315" s="414" t="s">
        <v>649</v>
      </c>
      <c r="HKA315" s="415">
        <v>26.47</v>
      </c>
      <c r="HKB315" s="418" t="s">
        <v>759</v>
      </c>
      <c r="HKC315" s="417" t="s">
        <v>263</v>
      </c>
      <c r="HKD315" s="414" t="s">
        <v>649</v>
      </c>
      <c r="HKE315" s="415">
        <v>26.47</v>
      </c>
      <c r="HKF315" s="418" t="s">
        <v>759</v>
      </c>
      <c r="HKG315" s="417" t="s">
        <v>263</v>
      </c>
      <c r="HKH315" s="414" t="s">
        <v>649</v>
      </c>
      <c r="HKI315" s="415">
        <v>26.47</v>
      </c>
      <c r="HKJ315" s="418" t="s">
        <v>759</v>
      </c>
      <c r="HKK315" s="417" t="s">
        <v>263</v>
      </c>
      <c r="HKL315" s="414" t="s">
        <v>649</v>
      </c>
      <c r="HKM315" s="415">
        <v>26.47</v>
      </c>
      <c r="HKN315" s="418" t="s">
        <v>759</v>
      </c>
      <c r="HKO315" s="417" t="s">
        <v>263</v>
      </c>
      <c r="HKP315" s="414" t="s">
        <v>649</v>
      </c>
      <c r="HKQ315" s="415">
        <v>26.47</v>
      </c>
      <c r="HKR315" s="418" t="s">
        <v>759</v>
      </c>
      <c r="HKS315" s="417" t="s">
        <v>263</v>
      </c>
      <c r="HKT315" s="414" t="s">
        <v>649</v>
      </c>
      <c r="HKU315" s="415">
        <v>26.47</v>
      </c>
      <c r="HKV315" s="418" t="s">
        <v>759</v>
      </c>
      <c r="HKW315" s="417" t="s">
        <v>263</v>
      </c>
      <c r="HKX315" s="414" t="s">
        <v>649</v>
      </c>
      <c r="HKY315" s="415">
        <v>26.47</v>
      </c>
      <c r="HKZ315" s="418" t="s">
        <v>759</v>
      </c>
      <c r="HLA315" s="417" t="s">
        <v>263</v>
      </c>
      <c r="HLB315" s="414" t="s">
        <v>649</v>
      </c>
      <c r="HLC315" s="415">
        <v>26.47</v>
      </c>
      <c r="HLD315" s="418" t="s">
        <v>759</v>
      </c>
      <c r="HLE315" s="417" t="s">
        <v>263</v>
      </c>
      <c r="HLF315" s="414" t="s">
        <v>649</v>
      </c>
      <c r="HLG315" s="415">
        <v>26.47</v>
      </c>
      <c r="HLH315" s="418" t="s">
        <v>759</v>
      </c>
      <c r="HLI315" s="417" t="s">
        <v>263</v>
      </c>
      <c r="HLJ315" s="414" t="s">
        <v>649</v>
      </c>
      <c r="HLK315" s="415">
        <v>26.47</v>
      </c>
      <c r="HLL315" s="418" t="s">
        <v>759</v>
      </c>
      <c r="HLM315" s="417" t="s">
        <v>263</v>
      </c>
      <c r="HLN315" s="414" t="s">
        <v>649</v>
      </c>
      <c r="HLO315" s="415">
        <v>26.47</v>
      </c>
      <c r="HLP315" s="418" t="s">
        <v>759</v>
      </c>
      <c r="HLQ315" s="417" t="s">
        <v>263</v>
      </c>
      <c r="HLR315" s="414" t="s">
        <v>649</v>
      </c>
      <c r="HLS315" s="415">
        <v>26.47</v>
      </c>
      <c r="HLT315" s="418" t="s">
        <v>759</v>
      </c>
      <c r="HLU315" s="417" t="s">
        <v>263</v>
      </c>
      <c r="HLV315" s="414" t="s">
        <v>649</v>
      </c>
      <c r="HLW315" s="415">
        <v>26.47</v>
      </c>
      <c r="HLX315" s="418" t="s">
        <v>759</v>
      </c>
      <c r="HLY315" s="417" t="s">
        <v>263</v>
      </c>
      <c r="HLZ315" s="414" t="s">
        <v>649</v>
      </c>
      <c r="HMA315" s="415">
        <v>26.47</v>
      </c>
      <c r="HMB315" s="418" t="s">
        <v>759</v>
      </c>
      <c r="HMC315" s="417" t="s">
        <v>263</v>
      </c>
      <c r="HMD315" s="414" t="s">
        <v>649</v>
      </c>
      <c r="HME315" s="415">
        <v>26.47</v>
      </c>
      <c r="HMF315" s="418" t="s">
        <v>759</v>
      </c>
      <c r="HMG315" s="417" t="s">
        <v>263</v>
      </c>
      <c r="HMH315" s="414" t="s">
        <v>649</v>
      </c>
      <c r="HMI315" s="415">
        <v>26.47</v>
      </c>
      <c r="HMJ315" s="418" t="s">
        <v>759</v>
      </c>
      <c r="HMK315" s="417" t="s">
        <v>263</v>
      </c>
      <c r="HML315" s="414" t="s">
        <v>649</v>
      </c>
      <c r="HMM315" s="415">
        <v>26.47</v>
      </c>
      <c r="HMN315" s="418" t="s">
        <v>759</v>
      </c>
      <c r="HMO315" s="417" t="s">
        <v>263</v>
      </c>
      <c r="HMP315" s="414" t="s">
        <v>649</v>
      </c>
      <c r="HMQ315" s="415">
        <v>26.47</v>
      </c>
      <c r="HMR315" s="418" t="s">
        <v>759</v>
      </c>
      <c r="HMS315" s="417" t="s">
        <v>263</v>
      </c>
      <c r="HMT315" s="414" t="s">
        <v>649</v>
      </c>
      <c r="HMU315" s="415">
        <v>26.47</v>
      </c>
      <c r="HMV315" s="418" t="s">
        <v>759</v>
      </c>
      <c r="HMW315" s="417" t="s">
        <v>263</v>
      </c>
      <c r="HMX315" s="414" t="s">
        <v>649</v>
      </c>
      <c r="HMY315" s="415">
        <v>26.47</v>
      </c>
      <c r="HMZ315" s="418" t="s">
        <v>759</v>
      </c>
      <c r="HNA315" s="417" t="s">
        <v>263</v>
      </c>
      <c r="HNB315" s="414" t="s">
        <v>649</v>
      </c>
      <c r="HNC315" s="415">
        <v>26.47</v>
      </c>
      <c r="HND315" s="418" t="s">
        <v>759</v>
      </c>
      <c r="HNE315" s="417" t="s">
        <v>263</v>
      </c>
      <c r="HNF315" s="414" t="s">
        <v>649</v>
      </c>
      <c r="HNG315" s="415">
        <v>26.47</v>
      </c>
      <c r="HNH315" s="418" t="s">
        <v>759</v>
      </c>
      <c r="HNI315" s="417" t="s">
        <v>263</v>
      </c>
      <c r="HNJ315" s="414" t="s">
        <v>649</v>
      </c>
      <c r="HNK315" s="415">
        <v>26.47</v>
      </c>
      <c r="HNL315" s="418" t="s">
        <v>759</v>
      </c>
      <c r="HNM315" s="417" t="s">
        <v>263</v>
      </c>
      <c r="HNN315" s="414" t="s">
        <v>649</v>
      </c>
      <c r="HNO315" s="415">
        <v>26.47</v>
      </c>
      <c r="HNP315" s="418" t="s">
        <v>759</v>
      </c>
      <c r="HNQ315" s="417" t="s">
        <v>263</v>
      </c>
      <c r="HNR315" s="414" t="s">
        <v>649</v>
      </c>
      <c r="HNS315" s="415">
        <v>26.47</v>
      </c>
      <c r="HNT315" s="418" t="s">
        <v>759</v>
      </c>
      <c r="HNU315" s="417" t="s">
        <v>263</v>
      </c>
      <c r="HNV315" s="414" t="s">
        <v>649</v>
      </c>
      <c r="HNW315" s="415">
        <v>26.47</v>
      </c>
      <c r="HNX315" s="418" t="s">
        <v>759</v>
      </c>
      <c r="HNY315" s="417" t="s">
        <v>263</v>
      </c>
      <c r="HNZ315" s="414" t="s">
        <v>649</v>
      </c>
      <c r="HOA315" s="415">
        <v>26.47</v>
      </c>
      <c r="HOB315" s="418" t="s">
        <v>759</v>
      </c>
      <c r="HOC315" s="417" t="s">
        <v>263</v>
      </c>
      <c r="HOD315" s="414" t="s">
        <v>649</v>
      </c>
      <c r="HOE315" s="415">
        <v>26.47</v>
      </c>
      <c r="HOF315" s="418" t="s">
        <v>759</v>
      </c>
      <c r="HOG315" s="417" t="s">
        <v>263</v>
      </c>
      <c r="HOH315" s="414" t="s">
        <v>649</v>
      </c>
      <c r="HOI315" s="415">
        <v>26.47</v>
      </c>
      <c r="HOJ315" s="418" t="s">
        <v>759</v>
      </c>
      <c r="HOK315" s="417" t="s">
        <v>263</v>
      </c>
      <c r="HOL315" s="414" t="s">
        <v>649</v>
      </c>
      <c r="HOM315" s="415">
        <v>26.47</v>
      </c>
      <c r="HON315" s="418" t="s">
        <v>759</v>
      </c>
      <c r="HOO315" s="417" t="s">
        <v>263</v>
      </c>
      <c r="HOP315" s="414" t="s">
        <v>649</v>
      </c>
      <c r="HOQ315" s="415">
        <v>26.47</v>
      </c>
      <c r="HOR315" s="418" t="s">
        <v>759</v>
      </c>
      <c r="HOS315" s="417" t="s">
        <v>263</v>
      </c>
      <c r="HOT315" s="414" t="s">
        <v>649</v>
      </c>
      <c r="HOU315" s="415">
        <v>26.47</v>
      </c>
      <c r="HOV315" s="418" t="s">
        <v>759</v>
      </c>
      <c r="HOW315" s="417" t="s">
        <v>263</v>
      </c>
      <c r="HOX315" s="414" t="s">
        <v>649</v>
      </c>
      <c r="HOY315" s="415">
        <v>26.47</v>
      </c>
      <c r="HOZ315" s="418" t="s">
        <v>759</v>
      </c>
      <c r="HPA315" s="417" t="s">
        <v>263</v>
      </c>
      <c r="HPB315" s="414" t="s">
        <v>649</v>
      </c>
      <c r="HPC315" s="415">
        <v>26.47</v>
      </c>
      <c r="HPD315" s="418" t="s">
        <v>759</v>
      </c>
      <c r="HPE315" s="417" t="s">
        <v>263</v>
      </c>
      <c r="HPF315" s="414" t="s">
        <v>649</v>
      </c>
      <c r="HPG315" s="415">
        <v>26.47</v>
      </c>
      <c r="HPH315" s="418" t="s">
        <v>759</v>
      </c>
      <c r="HPI315" s="417" t="s">
        <v>263</v>
      </c>
      <c r="HPJ315" s="414" t="s">
        <v>649</v>
      </c>
      <c r="HPK315" s="415">
        <v>26.47</v>
      </c>
      <c r="HPL315" s="418" t="s">
        <v>759</v>
      </c>
      <c r="HPM315" s="417" t="s">
        <v>263</v>
      </c>
      <c r="HPN315" s="414" t="s">
        <v>649</v>
      </c>
      <c r="HPO315" s="415">
        <v>26.47</v>
      </c>
      <c r="HPP315" s="418" t="s">
        <v>759</v>
      </c>
      <c r="HPQ315" s="417" t="s">
        <v>263</v>
      </c>
      <c r="HPR315" s="414" t="s">
        <v>649</v>
      </c>
      <c r="HPS315" s="415">
        <v>26.47</v>
      </c>
      <c r="HPT315" s="418" t="s">
        <v>759</v>
      </c>
      <c r="HPU315" s="417" t="s">
        <v>263</v>
      </c>
      <c r="HPV315" s="414" t="s">
        <v>649</v>
      </c>
      <c r="HPW315" s="415">
        <v>26.47</v>
      </c>
      <c r="HPX315" s="418" t="s">
        <v>759</v>
      </c>
      <c r="HPY315" s="417" t="s">
        <v>263</v>
      </c>
      <c r="HPZ315" s="414" t="s">
        <v>649</v>
      </c>
      <c r="HQA315" s="415">
        <v>26.47</v>
      </c>
      <c r="HQB315" s="418" t="s">
        <v>759</v>
      </c>
      <c r="HQC315" s="417" t="s">
        <v>263</v>
      </c>
      <c r="HQD315" s="414" t="s">
        <v>649</v>
      </c>
      <c r="HQE315" s="415">
        <v>26.47</v>
      </c>
      <c r="HQF315" s="418" t="s">
        <v>759</v>
      </c>
      <c r="HQG315" s="417" t="s">
        <v>263</v>
      </c>
      <c r="HQH315" s="414" t="s">
        <v>649</v>
      </c>
      <c r="HQI315" s="415">
        <v>26.47</v>
      </c>
      <c r="HQJ315" s="418" t="s">
        <v>759</v>
      </c>
      <c r="HQK315" s="417" t="s">
        <v>263</v>
      </c>
      <c r="HQL315" s="414" t="s">
        <v>649</v>
      </c>
      <c r="HQM315" s="415">
        <v>26.47</v>
      </c>
      <c r="HQN315" s="418" t="s">
        <v>759</v>
      </c>
      <c r="HQO315" s="417" t="s">
        <v>263</v>
      </c>
      <c r="HQP315" s="414" t="s">
        <v>649</v>
      </c>
      <c r="HQQ315" s="415">
        <v>26.47</v>
      </c>
      <c r="HQR315" s="418" t="s">
        <v>759</v>
      </c>
      <c r="HQS315" s="417" t="s">
        <v>263</v>
      </c>
      <c r="HQT315" s="414" t="s">
        <v>649</v>
      </c>
      <c r="HQU315" s="415">
        <v>26.47</v>
      </c>
      <c r="HQV315" s="418" t="s">
        <v>759</v>
      </c>
      <c r="HQW315" s="417" t="s">
        <v>263</v>
      </c>
      <c r="HQX315" s="414" t="s">
        <v>649</v>
      </c>
      <c r="HQY315" s="415">
        <v>26.47</v>
      </c>
      <c r="HQZ315" s="418" t="s">
        <v>759</v>
      </c>
      <c r="HRA315" s="417" t="s">
        <v>263</v>
      </c>
      <c r="HRB315" s="414" t="s">
        <v>649</v>
      </c>
      <c r="HRC315" s="415">
        <v>26.47</v>
      </c>
      <c r="HRD315" s="418" t="s">
        <v>759</v>
      </c>
      <c r="HRE315" s="417" t="s">
        <v>263</v>
      </c>
      <c r="HRF315" s="414" t="s">
        <v>649</v>
      </c>
      <c r="HRG315" s="415">
        <v>26.47</v>
      </c>
      <c r="HRH315" s="418" t="s">
        <v>759</v>
      </c>
      <c r="HRI315" s="417" t="s">
        <v>263</v>
      </c>
      <c r="HRJ315" s="414" t="s">
        <v>649</v>
      </c>
      <c r="HRK315" s="415">
        <v>26.47</v>
      </c>
      <c r="HRL315" s="418" t="s">
        <v>759</v>
      </c>
      <c r="HRM315" s="417" t="s">
        <v>263</v>
      </c>
      <c r="HRN315" s="414" t="s">
        <v>649</v>
      </c>
      <c r="HRO315" s="415">
        <v>26.47</v>
      </c>
      <c r="HRP315" s="418" t="s">
        <v>759</v>
      </c>
      <c r="HRQ315" s="417" t="s">
        <v>263</v>
      </c>
      <c r="HRR315" s="414" t="s">
        <v>649</v>
      </c>
      <c r="HRS315" s="415">
        <v>26.47</v>
      </c>
      <c r="HRT315" s="418" t="s">
        <v>759</v>
      </c>
      <c r="HRU315" s="417" t="s">
        <v>263</v>
      </c>
      <c r="HRV315" s="414" t="s">
        <v>649</v>
      </c>
      <c r="HRW315" s="415">
        <v>26.47</v>
      </c>
      <c r="HRX315" s="418" t="s">
        <v>759</v>
      </c>
      <c r="HRY315" s="417" t="s">
        <v>263</v>
      </c>
      <c r="HRZ315" s="414" t="s">
        <v>649</v>
      </c>
      <c r="HSA315" s="415">
        <v>26.47</v>
      </c>
      <c r="HSB315" s="418" t="s">
        <v>759</v>
      </c>
      <c r="HSC315" s="417" t="s">
        <v>263</v>
      </c>
      <c r="HSD315" s="414" t="s">
        <v>649</v>
      </c>
      <c r="HSE315" s="415">
        <v>26.47</v>
      </c>
      <c r="HSF315" s="418" t="s">
        <v>759</v>
      </c>
      <c r="HSG315" s="417" t="s">
        <v>263</v>
      </c>
      <c r="HSH315" s="414" t="s">
        <v>649</v>
      </c>
      <c r="HSI315" s="415">
        <v>26.47</v>
      </c>
      <c r="HSJ315" s="418" t="s">
        <v>759</v>
      </c>
      <c r="HSK315" s="417" t="s">
        <v>263</v>
      </c>
      <c r="HSL315" s="414" t="s">
        <v>649</v>
      </c>
      <c r="HSM315" s="415">
        <v>26.47</v>
      </c>
      <c r="HSN315" s="418" t="s">
        <v>759</v>
      </c>
      <c r="HSO315" s="417" t="s">
        <v>263</v>
      </c>
      <c r="HSP315" s="414" t="s">
        <v>649</v>
      </c>
      <c r="HSQ315" s="415">
        <v>26.47</v>
      </c>
      <c r="HSR315" s="418" t="s">
        <v>759</v>
      </c>
      <c r="HSS315" s="417" t="s">
        <v>263</v>
      </c>
      <c r="HST315" s="414" t="s">
        <v>649</v>
      </c>
      <c r="HSU315" s="415">
        <v>26.47</v>
      </c>
      <c r="HSV315" s="418" t="s">
        <v>759</v>
      </c>
      <c r="HSW315" s="417" t="s">
        <v>263</v>
      </c>
      <c r="HSX315" s="414" t="s">
        <v>649</v>
      </c>
      <c r="HSY315" s="415">
        <v>26.47</v>
      </c>
      <c r="HSZ315" s="418" t="s">
        <v>759</v>
      </c>
      <c r="HTA315" s="417" t="s">
        <v>263</v>
      </c>
      <c r="HTB315" s="414" t="s">
        <v>649</v>
      </c>
      <c r="HTC315" s="415">
        <v>26.47</v>
      </c>
      <c r="HTD315" s="418" t="s">
        <v>759</v>
      </c>
      <c r="HTE315" s="417" t="s">
        <v>263</v>
      </c>
      <c r="HTF315" s="414" t="s">
        <v>649</v>
      </c>
      <c r="HTG315" s="415">
        <v>26.47</v>
      </c>
      <c r="HTH315" s="418" t="s">
        <v>759</v>
      </c>
      <c r="HTI315" s="417" t="s">
        <v>263</v>
      </c>
      <c r="HTJ315" s="414" t="s">
        <v>649</v>
      </c>
      <c r="HTK315" s="415">
        <v>26.47</v>
      </c>
      <c r="HTL315" s="418" t="s">
        <v>759</v>
      </c>
      <c r="HTM315" s="417" t="s">
        <v>263</v>
      </c>
      <c r="HTN315" s="414" t="s">
        <v>649</v>
      </c>
      <c r="HTO315" s="415">
        <v>26.47</v>
      </c>
      <c r="HTP315" s="418" t="s">
        <v>759</v>
      </c>
      <c r="HTQ315" s="417" t="s">
        <v>263</v>
      </c>
      <c r="HTR315" s="414" t="s">
        <v>649</v>
      </c>
      <c r="HTS315" s="415">
        <v>26.47</v>
      </c>
      <c r="HTT315" s="418" t="s">
        <v>759</v>
      </c>
      <c r="HTU315" s="417" t="s">
        <v>263</v>
      </c>
      <c r="HTV315" s="414" t="s">
        <v>649</v>
      </c>
      <c r="HTW315" s="415">
        <v>26.47</v>
      </c>
      <c r="HTX315" s="418" t="s">
        <v>759</v>
      </c>
      <c r="HTY315" s="417" t="s">
        <v>263</v>
      </c>
      <c r="HTZ315" s="414" t="s">
        <v>649</v>
      </c>
      <c r="HUA315" s="415">
        <v>26.47</v>
      </c>
      <c r="HUB315" s="418" t="s">
        <v>759</v>
      </c>
      <c r="HUC315" s="417" t="s">
        <v>263</v>
      </c>
      <c r="HUD315" s="414" t="s">
        <v>649</v>
      </c>
      <c r="HUE315" s="415">
        <v>26.47</v>
      </c>
      <c r="HUF315" s="418" t="s">
        <v>759</v>
      </c>
      <c r="HUG315" s="417" t="s">
        <v>263</v>
      </c>
      <c r="HUH315" s="414" t="s">
        <v>649</v>
      </c>
      <c r="HUI315" s="415">
        <v>26.47</v>
      </c>
      <c r="HUJ315" s="418" t="s">
        <v>759</v>
      </c>
      <c r="HUK315" s="417" t="s">
        <v>263</v>
      </c>
      <c r="HUL315" s="414" t="s">
        <v>649</v>
      </c>
      <c r="HUM315" s="415">
        <v>26.47</v>
      </c>
      <c r="HUN315" s="418" t="s">
        <v>759</v>
      </c>
      <c r="HUO315" s="417" t="s">
        <v>263</v>
      </c>
      <c r="HUP315" s="414" t="s">
        <v>649</v>
      </c>
      <c r="HUQ315" s="415">
        <v>26.47</v>
      </c>
      <c r="HUR315" s="418" t="s">
        <v>759</v>
      </c>
      <c r="HUS315" s="417" t="s">
        <v>263</v>
      </c>
      <c r="HUT315" s="414" t="s">
        <v>649</v>
      </c>
      <c r="HUU315" s="415">
        <v>26.47</v>
      </c>
      <c r="HUV315" s="418" t="s">
        <v>759</v>
      </c>
      <c r="HUW315" s="417" t="s">
        <v>263</v>
      </c>
      <c r="HUX315" s="414" t="s">
        <v>649</v>
      </c>
      <c r="HUY315" s="415">
        <v>26.47</v>
      </c>
      <c r="HUZ315" s="418" t="s">
        <v>759</v>
      </c>
      <c r="HVA315" s="417" t="s">
        <v>263</v>
      </c>
      <c r="HVB315" s="414" t="s">
        <v>649</v>
      </c>
      <c r="HVC315" s="415">
        <v>26.47</v>
      </c>
      <c r="HVD315" s="418" t="s">
        <v>759</v>
      </c>
      <c r="HVE315" s="417" t="s">
        <v>263</v>
      </c>
      <c r="HVF315" s="414" t="s">
        <v>649</v>
      </c>
      <c r="HVG315" s="415">
        <v>26.47</v>
      </c>
      <c r="HVH315" s="418" t="s">
        <v>759</v>
      </c>
      <c r="HVI315" s="417" t="s">
        <v>263</v>
      </c>
      <c r="HVJ315" s="414" t="s">
        <v>649</v>
      </c>
      <c r="HVK315" s="415">
        <v>26.47</v>
      </c>
      <c r="HVL315" s="418" t="s">
        <v>759</v>
      </c>
      <c r="HVM315" s="417" t="s">
        <v>263</v>
      </c>
      <c r="HVN315" s="414" t="s">
        <v>649</v>
      </c>
      <c r="HVO315" s="415">
        <v>26.47</v>
      </c>
      <c r="HVP315" s="418" t="s">
        <v>759</v>
      </c>
      <c r="HVQ315" s="417" t="s">
        <v>263</v>
      </c>
      <c r="HVR315" s="414" t="s">
        <v>649</v>
      </c>
      <c r="HVS315" s="415">
        <v>26.47</v>
      </c>
      <c r="HVT315" s="418" t="s">
        <v>759</v>
      </c>
      <c r="HVU315" s="417" t="s">
        <v>263</v>
      </c>
      <c r="HVV315" s="414" t="s">
        <v>649</v>
      </c>
      <c r="HVW315" s="415">
        <v>26.47</v>
      </c>
      <c r="HVX315" s="418" t="s">
        <v>759</v>
      </c>
      <c r="HVY315" s="417" t="s">
        <v>263</v>
      </c>
      <c r="HVZ315" s="414" t="s">
        <v>649</v>
      </c>
      <c r="HWA315" s="415">
        <v>26.47</v>
      </c>
      <c r="HWB315" s="418" t="s">
        <v>759</v>
      </c>
      <c r="HWC315" s="417" t="s">
        <v>263</v>
      </c>
      <c r="HWD315" s="414" t="s">
        <v>649</v>
      </c>
      <c r="HWE315" s="415">
        <v>26.47</v>
      </c>
      <c r="HWF315" s="418" t="s">
        <v>759</v>
      </c>
      <c r="HWG315" s="417" t="s">
        <v>263</v>
      </c>
      <c r="HWH315" s="414" t="s">
        <v>649</v>
      </c>
      <c r="HWI315" s="415">
        <v>26.47</v>
      </c>
      <c r="HWJ315" s="418" t="s">
        <v>759</v>
      </c>
      <c r="HWK315" s="417" t="s">
        <v>263</v>
      </c>
      <c r="HWL315" s="414" t="s">
        <v>649</v>
      </c>
      <c r="HWM315" s="415">
        <v>26.47</v>
      </c>
      <c r="HWN315" s="418" t="s">
        <v>759</v>
      </c>
      <c r="HWO315" s="417" t="s">
        <v>263</v>
      </c>
      <c r="HWP315" s="414" t="s">
        <v>649</v>
      </c>
      <c r="HWQ315" s="415">
        <v>26.47</v>
      </c>
      <c r="HWR315" s="418" t="s">
        <v>759</v>
      </c>
      <c r="HWS315" s="417" t="s">
        <v>263</v>
      </c>
      <c r="HWT315" s="414" t="s">
        <v>649</v>
      </c>
      <c r="HWU315" s="415">
        <v>26.47</v>
      </c>
      <c r="HWV315" s="418" t="s">
        <v>759</v>
      </c>
      <c r="HWW315" s="417" t="s">
        <v>263</v>
      </c>
      <c r="HWX315" s="414" t="s">
        <v>649</v>
      </c>
      <c r="HWY315" s="415">
        <v>26.47</v>
      </c>
      <c r="HWZ315" s="418" t="s">
        <v>759</v>
      </c>
      <c r="HXA315" s="417" t="s">
        <v>263</v>
      </c>
      <c r="HXB315" s="414" t="s">
        <v>649</v>
      </c>
      <c r="HXC315" s="415">
        <v>26.47</v>
      </c>
      <c r="HXD315" s="418" t="s">
        <v>759</v>
      </c>
      <c r="HXE315" s="417" t="s">
        <v>263</v>
      </c>
      <c r="HXF315" s="414" t="s">
        <v>649</v>
      </c>
      <c r="HXG315" s="415">
        <v>26.47</v>
      </c>
      <c r="HXH315" s="418" t="s">
        <v>759</v>
      </c>
      <c r="HXI315" s="417" t="s">
        <v>263</v>
      </c>
      <c r="HXJ315" s="414" t="s">
        <v>649</v>
      </c>
      <c r="HXK315" s="415">
        <v>26.47</v>
      </c>
      <c r="HXL315" s="418" t="s">
        <v>759</v>
      </c>
      <c r="HXM315" s="417" t="s">
        <v>263</v>
      </c>
      <c r="HXN315" s="414" t="s">
        <v>649</v>
      </c>
      <c r="HXO315" s="415">
        <v>26.47</v>
      </c>
      <c r="HXP315" s="418" t="s">
        <v>759</v>
      </c>
      <c r="HXQ315" s="417" t="s">
        <v>263</v>
      </c>
      <c r="HXR315" s="414" t="s">
        <v>649</v>
      </c>
      <c r="HXS315" s="415">
        <v>26.47</v>
      </c>
      <c r="HXT315" s="418" t="s">
        <v>759</v>
      </c>
      <c r="HXU315" s="417" t="s">
        <v>263</v>
      </c>
      <c r="HXV315" s="414" t="s">
        <v>649</v>
      </c>
      <c r="HXW315" s="415">
        <v>26.47</v>
      </c>
      <c r="HXX315" s="418" t="s">
        <v>759</v>
      </c>
      <c r="HXY315" s="417" t="s">
        <v>263</v>
      </c>
      <c r="HXZ315" s="414" t="s">
        <v>649</v>
      </c>
      <c r="HYA315" s="415">
        <v>26.47</v>
      </c>
      <c r="HYB315" s="418" t="s">
        <v>759</v>
      </c>
      <c r="HYC315" s="417" t="s">
        <v>263</v>
      </c>
      <c r="HYD315" s="414" t="s">
        <v>649</v>
      </c>
      <c r="HYE315" s="415">
        <v>26.47</v>
      </c>
      <c r="HYF315" s="418" t="s">
        <v>759</v>
      </c>
      <c r="HYG315" s="417" t="s">
        <v>263</v>
      </c>
      <c r="HYH315" s="414" t="s">
        <v>649</v>
      </c>
      <c r="HYI315" s="415">
        <v>26.47</v>
      </c>
      <c r="HYJ315" s="418" t="s">
        <v>759</v>
      </c>
      <c r="HYK315" s="417" t="s">
        <v>263</v>
      </c>
      <c r="HYL315" s="414" t="s">
        <v>649</v>
      </c>
      <c r="HYM315" s="415">
        <v>26.47</v>
      </c>
      <c r="HYN315" s="418" t="s">
        <v>759</v>
      </c>
      <c r="HYO315" s="417" t="s">
        <v>263</v>
      </c>
      <c r="HYP315" s="414" t="s">
        <v>649</v>
      </c>
      <c r="HYQ315" s="415">
        <v>26.47</v>
      </c>
      <c r="HYR315" s="418" t="s">
        <v>759</v>
      </c>
      <c r="HYS315" s="417" t="s">
        <v>263</v>
      </c>
      <c r="HYT315" s="414" t="s">
        <v>649</v>
      </c>
      <c r="HYU315" s="415">
        <v>26.47</v>
      </c>
      <c r="HYV315" s="418" t="s">
        <v>759</v>
      </c>
      <c r="HYW315" s="417" t="s">
        <v>263</v>
      </c>
      <c r="HYX315" s="414" t="s">
        <v>649</v>
      </c>
      <c r="HYY315" s="415">
        <v>26.47</v>
      </c>
      <c r="HYZ315" s="418" t="s">
        <v>759</v>
      </c>
      <c r="HZA315" s="417" t="s">
        <v>263</v>
      </c>
      <c r="HZB315" s="414" t="s">
        <v>649</v>
      </c>
      <c r="HZC315" s="415">
        <v>26.47</v>
      </c>
      <c r="HZD315" s="418" t="s">
        <v>759</v>
      </c>
      <c r="HZE315" s="417" t="s">
        <v>263</v>
      </c>
      <c r="HZF315" s="414" t="s">
        <v>649</v>
      </c>
      <c r="HZG315" s="415">
        <v>26.47</v>
      </c>
      <c r="HZH315" s="418" t="s">
        <v>759</v>
      </c>
      <c r="HZI315" s="417" t="s">
        <v>263</v>
      </c>
      <c r="HZJ315" s="414" t="s">
        <v>649</v>
      </c>
      <c r="HZK315" s="415">
        <v>26.47</v>
      </c>
      <c r="HZL315" s="418" t="s">
        <v>759</v>
      </c>
      <c r="HZM315" s="417" t="s">
        <v>263</v>
      </c>
      <c r="HZN315" s="414" t="s">
        <v>649</v>
      </c>
      <c r="HZO315" s="415">
        <v>26.47</v>
      </c>
      <c r="HZP315" s="418" t="s">
        <v>759</v>
      </c>
      <c r="HZQ315" s="417" t="s">
        <v>263</v>
      </c>
      <c r="HZR315" s="414" t="s">
        <v>649</v>
      </c>
      <c r="HZS315" s="415">
        <v>26.47</v>
      </c>
      <c r="HZT315" s="418" t="s">
        <v>759</v>
      </c>
      <c r="HZU315" s="417" t="s">
        <v>263</v>
      </c>
      <c r="HZV315" s="414" t="s">
        <v>649</v>
      </c>
      <c r="HZW315" s="415">
        <v>26.47</v>
      </c>
      <c r="HZX315" s="418" t="s">
        <v>759</v>
      </c>
      <c r="HZY315" s="417" t="s">
        <v>263</v>
      </c>
      <c r="HZZ315" s="414" t="s">
        <v>649</v>
      </c>
      <c r="IAA315" s="415">
        <v>26.47</v>
      </c>
      <c r="IAB315" s="418" t="s">
        <v>759</v>
      </c>
      <c r="IAC315" s="417" t="s">
        <v>263</v>
      </c>
      <c r="IAD315" s="414" t="s">
        <v>649</v>
      </c>
      <c r="IAE315" s="415">
        <v>26.47</v>
      </c>
      <c r="IAF315" s="418" t="s">
        <v>759</v>
      </c>
      <c r="IAG315" s="417" t="s">
        <v>263</v>
      </c>
      <c r="IAH315" s="414" t="s">
        <v>649</v>
      </c>
      <c r="IAI315" s="415">
        <v>26.47</v>
      </c>
      <c r="IAJ315" s="418" t="s">
        <v>759</v>
      </c>
      <c r="IAK315" s="417" t="s">
        <v>263</v>
      </c>
      <c r="IAL315" s="414" t="s">
        <v>649</v>
      </c>
      <c r="IAM315" s="415">
        <v>26.47</v>
      </c>
      <c r="IAN315" s="418" t="s">
        <v>759</v>
      </c>
      <c r="IAO315" s="417" t="s">
        <v>263</v>
      </c>
      <c r="IAP315" s="414" t="s">
        <v>649</v>
      </c>
      <c r="IAQ315" s="415">
        <v>26.47</v>
      </c>
      <c r="IAR315" s="418" t="s">
        <v>759</v>
      </c>
      <c r="IAS315" s="417" t="s">
        <v>263</v>
      </c>
      <c r="IAT315" s="414" t="s">
        <v>649</v>
      </c>
      <c r="IAU315" s="415">
        <v>26.47</v>
      </c>
      <c r="IAV315" s="418" t="s">
        <v>759</v>
      </c>
      <c r="IAW315" s="417" t="s">
        <v>263</v>
      </c>
      <c r="IAX315" s="414" t="s">
        <v>649</v>
      </c>
      <c r="IAY315" s="415">
        <v>26.47</v>
      </c>
      <c r="IAZ315" s="418" t="s">
        <v>759</v>
      </c>
      <c r="IBA315" s="417" t="s">
        <v>263</v>
      </c>
      <c r="IBB315" s="414" t="s">
        <v>649</v>
      </c>
      <c r="IBC315" s="415">
        <v>26.47</v>
      </c>
      <c r="IBD315" s="418" t="s">
        <v>759</v>
      </c>
      <c r="IBE315" s="417" t="s">
        <v>263</v>
      </c>
      <c r="IBF315" s="414" t="s">
        <v>649</v>
      </c>
      <c r="IBG315" s="415">
        <v>26.47</v>
      </c>
      <c r="IBH315" s="418" t="s">
        <v>759</v>
      </c>
      <c r="IBI315" s="417" t="s">
        <v>263</v>
      </c>
      <c r="IBJ315" s="414" t="s">
        <v>649</v>
      </c>
      <c r="IBK315" s="415">
        <v>26.47</v>
      </c>
      <c r="IBL315" s="418" t="s">
        <v>759</v>
      </c>
      <c r="IBM315" s="417" t="s">
        <v>263</v>
      </c>
      <c r="IBN315" s="414" t="s">
        <v>649</v>
      </c>
      <c r="IBO315" s="415">
        <v>26.47</v>
      </c>
      <c r="IBP315" s="418" t="s">
        <v>759</v>
      </c>
      <c r="IBQ315" s="417" t="s">
        <v>263</v>
      </c>
      <c r="IBR315" s="414" t="s">
        <v>649</v>
      </c>
      <c r="IBS315" s="415">
        <v>26.47</v>
      </c>
      <c r="IBT315" s="418" t="s">
        <v>759</v>
      </c>
      <c r="IBU315" s="417" t="s">
        <v>263</v>
      </c>
      <c r="IBV315" s="414" t="s">
        <v>649</v>
      </c>
      <c r="IBW315" s="415">
        <v>26.47</v>
      </c>
      <c r="IBX315" s="418" t="s">
        <v>759</v>
      </c>
      <c r="IBY315" s="417" t="s">
        <v>263</v>
      </c>
      <c r="IBZ315" s="414" t="s">
        <v>649</v>
      </c>
      <c r="ICA315" s="415">
        <v>26.47</v>
      </c>
      <c r="ICB315" s="418" t="s">
        <v>759</v>
      </c>
      <c r="ICC315" s="417" t="s">
        <v>263</v>
      </c>
      <c r="ICD315" s="414" t="s">
        <v>649</v>
      </c>
      <c r="ICE315" s="415">
        <v>26.47</v>
      </c>
      <c r="ICF315" s="418" t="s">
        <v>759</v>
      </c>
      <c r="ICG315" s="417" t="s">
        <v>263</v>
      </c>
      <c r="ICH315" s="414" t="s">
        <v>649</v>
      </c>
      <c r="ICI315" s="415">
        <v>26.47</v>
      </c>
      <c r="ICJ315" s="418" t="s">
        <v>759</v>
      </c>
      <c r="ICK315" s="417" t="s">
        <v>263</v>
      </c>
      <c r="ICL315" s="414" t="s">
        <v>649</v>
      </c>
      <c r="ICM315" s="415">
        <v>26.47</v>
      </c>
      <c r="ICN315" s="418" t="s">
        <v>759</v>
      </c>
      <c r="ICO315" s="417" t="s">
        <v>263</v>
      </c>
      <c r="ICP315" s="414" t="s">
        <v>649</v>
      </c>
      <c r="ICQ315" s="415">
        <v>26.47</v>
      </c>
      <c r="ICR315" s="418" t="s">
        <v>759</v>
      </c>
      <c r="ICS315" s="417" t="s">
        <v>263</v>
      </c>
      <c r="ICT315" s="414" t="s">
        <v>649</v>
      </c>
      <c r="ICU315" s="415">
        <v>26.47</v>
      </c>
      <c r="ICV315" s="418" t="s">
        <v>759</v>
      </c>
      <c r="ICW315" s="417" t="s">
        <v>263</v>
      </c>
      <c r="ICX315" s="414" t="s">
        <v>649</v>
      </c>
      <c r="ICY315" s="415">
        <v>26.47</v>
      </c>
      <c r="ICZ315" s="418" t="s">
        <v>759</v>
      </c>
      <c r="IDA315" s="417" t="s">
        <v>263</v>
      </c>
      <c r="IDB315" s="414" t="s">
        <v>649</v>
      </c>
      <c r="IDC315" s="415">
        <v>26.47</v>
      </c>
      <c r="IDD315" s="418" t="s">
        <v>759</v>
      </c>
      <c r="IDE315" s="417" t="s">
        <v>263</v>
      </c>
      <c r="IDF315" s="414" t="s">
        <v>649</v>
      </c>
      <c r="IDG315" s="415">
        <v>26.47</v>
      </c>
      <c r="IDH315" s="418" t="s">
        <v>759</v>
      </c>
      <c r="IDI315" s="417" t="s">
        <v>263</v>
      </c>
      <c r="IDJ315" s="414" t="s">
        <v>649</v>
      </c>
      <c r="IDK315" s="415">
        <v>26.47</v>
      </c>
      <c r="IDL315" s="418" t="s">
        <v>759</v>
      </c>
      <c r="IDM315" s="417" t="s">
        <v>263</v>
      </c>
      <c r="IDN315" s="414" t="s">
        <v>649</v>
      </c>
      <c r="IDO315" s="415">
        <v>26.47</v>
      </c>
      <c r="IDP315" s="418" t="s">
        <v>759</v>
      </c>
      <c r="IDQ315" s="417" t="s">
        <v>263</v>
      </c>
      <c r="IDR315" s="414" t="s">
        <v>649</v>
      </c>
      <c r="IDS315" s="415">
        <v>26.47</v>
      </c>
      <c r="IDT315" s="418" t="s">
        <v>759</v>
      </c>
      <c r="IDU315" s="417" t="s">
        <v>263</v>
      </c>
      <c r="IDV315" s="414" t="s">
        <v>649</v>
      </c>
      <c r="IDW315" s="415">
        <v>26.47</v>
      </c>
      <c r="IDX315" s="418" t="s">
        <v>759</v>
      </c>
      <c r="IDY315" s="417" t="s">
        <v>263</v>
      </c>
      <c r="IDZ315" s="414" t="s">
        <v>649</v>
      </c>
      <c r="IEA315" s="415">
        <v>26.47</v>
      </c>
      <c r="IEB315" s="418" t="s">
        <v>759</v>
      </c>
      <c r="IEC315" s="417" t="s">
        <v>263</v>
      </c>
      <c r="IED315" s="414" t="s">
        <v>649</v>
      </c>
      <c r="IEE315" s="415">
        <v>26.47</v>
      </c>
      <c r="IEF315" s="418" t="s">
        <v>759</v>
      </c>
      <c r="IEG315" s="417" t="s">
        <v>263</v>
      </c>
      <c r="IEH315" s="414" t="s">
        <v>649</v>
      </c>
      <c r="IEI315" s="415">
        <v>26.47</v>
      </c>
      <c r="IEJ315" s="418" t="s">
        <v>759</v>
      </c>
      <c r="IEK315" s="417" t="s">
        <v>263</v>
      </c>
      <c r="IEL315" s="414" t="s">
        <v>649</v>
      </c>
      <c r="IEM315" s="415">
        <v>26.47</v>
      </c>
      <c r="IEN315" s="418" t="s">
        <v>759</v>
      </c>
      <c r="IEO315" s="417" t="s">
        <v>263</v>
      </c>
      <c r="IEP315" s="414" t="s">
        <v>649</v>
      </c>
      <c r="IEQ315" s="415">
        <v>26.47</v>
      </c>
      <c r="IER315" s="418" t="s">
        <v>759</v>
      </c>
      <c r="IES315" s="417" t="s">
        <v>263</v>
      </c>
      <c r="IET315" s="414" t="s">
        <v>649</v>
      </c>
      <c r="IEU315" s="415">
        <v>26.47</v>
      </c>
      <c r="IEV315" s="418" t="s">
        <v>759</v>
      </c>
      <c r="IEW315" s="417" t="s">
        <v>263</v>
      </c>
      <c r="IEX315" s="414" t="s">
        <v>649</v>
      </c>
      <c r="IEY315" s="415">
        <v>26.47</v>
      </c>
      <c r="IEZ315" s="418" t="s">
        <v>759</v>
      </c>
      <c r="IFA315" s="417" t="s">
        <v>263</v>
      </c>
      <c r="IFB315" s="414" t="s">
        <v>649</v>
      </c>
      <c r="IFC315" s="415">
        <v>26.47</v>
      </c>
      <c r="IFD315" s="418" t="s">
        <v>759</v>
      </c>
      <c r="IFE315" s="417" t="s">
        <v>263</v>
      </c>
      <c r="IFF315" s="414" t="s">
        <v>649</v>
      </c>
      <c r="IFG315" s="415">
        <v>26.47</v>
      </c>
      <c r="IFH315" s="418" t="s">
        <v>759</v>
      </c>
      <c r="IFI315" s="417" t="s">
        <v>263</v>
      </c>
      <c r="IFJ315" s="414" t="s">
        <v>649</v>
      </c>
      <c r="IFK315" s="415">
        <v>26.47</v>
      </c>
      <c r="IFL315" s="418" t="s">
        <v>759</v>
      </c>
      <c r="IFM315" s="417" t="s">
        <v>263</v>
      </c>
      <c r="IFN315" s="414" t="s">
        <v>649</v>
      </c>
      <c r="IFO315" s="415">
        <v>26.47</v>
      </c>
      <c r="IFP315" s="418" t="s">
        <v>759</v>
      </c>
      <c r="IFQ315" s="417" t="s">
        <v>263</v>
      </c>
      <c r="IFR315" s="414" t="s">
        <v>649</v>
      </c>
      <c r="IFS315" s="415">
        <v>26.47</v>
      </c>
      <c r="IFT315" s="418" t="s">
        <v>759</v>
      </c>
      <c r="IFU315" s="417" t="s">
        <v>263</v>
      </c>
      <c r="IFV315" s="414" t="s">
        <v>649</v>
      </c>
      <c r="IFW315" s="415">
        <v>26.47</v>
      </c>
      <c r="IFX315" s="418" t="s">
        <v>759</v>
      </c>
      <c r="IFY315" s="417" t="s">
        <v>263</v>
      </c>
      <c r="IFZ315" s="414" t="s">
        <v>649</v>
      </c>
      <c r="IGA315" s="415">
        <v>26.47</v>
      </c>
      <c r="IGB315" s="418" t="s">
        <v>759</v>
      </c>
      <c r="IGC315" s="417" t="s">
        <v>263</v>
      </c>
      <c r="IGD315" s="414" t="s">
        <v>649</v>
      </c>
      <c r="IGE315" s="415">
        <v>26.47</v>
      </c>
      <c r="IGF315" s="418" t="s">
        <v>759</v>
      </c>
      <c r="IGG315" s="417" t="s">
        <v>263</v>
      </c>
      <c r="IGH315" s="414" t="s">
        <v>649</v>
      </c>
      <c r="IGI315" s="415">
        <v>26.47</v>
      </c>
      <c r="IGJ315" s="418" t="s">
        <v>759</v>
      </c>
      <c r="IGK315" s="417" t="s">
        <v>263</v>
      </c>
      <c r="IGL315" s="414" t="s">
        <v>649</v>
      </c>
      <c r="IGM315" s="415">
        <v>26.47</v>
      </c>
      <c r="IGN315" s="418" t="s">
        <v>759</v>
      </c>
      <c r="IGO315" s="417" t="s">
        <v>263</v>
      </c>
      <c r="IGP315" s="414" t="s">
        <v>649</v>
      </c>
      <c r="IGQ315" s="415">
        <v>26.47</v>
      </c>
      <c r="IGR315" s="418" t="s">
        <v>759</v>
      </c>
      <c r="IGS315" s="417" t="s">
        <v>263</v>
      </c>
      <c r="IGT315" s="414" t="s">
        <v>649</v>
      </c>
      <c r="IGU315" s="415">
        <v>26.47</v>
      </c>
      <c r="IGV315" s="418" t="s">
        <v>759</v>
      </c>
      <c r="IGW315" s="417" t="s">
        <v>263</v>
      </c>
      <c r="IGX315" s="414" t="s">
        <v>649</v>
      </c>
      <c r="IGY315" s="415">
        <v>26.47</v>
      </c>
      <c r="IGZ315" s="418" t="s">
        <v>759</v>
      </c>
      <c r="IHA315" s="417" t="s">
        <v>263</v>
      </c>
      <c r="IHB315" s="414" t="s">
        <v>649</v>
      </c>
      <c r="IHC315" s="415">
        <v>26.47</v>
      </c>
      <c r="IHD315" s="418" t="s">
        <v>759</v>
      </c>
      <c r="IHE315" s="417" t="s">
        <v>263</v>
      </c>
      <c r="IHF315" s="414" t="s">
        <v>649</v>
      </c>
      <c r="IHG315" s="415">
        <v>26.47</v>
      </c>
      <c r="IHH315" s="418" t="s">
        <v>759</v>
      </c>
      <c r="IHI315" s="417" t="s">
        <v>263</v>
      </c>
      <c r="IHJ315" s="414" t="s">
        <v>649</v>
      </c>
      <c r="IHK315" s="415">
        <v>26.47</v>
      </c>
      <c r="IHL315" s="418" t="s">
        <v>759</v>
      </c>
      <c r="IHM315" s="417" t="s">
        <v>263</v>
      </c>
      <c r="IHN315" s="414" t="s">
        <v>649</v>
      </c>
      <c r="IHO315" s="415">
        <v>26.47</v>
      </c>
      <c r="IHP315" s="418" t="s">
        <v>759</v>
      </c>
      <c r="IHQ315" s="417" t="s">
        <v>263</v>
      </c>
      <c r="IHR315" s="414" t="s">
        <v>649</v>
      </c>
      <c r="IHS315" s="415">
        <v>26.47</v>
      </c>
      <c r="IHT315" s="418" t="s">
        <v>759</v>
      </c>
      <c r="IHU315" s="417" t="s">
        <v>263</v>
      </c>
      <c r="IHV315" s="414" t="s">
        <v>649</v>
      </c>
      <c r="IHW315" s="415">
        <v>26.47</v>
      </c>
      <c r="IHX315" s="418" t="s">
        <v>759</v>
      </c>
      <c r="IHY315" s="417" t="s">
        <v>263</v>
      </c>
      <c r="IHZ315" s="414" t="s">
        <v>649</v>
      </c>
      <c r="IIA315" s="415">
        <v>26.47</v>
      </c>
      <c r="IIB315" s="418" t="s">
        <v>759</v>
      </c>
      <c r="IIC315" s="417" t="s">
        <v>263</v>
      </c>
      <c r="IID315" s="414" t="s">
        <v>649</v>
      </c>
      <c r="IIE315" s="415">
        <v>26.47</v>
      </c>
      <c r="IIF315" s="418" t="s">
        <v>759</v>
      </c>
      <c r="IIG315" s="417" t="s">
        <v>263</v>
      </c>
      <c r="IIH315" s="414" t="s">
        <v>649</v>
      </c>
      <c r="III315" s="415">
        <v>26.47</v>
      </c>
      <c r="IIJ315" s="418" t="s">
        <v>759</v>
      </c>
      <c r="IIK315" s="417" t="s">
        <v>263</v>
      </c>
      <c r="IIL315" s="414" t="s">
        <v>649</v>
      </c>
      <c r="IIM315" s="415">
        <v>26.47</v>
      </c>
      <c r="IIN315" s="418" t="s">
        <v>759</v>
      </c>
      <c r="IIO315" s="417" t="s">
        <v>263</v>
      </c>
      <c r="IIP315" s="414" t="s">
        <v>649</v>
      </c>
      <c r="IIQ315" s="415">
        <v>26.47</v>
      </c>
      <c r="IIR315" s="418" t="s">
        <v>759</v>
      </c>
      <c r="IIS315" s="417" t="s">
        <v>263</v>
      </c>
      <c r="IIT315" s="414" t="s">
        <v>649</v>
      </c>
      <c r="IIU315" s="415">
        <v>26.47</v>
      </c>
      <c r="IIV315" s="418" t="s">
        <v>759</v>
      </c>
      <c r="IIW315" s="417" t="s">
        <v>263</v>
      </c>
      <c r="IIX315" s="414" t="s">
        <v>649</v>
      </c>
      <c r="IIY315" s="415">
        <v>26.47</v>
      </c>
      <c r="IIZ315" s="418" t="s">
        <v>759</v>
      </c>
      <c r="IJA315" s="417" t="s">
        <v>263</v>
      </c>
      <c r="IJB315" s="414" t="s">
        <v>649</v>
      </c>
      <c r="IJC315" s="415">
        <v>26.47</v>
      </c>
      <c r="IJD315" s="418" t="s">
        <v>759</v>
      </c>
      <c r="IJE315" s="417" t="s">
        <v>263</v>
      </c>
      <c r="IJF315" s="414" t="s">
        <v>649</v>
      </c>
      <c r="IJG315" s="415">
        <v>26.47</v>
      </c>
      <c r="IJH315" s="418" t="s">
        <v>759</v>
      </c>
      <c r="IJI315" s="417" t="s">
        <v>263</v>
      </c>
      <c r="IJJ315" s="414" t="s">
        <v>649</v>
      </c>
      <c r="IJK315" s="415">
        <v>26.47</v>
      </c>
      <c r="IJL315" s="418" t="s">
        <v>759</v>
      </c>
      <c r="IJM315" s="417" t="s">
        <v>263</v>
      </c>
      <c r="IJN315" s="414" t="s">
        <v>649</v>
      </c>
      <c r="IJO315" s="415">
        <v>26.47</v>
      </c>
      <c r="IJP315" s="418" t="s">
        <v>759</v>
      </c>
      <c r="IJQ315" s="417" t="s">
        <v>263</v>
      </c>
      <c r="IJR315" s="414" t="s">
        <v>649</v>
      </c>
      <c r="IJS315" s="415">
        <v>26.47</v>
      </c>
      <c r="IJT315" s="418" t="s">
        <v>759</v>
      </c>
      <c r="IJU315" s="417" t="s">
        <v>263</v>
      </c>
      <c r="IJV315" s="414" t="s">
        <v>649</v>
      </c>
      <c r="IJW315" s="415">
        <v>26.47</v>
      </c>
      <c r="IJX315" s="418" t="s">
        <v>759</v>
      </c>
      <c r="IJY315" s="417" t="s">
        <v>263</v>
      </c>
      <c r="IJZ315" s="414" t="s">
        <v>649</v>
      </c>
      <c r="IKA315" s="415">
        <v>26.47</v>
      </c>
      <c r="IKB315" s="418" t="s">
        <v>759</v>
      </c>
      <c r="IKC315" s="417" t="s">
        <v>263</v>
      </c>
      <c r="IKD315" s="414" t="s">
        <v>649</v>
      </c>
      <c r="IKE315" s="415">
        <v>26.47</v>
      </c>
      <c r="IKF315" s="418" t="s">
        <v>759</v>
      </c>
      <c r="IKG315" s="417" t="s">
        <v>263</v>
      </c>
      <c r="IKH315" s="414" t="s">
        <v>649</v>
      </c>
      <c r="IKI315" s="415">
        <v>26.47</v>
      </c>
      <c r="IKJ315" s="418" t="s">
        <v>759</v>
      </c>
      <c r="IKK315" s="417" t="s">
        <v>263</v>
      </c>
      <c r="IKL315" s="414" t="s">
        <v>649</v>
      </c>
      <c r="IKM315" s="415">
        <v>26.47</v>
      </c>
      <c r="IKN315" s="418" t="s">
        <v>759</v>
      </c>
      <c r="IKO315" s="417" t="s">
        <v>263</v>
      </c>
      <c r="IKP315" s="414" t="s">
        <v>649</v>
      </c>
      <c r="IKQ315" s="415">
        <v>26.47</v>
      </c>
      <c r="IKR315" s="418" t="s">
        <v>759</v>
      </c>
      <c r="IKS315" s="417" t="s">
        <v>263</v>
      </c>
      <c r="IKT315" s="414" t="s">
        <v>649</v>
      </c>
      <c r="IKU315" s="415">
        <v>26.47</v>
      </c>
      <c r="IKV315" s="418" t="s">
        <v>759</v>
      </c>
      <c r="IKW315" s="417" t="s">
        <v>263</v>
      </c>
      <c r="IKX315" s="414" t="s">
        <v>649</v>
      </c>
      <c r="IKY315" s="415">
        <v>26.47</v>
      </c>
      <c r="IKZ315" s="418" t="s">
        <v>759</v>
      </c>
      <c r="ILA315" s="417" t="s">
        <v>263</v>
      </c>
      <c r="ILB315" s="414" t="s">
        <v>649</v>
      </c>
      <c r="ILC315" s="415">
        <v>26.47</v>
      </c>
      <c r="ILD315" s="418" t="s">
        <v>759</v>
      </c>
      <c r="ILE315" s="417" t="s">
        <v>263</v>
      </c>
      <c r="ILF315" s="414" t="s">
        <v>649</v>
      </c>
      <c r="ILG315" s="415">
        <v>26.47</v>
      </c>
      <c r="ILH315" s="418" t="s">
        <v>759</v>
      </c>
      <c r="ILI315" s="417" t="s">
        <v>263</v>
      </c>
      <c r="ILJ315" s="414" t="s">
        <v>649</v>
      </c>
      <c r="ILK315" s="415">
        <v>26.47</v>
      </c>
      <c r="ILL315" s="418" t="s">
        <v>759</v>
      </c>
      <c r="ILM315" s="417" t="s">
        <v>263</v>
      </c>
      <c r="ILN315" s="414" t="s">
        <v>649</v>
      </c>
      <c r="ILO315" s="415">
        <v>26.47</v>
      </c>
      <c r="ILP315" s="418" t="s">
        <v>759</v>
      </c>
      <c r="ILQ315" s="417" t="s">
        <v>263</v>
      </c>
      <c r="ILR315" s="414" t="s">
        <v>649</v>
      </c>
      <c r="ILS315" s="415">
        <v>26.47</v>
      </c>
      <c r="ILT315" s="418" t="s">
        <v>759</v>
      </c>
      <c r="ILU315" s="417" t="s">
        <v>263</v>
      </c>
      <c r="ILV315" s="414" t="s">
        <v>649</v>
      </c>
      <c r="ILW315" s="415">
        <v>26.47</v>
      </c>
      <c r="ILX315" s="418" t="s">
        <v>759</v>
      </c>
      <c r="ILY315" s="417" t="s">
        <v>263</v>
      </c>
      <c r="ILZ315" s="414" t="s">
        <v>649</v>
      </c>
      <c r="IMA315" s="415">
        <v>26.47</v>
      </c>
      <c r="IMB315" s="418" t="s">
        <v>759</v>
      </c>
      <c r="IMC315" s="417" t="s">
        <v>263</v>
      </c>
      <c r="IMD315" s="414" t="s">
        <v>649</v>
      </c>
      <c r="IME315" s="415">
        <v>26.47</v>
      </c>
      <c r="IMF315" s="418" t="s">
        <v>759</v>
      </c>
      <c r="IMG315" s="417" t="s">
        <v>263</v>
      </c>
      <c r="IMH315" s="414" t="s">
        <v>649</v>
      </c>
      <c r="IMI315" s="415">
        <v>26.47</v>
      </c>
      <c r="IMJ315" s="418" t="s">
        <v>759</v>
      </c>
      <c r="IMK315" s="417" t="s">
        <v>263</v>
      </c>
      <c r="IML315" s="414" t="s">
        <v>649</v>
      </c>
      <c r="IMM315" s="415">
        <v>26.47</v>
      </c>
      <c r="IMN315" s="418" t="s">
        <v>759</v>
      </c>
      <c r="IMO315" s="417" t="s">
        <v>263</v>
      </c>
      <c r="IMP315" s="414" t="s">
        <v>649</v>
      </c>
      <c r="IMQ315" s="415">
        <v>26.47</v>
      </c>
      <c r="IMR315" s="418" t="s">
        <v>759</v>
      </c>
      <c r="IMS315" s="417" t="s">
        <v>263</v>
      </c>
      <c r="IMT315" s="414" t="s">
        <v>649</v>
      </c>
      <c r="IMU315" s="415">
        <v>26.47</v>
      </c>
      <c r="IMV315" s="418" t="s">
        <v>759</v>
      </c>
      <c r="IMW315" s="417" t="s">
        <v>263</v>
      </c>
      <c r="IMX315" s="414" t="s">
        <v>649</v>
      </c>
      <c r="IMY315" s="415">
        <v>26.47</v>
      </c>
      <c r="IMZ315" s="418" t="s">
        <v>759</v>
      </c>
      <c r="INA315" s="417" t="s">
        <v>263</v>
      </c>
      <c r="INB315" s="414" t="s">
        <v>649</v>
      </c>
      <c r="INC315" s="415">
        <v>26.47</v>
      </c>
      <c r="IND315" s="418" t="s">
        <v>759</v>
      </c>
      <c r="INE315" s="417" t="s">
        <v>263</v>
      </c>
      <c r="INF315" s="414" t="s">
        <v>649</v>
      </c>
      <c r="ING315" s="415">
        <v>26.47</v>
      </c>
      <c r="INH315" s="418" t="s">
        <v>759</v>
      </c>
      <c r="INI315" s="417" t="s">
        <v>263</v>
      </c>
      <c r="INJ315" s="414" t="s">
        <v>649</v>
      </c>
      <c r="INK315" s="415">
        <v>26.47</v>
      </c>
      <c r="INL315" s="418" t="s">
        <v>759</v>
      </c>
      <c r="INM315" s="417" t="s">
        <v>263</v>
      </c>
      <c r="INN315" s="414" t="s">
        <v>649</v>
      </c>
      <c r="INO315" s="415">
        <v>26.47</v>
      </c>
      <c r="INP315" s="418" t="s">
        <v>759</v>
      </c>
      <c r="INQ315" s="417" t="s">
        <v>263</v>
      </c>
      <c r="INR315" s="414" t="s">
        <v>649</v>
      </c>
      <c r="INS315" s="415">
        <v>26.47</v>
      </c>
      <c r="INT315" s="418" t="s">
        <v>759</v>
      </c>
      <c r="INU315" s="417" t="s">
        <v>263</v>
      </c>
      <c r="INV315" s="414" t="s">
        <v>649</v>
      </c>
      <c r="INW315" s="415">
        <v>26.47</v>
      </c>
      <c r="INX315" s="418" t="s">
        <v>759</v>
      </c>
      <c r="INY315" s="417" t="s">
        <v>263</v>
      </c>
      <c r="INZ315" s="414" t="s">
        <v>649</v>
      </c>
      <c r="IOA315" s="415">
        <v>26.47</v>
      </c>
      <c r="IOB315" s="418" t="s">
        <v>759</v>
      </c>
      <c r="IOC315" s="417" t="s">
        <v>263</v>
      </c>
      <c r="IOD315" s="414" t="s">
        <v>649</v>
      </c>
      <c r="IOE315" s="415">
        <v>26.47</v>
      </c>
      <c r="IOF315" s="418" t="s">
        <v>759</v>
      </c>
      <c r="IOG315" s="417" t="s">
        <v>263</v>
      </c>
      <c r="IOH315" s="414" t="s">
        <v>649</v>
      </c>
      <c r="IOI315" s="415">
        <v>26.47</v>
      </c>
      <c r="IOJ315" s="418" t="s">
        <v>759</v>
      </c>
      <c r="IOK315" s="417" t="s">
        <v>263</v>
      </c>
      <c r="IOL315" s="414" t="s">
        <v>649</v>
      </c>
      <c r="IOM315" s="415">
        <v>26.47</v>
      </c>
      <c r="ION315" s="418" t="s">
        <v>759</v>
      </c>
      <c r="IOO315" s="417" t="s">
        <v>263</v>
      </c>
      <c r="IOP315" s="414" t="s">
        <v>649</v>
      </c>
      <c r="IOQ315" s="415">
        <v>26.47</v>
      </c>
      <c r="IOR315" s="418" t="s">
        <v>759</v>
      </c>
      <c r="IOS315" s="417" t="s">
        <v>263</v>
      </c>
      <c r="IOT315" s="414" t="s">
        <v>649</v>
      </c>
      <c r="IOU315" s="415">
        <v>26.47</v>
      </c>
      <c r="IOV315" s="418" t="s">
        <v>759</v>
      </c>
      <c r="IOW315" s="417" t="s">
        <v>263</v>
      </c>
      <c r="IOX315" s="414" t="s">
        <v>649</v>
      </c>
      <c r="IOY315" s="415">
        <v>26.47</v>
      </c>
      <c r="IOZ315" s="418" t="s">
        <v>759</v>
      </c>
      <c r="IPA315" s="417" t="s">
        <v>263</v>
      </c>
      <c r="IPB315" s="414" t="s">
        <v>649</v>
      </c>
      <c r="IPC315" s="415">
        <v>26.47</v>
      </c>
      <c r="IPD315" s="418" t="s">
        <v>759</v>
      </c>
      <c r="IPE315" s="417" t="s">
        <v>263</v>
      </c>
      <c r="IPF315" s="414" t="s">
        <v>649</v>
      </c>
      <c r="IPG315" s="415">
        <v>26.47</v>
      </c>
      <c r="IPH315" s="418" t="s">
        <v>759</v>
      </c>
      <c r="IPI315" s="417" t="s">
        <v>263</v>
      </c>
      <c r="IPJ315" s="414" t="s">
        <v>649</v>
      </c>
      <c r="IPK315" s="415">
        <v>26.47</v>
      </c>
      <c r="IPL315" s="418" t="s">
        <v>759</v>
      </c>
      <c r="IPM315" s="417" t="s">
        <v>263</v>
      </c>
      <c r="IPN315" s="414" t="s">
        <v>649</v>
      </c>
      <c r="IPO315" s="415">
        <v>26.47</v>
      </c>
      <c r="IPP315" s="418" t="s">
        <v>759</v>
      </c>
      <c r="IPQ315" s="417" t="s">
        <v>263</v>
      </c>
      <c r="IPR315" s="414" t="s">
        <v>649</v>
      </c>
      <c r="IPS315" s="415">
        <v>26.47</v>
      </c>
      <c r="IPT315" s="418" t="s">
        <v>759</v>
      </c>
      <c r="IPU315" s="417" t="s">
        <v>263</v>
      </c>
      <c r="IPV315" s="414" t="s">
        <v>649</v>
      </c>
      <c r="IPW315" s="415">
        <v>26.47</v>
      </c>
      <c r="IPX315" s="418" t="s">
        <v>759</v>
      </c>
      <c r="IPY315" s="417" t="s">
        <v>263</v>
      </c>
      <c r="IPZ315" s="414" t="s">
        <v>649</v>
      </c>
      <c r="IQA315" s="415">
        <v>26.47</v>
      </c>
      <c r="IQB315" s="418" t="s">
        <v>759</v>
      </c>
      <c r="IQC315" s="417" t="s">
        <v>263</v>
      </c>
      <c r="IQD315" s="414" t="s">
        <v>649</v>
      </c>
      <c r="IQE315" s="415">
        <v>26.47</v>
      </c>
      <c r="IQF315" s="418" t="s">
        <v>759</v>
      </c>
      <c r="IQG315" s="417" t="s">
        <v>263</v>
      </c>
      <c r="IQH315" s="414" t="s">
        <v>649</v>
      </c>
      <c r="IQI315" s="415">
        <v>26.47</v>
      </c>
      <c r="IQJ315" s="418" t="s">
        <v>759</v>
      </c>
      <c r="IQK315" s="417" t="s">
        <v>263</v>
      </c>
      <c r="IQL315" s="414" t="s">
        <v>649</v>
      </c>
      <c r="IQM315" s="415">
        <v>26.47</v>
      </c>
      <c r="IQN315" s="418" t="s">
        <v>759</v>
      </c>
      <c r="IQO315" s="417" t="s">
        <v>263</v>
      </c>
      <c r="IQP315" s="414" t="s">
        <v>649</v>
      </c>
      <c r="IQQ315" s="415">
        <v>26.47</v>
      </c>
      <c r="IQR315" s="418" t="s">
        <v>759</v>
      </c>
      <c r="IQS315" s="417" t="s">
        <v>263</v>
      </c>
      <c r="IQT315" s="414" t="s">
        <v>649</v>
      </c>
      <c r="IQU315" s="415">
        <v>26.47</v>
      </c>
      <c r="IQV315" s="418" t="s">
        <v>759</v>
      </c>
      <c r="IQW315" s="417" t="s">
        <v>263</v>
      </c>
      <c r="IQX315" s="414" t="s">
        <v>649</v>
      </c>
      <c r="IQY315" s="415">
        <v>26.47</v>
      </c>
      <c r="IQZ315" s="418" t="s">
        <v>759</v>
      </c>
      <c r="IRA315" s="417" t="s">
        <v>263</v>
      </c>
      <c r="IRB315" s="414" t="s">
        <v>649</v>
      </c>
      <c r="IRC315" s="415">
        <v>26.47</v>
      </c>
      <c r="IRD315" s="418" t="s">
        <v>759</v>
      </c>
      <c r="IRE315" s="417" t="s">
        <v>263</v>
      </c>
      <c r="IRF315" s="414" t="s">
        <v>649</v>
      </c>
      <c r="IRG315" s="415">
        <v>26.47</v>
      </c>
      <c r="IRH315" s="418" t="s">
        <v>759</v>
      </c>
      <c r="IRI315" s="417" t="s">
        <v>263</v>
      </c>
      <c r="IRJ315" s="414" t="s">
        <v>649</v>
      </c>
      <c r="IRK315" s="415">
        <v>26.47</v>
      </c>
      <c r="IRL315" s="418" t="s">
        <v>759</v>
      </c>
      <c r="IRM315" s="417" t="s">
        <v>263</v>
      </c>
      <c r="IRN315" s="414" t="s">
        <v>649</v>
      </c>
      <c r="IRO315" s="415">
        <v>26.47</v>
      </c>
      <c r="IRP315" s="418" t="s">
        <v>759</v>
      </c>
      <c r="IRQ315" s="417" t="s">
        <v>263</v>
      </c>
      <c r="IRR315" s="414" t="s">
        <v>649</v>
      </c>
      <c r="IRS315" s="415">
        <v>26.47</v>
      </c>
      <c r="IRT315" s="418" t="s">
        <v>759</v>
      </c>
      <c r="IRU315" s="417" t="s">
        <v>263</v>
      </c>
      <c r="IRV315" s="414" t="s">
        <v>649</v>
      </c>
      <c r="IRW315" s="415">
        <v>26.47</v>
      </c>
      <c r="IRX315" s="418" t="s">
        <v>759</v>
      </c>
      <c r="IRY315" s="417" t="s">
        <v>263</v>
      </c>
      <c r="IRZ315" s="414" t="s">
        <v>649</v>
      </c>
      <c r="ISA315" s="415">
        <v>26.47</v>
      </c>
      <c r="ISB315" s="418" t="s">
        <v>759</v>
      </c>
      <c r="ISC315" s="417" t="s">
        <v>263</v>
      </c>
      <c r="ISD315" s="414" t="s">
        <v>649</v>
      </c>
      <c r="ISE315" s="415">
        <v>26.47</v>
      </c>
      <c r="ISF315" s="418" t="s">
        <v>759</v>
      </c>
      <c r="ISG315" s="417" t="s">
        <v>263</v>
      </c>
      <c r="ISH315" s="414" t="s">
        <v>649</v>
      </c>
      <c r="ISI315" s="415">
        <v>26.47</v>
      </c>
      <c r="ISJ315" s="418" t="s">
        <v>759</v>
      </c>
      <c r="ISK315" s="417" t="s">
        <v>263</v>
      </c>
      <c r="ISL315" s="414" t="s">
        <v>649</v>
      </c>
      <c r="ISM315" s="415">
        <v>26.47</v>
      </c>
      <c r="ISN315" s="418" t="s">
        <v>759</v>
      </c>
      <c r="ISO315" s="417" t="s">
        <v>263</v>
      </c>
      <c r="ISP315" s="414" t="s">
        <v>649</v>
      </c>
      <c r="ISQ315" s="415">
        <v>26.47</v>
      </c>
      <c r="ISR315" s="418" t="s">
        <v>759</v>
      </c>
      <c r="ISS315" s="417" t="s">
        <v>263</v>
      </c>
      <c r="IST315" s="414" t="s">
        <v>649</v>
      </c>
      <c r="ISU315" s="415">
        <v>26.47</v>
      </c>
      <c r="ISV315" s="418" t="s">
        <v>759</v>
      </c>
      <c r="ISW315" s="417" t="s">
        <v>263</v>
      </c>
      <c r="ISX315" s="414" t="s">
        <v>649</v>
      </c>
      <c r="ISY315" s="415">
        <v>26.47</v>
      </c>
      <c r="ISZ315" s="418" t="s">
        <v>759</v>
      </c>
      <c r="ITA315" s="417" t="s">
        <v>263</v>
      </c>
      <c r="ITB315" s="414" t="s">
        <v>649</v>
      </c>
      <c r="ITC315" s="415">
        <v>26.47</v>
      </c>
      <c r="ITD315" s="418" t="s">
        <v>759</v>
      </c>
      <c r="ITE315" s="417" t="s">
        <v>263</v>
      </c>
      <c r="ITF315" s="414" t="s">
        <v>649</v>
      </c>
      <c r="ITG315" s="415">
        <v>26.47</v>
      </c>
      <c r="ITH315" s="418" t="s">
        <v>759</v>
      </c>
      <c r="ITI315" s="417" t="s">
        <v>263</v>
      </c>
      <c r="ITJ315" s="414" t="s">
        <v>649</v>
      </c>
      <c r="ITK315" s="415">
        <v>26.47</v>
      </c>
      <c r="ITL315" s="418" t="s">
        <v>759</v>
      </c>
      <c r="ITM315" s="417" t="s">
        <v>263</v>
      </c>
      <c r="ITN315" s="414" t="s">
        <v>649</v>
      </c>
      <c r="ITO315" s="415">
        <v>26.47</v>
      </c>
      <c r="ITP315" s="418" t="s">
        <v>759</v>
      </c>
      <c r="ITQ315" s="417" t="s">
        <v>263</v>
      </c>
      <c r="ITR315" s="414" t="s">
        <v>649</v>
      </c>
      <c r="ITS315" s="415">
        <v>26.47</v>
      </c>
      <c r="ITT315" s="418" t="s">
        <v>759</v>
      </c>
      <c r="ITU315" s="417" t="s">
        <v>263</v>
      </c>
      <c r="ITV315" s="414" t="s">
        <v>649</v>
      </c>
      <c r="ITW315" s="415">
        <v>26.47</v>
      </c>
      <c r="ITX315" s="418" t="s">
        <v>759</v>
      </c>
      <c r="ITY315" s="417" t="s">
        <v>263</v>
      </c>
      <c r="ITZ315" s="414" t="s">
        <v>649</v>
      </c>
      <c r="IUA315" s="415">
        <v>26.47</v>
      </c>
      <c r="IUB315" s="418" t="s">
        <v>759</v>
      </c>
      <c r="IUC315" s="417" t="s">
        <v>263</v>
      </c>
      <c r="IUD315" s="414" t="s">
        <v>649</v>
      </c>
      <c r="IUE315" s="415">
        <v>26.47</v>
      </c>
      <c r="IUF315" s="418" t="s">
        <v>759</v>
      </c>
      <c r="IUG315" s="417" t="s">
        <v>263</v>
      </c>
      <c r="IUH315" s="414" t="s">
        <v>649</v>
      </c>
      <c r="IUI315" s="415">
        <v>26.47</v>
      </c>
      <c r="IUJ315" s="418" t="s">
        <v>759</v>
      </c>
      <c r="IUK315" s="417" t="s">
        <v>263</v>
      </c>
      <c r="IUL315" s="414" t="s">
        <v>649</v>
      </c>
      <c r="IUM315" s="415">
        <v>26.47</v>
      </c>
      <c r="IUN315" s="418" t="s">
        <v>759</v>
      </c>
      <c r="IUO315" s="417" t="s">
        <v>263</v>
      </c>
      <c r="IUP315" s="414" t="s">
        <v>649</v>
      </c>
      <c r="IUQ315" s="415">
        <v>26.47</v>
      </c>
      <c r="IUR315" s="418" t="s">
        <v>759</v>
      </c>
      <c r="IUS315" s="417" t="s">
        <v>263</v>
      </c>
      <c r="IUT315" s="414" t="s">
        <v>649</v>
      </c>
      <c r="IUU315" s="415">
        <v>26.47</v>
      </c>
      <c r="IUV315" s="418" t="s">
        <v>759</v>
      </c>
      <c r="IUW315" s="417" t="s">
        <v>263</v>
      </c>
      <c r="IUX315" s="414" t="s">
        <v>649</v>
      </c>
      <c r="IUY315" s="415">
        <v>26.47</v>
      </c>
      <c r="IUZ315" s="418" t="s">
        <v>759</v>
      </c>
      <c r="IVA315" s="417" t="s">
        <v>263</v>
      </c>
      <c r="IVB315" s="414" t="s">
        <v>649</v>
      </c>
      <c r="IVC315" s="415">
        <v>26.47</v>
      </c>
      <c r="IVD315" s="418" t="s">
        <v>759</v>
      </c>
      <c r="IVE315" s="417" t="s">
        <v>263</v>
      </c>
      <c r="IVF315" s="414" t="s">
        <v>649</v>
      </c>
      <c r="IVG315" s="415">
        <v>26.47</v>
      </c>
      <c r="IVH315" s="418" t="s">
        <v>759</v>
      </c>
      <c r="IVI315" s="417" t="s">
        <v>263</v>
      </c>
      <c r="IVJ315" s="414" t="s">
        <v>649</v>
      </c>
      <c r="IVK315" s="415">
        <v>26.47</v>
      </c>
      <c r="IVL315" s="418" t="s">
        <v>759</v>
      </c>
      <c r="IVM315" s="417" t="s">
        <v>263</v>
      </c>
      <c r="IVN315" s="414" t="s">
        <v>649</v>
      </c>
      <c r="IVO315" s="415">
        <v>26.47</v>
      </c>
      <c r="IVP315" s="418" t="s">
        <v>759</v>
      </c>
      <c r="IVQ315" s="417" t="s">
        <v>263</v>
      </c>
      <c r="IVR315" s="414" t="s">
        <v>649</v>
      </c>
      <c r="IVS315" s="415">
        <v>26.47</v>
      </c>
      <c r="IVT315" s="418" t="s">
        <v>759</v>
      </c>
      <c r="IVU315" s="417" t="s">
        <v>263</v>
      </c>
      <c r="IVV315" s="414" t="s">
        <v>649</v>
      </c>
      <c r="IVW315" s="415">
        <v>26.47</v>
      </c>
      <c r="IVX315" s="418" t="s">
        <v>759</v>
      </c>
      <c r="IVY315" s="417" t="s">
        <v>263</v>
      </c>
      <c r="IVZ315" s="414" t="s">
        <v>649</v>
      </c>
      <c r="IWA315" s="415">
        <v>26.47</v>
      </c>
      <c r="IWB315" s="418" t="s">
        <v>759</v>
      </c>
      <c r="IWC315" s="417" t="s">
        <v>263</v>
      </c>
      <c r="IWD315" s="414" t="s">
        <v>649</v>
      </c>
      <c r="IWE315" s="415">
        <v>26.47</v>
      </c>
      <c r="IWF315" s="418" t="s">
        <v>759</v>
      </c>
      <c r="IWG315" s="417" t="s">
        <v>263</v>
      </c>
      <c r="IWH315" s="414" t="s">
        <v>649</v>
      </c>
      <c r="IWI315" s="415">
        <v>26.47</v>
      </c>
      <c r="IWJ315" s="418" t="s">
        <v>759</v>
      </c>
      <c r="IWK315" s="417" t="s">
        <v>263</v>
      </c>
      <c r="IWL315" s="414" t="s">
        <v>649</v>
      </c>
      <c r="IWM315" s="415">
        <v>26.47</v>
      </c>
      <c r="IWN315" s="418" t="s">
        <v>759</v>
      </c>
      <c r="IWO315" s="417" t="s">
        <v>263</v>
      </c>
      <c r="IWP315" s="414" t="s">
        <v>649</v>
      </c>
      <c r="IWQ315" s="415">
        <v>26.47</v>
      </c>
      <c r="IWR315" s="418" t="s">
        <v>759</v>
      </c>
      <c r="IWS315" s="417" t="s">
        <v>263</v>
      </c>
      <c r="IWT315" s="414" t="s">
        <v>649</v>
      </c>
      <c r="IWU315" s="415">
        <v>26.47</v>
      </c>
      <c r="IWV315" s="418" t="s">
        <v>759</v>
      </c>
      <c r="IWW315" s="417" t="s">
        <v>263</v>
      </c>
      <c r="IWX315" s="414" t="s">
        <v>649</v>
      </c>
      <c r="IWY315" s="415">
        <v>26.47</v>
      </c>
      <c r="IWZ315" s="418" t="s">
        <v>759</v>
      </c>
      <c r="IXA315" s="417" t="s">
        <v>263</v>
      </c>
      <c r="IXB315" s="414" t="s">
        <v>649</v>
      </c>
      <c r="IXC315" s="415">
        <v>26.47</v>
      </c>
      <c r="IXD315" s="418" t="s">
        <v>759</v>
      </c>
      <c r="IXE315" s="417" t="s">
        <v>263</v>
      </c>
      <c r="IXF315" s="414" t="s">
        <v>649</v>
      </c>
      <c r="IXG315" s="415">
        <v>26.47</v>
      </c>
      <c r="IXH315" s="418" t="s">
        <v>759</v>
      </c>
      <c r="IXI315" s="417" t="s">
        <v>263</v>
      </c>
      <c r="IXJ315" s="414" t="s">
        <v>649</v>
      </c>
      <c r="IXK315" s="415">
        <v>26.47</v>
      </c>
      <c r="IXL315" s="418" t="s">
        <v>759</v>
      </c>
      <c r="IXM315" s="417" t="s">
        <v>263</v>
      </c>
      <c r="IXN315" s="414" t="s">
        <v>649</v>
      </c>
      <c r="IXO315" s="415">
        <v>26.47</v>
      </c>
      <c r="IXP315" s="418" t="s">
        <v>759</v>
      </c>
      <c r="IXQ315" s="417" t="s">
        <v>263</v>
      </c>
      <c r="IXR315" s="414" t="s">
        <v>649</v>
      </c>
      <c r="IXS315" s="415">
        <v>26.47</v>
      </c>
      <c r="IXT315" s="418" t="s">
        <v>759</v>
      </c>
      <c r="IXU315" s="417" t="s">
        <v>263</v>
      </c>
      <c r="IXV315" s="414" t="s">
        <v>649</v>
      </c>
      <c r="IXW315" s="415">
        <v>26.47</v>
      </c>
      <c r="IXX315" s="418" t="s">
        <v>759</v>
      </c>
      <c r="IXY315" s="417" t="s">
        <v>263</v>
      </c>
      <c r="IXZ315" s="414" t="s">
        <v>649</v>
      </c>
      <c r="IYA315" s="415">
        <v>26.47</v>
      </c>
      <c r="IYB315" s="418" t="s">
        <v>759</v>
      </c>
      <c r="IYC315" s="417" t="s">
        <v>263</v>
      </c>
      <c r="IYD315" s="414" t="s">
        <v>649</v>
      </c>
      <c r="IYE315" s="415">
        <v>26.47</v>
      </c>
      <c r="IYF315" s="418" t="s">
        <v>759</v>
      </c>
      <c r="IYG315" s="417" t="s">
        <v>263</v>
      </c>
      <c r="IYH315" s="414" t="s">
        <v>649</v>
      </c>
      <c r="IYI315" s="415">
        <v>26.47</v>
      </c>
      <c r="IYJ315" s="418" t="s">
        <v>759</v>
      </c>
      <c r="IYK315" s="417" t="s">
        <v>263</v>
      </c>
      <c r="IYL315" s="414" t="s">
        <v>649</v>
      </c>
      <c r="IYM315" s="415">
        <v>26.47</v>
      </c>
      <c r="IYN315" s="418" t="s">
        <v>759</v>
      </c>
      <c r="IYO315" s="417" t="s">
        <v>263</v>
      </c>
      <c r="IYP315" s="414" t="s">
        <v>649</v>
      </c>
      <c r="IYQ315" s="415">
        <v>26.47</v>
      </c>
      <c r="IYR315" s="418" t="s">
        <v>759</v>
      </c>
      <c r="IYS315" s="417" t="s">
        <v>263</v>
      </c>
      <c r="IYT315" s="414" t="s">
        <v>649</v>
      </c>
      <c r="IYU315" s="415">
        <v>26.47</v>
      </c>
      <c r="IYV315" s="418" t="s">
        <v>759</v>
      </c>
      <c r="IYW315" s="417" t="s">
        <v>263</v>
      </c>
      <c r="IYX315" s="414" t="s">
        <v>649</v>
      </c>
      <c r="IYY315" s="415">
        <v>26.47</v>
      </c>
      <c r="IYZ315" s="418" t="s">
        <v>759</v>
      </c>
      <c r="IZA315" s="417" t="s">
        <v>263</v>
      </c>
      <c r="IZB315" s="414" t="s">
        <v>649</v>
      </c>
      <c r="IZC315" s="415">
        <v>26.47</v>
      </c>
      <c r="IZD315" s="418" t="s">
        <v>759</v>
      </c>
      <c r="IZE315" s="417" t="s">
        <v>263</v>
      </c>
      <c r="IZF315" s="414" t="s">
        <v>649</v>
      </c>
      <c r="IZG315" s="415">
        <v>26.47</v>
      </c>
      <c r="IZH315" s="418" t="s">
        <v>759</v>
      </c>
      <c r="IZI315" s="417" t="s">
        <v>263</v>
      </c>
      <c r="IZJ315" s="414" t="s">
        <v>649</v>
      </c>
      <c r="IZK315" s="415">
        <v>26.47</v>
      </c>
      <c r="IZL315" s="418" t="s">
        <v>759</v>
      </c>
      <c r="IZM315" s="417" t="s">
        <v>263</v>
      </c>
      <c r="IZN315" s="414" t="s">
        <v>649</v>
      </c>
      <c r="IZO315" s="415">
        <v>26.47</v>
      </c>
      <c r="IZP315" s="418" t="s">
        <v>759</v>
      </c>
      <c r="IZQ315" s="417" t="s">
        <v>263</v>
      </c>
      <c r="IZR315" s="414" t="s">
        <v>649</v>
      </c>
      <c r="IZS315" s="415">
        <v>26.47</v>
      </c>
      <c r="IZT315" s="418" t="s">
        <v>759</v>
      </c>
      <c r="IZU315" s="417" t="s">
        <v>263</v>
      </c>
      <c r="IZV315" s="414" t="s">
        <v>649</v>
      </c>
      <c r="IZW315" s="415">
        <v>26.47</v>
      </c>
      <c r="IZX315" s="418" t="s">
        <v>759</v>
      </c>
      <c r="IZY315" s="417" t="s">
        <v>263</v>
      </c>
      <c r="IZZ315" s="414" t="s">
        <v>649</v>
      </c>
      <c r="JAA315" s="415">
        <v>26.47</v>
      </c>
      <c r="JAB315" s="418" t="s">
        <v>759</v>
      </c>
      <c r="JAC315" s="417" t="s">
        <v>263</v>
      </c>
      <c r="JAD315" s="414" t="s">
        <v>649</v>
      </c>
      <c r="JAE315" s="415">
        <v>26.47</v>
      </c>
      <c r="JAF315" s="418" t="s">
        <v>759</v>
      </c>
      <c r="JAG315" s="417" t="s">
        <v>263</v>
      </c>
      <c r="JAH315" s="414" t="s">
        <v>649</v>
      </c>
      <c r="JAI315" s="415">
        <v>26.47</v>
      </c>
      <c r="JAJ315" s="418" t="s">
        <v>759</v>
      </c>
      <c r="JAK315" s="417" t="s">
        <v>263</v>
      </c>
      <c r="JAL315" s="414" t="s">
        <v>649</v>
      </c>
      <c r="JAM315" s="415">
        <v>26.47</v>
      </c>
      <c r="JAN315" s="418" t="s">
        <v>759</v>
      </c>
      <c r="JAO315" s="417" t="s">
        <v>263</v>
      </c>
      <c r="JAP315" s="414" t="s">
        <v>649</v>
      </c>
      <c r="JAQ315" s="415">
        <v>26.47</v>
      </c>
      <c r="JAR315" s="418" t="s">
        <v>759</v>
      </c>
      <c r="JAS315" s="417" t="s">
        <v>263</v>
      </c>
      <c r="JAT315" s="414" t="s">
        <v>649</v>
      </c>
      <c r="JAU315" s="415">
        <v>26.47</v>
      </c>
      <c r="JAV315" s="418" t="s">
        <v>759</v>
      </c>
      <c r="JAW315" s="417" t="s">
        <v>263</v>
      </c>
      <c r="JAX315" s="414" t="s">
        <v>649</v>
      </c>
      <c r="JAY315" s="415">
        <v>26.47</v>
      </c>
      <c r="JAZ315" s="418" t="s">
        <v>759</v>
      </c>
      <c r="JBA315" s="417" t="s">
        <v>263</v>
      </c>
      <c r="JBB315" s="414" t="s">
        <v>649</v>
      </c>
      <c r="JBC315" s="415">
        <v>26.47</v>
      </c>
      <c r="JBD315" s="418" t="s">
        <v>759</v>
      </c>
      <c r="JBE315" s="417" t="s">
        <v>263</v>
      </c>
      <c r="JBF315" s="414" t="s">
        <v>649</v>
      </c>
      <c r="JBG315" s="415">
        <v>26.47</v>
      </c>
      <c r="JBH315" s="418" t="s">
        <v>759</v>
      </c>
      <c r="JBI315" s="417" t="s">
        <v>263</v>
      </c>
      <c r="JBJ315" s="414" t="s">
        <v>649</v>
      </c>
      <c r="JBK315" s="415">
        <v>26.47</v>
      </c>
      <c r="JBL315" s="418" t="s">
        <v>759</v>
      </c>
      <c r="JBM315" s="417" t="s">
        <v>263</v>
      </c>
      <c r="JBN315" s="414" t="s">
        <v>649</v>
      </c>
      <c r="JBO315" s="415">
        <v>26.47</v>
      </c>
      <c r="JBP315" s="418" t="s">
        <v>759</v>
      </c>
      <c r="JBQ315" s="417" t="s">
        <v>263</v>
      </c>
      <c r="JBR315" s="414" t="s">
        <v>649</v>
      </c>
      <c r="JBS315" s="415">
        <v>26.47</v>
      </c>
      <c r="JBT315" s="418" t="s">
        <v>759</v>
      </c>
      <c r="JBU315" s="417" t="s">
        <v>263</v>
      </c>
      <c r="JBV315" s="414" t="s">
        <v>649</v>
      </c>
      <c r="JBW315" s="415">
        <v>26.47</v>
      </c>
      <c r="JBX315" s="418" t="s">
        <v>759</v>
      </c>
      <c r="JBY315" s="417" t="s">
        <v>263</v>
      </c>
      <c r="JBZ315" s="414" t="s">
        <v>649</v>
      </c>
      <c r="JCA315" s="415">
        <v>26.47</v>
      </c>
      <c r="JCB315" s="418" t="s">
        <v>759</v>
      </c>
      <c r="JCC315" s="417" t="s">
        <v>263</v>
      </c>
      <c r="JCD315" s="414" t="s">
        <v>649</v>
      </c>
      <c r="JCE315" s="415">
        <v>26.47</v>
      </c>
      <c r="JCF315" s="418" t="s">
        <v>759</v>
      </c>
      <c r="JCG315" s="417" t="s">
        <v>263</v>
      </c>
      <c r="JCH315" s="414" t="s">
        <v>649</v>
      </c>
      <c r="JCI315" s="415">
        <v>26.47</v>
      </c>
      <c r="JCJ315" s="418" t="s">
        <v>759</v>
      </c>
      <c r="JCK315" s="417" t="s">
        <v>263</v>
      </c>
      <c r="JCL315" s="414" t="s">
        <v>649</v>
      </c>
      <c r="JCM315" s="415">
        <v>26.47</v>
      </c>
      <c r="JCN315" s="418" t="s">
        <v>759</v>
      </c>
      <c r="JCO315" s="417" t="s">
        <v>263</v>
      </c>
      <c r="JCP315" s="414" t="s">
        <v>649</v>
      </c>
      <c r="JCQ315" s="415">
        <v>26.47</v>
      </c>
      <c r="JCR315" s="418" t="s">
        <v>759</v>
      </c>
      <c r="JCS315" s="417" t="s">
        <v>263</v>
      </c>
      <c r="JCT315" s="414" t="s">
        <v>649</v>
      </c>
      <c r="JCU315" s="415">
        <v>26.47</v>
      </c>
      <c r="JCV315" s="418" t="s">
        <v>759</v>
      </c>
      <c r="JCW315" s="417" t="s">
        <v>263</v>
      </c>
      <c r="JCX315" s="414" t="s">
        <v>649</v>
      </c>
      <c r="JCY315" s="415">
        <v>26.47</v>
      </c>
      <c r="JCZ315" s="418" t="s">
        <v>759</v>
      </c>
      <c r="JDA315" s="417" t="s">
        <v>263</v>
      </c>
      <c r="JDB315" s="414" t="s">
        <v>649</v>
      </c>
      <c r="JDC315" s="415">
        <v>26.47</v>
      </c>
      <c r="JDD315" s="418" t="s">
        <v>759</v>
      </c>
      <c r="JDE315" s="417" t="s">
        <v>263</v>
      </c>
      <c r="JDF315" s="414" t="s">
        <v>649</v>
      </c>
      <c r="JDG315" s="415">
        <v>26.47</v>
      </c>
      <c r="JDH315" s="418" t="s">
        <v>759</v>
      </c>
      <c r="JDI315" s="417" t="s">
        <v>263</v>
      </c>
      <c r="JDJ315" s="414" t="s">
        <v>649</v>
      </c>
      <c r="JDK315" s="415">
        <v>26.47</v>
      </c>
      <c r="JDL315" s="418" t="s">
        <v>759</v>
      </c>
      <c r="JDM315" s="417" t="s">
        <v>263</v>
      </c>
      <c r="JDN315" s="414" t="s">
        <v>649</v>
      </c>
      <c r="JDO315" s="415">
        <v>26.47</v>
      </c>
      <c r="JDP315" s="418" t="s">
        <v>759</v>
      </c>
      <c r="JDQ315" s="417" t="s">
        <v>263</v>
      </c>
      <c r="JDR315" s="414" t="s">
        <v>649</v>
      </c>
      <c r="JDS315" s="415">
        <v>26.47</v>
      </c>
      <c r="JDT315" s="418" t="s">
        <v>759</v>
      </c>
      <c r="JDU315" s="417" t="s">
        <v>263</v>
      </c>
      <c r="JDV315" s="414" t="s">
        <v>649</v>
      </c>
      <c r="JDW315" s="415">
        <v>26.47</v>
      </c>
      <c r="JDX315" s="418" t="s">
        <v>759</v>
      </c>
      <c r="JDY315" s="417" t="s">
        <v>263</v>
      </c>
      <c r="JDZ315" s="414" t="s">
        <v>649</v>
      </c>
      <c r="JEA315" s="415">
        <v>26.47</v>
      </c>
      <c r="JEB315" s="418" t="s">
        <v>759</v>
      </c>
      <c r="JEC315" s="417" t="s">
        <v>263</v>
      </c>
      <c r="JED315" s="414" t="s">
        <v>649</v>
      </c>
      <c r="JEE315" s="415">
        <v>26.47</v>
      </c>
      <c r="JEF315" s="418" t="s">
        <v>759</v>
      </c>
      <c r="JEG315" s="417" t="s">
        <v>263</v>
      </c>
      <c r="JEH315" s="414" t="s">
        <v>649</v>
      </c>
      <c r="JEI315" s="415">
        <v>26.47</v>
      </c>
      <c r="JEJ315" s="418" t="s">
        <v>759</v>
      </c>
      <c r="JEK315" s="417" t="s">
        <v>263</v>
      </c>
      <c r="JEL315" s="414" t="s">
        <v>649</v>
      </c>
      <c r="JEM315" s="415">
        <v>26.47</v>
      </c>
      <c r="JEN315" s="418" t="s">
        <v>759</v>
      </c>
      <c r="JEO315" s="417" t="s">
        <v>263</v>
      </c>
      <c r="JEP315" s="414" t="s">
        <v>649</v>
      </c>
      <c r="JEQ315" s="415">
        <v>26.47</v>
      </c>
      <c r="JER315" s="418" t="s">
        <v>759</v>
      </c>
      <c r="JES315" s="417" t="s">
        <v>263</v>
      </c>
      <c r="JET315" s="414" t="s">
        <v>649</v>
      </c>
      <c r="JEU315" s="415">
        <v>26.47</v>
      </c>
      <c r="JEV315" s="418" t="s">
        <v>759</v>
      </c>
      <c r="JEW315" s="417" t="s">
        <v>263</v>
      </c>
      <c r="JEX315" s="414" t="s">
        <v>649</v>
      </c>
      <c r="JEY315" s="415">
        <v>26.47</v>
      </c>
      <c r="JEZ315" s="418" t="s">
        <v>759</v>
      </c>
      <c r="JFA315" s="417" t="s">
        <v>263</v>
      </c>
      <c r="JFB315" s="414" t="s">
        <v>649</v>
      </c>
      <c r="JFC315" s="415">
        <v>26.47</v>
      </c>
      <c r="JFD315" s="418" t="s">
        <v>759</v>
      </c>
      <c r="JFE315" s="417" t="s">
        <v>263</v>
      </c>
      <c r="JFF315" s="414" t="s">
        <v>649</v>
      </c>
      <c r="JFG315" s="415">
        <v>26.47</v>
      </c>
      <c r="JFH315" s="418" t="s">
        <v>759</v>
      </c>
      <c r="JFI315" s="417" t="s">
        <v>263</v>
      </c>
      <c r="JFJ315" s="414" t="s">
        <v>649</v>
      </c>
      <c r="JFK315" s="415">
        <v>26.47</v>
      </c>
      <c r="JFL315" s="418" t="s">
        <v>759</v>
      </c>
      <c r="JFM315" s="417" t="s">
        <v>263</v>
      </c>
      <c r="JFN315" s="414" t="s">
        <v>649</v>
      </c>
      <c r="JFO315" s="415">
        <v>26.47</v>
      </c>
      <c r="JFP315" s="418" t="s">
        <v>759</v>
      </c>
      <c r="JFQ315" s="417" t="s">
        <v>263</v>
      </c>
      <c r="JFR315" s="414" t="s">
        <v>649</v>
      </c>
      <c r="JFS315" s="415">
        <v>26.47</v>
      </c>
      <c r="JFT315" s="418" t="s">
        <v>759</v>
      </c>
      <c r="JFU315" s="417" t="s">
        <v>263</v>
      </c>
      <c r="JFV315" s="414" t="s">
        <v>649</v>
      </c>
      <c r="JFW315" s="415">
        <v>26.47</v>
      </c>
      <c r="JFX315" s="418" t="s">
        <v>759</v>
      </c>
      <c r="JFY315" s="417" t="s">
        <v>263</v>
      </c>
      <c r="JFZ315" s="414" t="s">
        <v>649</v>
      </c>
      <c r="JGA315" s="415">
        <v>26.47</v>
      </c>
      <c r="JGB315" s="418" t="s">
        <v>759</v>
      </c>
      <c r="JGC315" s="417" t="s">
        <v>263</v>
      </c>
      <c r="JGD315" s="414" t="s">
        <v>649</v>
      </c>
      <c r="JGE315" s="415">
        <v>26.47</v>
      </c>
      <c r="JGF315" s="418" t="s">
        <v>759</v>
      </c>
      <c r="JGG315" s="417" t="s">
        <v>263</v>
      </c>
      <c r="JGH315" s="414" t="s">
        <v>649</v>
      </c>
      <c r="JGI315" s="415">
        <v>26.47</v>
      </c>
      <c r="JGJ315" s="418" t="s">
        <v>759</v>
      </c>
      <c r="JGK315" s="417" t="s">
        <v>263</v>
      </c>
      <c r="JGL315" s="414" t="s">
        <v>649</v>
      </c>
      <c r="JGM315" s="415">
        <v>26.47</v>
      </c>
      <c r="JGN315" s="418" t="s">
        <v>759</v>
      </c>
      <c r="JGO315" s="417" t="s">
        <v>263</v>
      </c>
      <c r="JGP315" s="414" t="s">
        <v>649</v>
      </c>
      <c r="JGQ315" s="415">
        <v>26.47</v>
      </c>
      <c r="JGR315" s="418" t="s">
        <v>759</v>
      </c>
      <c r="JGS315" s="417" t="s">
        <v>263</v>
      </c>
      <c r="JGT315" s="414" t="s">
        <v>649</v>
      </c>
      <c r="JGU315" s="415">
        <v>26.47</v>
      </c>
      <c r="JGV315" s="418" t="s">
        <v>759</v>
      </c>
      <c r="JGW315" s="417" t="s">
        <v>263</v>
      </c>
      <c r="JGX315" s="414" t="s">
        <v>649</v>
      </c>
      <c r="JGY315" s="415">
        <v>26.47</v>
      </c>
      <c r="JGZ315" s="418" t="s">
        <v>759</v>
      </c>
      <c r="JHA315" s="417" t="s">
        <v>263</v>
      </c>
      <c r="JHB315" s="414" t="s">
        <v>649</v>
      </c>
      <c r="JHC315" s="415">
        <v>26.47</v>
      </c>
      <c r="JHD315" s="418" t="s">
        <v>759</v>
      </c>
      <c r="JHE315" s="417" t="s">
        <v>263</v>
      </c>
      <c r="JHF315" s="414" t="s">
        <v>649</v>
      </c>
      <c r="JHG315" s="415">
        <v>26.47</v>
      </c>
      <c r="JHH315" s="418" t="s">
        <v>759</v>
      </c>
      <c r="JHI315" s="417" t="s">
        <v>263</v>
      </c>
      <c r="JHJ315" s="414" t="s">
        <v>649</v>
      </c>
      <c r="JHK315" s="415">
        <v>26.47</v>
      </c>
      <c r="JHL315" s="418" t="s">
        <v>759</v>
      </c>
      <c r="JHM315" s="417" t="s">
        <v>263</v>
      </c>
      <c r="JHN315" s="414" t="s">
        <v>649</v>
      </c>
      <c r="JHO315" s="415">
        <v>26.47</v>
      </c>
      <c r="JHP315" s="418" t="s">
        <v>759</v>
      </c>
      <c r="JHQ315" s="417" t="s">
        <v>263</v>
      </c>
      <c r="JHR315" s="414" t="s">
        <v>649</v>
      </c>
      <c r="JHS315" s="415">
        <v>26.47</v>
      </c>
      <c r="JHT315" s="418" t="s">
        <v>759</v>
      </c>
      <c r="JHU315" s="417" t="s">
        <v>263</v>
      </c>
      <c r="JHV315" s="414" t="s">
        <v>649</v>
      </c>
      <c r="JHW315" s="415">
        <v>26.47</v>
      </c>
      <c r="JHX315" s="418" t="s">
        <v>759</v>
      </c>
      <c r="JHY315" s="417" t="s">
        <v>263</v>
      </c>
      <c r="JHZ315" s="414" t="s">
        <v>649</v>
      </c>
      <c r="JIA315" s="415">
        <v>26.47</v>
      </c>
      <c r="JIB315" s="418" t="s">
        <v>759</v>
      </c>
      <c r="JIC315" s="417" t="s">
        <v>263</v>
      </c>
      <c r="JID315" s="414" t="s">
        <v>649</v>
      </c>
      <c r="JIE315" s="415">
        <v>26.47</v>
      </c>
      <c r="JIF315" s="418" t="s">
        <v>759</v>
      </c>
      <c r="JIG315" s="417" t="s">
        <v>263</v>
      </c>
      <c r="JIH315" s="414" t="s">
        <v>649</v>
      </c>
      <c r="JII315" s="415">
        <v>26.47</v>
      </c>
      <c r="JIJ315" s="418" t="s">
        <v>759</v>
      </c>
      <c r="JIK315" s="417" t="s">
        <v>263</v>
      </c>
      <c r="JIL315" s="414" t="s">
        <v>649</v>
      </c>
      <c r="JIM315" s="415">
        <v>26.47</v>
      </c>
      <c r="JIN315" s="418" t="s">
        <v>759</v>
      </c>
      <c r="JIO315" s="417" t="s">
        <v>263</v>
      </c>
      <c r="JIP315" s="414" t="s">
        <v>649</v>
      </c>
      <c r="JIQ315" s="415">
        <v>26.47</v>
      </c>
      <c r="JIR315" s="418" t="s">
        <v>759</v>
      </c>
      <c r="JIS315" s="417" t="s">
        <v>263</v>
      </c>
      <c r="JIT315" s="414" t="s">
        <v>649</v>
      </c>
      <c r="JIU315" s="415">
        <v>26.47</v>
      </c>
      <c r="JIV315" s="418" t="s">
        <v>759</v>
      </c>
      <c r="JIW315" s="417" t="s">
        <v>263</v>
      </c>
      <c r="JIX315" s="414" t="s">
        <v>649</v>
      </c>
      <c r="JIY315" s="415">
        <v>26.47</v>
      </c>
      <c r="JIZ315" s="418" t="s">
        <v>759</v>
      </c>
      <c r="JJA315" s="417" t="s">
        <v>263</v>
      </c>
      <c r="JJB315" s="414" t="s">
        <v>649</v>
      </c>
      <c r="JJC315" s="415">
        <v>26.47</v>
      </c>
      <c r="JJD315" s="418" t="s">
        <v>759</v>
      </c>
      <c r="JJE315" s="417" t="s">
        <v>263</v>
      </c>
      <c r="JJF315" s="414" t="s">
        <v>649</v>
      </c>
      <c r="JJG315" s="415">
        <v>26.47</v>
      </c>
      <c r="JJH315" s="418" t="s">
        <v>759</v>
      </c>
      <c r="JJI315" s="417" t="s">
        <v>263</v>
      </c>
      <c r="JJJ315" s="414" t="s">
        <v>649</v>
      </c>
      <c r="JJK315" s="415">
        <v>26.47</v>
      </c>
      <c r="JJL315" s="418" t="s">
        <v>759</v>
      </c>
      <c r="JJM315" s="417" t="s">
        <v>263</v>
      </c>
      <c r="JJN315" s="414" t="s">
        <v>649</v>
      </c>
      <c r="JJO315" s="415">
        <v>26.47</v>
      </c>
      <c r="JJP315" s="418" t="s">
        <v>759</v>
      </c>
      <c r="JJQ315" s="417" t="s">
        <v>263</v>
      </c>
      <c r="JJR315" s="414" t="s">
        <v>649</v>
      </c>
      <c r="JJS315" s="415">
        <v>26.47</v>
      </c>
      <c r="JJT315" s="418" t="s">
        <v>759</v>
      </c>
      <c r="JJU315" s="417" t="s">
        <v>263</v>
      </c>
      <c r="JJV315" s="414" t="s">
        <v>649</v>
      </c>
      <c r="JJW315" s="415">
        <v>26.47</v>
      </c>
      <c r="JJX315" s="418" t="s">
        <v>759</v>
      </c>
      <c r="JJY315" s="417" t="s">
        <v>263</v>
      </c>
      <c r="JJZ315" s="414" t="s">
        <v>649</v>
      </c>
      <c r="JKA315" s="415">
        <v>26.47</v>
      </c>
      <c r="JKB315" s="418" t="s">
        <v>759</v>
      </c>
      <c r="JKC315" s="417" t="s">
        <v>263</v>
      </c>
      <c r="JKD315" s="414" t="s">
        <v>649</v>
      </c>
      <c r="JKE315" s="415">
        <v>26.47</v>
      </c>
      <c r="JKF315" s="418" t="s">
        <v>759</v>
      </c>
      <c r="JKG315" s="417" t="s">
        <v>263</v>
      </c>
      <c r="JKH315" s="414" t="s">
        <v>649</v>
      </c>
      <c r="JKI315" s="415">
        <v>26.47</v>
      </c>
      <c r="JKJ315" s="418" t="s">
        <v>759</v>
      </c>
      <c r="JKK315" s="417" t="s">
        <v>263</v>
      </c>
      <c r="JKL315" s="414" t="s">
        <v>649</v>
      </c>
      <c r="JKM315" s="415">
        <v>26.47</v>
      </c>
      <c r="JKN315" s="418" t="s">
        <v>759</v>
      </c>
      <c r="JKO315" s="417" t="s">
        <v>263</v>
      </c>
      <c r="JKP315" s="414" t="s">
        <v>649</v>
      </c>
      <c r="JKQ315" s="415">
        <v>26.47</v>
      </c>
      <c r="JKR315" s="418" t="s">
        <v>759</v>
      </c>
      <c r="JKS315" s="417" t="s">
        <v>263</v>
      </c>
      <c r="JKT315" s="414" t="s">
        <v>649</v>
      </c>
      <c r="JKU315" s="415">
        <v>26.47</v>
      </c>
      <c r="JKV315" s="418" t="s">
        <v>759</v>
      </c>
      <c r="JKW315" s="417" t="s">
        <v>263</v>
      </c>
      <c r="JKX315" s="414" t="s">
        <v>649</v>
      </c>
      <c r="JKY315" s="415">
        <v>26.47</v>
      </c>
      <c r="JKZ315" s="418" t="s">
        <v>759</v>
      </c>
      <c r="JLA315" s="417" t="s">
        <v>263</v>
      </c>
      <c r="JLB315" s="414" t="s">
        <v>649</v>
      </c>
      <c r="JLC315" s="415">
        <v>26.47</v>
      </c>
      <c r="JLD315" s="418" t="s">
        <v>759</v>
      </c>
      <c r="JLE315" s="417" t="s">
        <v>263</v>
      </c>
      <c r="JLF315" s="414" t="s">
        <v>649</v>
      </c>
      <c r="JLG315" s="415">
        <v>26.47</v>
      </c>
      <c r="JLH315" s="418" t="s">
        <v>759</v>
      </c>
      <c r="JLI315" s="417" t="s">
        <v>263</v>
      </c>
      <c r="JLJ315" s="414" t="s">
        <v>649</v>
      </c>
      <c r="JLK315" s="415">
        <v>26.47</v>
      </c>
      <c r="JLL315" s="418" t="s">
        <v>759</v>
      </c>
      <c r="JLM315" s="417" t="s">
        <v>263</v>
      </c>
      <c r="JLN315" s="414" t="s">
        <v>649</v>
      </c>
      <c r="JLO315" s="415">
        <v>26.47</v>
      </c>
      <c r="JLP315" s="418" t="s">
        <v>759</v>
      </c>
      <c r="JLQ315" s="417" t="s">
        <v>263</v>
      </c>
      <c r="JLR315" s="414" t="s">
        <v>649</v>
      </c>
      <c r="JLS315" s="415">
        <v>26.47</v>
      </c>
      <c r="JLT315" s="418" t="s">
        <v>759</v>
      </c>
      <c r="JLU315" s="417" t="s">
        <v>263</v>
      </c>
      <c r="JLV315" s="414" t="s">
        <v>649</v>
      </c>
      <c r="JLW315" s="415">
        <v>26.47</v>
      </c>
      <c r="JLX315" s="418" t="s">
        <v>759</v>
      </c>
      <c r="JLY315" s="417" t="s">
        <v>263</v>
      </c>
      <c r="JLZ315" s="414" t="s">
        <v>649</v>
      </c>
      <c r="JMA315" s="415">
        <v>26.47</v>
      </c>
      <c r="JMB315" s="418" t="s">
        <v>759</v>
      </c>
      <c r="JMC315" s="417" t="s">
        <v>263</v>
      </c>
      <c r="JMD315" s="414" t="s">
        <v>649</v>
      </c>
      <c r="JME315" s="415">
        <v>26.47</v>
      </c>
      <c r="JMF315" s="418" t="s">
        <v>759</v>
      </c>
      <c r="JMG315" s="417" t="s">
        <v>263</v>
      </c>
      <c r="JMH315" s="414" t="s">
        <v>649</v>
      </c>
      <c r="JMI315" s="415">
        <v>26.47</v>
      </c>
      <c r="JMJ315" s="418" t="s">
        <v>759</v>
      </c>
      <c r="JMK315" s="417" t="s">
        <v>263</v>
      </c>
      <c r="JML315" s="414" t="s">
        <v>649</v>
      </c>
      <c r="JMM315" s="415">
        <v>26.47</v>
      </c>
      <c r="JMN315" s="418" t="s">
        <v>759</v>
      </c>
      <c r="JMO315" s="417" t="s">
        <v>263</v>
      </c>
      <c r="JMP315" s="414" t="s">
        <v>649</v>
      </c>
      <c r="JMQ315" s="415">
        <v>26.47</v>
      </c>
      <c r="JMR315" s="418" t="s">
        <v>759</v>
      </c>
      <c r="JMS315" s="417" t="s">
        <v>263</v>
      </c>
      <c r="JMT315" s="414" t="s">
        <v>649</v>
      </c>
      <c r="JMU315" s="415">
        <v>26.47</v>
      </c>
      <c r="JMV315" s="418" t="s">
        <v>759</v>
      </c>
      <c r="JMW315" s="417" t="s">
        <v>263</v>
      </c>
      <c r="JMX315" s="414" t="s">
        <v>649</v>
      </c>
      <c r="JMY315" s="415">
        <v>26.47</v>
      </c>
      <c r="JMZ315" s="418" t="s">
        <v>759</v>
      </c>
      <c r="JNA315" s="417" t="s">
        <v>263</v>
      </c>
      <c r="JNB315" s="414" t="s">
        <v>649</v>
      </c>
      <c r="JNC315" s="415">
        <v>26.47</v>
      </c>
      <c r="JND315" s="418" t="s">
        <v>759</v>
      </c>
      <c r="JNE315" s="417" t="s">
        <v>263</v>
      </c>
      <c r="JNF315" s="414" t="s">
        <v>649</v>
      </c>
      <c r="JNG315" s="415">
        <v>26.47</v>
      </c>
      <c r="JNH315" s="418" t="s">
        <v>759</v>
      </c>
      <c r="JNI315" s="417" t="s">
        <v>263</v>
      </c>
      <c r="JNJ315" s="414" t="s">
        <v>649</v>
      </c>
      <c r="JNK315" s="415">
        <v>26.47</v>
      </c>
      <c r="JNL315" s="418" t="s">
        <v>759</v>
      </c>
      <c r="JNM315" s="417" t="s">
        <v>263</v>
      </c>
      <c r="JNN315" s="414" t="s">
        <v>649</v>
      </c>
      <c r="JNO315" s="415">
        <v>26.47</v>
      </c>
      <c r="JNP315" s="418" t="s">
        <v>759</v>
      </c>
      <c r="JNQ315" s="417" t="s">
        <v>263</v>
      </c>
      <c r="JNR315" s="414" t="s">
        <v>649</v>
      </c>
      <c r="JNS315" s="415">
        <v>26.47</v>
      </c>
      <c r="JNT315" s="418" t="s">
        <v>759</v>
      </c>
      <c r="JNU315" s="417" t="s">
        <v>263</v>
      </c>
      <c r="JNV315" s="414" t="s">
        <v>649</v>
      </c>
      <c r="JNW315" s="415">
        <v>26.47</v>
      </c>
      <c r="JNX315" s="418" t="s">
        <v>759</v>
      </c>
      <c r="JNY315" s="417" t="s">
        <v>263</v>
      </c>
      <c r="JNZ315" s="414" t="s">
        <v>649</v>
      </c>
      <c r="JOA315" s="415">
        <v>26.47</v>
      </c>
      <c r="JOB315" s="418" t="s">
        <v>759</v>
      </c>
      <c r="JOC315" s="417" t="s">
        <v>263</v>
      </c>
      <c r="JOD315" s="414" t="s">
        <v>649</v>
      </c>
      <c r="JOE315" s="415">
        <v>26.47</v>
      </c>
      <c r="JOF315" s="418" t="s">
        <v>759</v>
      </c>
      <c r="JOG315" s="417" t="s">
        <v>263</v>
      </c>
      <c r="JOH315" s="414" t="s">
        <v>649</v>
      </c>
      <c r="JOI315" s="415">
        <v>26.47</v>
      </c>
      <c r="JOJ315" s="418" t="s">
        <v>759</v>
      </c>
      <c r="JOK315" s="417" t="s">
        <v>263</v>
      </c>
      <c r="JOL315" s="414" t="s">
        <v>649</v>
      </c>
      <c r="JOM315" s="415">
        <v>26.47</v>
      </c>
      <c r="JON315" s="418" t="s">
        <v>759</v>
      </c>
      <c r="JOO315" s="417" t="s">
        <v>263</v>
      </c>
      <c r="JOP315" s="414" t="s">
        <v>649</v>
      </c>
      <c r="JOQ315" s="415">
        <v>26.47</v>
      </c>
      <c r="JOR315" s="418" t="s">
        <v>759</v>
      </c>
      <c r="JOS315" s="417" t="s">
        <v>263</v>
      </c>
      <c r="JOT315" s="414" t="s">
        <v>649</v>
      </c>
      <c r="JOU315" s="415">
        <v>26.47</v>
      </c>
      <c r="JOV315" s="418" t="s">
        <v>759</v>
      </c>
      <c r="JOW315" s="417" t="s">
        <v>263</v>
      </c>
      <c r="JOX315" s="414" t="s">
        <v>649</v>
      </c>
      <c r="JOY315" s="415">
        <v>26.47</v>
      </c>
      <c r="JOZ315" s="418" t="s">
        <v>759</v>
      </c>
      <c r="JPA315" s="417" t="s">
        <v>263</v>
      </c>
      <c r="JPB315" s="414" t="s">
        <v>649</v>
      </c>
      <c r="JPC315" s="415">
        <v>26.47</v>
      </c>
      <c r="JPD315" s="418" t="s">
        <v>759</v>
      </c>
      <c r="JPE315" s="417" t="s">
        <v>263</v>
      </c>
      <c r="JPF315" s="414" t="s">
        <v>649</v>
      </c>
      <c r="JPG315" s="415">
        <v>26.47</v>
      </c>
      <c r="JPH315" s="418" t="s">
        <v>759</v>
      </c>
      <c r="JPI315" s="417" t="s">
        <v>263</v>
      </c>
      <c r="JPJ315" s="414" t="s">
        <v>649</v>
      </c>
      <c r="JPK315" s="415">
        <v>26.47</v>
      </c>
      <c r="JPL315" s="418" t="s">
        <v>759</v>
      </c>
      <c r="JPM315" s="417" t="s">
        <v>263</v>
      </c>
      <c r="JPN315" s="414" t="s">
        <v>649</v>
      </c>
      <c r="JPO315" s="415">
        <v>26.47</v>
      </c>
      <c r="JPP315" s="418" t="s">
        <v>759</v>
      </c>
      <c r="JPQ315" s="417" t="s">
        <v>263</v>
      </c>
      <c r="JPR315" s="414" t="s">
        <v>649</v>
      </c>
      <c r="JPS315" s="415">
        <v>26.47</v>
      </c>
      <c r="JPT315" s="418" t="s">
        <v>759</v>
      </c>
      <c r="JPU315" s="417" t="s">
        <v>263</v>
      </c>
      <c r="JPV315" s="414" t="s">
        <v>649</v>
      </c>
      <c r="JPW315" s="415">
        <v>26.47</v>
      </c>
      <c r="JPX315" s="418" t="s">
        <v>759</v>
      </c>
      <c r="JPY315" s="417" t="s">
        <v>263</v>
      </c>
      <c r="JPZ315" s="414" t="s">
        <v>649</v>
      </c>
      <c r="JQA315" s="415">
        <v>26.47</v>
      </c>
      <c r="JQB315" s="418" t="s">
        <v>759</v>
      </c>
      <c r="JQC315" s="417" t="s">
        <v>263</v>
      </c>
      <c r="JQD315" s="414" t="s">
        <v>649</v>
      </c>
      <c r="JQE315" s="415">
        <v>26.47</v>
      </c>
      <c r="JQF315" s="418" t="s">
        <v>759</v>
      </c>
      <c r="JQG315" s="417" t="s">
        <v>263</v>
      </c>
      <c r="JQH315" s="414" t="s">
        <v>649</v>
      </c>
      <c r="JQI315" s="415">
        <v>26.47</v>
      </c>
      <c r="JQJ315" s="418" t="s">
        <v>759</v>
      </c>
      <c r="JQK315" s="417" t="s">
        <v>263</v>
      </c>
      <c r="JQL315" s="414" t="s">
        <v>649</v>
      </c>
      <c r="JQM315" s="415">
        <v>26.47</v>
      </c>
      <c r="JQN315" s="418" t="s">
        <v>759</v>
      </c>
      <c r="JQO315" s="417" t="s">
        <v>263</v>
      </c>
      <c r="JQP315" s="414" t="s">
        <v>649</v>
      </c>
      <c r="JQQ315" s="415">
        <v>26.47</v>
      </c>
      <c r="JQR315" s="418" t="s">
        <v>759</v>
      </c>
      <c r="JQS315" s="417" t="s">
        <v>263</v>
      </c>
      <c r="JQT315" s="414" t="s">
        <v>649</v>
      </c>
      <c r="JQU315" s="415">
        <v>26.47</v>
      </c>
      <c r="JQV315" s="418" t="s">
        <v>759</v>
      </c>
      <c r="JQW315" s="417" t="s">
        <v>263</v>
      </c>
      <c r="JQX315" s="414" t="s">
        <v>649</v>
      </c>
      <c r="JQY315" s="415">
        <v>26.47</v>
      </c>
      <c r="JQZ315" s="418" t="s">
        <v>759</v>
      </c>
      <c r="JRA315" s="417" t="s">
        <v>263</v>
      </c>
      <c r="JRB315" s="414" t="s">
        <v>649</v>
      </c>
      <c r="JRC315" s="415">
        <v>26.47</v>
      </c>
      <c r="JRD315" s="418" t="s">
        <v>759</v>
      </c>
      <c r="JRE315" s="417" t="s">
        <v>263</v>
      </c>
      <c r="JRF315" s="414" t="s">
        <v>649</v>
      </c>
      <c r="JRG315" s="415">
        <v>26.47</v>
      </c>
      <c r="JRH315" s="418" t="s">
        <v>759</v>
      </c>
      <c r="JRI315" s="417" t="s">
        <v>263</v>
      </c>
      <c r="JRJ315" s="414" t="s">
        <v>649</v>
      </c>
      <c r="JRK315" s="415">
        <v>26.47</v>
      </c>
      <c r="JRL315" s="418" t="s">
        <v>759</v>
      </c>
      <c r="JRM315" s="417" t="s">
        <v>263</v>
      </c>
      <c r="JRN315" s="414" t="s">
        <v>649</v>
      </c>
      <c r="JRO315" s="415">
        <v>26.47</v>
      </c>
      <c r="JRP315" s="418" t="s">
        <v>759</v>
      </c>
      <c r="JRQ315" s="417" t="s">
        <v>263</v>
      </c>
      <c r="JRR315" s="414" t="s">
        <v>649</v>
      </c>
      <c r="JRS315" s="415">
        <v>26.47</v>
      </c>
      <c r="JRT315" s="418" t="s">
        <v>759</v>
      </c>
      <c r="JRU315" s="417" t="s">
        <v>263</v>
      </c>
      <c r="JRV315" s="414" t="s">
        <v>649</v>
      </c>
      <c r="JRW315" s="415">
        <v>26.47</v>
      </c>
      <c r="JRX315" s="418" t="s">
        <v>759</v>
      </c>
      <c r="JRY315" s="417" t="s">
        <v>263</v>
      </c>
      <c r="JRZ315" s="414" t="s">
        <v>649</v>
      </c>
      <c r="JSA315" s="415">
        <v>26.47</v>
      </c>
      <c r="JSB315" s="418" t="s">
        <v>759</v>
      </c>
      <c r="JSC315" s="417" t="s">
        <v>263</v>
      </c>
      <c r="JSD315" s="414" t="s">
        <v>649</v>
      </c>
      <c r="JSE315" s="415">
        <v>26.47</v>
      </c>
      <c r="JSF315" s="418" t="s">
        <v>759</v>
      </c>
      <c r="JSG315" s="417" t="s">
        <v>263</v>
      </c>
      <c r="JSH315" s="414" t="s">
        <v>649</v>
      </c>
      <c r="JSI315" s="415">
        <v>26.47</v>
      </c>
      <c r="JSJ315" s="418" t="s">
        <v>759</v>
      </c>
      <c r="JSK315" s="417" t="s">
        <v>263</v>
      </c>
      <c r="JSL315" s="414" t="s">
        <v>649</v>
      </c>
      <c r="JSM315" s="415">
        <v>26.47</v>
      </c>
      <c r="JSN315" s="418" t="s">
        <v>759</v>
      </c>
      <c r="JSO315" s="417" t="s">
        <v>263</v>
      </c>
      <c r="JSP315" s="414" t="s">
        <v>649</v>
      </c>
      <c r="JSQ315" s="415">
        <v>26.47</v>
      </c>
      <c r="JSR315" s="418" t="s">
        <v>759</v>
      </c>
      <c r="JSS315" s="417" t="s">
        <v>263</v>
      </c>
      <c r="JST315" s="414" t="s">
        <v>649</v>
      </c>
      <c r="JSU315" s="415">
        <v>26.47</v>
      </c>
      <c r="JSV315" s="418" t="s">
        <v>759</v>
      </c>
      <c r="JSW315" s="417" t="s">
        <v>263</v>
      </c>
      <c r="JSX315" s="414" t="s">
        <v>649</v>
      </c>
      <c r="JSY315" s="415">
        <v>26.47</v>
      </c>
      <c r="JSZ315" s="418" t="s">
        <v>759</v>
      </c>
      <c r="JTA315" s="417" t="s">
        <v>263</v>
      </c>
      <c r="JTB315" s="414" t="s">
        <v>649</v>
      </c>
      <c r="JTC315" s="415">
        <v>26.47</v>
      </c>
      <c r="JTD315" s="418" t="s">
        <v>759</v>
      </c>
      <c r="JTE315" s="417" t="s">
        <v>263</v>
      </c>
      <c r="JTF315" s="414" t="s">
        <v>649</v>
      </c>
      <c r="JTG315" s="415">
        <v>26.47</v>
      </c>
      <c r="JTH315" s="418" t="s">
        <v>759</v>
      </c>
      <c r="JTI315" s="417" t="s">
        <v>263</v>
      </c>
      <c r="JTJ315" s="414" t="s">
        <v>649</v>
      </c>
      <c r="JTK315" s="415">
        <v>26.47</v>
      </c>
      <c r="JTL315" s="418" t="s">
        <v>759</v>
      </c>
      <c r="JTM315" s="417" t="s">
        <v>263</v>
      </c>
      <c r="JTN315" s="414" t="s">
        <v>649</v>
      </c>
      <c r="JTO315" s="415">
        <v>26.47</v>
      </c>
      <c r="JTP315" s="418" t="s">
        <v>759</v>
      </c>
      <c r="JTQ315" s="417" t="s">
        <v>263</v>
      </c>
      <c r="JTR315" s="414" t="s">
        <v>649</v>
      </c>
      <c r="JTS315" s="415">
        <v>26.47</v>
      </c>
      <c r="JTT315" s="418" t="s">
        <v>759</v>
      </c>
      <c r="JTU315" s="417" t="s">
        <v>263</v>
      </c>
      <c r="JTV315" s="414" t="s">
        <v>649</v>
      </c>
      <c r="JTW315" s="415">
        <v>26.47</v>
      </c>
      <c r="JTX315" s="418" t="s">
        <v>759</v>
      </c>
      <c r="JTY315" s="417" t="s">
        <v>263</v>
      </c>
      <c r="JTZ315" s="414" t="s">
        <v>649</v>
      </c>
      <c r="JUA315" s="415">
        <v>26.47</v>
      </c>
      <c r="JUB315" s="418" t="s">
        <v>759</v>
      </c>
      <c r="JUC315" s="417" t="s">
        <v>263</v>
      </c>
      <c r="JUD315" s="414" t="s">
        <v>649</v>
      </c>
      <c r="JUE315" s="415">
        <v>26.47</v>
      </c>
      <c r="JUF315" s="418" t="s">
        <v>759</v>
      </c>
      <c r="JUG315" s="417" t="s">
        <v>263</v>
      </c>
      <c r="JUH315" s="414" t="s">
        <v>649</v>
      </c>
      <c r="JUI315" s="415">
        <v>26.47</v>
      </c>
      <c r="JUJ315" s="418" t="s">
        <v>759</v>
      </c>
      <c r="JUK315" s="417" t="s">
        <v>263</v>
      </c>
      <c r="JUL315" s="414" t="s">
        <v>649</v>
      </c>
      <c r="JUM315" s="415">
        <v>26.47</v>
      </c>
      <c r="JUN315" s="418" t="s">
        <v>759</v>
      </c>
      <c r="JUO315" s="417" t="s">
        <v>263</v>
      </c>
      <c r="JUP315" s="414" t="s">
        <v>649</v>
      </c>
      <c r="JUQ315" s="415">
        <v>26.47</v>
      </c>
      <c r="JUR315" s="418" t="s">
        <v>759</v>
      </c>
      <c r="JUS315" s="417" t="s">
        <v>263</v>
      </c>
      <c r="JUT315" s="414" t="s">
        <v>649</v>
      </c>
      <c r="JUU315" s="415">
        <v>26.47</v>
      </c>
      <c r="JUV315" s="418" t="s">
        <v>759</v>
      </c>
      <c r="JUW315" s="417" t="s">
        <v>263</v>
      </c>
      <c r="JUX315" s="414" t="s">
        <v>649</v>
      </c>
      <c r="JUY315" s="415">
        <v>26.47</v>
      </c>
      <c r="JUZ315" s="418" t="s">
        <v>759</v>
      </c>
      <c r="JVA315" s="417" t="s">
        <v>263</v>
      </c>
      <c r="JVB315" s="414" t="s">
        <v>649</v>
      </c>
      <c r="JVC315" s="415">
        <v>26.47</v>
      </c>
      <c r="JVD315" s="418" t="s">
        <v>759</v>
      </c>
      <c r="JVE315" s="417" t="s">
        <v>263</v>
      </c>
      <c r="JVF315" s="414" t="s">
        <v>649</v>
      </c>
      <c r="JVG315" s="415">
        <v>26.47</v>
      </c>
      <c r="JVH315" s="418" t="s">
        <v>759</v>
      </c>
      <c r="JVI315" s="417" t="s">
        <v>263</v>
      </c>
      <c r="JVJ315" s="414" t="s">
        <v>649</v>
      </c>
      <c r="JVK315" s="415">
        <v>26.47</v>
      </c>
      <c r="JVL315" s="418" t="s">
        <v>759</v>
      </c>
      <c r="JVM315" s="417" t="s">
        <v>263</v>
      </c>
      <c r="JVN315" s="414" t="s">
        <v>649</v>
      </c>
      <c r="JVO315" s="415">
        <v>26.47</v>
      </c>
      <c r="JVP315" s="418" t="s">
        <v>759</v>
      </c>
      <c r="JVQ315" s="417" t="s">
        <v>263</v>
      </c>
      <c r="JVR315" s="414" t="s">
        <v>649</v>
      </c>
      <c r="JVS315" s="415">
        <v>26.47</v>
      </c>
      <c r="JVT315" s="418" t="s">
        <v>759</v>
      </c>
      <c r="JVU315" s="417" t="s">
        <v>263</v>
      </c>
      <c r="JVV315" s="414" t="s">
        <v>649</v>
      </c>
      <c r="JVW315" s="415">
        <v>26.47</v>
      </c>
      <c r="JVX315" s="418" t="s">
        <v>759</v>
      </c>
      <c r="JVY315" s="417" t="s">
        <v>263</v>
      </c>
      <c r="JVZ315" s="414" t="s">
        <v>649</v>
      </c>
      <c r="JWA315" s="415">
        <v>26.47</v>
      </c>
      <c r="JWB315" s="418" t="s">
        <v>759</v>
      </c>
      <c r="JWC315" s="417" t="s">
        <v>263</v>
      </c>
      <c r="JWD315" s="414" t="s">
        <v>649</v>
      </c>
      <c r="JWE315" s="415">
        <v>26.47</v>
      </c>
      <c r="JWF315" s="418" t="s">
        <v>759</v>
      </c>
      <c r="JWG315" s="417" t="s">
        <v>263</v>
      </c>
      <c r="JWH315" s="414" t="s">
        <v>649</v>
      </c>
      <c r="JWI315" s="415">
        <v>26.47</v>
      </c>
      <c r="JWJ315" s="418" t="s">
        <v>759</v>
      </c>
      <c r="JWK315" s="417" t="s">
        <v>263</v>
      </c>
      <c r="JWL315" s="414" t="s">
        <v>649</v>
      </c>
      <c r="JWM315" s="415">
        <v>26.47</v>
      </c>
      <c r="JWN315" s="418" t="s">
        <v>759</v>
      </c>
      <c r="JWO315" s="417" t="s">
        <v>263</v>
      </c>
      <c r="JWP315" s="414" t="s">
        <v>649</v>
      </c>
      <c r="JWQ315" s="415">
        <v>26.47</v>
      </c>
      <c r="JWR315" s="418" t="s">
        <v>759</v>
      </c>
      <c r="JWS315" s="417" t="s">
        <v>263</v>
      </c>
      <c r="JWT315" s="414" t="s">
        <v>649</v>
      </c>
      <c r="JWU315" s="415">
        <v>26.47</v>
      </c>
      <c r="JWV315" s="418" t="s">
        <v>759</v>
      </c>
      <c r="JWW315" s="417" t="s">
        <v>263</v>
      </c>
      <c r="JWX315" s="414" t="s">
        <v>649</v>
      </c>
      <c r="JWY315" s="415">
        <v>26.47</v>
      </c>
      <c r="JWZ315" s="418" t="s">
        <v>759</v>
      </c>
      <c r="JXA315" s="417" t="s">
        <v>263</v>
      </c>
      <c r="JXB315" s="414" t="s">
        <v>649</v>
      </c>
      <c r="JXC315" s="415">
        <v>26.47</v>
      </c>
      <c r="JXD315" s="418" t="s">
        <v>759</v>
      </c>
      <c r="JXE315" s="417" t="s">
        <v>263</v>
      </c>
      <c r="JXF315" s="414" t="s">
        <v>649</v>
      </c>
      <c r="JXG315" s="415">
        <v>26.47</v>
      </c>
      <c r="JXH315" s="418" t="s">
        <v>759</v>
      </c>
      <c r="JXI315" s="417" t="s">
        <v>263</v>
      </c>
      <c r="JXJ315" s="414" t="s">
        <v>649</v>
      </c>
      <c r="JXK315" s="415">
        <v>26.47</v>
      </c>
      <c r="JXL315" s="418" t="s">
        <v>759</v>
      </c>
      <c r="JXM315" s="417" t="s">
        <v>263</v>
      </c>
      <c r="JXN315" s="414" t="s">
        <v>649</v>
      </c>
      <c r="JXO315" s="415">
        <v>26.47</v>
      </c>
      <c r="JXP315" s="418" t="s">
        <v>759</v>
      </c>
      <c r="JXQ315" s="417" t="s">
        <v>263</v>
      </c>
      <c r="JXR315" s="414" t="s">
        <v>649</v>
      </c>
      <c r="JXS315" s="415">
        <v>26.47</v>
      </c>
      <c r="JXT315" s="418" t="s">
        <v>759</v>
      </c>
      <c r="JXU315" s="417" t="s">
        <v>263</v>
      </c>
      <c r="JXV315" s="414" t="s">
        <v>649</v>
      </c>
      <c r="JXW315" s="415">
        <v>26.47</v>
      </c>
      <c r="JXX315" s="418" t="s">
        <v>759</v>
      </c>
      <c r="JXY315" s="417" t="s">
        <v>263</v>
      </c>
      <c r="JXZ315" s="414" t="s">
        <v>649</v>
      </c>
      <c r="JYA315" s="415">
        <v>26.47</v>
      </c>
      <c r="JYB315" s="418" t="s">
        <v>759</v>
      </c>
      <c r="JYC315" s="417" t="s">
        <v>263</v>
      </c>
      <c r="JYD315" s="414" t="s">
        <v>649</v>
      </c>
      <c r="JYE315" s="415">
        <v>26.47</v>
      </c>
      <c r="JYF315" s="418" t="s">
        <v>759</v>
      </c>
      <c r="JYG315" s="417" t="s">
        <v>263</v>
      </c>
      <c r="JYH315" s="414" t="s">
        <v>649</v>
      </c>
      <c r="JYI315" s="415">
        <v>26.47</v>
      </c>
      <c r="JYJ315" s="418" t="s">
        <v>759</v>
      </c>
      <c r="JYK315" s="417" t="s">
        <v>263</v>
      </c>
      <c r="JYL315" s="414" t="s">
        <v>649</v>
      </c>
      <c r="JYM315" s="415">
        <v>26.47</v>
      </c>
      <c r="JYN315" s="418" t="s">
        <v>759</v>
      </c>
      <c r="JYO315" s="417" t="s">
        <v>263</v>
      </c>
      <c r="JYP315" s="414" t="s">
        <v>649</v>
      </c>
      <c r="JYQ315" s="415">
        <v>26.47</v>
      </c>
      <c r="JYR315" s="418" t="s">
        <v>759</v>
      </c>
      <c r="JYS315" s="417" t="s">
        <v>263</v>
      </c>
      <c r="JYT315" s="414" t="s">
        <v>649</v>
      </c>
      <c r="JYU315" s="415">
        <v>26.47</v>
      </c>
      <c r="JYV315" s="418" t="s">
        <v>759</v>
      </c>
      <c r="JYW315" s="417" t="s">
        <v>263</v>
      </c>
      <c r="JYX315" s="414" t="s">
        <v>649</v>
      </c>
      <c r="JYY315" s="415">
        <v>26.47</v>
      </c>
      <c r="JYZ315" s="418" t="s">
        <v>759</v>
      </c>
      <c r="JZA315" s="417" t="s">
        <v>263</v>
      </c>
      <c r="JZB315" s="414" t="s">
        <v>649</v>
      </c>
      <c r="JZC315" s="415">
        <v>26.47</v>
      </c>
      <c r="JZD315" s="418" t="s">
        <v>759</v>
      </c>
      <c r="JZE315" s="417" t="s">
        <v>263</v>
      </c>
      <c r="JZF315" s="414" t="s">
        <v>649</v>
      </c>
      <c r="JZG315" s="415">
        <v>26.47</v>
      </c>
      <c r="JZH315" s="418" t="s">
        <v>759</v>
      </c>
      <c r="JZI315" s="417" t="s">
        <v>263</v>
      </c>
      <c r="JZJ315" s="414" t="s">
        <v>649</v>
      </c>
      <c r="JZK315" s="415">
        <v>26.47</v>
      </c>
      <c r="JZL315" s="418" t="s">
        <v>759</v>
      </c>
      <c r="JZM315" s="417" t="s">
        <v>263</v>
      </c>
      <c r="JZN315" s="414" t="s">
        <v>649</v>
      </c>
      <c r="JZO315" s="415">
        <v>26.47</v>
      </c>
      <c r="JZP315" s="418" t="s">
        <v>759</v>
      </c>
      <c r="JZQ315" s="417" t="s">
        <v>263</v>
      </c>
      <c r="JZR315" s="414" t="s">
        <v>649</v>
      </c>
      <c r="JZS315" s="415">
        <v>26.47</v>
      </c>
      <c r="JZT315" s="418" t="s">
        <v>759</v>
      </c>
      <c r="JZU315" s="417" t="s">
        <v>263</v>
      </c>
      <c r="JZV315" s="414" t="s">
        <v>649</v>
      </c>
      <c r="JZW315" s="415">
        <v>26.47</v>
      </c>
      <c r="JZX315" s="418" t="s">
        <v>759</v>
      </c>
      <c r="JZY315" s="417" t="s">
        <v>263</v>
      </c>
      <c r="JZZ315" s="414" t="s">
        <v>649</v>
      </c>
      <c r="KAA315" s="415">
        <v>26.47</v>
      </c>
      <c r="KAB315" s="418" t="s">
        <v>759</v>
      </c>
      <c r="KAC315" s="417" t="s">
        <v>263</v>
      </c>
      <c r="KAD315" s="414" t="s">
        <v>649</v>
      </c>
      <c r="KAE315" s="415">
        <v>26.47</v>
      </c>
      <c r="KAF315" s="418" t="s">
        <v>759</v>
      </c>
      <c r="KAG315" s="417" t="s">
        <v>263</v>
      </c>
      <c r="KAH315" s="414" t="s">
        <v>649</v>
      </c>
      <c r="KAI315" s="415">
        <v>26.47</v>
      </c>
      <c r="KAJ315" s="418" t="s">
        <v>759</v>
      </c>
      <c r="KAK315" s="417" t="s">
        <v>263</v>
      </c>
      <c r="KAL315" s="414" t="s">
        <v>649</v>
      </c>
      <c r="KAM315" s="415">
        <v>26.47</v>
      </c>
      <c r="KAN315" s="418" t="s">
        <v>759</v>
      </c>
      <c r="KAO315" s="417" t="s">
        <v>263</v>
      </c>
      <c r="KAP315" s="414" t="s">
        <v>649</v>
      </c>
      <c r="KAQ315" s="415">
        <v>26.47</v>
      </c>
      <c r="KAR315" s="418" t="s">
        <v>759</v>
      </c>
      <c r="KAS315" s="417" t="s">
        <v>263</v>
      </c>
      <c r="KAT315" s="414" t="s">
        <v>649</v>
      </c>
      <c r="KAU315" s="415">
        <v>26.47</v>
      </c>
      <c r="KAV315" s="418" t="s">
        <v>759</v>
      </c>
      <c r="KAW315" s="417" t="s">
        <v>263</v>
      </c>
      <c r="KAX315" s="414" t="s">
        <v>649</v>
      </c>
      <c r="KAY315" s="415">
        <v>26.47</v>
      </c>
      <c r="KAZ315" s="418" t="s">
        <v>759</v>
      </c>
      <c r="KBA315" s="417" t="s">
        <v>263</v>
      </c>
      <c r="KBB315" s="414" t="s">
        <v>649</v>
      </c>
      <c r="KBC315" s="415">
        <v>26.47</v>
      </c>
      <c r="KBD315" s="418" t="s">
        <v>759</v>
      </c>
      <c r="KBE315" s="417" t="s">
        <v>263</v>
      </c>
      <c r="KBF315" s="414" t="s">
        <v>649</v>
      </c>
      <c r="KBG315" s="415">
        <v>26.47</v>
      </c>
      <c r="KBH315" s="418" t="s">
        <v>759</v>
      </c>
      <c r="KBI315" s="417" t="s">
        <v>263</v>
      </c>
      <c r="KBJ315" s="414" t="s">
        <v>649</v>
      </c>
      <c r="KBK315" s="415">
        <v>26.47</v>
      </c>
      <c r="KBL315" s="418" t="s">
        <v>759</v>
      </c>
      <c r="KBM315" s="417" t="s">
        <v>263</v>
      </c>
      <c r="KBN315" s="414" t="s">
        <v>649</v>
      </c>
      <c r="KBO315" s="415">
        <v>26.47</v>
      </c>
      <c r="KBP315" s="418" t="s">
        <v>759</v>
      </c>
      <c r="KBQ315" s="417" t="s">
        <v>263</v>
      </c>
      <c r="KBR315" s="414" t="s">
        <v>649</v>
      </c>
      <c r="KBS315" s="415">
        <v>26.47</v>
      </c>
      <c r="KBT315" s="418" t="s">
        <v>759</v>
      </c>
      <c r="KBU315" s="417" t="s">
        <v>263</v>
      </c>
      <c r="KBV315" s="414" t="s">
        <v>649</v>
      </c>
      <c r="KBW315" s="415">
        <v>26.47</v>
      </c>
      <c r="KBX315" s="418" t="s">
        <v>759</v>
      </c>
      <c r="KBY315" s="417" t="s">
        <v>263</v>
      </c>
      <c r="KBZ315" s="414" t="s">
        <v>649</v>
      </c>
      <c r="KCA315" s="415">
        <v>26.47</v>
      </c>
      <c r="KCB315" s="418" t="s">
        <v>759</v>
      </c>
      <c r="KCC315" s="417" t="s">
        <v>263</v>
      </c>
      <c r="KCD315" s="414" t="s">
        <v>649</v>
      </c>
      <c r="KCE315" s="415">
        <v>26.47</v>
      </c>
      <c r="KCF315" s="418" t="s">
        <v>759</v>
      </c>
      <c r="KCG315" s="417" t="s">
        <v>263</v>
      </c>
      <c r="KCH315" s="414" t="s">
        <v>649</v>
      </c>
      <c r="KCI315" s="415">
        <v>26.47</v>
      </c>
      <c r="KCJ315" s="418" t="s">
        <v>759</v>
      </c>
      <c r="KCK315" s="417" t="s">
        <v>263</v>
      </c>
      <c r="KCL315" s="414" t="s">
        <v>649</v>
      </c>
      <c r="KCM315" s="415">
        <v>26.47</v>
      </c>
      <c r="KCN315" s="418" t="s">
        <v>759</v>
      </c>
      <c r="KCO315" s="417" t="s">
        <v>263</v>
      </c>
      <c r="KCP315" s="414" t="s">
        <v>649</v>
      </c>
      <c r="KCQ315" s="415">
        <v>26.47</v>
      </c>
      <c r="KCR315" s="418" t="s">
        <v>759</v>
      </c>
      <c r="KCS315" s="417" t="s">
        <v>263</v>
      </c>
      <c r="KCT315" s="414" t="s">
        <v>649</v>
      </c>
      <c r="KCU315" s="415">
        <v>26.47</v>
      </c>
      <c r="KCV315" s="418" t="s">
        <v>759</v>
      </c>
      <c r="KCW315" s="417" t="s">
        <v>263</v>
      </c>
      <c r="KCX315" s="414" t="s">
        <v>649</v>
      </c>
      <c r="KCY315" s="415">
        <v>26.47</v>
      </c>
      <c r="KCZ315" s="418" t="s">
        <v>759</v>
      </c>
      <c r="KDA315" s="417" t="s">
        <v>263</v>
      </c>
      <c r="KDB315" s="414" t="s">
        <v>649</v>
      </c>
      <c r="KDC315" s="415">
        <v>26.47</v>
      </c>
      <c r="KDD315" s="418" t="s">
        <v>759</v>
      </c>
      <c r="KDE315" s="417" t="s">
        <v>263</v>
      </c>
      <c r="KDF315" s="414" t="s">
        <v>649</v>
      </c>
      <c r="KDG315" s="415">
        <v>26.47</v>
      </c>
      <c r="KDH315" s="418" t="s">
        <v>759</v>
      </c>
      <c r="KDI315" s="417" t="s">
        <v>263</v>
      </c>
      <c r="KDJ315" s="414" t="s">
        <v>649</v>
      </c>
      <c r="KDK315" s="415">
        <v>26.47</v>
      </c>
      <c r="KDL315" s="418" t="s">
        <v>759</v>
      </c>
      <c r="KDM315" s="417" t="s">
        <v>263</v>
      </c>
      <c r="KDN315" s="414" t="s">
        <v>649</v>
      </c>
      <c r="KDO315" s="415">
        <v>26.47</v>
      </c>
      <c r="KDP315" s="418" t="s">
        <v>759</v>
      </c>
      <c r="KDQ315" s="417" t="s">
        <v>263</v>
      </c>
      <c r="KDR315" s="414" t="s">
        <v>649</v>
      </c>
      <c r="KDS315" s="415">
        <v>26.47</v>
      </c>
      <c r="KDT315" s="418" t="s">
        <v>759</v>
      </c>
      <c r="KDU315" s="417" t="s">
        <v>263</v>
      </c>
      <c r="KDV315" s="414" t="s">
        <v>649</v>
      </c>
      <c r="KDW315" s="415">
        <v>26.47</v>
      </c>
      <c r="KDX315" s="418" t="s">
        <v>759</v>
      </c>
      <c r="KDY315" s="417" t="s">
        <v>263</v>
      </c>
      <c r="KDZ315" s="414" t="s">
        <v>649</v>
      </c>
      <c r="KEA315" s="415">
        <v>26.47</v>
      </c>
      <c r="KEB315" s="418" t="s">
        <v>759</v>
      </c>
      <c r="KEC315" s="417" t="s">
        <v>263</v>
      </c>
      <c r="KED315" s="414" t="s">
        <v>649</v>
      </c>
      <c r="KEE315" s="415">
        <v>26.47</v>
      </c>
      <c r="KEF315" s="418" t="s">
        <v>759</v>
      </c>
      <c r="KEG315" s="417" t="s">
        <v>263</v>
      </c>
      <c r="KEH315" s="414" t="s">
        <v>649</v>
      </c>
      <c r="KEI315" s="415">
        <v>26.47</v>
      </c>
      <c r="KEJ315" s="418" t="s">
        <v>759</v>
      </c>
      <c r="KEK315" s="417" t="s">
        <v>263</v>
      </c>
      <c r="KEL315" s="414" t="s">
        <v>649</v>
      </c>
      <c r="KEM315" s="415">
        <v>26.47</v>
      </c>
      <c r="KEN315" s="418" t="s">
        <v>759</v>
      </c>
      <c r="KEO315" s="417" t="s">
        <v>263</v>
      </c>
      <c r="KEP315" s="414" t="s">
        <v>649</v>
      </c>
      <c r="KEQ315" s="415">
        <v>26.47</v>
      </c>
      <c r="KER315" s="418" t="s">
        <v>759</v>
      </c>
      <c r="KES315" s="417" t="s">
        <v>263</v>
      </c>
      <c r="KET315" s="414" t="s">
        <v>649</v>
      </c>
      <c r="KEU315" s="415">
        <v>26.47</v>
      </c>
      <c r="KEV315" s="418" t="s">
        <v>759</v>
      </c>
      <c r="KEW315" s="417" t="s">
        <v>263</v>
      </c>
      <c r="KEX315" s="414" t="s">
        <v>649</v>
      </c>
      <c r="KEY315" s="415">
        <v>26.47</v>
      </c>
      <c r="KEZ315" s="418" t="s">
        <v>759</v>
      </c>
      <c r="KFA315" s="417" t="s">
        <v>263</v>
      </c>
      <c r="KFB315" s="414" t="s">
        <v>649</v>
      </c>
      <c r="KFC315" s="415">
        <v>26.47</v>
      </c>
      <c r="KFD315" s="418" t="s">
        <v>759</v>
      </c>
      <c r="KFE315" s="417" t="s">
        <v>263</v>
      </c>
      <c r="KFF315" s="414" t="s">
        <v>649</v>
      </c>
      <c r="KFG315" s="415">
        <v>26.47</v>
      </c>
      <c r="KFH315" s="418" t="s">
        <v>759</v>
      </c>
      <c r="KFI315" s="417" t="s">
        <v>263</v>
      </c>
      <c r="KFJ315" s="414" t="s">
        <v>649</v>
      </c>
      <c r="KFK315" s="415">
        <v>26.47</v>
      </c>
      <c r="KFL315" s="418" t="s">
        <v>759</v>
      </c>
      <c r="KFM315" s="417" t="s">
        <v>263</v>
      </c>
      <c r="KFN315" s="414" t="s">
        <v>649</v>
      </c>
      <c r="KFO315" s="415">
        <v>26.47</v>
      </c>
      <c r="KFP315" s="418" t="s">
        <v>759</v>
      </c>
      <c r="KFQ315" s="417" t="s">
        <v>263</v>
      </c>
      <c r="KFR315" s="414" t="s">
        <v>649</v>
      </c>
      <c r="KFS315" s="415">
        <v>26.47</v>
      </c>
      <c r="KFT315" s="418" t="s">
        <v>759</v>
      </c>
      <c r="KFU315" s="417" t="s">
        <v>263</v>
      </c>
      <c r="KFV315" s="414" t="s">
        <v>649</v>
      </c>
      <c r="KFW315" s="415">
        <v>26.47</v>
      </c>
      <c r="KFX315" s="418" t="s">
        <v>759</v>
      </c>
      <c r="KFY315" s="417" t="s">
        <v>263</v>
      </c>
      <c r="KFZ315" s="414" t="s">
        <v>649</v>
      </c>
      <c r="KGA315" s="415">
        <v>26.47</v>
      </c>
      <c r="KGB315" s="418" t="s">
        <v>759</v>
      </c>
      <c r="KGC315" s="417" t="s">
        <v>263</v>
      </c>
      <c r="KGD315" s="414" t="s">
        <v>649</v>
      </c>
      <c r="KGE315" s="415">
        <v>26.47</v>
      </c>
      <c r="KGF315" s="418" t="s">
        <v>759</v>
      </c>
      <c r="KGG315" s="417" t="s">
        <v>263</v>
      </c>
      <c r="KGH315" s="414" t="s">
        <v>649</v>
      </c>
      <c r="KGI315" s="415">
        <v>26.47</v>
      </c>
      <c r="KGJ315" s="418" t="s">
        <v>759</v>
      </c>
      <c r="KGK315" s="417" t="s">
        <v>263</v>
      </c>
      <c r="KGL315" s="414" t="s">
        <v>649</v>
      </c>
      <c r="KGM315" s="415">
        <v>26.47</v>
      </c>
      <c r="KGN315" s="418" t="s">
        <v>759</v>
      </c>
      <c r="KGO315" s="417" t="s">
        <v>263</v>
      </c>
      <c r="KGP315" s="414" t="s">
        <v>649</v>
      </c>
      <c r="KGQ315" s="415">
        <v>26.47</v>
      </c>
      <c r="KGR315" s="418" t="s">
        <v>759</v>
      </c>
      <c r="KGS315" s="417" t="s">
        <v>263</v>
      </c>
      <c r="KGT315" s="414" t="s">
        <v>649</v>
      </c>
      <c r="KGU315" s="415">
        <v>26.47</v>
      </c>
      <c r="KGV315" s="418" t="s">
        <v>759</v>
      </c>
      <c r="KGW315" s="417" t="s">
        <v>263</v>
      </c>
      <c r="KGX315" s="414" t="s">
        <v>649</v>
      </c>
      <c r="KGY315" s="415">
        <v>26.47</v>
      </c>
      <c r="KGZ315" s="418" t="s">
        <v>759</v>
      </c>
      <c r="KHA315" s="417" t="s">
        <v>263</v>
      </c>
      <c r="KHB315" s="414" t="s">
        <v>649</v>
      </c>
      <c r="KHC315" s="415">
        <v>26.47</v>
      </c>
      <c r="KHD315" s="418" t="s">
        <v>759</v>
      </c>
      <c r="KHE315" s="417" t="s">
        <v>263</v>
      </c>
      <c r="KHF315" s="414" t="s">
        <v>649</v>
      </c>
      <c r="KHG315" s="415">
        <v>26.47</v>
      </c>
      <c r="KHH315" s="418" t="s">
        <v>759</v>
      </c>
      <c r="KHI315" s="417" t="s">
        <v>263</v>
      </c>
      <c r="KHJ315" s="414" t="s">
        <v>649</v>
      </c>
      <c r="KHK315" s="415">
        <v>26.47</v>
      </c>
      <c r="KHL315" s="418" t="s">
        <v>759</v>
      </c>
      <c r="KHM315" s="417" t="s">
        <v>263</v>
      </c>
      <c r="KHN315" s="414" t="s">
        <v>649</v>
      </c>
      <c r="KHO315" s="415">
        <v>26.47</v>
      </c>
      <c r="KHP315" s="418" t="s">
        <v>759</v>
      </c>
      <c r="KHQ315" s="417" t="s">
        <v>263</v>
      </c>
      <c r="KHR315" s="414" t="s">
        <v>649</v>
      </c>
      <c r="KHS315" s="415">
        <v>26.47</v>
      </c>
      <c r="KHT315" s="418" t="s">
        <v>759</v>
      </c>
      <c r="KHU315" s="417" t="s">
        <v>263</v>
      </c>
      <c r="KHV315" s="414" t="s">
        <v>649</v>
      </c>
      <c r="KHW315" s="415">
        <v>26.47</v>
      </c>
      <c r="KHX315" s="418" t="s">
        <v>759</v>
      </c>
      <c r="KHY315" s="417" t="s">
        <v>263</v>
      </c>
      <c r="KHZ315" s="414" t="s">
        <v>649</v>
      </c>
      <c r="KIA315" s="415">
        <v>26.47</v>
      </c>
      <c r="KIB315" s="418" t="s">
        <v>759</v>
      </c>
      <c r="KIC315" s="417" t="s">
        <v>263</v>
      </c>
      <c r="KID315" s="414" t="s">
        <v>649</v>
      </c>
      <c r="KIE315" s="415">
        <v>26.47</v>
      </c>
      <c r="KIF315" s="418" t="s">
        <v>759</v>
      </c>
      <c r="KIG315" s="417" t="s">
        <v>263</v>
      </c>
      <c r="KIH315" s="414" t="s">
        <v>649</v>
      </c>
      <c r="KII315" s="415">
        <v>26.47</v>
      </c>
      <c r="KIJ315" s="418" t="s">
        <v>759</v>
      </c>
      <c r="KIK315" s="417" t="s">
        <v>263</v>
      </c>
      <c r="KIL315" s="414" t="s">
        <v>649</v>
      </c>
      <c r="KIM315" s="415">
        <v>26.47</v>
      </c>
      <c r="KIN315" s="418" t="s">
        <v>759</v>
      </c>
      <c r="KIO315" s="417" t="s">
        <v>263</v>
      </c>
      <c r="KIP315" s="414" t="s">
        <v>649</v>
      </c>
      <c r="KIQ315" s="415">
        <v>26.47</v>
      </c>
      <c r="KIR315" s="418" t="s">
        <v>759</v>
      </c>
      <c r="KIS315" s="417" t="s">
        <v>263</v>
      </c>
      <c r="KIT315" s="414" t="s">
        <v>649</v>
      </c>
      <c r="KIU315" s="415">
        <v>26.47</v>
      </c>
      <c r="KIV315" s="418" t="s">
        <v>759</v>
      </c>
      <c r="KIW315" s="417" t="s">
        <v>263</v>
      </c>
      <c r="KIX315" s="414" t="s">
        <v>649</v>
      </c>
      <c r="KIY315" s="415">
        <v>26.47</v>
      </c>
      <c r="KIZ315" s="418" t="s">
        <v>759</v>
      </c>
      <c r="KJA315" s="417" t="s">
        <v>263</v>
      </c>
      <c r="KJB315" s="414" t="s">
        <v>649</v>
      </c>
      <c r="KJC315" s="415">
        <v>26.47</v>
      </c>
      <c r="KJD315" s="418" t="s">
        <v>759</v>
      </c>
      <c r="KJE315" s="417" t="s">
        <v>263</v>
      </c>
      <c r="KJF315" s="414" t="s">
        <v>649</v>
      </c>
      <c r="KJG315" s="415">
        <v>26.47</v>
      </c>
      <c r="KJH315" s="418" t="s">
        <v>759</v>
      </c>
      <c r="KJI315" s="417" t="s">
        <v>263</v>
      </c>
      <c r="KJJ315" s="414" t="s">
        <v>649</v>
      </c>
      <c r="KJK315" s="415">
        <v>26.47</v>
      </c>
      <c r="KJL315" s="418" t="s">
        <v>759</v>
      </c>
      <c r="KJM315" s="417" t="s">
        <v>263</v>
      </c>
      <c r="KJN315" s="414" t="s">
        <v>649</v>
      </c>
      <c r="KJO315" s="415">
        <v>26.47</v>
      </c>
      <c r="KJP315" s="418" t="s">
        <v>759</v>
      </c>
      <c r="KJQ315" s="417" t="s">
        <v>263</v>
      </c>
      <c r="KJR315" s="414" t="s">
        <v>649</v>
      </c>
      <c r="KJS315" s="415">
        <v>26.47</v>
      </c>
      <c r="KJT315" s="418" t="s">
        <v>759</v>
      </c>
      <c r="KJU315" s="417" t="s">
        <v>263</v>
      </c>
      <c r="KJV315" s="414" t="s">
        <v>649</v>
      </c>
      <c r="KJW315" s="415">
        <v>26.47</v>
      </c>
      <c r="KJX315" s="418" t="s">
        <v>759</v>
      </c>
      <c r="KJY315" s="417" t="s">
        <v>263</v>
      </c>
      <c r="KJZ315" s="414" t="s">
        <v>649</v>
      </c>
      <c r="KKA315" s="415">
        <v>26.47</v>
      </c>
      <c r="KKB315" s="418" t="s">
        <v>759</v>
      </c>
      <c r="KKC315" s="417" t="s">
        <v>263</v>
      </c>
      <c r="KKD315" s="414" t="s">
        <v>649</v>
      </c>
      <c r="KKE315" s="415">
        <v>26.47</v>
      </c>
      <c r="KKF315" s="418" t="s">
        <v>759</v>
      </c>
      <c r="KKG315" s="417" t="s">
        <v>263</v>
      </c>
      <c r="KKH315" s="414" t="s">
        <v>649</v>
      </c>
      <c r="KKI315" s="415">
        <v>26.47</v>
      </c>
      <c r="KKJ315" s="418" t="s">
        <v>759</v>
      </c>
      <c r="KKK315" s="417" t="s">
        <v>263</v>
      </c>
      <c r="KKL315" s="414" t="s">
        <v>649</v>
      </c>
      <c r="KKM315" s="415">
        <v>26.47</v>
      </c>
      <c r="KKN315" s="418" t="s">
        <v>759</v>
      </c>
      <c r="KKO315" s="417" t="s">
        <v>263</v>
      </c>
      <c r="KKP315" s="414" t="s">
        <v>649</v>
      </c>
      <c r="KKQ315" s="415">
        <v>26.47</v>
      </c>
      <c r="KKR315" s="418" t="s">
        <v>759</v>
      </c>
      <c r="KKS315" s="417" t="s">
        <v>263</v>
      </c>
      <c r="KKT315" s="414" t="s">
        <v>649</v>
      </c>
      <c r="KKU315" s="415">
        <v>26.47</v>
      </c>
      <c r="KKV315" s="418" t="s">
        <v>759</v>
      </c>
      <c r="KKW315" s="417" t="s">
        <v>263</v>
      </c>
      <c r="KKX315" s="414" t="s">
        <v>649</v>
      </c>
      <c r="KKY315" s="415">
        <v>26.47</v>
      </c>
      <c r="KKZ315" s="418" t="s">
        <v>759</v>
      </c>
      <c r="KLA315" s="417" t="s">
        <v>263</v>
      </c>
      <c r="KLB315" s="414" t="s">
        <v>649</v>
      </c>
      <c r="KLC315" s="415">
        <v>26.47</v>
      </c>
      <c r="KLD315" s="418" t="s">
        <v>759</v>
      </c>
      <c r="KLE315" s="417" t="s">
        <v>263</v>
      </c>
      <c r="KLF315" s="414" t="s">
        <v>649</v>
      </c>
      <c r="KLG315" s="415">
        <v>26.47</v>
      </c>
      <c r="KLH315" s="418" t="s">
        <v>759</v>
      </c>
      <c r="KLI315" s="417" t="s">
        <v>263</v>
      </c>
      <c r="KLJ315" s="414" t="s">
        <v>649</v>
      </c>
      <c r="KLK315" s="415">
        <v>26.47</v>
      </c>
      <c r="KLL315" s="418" t="s">
        <v>759</v>
      </c>
      <c r="KLM315" s="417" t="s">
        <v>263</v>
      </c>
      <c r="KLN315" s="414" t="s">
        <v>649</v>
      </c>
      <c r="KLO315" s="415">
        <v>26.47</v>
      </c>
      <c r="KLP315" s="418" t="s">
        <v>759</v>
      </c>
      <c r="KLQ315" s="417" t="s">
        <v>263</v>
      </c>
      <c r="KLR315" s="414" t="s">
        <v>649</v>
      </c>
      <c r="KLS315" s="415">
        <v>26.47</v>
      </c>
      <c r="KLT315" s="418" t="s">
        <v>759</v>
      </c>
      <c r="KLU315" s="417" t="s">
        <v>263</v>
      </c>
      <c r="KLV315" s="414" t="s">
        <v>649</v>
      </c>
      <c r="KLW315" s="415">
        <v>26.47</v>
      </c>
      <c r="KLX315" s="418" t="s">
        <v>759</v>
      </c>
      <c r="KLY315" s="417" t="s">
        <v>263</v>
      </c>
      <c r="KLZ315" s="414" t="s">
        <v>649</v>
      </c>
      <c r="KMA315" s="415">
        <v>26.47</v>
      </c>
      <c r="KMB315" s="418" t="s">
        <v>759</v>
      </c>
      <c r="KMC315" s="417" t="s">
        <v>263</v>
      </c>
      <c r="KMD315" s="414" t="s">
        <v>649</v>
      </c>
      <c r="KME315" s="415">
        <v>26.47</v>
      </c>
      <c r="KMF315" s="418" t="s">
        <v>759</v>
      </c>
      <c r="KMG315" s="417" t="s">
        <v>263</v>
      </c>
      <c r="KMH315" s="414" t="s">
        <v>649</v>
      </c>
      <c r="KMI315" s="415">
        <v>26.47</v>
      </c>
      <c r="KMJ315" s="418" t="s">
        <v>759</v>
      </c>
      <c r="KMK315" s="417" t="s">
        <v>263</v>
      </c>
      <c r="KML315" s="414" t="s">
        <v>649</v>
      </c>
      <c r="KMM315" s="415">
        <v>26.47</v>
      </c>
      <c r="KMN315" s="418" t="s">
        <v>759</v>
      </c>
      <c r="KMO315" s="417" t="s">
        <v>263</v>
      </c>
      <c r="KMP315" s="414" t="s">
        <v>649</v>
      </c>
      <c r="KMQ315" s="415">
        <v>26.47</v>
      </c>
      <c r="KMR315" s="418" t="s">
        <v>759</v>
      </c>
      <c r="KMS315" s="417" t="s">
        <v>263</v>
      </c>
      <c r="KMT315" s="414" t="s">
        <v>649</v>
      </c>
      <c r="KMU315" s="415">
        <v>26.47</v>
      </c>
      <c r="KMV315" s="418" t="s">
        <v>759</v>
      </c>
      <c r="KMW315" s="417" t="s">
        <v>263</v>
      </c>
      <c r="KMX315" s="414" t="s">
        <v>649</v>
      </c>
      <c r="KMY315" s="415">
        <v>26.47</v>
      </c>
      <c r="KMZ315" s="418" t="s">
        <v>759</v>
      </c>
      <c r="KNA315" s="417" t="s">
        <v>263</v>
      </c>
      <c r="KNB315" s="414" t="s">
        <v>649</v>
      </c>
      <c r="KNC315" s="415">
        <v>26.47</v>
      </c>
      <c r="KND315" s="418" t="s">
        <v>759</v>
      </c>
      <c r="KNE315" s="417" t="s">
        <v>263</v>
      </c>
      <c r="KNF315" s="414" t="s">
        <v>649</v>
      </c>
      <c r="KNG315" s="415">
        <v>26.47</v>
      </c>
      <c r="KNH315" s="418" t="s">
        <v>759</v>
      </c>
      <c r="KNI315" s="417" t="s">
        <v>263</v>
      </c>
      <c r="KNJ315" s="414" t="s">
        <v>649</v>
      </c>
      <c r="KNK315" s="415">
        <v>26.47</v>
      </c>
      <c r="KNL315" s="418" t="s">
        <v>759</v>
      </c>
      <c r="KNM315" s="417" t="s">
        <v>263</v>
      </c>
      <c r="KNN315" s="414" t="s">
        <v>649</v>
      </c>
      <c r="KNO315" s="415">
        <v>26.47</v>
      </c>
      <c r="KNP315" s="418" t="s">
        <v>759</v>
      </c>
      <c r="KNQ315" s="417" t="s">
        <v>263</v>
      </c>
      <c r="KNR315" s="414" t="s">
        <v>649</v>
      </c>
      <c r="KNS315" s="415">
        <v>26.47</v>
      </c>
      <c r="KNT315" s="418" t="s">
        <v>759</v>
      </c>
      <c r="KNU315" s="417" t="s">
        <v>263</v>
      </c>
      <c r="KNV315" s="414" t="s">
        <v>649</v>
      </c>
      <c r="KNW315" s="415">
        <v>26.47</v>
      </c>
      <c r="KNX315" s="418" t="s">
        <v>759</v>
      </c>
      <c r="KNY315" s="417" t="s">
        <v>263</v>
      </c>
      <c r="KNZ315" s="414" t="s">
        <v>649</v>
      </c>
      <c r="KOA315" s="415">
        <v>26.47</v>
      </c>
      <c r="KOB315" s="418" t="s">
        <v>759</v>
      </c>
      <c r="KOC315" s="417" t="s">
        <v>263</v>
      </c>
      <c r="KOD315" s="414" t="s">
        <v>649</v>
      </c>
      <c r="KOE315" s="415">
        <v>26.47</v>
      </c>
      <c r="KOF315" s="418" t="s">
        <v>759</v>
      </c>
      <c r="KOG315" s="417" t="s">
        <v>263</v>
      </c>
      <c r="KOH315" s="414" t="s">
        <v>649</v>
      </c>
      <c r="KOI315" s="415">
        <v>26.47</v>
      </c>
      <c r="KOJ315" s="418" t="s">
        <v>759</v>
      </c>
      <c r="KOK315" s="417" t="s">
        <v>263</v>
      </c>
      <c r="KOL315" s="414" t="s">
        <v>649</v>
      </c>
      <c r="KOM315" s="415">
        <v>26.47</v>
      </c>
      <c r="KON315" s="418" t="s">
        <v>759</v>
      </c>
      <c r="KOO315" s="417" t="s">
        <v>263</v>
      </c>
      <c r="KOP315" s="414" t="s">
        <v>649</v>
      </c>
      <c r="KOQ315" s="415">
        <v>26.47</v>
      </c>
      <c r="KOR315" s="418" t="s">
        <v>759</v>
      </c>
      <c r="KOS315" s="417" t="s">
        <v>263</v>
      </c>
      <c r="KOT315" s="414" t="s">
        <v>649</v>
      </c>
      <c r="KOU315" s="415">
        <v>26.47</v>
      </c>
      <c r="KOV315" s="418" t="s">
        <v>759</v>
      </c>
      <c r="KOW315" s="417" t="s">
        <v>263</v>
      </c>
      <c r="KOX315" s="414" t="s">
        <v>649</v>
      </c>
      <c r="KOY315" s="415">
        <v>26.47</v>
      </c>
      <c r="KOZ315" s="418" t="s">
        <v>759</v>
      </c>
      <c r="KPA315" s="417" t="s">
        <v>263</v>
      </c>
      <c r="KPB315" s="414" t="s">
        <v>649</v>
      </c>
      <c r="KPC315" s="415">
        <v>26.47</v>
      </c>
      <c r="KPD315" s="418" t="s">
        <v>759</v>
      </c>
      <c r="KPE315" s="417" t="s">
        <v>263</v>
      </c>
      <c r="KPF315" s="414" t="s">
        <v>649</v>
      </c>
      <c r="KPG315" s="415">
        <v>26.47</v>
      </c>
      <c r="KPH315" s="418" t="s">
        <v>759</v>
      </c>
      <c r="KPI315" s="417" t="s">
        <v>263</v>
      </c>
      <c r="KPJ315" s="414" t="s">
        <v>649</v>
      </c>
      <c r="KPK315" s="415">
        <v>26.47</v>
      </c>
      <c r="KPL315" s="418" t="s">
        <v>759</v>
      </c>
      <c r="KPM315" s="417" t="s">
        <v>263</v>
      </c>
      <c r="KPN315" s="414" t="s">
        <v>649</v>
      </c>
      <c r="KPO315" s="415">
        <v>26.47</v>
      </c>
      <c r="KPP315" s="418" t="s">
        <v>759</v>
      </c>
      <c r="KPQ315" s="417" t="s">
        <v>263</v>
      </c>
      <c r="KPR315" s="414" t="s">
        <v>649</v>
      </c>
      <c r="KPS315" s="415">
        <v>26.47</v>
      </c>
      <c r="KPT315" s="418" t="s">
        <v>759</v>
      </c>
      <c r="KPU315" s="417" t="s">
        <v>263</v>
      </c>
      <c r="KPV315" s="414" t="s">
        <v>649</v>
      </c>
      <c r="KPW315" s="415">
        <v>26.47</v>
      </c>
      <c r="KPX315" s="418" t="s">
        <v>759</v>
      </c>
      <c r="KPY315" s="417" t="s">
        <v>263</v>
      </c>
      <c r="KPZ315" s="414" t="s">
        <v>649</v>
      </c>
      <c r="KQA315" s="415">
        <v>26.47</v>
      </c>
      <c r="KQB315" s="418" t="s">
        <v>759</v>
      </c>
      <c r="KQC315" s="417" t="s">
        <v>263</v>
      </c>
      <c r="KQD315" s="414" t="s">
        <v>649</v>
      </c>
      <c r="KQE315" s="415">
        <v>26.47</v>
      </c>
      <c r="KQF315" s="418" t="s">
        <v>759</v>
      </c>
      <c r="KQG315" s="417" t="s">
        <v>263</v>
      </c>
      <c r="KQH315" s="414" t="s">
        <v>649</v>
      </c>
      <c r="KQI315" s="415">
        <v>26.47</v>
      </c>
      <c r="KQJ315" s="418" t="s">
        <v>759</v>
      </c>
      <c r="KQK315" s="417" t="s">
        <v>263</v>
      </c>
      <c r="KQL315" s="414" t="s">
        <v>649</v>
      </c>
      <c r="KQM315" s="415">
        <v>26.47</v>
      </c>
      <c r="KQN315" s="418" t="s">
        <v>759</v>
      </c>
      <c r="KQO315" s="417" t="s">
        <v>263</v>
      </c>
      <c r="KQP315" s="414" t="s">
        <v>649</v>
      </c>
      <c r="KQQ315" s="415">
        <v>26.47</v>
      </c>
      <c r="KQR315" s="418" t="s">
        <v>759</v>
      </c>
      <c r="KQS315" s="417" t="s">
        <v>263</v>
      </c>
      <c r="KQT315" s="414" t="s">
        <v>649</v>
      </c>
      <c r="KQU315" s="415">
        <v>26.47</v>
      </c>
      <c r="KQV315" s="418" t="s">
        <v>759</v>
      </c>
      <c r="KQW315" s="417" t="s">
        <v>263</v>
      </c>
      <c r="KQX315" s="414" t="s">
        <v>649</v>
      </c>
      <c r="KQY315" s="415">
        <v>26.47</v>
      </c>
      <c r="KQZ315" s="418" t="s">
        <v>759</v>
      </c>
      <c r="KRA315" s="417" t="s">
        <v>263</v>
      </c>
      <c r="KRB315" s="414" t="s">
        <v>649</v>
      </c>
      <c r="KRC315" s="415">
        <v>26.47</v>
      </c>
      <c r="KRD315" s="418" t="s">
        <v>759</v>
      </c>
      <c r="KRE315" s="417" t="s">
        <v>263</v>
      </c>
      <c r="KRF315" s="414" t="s">
        <v>649</v>
      </c>
      <c r="KRG315" s="415">
        <v>26.47</v>
      </c>
      <c r="KRH315" s="418" t="s">
        <v>759</v>
      </c>
      <c r="KRI315" s="417" t="s">
        <v>263</v>
      </c>
      <c r="KRJ315" s="414" t="s">
        <v>649</v>
      </c>
      <c r="KRK315" s="415">
        <v>26.47</v>
      </c>
      <c r="KRL315" s="418" t="s">
        <v>759</v>
      </c>
      <c r="KRM315" s="417" t="s">
        <v>263</v>
      </c>
      <c r="KRN315" s="414" t="s">
        <v>649</v>
      </c>
      <c r="KRO315" s="415">
        <v>26.47</v>
      </c>
      <c r="KRP315" s="418" t="s">
        <v>759</v>
      </c>
      <c r="KRQ315" s="417" t="s">
        <v>263</v>
      </c>
      <c r="KRR315" s="414" t="s">
        <v>649</v>
      </c>
      <c r="KRS315" s="415">
        <v>26.47</v>
      </c>
      <c r="KRT315" s="418" t="s">
        <v>759</v>
      </c>
      <c r="KRU315" s="417" t="s">
        <v>263</v>
      </c>
      <c r="KRV315" s="414" t="s">
        <v>649</v>
      </c>
      <c r="KRW315" s="415">
        <v>26.47</v>
      </c>
      <c r="KRX315" s="418" t="s">
        <v>759</v>
      </c>
      <c r="KRY315" s="417" t="s">
        <v>263</v>
      </c>
      <c r="KRZ315" s="414" t="s">
        <v>649</v>
      </c>
      <c r="KSA315" s="415">
        <v>26.47</v>
      </c>
      <c r="KSB315" s="418" t="s">
        <v>759</v>
      </c>
      <c r="KSC315" s="417" t="s">
        <v>263</v>
      </c>
      <c r="KSD315" s="414" t="s">
        <v>649</v>
      </c>
      <c r="KSE315" s="415">
        <v>26.47</v>
      </c>
      <c r="KSF315" s="418" t="s">
        <v>759</v>
      </c>
      <c r="KSG315" s="417" t="s">
        <v>263</v>
      </c>
      <c r="KSH315" s="414" t="s">
        <v>649</v>
      </c>
      <c r="KSI315" s="415">
        <v>26.47</v>
      </c>
      <c r="KSJ315" s="418" t="s">
        <v>759</v>
      </c>
      <c r="KSK315" s="417" t="s">
        <v>263</v>
      </c>
      <c r="KSL315" s="414" t="s">
        <v>649</v>
      </c>
      <c r="KSM315" s="415">
        <v>26.47</v>
      </c>
      <c r="KSN315" s="418" t="s">
        <v>759</v>
      </c>
      <c r="KSO315" s="417" t="s">
        <v>263</v>
      </c>
      <c r="KSP315" s="414" t="s">
        <v>649</v>
      </c>
      <c r="KSQ315" s="415">
        <v>26.47</v>
      </c>
      <c r="KSR315" s="418" t="s">
        <v>759</v>
      </c>
      <c r="KSS315" s="417" t="s">
        <v>263</v>
      </c>
      <c r="KST315" s="414" t="s">
        <v>649</v>
      </c>
      <c r="KSU315" s="415">
        <v>26.47</v>
      </c>
      <c r="KSV315" s="418" t="s">
        <v>759</v>
      </c>
      <c r="KSW315" s="417" t="s">
        <v>263</v>
      </c>
      <c r="KSX315" s="414" t="s">
        <v>649</v>
      </c>
      <c r="KSY315" s="415">
        <v>26.47</v>
      </c>
      <c r="KSZ315" s="418" t="s">
        <v>759</v>
      </c>
      <c r="KTA315" s="417" t="s">
        <v>263</v>
      </c>
      <c r="KTB315" s="414" t="s">
        <v>649</v>
      </c>
      <c r="KTC315" s="415">
        <v>26.47</v>
      </c>
      <c r="KTD315" s="418" t="s">
        <v>759</v>
      </c>
      <c r="KTE315" s="417" t="s">
        <v>263</v>
      </c>
      <c r="KTF315" s="414" t="s">
        <v>649</v>
      </c>
      <c r="KTG315" s="415">
        <v>26.47</v>
      </c>
      <c r="KTH315" s="418" t="s">
        <v>759</v>
      </c>
      <c r="KTI315" s="417" t="s">
        <v>263</v>
      </c>
      <c r="KTJ315" s="414" t="s">
        <v>649</v>
      </c>
      <c r="KTK315" s="415">
        <v>26.47</v>
      </c>
      <c r="KTL315" s="418" t="s">
        <v>759</v>
      </c>
      <c r="KTM315" s="417" t="s">
        <v>263</v>
      </c>
      <c r="KTN315" s="414" t="s">
        <v>649</v>
      </c>
      <c r="KTO315" s="415">
        <v>26.47</v>
      </c>
      <c r="KTP315" s="418" t="s">
        <v>759</v>
      </c>
      <c r="KTQ315" s="417" t="s">
        <v>263</v>
      </c>
      <c r="KTR315" s="414" t="s">
        <v>649</v>
      </c>
      <c r="KTS315" s="415">
        <v>26.47</v>
      </c>
      <c r="KTT315" s="418" t="s">
        <v>759</v>
      </c>
      <c r="KTU315" s="417" t="s">
        <v>263</v>
      </c>
      <c r="KTV315" s="414" t="s">
        <v>649</v>
      </c>
      <c r="KTW315" s="415">
        <v>26.47</v>
      </c>
      <c r="KTX315" s="418" t="s">
        <v>759</v>
      </c>
      <c r="KTY315" s="417" t="s">
        <v>263</v>
      </c>
      <c r="KTZ315" s="414" t="s">
        <v>649</v>
      </c>
      <c r="KUA315" s="415">
        <v>26.47</v>
      </c>
      <c r="KUB315" s="418" t="s">
        <v>759</v>
      </c>
      <c r="KUC315" s="417" t="s">
        <v>263</v>
      </c>
      <c r="KUD315" s="414" t="s">
        <v>649</v>
      </c>
      <c r="KUE315" s="415">
        <v>26.47</v>
      </c>
      <c r="KUF315" s="418" t="s">
        <v>759</v>
      </c>
      <c r="KUG315" s="417" t="s">
        <v>263</v>
      </c>
      <c r="KUH315" s="414" t="s">
        <v>649</v>
      </c>
      <c r="KUI315" s="415">
        <v>26.47</v>
      </c>
      <c r="KUJ315" s="418" t="s">
        <v>759</v>
      </c>
      <c r="KUK315" s="417" t="s">
        <v>263</v>
      </c>
      <c r="KUL315" s="414" t="s">
        <v>649</v>
      </c>
      <c r="KUM315" s="415">
        <v>26.47</v>
      </c>
      <c r="KUN315" s="418" t="s">
        <v>759</v>
      </c>
      <c r="KUO315" s="417" t="s">
        <v>263</v>
      </c>
      <c r="KUP315" s="414" t="s">
        <v>649</v>
      </c>
      <c r="KUQ315" s="415">
        <v>26.47</v>
      </c>
      <c r="KUR315" s="418" t="s">
        <v>759</v>
      </c>
      <c r="KUS315" s="417" t="s">
        <v>263</v>
      </c>
      <c r="KUT315" s="414" t="s">
        <v>649</v>
      </c>
      <c r="KUU315" s="415">
        <v>26.47</v>
      </c>
      <c r="KUV315" s="418" t="s">
        <v>759</v>
      </c>
      <c r="KUW315" s="417" t="s">
        <v>263</v>
      </c>
      <c r="KUX315" s="414" t="s">
        <v>649</v>
      </c>
      <c r="KUY315" s="415">
        <v>26.47</v>
      </c>
      <c r="KUZ315" s="418" t="s">
        <v>759</v>
      </c>
      <c r="KVA315" s="417" t="s">
        <v>263</v>
      </c>
      <c r="KVB315" s="414" t="s">
        <v>649</v>
      </c>
      <c r="KVC315" s="415">
        <v>26.47</v>
      </c>
      <c r="KVD315" s="418" t="s">
        <v>759</v>
      </c>
      <c r="KVE315" s="417" t="s">
        <v>263</v>
      </c>
      <c r="KVF315" s="414" t="s">
        <v>649</v>
      </c>
      <c r="KVG315" s="415">
        <v>26.47</v>
      </c>
      <c r="KVH315" s="418" t="s">
        <v>759</v>
      </c>
      <c r="KVI315" s="417" t="s">
        <v>263</v>
      </c>
      <c r="KVJ315" s="414" t="s">
        <v>649</v>
      </c>
      <c r="KVK315" s="415">
        <v>26.47</v>
      </c>
      <c r="KVL315" s="418" t="s">
        <v>759</v>
      </c>
      <c r="KVM315" s="417" t="s">
        <v>263</v>
      </c>
      <c r="KVN315" s="414" t="s">
        <v>649</v>
      </c>
      <c r="KVO315" s="415">
        <v>26.47</v>
      </c>
      <c r="KVP315" s="418" t="s">
        <v>759</v>
      </c>
      <c r="KVQ315" s="417" t="s">
        <v>263</v>
      </c>
      <c r="KVR315" s="414" t="s">
        <v>649</v>
      </c>
      <c r="KVS315" s="415">
        <v>26.47</v>
      </c>
      <c r="KVT315" s="418" t="s">
        <v>759</v>
      </c>
      <c r="KVU315" s="417" t="s">
        <v>263</v>
      </c>
      <c r="KVV315" s="414" t="s">
        <v>649</v>
      </c>
      <c r="KVW315" s="415">
        <v>26.47</v>
      </c>
      <c r="KVX315" s="418" t="s">
        <v>759</v>
      </c>
      <c r="KVY315" s="417" t="s">
        <v>263</v>
      </c>
      <c r="KVZ315" s="414" t="s">
        <v>649</v>
      </c>
      <c r="KWA315" s="415">
        <v>26.47</v>
      </c>
      <c r="KWB315" s="418" t="s">
        <v>759</v>
      </c>
      <c r="KWC315" s="417" t="s">
        <v>263</v>
      </c>
      <c r="KWD315" s="414" t="s">
        <v>649</v>
      </c>
      <c r="KWE315" s="415">
        <v>26.47</v>
      </c>
      <c r="KWF315" s="418" t="s">
        <v>759</v>
      </c>
      <c r="KWG315" s="417" t="s">
        <v>263</v>
      </c>
      <c r="KWH315" s="414" t="s">
        <v>649</v>
      </c>
      <c r="KWI315" s="415">
        <v>26.47</v>
      </c>
      <c r="KWJ315" s="418" t="s">
        <v>759</v>
      </c>
      <c r="KWK315" s="417" t="s">
        <v>263</v>
      </c>
      <c r="KWL315" s="414" t="s">
        <v>649</v>
      </c>
      <c r="KWM315" s="415">
        <v>26.47</v>
      </c>
      <c r="KWN315" s="418" t="s">
        <v>759</v>
      </c>
      <c r="KWO315" s="417" t="s">
        <v>263</v>
      </c>
      <c r="KWP315" s="414" t="s">
        <v>649</v>
      </c>
      <c r="KWQ315" s="415">
        <v>26.47</v>
      </c>
      <c r="KWR315" s="418" t="s">
        <v>759</v>
      </c>
      <c r="KWS315" s="417" t="s">
        <v>263</v>
      </c>
      <c r="KWT315" s="414" t="s">
        <v>649</v>
      </c>
      <c r="KWU315" s="415">
        <v>26.47</v>
      </c>
      <c r="KWV315" s="418" t="s">
        <v>759</v>
      </c>
      <c r="KWW315" s="417" t="s">
        <v>263</v>
      </c>
      <c r="KWX315" s="414" t="s">
        <v>649</v>
      </c>
      <c r="KWY315" s="415">
        <v>26.47</v>
      </c>
      <c r="KWZ315" s="418" t="s">
        <v>759</v>
      </c>
      <c r="KXA315" s="417" t="s">
        <v>263</v>
      </c>
      <c r="KXB315" s="414" t="s">
        <v>649</v>
      </c>
      <c r="KXC315" s="415">
        <v>26.47</v>
      </c>
      <c r="KXD315" s="418" t="s">
        <v>759</v>
      </c>
      <c r="KXE315" s="417" t="s">
        <v>263</v>
      </c>
      <c r="KXF315" s="414" t="s">
        <v>649</v>
      </c>
      <c r="KXG315" s="415">
        <v>26.47</v>
      </c>
      <c r="KXH315" s="418" t="s">
        <v>759</v>
      </c>
      <c r="KXI315" s="417" t="s">
        <v>263</v>
      </c>
      <c r="KXJ315" s="414" t="s">
        <v>649</v>
      </c>
      <c r="KXK315" s="415">
        <v>26.47</v>
      </c>
      <c r="KXL315" s="418" t="s">
        <v>759</v>
      </c>
      <c r="KXM315" s="417" t="s">
        <v>263</v>
      </c>
      <c r="KXN315" s="414" t="s">
        <v>649</v>
      </c>
      <c r="KXO315" s="415">
        <v>26.47</v>
      </c>
      <c r="KXP315" s="418" t="s">
        <v>759</v>
      </c>
      <c r="KXQ315" s="417" t="s">
        <v>263</v>
      </c>
      <c r="KXR315" s="414" t="s">
        <v>649</v>
      </c>
      <c r="KXS315" s="415">
        <v>26.47</v>
      </c>
      <c r="KXT315" s="418" t="s">
        <v>759</v>
      </c>
      <c r="KXU315" s="417" t="s">
        <v>263</v>
      </c>
      <c r="KXV315" s="414" t="s">
        <v>649</v>
      </c>
      <c r="KXW315" s="415">
        <v>26.47</v>
      </c>
      <c r="KXX315" s="418" t="s">
        <v>759</v>
      </c>
      <c r="KXY315" s="417" t="s">
        <v>263</v>
      </c>
      <c r="KXZ315" s="414" t="s">
        <v>649</v>
      </c>
      <c r="KYA315" s="415">
        <v>26.47</v>
      </c>
      <c r="KYB315" s="418" t="s">
        <v>759</v>
      </c>
      <c r="KYC315" s="417" t="s">
        <v>263</v>
      </c>
      <c r="KYD315" s="414" t="s">
        <v>649</v>
      </c>
      <c r="KYE315" s="415">
        <v>26.47</v>
      </c>
      <c r="KYF315" s="418" t="s">
        <v>759</v>
      </c>
      <c r="KYG315" s="417" t="s">
        <v>263</v>
      </c>
      <c r="KYH315" s="414" t="s">
        <v>649</v>
      </c>
      <c r="KYI315" s="415">
        <v>26.47</v>
      </c>
      <c r="KYJ315" s="418" t="s">
        <v>759</v>
      </c>
      <c r="KYK315" s="417" t="s">
        <v>263</v>
      </c>
      <c r="KYL315" s="414" t="s">
        <v>649</v>
      </c>
      <c r="KYM315" s="415">
        <v>26.47</v>
      </c>
      <c r="KYN315" s="418" t="s">
        <v>759</v>
      </c>
      <c r="KYO315" s="417" t="s">
        <v>263</v>
      </c>
      <c r="KYP315" s="414" t="s">
        <v>649</v>
      </c>
      <c r="KYQ315" s="415">
        <v>26.47</v>
      </c>
      <c r="KYR315" s="418" t="s">
        <v>759</v>
      </c>
      <c r="KYS315" s="417" t="s">
        <v>263</v>
      </c>
      <c r="KYT315" s="414" t="s">
        <v>649</v>
      </c>
      <c r="KYU315" s="415">
        <v>26.47</v>
      </c>
      <c r="KYV315" s="418" t="s">
        <v>759</v>
      </c>
      <c r="KYW315" s="417" t="s">
        <v>263</v>
      </c>
      <c r="KYX315" s="414" t="s">
        <v>649</v>
      </c>
      <c r="KYY315" s="415">
        <v>26.47</v>
      </c>
      <c r="KYZ315" s="418" t="s">
        <v>759</v>
      </c>
      <c r="KZA315" s="417" t="s">
        <v>263</v>
      </c>
      <c r="KZB315" s="414" t="s">
        <v>649</v>
      </c>
      <c r="KZC315" s="415">
        <v>26.47</v>
      </c>
      <c r="KZD315" s="418" t="s">
        <v>759</v>
      </c>
      <c r="KZE315" s="417" t="s">
        <v>263</v>
      </c>
      <c r="KZF315" s="414" t="s">
        <v>649</v>
      </c>
      <c r="KZG315" s="415">
        <v>26.47</v>
      </c>
      <c r="KZH315" s="418" t="s">
        <v>759</v>
      </c>
      <c r="KZI315" s="417" t="s">
        <v>263</v>
      </c>
      <c r="KZJ315" s="414" t="s">
        <v>649</v>
      </c>
      <c r="KZK315" s="415">
        <v>26.47</v>
      </c>
      <c r="KZL315" s="418" t="s">
        <v>759</v>
      </c>
      <c r="KZM315" s="417" t="s">
        <v>263</v>
      </c>
      <c r="KZN315" s="414" t="s">
        <v>649</v>
      </c>
      <c r="KZO315" s="415">
        <v>26.47</v>
      </c>
      <c r="KZP315" s="418" t="s">
        <v>759</v>
      </c>
      <c r="KZQ315" s="417" t="s">
        <v>263</v>
      </c>
      <c r="KZR315" s="414" t="s">
        <v>649</v>
      </c>
      <c r="KZS315" s="415">
        <v>26.47</v>
      </c>
      <c r="KZT315" s="418" t="s">
        <v>759</v>
      </c>
      <c r="KZU315" s="417" t="s">
        <v>263</v>
      </c>
      <c r="KZV315" s="414" t="s">
        <v>649</v>
      </c>
      <c r="KZW315" s="415">
        <v>26.47</v>
      </c>
      <c r="KZX315" s="418" t="s">
        <v>759</v>
      </c>
      <c r="KZY315" s="417" t="s">
        <v>263</v>
      </c>
      <c r="KZZ315" s="414" t="s">
        <v>649</v>
      </c>
      <c r="LAA315" s="415">
        <v>26.47</v>
      </c>
      <c r="LAB315" s="418" t="s">
        <v>759</v>
      </c>
      <c r="LAC315" s="417" t="s">
        <v>263</v>
      </c>
      <c r="LAD315" s="414" t="s">
        <v>649</v>
      </c>
      <c r="LAE315" s="415">
        <v>26.47</v>
      </c>
      <c r="LAF315" s="418" t="s">
        <v>759</v>
      </c>
      <c r="LAG315" s="417" t="s">
        <v>263</v>
      </c>
      <c r="LAH315" s="414" t="s">
        <v>649</v>
      </c>
      <c r="LAI315" s="415">
        <v>26.47</v>
      </c>
      <c r="LAJ315" s="418" t="s">
        <v>759</v>
      </c>
      <c r="LAK315" s="417" t="s">
        <v>263</v>
      </c>
      <c r="LAL315" s="414" t="s">
        <v>649</v>
      </c>
      <c r="LAM315" s="415">
        <v>26.47</v>
      </c>
      <c r="LAN315" s="418" t="s">
        <v>759</v>
      </c>
      <c r="LAO315" s="417" t="s">
        <v>263</v>
      </c>
      <c r="LAP315" s="414" t="s">
        <v>649</v>
      </c>
      <c r="LAQ315" s="415">
        <v>26.47</v>
      </c>
      <c r="LAR315" s="418" t="s">
        <v>759</v>
      </c>
      <c r="LAS315" s="417" t="s">
        <v>263</v>
      </c>
      <c r="LAT315" s="414" t="s">
        <v>649</v>
      </c>
      <c r="LAU315" s="415">
        <v>26.47</v>
      </c>
      <c r="LAV315" s="418" t="s">
        <v>759</v>
      </c>
      <c r="LAW315" s="417" t="s">
        <v>263</v>
      </c>
      <c r="LAX315" s="414" t="s">
        <v>649</v>
      </c>
      <c r="LAY315" s="415">
        <v>26.47</v>
      </c>
      <c r="LAZ315" s="418" t="s">
        <v>759</v>
      </c>
      <c r="LBA315" s="417" t="s">
        <v>263</v>
      </c>
      <c r="LBB315" s="414" t="s">
        <v>649</v>
      </c>
      <c r="LBC315" s="415">
        <v>26.47</v>
      </c>
      <c r="LBD315" s="418" t="s">
        <v>759</v>
      </c>
      <c r="LBE315" s="417" t="s">
        <v>263</v>
      </c>
      <c r="LBF315" s="414" t="s">
        <v>649</v>
      </c>
      <c r="LBG315" s="415">
        <v>26.47</v>
      </c>
      <c r="LBH315" s="418" t="s">
        <v>759</v>
      </c>
      <c r="LBI315" s="417" t="s">
        <v>263</v>
      </c>
      <c r="LBJ315" s="414" t="s">
        <v>649</v>
      </c>
      <c r="LBK315" s="415">
        <v>26.47</v>
      </c>
      <c r="LBL315" s="418" t="s">
        <v>759</v>
      </c>
      <c r="LBM315" s="417" t="s">
        <v>263</v>
      </c>
      <c r="LBN315" s="414" t="s">
        <v>649</v>
      </c>
      <c r="LBO315" s="415">
        <v>26.47</v>
      </c>
      <c r="LBP315" s="418" t="s">
        <v>759</v>
      </c>
      <c r="LBQ315" s="417" t="s">
        <v>263</v>
      </c>
      <c r="LBR315" s="414" t="s">
        <v>649</v>
      </c>
      <c r="LBS315" s="415">
        <v>26.47</v>
      </c>
      <c r="LBT315" s="418" t="s">
        <v>759</v>
      </c>
      <c r="LBU315" s="417" t="s">
        <v>263</v>
      </c>
      <c r="LBV315" s="414" t="s">
        <v>649</v>
      </c>
      <c r="LBW315" s="415">
        <v>26.47</v>
      </c>
      <c r="LBX315" s="418" t="s">
        <v>759</v>
      </c>
      <c r="LBY315" s="417" t="s">
        <v>263</v>
      </c>
      <c r="LBZ315" s="414" t="s">
        <v>649</v>
      </c>
      <c r="LCA315" s="415">
        <v>26.47</v>
      </c>
      <c r="LCB315" s="418" t="s">
        <v>759</v>
      </c>
      <c r="LCC315" s="417" t="s">
        <v>263</v>
      </c>
      <c r="LCD315" s="414" t="s">
        <v>649</v>
      </c>
      <c r="LCE315" s="415">
        <v>26.47</v>
      </c>
      <c r="LCF315" s="418" t="s">
        <v>759</v>
      </c>
      <c r="LCG315" s="417" t="s">
        <v>263</v>
      </c>
      <c r="LCH315" s="414" t="s">
        <v>649</v>
      </c>
      <c r="LCI315" s="415">
        <v>26.47</v>
      </c>
      <c r="LCJ315" s="418" t="s">
        <v>759</v>
      </c>
      <c r="LCK315" s="417" t="s">
        <v>263</v>
      </c>
      <c r="LCL315" s="414" t="s">
        <v>649</v>
      </c>
      <c r="LCM315" s="415">
        <v>26.47</v>
      </c>
      <c r="LCN315" s="418" t="s">
        <v>759</v>
      </c>
      <c r="LCO315" s="417" t="s">
        <v>263</v>
      </c>
      <c r="LCP315" s="414" t="s">
        <v>649</v>
      </c>
      <c r="LCQ315" s="415">
        <v>26.47</v>
      </c>
      <c r="LCR315" s="418" t="s">
        <v>759</v>
      </c>
      <c r="LCS315" s="417" t="s">
        <v>263</v>
      </c>
      <c r="LCT315" s="414" t="s">
        <v>649</v>
      </c>
      <c r="LCU315" s="415">
        <v>26.47</v>
      </c>
      <c r="LCV315" s="418" t="s">
        <v>759</v>
      </c>
      <c r="LCW315" s="417" t="s">
        <v>263</v>
      </c>
      <c r="LCX315" s="414" t="s">
        <v>649</v>
      </c>
      <c r="LCY315" s="415">
        <v>26.47</v>
      </c>
      <c r="LCZ315" s="418" t="s">
        <v>759</v>
      </c>
      <c r="LDA315" s="417" t="s">
        <v>263</v>
      </c>
      <c r="LDB315" s="414" t="s">
        <v>649</v>
      </c>
      <c r="LDC315" s="415">
        <v>26.47</v>
      </c>
      <c r="LDD315" s="418" t="s">
        <v>759</v>
      </c>
      <c r="LDE315" s="417" t="s">
        <v>263</v>
      </c>
      <c r="LDF315" s="414" t="s">
        <v>649</v>
      </c>
      <c r="LDG315" s="415">
        <v>26.47</v>
      </c>
      <c r="LDH315" s="418" t="s">
        <v>759</v>
      </c>
      <c r="LDI315" s="417" t="s">
        <v>263</v>
      </c>
      <c r="LDJ315" s="414" t="s">
        <v>649</v>
      </c>
      <c r="LDK315" s="415">
        <v>26.47</v>
      </c>
      <c r="LDL315" s="418" t="s">
        <v>759</v>
      </c>
      <c r="LDM315" s="417" t="s">
        <v>263</v>
      </c>
      <c r="LDN315" s="414" t="s">
        <v>649</v>
      </c>
      <c r="LDO315" s="415">
        <v>26.47</v>
      </c>
      <c r="LDP315" s="418" t="s">
        <v>759</v>
      </c>
      <c r="LDQ315" s="417" t="s">
        <v>263</v>
      </c>
      <c r="LDR315" s="414" t="s">
        <v>649</v>
      </c>
      <c r="LDS315" s="415">
        <v>26.47</v>
      </c>
      <c r="LDT315" s="418" t="s">
        <v>759</v>
      </c>
      <c r="LDU315" s="417" t="s">
        <v>263</v>
      </c>
      <c r="LDV315" s="414" t="s">
        <v>649</v>
      </c>
      <c r="LDW315" s="415">
        <v>26.47</v>
      </c>
      <c r="LDX315" s="418" t="s">
        <v>759</v>
      </c>
      <c r="LDY315" s="417" t="s">
        <v>263</v>
      </c>
      <c r="LDZ315" s="414" t="s">
        <v>649</v>
      </c>
      <c r="LEA315" s="415">
        <v>26.47</v>
      </c>
      <c r="LEB315" s="418" t="s">
        <v>759</v>
      </c>
      <c r="LEC315" s="417" t="s">
        <v>263</v>
      </c>
      <c r="LED315" s="414" t="s">
        <v>649</v>
      </c>
      <c r="LEE315" s="415">
        <v>26.47</v>
      </c>
      <c r="LEF315" s="418" t="s">
        <v>759</v>
      </c>
      <c r="LEG315" s="417" t="s">
        <v>263</v>
      </c>
      <c r="LEH315" s="414" t="s">
        <v>649</v>
      </c>
      <c r="LEI315" s="415">
        <v>26.47</v>
      </c>
      <c r="LEJ315" s="418" t="s">
        <v>759</v>
      </c>
      <c r="LEK315" s="417" t="s">
        <v>263</v>
      </c>
      <c r="LEL315" s="414" t="s">
        <v>649</v>
      </c>
      <c r="LEM315" s="415">
        <v>26.47</v>
      </c>
      <c r="LEN315" s="418" t="s">
        <v>759</v>
      </c>
      <c r="LEO315" s="417" t="s">
        <v>263</v>
      </c>
      <c r="LEP315" s="414" t="s">
        <v>649</v>
      </c>
      <c r="LEQ315" s="415">
        <v>26.47</v>
      </c>
      <c r="LER315" s="418" t="s">
        <v>759</v>
      </c>
      <c r="LES315" s="417" t="s">
        <v>263</v>
      </c>
      <c r="LET315" s="414" t="s">
        <v>649</v>
      </c>
      <c r="LEU315" s="415">
        <v>26.47</v>
      </c>
      <c r="LEV315" s="418" t="s">
        <v>759</v>
      </c>
      <c r="LEW315" s="417" t="s">
        <v>263</v>
      </c>
      <c r="LEX315" s="414" t="s">
        <v>649</v>
      </c>
      <c r="LEY315" s="415">
        <v>26.47</v>
      </c>
      <c r="LEZ315" s="418" t="s">
        <v>759</v>
      </c>
      <c r="LFA315" s="417" t="s">
        <v>263</v>
      </c>
      <c r="LFB315" s="414" t="s">
        <v>649</v>
      </c>
      <c r="LFC315" s="415">
        <v>26.47</v>
      </c>
      <c r="LFD315" s="418" t="s">
        <v>759</v>
      </c>
      <c r="LFE315" s="417" t="s">
        <v>263</v>
      </c>
      <c r="LFF315" s="414" t="s">
        <v>649</v>
      </c>
      <c r="LFG315" s="415">
        <v>26.47</v>
      </c>
      <c r="LFH315" s="418" t="s">
        <v>759</v>
      </c>
      <c r="LFI315" s="417" t="s">
        <v>263</v>
      </c>
      <c r="LFJ315" s="414" t="s">
        <v>649</v>
      </c>
      <c r="LFK315" s="415">
        <v>26.47</v>
      </c>
      <c r="LFL315" s="418" t="s">
        <v>759</v>
      </c>
      <c r="LFM315" s="417" t="s">
        <v>263</v>
      </c>
      <c r="LFN315" s="414" t="s">
        <v>649</v>
      </c>
      <c r="LFO315" s="415">
        <v>26.47</v>
      </c>
      <c r="LFP315" s="418" t="s">
        <v>759</v>
      </c>
      <c r="LFQ315" s="417" t="s">
        <v>263</v>
      </c>
      <c r="LFR315" s="414" t="s">
        <v>649</v>
      </c>
      <c r="LFS315" s="415">
        <v>26.47</v>
      </c>
      <c r="LFT315" s="418" t="s">
        <v>759</v>
      </c>
      <c r="LFU315" s="417" t="s">
        <v>263</v>
      </c>
      <c r="LFV315" s="414" t="s">
        <v>649</v>
      </c>
      <c r="LFW315" s="415">
        <v>26.47</v>
      </c>
      <c r="LFX315" s="418" t="s">
        <v>759</v>
      </c>
      <c r="LFY315" s="417" t="s">
        <v>263</v>
      </c>
      <c r="LFZ315" s="414" t="s">
        <v>649</v>
      </c>
      <c r="LGA315" s="415">
        <v>26.47</v>
      </c>
      <c r="LGB315" s="418" t="s">
        <v>759</v>
      </c>
      <c r="LGC315" s="417" t="s">
        <v>263</v>
      </c>
      <c r="LGD315" s="414" t="s">
        <v>649</v>
      </c>
      <c r="LGE315" s="415">
        <v>26.47</v>
      </c>
      <c r="LGF315" s="418" t="s">
        <v>759</v>
      </c>
      <c r="LGG315" s="417" t="s">
        <v>263</v>
      </c>
      <c r="LGH315" s="414" t="s">
        <v>649</v>
      </c>
      <c r="LGI315" s="415">
        <v>26.47</v>
      </c>
      <c r="LGJ315" s="418" t="s">
        <v>759</v>
      </c>
      <c r="LGK315" s="417" t="s">
        <v>263</v>
      </c>
      <c r="LGL315" s="414" t="s">
        <v>649</v>
      </c>
      <c r="LGM315" s="415">
        <v>26.47</v>
      </c>
      <c r="LGN315" s="418" t="s">
        <v>759</v>
      </c>
      <c r="LGO315" s="417" t="s">
        <v>263</v>
      </c>
      <c r="LGP315" s="414" t="s">
        <v>649</v>
      </c>
      <c r="LGQ315" s="415">
        <v>26.47</v>
      </c>
      <c r="LGR315" s="418" t="s">
        <v>759</v>
      </c>
      <c r="LGS315" s="417" t="s">
        <v>263</v>
      </c>
      <c r="LGT315" s="414" t="s">
        <v>649</v>
      </c>
      <c r="LGU315" s="415">
        <v>26.47</v>
      </c>
      <c r="LGV315" s="418" t="s">
        <v>759</v>
      </c>
      <c r="LGW315" s="417" t="s">
        <v>263</v>
      </c>
      <c r="LGX315" s="414" t="s">
        <v>649</v>
      </c>
      <c r="LGY315" s="415">
        <v>26.47</v>
      </c>
      <c r="LGZ315" s="418" t="s">
        <v>759</v>
      </c>
      <c r="LHA315" s="417" t="s">
        <v>263</v>
      </c>
      <c r="LHB315" s="414" t="s">
        <v>649</v>
      </c>
      <c r="LHC315" s="415">
        <v>26.47</v>
      </c>
      <c r="LHD315" s="418" t="s">
        <v>759</v>
      </c>
      <c r="LHE315" s="417" t="s">
        <v>263</v>
      </c>
      <c r="LHF315" s="414" t="s">
        <v>649</v>
      </c>
      <c r="LHG315" s="415">
        <v>26.47</v>
      </c>
      <c r="LHH315" s="418" t="s">
        <v>759</v>
      </c>
      <c r="LHI315" s="417" t="s">
        <v>263</v>
      </c>
      <c r="LHJ315" s="414" t="s">
        <v>649</v>
      </c>
      <c r="LHK315" s="415">
        <v>26.47</v>
      </c>
      <c r="LHL315" s="418" t="s">
        <v>759</v>
      </c>
      <c r="LHM315" s="417" t="s">
        <v>263</v>
      </c>
      <c r="LHN315" s="414" t="s">
        <v>649</v>
      </c>
      <c r="LHO315" s="415">
        <v>26.47</v>
      </c>
      <c r="LHP315" s="418" t="s">
        <v>759</v>
      </c>
      <c r="LHQ315" s="417" t="s">
        <v>263</v>
      </c>
      <c r="LHR315" s="414" t="s">
        <v>649</v>
      </c>
      <c r="LHS315" s="415">
        <v>26.47</v>
      </c>
      <c r="LHT315" s="418" t="s">
        <v>759</v>
      </c>
      <c r="LHU315" s="417" t="s">
        <v>263</v>
      </c>
      <c r="LHV315" s="414" t="s">
        <v>649</v>
      </c>
      <c r="LHW315" s="415">
        <v>26.47</v>
      </c>
      <c r="LHX315" s="418" t="s">
        <v>759</v>
      </c>
      <c r="LHY315" s="417" t="s">
        <v>263</v>
      </c>
      <c r="LHZ315" s="414" t="s">
        <v>649</v>
      </c>
      <c r="LIA315" s="415">
        <v>26.47</v>
      </c>
      <c r="LIB315" s="418" t="s">
        <v>759</v>
      </c>
      <c r="LIC315" s="417" t="s">
        <v>263</v>
      </c>
      <c r="LID315" s="414" t="s">
        <v>649</v>
      </c>
      <c r="LIE315" s="415">
        <v>26.47</v>
      </c>
      <c r="LIF315" s="418" t="s">
        <v>759</v>
      </c>
      <c r="LIG315" s="417" t="s">
        <v>263</v>
      </c>
      <c r="LIH315" s="414" t="s">
        <v>649</v>
      </c>
      <c r="LII315" s="415">
        <v>26.47</v>
      </c>
      <c r="LIJ315" s="418" t="s">
        <v>759</v>
      </c>
      <c r="LIK315" s="417" t="s">
        <v>263</v>
      </c>
      <c r="LIL315" s="414" t="s">
        <v>649</v>
      </c>
      <c r="LIM315" s="415">
        <v>26.47</v>
      </c>
      <c r="LIN315" s="418" t="s">
        <v>759</v>
      </c>
      <c r="LIO315" s="417" t="s">
        <v>263</v>
      </c>
      <c r="LIP315" s="414" t="s">
        <v>649</v>
      </c>
      <c r="LIQ315" s="415">
        <v>26.47</v>
      </c>
      <c r="LIR315" s="418" t="s">
        <v>759</v>
      </c>
      <c r="LIS315" s="417" t="s">
        <v>263</v>
      </c>
      <c r="LIT315" s="414" t="s">
        <v>649</v>
      </c>
      <c r="LIU315" s="415">
        <v>26.47</v>
      </c>
      <c r="LIV315" s="418" t="s">
        <v>759</v>
      </c>
      <c r="LIW315" s="417" t="s">
        <v>263</v>
      </c>
      <c r="LIX315" s="414" t="s">
        <v>649</v>
      </c>
      <c r="LIY315" s="415">
        <v>26.47</v>
      </c>
      <c r="LIZ315" s="418" t="s">
        <v>759</v>
      </c>
      <c r="LJA315" s="417" t="s">
        <v>263</v>
      </c>
      <c r="LJB315" s="414" t="s">
        <v>649</v>
      </c>
      <c r="LJC315" s="415">
        <v>26.47</v>
      </c>
      <c r="LJD315" s="418" t="s">
        <v>759</v>
      </c>
      <c r="LJE315" s="417" t="s">
        <v>263</v>
      </c>
      <c r="LJF315" s="414" t="s">
        <v>649</v>
      </c>
      <c r="LJG315" s="415">
        <v>26.47</v>
      </c>
      <c r="LJH315" s="418" t="s">
        <v>759</v>
      </c>
      <c r="LJI315" s="417" t="s">
        <v>263</v>
      </c>
      <c r="LJJ315" s="414" t="s">
        <v>649</v>
      </c>
      <c r="LJK315" s="415">
        <v>26.47</v>
      </c>
      <c r="LJL315" s="418" t="s">
        <v>759</v>
      </c>
      <c r="LJM315" s="417" t="s">
        <v>263</v>
      </c>
      <c r="LJN315" s="414" t="s">
        <v>649</v>
      </c>
      <c r="LJO315" s="415">
        <v>26.47</v>
      </c>
      <c r="LJP315" s="418" t="s">
        <v>759</v>
      </c>
      <c r="LJQ315" s="417" t="s">
        <v>263</v>
      </c>
      <c r="LJR315" s="414" t="s">
        <v>649</v>
      </c>
      <c r="LJS315" s="415">
        <v>26.47</v>
      </c>
      <c r="LJT315" s="418" t="s">
        <v>759</v>
      </c>
      <c r="LJU315" s="417" t="s">
        <v>263</v>
      </c>
      <c r="LJV315" s="414" t="s">
        <v>649</v>
      </c>
      <c r="LJW315" s="415">
        <v>26.47</v>
      </c>
      <c r="LJX315" s="418" t="s">
        <v>759</v>
      </c>
      <c r="LJY315" s="417" t="s">
        <v>263</v>
      </c>
      <c r="LJZ315" s="414" t="s">
        <v>649</v>
      </c>
      <c r="LKA315" s="415">
        <v>26.47</v>
      </c>
      <c r="LKB315" s="418" t="s">
        <v>759</v>
      </c>
      <c r="LKC315" s="417" t="s">
        <v>263</v>
      </c>
      <c r="LKD315" s="414" t="s">
        <v>649</v>
      </c>
      <c r="LKE315" s="415">
        <v>26.47</v>
      </c>
      <c r="LKF315" s="418" t="s">
        <v>759</v>
      </c>
      <c r="LKG315" s="417" t="s">
        <v>263</v>
      </c>
      <c r="LKH315" s="414" t="s">
        <v>649</v>
      </c>
      <c r="LKI315" s="415">
        <v>26.47</v>
      </c>
      <c r="LKJ315" s="418" t="s">
        <v>759</v>
      </c>
      <c r="LKK315" s="417" t="s">
        <v>263</v>
      </c>
      <c r="LKL315" s="414" t="s">
        <v>649</v>
      </c>
      <c r="LKM315" s="415">
        <v>26.47</v>
      </c>
      <c r="LKN315" s="418" t="s">
        <v>759</v>
      </c>
      <c r="LKO315" s="417" t="s">
        <v>263</v>
      </c>
      <c r="LKP315" s="414" t="s">
        <v>649</v>
      </c>
      <c r="LKQ315" s="415">
        <v>26.47</v>
      </c>
      <c r="LKR315" s="418" t="s">
        <v>759</v>
      </c>
      <c r="LKS315" s="417" t="s">
        <v>263</v>
      </c>
      <c r="LKT315" s="414" t="s">
        <v>649</v>
      </c>
      <c r="LKU315" s="415">
        <v>26.47</v>
      </c>
      <c r="LKV315" s="418" t="s">
        <v>759</v>
      </c>
      <c r="LKW315" s="417" t="s">
        <v>263</v>
      </c>
      <c r="LKX315" s="414" t="s">
        <v>649</v>
      </c>
      <c r="LKY315" s="415">
        <v>26.47</v>
      </c>
      <c r="LKZ315" s="418" t="s">
        <v>759</v>
      </c>
      <c r="LLA315" s="417" t="s">
        <v>263</v>
      </c>
      <c r="LLB315" s="414" t="s">
        <v>649</v>
      </c>
      <c r="LLC315" s="415">
        <v>26.47</v>
      </c>
      <c r="LLD315" s="418" t="s">
        <v>759</v>
      </c>
      <c r="LLE315" s="417" t="s">
        <v>263</v>
      </c>
      <c r="LLF315" s="414" t="s">
        <v>649</v>
      </c>
      <c r="LLG315" s="415">
        <v>26.47</v>
      </c>
      <c r="LLH315" s="418" t="s">
        <v>759</v>
      </c>
      <c r="LLI315" s="417" t="s">
        <v>263</v>
      </c>
      <c r="LLJ315" s="414" t="s">
        <v>649</v>
      </c>
      <c r="LLK315" s="415">
        <v>26.47</v>
      </c>
      <c r="LLL315" s="418" t="s">
        <v>759</v>
      </c>
      <c r="LLM315" s="417" t="s">
        <v>263</v>
      </c>
      <c r="LLN315" s="414" t="s">
        <v>649</v>
      </c>
      <c r="LLO315" s="415">
        <v>26.47</v>
      </c>
      <c r="LLP315" s="418" t="s">
        <v>759</v>
      </c>
      <c r="LLQ315" s="417" t="s">
        <v>263</v>
      </c>
      <c r="LLR315" s="414" t="s">
        <v>649</v>
      </c>
      <c r="LLS315" s="415">
        <v>26.47</v>
      </c>
      <c r="LLT315" s="418" t="s">
        <v>759</v>
      </c>
      <c r="LLU315" s="417" t="s">
        <v>263</v>
      </c>
      <c r="LLV315" s="414" t="s">
        <v>649</v>
      </c>
      <c r="LLW315" s="415">
        <v>26.47</v>
      </c>
      <c r="LLX315" s="418" t="s">
        <v>759</v>
      </c>
      <c r="LLY315" s="417" t="s">
        <v>263</v>
      </c>
      <c r="LLZ315" s="414" t="s">
        <v>649</v>
      </c>
      <c r="LMA315" s="415">
        <v>26.47</v>
      </c>
      <c r="LMB315" s="418" t="s">
        <v>759</v>
      </c>
      <c r="LMC315" s="417" t="s">
        <v>263</v>
      </c>
      <c r="LMD315" s="414" t="s">
        <v>649</v>
      </c>
      <c r="LME315" s="415">
        <v>26.47</v>
      </c>
      <c r="LMF315" s="418" t="s">
        <v>759</v>
      </c>
      <c r="LMG315" s="417" t="s">
        <v>263</v>
      </c>
      <c r="LMH315" s="414" t="s">
        <v>649</v>
      </c>
      <c r="LMI315" s="415">
        <v>26.47</v>
      </c>
      <c r="LMJ315" s="418" t="s">
        <v>759</v>
      </c>
      <c r="LMK315" s="417" t="s">
        <v>263</v>
      </c>
      <c r="LML315" s="414" t="s">
        <v>649</v>
      </c>
      <c r="LMM315" s="415">
        <v>26.47</v>
      </c>
      <c r="LMN315" s="418" t="s">
        <v>759</v>
      </c>
      <c r="LMO315" s="417" t="s">
        <v>263</v>
      </c>
      <c r="LMP315" s="414" t="s">
        <v>649</v>
      </c>
      <c r="LMQ315" s="415">
        <v>26.47</v>
      </c>
      <c r="LMR315" s="418" t="s">
        <v>759</v>
      </c>
      <c r="LMS315" s="417" t="s">
        <v>263</v>
      </c>
      <c r="LMT315" s="414" t="s">
        <v>649</v>
      </c>
      <c r="LMU315" s="415">
        <v>26.47</v>
      </c>
      <c r="LMV315" s="418" t="s">
        <v>759</v>
      </c>
      <c r="LMW315" s="417" t="s">
        <v>263</v>
      </c>
      <c r="LMX315" s="414" t="s">
        <v>649</v>
      </c>
      <c r="LMY315" s="415">
        <v>26.47</v>
      </c>
      <c r="LMZ315" s="418" t="s">
        <v>759</v>
      </c>
      <c r="LNA315" s="417" t="s">
        <v>263</v>
      </c>
      <c r="LNB315" s="414" t="s">
        <v>649</v>
      </c>
      <c r="LNC315" s="415">
        <v>26.47</v>
      </c>
      <c r="LND315" s="418" t="s">
        <v>759</v>
      </c>
      <c r="LNE315" s="417" t="s">
        <v>263</v>
      </c>
      <c r="LNF315" s="414" t="s">
        <v>649</v>
      </c>
      <c r="LNG315" s="415">
        <v>26.47</v>
      </c>
      <c r="LNH315" s="418" t="s">
        <v>759</v>
      </c>
      <c r="LNI315" s="417" t="s">
        <v>263</v>
      </c>
      <c r="LNJ315" s="414" t="s">
        <v>649</v>
      </c>
      <c r="LNK315" s="415">
        <v>26.47</v>
      </c>
      <c r="LNL315" s="418" t="s">
        <v>759</v>
      </c>
      <c r="LNM315" s="417" t="s">
        <v>263</v>
      </c>
      <c r="LNN315" s="414" t="s">
        <v>649</v>
      </c>
      <c r="LNO315" s="415">
        <v>26.47</v>
      </c>
      <c r="LNP315" s="418" t="s">
        <v>759</v>
      </c>
      <c r="LNQ315" s="417" t="s">
        <v>263</v>
      </c>
      <c r="LNR315" s="414" t="s">
        <v>649</v>
      </c>
      <c r="LNS315" s="415">
        <v>26.47</v>
      </c>
      <c r="LNT315" s="418" t="s">
        <v>759</v>
      </c>
      <c r="LNU315" s="417" t="s">
        <v>263</v>
      </c>
      <c r="LNV315" s="414" t="s">
        <v>649</v>
      </c>
      <c r="LNW315" s="415">
        <v>26.47</v>
      </c>
      <c r="LNX315" s="418" t="s">
        <v>759</v>
      </c>
      <c r="LNY315" s="417" t="s">
        <v>263</v>
      </c>
      <c r="LNZ315" s="414" t="s">
        <v>649</v>
      </c>
      <c r="LOA315" s="415">
        <v>26.47</v>
      </c>
      <c r="LOB315" s="418" t="s">
        <v>759</v>
      </c>
      <c r="LOC315" s="417" t="s">
        <v>263</v>
      </c>
      <c r="LOD315" s="414" t="s">
        <v>649</v>
      </c>
      <c r="LOE315" s="415">
        <v>26.47</v>
      </c>
      <c r="LOF315" s="418" t="s">
        <v>759</v>
      </c>
      <c r="LOG315" s="417" t="s">
        <v>263</v>
      </c>
      <c r="LOH315" s="414" t="s">
        <v>649</v>
      </c>
      <c r="LOI315" s="415">
        <v>26.47</v>
      </c>
      <c r="LOJ315" s="418" t="s">
        <v>759</v>
      </c>
      <c r="LOK315" s="417" t="s">
        <v>263</v>
      </c>
      <c r="LOL315" s="414" t="s">
        <v>649</v>
      </c>
      <c r="LOM315" s="415">
        <v>26.47</v>
      </c>
      <c r="LON315" s="418" t="s">
        <v>759</v>
      </c>
      <c r="LOO315" s="417" t="s">
        <v>263</v>
      </c>
      <c r="LOP315" s="414" t="s">
        <v>649</v>
      </c>
      <c r="LOQ315" s="415">
        <v>26.47</v>
      </c>
      <c r="LOR315" s="418" t="s">
        <v>759</v>
      </c>
      <c r="LOS315" s="417" t="s">
        <v>263</v>
      </c>
      <c r="LOT315" s="414" t="s">
        <v>649</v>
      </c>
      <c r="LOU315" s="415">
        <v>26.47</v>
      </c>
      <c r="LOV315" s="418" t="s">
        <v>759</v>
      </c>
      <c r="LOW315" s="417" t="s">
        <v>263</v>
      </c>
      <c r="LOX315" s="414" t="s">
        <v>649</v>
      </c>
      <c r="LOY315" s="415">
        <v>26.47</v>
      </c>
      <c r="LOZ315" s="418" t="s">
        <v>759</v>
      </c>
      <c r="LPA315" s="417" t="s">
        <v>263</v>
      </c>
      <c r="LPB315" s="414" t="s">
        <v>649</v>
      </c>
      <c r="LPC315" s="415">
        <v>26.47</v>
      </c>
      <c r="LPD315" s="418" t="s">
        <v>759</v>
      </c>
      <c r="LPE315" s="417" t="s">
        <v>263</v>
      </c>
      <c r="LPF315" s="414" t="s">
        <v>649</v>
      </c>
      <c r="LPG315" s="415">
        <v>26.47</v>
      </c>
      <c r="LPH315" s="418" t="s">
        <v>759</v>
      </c>
      <c r="LPI315" s="417" t="s">
        <v>263</v>
      </c>
      <c r="LPJ315" s="414" t="s">
        <v>649</v>
      </c>
      <c r="LPK315" s="415">
        <v>26.47</v>
      </c>
      <c r="LPL315" s="418" t="s">
        <v>759</v>
      </c>
      <c r="LPM315" s="417" t="s">
        <v>263</v>
      </c>
      <c r="LPN315" s="414" t="s">
        <v>649</v>
      </c>
      <c r="LPO315" s="415">
        <v>26.47</v>
      </c>
      <c r="LPP315" s="418" t="s">
        <v>759</v>
      </c>
      <c r="LPQ315" s="417" t="s">
        <v>263</v>
      </c>
      <c r="LPR315" s="414" t="s">
        <v>649</v>
      </c>
      <c r="LPS315" s="415">
        <v>26.47</v>
      </c>
      <c r="LPT315" s="418" t="s">
        <v>759</v>
      </c>
      <c r="LPU315" s="417" t="s">
        <v>263</v>
      </c>
      <c r="LPV315" s="414" t="s">
        <v>649</v>
      </c>
      <c r="LPW315" s="415">
        <v>26.47</v>
      </c>
      <c r="LPX315" s="418" t="s">
        <v>759</v>
      </c>
      <c r="LPY315" s="417" t="s">
        <v>263</v>
      </c>
      <c r="LPZ315" s="414" t="s">
        <v>649</v>
      </c>
      <c r="LQA315" s="415">
        <v>26.47</v>
      </c>
      <c r="LQB315" s="418" t="s">
        <v>759</v>
      </c>
      <c r="LQC315" s="417" t="s">
        <v>263</v>
      </c>
      <c r="LQD315" s="414" t="s">
        <v>649</v>
      </c>
      <c r="LQE315" s="415">
        <v>26.47</v>
      </c>
      <c r="LQF315" s="418" t="s">
        <v>759</v>
      </c>
      <c r="LQG315" s="417" t="s">
        <v>263</v>
      </c>
      <c r="LQH315" s="414" t="s">
        <v>649</v>
      </c>
      <c r="LQI315" s="415">
        <v>26.47</v>
      </c>
      <c r="LQJ315" s="418" t="s">
        <v>759</v>
      </c>
      <c r="LQK315" s="417" t="s">
        <v>263</v>
      </c>
      <c r="LQL315" s="414" t="s">
        <v>649</v>
      </c>
      <c r="LQM315" s="415">
        <v>26.47</v>
      </c>
      <c r="LQN315" s="418" t="s">
        <v>759</v>
      </c>
      <c r="LQO315" s="417" t="s">
        <v>263</v>
      </c>
      <c r="LQP315" s="414" t="s">
        <v>649</v>
      </c>
      <c r="LQQ315" s="415">
        <v>26.47</v>
      </c>
      <c r="LQR315" s="418" t="s">
        <v>759</v>
      </c>
      <c r="LQS315" s="417" t="s">
        <v>263</v>
      </c>
      <c r="LQT315" s="414" t="s">
        <v>649</v>
      </c>
      <c r="LQU315" s="415">
        <v>26.47</v>
      </c>
      <c r="LQV315" s="418" t="s">
        <v>759</v>
      </c>
      <c r="LQW315" s="417" t="s">
        <v>263</v>
      </c>
      <c r="LQX315" s="414" t="s">
        <v>649</v>
      </c>
      <c r="LQY315" s="415">
        <v>26.47</v>
      </c>
      <c r="LQZ315" s="418" t="s">
        <v>759</v>
      </c>
      <c r="LRA315" s="417" t="s">
        <v>263</v>
      </c>
      <c r="LRB315" s="414" t="s">
        <v>649</v>
      </c>
      <c r="LRC315" s="415">
        <v>26.47</v>
      </c>
      <c r="LRD315" s="418" t="s">
        <v>759</v>
      </c>
      <c r="LRE315" s="417" t="s">
        <v>263</v>
      </c>
      <c r="LRF315" s="414" t="s">
        <v>649</v>
      </c>
      <c r="LRG315" s="415">
        <v>26.47</v>
      </c>
      <c r="LRH315" s="418" t="s">
        <v>759</v>
      </c>
      <c r="LRI315" s="417" t="s">
        <v>263</v>
      </c>
      <c r="LRJ315" s="414" t="s">
        <v>649</v>
      </c>
      <c r="LRK315" s="415">
        <v>26.47</v>
      </c>
      <c r="LRL315" s="418" t="s">
        <v>759</v>
      </c>
      <c r="LRM315" s="417" t="s">
        <v>263</v>
      </c>
      <c r="LRN315" s="414" t="s">
        <v>649</v>
      </c>
      <c r="LRO315" s="415">
        <v>26.47</v>
      </c>
      <c r="LRP315" s="418" t="s">
        <v>759</v>
      </c>
      <c r="LRQ315" s="417" t="s">
        <v>263</v>
      </c>
      <c r="LRR315" s="414" t="s">
        <v>649</v>
      </c>
      <c r="LRS315" s="415">
        <v>26.47</v>
      </c>
      <c r="LRT315" s="418" t="s">
        <v>759</v>
      </c>
      <c r="LRU315" s="417" t="s">
        <v>263</v>
      </c>
      <c r="LRV315" s="414" t="s">
        <v>649</v>
      </c>
      <c r="LRW315" s="415">
        <v>26.47</v>
      </c>
      <c r="LRX315" s="418" t="s">
        <v>759</v>
      </c>
      <c r="LRY315" s="417" t="s">
        <v>263</v>
      </c>
      <c r="LRZ315" s="414" t="s">
        <v>649</v>
      </c>
      <c r="LSA315" s="415">
        <v>26.47</v>
      </c>
      <c r="LSB315" s="418" t="s">
        <v>759</v>
      </c>
      <c r="LSC315" s="417" t="s">
        <v>263</v>
      </c>
      <c r="LSD315" s="414" t="s">
        <v>649</v>
      </c>
      <c r="LSE315" s="415">
        <v>26.47</v>
      </c>
      <c r="LSF315" s="418" t="s">
        <v>759</v>
      </c>
      <c r="LSG315" s="417" t="s">
        <v>263</v>
      </c>
      <c r="LSH315" s="414" t="s">
        <v>649</v>
      </c>
      <c r="LSI315" s="415">
        <v>26.47</v>
      </c>
      <c r="LSJ315" s="418" t="s">
        <v>759</v>
      </c>
      <c r="LSK315" s="417" t="s">
        <v>263</v>
      </c>
      <c r="LSL315" s="414" t="s">
        <v>649</v>
      </c>
      <c r="LSM315" s="415">
        <v>26.47</v>
      </c>
      <c r="LSN315" s="418" t="s">
        <v>759</v>
      </c>
      <c r="LSO315" s="417" t="s">
        <v>263</v>
      </c>
      <c r="LSP315" s="414" t="s">
        <v>649</v>
      </c>
      <c r="LSQ315" s="415">
        <v>26.47</v>
      </c>
      <c r="LSR315" s="418" t="s">
        <v>759</v>
      </c>
      <c r="LSS315" s="417" t="s">
        <v>263</v>
      </c>
      <c r="LST315" s="414" t="s">
        <v>649</v>
      </c>
      <c r="LSU315" s="415">
        <v>26.47</v>
      </c>
      <c r="LSV315" s="418" t="s">
        <v>759</v>
      </c>
      <c r="LSW315" s="417" t="s">
        <v>263</v>
      </c>
      <c r="LSX315" s="414" t="s">
        <v>649</v>
      </c>
      <c r="LSY315" s="415">
        <v>26.47</v>
      </c>
      <c r="LSZ315" s="418" t="s">
        <v>759</v>
      </c>
      <c r="LTA315" s="417" t="s">
        <v>263</v>
      </c>
      <c r="LTB315" s="414" t="s">
        <v>649</v>
      </c>
      <c r="LTC315" s="415">
        <v>26.47</v>
      </c>
      <c r="LTD315" s="418" t="s">
        <v>759</v>
      </c>
      <c r="LTE315" s="417" t="s">
        <v>263</v>
      </c>
      <c r="LTF315" s="414" t="s">
        <v>649</v>
      </c>
      <c r="LTG315" s="415">
        <v>26.47</v>
      </c>
      <c r="LTH315" s="418" t="s">
        <v>759</v>
      </c>
      <c r="LTI315" s="417" t="s">
        <v>263</v>
      </c>
      <c r="LTJ315" s="414" t="s">
        <v>649</v>
      </c>
      <c r="LTK315" s="415">
        <v>26.47</v>
      </c>
      <c r="LTL315" s="418" t="s">
        <v>759</v>
      </c>
      <c r="LTM315" s="417" t="s">
        <v>263</v>
      </c>
      <c r="LTN315" s="414" t="s">
        <v>649</v>
      </c>
      <c r="LTO315" s="415">
        <v>26.47</v>
      </c>
      <c r="LTP315" s="418" t="s">
        <v>759</v>
      </c>
      <c r="LTQ315" s="417" t="s">
        <v>263</v>
      </c>
      <c r="LTR315" s="414" t="s">
        <v>649</v>
      </c>
      <c r="LTS315" s="415">
        <v>26.47</v>
      </c>
      <c r="LTT315" s="418" t="s">
        <v>759</v>
      </c>
      <c r="LTU315" s="417" t="s">
        <v>263</v>
      </c>
      <c r="LTV315" s="414" t="s">
        <v>649</v>
      </c>
      <c r="LTW315" s="415">
        <v>26.47</v>
      </c>
      <c r="LTX315" s="418" t="s">
        <v>759</v>
      </c>
      <c r="LTY315" s="417" t="s">
        <v>263</v>
      </c>
      <c r="LTZ315" s="414" t="s">
        <v>649</v>
      </c>
      <c r="LUA315" s="415">
        <v>26.47</v>
      </c>
      <c r="LUB315" s="418" t="s">
        <v>759</v>
      </c>
      <c r="LUC315" s="417" t="s">
        <v>263</v>
      </c>
      <c r="LUD315" s="414" t="s">
        <v>649</v>
      </c>
      <c r="LUE315" s="415">
        <v>26.47</v>
      </c>
      <c r="LUF315" s="418" t="s">
        <v>759</v>
      </c>
      <c r="LUG315" s="417" t="s">
        <v>263</v>
      </c>
      <c r="LUH315" s="414" t="s">
        <v>649</v>
      </c>
      <c r="LUI315" s="415">
        <v>26.47</v>
      </c>
      <c r="LUJ315" s="418" t="s">
        <v>759</v>
      </c>
      <c r="LUK315" s="417" t="s">
        <v>263</v>
      </c>
      <c r="LUL315" s="414" t="s">
        <v>649</v>
      </c>
      <c r="LUM315" s="415">
        <v>26.47</v>
      </c>
      <c r="LUN315" s="418" t="s">
        <v>759</v>
      </c>
      <c r="LUO315" s="417" t="s">
        <v>263</v>
      </c>
      <c r="LUP315" s="414" t="s">
        <v>649</v>
      </c>
      <c r="LUQ315" s="415">
        <v>26.47</v>
      </c>
      <c r="LUR315" s="418" t="s">
        <v>759</v>
      </c>
      <c r="LUS315" s="417" t="s">
        <v>263</v>
      </c>
      <c r="LUT315" s="414" t="s">
        <v>649</v>
      </c>
      <c r="LUU315" s="415">
        <v>26.47</v>
      </c>
      <c r="LUV315" s="418" t="s">
        <v>759</v>
      </c>
      <c r="LUW315" s="417" t="s">
        <v>263</v>
      </c>
      <c r="LUX315" s="414" t="s">
        <v>649</v>
      </c>
      <c r="LUY315" s="415">
        <v>26.47</v>
      </c>
      <c r="LUZ315" s="418" t="s">
        <v>759</v>
      </c>
      <c r="LVA315" s="417" t="s">
        <v>263</v>
      </c>
      <c r="LVB315" s="414" t="s">
        <v>649</v>
      </c>
      <c r="LVC315" s="415">
        <v>26.47</v>
      </c>
      <c r="LVD315" s="418" t="s">
        <v>759</v>
      </c>
      <c r="LVE315" s="417" t="s">
        <v>263</v>
      </c>
      <c r="LVF315" s="414" t="s">
        <v>649</v>
      </c>
      <c r="LVG315" s="415">
        <v>26.47</v>
      </c>
      <c r="LVH315" s="418" t="s">
        <v>759</v>
      </c>
      <c r="LVI315" s="417" t="s">
        <v>263</v>
      </c>
      <c r="LVJ315" s="414" t="s">
        <v>649</v>
      </c>
      <c r="LVK315" s="415">
        <v>26.47</v>
      </c>
      <c r="LVL315" s="418" t="s">
        <v>759</v>
      </c>
      <c r="LVM315" s="417" t="s">
        <v>263</v>
      </c>
      <c r="LVN315" s="414" t="s">
        <v>649</v>
      </c>
      <c r="LVO315" s="415">
        <v>26.47</v>
      </c>
      <c r="LVP315" s="418" t="s">
        <v>759</v>
      </c>
      <c r="LVQ315" s="417" t="s">
        <v>263</v>
      </c>
      <c r="LVR315" s="414" t="s">
        <v>649</v>
      </c>
      <c r="LVS315" s="415">
        <v>26.47</v>
      </c>
      <c r="LVT315" s="418" t="s">
        <v>759</v>
      </c>
      <c r="LVU315" s="417" t="s">
        <v>263</v>
      </c>
      <c r="LVV315" s="414" t="s">
        <v>649</v>
      </c>
      <c r="LVW315" s="415">
        <v>26.47</v>
      </c>
      <c r="LVX315" s="418" t="s">
        <v>759</v>
      </c>
      <c r="LVY315" s="417" t="s">
        <v>263</v>
      </c>
      <c r="LVZ315" s="414" t="s">
        <v>649</v>
      </c>
      <c r="LWA315" s="415">
        <v>26.47</v>
      </c>
      <c r="LWB315" s="418" t="s">
        <v>759</v>
      </c>
      <c r="LWC315" s="417" t="s">
        <v>263</v>
      </c>
      <c r="LWD315" s="414" t="s">
        <v>649</v>
      </c>
      <c r="LWE315" s="415">
        <v>26.47</v>
      </c>
      <c r="LWF315" s="418" t="s">
        <v>759</v>
      </c>
      <c r="LWG315" s="417" t="s">
        <v>263</v>
      </c>
      <c r="LWH315" s="414" t="s">
        <v>649</v>
      </c>
      <c r="LWI315" s="415">
        <v>26.47</v>
      </c>
      <c r="LWJ315" s="418" t="s">
        <v>759</v>
      </c>
      <c r="LWK315" s="417" t="s">
        <v>263</v>
      </c>
      <c r="LWL315" s="414" t="s">
        <v>649</v>
      </c>
      <c r="LWM315" s="415">
        <v>26.47</v>
      </c>
      <c r="LWN315" s="418" t="s">
        <v>759</v>
      </c>
      <c r="LWO315" s="417" t="s">
        <v>263</v>
      </c>
      <c r="LWP315" s="414" t="s">
        <v>649</v>
      </c>
      <c r="LWQ315" s="415">
        <v>26.47</v>
      </c>
      <c r="LWR315" s="418" t="s">
        <v>759</v>
      </c>
      <c r="LWS315" s="417" t="s">
        <v>263</v>
      </c>
      <c r="LWT315" s="414" t="s">
        <v>649</v>
      </c>
      <c r="LWU315" s="415">
        <v>26.47</v>
      </c>
      <c r="LWV315" s="418" t="s">
        <v>759</v>
      </c>
      <c r="LWW315" s="417" t="s">
        <v>263</v>
      </c>
      <c r="LWX315" s="414" t="s">
        <v>649</v>
      </c>
      <c r="LWY315" s="415">
        <v>26.47</v>
      </c>
      <c r="LWZ315" s="418" t="s">
        <v>759</v>
      </c>
      <c r="LXA315" s="417" t="s">
        <v>263</v>
      </c>
      <c r="LXB315" s="414" t="s">
        <v>649</v>
      </c>
      <c r="LXC315" s="415">
        <v>26.47</v>
      </c>
      <c r="LXD315" s="418" t="s">
        <v>759</v>
      </c>
      <c r="LXE315" s="417" t="s">
        <v>263</v>
      </c>
      <c r="LXF315" s="414" t="s">
        <v>649</v>
      </c>
      <c r="LXG315" s="415">
        <v>26.47</v>
      </c>
      <c r="LXH315" s="418" t="s">
        <v>759</v>
      </c>
      <c r="LXI315" s="417" t="s">
        <v>263</v>
      </c>
      <c r="LXJ315" s="414" t="s">
        <v>649</v>
      </c>
      <c r="LXK315" s="415">
        <v>26.47</v>
      </c>
      <c r="LXL315" s="418" t="s">
        <v>759</v>
      </c>
      <c r="LXM315" s="417" t="s">
        <v>263</v>
      </c>
      <c r="LXN315" s="414" t="s">
        <v>649</v>
      </c>
      <c r="LXO315" s="415">
        <v>26.47</v>
      </c>
      <c r="LXP315" s="418" t="s">
        <v>759</v>
      </c>
      <c r="LXQ315" s="417" t="s">
        <v>263</v>
      </c>
      <c r="LXR315" s="414" t="s">
        <v>649</v>
      </c>
      <c r="LXS315" s="415">
        <v>26.47</v>
      </c>
      <c r="LXT315" s="418" t="s">
        <v>759</v>
      </c>
      <c r="LXU315" s="417" t="s">
        <v>263</v>
      </c>
      <c r="LXV315" s="414" t="s">
        <v>649</v>
      </c>
      <c r="LXW315" s="415">
        <v>26.47</v>
      </c>
      <c r="LXX315" s="418" t="s">
        <v>759</v>
      </c>
      <c r="LXY315" s="417" t="s">
        <v>263</v>
      </c>
      <c r="LXZ315" s="414" t="s">
        <v>649</v>
      </c>
      <c r="LYA315" s="415">
        <v>26.47</v>
      </c>
      <c r="LYB315" s="418" t="s">
        <v>759</v>
      </c>
      <c r="LYC315" s="417" t="s">
        <v>263</v>
      </c>
      <c r="LYD315" s="414" t="s">
        <v>649</v>
      </c>
      <c r="LYE315" s="415">
        <v>26.47</v>
      </c>
      <c r="LYF315" s="418" t="s">
        <v>759</v>
      </c>
      <c r="LYG315" s="417" t="s">
        <v>263</v>
      </c>
      <c r="LYH315" s="414" t="s">
        <v>649</v>
      </c>
      <c r="LYI315" s="415">
        <v>26.47</v>
      </c>
      <c r="LYJ315" s="418" t="s">
        <v>759</v>
      </c>
      <c r="LYK315" s="417" t="s">
        <v>263</v>
      </c>
      <c r="LYL315" s="414" t="s">
        <v>649</v>
      </c>
      <c r="LYM315" s="415">
        <v>26.47</v>
      </c>
      <c r="LYN315" s="418" t="s">
        <v>759</v>
      </c>
      <c r="LYO315" s="417" t="s">
        <v>263</v>
      </c>
      <c r="LYP315" s="414" t="s">
        <v>649</v>
      </c>
      <c r="LYQ315" s="415">
        <v>26.47</v>
      </c>
      <c r="LYR315" s="418" t="s">
        <v>759</v>
      </c>
      <c r="LYS315" s="417" t="s">
        <v>263</v>
      </c>
      <c r="LYT315" s="414" t="s">
        <v>649</v>
      </c>
      <c r="LYU315" s="415">
        <v>26.47</v>
      </c>
      <c r="LYV315" s="418" t="s">
        <v>759</v>
      </c>
      <c r="LYW315" s="417" t="s">
        <v>263</v>
      </c>
      <c r="LYX315" s="414" t="s">
        <v>649</v>
      </c>
      <c r="LYY315" s="415">
        <v>26.47</v>
      </c>
      <c r="LYZ315" s="418" t="s">
        <v>759</v>
      </c>
      <c r="LZA315" s="417" t="s">
        <v>263</v>
      </c>
      <c r="LZB315" s="414" t="s">
        <v>649</v>
      </c>
      <c r="LZC315" s="415">
        <v>26.47</v>
      </c>
      <c r="LZD315" s="418" t="s">
        <v>759</v>
      </c>
      <c r="LZE315" s="417" t="s">
        <v>263</v>
      </c>
      <c r="LZF315" s="414" t="s">
        <v>649</v>
      </c>
      <c r="LZG315" s="415">
        <v>26.47</v>
      </c>
      <c r="LZH315" s="418" t="s">
        <v>759</v>
      </c>
      <c r="LZI315" s="417" t="s">
        <v>263</v>
      </c>
      <c r="LZJ315" s="414" t="s">
        <v>649</v>
      </c>
      <c r="LZK315" s="415">
        <v>26.47</v>
      </c>
      <c r="LZL315" s="418" t="s">
        <v>759</v>
      </c>
      <c r="LZM315" s="417" t="s">
        <v>263</v>
      </c>
      <c r="LZN315" s="414" t="s">
        <v>649</v>
      </c>
      <c r="LZO315" s="415">
        <v>26.47</v>
      </c>
      <c r="LZP315" s="418" t="s">
        <v>759</v>
      </c>
      <c r="LZQ315" s="417" t="s">
        <v>263</v>
      </c>
      <c r="LZR315" s="414" t="s">
        <v>649</v>
      </c>
      <c r="LZS315" s="415">
        <v>26.47</v>
      </c>
      <c r="LZT315" s="418" t="s">
        <v>759</v>
      </c>
      <c r="LZU315" s="417" t="s">
        <v>263</v>
      </c>
      <c r="LZV315" s="414" t="s">
        <v>649</v>
      </c>
      <c r="LZW315" s="415">
        <v>26.47</v>
      </c>
      <c r="LZX315" s="418" t="s">
        <v>759</v>
      </c>
      <c r="LZY315" s="417" t="s">
        <v>263</v>
      </c>
      <c r="LZZ315" s="414" t="s">
        <v>649</v>
      </c>
      <c r="MAA315" s="415">
        <v>26.47</v>
      </c>
      <c r="MAB315" s="418" t="s">
        <v>759</v>
      </c>
      <c r="MAC315" s="417" t="s">
        <v>263</v>
      </c>
      <c r="MAD315" s="414" t="s">
        <v>649</v>
      </c>
      <c r="MAE315" s="415">
        <v>26.47</v>
      </c>
      <c r="MAF315" s="418" t="s">
        <v>759</v>
      </c>
      <c r="MAG315" s="417" t="s">
        <v>263</v>
      </c>
      <c r="MAH315" s="414" t="s">
        <v>649</v>
      </c>
      <c r="MAI315" s="415">
        <v>26.47</v>
      </c>
      <c r="MAJ315" s="418" t="s">
        <v>759</v>
      </c>
      <c r="MAK315" s="417" t="s">
        <v>263</v>
      </c>
      <c r="MAL315" s="414" t="s">
        <v>649</v>
      </c>
      <c r="MAM315" s="415">
        <v>26.47</v>
      </c>
      <c r="MAN315" s="418" t="s">
        <v>759</v>
      </c>
      <c r="MAO315" s="417" t="s">
        <v>263</v>
      </c>
      <c r="MAP315" s="414" t="s">
        <v>649</v>
      </c>
      <c r="MAQ315" s="415">
        <v>26.47</v>
      </c>
      <c r="MAR315" s="418" t="s">
        <v>759</v>
      </c>
      <c r="MAS315" s="417" t="s">
        <v>263</v>
      </c>
      <c r="MAT315" s="414" t="s">
        <v>649</v>
      </c>
      <c r="MAU315" s="415">
        <v>26.47</v>
      </c>
      <c r="MAV315" s="418" t="s">
        <v>759</v>
      </c>
      <c r="MAW315" s="417" t="s">
        <v>263</v>
      </c>
      <c r="MAX315" s="414" t="s">
        <v>649</v>
      </c>
      <c r="MAY315" s="415">
        <v>26.47</v>
      </c>
      <c r="MAZ315" s="418" t="s">
        <v>759</v>
      </c>
      <c r="MBA315" s="417" t="s">
        <v>263</v>
      </c>
      <c r="MBB315" s="414" t="s">
        <v>649</v>
      </c>
      <c r="MBC315" s="415">
        <v>26.47</v>
      </c>
      <c r="MBD315" s="418" t="s">
        <v>759</v>
      </c>
      <c r="MBE315" s="417" t="s">
        <v>263</v>
      </c>
      <c r="MBF315" s="414" t="s">
        <v>649</v>
      </c>
      <c r="MBG315" s="415">
        <v>26.47</v>
      </c>
      <c r="MBH315" s="418" t="s">
        <v>759</v>
      </c>
      <c r="MBI315" s="417" t="s">
        <v>263</v>
      </c>
      <c r="MBJ315" s="414" t="s">
        <v>649</v>
      </c>
      <c r="MBK315" s="415">
        <v>26.47</v>
      </c>
      <c r="MBL315" s="418" t="s">
        <v>759</v>
      </c>
      <c r="MBM315" s="417" t="s">
        <v>263</v>
      </c>
      <c r="MBN315" s="414" t="s">
        <v>649</v>
      </c>
      <c r="MBO315" s="415">
        <v>26.47</v>
      </c>
      <c r="MBP315" s="418" t="s">
        <v>759</v>
      </c>
      <c r="MBQ315" s="417" t="s">
        <v>263</v>
      </c>
      <c r="MBR315" s="414" t="s">
        <v>649</v>
      </c>
      <c r="MBS315" s="415">
        <v>26.47</v>
      </c>
      <c r="MBT315" s="418" t="s">
        <v>759</v>
      </c>
      <c r="MBU315" s="417" t="s">
        <v>263</v>
      </c>
      <c r="MBV315" s="414" t="s">
        <v>649</v>
      </c>
      <c r="MBW315" s="415">
        <v>26.47</v>
      </c>
      <c r="MBX315" s="418" t="s">
        <v>759</v>
      </c>
      <c r="MBY315" s="417" t="s">
        <v>263</v>
      </c>
      <c r="MBZ315" s="414" t="s">
        <v>649</v>
      </c>
      <c r="MCA315" s="415">
        <v>26.47</v>
      </c>
      <c r="MCB315" s="418" t="s">
        <v>759</v>
      </c>
      <c r="MCC315" s="417" t="s">
        <v>263</v>
      </c>
      <c r="MCD315" s="414" t="s">
        <v>649</v>
      </c>
      <c r="MCE315" s="415">
        <v>26.47</v>
      </c>
      <c r="MCF315" s="418" t="s">
        <v>759</v>
      </c>
      <c r="MCG315" s="417" t="s">
        <v>263</v>
      </c>
      <c r="MCH315" s="414" t="s">
        <v>649</v>
      </c>
      <c r="MCI315" s="415">
        <v>26.47</v>
      </c>
      <c r="MCJ315" s="418" t="s">
        <v>759</v>
      </c>
      <c r="MCK315" s="417" t="s">
        <v>263</v>
      </c>
      <c r="MCL315" s="414" t="s">
        <v>649</v>
      </c>
      <c r="MCM315" s="415">
        <v>26.47</v>
      </c>
      <c r="MCN315" s="418" t="s">
        <v>759</v>
      </c>
      <c r="MCO315" s="417" t="s">
        <v>263</v>
      </c>
      <c r="MCP315" s="414" t="s">
        <v>649</v>
      </c>
      <c r="MCQ315" s="415">
        <v>26.47</v>
      </c>
      <c r="MCR315" s="418" t="s">
        <v>759</v>
      </c>
      <c r="MCS315" s="417" t="s">
        <v>263</v>
      </c>
      <c r="MCT315" s="414" t="s">
        <v>649</v>
      </c>
      <c r="MCU315" s="415">
        <v>26.47</v>
      </c>
      <c r="MCV315" s="418" t="s">
        <v>759</v>
      </c>
      <c r="MCW315" s="417" t="s">
        <v>263</v>
      </c>
      <c r="MCX315" s="414" t="s">
        <v>649</v>
      </c>
      <c r="MCY315" s="415">
        <v>26.47</v>
      </c>
      <c r="MCZ315" s="418" t="s">
        <v>759</v>
      </c>
      <c r="MDA315" s="417" t="s">
        <v>263</v>
      </c>
      <c r="MDB315" s="414" t="s">
        <v>649</v>
      </c>
      <c r="MDC315" s="415">
        <v>26.47</v>
      </c>
      <c r="MDD315" s="418" t="s">
        <v>759</v>
      </c>
      <c r="MDE315" s="417" t="s">
        <v>263</v>
      </c>
      <c r="MDF315" s="414" t="s">
        <v>649</v>
      </c>
      <c r="MDG315" s="415">
        <v>26.47</v>
      </c>
      <c r="MDH315" s="418" t="s">
        <v>759</v>
      </c>
      <c r="MDI315" s="417" t="s">
        <v>263</v>
      </c>
      <c r="MDJ315" s="414" t="s">
        <v>649</v>
      </c>
      <c r="MDK315" s="415">
        <v>26.47</v>
      </c>
      <c r="MDL315" s="418" t="s">
        <v>759</v>
      </c>
      <c r="MDM315" s="417" t="s">
        <v>263</v>
      </c>
      <c r="MDN315" s="414" t="s">
        <v>649</v>
      </c>
      <c r="MDO315" s="415">
        <v>26.47</v>
      </c>
      <c r="MDP315" s="418" t="s">
        <v>759</v>
      </c>
      <c r="MDQ315" s="417" t="s">
        <v>263</v>
      </c>
      <c r="MDR315" s="414" t="s">
        <v>649</v>
      </c>
      <c r="MDS315" s="415">
        <v>26.47</v>
      </c>
      <c r="MDT315" s="418" t="s">
        <v>759</v>
      </c>
      <c r="MDU315" s="417" t="s">
        <v>263</v>
      </c>
      <c r="MDV315" s="414" t="s">
        <v>649</v>
      </c>
      <c r="MDW315" s="415">
        <v>26.47</v>
      </c>
      <c r="MDX315" s="418" t="s">
        <v>759</v>
      </c>
      <c r="MDY315" s="417" t="s">
        <v>263</v>
      </c>
      <c r="MDZ315" s="414" t="s">
        <v>649</v>
      </c>
      <c r="MEA315" s="415">
        <v>26.47</v>
      </c>
      <c r="MEB315" s="418" t="s">
        <v>759</v>
      </c>
      <c r="MEC315" s="417" t="s">
        <v>263</v>
      </c>
      <c r="MED315" s="414" t="s">
        <v>649</v>
      </c>
      <c r="MEE315" s="415">
        <v>26.47</v>
      </c>
      <c r="MEF315" s="418" t="s">
        <v>759</v>
      </c>
      <c r="MEG315" s="417" t="s">
        <v>263</v>
      </c>
      <c r="MEH315" s="414" t="s">
        <v>649</v>
      </c>
      <c r="MEI315" s="415">
        <v>26.47</v>
      </c>
      <c r="MEJ315" s="418" t="s">
        <v>759</v>
      </c>
      <c r="MEK315" s="417" t="s">
        <v>263</v>
      </c>
      <c r="MEL315" s="414" t="s">
        <v>649</v>
      </c>
      <c r="MEM315" s="415">
        <v>26.47</v>
      </c>
      <c r="MEN315" s="418" t="s">
        <v>759</v>
      </c>
      <c r="MEO315" s="417" t="s">
        <v>263</v>
      </c>
      <c r="MEP315" s="414" t="s">
        <v>649</v>
      </c>
      <c r="MEQ315" s="415">
        <v>26.47</v>
      </c>
      <c r="MER315" s="418" t="s">
        <v>759</v>
      </c>
      <c r="MES315" s="417" t="s">
        <v>263</v>
      </c>
      <c r="MET315" s="414" t="s">
        <v>649</v>
      </c>
      <c r="MEU315" s="415">
        <v>26.47</v>
      </c>
      <c r="MEV315" s="418" t="s">
        <v>759</v>
      </c>
      <c r="MEW315" s="417" t="s">
        <v>263</v>
      </c>
      <c r="MEX315" s="414" t="s">
        <v>649</v>
      </c>
      <c r="MEY315" s="415">
        <v>26.47</v>
      </c>
      <c r="MEZ315" s="418" t="s">
        <v>759</v>
      </c>
      <c r="MFA315" s="417" t="s">
        <v>263</v>
      </c>
      <c r="MFB315" s="414" t="s">
        <v>649</v>
      </c>
      <c r="MFC315" s="415">
        <v>26.47</v>
      </c>
      <c r="MFD315" s="418" t="s">
        <v>759</v>
      </c>
      <c r="MFE315" s="417" t="s">
        <v>263</v>
      </c>
      <c r="MFF315" s="414" t="s">
        <v>649</v>
      </c>
      <c r="MFG315" s="415">
        <v>26.47</v>
      </c>
      <c r="MFH315" s="418" t="s">
        <v>759</v>
      </c>
      <c r="MFI315" s="417" t="s">
        <v>263</v>
      </c>
      <c r="MFJ315" s="414" t="s">
        <v>649</v>
      </c>
      <c r="MFK315" s="415">
        <v>26.47</v>
      </c>
      <c r="MFL315" s="418" t="s">
        <v>759</v>
      </c>
      <c r="MFM315" s="417" t="s">
        <v>263</v>
      </c>
      <c r="MFN315" s="414" t="s">
        <v>649</v>
      </c>
      <c r="MFO315" s="415">
        <v>26.47</v>
      </c>
      <c r="MFP315" s="418" t="s">
        <v>759</v>
      </c>
      <c r="MFQ315" s="417" t="s">
        <v>263</v>
      </c>
      <c r="MFR315" s="414" t="s">
        <v>649</v>
      </c>
      <c r="MFS315" s="415">
        <v>26.47</v>
      </c>
      <c r="MFT315" s="418" t="s">
        <v>759</v>
      </c>
      <c r="MFU315" s="417" t="s">
        <v>263</v>
      </c>
      <c r="MFV315" s="414" t="s">
        <v>649</v>
      </c>
      <c r="MFW315" s="415">
        <v>26.47</v>
      </c>
      <c r="MFX315" s="418" t="s">
        <v>759</v>
      </c>
      <c r="MFY315" s="417" t="s">
        <v>263</v>
      </c>
      <c r="MFZ315" s="414" t="s">
        <v>649</v>
      </c>
      <c r="MGA315" s="415">
        <v>26.47</v>
      </c>
      <c r="MGB315" s="418" t="s">
        <v>759</v>
      </c>
      <c r="MGC315" s="417" t="s">
        <v>263</v>
      </c>
      <c r="MGD315" s="414" t="s">
        <v>649</v>
      </c>
      <c r="MGE315" s="415">
        <v>26.47</v>
      </c>
      <c r="MGF315" s="418" t="s">
        <v>759</v>
      </c>
      <c r="MGG315" s="417" t="s">
        <v>263</v>
      </c>
      <c r="MGH315" s="414" t="s">
        <v>649</v>
      </c>
      <c r="MGI315" s="415">
        <v>26.47</v>
      </c>
      <c r="MGJ315" s="418" t="s">
        <v>759</v>
      </c>
      <c r="MGK315" s="417" t="s">
        <v>263</v>
      </c>
      <c r="MGL315" s="414" t="s">
        <v>649</v>
      </c>
      <c r="MGM315" s="415">
        <v>26.47</v>
      </c>
      <c r="MGN315" s="418" t="s">
        <v>759</v>
      </c>
      <c r="MGO315" s="417" t="s">
        <v>263</v>
      </c>
      <c r="MGP315" s="414" t="s">
        <v>649</v>
      </c>
      <c r="MGQ315" s="415">
        <v>26.47</v>
      </c>
      <c r="MGR315" s="418" t="s">
        <v>759</v>
      </c>
      <c r="MGS315" s="417" t="s">
        <v>263</v>
      </c>
      <c r="MGT315" s="414" t="s">
        <v>649</v>
      </c>
      <c r="MGU315" s="415">
        <v>26.47</v>
      </c>
      <c r="MGV315" s="418" t="s">
        <v>759</v>
      </c>
      <c r="MGW315" s="417" t="s">
        <v>263</v>
      </c>
      <c r="MGX315" s="414" t="s">
        <v>649</v>
      </c>
      <c r="MGY315" s="415">
        <v>26.47</v>
      </c>
      <c r="MGZ315" s="418" t="s">
        <v>759</v>
      </c>
      <c r="MHA315" s="417" t="s">
        <v>263</v>
      </c>
      <c r="MHB315" s="414" t="s">
        <v>649</v>
      </c>
      <c r="MHC315" s="415">
        <v>26.47</v>
      </c>
      <c r="MHD315" s="418" t="s">
        <v>759</v>
      </c>
      <c r="MHE315" s="417" t="s">
        <v>263</v>
      </c>
      <c r="MHF315" s="414" t="s">
        <v>649</v>
      </c>
      <c r="MHG315" s="415">
        <v>26.47</v>
      </c>
      <c r="MHH315" s="418" t="s">
        <v>759</v>
      </c>
      <c r="MHI315" s="417" t="s">
        <v>263</v>
      </c>
      <c r="MHJ315" s="414" t="s">
        <v>649</v>
      </c>
      <c r="MHK315" s="415">
        <v>26.47</v>
      </c>
      <c r="MHL315" s="418" t="s">
        <v>759</v>
      </c>
      <c r="MHM315" s="417" t="s">
        <v>263</v>
      </c>
      <c r="MHN315" s="414" t="s">
        <v>649</v>
      </c>
      <c r="MHO315" s="415">
        <v>26.47</v>
      </c>
      <c r="MHP315" s="418" t="s">
        <v>759</v>
      </c>
      <c r="MHQ315" s="417" t="s">
        <v>263</v>
      </c>
      <c r="MHR315" s="414" t="s">
        <v>649</v>
      </c>
      <c r="MHS315" s="415">
        <v>26.47</v>
      </c>
      <c r="MHT315" s="418" t="s">
        <v>759</v>
      </c>
      <c r="MHU315" s="417" t="s">
        <v>263</v>
      </c>
      <c r="MHV315" s="414" t="s">
        <v>649</v>
      </c>
      <c r="MHW315" s="415">
        <v>26.47</v>
      </c>
      <c r="MHX315" s="418" t="s">
        <v>759</v>
      </c>
      <c r="MHY315" s="417" t="s">
        <v>263</v>
      </c>
      <c r="MHZ315" s="414" t="s">
        <v>649</v>
      </c>
      <c r="MIA315" s="415">
        <v>26.47</v>
      </c>
      <c r="MIB315" s="418" t="s">
        <v>759</v>
      </c>
      <c r="MIC315" s="417" t="s">
        <v>263</v>
      </c>
      <c r="MID315" s="414" t="s">
        <v>649</v>
      </c>
      <c r="MIE315" s="415">
        <v>26.47</v>
      </c>
      <c r="MIF315" s="418" t="s">
        <v>759</v>
      </c>
      <c r="MIG315" s="417" t="s">
        <v>263</v>
      </c>
      <c r="MIH315" s="414" t="s">
        <v>649</v>
      </c>
      <c r="MII315" s="415">
        <v>26.47</v>
      </c>
      <c r="MIJ315" s="418" t="s">
        <v>759</v>
      </c>
      <c r="MIK315" s="417" t="s">
        <v>263</v>
      </c>
      <c r="MIL315" s="414" t="s">
        <v>649</v>
      </c>
      <c r="MIM315" s="415">
        <v>26.47</v>
      </c>
      <c r="MIN315" s="418" t="s">
        <v>759</v>
      </c>
      <c r="MIO315" s="417" t="s">
        <v>263</v>
      </c>
      <c r="MIP315" s="414" t="s">
        <v>649</v>
      </c>
      <c r="MIQ315" s="415">
        <v>26.47</v>
      </c>
      <c r="MIR315" s="418" t="s">
        <v>759</v>
      </c>
      <c r="MIS315" s="417" t="s">
        <v>263</v>
      </c>
      <c r="MIT315" s="414" t="s">
        <v>649</v>
      </c>
      <c r="MIU315" s="415">
        <v>26.47</v>
      </c>
      <c r="MIV315" s="418" t="s">
        <v>759</v>
      </c>
      <c r="MIW315" s="417" t="s">
        <v>263</v>
      </c>
      <c r="MIX315" s="414" t="s">
        <v>649</v>
      </c>
      <c r="MIY315" s="415">
        <v>26.47</v>
      </c>
      <c r="MIZ315" s="418" t="s">
        <v>759</v>
      </c>
      <c r="MJA315" s="417" t="s">
        <v>263</v>
      </c>
      <c r="MJB315" s="414" t="s">
        <v>649</v>
      </c>
      <c r="MJC315" s="415">
        <v>26.47</v>
      </c>
      <c r="MJD315" s="418" t="s">
        <v>759</v>
      </c>
      <c r="MJE315" s="417" t="s">
        <v>263</v>
      </c>
      <c r="MJF315" s="414" t="s">
        <v>649</v>
      </c>
      <c r="MJG315" s="415">
        <v>26.47</v>
      </c>
      <c r="MJH315" s="418" t="s">
        <v>759</v>
      </c>
      <c r="MJI315" s="417" t="s">
        <v>263</v>
      </c>
      <c r="MJJ315" s="414" t="s">
        <v>649</v>
      </c>
      <c r="MJK315" s="415">
        <v>26.47</v>
      </c>
      <c r="MJL315" s="418" t="s">
        <v>759</v>
      </c>
      <c r="MJM315" s="417" t="s">
        <v>263</v>
      </c>
      <c r="MJN315" s="414" t="s">
        <v>649</v>
      </c>
      <c r="MJO315" s="415">
        <v>26.47</v>
      </c>
      <c r="MJP315" s="418" t="s">
        <v>759</v>
      </c>
      <c r="MJQ315" s="417" t="s">
        <v>263</v>
      </c>
      <c r="MJR315" s="414" t="s">
        <v>649</v>
      </c>
      <c r="MJS315" s="415">
        <v>26.47</v>
      </c>
      <c r="MJT315" s="418" t="s">
        <v>759</v>
      </c>
      <c r="MJU315" s="417" t="s">
        <v>263</v>
      </c>
      <c r="MJV315" s="414" t="s">
        <v>649</v>
      </c>
      <c r="MJW315" s="415">
        <v>26.47</v>
      </c>
      <c r="MJX315" s="418" t="s">
        <v>759</v>
      </c>
      <c r="MJY315" s="417" t="s">
        <v>263</v>
      </c>
      <c r="MJZ315" s="414" t="s">
        <v>649</v>
      </c>
      <c r="MKA315" s="415">
        <v>26.47</v>
      </c>
      <c r="MKB315" s="418" t="s">
        <v>759</v>
      </c>
      <c r="MKC315" s="417" t="s">
        <v>263</v>
      </c>
      <c r="MKD315" s="414" t="s">
        <v>649</v>
      </c>
      <c r="MKE315" s="415">
        <v>26.47</v>
      </c>
      <c r="MKF315" s="418" t="s">
        <v>759</v>
      </c>
      <c r="MKG315" s="417" t="s">
        <v>263</v>
      </c>
      <c r="MKH315" s="414" t="s">
        <v>649</v>
      </c>
      <c r="MKI315" s="415">
        <v>26.47</v>
      </c>
      <c r="MKJ315" s="418" t="s">
        <v>759</v>
      </c>
      <c r="MKK315" s="417" t="s">
        <v>263</v>
      </c>
      <c r="MKL315" s="414" t="s">
        <v>649</v>
      </c>
      <c r="MKM315" s="415">
        <v>26.47</v>
      </c>
      <c r="MKN315" s="418" t="s">
        <v>759</v>
      </c>
      <c r="MKO315" s="417" t="s">
        <v>263</v>
      </c>
      <c r="MKP315" s="414" t="s">
        <v>649</v>
      </c>
      <c r="MKQ315" s="415">
        <v>26.47</v>
      </c>
      <c r="MKR315" s="418" t="s">
        <v>759</v>
      </c>
      <c r="MKS315" s="417" t="s">
        <v>263</v>
      </c>
      <c r="MKT315" s="414" t="s">
        <v>649</v>
      </c>
      <c r="MKU315" s="415">
        <v>26.47</v>
      </c>
      <c r="MKV315" s="418" t="s">
        <v>759</v>
      </c>
      <c r="MKW315" s="417" t="s">
        <v>263</v>
      </c>
      <c r="MKX315" s="414" t="s">
        <v>649</v>
      </c>
      <c r="MKY315" s="415">
        <v>26.47</v>
      </c>
      <c r="MKZ315" s="418" t="s">
        <v>759</v>
      </c>
      <c r="MLA315" s="417" t="s">
        <v>263</v>
      </c>
      <c r="MLB315" s="414" t="s">
        <v>649</v>
      </c>
      <c r="MLC315" s="415">
        <v>26.47</v>
      </c>
      <c r="MLD315" s="418" t="s">
        <v>759</v>
      </c>
      <c r="MLE315" s="417" t="s">
        <v>263</v>
      </c>
      <c r="MLF315" s="414" t="s">
        <v>649</v>
      </c>
      <c r="MLG315" s="415">
        <v>26.47</v>
      </c>
      <c r="MLH315" s="418" t="s">
        <v>759</v>
      </c>
      <c r="MLI315" s="417" t="s">
        <v>263</v>
      </c>
      <c r="MLJ315" s="414" t="s">
        <v>649</v>
      </c>
      <c r="MLK315" s="415">
        <v>26.47</v>
      </c>
      <c r="MLL315" s="418" t="s">
        <v>759</v>
      </c>
      <c r="MLM315" s="417" t="s">
        <v>263</v>
      </c>
      <c r="MLN315" s="414" t="s">
        <v>649</v>
      </c>
      <c r="MLO315" s="415">
        <v>26.47</v>
      </c>
      <c r="MLP315" s="418" t="s">
        <v>759</v>
      </c>
      <c r="MLQ315" s="417" t="s">
        <v>263</v>
      </c>
      <c r="MLR315" s="414" t="s">
        <v>649</v>
      </c>
      <c r="MLS315" s="415">
        <v>26.47</v>
      </c>
      <c r="MLT315" s="418" t="s">
        <v>759</v>
      </c>
      <c r="MLU315" s="417" t="s">
        <v>263</v>
      </c>
      <c r="MLV315" s="414" t="s">
        <v>649</v>
      </c>
      <c r="MLW315" s="415">
        <v>26.47</v>
      </c>
      <c r="MLX315" s="418" t="s">
        <v>759</v>
      </c>
      <c r="MLY315" s="417" t="s">
        <v>263</v>
      </c>
      <c r="MLZ315" s="414" t="s">
        <v>649</v>
      </c>
      <c r="MMA315" s="415">
        <v>26.47</v>
      </c>
      <c r="MMB315" s="418" t="s">
        <v>759</v>
      </c>
      <c r="MMC315" s="417" t="s">
        <v>263</v>
      </c>
      <c r="MMD315" s="414" t="s">
        <v>649</v>
      </c>
      <c r="MME315" s="415">
        <v>26.47</v>
      </c>
      <c r="MMF315" s="418" t="s">
        <v>759</v>
      </c>
      <c r="MMG315" s="417" t="s">
        <v>263</v>
      </c>
      <c r="MMH315" s="414" t="s">
        <v>649</v>
      </c>
      <c r="MMI315" s="415">
        <v>26.47</v>
      </c>
      <c r="MMJ315" s="418" t="s">
        <v>759</v>
      </c>
      <c r="MMK315" s="417" t="s">
        <v>263</v>
      </c>
      <c r="MML315" s="414" t="s">
        <v>649</v>
      </c>
      <c r="MMM315" s="415">
        <v>26.47</v>
      </c>
      <c r="MMN315" s="418" t="s">
        <v>759</v>
      </c>
      <c r="MMO315" s="417" t="s">
        <v>263</v>
      </c>
      <c r="MMP315" s="414" t="s">
        <v>649</v>
      </c>
      <c r="MMQ315" s="415">
        <v>26.47</v>
      </c>
      <c r="MMR315" s="418" t="s">
        <v>759</v>
      </c>
      <c r="MMS315" s="417" t="s">
        <v>263</v>
      </c>
      <c r="MMT315" s="414" t="s">
        <v>649</v>
      </c>
      <c r="MMU315" s="415">
        <v>26.47</v>
      </c>
      <c r="MMV315" s="418" t="s">
        <v>759</v>
      </c>
      <c r="MMW315" s="417" t="s">
        <v>263</v>
      </c>
      <c r="MMX315" s="414" t="s">
        <v>649</v>
      </c>
      <c r="MMY315" s="415">
        <v>26.47</v>
      </c>
      <c r="MMZ315" s="418" t="s">
        <v>759</v>
      </c>
      <c r="MNA315" s="417" t="s">
        <v>263</v>
      </c>
      <c r="MNB315" s="414" t="s">
        <v>649</v>
      </c>
      <c r="MNC315" s="415">
        <v>26.47</v>
      </c>
      <c r="MND315" s="418" t="s">
        <v>759</v>
      </c>
      <c r="MNE315" s="417" t="s">
        <v>263</v>
      </c>
      <c r="MNF315" s="414" t="s">
        <v>649</v>
      </c>
      <c r="MNG315" s="415">
        <v>26.47</v>
      </c>
      <c r="MNH315" s="418" t="s">
        <v>759</v>
      </c>
      <c r="MNI315" s="417" t="s">
        <v>263</v>
      </c>
      <c r="MNJ315" s="414" t="s">
        <v>649</v>
      </c>
      <c r="MNK315" s="415">
        <v>26.47</v>
      </c>
      <c r="MNL315" s="418" t="s">
        <v>759</v>
      </c>
      <c r="MNM315" s="417" t="s">
        <v>263</v>
      </c>
      <c r="MNN315" s="414" t="s">
        <v>649</v>
      </c>
      <c r="MNO315" s="415">
        <v>26.47</v>
      </c>
      <c r="MNP315" s="418" t="s">
        <v>759</v>
      </c>
      <c r="MNQ315" s="417" t="s">
        <v>263</v>
      </c>
      <c r="MNR315" s="414" t="s">
        <v>649</v>
      </c>
      <c r="MNS315" s="415">
        <v>26.47</v>
      </c>
      <c r="MNT315" s="418" t="s">
        <v>759</v>
      </c>
      <c r="MNU315" s="417" t="s">
        <v>263</v>
      </c>
      <c r="MNV315" s="414" t="s">
        <v>649</v>
      </c>
      <c r="MNW315" s="415">
        <v>26.47</v>
      </c>
      <c r="MNX315" s="418" t="s">
        <v>759</v>
      </c>
      <c r="MNY315" s="417" t="s">
        <v>263</v>
      </c>
      <c r="MNZ315" s="414" t="s">
        <v>649</v>
      </c>
      <c r="MOA315" s="415">
        <v>26.47</v>
      </c>
      <c r="MOB315" s="418" t="s">
        <v>759</v>
      </c>
      <c r="MOC315" s="417" t="s">
        <v>263</v>
      </c>
      <c r="MOD315" s="414" t="s">
        <v>649</v>
      </c>
      <c r="MOE315" s="415">
        <v>26.47</v>
      </c>
      <c r="MOF315" s="418" t="s">
        <v>759</v>
      </c>
      <c r="MOG315" s="417" t="s">
        <v>263</v>
      </c>
      <c r="MOH315" s="414" t="s">
        <v>649</v>
      </c>
      <c r="MOI315" s="415">
        <v>26.47</v>
      </c>
      <c r="MOJ315" s="418" t="s">
        <v>759</v>
      </c>
      <c r="MOK315" s="417" t="s">
        <v>263</v>
      </c>
      <c r="MOL315" s="414" t="s">
        <v>649</v>
      </c>
      <c r="MOM315" s="415">
        <v>26.47</v>
      </c>
      <c r="MON315" s="418" t="s">
        <v>759</v>
      </c>
      <c r="MOO315" s="417" t="s">
        <v>263</v>
      </c>
      <c r="MOP315" s="414" t="s">
        <v>649</v>
      </c>
      <c r="MOQ315" s="415">
        <v>26.47</v>
      </c>
      <c r="MOR315" s="418" t="s">
        <v>759</v>
      </c>
      <c r="MOS315" s="417" t="s">
        <v>263</v>
      </c>
      <c r="MOT315" s="414" t="s">
        <v>649</v>
      </c>
      <c r="MOU315" s="415">
        <v>26.47</v>
      </c>
      <c r="MOV315" s="418" t="s">
        <v>759</v>
      </c>
      <c r="MOW315" s="417" t="s">
        <v>263</v>
      </c>
      <c r="MOX315" s="414" t="s">
        <v>649</v>
      </c>
      <c r="MOY315" s="415">
        <v>26.47</v>
      </c>
      <c r="MOZ315" s="418" t="s">
        <v>759</v>
      </c>
      <c r="MPA315" s="417" t="s">
        <v>263</v>
      </c>
      <c r="MPB315" s="414" t="s">
        <v>649</v>
      </c>
      <c r="MPC315" s="415">
        <v>26.47</v>
      </c>
      <c r="MPD315" s="418" t="s">
        <v>759</v>
      </c>
      <c r="MPE315" s="417" t="s">
        <v>263</v>
      </c>
      <c r="MPF315" s="414" t="s">
        <v>649</v>
      </c>
      <c r="MPG315" s="415">
        <v>26.47</v>
      </c>
      <c r="MPH315" s="418" t="s">
        <v>759</v>
      </c>
      <c r="MPI315" s="417" t="s">
        <v>263</v>
      </c>
      <c r="MPJ315" s="414" t="s">
        <v>649</v>
      </c>
      <c r="MPK315" s="415">
        <v>26.47</v>
      </c>
      <c r="MPL315" s="418" t="s">
        <v>759</v>
      </c>
      <c r="MPM315" s="417" t="s">
        <v>263</v>
      </c>
      <c r="MPN315" s="414" t="s">
        <v>649</v>
      </c>
      <c r="MPO315" s="415">
        <v>26.47</v>
      </c>
      <c r="MPP315" s="418" t="s">
        <v>759</v>
      </c>
      <c r="MPQ315" s="417" t="s">
        <v>263</v>
      </c>
      <c r="MPR315" s="414" t="s">
        <v>649</v>
      </c>
      <c r="MPS315" s="415">
        <v>26.47</v>
      </c>
      <c r="MPT315" s="418" t="s">
        <v>759</v>
      </c>
      <c r="MPU315" s="417" t="s">
        <v>263</v>
      </c>
      <c r="MPV315" s="414" t="s">
        <v>649</v>
      </c>
      <c r="MPW315" s="415">
        <v>26.47</v>
      </c>
      <c r="MPX315" s="418" t="s">
        <v>759</v>
      </c>
      <c r="MPY315" s="417" t="s">
        <v>263</v>
      </c>
      <c r="MPZ315" s="414" t="s">
        <v>649</v>
      </c>
      <c r="MQA315" s="415">
        <v>26.47</v>
      </c>
      <c r="MQB315" s="418" t="s">
        <v>759</v>
      </c>
      <c r="MQC315" s="417" t="s">
        <v>263</v>
      </c>
      <c r="MQD315" s="414" t="s">
        <v>649</v>
      </c>
      <c r="MQE315" s="415">
        <v>26.47</v>
      </c>
      <c r="MQF315" s="418" t="s">
        <v>759</v>
      </c>
      <c r="MQG315" s="417" t="s">
        <v>263</v>
      </c>
      <c r="MQH315" s="414" t="s">
        <v>649</v>
      </c>
      <c r="MQI315" s="415">
        <v>26.47</v>
      </c>
      <c r="MQJ315" s="418" t="s">
        <v>759</v>
      </c>
      <c r="MQK315" s="417" t="s">
        <v>263</v>
      </c>
      <c r="MQL315" s="414" t="s">
        <v>649</v>
      </c>
      <c r="MQM315" s="415">
        <v>26.47</v>
      </c>
      <c r="MQN315" s="418" t="s">
        <v>759</v>
      </c>
      <c r="MQO315" s="417" t="s">
        <v>263</v>
      </c>
      <c r="MQP315" s="414" t="s">
        <v>649</v>
      </c>
      <c r="MQQ315" s="415">
        <v>26.47</v>
      </c>
      <c r="MQR315" s="418" t="s">
        <v>759</v>
      </c>
      <c r="MQS315" s="417" t="s">
        <v>263</v>
      </c>
      <c r="MQT315" s="414" t="s">
        <v>649</v>
      </c>
      <c r="MQU315" s="415">
        <v>26.47</v>
      </c>
      <c r="MQV315" s="418" t="s">
        <v>759</v>
      </c>
      <c r="MQW315" s="417" t="s">
        <v>263</v>
      </c>
      <c r="MQX315" s="414" t="s">
        <v>649</v>
      </c>
      <c r="MQY315" s="415">
        <v>26.47</v>
      </c>
      <c r="MQZ315" s="418" t="s">
        <v>759</v>
      </c>
      <c r="MRA315" s="417" t="s">
        <v>263</v>
      </c>
      <c r="MRB315" s="414" t="s">
        <v>649</v>
      </c>
      <c r="MRC315" s="415">
        <v>26.47</v>
      </c>
      <c r="MRD315" s="418" t="s">
        <v>759</v>
      </c>
      <c r="MRE315" s="417" t="s">
        <v>263</v>
      </c>
      <c r="MRF315" s="414" t="s">
        <v>649</v>
      </c>
      <c r="MRG315" s="415">
        <v>26.47</v>
      </c>
      <c r="MRH315" s="418" t="s">
        <v>759</v>
      </c>
      <c r="MRI315" s="417" t="s">
        <v>263</v>
      </c>
      <c r="MRJ315" s="414" t="s">
        <v>649</v>
      </c>
      <c r="MRK315" s="415">
        <v>26.47</v>
      </c>
      <c r="MRL315" s="418" t="s">
        <v>759</v>
      </c>
      <c r="MRM315" s="417" t="s">
        <v>263</v>
      </c>
      <c r="MRN315" s="414" t="s">
        <v>649</v>
      </c>
      <c r="MRO315" s="415">
        <v>26.47</v>
      </c>
      <c r="MRP315" s="418" t="s">
        <v>759</v>
      </c>
      <c r="MRQ315" s="417" t="s">
        <v>263</v>
      </c>
      <c r="MRR315" s="414" t="s">
        <v>649</v>
      </c>
      <c r="MRS315" s="415">
        <v>26.47</v>
      </c>
      <c r="MRT315" s="418" t="s">
        <v>759</v>
      </c>
      <c r="MRU315" s="417" t="s">
        <v>263</v>
      </c>
      <c r="MRV315" s="414" t="s">
        <v>649</v>
      </c>
      <c r="MRW315" s="415">
        <v>26.47</v>
      </c>
      <c r="MRX315" s="418" t="s">
        <v>759</v>
      </c>
      <c r="MRY315" s="417" t="s">
        <v>263</v>
      </c>
      <c r="MRZ315" s="414" t="s">
        <v>649</v>
      </c>
      <c r="MSA315" s="415">
        <v>26.47</v>
      </c>
      <c r="MSB315" s="418" t="s">
        <v>759</v>
      </c>
      <c r="MSC315" s="417" t="s">
        <v>263</v>
      </c>
      <c r="MSD315" s="414" t="s">
        <v>649</v>
      </c>
      <c r="MSE315" s="415">
        <v>26.47</v>
      </c>
      <c r="MSF315" s="418" t="s">
        <v>759</v>
      </c>
      <c r="MSG315" s="417" t="s">
        <v>263</v>
      </c>
      <c r="MSH315" s="414" t="s">
        <v>649</v>
      </c>
      <c r="MSI315" s="415">
        <v>26.47</v>
      </c>
      <c r="MSJ315" s="418" t="s">
        <v>759</v>
      </c>
      <c r="MSK315" s="417" t="s">
        <v>263</v>
      </c>
      <c r="MSL315" s="414" t="s">
        <v>649</v>
      </c>
      <c r="MSM315" s="415">
        <v>26.47</v>
      </c>
      <c r="MSN315" s="418" t="s">
        <v>759</v>
      </c>
      <c r="MSO315" s="417" t="s">
        <v>263</v>
      </c>
      <c r="MSP315" s="414" t="s">
        <v>649</v>
      </c>
      <c r="MSQ315" s="415">
        <v>26.47</v>
      </c>
      <c r="MSR315" s="418" t="s">
        <v>759</v>
      </c>
      <c r="MSS315" s="417" t="s">
        <v>263</v>
      </c>
      <c r="MST315" s="414" t="s">
        <v>649</v>
      </c>
      <c r="MSU315" s="415">
        <v>26.47</v>
      </c>
      <c r="MSV315" s="418" t="s">
        <v>759</v>
      </c>
      <c r="MSW315" s="417" t="s">
        <v>263</v>
      </c>
      <c r="MSX315" s="414" t="s">
        <v>649</v>
      </c>
      <c r="MSY315" s="415">
        <v>26.47</v>
      </c>
      <c r="MSZ315" s="418" t="s">
        <v>759</v>
      </c>
      <c r="MTA315" s="417" t="s">
        <v>263</v>
      </c>
      <c r="MTB315" s="414" t="s">
        <v>649</v>
      </c>
      <c r="MTC315" s="415">
        <v>26.47</v>
      </c>
      <c r="MTD315" s="418" t="s">
        <v>759</v>
      </c>
      <c r="MTE315" s="417" t="s">
        <v>263</v>
      </c>
      <c r="MTF315" s="414" t="s">
        <v>649</v>
      </c>
      <c r="MTG315" s="415">
        <v>26.47</v>
      </c>
      <c r="MTH315" s="418" t="s">
        <v>759</v>
      </c>
      <c r="MTI315" s="417" t="s">
        <v>263</v>
      </c>
      <c r="MTJ315" s="414" t="s">
        <v>649</v>
      </c>
      <c r="MTK315" s="415">
        <v>26.47</v>
      </c>
      <c r="MTL315" s="418" t="s">
        <v>759</v>
      </c>
      <c r="MTM315" s="417" t="s">
        <v>263</v>
      </c>
      <c r="MTN315" s="414" t="s">
        <v>649</v>
      </c>
      <c r="MTO315" s="415">
        <v>26.47</v>
      </c>
      <c r="MTP315" s="418" t="s">
        <v>759</v>
      </c>
      <c r="MTQ315" s="417" t="s">
        <v>263</v>
      </c>
      <c r="MTR315" s="414" t="s">
        <v>649</v>
      </c>
      <c r="MTS315" s="415">
        <v>26.47</v>
      </c>
      <c r="MTT315" s="418" t="s">
        <v>759</v>
      </c>
      <c r="MTU315" s="417" t="s">
        <v>263</v>
      </c>
      <c r="MTV315" s="414" t="s">
        <v>649</v>
      </c>
      <c r="MTW315" s="415">
        <v>26.47</v>
      </c>
      <c r="MTX315" s="418" t="s">
        <v>759</v>
      </c>
      <c r="MTY315" s="417" t="s">
        <v>263</v>
      </c>
      <c r="MTZ315" s="414" t="s">
        <v>649</v>
      </c>
      <c r="MUA315" s="415">
        <v>26.47</v>
      </c>
      <c r="MUB315" s="418" t="s">
        <v>759</v>
      </c>
      <c r="MUC315" s="417" t="s">
        <v>263</v>
      </c>
      <c r="MUD315" s="414" t="s">
        <v>649</v>
      </c>
      <c r="MUE315" s="415">
        <v>26.47</v>
      </c>
      <c r="MUF315" s="418" t="s">
        <v>759</v>
      </c>
      <c r="MUG315" s="417" t="s">
        <v>263</v>
      </c>
      <c r="MUH315" s="414" t="s">
        <v>649</v>
      </c>
      <c r="MUI315" s="415">
        <v>26.47</v>
      </c>
      <c r="MUJ315" s="418" t="s">
        <v>759</v>
      </c>
      <c r="MUK315" s="417" t="s">
        <v>263</v>
      </c>
      <c r="MUL315" s="414" t="s">
        <v>649</v>
      </c>
      <c r="MUM315" s="415">
        <v>26.47</v>
      </c>
      <c r="MUN315" s="418" t="s">
        <v>759</v>
      </c>
      <c r="MUO315" s="417" t="s">
        <v>263</v>
      </c>
      <c r="MUP315" s="414" t="s">
        <v>649</v>
      </c>
      <c r="MUQ315" s="415">
        <v>26.47</v>
      </c>
      <c r="MUR315" s="418" t="s">
        <v>759</v>
      </c>
      <c r="MUS315" s="417" t="s">
        <v>263</v>
      </c>
      <c r="MUT315" s="414" t="s">
        <v>649</v>
      </c>
      <c r="MUU315" s="415">
        <v>26.47</v>
      </c>
      <c r="MUV315" s="418" t="s">
        <v>759</v>
      </c>
      <c r="MUW315" s="417" t="s">
        <v>263</v>
      </c>
      <c r="MUX315" s="414" t="s">
        <v>649</v>
      </c>
      <c r="MUY315" s="415">
        <v>26.47</v>
      </c>
      <c r="MUZ315" s="418" t="s">
        <v>759</v>
      </c>
      <c r="MVA315" s="417" t="s">
        <v>263</v>
      </c>
      <c r="MVB315" s="414" t="s">
        <v>649</v>
      </c>
      <c r="MVC315" s="415">
        <v>26.47</v>
      </c>
      <c r="MVD315" s="418" t="s">
        <v>759</v>
      </c>
      <c r="MVE315" s="417" t="s">
        <v>263</v>
      </c>
      <c r="MVF315" s="414" t="s">
        <v>649</v>
      </c>
      <c r="MVG315" s="415">
        <v>26.47</v>
      </c>
      <c r="MVH315" s="418" t="s">
        <v>759</v>
      </c>
      <c r="MVI315" s="417" t="s">
        <v>263</v>
      </c>
      <c r="MVJ315" s="414" t="s">
        <v>649</v>
      </c>
      <c r="MVK315" s="415">
        <v>26.47</v>
      </c>
      <c r="MVL315" s="418" t="s">
        <v>759</v>
      </c>
      <c r="MVM315" s="417" t="s">
        <v>263</v>
      </c>
      <c r="MVN315" s="414" t="s">
        <v>649</v>
      </c>
      <c r="MVO315" s="415">
        <v>26.47</v>
      </c>
      <c r="MVP315" s="418" t="s">
        <v>759</v>
      </c>
      <c r="MVQ315" s="417" t="s">
        <v>263</v>
      </c>
      <c r="MVR315" s="414" t="s">
        <v>649</v>
      </c>
      <c r="MVS315" s="415">
        <v>26.47</v>
      </c>
      <c r="MVT315" s="418" t="s">
        <v>759</v>
      </c>
      <c r="MVU315" s="417" t="s">
        <v>263</v>
      </c>
      <c r="MVV315" s="414" t="s">
        <v>649</v>
      </c>
      <c r="MVW315" s="415">
        <v>26.47</v>
      </c>
      <c r="MVX315" s="418" t="s">
        <v>759</v>
      </c>
      <c r="MVY315" s="417" t="s">
        <v>263</v>
      </c>
      <c r="MVZ315" s="414" t="s">
        <v>649</v>
      </c>
      <c r="MWA315" s="415">
        <v>26.47</v>
      </c>
      <c r="MWB315" s="418" t="s">
        <v>759</v>
      </c>
      <c r="MWC315" s="417" t="s">
        <v>263</v>
      </c>
      <c r="MWD315" s="414" t="s">
        <v>649</v>
      </c>
      <c r="MWE315" s="415">
        <v>26.47</v>
      </c>
      <c r="MWF315" s="418" t="s">
        <v>759</v>
      </c>
      <c r="MWG315" s="417" t="s">
        <v>263</v>
      </c>
      <c r="MWH315" s="414" t="s">
        <v>649</v>
      </c>
      <c r="MWI315" s="415">
        <v>26.47</v>
      </c>
      <c r="MWJ315" s="418" t="s">
        <v>759</v>
      </c>
      <c r="MWK315" s="417" t="s">
        <v>263</v>
      </c>
      <c r="MWL315" s="414" t="s">
        <v>649</v>
      </c>
      <c r="MWM315" s="415">
        <v>26.47</v>
      </c>
      <c r="MWN315" s="418" t="s">
        <v>759</v>
      </c>
      <c r="MWO315" s="417" t="s">
        <v>263</v>
      </c>
      <c r="MWP315" s="414" t="s">
        <v>649</v>
      </c>
      <c r="MWQ315" s="415">
        <v>26.47</v>
      </c>
      <c r="MWR315" s="418" t="s">
        <v>759</v>
      </c>
      <c r="MWS315" s="417" t="s">
        <v>263</v>
      </c>
      <c r="MWT315" s="414" t="s">
        <v>649</v>
      </c>
      <c r="MWU315" s="415">
        <v>26.47</v>
      </c>
      <c r="MWV315" s="418" t="s">
        <v>759</v>
      </c>
      <c r="MWW315" s="417" t="s">
        <v>263</v>
      </c>
      <c r="MWX315" s="414" t="s">
        <v>649</v>
      </c>
      <c r="MWY315" s="415">
        <v>26.47</v>
      </c>
      <c r="MWZ315" s="418" t="s">
        <v>759</v>
      </c>
      <c r="MXA315" s="417" t="s">
        <v>263</v>
      </c>
      <c r="MXB315" s="414" t="s">
        <v>649</v>
      </c>
      <c r="MXC315" s="415">
        <v>26.47</v>
      </c>
      <c r="MXD315" s="418" t="s">
        <v>759</v>
      </c>
      <c r="MXE315" s="417" t="s">
        <v>263</v>
      </c>
      <c r="MXF315" s="414" t="s">
        <v>649</v>
      </c>
      <c r="MXG315" s="415">
        <v>26.47</v>
      </c>
      <c r="MXH315" s="418" t="s">
        <v>759</v>
      </c>
      <c r="MXI315" s="417" t="s">
        <v>263</v>
      </c>
      <c r="MXJ315" s="414" t="s">
        <v>649</v>
      </c>
      <c r="MXK315" s="415">
        <v>26.47</v>
      </c>
      <c r="MXL315" s="418" t="s">
        <v>759</v>
      </c>
      <c r="MXM315" s="417" t="s">
        <v>263</v>
      </c>
      <c r="MXN315" s="414" t="s">
        <v>649</v>
      </c>
      <c r="MXO315" s="415">
        <v>26.47</v>
      </c>
      <c r="MXP315" s="418" t="s">
        <v>759</v>
      </c>
      <c r="MXQ315" s="417" t="s">
        <v>263</v>
      </c>
      <c r="MXR315" s="414" t="s">
        <v>649</v>
      </c>
      <c r="MXS315" s="415">
        <v>26.47</v>
      </c>
      <c r="MXT315" s="418" t="s">
        <v>759</v>
      </c>
      <c r="MXU315" s="417" t="s">
        <v>263</v>
      </c>
      <c r="MXV315" s="414" t="s">
        <v>649</v>
      </c>
      <c r="MXW315" s="415">
        <v>26.47</v>
      </c>
      <c r="MXX315" s="418" t="s">
        <v>759</v>
      </c>
      <c r="MXY315" s="417" t="s">
        <v>263</v>
      </c>
      <c r="MXZ315" s="414" t="s">
        <v>649</v>
      </c>
      <c r="MYA315" s="415">
        <v>26.47</v>
      </c>
      <c r="MYB315" s="418" t="s">
        <v>759</v>
      </c>
      <c r="MYC315" s="417" t="s">
        <v>263</v>
      </c>
      <c r="MYD315" s="414" t="s">
        <v>649</v>
      </c>
      <c r="MYE315" s="415">
        <v>26.47</v>
      </c>
      <c r="MYF315" s="418" t="s">
        <v>759</v>
      </c>
      <c r="MYG315" s="417" t="s">
        <v>263</v>
      </c>
      <c r="MYH315" s="414" t="s">
        <v>649</v>
      </c>
      <c r="MYI315" s="415">
        <v>26.47</v>
      </c>
      <c r="MYJ315" s="418" t="s">
        <v>759</v>
      </c>
      <c r="MYK315" s="417" t="s">
        <v>263</v>
      </c>
      <c r="MYL315" s="414" t="s">
        <v>649</v>
      </c>
      <c r="MYM315" s="415">
        <v>26.47</v>
      </c>
      <c r="MYN315" s="418" t="s">
        <v>759</v>
      </c>
      <c r="MYO315" s="417" t="s">
        <v>263</v>
      </c>
      <c r="MYP315" s="414" t="s">
        <v>649</v>
      </c>
      <c r="MYQ315" s="415">
        <v>26.47</v>
      </c>
      <c r="MYR315" s="418" t="s">
        <v>759</v>
      </c>
      <c r="MYS315" s="417" t="s">
        <v>263</v>
      </c>
      <c r="MYT315" s="414" t="s">
        <v>649</v>
      </c>
      <c r="MYU315" s="415">
        <v>26.47</v>
      </c>
      <c r="MYV315" s="418" t="s">
        <v>759</v>
      </c>
      <c r="MYW315" s="417" t="s">
        <v>263</v>
      </c>
      <c r="MYX315" s="414" t="s">
        <v>649</v>
      </c>
      <c r="MYY315" s="415">
        <v>26.47</v>
      </c>
      <c r="MYZ315" s="418" t="s">
        <v>759</v>
      </c>
      <c r="MZA315" s="417" t="s">
        <v>263</v>
      </c>
      <c r="MZB315" s="414" t="s">
        <v>649</v>
      </c>
      <c r="MZC315" s="415">
        <v>26.47</v>
      </c>
      <c r="MZD315" s="418" t="s">
        <v>759</v>
      </c>
      <c r="MZE315" s="417" t="s">
        <v>263</v>
      </c>
      <c r="MZF315" s="414" t="s">
        <v>649</v>
      </c>
      <c r="MZG315" s="415">
        <v>26.47</v>
      </c>
      <c r="MZH315" s="418" t="s">
        <v>759</v>
      </c>
      <c r="MZI315" s="417" t="s">
        <v>263</v>
      </c>
      <c r="MZJ315" s="414" t="s">
        <v>649</v>
      </c>
      <c r="MZK315" s="415">
        <v>26.47</v>
      </c>
      <c r="MZL315" s="418" t="s">
        <v>759</v>
      </c>
      <c r="MZM315" s="417" t="s">
        <v>263</v>
      </c>
      <c r="MZN315" s="414" t="s">
        <v>649</v>
      </c>
      <c r="MZO315" s="415">
        <v>26.47</v>
      </c>
      <c r="MZP315" s="418" t="s">
        <v>759</v>
      </c>
      <c r="MZQ315" s="417" t="s">
        <v>263</v>
      </c>
      <c r="MZR315" s="414" t="s">
        <v>649</v>
      </c>
      <c r="MZS315" s="415">
        <v>26.47</v>
      </c>
      <c r="MZT315" s="418" t="s">
        <v>759</v>
      </c>
      <c r="MZU315" s="417" t="s">
        <v>263</v>
      </c>
      <c r="MZV315" s="414" t="s">
        <v>649</v>
      </c>
      <c r="MZW315" s="415">
        <v>26.47</v>
      </c>
      <c r="MZX315" s="418" t="s">
        <v>759</v>
      </c>
      <c r="MZY315" s="417" t="s">
        <v>263</v>
      </c>
      <c r="MZZ315" s="414" t="s">
        <v>649</v>
      </c>
      <c r="NAA315" s="415">
        <v>26.47</v>
      </c>
      <c r="NAB315" s="418" t="s">
        <v>759</v>
      </c>
      <c r="NAC315" s="417" t="s">
        <v>263</v>
      </c>
      <c r="NAD315" s="414" t="s">
        <v>649</v>
      </c>
      <c r="NAE315" s="415">
        <v>26.47</v>
      </c>
      <c r="NAF315" s="418" t="s">
        <v>759</v>
      </c>
      <c r="NAG315" s="417" t="s">
        <v>263</v>
      </c>
      <c r="NAH315" s="414" t="s">
        <v>649</v>
      </c>
      <c r="NAI315" s="415">
        <v>26.47</v>
      </c>
      <c r="NAJ315" s="418" t="s">
        <v>759</v>
      </c>
      <c r="NAK315" s="417" t="s">
        <v>263</v>
      </c>
      <c r="NAL315" s="414" t="s">
        <v>649</v>
      </c>
      <c r="NAM315" s="415">
        <v>26.47</v>
      </c>
      <c r="NAN315" s="418" t="s">
        <v>759</v>
      </c>
      <c r="NAO315" s="417" t="s">
        <v>263</v>
      </c>
      <c r="NAP315" s="414" t="s">
        <v>649</v>
      </c>
      <c r="NAQ315" s="415">
        <v>26.47</v>
      </c>
      <c r="NAR315" s="418" t="s">
        <v>759</v>
      </c>
      <c r="NAS315" s="417" t="s">
        <v>263</v>
      </c>
      <c r="NAT315" s="414" t="s">
        <v>649</v>
      </c>
      <c r="NAU315" s="415">
        <v>26.47</v>
      </c>
      <c r="NAV315" s="418" t="s">
        <v>759</v>
      </c>
      <c r="NAW315" s="417" t="s">
        <v>263</v>
      </c>
      <c r="NAX315" s="414" t="s">
        <v>649</v>
      </c>
      <c r="NAY315" s="415">
        <v>26.47</v>
      </c>
      <c r="NAZ315" s="418" t="s">
        <v>759</v>
      </c>
      <c r="NBA315" s="417" t="s">
        <v>263</v>
      </c>
      <c r="NBB315" s="414" t="s">
        <v>649</v>
      </c>
      <c r="NBC315" s="415">
        <v>26.47</v>
      </c>
      <c r="NBD315" s="418" t="s">
        <v>759</v>
      </c>
      <c r="NBE315" s="417" t="s">
        <v>263</v>
      </c>
      <c r="NBF315" s="414" t="s">
        <v>649</v>
      </c>
      <c r="NBG315" s="415">
        <v>26.47</v>
      </c>
      <c r="NBH315" s="418" t="s">
        <v>759</v>
      </c>
      <c r="NBI315" s="417" t="s">
        <v>263</v>
      </c>
      <c r="NBJ315" s="414" t="s">
        <v>649</v>
      </c>
      <c r="NBK315" s="415">
        <v>26.47</v>
      </c>
      <c r="NBL315" s="418" t="s">
        <v>759</v>
      </c>
      <c r="NBM315" s="417" t="s">
        <v>263</v>
      </c>
      <c r="NBN315" s="414" t="s">
        <v>649</v>
      </c>
      <c r="NBO315" s="415">
        <v>26.47</v>
      </c>
      <c r="NBP315" s="418" t="s">
        <v>759</v>
      </c>
      <c r="NBQ315" s="417" t="s">
        <v>263</v>
      </c>
      <c r="NBR315" s="414" t="s">
        <v>649</v>
      </c>
      <c r="NBS315" s="415">
        <v>26.47</v>
      </c>
      <c r="NBT315" s="418" t="s">
        <v>759</v>
      </c>
      <c r="NBU315" s="417" t="s">
        <v>263</v>
      </c>
      <c r="NBV315" s="414" t="s">
        <v>649</v>
      </c>
      <c r="NBW315" s="415">
        <v>26.47</v>
      </c>
      <c r="NBX315" s="418" t="s">
        <v>759</v>
      </c>
      <c r="NBY315" s="417" t="s">
        <v>263</v>
      </c>
      <c r="NBZ315" s="414" t="s">
        <v>649</v>
      </c>
      <c r="NCA315" s="415">
        <v>26.47</v>
      </c>
      <c r="NCB315" s="418" t="s">
        <v>759</v>
      </c>
      <c r="NCC315" s="417" t="s">
        <v>263</v>
      </c>
      <c r="NCD315" s="414" t="s">
        <v>649</v>
      </c>
      <c r="NCE315" s="415">
        <v>26.47</v>
      </c>
      <c r="NCF315" s="418" t="s">
        <v>759</v>
      </c>
      <c r="NCG315" s="417" t="s">
        <v>263</v>
      </c>
      <c r="NCH315" s="414" t="s">
        <v>649</v>
      </c>
      <c r="NCI315" s="415">
        <v>26.47</v>
      </c>
      <c r="NCJ315" s="418" t="s">
        <v>759</v>
      </c>
      <c r="NCK315" s="417" t="s">
        <v>263</v>
      </c>
      <c r="NCL315" s="414" t="s">
        <v>649</v>
      </c>
      <c r="NCM315" s="415">
        <v>26.47</v>
      </c>
      <c r="NCN315" s="418" t="s">
        <v>759</v>
      </c>
      <c r="NCO315" s="417" t="s">
        <v>263</v>
      </c>
      <c r="NCP315" s="414" t="s">
        <v>649</v>
      </c>
      <c r="NCQ315" s="415">
        <v>26.47</v>
      </c>
      <c r="NCR315" s="418" t="s">
        <v>759</v>
      </c>
      <c r="NCS315" s="417" t="s">
        <v>263</v>
      </c>
      <c r="NCT315" s="414" t="s">
        <v>649</v>
      </c>
      <c r="NCU315" s="415">
        <v>26.47</v>
      </c>
      <c r="NCV315" s="418" t="s">
        <v>759</v>
      </c>
      <c r="NCW315" s="417" t="s">
        <v>263</v>
      </c>
      <c r="NCX315" s="414" t="s">
        <v>649</v>
      </c>
      <c r="NCY315" s="415">
        <v>26.47</v>
      </c>
      <c r="NCZ315" s="418" t="s">
        <v>759</v>
      </c>
      <c r="NDA315" s="417" t="s">
        <v>263</v>
      </c>
      <c r="NDB315" s="414" t="s">
        <v>649</v>
      </c>
      <c r="NDC315" s="415">
        <v>26.47</v>
      </c>
      <c r="NDD315" s="418" t="s">
        <v>759</v>
      </c>
      <c r="NDE315" s="417" t="s">
        <v>263</v>
      </c>
      <c r="NDF315" s="414" t="s">
        <v>649</v>
      </c>
      <c r="NDG315" s="415">
        <v>26.47</v>
      </c>
      <c r="NDH315" s="418" t="s">
        <v>759</v>
      </c>
      <c r="NDI315" s="417" t="s">
        <v>263</v>
      </c>
      <c r="NDJ315" s="414" t="s">
        <v>649</v>
      </c>
      <c r="NDK315" s="415">
        <v>26.47</v>
      </c>
      <c r="NDL315" s="418" t="s">
        <v>759</v>
      </c>
      <c r="NDM315" s="417" t="s">
        <v>263</v>
      </c>
      <c r="NDN315" s="414" t="s">
        <v>649</v>
      </c>
      <c r="NDO315" s="415">
        <v>26.47</v>
      </c>
      <c r="NDP315" s="418" t="s">
        <v>759</v>
      </c>
      <c r="NDQ315" s="417" t="s">
        <v>263</v>
      </c>
      <c r="NDR315" s="414" t="s">
        <v>649</v>
      </c>
      <c r="NDS315" s="415">
        <v>26.47</v>
      </c>
      <c r="NDT315" s="418" t="s">
        <v>759</v>
      </c>
      <c r="NDU315" s="417" t="s">
        <v>263</v>
      </c>
      <c r="NDV315" s="414" t="s">
        <v>649</v>
      </c>
      <c r="NDW315" s="415">
        <v>26.47</v>
      </c>
      <c r="NDX315" s="418" t="s">
        <v>759</v>
      </c>
      <c r="NDY315" s="417" t="s">
        <v>263</v>
      </c>
      <c r="NDZ315" s="414" t="s">
        <v>649</v>
      </c>
      <c r="NEA315" s="415">
        <v>26.47</v>
      </c>
      <c r="NEB315" s="418" t="s">
        <v>759</v>
      </c>
      <c r="NEC315" s="417" t="s">
        <v>263</v>
      </c>
      <c r="NED315" s="414" t="s">
        <v>649</v>
      </c>
      <c r="NEE315" s="415">
        <v>26.47</v>
      </c>
      <c r="NEF315" s="418" t="s">
        <v>759</v>
      </c>
      <c r="NEG315" s="417" t="s">
        <v>263</v>
      </c>
      <c r="NEH315" s="414" t="s">
        <v>649</v>
      </c>
      <c r="NEI315" s="415">
        <v>26.47</v>
      </c>
      <c r="NEJ315" s="418" t="s">
        <v>759</v>
      </c>
      <c r="NEK315" s="417" t="s">
        <v>263</v>
      </c>
      <c r="NEL315" s="414" t="s">
        <v>649</v>
      </c>
      <c r="NEM315" s="415">
        <v>26.47</v>
      </c>
      <c r="NEN315" s="418" t="s">
        <v>759</v>
      </c>
      <c r="NEO315" s="417" t="s">
        <v>263</v>
      </c>
      <c r="NEP315" s="414" t="s">
        <v>649</v>
      </c>
      <c r="NEQ315" s="415">
        <v>26.47</v>
      </c>
      <c r="NER315" s="418" t="s">
        <v>759</v>
      </c>
      <c r="NES315" s="417" t="s">
        <v>263</v>
      </c>
      <c r="NET315" s="414" t="s">
        <v>649</v>
      </c>
      <c r="NEU315" s="415">
        <v>26.47</v>
      </c>
      <c r="NEV315" s="418" t="s">
        <v>759</v>
      </c>
      <c r="NEW315" s="417" t="s">
        <v>263</v>
      </c>
      <c r="NEX315" s="414" t="s">
        <v>649</v>
      </c>
      <c r="NEY315" s="415">
        <v>26.47</v>
      </c>
      <c r="NEZ315" s="418" t="s">
        <v>759</v>
      </c>
      <c r="NFA315" s="417" t="s">
        <v>263</v>
      </c>
      <c r="NFB315" s="414" t="s">
        <v>649</v>
      </c>
      <c r="NFC315" s="415">
        <v>26.47</v>
      </c>
      <c r="NFD315" s="418" t="s">
        <v>759</v>
      </c>
      <c r="NFE315" s="417" t="s">
        <v>263</v>
      </c>
      <c r="NFF315" s="414" t="s">
        <v>649</v>
      </c>
      <c r="NFG315" s="415">
        <v>26.47</v>
      </c>
      <c r="NFH315" s="418" t="s">
        <v>759</v>
      </c>
      <c r="NFI315" s="417" t="s">
        <v>263</v>
      </c>
      <c r="NFJ315" s="414" t="s">
        <v>649</v>
      </c>
      <c r="NFK315" s="415">
        <v>26.47</v>
      </c>
      <c r="NFL315" s="418" t="s">
        <v>759</v>
      </c>
      <c r="NFM315" s="417" t="s">
        <v>263</v>
      </c>
      <c r="NFN315" s="414" t="s">
        <v>649</v>
      </c>
      <c r="NFO315" s="415">
        <v>26.47</v>
      </c>
      <c r="NFP315" s="418" t="s">
        <v>759</v>
      </c>
      <c r="NFQ315" s="417" t="s">
        <v>263</v>
      </c>
      <c r="NFR315" s="414" t="s">
        <v>649</v>
      </c>
      <c r="NFS315" s="415">
        <v>26.47</v>
      </c>
      <c r="NFT315" s="418" t="s">
        <v>759</v>
      </c>
      <c r="NFU315" s="417" t="s">
        <v>263</v>
      </c>
      <c r="NFV315" s="414" t="s">
        <v>649</v>
      </c>
      <c r="NFW315" s="415">
        <v>26.47</v>
      </c>
      <c r="NFX315" s="418" t="s">
        <v>759</v>
      </c>
      <c r="NFY315" s="417" t="s">
        <v>263</v>
      </c>
      <c r="NFZ315" s="414" t="s">
        <v>649</v>
      </c>
      <c r="NGA315" s="415">
        <v>26.47</v>
      </c>
      <c r="NGB315" s="418" t="s">
        <v>759</v>
      </c>
      <c r="NGC315" s="417" t="s">
        <v>263</v>
      </c>
      <c r="NGD315" s="414" t="s">
        <v>649</v>
      </c>
      <c r="NGE315" s="415">
        <v>26.47</v>
      </c>
      <c r="NGF315" s="418" t="s">
        <v>759</v>
      </c>
      <c r="NGG315" s="417" t="s">
        <v>263</v>
      </c>
      <c r="NGH315" s="414" t="s">
        <v>649</v>
      </c>
      <c r="NGI315" s="415">
        <v>26.47</v>
      </c>
      <c r="NGJ315" s="418" t="s">
        <v>759</v>
      </c>
      <c r="NGK315" s="417" t="s">
        <v>263</v>
      </c>
      <c r="NGL315" s="414" t="s">
        <v>649</v>
      </c>
      <c r="NGM315" s="415">
        <v>26.47</v>
      </c>
      <c r="NGN315" s="418" t="s">
        <v>759</v>
      </c>
      <c r="NGO315" s="417" t="s">
        <v>263</v>
      </c>
      <c r="NGP315" s="414" t="s">
        <v>649</v>
      </c>
      <c r="NGQ315" s="415">
        <v>26.47</v>
      </c>
      <c r="NGR315" s="418" t="s">
        <v>759</v>
      </c>
      <c r="NGS315" s="417" t="s">
        <v>263</v>
      </c>
      <c r="NGT315" s="414" t="s">
        <v>649</v>
      </c>
      <c r="NGU315" s="415">
        <v>26.47</v>
      </c>
      <c r="NGV315" s="418" t="s">
        <v>759</v>
      </c>
      <c r="NGW315" s="417" t="s">
        <v>263</v>
      </c>
      <c r="NGX315" s="414" t="s">
        <v>649</v>
      </c>
      <c r="NGY315" s="415">
        <v>26.47</v>
      </c>
      <c r="NGZ315" s="418" t="s">
        <v>759</v>
      </c>
      <c r="NHA315" s="417" t="s">
        <v>263</v>
      </c>
      <c r="NHB315" s="414" t="s">
        <v>649</v>
      </c>
      <c r="NHC315" s="415">
        <v>26.47</v>
      </c>
      <c r="NHD315" s="418" t="s">
        <v>759</v>
      </c>
      <c r="NHE315" s="417" t="s">
        <v>263</v>
      </c>
      <c r="NHF315" s="414" t="s">
        <v>649</v>
      </c>
      <c r="NHG315" s="415">
        <v>26.47</v>
      </c>
      <c r="NHH315" s="418" t="s">
        <v>759</v>
      </c>
      <c r="NHI315" s="417" t="s">
        <v>263</v>
      </c>
      <c r="NHJ315" s="414" t="s">
        <v>649</v>
      </c>
      <c r="NHK315" s="415">
        <v>26.47</v>
      </c>
      <c r="NHL315" s="418" t="s">
        <v>759</v>
      </c>
      <c r="NHM315" s="417" t="s">
        <v>263</v>
      </c>
      <c r="NHN315" s="414" t="s">
        <v>649</v>
      </c>
      <c r="NHO315" s="415">
        <v>26.47</v>
      </c>
      <c r="NHP315" s="418" t="s">
        <v>759</v>
      </c>
      <c r="NHQ315" s="417" t="s">
        <v>263</v>
      </c>
      <c r="NHR315" s="414" t="s">
        <v>649</v>
      </c>
      <c r="NHS315" s="415">
        <v>26.47</v>
      </c>
      <c r="NHT315" s="418" t="s">
        <v>759</v>
      </c>
      <c r="NHU315" s="417" t="s">
        <v>263</v>
      </c>
      <c r="NHV315" s="414" t="s">
        <v>649</v>
      </c>
      <c r="NHW315" s="415">
        <v>26.47</v>
      </c>
      <c r="NHX315" s="418" t="s">
        <v>759</v>
      </c>
      <c r="NHY315" s="417" t="s">
        <v>263</v>
      </c>
      <c r="NHZ315" s="414" t="s">
        <v>649</v>
      </c>
      <c r="NIA315" s="415">
        <v>26.47</v>
      </c>
      <c r="NIB315" s="418" t="s">
        <v>759</v>
      </c>
      <c r="NIC315" s="417" t="s">
        <v>263</v>
      </c>
      <c r="NID315" s="414" t="s">
        <v>649</v>
      </c>
      <c r="NIE315" s="415">
        <v>26.47</v>
      </c>
      <c r="NIF315" s="418" t="s">
        <v>759</v>
      </c>
      <c r="NIG315" s="417" t="s">
        <v>263</v>
      </c>
      <c r="NIH315" s="414" t="s">
        <v>649</v>
      </c>
      <c r="NII315" s="415">
        <v>26.47</v>
      </c>
      <c r="NIJ315" s="418" t="s">
        <v>759</v>
      </c>
      <c r="NIK315" s="417" t="s">
        <v>263</v>
      </c>
      <c r="NIL315" s="414" t="s">
        <v>649</v>
      </c>
      <c r="NIM315" s="415">
        <v>26.47</v>
      </c>
      <c r="NIN315" s="418" t="s">
        <v>759</v>
      </c>
      <c r="NIO315" s="417" t="s">
        <v>263</v>
      </c>
      <c r="NIP315" s="414" t="s">
        <v>649</v>
      </c>
      <c r="NIQ315" s="415">
        <v>26.47</v>
      </c>
      <c r="NIR315" s="418" t="s">
        <v>759</v>
      </c>
      <c r="NIS315" s="417" t="s">
        <v>263</v>
      </c>
      <c r="NIT315" s="414" t="s">
        <v>649</v>
      </c>
      <c r="NIU315" s="415">
        <v>26.47</v>
      </c>
      <c r="NIV315" s="418" t="s">
        <v>759</v>
      </c>
      <c r="NIW315" s="417" t="s">
        <v>263</v>
      </c>
      <c r="NIX315" s="414" t="s">
        <v>649</v>
      </c>
      <c r="NIY315" s="415">
        <v>26.47</v>
      </c>
      <c r="NIZ315" s="418" t="s">
        <v>759</v>
      </c>
      <c r="NJA315" s="417" t="s">
        <v>263</v>
      </c>
      <c r="NJB315" s="414" t="s">
        <v>649</v>
      </c>
      <c r="NJC315" s="415">
        <v>26.47</v>
      </c>
      <c r="NJD315" s="418" t="s">
        <v>759</v>
      </c>
      <c r="NJE315" s="417" t="s">
        <v>263</v>
      </c>
      <c r="NJF315" s="414" t="s">
        <v>649</v>
      </c>
      <c r="NJG315" s="415">
        <v>26.47</v>
      </c>
      <c r="NJH315" s="418" t="s">
        <v>759</v>
      </c>
      <c r="NJI315" s="417" t="s">
        <v>263</v>
      </c>
      <c r="NJJ315" s="414" t="s">
        <v>649</v>
      </c>
      <c r="NJK315" s="415">
        <v>26.47</v>
      </c>
      <c r="NJL315" s="418" t="s">
        <v>759</v>
      </c>
      <c r="NJM315" s="417" t="s">
        <v>263</v>
      </c>
      <c r="NJN315" s="414" t="s">
        <v>649</v>
      </c>
      <c r="NJO315" s="415">
        <v>26.47</v>
      </c>
      <c r="NJP315" s="418" t="s">
        <v>759</v>
      </c>
      <c r="NJQ315" s="417" t="s">
        <v>263</v>
      </c>
      <c r="NJR315" s="414" t="s">
        <v>649</v>
      </c>
      <c r="NJS315" s="415">
        <v>26.47</v>
      </c>
      <c r="NJT315" s="418" t="s">
        <v>759</v>
      </c>
      <c r="NJU315" s="417" t="s">
        <v>263</v>
      </c>
      <c r="NJV315" s="414" t="s">
        <v>649</v>
      </c>
      <c r="NJW315" s="415">
        <v>26.47</v>
      </c>
      <c r="NJX315" s="418" t="s">
        <v>759</v>
      </c>
      <c r="NJY315" s="417" t="s">
        <v>263</v>
      </c>
      <c r="NJZ315" s="414" t="s">
        <v>649</v>
      </c>
      <c r="NKA315" s="415">
        <v>26.47</v>
      </c>
      <c r="NKB315" s="418" t="s">
        <v>759</v>
      </c>
      <c r="NKC315" s="417" t="s">
        <v>263</v>
      </c>
      <c r="NKD315" s="414" t="s">
        <v>649</v>
      </c>
      <c r="NKE315" s="415">
        <v>26.47</v>
      </c>
      <c r="NKF315" s="418" t="s">
        <v>759</v>
      </c>
      <c r="NKG315" s="417" t="s">
        <v>263</v>
      </c>
      <c r="NKH315" s="414" t="s">
        <v>649</v>
      </c>
      <c r="NKI315" s="415">
        <v>26.47</v>
      </c>
      <c r="NKJ315" s="418" t="s">
        <v>759</v>
      </c>
      <c r="NKK315" s="417" t="s">
        <v>263</v>
      </c>
      <c r="NKL315" s="414" t="s">
        <v>649</v>
      </c>
      <c r="NKM315" s="415">
        <v>26.47</v>
      </c>
      <c r="NKN315" s="418" t="s">
        <v>759</v>
      </c>
      <c r="NKO315" s="417" t="s">
        <v>263</v>
      </c>
      <c r="NKP315" s="414" t="s">
        <v>649</v>
      </c>
      <c r="NKQ315" s="415">
        <v>26.47</v>
      </c>
      <c r="NKR315" s="418" t="s">
        <v>759</v>
      </c>
      <c r="NKS315" s="417" t="s">
        <v>263</v>
      </c>
      <c r="NKT315" s="414" t="s">
        <v>649</v>
      </c>
      <c r="NKU315" s="415">
        <v>26.47</v>
      </c>
      <c r="NKV315" s="418" t="s">
        <v>759</v>
      </c>
      <c r="NKW315" s="417" t="s">
        <v>263</v>
      </c>
      <c r="NKX315" s="414" t="s">
        <v>649</v>
      </c>
      <c r="NKY315" s="415">
        <v>26.47</v>
      </c>
      <c r="NKZ315" s="418" t="s">
        <v>759</v>
      </c>
      <c r="NLA315" s="417" t="s">
        <v>263</v>
      </c>
      <c r="NLB315" s="414" t="s">
        <v>649</v>
      </c>
      <c r="NLC315" s="415">
        <v>26.47</v>
      </c>
      <c r="NLD315" s="418" t="s">
        <v>759</v>
      </c>
      <c r="NLE315" s="417" t="s">
        <v>263</v>
      </c>
      <c r="NLF315" s="414" t="s">
        <v>649</v>
      </c>
      <c r="NLG315" s="415">
        <v>26.47</v>
      </c>
      <c r="NLH315" s="418" t="s">
        <v>759</v>
      </c>
      <c r="NLI315" s="417" t="s">
        <v>263</v>
      </c>
      <c r="NLJ315" s="414" t="s">
        <v>649</v>
      </c>
      <c r="NLK315" s="415">
        <v>26.47</v>
      </c>
      <c r="NLL315" s="418" t="s">
        <v>759</v>
      </c>
      <c r="NLM315" s="417" t="s">
        <v>263</v>
      </c>
      <c r="NLN315" s="414" t="s">
        <v>649</v>
      </c>
      <c r="NLO315" s="415">
        <v>26.47</v>
      </c>
      <c r="NLP315" s="418" t="s">
        <v>759</v>
      </c>
      <c r="NLQ315" s="417" t="s">
        <v>263</v>
      </c>
      <c r="NLR315" s="414" t="s">
        <v>649</v>
      </c>
      <c r="NLS315" s="415">
        <v>26.47</v>
      </c>
      <c r="NLT315" s="418" t="s">
        <v>759</v>
      </c>
      <c r="NLU315" s="417" t="s">
        <v>263</v>
      </c>
      <c r="NLV315" s="414" t="s">
        <v>649</v>
      </c>
      <c r="NLW315" s="415">
        <v>26.47</v>
      </c>
      <c r="NLX315" s="418" t="s">
        <v>759</v>
      </c>
      <c r="NLY315" s="417" t="s">
        <v>263</v>
      </c>
      <c r="NLZ315" s="414" t="s">
        <v>649</v>
      </c>
      <c r="NMA315" s="415">
        <v>26.47</v>
      </c>
      <c r="NMB315" s="418" t="s">
        <v>759</v>
      </c>
      <c r="NMC315" s="417" t="s">
        <v>263</v>
      </c>
      <c r="NMD315" s="414" t="s">
        <v>649</v>
      </c>
      <c r="NME315" s="415">
        <v>26.47</v>
      </c>
      <c r="NMF315" s="418" t="s">
        <v>759</v>
      </c>
      <c r="NMG315" s="417" t="s">
        <v>263</v>
      </c>
      <c r="NMH315" s="414" t="s">
        <v>649</v>
      </c>
      <c r="NMI315" s="415">
        <v>26.47</v>
      </c>
      <c r="NMJ315" s="418" t="s">
        <v>759</v>
      </c>
      <c r="NMK315" s="417" t="s">
        <v>263</v>
      </c>
      <c r="NML315" s="414" t="s">
        <v>649</v>
      </c>
      <c r="NMM315" s="415">
        <v>26.47</v>
      </c>
      <c r="NMN315" s="418" t="s">
        <v>759</v>
      </c>
      <c r="NMO315" s="417" t="s">
        <v>263</v>
      </c>
      <c r="NMP315" s="414" t="s">
        <v>649</v>
      </c>
      <c r="NMQ315" s="415">
        <v>26.47</v>
      </c>
      <c r="NMR315" s="418" t="s">
        <v>759</v>
      </c>
      <c r="NMS315" s="417" t="s">
        <v>263</v>
      </c>
      <c r="NMT315" s="414" t="s">
        <v>649</v>
      </c>
      <c r="NMU315" s="415">
        <v>26.47</v>
      </c>
      <c r="NMV315" s="418" t="s">
        <v>759</v>
      </c>
      <c r="NMW315" s="417" t="s">
        <v>263</v>
      </c>
      <c r="NMX315" s="414" t="s">
        <v>649</v>
      </c>
      <c r="NMY315" s="415">
        <v>26.47</v>
      </c>
      <c r="NMZ315" s="418" t="s">
        <v>759</v>
      </c>
      <c r="NNA315" s="417" t="s">
        <v>263</v>
      </c>
      <c r="NNB315" s="414" t="s">
        <v>649</v>
      </c>
      <c r="NNC315" s="415">
        <v>26.47</v>
      </c>
      <c r="NND315" s="418" t="s">
        <v>759</v>
      </c>
      <c r="NNE315" s="417" t="s">
        <v>263</v>
      </c>
      <c r="NNF315" s="414" t="s">
        <v>649</v>
      </c>
      <c r="NNG315" s="415">
        <v>26.47</v>
      </c>
      <c r="NNH315" s="418" t="s">
        <v>759</v>
      </c>
      <c r="NNI315" s="417" t="s">
        <v>263</v>
      </c>
      <c r="NNJ315" s="414" t="s">
        <v>649</v>
      </c>
      <c r="NNK315" s="415">
        <v>26.47</v>
      </c>
      <c r="NNL315" s="418" t="s">
        <v>759</v>
      </c>
      <c r="NNM315" s="417" t="s">
        <v>263</v>
      </c>
      <c r="NNN315" s="414" t="s">
        <v>649</v>
      </c>
      <c r="NNO315" s="415">
        <v>26.47</v>
      </c>
      <c r="NNP315" s="418" t="s">
        <v>759</v>
      </c>
      <c r="NNQ315" s="417" t="s">
        <v>263</v>
      </c>
      <c r="NNR315" s="414" t="s">
        <v>649</v>
      </c>
      <c r="NNS315" s="415">
        <v>26.47</v>
      </c>
      <c r="NNT315" s="418" t="s">
        <v>759</v>
      </c>
      <c r="NNU315" s="417" t="s">
        <v>263</v>
      </c>
      <c r="NNV315" s="414" t="s">
        <v>649</v>
      </c>
      <c r="NNW315" s="415">
        <v>26.47</v>
      </c>
      <c r="NNX315" s="418" t="s">
        <v>759</v>
      </c>
      <c r="NNY315" s="417" t="s">
        <v>263</v>
      </c>
      <c r="NNZ315" s="414" t="s">
        <v>649</v>
      </c>
      <c r="NOA315" s="415">
        <v>26.47</v>
      </c>
      <c r="NOB315" s="418" t="s">
        <v>759</v>
      </c>
      <c r="NOC315" s="417" t="s">
        <v>263</v>
      </c>
      <c r="NOD315" s="414" t="s">
        <v>649</v>
      </c>
      <c r="NOE315" s="415">
        <v>26.47</v>
      </c>
      <c r="NOF315" s="418" t="s">
        <v>759</v>
      </c>
      <c r="NOG315" s="417" t="s">
        <v>263</v>
      </c>
      <c r="NOH315" s="414" t="s">
        <v>649</v>
      </c>
      <c r="NOI315" s="415">
        <v>26.47</v>
      </c>
      <c r="NOJ315" s="418" t="s">
        <v>759</v>
      </c>
      <c r="NOK315" s="417" t="s">
        <v>263</v>
      </c>
      <c r="NOL315" s="414" t="s">
        <v>649</v>
      </c>
      <c r="NOM315" s="415">
        <v>26.47</v>
      </c>
      <c r="NON315" s="418" t="s">
        <v>759</v>
      </c>
      <c r="NOO315" s="417" t="s">
        <v>263</v>
      </c>
      <c r="NOP315" s="414" t="s">
        <v>649</v>
      </c>
      <c r="NOQ315" s="415">
        <v>26.47</v>
      </c>
      <c r="NOR315" s="418" t="s">
        <v>759</v>
      </c>
      <c r="NOS315" s="417" t="s">
        <v>263</v>
      </c>
      <c r="NOT315" s="414" t="s">
        <v>649</v>
      </c>
      <c r="NOU315" s="415">
        <v>26.47</v>
      </c>
      <c r="NOV315" s="418" t="s">
        <v>759</v>
      </c>
      <c r="NOW315" s="417" t="s">
        <v>263</v>
      </c>
      <c r="NOX315" s="414" t="s">
        <v>649</v>
      </c>
      <c r="NOY315" s="415">
        <v>26.47</v>
      </c>
      <c r="NOZ315" s="418" t="s">
        <v>759</v>
      </c>
      <c r="NPA315" s="417" t="s">
        <v>263</v>
      </c>
      <c r="NPB315" s="414" t="s">
        <v>649</v>
      </c>
      <c r="NPC315" s="415">
        <v>26.47</v>
      </c>
      <c r="NPD315" s="418" t="s">
        <v>759</v>
      </c>
      <c r="NPE315" s="417" t="s">
        <v>263</v>
      </c>
      <c r="NPF315" s="414" t="s">
        <v>649</v>
      </c>
      <c r="NPG315" s="415">
        <v>26.47</v>
      </c>
      <c r="NPH315" s="418" t="s">
        <v>759</v>
      </c>
      <c r="NPI315" s="417" t="s">
        <v>263</v>
      </c>
      <c r="NPJ315" s="414" t="s">
        <v>649</v>
      </c>
      <c r="NPK315" s="415">
        <v>26.47</v>
      </c>
      <c r="NPL315" s="418" t="s">
        <v>759</v>
      </c>
      <c r="NPM315" s="417" t="s">
        <v>263</v>
      </c>
      <c r="NPN315" s="414" t="s">
        <v>649</v>
      </c>
      <c r="NPO315" s="415">
        <v>26.47</v>
      </c>
      <c r="NPP315" s="418" t="s">
        <v>759</v>
      </c>
      <c r="NPQ315" s="417" t="s">
        <v>263</v>
      </c>
      <c r="NPR315" s="414" t="s">
        <v>649</v>
      </c>
      <c r="NPS315" s="415">
        <v>26.47</v>
      </c>
      <c r="NPT315" s="418" t="s">
        <v>759</v>
      </c>
      <c r="NPU315" s="417" t="s">
        <v>263</v>
      </c>
      <c r="NPV315" s="414" t="s">
        <v>649</v>
      </c>
      <c r="NPW315" s="415">
        <v>26.47</v>
      </c>
      <c r="NPX315" s="418" t="s">
        <v>759</v>
      </c>
      <c r="NPY315" s="417" t="s">
        <v>263</v>
      </c>
      <c r="NPZ315" s="414" t="s">
        <v>649</v>
      </c>
      <c r="NQA315" s="415">
        <v>26.47</v>
      </c>
      <c r="NQB315" s="418" t="s">
        <v>759</v>
      </c>
      <c r="NQC315" s="417" t="s">
        <v>263</v>
      </c>
      <c r="NQD315" s="414" t="s">
        <v>649</v>
      </c>
      <c r="NQE315" s="415">
        <v>26.47</v>
      </c>
      <c r="NQF315" s="418" t="s">
        <v>759</v>
      </c>
      <c r="NQG315" s="417" t="s">
        <v>263</v>
      </c>
      <c r="NQH315" s="414" t="s">
        <v>649</v>
      </c>
      <c r="NQI315" s="415">
        <v>26.47</v>
      </c>
      <c r="NQJ315" s="418" t="s">
        <v>759</v>
      </c>
      <c r="NQK315" s="417" t="s">
        <v>263</v>
      </c>
      <c r="NQL315" s="414" t="s">
        <v>649</v>
      </c>
      <c r="NQM315" s="415">
        <v>26.47</v>
      </c>
      <c r="NQN315" s="418" t="s">
        <v>759</v>
      </c>
      <c r="NQO315" s="417" t="s">
        <v>263</v>
      </c>
      <c r="NQP315" s="414" t="s">
        <v>649</v>
      </c>
      <c r="NQQ315" s="415">
        <v>26.47</v>
      </c>
      <c r="NQR315" s="418" t="s">
        <v>759</v>
      </c>
      <c r="NQS315" s="417" t="s">
        <v>263</v>
      </c>
      <c r="NQT315" s="414" t="s">
        <v>649</v>
      </c>
      <c r="NQU315" s="415">
        <v>26.47</v>
      </c>
      <c r="NQV315" s="418" t="s">
        <v>759</v>
      </c>
      <c r="NQW315" s="417" t="s">
        <v>263</v>
      </c>
      <c r="NQX315" s="414" t="s">
        <v>649</v>
      </c>
      <c r="NQY315" s="415">
        <v>26.47</v>
      </c>
      <c r="NQZ315" s="418" t="s">
        <v>759</v>
      </c>
      <c r="NRA315" s="417" t="s">
        <v>263</v>
      </c>
      <c r="NRB315" s="414" t="s">
        <v>649</v>
      </c>
      <c r="NRC315" s="415">
        <v>26.47</v>
      </c>
      <c r="NRD315" s="418" t="s">
        <v>759</v>
      </c>
      <c r="NRE315" s="417" t="s">
        <v>263</v>
      </c>
      <c r="NRF315" s="414" t="s">
        <v>649</v>
      </c>
      <c r="NRG315" s="415">
        <v>26.47</v>
      </c>
      <c r="NRH315" s="418" t="s">
        <v>759</v>
      </c>
      <c r="NRI315" s="417" t="s">
        <v>263</v>
      </c>
      <c r="NRJ315" s="414" t="s">
        <v>649</v>
      </c>
      <c r="NRK315" s="415">
        <v>26.47</v>
      </c>
      <c r="NRL315" s="418" t="s">
        <v>759</v>
      </c>
      <c r="NRM315" s="417" t="s">
        <v>263</v>
      </c>
      <c r="NRN315" s="414" t="s">
        <v>649</v>
      </c>
      <c r="NRO315" s="415">
        <v>26.47</v>
      </c>
      <c r="NRP315" s="418" t="s">
        <v>759</v>
      </c>
      <c r="NRQ315" s="417" t="s">
        <v>263</v>
      </c>
      <c r="NRR315" s="414" t="s">
        <v>649</v>
      </c>
      <c r="NRS315" s="415">
        <v>26.47</v>
      </c>
      <c r="NRT315" s="418" t="s">
        <v>759</v>
      </c>
      <c r="NRU315" s="417" t="s">
        <v>263</v>
      </c>
      <c r="NRV315" s="414" t="s">
        <v>649</v>
      </c>
      <c r="NRW315" s="415">
        <v>26.47</v>
      </c>
      <c r="NRX315" s="418" t="s">
        <v>759</v>
      </c>
      <c r="NRY315" s="417" t="s">
        <v>263</v>
      </c>
      <c r="NRZ315" s="414" t="s">
        <v>649</v>
      </c>
      <c r="NSA315" s="415">
        <v>26.47</v>
      </c>
      <c r="NSB315" s="418" t="s">
        <v>759</v>
      </c>
      <c r="NSC315" s="417" t="s">
        <v>263</v>
      </c>
      <c r="NSD315" s="414" t="s">
        <v>649</v>
      </c>
      <c r="NSE315" s="415">
        <v>26.47</v>
      </c>
      <c r="NSF315" s="418" t="s">
        <v>759</v>
      </c>
      <c r="NSG315" s="417" t="s">
        <v>263</v>
      </c>
      <c r="NSH315" s="414" t="s">
        <v>649</v>
      </c>
      <c r="NSI315" s="415">
        <v>26.47</v>
      </c>
      <c r="NSJ315" s="418" t="s">
        <v>759</v>
      </c>
      <c r="NSK315" s="417" t="s">
        <v>263</v>
      </c>
      <c r="NSL315" s="414" t="s">
        <v>649</v>
      </c>
      <c r="NSM315" s="415">
        <v>26.47</v>
      </c>
      <c r="NSN315" s="418" t="s">
        <v>759</v>
      </c>
      <c r="NSO315" s="417" t="s">
        <v>263</v>
      </c>
      <c r="NSP315" s="414" t="s">
        <v>649</v>
      </c>
      <c r="NSQ315" s="415">
        <v>26.47</v>
      </c>
      <c r="NSR315" s="418" t="s">
        <v>759</v>
      </c>
      <c r="NSS315" s="417" t="s">
        <v>263</v>
      </c>
      <c r="NST315" s="414" t="s">
        <v>649</v>
      </c>
      <c r="NSU315" s="415">
        <v>26.47</v>
      </c>
      <c r="NSV315" s="418" t="s">
        <v>759</v>
      </c>
      <c r="NSW315" s="417" t="s">
        <v>263</v>
      </c>
      <c r="NSX315" s="414" t="s">
        <v>649</v>
      </c>
      <c r="NSY315" s="415">
        <v>26.47</v>
      </c>
      <c r="NSZ315" s="418" t="s">
        <v>759</v>
      </c>
      <c r="NTA315" s="417" t="s">
        <v>263</v>
      </c>
      <c r="NTB315" s="414" t="s">
        <v>649</v>
      </c>
      <c r="NTC315" s="415">
        <v>26.47</v>
      </c>
      <c r="NTD315" s="418" t="s">
        <v>759</v>
      </c>
      <c r="NTE315" s="417" t="s">
        <v>263</v>
      </c>
      <c r="NTF315" s="414" t="s">
        <v>649</v>
      </c>
      <c r="NTG315" s="415">
        <v>26.47</v>
      </c>
      <c r="NTH315" s="418" t="s">
        <v>759</v>
      </c>
      <c r="NTI315" s="417" t="s">
        <v>263</v>
      </c>
      <c r="NTJ315" s="414" t="s">
        <v>649</v>
      </c>
      <c r="NTK315" s="415">
        <v>26.47</v>
      </c>
      <c r="NTL315" s="418" t="s">
        <v>759</v>
      </c>
      <c r="NTM315" s="417" t="s">
        <v>263</v>
      </c>
      <c r="NTN315" s="414" t="s">
        <v>649</v>
      </c>
      <c r="NTO315" s="415">
        <v>26.47</v>
      </c>
      <c r="NTP315" s="418" t="s">
        <v>759</v>
      </c>
      <c r="NTQ315" s="417" t="s">
        <v>263</v>
      </c>
      <c r="NTR315" s="414" t="s">
        <v>649</v>
      </c>
      <c r="NTS315" s="415">
        <v>26.47</v>
      </c>
      <c r="NTT315" s="418" t="s">
        <v>759</v>
      </c>
      <c r="NTU315" s="417" t="s">
        <v>263</v>
      </c>
      <c r="NTV315" s="414" t="s">
        <v>649</v>
      </c>
      <c r="NTW315" s="415">
        <v>26.47</v>
      </c>
      <c r="NTX315" s="418" t="s">
        <v>759</v>
      </c>
      <c r="NTY315" s="417" t="s">
        <v>263</v>
      </c>
      <c r="NTZ315" s="414" t="s">
        <v>649</v>
      </c>
      <c r="NUA315" s="415">
        <v>26.47</v>
      </c>
      <c r="NUB315" s="418" t="s">
        <v>759</v>
      </c>
      <c r="NUC315" s="417" t="s">
        <v>263</v>
      </c>
      <c r="NUD315" s="414" t="s">
        <v>649</v>
      </c>
      <c r="NUE315" s="415">
        <v>26.47</v>
      </c>
      <c r="NUF315" s="418" t="s">
        <v>759</v>
      </c>
      <c r="NUG315" s="417" t="s">
        <v>263</v>
      </c>
      <c r="NUH315" s="414" t="s">
        <v>649</v>
      </c>
      <c r="NUI315" s="415">
        <v>26.47</v>
      </c>
      <c r="NUJ315" s="418" t="s">
        <v>759</v>
      </c>
      <c r="NUK315" s="417" t="s">
        <v>263</v>
      </c>
      <c r="NUL315" s="414" t="s">
        <v>649</v>
      </c>
      <c r="NUM315" s="415">
        <v>26.47</v>
      </c>
      <c r="NUN315" s="418" t="s">
        <v>759</v>
      </c>
      <c r="NUO315" s="417" t="s">
        <v>263</v>
      </c>
      <c r="NUP315" s="414" t="s">
        <v>649</v>
      </c>
      <c r="NUQ315" s="415">
        <v>26.47</v>
      </c>
      <c r="NUR315" s="418" t="s">
        <v>759</v>
      </c>
      <c r="NUS315" s="417" t="s">
        <v>263</v>
      </c>
      <c r="NUT315" s="414" t="s">
        <v>649</v>
      </c>
      <c r="NUU315" s="415">
        <v>26.47</v>
      </c>
      <c r="NUV315" s="418" t="s">
        <v>759</v>
      </c>
      <c r="NUW315" s="417" t="s">
        <v>263</v>
      </c>
      <c r="NUX315" s="414" t="s">
        <v>649</v>
      </c>
      <c r="NUY315" s="415">
        <v>26.47</v>
      </c>
      <c r="NUZ315" s="418" t="s">
        <v>759</v>
      </c>
      <c r="NVA315" s="417" t="s">
        <v>263</v>
      </c>
      <c r="NVB315" s="414" t="s">
        <v>649</v>
      </c>
      <c r="NVC315" s="415">
        <v>26.47</v>
      </c>
      <c r="NVD315" s="418" t="s">
        <v>759</v>
      </c>
      <c r="NVE315" s="417" t="s">
        <v>263</v>
      </c>
      <c r="NVF315" s="414" t="s">
        <v>649</v>
      </c>
      <c r="NVG315" s="415">
        <v>26.47</v>
      </c>
      <c r="NVH315" s="418" t="s">
        <v>759</v>
      </c>
      <c r="NVI315" s="417" t="s">
        <v>263</v>
      </c>
      <c r="NVJ315" s="414" t="s">
        <v>649</v>
      </c>
      <c r="NVK315" s="415">
        <v>26.47</v>
      </c>
      <c r="NVL315" s="418" t="s">
        <v>759</v>
      </c>
      <c r="NVM315" s="417" t="s">
        <v>263</v>
      </c>
      <c r="NVN315" s="414" t="s">
        <v>649</v>
      </c>
      <c r="NVO315" s="415">
        <v>26.47</v>
      </c>
      <c r="NVP315" s="418" t="s">
        <v>759</v>
      </c>
      <c r="NVQ315" s="417" t="s">
        <v>263</v>
      </c>
      <c r="NVR315" s="414" t="s">
        <v>649</v>
      </c>
      <c r="NVS315" s="415">
        <v>26.47</v>
      </c>
      <c r="NVT315" s="418" t="s">
        <v>759</v>
      </c>
      <c r="NVU315" s="417" t="s">
        <v>263</v>
      </c>
      <c r="NVV315" s="414" t="s">
        <v>649</v>
      </c>
      <c r="NVW315" s="415">
        <v>26.47</v>
      </c>
      <c r="NVX315" s="418" t="s">
        <v>759</v>
      </c>
      <c r="NVY315" s="417" t="s">
        <v>263</v>
      </c>
      <c r="NVZ315" s="414" t="s">
        <v>649</v>
      </c>
      <c r="NWA315" s="415">
        <v>26.47</v>
      </c>
      <c r="NWB315" s="418" t="s">
        <v>759</v>
      </c>
      <c r="NWC315" s="417" t="s">
        <v>263</v>
      </c>
      <c r="NWD315" s="414" t="s">
        <v>649</v>
      </c>
      <c r="NWE315" s="415">
        <v>26.47</v>
      </c>
      <c r="NWF315" s="418" t="s">
        <v>759</v>
      </c>
      <c r="NWG315" s="417" t="s">
        <v>263</v>
      </c>
      <c r="NWH315" s="414" t="s">
        <v>649</v>
      </c>
      <c r="NWI315" s="415">
        <v>26.47</v>
      </c>
      <c r="NWJ315" s="418" t="s">
        <v>759</v>
      </c>
      <c r="NWK315" s="417" t="s">
        <v>263</v>
      </c>
      <c r="NWL315" s="414" t="s">
        <v>649</v>
      </c>
      <c r="NWM315" s="415">
        <v>26.47</v>
      </c>
      <c r="NWN315" s="418" t="s">
        <v>759</v>
      </c>
      <c r="NWO315" s="417" t="s">
        <v>263</v>
      </c>
      <c r="NWP315" s="414" t="s">
        <v>649</v>
      </c>
      <c r="NWQ315" s="415">
        <v>26.47</v>
      </c>
      <c r="NWR315" s="418" t="s">
        <v>759</v>
      </c>
      <c r="NWS315" s="417" t="s">
        <v>263</v>
      </c>
      <c r="NWT315" s="414" t="s">
        <v>649</v>
      </c>
      <c r="NWU315" s="415">
        <v>26.47</v>
      </c>
      <c r="NWV315" s="418" t="s">
        <v>759</v>
      </c>
      <c r="NWW315" s="417" t="s">
        <v>263</v>
      </c>
      <c r="NWX315" s="414" t="s">
        <v>649</v>
      </c>
      <c r="NWY315" s="415">
        <v>26.47</v>
      </c>
      <c r="NWZ315" s="418" t="s">
        <v>759</v>
      </c>
      <c r="NXA315" s="417" t="s">
        <v>263</v>
      </c>
      <c r="NXB315" s="414" t="s">
        <v>649</v>
      </c>
      <c r="NXC315" s="415">
        <v>26.47</v>
      </c>
      <c r="NXD315" s="418" t="s">
        <v>759</v>
      </c>
      <c r="NXE315" s="417" t="s">
        <v>263</v>
      </c>
      <c r="NXF315" s="414" t="s">
        <v>649</v>
      </c>
      <c r="NXG315" s="415">
        <v>26.47</v>
      </c>
      <c r="NXH315" s="418" t="s">
        <v>759</v>
      </c>
      <c r="NXI315" s="417" t="s">
        <v>263</v>
      </c>
      <c r="NXJ315" s="414" t="s">
        <v>649</v>
      </c>
      <c r="NXK315" s="415">
        <v>26.47</v>
      </c>
      <c r="NXL315" s="418" t="s">
        <v>759</v>
      </c>
      <c r="NXM315" s="417" t="s">
        <v>263</v>
      </c>
      <c r="NXN315" s="414" t="s">
        <v>649</v>
      </c>
      <c r="NXO315" s="415">
        <v>26.47</v>
      </c>
      <c r="NXP315" s="418" t="s">
        <v>759</v>
      </c>
      <c r="NXQ315" s="417" t="s">
        <v>263</v>
      </c>
      <c r="NXR315" s="414" t="s">
        <v>649</v>
      </c>
      <c r="NXS315" s="415">
        <v>26.47</v>
      </c>
      <c r="NXT315" s="418" t="s">
        <v>759</v>
      </c>
      <c r="NXU315" s="417" t="s">
        <v>263</v>
      </c>
      <c r="NXV315" s="414" t="s">
        <v>649</v>
      </c>
      <c r="NXW315" s="415">
        <v>26.47</v>
      </c>
      <c r="NXX315" s="418" t="s">
        <v>759</v>
      </c>
      <c r="NXY315" s="417" t="s">
        <v>263</v>
      </c>
      <c r="NXZ315" s="414" t="s">
        <v>649</v>
      </c>
      <c r="NYA315" s="415">
        <v>26.47</v>
      </c>
      <c r="NYB315" s="418" t="s">
        <v>759</v>
      </c>
      <c r="NYC315" s="417" t="s">
        <v>263</v>
      </c>
      <c r="NYD315" s="414" t="s">
        <v>649</v>
      </c>
      <c r="NYE315" s="415">
        <v>26.47</v>
      </c>
      <c r="NYF315" s="418" t="s">
        <v>759</v>
      </c>
      <c r="NYG315" s="417" t="s">
        <v>263</v>
      </c>
      <c r="NYH315" s="414" t="s">
        <v>649</v>
      </c>
      <c r="NYI315" s="415">
        <v>26.47</v>
      </c>
      <c r="NYJ315" s="418" t="s">
        <v>759</v>
      </c>
      <c r="NYK315" s="417" t="s">
        <v>263</v>
      </c>
      <c r="NYL315" s="414" t="s">
        <v>649</v>
      </c>
      <c r="NYM315" s="415">
        <v>26.47</v>
      </c>
      <c r="NYN315" s="418" t="s">
        <v>759</v>
      </c>
      <c r="NYO315" s="417" t="s">
        <v>263</v>
      </c>
      <c r="NYP315" s="414" t="s">
        <v>649</v>
      </c>
      <c r="NYQ315" s="415">
        <v>26.47</v>
      </c>
      <c r="NYR315" s="418" t="s">
        <v>759</v>
      </c>
      <c r="NYS315" s="417" t="s">
        <v>263</v>
      </c>
      <c r="NYT315" s="414" t="s">
        <v>649</v>
      </c>
      <c r="NYU315" s="415">
        <v>26.47</v>
      </c>
      <c r="NYV315" s="418" t="s">
        <v>759</v>
      </c>
      <c r="NYW315" s="417" t="s">
        <v>263</v>
      </c>
      <c r="NYX315" s="414" t="s">
        <v>649</v>
      </c>
      <c r="NYY315" s="415">
        <v>26.47</v>
      </c>
      <c r="NYZ315" s="418" t="s">
        <v>759</v>
      </c>
      <c r="NZA315" s="417" t="s">
        <v>263</v>
      </c>
      <c r="NZB315" s="414" t="s">
        <v>649</v>
      </c>
      <c r="NZC315" s="415">
        <v>26.47</v>
      </c>
      <c r="NZD315" s="418" t="s">
        <v>759</v>
      </c>
      <c r="NZE315" s="417" t="s">
        <v>263</v>
      </c>
      <c r="NZF315" s="414" t="s">
        <v>649</v>
      </c>
      <c r="NZG315" s="415">
        <v>26.47</v>
      </c>
      <c r="NZH315" s="418" t="s">
        <v>759</v>
      </c>
      <c r="NZI315" s="417" t="s">
        <v>263</v>
      </c>
      <c r="NZJ315" s="414" t="s">
        <v>649</v>
      </c>
      <c r="NZK315" s="415">
        <v>26.47</v>
      </c>
      <c r="NZL315" s="418" t="s">
        <v>759</v>
      </c>
      <c r="NZM315" s="417" t="s">
        <v>263</v>
      </c>
      <c r="NZN315" s="414" t="s">
        <v>649</v>
      </c>
      <c r="NZO315" s="415">
        <v>26.47</v>
      </c>
      <c r="NZP315" s="418" t="s">
        <v>759</v>
      </c>
      <c r="NZQ315" s="417" t="s">
        <v>263</v>
      </c>
      <c r="NZR315" s="414" t="s">
        <v>649</v>
      </c>
      <c r="NZS315" s="415">
        <v>26.47</v>
      </c>
      <c r="NZT315" s="418" t="s">
        <v>759</v>
      </c>
      <c r="NZU315" s="417" t="s">
        <v>263</v>
      </c>
      <c r="NZV315" s="414" t="s">
        <v>649</v>
      </c>
      <c r="NZW315" s="415">
        <v>26.47</v>
      </c>
      <c r="NZX315" s="418" t="s">
        <v>759</v>
      </c>
      <c r="NZY315" s="417" t="s">
        <v>263</v>
      </c>
      <c r="NZZ315" s="414" t="s">
        <v>649</v>
      </c>
      <c r="OAA315" s="415">
        <v>26.47</v>
      </c>
      <c r="OAB315" s="418" t="s">
        <v>759</v>
      </c>
      <c r="OAC315" s="417" t="s">
        <v>263</v>
      </c>
      <c r="OAD315" s="414" t="s">
        <v>649</v>
      </c>
      <c r="OAE315" s="415">
        <v>26.47</v>
      </c>
      <c r="OAF315" s="418" t="s">
        <v>759</v>
      </c>
      <c r="OAG315" s="417" t="s">
        <v>263</v>
      </c>
      <c r="OAH315" s="414" t="s">
        <v>649</v>
      </c>
      <c r="OAI315" s="415">
        <v>26.47</v>
      </c>
      <c r="OAJ315" s="418" t="s">
        <v>759</v>
      </c>
      <c r="OAK315" s="417" t="s">
        <v>263</v>
      </c>
      <c r="OAL315" s="414" t="s">
        <v>649</v>
      </c>
      <c r="OAM315" s="415">
        <v>26.47</v>
      </c>
      <c r="OAN315" s="418" t="s">
        <v>759</v>
      </c>
      <c r="OAO315" s="417" t="s">
        <v>263</v>
      </c>
      <c r="OAP315" s="414" t="s">
        <v>649</v>
      </c>
      <c r="OAQ315" s="415">
        <v>26.47</v>
      </c>
      <c r="OAR315" s="418" t="s">
        <v>759</v>
      </c>
      <c r="OAS315" s="417" t="s">
        <v>263</v>
      </c>
      <c r="OAT315" s="414" t="s">
        <v>649</v>
      </c>
      <c r="OAU315" s="415">
        <v>26.47</v>
      </c>
      <c r="OAV315" s="418" t="s">
        <v>759</v>
      </c>
      <c r="OAW315" s="417" t="s">
        <v>263</v>
      </c>
      <c r="OAX315" s="414" t="s">
        <v>649</v>
      </c>
      <c r="OAY315" s="415">
        <v>26.47</v>
      </c>
      <c r="OAZ315" s="418" t="s">
        <v>759</v>
      </c>
      <c r="OBA315" s="417" t="s">
        <v>263</v>
      </c>
      <c r="OBB315" s="414" t="s">
        <v>649</v>
      </c>
      <c r="OBC315" s="415">
        <v>26.47</v>
      </c>
      <c r="OBD315" s="418" t="s">
        <v>759</v>
      </c>
      <c r="OBE315" s="417" t="s">
        <v>263</v>
      </c>
      <c r="OBF315" s="414" t="s">
        <v>649</v>
      </c>
      <c r="OBG315" s="415">
        <v>26.47</v>
      </c>
      <c r="OBH315" s="418" t="s">
        <v>759</v>
      </c>
      <c r="OBI315" s="417" t="s">
        <v>263</v>
      </c>
      <c r="OBJ315" s="414" t="s">
        <v>649</v>
      </c>
      <c r="OBK315" s="415">
        <v>26.47</v>
      </c>
      <c r="OBL315" s="418" t="s">
        <v>759</v>
      </c>
      <c r="OBM315" s="417" t="s">
        <v>263</v>
      </c>
      <c r="OBN315" s="414" t="s">
        <v>649</v>
      </c>
      <c r="OBO315" s="415">
        <v>26.47</v>
      </c>
      <c r="OBP315" s="418" t="s">
        <v>759</v>
      </c>
      <c r="OBQ315" s="417" t="s">
        <v>263</v>
      </c>
      <c r="OBR315" s="414" t="s">
        <v>649</v>
      </c>
      <c r="OBS315" s="415">
        <v>26.47</v>
      </c>
      <c r="OBT315" s="418" t="s">
        <v>759</v>
      </c>
      <c r="OBU315" s="417" t="s">
        <v>263</v>
      </c>
      <c r="OBV315" s="414" t="s">
        <v>649</v>
      </c>
      <c r="OBW315" s="415">
        <v>26.47</v>
      </c>
      <c r="OBX315" s="418" t="s">
        <v>759</v>
      </c>
      <c r="OBY315" s="417" t="s">
        <v>263</v>
      </c>
      <c r="OBZ315" s="414" t="s">
        <v>649</v>
      </c>
      <c r="OCA315" s="415">
        <v>26.47</v>
      </c>
      <c r="OCB315" s="418" t="s">
        <v>759</v>
      </c>
      <c r="OCC315" s="417" t="s">
        <v>263</v>
      </c>
      <c r="OCD315" s="414" t="s">
        <v>649</v>
      </c>
      <c r="OCE315" s="415">
        <v>26.47</v>
      </c>
      <c r="OCF315" s="418" t="s">
        <v>759</v>
      </c>
      <c r="OCG315" s="417" t="s">
        <v>263</v>
      </c>
      <c r="OCH315" s="414" t="s">
        <v>649</v>
      </c>
      <c r="OCI315" s="415">
        <v>26.47</v>
      </c>
      <c r="OCJ315" s="418" t="s">
        <v>759</v>
      </c>
      <c r="OCK315" s="417" t="s">
        <v>263</v>
      </c>
      <c r="OCL315" s="414" t="s">
        <v>649</v>
      </c>
      <c r="OCM315" s="415">
        <v>26.47</v>
      </c>
      <c r="OCN315" s="418" t="s">
        <v>759</v>
      </c>
      <c r="OCO315" s="417" t="s">
        <v>263</v>
      </c>
      <c r="OCP315" s="414" t="s">
        <v>649</v>
      </c>
      <c r="OCQ315" s="415">
        <v>26.47</v>
      </c>
      <c r="OCR315" s="418" t="s">
        <v>759</v>
      </c>
      <c r="OCS315" s="417" t="s">
        <v>263</v>
      </c>
      <c r="OCT315" s="414" t="s">
        <v>649</v>
      </c>
      <c r="OCU315" s="415">
        <v>26.47</v>
      </c>
      <c r="OCV315" s="418" t="s">
        <v>759</v>
      </c>
      <c r="OCW315" s="417" t="s">
        <v>263</v>
      </c>
      <c r="OCX315" s="414" t="s">
        <v>649</v>
      </c>
      <c r="OCY315" s="415">
        <v>26.47</v>
      </c>
      <c r="OCZ315" s="418" t="s">
        <v>759</v>
      </c>
      <c r="ODA315" s="417" t="s">
        <v>263</v>
      </c>
      <c r="ODB315" s="414" t="s">
        <v>649</v>
      </c>
      <c r="ODC315" s="415">
        <v>26.47</v>
      </c>
      <c r="ODD315" s="418" t="s">
        <v>759</v>
      </c>
      <c r="ODE315" s="417" t="s">
        <v>263</v>
      </c>
      <c r="ODF315" s="414" t="s">
        <v>649</v>
      </c>
      <c r="ODG315" s="415">
        <v>26.47</v>
      </c>
      <c r="ODH315" s="418" t="s">
        <v>759</v>
      </c>
      <c r="ODI315" s="417" t="s">
        <v>263</v>
      </c>
      <c r="ODJ315" s="414" t="s">
        <v>649</v>
      </c>
      <c r="ODK315" s="415">
        <v>26.47</v>
      </c>
      <c r="ODL315" s="418" t="s">
        <v>759</v>
      </c>
      <c r="ODM315" s="417" t="s">
        <v>263</v>
      </c>
      <c r="ODN315" s="414" t="s">
        <v>649</v>
      </c>
      <c r="ODO315" s="415">
        <v>26.47</v>
      </c>
      <c r="ODP315" s="418" t="s">
        <v>759</v>
      </c>
      <c r="ODQ315" s="417" t="s">
        <v>263</v>
      </c>
      <c r="ODR315" s="414" t="s">
        <v>649</v>
      </c>
      <c r="ODS315" s="415">
        <v>26.47</v>
      </c>
      <c r="ODT315" s="418" t="s">
        <v>759</v>
      </c>
      <c r="ODU315" s="417" t="s">
        <v>263</v>
      </c>
      <c r="ODV315" s="414" t="s">
        <v>649</v>
      </c>
      <c r="ODW315" s="415">
        <v>26.47</v>
      </c>
      <c r="ODX315" s="418" t="s">
        <v>759</v>
      </c>
      <c r="ODY315" s="417" t="s">
        <v>263</v>
      </c>
      <c r="ODZ315" s="414" t="s">
        <v>649</v>
      </c>
      <c r="OEA315" s="415">
        <v>26.47</v>
      </c>
      <c r="OEB315" s="418" t="s">
        <v>759</v>
      </c>
      <c r="OEC315" s="417" t="s">
        <v>263</v>
      </c>
      <c r="OED315" s="414" t="s">
        <v>649</v>
      </c>
      <c r="OEE315" s="415">
        <v>26.47</v>
      </c>
      <c r="OEF315" s="418" t="s">
        <v>759</v>
      </c>
      <c r="OEG315" s="417" t="s">
        <v>263</v>
      </c>
      <c r="OEH315" s="414" t="s">
        <v>649</v>
      </c>
      <c r="OEI315" s="415">
        <v>26.47</v>
      </c>
      <c r="OEJ315" s="418" t="s">
        <v>759</v>
      </c>
      <c r="OEK315" s="417" t="s">
        <v>263</v>
      </c>
      <c r="OEL315" s="414" t="s">
        <v>649</v>
      </c>
      <c r="OEM315" s="415">
        <v>26.47</v>
      </c>
      <c r="OEN315" s="418" t="s">
        <v>759</v>
      </c>
      <c r="OEO315" s="417" t="s">
        <v>263</v>
      </c>
      <c r="OEP315" s="414" t="s">
        <v>649</v>
      </c>
      <c r="OEQ315" s="415">
        <v>26.47</v>
      </c>
      <c r="OER315" s="418" t="s">
        <v>759</v>
      </c>
      <c r="OES315" s="417" t="s">
        <v>263</v>
      </c>
      <c r="OET315" s="414" t="s">
        <v>649</v>
      </c>
      <c r="OEU315" s="415">
        <v>26.47</v>
      </c>
      <c r="OEV315" s="418" t="s">
        <v>759</v>
      </c>
      <c r="OEW315" s="417" t="s">
        <v>263</v>
      </c>
      <c r="OEX315" s="414" t="s">
        <v>649</v>
      </c>
      <c r="OEY315" s="415">
        <v>26.47</v>
      </c>
      <c r="OEZ315" s="418" t="s">
        <v>759</v>
      </c>
      <c r="OFA315" s="417" t="s">
        <v>263</v>
      </c>
      <c r="OFB315" s="414" t="s">
        <v>649</v>
      </c>
      <c r="OFC315" s="415">
        <v>26.47</v>
      </c>
      <c r="OFD315" s="418" t="s">
        <v>759</v>
      </c>
      <c r="OFE315" s="417" t="s">
        <v>263</v>
      </c>
      <c r="OFF315" s="414" t="s">
        <v>649</v>
      </c>
      <c r="OFG315" s="415">
        <v>26.47</v>
      </c>
      <c r="OFH315" s="418" t="s">
        <v>759</v>
      </c>
      <c r="OFI315" s="417" t="s">
        <v>263</v>
      </c>
      <c r="OFJ315" s="414" t="s">
        <v>649</v>
      </c>
      <c r="OFK315" s="415">
        <v>26.47</v>
      </c>
      <c r="OFL315" s="418" t="s">
        <v>759</v>
      </c>
      <c r="OFM315" s="417" t="s">
        <v>263</v>
      </c>
      <c r="OFN315" s="414" t="s">
        <v>649</v>
      </c>
      <c r="OFO315" s="415">
        <v>26.47</v>
      </c>
      <c r="OFP315" s="418" t="s">
        <v>759</v>
      </c>
      <c r="OFQ315" s="417" t="s">
        <v>263</v>
      </c>
      <c r="OFR315" s="414" t="s">
        <v>649</v>
      </c>
      <c r="OFS315" s="415">
        <v>26.47</v>
      </c>
      <c r="OFT315" s="418" t="s">
        <v>759</v>
      </c>
      <c r="OFU315" s="417" t="s">
        <v>263</v>
      </c>
      <c r="OFV315" s="414" t="s">
        <v>649</v>
      </c>
      <c r="OFW315" s="415">
        <v>26.47</v>
      </c>
      <c r="OFX315" s="418" t="s">
        <v>759</v>
      </c>
      <c r="OFY315" s="417" t="s">
        <v>263</v>
      </c>
      <c r="OFZ315" s="414" t="s">
        <v>649</v>
      </c>
      <c r="OGA315" s="415">
        <v>26.47</v>
      </c>
      <c r="OGB315" s="418" t="s">
        <v>759</v>
      </c>
      <c r="OGC315" s="417" t="s">
        <v>263</v>
      </c>
      <c r="OGD315" s="414" t="s">
        <v>649</v>
      </c>
      <c r="OGE315" s="415">
        <v>26.47</v>
      </c>
      <c r="OGF315" s="418" t="s">
        <v>759</v>
      </c>
      <c r="OGG315" s="417" t="s">
        <v>263</v>
      </c>
      <c r="OGH315" s="414" t="s">
        <v>649</v>
      </c>
      <c r="OGI315" s="415">
        <v>26.47</v>
      </c>
      <c r="OGJ315" s="418" t="s">
        <v>759</v>
      </c>
      <c r="OGK315" s="417" t="s">
        <v>263</v>
      </c>
      <c r="OGL315" s="414" t="s">
        <v>649</v>
      </c>
      <c r="OGM315" s="415">
        <v>26.47</v>
      </c>
      <c r="OGN315" s="418" t="s">
        <v>759</v>
      </c>
      <c r="OGO315" s="417" t="s">
        <v>263</v>
      </c>
      <c r="OGP315" s="414" t="s">
        <v>649</v>
      </c>
      <c r="OGQ315" s="415">
        <v>26.47</v>
      </c>
      <c r="OGR315" s="418" t="s">
        <v>759</v>
      </c>
      <c r="OGS315" s="417" t="s">
        <v>263</v>
      </c>
      <c r="OGT315" s="414" t="s">
        <v>649</v>
      </c>
      <c r="OGU315" s="415">
        <v>26.47</v>
      </c>
      <c r="OGV315" s="418" t="s">
        <v>759</v>
      </c>
      <c r="OGW315" s="417" t="s">
        <v>263</v>
      </c>
      <c r="OGX315" s="414" t="s">
        <v>649</v>
      </c>
      <c r="OGY315" s="415">
        <v>26.47</v>
      </c>
      <c r="OGZ315" s="418" t="s">
        <v>759</v>
      </c>
      <c r="OHA315" s="417" t="s">
        <v>263</v>
      </c>
      <c r="OHB315" s="414" t="s">
        <v>649</v>
      </c>
      <c r="OHC315" s="415">
        <v>26.47</v>
      </c>
      <c r="OHD315" s="418" t="s">
        <v>759</v>
      </c>
      <c r="OHE315" s="417" t="s">
        <v>263</v>
      </c>
      <c r="OHF315" s="414" t="s">
        <v>649</v>
      </c>
      <c r="OHG315" s="415">
        <v>26.47</v>
      </c>
      <c r="OHH315" s="418" t="s">
        <v>759</v>
      </c>
      <c r="OHI315" s="417" t="s">
        <v>263</v>
      </c>
      <c r="OHJ315" s="414" t="s">
        <v>649</v>
      </c>
      <c r="OHK315" s="415">
        <v>26.47</v>
      </c>
      <c r="OHL315" s="418" t="s">
        <v>759</v>
      </c>
      <c r="OHM315" s="417" t="s">
        <v>263</v>
      </c>
      <c r="OHN315" s="414" t="s">
        <v>649</v>
      </c>
      <c r="OHO315" s="415">
        <v>26.47</v>
      </c>
      <c r="OHP315" s="418" t="s">
        <v>759</v>
      </c>
      <c r="OHQ315" s="417" t="s">
        <v>263</v>
      </c>
      <c r="OHR315" s="414" t="s">
        <v>649</v>
      </c>
      <c r="OHS315" s="415">
        <v>26.47</v>
      </c>
      <c r="OHT315" s="418" t="s">
        <v>759</v>
      </c>
      <c r="OHU315" s="417" t="s">
        <v>263</v>
      </c>
      <c r="OHV315" s="414" t="s">
        <v>649</v>
      </c>
      <c r="OHW315" s="415">
        <v>26.47</v>
      </c>
      <c r="OHX315" s="418" t="s">
        <v>759</v>
      </c>
      <c r="OHY315" s="417" t="s">
        <v>263</v>
      </c>
      <c r="OHZ315" s="414" t="s">
        <v>649</v>
      </c>
      <c r="OIA315" s="415">
        <v>26.47</v>
      </c>
      <c r="OIB315" s="418" t="s">
        <v>759</v>
      </c>
      <c r="OIC315" s="417" t="s">
        <v>263</v>
      </c>
      <c r="OID315" s="414" t="s">
        <v>649</v>
      </c>
      <c r="OIE315" s="415">
        <v>26.47</v>
      </c>
      <c r="OIF315" s="418" t="s">
        <v>759</v>
      </c>
      <c r="OIG315" s="417" t="s">
        <v>263</v>
      </c>
      <c r="OIH315" s="414" t="s">
        <v>649</v>
      </c>
      <c r="OII315" s="415">
        <v>26.47</v>
      </c>
      <c r="OIJ315" s="418" t="s">
        <v>759</v>
      </c>
      <c r="OIK315" s="417" t="s">
        <v>263</v>
      </c>
      <c r="OIL315" s="414" t="s">
        <v>649</v>
      </c>
      <c r="OIM315" s="415">
        <v>26.47</v>
      </c>
      <c r="OIN315" s="418" t="s">
        <v>759</v>
      </c>
      <c r="OIO315" s="417" t="s">
        <v>263</v>
      </c>
      <c r="OIP315" s="414" t="s">
        <v>649</v>
      </c>
      <c r="OIQ315" s="415">
        <v>26.47</v>
      </c>
      <c r="OIR315" s="418" t="s">
        <v>759</v>
      </c>
      <c r="OIS315" s="417" t="s">
        <v>263</v>
      </c>
      <c r="OIT315" s="414" t="s">
        <v>649</v>
      </c>
      <c r="OIU315" s="415">
        <v>26.47</v>
      </c>
      <c r="OIV315" s="418" t="s">
        <v>759</v>
      </c>
      <c r="OIW315" s="417" t="s">
        <v>263</v>
      </c>
      <c r="OIX315" s="414" t="s">
        <v>649</v>
      </c>
      <c r="OIY315" s="415">
        <v>26.47</v>
      </c>
      <c r="OIZ315" s="418" t="s">
        <v>759</v>
      </c>
      <c r="OJA315" s="417" t="s">
        <v>263</v>
      </c>
      <c r="OJB315" s="414" t="s">
        <v>649</v>
      </c>
      <c r="OJC315" s="415">
        <v>26.47</v>
      </c>
      <c r="OJD315" s="418" t="s">
        <v>759</v>
      </c>
      <c r="OJE315" s="417" t="s">
        <v>263</v>
      </c>
      <c r="OJF315" s="414" t="s">
        <v>649</v>
      </c>
      <c r="OJG315" s="415">
        <v>26.47</v>
      </c>
      <c r="OJH315" s="418" t="s">
        <v>759</v>
      </c>
      <c r="OJI315" s="417" t="s">
        <v>263</v>
      </c>
      <c r="OJJ315" s="414" t="s">
        <v>649</v>
      </c>
      <c r="OJK315" s="415">
        <v>26.47</v>
      </c>
      <c r="OJL315" s="418" t="s">
        <v>759</v>
      </c>
      <c r="OJM315" s="417" t="s">
        <v>263</v>
      </c>
      <c r="OJN315" s="414" t="s">
        <v>649</v>
      </c>
      <c r="OJO315" s="415">
        <v>26.47</v>
      </c>
      <c r="OJP315" s="418" t="s">
        <v>759</v>
      </c>
      <c r="OJQ315" s="417" t="s">
        <v>263</v>
      </c>
      <c r="OJR315" s="414" t="s">
        <v>649</v>
      </c>
      <c r="OJS315" s="415">
        <v>26.47</v>
      </c>
      <c r="OJT315" s="418" t="s">
        <v>759</v>
      </c>
      <c r="OJU315" s="417" t="s">
        <v>263</v>
      </c>
      <c r="OJV315" s="414" t="s">
        <v>649</v>
      </c>
      <c r="OJW315" s="415">
        <v>26.47</v>
      </c>
      <c r="OJX315" s="418" t="s">
        <v>759</v>
      </c>
      <c r="OJY315" s="417" t="s">
        <v>263</v>
      </c>
      <c r="OJZ315" s="414" t="s">
        <v>649</v>
      </c>
      <c r="OKA315" s="415">
        <v>26.47</v>
      </c>
      <c r="OKB315" s="418" t="s">
        <v>759</v>
      </c>
      <c r="OKC315" s="417" t="s">
        <v>263</v>
      </c>
      <c r="OKD315" s="414" t="s">
        <v>649</v>
      </c>
      <c r="OKE315" s="415">
        <v>26.47</v>
      </c>
      <c r="OKF315" s="418" t="s">
        <v>759</v>
      </c>
      <c r="OKG315" s="417" t="s">
        <v>263</v>
      </c>
      <c r="OKH315" s="414" t="s">
        <v>649</v>
      </c>
      <c r="OKI315" s="415">
        <v>26.47</v>
      </c>
      <c r="OKJ315" s="418" t="s">
        <v>759</v>
      </c>
      <c r="OKK315" s="417" t="s">
        <v>263</v>
      </c>
      <c r="OKL315" s="414" t="s">
        <v>649</v>
      </c>
      <c r="OKM315" s="415">
        <v>26.47</v>
      </c>
      <c r="OKN315" s="418" t="s">
        <v>759</v>
      </c>
      <c r="OKO315" s="417" t="s">
        <v>263</v>
      </c>
      <c r="OKP315" s="414" t="s">
        <v>649</v>
      </c>
      <c r="OKQ315" s="415">
        <v>26.47</v>
      </c>
      <c r="OKR315" s="418" t="s">
        <v>759</v>
      </c>
      <c r="OKS315" s="417" t="s">
        <v>263</v>
      </c>
      <c r="OKT315" s="414" t="s">
        <v>649</v>
      </c>
      <c r="OKU315" s="415">
        <v>26.47</v>
      </c>
      <c r="OKV315" s="418" t="s">
        <v>759</v>
      </c>
      <c r="OKW315" s="417" t="s">
        <v>263</v>
      </c>
      <c r="OKX315" s="414" t="s">
        <v>649</v>
      </c>
      <c r="OKY315" s="415">
        <v>26.47</v>
      </c>
      <c r="OKZ315" s="418" t="s">
        <v>759</v>
      </c>
      <c r="OLA315" s="417" t="s">
        <v>263</v>
      </c>
      <c r="OLB315" s="414" t="s">
        <v>649</v>
      </c>
      <c r="OLC315" s="415">
        <v>26.47</v>
      </c>
      <c r="OLD315" s="418" t="s">
        <v>759</v>
      </c>
      <c r="OLE315" s="417" t="s">
        <v>263</v>
      </c>
      <c r="OLF315" s="414" t="s">
        <v>649</v>
      </c>
      <c r="OLG315" s="415">
        <v>26.47</v>
      </c>
      <c r="OLH315" s="418" t="s">
        <v>759</v>
      </c>
      <c r="OLI315" s="417" t="s">
        <v>263</v>
      </c>
      <c r="OLJ315" s="414" t="s">
        <v>649</v>
      </c>
      <c r="OLK315" s="415">
        <v>26.47</v>
      </c>
      <c r="OLL315" s="418" t="s">
        <v>759</v>
      </c>
      <c r="OLM315" s="417" t="s">
        <v>263</v>
      </c>
      <c r="OLN315" s="414" t="s">
        <v>649</v>
      </c>
      <c r="OLO315" s="415">
        <v>26.47</v>
      </c>
      <c r="OLP315" s="418" t="s">
        <v>759</v>
      </c>
      <c r="OLQ315" s="417" t="s">
        <v>263</v>
      </c>
      <c r="OLR315" s="414" t="s">
        <v>649</v>
      </c>
      <c r="OLS315" s="415">
        <v>26.47</v>
      </c>
      <c r="OLT315" s="418" t="s">
        <v>759</v>
      </c>
      <c r="OLU315" s="417" t="s">
        <v>263</v>
      </c>
      <c r="OLV315" s="414" t="s">
        <v>649</v>
      </c>
      <c r="OLW315" s="415">
        <v>26.47</v>
      </c>
      <c r="OLX315" s="418" t="s">
        <v>759</v>
      </c>
      <c r="OLY315" s="417" t="s">
        <v>263</v>
      </c>
      <c r="OLZ315" s="414" t="s">
        <v>649</v>
      </c>
      <c r="OMA315" s="415">
        <v>26.47</v>
      </c>
      <c r="OMB315" s="418" t="s">
        <v>759</v>
      </c>
      <c r="OMC315" s="417" t="s">
        <v>263</v>
      </c>
      <c r="OMD315" s="414" t="s">
        <v>649</v>
      </c>
      <c r="OME315" s="415">
        <v>26.47</v>
      </c>
      <c r="OMF315" s="418" t="s">
        <v>759</v>
      </c>
      <c r="OMG315" s="417" t="s">
        <v>263</v>
      </c>
      <c r="OMH315" s="414" t="s">
        <v>649</v>
      </c>
      <c r="OMI315" s="415">
        <v>26.47</v>
      </c>
      <c r="OMJ315" s="418" t="s">
        <v>759</v>
      </c>
      <c r="OMK315" s="417" t="s">
        <v>263</v>
      </c>
      <c r="OML315" s="414" t="s">
        <v>649</v>
      </c>
      <c r="OMM315" s="415">
        <v>26.47</v>
      </c>
      <c r="OMN315" s="418" t="s">
        <v>759</v>
      </c>
      <c r="OMO315" s="417" t="s">
        <v>263</v>
      </c>
      <c r="OMP315" s="414" t="s">
        <v>649</v>
      </c>
      <c r="OMQ315" s="415">
        <v>26.47</v>
      </c>
      <c r="OMR315" s="418" t="s">
        <v>759</v>
      </c>
      <c r="OMS315" s="417" t="s">
        <v>263</v>
      </c>
      <c r="OMT315" s="414" t="s">
        <v>649</v>
      </c>
      <c r="OMU315" s="415">
        <v>26.47</v>
      </c>
      <c r="OMV315" s="418" t="s">
        <v>759</v>
      </c>
      <c r="OMW315" s="417" t="s">
        <v>263</v>
      </c>
      <c r="OMX315" s="414" t="s">
        <v>649</v>
      </c>
      <c r="OMY315" s="415">
        <v>26.47</v>
      </c>
      <c r="OMZ315" s="418" t="s">
        <v>759</v>
      </c>
      <c r="ONA315" s="417" t="s">
        <v>263</v>
      </c>
      <c r="ONB315" s="414" t="s">
        <v>649</v>
      </c>
      <c r="ONC315" s="415">
        <v>26.47</v>
      </c>
      <c r="OND315" s="418" t="s">
        <v>759</v>
      </c>
      <c r="ONE315" s="417" t="s">
        <v>263</v>
      </c>
      <c r="ONF315" s="414" t="s">
        <v>649</v>
      </c>
      <c r="ONG315" s="415">
        <v>26.47</v>
      </c>
      <c r="ONH315" s="418" t="s">
        <v>759</v>
      </c>
      <c r="ONI315" s="417" t="s">
        <v>263</v>
      </c>
      <c r="ONJ315" s="414" t="s">
        <v>649</v>
      </c>
      <c r="ONK315" s="415">
        <v>26.47</v>
      </c>
      <c r="ONL315" s="418" t="s">
        <v>759</v>
      </c>
      <c r="ONM315" s="417" t="s">
        <v>263</v>
      </c>
      <c r="ONN315" s="414" t="s">
        <v>649</v>
      </c>
      <c r="ONO315" s="415">
        <v>26.47</v>
      </c>
      <c r="ONP315" s="418" t="s">
        <v>759</v>
      </c>
      <c r="ONQ315" s="417" t="s">
        <v>263</v>
      </c>
      <c r="ONR315" s="414" t="s">
        <v>649</v>
      </c>
      <c r="ONS315" s="415">
        <v>26.47</v>
      </c>
      <c r="ONT315" s="418" t="s">
        <v>759</v>
      </c>
      <c r="ONU315" s="417" t="s">
        <v>263</v>
      </c>
      <c r="ONV315" s="414" t="s">
        <v>649</v>
      </c>
      <c r="ONW315" s="415">
        <v>26.47</v>
      </c>
      <c r="ONX315" s="418" t="s">
        <v>759</v>
      </c>
      <c r="ONY315" s="417" t="s">
        <v>263</v>
      </c>
      <c r="ONZ315" s="414" t="s">
        <v>649</v>
      </c>
      <c r="OOA315" s="415">
        <v>26.47</v>
      </c>
      <c r="OOB315" s="418" t="s">
        <v>759</v>
      </c>
      <c r="OOC315" s="417" t="s">
        <v>263</v>
      </c>
      <c r="OOD315" s="414" t="s">
        <v>649</v>
      </c>
      <c r="OOE315" s="415">
        <v>26.47</v>
      </c>
      <c r="OOF315" s="418" t="s">
        <v>759</v>
      </c>
      <c r="OOG315" s="417" t="s">
        <v>263</v>
      </c>
      <c r="OOH315" s="414" t="s">
        <v>649</v>
      </c>
      <c r="OOI315" s="415">
        <v>26.47</v>
      </c>
      <c r="OOJ315" s="418" t="s">
        <v>759</v>
      </c>
      <c r="OOK315" s="417" t="s">
        <v>263</v>
      </c>
      <c r="OOL315" s="414" t="s">
        <v>649</v>
      </c>
      <c r="OOM315" s="415">
        <v>26.47</v>
      </c>
      <c r="OON315" s="418" t="s">
        <v>759</v>
      </c>
      <c r="OOO315" s="417" t="s">
        <v>263</v>
      </c>
      <c r="OOP315" s="414" t="s">
        <v>649</v>
      </c>
      <c r="OOQ315" s="415">
        <v>26.47</v>
      </c>
      <c r="OOR315" s="418" t="s">
        <v>759</v>
      </c>
      <c r="OOS315" s="417" t="s">
        <v>263</v>
      </c>
      <c r="OOT315" s="414" t="s">
        <v>649</v>
      </c>
      <c r="OOU315" s="415">
        <v>26.47</v>
      </c>
      <c r="OOV315" s="418" t="s">
        <v>759</v>
      </c>
      <c r="OOW315" s="417" t="s">
        <v>263</v>
      </c>
      <c r="OOX315" s="414" t="s">
        <v>649</v>
      </c>
      <c r="OOY315" s="415">
        <v>26.47</v>
      </c>
      <c r="OOZ315" s="418" t="s">
        <v>759</v>
      </c>
      <c r="OPA315" s="417" t="s">
        <v>263</v>
      </c>
      <c r="OPB315" s="414" t="s">
        <v>649</v>
      </c>
      <c r="OPC315" s="415">
        <v>26.47</v>
      </c>
      <c r="OPD315" s="418" t="s">
        <v>759</v>
      </c>
      <c r="OPE315" s="417" t="s">
        <v>263</v>
      </c>
      <c r="OPF315" s="414" t="s">
        <v>649</v>
      </c>
      <c r="OPG315" s="415">
        <v>26.47</v>
      </c>
      <c r="OPH315" s="418" t="s">
        <v>759</v>
      </c>
      <c r="OPI315" s="417" t="s">
        <v>263</v>
      </c>
      <c r="OPJ315" s="414" t="s">
        <v>649</v>
      </c>
      <c r="OPK315" s="415">
        <v>26.47</v>
      </c>
      <c r="OPL315" s="418" t="s">
        <v>759</v>
      </c>
      <c r="OPM315" s="417" t="s">
        <v>263</v>
      </c>
      <c r="OPN315" s="414" t="s">
        <v>649</v>
      </c>
      <c r="OPO315" s="415">
        <v>26.47</v>
      </c>
      <c r="OPP315" s="418" t="s">
        <v>759</v>
      </c>
      <c r="OPQ315" s="417" t="s">
        <v>263</v>
      </c>
      <c r="OPR315" s="414" t="s">
        <v>649</v>
      </c>
      <c r="OPS315" s="415">
        <v>26.47</v>
      </c>
      <c r="OPT315" s="418" t="s">
        <v>759</v>
      </c>
      <c r="OPU315" s="417" t="s">
        <v>263</v>
      </c>
      <c r="OPV315" s="414" t="s">
        <v>649</v>
      </c>
      <c r="OPW315" s="415">
        <v>26.47</v>
      </c>
      <c r="OPX315" s="418" t="s">
        <v>759</v>
      </c>
      <c r="OPY315" s="417" t="s">
        <v>263</v>
      </c>
      <c r="OPZ315" s="414" t="s">
        <v>649</v>
      </c>
      <c r="OQA315" s="415">
        <v>26.47</v>
      </c>
      <c r="OQB315" s="418" t="s">
        <v>759</v>
      </c>
      <c r="OQC315" s="417" t="s">
        <v>263</v>
      </c>
      <c r="OQD315" s="414" t="s">
        <v>649</v>
      </c>
      <c r="OQE315" s="415">
        <v>26.47</v>
      </c>
      <c r="OQF315" s="418" t="s">
        <v>759</v>
      </c>
      <c r="OQG315" s="417" t="s">
        <v>263</v>
      </c>
      <c r="OQH315" s="414" t="s">
        <v>649</v>
      </c>
      <c r="OQI315" s="415">
        <v>26.47</v>
      </c>
      <c r="OQJ315" s="418" t="s">
        <v>759</v>
      </c>
      <c r="OQK315" s="417" t="s">
        <v>263</v>
      </c>
      <c r="OQL315" s="414" t="s">
        <v>649</v>
      </c>
      <c r="OQM315" s="415">
        <v>26.47</v>
      </c>
      <c r="OQN315" s="418" t="s">
        <v>759</v>
      </c>
      <c r="OQO315" s="417" t="s">
        <v>263</v>
      </c>
      <c r="OQP315" s="414" t="s">
        <v>649</v>
      </c>
      <c r="OQQ315" s="415">
        <v>26.47</v>
      </c>
      <c r="OQR315" s="418" t="s">
        <v>759</v>
      </c>
      <c r="OQS315" s="417" t="s">
        <v>263</v>
      </c>
      <c r="OQT315" s="414" t="s">
        <v>649</v>
      </c>
      <c r="OQU315" s="415">
        <v>26.47</v>
      </c>
      <c r="OQV315" s="418" t="s">
        <v>759</v>
      </c>
      <c r="OQW315" s="417" t="s">
        <v>263</v>
      </c>
      <c r="OQX315" s="414" t="s">
        <v>649</v>
      </c>
      <c r="OQY315" s="415">
        <v>26.47</v>
      </c>
      <c r="OQZ315" s="418" t="s">
        <v>759</v>
      </c>
      <c r="ORA315" s="417" t="s">
        <v>263</v>
      </c>
      <c r="ORB315" s="414" t="s">
        <v>649</v>
      </c>
      <c r="ORC315" s="415">
        <v>26.47</v>
      </c>
      <c r="ORD315" s="418" t="s">
        <v>759</v>
      </c>
      <c r="ORE315" s="417" t="s">
        <v>263</v>
      </c>
      <c r="ORF315" s="414" t="s">
        <v>649</v>
      </c>
      <c r="ORG315" s="415">
        <v>26.47</v>
      </c>
      <c r="ORH315" s="418" t="s">
        <v>759</v>
      </c>
      <c r="ORI315" s="417" t="s">
        <v>263</v>
      </c>
      <c r="ORJ315" s="414" t="s">
        <v>649</v>
      </c>
      <c r="ORK315" s="415">
        <v>26.47</v>
      </c>
      <c r="ORL315" s="418" t="s">
        <v>759</v>
      </c>
      <c r="ORM315" s="417" t="s">
        <v>263</v>
      </c>
      <c r="ORN315" s="414" t="s">
        <v>649</v>
      </c>
      <c r="ORO315" s="415">
        <v>26.47</v>
      </c>
      <c r="ORP315" s="418" t="s">
        <v>759</v>
      </c>
      <c r="ORQ315" s="417" t="s">
        <v>263</v>
      </c>
      <c r="ORR315" s="414" t="s">
        <v>649</v>
      </c>
      <c r="ORS315" s="415">
        <v>26.47</v>
      </c>
      <c r="ORT315" s="418" t="s">
        <v>759</v>
      </c>
      <c r="ORU315" s="417" t="s">
        <v>263</v>
      </c>
      <c r="ORV315" s="414" t="s">
        <v>649</v>
      </c>
      <c r="ORW315" s="415">
        <v>26.47</v>
      </c>
      <c r="ORX315" s="418" t="s">
        <v>759</v>
      </c>
      <c r="ORY315" s="417" t="s">
        <v>263</v>
      </c>
      <c r="ORZ315" s="414" t="s">
        <v>649</v>
      </c>
      <c r="OSA315" s="415">
        <v>26.47</v>
      </c>
      <c r="OSB315" s="418" t="s">
        <v>759</v>
      </c>
      <c r="OSC315" s="417" t="s">
        <v>263</v>
      </c>
      <c r="OSD315" s="414" t="s">
        <v>649</v>
      </c>
      <c r="OSE315" s="415">
        <v>26.47</v>
      </c>
      <c r="OSF315" s="418" t="s">
        <v>759</v>
      </c>
      <c r="OSG315" s="417" t="s">
        <v>263</v>
      </c>
      <c r="OSH315" s="414" t="s">
        <v>649</v>
      </c>
      <c r="OSI315" s="415">
        <v>26.47</v>
      </c>
      <c r="OSJ315" s="418" t="s">
        <v>759</v>
      </c>
      <c r="OSK315" s="417" t="s">
        <v>263</v>
      </c>
      <c r="OSL315" s="414" t="s">
        <v>649</v>
      </c>
      <c r="OSM315" s="415">
        <v>26.47</v>
      </c>
      <c r="OSN315" s="418" t="s">
        <v>759</v>
      </c>
      <c r="OSO315" s="417" t="s">
        <v>263</v>
      </c>
      <c r="OSP315" s="414" t="s">
        <v>649</v>
      </c>
      <c r="OSQ315" s="415">
        <v>26.47</v>
      </c>
      <c r="OSR315" s="418" t="s">
        <v>759</v>
      </c>
      <c r="OSS315" s="417" t="s">
        <v>263</v>
      </c>
      <c r="OST315" s="414" t="s">
        <v>649</v>
      </c>
      <c r="OSU315" s="415">
        <v>26.47</v>
      </c>
      <c r="OSV315" s="418" t="s">
        <v>759</v>
      </c>
      <c r="OSW315" s="417" t="s">
        <v>263</v>
      </c>
      <c r="OSX315" s="414" t="s">
        <v>649</v>
      </c>
      <c r="OSY315" s="415">
        <v>26.47</v>
      </c>
      <c r="OSZ315" s="418" t="s">
        <v>759</v>
      </c>
      <c r="OTA315" s="417" t="s">
        <v>263</v>
      </c>
      <c r="OTB315" s="414" t="s">
        <v>649</v>
      </c>
      <c r="OTC315" s="415">
        <v>26.47</v>
      </c>
      <c r="OTD315" s="418" t="s">
        <v>759</v>
      </c>
      <c r="OTE315" s="417" t="s">
        <v>263</v>
      </c>
      <c r="OTF315" s="414" t="s">
        <v>649</v>
      </c>
      <c r="OTG315" s="415">
        <v>26.47</v>
      </c>
      <c r="OTH315" s="418" t="s">
        <v>759</v>
      </c>
      <c r="OTI315" s="417" t="s">
        <v>263</v>
      </c>
      <c r="OTJ315" s="414" t="s">
        <v>649</v>
      </c>
      <c r="OTK315" s="415">
        <v>26.47</v>
      </c>
      <c r="OTL315" s="418" t="s">
        <v>759</v>
      </c>
      <c r="OTM315" s="417" t="s">
        <v>263</v>
      </c>
      <c r="OTN315" s="414" t="s">
        <v>649</v>
      </c>
      <c r="OTO315" s="415">
        <v>26.47</v>
      </c>
      <c r="OTP315" s="418" t="s">
        <v>759</v>
      </c>
      <c r="OTQ315" s="417" t="s">
        <v>263</v>
      </c>
      <c r="OTR315" s="414" t="s">
        <v>649</v>
      </c>
      <c r="OTS315" s="415">
        <v>26.47</v>
      </c>
      <c r="OTT315" s="418" t="s">
        <v>759</v>
      </c>
      <c r="OTU315" s="417" t="s">
        <v>263</v>
      </c>
      <c r="OTV315" s="414" t="s">
        <v>649</v>
      </c>
      <c r="OTW315" s="415">
        <v>26.47</v>
      </c>
      <c r="OTX315" s="418" t="s">
        <v>759</v>
      </c>
      <c r="OTY315" s="417" t="s">
        <v>263</v>
      </c>
      <c r="OTZ315" s="414" t="s">
        <v>649</v>
      </c>
      <c r="OUA315" s="415">
        <v>26.47</v>
      </c>
      <c r="OUB315" s="418" t="s">
        <v>759</v>
      </c>
      <c r="OUC315" s="417" t="s">
        <v>263</v>
      </c>
      <c r="OUD315" s="414" t="s">
        <v>649</v>
      </c>
      <c r="OUE315" s="415">
        <v>26.47</v>
      </c>
      <c r="OUF315" s="418" t="s">
        <v>759</v>
      </c>
      <c r="OUG315" s="417" t="s">
        <v>263</v>
      </c>
      <c r="OUH315" s="414" t="s">
        <v>649</v>
      </c>
      <c r="OUI315" s="415">
        <v>26.47</v>
      </c>
      <c r="OUJ315" s="418" t="s">
        <v>759</v>
      </c>
      <c r="OUK315" s="417" t="s">
        <v>263</v>
      </c>
      <c r="OUL315" s="414" t="s">
        <v>649</v>
      </c>
      <c r="OUM315" s="415">
        <v>26.47</v>
      </c>
      <c r="OUN315" s="418" t="s">
        <v>759</v>
      </c>
      <c r="OUO315" s="417" t="s">
        <v>263</v>
      </c>
      <c r="OUP315" s="414" t="s">
        <v>649</v>
      </c>
      <c r="OUQ315" s="415">
        <v>26.47</v>
      </c>
      <c r="OUR315" s="418" t="s">
        <v>759</v>
      </c>
      <c r="OUS315" s="417" t="s">
        <v>263</v>
      </c>
      <c r="OUT315" s="414" t="s">
        <v>649</v>
      </c>
      <c r="OUU315" s="415">
        <v>26.47</v>
      </c>
      <c r="OUV315" s="418" t="s">
        <v>759</v>
      </c>
      <c r="OUW315" s="417" t="s">
        <v>263</v>
      </c>
      <c r="OUX315" s="414" t="s">
        <v>649</v>
      </c>
      <c r="OUY315" s="415">
        <v>26.47</v>
      </c>
      <c r="OUZ315" s="418" t="s">
        <v>759</v>
      </c>
      <c r="OVA315" s="417" t="s">
        <v>263</v>
      </c>
      <c r="OVB315" s="414" t="s">
        <v>649</v>
      </c>
      <c r="OVC315" s="415">
        <v>26.47</v>
      </c>
      <c r="OVD315" s="418" t="s">
        <v>759</v>
      </c>
      <c r="OVE315" s="417" t="s">
        <v>263</v>
      </c>
      <c r="OVF315" s="414" t="s">
        <v>649</v>
      </c>
      <c r="OVG315" s="415">
        <v>26.47</v>
      </c>
      <c r="OVH315" s="418" t="s">
        <v>759</v>
      </c>
      <c r="OVI315" s="417" t="s">
        <v>263</v>
      </c>
      <c r="OVJ315" s="414" t="s">
        <v>649</v>
      </c>
      <c r="OVK315" s="415">
        <v>26.47</v>
      </c>
      <c r="OVL315" s="418" t="s">
        <v>759</v>
      </c>
      <c r="OVM315" s="417" t="s">
        <v>263</v>
      </c>
      <c r="OVN315" s="414" t="s">
        <v>649</v>
      </c>
      <c r="OVO315" s="415">
        <v>26.47</v>
      </c>
      <c r="OVP315" s="418" t="s">
        <v>759</v>
      </c>
      <c r="OVQ315" s="417" t="s">
        <v>263</v>
      </c>
      <c r="OVR315" s="414" t="s">
        <v>649</v>
      </c>
      <c r="OVS315" s="415">
        <v>26.47</v>
      </c>
      <c r="OVT315" s="418" t="s">
        <v>759</v>
      </c>
      <c r="OVU315" s="417" t="s">
        <v>263</v>
      </c>
      <c r="OVV315" s="414" t="s">
        <v>649</v>
      </c>
      <c r="OVW315" s="415">
        <v>26.47</v>
      </c>
      <c r="OVX315" s="418" t="s">
        <v>759</v>
      </c>
      <c r="OVY315" s="417" t="s">
        <v>263</v>
      </c>
      <c r="OVZ315" s="414" t="s">
        <v>649</v>
      </c>
      <c r="OWA315" s="415">
        <v>26.47</v>
      </c>
      <c r="OWB315" s="418" t="s">
        <v>759</v>
      </c>
      <c r="OWC315" s="417" t="s">
        <v>263</v>
      </c>
      <c r="OWD315" s="414" t="s">
        <v>649</v>
      </c>
      <c r="OWE315" s="415">
        <v>26.47</v>
      </c>
      <c r="OWF315" s="418" t="s">
        <v>759</v>
      </c>
      <c r="OWG315" s="417" t="s">
        <v>263</v>
      </c>
      <c r="OWH315" s="414" t="s">
        <v>649</v>
      </c>
      <c r="OWI315" s="415">
        <v>26.47</v>
      </c>
      <c r="OWJ315" s="418" t="s">
        <v>759</v>
      </c>
      <c r="OWK315" s="417" t="s">
        <v>263</v>
      </c>
      <c r="OWL315" s="414" t="s">
        <v>649</v>
      </c>
      <c r="OWM315" s="415">
        <v>26.47</v>
      </c>
      <c r="OWN315" s="418" t="s">
        <v>759</v>
      </c>
      <c r="OWO315" s="417" t="s">
        <v>263</v>
      </c>
      <c r="OWP315" s="414" t="s">
        <v>649</v>
      </c>
      <c r="OWQ315" s="415">
        <v>26.47</v>
      </c>
      <c r="OWR315" s="418" t="s">
        <v>759</v>
      </c>
      <c r="OWS315" s="417" t="s">
        <v>263</v>
      </c>
      <c r="OWT315" s="414" t="s">
        <v>649</v>
      </c>
      <c r="OWU315" s="415">
        <v>26.47</v>
      </c>
      <c r="OWV315" s="418" t="s">
        <v>759</v>
      </c>
      <c r="OWW315" s="417" t="s">
        <v>263</v>
      </c>
      <c r="OWX315" s="414" t="s">
        <v>649</v>
      </c>
      <c r="OWY315" s="415">
        <v>26.47</v>
      </c>
      <c r="OWZ315" s="418" t="s">
        <v>759</v>
      </c>
      <c r="OXA315" s="417" t="s">
        <v>263</v>
      </c>
      <c r="OXB315" s="414" t="s">
        <v>649</v>
      </c>
      <c r="OXC315" s="415">
        <v>26.47</v>
      </c>
      <c r="OXD315" s="418" t="s">
        <v>759</v>
      </c>
      <c r="OXE315" s="417" t="s">
        <v>263</v>
      </c>
      <c r="OXF315" s="414" t="s">
        <v>649</v>
      </c>
      <c r="OXG315" s="415">
        <v>26.47</v>
      </c>
      <c r="OXH315" s="418" t="s">
        <v>759</v>
      </c>
      <c r="OXI315" s="417" t="s">
        <v>263</v>
      </c>
      <c r="OXJ315" s="414" t="s">
        <v>649</v>
      </c>
      <c r="OXK315" s="415">
        <v>26.47</v>
      </c>
      <c r="OXL315" s="418" t="s">
        <v>759</v>
      </c>
      <c r="OXM315" s="417" t="s">
        <v>263</v>
      </c>
      <c r="OXN315" s="414" t="s">
        <v>649</v>
      </c>
      <c r="OXO315" s="415">
        <v>26.47</v>
      </c>
      <c r="OXP315" s="418" t="s">
        <v>759</v>
      </c>
      <c r="OXQ315" s="417" t="s">
        <v>263</v>
      </c>
      <c r="OXR315" s="414" t="s">
        <v>649</v>
      </c>
      <c r="OXS315" s="415">
        <v>26.47</v>
      </c>
      <c r="OXT315" s="418" t="s">
        <v>759</v>
      </c>
      <c r="OXU315" s="417" t="s">
        <v>263</v>
      </c>
      <c r="OXV315" s="414" t="s">
        <v>649</v>
      </c>
      <c r="OXW315" s="415">
        <v>26.47</v>
      </c>
      <c r="OXX315" s="418" t="s">
        <v>759</v>
      </c>
      <c r="OXY315" s="417" t="s">
        <v>263</v>
      </c>
      <c r="OXZ315" s="414" t="s">
        <v>649</v>
      </c>
      <c r="OYA315" s="415">
        <v>26.47</v>
      </c>
      <c r="OYB315" s="418" t="s">
        <v>759</v>
      </c>
      <c r="OYC315" s="417" t="s">
        <v>263</v>
      </c>
      <c r="OYD315" s="414" t="s">
        <v>649</v>
      </c>
      <c r="OYE315" s="415">
        <v>26.47</v>
      </c>
      <c r="OYF315" s="418" t="s">
        <v>759</v>
      </c>
      <c r="OYG315" s="417" t="s">
        <v>263</v>
      </c>
      <c r="OYH315" s="414" t="s">
        <v>649</v>
      </c>
      <c r="OYI315" s="415">
        <v>26.47</v>
      </c>
      <c r="OYJ315" s="418" t="s">
        <v>759</v>
      </c>
      <c r="OYK315" s="417" t="s">
        <v>263</v>
      </c>
      <c r="OYL315" s="414" t="s">
        <v>649</v>
      </c>
      <c r="OYM315" s="415">
        <v>26.47</v>
      </c>
      <c r="OYN315" s="418" t="s">
        <v>759</v>
      </c>
      <c r="OYO315" s="417" t="s">
        <v>263</v>
      </c>
      <c r="OYP315" s="414" t="s">
        <v>649</v>
      </c>
      <c r="OYQ315" s="415">
        <v>26.47</v>
      </c>
      <c r="OYR315" s="418" t="s">
        <v>759</v>
      </c>
      <c r="OYS315" s="417" t="s">
        <v>263</v>
      </c>
      <c r="OYT315" s="414" t="s">
        <v>649</v>
      </c>
      <c r="OYU315" s="415">
        <v>26.47</v>
      </c>
      <c r="OYV315" s="418" t="s">
        <v>759</v>
      </c>
      <c r="OYW315" s="417" t="s">
        <v>263</v>
      </c>
      <c r="OYX315" s="414" t="s">
        <v>649</v>
      </c>
      <c r="OYY315" s="415">
        <v>26.47</v>
      </c>
      <c r="OYZ315" s="418" t="s">
        <v>759</v>
      </c>
      <c r="OZA315" s="417" t="s">
        <v>263</v>
      </c>
      <c r="OZB315" s="414" t="s">
        <v>649</v>
      </c>
      <c r="OZC315" s="415">
        <v>26.47</v>
      </c>
      <c r="OZD315" s="418" t="s">
        <v>759</v>
      </c>
      <c r="OZE315" s="417" t="s">
        <v>263</v>
      </c>
      <c r="OZF315" s="414" t="s">
        <v>649</v>
      </c>
      <c r="OZG315" s="415">
        <v>26.47</v>
      </c>
      <c r="OZH315" s="418" t="s">
        <v>759</v>
      </c>
      <c r="OZI315" s="417" t="s">
        <v>263</v>
      </c>
      <c r="OZJ315" s="414" t="s">
        <v>649</v>
      </c>
      <c r="OZK315" s="415">
        <v>26.47</v>
      </c>
      <c r="OZL315" s="418" t="s">
        <v>759</v>
      </c>
      <c r="OZM315" s="417" t="s">
        <v>263</v>
      </c>
      <c r="OZN315" s="414" t="s">
        <v>649</v>
      </c>
      <c r="OZO315" s="415">
        <v>26.47</v>
      </c>
      <c r="OZP315" s="418" t="s">
        <v>759</v>
      </c>
      <c r="OZQ315" s="417" t="s">
        <v>263</v>
      </c>
      <c r="OZR315" s="414" t="s">
        <v>649</v>
      </c>
      <c r="OZS315" s="415">
        <v>26.47</v>
      </c>
      <c r="OZT315" s="418" t="s">
        <v>759</v>
      </c>
      <c r="OZU315" s="417" t="s">
        <v>263</v>
      </c>
      <c r="OZV315" s="414" t="s">
        <v>649</v>
      </c>
      <c r="OZW315" s="415">
        <v>26.47</v>
      </c>
      <c r="OZX315" s="418" t="s">
        <v>759</v>
      </c>
      <c r="OZY315" s="417" t="s">
        <v>263</v>
      </c>
      <c r="OZZ315" s="414" t="s">
        <v>649</v>
      </c>
      <c r="PAA315" s="415">
        <v>26.47</v>
      </c>
      <c r="PAB315" s="418" t="s">
        <v>759</v>
      </c>
      <c r="PAC315" s="417" t="s">
        <v>263</v>
      </c>
      <c r="PAD315" s="414" t="s">
        <v>649</v>
      </c>
      <c r="PAE315" s="415">
        <v>26.47</v>
      </c>
      <c r="PAF315" s="418" t="s">
        <v>759</v>
      </c>
      <c r="PAG315" s="417" t="s">
        <v>263</v>
      </c>
      <c r="PAH315" s="414" t="s">
        <v>649</v>
      </c>
      <c r="PAI315" s="415">
        <v>26.47</v>
      </c>
      <c r="PAJ315" s="418" t="s">
        <v>759</v>
      </c>
      <c r="PAK315" s="417" t="s">
        <v>263</v>
      </c>
      <c r="PAL315" s="414" t="s">
        <v>649</v>
      </c>
      <c r="PAM315" s="415">
        <v>26.47</v>
      </c>
      <c r="PAN315" s="418" t="s">
        <v>759</v>
      </c>
      <c r="PAO315" s="417" t="s">
        <v>263</v>
      </c>
      <c r="PAP315" s="414" t="s">
        <v>649</v>
      </c>
      <c r="PAQ315" s="415">
        <v>26.47</v>
      </c>
      <c r="PAR315" s="418" t="s">
        <v>759</v>
      </c>
      <c r="PAS315" s="417" t="s">
        <v>263</v>
      </c>
      <c r="PAT315" s="414" t="s">
        <v>649</v>
      </c>
      <c r="PAU315" s="415">
        <v>26.47</v>
      </c>
      <c r="PAV315" s="418" t="s">
        <v>759</v>
      </c>
      <c r="PAW315" s="417" t="s">
        <v>263</v>
      </c>
      <c r="PAX315" s="414" t="s">
        <v>649</v>
      </c>
      <c r="PAY315" s="415">
        <v>26.47</v>
      </c>
      <c r="PAZ315" s="418" t="s">
        <v>759</v>
      </c>
      <c r="PBA315" s="417" t="s">
        <v>263</v>
      </c>
      <c r="PBB315" s="414" t="s">
        <v>649</v>
      </c>
      <c r="PBC315" s="415">
        <v>26.47</v>
      </c>
      <c r="PBD315" s="418" t="s">
        <v>759</v>
      </c>
      <c r="PBE315" s="417" t="s">
        <v>263</v>
      </c>
      <c r="PBF315" s="414" t="s">
        <v>649</v>
      </c>
      <c r="PBG315" s="415">
        <v>26.47</v>
      </c>
      <c r="PBH315" s="418" t="s">
        <v>759</v>
      </c>
      <c r="PBI315" s="417" t="s">
        <v>263</v>
      </c>
      <c r="PBJ315" s="414" t="s">
        <v>649</v>
      </c>
      <c r="PBK315" s="415">
        <v>26.47</v>
      </c>
      <c r="PBL315" s="418" t="s">
        <v>759</v>
      </c>
      <c r="PBM315" s="417" t="s">
        <v>263</v>
      </c>
      <c r="PBN315" s="414" t="s">
        <v>649</v>
      </c>
      <c r="PBO315" s="415">
        <v>26.47</v>
      </c>
      <c r="PBP315" s="418" t="s">
        <v>759</v>
      </c>
      <c r="PBQ315" s="417" t="s">
        <v>263</v>
      </c>
      <c r="PBR315" s="414" t="s">
        <v>649</v>
      </c>
      <c r="PBS315" s="415">
        <v>26.47</v>
      </c>
      <c r="PBT315" s="418" t="s">
        <v>759</v>
      </c>
      <c r="PBU315" s="417" t="s">
        <v>263</v>
      </c>
      <c r="PBV315" s="414" t="s">
        <v>649</v>
      </c>
      <c r="PBW315" s="415">
        <v>26.47</v>
      </c>
      <c r="PBX315" s="418" t="s">
        <v>759</v>
      </c>
      <c r="PBY315" s="417" t="s">
        <v>263</v>
      </c>
      <c r="PBZ315" s="414" t="s">
        <v>649</v>
      </c>
      <c r="PCA315" s="415">
        <v>26.47</v>
      </c>
      <c r="PCB315" s="418" t="s">
        <v>759</v>
      </c>
      <c r="PCC315" s="417" t="s">
        <v>263</v>
      </c>
      <c r="PCD315" s="414" t="s">
        <v>649</v>
      </c>
      <c r="PCE315" s="415">
        <v>26.47</v>
      </c>
      <c r="PCF315" s="418" t="s">
        <v>759</v>
      </c>
      <c r="PCG315" s="417" t="s">
        <v>263</v>
      </c>
      <c r="PCH315" s="414" t="s">
        <v>649</v>
      </c>
      <c r="PCI315" s="415">
        <v>26.47</v>
      </c>
      <c r="PCJ315" s="418" t="s">
        <v>759</v>
      </c>
      <c r="PCK315" s="417" t="s">
        <v>263</v>
      </c>
      <c r="PCL315" s="414" t="s">
        <v>649</v>
      </c>
      <c r="PCM315" s="415">
        <v>26.47</v>
      </c>
      <c r="PCN315" s="418" t="s">
        <v>759</v>
      </c>
      <c r="PCO315" s="417" t="s">
        <v>263</v>
      </c>
      <c r="PCP315" s="414" t="s">
        <v>649</v>
      </c>
      <c r="PCQ315" s="415">
        <v>26.47</v>
      </c>
      <c r="PCR315" s="418" t="s">
        <v>759</v>
      </c>
      <c r="PCS315" s="417" t="s">
        <v>263</v>
      </c>
      <c r="PCT315" s="414" t="s">
        <v>649</v>
      </c>
      <c r="PCU315" s="415">
        <v>26.47</v>
      </c>
      <c r="PCV315" s="418" t="s">
        <v>759</v>
      </c>
      <c r="PCW315" s="417" t="s">
        <v>263</v>
      </c>
      <c r="PCX315" s="414" t="s">
        <v>649</v>
      </c>
      <c r="PCY315" s="415">
        <v>26.47</v>
      </c>
      <c r="PCZ315" s="418" t="s">
        <v>759</v>
      </c>
      <c r="PDA315" s="417" t="s">
        <v>263</v>
      </c>
      <c r="PDB315" s="414" t="s">
        <v>649</v>
      </c>
      <c r="PDC315" s="415">
        <v>26.47</v>
      </c>
      <c r="PDD315" s="418" t="s">
        <v>759</v>
      </c>
      <c r="PDE315" s="417" t="s">
        <v>263</v>
      </c>
      <c r="PDF315" s="414" t="s">
        <v>649</v>
      </c>
      <c r="PDG315" s="415">
        <v>26.47</v>
      </c>
      <c r="PDH315" s="418" t="s">
        <v>759</v>
      </c>
      <c r="PDI315" s="417" t="s">
        <v>263</v>
      </c>
      <c r="PDJ315" s="414" t="s">
        <v>649</v>
      </c>
      <c r="PDK315" s="415">
        <v>26.47</v>
      </c>
      <c r="PDL315" s="418" t="s">
        <v>759</v>
      </c>
      <c r="PDM315" s="417" t="s">
        <v>263</v>
      </c>
      <c r="PDN315" s="414" t="s">
        <v>649</v>
      </c>
      <c r="PDO315" s="415">
        <v>26.47</v>
      </c>
      <c r="PDP315" s="418" t="s">
        <v>759</v>
      </c>
      <c r="PDQ315" s="417" t="s">
        <v>263</v>
      </c>
      <c r="PDR315" s="414" t="s">
        <v>649</v>
      </c>
      <c r="PDS315" s="415">
        <v>26.47</v>
      </c>
      <c r="PDT315" s="418" t="s">
        <v>759</v>
      </c>
      <c r="PDU315" s="417" t="s">
        <v>263</v>
      </c>
      <c r="PDV315" s="414" t="s">
        <v>649</v>
      </c>
      <c r="PDW315" s="415">
        <v>26.47</v>
      </c>
      <c r="PDX315" s="418" t="s">
        <v>759</v>
      </c>
      <c r="PDY315" s="417" t="s">
        <v>263</v>
      </c>
      <c r="PDZ315" s="414" t="s">
        <v>649</v>
      </c>
      <c r="PEA315" s="415">
        <v>26.47</v>
      </c>
      <c r="PEB315" s="418" t="s">
        <v>759</v>
      </c>
      <c r="PEC315" s="417" t="s">
        <v>263</v>
      </c>
      <c r="PED315" s="414" t="s">
        <v>649</v>
      </c>
      <c r="PEE315" s="415">
        <v>26.47</v>
      </c>
      <c r="PEF315" s="418" t="s">
        <v>759</v>
      </c>
      <c r="PEG315" s="417" t="s">
        <v>263</v>
      </c>
      <c r="PEH315" s="414" t="s">
        <v>649</v>
      </c>
      <c r="PEI315" s="415">
        <v>26.47</v>
      </c>
      <c r="PEJ315" s="418" t="s">
        <v>759</v>
      </c>
      <c r="PEK315" s="417" t="s">
        <v>263</v>
      </c>
      <c r="PEL315" s="414" t="s">
        <v>649</v>
      </c>
      <c r="PEM315" s="415">
        <v>26.47</v>
      </c>
      <c r="PEN315" s="418" t="s">
        <v>759</v>
      </c>
      <c r="PEO315" s="417" t="s">
        <v>263</v>
      </c>
      <c r="PEP315" s="414" t="s">
        <v>649</v>
      </c>
      <c r="PEQ315" s="415">
        <v>26.47</v>
      </c>
      <c r="PER315" s="418" t="s">
        <v>759</v>
      </c>
      <c r="PES315" s="417" t="s">
        <v>263</v>
      </c>
      <c r="PET315" s="414" t="s">
        <v>649</v>
      </c>
      <c r="PEU315" s="415">
        <v>26.47</v>
      </c>
      <c r="PEV315" s="418" t="s">
        <v>759</v>
      </c>
      <c r="PEW315" s="417" t="s">
        <v>263</v>
      </c>
      <c r="PEX315" s="414" t="s">
        <v>649</v>
      </c>
      <c r="PEY315" s="415">
        <v>26.47</v>
      </c>
      <c r="PEZ315" s="418" t="s">
        <v>759</v>
      </c>
      <c r="PFA315" s="417" t="s">
        <v>263</v>
      </c>
      <c r="PFB315" s="414" t="s">
        <v>649</v>
      </c>
      <c r="PFC315" s="415">
        <v>26.47</v>
      </c>
      <c r="PFD315" s="418" t="s">
        <v>759</v>
      </c>
      <c r="PFE315" s="417" t="s">
        <v>263</v>
      </c>
      <c r="PFF315" s="414" t="s">
        <v>649</v>
      </c>
      <c r="PFG315" s="415">
        <v>26.47</v>
      </c>
      <c r="PFH315" s="418" t="s">
        <v>759</v>
      </c>
      <c r="PFI315" s="417" t="s">
        <v>263</v>
      </c>
      <c r="PFJ315" s="414" t="s">
        <v>649</v>
      </c>
      <c r="PFK315" s="415">
        <v>26.47</v>
      </c>
      <c r="PFL315" s="418" t="s">
        <v>759</v>
      </c>
      <c r="PFM315" s="417" t="s">
        <v>263</v>
      </c>
      <c r="PFN315" s="414" t="s">
        <v>649</v>
      </c>
      <c r="PFO315" s="415">
        <v>26.47</v>
      </c>
      <c r="PFP315" s="418" t="s">
        <v>759</v>
      </c>
      <c r="PFQ315" s="417" t="s">
        <v>263</v>
      </c>
      <c r="PFR315" s="414" t="s">
        <v>649</v>
      </c>
      <c r="PFS315" s="415">
        <v>26.47</v>
      </c>
      <c r="PFT315" s="418" t="s">
        <v>759</v>
      </c>
      <c r="PFU315" s="417" t="s">
        <v>263</v>
      </c>
      <c r="PFV315" s="414" t="s">
        <v>649</v>
      </c>
      <c r="PFW315" s="415">
        <v>26.47</v>
      </c>
      <c r="PFX315" s="418" t="s">
        <v>759</v>
      </c>
      <c r="PFY315" s="417" t="s">
        <v>263</v>
      </c>
      <c r="PFZ315" s="414" t="s">
        <v>649</v>
      </c>
      <c r="PGA315" s="415">
        <v>26.47</v>
      </c>
      <c r="PGB315" s="418" t="s">
        <v>759</v>
      </c>
      <c r="PGC315" s="417" t="s">
        <v>263</v>
      </c>
      <c r="PGD315" s="414" t="s">
        <v>649</v>
      </c>
      <c r="PGE315" s="415">
        <v>26.47</v>
      </c>
      <c r="PGF315" s="418" t="s">
        <v>759</v>
      </c>
      <c r="PGG315" s="417" t="s">
        <v>263</v>
      </c>
      <c r="PGH315" s="414" t="s">
        <v>649</v>
      </c>
      <c r="PGI315" s="415">
        <v>26.47</v>
      </c>
      <c r="PGJ315" s="418" t="s">
        <v>759</v>
      </c>
      <c r="PGK315" s="417" t="s">
        <v>263</v>
      </c>
      <c r="PGL315" s="414" t="s">
        <v>649</v>
      </c>
      <c r="PGM315" s="415">
        <v>26.47</v>
      </c>
      <c r="PGN315" s="418" t="s">
        <v>759</v>
      </c>
      <c r="PGO315" s="417" t="s">
        <v>263</v>
      </c>
      <c r="PGP315" s="414" t="s">
        <v>649</v>
      </c>
      <c r="PGQ315" s="415">
        <v>26.47</v>
      </c>
      <c r="PGR315" s="418" t="s">
        <v>759</v>
      </c>
      <c r="PGS315" s="417" t="s">
        <v>263</v>
      </c>
      <c r="PGT315" s="414" t="s">
        <v>649</v>
      </c>
      <c r="PGU315" s="415">
        <v>26.47</v>
      </c>
      <c r="PGV315" s="418" t="s">
        <v>759</v>
      </c>
      <c r="PGW315" s="417" t="s">
        <v>263</v>
      </c>
      <c r="PGX315" s="414" t="s">
        <v>649</v>
      </c>
      <c r="PGY315" s="415">
        <v>26.47</v>
      </c>
      <c r="PGZ315" s="418" t="s">
        <v>759</v>
      </c>
      <c r="PHA315" s="417" t="s">
        <v>263</v>
      </c>
      <c r="PHB315" s="414" t="s">
        <v>649</v>
      </c>
      <c r="PHC315" s="415">
        <v>26.47</v>
      </c>
      <c r="PHD315" s="418" t="s">
        <v>759</v>
      </c>
      <c r="PHE315" s="417" t="s">
        <v>263</v>
      </c>
      <c r="PHF315" s="414" t="s">
        <v>649</v>
      </c>
      <c r="PHG315" s="415">
        <v>26.47</v>
      </c>
      <c r="PHH315" s="418" t="s">
        <v>759</v>
      </c>
      <c r="PHI315" s="417" t="s">
        <v>263</v>
      </c>
      <c r="PHJ315" s="414" t="s">
        <v>649</v>
      </c>
      <c r="PHK315" s="415">
        <v>26.47</v>
      </c>
      <c r="PHL315" s="418" t="s">
        <v>759</v>
      </c>
      <c r="PHM315" s="417" t="s">
        <v>263</v>
      </c>
      <c r="PHN315" s="414" t="s">
        <v>649</v>
      </c>
      <c r="PHO315" s="415">
        <v>26.47</v>
      </c>
      <c r="PHP315" s="418" t="s">
        <v>759</v>
      </c>
      <c r="PHQ315" s="417" t="s">
        <v>263</v>
      </c>
      <c r="PHR315" s="414" t="s">
        <v>649</v>
      </c>
      <c r="PHS315" s="415">
        <v>26.47</v>
      </c>
      <c r="PHT315" s="418" t="s">
        <v>759</v>
      </c>
      <c r="PHU315" s="417" t="s">
        <v>263</v>
      </c>
      <c r="PHV315" s="414" t="s">
        <v>649</v>
      </c>
      <c r="PHW315" s="415">
        <v>26.47</v>
      </c>
      <c r="PHX315" s="418" t="s">
        <v>759</v>
      </c>
      <c r="PHY315" s="417" t="s">
        <v>263</v>
      </c>
      <c r="PHZ315" s="414" t="s">
        <v>649</v>
      </c>
      <c r="PIA315" s="415">
        <v>26.47</v>
      </c>
      <c r="PIB315" s="418" t="s">
        <v>759</v>
      </c>
      <c r="PIC315" s="417" t="s">
        <v>263</v>
      </c>
      <c r="PID315" s="414" t="s">
        <v>649</v>
      </c>
      <c r="PIE315" s="415">
        <v>26.47</v>
      </c>
      <c r="PIF315" s="418" t="s">
        <v>759</v>
      </c>
      <c r="PIG315" s="417" t="s">
        <v>263</v>
      </c>
      <c r="PIH315" s="414" t="s">
        <v>649</v>
      </c>
      <c r="PII315" s="415">
        <v>26.47</v>
      </c>
      <c r="PIJ315" s="418" t="s">
        <v>759</v>
      </c>
      <c r="PIK315" s="417" t="s">
        <v>263</v>
      </c>
      <c r="PIL315" s="414" t="s">
        <v>649</v>
      </c>
      <c r="PIM315" s="415">
        <v>26.47</v>
      </c>
      <c r="PIN315" s="418" t="s">
        <v>759</v>
      </c>
      <c r="PIO315" s="417" t="s">
        <v>263</v>
      </c>
      <c r="PIP315" s="414" t="s">
        <v>649</v>
      </c>
      <c r="PIQ315" s="415">
        <v>26.47</v>
      </c>
      <c r="PIR315" s="418" t="s">
        <v>759</v>
      </c>
      <c r="PIS315" s="417" t="s">
        <v>263</v>
      </c>
      <c r="PIT315" s="414" t="s">
        <v>649</v>
      </c>
      <c r="PIU315" s="415">
        <v>26.47</v>
      </c>
      <c r="PIV315" s="418" t="s">
        <v>759</v>
      </c>
      <c r="PIW315" s="417" t="s">
        <v>263</v>
      </c>
      <c r="PIX315" s="414" t="s">
        <v>649</v>
      </c>
      <c r="PIY315" s="415">
        <v>26.47</v>
      </c>
      <c r="PIZ315" s="418" t="s">
        <v>759</v>
      </c>
      <c r="PJA315" s="417" t="s">
        <v>263</v>
      </c>
      <c r="PJB315" s="414" t="s">
        <v>649</v>
      </c>
      <c r="PJC315" s="415">
        <v>26.47</v>
      </c>
      <c r="PJD315" s="418" t="s">
        <v>759</v>
      </c>
      <c r="PJE315" s="417" t="s">
        <v>263</v>
      </c>
      <c r="PJF315" s="414" t="s">
        <v>649</v>
      </c>
      <c r="PJG315" s="415">
        <v>26.47</v>
      </c>
      <c r="PJH315" s="418" t="s">
        <v>759</v>
      </c>
      <c r="PJI315" s="417" t="s">
        <v>263</v>
      </c>
      <c r="PJJ315" s="414" t="s">
        <v>649</v>
      </c>
      <c r="PJK315" s="415">
        <v>26.47</v>
      </c>
      <c r="PJL315" s="418" t="s">
        <v>759</v>
      </c>
      <c r="PJM315" s="417" t="s">
        <v>263</v>
      </c>
      <c r="PJN315" s="414" t="s">
        <v>649</v>
      </c>
      <c r="PJO315" s="415">
        <v>26.47</v>
      </c>
      <c r="PJP315" s="418" t="s">
        <v>759</v>
      </c>
      <c r="PJQ315" s="417" t="s">
        <v>263</v>
      </c>
      <c r="PJR315" s="414" t="s">
        <v>649</v>
      </c>
      <c r="PJS315" s="415">
        <v>26.47</v>
      </c>
      <c r="PJT315" s="418" t="s">
        <v>759</v>
      </c>
      <c r="PJU315" s="417" t="s">
        <v>263</v>
      </c>
      <c r="PJV315" s="414" t="s">
        <v>649</v>
      </c>
      <c r="PJW315" s="415">
        <v>26.47</v>
      </c>
      <c r="PJX315" s="418" t="s">
        <v>759</v>
      </c>
      <c r="PJY315" s="417" t="s">
        <v>263</v>
      </c>
      <c r="PJZ315" s="414" t="s">
        <v>649</v>
      </c>
      <c r="PKA315" s="415">
        <v>26.47</v>
      </c>
      <c r="PKB315" s="418" t="s">
        <v>759</v>
      </c>
      <c r="PKC315" s="417" t="s">
        <v>263</v>
      </c>
      <c r="PKD315" s="414" t="s">
        <v>649</v>
      </c>
      <c r="PKE315" s="415">
        <v>26.47</v>
      </c>
      <c r="PKF315" s="418" t="s">
        <v>759</v>
      </c>
      <c r="PKG315" s="417" t="s">
        <v>263</v>
      </c>
      <c r="PKH315" s="414" t="s">
        <v>649</v>
      </c>
      <c r="PKI315" s="415">
        <v>26.47</v>
      </c>
      <c r="PKJ315" s="418" t="s">
        <v>759</v>
      </c>
      <c r="PKK315" s="417" t="s">
        <v>263</v>
      </c>
      <c r="PKL315" s="414" t="s">
        <v>649</v>
      </c>
      <c r="PKM315" s="415">
        <v>26.47</v>
      </c>
      <c r="PKN315" s="418" t="s">
        <v>759</v>
      </c>
      <c r="PKO315" s="417" t="s">
        <v>263</v>
      </c>
      <c r="PKP315" s="414" t="s">
        <v>649</v>
      </c>
      <c r="PKQ315" s="415">
        <v>26.47</v>
      </c>
      <c r="PKR315" s="418" t="s">
        <v>759</v>
      </c>
      <c r="PKS315" s="417" t="s">
        <v>263</v>
      </c>
      <c r="PKT315" s="414" t="s">
        <v>649</v>
      </c>
      <c r="PKU315" s="415">
        <v>26.47</v>
      </c>
      <c r="PKV315" s="418" t="s">
        <v>759</v>
      </c>
      <c r="PKW315" s="417" t="s">
        <v>263</v>
      </c>
      <c r="PKX315" s="414" t="s">
        <v>649</v>
      </c>
      <c r="PKY315" s="415">
        <v>26.47</v>
      </c>
      <c r="PKZ315" s="418" t="s">
        <v>759</v>
      </c>
      <c r="PLA315" s="417" t="s">
        <v>263</v>
      </c>
      <c r="PLB315" s="414" t="s">
        <v>649</v>
      </c>
      <c r="PLC315" s="415">
        <v>26.47</v>
      </c>
      <c r="PLD315" s="418" t="s">
        <v>759</v>
      </c>
      <c r="PLE315" s="417" t="s">
        <v>263</v>
      </c>
      <c r="PLF315" s="414" t="s">
        <v>649</v>
      </c>
      <c r="PLG315" s="415">
        <v>26.47</v>
      </c>
      <c r="PLH315" s="418" t="s">
        <v>759</v>
      </c>
      <c r="PLI315" s="417" t="s">
        <v>263</v>
      </c>
      <c r="PLJ315" s="414" t="s">
        <v>649</v>
      </c>
      <c r="PLK315" s="415">
        <v>26.47</v>
      </c>
      <c r="PLL315" s="418" t="s">
        <v>759</v>
      </c>
      <c r="PLM315" s="417" t="s">
        <v>263</v>
      </c>
      <c r="PLN315" s="414" t="s">
        <v>649</v>
      </c>
      <c r="PLO315" s="415">
        <v>26.47</v>
      </c>
      <c r="PLP315" s="418" t="s">
        <v>759</v>
      </c>
      <c r="PLQ315" s="417" t="s">
        <v>263</v>
      </c>
      <c r="PLR315" s="414" t="s">
        <v>649</v>
      </c>
      <c r="PLS315" s="415">
        <v>26.47</v>
      </c>
      <c r="PLT315" s="418" t="s">
        <v>759</v>
      </c>
      <c r="PLU315" s="417" t="s">
        <v>263</v>
      </c>
      <c r="PLV315" s="414" t="s">
        <v>649</v>
      </c>
      <c r="PLW315" s="415">
        <v>26.47</v>
      </c>
      <c r="PLX315" s="418" t="s">
        <v>759</v>
      </c>
      <c r="PLY315" s="417" t="s">
        <v>263</v>
      </c>
      <c r="PLZ315" s="414" t="s">
        <v>649</v>
      </c>
      <c r="PMA315" s="415">
        <v>26.47</v>
      </c>
      <c r="PMB315" s="418" t="s">
        <v>759</v>
      </c>
      <c r="PMC315" s="417" t="s">
        <v>263</v>
      </c>
      <c r="PMD315" s="414" t="s">
        <v>649</v>
      </c>
      <c r="PME315" s="415">
        <v>26.47</v>
      </c>
      <c r="PMF315" s="418" t="s">
        <v>759</v>
      </c>
      <c r="PMG315" s="417" t="s">
        <v>263</v>
      </c>
      <c r="PMH315" s="414" t="s">
        <v>649</v>
      </c>
      <c r="PMI315" s="415">
        <v>26.47</v>
      </c>
      <c r="PMJ315" s="418" t="s">
        <v>759</v>
      </c>
      <c r="PMK315" s="417" t="s">
        <v>263</v>
      </c>
      <c r="PML315" s="414" t="s">
        <v>649</v>
      </c>
      <c r="PMM315" s="415">
        <v>26.47</v>
      </c>
      <c r="PMN315" s="418" t="s">
        <v>759</v>
      </c>
      <c r="PMO315" s="417" t="s">
        <v>263</v>
      </c>
      <c r="PMP315" s="414" t="s">
        <v>649</v>
      </c>
      <c r="PMQ315" s="415">
        <v>26.47</v>
      </c>
      <c r="PMR315" s="418" t="s">
        <v>759</v>
      </c>
      <c r="PMS315" s="417" t="s">
        <v>263</v>
      </c>
      <c r="PMT315" s="414" t="s">
        <v>649</v>
      </c>
      <c r="PMU315" s="415">
        <v>26.47</v>
      </c>
      <c r="PMV315" s="418" t="s">
        <v>759</v>
      </c>
      <c r="PMW315" s="417" t="s">
        <v>263</v>
      </c>
      <c r="PMX315" s="414" t="s">
        <v>649</v>
      </c>
      <c r="PMY315" s="415">
        <v>26.47</v>
      </c>
      <c r="PMZ315" s="418" t="s">
        <v>759</v>
      </c>
      <c r="PNA315" s="417" t="s">
        <v>263</v>
      </c>
      <c r="PNB315" s="414" t="s">
        <v>649</v>
      </c>
      <c r="PNC315" s="415">
        <v>26.47</v>
      </c>
      <c r="PND315" s="418" t="s">
        <v>759</v>
      </c>
      <c r="PNE315" s="417" t="s">
        <v>263</v>
      </c>
      <c r="PNF315" s="414" t="s">
        <v>649</v>
      </c>
      <c r="PNG315" s="415">
        <v>26.47</v>
      </c>
      <c r="PNH315" s="418" t="s">
        <v>759</v>
      </c>
      <c r="PNI315" s="417" t="s">
        <v>263</v>
      </c>
      <c r="PNJ315" s="414" t="s">
        <v>649</v>
      </c>
      <c r="PNK315" s="415">
        <v>26.47</v>
      </c>
      <c r="PNL315" s="418" t="s">
        <v>759</v>
      </c>
      <c r="PNM315" s="417" t="s">
        <v>263</v>
      </c>
      <c r="PNN315" s="414" t="s">
        <v>649</v>
      </c>
      <c r="PNO315" s="415">
        <v>26.47</v>
      </c>
      <c r="PNP315" s="418" t="s">
        <v>759</v>
      </c>
      <c r="PNQ315" s="417" t="s">
        <v>263</v>
      </c>
      <c r="PNR315" s="414" t="s">
        <v>649</v>
      </c>
      <c r="PNS315" s="415">
        <v>26.47</v>
      </c>
      <c r="PNT315" s="418" t="s">
        <v>759</v>
      </c>
      <c r="PNU315" s="417" t="s">
        <v>263</v>
      </c>
      <c r="PNV315" s="414" t="s">
        <v>649</v>
      </c>
      <c r="PNW315" s="415">
        <v>26.47</v>
      </c>
      <c r="PNX315" s="418" t="s">
        <v>759</v>
      </c>
      <c r="PNY315" s="417" t="s">
        <v>263</v>
      </c>
      <c r="PNZ315" s="414" t="s">
        <v>649</v>
      </c>
      <c r="POA315" s="415">
        <v>26.47</v>
      </c>
      <c r="POB315" s="418" t="s">
        <v>759</v>
      </c>
      <c r="POC315" s="417" t="s">
        <v>263</v>
      </c>
      <c r="POD315" s="414" t="s">
        <v>649</v>
      </c>
      <c r="POE315" s="415">
        <v>26.47</v>
      </c>
      <c r="POF315" s="418" t="s">
        <v>759</v>
      </c>
      <c r="POG315" s="417" t="s">
        <v>263</v>
      </c>
      <c r="POH315" s="414" t="s">
        <v>649</v>
      </c>
      <c r="POI315" s="415">
        <v>26.47</v>
      </c>
      <c r="POJ315" s="418" t="s">
        <v>759</v>
      </c>
      <c r="POK315" s="417" t="s">
        <v>263</v>
      </c>
      <c r="POL315" s="414" t="s">
        <v>649</v>
      </c>
      <c r="POM315" s="415">
        <v>26.47</v>
      </c>
      <c r="PON315" s="418" t="s">
        <v>759</v>
      </c>
      <c r="POO315" s="417" t="s">
        <v>263</v>
      </c>
      <c r="POP315" s="414" t="s">
        <v>649</v>
      </c>
      <c r="POQ315" s="415">
        <v>26.47</v>
      </c>
      <c r="POR315" s="418" t="s">
        <v>759</v>
      </c>
      <c r="POS315" s="417" t="s">
        <v>263</v>
      </c>
      <c r="POT315" s="414" t="s">
        <v>649</v>
      </c>
      <c r="POU315" s="415">
        <v>26.47</v>
      </c>
      <c r="POV315" s="418" t="s">
        <v>759</v>
      </c>
      <c r="POW315" s="417" t="s">
        <v>263</v>
      </c>
      <c r="POX315" s="414" t="s">
        <v>649</v>
      </c>
      <c r="POY315" s="415">
        <v>26.47</v>
      </c>
      <c r="POZ315" s="418" t="s">
        <v>759</v>
      </c>
      <c r="PPA315" s="417" t="s">
        <v>263</v>
      </c>
      <c r="PPB315" s="414" t="s">
        <v>649</v>
      </c>
      <c r="PPC315" s="415">
        <v>26.47</v>
      </c>
      <c r="PPD315" s="418" t="s">
        <v>759</v>
      </c>
      <c r="PPE315" s="417" t="s">
        <v>263</v>
      </c>
      <c r="PPF315" s="414" t="s">
        <v>649</v>
      </c>
      <c r="PPG315" s="415">
        <v>26.47</v>
      </c>
      <c r="PPH315" s="418" t="s">
        <v>759</v>
      </c>
      <c r="PPI315" s="417" t="s">
        <v>263</v>
      </c>
      <c r="PPJ315" s="414" t="s">
        <v>649</v>
      </c>
      <c r="PPK315" s="415">
        <v>26.47</v>
      </c>
      <c r="PPL315" s="418" t="s">
        <v>759</v>
      </c>
      <c r="PPM315" s="417" t="s">
        <v>263</v>
      </c>
      <c r="PPN315" s="414" t="s">
        <v>649</v>
      </c>
      <c r="PPO315" s="415">
        <v>26.47</v>
      </c>
      <c r="PPP315" s="418" t="s">
        <v>759</v>
      </c>
      <c r="PPQ315" s="417" t="s">
        <v>263</v>
      </c>
      <c r="PPR315" s="414" t="s">
        <v>649</v>
      </c>
      <c r="PPS315" s="415">
        <v>26.47</v>
      </c>
      <c r="PPT315" s="418" t="s">
        <v>759</v>
      </c>
      <c r="PPU315" s="417" t="s">
        <v>263</v>
      </c>
      <c r="PPV315" s="414" t="s">
        <v>649</v>
      </c>
      <c r="PPW315" s="415">
        <v>26.47</v>
      </c>
      <c r="PPX315" s="418" t="s">
        <v>759</v>
      </c>
      <c r="PPY315" s="417" t="s">
        <v>263</v>
      </c>
      <c r="PPZ315" s="414" t="s">
        <v>649</v>
      </c>
      <c r="PQA315" s="415">
        <v>26.47</v>
      </c>
      <c r="PQB315" s="418" t="s">
        <v>759</v>
      </c>
      <c r="PQC315" s="417" t="s">
        <v>263</v>
      </c>
      <c r="PQD315" s="414" t="s">
        <v>649</v>
      </c>
      <c r="PQE315" s="415">
        <v>26.47</v>
      </c>
      <c r="PQF315" s="418" t="s">
        <v>759</v>
      </c>
      <c r="PQG315" s="417" t="s">
        <v>263</v>
      </c>
      <c r="PQH315" s="414" t="s">
        <v>649</v>
      </c>
      <c r="PQI315" s="415">
        <v>26.47</v>
      </c>
      <c r="PQJ315" s="418" t="s">
        <v>759</v>
      </c>
      <c r="PQK315" s="417" t="s">
        <v>263</v>
      </c>
      <c r="PQL315" s="414" t="s">
        <v>649</v>
      </c>
      <c r="PQM315" s="415">
        <v>26.47</v>
      </c>
      <c r="PQN315" s="418" t="s">
        <v>759</v>
      </c>
      <c r="PQO315" s="417" t="s">
        <v>263</v>
      </c>
      <c r="PQP315" s="414" t="s">
        <v>649</v>
      </c>
      <c r="PQQ315" s="415">
        <v>26.47</v>
      </c>
      <c r="PQR315" s="418" t="s">
        <v>759</v>
      </c>
      <c r="PQS315" s="417" t="s">
        <v>263</v>
      </c>
      <c r="PQT315" s="414" t="s">
        <v>649</v>
      </c>
      <c r="PQU315" s="415">
        <v>26.47</v>
      </c>
      <c r="PQV315" s="418" t="s">
        <v>759</v>
      </c>
      <c r="PQW315" s="417" t="s">
        <v>263</v>
      </c>
      <c r="PQX315" s="414" t="s">
        <v>649</v>
      </c>
      <c r="PQY315" s="415">
        <v>26.47</v>
      </c>
      <c r="PQZ315" s="418" t="s">
        <v>759</v>
      </c>
      <c r="PRA315" s="417" t="s">
        <v>263</v>
      </c>
      <c r="PRB315" s="414" t="s">
        <v>649</v>
      </c>
      <c r="PRC315" s="415">
        <v>26.47</v>
      </c>
      <c r="PRD315" s="418" t="s">
        <v>759</v>
      </c>
      <c r="PRE315" s="417" t="s">
        <v>263</v>
      </c>
      <c r="PRF315" s="414" t="s">
        <v>649</v>
      </c>
      <c r="PRG315" s="415">
        <v>26.47</v>
      </c>
      <c r="PRH315" s="418" t="s">
        <v>759</v>
      </c>
      <c r="PRI315" s="417" t="s">
        <v>263</v>
      </c>
      <c r="PRJ315" s="414" t="s">
        <v>649</v>
      </c>
      <c r="PRK315" s="415">
        <v>26.47</v>
      </c>
      <c r="PRL315" s="418" t="s">
        <v>759</v>
      </c>
      <c r="PRM315" s="417" t="s">
        <v>263</v>
      </c>
      <c r="PRN315" s="414" t="s">
        <v>649</v>
      </c>
      <c r="PRO315" s="415">
        <v>26.47</v>
      </c>
      <c r="PRP315" s="418" t="s">
        <v>759</v>
      </c>
      <c r="PRQ315" s="417" t="s">
        <v>263</v>
      </c>
      <c r="PRR315" s="414" t="s">
        <v>649</v>
      </c>
      <c r="PRS315" s="415">
        <v>26.47</v>
      </c>
      <c r="PRT315" s="418" t="s">
        <v>759</v>
      </c>
      <c r="PRU315" s="417" t="s">
        <v>263</v>
      </c>
      <c r="PRV315" s="414" t="s">
        <v>649</v>
      </c>
      <c r="PRW315" s="415">
        <v>26.47</v>
      </c>
      <c r="PRX315" s="418" t="s">
        <v>759</v>
      </c>
      <c r="PRY315" s="417" t="s">
        <v>263</v>
      </c>
      <c r="PRZ315" s="414" t="s">
        <v>649</v>
      </c>
      <c r="PSA315" s="415">
        <v>26.47</v>
      </c>
      <c r="PSB315" s="418" t="s">
        <v>759</v>
      </c>
      <c r="PSC315" s="417" t="s">
        <v>263</v>
      </c>
      <c r="PSD315" s="414" t="s">
        <v>649</v>
      </c>
      <c r="PSE315" s="415">
        <v>26.47</v>
      </c>
      <c r="PSF315" s="418" t="s">
        <v>759</v>
      </c>
      <c r="PSG315" s="417" t="s">
        <v>263</v>
      </c>
      <c r="PSH315" s="414" t="s">
        <v>649</v>
      </c>
      <c r="PSI315" s="415">
        <v>26.47</v>
      </c>
      <c r="PSJ315" s="418" t="s">
        <v>759</v>
      </c>
      <c r="PSK315" s="417" t="s">
        <v>263</v>
      </c>
      <c r="PSL315" s="414" t="s">
        <v>649</v>
      </c>
      <c r="PSM315" s="415">
        <v>26.47</v>
      </c>
      <c r="PSN315" s="418" t="s">
        <v>759</v>
      </c>
      <c r="PSO315" s="417" t="s">
        <v>263</v>
      </c>
      <c r="PSP315" s="414" t="s">
        <v>649</v>
      </c>
      <c r="PSQ315" s="415">
        <v>26.47</v>
      </c>
      <c r="PSR315" s="418" t="s">
        <v>759</v>
      </c>
      <c r="PSS315" s="417" t="s">
        <v>263</v>
      </c>
      <c r="PST315" s="414" t="s">
        <v>649</v>
      </c>
      <c r="PSU315" s="415">
        <v>26.47</v>
      </c>
      <c r="PSV315" s="418" t="s">
        <v>759</v>
      </c>
      <c r="PSW315" s="417" t="s">
        <v>263</v>
      </c>
      <c r="PSX315" s="414" t="s">
        <v>649</v>
      </c>
      <c r="PSY315" s="415">
        <v>26.47</v>
      </c>
      <c r="PSZ315" s="418" t="s">
        <v>759</v>
      </c>
      <c r="PTA315" s="417" t="s">
        <v>263</v>
      </c>
      <c r="PTB315" s="414" t="s">
        <v>649</v>
      </c>
      <c r="PTC315" s="415">
        <v>26.47</v>
      </c>
      <c r="PTD315" s="418" t="s">
        <v>759</v>
      </c>
      <c r="PTE315" s="417" t="s">
        <v>263</v>
      </c>
      <c r="PTF315" s="414" t="s">
        <v>649</v>
      </c>
      <c r="PTG315" s="415">
        <v>26.47</v>
      </c>
      <c r="PTH315" s="418" t="s">
        <v>759</v>
      </c>
      <c r="PTI315" s="417" t="s">
        <v>263</v>
      </c>
      <c r="PTJ315" s="414" t="s">
        <v>649</v>
      </c>
      <c r="PTK315" s="415">
        <v>26.47</v>
      </c>
      <c r="PTL315" s="418" t="s">
        <v>759</v>
      </c>
      <c r="PTM315" s="417" t="s">
        <v>263</v>
      </c>
      <c r="PTN315" s="414" t="s">
        <v>649</v>
      </c>
      <c r="PTO315" s="415">
        <v>26.47</v>
      </c>
      <c r="PTP315" s="418" t="s">
        <v>759</v>
      </c>
      <c r="PTQ315" s="417" t="s">
        <v>263</v>
      </c>
      <c r="PTR315" s="414" t="s">
        <v>649</v>
      </c>
      <c r="PTS315" s="415">
        <v>26.47</v>
      </c>
      <c r="PTT315" s="418" t="s">
        <v>759</v>
      </c>
      <c r="PTU315" s="417" t="s">
        <v>263</v>
      </c>
      <c r="PTV315" s="414" t="s">
        <v>649</v>
      </c>
      <c r="PTW315" s="415">
        <v>26.47</v>
      </c>
      <c r="PTX315" s="418" t="s">
        <v>759</v>
      </c>
      <c r="PTY315" s="417" t="s">
        <v>263</v>
      </c>
      <c r="PTZ315" s="414" t="s">
        <v>649</v>
      </c>
      <c r="PUA315" s="415">
        <v>26.47</v>
      </c>
      <c r="PUB315" s="418" t="s">
        <v>759</v>
      </c>
      <c r="PUC315" s="417" t="s">
        <v>263</v>
      </c>
      <c r="PUD315" s="414" t="s">
        <v>649</v>
      </c>
      <c r="PUE315" s="415">
        <v>26.47</v>
      </c>
      <c r="PUF315" s="418" t="s">
        <v>759</v>
      </c>
      <c r="PUG315" s="417" t="s">
        <v>263</v>
      </c>
      <c r="PUH315" s="414" t="s">
        <v>649</v>
      </c>
      <c r="PUI315" s="415">
        <v>26.47</v>
      </c>
      <c r="PUJ315" s="418" t="s">
        <v>759</v>
      </c>
      <c r="PUK315" s="417" t="s">
        <v>263</v>
      </c>
      <c r="PUL315" s="414" t="s">
        <v>649</v>
      </c>
      <c r="PUM315" s="415">
        <v>26.47</v>
      </c>
      <c r="PUN315" s="418" t="s">
        <v>759</v>
      </c>
      <c r="PUO315" s="417" t="s">
        <v>263</v>
      </c>
      <c r="PUP315" s="414" t="s">
        <v>649</v>
      </c>
      <c r="PUQ315" s="415">
        <v>26.47</v>
      </c>
      <c r="PUR315" s="418" t="s">
        <v>759</v>
      </c>
      <c r="PUS315" s="417" t="s">
        <v>263</v>
      </c>
      <c r="PUT315" s="414" t="s">
        <v>649</v>
      </c>
      <c r="PUU315" s="415">
        <v>26.47</v>
      </c>
      <c r="PUV315" s="418" t="s">
        <v>759</v>
      </c>
      <c r="PUW315" s="417" t="s">
        <v>263</v>
      </c>
      <c r="PUX315" s="414" t="s">
        <v>649</v>
      </c>
      <c r="PUY315" s="415">
        <v>26.47</v>
      </c>
      <c r="PUZ315" s="418" t="s">
        <v>759</v>
      </c>
      <c r="PVA315" s="417" t="s">
        <v>263</v>
      </c>
      <c r="PVB315" s="414" t="s">
        <v>649</v>
      </c>
      <c r="PVC315" s="415">
        <v>26.47</v>
      </c>
      <c r="PVD315" s="418" t="s">
        <v>759</v>
      </c>
      <c r="PVE315" s="417" t="s">
        <v>263</v>
      </c>
      <c r="PVF315" s="414" t="s">
        <v>649</v>
      </c>
      <c r="PVG315" s="415">
        <v>26.47</v>
      </c>
      <c r="PVH315" s="418" t="s">
        <v>759</v>
      </c>
      <c r="PVI315" s="417" t="s">
        <v>263</v>
      </c>
      <c r="PVJ315" s="414" t="s">
        <v>649</v>
      </c>
      <c r="PVK315" s="415">
        <v>26.47</v>
      </c>
      <c r="PVL315" s="418" t="s">
        <v>759</v>
      </c>
      <c r="PVM315" s="417" t="s">
        <v>263</v>
      </c>
      <c r="PVN315" s="414" t="s">
        <v>649</v>
      </c>
      <c r="PVO315" s="415">
        <v>26.47</v>
      </c>
      <c r="PVP315" s="418" t="s">
        <v>759</v>
      </c>
      <c r="PVQ315" s="417" t="s">
        <v>263</v>
      </c>
      <c r="PVR315" s="414" t="s">
        <v>649</v>
      </c>
      <c r="PVS315" s="415">
        <v>26.47</v>
      </c>
      <c r="PVT315" s="418" t="s">
        <v>759</v>
      </c>
      <c r="PVU315" s="417" t="s">
        <v>263</v>
      </c>
      <c r="PVV315" s="414" t="s">
        <v>649</v>
      </c>
      <c r="PVW315" s="415">
        <v>26.47</v>
      </c>
      <c r="PVX315" s="418" t="s">
        <v>759</v>
      </c>
      <c r="PVY315" s="417" t="s">
        <v>263</v>
      </c>
      <c r="PVZ315" s="414" t="s">
        <v>649</v>
      </c>
      <c r="PWA315" s="415">
        <v>26.47</v>
      </c>
      <c r="PWB315" s="418" t="s">
        <v>759</v>
      </c>
      <c r="PWC315" s="417" t="s">
        <v>263</v>
      </c>
      <c r="PWD315" s="414" t="s">
        <v>649</v>
      </c>
      <c r="PWE315" s="415">
        <v>26.47</v>
      </c>
      <c r="PWF315" s="418" t="s">
        <v>759</v>
      </c>
      <c r="PWG315" s="417" t="s">
        <v>263</v>
      </c>
      <c r="PWH315" s="414" t="s">
        <v>649</v>
      </c>
      <c r="PWI315" s="415">
        <v>26.47</v>
      </c>
      <c r="PWJ315" s="418" t="s">
        <v>759</v>
      </c>
      <c r="PWK315" s="417" t="s">
        <v>263</v>
      </c>
      <c r="PWL315" s="414" t="s">
        <v>649</v>
      </c>
      <c r="PWM315" s="415">
        <v>26.47</v>
      </c>
      <c r="PWN315" s="418" t="s">
        <v>759</v>
      </c>
      <c r="PWO315" s="417" t="s">
        <v>263</v>
      </c>
      <c r="PWP315" s="414" t="s">
        <v>649</v>
      </c>
      <c r="PWQ315" s="415">
        <v>26.47</v>
      </c>
      <c r="PWR315" s="418" t="s">
        <v>759</v>
      </c>
      <c r="PWS315" s="417" t="s">
        <v>263</v>
      </c>
      <c r="PWT315" s="414" t="s">
        <v>649</v>
      </c>
      <c r="PWU315" s="415">
        <v>26.47</v>
      </c>
      <c r="PWV315" s="418" t="s">
        <v>759</v>
      </c>
      <c r="PWW315" s="417" t="s">
        <v>263</v>
      </c>
      <c r="PWX315" s="414" t="s">
        <v>649</v>
      </c>
      <c r="PWY315" s="415">
        <v>26.47</v>
      </c>
      <c r="PWZ315" s="418" t="s">
        <v>759</v>
      </c>
      <c r="PXA315" s="417" t="s">
        <v>263</v>
      </c>
      <c r="PXB315" s="414" t="s">
        <v>649</v>
      </c>
      <c r="PXC315" s="415">
        <v>26.47</v>
      </c>
      <c r="PXD315" s="418" t="s">
        <v>759</v>
      </c>
      <c r="PXE315" s="417" t="s">
        <v>263</v>
      </c>
      <c r="PXF315" s="414" t="s">
        <v>649</v>
      </c>
      <c r="PXG315" s="415">
        <v>26.47</v>
      </c>
      <c r="PXH315" s="418" t="s">
        <v>759</v>
      </c>
      <c r="PXI315" s="417" t="s">
        <v>263</v>
      </c>
      <c r="PXJ315" s="414" t="s">
        <v>649</v>
      </c>
      <c r="PXK315" s="415">
        <v>26.47</v>
      </c>
      <c r="PXL315" s="418" t="s">
        <v>759</v>
      </c>
      <c r="PXM315" s="417" t="s">
        <v>263</v>
      </c>
      <c r="PXN315" s="414" t="s">
        <v>649</v>
      </c>
      <c r="PXO315" s="415">
        <v>26.47</v>
      </c>
      <c r="PXP315" s="418" t="s">
        <v>759</v>
      </c>
      <c r="PXQ315" s="417" t="s">
        <v>263</v>
      </c>
      <c r="PXR315" s="414" t="s">
        <v>649</v>
      </c>
      <c r="PXS315" s="415">
        <v>26.47</v>
      </c>
      <c r="PXT315" s="418" t="s">
        <v>759</v>
      </c>
      <c r="PXU315" s="417" t="s">
        <v>263</v>
      </c>
      <c r="PXV315" s="414" t="s">
        <v>649</v>
      </c>
      <c r="PXW315" s="415">
        <v>26.47</v>
      </c>
      <c r="PXX315" s="418" t="s">
        <v>759</v>
      </c>
      <c r="PXY315" s="417" t="s">
        <v>263</v>
      </c>
      <c r="PXZ315" s="414" t="s">
        <v>649</v>
      </c>
      <c r="PYA315" s="415">
        <v>26.47</v>
      </c>
      <c r="PYB315" s="418" t="s">
        <v>759</v>
      </c>
      <c r="PYC315" s="417" t="s">
        <v>263</v>
      </c>
      <c r="PYD315" s="414" t="s">
        <v>649</v>
      </c>
      <c r="PYE315" s="415">
        <v>26.47</v>
      </c>
      <c r="PYF315" s="418" t="s">
        <v>759</v>
      </c>
      <c r="PYG315" s="417" t="s">
        <v>263</v>
      </c>
      <c r="PYH315" s="414" t="s">
        <v>649</v>
      </c>
      <c r="PYI315" s="415">
        <v>26.47</v>
      </c>
      <c r="PYJ315" s="418" t="s">
        <v>759</v>
      </c>
      <c r="PYK315" s="417" t="s">
        <v>263</v>
      </c>
      <c r="PYL315" s="414" t="s">
        <v>649</v>
      </c>
      <c r="PYM315" s="415">
        <v>26.47</v>
      </c>
      <c r="PYN315" s="418" t="s">
        <v>759</v>
      </c>
      <c r="PYO315" s="417" t="s">
        <v>263</v>
      </c>
      <c r="PYP315" s="414" t="s">
        <v>649</v>
      </c>
      <c r="PYQ315" s="415">
        <v>26.47</v>
      </c>
      <c r="PYR315" s="418" t="s">
        <v>759</v>
      </c>
      <c r="PYS315" s="417" t="s">
        <v>263</v>
      </c>
      <c r="PYT315" s="414" t="s">
        <v>649</v>
      </c>
      <c r="PYU315" s="415">
        <v>26.47</v>
      </c>
      <c r="PYV315" s="418" t="s">
        <v>759</v>
      </c>
      <c r="PYW315" s="417" t="s">
        <v>263</v>
      </c>
      <c r="PYX315" s="414" t="s">
        <v>649</v>
      </c>
      <c r="PYY315" s="415">
        <v>26.47</v>
      </c>
      <c r="PYZ315" s="418" t="s">
        <v>759</v>
      </c>
      <c r="PZA315" s="417" t="s">
        <v>263</v>
      </c>
      <c r="PZB315" s="414" t="s">
        <v>649</v>
      </c>
      <c r="PZC315" s="415">
        <v>26.47</v>
      </c>
      <c r="PZD315" s="418" t="s">
        <v>759</v>
      </c>
      <c r="PZE315" s="417" t="s">
        <v>263</v>
      </c>
      <c r="PZF315" s="414" t="s">
        <v>649</v>
      </c>
      <c r="PZG315" s="415">
        <v>26.47</v>
      </c>
      <c r="PZH315" s="418" t="s">
        <v>759</v>
      </c>
      <c r="PZI315" s="417" t="s">
        <v>263</v>
      </c>
      <c r="PZJ315" s="414" t="s">
        <v>649</v>
      </c>
      <c r="PZK315" s="415">
        <v>26.47</v>
      </c>
      <c r="PZL315" s="418" t="s">
        <v>759</v>
      </c>
      <c r="PZM315" s="417" t="s">
        <v>263</v>
      </c>
      <c r="PZN315" s="414" t="s">
        <v>649</v>
      </c>
      <c r="PZO315" s="415">
        <v>26.47</v>
      </c>
      <c r="PZP315" s="418" t="s">
        <v>759</v>
      </c>
      <c r="PZQ315" s="417" t="s">
        <v>263</v>
      </c>
      <c r="PZR315" s="414" t="s">
        <v>649</v>
      </c>
      <c r="PZS315" s="415">
        <v>26.47</v>
      </c>
      <c r="PZT315" s="418" t="s">
        <v>759</v>
      </c>
      <c r="PZU315" s="417" t="s">
        <v>263</v>
      </c>
      <c r="PZV315" s="414" t="s">
        <v>649</v>
      </c>
      <c r="PZW315" s="415">
        <v>26.47</v>
      </c>
      <c r="PZX315" s="418" t="s">
        <v>759</v>
      </c>
      <c r="PZY315" s="417" t="s">
        <v>263</v>
      </c>
      <c r="PZZ315" s="414" t="s">
        <v>649</v>
      </c>
      <c r="QAA315" s="415">
        <v>26.47</v>
      </c>
      <c r="QAB315" s="418" t="s">
        <v>759</v>
      </c>
      <c r="QAC315" s="417" t="s">
        <v>263</v>
      </c>
      <c r="QAD315" s="414" t="s">
        <v>649</v>
      </c>
      <c r="QAE315" s="415">
        <v>26.47</v>
      </c>
      <c r="QAF315" s="418" t="s">
        <v>759</v>
      </c>
      <c r="QAG315" s="417" t="s">
        <v>263</v>
      </c>
      <c r="QAH315" s="414" t="s">
        <v>649</v>
      </c>
      <c r="QAI315" s="415">
        <v>26.47</v>
      </c>
      <c r="QAJ315" s="418" t="s">
        <v>759</v>
      </c>
      <c r="QAK315" s="417" t="s">
        <v>263</v>
      </c>
      <c r="QAL315" s="414" t="s">
        <v>649</v>
      </c>
      <c r="QAM315" s="415">
        <v>26.47</v>
      </c>
      <c r="QAN315" s="418" t="s">
        <v>759</v>
      </c>
      <c r="QAO315" s="417" t="s">
        <v>263</v>
      </c>
      <c r="QAP315" s="414" t="s">
        <v>649</v>
      </c>
      <c r="QAQ315" s="415">
        <v>26.47</v>
      </c>
      <c r="QAR315" s="418" t="s">
        <v>759</v>
      </c>
      <c r="QAS315" s="417" t="s">
        <v>263</v>
      </c>
      <c r="QAT315" s="414" t="s">
        <v>649</v>
      </c>
      <c r="QAU315" s="415">
        <v>26.47</v>
      </c>
      <c r="QAV315" s="418" t="s">
        <v>759</v>
      </c>
      <c r="QAW315" s="417" t="s">
        <v>263</v>
      </c>
      <c r="QAX315" s="414" t="s">
        <v>649</v>
      </c>
      <c r="QAY315" s="415">
        <v>26.47</v>
      </c>
      <c r="QAZ315" s="418" t="s">
        <v>759</v>
      </c>
      <c r="QBA315" s="417" t="s">
        <v>263</v>
      </c>
      <c r="QBB315" s="414" t="s">
        <v>649</v>
      </c>
      <c r="QBC315" s="415">
        <v>26.47</v>
      </c>
      <c r="QBD315" s="418" t="s">
        <v>759</v>
      </c>
      <c r="QBE315" s="417" t="s">
        <v>263</v>
      </c>
      <c r="QBF315" s="414" t="s">
        <v>649</v>
      </c>
      <c r="QBG315" s="415">
        <v>26.47</v>
      </c>
      <c r="QBH315" s="418" t="s">
        <v>759</v>
      </c>
      <c r="QBI315" s="417" t="s">
        <v>263</v>
      </c>
      <c r="QBJ315" s="414" t="s">
        <v>649</v>
      </c>
      <c r="QBK315" s="415">
        <v>26.47</v>
      </c>
      <c r="QBL315" s="418" t="s">
        <v>759</v>
      </c>
      <c r="QBM315" s="417" t="s">
        <v>263</v>
      </c>
      <c r="QBN315" s="414" t="s">
        <v>649</v>
      </c>
      <c r="QBO315" s="415">
        <v>26.47</v>
      </c>
      <c r="QBP315" s="418" t="s">
        <v>759</v>
      </c>
      <c r="QBQ315" s="417" t="s">
        <v>263</v>
      </c>
      <c r="QBR315" s="414" t="s">
        <v>649</v>
      </c>
      <c r="QBS315" s="415">
        <v>26.47</v>
      </c>
      <c r="QBT315" s="418" t="s">
        <v>759</v>
      </c>
      <c r="QBU315" s="417" t="s">
        <v>263</v>
      </c>
      <c r="QBV315" s="414" t="s">
        <v>649</v>
      </c>
      <c r="QBW315" s="415">
        <v>26.47</v>
      </c>
      <c r="QBX315" s="418" t="s">
        <v>759</v>
      </c>
      <c r="QBY315" s="417" t="s">
        <v>263</v>
      </c>
      <c r="QBZ315" s="414" t="s">
        <v>649</v>
      </c>
      <c r="QCA315" s="415">
        <v>26.47</v>
      </c>
      <c r="QCB315" s="418" t="s">
        <v>759</v>
      </c>
      <c r="QCC315" s="417" t="s">
        <v>263</v>
      </c>
      <c r="QCD315" s="414" t="s">
        <v>649</v>
      </c>
      <c r="QCE315" s="415">
        <v>26.47</v>
      </c>
      <c r="QCF315" s="418" t="s">
        <v>759</v>
      </c>
      <c r="QCG315" s="417" t="s">
        <v>263</v>
      </c>
      <c r="QCH315" s="414" t="s">
        <v>649</v>
      </c>
      <c r="QCI315" s="415">
        <v>26.47</v>
      </c>
      <c r="QCJ315" s="418" t="s">
        <v>759</v>
      </c>
      <c r="QCK315" s="417" t="s">
        <v>263</v>
      </c>
      <c r="QCL315" s="414" t="s">
        <v>649</v>
      </c>
      <c r="QCM315" s="415">
        <v>26.47</v>
      </c>
      <c r="QCN315" s="418" t="s">
        <v>759</v>
      </c>
      <c r="QCO315" s="417" t="s">
        <v>263</v>
      </c>
      <c r="QCP315" s="414" t="s">
        <v>649</v>
      </c>
      <c r="QCQ315" s="415">
        <v>26.47</v>
      </c>
      <c r="QCR315" s="418" t="s">
        <v>759</v>
      </c>
      <c r="QCS315" s="417" t="s">
        <v>263</v>
      </c>
      <c r="QCT315" s="414" t="s">
        <v>649</v>
      </c>
      <c r="QCU315" s="415">
        <v>26.47</v>
      </c>
      <c r="QCV315" s="418" t="s">
        <v>759</v>
      </c>
      <c r="QCW315" s="417" t="s">
        <v>263</v>
      </c>
      <c r="QCX315" s="414" t="s">
        <v>649</v>
      </c>
      <c r="QCY315" s="415">
        <v>26.47</v>
      </c>
      <c r="QCZ315" s="418" t="s">
        <v>759</v>
      </c>
      <c r="QDA315" s="417" t="s">
        <v>263</v>
      </c>
      <c r="QDB315" s="414" t="s">
        <v>649</v>
      </c>
      <c r="QDC315" s="415">
        <v>26.47</v>
      </c>
      <c r="QDD315" s="418" t="s">
        <v>759</v>
      </c>
      <c r="QDE315" s="417" t="s">
        <v>263</v>
      </c>
      <c r="QDF315" s="414" t="s">
        <v>649</v>
      </c>
      <c r="QDG315" s="415">
        <v>26.47</v>
      </c>
      <c r="QDH315" s="418" t="s">
        <v>759</v>
      </c>
      <c r="QDI315" s="417" t="s">
        <v>263</v>
      </c>
      <c r="QDJ315" s="414" t="s">
        <v>649</v>
      </c>
      <c r="QDK315" s="415">
        <v>26.47</v>
      </c>
      <c r="QDL315" s="418" t="s">
        <v>759</v>
      </c>
      <c r="QDM315" s="417" t="s">
        <v>263</v>
      </c>
      <c r="QDN315" s="414" t="s">
        <v>649</v>
      </c>
      <c r="QDO315" s="415">
        <v>26.47</v>
      </c>
      <c r="QDP315" s="418" t="s">
        <v>759</v>
      </c>
      <c r="QDQ315" s="417" t="s">
        <v>263</v>
      </c>
      <c r="QDR315" s="414" t="s">
        <v>649</v>
      </c>
      <c r="QDS315" s="415">
        <v>26.47</v>
      </c>
      <c r="QDT315" s="418" t="s">
        <v>759</v>
      </c>
      <c r="QDU315" s="417" t="s">
        <v>263</v>
      </c>
      <c r="QDV315" s="414" t="s">
        <v>649</v>
      </c>
      <c r="QDW315" s="415">
        <v>26.47</v>
      </c>
      <c r="QDX315" s="418" t="s">
        <v>759</v>
      </c>
      <c r="QDY315" s="417" t="s">
        <v>263</v>
      </c>
      <c r="QDZ315" s="414" t="s">
        <v>649</v>
      </c>
      <c r="QEA315" s="415">
        <v>26.47</v>
      </c>
      <c r="QEB315" s="418" t="s">
        <v>759</v>
      </c>
      <c r="QEC315" s="417" t="s">
        <v>263</v>
      </c>
      <c r="QED315" s="414" t="s">
        <v>649</v>
      </c>
      <c r="QEE315" s="415">
        <v>26.47</v>
      </c>
      <c r="QEF315" s="418" t="s">
        <v>759</v>
      </c>
      <c r="QEG315" s="417" t="s">
        <v>263</v>
      </c>
      <c r="QEH315" s="414" t="s">
        <v>649</v>
      </c>
      <c r="QEI315" s="415">
        <v>26.47</v>
      </c>
      <c r="QEJ315" s="418" t="s">
        <v>759</v>
      </c>
      <c r="QEK315" s="417" t="s">
        <v>263</v>
      </c>
      <c r="QEL315" s="414" t="s">
        <v>649</v>
      </c>
      <c r="QEM315" s="415">
        <v>26.47</v>
      </c>
      <c r="QEN315" s="418" t="s">
        <v>759</v>
      </c>
      <c r="QEO315" s="417" t="s">
        <v>263</v>
      </c>
      <c r="QEP315" s="414" t="s">
        <v>649</v>
      </c>
      <c r="QEQ315" s="415">
        <v>26.47</v>
      </c>
      <c r="QER315" s="418" t="s">
        <v>759</v>
      </c>
      <c r="QES315" s="417" t="s">
        <v>263</v>
      </c>
      <c r="QET315" s="414" t="s">
        <v>649</v>
      </c>
      <c r="QEU315" s="415">
        <v>26.47</v>
      </c>
      <c r="QEV315" s="418" t="s">
        <v>759</v>
      </c>
      <c r="QEW315" s="417" t="s">
        <v>263</v>
      </c>
      <c r="QEX315" s="414" t="s">
        <v>649</v>
      </c>
      <c r="QEY315" s="415">
        <v>26.47</v>
      </c>
      <c r="QEZ315" s="418" t="s">
        <v>759</v>
      </c>
      <c r="QFA315" s="417" t="s">
        <v>263</v>
      </c>
      <c r="QFB315" s="414" t="s">
        <v>649</v>
      </c>
      <c r="QFC315" s="415">
        <v>26.47</v>
      </c>
      <c r="QFD315" s="418" t="s">
        <v>759</v>
      </c>
      <c r="QFE315" s="417" t="s">
        <v>263</v>
      </c>
      <c r="QFF315" s="414" t="s">
        <v>649</v>
      </c>
      <c r="QFG315" s="415">
        <v>26.47</v>
      </c>
      <c r="QFH315" s="418" t="s">
        <v>759</v>
      </c>
      <c r="QFI315" s="417" t="s">
        <v>263</v>
      </c>
      <c r="QFJ315" s="414" t="s">
        <v>649</v>
      </c>
      <c r="QFK315" s="415">
        <v>26.47</v>
      </c>
      <c r="QFL315" s="418" t="s">
        <v>759</v>
      </c>
      <c r="QFM315" s="417" t="s">
        <v>263</v>
      </c>
      <c r="QFN315" s="414" t="s">
        <v>649</v>
      </c>
      <c r="QFO315" s="415">
        <v>26.47</v>
      </c>
      <c r="QFP315" s="418" t="s">
        <v>759</v>
      </c>
      <c r="QFQ315" s="417" t="s">
        <v>263</v>
      </c>
      <c r="QFR315" s="414" t="s">
        <v>649</v>
      </c>
      <c r="QFS315" s="415">
        <v>26.47</v>
      </c>
      <c r="QFT315" s="418" t="s">
        <v>759</v>
      </c>
      <c r="QFU315" s="417" t="s">
        <v>263</v>
      </c>
      <c r="QFV315" s="414" t="s">
        <v>649</v>
      </c>
      <c r="QFW315" s="415">
        <v>26.47</v>
      </c>
      <c r="QFX315" s="418" t="s">
        <v>759</v>
      </c>
      <c r="QFY315" s="417" t="s">
        <v>263</v>
      </c>
      <c r="QFZ315" s="414" t="s">
        <v>649</v>
      </c>
      <c r="QGA315" s="415">
        <v>26.47</v>
      </c>
      <c r="QGB315" s="418" t="s">
        <v>759</v>
      </c>
      <c r="QGC315" s="417" t="s">
        <v>263</v>
      </c>
      <c r="QGD315" s="414" t="s">
        <v>649</v>
      </c>
      <c r="QGE315" s="415">
        <v>26.47</v>
      </c>
      <c r="QGF315" s="418" t="s">
        <v>759</v>
      </c>
      <c r="QGG315" s="417" t="s">
        <v>263</v>
      </c>
      <c r="QGH315" s="414" t="s">
        <v>649</v>
      </c>
      <c r="QGI315" s="415">
        <v>26.47</v>
      </c>
      <c r="QGJ315" s="418" t="s">
        <v>759</v>
      </c>
      <c r="QGK315" s="417" t="s">
        <v>263</v>
      </c>
      <c r="QGL315" s="414" t="s">
        <v>649</v>
      </c>
      <c r="QGM315" s="415">
        <v>26.47</v>
      </c>
      <c r="QGN315" s="418" t="s">
        <v>759</v>
      </c>
      <c r="QGO315" s="417" t="s">
        <v>263</v>
      </c>
      <c r="QGP315" s="414" t="s">
        <v>649</v>
      </c>
      <c r="QGQ315" s="415">
        <v>26.47</v>
      </c>
      <c r="QGR315" s="418" t="s">
        <v>759</v>
      </c>
      <c r="QGS315" s="417" t="s">
        <v>263</v>
      </c>
      <c r="QGT315" s="414" t="s">
        <v>649</v>
      </c>
      <c r="QGU315" s="415">
        <v>26.47</v>
      </c>
      <c r="QGV315" s="418" t="s">
        <v>759</v>
      </c>
      <c r="QGW315" s="417" t="s">
        <v>263</v>
      </c>
      <c r="QGX315" s="414" t="s">
        <v>649</v>
      </c>
      <c r="QGY315" s="415">
        <v>26.47</v>
      </c>
      <c r="QGZ315" s="418" t="s">
        <v>759</v>
      </c>
      <c r="QHA315" s="417" t="s">
        <v>263</v>
      </c>
      <c r="QHB315" s="414" t="s">
        <v>649</v>
      </c>
      <c r="QHC315" s="415">
        <v>26.47</v>
      </c>
      <c r="QHD315" s="418" t="s">
        <v>759</v>
      </c>
      <c r="QHE315" s="417" t="s">
        <v>263</v>
      </c>
      <c r="QHF315" s="414" t="s">
        <v>649</v>
      </c>
      <c r="QHG315" s="415">
        <v>26.47</v>
      </c>
      <c r="QHH315" s="418" t="s">
        <v>759</v>
      </c>
      <c r="QHI315" s="417" t="s">
        <v>263</v>
      </c>
      <c r="QHJ315" s="414" t="s">
        <v>649</v>
      </c>
      <c r="QHK315" s="415">
        <v>26.47</v>
      </c>
      <c r="QHL315" s="418" t="s">
        <v>759</v>
      </c>
      <c r="QHM315" s="417" t="s">
        <v>263</v>
      </c>
      <c r="QHN315" s="414" t="s">
        <v>649</v>
      </c>
      <c r="QHO315" s="415">
        <v>26.47</v>
      </c>
      <c r="QHP315" s="418" t="s">
        <v>759</v>
      </c>
      <c r="QHQ315" s="417" t="s">
        <v>263</v>
      </c>
      <c r="QHR315" s="414" t="s">
        <v>649</v>
      </c>
      <c r="QHS315" s="415">
        <v>26.47</v>
      </c>
      <c r="QHT315" s="418" t="s">
        <v>759</v>
      </c>
      <c r="QHU315" s="417" t="s">
        <v>263</v>
      </c>
      <c r="QHV315" s="414" t="s">
        <v>649</v>
      </c>
      <c r="QHW315" s="415">
        <v>26.47</v>
      </c>
      <c r="QHX315" s="418" t="s">
        <v>759</v>
      </c>
      <c r="QHY315" s="417" t="s">
        <v>263</v>
      </c>
      <c r="QHZ315" s="414" t="s">
        <v>649</v>
      </c>
      <c r="QIA315" s="415">
        <v>26.47</v>
      </c>
      <c r="QIB315" s="418" t="s">
        <v>759</v>
      </c>
      <c r="QIC315" s="417" t="s">
        <v>263</v>
      </c>
      <c r="QID315" s="414" t="s">
        <v>649</v>
      </c>
      <c r="QIE315" s="415">
        <v>26.47</v>
      </c>
      <c r="QIF315" s="418" t="s">
        <v>759</v>
      </c>
      <c r="QIG315" s="417" t="s">
        <v>263</v>
      </c>
      <c r="QIH315" s="414" t="s">
        <v>649</v>
      </c>
      <c r="QII315" s="415">
        <v>26.47</v>
      </c>
      <c r="QIJ315" s="418" t="s">
        <v>759</v>
      </c>
      <c r="QIK315" s="417" t="s">
        <v>263</v>
      </c>
      <c r="QIL315" s="414" t="s">
        <v>649</v>
      </c>
      <c r="QIM315" s="415">
        <v>26.47</v>
      </c>
      <c r="QIN315" s="418" t="s">
        <v>759</v>
      </c>
      <c r="QIO315" s="417" t="s">
        <v>263</v>
      </c>
      <c r="QIP315" s="414" t="s">
        <v>649</v>
      </c>
      <c r="QIQ315" s="415">
        <v>26.47</v>
      </c>
      <c r="QIR315" s="418" t="s">
        <v>759</v>
      </c>
      <c r="QIS315" s="417" t="s">
        <v>263</v>
      </c>
      <c r="QIT315" s="414" t="s">
        <v>649</v>
      </c>
      <c r="QIU315" s="415">
        <v>26.47</v>
      </c>
      <c r="QIV315" s="418" t="s">
        <v>759</v>
      </c>
      <c r="QIW315" s="417" t="s">
        <v>263</v>
      </c>
      <c r="QIX315" s="414" t="s">
        <v>649</v>
      </c>
      <c r="QIY315" s="415">
        <v>26.47</v>
      </c>
      <c r="QIZ315" s="418" t="s">
        <v>759</v>
      </c>
      <c r="QJA315" s="417" t="s">
        <v>263</v>
      </c>
      <c r="QJB315" s="414" t="s">
        <v>649</v>
      </c>
      <c r="QJC315" s="415">
        <v>26.47</v>
      </c>
      <c r="QJD315" s="418" t="s">
        <v>759</v>
      </c>
      <c r="QJE315" s="417" t="s">
        <v>263</v>
      </c>
      <c r="QJF315" s="414" t="s">
        <v>649</v>
      </c>
      <c r="QJG315" s="415">
        <v>26.47</v>
      </c>
      <c r="QJH315" s="418" t="s">
        <v>759</v>
      </c>
      <c r="QJI315" s="417" t="s">
        <v>263</v>
      </c>
      <c r="QJJ315" s="414" t="s">
        <v>649</v>
      </c>
      <c r="QJK315" s="415">
        <v>26.47</v>
      </c>
      <c r="QJL315" s="418" t="s">
        <v>759</v>
      </c>
      <c r="QJM315" s="417" t="s">
        <v>263</v>
      </c>
      <c r="QJN315" s="414" t="s">
        <v>649</v>
      </c>
      <c r="QJO315" s="415">
        <v>26.47</v>
      </c>
      <c r="QJP315" s="418" t="s">
        <v>759</v>
      </c>
      <c r="QJQ315" s="417" t="s">
        <v>263</v>
      </c>
      <c r="QJR315" s="414" t="s">
        <v>649</v>
      </c>
      <c r="QJS315" s="415">
        <v>26.47</v>
      </c>
      <c r="QJT315" s="418" t="s">
        <v>759</v>
      </c>
      <c r="QJU315" s="417" t="s">
        <v>263</v>
      </c>
      <c r="QJV315" s="414" t="s">
        <v>649</v>
      </c>
      <c r="QJW315" s="415">
        <v>26.47</v>
      </c>
      <c r="QJX315" s="418" t="s">
        <v>759</v>
      </c>
      <c r="QJY315" s="417" t="s">
        <v>263</v>
      </c>
      <c r="QJZ315" s="414" t="s">
        <v>649</v>
      </c>
      <c r="QKA315" s="415">
        <v>26.47</v>
      </c>
      <c r="QKB315" s="418" t="s">
        <v>759</v>
      </c>
      <c r="QKC315" s="417" t="s">
        <v>263</v>
      </c>
      <c r="QKD315" s="414" t="s">
        <v>649</v>
      </c>
      <c r="QKE315" s="415">
        <v>26.47</v>
      </c>
      <c r="QKF315" s="418" t="s">
        <v>759</v>
      </c>
      <c r="QKG315" s="417" t="s">
        <v>263</v>
      </c>
      <c r="QKH315" s="414" t="s">
        <v>649</v>
      </c>
      <c r="QKI315" s="415">
        <v>26.47</v>
      </c>
      <c r="QKJ315" s="418" t="s">
        <v>759</v>
      </c>
      <c r="QKK315" s="417" t="s">
        <v>263</v>
      </c>
      <c r="QKL315" s="414" t="s">
        <v>649</v>
      </c>
      <c r="QKM315" s="415">
        <v>26.47</v>
      </c>
      <c r="QKN315" s="418" t="s">
        <v>759</v>
      </c>
      <c r="QKO315" s="417" t="s">
        <v>263</v>
      </c>
      <c r="QKP315" s="414" t="s">
        <v>649</v>
      </c>
      <c r="QKQ315" s="415">
        <v>26.47</v>
      </c>
      <c r="QKR315" s="418" t="s">
        <v>759</v>
      </c>
      <c r="QKS315" s="417" t="s">
        <v>263</v>
      </c>
      <c r="QKT315" s="414" t="s">
        <v>649</v>
      </c>
      <c r="QKU315" s="415">
        <v>26.47</v>
      </c>
      <c r="QKV315" s="418" t="s">
        <v>759</v>
      </c>
      <c r="QKW315" s="417" t="s">
        <v>263</v>
      </c>
      <c r="QKX315" s="414" t="s">
        <v>649</v>
      </c>
      <c r="QKY315" s="415">
        <v>26.47</v>
      </c>
      <c r="QKZ315" s="418" t="s">
        <v>759</v>
      </c>
      <c r="QLA315" s="417" t="s">
        <v>263</v>
      </c>
      <c r="QLB315" s="414" t="s">
        <v>649</v>
      </c>
      <c r="QLC315" s="415">
        <v>26.47</v>
      </c>
      <c r="QLD315" s="418" t="s">
        <v>759</v>
      </c>
      <c r="QLE315" s="417" t="s">
        <v>263</v>
      </c>
      <c r="QLF315" s="414" t="s">
        <v>649</v>
      </c>
      <c r="QLG315" s="415">
        <v>26.47</v>
      </c>
      <c r="QLH315" s="418" t="s">
        <v>759</v>
      </c>
      <c r="QLI315" s="417" t="s">
        <v>263</v>
      </c>
      <c r="QLJ315" s="414" t="s">
        <v>649</v>
      </c>
      <c r="QLK315" s="415">
        <v>26.47</v>
      </c>
      <c r="QLL315" s="418" t="s">
        <v>759</v>
      </c>
      <c r="QLM315" s="417" t="s">
        <v>263</v>
      </c>
      <c r="QLN315" s="414" t="s">
        <v>649</v>
      </c>
      <c r="QLO315" s="415">
        <v>26.47</v>
      </c>
      <c r="QLP315" s="418" t="s">
        <v>759</v>
      </c>
      <c r="QLQ315" s="417" t="s">
        <v>263</v>
      </c>
      <c r="QLR315" s="414" t="s">
        <v>649</v>
      </c>
      <c r="QLS315" s="415">
        <v>26.47</v>
      </c>
      <c r="QLT315" s="418" t="s">
        <v>759</v>
      </c>
      <c r="QLU315" s="417" t="s">
        <v>263</v>
      </c>
      <c r="QLV315" s="414" t="s">
        <v>649</v>
      </c>
      <c r="QLW315" s="415">
        <v>26.47</v>
      </c>
      <c r="QLX315" s="418" t="s">
        <v>759</v>
      </c>
      <c r="QLY315" s="417" t="s">
        <v>263</v>
      </c>
      <c r="QLZ315" s="414" t="s">
        <v>649</v>
      </c>
      <c r="QMA315" s="415">
        <v>26.47</v>
      </c>
      <c r="QMB315" s="418" t="s">
        <v>759</v>
      </c>
      <c r="QMC315" s="417" t="s">
        <v>263</v>
      </c>
      <c r="QMD315" s="414" t="s">
        <v>649</v>
      </c>
      <c r="QME315" s="415">
        <v>26.47</v>
      </c>
      <c r="QMF315" s="418" t="s">
        <v>759</v>
      </c>
      <c r="QMG315" s="417" t="s">
        <v>263</v>
      </c>
      <c r="QMH315" s="414" t="s">
        <v>649</v>
      </c>
      <c r="QMI315" s="415">
        <v>26.47</v>
      </c>
      <c r="QMJ315" s="418" t="s">
        <v>759</v>
      </c>
      <c r="QMK315" s="417" t="s">
        <v>263</v>
      </c>
      <c r="QML315" s="414" t="s">
        <v>649</v>
      </c>
      <c r="QMM315" s="415">
        <v>26.47</v>
      </c>
      <c r="QMN315" s="418" t="s">
        <v>759</v>
      </c>
      <c r="QMO315" s="417" t="s">
        <v>263</v>
      </c>
      <c r="QMP315" s="414" t="s">
        <v>649</v>
      </c>
      <c r="QMQ315" s="415">
        <v>26.47</v>
      </c>
      <c r="QMR315" s="418" t="s">
        <v>759</v>
      </c>
      <c r="QMS315" s="417" t="s">
        <v>263</v>
      </c>
      <c r="QMT315" s="414" t="s">
        <v>649</v>
      </c>
      <c r="QMU315" s="415">
        <v>26.47</v>
      </c>
      <c r="QMV315" s="418" t="s">
        <v>759</v>
      </c>
      <c r="QMW315" s="417" t="s">
        <v>263</v>
      </c>
      <c r="QMX315" s="414" t="s">
        <v>649</v>
      </c>
      <c r="QMY315" s="415">
        <v>26.47</v>
      </c>
      <c r="QMZ315" s="418" t="s">
        <v>759</v>
      </c>
      <c r="QNA315" s="417" t="s">
        <v>263</v>
      </c>
      <c r="QNB315" s="414" t="s">
        <v>649</v>
      </c>
      <c r="QNC315" s="415">
        <v>26.47</v>
      </c>
      <c r="QND315" s="418" t="s">
        <v>759</v>
      </c>
      <c r="QNE315" s="417" t="s">
        <v>263</v>
      </c>
      <c r="QNF315" s="414" t="s">
        <v>649</v>
      </c>
      <c r="QNG315" s="415">
        <v>26.47</v>
      </c>
      <c r="QNH315" s="418" t="s">
        <v>759</v>
      </c>
      <c r="QNI315" s="417" t="s">
        <v>263</v>
      </c>
      <c r="QNJ315" s="414" t="s">
        <v>649</v>
      </c>
      <c r="QNK315" s="415">
        <v>26.47</v>
      </c>
      <c r="QNL315" s="418" t="s">
        <v>759</v>
      </c>
      <c r="QNM315" s="417" t="s">
        <v>263</v>
      </c>
      <c r="QNN315" s="414" t="s">
        <v>649</v>
      </c>
      <c r="QNO315" s="415">
        <v>26.47</v>
      </c>
      <c r="QNP315" s="418" t="s">
        <v>759</v>
      </c>
      <c r="QNQ315" s="417" t="s">
        <v>263</v>
      </c>
      <c r="QNR315" s="414" t="s">
        <v>649</v>
      </c>
      <c r="QNS315" s="415">
        <v>26.47</v>
      </c>
      <c r="QNT315" s="418" t="s">
        <v>759</v>
      </c>
      <c r="QNU315" s="417" t="s">
        <v>263</v>
      </c>
      <c r="QNV315" s="414" t="s">
        <v>649</v>
      </c>
      <c r="QNW315" s="415">
        <v>26.47</v>
      </c>
      <c r="QNX315" s="418" t="s">
        <v>759</v>
      </c>
      <c r="QNY315" s="417" t="s">
        <v>263</v>
      </c>
      <c r="QNZ315" s="414" t="s">
        <v>649</v>
      </c>
      <c r="QOA315" s="415">
        <v>26.47</v>
      </c>
      <c r="QOB315" s="418" t="s">
        <v>759</v>
      </c>
      <c r="QOC315" s="417" t="s">
        <v>263</v>
      </c>
      <c r="QOD315" s="414" t="s">
        <v>649</v>
      </c>
      <c r="QOE315" s="415">
        <v>26.47</v>
      </c>
      <c r="QOF315" s="418" t="s">
        <v>759</v>
      </c>
      <c r="QOG315" s="417" t="s">
        <v>263</v>
      </c>
      <c r="QOH315" s="414" t="s">
        <v>649</v>
      </c>
      <c r="QOI315" s="415">
        <v>26.47</v>
      </c>
      <c r="QOJ315" s="418" t="s">
        <v>759</v>
      </c>
      <c r="QOK315" s="417" t="s">
        <v>263</v>
      </c>
      <c r="QOL315" s="414" t="s">
        <v>649</v>
      </c>
      <c r="QOM315" s="415">
        <v>26.47</v>
      </c>
      <c r="QON315" s="418" t="s">
        <v>759</v>
      </c>
      <c r="QOO315" s="417" t="s">
        <v>263</v>
      </c>
      <c r="QOP315" s="414" t="s">
        <v>649</v>
      </c>
      <c r="QOQ315" s="415">
        <v>26.47</v>
      </c>
      <c r="QOR315" s="418" t="s">
        <v>759</v>
      </c>
      <c r="QOS315" s="417" t="s">
        <v>263</v>
      </c>
      <c r="QOT315" s="414" t="s">
        <v>649</v>
      </c>
      <c r="QOU315" s="415">
        <v>26.47</v>
      </c>
      <c r="QOV315" s="418" t="s">
        <v>759</v>
      </c>
      <c r="QOW315" s="417" t="s">
        <v>263</v>
      </c>
      <c r="QOX315" s="414" t="s">
        <v>649</v>
      </c>
      <c r="QOY315" s="415">
        <v>26.47</v>
      </c>
      <c r="QOZ315" s="418" t="s">
        <v>759</v>
      </c>
      <c r="QPA315" s="417" t="s">
        <v>263</v>
      </c>
      <c r="QPB315" s="414" t="s">
        <v>649</v>
      </c>
      <c r="QPC315" s="415">
        <v>26.47</v>
      </c>
      <c r="QPD315" s="418" t="s">
        <v>759</v>
      </c>
      <c r="QPE315" s="417" t="s">
        <v>263</v>
      </c>
      <c r="QPF315" s="414" t="s">
        <v>649</v>
      </c>
      <c r="QPG315" s="415">
        <v>26.47</v>
      </c>
      <c r="QPH315" s="418" t="s">
        <v>759</v>
      </c>
      <c r="QPI315" s="417" t="s">
        <v>263</v>
      </c>
      <c r="QPJ315" s="414" t="s">
        <v>649</v>
      </c>
      <c r="QPK315" s="415">
        <v>26.47</v>
      </c>
      <c r="QPL315" s="418" t="s">
        <v>759</v>
      </c>
      <c r="QPM315" s="417" t="s">
        <v>263</v>
      </c>
      <c r="QPN315" s="414" t="s">
        <v>649</v>
      </c>
      <c r="QPO315" s="415">
        <v>26.47</v>
      </c>
      <c r="QPP315" s="418" t="s">
        <v>759</v>
      </c>
      <c r="QPQ315" s="417" t="s">
        <v>263</v>
      </c>
      <c r="QPR315" s="414" t="s">
        <v>649</v>
      </c>
      <c r="QPS315" s="415">
        <v>26.47</v>
      </c>
      <c r="QPT315" s="418" t="s">
        <v>759</v>
      </c>
      <c r="QPU315" s="417" t="s">
        <v>263</v>
      </c>
      <c r="QPV315" s="414" t="s">
        <v>649</v>
      </c>
      <c r="QPW315" s="415">
        <v>26.47</v>
      </c>
      <c r="QPX315" s="418" t="s">
        <v>759</v>
      </c>
      <c r="QPY315" s="417" t="s">
        <v>263</v>
      </c>
      <c r="QPZ315" s="414" t="s">
        <v>649</v>
      </c>
      <c r="QQA315" s="415">
        <v>26.47</v>
      </c>
      <c r="QQB315" s="418" t="s">
        <v>759</v>
      </c>
      <c r="QQC315" s="417" t="s">
        <v>263</v>
      </c>
      <c r="QQD315" s="414" t="s">
        <v>649</v>
      </c>
      <c r="QQE315" s="415">
        <v>26.47</v>
      </c>
      <c r="QQF315" s="418" t="s">
        <v>759</v>
      </c>
      <c r="QQG315" s="417" t="s">
        <v>263</v>
      </c>
      <c r="QQH315" s="414" t="s">
        <v>649</v>
      </c>
      <c r="QQI315" s="415">
        <v>26.47</v>
      </c>
      <c r="QQJ315" s="418" t="s">
        <v>759</v>
      </c>
      <c r="QQK315" s="417" t="s">
        <v>263</v>
      </c>
      <c r="QQL315" s="414" t="s">
        <v>649</v>
      </c>
      <c r="QQM315" s="415">
        <v>26.47</v>
      </c>
      <c r="QQN315" s="418" t="s">
        <v>759</v>
      </c>
      <c r="QQO315" s="417" t="s">
        <v>263</v>
      </c>
      <c r="QQP315" s="414" t="s">
        <v>649</v>
      </c>
      <c r="QQQ315" s="415">
        <v>26.47</v>
      </c>
      <c r="QQR315" s="418" t="s">
        <v>759</v>
      </c>
      <c r="QQS315" s="417" t="s">
        <v>263</v>
      </c>
      <c r="QQT315" s="414" t="s">
        <v>649</v>
      </c>
      <c r="QQU315" s="415">
        <v>26.47</v>
      </c>
      <c r="QQV315" s="418" t="s">
        <v>759</v>
      </c>
      <c r="QQW315" s="417" t="s">
        <v>263</v>
      </c>
      <c r="QQX315" s="414" t="s">
        <v>649</v>
      </c>
      <c r="QQY315" s="415">
        <v>26.47</v>
      </c>
      <c r="QQZ315" s="418" t="s">
        <v>759</v>
      </c>
      <c r="QRA315" s="417" t="s">
        <v>263</v>
      </c>
      <c r="QRB315" s="414" t="s">
        <v>649</v>
      </c>
      <c r="QRC315" s="415">
        <v>26.47</v>
      </c>
      <c r="QRD315" s="418" t="s">
        <v>759</v>
      </c>
      <c r="QRE315" s="417" t="s">
        <v>263</v>
      </c>
      <c r="QRF315" s="414" t="s">
        <v>649</v>
      </c>
      <c r="QRG315" s="415">
        <v>26.47</v>
      </c>
      <c r="QRH315" s="418" t="s">
        <v>759</v>
      </c>
      <c r="QRI315" s="417" t="s">
        <v>263</v>
      </c>
      <c r="QRJ315" s="414" t="s">
        <v>649</v>
      </c>
      <c r="QRK315" s="415">
        <v>26.47</v>
      </c>
      <c r="QRL315" s="418" t="s">
        <v>759</v>
      </c>
      <c r="QRM315" s="417" t="s">
        <v>263</v>
      </c>
      <c r="QRN315" s="414" t="s">
        <v>649</v>
      </c>
      <c r="QRO315" s="415">
        <v>26.47</v>
      </c>
      <c r="QRP315" s="418" t="s">
        <v>759</v>
      </c>
      <c r="QRQ315" s="417" t="s">
        <v>263</v>
      </c>
      <c r="QRR315" s="414" t="s">
        <v>649</v>
      </c>
      <c r="QRS315" s="415">
        <v>26.47</v>
      </c>
      <c r="QRT315" s="418" t="s">
        <v>759</v>
      </c>
      <c r="QRU315" s="417" t="s">
        <v>263</v>
      </c>
      <c r="QRV315" s="414" t="s">
        <v>649</v>
      </c>
      <c r="QRW315" s="415">
        <v>26.47</v>
      </c>
      <c r="QRX315" s="418" t="s">
        <v>759</v>
      </c>
      <c r="QRY315" s="417" t="s">
        <v>263</v>
      </c>
      <c r="QRZ315" s="414" t="s">
        <v>649</v>
      </c>
      <c r="QSA315" s="415">
        <v>26.47</v>
      </c>
      <c r="QSB315" s="418" t="s">
        <v>759</v>
      </c>
      <c r="QSC315" s="417" t="s">
        <v>263</v>
      </c>
      <c r="QSD315" s="414" t="s">
        <v>649</v>
      </c>
      <c r="QSE315" s="415">
        <v>26.47</v>
      </c>
      <c r="QSF315" s="418" t="s">
        <v>759</v>
      </c>
      <c r="QSG315" s="417" t="s">
        <v>263</v>
      </c>
      <c r="QSH315" s="414" t="s">
        <v>649</v>
      </c>
      <c r="QSI315" s="415">
        <v>26.47</v>
      </c>
      <c r="QSJ315" s="418" t="s">
        <v>759</v>
      </c>
      <c r="QSK315" s="417" t="s">
        <v>263</v>
      </c>
      <c r="QSL315" s="414" t="s">
        <v>649</v>
      </c>
      <c r="QSM315" s="415">
        <v>26.47</v>
      </c>
      <c r="QSN315" s="418" t="s">
        <v>759</v>
      </c>
      <c r="QSO315" s="417" t="s">
        <v>263</v>
      </c>
      <c r="QSP315" s="414" t="s">
        <v>649</v>
      </c>
      <c r="QSQ315" s="415">
        <v>26.47</v>
      </c>
      <c r="QSR315" s="418" t="s">
        <v>759</v>
      </c>
      <c r="QSS315" s="417" t="s">
        <v>263</v>
      </c>
      <c r="QST315" s="414" t="s">
        <v>649</v>
      </c>
      <c r="QSU315" s="415">
        <v>26.47</v>
      </c>
      <c r="QSV315" s="418" t="s">
        <v>759</v>
      </c>
      <c r="QSW315" s="417" t="s">
        <v>263</v>
      </c>
      <c r="QSX315" s="414" t="s">
        <v>649</v>
      </c>
      <c r="QSY315" s="415">
        <v>26.47</v>
      </c>
      <c r="QSZ315" s="418" t="s">
        <v>759</v>
      </c>
      <c r="QTA315" s="417" t="s">
        <v>263</v>
      </c>
      <c r="QTB315" s="414" t="s">
        <v>649</v>
      </c>
      <c r="QTC315" s="415">
        <v>26.47</v>
      </c>
      <c r="QTD315" s="418" t="s">
        <v>759</v>
      </c>
      <c r="QTE315" s="417" t="s">
        <v>263</v>
      </c>
      <c r="QTF315" s="414" t="s">
        <v>649</v>
      </c>
      <c r="QTG315" s="415">
        <v>26.47</v>
      </c>
      <c r="QTH315" s="418" t="s">
        <v>759</v>
      </c>
      <c r="QTI315" s="417" t="s">
        <v>263</v>
      </c>
      <c r="QTJ315" s="414" t="s">
        <v>649</v>
      </c>
      <c r="QTK315" s="415">
        <v>26.47</v>
      </c>
      <c r="QTL315" s="418" t="s">
        <v>759</v>
      </c>
      <c r="QTM315" s="417" t="s">
        <v>263</v>
      </c>
      <c r="QTN315" s="414" t="s">
        <v>649</v>
      </c>
      <c r="QTO315" s="415">
        <v>26.47</v>
      </c>
      <c r="QTP315" s="418" t="s">
        <v>759</v>
      </c>
      <c r="QTQ315" s="417" t="s">
        <v>263</v>
      </c>
      <c r="QTR315" s="414" t="s">
        <v>649</v>
      </c>
      <c r="QTS315" s="415">
        <v>26.47</v>
      </c>
      <c r="QTT315" s="418" t="s">
        <v>759</v>
      </c>
      <c r="QTU315" s="417" t="s">
        <v>263</v>
      </c>
      <c r="QTV315" s="414" t="s">
        <v>649</v>
      </c>
      <c r="QTW315" s="415">
        <v>26.47</v>
      </c>
      <c r="QTX315" s="418" t="s">
        <v>759</v>
      </c>
      <c r="QTY315" s="417" t="s">
        <v>263</v>
      </c>
      <c r="QTZ315" s="414" t="s">
        <v>649</v>
      </c>
      <c r="QUA315" s="415">
        <v>26.47</v>
      </c>
      <c r="QUB315" s="418" t="s">
        <v>759</v>
      </c>
      <c r="QUC315" s="417" t="s">
        <v>263</v>
      </c>
      <c r="QUD315" s="414" t="s">
        <v>649</v>
      </c>
      <c r="QUE315" s="415">
        <v>26.47</v>
      </c>
      <c r="QUF315" s="418" t="s">
        <v>759</v>
      </c>
      <c r="QUG315" s="417" t="s">
        <v>263</v>
      </c>
      <c r="QUH315" s="414" t="s">
        <v>649</v>
      </c>
      <c r="QUI315" s="415">
        <v>26.47</v>
      </c>
      <c r="QUJ315" s="418" t="s">
        <v>759</v>
      </c>
      <c r="QUK315" s="417" t="s">
        <v>263</v>
      </c>
      <c r="QUL315" s="414" t="s">
        <v>649</v>
      </c>
      <c r="QUM315" s="415">
        <v>26.47</v>
      </c>
      <c r="QUN315" s="418" t="s">
        <v>759</v>
      </c>
      <c r="QUO315" s="417" t="s">
        <v>263</v>
      </c>
      <c r="QUP315" s="414" t="s">
        <v>649</v>
      </c>
      <c r="QUQ315" s="415">
        <v>26.47</v>
      </c>
      <c r="QUR315" s="418" t="s">
        <v>759</v>
      </c>
      <c r="QUS315" s="417" t="s">
        <v>263</v>
      </c>
      <c r="QUT315" s="414" t="s">
        <v>649</v>
      </c>
      <c r="QUU315" s="415">
        <v>26.47</v>
      </c>
      <c r="QUV315" s="418" t="s">
        <v>759</v>
      </c>
      <c r="QUW315" s="417" t="s">
        <v>263</v>
      </c>
      <c r="QUX315" s="414" t="s">
        <v>649</v>
      </c>
      <c r="QUY315" s="415">
        <v>26.47</v>
      </c>
      <c r="QUZ315" s="418" t="s">
        <v>759</v>
      </c>
      <c r="QVA315" s="417" t="s">
        <v>263</v>
      </c>
      <c r="QVB315" s="414" t="s">
        <v>649</v>
      </c>
      <c r="QVC315" s="415">
        <v>26.47</v>
      </c>
      <c r="QVD315" s="418" t="s">
        <v>759</v>
      </c>
      <c r="QVE315" s="417" t="s">
        <v>263</v>
      </c>
      <c r="QVF315" s="414" t="s">
        <v>649</v>
      </c>
      <c r="QVG315" s="415">
        <v>26.47</v>
      </c>
      <c r="QVH315" s="418" t="s">
        <v>759</v>
      </c>
      <c r="QVI315" s="417" t="s">
        <v>263</v>
      </c>
      <c r="QVJ315" s="414" t="s">
        <v>649</v>
      </c>
      <c r="QVK315" s="415">
        <v>26.47</v>
      </c>
      <c r="QVL315" s="418" t="s">
        <v>759</v>
      </c>
      <c r="QVM315" s="417" t="s">
        <v>263</v>
      </c>
      <c r="QVN315" s="414" t="s">
        <v>649</v>
      </c>
      <c r="QVO315" s="415">
        <v>26.47</v>
      </c>
      <c r="QVP315" s="418" t="s">
        <v>759</v>
      </c>
      <c r="QVQ315" s="417" t="s">
        <v>263</v>
      </c>
      <c r="QVR315" s="414" t="s">
        <v>649</v>
      </c>
      <c r="QVS315" s="415">
        <v>26.47</v>
      </c>
      <c r="QVT315" s="418" t="s">
        <v>759</v>
      </c>
      <c r="QVU315" s="417" t="s">
        <v>263</v>
      </c>
      <c r="QVV315" s="414" t="s">
        <v>649</v>
      </c>
      <c r="QVW315" s="415">
        <v>26.47</v>
      </c>
      <c r="QVX315" s="418" t="s">
        <v>759</v>
      </c>
      <c r="QVY315" s="417" t="s">
        <v>263</v>
      </c>
      <c r="QVZ315" s="414" t="s">
        <v>649</v>
      </c>
      <c r="QWA315" s="415">
        <v>26.47</v>
      </c>
      <c r="QWB315" s="418" t="s">
        <v>759</v>
      </c>
      <c r="QWC315" s="417" t="s">
        <v>263</v>
      </c>
      <c r="QWD315" s="414" t="s">
        <v>649</v>
      </c>
      <c r="QWE315" s="415">
        <v>26.47</v>
      </c>
      <c r="QWF315" s="418" t="s">
        <v>759</v>
      </c>
      <c r="QWG315" s="417" t="s">
        <v>263</v>
      </c>
      <c r="QWH315" s="414" t="s">
        <v>649</v>
      </c>
      <c r="QWI315" s="415">
        <v>26.47</v>
      </c>
      <c r="QWJ315" s="418" t="s">
        <v>759</v>
      </c>
      <c r="QWK315" s="417" t="s">
        <v>263</v>
      </c>
      <c r="QWL315" s="414" t="s">
        <v>649</v>
      </c>
      <c r="QWM315" s="415">
        <v>26.47</v>
      </c>
      <c r="QWN315" s="418" t="s">
        <v>759</v>
      </c>
      <c r="QWO315" s="417" t="s">
        <v>263</v>
      </c>
      <c r="QWP315" s="414" t="s">
        <v>649</v>
      </c>
      <c r="QWQ315" s="415">
        <v>26.47</v>
      </c>
      <c r="QWR315" s="418" t="s">
        <v>759</v>
      </c>
      <c r="QWS315" s="417" t="s">
        <v>263</v>
      </c>
      <c r="QWT315" s="414" t="s">
        <v>649</v>
      </c>
      <c r="QWU315" s="415">
        <v>26.47</v>
      </c>
      <c r="QWV315" s="418" t="s">
        <v>759</v>
      </c>
      <c r="QWW315" s="417" t="s">
        <v>263</v>
      </c>
      <c r="QWX315" s="414" t="s">
        <v>649</v>
      </c>
      <c r="QWY315" s="415">
        <v>26.47</v>
      </c>
      <c r="QWZ315" s="418" t="s">
        <v>759</v>
      </c>
      <c r="QXA315" s="417" t="s">
        <v>263</v>
      </c>
      <c r="QXB315" s="414" t="s">
        <v>649</v>
      </c>
      <c r="QXC315" s="415">
        <v>26.47</v>
      </c>
      <c r="QXD315" s="418" t="s">
        <v>759</v>
      </c>
      <c r="QXE315" s="417" t="s">
        <v>263</v>
      </c>
      <c r="QXF315" s="414" t="s">
        <v>649</v>
      </c>
      <c r="QXG315" s="415">
        <v>26.47</v>
      </c>
      <c r="QXH315" s="418" t="s">
        <v>759</v>
      </c>
      <c r="QXI315" s="417" t="s">
        <v>263</v>
      </c>
      <c r="QXJ315" s="414" t="s">
        <v>649</v>
      </c>
      <c r="QXK315" s="415">
        <v>26.47</v>
      </c>
      <c r="QXL315" s="418" t="s">
        <v>759</v>
      </c>
      <c r="QXM315" s="417" t="s">
        <v>263</v>
      </c>
      <c r="QXN315" s="414" t="s">
        <v>649</v>
      </c>
      <c r="QXO315" s="415">
        <v>26.47</v>
      </c>
      <c r="QXP315" s="418" t="s">
        <v>759</v>
      </c>
      <c r="QXQ315" s="417" t="s">
        <v>263</v>
      </c>
      <c r="QXR315" s="414" t="s">
        <v>649</v>
      </c>
      <c r="QXS315" s="415">
        <v>26.47</v>
      </c>
      <c r="QXT315" s="418" t="s">
        <v>759</v>
      </c>
      <c r="QXU315" s="417" t="s">
        <v>263</v>
      </c>
      <c r="QXV315" s="414" t="s">
        <v>649</v>
      </c>
      <c r="QXW315" s="415">
        <v>26.47</v>
      </c>
      <c r="QXX315" s="418" t="s">
        <v>759</v>
      </c>
      <c r="QXY315" s="417" t="s">
        <v>263</v>
      </c>
      <c r="QXZ315" s="414" t="s">
        <v>649</v>
      </c>
      <c r="QYA315" s="415">
        <v>26.47</v>
      </c>
      <c r="QYB315" s="418" t="s">
        <v>759</v>
      </c>
      <c r="QYC315" s="417" t="s">
        <v>263</v>
      </c>
      <c r="QYD315" s="414" t="s">
        <v>649</v>
      </c>
      <c r="QYE315" s="415">
        <v>26.47</v>
      </c>
      <c r="QYF315" s="418" t="s">
        <v>759</v>
      </c>
      <c r="QYG315" s="417" t="s">
        <v>263</v>
      </c>
      <c r="QYH315" s="414" t="s">
        <v>649</v>
      </c>
      <c r="QYI315" s="415">
        <v>26.47</v>
      </c>
      <c r="QYJ315" s="418" t="s">
        <v>759</v>
      </c>
      <c r="QYK315" s="417" t="s">
        <v>263</v>
      </c>
      <c r="QYL315" s="414" t="s">
        <v>649</v>
      </c>
      <c r="QYM315" s="415">
        <v>26.47</v>
      </c>
      <c r="QYN315" s="418" t="s">
        <v>759</v>
      </c>
      <c r="QYO315" s="417" t="s">
        <v>263</v>
      </c>
      <c r="QYP315" s="414" t="s">
        <v>649</v>
      </c>
      <c r="QYQ315" s="415">
        <v>26.47</v>
      </c>
      <c r="QYR315" s="418" t="s">
        <v>759</v>
      </c>
      <c r="QYS315" s="417" t="s">
        <v>263</v>
      </c>
      <c r="QYT315" s="414" t="s">
        <v>649</v>
      </c>
      <c r="QYU315" s="415">
        <v>26.47</v>
      </c>
      <c r="QYV315" s="418" t="s">
        <v>759</v>
      </c>
      <c r="QYW315" s="417" t="s">
        <v>263</v>
      </c>
      <c r="QYX315" s="414" t="s">
        <v>649</v>
      </c>
      <c r="QYY315" s="415">
        <v>26.47</v>
      </c>
      <c r="QYZ315" s="418" t="s">
        <v>759</v>
      </c>
      <c r="QZA315" s="417" t="s">
        <v>263</v>
      </c>
      <c r="QZB315" s="414" t="s">
        <v>649</v>
      </c>
      <c r="QZC315" s="415">
        <v>26.47</v>
      </c>
      <c r="QZD315" s="418" t="s">
        <v>759</v>
      </c>
      <c r="QZE315" s="417" t="s">
        <v>263</v>
      </c>
      <c r="QZF315" s="414" t="s">
        <v>649</v>
      </c>
      <c r="QZG315" s="415">
        <v>26.47</v>
      </c>
      <c r="QZH315" s="418" t="s">
        <v>759</v>
      </c>
      <c r="QZI315" s="417" t="s">
        <v>263</v>
      </c>
      <c r="QZJ315" s="414" t="s">
        <v>649</v>
      </c>
      <c r="QZK315" s="415">
        <v>26.47</v>
      </c>
      <c r="QZL315" s="418" t="s">
        <v>759</v>
      </c>
      <c r="QZM315" s="417" t="s">
        <v>263</v>
      </c>
      <c r="QZN315" s="414" t="s">
        <v>649</v>
      </c>
      <c r="QZO315" s="415">
        <v>26.47</v>
      </c>
      <c r="QZP315" s="418" t="s">
        <v>759</v>
      </c>
      <c r="QZQ315" s="417" t="s">
        <v>263</v>
      </c>
      <c r="QZR315" s="414" t="s">
        <v>649</v>
      </c>
      <c r="QZS315" s="415">
        <v>26.47</v>
      </c>
      <c r="QZT315" s="418" t="s">
        <v>759</v>
      </c>
      <c r="QZU315" s="417" t="s">
        <v>263</v>
      </c>
      <c r="QZV315" s="414" t="s">
        <v>649</v>
      </c>
      <c r="QZW315" s="415">
        <v>26.47</v>
      </c>
      <c r="QZX315" s="418" t="s">
        <v>759</v>
      </c>
      <c r="QZY315" s="417" t="s">
        <v>263</v>
      </c>
      <c r="QZZ315" s="414" t="s">
        <v>649</v>
      </c>
      <c r="RAA315" s="415">
        <v>26.47</v>
      </c>
      <c r="RAB315" s="418" t="s">
        <v>759</v>
      </c>
      <c r="RAC315" s="417" t="s">
        <v>263</v>
      </c>
      <c r="RAD315" s="414" t="s">
        <v>649</v>
      </c>
      <c r="RAE315" s="415">
        <v>26.47</v>
      </c>
      <c r="RAF315" s="418" t="s">
        <v>759</v>
      </c>
      <c r="RAG315" s="417" t="s">
        <v>263</v>
      </c>
      <c r="RAH315" s="414" t="s">
        <v>649</v>
      </c>
      <c r="RAI315" s="415">
        <v>26.47</v>
      </c>
      <c r="RAJ315" s="418" t="s">
        <v>759</v>
      </c>
      <c r="RAK315" s="417" t="s">
        <v>263</v>
      </c>
      <c r="RAL315" s="414" t="s">
        <v>649</v>
      </c>
      <c r="RAM315" s="415">
        <v>26.47</v>
      </c>
      <c r="RAN315" s="418" t="s">
        <v>759</v>
      </c>
      <c r="RAO315" s="417" t="s">
        <v>263</v>
      </c>
      <c r="RAP315" s="414" t="s">
        <v>649</v>
      </c>
      <c r="RAQ315" s="415">
        <v>26.47</v>
      </c>
      <c r="RAR315" s="418" t="s">
        <v>759</v>
      </c>
      <c r="RAS315" s="417" t="s">
        <v>263</v>
      </c>
      <c r="RAT315" s="414" t="s">
        <v>649</v>
      </c>
      <c r="RAU315" s="415">
        <v>26.47</v>
      </c>
      <c r="RAV315" s="418" t="s">
        <v>759</v>
      </c>
      <c r="RAW315" s="417" t="s">
        <v>263</v>
      </c>
      <c r="RAX315" s="414" t="s">
        <v>649</v>
      </c>
      <c r="RAY315" s="415">
        <v>26.47</v>
      </c>
      <c r="RAZ315" s="418" t="s">
        <v>759</v>
      </c>
      <c r="RBA315" s="417" t="s">
        <v>263</v>
      </c>
      <c r="RBB315" s="414" t="s">
        <v>649</v>
      </c>
      <c r="RBC315" s="415">
        <v>26.47</v>
      </c>
      <c r="RBD315" s="418" t="s">
        <v>759</v>
      </c>
      <c r="RBE315" s="417" t="s">
        <v>263</v>
      </c>
      <c r="RBF315" s="414" t="s">
        <v>649</v>
      </c>
      <c r="RBG315" s="415">
        <v>26.47</v>
      </c>
      <c r="RBH315" s="418" t="s">
        <v>759</v>
      </c>
      <c r="RBI315" s="417" t="s">
        <v>263</v>
      </c>
      <c r="RBJ315" s="414" t="s">
        <v>649</v>
      </c>
      <c r="RBK315" s="415">
        <v>26.47</v>
      </c>
      <c r="RBL315" s="418" t="s">
        <v>759</v>
      </c>
      <c r="RBM315" s="417" t="s">
        <v>263</v>
      </c>
      <c r="RBN315" s="414" t="s">
        <v>649</v>
      </c>
      <c r="RBO315" s="415">
        <v>26.47</v>
      </c>
      <c r="RBP315" s="418" t="s">
        <v>759</v>
      </c>
      <c r="RBQ315" s="417" t="s">
        <v>263</v>
      </c>
      <c r="RBR315" s="414" t="s">
        <v>649</v>
      </c>
      <c r="RBS315" s="415">
        <v>26.47</v>
      </c>
      <c r="RBT315" s="418" t="s">
        <v>759</v>
      </c>
      <c r="RBU315" s="417" t="s">
        <v>263</v>
      </c>
      <c r="RBV315" s="414" t="s">
        <v>649</v>
      </c>
      <c r="RBW315" s="415">
        <v>26.47</v>
      </c>
      <c r="RBX315" s="418" t="s">
        <v>759</v>
      </c>
      <c r="RBY315" s="417" t="s">
        <v>263</v>
      </c>
      <c r="RBZ315" s="414" t="s">
        <v>649</v>
      </c>
      <c r="RCA315" s="415">
        <v>26.47</v>
      </c>
      <c r="RCB315" s="418" t="s">
        <v>759</v>
      </c>
      <c r="RCC315" s="417" t="s">
        <v>263</v>
      </c>
      <c r="RCD315" s="414" t="s">
        <v>649</v>
      </c>
      <c r="RCE315" s="415">
        <v>26.47</v>
      </c>
      <c r="RCF315" s="418" t="s">
        <v>759</v>
      </c>
      <c r="RCG315" s="417" t="s">
        <v>263</v>
      </c>
      <c r="RCH315" s="414" t="s">
        <v>649</v>
      </c>
      <c r="RCI315" s="415">
        <v>26.47</v>
      </c>
      <c r="RCJ315" s="418" t="s">
        <v>759</v>
      </c>
      <c r="RCK315" s="417" t="s">
        <v>263</v>
      </c>
      <c r="RCL315" s="414" t="s">
        <v>649</v>
      </c>
      <c r="RCM315" s="415">
        <v>26.47</v>
      </c>
      <c r="RCN315" s="418" t="s">
        <v>759</v>
      </c>
      <c r="RCO315" s="417" t="s">
        <v>263</v>
      </c>
      <c r="RCP315" s="414" t="s">
        <v>649</v>
      </c>
      <c r="RCQ315" s="415">
        <v>26.47</v>
      </c>
      <c r="RCR315" s="418" t="s">
        <v>759</v>
      </c>
      <c r="RCS315" s="417" t="s">
        <v>263</v>
      </c>
      <c r="RCT315" s="414" t="s">
        <v>649</v>
      </c>
      <c r="RCU315" s="415">
        <v>26.47</v>
      </c>
      <c r="RCV315" s="418" t="s">
        <v>759</v>
      </c>
      <c r="RCW315" s="417" t="s">
        <v>263</v>
      </c>
      <c r="RCX315" s="414" t="s">
        <v>649</v>
      </c>
      <c r="RCY315" s="415">
        <v>26.47</v>
      </c>
      <c r="RCZ315" s="418" t="s">
        <v>759</v>
      </c>
      <c r="RDA315" s="417" t="s">
        <v>263</v>
      </c>
      <c r="RDB315" s="414" t="s">
        <v>649</v>
      </c>
      <c r="RDC315" s="415">
        <v>26.47</v>
      </c>
      <c r="RDD315" s="418" t="s">
        <v>759</v>
      </c>
      <c r="RDE315" s="417" t="s">
        <v>263</v>
      </c>
      <c r="RDF315" s="414" t="s">
        <v>649</v>
      </c>
      <c r="RDG315" s="415">
        <v>26.47</v>
      </c>
      <c r="RDH315" s="418" t="s">
        <v>759</v>
      </c>
      <c r="RDI315" s="417" t="s">
        <v>263</v>
      </c>
      <c r="RDJ315" s="414" t="s">
        <v>649</v>
      </c>
      <c r="RDK315" s="415">
        <v>26.47</v>
      </c>
      <c r="RDL315" s="418" t="s">
        <v>759</v>
      </c>
      <c r="RDM315" s="417" t="s">
        <v>263</v>
      </c>
      <c r="RDN315" s="414" t="s">
        <v>649</v>
      </c>
      <c r="RDO315" s="415">
        <v>26.47</v>
      </c>
      <c r="RDP315" s="418" t="s">
        <v>759</v>
      </c>
      <c r="RDQ315" s="417" t="s">
        <v>263</v>
      </c>
      <c r="RDR315" s="414" t="s">
        <v>649</v>
      </c>
      <c r="RDS315" s="415">
        <v>26.47</v>
      </c>
      <c r="RDT315" s="418" t="s">
        <v>759</v>
      </c>
      <c r="RDU315" s="417" t="s">
        <v>263</v>
      </c>
      <c r="RDV315" s="414" t="s">
        <v>649</v>
      </c>
      <c r="RDW315" s="415">
        <v>26.47</v>
      </c>
      <c r="RDX315" s="418" t="s">
        <v>759</v>
      </c>
      <c r="RDY315" s="417" t="s">
        <v>263</v>
      </c>
      <c r="RDZ315" s="414" t="s">
        <v>649</v>
      </c>
      <c r="REA315" s="415">
        <v>26.47</v>
      </c>
      <c r="REB315" s="418" t="s">
        <v>759</v>
      </c>
      <c r="REC315" s="417" t="s">
        <v>263</v>
      </c>
      <c r="RED315" s="414" t="s">
        <v>649</v>
      </c>
      <c r="REE315" s="415">
        <v>26.47</v>
      </c>
      <c r="REF315" s="418" t="s">
        <v>759</v>
      </c>
      <c r="REG315" s="417" t="s">
        <v>263</v>
      </c>
      <c r="REH315" s="414" t="s">
        <v>649</v>
      </c>
      <c r="REI315" s="415">
        <v>26.47</v>
      </c>
      <c r="REJ315" s="418" t="s">
        <v>759</v>
      </c>
      <c r="REK315" s="417" t="s">
        <v>263</v>
      </c>
      <c r="REL315" s="414" t="s">
        <v>649</v>
      </c>
      <c r="REM315" s="415">
        <v>26.47</v>
      </c>
      <c r="REN315" s="418" t="s">
        <v>759</v>
      </c>
      <c r="REO315" s="417" t="s">
        <v>263</v>
      </c>
      <c r="REP315" s="414" t="s">
        <v>649</v>
      </c>
      <c r="REQ315" s="415">
        <v>26.47</v>
      </c>
      <c r="RER315" s="418" t="s">
        <v>759</v>
      </c>
      <c r="RES315" s="417" t="s">
        <v>263</v>
      </c>
      <c r="RET315" s="414" t="s">
        <v>649</v>
      </c>
      <c r="REU315" s="415">
        <v>26.47</v>
      </c>
      <c r="REV315" s="418" t="s">
        <v>759</v>
      </c>
      <c r="REW315" s="417" t="s">
        <v>263</v>
      </c>
      <c r="REX315" s="414" t="s">
        <v>649</v>
      </c>
      <c r="REY315" s="415">
        <v>26.47</v>
      </c>
      <c r="REZ315" s="418" t="s">
        <v>759</v>
      </c>
      <c r="RFA315" s="417" t="s">
        <v>263</v>
      </c>
      <c r="RFB315" s="414" t="s">
        <v>649</v>
      </c>
      <c r="RFC315" s="415">
        <v>26.47</v>
      </c>
      <c r="RFD315" s="418" t="s">
        <v>759</v>
      </c>
      <c r="RFE315" s="417" t="s">
        <v>263</v>
      </c>
      <c r="RFF315" s="414" t="s">
        <v>649</v>
      </c>
      <c r="RFG315" s="415">
        <v>26.47</v>
      </c>
      <c r="RFH315" s="418" t="s">
        <v>759</v>
      </c>
      <c r="RFI315" s="417" t="s">
        <v>263</v>
      </c>
      <c r="RFJ315" s="414" t="s">
        <v>649</v>
      </c>
      <c r="RFK315" s="415">
        <v>26.47</v>
      </c>
      <c r="RFL315" s="418" t="s">
        <v>759</v>
      </c>
      <c r="RFM315" s="417" t="s">
        <v>263</v>
      </c>
      <c r="RFN315" s="414" t="s">
        <v>649</v>
      </c>
      <c r="RFO315" s="415">
        <v>26.47</v>
      </c>
      <c r="RFP315" s="418" t="s">
        <v>759</v>
      </c>
      <c r="RFQ315" s="417" t="s">
        <v>263</v>
      </c>
      <c r="RFR315" s="414" t="s">
        <v>649</v>
      </c>
      <c r="RFS315" s="415">
        <v>26.47</v>
      </c>
      <c r="RFT315" s="418" t="s">
        <v>759</v>
      </c>
      <c r="RFU315" s="417" t="s">
        <v>263</v>
      </c>
      <c r="RFV315" s="414" t="s">
        <v>649</v>
      </c>
      <c r="RFW315" s="415">
        <v>26.47</v>
      </c>
      <c r="RFX315" s="418" t="s">
        <v>759</v>
      </c>
      <c r="RFY315" s="417" t="s">
        <v>263</v>
      </c>
      <c r="RFZ315" s="414" t="s">
        <v>649</v>
      </c>
      <c r="RGA315" s="415">
        <v>26.47</v>
      </c>
      <c r="RGB315" s="418" t="s">
        <v>759</v>
      </c>
      <c r="RGC315" s="417" t="s">
        <v>263</v>
      </c>
      <c r="RGD315" s="414" t="s">
        <v>649</v>
      </c>
      <c r="RGE315" s="415">
        <v>26.47</v>
      </c>
      <c r="RGF315" s="418" t="s">
        <v>759</v>
      </c>
      <c r="RGG315" s="417" t="s">
        <v>263</v>
      </c>
      <c r="RGH315" s="414" t="s">
        <v>649</v>
      </c>
      <c r="RGI315" s="415">
        <v>26.47</v>
      </c>
      <c r="RGJ315" s="418" t="s">
        <v>759</v>
      </c>
      <c r="RGK315" s="417" t="s">
        <v>263</v>
      </c>
      <c r="RGL315" s="414" t="s">
        <v>649</v>
      </c>
      <c r="RGM315" s="415">
        <v>26.47</v>
      </c>
      <c r="RGN315" s="418" t="s">
        <v>759</v>
      </c>
      <c r="RGO315" s="417" t="s">
        <v>263</v>
      </c>
      <c r="RGP315" s="414" t="s">
        <v>649</v>
      </c>
      <c r="RGQ315" s="415">
        <v>26.47</v>
      </c>
      <c r="RGR315" s="418" t="s">
        <v>759</v>
      </c>
      <c r="RGS315" s="417" t="s">
        <v>263</v>
      </c>
      <c r="RGT315" s="414" t="s">
        <v>649</v>
      </c>
      <c r="RGU315" s="415">
        <v>26.47</v>
      </c>
      <c r="RGV315" s="418" t="s">
        <v>759</v>
      </c>
      <c r="RGW315" s="417" t="s">
        <v>263</v>
      </c>
      <c r="RGX315" s="414" t="s">
        <v>649</v>
      </c>
      <c r="RGY315" s="415">
        <v>26.47</v>
      </c>
      <c r="RGZ315" s="418" t="s">
        <v>759</v>
      </c>
      <c r="RHA315" s="417" t="s">
        <v>263</v>
      </c>
      <c r="RHB315" s="414" t="s">
        <v>649</v>
      </c>
      <c r="RHC315" s="415">
        <v>26.47</v>
      </c>
      <c r="RHD315" s="418" t="s">
        <v>759</v>
      </c>
      <c r="RHE315" s="417" t="s">
        <v>263</v>
      </c>
      <c r="RHF315" s="414" t="s">
        <v>649</v>
      </c>
      <c r="RHG315" s="415">
        <v>26.47</v>
      </c>
      <c r="RHH315" s="418" t="s">
        <v>759</v>
      </c>
      <c r="RHI315" s="417" t="s">
        <v>263</v>
      </c>
      <c r="RHJ315" s="414" t="s">
        <v>649</v>
      </c>
      <c r="RHK315" s="415">
        <v>26.47</v>
      </c>
      <c r="RHL315" s="418" t="s">
        <v>759</v>
      </c>
      <c r="RHM315" s="417" t="s">
        <v>263</v>
      </c>
      <c r="RHN315" s="414" t="s">
        <v>649</v>
      </c>
      <c r="RHO315" s="415">
        <v>26.47</v>
      </c>
      <c r="RHP315" s="418" t="s">
        <v>759</v>
      </c>
      <c r="RHQ315" s="417" t="s">
        <v>263</v>
      </c>
      <c r="RHR315" s="414" t="s">
        <v>649</v>
      </c>
      <c r="RHS315" s="415">
        <v>26.47</v>
      </c>
      <c r="RHT315" s="418" t="s">
        <v>759</v>
      </c>
      <c r="RHU315" s="417" t="s">
        <v>263</v>
      </c>
      <c r="RHV315" s="414" t="s">
        <v>649</v>
      </c>
      <c r="RHW315" s="415">
        <v>26.47</v>
      </c>
      <c r="RHX315" s="418" t="s">
        <v>759</v>
      </c>
      <c r="RHY315" s="417" t="s">
        <v>263</v>
      </c>
      <c r="RHZ315" s="414" t="s">
        <v>649</v>
      </c>
      <c r="RIA315" s="415">
        <v>26.47</v>
      </c>
      <c r="RIB315" s="418" t="s">
        <v>759</v>
      </c>
      <c r="RIC315" s="417" t="s">
        <v>263</v>
      </c>
      <c r="RID315" s="414" t="s">
        <v>649</v>
      </c>
      <c r="RIE315" s="415">
        <v>26.47</v>
      </c>
      <c r="RIF315" s="418" t="s">
        <v>759</v>
      </c>
      <c r="RIG315" s="417" t="s">
        <v>263</v>
      </c>
      <c r="RIH315" s="414" t="s">
        <v>649</v>
      </c>
      <c r="RII315" s="415">
        <v>26.47</v>
      </c>
      <c r="RIJ315" s="418" t="s">
        <v>759</v>
      </c>
      <c r="RIK315" s="417" t="s">
        <v>263</v>
      </c>
      <c r="RIL315" s="414" t="s">
        <v>649</v>
      </c>
      <c r="RIM315" s="415">
        <v>26.47</v>
      </c>
      <c r="RIN315" s="418" t="s">
        <v>759</v>
      </c>
      <c r="RIO315" s="417" t="s">
        <v>263</v>
      </c>
      <c r="RIP315" s="414" t="s">
        <v>649</v>
      </c>
      <c r="RIQ315" s="415">
        <v>26.47</v>
      </c>
      <c r="RIR315" s="418" t="s">
        <v>759</v>
      </c>
      <c r="RIS315" s="417" t="s">
        <v>263</v>
      </c>
      <c r="RIT315" s="414" t="s">
        <v>649</v>
      </c>
      <c r="RIU315" s="415">
        <v>26.47</v>
      </c>
      <c r="RIV315" s="418" t="s">
        <v>759</v>
      </c>
      <c r="RIW315" s="417" t="s">
        <v>263</v>
      </c>
      <c r="RIX315" s="414" t="s">
        <v>649</v>
      </c>
      <c r="RIY315" s="415">
        <v>26.47</v>
      </c>
      <c r="RIZ315" s="418" t="s">
        <v>759</v>
      </c>
      <c r="RJA315" s="417" t="s">
        <v>263</v>
      </c>
      <c r="RJB315" s="414" t="s">
        <v>649</v>
      </c>
      <c r="RJC315" s="415">
        <v>26.47</v>
      </c>
      <c r="RJD315" s="418" t="s">
        <v>759</v>
      </c>
      <c r="RJE315" s="417" t="s">
        <v>263</v>
      </c>
      <c r="RJF315" s="414" t="s">
        <v>649</v>
      </c>
      <c r="RJG315" s="415">
        <v>26.47</v>
      </c>
      <c r="RJH315" s="418" t="s">
        <v>759</v>
      </c>
      <c r="RJI315" s="417" t="s">
        <v>263</v>
      </c>
      <c r="RJJ315" s="414" t="s">
        <v>649</v>
      </c>
      <c r="RJK315" s="415">
        <v>26.47</v>
      </c>
      <c r="RJL315" s="418" t="s">
        <v>759</v>
      </c>
      <c r="RJM315" s="417" t="s">
        <v>263</v>
      </c>
      <c r="RJN315" s="414" t="s">
        <v>649</v>
      </c>
      <c r="RJO315" s="415">
        <v>26.47</v>
      </c>
      <c r="RJP315" s="418" t="s">
        <v>759</v>
      </c>
      <c r="RJQ315" s="417" t="s">
        <v>263</v>
      </c>
      <c r="RJR315" s="414" t="s">
        <v>649</v>
      </c>
      <c r="RJS315" s="415">
        <v>26.47</v>
      </c>
      <c r="RJT315" s="418" t="s">
        <v>759</v>
      </c>
      <c r="RJU315" s="417" t="s">
        <v>263</v>
      </c>
      <c r="RJV315" s="414" t="s">
        <v>649</v>
      </c>
      <c r="RJW315" s="415">
        <v>26.47</v>
      </c>
      <c r="RJX315" s="418" t="s">
        <v>759</v>
      </c>
      <c r="RJY315" s="417" t="s">
        <v>263</v>
      </c>
      <c r="RJZ315" s="414" t="s">
        <v>649</v>
      </c>
      <c r="RKA315" s="415">
        <v>26.47</v>
      </c>
      <c r="RKB315" s="418" t="s">
        <v>759</v>
      </c>
      <c r="RKC315" s="417" t="s">
        <v>263</v>
      </c>
      <c r="RKD315" s="414" t="s">
        <v>649</v>
      </c>
      <c r="RKE315" s="415">
        <v>26.47</v>
      </c>
      <c r="RKF315" s="418" t="s">
        <v>759</v>
      </c>
      <c r="RKG315" s="417" t="s">
        <v>263</v>
      </c>
      <c r="RKH315" s="414" t="s">
        <v>649</v>
      </c>
      <c r="RKI315" s="415">
        <v>26.47</v>
      </c>
      <c r="RKJ315" s="418" t="s">
        <v>759</v>
      </c>
      <c r="RKK315" s="417" t="s">
        <v>263</v>
      </c>
      <c r="RKL315" s="414" t="s">
        <v>649</v>
      </c>
      <c r="RKM315" s="415">
        <v>26.47</v>
      </c>
      <c r="RKN315" s="418" t="s">
        <v>759</v>
      </c>
      <c r="RKO315" s="417" t="s">
        <v>263</v>
      </c>
      <c r="RKP315" s="414" t="s">
        <v>649</v>
      </c>
      <c r="RKQ315" s="415">
        <v>26.47</v>
      </c>
      <c r="RKR315" s="418" t="s">
        <v>759</v>
      </c>
      <c r="RKS315" s="417" t="s">
        <v>263</v>
      </c>
      <c r="RKT315" s="414" t="s">
        <v>649</v>
      </c>
      <c r="RKU315" s="415">
        <v>26.47</v>
      </c>
      <c r="RKV315" s="418" t="s">
        <v>759</v>
      </c>
      <c r="RKW315" s="417" t="s">
        <v>263</v>
      </c>
      <c r="RKX315" s="414" t="s">
        <v>649</v>
      </c>
      <c r="RKY315" s="415">
        <v>26.47</v>
      </c>
      <c r="RKZ315" s="418" t="s">
        <v>759</v>
      </c>
      <c r="RLA315" s="417" t="s">
        <v>263</v>
      </c>
      <c r="RLB315" s="414" t="s">
        <v>649</v>
      </c>
      <c r="RLC315" s="415">
        <v>26.47</v>
      </c>
      <c r="RLD315" s="418" t="s">
        <v>759</v>
      </c>
      <c r="RLE315" s="417" t="s">
        <v>263</v>
      </c>
      <c r="RLF315" s="414" t="s">
        <v>649</v>
      </c>
      <c r="RLG315" s="415">
        <v>26.47</v>
      </c>
      <c r="RLH315" s="418" t="s">
        <v>759</v>
      </c>
      <c r="RLI315" s="417" t="s">
        <v>263</v>
      </c>
      <c r="RLJ315" s="414" t="s">
        <v>649</v>
      </c>
      <c r="RLK315" s="415">
        <v>26.47</v>
      </c>
      <c r="RLL315" s="418" t="s">
        <v>759</v>
      </c>
      <c r="RLM315" s="417" t="s">
        <v>263</v>
      </c>
      <c r="RLN315" s="414" t="s">
        <v>649</v>
      </c>
      <c r="RLO315" s="415">
        <v>26.47</v>
      </c>
      <c r="RLP315" s="418" t="s">
        <v>759</v>
      </c>
      <c r="RLQ315" s="417" t="s">
        <v>263</v>
      </c>
      <c r="RLR315" s="414" t="s">
        <v>649</v>
      </c>
      <c r="RLS315" s="415">
        <v>26.47</v>
      </c>
      <c r="RLT315" s="418" t="s">
        <v>759</v>
      </c>
      <c r="RLU315" s="417" t="s">
        <v>263</v>
      </c>
      <c r="RLV315" s="414" t="s">
        <v>649</v>
      </c>
      <c r="RLW315" s="415">
        <v>26.47</v>
      </c>
      <c r="RLX315" s="418" t="s">
        <v>759</v>
      </c>
      <c r="RLY315" s="417" t="s">
        <v>263</v>
      </c>
      <c r="RLZ315" s="414" t="s">
        <v>649</v>
      </c>
      <c r="RMA315" s="415">
        <v>26.47</v>
      </c>
      <c r="RMB315" s="418" t="s">
        <v>759</v>
      </c>
      <c r="RMC315" s="417" t="s">
        <v>263</v>
      </c>
      <c r="RMD315" s="414" t="s">
        <v>649</v>
      </c>
      <c r="RME315" s="415">
        <v>26.47</v>
      </c>
      <c r="RMF315" s="418" t="s">
        <v>759</v>
      </c>
      <c r="RMG315" s="417" t="s">
        <v>263</v>
      </c>
      <c r="RMH315" s="414" t="s">
        <v>649</v>
      </c>
      <c r="RMI315" s="415">
        <v>26.47</v>
      </c>
      <c r="RMJ315" s="418" t="s">
        <v>759</v>
      </c>
      <c r="RMK315" s="417" t="s">
        <v>263</v>
      </c>
      <c r="RML315" s="414" t="s">
        <v>649</v>
      </c>
      <c r="RMM315" s="415">
        <v>26.47</v>
      </c>
      <c r="RMN315" s="418" t="s">
        <v>759</v>
      </c>
      <c r="RMO315" s="417" t="s">
        <v>263</v>
      </c>
      <c r="RMP315" s="414" t="s">
        <v>649</v>
      </c>
      <c r="RMQ315" s="415">
        <v>26.47</v>
      </c>
      <c r="RMR315" s="418" t="s">
        <v>759</v>
      </c>
      <c r="RMS315" s="417" t="s">
        <v>263</v>
      </c>
      <c r="RMT315" s="414" t="s">
        <v>649</v>
      </c>
      <c r="RMU315" s="415">
        <v>26.47</v>
      </c>
      <c r="RMV315" s="418" t="s">
        <v>759</v>
      </c>
      <c r="RMW315" s="417" t="s">
        <v>263</v>
      </c>
      <c r="RMX315" s="414" t="s">
        <v>649</v>
      </c>
      <c r="RMY315" s="415">
        <v>26.47</v>
      </c>
      <c r="RMZ315" s="418" t="s">
        <v>759</v>
      </c>
      <c r="RNA315" s="417" t="s">
        <v>263</v>
      </c>
      <c r="RNB315" s="414" t="s">
        <v>649</v>
      </c>
      <c r="RNC315" s="415">
        <v>26.47</v>
      </c>
      <c r="RND315" s="418" t="s">
        <v>759</v>
      </c>
      <c r="RNE315" s="417" t="s">
        <v>263</v>
      </c>
      <c r="RNF315" s="414" t="s">
        <v>649</v>
      </c>
      <c r="RNG315" s="415">
        <v>26.47</v>
      </c>
      <c r="RNH315" s="418" t="s">
        <v>759</v>
      </c>
      <c r="RNI315" s="417" t="s">
        <v>263</v>
      </c>
      <c r="RNJ315" s="414" t="s">
        <v>649</v>
      </c>
      <c r="RNK315" s="415">
        <v>26.47</v>
      </c>
      <c r="RNL315" s="418" t="s">
        <v>759</v>
      </c>
      <c r="RNM315" s="417" t="s">
        <v>263</v>
      </c>
      <c r="RNN315" s="414" t="s">
        <v>649</v>
      </c>
      <c r="RNO315" s="415">
        <v>26.47</v>
      </c>
      <c r="RNP315" s="418" t="s">
        <v>759</v>
      </c>
      <c r="RNQ315" s="417" t="s">
        <v>263</v>
      </c>
      <c r="RNR315" s="414" t="s">
        <v>649</v>
      </c>
      <c r="RNS315" s="415">
        <v>26.47</v>
      </c>
      <c r="RNT315" s="418" t="s">
        <v>759</v>
      </c>
      <c r="RNU315" s="417" t="s">
        <v>263</v>
      </c>
      <c r="RNV315" s="414" t="s">
        <v>649</v>
      </c>
      <c r="RNW315" s="415">
        <v>26.47</v>
      </c>
      <c r="RNX315" s="418" t="s">
        <v>759</v>
      </c>
      <c r="RNY315" s="417" t="s">
        <v>263</v>
      </c>
      <c r="RNZ315" s="414" t="s">
        <v>649</v>
      </c>
      <c r="ROA315" s="415">
        <v>26.47</v>
      </c>
      <c r="ROB315" s="418" t="s">
        <v>759</v>
      </c>
      <c r="ROC315" s="417" t="s">
        <v>263</v>
      </c>
      <c r="ROD315" s="414" t="s">
        <v>649</v>
      </c>
      <c r="ROE315" s="415">
        <v>26.47</v>
      </c>
      <c r="ROF315" s="418" t="s">
        <v>759</v>
      </c>
      <c r="ROG315" s="417" t="s">
        <v>263</v>
      </c>
      <c r="ROH315" s="414" t="s">
        <v>649</v>
      </c>
      <c r="ROI315" s="415">
        <v>26.47</v>
      </c>
      <c r="ROJ315" s="418" t="s">
        <v>759</v>
      </c>
      <c r="ROK315" s="417" t="s">
        <v>263</v>
      </c>
      <c r="ROL315" s="414" t="s">
        <v>649</v>
      </c>
      <c r="ROM315" s="415">
        <v>26.47</v>
      </c>
      <c r="RON315" s="418" t="s">
        <v>759</v>
      </c>
      <c r="ROO315" s="417" t="s">
        <v>263</v>
      </c>
      <c r="ROP315" s="414" t="s">
        <v>649</v>
      </c>
      <c r="ROQ315" s="415">
        <v>26.47</v>
      </c>
      <c r="ROR315" s="418" t="s">
        <v>759</v>
      </c>
      <c r="ROS315" s="417" t="s">
        <v>263</v>
      </c>
      <c r="ROT315" s="414" t="s">
        <v>649</v>
      </c>
      <c r="ROU315" s="415">
        <v>26.47</v>
      </c>
      <c r="ROV315" s="418" t="s">
        <v>759</v>
      </c>
      <c r="ROW315" s="417" t="s">
        <v>263</v>
      </c>
      <c r="ROX315" s="414" t="s">
        <v>649</v>
      </c>
      <c r="ROY315" s="415">
        <v>26.47</v>
      </c>
      <c r="ROZ315" s="418" t="s">
        <v>759</v>
      </c>
      <c r="RPA315" s="417" t="s">
        <v>263</v>
      </c>
      <c r="RPB315" s="414" t="s">
        <v>649</v>
      </c>
      <c r="RPC315" s="415">
        <v>26.47</v>
      </c>
      <c r="RPD315" s="418" t="s">
        <v>759</v>
      </c>
      <c r="RPE315" s="417" t="s">
        <v>263</v>
      </c>
      <c r="RPF315" s="414" t="s">
        <v>649</v>
      </c>
      <c r="RPG315" s="415">
        <v>26.47</v>
      </c>
      <c r="RPH315" s="418" t="s">
        <v>759</v>
      </c>
      <c r="RPI315" s="417" t="s">
        <v>263</v>
      </c>
      <c r="RPJ315" s="414" t="s">
        <v>649</v>
      </c>
      <c r="RPK315" s="415">
        <v>26.47</v>
      </c>
      <c r="RPL315" s="418" t="s">
        <v>759</v>
      </c>
      <c r="RPM315" s="417" t="s">
        <v>263</v>
      </c>
      <c r="RPN315" s="414" t="s">
        <v>649</v>
      </c>
      <c r="RPO315" s="415">
        <v>26.47</v>
      </c>
      <c r="RPP315" s="418" t="s">
        <v>759</v>
      </c>
      <c r="RPQ315" s="417" t="s">
        <v>263</v>
      </c>
      <c r="RPR315" s="414" t="s">
        <v>649</v>
      </c>
      <c r="RPS315" s="415">
        <v>26.47</v>
      </c>
      <c r="RPT315" s="418" t="s">
        <v>759</v>
      </c>
      <c r="RPU315" s="417" t="s">
        <v>263</v>
      </c>
      <c r="RPV315" s="414" t="s">
        <v>649</v>
      </c>
      <c r="RPW315" s="415">
        <v>26.47</v>
      </c>
      <c r="RPX315" s="418" t="s">
        <v>759</v>
      </c>
      <c r="RPY315" s="417" t="s">
        <v>263</v>
      </c>
      <c r="RPZ315" s="414" t="s">
        <v>649</v>
      </c>
      <c r="RQA315" s="415">
        <v>26.47</v>
      </c>
      <c r="RQB315" s="418" t="s">
        <v>759</v>
      </c>
      <c r="RQC315" s="417" t="s">
        <v>263</v>
      </c>
      <c r="RQD315" s="414" t="s">
        <v>649</v>
      </c>
      <c r="RQE315" s="415">
        <v>26.47</v>
      </c>
      <c r="RQF315" s="418" t="s">
        <v>759</v>
      </c>
      <c r="RQG315" s="417" t="s">
        <v>263</v>
      </c>
      <c r="RQH315" s="414" t="s">
        <v>649</v>
      </c>
      <c r="RQI315" s="415">
        <v>26.47</v>
      </c>
      <c r="RQJ315" s="418" t="s">
        <v>759</v>
      </c>
      <c r="RQK315" s="417" t="s">
        <v>263</v>
      </c>
      <c r="RQL315" s="414" t="s">
        <v>649</v>
      </c>
      <c r="RQM315" s="415">
        <v>26.47</v>
      </c>
      <c r="RQN315" s="418" t="s">
        <v>759</v>
      </c>
      <c r="RQO315" s="417" t="s">
        <v>263</v>
      </c>
      <c r="RQP315" s="414" t="s">
        <v>649</v>
      </c>
      <c r="RQQ315" s="415">
        <v>26.47</v>
      </c>
      <c r="RQR315" s="418" t="s">
        <v>759</v>
      </c>
      <c r="RQS315" s="417" t="s">
        <v>263</v>
      </c>
      <c r="RQT315" s="414" t="s">
        <v>649</v>
      </c>
      <c r="RQU315" s="415">
        <v>26.47</v>
      </c>
      <c r="RQV315" s="418" t="s">
        <v>759</v>
      </c>
      <c r="RQW315" s="417" t="s">
        <v>263</v>
      </c>
      <c r="RQX315" s="414" t="s">
        <v>649</v>
      </c>
      <c r="RQY315" s="415">
        <v>26.47</v>
      </c>
      <c r="RQZ315" s="418" t="s">
        <v>759</v>
      </c>
      <c r="RRA315" s="417" t="s">
        <v>263</v>
      </c>
      <c r="RRB315" s="414" t="s">
        <v>649</v>
      </c>
      <c r="RRC315" s="415">
        <v>26.47</v>
      </c>
      <c r="RRD315" s="418" t="s">
        <v>759</v>
      </c>
      <c r="RRE315" s="417" t="s">
        <v>263</v>
      </c>
      <c r="RRF315" s="414" t="s">
        <v>649</v>
      </c>
      <c r="RRG315" s="415">
        <v>26.47</v>
      </c>
      <c r="RRH315" s="418" t="s">
        <v>759</v>
      </c>
      <c r="RRI315" s="417" t="s">
        <v>263</v>
      </c>
      <c r="RRJ315" s="414" t="s">
        <v>649</v>
      </c>
      <c r="RRK315" s="415">
        <v>26.47</v>
      </c>
      <c r="RRL315" s="418" t="s">
        <v>759</v>
      </c>
      <c r="RRM315" s="417" t="s">
        <v>263</v>
      </c>
      <c r="RRN315" s="414" t="s">
        <v>649</v>
      </c>
      <c r="RRO315" s="415">
        <v>26.47</v>
      </c>
      <c r="RRP315" s="418" t="s">
        <v>759</v>
      </c>
      <c r="RRQ315" s="417" t="s">
        <v>263</v>
      </c>
      <c r="RRR315" s="414" t="s">
        <v>649</v>
      </c>
      <c r="RRS315" s="415">
        <v>26.47</v>
      </c>
      <c r="RRT315" s="418" t="s">
        <v>759</v>
      </c>
      <c r="RRU315" s="417" t="s">
        <v>263</v>
      </c>
      <c r="RRV315" s="414" t="s">
        <v>649</v>
      </c>
      <c r="RRW315" s="415">
        <v>26.47</v>
      </c>
      <c r="RRX315" s="418" t="s">
        <v>759</v>
      </c>
      <c r="RRY315" s="417" t="s">
        <v>263</v>
      </c>
      <c r="RRZ315" s="414" t="s">
        <v>649</v>
      </c>
      <c r="RSA315" s="415">
        <v>26.47</v>
      </c>
      <c r="RSB315" s="418" t="s">
        <v>759</v>
      </c>
      <c r="RSC315" s="417" t="s">
        <v>263</v>
      </c>
      <c r="RSD315" s="414" t="s">
        <v>649</v>
      </c>
      <c r="RSE315" s="415">
        <v>26.47</v>
      </c>
      <c r="RSF315" s="418" t="s">
        <v>759</v>
      </c>
      <c r="RSG315" s="417" t="s">
        <v>263</v>
      </c>
      <c r="RSH315" s="414" t="s">
        <v>649</v>
      </c>
      <c r="RSI315" s="415">
        <v>26.47</v>
      </c>
      <c r="RSJ315" s="418" t="s">
        <v>759</v>
      </c>
      <c r="RSK315" s="417" t="s">
        <v>263</v>
      </c>
      <c r="RSL315" s="414" t="s">
        <v>649</v>
      </c>
      <c r="RSM315" s="415">
        <v>26.47</v>
      </c>
      <c r="RSN315" s="418" t="s">
        <v>759</v>
      </c>
      <c r="RSO315" s="417" t="s">
        <v>263</v>
      </c>
      <c r="RSP315" s="414" t="s">
        <v>649</v>
      </c>
      <c r="RSQ315" s="415">
        <v>26.47</v>
      </c>
      <c r="RSR315" s="418" t="s">
        <v>759</v>
      </c>
      <c r="RSS315" s="417" t="s">
        <v>263</v>
      </c>
      <c r="RST315" s="414" t="s">
        <v>649</v>
      </c>
      <c r="RSU315" s="415">
        <v>26.47</v>
      </c>
      <c r="RSV315" s="418" t="s">
        <v>759</v>
      </c>
      <c r="RSW315" s="417" t="s">
        <v>263</v>
      </c>
      <c r="RSX315" s="414" t="s">
        <v>649</v>
      </c>
      <c r="RSY315" s="415">
        <v>26.47</v>
      </c>
      <c r="RSZ315" s="418" t="s">
        <v>759</v>
      </c>
      <c r="RTA315" s="417" t="s">
        <v>263</v>
      </c>
      <c r="RTB315" s="414" t="s">
        <v>649</v>
      </c>
      <c r="RTC315" s="415">
        <v>26.47</v>
      </c>
      <c r="RTD315" s="418" t="s">
        <v>759</v>
      </c>
      <c r="RTE315" s="417" t="s">
        <v>263</v>
      </c>
      <c r="RTF315" s="414" t="s">
        <v>649</v>
      </c>
      <c r="RTG315" s="415">
        <v>26.47</v>
      </c>
      <c r="RTH315" s="418" t="s">
        <v>759</v>
      </c>
      <c r="RTI315" s="417" t="s">
        <v>263</v>
      </c>
      <c r="RTJ315" s="414" t="s">
        <v>649</v>
      </c>
      <c r="RTK315" s="415">
        <v>26.47</v>
      </c>
      <c r="RTL315" s="418" t="s">
        <v>759</v>
      </c>
      <c r="RTM315" s="417" t="s">
        <v>263</v>
      </c>
      <c r="RTN315" s="414" t="s">
        <v>649</v>
      </c>
      <c r="RTO315" s="415">
        <v>26.47</v>
      </c>
      <c r="RTP315" s="418" t="s">
        <v>759</v>
      </c>
      <c r="RTQ315" s="417" t="s">
        <v>263</v>
      </c>
      <c r="RTR315" s="414" t="s">
        <v>649</v>
      </c>
      <c r="RTS315" s="415">
        <v>26.47</v>
      </c>
      <c r="RTT315" s="418" t="s">
        <v>759</v>
      </c>
      <c r="RTU315" s="417" t="s">
        <v>263</v>
      </c>
      <c r="RTV315" s="414" t="s">
        <v>649</v>
      </c>
      <c r="RTW315" s="415">
        <v>26.47</v>
      </c>
      <c r="RTX315" s="418" t="s">
        <v>759</v>
      </c>
      <c r="RTY315" s="417" t="s">
        <v>263</v>
      </c>
      <c r="RTZ315" s="414" t="s">
        <v>649</v>
      </c>
      <c r="RUA315" s="415">
        <v>26.47</v>
      </c>
      <c r="RUB315" s="418" t="s">
        <v>759</v>
      </c>
      <c r="RUC315" s="417" t="s">
        <v>263</v>
      </c>
      <c r="RUD315" s="414" t="s">
        <v>649</v>
      </c>
      <c r="RUE315" s="415">
        <v>26.47</v>
      </c>
      <c r="RUF315" s="418" t="s">
        <v>759</v>
      </c>
      <c r="RUG315" s="417" t="s">
        <v>263</v>
      </c>
      <c r="RUH315" s="414" t="s">
        <v>649</v>
      </c>
      <c r="RUI315" s="415">
        <v>26.47</v>
      </c>
      <c r="RUJ315" s="418" t="s">
        <v>759</v>
      </c>
      <c r="RUK315" s="417" t="s">
        <v>263</v>
      </c>
      <c r="RUL315" s="414" t="s">
        <v>649</v>
      </c>
      <c r="RUM315" s="415">
        <v>26.47</v>
      </c>
      <c r="RUN315" s="418" t="s">
        <v>759</v>
      </c>
      <c r="RUO315" s="417" t="s">
        <v>263</v>
      </c>
      <c r="RUP315" s="414" t="s">
        <v>649</v>
      </c>
      <c r="RUQ315" s="415">
        <v>26.47</v>
      </c>
      <c r="RUR315" s="418" t="s">
        <v>759</v>
      </c>
      <c r="RUS315" s="417" t="s">
        <v>263</v>
      </c>
      <c r="RUT315" s="414" t="s">
        <v>649</v>
      </c>
      <c r="RUU315" s="415">
        <v>26.47</v>
      </c>
      <c r="RUV315" s="418" t="s">
        <v>759</v>
      </c>
      <c r="RUW315" s="417" t="s">
        <v>263</v>
      </c>
      <c r="RUX315" s="414" t="s">
        <v>649</v>
      </c>
      <c r="RUY315" s="415">
        <v>26.47</v>
      </c>
      <c r="RUZ315" s="418" t="s">
        <v>759</v>
      </c>
      <c r="RVA315" s="417" t="s">
        <v>263</v>
      </c>
      <c r="RVB315" s="414" t="s">
        <v>649</v>
      </c>
      <c r="RVC315" s="415">
        <v>26.47</v>
      </c>
      <c r="RVD315" s="418" t="s">
        <v>759</v>
      </c>
      <c r="RVE315" s="417" t="s">
        <v>263</v>
      </c>
      <c r="RVF315" s="414" t="s">
        <v>649</v>
      </c>
      <c r="RVG315" s="415">
        <v>26.47</v>
      </c>
      <c r="RVH315" s="418" t="s">
        <v>759</v>
      </c>
      <c r="RVI315" s="417" t="s">
        <v>263</v>
      </c>
      <c r="RVJ315" s="414" t="s">
        <v>649</v>
      </c>
      <c r="RVK315" s="415">
        <v>26.47</v>
      </c>
      <c r="RVL315" s="418" t="s">
        <v>759</v>
      </c>
      <c r="RVM315" s="417" t="s">
        <v>263</v>
      </c>
      <c r="RVN315" s="414" t="s">
        <v>649</v>
      </c>
      <c r="RVO315" s="415">
        <v>26.47</v>
      </c>
      <c r="RVP315" s="418" t="s">
        <v>759</v>
      </c>
      <c r="RVQ315" s="417" t="s">
        <v>263</v>
      </c>
      <c r="RVR315" s="414" t="s">
        <v>649</v>
      </c>
      <c r="RVS315" s="415">
        <v>26.47</v>
      </c>
      <c r="RVT315" s="418" t="s">
        <v>759</v>
      </c>
      <c r="RVU315" s="417" t="s">
        <v>263</v>
      </c>
      <c r="RVV315" s="414" t="s">
        <v>649</v>
      </c>
      <c r="RVW315" s="415">
        <v>26.47</v>
      </c>
      <c r="RVX315" s="418" t="s">
        <v>759</v>
      </c>
      <c r="RVY315" s="417" t="s">
        <v>263</v>
      </c>
      <c r="RVZ315" s="414" t="s">
        <v>649</v>
      </c>
      <c r="RWA315" s="415">
        <v>26.47</v>
      </c>
      <c r="RWB315" s="418" t="s">
        <v>759</v>
      </c>
      <c r="RWC315" s="417" t="s">
        <v>263</v>
      </c>
      <c r="RWD315" s="414" t="s">
        <v>649</v>
      </c>
      <c r="RWE315" s="415">
        <v>26.47</v>
      </c>
      <c r="RWF315" s="418" t="s">
        <v>759</v>
      </c>
      <c r="RWG315" s="417" t="s">
        <v>263</v>
      </c>
      <c r="RWH315" s="414" t="s">
        <v>649</v>
      </c>
      <c r="RWI315" s="415">
        <v>26.47</v>
      </c>
      <c r="RWJ315" s="418" t="s">
        <v>759</v>
      </c>
      <c r="RWK315" s="417" t="s">
        <v>263</v>
      </c>
      <c r="RWL315" s="414" t="s">
        <v>649</v>
      </c>
      <c r="RWM315" s="415">
        <v>26.47</v>
      </c>
      <c r="RWN315" s="418" t="s">
        <v>759</v>
      </c>
      <c r="RWO315" s="417" t="s">
        <v>263</v>
      </c>
      <c r="RWP315" s="414" t="s">
        <v>649</v>
      </c>
      <c r="RWQ315" s="415">
        <v>26.47</v>
      </c>
      <c r="RWR315" s="418" t="s">
        <v>759</v>
      </c>
      <c r="RWS315" s="417" t="s">
        <v>263</v>
      </c>
      <c r="RWT315" s="414" t="s">
        <v>649</v>
      </c>
      <c r="RWU315" s="415">
        <v>26.47</v>
      </c>
      <c r="RWV315" s="418" t="s">
        <v>759</v>
      </c>
      <c r="RWW315" s="417" t="s">
        <v>263</v>
      </c>
      <c r="RWX315" s="414" t="s">
        <v>649</v>
      </c>
      <c r="RWY315" s="415">
        <v>26.47</v>
      </c>
      <c r="RWZ315" s="418" t="s">
        <v>759</v>
      </c>
      <c r="RXA315" s="417" t="s">
        <v>263</v>
      </c>
      <c r="RXB315" s="414" t="s">
        <v>649</v>
      </c>
      <c r="RXC315" s="415">
        <v>26.47</v>
      </c>
      <c r="RXD315" s="418" t="s">
        <v>759</v>
      </c>
      <c r="RXE315" s="417" t="s">
        <v>263</v>
      </c>
      <c r="RXF315" s="414" t="s">
        <v>649</v>
      </c>
      <c r="RXG315" s="415">
        <v>26.47</v>
      </c>
      <c r="RXH315" s="418" t="s">
        <v>759</v>
      </c>
      <c r="RXI315" s="417" t="s">
        <v>263</v>
      </c>
      <c r="RXJ315" s="414" t="s">
        <v>649</v>
      </c>
      <c r="RXK315" s="415">
        <v>26.47</v>
      </c>
      <c r="RXL315" s="418" t="s">
        <v>759</v>
      </c>
      <c r="RXM315" s="417" t="s">
        <v>263</v>
      </c>
      <c r="RXN315" s="414" t="s">
        <v>649</v>
      </c>
      <c r="RXO315" s="415">
        <v>26.47</v>
      </c>
      <c r="RXP315" s="418" t="s">
        <v>759</v>
      </c>
      <c r="RXQ315" s="417" t="s">
        <v>263</v>
      </c>
      <c r="RXR315" s="414" t="s">
        <v>649</v>
      </c>
      <c r="RXS315" s="415">
        <v>26.47</v>
      </c>
      <c r="RXT315" s="418" t="s">
        <v>759</v>
      </c>
      <c r="RXU315" s="417" t="s">
        <v>263</v>
      </c>
      <c r="RXV315" s="414" t="s">
        <v>649</v>
      </c>
      <c r="RXW315" s="415">
        <v>26.47</v>
      </c>
      <c r="RXX315" s="418" t="s">
        <v>759</v>
      </c>
      <c r="RXY315" s="417" t="s">
        <v>263</v>
      </c>
      <c r="RXZ315" s="414" t="s">
        <v>649</v>
      </c>
      <c r="RYA315" s="415">
        <v>26.47</v>
      </c>
      <c r="RYB315" s="418" t="s">
        <v>759</v>
      </c>
      <c r="RYC315" s="417" t="s">
        <v>263</v>
      </c>
      <c r="RYD315" s="414" t="s">
        <v>649</v>
      </c>
      <c r="RYE315" s="415">
        <v>26.47</v>
      </c>
      <c r="RYF315" s="418" t="s">
        <v>759</v>
      </c>
      <c r="RYG315" s="417" t="s">
        <v>263</v>
      </c>
      <c r="RYH315" s="414" t="s">
        <v>649</v>
      </c>
      <c r="RYI315" s="415">
        <v>26.47</v>
      </c>
      <c r="RYJ315" s="418" t="s">
        <v>759</v>
      </c>
      <c r="RYK315" s="417" t="s">
        <v>263</v>
      </c>
      <c r="RYL315" s="414" t="s">
        <v>649</v>
      </c>
      <c r="RYM315" s="415">
        <v>26.47</v>
      </c>
      <c r="RYN315" s="418" t="s">
        <v>759</v>
      </c>
      <c r="RYO315" s="417" t="s">
        <v>263</v>
      </c>
      <c r="RYP315" s="414" t="s">
        <v>649</v>
      </c>
      <c r="RYQ315" s="415">
        <v>26.47</v>
      </c>
      <c r="RYR315" s="418" t="s">
        <v>759</v>
      </c>
      <c r="RYS315" s="417" t="s">
        <v>263</v>
      </c>
      <c r="RYT315" s="414" t="s">
        <v>649</v>
      </c>
      <c r="RYU315" s="415">
        <v>26.47</v>
      </c>
      <c r="RYV315" s="418" t="s">
        <v>759</v>
      </c>
      <c r="RYW315" s="417" t="s">
        <v>263</v>
      </c>
      <c r="RYX315" s="414" t="s">
        <v>649</v>
      </c>
      <c r="RYY315" s="415">
        <v>26.47</v>
      </c>
      <c r="RYZ315" s="418" t="s">
        <v>759</v>
      </c>
      <c r="RZA315" s="417" t="s">
        <v>263</v>
      </c>
      <c r="RZB315" s="414" t="s">
        <v>649</v>
      </c>
      <c r="RZC315" s="415">
        <v>26.47</v>
      </c>
      <c r="RZD315" s="418" t="s">
        <v>759</v>
      </c>
      <c r="RZE315" s="417" t="s">
        <v>263</v>
      </c>
      <c r="RZF315" s="414" t="s">
        <v>649</v>
      </c>
      <c r="RZG315" s="415">
        <v>26.47</v>
      </c>
      <c r="RZH315" s="418" t="s">
        <v>759</v>
      </c>
      <c r="RZI315" s="417" t="s">
        <v>263</v>
      </c>
      <c r="RZJ315" s="414" t="s">
        <v>649</v>
      </c>
      <c r="RZK315" s="415">
        <v>26.47</v>
      </c>
      <c r="RZL315" s="418" t="s">
        <v>759</v>
      </c>
      <c r="RZM315" s="417" t="s">
        <v>263</v>
      </c>
      <c r="RZN315" s="414" t="s">
        <v>649</v>
      </c>
      <c r="RZO315" s="415">
        <v>26.47</v>
      </c>
      <c r="RZP315" s="418" t="s">
        <v>759</v>
      </c>
      <c r="RZQ315" s="417" t="s">
        <v>263</v>
      </c>
      <c r="RZR315" s="414" t="s">
        <v>649</v>
      </c>
      <c r="RZS315" s="415">
        <v>26.47</v>
      </c>
      <c r="RZT315" s="418" t="s">
        <v>759</v>
      </c>
      <c r="RZU315" s="417" t="s">
        <v>263</v>
      </c>
      <c r="RZV315" s="414" t="s">
        <v>649</v>
      </c>
      <c r="RZW315" s="415">
        <v>26.47</v>
      </c>
      <c r="RZX315" s="418" t="s">
        <v>759</v>
      </c>
      <c r="RZY315" s="417" t="s">
        <v>263</v>
      </c>
      <c r="RZZ315" s="414" t="s">
        <v>649</v>
      </c>
      <c r="SAA315" s="415">
        <v>26.47</v>
      </c>
      <c r="SAB315" s="418" t="s">
        <v>759</v>
      </c>
      <c r="SAC315" s="417" t="s">
        <v>263</v>
      </c>
      <c r="SAD315" s="414" t="s">
        <v>649</v>
      </c>
      <c r="SAE315" s="415">
        <v>26.47</v>
      </c>
      <c r="SAF315" s="418" t="s">
        <v>759</v>
      </c>
      <c r="SAG315" s="417" t="s">
        <v>263</v>
      </c>
      <c r="SAH315" s="414" t="s">
        <v>649</v>
      </c>
      <c r="SAI315" s="415">
        <v>26.47</v>
      </c>
      <c r="SAJ315" s="418" t="s">
        <v>759</v>
      </c>
      <c r="SAK315" s="417" t="s">
        <v>263</v>
      </c>
      <c r="SAL315" s="414" t="s">
        <v>649</v>
      </c>
      <c r="SAM315" s="415">
        <v>26.47</v>
      </c>
      <c r="SAN315" s="418" t="s">
        <v>759</v>
      </c>
      <c r="SAO315" s="417" t="s">
        <v>263</v>
      </c>
      <c r="SAP315" s="414" t="s">
        <v>649</v>
      </c>
      <c r="SAQ315" s="415">
        <v>26.47</v>
      </c>
      <c r="SAR315" s="418" t="s">
        <v>759</v>
      </c>
      <c r="SAS315" s="417" t="s">
        <v>263</v>
      </c>
      <c r="SAT315" s="414" t="s">
        <v>649</v>
      </c>
      <c r="SAU315" s="415">
        <v>26.47</v>
      </c>
      <c r="SAV315" s="418" t="s">
        <v>759</v>
      </c>
      <c r="SAW315" s="417" t="s">
        <v>263</v>
      </c>
      <c r="SAX315" s="414" t="s">
        <v>649</v>
      </c>
      <c r="SAY315" s="415">
        <v>26.47</v>
      </c>
      <c r="SAZ315" s="418" t="s">
        <v>759</v>
      </c>
      <c r="SBA315" s="417" t="s">
        <v>263</v>
      </c>
      <c r="SBB315" s="414" t="s">
        <v>649</v>
      </c>
      <c r="SBC315" s="415">
        <v>26.47</v>
      </c>
      <c r="SBD315" s="418" t="s">
        <v>759</v>
      </c>
      <c r="SBE315" s="417" t="s">
        <v>263</v>
      </c>
      <c r="SBF315" s="414" t="s">
        <v>649</v>
      </c>
      <c r="SBG315" s="415">
        <v>26.47</v>
      </c>
      <c r="SBH315" s="418" t="s">
        <v>759</v>
      </c>
      <c r="SBI315" s="417" t="s">
        <v>263</v>
      </c>
      <c r="SBJ315" s="414" t="s">
        <v>649</v>
      </c>
      <c r="SBK315" s="415">
        <v>26.47</v>
      </c>
      <c r="SBL315" s="418" t="s">
        <v>759</v>
      </c>
      <c r="SBM315" s="417" t="s">
        <v>263</v>
      </c>
      <c r="SBN315" s="414" t="s">
        <v>649</v>
      </c>
      <c r="SBO315" s="415">
        <v>26.47</v>
      </c>
      <c r="SBP315" s="418" t="s">
        <v>759</v>
      </c>
      <c r="SBQ315" s="417" t="s">
        <v>263</v>
      </c>
      <c r="SBR315" s="414" t="s">
        <v>649</v>
      </c>
      <c r="SBS315" s="415">
        <v>26.47</v>
      </c>
      <c r="SBT315" s="418" t="s">
        <v>759</v>
      </c>
      <c r="SBU315" s="417" t="s">
        <v>263</v>
      </c>
      <c r="SBV315" s="414" t="s">
        <v>649</v>
      </c>
      <c r="SBW315" s="415">
        <v>26.47</v>
      </c>
      <c r="SBX315" s="418" t="s">
        <v>759</v>
      </c>
      <c r="SBY315" s="417" t="s">
        <v>263</v>
      </c>
      <c r="SBZ315" s="414" t="s">
        <v>649</v>
      </c>
      <c r="SCA315" s="415">
        <v>26.47</v>
      </c>
      <c r="SCB315" s="418" t="s">
        <v>759</v>
      </c>
      <c r="SCC315" s="417" t="s">
        <v>263</v>
      </c>
      <c r="SCD315" s="414" t="s">
        <v>649</v>
      </c>
      <c r="SCE315" s="415">
        <v>26.47</v>
      </c>
      <c r="SCF315" s="418" t="s">
        <v>759</v>
      </c>
      <c r="SCG315" s="417" t="s">
        <v>263</v>
      </c>
      <c r="SCH315" s="414" t="s">
        <v>649</v>
      </c>
      <c r="SCI315" s="415">
        <v>26.47</v>
      </c>
      <c r="SCJ315" s="418" t="s">
        <v>759</v>
      </c>
      <c r="SCK315" s="417" t="s">
        <v>263</v>
      </c>
      <c r="SCL315" s="414" t="s">
        <v>649</v>
      </c>
      <c r="SCM315" s="415">
        <v>26.47</v>
      </c>
      <c r="SCN315" s="418" t="s">
        <v>759</v>
      </c>
      <c r="SCO315" s="417" t="s">
        <v>263</v>
      </c>
      <c r="SCP315" s="414" t="s">
        <v>649</v>
      </c>
      <c r="SCQ315" s="415">
        <v>26.47</v>
      </c>
      <c r="SCR315" s="418" t="s">
        <v>759</v>
      </c>
      <c r="SCS315" s="417" t="s">
        <v>263</v>
      </c>
      <c r="SCT315" s="414" t="s">
        <v>649</v>
      </c>
      <c r="SCU315" s="415">
        <v>26.47</v>
      </c>
      <c r="SCV315" s="418" t="s">
        <v>759</v>
      </c>
      <c r="SCW315" s="417" t="s">
        <v>263</v>
      </c>
      <c r="SCX315" s="414" t="s">
        <v>649</v>
      </c>
      <c r="SCY315" s="415">
        <v>26.47</v>
      </c>
      <c r="SCZ315" s="418" t="s">
        <v>759</v>
      </c>
      <c r="SDA315" s="417" t="s">
        <v>263</v>
      </c>
      <c r="SDB315" s="414" t="s">
        <v>649</v>
      </c>
      <c r="SDC315" s="415">
        <v>26.47</v>
      </c>
      <c r="SDD315" s="418" t="s">
        <v>759</v>
      </c>
      <c r="SDE315" s="417" t="s">
        <v>263</v>
      </c>
      <c r="SDF315" s="414" t="s">
        <v>649</v>
      </c>
      <c r="SDG315" s="415">
        <v>26.47</v>
      </c>
      <c r="SDH315" s="418" t="s">
        <v>759</v>
      </c>
      <c r="SDI315" s="417" t="s">
        <v>263</v>
      </c>
      <c r="SDJ315" s="414" t="s">
        <v>649</v>
      </c>
      <c r="SDK315" s="415">
        <v>26.47</v>
      </c>
      <c r="SDL315" s="418" t="s">
        <v>759</v>
      </c>
      <c r="SDM315" s="417" t="s">
        <v>263</v>
      </c>
      <c r="SDN315" s="414" t="s">
        <v>649</v>
      </c>
      <c r="SDO315" s="415">
        <v>26.47</v>
      </c>
      <c r="SDP315" s="418" t="s">
        <v>759</v>
      </c>
      <c r="SDQ315" s="417" t="s">
        <v>263</v>
      </c>
      <c r="SDR315" s="414" t="s">
        <v>649</v>
      </c>
      <c r="SDS315" s="415">
        <v>26.47</v>
      </c>
      <c r="SDT315" s="418" t="s">
        <v>759</v>
      </c>
      <c r="SDU315" s="417" t="s">
        <v>263</v>
      </c>
      <c r="SDV315" s="414" t="s">
        <v>649</v>
      </c>
      <c r="SDW315" s="415">
        <v>26.47</v>
      </c>
      <c r="SDX315" s="418" t="s">
        <v>759</v>
      </c>
      <c r="SDY315" s="417" t="s">
        <v>263</v>
      </c>
      <c r="SDZ315" s="414" t="s">
        <v>649</v>
      </c>
      <c r="SEA315" s="415">
        <v>26.47</v>
      </c>
      <c r="SEB315" s="418" t="s">
        <v>759</v>
      </c>
      <c r="SEC315" s="417" t="s">
        <v>263</v>
      </c>
      <c r="SED315" s="414" t="s">
        <v>649</v>
      </c>
      <c r="SEE315" s="415">
        <v>26.47</v>
      </c>
      <c r="SEF315" s="418" t="s">
        <v>759</v>
      </c>
      <c r="SEG315" s="417" t="s">
        <v>263</v>
      </c>
      <c r="SEH315" s="414" t="s">
        <v>649</v>
      </c>
      <c r="SEI315" s="415">
        <v>26.47</v>
      </c>
      <c r="SEJ315" s="418" t="s">
        <v>759</v>
      </c>
      <c r="SEK315" s="417" t="s">
        <v>263</v>
      </c>
      <c r="SEL315" s="414" t="s">
        <v>649</v>
      </c>
      <c r="SEM315" s="415">
        <v>26.47</v>
      </c>
      <c r="SEN315" s="418" t="s">
        <v>759</v>
      </c>
      <c r="SEO315" s="417" t="s">
        <v>263</v>
      </c>
      <c r="SEP315" s="414" t="s">
        <v>649</v>
      </c>
      <c r="SEQ315" s="415">
        <v>26.47</v>
      </c>
      <c r="SER315" s="418" t="s">
        <v>759</v>
      </c>
      <c r="SES315" s="417" t="s">
        <v>263</v>
      </c>
      <c r="SET315" s="414" t="s">
        <v>649</v>
      </c>
      <c r="SEU315" s="415">
        <v>26.47</v>
      </c>
      <c r="SEV315" s="418" t="s">
        <v>759</v>
      </c>
      <c r="SEW315" s="417" t="s">
        <v>263</v>
      </c>
      <c r="SEX315" s="414" t="s">
        <v>649</v>
      </c>
      <c r="SEY315" s="415">
        <v>26.47</v>
      </c>
      <c r="SEZ315" s="418" t="s">
        <v>759</v>
      </c>
      <c r="SFA315" s="417" t="s">
        <v>263</v>
      </c>
      <c r="SFB315" s="414" t="s">
        <v>649</v>
      </c>
      <c r="SFC315" s="415">
        <v>26.47</v>
      </c>
      <c r="SFD315" s="418" t="s">
        <v>759</v>
      </c>
      <c r="SFE315" s="417" t="s">
        <v>263</v>
      </c>
      <c r="SFF315" s="414" t="s">
        <v>649</v>
      </c>
      <c r="SFG315" s="415">
        <v>26.47</v>
      </c>
      <c r="SFH315" s="418" t="s">
        <v>759</v>
      </c>
      <c r="SFI315" s="417" t="s">
        <v>263</v>
      </c>
      <c r="SFJ315" s="414" t="s">
        <v>649</v>
      </c>
      <c r="SFK315" s="415">
        <v>26.47</v>
      </c>
      <c r="SFL315" s="418" t="s">
        <v>759</v>
      </c>
      <c r="SFM315" s="417" t="s">
        <v>263</v>
      </c>
      <c r="SFN315" s="414" t="s">
        <v>649</v>
      </c>
      <c r="SFO315" s="415">
        <v>26.47</v>
      </c>
      <c r="SFP315" s="418" t="s">
        <v>759</v>
      </c>
      <c r="SFQ315" s="417" t="s">
        <v>263</v>
      </c>
      <c r="SFR315" s="414" t="s">
        <v>649</v>
      </c>
      <c r="SFS315" s="415">
        <v>26.47</v>
      </c>
      <c r="SFT315" s="418" t="s">
        <v>759</v>
      </c>
      <c r="SFU315" s="417" t="s">
        <v>263</v>
      </c>
      <c r="SFV315" s="414" t="s">
        <v>649</v>
      </c>
      <c r="SFW315" s="415">
        <v>26.47</v>
      </c>
      <c r="SFX315" s="418" t="s">
        <v>759</v>
      </c>
      <c r="SFY315" s="417" t="s">
        <v>263</v>
      </c>
      <c r="SFZ315" s="414" t="s">
        <v>649</v>
      </c>
      <c r="SGA315" s="415">
        <v>26.47</v>
      </c>
      <c r="SGB315" s="418" t="s">
        <v>759</v>
      </c>
      <c r="SGC315" s="417" t="s">
        <v>263</v>
      </c>
      <c r="SGD315" s="414" t="s">
        <v>649</v>
      </c>
      <c r="SGE315" s="415">
        <v>26.47</v>
      </c>
      <c r="SGF315" s="418" t="s">
        <v>759</v>
      </c>
      <c r="SGG315" s="417" t="s">
        <v>263</v>
      </c>
      <c r="SGH315" s="414" t="s">
        <v>649</v>
      </c>
      <c r="SGI315" s="415">
        <v>26.47</v>
      </c>
      <c r="SGJ315" s="418" t="s">
        <v>759</v>
      </c>
      <c r="SGK315" s="417" t="s">
        <v>263</v>
      </c>
      <c r="SGL315" s="414" t="s">
        <v>649</v>
      </c>
      <c r="SGM315" s="415">
        <v>26.47</v>
      </c>
      <c r="SGN315" s="418" t="s">
        <v>759</v>
      </c>
      <c r="SGO315" s="417" t="s">
        <v>263</v>
      </c>
      <c r="SGP315" s="414" t="s">
        <v>649</v>
      </c>
      <c r="SGQ315" s="415">
        <v>26.47</v>
      </c>
      <c r="SGR315" s="418" t="s">
        <v>759</v>
      </c>
      <c r="SGS315" s="417" t="s">
        <v>263</v>
      </c>
      <c r="SGT315" s="414" t="s">
        <v>649</v>
      </c>
      <c r="SGU315" s="415">
        <v>26.47</v>
      </c>
      <c r="SGV315" s="418" t="s">
        <v>759</v>
      </c>
      <c r="SGW315" s="417" t="s">
        <v>263</v>
      </c>
      <c r="SGX315" s="414" t="s">
        <v>649</v>
      </c>
      <c r="SGY315" s="415">
        <v>26.47</v>
      </c>
      <c r="SGZ315" s="418" t="s">
        <v>759</v>
      </c>
      <c r="SHA315" s="417" t="s">
        <v>263</v>
      </c>
      <c r="SHB315" s="414" t="s">
        <v>649</v>
      </c>
      <c r="SHC315" s="415">
        <v>26.47</v>
      </c>
      <c r="SHD315" s="418" t="s">
        <v>759</v>
      </c>
      <c r="SHE315" s="417" t="s">
        <v>263</v>
      </c>
      <c r="SHF315" s="414" t="s">
        <v>649</v>
      </c>
      <c r="SHG315" s="415">
        <v>26.47</v>
      </c>
      <c r="SHH315" s="418" t="s">
        <v>759</v>
      </c>
      <c r="SHI315" s="417" t="s">
        <v>263</v>
      </c>
      <c r="SHJ315" s="414" t="s">
        <v>649</v>
      </c>
      <c r="SHK315" s="415">
        <v>26.47</v>
      </c>
      <c r="SHL315" s="418" t="s">
        <v>759</v>
      </c>
      <c r="SHM315" s="417" t="s">
        <v>263</v>
      </c>
      <c r="SHN315" s="414" t="s">
        <v>649</v>
      </c>
      <c r="SHO315" s="415">
        <v>26.47</v>
      </c>
      <c r="SHP315" s="418" t="s">
        <v>759</v>
      </c>
      <c r="SHQ315" s="417" t="s">
        <v>263</v>
      </c>
      <c r="SHR315" s="414" t="s">
        <v>649</v>
      </c>
      <c r="SHS315" s="415">
        <v>26.47</v>
      </c>
      <c r="SHT315" s="418" t="s">
        <v>759</v>
      </c>
      <c r="SHU315" s="417" t="s">
        <v>263</v>
      </c>
      <c r="SHV315" s="414" t="s">
        <v>649</v>
      </c>
      <c r="SHW315" s="415">
        <v>26.47</v>
      </c>
      <c r="SHX315" s="418" t="s">
        <v>759</v>
      </c>
      <c r="SHY315" s="417" t="s">
        <v>263</v>
      </c>
      <c r="SHZ315" s="414" t="s">
        <v>649</v>
      </c>
      <c r="SIA315" s="415">
        <v>26.47</v>
      </c>
      <c r="SIB315" s="418" t="s">
        <v>759</v>
      </c>
      <c r="SIC315" s="417" t="s">
        <v>263</v>
      </c>
      <c r="SID315" s="414" t="s">
        <v>649</v>
      </c>
      <c r="SIE315" s="415">
        <v>26.47</v>
      </c>
      <c r="SIF315" s="418" t="s">
        <v>759</v>
      </c>
      <c r="SIG315" s="417" t="s">
        <v>263</v>
      </c>
      <c r="SIH315" s="414" t="s">
        <v>649</v>
      </c>
      <c r="SII315" s="415">
        <v>26.47</v>
      </c>
      <c r="SIJ315" s="418" t="s">
        <v>759</v>
      </c>
      <c r="SIK315" s="417" t="s">
        <v>263</v>
      </c>
      <c r="SIL315" s="414" t="s">
        <v>649</v>
      </c>
      <c r="SIM315" s="415">
        <v>26.47</v>
      </c>
      <c r="SIN315" s="418" t="s">
        <v>759</v>
      </c>
      <c r="SIO315" s="417" t="s">
        <v>263</v>
      </c>
      <c r="SIP315" s="414" t="s">
        <v>649</v>
      </c>
      <c r="SIQ315" s="415">
        <v>26.47</v>
      </c>
      <c r="SIR315" s="418" t="s">
        <v>759</v>
      </c>
      <c r="SIS315" s="417" t="s">
        <v>263</v>
      </c>
      <c r="SIT315" s="414" t="s">
        <v>649</v>
      </c>
      <c r="SIU315" s="415">
        <v>26.47</v>
      </c>
      <c r="SIV315" s="418" t="s">
        <v>759</v>
      </c>
      <c r="SIW315" s="417" t="s">
        <v>263</v>
      </c>
      <c r="SIX315" s="414" t="s">
        <v>649</v>
      </c>
      <c r="SIY315" s="415">
        <v>26.47</v>
      </c>
      <c r="SIZ315" s="418" t="s">
        <v>759</v>
      </c>
      <c r="SJA315" s="417" t="s">
        <v>263</v>
      </c>
      <c r="SJB315" s="414" t="s">
        <v>649</v>
      </c>
      <c r="SJC315" s="415">
        <v>26.47</v>
      </c>
      <c r="SJD315" s="418" t="s">
        <v>759</v>
      </c>
      <c r="SJE315" s="417" t="s">
        <v>263</v>
      </c>
      <c r="SJF315" s="414" t="s">
        <v>649</v>
      </c>
      <c r="SJG315" s="415">
        <v>26.47</v>
      </c>
      <c r="SJH315" s="418" t="s">
        <v>759</v>
      </c>
      <c r="SJI315" s="417" t="s">
        <v>263</v>
      </c>
      <c r="SJJ315" s="414" t="s">
        <v>649</v>
      </c>
      <c r="SJK315" s="415">
        <v>26.47</v>
      </c>
      <c r="SJL315" s="418" t="s">
        <v>759</v>
      </c>
      <c r="SJM315" s="417" t="s">
        <v>263</v>
      </c>
      <c r="SJN315" s="414" t="s">
        <v>649</v>
      </c>
      <c r="SJO315" s="415">
        <v>26.47</v>
      </c>
      <c r="SJP315" s="418" t="s">
        <v>759</v>
      </c>
      <c r="SJQ315" s="417" t="s">
        <v>263</v>
      </c>
      <c r="SJR315" s="414" t="s">
        <v>649</v>
      </c>
      <c r="SJS315" s="415">
        <v>26.47</v>
      </c>
      <c r="SJT315" s="418" t="s">
        <v>759</v>
      </c>
      <c r="SJU315" s="417" t="s">
        <v>263</v>
      </c>
      <c r="SJV315" s="414" t="s">
        <v>649</v>
      </c>
      <c r="SJW315" s="415">
        <v>26.47</v>
      </c>
      <c r="SJX315" s="418" t="s">
        <v>759</v>
      </c>
      <c r="SJY315" s="417" t="s">
        <v>263</v>
      </c>
      <c r="SJZ315" s="414" t="s">
        <v>649</v>
      </c>
      <c r="SKA315" s="415">
        <v>26.47</v>
      </c>
      <c r="SKB315" s="418" t="s">
        <v>759</v>
      </c>
      <c r="SKC315" s="417" t="s">
        <v>263</v>
      </c>
      <c r="SKD315" s="414" t="s">
        <v>649</v>
      </c>
      <c r="SKE315" s="415">
        <v>26.47</v>
      </c>
      <c r="SKF315" s="418" t="s">
        <v>759</v>
      </c>
      <c r="SKG315" s="417" t="s">
        <v>263</v>
      </c>
      <c r="SKH315" s="414" t="s">
        <v>649</v>
      </c>
      <c r="SKI315" s="415">
        <v>26.47</v>
      </c>
      <c r="SKJ315" s="418" t="s">
        <v>759</v>
      </c>
      <c r="SKK315" s="417" t="s">
        <v>263</v>
      </c>
      <c r="SKL315" s="414" t="s">
        <v>649</v>
      </c>
      <c r="SKM315" s="415">
        <v>26.47</v>
      </c>
      <c r="SKN315" s="418" t="s">
        <v>759</v>
      </c>
      <c r="SKO315" s="417" t="s">
        <v>263</v>
      </c>
      <c r="SKP315" s="414" t="s">
        <v>649</v>
      </c>
      <c r="SKQ315" s="415">
        <v>26.47</v>
      </c>
      <c r="SKR315" s="418" t="s">
        <v>759</v>
      </c>
      <c r="SKS315" s="417" t="s">
        <v>263</v>
      </c>
      <c r="SKT315" s="414" t="s">
        <v>649</v>
      </c>
      <c r="SKU315" s="415">
        <v>26.47</v>
      </c>
      <c r="SKV315" s="418" t="s">
        <v>759</v>
      </c>
      <c r="SKW315" s="417" t="s">
        <v>263</v>
      </c>
      <c r="SKX315" s="414" t="s">
        <v>649</v>
      </c>
      <c r="SKY315" s="415">
        <v>26.47</v>
      </c>
      <c r="SKZ315" s="418" t="s">
        <v>759</v>
      </c>
      <c r="SLA315" s="417" t="s">
        <v>263</v>
      </c>
      <c r="SLB315" s="414" t="s">
        <v>649</v>
      </c>
      <c r="SLC315" s="415">
        <v>26.47</v>
      </c>
      <c r="SLD315" s="418" t="s">
        <v>759</v>
      </c>
      <c r="SLE315" s="417" t="s">
        <v>263</v>
      </c>
      <c r="SLF315" s="414" t="s">
        <v>649</v>
      </c>
      <c r="SLG315" s="415">
        <v>26.47</v>
      </c>
      <c r="SLH315" s="418" t="s">
        <v>759</v>
      </c>
      <c r="SLI315" s="417" t="s">
        <v>263</v>
      </c>
      <c r="SLJ315" s="414" t="s">
        <v>649</v>
      </c>
      <c r="SLK315" s="415">
        <v>26.47</v>
      </c>
      <c r="SLL315" s="418" t="s">
        <v>759</v>
      </c>
      <c r="SLM315" s="417" t="s">
        <v>263</v>
      </c>
      <c r="SLN315" s="414" t="s">
        <v>649</v>
      </c>
      <c r="SLO315" s="415">
        <v>26.47</v>
      </c>
      <c r="SLP315" s="418" t="s">
        <v>759</v>
      </c>
      <c r="SLQ315" s="417" t="s">
        <v>263</v>
      </c>
      <c r="SLR315" s="414" t="s">
        <v>649</v>
      </c>
      <c r="SLS315" s="415">
        <v>26.47</v>
      </c>
      <c r="SLT315" s="418" t="s">
        <v>759</v>
      </c>
      <c r="SLU315" s="417" t="s">
        <v>263</v>
      </c>
      <c r="SLV315" s="414" t="s">
        <v>649</v>
      </c>
      <c r="SLW315" s="415">
        <v>26.47</v>
      </c>
      <c r="SLX315" s="418" t="s">
        <v>759</v>
      </c>
      <c r="SLY315" s="417" t="s">
        <v>263</v>
      </c>
      <c r="SLZ315" s="414" t="s">
        <v>649</v>
      </c>
      <c r="SMA315" s="415">
        <v>26.47</v>
      </c>
      <c r="SMB315" s="418" t="s">
        <v>759</v>
      </c>
      <c r="SMC315" s="417" t="s">
        <v>263</v>
      </c>
      <c r="SMD315" s="414" t="s">
        <v>649</v>
      </c>
      <c r="SME315" s="415">
        <v>26.47</v>
      </c>
      <c r="SMF315" s="418" t="s">
        <v>759</v>
      </c>
      <c r="SMG315" s="417" t="s">
        <v>263</v>
      </c>
      <c r="SMH315" s="414" t="s">
        <v>649</v>
      </c>
      <c r="SMI315" s="415">
        <v>26.47</v>
      </c>
      <c r="SMJ315" s="418" t="s">
        <v>759</v>
      </c>
      <c r="SMK315" s="417" t="s">
        <v>263</v>
      </c>
      <c r="SML315" s="414" t="s">
        <v>649</v>
      </c>
      <c r="SMM315" s="415">
        <v>26.47</v>
      </c>
      <c r="SMN315" s="418" t="s">
        <v>759</v>
      </c>
      <c r="SMO315" s="417" t="s">
        <v>263</v>
      </c>
      <c r="SMP315" s="414" t="s">
        <v>649</v>
      </c>
      <c r="SMQ315" s="415">
        <v>26.47</v>
      </c>
      <c r="SMR315" s="418" t="s">
        <v>759</v>
      </c>
      <c r="SMS315" s="417" t="s">
        <v>263</v>
      </c>
      <c r="SMT315" s="414" t="s">
        <v>649</v>
      </c>
      <c r="SMU315" s="415">
        <v>26.47</v>
      </c>
      <c r="SMV315" s="418" t="s">
        <v>759</v>
      </c>
      <c r="SMW315" s="417" t="s">
        <v>263</v>
      </c>
      <c r="SMX315" s="414" t="s">
        <v>649</v>
      </c>
      <c r="SMY315" s="415">
        <v>26.47</v>
      </c>
      <c r="SMZ315" s="418" t="s">
        <v>759</v>
      </c>
      <c r="SNA315" s="417" t="s">
        <v>263</v>
      </c>
      <c r="SNB315" s="414" t="s">
        <v>649</v>
      </c>
      <c r="SNC315" s="415">
        <v>26.47</v>
      </c>
      <c r="SND315" s="418" t="s">
        <v>759</v>
      </c>
      <c r="SNE315" s="417" t="s">
        <v>263</v>
      </c>
      <c r="SNF315" s="414" t="s">
        <v>649</v>
      </c>
      <c r="SNG315" s="415">
        <v>26.47</v>
      </c>
      <c r="SNH315" s="418" t="s">
        <v>759</v>
      </c>
      <c r="SNI315" s="417" t="s">
        <v>263</v>
      </c>
      <c r="SNJ315" s="414" t="s">
        <v>649</v>
      </c>
      <c r="SNK315" s="415">
        <v>26.47</v>
      </c>
      <c r="SNL315" s="418" t="s">
        <v>759</v>
      </c>
      <c r="SNM315" s="417" t="s">
        <v>263</v>
      </c>
      <c r="SNN315" s="414" t="s">
        <v>649</v>
      </c>
      <c r="SNO315" s="415">
        <v>26.47</v>
      </c>
      <c r="SNP315" s="418" t="s">
        <v>759</v>
      </c>
      <c r="SNQ315" s="417" t="s">
        <v>263</v>
      </c>
      <c r="SNR315" s="414" t="s">
        <v>649</v>
      </c>
      <c r="SNS315" s="415">
        <v>26.47</v>
      </c>
      <c r="SNT315" s="418" t="s">
        <v>759</v>
      </c>
      <c r="SNU315" s="417" t="s">
        <v>263</v>
      </c>
      <c r="SNV315" s="414" t="s">
        <v>649</v>
      </c>
      <c r="SNW315" s="415">
        <v>26.47</v>
      </c>
      <c r="SNX315" s="418" t="s">
        <v>759</v>
      </c>
      <c r="SNY315" s="417" t="s">
        <v>263</v>
      </c>
      <c r="SNZ315" s="414" t="s">
        <v>649</v>
      </c>
      <c r="SOA315" s="415">
        <v>26.47</v>
      </c>
      <c r="SOB315" s="418" t="s">
        <v>759</v>
      </c>
      <c r="SOC315" s="417" t="s">
        <v>263</v>
      </c>
      <c r="SOD315" s="414" t="s">
        <v>649</v>
      </c>
      <c r="SOE315" s="415">
        <v>26.47</v>
      </c>
      <c r="SOF315" s="418" t="s">
        <v>759</v>
      </c>
      <c r="SOG315" s="417" t="s">
        <v>263</v>
      </c>
      <c r="SOH315" s="414" t="s">
        <v>649</v>
      </c>
      <c r="SOI315" s="415">
        <v>26.47</v>
      </c>
      <c r="SOJ315" s="418" t="s">
        <v>759</v>
      </c>
      <c r="SOK315" s="417" t="s">
        <v>263</v>
      </c>
      <c r="SOL315" s="414" t="s">
        <v>649</v>
      </c>
      <c r="SOM315" s="415">
        <v>26.47</v>
      </c>
      <c r="SON315" s="418" t="s">
        <v>759</v>
      </c>
      <c r="SOO315" s="417" t="s">
        <v>263</v>
      </c>
      <c r="SOP315" s="414" t="s">
        <v>649</v>
      </c>
      <c r="SOQ315" s="415">
        <v>26.47</v>
      </c>
      <c r="SOR315" s="418" t="s">
        <v>759</v>
      </c>
      <c r="SOS315" s="417" t="s">
        <v>263</v>
      </c>
      <c r="SOT315" s="414" t="s">
        <v>649</v>
      </c>
      <c r="SOU315" s="415">
        <v>26.47</v>
      </c>
      <c r="SOV315" s="418" t="s">
        <v>759</v>
      </c>
      <c r="SOW315" s="417" t="s">
        <v>263</v>
      </c>
      <c r="SOX315" s="414" t="s">
        <v>649</v>
      </c>
      <c r="SOY315" s="415">
        <v>26.47</v>
      </c>
      <c r="SOZ315" s="418" t="s">
        <v>759</v>
      </c>
      <c r="SPA315" s="417" t="s">
        <v>263</v>
      </c>
      <c r="SPB315" s="414" t="s">
        <v>649</v>
      </c>
      <c r="SPC315" s="415">
        <v>26.47</v>
      </c>
      <c r="SPD315" s="418" t="s">
        <v>759</v>
      </c>
      <c r="SPE315" s="417" t="s">
        <v>263</v>
      </c>
      <c r="SPF315" s="414" t="s">
        <v>649</v>
      </c>
      <c r="SPG315" s="415">
        <v>26.47</v>
      </c>
      <c r="SPH315" s="418" t="s">
        <v>759</v>
      </c>
      <c r="SPI315" s="417" t="s">
        <v>263</v>
      </c>
      <c r="SPJ315" s="414" t="s">
        <v>649</v>
      </c>
      <c r="SPK315" s="415">
        <v>26.47</v>
      </c>
      <c r="SPL315" s="418" t="s">
        <v>759</v>
      </c>
      <c r="SPM315" s="417" t="s">
        <v>263</v>
      </c>
      <c r="SPN315" s="414" t="s">
        <v>649</v>
      </c>
      <c r="SPO315" s="415">
        <v>26.47</v>
      </c>
      <c r="SPP315" s="418" t="s">
        <v>759</v>
      </c>
      <c r="SPQ315" s="417" t="s">
        <v>263</v>
      </c>
      <c r="SPR315" s="414" t="s">
        <v>649</v>
      </c>
      <c r="SPS315" s="415">
        <v>26.47</v>
      </c>
      <c r="SPT315" s="418" t="s">
        <v>759</v>
      </c>
      <c r="SPU315" s="417" t="s">
        <v>263</v>
      </c>
      <c r="SPV315" s="414" t="s">
        <v>649</v>
      </c>
      <c r="SPW315" s="415">
        <v>26.47</v>
      </c>
      <c r="SPX315" s="418" t="s">
        <v>759</v>
      </c>
      <c r="SPY315" s="417" t="s">
        <v>263</v>
      </c>
      <c r="SPZ315" s="414" t="s">
        <v>649</v>
      </c>
      <c r="SQA315" s="415">
        <v>26.47</v>
      </c>
      <c r="SQB315" s="418" t="s">
        <v>759</v>
      </c>
      <c r="SQC315" s="417" t="s">
        <v>263</v>
      </c>
      <c r="SQD315" s="414" t="s">
        <v>649</v>
      </c>
      <c r="SQE315" s="415">
        <v>26.47</v>
      </c>
      <c r="SQF315" s="418" t="s">
        <v>759</v>
      </c>
      <c r="SQG315" s="417" t="s">
        <v>263</v>
      </c>
      <c r="SQH315" s="414" t="s">
        <v>649</v>
      </c>
      <c r="SQI315" s="415">
        <v>26.47</v>
      </c>
      <c r="SQJ315" s="418" t="s">
        <v>759</v>
      </c>
      <c r="SQK315" s="417" t="s">
        <v>263</v>
      </c>
      <c r="SQL315" s="414" t="s">
        <v>649</v>
      </c>
      <c r="SQM315" s="415">
        <v>26.47</v>
      </c>
      <c r="SQN315" s="418" t="s">
        <v>759</v>
      </c>
      <c r="SQO315" s="417" t="s">
        <v>263</v>
      </c>
      <c r="SQP315" s="414" t="s">
        <v>649</v>
      </c>
      <c r="SQQ315" s="415">
        <v>26.47</v>
      </c>
      <c r="SQR315" s="418" t="s">
        <v>759</v>
      </c>
      <c r="SQS315" s="417" t="s">
        <v>263</v>
      </c>
      <c r="SQT315" s="414" t="s">
        <v>649</v>
      </c>
      <c r="SQU315" s="415">
        <v>26.47</v>
      </c>
      <c r="SQV315" s="418" t="s">
        <v>759</v>
      </c>
      <c r="SQW315" s="417" t="s">
        <v>263</v>
      </c>
      <c r="SQX315" s="414" t="s">
        <v>649</v>
      </c>
      <c r="SQY315" s="415">
        <v>26.47</v>
      </c>
      <c r="SQZ315" s="418" t="s">
        <v>759</v>
      </c>
      <c r="SRA315" s="417" t="s">
        <v>263</v>
      </c>
      <c r="SRB315" s="414" t="s">
        <v>649</v>
      </c>
      <c r="SRC315" s="415">
        <v>26.47</v>
      </c>
      <c r="SRD315" s="418" t="s">
        <v>759</v>
      </c>
      <c r="SRE315" s="417" t="s">
        <v>263</v>
      </c>
      <c r="SRF315" s="414" t="s">
        <v>649</v>
      </c>
      <c r="SRG315" s="415">
        <v>26.47</v>
      </c>
      <c r="SRH315" s="418" t="s">
        <v>759</v>
      </c>
      <c r="SRI315" s="417" t="s">
        <v>263</v>
      </c>
      <c r="SRJ315" s="414" t="s">
        <v>649</v>
      </c>
      <c r="SRK315" s="415">
        <v>26.47</v>
      </c>
      <c r="SRL315" s="418" t="s">
        <v>759</v>
      </c>
      <c r="SRM315" s="417" t="s">
        <v>263</v>
      </c>
      <c r="SRN315" s="414" t="s">
        <v>649</v>
      </c>
      <c r="SRO315" s="415">
        <v>26.47</v>
      </c>
      <c r="SRP315" s="418" t="s">
        <v>759</v>
      </c>
      <c r="SRQ315" s="417" t="s">
        <v>263</v>
      </c>
      <c r="SRR315" s="414" t="s">
        <v>649</v>
      </c>
      <c r="SRS315" s="415">
        <v>26.47</v>
      </c>
      <c r="SRT315" s="418" t="s">
        <v>759</v>
      </c>
      <c r="SRU315" s="417" t="s">
        <v>263</v>
      </c>
      <c r="SRV315" s="414" t="s">
        <v>649</v>
      </c>
      <c r="SRW315" s="415">
        <v>26.47</v>
      </c>
      <c r="SRX315" s="418" t="s">
        <v>759</v>
      </c>
      <c r="SRY315" s="417" t="s">
        <v>263</v>
      </c>
      <c r="SRZ315" s="414" t="s">
        <v>649</v>
      </c>
      <c r="SSA315" s="415">
        <v>26.47</v>
      </c>
      <c r="SSB315" s="418" t="s">
        <v>759</v>
      </c>
      <c r="SSC315" s="417" t="s">
        <v>263</v>
      </c>
      <c r="SSD315" s="414" t="s">
        <v>649</v>
      </c>
      <c r="SSE315" s="415">
        <v>26.47</v>
      </c>
      <c r="SSF315" s="418" t="s">
        <v>759</v>
      </c>
      <c r="SSG315" s="417" t="s">
        <v>263</v>
      </c>
      <c r="SSH315" s="414" t="s">
        <v>649</v>
      </c>
      <c r="SSI315" s="415">
        <v>26.47</v>
      </c>
      <c r="SSJ315" s="418" t="s">
        <v>759</v>
      </c>
      <c r="SSK315" s="417" t="s">
        <v>263</v>
      </c>
      <c r="SSL315" s="414" t="s">
        <v>649</v>
      </c>
      <c r="SSM315" s="415">
        <v>26.47</v>
      </c>
      <c r="SSN315" s="418" t="s">
        <v>759</v>
      </c>
      <c r="SSO315" s="417" t="s">
        <v>263</v>
      </c>
      <c r="SSP315" s="414" t="s">
        <v>649</v>
      </c>
      <c r="SSQ315" s="415">
        <v>26.47</v>
      </c>
      <c r="SSR315" s="418" t="s">
        <v>759</v>
      </c>
      <c r="SSS315" s="417" t="s">
        <v>263</v>
      </c>
      <c r="SST315" s="414" t="s">
        <v>649</v>
      </c>
      <c r="SSU315" s="415">
        <v>26.47</v>
      </c>
      <c r="SSV315" s="418" t="s">
        <v>759</v>
      </c>
      <c r="SSW315" s="417" t="s">
        <v>263</v>
      </c>
      <c r="SSX315" s="414" t="s">
        <v>649</v>
      </c>
      <c r="SSY315" s="415">
        <v>26.47</v>
      </c>
      <c r="SSZ315" s="418" t="s">
        <v>759</v>
      </c>
      <c r="STA315" s="417" t="s">
        <v>263</v>
      </c>
      <c r="STB315" s="414" t="s">
        <v>649</v>
      </c>
      <c r="STC315" s="415">
        <v>26.47</v>
      </c>
      <c r="STD315" s="418" t="s">
        <v>759</v>
      </c>
      <c r="STE315" s="417" t="s">
        <v>263</v>
      </c>
      <c r="STF315" s="414" t="s">
        <v>649</v>
      </c>
      <c r="STG315" s="415">
        <v>26.47</v>
      </c>
      <c r="STH315" s="418" t="s">
        <v>759</v>
      </c>
      <c r="STI315" s="417" t="s">
        <v>263</v>
      </c>
      <c r="STJ315" s="414" t="s">
        <v>649</v>
      </c>
      <c r="STK315" s="415">
        <v>26.47</v>
      </c>
      <c r="STL315" s="418" t="s">
        <v>759</v>
      </c>
      <c r="STM315" s="417" t="s">
        <v>263</v>
      </c>
      <c r="STN315" s="414" t="s">
        <v>649</v>
      </c>
      <c r="STO315" s="415">
        <v>26.47</v>
      </c>
      <c r="STP315" s="418" t="s">
        <v>759</v>
      </c>
      <c r="STQ315" s="417" t="s">
        <v>263</v>
      </c>
      <c r="STR315" s="414" t="s">
        <v>649</v>
      </c>
      <c r="STS315" s="415">
        <v>26.47</v>
      </c>
      <c r="STT315" s="418" t="s">
        <v>759</v>
      </c>
      <c r="STU315" s="417" t="s">
        <v>263</v>
      </c>
      <c r="STV315" s="414" t="s">
        <v>649</v>
      </c>
      <c r="STW315" s="415">
        <v>26.47</v>
      </c>
      <c r="STX315" s="418" t="s">
        <v>759</v>
      </c>
      <c r="STY315" s="417" t="s">
        <v>263</v>
      </c>
      <c r="STZ315" s="414" t="s">
        <v>649</v>
      </c>
      <c r="SUA315" s="415">
        <v>26.47</v>
      </c>
      <c r="SUB315" s="418" t="s">
        <v>759</v>
      </c>
      <c r="SUC315" s="417" t="s">
        <v>263</v>
      </c>
      <c r="SUD315" s="414" t="s">
        <v>649</v>
      </c>
      <c r="SUE315" s="415">
        <v>26.47</v>
      </c>
      <c r="SUF315" s="418" t="s">
        <v>759</v>
      </c>
      <c r="SUG315" s="417" t="s">
        <v>263</v>
      </c>
      <c r="SUH315" s="414" t="s">
        <v>649</v>
      </c>
      <c r="SUI315" s="415">
        <v>26.47</v>
      </c>
      <c r="SUJ315" s="418" t="s">
        <v>759</v>
      </c>
      <c r="SUK315" s="417" t="s">
        <v>263</v>
      </c>
      <c r="SUL315" s="414" t="s">
        <v>649</v>
      </c>
      <c r="SUM315" s="415">
        <v>26.47</v>
      </c>
      <c r="SUN315" s="418" t="s">
        <v>759</v>
      </c>
      <c r="SUO315" s="417" t="s">
        <v>263</v>
      </c>
      <c r="SUP315" s="414" t="s">
        <v>649</v>
      </c>
      <c r="SUQ315" s="415">
        <v>26.47</v>
      </c>
      <c r="SUR315" s="418" t="s">
        <v>759</v>
      </c>
      <c r="SUS315" s="417" t="s">
        <v>263</v>
      </c>
      <c r="SUT315" s="414" t="s">
        <v>649</v>
      </c>
      <c r="SUU315" s="415">
        <v>26.47</v>
      </c>
      <c r="SUV315" s="418" t="s">
        <v>759</v>
      </c>
      <c r="SUW315" s="417" t="s">
        <v>263</v>
      </c>
      <c r="SUX315" s="414" t="s">
        <v>649</v>
      </c>
      <c r="SUY315" s="415">
        <v>26.47</v>
      </c>
      <c r="SUZ315" s="418" t="s">
        <v>759</v>
      </c>
      <c r="SVA315" s="417" t="s">
        <v>263</v>
      </c>
      <c r="SVB315" s="414" t="s">
        <v>649</v>
      </c>
      <c r="SVC315" s="415">
        <v>26.47</v>
      </c>
      <c r="SVD315" s="418" t="s">
        <v>759</v>
      </c>
      <c r="SVE315" s="417" t="s">
        <v>263</v>
      </c>
      <c r="SVF315" s="414" t="s">
        <v>649</v>
      </c>
      <c r="SVG315" s="415">
        <v>26.47</v>
      </c>
      <c r="SVH315" s="418" t="s">
        <v>759</v>
      </c>
      <c r="SVI315" s="417" t="s">
        <v>263</v>
      </c>
      <c r="SVJ315" s="414" t="s">
        <v>649</v>
      </c>
      <c r="SVK315" s="415">
        <v>26.47</v>
      </c>
      <c r="SVL315" s="418" t="s">
        <v>759</v>
      </c>
      <c r="SVM315" s="417" t="s">
        <v>263</v>
      </c>
      <c r="SVN315" s="414" t="s">
        <v>649</v>
      </c>
      <c r="SVO315" s="415">
        <v>26.47</v>
      </c>
      <c r="SVP315" s="418" t="s">
        <v>759</v>
      </c>
      <c r="SVQ315" s="417" t="s">
        <v>263</v>
      </c>
      <c r="SVR315" s="414" t="s">
        <v>649</v>
      </c>
      <c r="SVS315" s="415">
        <v>26.47</v>
      </c>
      <c r="SVT315" s="418" t="s">
        <v>759</v>
      </c>
      <c r="SVU315" s="417" t="s">
        <v>263</v>
      </c>
      <c r="SVV315" s="414" t="s">
        <v>649</v>
      </c>
      <c r="SVW315" s="415">
        <v>26.47</v>
      </c>
      <c r="SVX315" s="418" t="s">
        <v>759</v>
      </c>
      <c r="SVY315" s="417" t="s">
        <v>263</v>
      </c>
      <c r="SVZ315" s="414" t="s">
        <v>649</v>
      </c>
      <c r="SWA315" s="415">
        <v>26.47</v>
      </c>
      <c r="SWB315" s="418" t="s">
        <v>759</v>
      </c>
      <c r="SWC315" s="417" t="s">
        <v>263</v>
      </c>
      <c r="SWD315" s="414" t="s">
        <v>649</v>
      </c>
      <c r="SWE315" s="415">
        <v>26.47</v>
      </c>
      <c r="SWF315" s="418" t="s">
        <v>759</v>
      </c>
      <c r="SWG315" s="417" t="s">
        <v>263</v>
      </c>
      <c r="SWH315" s="414" t="s">
        <v>649</v>
      </c>
      <c r="SWI315" s="415">
        <v>26.47</v>
      </c>
      <c r="SWJ315" s="418" t="s">
        <v>759</v>
      </c>
      <c r="SWK315" s="417" t="s">
        <v>263</v>
      </c>
      <c r="SWL315" s="414" t="s">
        <v>649</v>
      </c>
      <c r="SWM315" s="415">
        <v>26.47</v>
      </c>
      <c r="SWN315" s="418" t="s">
        <v>759</v>
      </c>
      <c r="SWO315" s="417" t="s">
        <v>263</v>
      </c>
      <c r="SWP315" s="414" t="s">
        <v>649</v>
      </c>
      <c r="SWQ315" s="415">
        <v>26.47</v>
      </c>
      <c r="SWR315" s="418" t="s">
        <v>759</v>
      </c>
      <c r="SWS315" s="417" t="s">
        <v>263</v>
      </c>
      <c r="SWT315" s="414" t="s">
        <v>649</v>
      </c>
      <c r="SWU315" s="415">
        <v>26.47</v>
      </c>
      <c r="SWV315" s="418" t="s">
        <v>759</v>
      </c>
      <c r="SWW315" s="417" t="s">
        <v>263</v>
      </c>
      <c r="SWX315" s="414" t="s">
        <v>649</v>
      </c>
      <c r="SWY315" s="415">
        <v>26.47</v>
      </c>
      <c r="SWZ315" s="418" t="s">
        <v>759</v>
      </c>
      <c r="SXA315" s="417" t="s">
        <v>263</v>
      </c>
      <c r="SXB315" s="414" t="s">
        <v>649</v>
      </c>
      <c r="SXC315" s="415">
        <v>26.47</v>
      </c>
      <c r="SXD315" s="418" t="s">
        <v>759</v>
      </c>
      <c r="SXE315" s="417" t="s">
        <v>263</v>
      </c>
      <c r="SXF315" s="414" t="s">
        <v>649</v>
      </c>
      <c r="SXG315" s="415">
        <v>26.47</v>
      </c>
      <c r="SXH315" s="418" t="s">
        <v>759</v>
      </c>
      <c r="SXI315" s="417" t="s">
        <v>263</v>
      </c>
      <c r="SXJ315" s="414" t="s">
        <v>649</v>
      </c>
      <c r="SXK315" s="415">
        <v>26.47</v>
      </c>
      <c r="SXL315" s="418" t="s">
        <v>759</v>
      </c>
      <c r="SXM315" s="417" t="s">
        <v>263</v>
      </c>
      <c r="SXN315" s="414" t="s">
        <v>649</v>
      </c>
      <c r="SXO315" s="415">
        <v>26.47</v>
      </c>
      <c r="SXP315" s="418" t="s">
        <v>759</v>
      </c>
      <c r="SXQ315" s="417" t="s">
        <v>263</v>
      </c>
      <c r="SXR315" s="414" t="s">
        <v>649</v>
      </c>
      <c r="SXS315" s="415">
        <v>26.47</v>
      </c>
      <c r="SXT315" s="418" t="s">
        <v>759</v>
      </c>
      <c r="SXU315" s="417" t="s">
        <v>263</v>
      </c>
      <c r="SXV315" s="414" t="s">
        <v>649</v>
      </c>
      <c r="SXW315" s="415">
        <v>26.47</v>
      </c>
      <c r="SXX315" s="418" t="s">
        <v>759</v>
      </c>
      <c r="SXY315" s="417" t="s">
        <v>263</v>
      </c>
      <c r="SXZ315" s="414" t="s">
        <v>649</v>
      </c>
      <c r="SYA315" s="415">
        <v>26.47</v>
      </c>
      <c r="SYB315" s="418" t="s">
        <v>759</v>
      </c>
      <c r="SYC315" s="417" t="s">
        <v>263</v>
      </c>
      <c r="SYD315" s="414" t="s">
        <v>649</v>
      </c>
      <c r="SYE315" s="415">
        <v>26.47</v>
      </c>
      <c r="SYF315" s="418" t="s">
        <v>759</v>
      </c>
      <c r="SYG315" s="417" t="s">
        <v>263</v>
      </c>
      <c r="SYH315" s="414" t="s">
        <v>649</v>
      </c>
      <c r="SYI315" s="415">
        <v>26.47</v>
      </c>
      <c r="SYJ315" s="418" t="s">
        <v>759</v>
      </c>
      <c r="SYK315" s="417" t="s">
        <v>263</v>
      </c>
      <c r="SYL315" s="414" t="s">
        <v>649</v>
      </c>
      <c r="SYM315" s="415">
        <v>26.47</v>
      </c>
      <c r="SYN315" s="418" t="s">
        <v>759</v>
      </c>
      <c r="SYO315" s="417" t="s">
        <v>263</v>
      </c>
      <c r="SYP315" s="414" t="s">
        <v>649</v>
      </c>
      <c r="SYQ315" s="415">
        <v>26.47</v>
      </c>
      <c r="SYR315" s="418" t="s">
        <v>759</v>
      </c>
      <c r="SYS315" s="417" t="s">
        <v>263</v>
      </c>
      <c r="SYT315" s="414" t="s">
        <v>649</v>
      </c>
      <c r="SYU315" s="415">
        <v>26.47</v>
      </c>
      <c r="SYV315" s="418" t="s">
        <v>759</v>
      </c>
      <c r="SYW315" s="417" t="s">
        <v>263</v>
      </c>
      <c r="SYX315" s="414" t="s">
        <v>649</v>
      </c>
      <c r="SYY315" s="415">
        <v>26.47</v>
      </c>
      <c r="SYZ315" s="418" t="s">
        <v>759</v>
      </c>
      <c r="SZA315" s="417" t="s">
        <v>263</v>
      </c>
      <c r="SZB315" s="414" t="s">
        <v>649</v>
      </c>
      <c r="SZC315" s="415">
        <v>26.47</v>
      </c>
      <c r="SZD315" s="418" t="s">
        <v>759</v>
      </c>
      <c r="SZE315" s="417" t="s">
        <v>263</v>
      </c>
      <c r="SZF315" s="414" t="s">
        <v>649</v>
      </c>
      <c r="SZG315" s="415">
        <v>26.47</v>
      </c>
      <c r="SZH315" s="418" t="s">
        <v>759</v>
      </c>
      <c r="SZI315" s="417" t="s">
        <v>263</v>
      </c>
      <c r="SZJ315" s="414" t="s">
        <v>649</v>
      </c>
      <c r="SZK315" s="415">
        <v>26.47</v>
      </c>
      <c r="SZL315" s="418" t="s">
        <v>759</v>
      </c>
      <c r="SZM315" s="417" t="s">
        <v>263</v>
      </c>
      <c r="SZN315" s="414" t="s">
        <v>649</v>
      </c>
      <c r="SZO315" s="415">
        <v>26.47</v>
      </c>
      <c r="SZP315" s="418" t="s">
        <v>759</v>
      </c>
      <c r="SZQ315" s="417" t="s">
        <v>263</v>
      </c>
      <c r="SZR315" s="414" t="s">
        <v>649</v>
      </c>
      <c r="SZS315" s="415">
        <v>26.47</v>
      </c>
      <c r="SZT315" s="418" t="s">
        <v>759</v>
      </c>
      <c r="SZU315" s="417" t="s">
        <v>263</v>
      </c>
      <c r="SZV315" s="414" t="s">
        <v>649</v>
      </c>
      <c r="SZW315" s="415">
        <v>26.47</v>
      </c>
      <c r="SZX315" s="418" t="s">
        <v>759</v>
      </c>
      <c r="SZY315" s="417" t="s">
        <v>263</v>
      </c>
      <c r="SZZ315" s="414" t="s">
        <v>649</v>
      </c>
      <c r="TAA315" s="415">
        <v>26.47</v>
      </c>
      <c r="TAB315" s="418" t="s">
        <v>759</v>
      </c>
      <c r="TAC315" s="417" t="s">
        <v>263</v>
      </c>
      <c r="TAD315" s="414" t="s">
        <v>649</v>
      </c>
      <c r="TAE315" s="415">
        <v>26.47</v>
      </c>
      <c r="TAF315" s="418" t="s">
        <v>759</v>
      </c>
      <c r="TAG315" s="417" t="s">
        <v>263</v>
      </c>
      <c r="TAH315" s="414" t="s">
        <v>649</v>
      </c>
      <c r="TAI315" s="415">
        <v>26.47</v>
      </c>
      <c r="TAJ315" s="418" t="s">
        <v>759</v>
      </c>
      <c r="TAK315" s="417" t="s">
        <v>263</v>
      </c>
      <c r="TAL315" s="414" t="s">
        <v>649</v>
      </c>
      <c r="TAM315" s="415">
        <v>26.47</v>
      </c>
      <c r="TAN315" s="418" t="s">
        <v>759</v>
      </c>
      <c r="TAO315" s="417" t="s">
        <v>263</v>
      </c>
      <c r="TAP315" s="414" t="s">
        <v>649</v>
      </c>
      <c r="TAQ315" s="415">
        <v>26.47</v>
      </c>
      <c r="TAR315" s="418" t="s">
        <v>759</v>
      </c>
      <c r="TAS315" s="417" t="s">
        <v>263</v>
      </c>
      <c r="TAT315" s="414" t="s">
        <v>649</v>
      </c>
      <c r="TAU315" s="415">
        <v>26.47</v>
      </c>
      <c r="TAV315" s="418" t="s">
        <v>759</v>
      </c>
      <c r="TAW315" s="417" t="s">
        <v>263</v>
      </c>
      <c r="TAX315" s="414" t="s">
        <v>649</v>
      </c>
      <c r="TAY315" s="415">
        <v>26.47</v>
      </c>
      <c r="TAZ315" s="418" t="s">
        <v>759</v>
      </c>
      <c r="TBA315" s="417" t="s">
        <v>263</v>
      </c>
      <c r="TBB315" s="414" t="s">
        <v>649</v>
      </c>
      <c r="TBC315" s="415">
        <v>26.47</v>
      </c>
      <c r="TBD315" s="418" t="s">
        <v>759</v>
      </c>
      <c r="TBE315" s="417" t="s">
        <v>263</v>
      </c>
      <c r="TBF315" s="414" t="s">
        <v>649</v>
      </c>
      <c r="TBG315" s="415">
        <v>26.47</v>
      </c>
      <c r="TBH315" s="418" t="s">
        <v>759</v>
      </c>
      <c r="TBI315" s="417" t="s">
        <v>263</v>
      </c>
      <c r="TBJ315" s="414" t="s">
        <v>649</v>
      </c>
      <c r="TBK315" s="415">
        <v>26.47</v>
      </c>
      <c r="TBL315" s="418" t="s">
        <v>759</v>
      </c>
      <c r="TBM315" s="417" t="s">
        <v>263</v>
      </c>
      <c r="TBN315" s="414" t="s">
        <v>649</v>
      </c>
      <c r="TBO315" s="415">
        <v>26.47</v>
      </c>
      <c r="TBP315" s="418" t="s">
        <v>759</v>
      </c>
      <c r="TBQ315" s="417" t="s">
        <v>263</v>
      </c>
      <c r="TBR315" s="414" t="s">
        <v>649</v>
      </c>
      <c r="TBS315" s="415">
        <v>26.47</v>
      </c>
      <c r="TBT315" s="418" t="s">
        <v>759</v>
      </c>
      <c r="TBU315" s="417" t="s">
        <v>263</v>
      </c>
      <c r="TBV315" s="414" t="s">
        <v>649</v>
      </c>
      <c r="TBW315" s="415">
        <v>26.47</v>
      </c>
      <c r="TBX315" s="418" t="s">
        <v>759</v>
      </c>
      <c r="TBY315" s="417" t="s">
        <v>263</v>
      </c>
      <c r="TBZ315" s="414" t="s">
        <v>649</v>
      </c>
      <c r="TCA315" s="415">
        <v>26.47</v>
      </c>
      <c r="TCB315" s="418" t="s">
        <v>759</v>
      </c>
      <c r="TCC315" s="417" t="s">
        <v>263</v>
      </c>
      <c r="TCD315" s="414" t="s">
        <v>649</v>
      </c>
      <c r="TCE315" s="415">
        <v>26.47</v>
      </c>
      <c r="TCF315" s="418" t="s">
        <v>759</v>
      </c>
      <c r="TCG315" s="417" t="s">
        <v>263</v>
      </c>
      <c r="TCH315" s="414" t="s">
        <v>649</v>
      </c>
      <c r="TCI315" s="415">
        <v>26.47</v>
      </c>
      <c r="TCJ315" s="418" t="s">
        <v>759</v>
      </c>
      <c r="TCK315" s="417" t="s">
        <v>263</v>
      </c>
      <c r="TCL315" s="414" t="s">
        <v>649</v>
      </c>
      <c r="TCM315" s="415">
        <v>26.47</v>
      </c>
      <c r="TCN315" s="418" t="s">
        <v>759</v>
      </c>
      <c r="TCO315" s="417" t="s">
        <v>263</v>
      </c>
      <c r="TCP315" s="414" t="s">
        <v>649</v>
      </c>
      <c r="TCQ315" s="415">
        <v>26.47</v>
      </c>
      <c r="TCR315" s="418" t="s">
        <v>759</v>
      </c>
      <c r="TCS315" s="417" t="s">
        <v>263</v>
      </c>
      <c r="TCT315" s="414" t="s">
        <v>649</v>
      </c>
      <c r="TCU315" s="415">
        <v>26.47</v>
      </c>
      <c r="TCV315" s="418" t="s">
        <v>759</v>
      </c>
      <c r="TCW315" s="417" t="s">
        <v>263</v>
      </c>
      <c r="TCX315" s="414" t="s">
        <v>649</v>
      </c>
      <c r="TCY315" s="415">
        <v>26.47</v>
      </c>
      <c r="TCZ315" s="418" t="s">
        <v>759</v>
      </c>
      <c r="TDA315" s="417" t="s">
        <v>263</v>
      </c>
      <c r="TDB315" s="414" t="s">
        <v>649</v>
      </c>
      <c r="TDC315" s="415">
        <v>26.47</v>
      </c>
      <c r="TDD315" s="418" t="s">
        <v>759</v>
      </c>
      <c r="TDE315" s="417" t="s">
        <v>263</v>
      </c>
      <c r="TDF315" s="414" t="s">
        <v>649</v>
      </c>
      <c r="TDG315" s="415">
        <v>26.47</v>
      </c>
      <c r="TDH315" s="418" t="s">
        <v>759</v>
      </c>
      <c r="TDI315" s="417" t="s">
        <v>263</v>
      </c>
      <c r="TDJ315" s="414" t="s">
        <v>649</v>
      </c>
      <c r="TDK315" s="415">
        <v>26.47</v>
      </c>
      <c r="TDL315" s="418" t="s">
        <v>759</v>
      </c>
      <c r="TDM315" s="417" t="s">
        <v>263</v>
      </c>
      <c r="TDN315" s="414" t="s">
        <v>649</v>
      </c>
      <c r="TDO315" s="415">
        <v>26.47</v>
      </c>
      <c r="TDP315" s="418" t="s">
        <v>759</v>
      </c>
      <c r="TDQ315" s="417" t="s">
        <v>263</v>
      </c>
      <c r="TDR315" s="414" t="s">
        <v>649</v>
      </c>
      <c r="TDS315" s="415">
        <v>26.47</v>
      </c>
      <c r="TDT315" s="418" t="s">
        <v>759</v>
      </c>
      <c r="TDU315" s="417" t="s">
        <v>263</v>
      </c>
      <c r="TDV315" s="414" t="s">
        <v>649</v>
      </c>
      <c r="TDW315" s="415">
        <v>26.47</v>
      </c>
      <c r="TDX315" s="418" t="s">
        <v>759</v>
      </c>
      <c r="TDY315" s="417" t="s">
        <v>263</v>
      </c>
      <c r="TDZ315" s="414" t="s">
        <v>649</v>
      </c>
      <c r="TEA315" s="415">
        <v>26.47</v>
      </c>
      <c r="TEB315" s="418" t="s">
        <v>759</v>
      </c>
      <c r="TEC315" s="417" t="s">
        <v>263</v>
      </c>
      <c r="TED315" s="414" t="s">
        <v>649</v>
      </c>
      <c r="TEE315" s="415">
        <v>26.47</v>
      </c>
      <c r="TEF315" s="418" t="s">
        <v>759</v>
      </c>
      <c r="TEG315" s="417" t="s">
        <v>263</v>
      </c>
      <c r="TEH315" s="414" t="s">
        <v>649</v>
      </c>
      <c r="TEI315" s="415">
        <v>26.47</v>
      </c>
      <c r="TEJ315" s="418" t="s">
        <v>759</v>
      </c>
      <c r="TEK315" s="417" t="s">
        <v>263</v>
      </c>
      <c r="TEL315" s="414" t="s">
        <v>649</v>
      </c>
      <c r="TEM315" s="415">
        <v>26.47</v>
      </c>
      <c r="TEN315" s="418" t="s">
        <v>759</v>
      </c>
      <c r="TEO315" s="417" t="s">
        <v>263</v>
      </c>
      <c r="TEP315" s="414" t="s">
        <v>649</v>
      </c>
      <c r="TEQ315" s="415">
        <v>26.47</v>
      </c>
      <c r="TER315" s="418" t="s">
        <v>759</v>
      </c>
      <c r="TES315" s="417" t="s">
        <v>263</v>
      </c>
      <c r="TET315" s="414" t="s">
        <v>649</v>
      </c>
      <c r="TEU315" s="415">
        <v>26.47</v>
      </c>
      <c r="TEV315" s="418" t="s">
        <v>759</v>
      </c>
      <c r="TEW315" s="417" t="s">
        <v>263</v>
      </c>
      <c r="TEX315" s="414" t="s">
        <v>649</v>
      </c>
      <c r="TEY315" s="415">
        <v>26.47</v>
      </c>
      <c r="TEZ315" s="418" t="s">
        <v>759</v>
      </c>
      <c r="TFA315" s="417" t="s">
        <v>263</v>
      </c>
      <c r="TFB315" s="414" t="s">
        <v>649</v>
      </c>
      <c r="TFC315" s="415">
        <v>26.47</v>
      </c>
      <c r="TFD315" s="418" t="s">
        <v>759</v>
      </c>
      <c r="TFE315" s="417" t="s">
        <v>263</v>
      </c>
      <c r="TFF315" s="414" t="s">
        <v>649</v>
      </c>
      <c r="TFG315" s="415">
        <v>26.47</v>
      </c>
      <c r="TFH315" s="418" t="s">
        <v>759</v>
      </c>
      <c r="TFI315" s="417" t="s">
        <v>263</v>
      </c>
      <c r="TFJ315" s="414" t="s">
        <v>649</v>
      </c>
      <c r="TFK315" s="415">
        <v>26.47</v>
      </c>
      <c r="TFL315" s="418" t="s">
        <v>759</v>
      </c>
      <c r="TFM315" s="417" t="s">
        <v>263</v>
      </c>
      <c r="TFN315" s="414" t="s">
        <v>649</v>
      </c>
      <c r="TFO315" s="415">
        <v>26.47</v>
      </c>
      <c r="TFP315" s="418" t="s">
        <v>759</v>
      </c>
      <c r="TFQ315" s="417" t="s">
        <v>263</v>
      </c>
      <c r="TFR315" s="414" t="s">
        <v>649</v>
      </c>
      <c r="TFS315" s="415">
        <v>26.47</v>
      </c>
      <c r="TFT315" s="418" t="s">
        <v>759</v>
      </c>
      <c r="TFU315" s="417" t="s">
        <v>263</v>
      </c>
      <c r="TFV315" s="414" t="s">
        <v>649</v>
      </c>
      <c r="TFW315" s="415">
        <v>26.47</v>
      </c>
      <c r="TFX315" s="418" t="s">
        <v>759</v>
      </c>
      <c r="TFY315" s="417" t="s">
        <v>263</v>
      </c>
      <c r="TFZ315" s="414" t="s">
        <v>649</v>
      </c>
      <c r="TGA315" s="415">
        <v>26.47</v>
      </c>
      <c r="TGB315" s="418" t="s">
        <v>759</v>
      </c>
      <c r="TGC315" s="417" t="s">
        <v>263</v>
      </c>
      <c r="TGD315" s="414" t="s">
        <v>649</v>
      </c>
      <c r="TGE315" s="415">
        <v>26.47</v>
      </c>
      <c r="TGF315" s="418" t="s">
        <v>759</v>
      </c>
      <c r="TGG315" s="417" t="s">
        <v>263</v>
      </c>
      <c r="TGH315" s="414" t="s">
        <v>649</v>
      </c>
      <c r="TGI315" s="415">
        <v>26.47</v>
      </c>
      <c r="TGJ315" s="418" t="s">
        <v>759</v>
      </c>
      <c r="TGK315" s="417" t="s">
        <v>263</v>
      </c>
      <c r="TGL315" s="414" t="s">
        <v>649</v>
      </c>
      <c r="TGM315" s="415">
        <v>26.47</v>
      </c>
      <c r="TGN315" s="418" t="s">
        <v>759</v>
      </c>
      <c r="TGO315" s="417" t="s">
        <v>263</v>
      </c>
      <c r="TGP315" s="414" t="s">
        <v>649</v>
      </c>
      <c r="TGQ315" s="415">
        <v>26.47</v>
      </c>
      <c r="TGR315" s="418" t="s">
        <v>759</v>
      </c>
      <c r="TGS315" s="417" t="s">
        <v>263</v>
      </c>
      <c r="TGT315" s="414" t="s">
        <v>649</v>
      </c>
      <c r="TGU315" s="415">
        <v>26.47</v>
      </c>
      <c r="TGV315" s="418" t="s">
        <v>759</v>
      </c>
      <c r="TGW315" s="417" t="s">
        <v>263</v>
      </c>
      <c r="TGX315" s="414" t="s">
        <v>649</v>
      </c>
      <c r="TGY315" s="415">
        <v>26.47</v>
      </c>
      <c r="TGZ315" s="418" t="s">
        <v>759</v>
      </c>
      <c r="THA315" s="417" t="s">
        <v>263</v>
      </c>
      <c r="THB315" s="414" t="s">
        <v>649</v>
      </c>
      <c r="THC315" s="415">
        <v>26.47</v>
      </c>
      <c r="THD315" s="418" t="s">
        <v>759</v>
      </c>
      <c r="THE315" s="417" t="s">
        <v>263</v>
      </c>
      <c r="THF315" s="414" t="s">
        <v>649</v>
      </c>
      <c r="THG315" s="415">
        <v>26.47</v>
      </c>
      <c r="THH315" s="418" t="s">
        <v>759</v>
      </c>
      <c r="THI315" s="417" t="s">
        <v>263</v>
      </c>
      <c r="THJ315" s="414" t="s">
        <v>649</v>
      </c>
      <c r="THK315" s="415">
        <v>26.47</v>
      </c>
      <c r="THL315" s="418" t="s">
        <v>759</v>
      </c>
      <c r="THM315" s="417" t="s">
        <v>263</v>
      </c>
      <c r="THN315" s="414" t="s">
        <v>649</v>
      </c>
      <c r="THO315" s="415">
        <v>26.47</v>
      </c>
      <c r="THP315" s="418" t="s">
        <v>759</v>
      </c>
      <c r="THQ315" s="417" t="s">
        <v>263</v>
      </c>
      <c r="THR315" s="414" t="s">
        <v>649</v>
      </c>
      <c r="THS315" s="415">
        <v>26.47</v>
      </c>
      <c r="THT315" s="418" t="s">
        <v>759</v>
      </c>
      <c r="THU315" s="417" t="s">
        <v>263</v>
      </c>
      <c r="THV315" s="414" t="s">
        <v>649</v>
      </c>
      <c r="THW315" s="415">
        <v>26.47</v>
      </c>
      <c r="THX315" s="418" t="s">
        <v>759</v>
      </c>
      <c r="THY315" s="417" t="s">
        <v>263</v>
      </c>
      <c r="THZ315" s="414" t="s">
        <v>649</v>
      </c>
      <c r="TIA315" s="415">
        <v>26.47</v>
      </c>
      <c r="TIB315" s="418" t="s">
        <v>759</v>
      </c>
      <c r="TIC315" s="417" t="s">
        <v>263</v>
      </c>
      <c r="TID315" s="414" t="s">
        <v>649</v>
      </c>
      <c r="TIE315" s="415">
        <v>26.47</v>
      </c>
      <c r="TIF315" s="418" t="s">
        <v>759</v>
      </c>
      <c r="TIG315" s="417" t="s">
        <v>263</v>
      </c>
      <c r="TIH315" s="414" t="s">
        <v>649</v>
      </c>
      <c r="TII315" s="415">
        <v>26.47</v>
      </c>
      <c r="TIJ315" s="418" t="s">
        <v>759</v>
      </c>
      <c r="TIK315" s="417" t="s">
        <v>263</v>
      </c>
      <c r="TIL315" s="414" t="s">
        <v>649</v>
      </c>
      <c r="TIM315" s="415">
        <v>26.47</v>
      </c>
      <c r="TIN315" s="418" t="s">
        <v>759</v>
      </c>
      <c r="TIO315" s="417" t="s">
        <v>263</v>
      </c>
      <c r="TIP315" s="414" t="s">
        <v>649</v>
      </c>
      <c r="TIQ315" s="415">
        <v>26.47</v>
      </c>
      <c r="TIR315" s="418" t="s">
        <v>759</v>
      </c>
      <c r="TIS315" s="417" t="s">
        <v>263</v>
      </c>
      <c r="TIT315" s="414" t="s">
        <v>649</v>
      </c>
      <c r="TIU315" s="415">
        <v>26.47</v>
      </c>
      <c r="TIV315" s="418" t="s">
        <v>759</v>
      </c>
      <c r="TIW315" s="417" t="s">
        <v>263</v>
      </c>
      <c r="TIX315" s="414" t="s">
        <v>649</v>
      </c>
      <c r="TIY315" s="415">
        <v>26.47</v>
      </c>
      <c r="TIZ315" s="418" t="s">
        <v>759</v>
      </c>
      <c r="TJA315" s="417" t="s">
        <v>263</v>
      </c>
      <c r="TJB315" s="414" t="s">
        <v>649</v>
      </c>
      <c r="TJC315" s="415">
        <v>26.47</v>
      </c>
      <c r="TJD315" s="418" t="s">
        <v>759</v>
      </c>
      <c r="TJE315" s="417" t="s">
        <v>263</v>
      </c>
      <c r="TJF315" s="414" t="s">
        <v>649</v>
      </c>
      <c r="TJG315" s="415">
        <v>26.47</v>
      </c>
      <c r="TJH315" s="418" t="s">
        <v>759</v>
      </c>
      <c r="TJI315" s="417" t="s">
        <v>263</v>
      </c>
      <c r="TJJ315" s="414" t="s">
        <v>649</v>
      </c>
      <c r="TJK315" s="415">
        <v>26.47</v>
      </c>
      <c r="TJL315" s="418" t="s">
        <v>759</v>
      </c>
      <c r="TJM315" s="417" t="s">
        <v>263</v>
      </c>
      <c r="TJN315" s="414" t="s">
        <v>649</v>
      </c>
      <c r="TJO315" s="415">
        <v>26.47</v>
      </c>
      <c r="TJP315" s="418" t="s">
        <v>759</v>
      </c>
      <c r="TJQ315" s="417" t="s">
        <v>263</v>
      </c>
      <c r="TJR315" s="414" t="s">
        <v>649</v>
      </c>
      <c r="TJS315" s="415">
        <v>26.47</v>
      </c>
      <c r="TJT315" s="418" t="s">
        <v>759</v>
      </c>
      <c r="TJU315" s="417" t="s">
        <v>263</v>
      </c>
      <c r="TJV315" s="414" t="s">
        <v>649</v>
      </c>
      <c r="TJW315" s="415">
        <v>26.47</v>
      </c>
      <c r="TJX315" s="418" t="s">
        <v>759</v>
      </c>
      <c r="TJY315" s="417" t="s">
        <v>263</v>
      </c>
      <c r="TJZ315" s="414" t="s">
        <v>649</v>
      </c>
      <c r="TKA315" s="415">
        <v>26.47</v>
      </c>
      <c r="TKB315" s="418" t="s">
        <v>759</v>
      </c>
      <c r="TKC315" s="417" t="s">
        <v>263</v>
      </c>
      <c r="TKD315" s="414" t="s">
        <v>649</v>
      </c>
      <c r="TKE315" s="415">
        <v>26.47</v>
      </c>
      <c r="TKF315" s="418" t="s">
        <v>759</v>
      </c>
      <c r="TKG315" s="417" t="s">
        <v>263</v>
      </c>
      <c r="TKH315" s="414" t="s">
        <v>649</v>
      </c>
      <c r="TKI315" s="415">
        <v>26.47</v>
      </c>
      <c r="TKJ315" s="418" t="s">
        <v>759</v>
      </c>
      <c r="TKK315" s="417" t="s">
        <v>263</v>
      </c>
      <c r="TKL315" s="414" t="s">
        <v>649</v>
      </c>
      <c r="TKM315" s="415">
        <v>26.47</v>
      </c>
      <c r="TKN315" s="418" t="s">
        <v>759</v>
      </c>
      <c r="TKO315" s="417" t="s">
        <v>263</v>
      </c>
      <c r="TKP315" s="414" t="s">
        <v>649</v>
      </c>
      <c r="TKQ315" s="415">
        <v>26.47</v>
      </c>
      <c r="TKR315" s="418" t="s">
        <v>759</v>
      </c>
      <c r="TKS315" s="417" t="s">
        <v>263</v>
      </c>
      <c r="TKT315" s="414" t="s">
        <v>649</v>
      </c>
      <c r="TKU315" s="415">
        <v>26.47</v>
      </c>
      <c r="TKV315" s="418" t="s">
        <v>759</v>
      </c>
      <c r="TKW315" s="417" t="s">
        <v>263</v>
      </c>
      <c r="TKX315" s="414" t="s">
        <v>649</v>
      </c>
      <c r="TKY315" s="415">
        <v>26.47</v>
      </c>
      <c r="TKZ315" s="418" t="s">
        <v>759</v>
      </c>
      <c r="TLA315" s="417" t="s">
        <v>263</v>
      </c>
      <c r="TLB315" s="414" t="s">
        <v>649</v>
      </c>
      <c r="TLC315" s="415">
        <v>26.47</v>
      </c>
      <c r="TLD315" s="418" t="s">
        <v>759</v>
      </c>
      <c r="TLE315" s="417" t="s">
        <v>263</v>
      </c>
      <c r="TLF315" s="414" t="s">
        <v>649</v>
      </c>
      <c r="TLG315" s="415">
        <v>26.47</v>
      </c>
      <c r="TLH315" s="418" t="s">
        <v>759</v>
      </c>
      <c r="TLI315" s="417" t="s">
        <v>263</v>
      </c>
      <c r="TLJ315" s="414" t="s">
        <v>649</v>
      </c>
      <c r="TLK315" s="415">
        <v>26.47</v>
      </c>
      <c r="TLL315" s="418" t="s">
        <v>759</v>
      </c>
      <c r="TLM315" s="417" t="s">
        <v>263</v>
      </c>
      <c r="TLN315" s="414" t="s">
        <v>649</v>
      </c>
      <c r="TLO315" s="415">
        <v>26.47</v>
      </c>
      <c r="TLP315" s="418" t="s">
        <v>759</v>
      </c>
      <c r="TLQ315" s="417" t="s">
        <v>263</v>
      </c>
      <c r="TLR315" s="414" t="s">
        <v>649</v>
      </c>
      <c r="TLS315" s="415">
        <v>26.47</v>
      </c>
      <c r="TLT315" s="418" t="s">
        <v>759</v>
      </c>
      <c r="TLU315" s="417" t="s">
        <v>263</v>
      </c>
      <c r="TLV315" s="414" t="s">
        <v>649</v>
      </c>
      <c r="TLW315" s="415">
        <v>26.47</v>
      </c>
      <c r="TLX315" s="418" t="s">
        <v>759</v>
      </c>
      <c r="TLY315" s="417" t="s">
        <v>263</v>
      </c>
      <c r="TLZ315" s="414" t="s">
        <v>649</v>
      </c>
      <c r="TMA315" s="415">
        <v>26.47</v>
      </c>
      <c r="TMB315" s="418" t="s">
        <v>759</v>
      </c>
      <c r="TMC315" s="417" t="s">
        <v>263</v>
      </c>
      <c r="TMD315" s="414" t="s">
        <v>649</v>
      </c>
      <c r="TME315" s="415">
        <v>26.47</v>
      </c>
      <c r="TMF315" s="418" t="s">
        <v>759</v>
      </c>
      <c r="TMG315" s="417" t="s">
        <v>263</v>
      </c>
      <c r="TMH315" s="414" t="s">
        <v>649</v>
      </c>
      <c r="TMI315" s="415">
        <v>26.47</v>
      </c>
      <c r="TMJ315" s="418" t="s">
        <v>759</v>
      </c>
      <c r="TMK315" s="417" t="s">
        <v>263</v>
      </c>
      <c r="TML315" s="414" t="s">
        <v>649</v>
      </c>
      <c r="TMM315" s="415">
        <v>26.47</v>
      </c>
      <c r="TMN315" s="418" t="s">
        <v>759</v>
      </c>
      <c r="TMO315" s="417" t="s">
        <v>263</v>
      </c>
      <c r="TMP315" s="414" t="s">
        <v>649</v>
      </c>
      <c r="TMQ315" s="415">
        <v>26.47</v>
      </c>
      <c r="TMR315" s="418" t="s">
        <v>759</v>
      </c>
      <c r="TMS315" s="417" t="s">
        <v>263</v>
      </c>
      <c r="TMT315" s="414" t="s">
        <v>649</v>
      </c>
      <c r="TMU315" s="415">
        <v>26.47</v>
      </c>
      <c r="TMV315" s="418" t="s">
        <v>759</v>
      </c>
      <c r="TMW315" s="417" t="s">
        <v>263</v>
      </c>
      <c r="TMX315" s="414" t="s">
        <v>649</v>
      </c>
      <c r="TMY315" s="415">
        <v>26.47</v>
      </c>
      <c r="TMZ315" s="418" t="s">
        <v>759</v>
      </c>
      <c r="TNA315" s="417" t="s">
        <v>263</v>
      </c>
      <c r="TNB315" s="414" t="s">
        <v>649</v>
      </c>
      <c r="TNC315" s="415">
        <v>26.47</v>
      </c>
      <c r="TND315" s="418" t="s">
        <v>759</v>
      </c>
      <c r="TNE315" s="417" t="s">
        <v>263</v>
      </c>
      <c r="TNF315" s="414" t="s">
        <v>649</v>
      </c>
      <c r="TNG315" s="415">
        <v>26.47</v>
      </c>
      <c r="TNH315" s="418" t="s">
        <v>759</v>
      </c>
      <c r="TNI315" s="417" t="s">
        <v>263</v>
      </c>
      <c r="TNJ315" s="414" t="s">
        <v>649</v>
      </c>
      <c r="TNK315" s="415">
        <v>26.47</v>
      </c>
      <c r="TNL315" s="418" t="s">
        <v>759</v>
      </c>
      <c r="TNM315" s="417" t="s">
        <v>263</v>
      </c>
      <c r="TNN315" s="414" t="s">
        <v>649</v>
      </c>
      <c r="TNO315" s="415">
        <v>26.47</v>
      </c>
      <c r="TNP315" s="418" t="s">
        <v>759</v>
      </c>
      <c r="TNQ315" s="417" t="s">
        <v>263</v>
      </c>
      <c r="TNR315" s="414" t="s">
        <v>649</v>
      </c>
      <c r="TNS315" s="415">
        <v>26.47</v>
      </c>
      <c r="TNT315" s="418" t="s">
        <v>759</v>
      </c>
      <c r="TNU315" s="417" t="s">
        <v>263</v>
      </c>
      <c r="TNV315" s="414" t="s">
        <v>649</v>
      </c>
      <c r="TNW315" s="415">
        <v>26.47</v>
      </c>
      <c r="TNX315" s="418" t="s">
        <v>759</v>
      </c>
      <c r="TNY315" s="417" t="s">
        <v>263</v>
      </c>
      <c r="TNZ315" s="414" t="s">
        <v>649</v>
      </c>
      <c r="TOA315" s="415">
        <v>26.47</v>
      </c>
      <c r="TOB315" s="418" t="s">
        <v>759</v>
      </c>
      <c r="TOC315" s="417" t="s">
        <v>263</v>
      </c>
      <c r="TOD315" s="414" t="s">
        <v>649</v>
      </c>
      <c r="TOE315" s="415">
        <v>26.47</v>
      </c>
      <c r="TOF315" s="418" t="s">
        <v>759</v>
      </c>
      <c r="TOG315" s="417" t="s">
        <v>263</v>
      </c>
      <c r="TOH315" s="414" t="s">
        <v>649</v>
      </c>
      <c r="TOI315" s="415">
        <v>26.47</v>
      </c>
      <c r="TOJ315" s="418" t="s">
        <v>759</v>
      </c>
      <c r="TOK315" s="417" t="s">
        <v>263</v>
      </c>
      <c r="TOL315" s="414" t="s">
        <v>649</v>
      </c>
      <c r="TOM315" s="415">
        <v>26.47</v>
      </c>
      <c r="TON315" s="418" t="s">
        <v>759</v>
      </c>
      <c r="TOO315" s="417" t="s">
        <v>263</v>
      </c>
      <c r="TOP315" s="414" t="s">
        <v>649</v>
      </c>
      <c r="TOQ315" s="415">
        <v>26.47</v>
      </c>
      <c r="TOR315" s="418" t="s">
        <v>759</v>
      </c>
      <c r="TOS315" s="417" t="s">
        <v>263</v>
      </c>
      <c r="TOT315" s="414" t="s">
        <v>649</v>
      </c>
      <c r="TOU315" s="415">
        <v>26.47</v>
      </c>
      <c r="TOV315" s="418" t="s">
        <v>759</v>
      </c>
      <c r="TOW315" s="417" t="s">
        <v>263</v>
      </c>
      <c r="TOX315" s="414" t="s">
        <v>649</v>
      </c>
      <c r="TOY315" s="415">
        <v>26.47</v>
      </c>
      <c r="TOZ315" s="418" t="s">
        <v>759</v>
      </c>
      <c r="TPA315" s="417" t="s">
        <v>263</v>
      </c>
      <c r="TPB315" s="414" t="s">
        <v>649</v>
      </c>
      <c r="TPC315" s="415">
        <v>26.47</v>
      </c>
      <c r="TPD315" s="418" t="s">
        <v>759</v>
      </c>
      <c r="TPE315" s="417" t="s">
        <v>263</v>
      </c>
      <c r="TPF315" s="414" t="s">
        <v>649</v>
      </c>
      <c r="TPG315" s="415">
        <v>26.47</v>
      </c>
      <c r="TPH315" s="418" t="s">
        <v>759</v>
      </c>
      <c r="TPI315" s="417" t="s">
        <v>263</v>
      </c>
      <c r="TPJ315" s="414" t="s">
        <v>649</v>
      </c>
      <c r="TPK315" s="415">
        <v>26.47</v>
      </c>
      <c r="TPL315" s="418" t="s">
        <v>759</v>
      </c>
      <c r="TPM315" s="417" t="s">
        <v>263</v>
      </c>
      <c r="TPN315" s="414" t="s">
        <v>649</v>
      </c>
      <c r="TPO315" s="415">
        <v>26.47</v>
      </c>
      <c r="TPP315" s="418" t="s">
        <v>759</v>
      </c>
      <c r="TPQ315" s="417" t="s">
        <v>263</v>
      </c>
      <c r="TPR315" s="414" t="s">
        <v>649</v>
      </c>
      <c r="TPS315" s="415">
        <v>26.47</v>
      </c>
      <c r="TPT315" s="418" t="s">
        <v>759</v>
      </c>
      <c r="TPU315" s="417" t="s">
        <v>263</v>
      </c>
      <c r="TPV315" s="414" t="s">
        <v>649</v>
      </c>
      <c r="TPW315" s="415">
        <v>26.47</v>
      </c>
      <c r="TPX315" s="418" t="s">
        <v>759</v>
      </c>
      <c r="TPY315" s="417" t="s">
        <v>263</v>
      </c>
      <c r="TPZ315" s="414" t="s">
        <v>649</v>
      </c>
      <c r="TQA315" s="415">
        <v>26.47</v>
      </c>
      <c r="TQB315" s="418" t="s">
        <v>759</v>
      </c>
      <c r="TQC315" s="417" t="s">
        <v>263</v>
      </c>
      <c r="TQD315" s="414" t="s">
        <v>649</v>
      </c>
      <c r="TQE315" s="415">
        <v>26.47</v>
      </c>
      <c r="TQF315" s="418" t="s">
        <v>759</v>
      </c>
      <c r="TQG315" s="417" t="s">
        <v>263</v>
      </c>
      <c r="TQH315" s="414" t="s">
        <v>649</v>
      </c>
      <c r="TQI315" s="415">
        <v>26.47</v>
      </c>
      <c r="TQJ315" s="418" t="s">
        <v>759</v>
      </c>
      <c r="TQK315" s="417" t="s">
        <v>263</v>
      </c>
      <c r="TQL315" s="414" t="s">
        <v>649</v>
      </c>
      <c r="TQM315" s="415">
        <v>26.47</v>
      </c>
      <c r="TQN315" s="418" t="s">
        <v>759</v>
      </c>
      <c r="TQO315" s="417" t="s">
        <v>263</v>
      </c>
      <c r="TQP315" s="414" t="s">
        <v>649</v>
      </c>
      <c r="TQQ315" s="415">
        <v>26.47</v>
      </c>
      <c r="TQR315" s="418" t="s">
        <v>759</v>
      </c>
      <c r="TQS315" s="417" t="s">
        <v>263</v>
      </c>
      <c r="TQT315" s="414" t="s">
        <v>649</v>
      </c>
      <c r="TQU315" s="415">
        <v>26.47</v>
      </c>
      <c r="TQV315" s="418" t="s">
        <v>759</v>
      </c>
      <c r="TQW315" s="417" t="s">
        <v>263</v>
      </c>
      <c r="TQX315" s="414" t="s">
        <v>649</v>
      </c>
      <c r="TQY315" s="415">
        <v>26.47</v>
      </c>
      <c r="TQZ315" s="418" t="s">
        <v>759</v>
      </c>
      <c r="TRA315" s="417" t="s">
        <v>263</v>
      </c>
      <c r="TRB315" s="414" t="s">
        <v>649</v>
      </c>
      <c r="TRC315" s="415">
        <v>26.47</v>
      </c>
      <c r="TRD315" s="418" t="s">
        <v>759</v>
      </c>
      <c r="TRE315" s="417" t="s">
        <v>263</v>
      </c>
      <c r="TRF315" s="414" t="s">
        <v>649</v>
      </c>
      <c r="TRG315" s="415">
        <v>26.47</v>
      </c>
      <c r="TRH315" s="418" t="s">
        <v>759</v>
      </c>
      <c r="TRI315" s="417" t="s">
        <v>263</v>
      </c>
      <c r="TRJ315" s="414" t="s">
        <v>649</v>
      </c>
      <c r="TRK315" s="415">
        <v>26.47</v>
      </c>
      <c r="TRL315" s="418" t="s">
        <v>759</v>
      </c>
      <c r="TRM315" s="417" t="s">
        <v>263</v>
      </c>
      <c r="TRN315" s="414" t="s">
        <v>649</v>
      </c>
      <c r="TRO315" s="415">
        <v>26.47</v>
      </c>
      <c r="TRP315" s="418" t="s">
        <v>759</v>
      </c>
      <c r="TRQ315" s="417" t="s">
        <v>263</v>
      </c>
      <c r="TRR315" s="414" t="s">
        <v>649</v>
      </c>
      <c r="TRS315" s="415">
        <v>26.47</v>
      </c>
      <c r="TRT315" s="418" t="s">
        <v>759</v>
      </c>
      <c r="TRU315" s="417" t="s">
        <v>263</v>
      </c>
      <c r="TRV315" s="414" t="s">
        <v>649</v>
      </c>
      <c r="TRW315" s="415">
        <v>26.47</v>
      </c>
      <c r="TRX315" s="418" t="s">
        <v>759</v>
      </c>
      <c r="TRY315" s="417" t="s">
        <v>263</v>
      </c>
      <c r="TRZ315" s="414" t="s">
        <v>649</v>
      </c>
      <c r="TSA315" s="415">
        <v>26.47</v>
      </c>
      <c r="TSB315" s="418" t="s">
        <v>759</v>
      </c>
      <c r="TSC315" s="417" t="s">
        <v>263</v>
      </c>
      <c r="TSD315" s="414" t="s">
        <v>649</v>
      </c>
      <c r="TSE315" s="415">
        <v>26.47</v>
      </c>
      <c r="TSF315" s="418" t="s">
        <v>759</v>
      </c>
      <c r="TSG315" s="417" t="s">
        <v>263</v>
      </c>
      <c r="TSH315" s="414" t="s">
        <v>649</v>
      </c>
      <c r="TSI315" s="415">
        <v>26.47</v>
      </c>
      <c r="TSJ315" s="418" t="s">
        <v>759</v>
      </c>
      <c r="TSK315" s="417" t="s">
        <v>263</v>
      </c>
      <c r="TSL315" s="414" t="s">
        <v>649</v>
      </c>
      <c r="TSM315" s="415">
        <v>26.47</v>
      </c>
      <c r="TSN315" s="418" t="s">
        <v>759</v>
      </c>
      <c r="TSO315" s="417" t="s">
        <v>263</v>
      </c>
      <c r="TSP315" s="414" t="s">
        <v>649</v>
      </c>
      <c r="TSQ315" s="415">
        <v>26.47</v>
      </c>
      <c r="TSR315" s="418" t="s">
        <v>759</v>
      </c>
      <c r="TSS315" s="417" t="s">
        <v>263</v>
      </c>
      <c r="TST315" s="414" t="s">
        <v>649</v>
      </c>
      <c r="TSU315" s="415">
        <v>26.47</v>
      </c>
      <c r="TSV315" s="418" t="s">
        <v>759</v>
      </c>
      <c r="TSW315" s="417" t="s">
        <v>263</v>
      </c>
      <c r="TSX315" s="414" t="s">
        <v>649</v>
      </c>
      <c r="TSY315" s="415">
        <v>26.47</v>
      </c>
      <c r="TSZ315" s="418" t="s">
        <v>759</v>
      </c>
      <c r="TTA315" s="417" t="s">
        <v>263</v>
      </c>
      <c r="TTB315" s="414" t="s">
        <v>649</v>
      </c>
      <c r="TTC315" s="415">
        <v>26.47</v>
      </c>
      <c r="TTD315" s="418" t="s">
        <v>759</v>
      </c>
      <c r="TTE315" s="417" t="s">
        <v>263</v>
      </c>
      <c r="TTF315" s="414" t="s">
        <v>649</v>
      </c>
      <c r="TTG315" s="415">
        <v>26.47</v>
      </c>
      <c r="TTH315" s="418" t="s">
        <v>759</v>
      </c>
      <c r="TTI315" s="417" t="s">
        <v>263</v>
      </c>
      <c r="TTJ315" s="414" t="s">
        <v>649</v>
      </c>
      <c r="TTK315" s="415">
        <v>26.47</v>
      </c>
      <c r="TTL315" s="418" t="s">
        <v>759</v>
      </c>
      <c r="TTM315" s="417" t="s">
        <v>263</v>
      </c>
      <c r="TTN315" s="414" t="s">
        <v>649</v>
      </c>
      <c r="TTO315" s="415">
        <v>26.47</v>
      </c>
      <c r="TTP315" s="418" t="s">
        <v>759</v>
      </c>
      <c r="TTQ315" s="417" t="s">
        <v>263</v>
      </c>
      <c r="TTR315" s="414" t="s">
        <v>649</v>
      </c>
      <c r="TTS315" s="415">
        <v>26.47</v>
      </c>
      <c r="TTT315" s="418" t="s">
        <v>759</v>
      </c>
      <c r="TTU315" s="417" t="s">
        <v>263</v>
      </c>
      <c r="TTV315" s="414" t="s">
        <v>649</v>
      </c>
      <c r="TTW315" s="415">
        <v>26.47</v>
      </c>
      <c r="TTX315" s="418" t="s">
        <v>759</v>
      </c>
      <c r="TTY315" s="417" t="s">
        <v>263</v>
      </c>
      <c r="TTZ315" s="414" t="s">
        <v>649</v>
      </c>
      <c r="TUA315" s="415">
        <v>26.47</v>
      </c>
      <c r="TUB315" s="418" t="s">
        <v>759</v>
      </c>
      <c r="TUC315" s="417" t="s">
        <v>263</v>
      </c>
      <c r="TUD315" s="414" t="s">
        <v>649</v>
      </c>
      <c r="TUE315" s="415">
        <v>26.47</v>
      </c>
      <c r="TUF315" s="418" t="s">
        <v>759</v>
      </c>
      <c r="TUG315" s="417" t="s">
        <v>263</v>
      </c>
      <c r="TUH315" s="414" t="s">
        <v>649</v>
      </c>
      <c r="TUI315" s="415">
        <v>26.47</v>
      </c>
      <c r="TUJ315" s="418" t="s">
        <v>759</v>
      </c>
      <c r="TUK315" s="417" t="s">
        <v>263</v>
      </c>
      <c r="TUL315" s="414" t="s">
        <v>649</v>
      </c>
      <c r="TUM315" s="415">
        <v>26.47</v>
      </c>
      <c r="TUN315" s="418" t="s">
        <v>759</v>
      </c>
      <c r="TUO315" s="417" t="s">
        <v>263</v>
      </c>
      <c r="TUP315" s="414" t="s">
        <v>649</v>
      </c>
      <c r="TUQ315" s="415">
        <v>26.47</v>
      </c>
      <c r="TUR315" s="418" t="s">
        <v>759</v>
      </c>
      <c r="TUS315" s="417" t="s">
        <v>263</v>
      </c>
      <c r="TUT315" s="414" t="s">
        <v>649</v>
      </c>
      <c r="TUU315" s="415">
        <v>26.47</v>
      </c>
      <c r="TUV315" s="418" t="s">
        <v>759</v>
      </c>
      <c r="TUW315" s="417" t="s">
        <v>263</v>
      </c>
      <c r="TUX315" s="414" t="s">
        <v>649</v>
      </c>
      <c r="TUY315" s="415">
        <v>26.47</v>
      </c>
      <c r="TUZ315" s="418" t="s">
        <v>759</v>
      </c>
      <c r="TVA315" s="417" t="s">
        <v>263</v>
      </c>
      <c r="TVB315" s="414" t="s">
        <v>649</v>
      </c>
      <c r="TVC315" s="415">
        <v>26.47</v>
      </c>
      <c r="TVD315" s="418" t="s">
        <v>759</v>
      </c>
      <c r="TVE315" s="417" t="s">
        <v>263</v>
      </c>
      <c r="TVF315" s="414" t="s">
        <v>649</v>
      </c>
      <c r="TVG315" s="415">
        <v>26.47</v>
      </c>
      <c r="TVH315" s="418" t="s">
        <v>759</v>
      </c>
      <c r="TVI315" s="417" t="s">
        <v>263</v>
      </c>
      <c r="TVJ315" s="414" t="s">
        <v>649</v>
      </c>
      <c r="TVK315" s="415">
        <v>26.47</v>
      </c>
      <c r="TVL315" s="418" t="s">
        <v>759</v>
      </c>
      <c r="TVM315" s="417" t="s">
        <v>263</v>
      </c>
      <c r="TVN315" s="414" t="s">
        <v>649</v>
      </c>
      <c r="TVO315" s="415">
        <v>26.47</v>
      </c>
      <c r="TVP315" s="418" t="s">
        <v>759</v>
      </c>
      <c r="TVQ315" s="417" t="s">
        <v>263</v>
      </c>
      <c r="TVR315" s="414" t="s">
        <v>649</v>
      </c>
      <c r="TVS315" s="415">
        <v>26.47</v>
      </c>
      <c r="TVT315" s="418" t="s">
        <v>759</v>
      </c>
      <c r="TVU315" s="417" t="s">
        <v>263</v>
      </c>
      <c r="TVV315" s="414" t="s">
        <v>649</v>
      </c>
      <c r="TVW315" s="415">
        <v>26.47</v>
      </c>
      <c r="TVX315" s="418" t="s">
        <v>759</v>
      </c>
      <c r="TVY315" s="417" t="s">
        <v>263</v>
      </c>
      <c r="TVZ315" s="414" t="s">
        <v>649</v>
      </c>
      <c r="TWA315" s="415">
        <v>26.47</v>
      </c>
      <c r="TWB315" s="418" t="s">
        <v>759</v>
      </c>
      <c r="TWC315" s="417" t="s">
        <v>263</v>
      </c>
      <c r="TWD315" s="414" t="s">
        <v>649</v>
      </c>
      <c r="TWE315" s="415">
        <v>26.47</v>
      </c>
      <c r="TWF315" s="418" t="s">
        <v>759</v>
      </c>
      <c r="TWG315" s="417" t="s">
        <v>263</v>
      </c>
      <c r="TWH315" s="414" t="s">
        <v>649</v>
      </c>
      <c r="TWI315" s="415">
        <v>26.47</v>
      </c>
      <c r="TWJ315" s="418" t="s">
        <v>759</v>
      </c>
      <c r="TWK315" s="417" t="s">
        <v>263</v>
      </c>
      <c r="TWL315" s="414" t="s">
        <v>649</v>
      </c>
      <c r="TWM315" s="415">
        <v>26.47</v>
      </c>
      <c r="TWN315" s="418" t="s">
        <v>759</v>
      </c>
      <c r="TWO315" s="417" t="s">
        <v>263</v>
      </c>
      <c r="TWP315" s="414" t="s">
        <v>649</v>
      </c>
      <c r="TWQ315" s="415">
        <v>26.47</v>
      </c>
      <c r="TWR315" s="418" t="s">
        <v>759</v>
      </c>
      <c r="TWS315" s="417" t="s">
        <v>263</v>
      </c>
      <c r="TWT315" s="414" t="s">
        <v>649</v>
      </c>
      <c r="TWU315" s="415">
        <v>26.47</v>
      </c>
      <c r="TWV315" s="418" t="s">
        <v>759</v>
      </c>
      <c r="TWW315" s="417" t="s">
        <v>263</v>
      </c>
      <c r="TWX315" s="414" t="s">
        <v>649</v>
      </c>
      <c r="TWY315" s="415">
        <v>26.47</v>
      </c>
      <c r="TWZ315" s="418" t="s">
        <v>759</v>
      </c>
      <c r="TXA315" s="417" t="s">
        <v>263</v>
      </c>
      <c r="TXB315" s="414" t="s">
        <v>649</v>
      </c>
      <c r="TXC315" s="415">
        <v>26.47</v>
      </c>
      <c r="TXD315" s="418" t="s">
        <v>759</v>
      </c>
      <c r="TXE315" s="417" t="s">
        <v>263</v>
      </c>
      <c r="TXF315" s="414" t="s">
        <v>649</v>
      </c>
      <c r="TXG315" s="415">
        <v>26.47</v>
      </c>
      <c r="TXH315" s="418" t="s">
        <v>759</v>
      </c>
      <c r="TXI315" s="417" t="s">
        <v>263</v>
      </c>
      <c r="TXJ315" s="414" t="s">
        <v>649</v>
      </c>
      <c r="TXK315" s="415">
        <v>26.47</v>
      </c>
      <c r="TXL315" s="418" t="s">
        <v>759</v>
      </c>
      <c r="TXM315" s="417" t="s">
        <v>263</v>
      </c>
      <c r="TXN315" s="414" t="s">
        <v>649</v>
      </c>
      <c r="TXO315" s="415">
        <v>26.47</v>
      </c>
      <c r="TXP315" s="418" t="s">
        <v>759</v>
      </c>
      <c r="TXQ315" s="417" t="s">
        <v>263</v>
      </c>
      <c r="TXR315" s="414" t="s">
        <v>649</v>
      </c>
      <c r="TXS315" s="415">
        <v>26.47</v>
      </c>
      <c r="TXT315" s="418" t="s">
        <v>759</v>
      </c>
      <c r="TXU315" s="417" t="s">
        <v>263</v>
      </c>
      <c r="TXV315" s="414" t="s">
        <v>649</v>
      </c>
      <c r="TXW315" s="415">
        <v>26.47</v>
      </c>
      <c r="TXX315" s="418" t="s">
        <v>759</v>
      </c>
      <c r="TXY315" s="417" t="s">
        <v>263</v>
      </c>
      <c r="TXZ315" s="414" t="s">
        <v>649</v>
      </c>
      <c r="TYA315" s="415">
        <v>26.47</v>
      </c>
      <c r="TYB315" s="418" t="s">
        <v>759</v>
      </c>
      <c r="TYC315" s="417" t="s">
        <v>263</v>
      </c>
      <c r="TYD315" s="414" t="s">
        <v>649</v>
      </c>
      <c r="TYE315" s="415">
        <v>26.47</v>
      </c>
      <c r="TYF315" s="418" t="s">
        <v>759</v>
      </c>
      <c r="TYG315" s="417" t="s">
        <v>263</v>
      </c>
      <c r="TYH315" s="414" t="s">
        <v>649</v>
      </c>
      <c r="TYI315" s="415">
        <v>26.47</v>
      </c>
      <c r="TYJ315" s="418" t="s">
        <v>759</v>
      </c>
      <c r="TYK315" s="417" t="s">
        <v>263</v>
      </c>
      <c r="TYL315" s="414" t="s">
        <v>649</v>
      </c>
      <c r="TYM315" s="415">
        <v>26.47</v>
      </c>
      <c r="TYN315" s="418" t="s">
        <v>759</v>
      </c>
      <c r="TYO315" s="417" t="s">
        <v>263</v>
      </c>
      <c r="TYP315" s="414" t="s">
        <v>649</v>
      </c>
      <c r="TYQ315" s="415">
        <v>26.47</v>
      </c>
      <c r="TYR315" s="418" t="s">
        <v>759</v>
      </c>
      <c r="TYS315" s="417" t="s">
        <v>263</v>
      </c>
      <c r="TYT315" s="414" t="s">
        <v>649</v>
      </c>
      <c r="TYU315" s="415">
        <v>26.47</v>
      </c>
      <c r="TYV315" s="418" t="s">
        <v>759</v>
      </c>
      <c r="TYW315" s="417" t="s">
        <v>263</v>
      </c>
      <c r="TYX315" s="414" t="s">
        <v>649</v>
      </c>
      <c r="TYY315" s="415">
        <v>26.47</v>
      </c>
      <c r="TYZ315" s="418" t="s">
        <v>759</v>
      </c>
      <c r="TZA315" s="417" t="s">
        <v>263</v>
      </c>
      <c r="TZB315" s="414" t="s">
        <v>649</v>
      </c>
      <c r="TZC315" s="415">
        <v>26.47</v>
      </c>
      <c r="TZD315" s="418" t="s">
        <v>759</v>
      </c>
      <c r="TZE315" s="417" t="s">
        <v>263</v>
      </c>
      <c r="TZF315" s="414" t="s">
        <v>649</v>
      </c>
      <c r="TZG315" s="415">
        <v>26.47</v>
      </c>
      <c r="TZH315" s="418" t="s">
        <v>759</v>
      </c>
      <c r="TZI315" s="417" t="s">
        <v>263</v>
      </c>
      <c r="TZJ315" s="414" t="s">
        <v>649</v>
      </c>
      <c r="TZK315" s="415">
        <v>26.47</v>
      </c>
      <c r="TZL315" s="418" t="s">
        <v>759</v>
      </c>
      <c r="TZM315" s="417" t="s">
        <v>263</v>
      </c>
      <c r="TZN315" s="414" t="s">
        <v>649</v>
      </c>
      <c r="TZO315" s="415">
        <v>26.47</v>
      </c>
      <c r="TZP315" s="418" t="s">
        <v>759</v>
      </c>
      <c r="TZQ315" s="417" t="s">
        <v>263</v>
      </c>
      <c r="TZR315" s="414" t="s">
        <v>649</v>
      </c>
      <c r="TZS315" s="415">
        <v>26.47</v>
      </c>
      <c r="TZT315" s="418" t="s">
        <v>759</v>
      </c>
      <c r="TZU315" s="417" t="s">
        <v>263</v>
      </c>
      <c r="TZV315" s="414" t="s">
        <v>649</v>
      </c>
      <c r="TZW315" s="415">
        <v>26.47</v>
      </c>
      <c r="TZX315" s="418" t="s">
        <v>759</v>
      </c>
      <c r="TZY315" s="417" t="s">
        <v>263</v>
      </c>
      <c r="TZZ315" s="414" t="s">
        <v>649</v>
      </c>
      <c r="UAA315" s="415">
        <v>26.47</v>
      </c>
      <c r="UAB315" s="418" t="s">
        <v>759</v>
      </c>
      <c r="UAC315" s="417" t="s">
        <v>263</v>
      </c>
      <c r="UAD315" s="414" t="s">
        <v>649</v>
      </c>
      <c r="UAE315" s="415">
        <v>26.47</v>
      </c>
      <c r="UAF315" s="418" t="s">
        <v>759</v>
      </c>
      <c r="UAG315" s="417" t="s">
        <v>263</v>
      </c>
      <c r="UAH315" s="414" t="s">
        <v>649</v>
      </c>
      <c r="UAI315" s="415">
        <v>26.47</v>
      </c>
      <c r="UAJ315" s="418" t="s">
        <v>759</v>
      </c>
      <c r="UAK315" s="417" t="s">
        <v>263</v>
      </c>
      <c r="UAL315" s="414" t="s">
        <v>649</v>
      </c>
      <c r="UAM315" s="415">
        <v>26.47</v>
      </c>
      <c r="UAN315" s="418" t="s">
        <v>759</v>
      </c>
      <c r="UAO315" s="417" t="s">
        <v>263</v>
      </c>
      <c r="UAP315" s="414" t="s">
        <v>649</v>
      </c>
      <c r="UAQ315" s="415">
        <v>26.47</v>
      </c>
      <c r="UAR315" s="418" t="s">
        <v>759</v>
      </c>
      <c r="UAS315" s="417" t="s">
        <v>263</v>
      </c>
      <c r="UAT315" s="414" t="s">
        <v>649</v>
      </c>
      <c r="UAU315" s="415">
        <v>26.47</v>
      </c>
      <c r="UAV315" s="418" t="s">
        <v>759</v>
      </c>
      <c r="UAW315" s="417" t="s">
        <v>263</v>
      </c>
      <c r="UAX315" s="414" t="s">
        <v>649</v>
      </c>
      <c r="UAY315" s="415">
        <v>26.47</v>
      </c>
      <c r="UAZ315" s="418" t="s">
        <v>759</v>
      </c>
      <c r="UBA315" s="417" t="s">
        <v>263</v>
      </c>
      <c r="UBB315" s="414" t="s">
        <v>649</v>
      </c>
      <c r="UBC315" s="415">
        <v>26.47</v>
      </c>
      <c r="UBD315" s="418" t="s">
        <v>759</v>
      </c>
      <c r="UBE315" s="417" t="s">
        <v>263</v>
      </c>
      <c r="UBF315" s="414" t="s">
        <v>649</v>
      </c>
      <c r="UBG315" s="415">
        <v>26.47</v>
      </c>
      <c r="UBH315" s="418" t="s">
        <v>759</v>
      </c>
      <c r="UBI315" s="417" t="s">
        <v>263</v>
      </c>
      <c r="UBJ315" s="414" t="s">
        <v>649</v>
      </c>
      <c r="UBK315" s="415">
        <v>26.47</v>
      </c>
      <c r="UBL315" s="418" t="s">
        <v>759</v>
      </c>
      <c r="UBM315" s="417" t="s">
        <v>263</v>
      </c>
      <c r="UBN315" s="414" t="s">
        <v>649</v>
      </c>
      <c r="UBO315" s="415">
        <v>26.47</v>
      </c>
      <c r="UBP315" s="418" t="s">
        <v>759</v>
      </c>
      <c r="UBQ315" s="417" t="s">
        <v>263</v>
      </c>
      <c r="UBR315" s="414" t="s">
        <v>649</v>
      </c>
      <c r="UBS315" s="415">
        <v>26.47</v>
      </c>
      <c r="UBT315" s="418" t="s">
        <v>759</v>
      </c>
      <c r="UBU315" s="417" t="s">
        <v>263</v>
      </c>
      <c r="UBV315" s="414" t="s">
        <v>649</v>
      </c>
      <c r="UBW315" s="415">
        <v>26.47</v>
      </c>
      <c r="UBX315" s="418" t="s">
        <v>759</v>
      </c>
      <c r="UBY315" s="417" t="s">
        <v>263</v>
      </c>
      <c r="UBZ315" s="414" t="s">
        <v>649</v>
      </c>
      <c r="UCA315" s="415">
        <v>26.47</v>
      </c>
      <c r="UCB315" s="418" t="s">
        <v>759</v>
      </c>
      <c r="UCC315" s="417" t="s">
        <v>263</v>
      </c>
      <c r="UCD315" s="414" t="s">
        <v>649</v>
      </c>
      <c r="UCE315" s="415">
        <v>26.47</v>
      </c>
      <c r="UCF315" s="418" t="s">
        <v>759</v>
      </c>
      <c r="UCG315" s="417" t="s">
        <v>263</v>
      </c>
      <c r="UCH315" s="414" t="s">
        <v>649</v>
      </c>
      <c r="UCI315" s="415">
        <v>26.47</v>
      </c>
      <c r="UCJ315" s="418" t="s">
        <v>759</v>
      </c>
      <c r="UCK315" s="417" t="s">
        <v>263</v>
      </c>
      <c r="UCL315" s="414" t="s">
        <v>649</v>
      </c>
      <c r="UCM315" s="415">
        <v>26.47</v>
      </c>
      <c r="UCN315" s="418" t="s">
        <v>759</v>
      </c>
      <c r="UCO315" s="417" t="s">
        <v>263</v>
      </c>
      <c r="UCP315" s="414" t="s">
        <v>649</v>
      </c>
      <c r="UCQ315" s="415">
        <v>26.47</v>
      </c>
      <c r="UCR315" s="418" t="s">
        <v>759</v>
      </c>
      <c r="UCS315" s="417" t="s">
        <v>263</v>
      </c>
      <c r="UCT315" s="414" t="s">
        <v>649</v>
      </c>
      <c r="UCU315" s="415">
        <v>26.47</v>
      </c>
      <c r="UCV315" s="418" t="s">
        <v>759</v>
      </c>
      <c r="UCW315" s="417" t="s">
        <v>263</v>
      </c>
      <c r="UCX315" s="414" t="s">
        <v>649</v>
      </c>
      <c r="UCY315" s="415">
        <v>26.47</v>
      </c>
      <c r="UCZ315" s="418" t="s">
        <v>759</v>
      </c>
      <c r="UDA315" s="417" t="s">
        <v>263</v>
      </c>
      <c r="UDB315" s="414" t="s">
        <v>649</v>
      </c>
      <c r="UDC315" s="415">
        <v>26.47</v>
      </c>
      <c r="UDD315" s="418" t="s">
        <v>759</v>
      </c>
      <c r="UDE315" s="417" t="s">
        <v>263</v>
      </c>
      <c r="UDF315" s="414" t="s">
        <v>649</v>
      </c>
      <c r="UDG315" s="415">
        <v>26.47</v>
      </c>
      <c r="UDH315" s="418" t="s">
        <v>759</v>
      </c>
      <c r="UDI315" s="417" t="s">
        <v>263</v>
      </c>
      <c r="UDJ315" s="414" t="s">
        <v>649</v>
      </c>
      <c r="UDK315" s="415">
        <v>26.47</v>
      </c>
      <c r="UDL315" s="418" t="s">
        <v>759</v>
      </c>
      <c r="UDM315" s="417" t="s">
        <v>263</v>
      </c>
      <c r="UDN315" s="414" t="s">
        <v>649</v>
      </c>
      <c r="UDO315" s="415">
        <v>26.47</v>
      </c>
      <c r="UDP315" s="418" t="s">
        <v>759</v>
      </c>
      <c r="UDQ315" s="417" t="s">
        <v>263</v>
      </c>
      <c r="UDR315" s="414" t="s">
        <v>649</v>
      </c>
      <c r="UDS315" s="415">
        <v>26.47</v>
      </c>
      <c r="UDT315" s="418" t="s">
        <v>759</v>
      </c>
      <c r="UDU315" s="417" t="s">
        <v>263</v>
      </c>
      <c r="UDV315" s="414" t="s">
        <v>649</v>
      </c>
      <c r="UDW315" s="415">
        <v>26.47</v>
      </c>
      <c r="UDX315" s="418" t="s">
        <v>759</v>
      </c>
      <c r="UDY315" s="417" t="s">
        <v>263</v>
      </c>
      <c r="UDZ315" s="414" t="s">
        <v>649</v>
      </c>
      <c r="UEA315" s="415">
        <v>26.47</v>
      </c>
      <c r="UEB315" s="418" t="s">
        <v>759</v>
      </c>
      <c r="UEC315" s="417" t="s">
        <v>263</v>
      </c>
      <c r="UED315" s="414" t="s">
        <v>649</v>
      </c>
      <c r="UEE315" s="415">
        <v>26.47</v>
      </c>
      <c r="UEF315" s="418" t="s">
        <v>759</v>
      </c>
      <c r="UEG315" s="417" t="s">
        <v>263</v>
      </c>
      <c r="UEH315" s="414" t="s">
        <v>649</v>
      </c>
      <c r="UEI315" s="415">
        <v>26.47</v>
      </c>
      <c r="UEJ315" s="418" t="s">
        <v>759</v>
      </c>
      <c r="UEK315" s="417" t="s">
        <v>263</v>
      </c>
      <c r="UEL315" s="414" t="s">
        <v>649</v>
      </c>
      <c r="UEM315" s="415">
        <v>26.47</v>
      </c>
      <c r="UEN315" s="418" t="s">
        <v>759</v>
      </c>
      <c r="UEO315" s="417" t="s">
        <v>263</v>
      </c>
      <c r="UEP315" s="414" t="s">
        <v>649</v>
      </c>
      <c r="UEQ315" s="415">
        <v>26.47</v>
      </c>
      <c r="UER315" s="418" t="s">
        <v>759</v>
      </c>
      <c r="UES315" s="417" t="s">
        <v>263</v>
      </c>
      <c r="UET315" s="414" t="s">
        <v>649</v>
      </c>
      <c r="UEU315" s="415">
        <v>26.47</v>
      </c>
      <c r="UEV315" s="418" t="s">
        <v>759</v>
      </c>
      <c r="UEW315" s="417" t="s">
        <v>263</v>
      </c>
      <c r="UEX315" s="414" t="s">
        <v>649</v>
      </c>
      <c r="UEY315" s="415">
        <v>26.47</v>
      </c>
      <c r="UEZ315" s="418" t="s">
        <v>759</v>
      </c>
      <c r="UFA315" s="417" t="s">
        <v>263</v>
      </c>
      <c r="UFB315" s="414" t="s">
        <v>649</v>
      </c>
      <c r="UFC315" s="415">
        <v>26.47</v>
      </c>
      <c r="UFD315" s="418" t="s">
        <v>759</v>
      </c>
      <c r="UFE315" s="417" t="s">
        <v>263</v>
      </c>
      <c r="UFF315" s="414" t="s">
        <v>649</v>
      </c>
      <c r="UFG315" s="415">
        <v>26.47</v>
      </c>
      <c r="UFH315" s="418" t="s">
        <v>759</v>
      </c>
      <c r="UFI315" s="417" t="s">
        <v>263</v>
      </c>
      <c r="UFJ315" s="414" t="s">
        <v>649</v>
      </c>
      <c r="UFK315" s="415">
        <v>26.47</v>
      </c>
      <c r="UFL315" s="418" t="s">
        <v>759</v>
      </c>
      <c r="UFM315" s="417" t="s">
        <v>263</v>
      </c>
      <c r="UFN315" s="414" t="s">
        <v>649</v>
      </c>
      <c r="UFO315" s="415">
        <v>26.47</v>
      </c>
      <c r="UFP315" s="418" t="s">
        <v>759</v>
      </c>
      <c r="UFQ315" s="417" t="s">
        <v>263</v>
      </c>
      <c r="UFR315" s="414" t="s">
        <v>649</v>
      </c>
      <c r="UFS315" s="415">
        <v>26.47</v>
      </c>
      <c r="UFT315" s="418" t="s">
        <v>759</v>
      </c>
      <c r="UFU315" s="417" t="s">
        <v>263</v>
      </c>
      <c r="UFV315" s="414" t="s">
        <v>649</v>
      </c>
      <c r="UFW315" s="415">
        <v>26.47</v>
      </c>
      <c r="UFX315" s="418" t="s">
        <v>759</v>
      </c>
      <c r="UFY315" s="417" t="s">
        <v>263</v>
      </c>
      <c r="UFZ315" s="414" t="s">
        <v>649</v>
      </c>
      <c r="UGA315" s="415">
        <v>26.47</v>
      </c>
      <c r="UGB315" s="418" t="s">
        <v>759</v>
      </c>
      <c r="UGC315" s="417" t="s">
        <v>263</v>
      </c>
      <c r="UGD315" s="414" t="s">
        <v>649</v>
      </c>
      <c r="UGE315" s="415">
        <v>26.47</v>
      </c>
      <c r="UGF315" s="418" t="s">
        <v>759</v>
      </c>
      <c r="UGG315" s="417" t="s">
        <v>263</v>
      </c>
      <c r="UGH315" s="414" t="s">
        <v>649</v>
      </c>
      <c r="UGI315" s="415">
        <v>26.47</v>
      </c>
      <c r="UGJ315" s="418" t="s">
        <v>759</v>
      </c>
      <c r="UGK315" s="417" t="s">
        <v>263</v>
      </c>
      <c r="UGL315" s="414" t="s">
        <v>649</v>
      </c>
      <c r="UGM315" s="415">
        <v>26.47</v>
      </c>
      <c r="UGN315" s="418" t="s">
        <v>759</v>
      </c>
      <c r="UGO315" s="417" t="s">
        <v>263</v>
      </c>
      <c r="UGP315" s="414" t="s">
        <v>649</v>
      </c>
      <c r="UGQ315" s="415">
        <v>26.47</v>
      </c>
      <c r="UGR315" s="418" t="s">
        <v>759</v>
      </c>
      <c r="UGS315" s="417" t="s">
        <v>263</v>
      </c>
      <c r="UGT315" s="414" t="s">
        <v>649</v>
      </c>
      <c r="UGU315" s="415">
        <v>26.47</v>
      </c>
      <c r="UGV315" s="418" t="s">
        <v>759</v>
      </c>
      <c r="UGW315" s="417" t="s">
        <v>263</v>
      </c>
      <c r="UGX315" s="414" t="s">
        <v>649</v>
      </c>
      <c r="UGY315" s="415">
        <v>26.47</v>
      </c>
      <c r="UGZ315" s="418" t="s">
        <v>759</v>
      </c>
      <c r="UHA315" s="417" t="s">
        <v>263</v>
      </c>
      <c r="UHB315" s="414" t="s">
        <v>649</v>
      </c>
      <c r="UHC315" s="415">
        <v>26.47</v>
      </c>
      <c r="UHD315" s="418" t="s">
        <v>759</v>
      </c>
      <c r="UHE315" s="417" t="s">
        <v>263</v>
      </c>
      <c r="UHF315" s="414" t="s">
        <v>649</v>
      </c>
      <c r="UHG315" s="415">
        <v>26.47</v>
      </c>
      <c r="UHH315" s="418" t="s">
        <v>759</v>
      </c>
      <c r="UHI315" s="417" t="s">
        <v>263</v>
      </c>
      <c r="UHJ315" s="414" t="s">
        <v>649</v>
      </c>
      <c r="UHK315" s="415">
        <v>26.47</v>
      </c>
      <c r="UHL315" s="418" t="s">
        <v>759</v>
      </c>
      <c r="UHM315" s="417" t="s">
        <v>263</v>
      </c>
      <c r="UHN315" s="414" t="s">
        <v>649</v>
      </c>
      <c r="UHO315" s="415">
        <v>26.47</v>
      </c>
      <c r="UHP315" s="418" t="s">
        <v>759</v>
      </c>
      <c r="UHQ315" s="417" t="s">
        <v>263</v>
      </c>
      <c r="UHR315" s="414" t="s">
        <v>649</v>
      </c>
      <c r="UHS315" s="415">
        <v>26.47</v>
      </c>
      <c r="UHT315" s="418" t="s">
        <v>759</v>
      </c>
      <c r="UHU315" s="417" t="s">
        <v>263</v>
      </c>
      <c r="UHV315" s="414" t="s">
        <v>649</v>
      </c>
      <c r="UHW315" s="415">
        <v>26.47</v>
      </c>
      <c r="UHX315" s="418" t="s">
        <v>759</v>
      </c>
      <c r="UHY315" s="417" t="s">
        <v>263</v>
      </c>
      <c r="UHZ315" s="414" t="s">
        <v>649</v>
      </c>
      <c r="UIA315" s="415">
        <v>26.47</v>
      </c>
      <c r="UIB315" s="418" t="s">
        <v>759</v>
      </c>
      <c r="UIC315" s="417" t="s">
        <v>263</v>
      </c>
      <c r="UID315" s="414" t="s">
        <v>649</v>
      </c>
      <c r="UIE315" s="415">
        <v>26.47</v>
      </c>
      <c r="UIF315" s="418" t="s">
        <v>759</v>
      </c>
      <c r="UIG315" s="417" t="s">
        <v>263</v>
      </c>
      <c r="UIH315" s="414" t="s">
        <v>649</v>
      </c>
      <c r="UII315" s="415">
        <v>26.47</v>
      </c>
      <c r="UIJ315" s="418" t="s">
        <v>759</v>
      </c>
      <c r="UIK315" s="417" t="s">
        <v>263</v>
      </c>
      <c r="UIL315" s="414" t="s">
        <v>649</v>
      </c>
      <c r="UIM315" s="415">
        <v>26.47</v>
      </c>
      <c r="UIN315" s="418" t="s">
        <v>759</v>
      </c>
      <c r="UIO315" s="417" t="s">
        <v>263</v>
      </c>
      <c r="UIP315" s="414" t="s">
        <v>649</v>
      </c>
      <c r="UIQ315" s="415">
        <v>26.47</v>
      </c>
      <c r="UIR315" s="418" t="s">
        <v>759</v>
      </c>
      <c r="UIS315" s="417" t="s">
        <v>263</v>
      </c>
      <c r="UIT315" s="414" t="s">
        <v>649</v>
      </c>
      <c r="UIU315" s="415">
        <v>26.47</v>
      </c>
      <c r="UIV315" s="418" t="s">
        <v>759</v>
      </c>
      <c r="UIW315" s="417" t="s">
        <v>263</v>
      </c>
      <c r="UIX315" s="414" t="s">
        <v>649</v>
      </c>
      <c r="UIY315" s="415">
        <v>26.47</v>
      </c>
      <c r="UIZ315" s="418" t="s">
        <v>759</v>
      </c>
      <c r="UJA315" s="417" t="s">
        <v>263</v>
      </c>
      <c r="UJB315" s="414" t="s">
        <v>649</v>
      </c>
      <c r="UJC315" s="415">
        <v>26.47</v>
      </c>
      <c r="UJD315" s="418" t="s">
        <v>759</v>
      </c>
      <c r="UJE315" s="417" t="s">
        <v>263</v>
      </c>
      <c r="UJF315" s="414" t="s">
        <v>649</v>
      </c>
      <c r="UJG315" s="415">
        <v>26.47</v>
      </c>
      <c r="UJH315" s="418" t="s">
        <v>759</v>
      </c>
      <c r="UJI315" s="417" t="s">
        <v>263</v>
      </c>
      <c r="UJJ315" s="414" t="s">
        <v>649</v>
      </c>
      <c r="UJK315" s="415">
        <v>26.47</v>
      </c>
      <c r="UJL315" s="418" t="s">
        <v>759</v>
      </c>
      <c r="UJM315" s="417" t="s">
        <v>263</v>
      </c>
      <c r="UJN315" s="414" t="s">
        <v>649</v>
      </c>
      <c r="UJO315" s="415">
        <v>26.47</v>
      </c>
      <c r="UJP315" s="418" t="s">
        <v>759</v>
      </c>
      <c r="UJQ315" s="417" t="s">
        <v>263</v>
      </c>
      <c r="UJR315" s="414" t="s">
        <v>649</v>
      </c>
      <c r="UJS315" s="415">
        <v>26.47</v>
      </c>
      <c r="UJT315" s="418" t="s">
        <v>759</v>
      </c>
      <c r="UJU315" s="417" t="s">
        <v>263</v>
      </c>
      <c r="UJV315" s="414" t="s">
        <v>649</v>
      </c>
      <c r="UJW315" s="415">
        <v>26.47</v>
      </c>
      <c r="UJX315" s="418" t="s">
        <v>759</v>
      </c>
      <c r="UJY315" s="417" t="s">
        <v>263</v>
      </c>
      <c r="UJZ315" s="414" t="s">
        <v>649</v>
      </c>
      <c r="UKA315" s="415">
        <v>26.47</v>
      </c>
      <c r="UKB315" s="418" t="s">
        <v>759</v>
      </c>
      <c r="UKC315" s="417" t="s">
        <v>263</v>
      </c>
      <c r="UKD315" s="414" t="s">
        <v>649</v>
      </c>
      <c r="UKE315" s="415">
        <v>26.47</v>
      </c>
      <c r="UKF315" s="418" t="s">
        <v>759</v>
      </c>
      <c r="UKG315" s="417" t="s">
        <v>263</v>
      </c>
      <c r="UKH315" s="414" t="s">
        <v>649</v>
      </c>
      <c r="UKI315" s="415">
        <v>26.47</v>
      </c>
      <c r="UKJ315" s="418" t="s">
        <v>759</v>
      </c>
      <c r="UKK315" s="417" t="s">
        <v>263</v>
      </c>
      <c r="UKL315" s="414" t="s">
        <v>649</v>
      </c>
      <c r="UKM315" s="415">
        <v>26.47</v>
      </c>
      <c r="UKN315" s="418" t="s">
        <v>759</v>
      </c>
      <c r="UKO315" s="417" t="s">
        <v>263</v>
      </c>
      <c r="UKP315" s="414" t="s">
        <v>649</v>
      </c>
      <c r="UKQ315" s="415">
        <v>26.47</v>
      </c>
      <c r="UKR315" s="418" t="s">
        <v>759</v>
      </c>
      <c r="UKS315" s="417" t="s">
        <v>263</v>
      </c>
      <c r="UKT315" s="414" t="s">
        <v>649</v>
      </c>
      <c r="UKU315" s="415">
        <v>26.47</v>
      </c>
      <c r="UKV315" s="418" t="s">
        <v>759</v>
      </c>
      <c r="UKW315" s="417" t="s">
        <v>263</v>
      </c>
      <c r="UKX315" s="414" t="s">
        <v>649</v>
      </c>
      <c r="UKY315" s="415">
        <v>26.47</v>
      </c>
      <c r="UKZ315" s="418" t="s">
        <v>759</v>
      </c>
      <c r="ULA315" s="417" t="s">
        <v>263</v>
      </c>
      <c r="ULB315" s="414" t="s">
        <v>649</v>
      </c>
      <c r="ULC315" s="415">
        <v>26.47</v>
      </c>
      <c r="ULD315" s="418" t="s">
        <v>759</v>
      </c>
      <c r="ULE315" s="417" t="s">
        <v>263</v>
      </c>
      <c r="ULF315" s="414" t="s">
        <v>649</v>
      </c>
      <c r="ULG315" s="415">
        <v>26.47</v>
      </c>
      <c r="ULH315" s="418" t="s">
        <v>759</v>
      </c>
      <c r="ULI315" s="417" t="s">
        <v>263</v>
      </c>
      <c r="ULJ315" s="414" t="s">
        <v>649</v>
      </c>
      <c r="ULK315" s="415">
        <v>26.47</v>
      </c>
      <c r="ULL315" s="418" t="s">
        <v>759</v>
      </c>
      <c r="ULM315" s="417" t="s">
        <v>263</v>
      </c>
      <c r="ULN315" s="414" t="s">
        <v>649</v>
      </c>
      <c r="ULO315" s="415">
        <v>26.47</v>
      </c>
      <c r="ULP315" s="418" t="s">
        <v>759</v>
      </c>
      <c r="ULQ315" s="417" t="s">
        <v>263</v>
      </c>
      <c r="ULR315" s="414" t="s">
        <v>649</v>
      </c>
      <c r="ULS315" s="415">
        <v>26.47</v>
      </c>
      <c r="ULT315" s="418" t="s">
        <v>759</v>
      </c>
      <c r="ULU315" s="417" t="s">
        <v>263</v>
      </c>
      <c r="ULV315" s="414" t="s">
        <v>649</v>
      </c>
      <c r="ULW315" s="415">
        <v>26.47</v>
      </c>
      <c r="ULX315" s="418" t="s">
        <v>759</v>
      </c>
      <c r="ULY315" s="417" t="s">
        <v>263</v>
      </c>
      <c r="ULZ315" s="414" t="s">
        <v>649</v>
      </c>
      <c r="UMA315" s="415">
        <v>26.47</v>
      </c>
      <c r="UMB315" s="418" t="s">
        <v>759</v>
      </c>
      <c r="UMC315" s="417" t="s">
        <v>263</v>
      </c>
      <c r="UMD315" s="414" t="s">
        <v>649</v>
      </c>
      <c r="UME315" s="415">
        <v>26.47</v>
      </c>
      <c r="UMF315" s="418" t="s">
        <v>759</v>
      </c>
      <c r="UMG315" s="417" t="s">
        <v>263</v>
      </c>
      <c r="UMH315" s="414" t="s">
        <v>649</v>
      </c>
      <c r="UMI315" s="415">
        <v>26.47</v>
      </c>
      <c r="UMJ315" s="418" t="s">
        <v>759</v>
      </c>
      <c r="UMK315" s="417" t="s">
        <v>263</v>
      </c>
      <c r="UML315" s="414" t="s">
        <v>649</v>
      </c>
      <c r="UMM315" s="415">
        <v>26.47</v>
      </c>
      <c r="UMN315" s="418" t="s">
        <v>759</v>
      </c>
      <c r="UMO315" s="417" t="s">
        <v>263</v>
      </c>
      <c r="UMP315" s="414" t="s">
        <v>649</v>
      </c>
      <c r="UMQ315" s="415">
        <v>26.47</v>
      </c>
      <c r="UMR315" s="418" t="s">
        <v>759</v>
      </c>
      <c r="UMS315" s="417" t="s">
        <v>263</v>
      </c>
      <c r="UMT315" s="414" t="s">
        <v>649</v>
      </c>
      <c r="UMU315" s="415">
        <v>26.47</v>
      </c>
      <c r="UMV315" s="418" t="s">
        <v>759</v>
      </c>
      <c r="UMW315" s="417" t="s">
        <v>263</v>
      </c>
      <c r="UMX315" s="414" t="s">
        <v>649</v>
      </c>
      <c r="UMY315" s="415">
        <v>26.47</v>
      </c>
      <c r="UMZ315" s="418" t="s">
        <v>759</v>
      </c>
      <c r="UNA315" s="417" t="s">
        <v>263</v>
      </c>
      <c r="UNB315" s="414" t="s">
        <v>649</v>
      </c>
      <c r="UNC315" s="415">
        <v>26.47</v>
      </c>
      <c r="UND315" s="418" t="s">
        <v>759</v>
      </c>
      <c r="UNE315" s="417" t="s">
        <v>263</v>
      </c>
      <c r="UNF315" s="414" t="s">
        <v>649</v>
      </c>
      <c r="UNG315" s="415">
        <v>26.47</v>
      </c>
      <c r="UNH315" s="418" t="s">
        <v>759</v>
      </c>
      <c r="UNI315" s="417" t="s">
        <v>263</v>
      </c>
      <c r="UNJ315" s="414" t="s">
        <v>649</v>
      </c>
      <c r="UNK315" s="415">
        <v>26.47</v>
      </c>
      <c r="UNL315" s="418" t="s">
        <v>759</v>
      </c>
      <c r="UNM315" s="417" t="s">
        <v>263</v>
      </c>
      <c r="UNN315" s="414" t="s">
        <v>649</v>
      </c>
      <c r="UNO315" s="415">
        <v>26.47</v>
      </c>
      <c r="UNP315" s="418" t="s">
        <v>759</v>
      </c>
      <c r="UNQ315" s="417" t="s">
        <v>263</v>
      </c>
      <c r="UNR315" s="414" t="s">
        <v>649</v>
      </c>
      <c r="UNS315" s="415">
        <v>26.47</v>
      </c>
      <c r="UNT315" s="418" t="s">
        <v>759</v>
      </c>
      <c r="UNU315" s="417" t="s">
        <v>263</v>
      </c>
      <c r="UNV315" s="414" t="s">
        <v>649</v>
      </c>
      <c r="UNW315" s="415">
        <v>26.47</v>
      </c>
      <c r="UNX315" s="418" t="s">
        <v>759</v>
      </c>
      <c r="UNY315" s="417" t="s">
        <v>263</v>
      </c>
      <c r="UNZ315" s="414" t="s">
        <v>649</v>
      </c>
      <c r="UOA315" s="415">
        <v>26.47</v>
      </c>
      <c r="UOB315" s="418" t="s">
        <v>759</v>
      </c>
      <c r="UOC315" s="417" t="s">
        <v>263</v>
      </c>
      <c r="UOD315" s="414" t="s">
        <v>649</v>
      </c>
      <c r="UOE315" s="415">
        <v>26.47</v>
      </c>
      <c r="UOF315" s="418" t="s">
        <v>759</v>
      </c>
      <c r="UOG315" s="417" t="s">
        <v>263</v>
      </c>
      <c r="UOH315" s="414" t="s">
        <v>649</v>
      </c>
      <c r="UOI315" s="415">
        <v>26.47</v>
      </c>
      <c r="UOJ315" s="418" t="s">
        <v>759</v>
      </c>
      <c r="UOK315" s="417" t="s">
        <v>263</v>
      </c>
      <c r="UOL315" s="414" t="s">
        <v>649</v>
      </c>
      <c r="UOM315" s="415">
        <v>26.47</v>
      </c>
      <c r="UON315" s="418" t="s">
        <v>759</v>
      </c>
      <c r="UOO315" s="417" t="s">
        <v>263</v>
      </c>
      <c r="UOP315" s="414" t="s">
        <v>649</v>
      </c>
      <c r="UOQ315" s="415">
        <v>26.47</v>
      </c>
      <c r="UOR315" s="418" t="s">
        <v>759</v>
      </c>
      <c r="UOS315" s="417" t="s">
        <v>263</v>
      </c>
      <c r="UOT315" s="414" t="s">
        <v>649</v>
      </c>
      <c r="UOU315" s="415">
        <v>26.47</v>
      </c>
      <c r="UOV315" s="418" t="s">
        <v>759</v>
      </c>
      <c r="UOW315" s="417" t="s">
        <v>263</v>
      </c>
      <c r="UOX315" s="414" t="s">
        <v>649</v>
      </c>
      <c r="UOY315" s="415">
        <v>26.47</v>
      </c>
      <c r="UOZ315" s="418" t="s">
        <v>759</v>
      </c>
      <c r="UPA315" s="417" t="s">
        <v>263</v>
      </c>
      <c r="UPB315" s="414" t="s">
        <v>649</v>
      </c>
      <c r="UPC315" s="415">
        <v>26.47</v>
      </c>
      <c r="UPD315" s="418" t="s">
        <v>759</v>
      </c>
      <c r="UPE315" s="417" t="s">
        <v>263</v>
      </c>
      <c r="UPF315" s="414" t="s">
        <v>649</v>
      </c>
      <c r="UPG315" s="415">
        <v>26.47</v>
      </c>
      <c r="UPH315" s="418" t="s">
        <v>759</v>
      </c>
      <c r="UPI315" s="417" t="s">
        <v>263</v>
      </c>
      <c r="UPJ315" s="414" t="s">
        <v>649</v>
      </c>
      <c r="UPK315" s="415">
        <v>26.47</v>
      </c>
      <c r="UPL315" s="418" t="s">
        <v>759</v>
      </c>
      <c r="UPM315" s="417" t="s">
        <v>263</v>
      </c>
      <c r="UPN315" s="414" t="s">
        <v>649</v>
      </c>
      <c r="UPO315" s="415">
        <v>26.47</v>
      </c>
      <c r="UPP315" s="418" t="s">
        <v>759</v>
      </c>
      <c r="UPQ315" s="417" t="s">
        <v>263</v>
      </c>
      <c r="UPR315" s="414" t="s">
        <v>649</v>
      </c>
      <c r="UPS315" s="415">
        <v>26.47</v>
      </c>
      <c r="UPT315" s="418" t="s">
        <v>759</v>
      </c>
      <c r="UPU315" s="417" t="s">
        <v>263</v>
      </c>
      <c r="UPV315" s="414" t="s">
        <v>649</v>
      </c>
      <c r="UPW315" s="415">
        <v>26.47</v>
      </c>
      <c r="UPX315" s="418" t="s">
        <v>759</v>
      </c>
      <c r="UPY315" s="417" t="s">
        <v>263</v>
      </c>
      <c r="UPZ315" s="414" t="s">
        <v>649</v>
      </c>
      <c r="UQA315" s="415">
        <v>26.47</v>
      </c>
      <c r="UQB315" s="418" t="s">
        <v>759</v>
      </c>
      <c r="UQC315" s="417" t="s">
        <v>263</v>
      </c>
      <c r="UQD315" s="414" t="s">
        <v>649</v>
      </c>
      <c r="UQE315" s="415">
        <v>26.47</v>
      </c>
      <c r="UQF315" s="418" t="s">
        <v>759</v>
      </c>
      <c r="UQG315" s="417" t="s">
        <v>263</v>
      </c>
      <c r="UQH315" s="414" t="s">
        <v>649</v>
      </c>
      <c r="UQI315" s="415">
        <v>26.47</v>
      </c>
      <c r="UQJ315" s="418" t="s">
        <v>759</v>
      </c>
      <c r="UQK315" s="417" t="s">
        <v>263</v>
      </c>
      <c r="UQL315" s="414" t="s">
        <v>649</v>
      </c>
      <c r="UQM315" s="415">
        <v>26.47</v>
      </c>
      <c r="UQN315" s="418" t="s">
        <v>759</v>
      </c>
      <c r="UQO315" s="417" t="s">
        <v>263</v>
      </c>
      <c r="UQP315" s="414" t="s">
        <v>649</v>
      </c>
      <c r="UQQ315" s="415">
        <v>26.47</v>
      </c>
      <c r="UQR315" s="418" t="s">
        <v>759</v>
      </c>
      <c r="UQS315" s="417" t="s">
        <v>263</v>
      </c>
      <c r="UQT315" s="414" t="s">
        <v>649</v>
      </c>
      <c r="UQU315" s="415">
        <v>26.47</v>
      </c>
      <c r="UQV315" s="418" t="s">
        <v>759</v>
      </c>
      <c r="UQW315" s="417" t="s">
        <v>263</v>
      </c>
      <c r="UQX315" s="414" t="s">
        <v>649</v>
      </c>
      <c r="UQY315" s="415">
        <v>26.47</v>
      </c>
      <c r="UQZ315" s="418" t="s">
        <v>759</v>
      </c>
      <c r="URA315" s="417" t="s">
        <v>263</v>
      </c>
      <c r="URB315" s="414" t="s">
        <v>649</v>
      </c>
      <c r="URC315" s="415">
        <v>26.47</v>
      </c>
      <c r="URD315" s="418" t="s">
        <v>759</v>
      </c>
      <c r="URE315" s="417" t="s">
        <v>263</v>
      </c>
      <c r="URF315" s="414" t="s">
        <v>649</v>
      </c>
      <c r="URG315" s="415">
        <v>26.47</v>
      </c>
      <c r="URH315" s="418" t="s">
        <v>759</v>
      </c>
      <c r="URI315" s="417" t="s">
        <v>263</v>
      </c>
      <c r="URJ315" s="414" t="s">
        <v>649</v>
      </c>
      <c r="URK315" s="415">
        <v>26.47</v>
      </c>
      <c r="URL315" s="418" t="s">
        <v>759</v>
      </c>
      <c r="URM315" s="417" t="s">
        <v>263</v>
      </c>
      <c r="URN315" s="414" t="s">
        <v>649</v>
      </c>
      <c r="URO315" s="415">
        <v>26.47</v>
      </c>
      <c r="URP315" s="418" t="s">
        <v>759</v>
      </c>
      <c r="URQ315" s="417" t="s">
        <v>263</v>
      </c>
      <c r="URR315" s="414" t="s">
        <v>649</v>
      </c>
      <c r="URS315" s="415">
        <v>26.47</v>
      </c>
      <c r="URT315" s="418" t="s">
        <v>759</v>
      </c>
      <c r="URU315" s="417" t="s">
        <v>263</v>
      </c>
      <c r="URV315" s="414" t="s">
        <v>649</v>
      </c>
      <c r="URW315" s="415">
        <v>26.47</v>
      </c>
      <c r="URX315" s="418" t="s">
        <v>759</v>
      </c>
      <c r="URY315" s="417" t="s">
        <v>263</v>
      </c>
      <c r="URZ315" s="414" t="s">
        <v>649</v>
      </c>
      <c r="USA315" s="415">
        <v>26.47</v>
      </c>
      <c r="USB315" s="418" t="s">
        <v>759</v>
      </c>
      <c r="USC315" s="417" t="s">
        <v>263</v>
      </c>
      <c r="USD315" s="414" t="s">
        <v>649</v>
      </c>
      <c r="USE315" s="415">
        <v>26.47</v>
      </c>
      <c r="USF315" s="418" t="s">
        <v>759</v>
      </c>
      <c r="USG315" s="417" t="s">
        <v>263</v>
      </c>
      <c r="USH315" s="414" t="s">
        <v>649</v>
      </c>
      <c r="USI315" s="415">
        <v>26.47</v>
      </c>
      <c r="USJ315" s="418" t="s">
        <v>759</v>
      </c>
      <c r="USK315" s="417" t="s">
        <v>263</v>
      </c>
      <c r="USL315" s="414" t="s">
        <v>649</v>
      </c>
      <c r="USM315" s="415">
        <v>26.47</v>
      </c>
      <c r="USN315" s="418" t="s">
        <v>759</v>
      </c>
      <c r="USO315" s="417" t="s">
        <v>263</v>
      </c>
      <c r="USP315" s="414" t="s">
        <v>649</v>
      </c>
      <c r="USQ315" s="415">
        <v>26.47</v>
      </c>
      <c r="USR315" s="418" t="s">
        <v>759</v>
      </c>
      <c r="USS315" s="417" t="s">
        <v>263</v>
      </c>
      <c r="UST315" s="414" t="s">
        <v>649</v>
      </c>
      <c r="USU315" s="415">
        <v>26.47</v>
      </c>
      <c r="USV315" s="418" t="s">
        <v>759</v>
      </c>
      <c r="USW315" s="417" t="s">
        <v>263</v>
      </c>
      <c r="USX315" s="414" t="s">
        <v>649</v>
      </c>
      <c r="USY315" s="415">
        <v>26.47</v>
      </c>
      <c r="USZ315" s="418" t="s">
        <v>759</v>
      </c>
      <c r="UTA315" s="417" t="s">
        <v>263</v>
      </c>
      <c r="UTB315" s="414" t="s">
        <v>649</v>
      </c>
      <c r="UTC315" s="415">
        <v>26.47</v>
      </c>
      <c r="UTD315" s="418" t="s">
        <v>759</v>
      </c>
      <c r="UTE315" s="417" t="s">
        <v>263</v>
      </c>
      <c r="UTF315" s="414" t="s">
        <v>649</v>
      </c>
      <c r="UTG315" s="415">
        <v>26.47</v>
      </c>
      <c r="UTH315" s="418" t="s">
        <v>759</v>
      </c>
      <c r="UTI315" s="417" t="s">
        <v>263</v>
      </c>
      <c r="UTJ315" s="414" t="s">
        <v>649</v>
      </c>
      <c r="UTK315" s="415">
        <v>26.47</v>
      </c>
      <c r="UTL315" s="418" t="s">
        <v>759</v>
      </c>
      <c r="UTM315" s="417" t="s">
        <v>263</v>
      </c>
      <c r="UTN315" s="414" t="s">
        <v>649</v>
      </c>
      <c r="UTO315" s="415">
        <v>26.47</v>
      </c>
      <c r="UTP315" s="418" t="s">
        <v>759</v>
      </c>
      <c r="UTQ315" s="417" t="s">
        <v>263</v>
      </c>
      <c r="UTR315" s="414" t="s">
        <v>649</v>
      </c>
      <c r="UTS315" s="415">
        <v>26.47</v>
      </c>
      <c r="UTT315" s="418" t="s">
        <v>759</v>
      </c>
      <c r="UTU315" s="417" t="s">
        <v>263</v>
      </c>
      <c r="UTV315" s="414" t="s">
        <v>649</v>
      </c>
      <c r="UTW315" s="415">
        <v>26.47</v>
      </c>
      <c r="UTX315" s="418" t="s">
        <v>759</v>
      </c>
      <c r="UTY315" s="417" t="s">
        <v>263</v>
      </c>
      <c r="UTZ315" s="414" t="s">
        <v>649</v>
      </c>
      <c r="UUA315" s="415">
        <v>26.47</v>
      </c>
      <c r="UUB315" s="418" t="s">
        <v>759</v>
      </c>
      <c r="UUC315" s="417" t="s">
        <v>263</v>
      </c>
      <c r="UUD315" s="414" t="s">
        <v>649</v>
      </c>
      <c r="UUE315" s="415">
        <v>26.47</v>
      </c>
      <c r="UUF315" s="418" t="s">
        <v>759</v>
      </c>
      <c r="UUG315" s="417" t="s">
        <v>263</v>
      </c>
      <c r="UUH315" s="414" t="s">
        <v>649</v>
      </c>
      <c r="UUI315" s="415">
        <v>26.47</v>
      </c>
      <c r="UUJ315" s="418" t="s">
        <v>759</v>
      </c>
      <c r="UUK315" s="417" t="s">
        <v>263</v>
      </c>
      <c r="UUL315" s="414" t="s">
        <v>649</v>
      </c>
      <c r="UUM315" s="415">
        <v>26.47</v>
      </c>
      <c r="UUN315" s="418" t="s">
        <v>759</v>
      </c>
      <c r="UUO315" s="417" t="s">
        <v>263</v>
      </c>
      <c r="UUP315" s="414" t="s">
        <v>649</v>
      </c>
      <c r="UUQ315" s="415">
        <v>26.47</v>
      </c>
      <c r="UUR315" s="418" t="s">
        <v>759</v>
      </c>
      <c r="UUS315" s="417" t="s">
        <v>263</v>
      </c>
      <c r="UUT315" s="414" t="s">
        <v>649</v>
      </c>
      <c r="UUU315" s="415">
        <v>26.47</v>
      </c>
      <c r="UUV315" s="418" t="s">
        <v>759</v>
      </c>
      <c r="UUW315" s="417" t="s">
        <v>263</v>
      </c>
      <c r="UUX315" s="414" t="s">
        <v>649</v>
      </c>
      <c r="UUY315" s="415">
        <v>26.47</v>
      </c>
      <c r="UUZ315" s="418" t="s">
        <v>759</v>
      </c>
      <c r="UVA315" s="417" t="s">
        <v>263</v>
      </c>
      <c r="UVB315" s="414" t="s">
        <v>649</v>
      </c>
      <c r="UVC315" s="415">
        <v>26.47</v>
      </c>
      <c r="UVD315" s="418" t="s">
        <v>759</v>
      </c>
      <c r="UVE315" s="417" t="s">
        <v>263</v>
      </c>
      <c r="UVF315" s="414" t="s">
        <v>649</v>
      </c>
      <c r="UVG315" s="415">
        <v>26.47</v>
      </c>
      <c r="UVH315" s="418" t="s">
        <v>759</v>
      </c>
      <c r="UVI315" s="417" t="s">
        <v>263</v>
      </c>
      <c r="UVJ315" s="414" t="s">
        <v>649</v>
      </c>
      <c r="UVK315" s="415">
        <v>26.47</v>
      </c>
      <c r="UVL315" s="418" t="s">
        <v>759</v>
      </c>
      <c r="UVM315" s="417" t="s">
        <v>263</v>
      </c>
      <c r="UVN315" s="414" t="s">
        <v>649</v>
      </c>
      <c r="UVO315" s="415">
        <v>26.47</v>
      </c>
      <c r="UVP315" s="418" t="s">
        <v>759</v>
      </c>
      <c r="UVQ315" s="417" t="s">
        <v>263</v>
      </c>
      <c r="UVR315" s="414" t="s">
        <v>649</v>
      </c>
      <c r="UVS315" s="415">
        <v>26.47</v>
      </c>
      <c r="UVT315" s="418" t="s">
        <v>759</v>
      </c>
      <c r="UVU315" s="417" t="s">
        <v>263</v>
      </c>
      <c r="UVV315" s="414" t="s">
        <v>649</v>
      </c>
      <c r="UVW315" s="415">
        <v>26.47</v>
      </c>
      <c r="UVX315" s="418" t="s">
        <v>759</v>
      </c>
      <c r="UVY315" s="417" t="s">
        <v>263</v>
      </c>
      <c r="UVZ315" s="414" t="s">
        <v>649</v>
      </c>
      <c r="UWA315" s="415">
        <v>26.47</v>
      </c>
      <c r="UWB315" s="418" t="s">
        <v>759</v>
      </c>
      <c r="UWC315" s="417" t="s">
        <v>263</v>
      </c>
      <c r="UWD315" s="414" t="s">
        <v>649</v>
      </c>
      <c r="UWE315" s="415">
        <v>26.47</v>
      </c>
      <c r="UWF315" s="418" t="s">
        <v>759</v>
      </c>
      <c r="UWG315" s="417" t="s">
        <v>263</v>
      </c>
      <c r="UWH315" s="414" t="s">
        <v>649</v>
      </c>
      <c r="UWI315" s="415">
        <v>26.47</v>
      </c>
      <c r="UWJ315" s="418" t="s">
        <v>759</v>
      </c>
      <c r="UWK315" s="417" t="s">
        <v>263</v>
      </c>
      <c r="UWL315" s="414" t="s">
        <v>649</v>
      </c>
      <c r="UWM315" s="415">
        <v>26.47</v>
      </c>
      <c r="UWN315" s="418" t="s">
        <v>759</v>
      </c>
      <c r="UWO315" s="417" t="s">
        <v>263</v>
      </c>
      <c r="UWP315" s="414" t="s">
        <v>649</v>
      </c>
      <c r="UWQ315" s="415">
        <v>26.47</v>
      </c>
      <c r="UWR315" s="418" t="s">
        <v>759</v>
      </c>
      <c r="UWS315" s="417" t="s">
        <v>263</v>
      </c>
      <c r="UWT315" s="414" t="s">
        <v>649</v>
      </c>
      <c r="UWU315" s="415">
        <v>26.47</v>
      </c>
      <c r="UWV315" s="418" t="s">
        <v>759</v>
      </c>
      <c r="UWW315" s="417" t="s">
        <v>263</v>
      </c>
      <c r="UWX315" s="414" t="s">
        <v>649</v>
      </c>
      <c r="UWY315" s="415">
        <v>26.47</v>
      </c>
      <c r="UWZ315" s="418" t="s">
        <v>759</v>
      </c>
      <c r="UXA315" s="417" t="s">
        <v>263</v>
      </c>
      <c r="UXB315" s="414" t="s">
        <v>649</v>
      </c>
      <c r="UXC315" s="415">
        <v>26.47</v>
      </c>
      <c r="UXD315" s="418" t="s">
        <v>759</v>
      </c>
      <c r="UXE315" s="417" t="s">
        <v>263</v>
      </c>
      <c r="UXF315" s="414" t="s">
        <v>649</v>
      </c>
      <c r="UXG315" s="415">
        <v>26.47</v>
      </c>
      <c r="UXH315" s="418" t="s">
        <v>759</v>
      </c>
      <c r="UXI315" s="417" t="s">
        <v>263</v>
      </c>
      <c r="UXJ315" s="414" t="s">
        <v>649</v>
      </c>
      <c r="UXK315" s="415">
        <v>26.47</v>
      </c>
      <c r="UXL315" s="418" t="s">
        <v>759</v>
      </c>
      <c r="UXM315" s="417" t="s">
        <v>263</v>
      </c>
      <c r="UXN315" s="414" t="s">
        <v>649</v>
      </c>
      <c r="UXO315" s="415">
        <v>26.47</v>
      </c>
      <c r="UXP315" s="418" t="s">
        <v>759</v>
      </c>
      <c r="UXQ315" s="417" t="s">
        <v>263</v>
      </c>
      <c r="UXR315" s="414" t="s">
        <v>649</v>
      </c>
      <c r="UXS315" s="415">
        <v>26.47</v>
      </c>
      <c r="UXT315" s="418" t="s">
        <v>759</v>
      </c>
      <c r="UXU315" s="417" t="s">
        <v>263</v>
      </c>
      <c r="UXV315" s="414" t="s">
        <v>649</v>
      </c>
      <c r="UXW315" s="415">
        <v>26.47</v>
      </c>
      <c r="UXX315" s="418" t="s">
        <v>759</v>
      </c>
      <c r="UXY315" s="417" t="s">
        <v>263</v>
      </c>
      <c r="UXZ315" s="414" t="s">
        <v>649</v>
      </c>
      <c r="UYA315" s="415">
        <v>26.47</v>
      </c>
      <c r="UYB315" s="418" t="s">
        <v>759</v>
      </c>
      <c r="UYC315" s="417" t="s">
        <v>263</v>
      </c>
      <c r="UYD315" s="414" t="s">
        <v>649</v>
      </c>
      <c r="UYE315" s="415">
        <v>26.47</v>
      </c>
      <c r="UYF315" s="418" t="s">
        <v>759</v>
      </c>
      <c r="UYG315" s="417" t="s">
        <v>263</v>
      </c>
      <c r="UYH315" s="414" t="s">
        <v>649</v>
      </c>
      <c r="UYI315" s="415">
        <v>26.47</v>
      </c>
      <c r="UYJ315" s="418" t="s">
        <v>759</v>
      </c>
      <c r="UYK315" s="417" t="s">
        <v>263</v>
      </c>
      <c r="UYL315" s="414" t="s">
        <v>649</v>
      </c>
      <c r="UYM315" s="415">
        <v>26.47</v>
      </c>
      <c r="UYN315" s="418" t="s">
        <v>759</v>
      </c>
      <c r="UYO315" s="417" t="s">
        <v>263</v>
      </c>
      <c r="UYP315" s="414" t="s">
        <v>649</v>
      </c>
      <c r="UYQ315" s="415">
        <v>26.47</v>
      </c>
      <c r="UYR315" s="418" t="s">
        <v>759</v>
      </c>
      <c r="UYS315" s="417" t="s">
        <v>263</v>
      </c>
      <c r="UYT315" s="414" t="s">
        <v>649</v>
      </c>
      <c r="UYU315" s="415">
        <v>26.47</v>
      </c>
      <c r="UYV315" s="418" t="s">
        <v>759</v>
      </c>
      <c r="UYW315" s="417" t="s">
        <v>263</v>
      </c>
      <c r="UYX315" s="414" t="s">
        <v>649</v>
      </c>
      <c r="UYY315" s="415">
        <v>26.47</v>
      </c>
      <c r="UYZ315" s="418" t="s">
        <v>759</v>
      </c>
      <c r="UZA315" s="417" t="s">
        <v>263</v>
      </c>
      <c r="UZB315" s="414" t="s">
        <v>649</v>
      </c>
      <c r="UZC315" s="415">
        <v>26.47</v>
      </c>
      <c r="UZD315" s="418" t="s">
        <v>759</v>
      </c>
      <c r="UZE315" s="417" t="s">
        <v>263</v>
      </c>
      <c r="UZF315" s="414" t="s">
        <v>649</v>
      </c>
      <c r="UZG315" s="415">
        <v>26.47</v>
      </c>
      <c r="UZH315" s="418" t="s">
        <v>759</v>
      </c>
      <c r="UZI315" s="417" t="s">
        <v>263</v>
      </c>
      <c r="UZJ315" s="414" t="s">
        <v>649</v>
      </c>
      <c r="UZK315" s="415">
        <v>26.47</v>
      </c>
      <c r="UZL315" s="418" t="s">
        <v>759</v>
      </c>
      <c r="UZM315" s="417" t="s">
        <v>263</v>
      </c>
      <c r="UZN315" s="414" t="s">
        <v>649</v>
      </c>
      <c r="UZO315" s="415">
        <v>26.47</v>
      </c>
      <c r="UZP315" s="418" t="s">
        <v>759</v>
      </c>
      <c r="UZQ315" s="417" t="s">
        <v>263</v>
      </c>
      <c r="UZR315" s="414" t="s">
        <v>649</v>
      </c>
      <c r="UZS315" s="415">
        <v>26.47</v>
      </c>
      <c r="UZT315" s="418" t="s">
        <v>759</v>
      </c>
      <c r="UZU315" s="417" t="s">
        <v>263</v>
      </c>
      <c r="UZV315" s="414" t="s">
        <v>649</v>
      </c>
      <c r="UZW315" s="415">
        <v>26.47</v>
      </c>
      <c r="UZX315" s="418" t="s">
        <v>759</v>
      </c>
      <c r="UZY315" s="417" t="s">
        <v>263</v>
      </c>
      <c r="UZZ315" s="414" t="s">
        <v>649</v>
      </c>
      <c r="VAA315" s="415">
        <v>26.47</v>
      </c>
      <c r="VAB315" s="418" t="s">
        <v>759</v>
      </c>
      <c r="VAC315" s="417" t="s">
        <v>263</v>
      </c>
      <c r="VAD315" s="414" t="s">
        <v>649</v>
      </c>
      <c r="VAE315" s="415">
        <v>26.47</v>
      </c>
      <c r="VAF315" s="418" t="s">
        <v>759</v>
      </c>
      <c r="VAG315" s="417" t="s">
        <v>263</v>
      </c>
      <c r="VAH315" s="414" t="s">
        <v>649</v>
      </c>
      <c r="VAI315" s="415">
        <v>26.47</v>
      </c>
      <c r="VAJ315" s="418" t="s">
        <v>759</v>
      </c>
      <c r="VAK315" s="417" t="s">
        <v>263</v>
      </c>
      <c r="VAL315" s="414" t="s">
        <v>649</v>
      </c>
      <c r="VAM315" s="415">
        <v>26.47</v>
      </c>
      <c r="VAN315" s="418" t="s">
        <v>759</v>
      </c>
      <c r="VAO315" s="417" t="s">
        <v>263</v>
      </c>
      <c r="VAP315" s="414" t="s">
        <v>649</v>
      </c>
      <c r="VAQ315" s="415">
        <v>26.47</v>
      </c>
      <c r="VAR315" s="418" t="s">
        <v>759</v>
      </c>
      <c r="VAS315" s="417" t="s">
        <v>263</v>
      </c>
      <c r="VAT315" s="414" t="s">
        <v>649</v>
      </c>
      <c r="VAU315" s="415">
        <v>26.47</v>
      </c>
      <c r="VAV315" s="418" t="s">
        <v>759</v>
      </c>
      <c r="VAW315" s="417" t="s">
        <v>263</v>
      </c>
      <c r="VAX315" s="414" t="s">
        <v>649</v>
      </c>
      <c r="VAY315" s="415">
        <v>26.47</v>
      </c>
      <c r="VAZ315" s="418" t="s">
        <v>759</v>
      </c>
      <c r="VBA315" s="417" t="s">
        <v>263</v>
      </c>
      <c r="VBB315" s="414" t="s">
        <v>649</v>
      </c>
      <c r="VBC315" s="415">
        <v>26.47</v>
      </c>
      <c r="VBD315" s="418" t="s">
        <v>759</v>
      </c>
      <c r="VBE315" s="417" t="s">
        <v>263</v>
      </c>
      <c r="VBF315" s="414" t="s">
        <v>649</v>
      </c>
      <c r="VBG315" s="415">
        <v>26.47</v>
      </c>
      <c r="VBH315" s="418" t="s">
        <v>759</v>
      </c>
      <c r="VBI315" s="417" t="s">
        <v>263</v>
      </c>
      <c r="VBJ315" s="414" t="s">
        <v>649</v>
      </c>
      <c r="VBK315" s="415">
        <v>26.47</v>
      </c>
      <c r="VBL315" s="418" t="s">
        <v>759</v>
      </c>
      <c r="VBM315" s="417" t="s">
        <v>263</v>
      </c>
      <c r="VBN315" s="414" t="s">
        <v>649</v>
      </c>
      <c r="VBO315" s="415">
        <v>26.47</v>
      </c>
      <c r="VBP315" s="418" t="s">
        <v>759</v>
      </c>
      <c r="VBQ315" s="417" t="s">
        <v>263</v>
      </c>
      <c r="VBR315" s="414" t="s">
        <v>649</v>
      </c>
      <c r="VBS315" s="415">
        <v>26.47</v>
      </c>
      <c r="VBT315" s="418" t="s">
        <v>759</v>
      </c>
      <c r="VBU315" s="417" t="s">
        <v>263</v>
      </c>
      <c r="VBV315" s="414" t="s">
        <v>649</v>
      </c>
      <c r="VBW315" s="415">
        <v>26.47</v>
      </c>
      <c r="VBX315" s="418" t="s">
        <v>759</v>
      </c>
      <c r="VBY315" s="417" t="s">
        <v>263</v>
      </c>
      <c r="VBZ315" s="414" t="s">
        <v>649</v>
      </c>
      <c r="VCA315" s="415">
        <v>26.47</v>
      </c>
      <c r="VCB315" s="418" t="s">
        <v>759</v>
      </c>
      <c r="VCC315" s="417" t="s">
        <v>263</v>
      </c>
      <c r="VCD315" s="414" t="s">
        <v>649</v>
      </c>
      <c r="VCE315" s="415">
        <v>26.47</v>
      </c>
      <c r="VCF315" s="418" t="s">
        <v>759</v>
      </c>
      <c r="VCG315" s="417" t="s">
        <v>263</v>
      </c>
      <c r="VCH315" s="414" t="s">
        <v>649</v>
      </c>
      <c r="VCI315" s="415">
        <v>26.47</v>
      </c>
      <c r="VCJ315" s="418" t="s">
        <v>759</v>
      </c>
      <c r="VCK315" s="417" t="s">
        <v>263</v>
      </c>
      <c r="VCL315" s="414" t="s">
        <v>649</v>
      </c>
      <c r="VCM315" s="415">
        <v>26.47</v>
      </c>
      <c r="VCN315" s="418" t="s">
        <v>759</v>
      </c>
      <c r="VCO315" s="417" t="s">
        <v>263</v>
      </c>
      <c r="VCP315" s="414" t="s">
        <v>649</v>
      </c>
      <c r="VCQ315" s="415">
        <v>26.47</v>
      </c>
      <c r="VCR315" s="418" t="s">
        <v>759</v>
      </c>
      <c r="VCS315" s="417" t="s">
        <v>263</v>
      </c>
      <c r="VCT315" s="414" t="s">
        <v>649</v>
      </c>
      <c r="VCU315" s="415">
        <v>26.47</v>
      </c>
      <c r="VCV315" s="418" t="s">
        <v>759</v>
      </c>
      <c r="VCW315" s="417" t="s">
        <v>263</v>
      </c>
      <c r="VCX315" s="414" t="s">
        <v>649</v>
      </c>
      <c r="VCY315" s="415">
        <v>26.47</v>
      </c>
      <c r="VCZ315" s="418" t="s">
        <v>759</v>
      </c>
      <c r="VDA315" s="417" t="s">
        <v>263</v>
      </c>
      <c r="VDB315" s="414" t="s">
        <v>649</v>
      </c>
      <c r="VDC315" s="415">
        <v>26.47</v>
      </c>
      <c r="VDD315" s="418" t="s">
        <v>759</v>
      </c>
      <c r="VDE315" s="417" t="s">
        <v>263</v>
      </c>
      <c r="VDF315" s="414" t="s">
        <v>649</v>
      </c>
      <c r="VDG315" s="415">
        <v>26.47</v>
      </c>
      <c r="VDH315" s="418" t="s">
        <v>759</v>
      </c>
      <c r="VDI315" s="417" t="s">
        <v>263</v>
      </c>
      <c r="VDJ315" s="414" t="s">
        <v>649</v>
      </c>
      <c r="VDK315" s="415">
        <v>26.47</v>
      </c>
      <c r="VDL315" s="418" t="s">
        <v>759</v>
      </c>
      <c r="VDM315" s="417" t="s">
        <v>263</v>
      </c>
      <c r="VDN315" s="414" t="s">
        <v>649</v>
      </c>
      <c r="VDO315" s="415">
        <v>26.47</v>
      </c>
      <c r="VDP315" s="418" t="s">
        <v>759</v>
      </c>
      <c r="VDQ315" s="417" t="s">
        <v>263</v>
      </c>
      <c r="VDR315" s="414" t="s">
        <v>649</v>
      </c>
      <c r="VDS315" s="415">
        <v>26.47</v>
      </c>
      <c r="VDT315" s="418" t="s">
        <v>759</v>
      </c>
      <c r="VDU315" s="417" t="s">
        <v>263</v>
      </c>
      <c r="VDV315" s="414" t="s">
        <v>649</v>
      </c>
      <c r="VDW315" s="415">
        <v>26.47</v>
      </c>
      <c r="VDX315" s="418" t="s">
        <v>759</v>
      </c>
      <c r="VDY315" s="417" t="s">
        <v>263</v>
      </c>
      <c r="VDZ315" s="414" t="s">
        <v>649</v>
      </c>
      <c r="VEA315" s="415">
        <v>26.47</v>
      </c>
      <c r="VEB315" s="418" t="s">
        <v>759</v>
      </c>
      <c r="VEC315" s="417" t="s">
        <v>263</v>
      </c>
      <c r="VED315" s="414" t="s">
        <v>649</v>
      </c>
      <c r="VEE315" s="415">
        <v>26.47</v>
      </c>
      <c r="VEF315" s="418" t="s">
        <v>759</v>
      </c>
      <c r="VEG315" s="417" t="s">
        <v>263</v>
      </c>
      <c r="VEH315" s="414" t="s">
        <v>649</v>
      </c>
      <c r="VEI315" s="415">
        <v>26.47</v>
      </c>
      <c r="VEJ315" s="418" t="s">
        <v>759</v>
      </c>
      <c r="VEK315" s="417" t="s">
        <v>263</v>
      </c>
      <c r="VEL315" s="414" t="s">
        <v>649</v>
      </c>
      <c r="VEM315" s="415">
        <v>26.47</v>
      </c>
      <c r="VEN315" s="418" t="s">
        <v>759</v>
      </c>
      <c r="VEO315" s="417" t="s">
        <v>263</v>
      </c>
      <c r="VEP315" s="414" t="s">
        <v>649</v>
      </c>
      <c r="VEQ315" s="415">
        <v>26.47</v>
      </c>
      <c r="VER315" s="418" t="s">
        <v>759</v>
      </c>
      <c r="VES315" s="417" t="s">
        <v>263</v>
      </c>
      <c r="VET315" s="414" t="s">
        <v>649</v>
      </c>
      <c r="VEU315" s="415">
        <v>26.47</v>
      </c>
      <c r="VEV315" s="418" t="s">
        <v>759</v>
      </c>
      <c r="VEW315" s="417" t="s">
        <v>263</v>
      </c>
      <c r="VEX315" s="414" t="s">
        <v>649</v>
      </c>
      <c r="VEY315" s="415">
        <v>26.47</v>
      </c>
      <c r="VEZ315" s="418" t="s">
        <v>759</v>
      </c>
      <c r="VFA315" s="417" t="s">
        <v>263</v>
      </c>
      <c r="VFB315" s="414" t="s">
        <v>649</v>
      </c>
      <c r="VFC315" s="415">
        <v>26.47</v>
      </c>
      <c r="VFD315" s="418" t="s">
        <v>759</v>
      </c>
      <c r="VFE315" s="417" t="s">
        <v>263</v>
      </c>
      <c r="VFF315" s="414" t="s">
        <v>649</v>
      </c>
      <c r="VFG315" s="415">
        <v>26.47</v>
      </c>
      <c r="VFH315" s="418" t="s">
        <v>759</v>
      </c>
      <c r="VFI315" s="417" t="s">
        <v>263</v>
      </c>
      <c r="VFJ315" s="414" t="s">
        <v>649</v>
      </c>
      <c r="VFK315" s="415">
        <v>26.47</v>
      </c>
      <c r="VFL315" s="418" t="s">
        <v>759</v>
      </c>
      <c r="VFM315" s="417" t="s">
        <v>263</v>
      </c>
      <c r="VFN315" s="414" t="s">
        <v>649</v>
      </c>
      <c r="VFO315" s="415">
        <v>26.47</v>
      </c>
      <c r="VFP315" s="418" t="s">
        <v>759</v>
      </c>
      <c r="VFQ315" s="417" t="s">
        <v>263</v>
      </c>
      <c r="VFR315" s="414" t="s">
        <v>649</v>
      </c>
      <c r="VFS315" s="415">
        <v>26.47</v>
      </c>
      <c r="VFT315" s="418" t="s">
        <v>759</v>
      </c>
      <c r="VFU315" s="417" t="s">
        <v>263</v>
      </c>
      <c r="VFV315" s="414" t="s">
        <v>649</v>
      </c>
      <c r="VFW315" s="415">
        <v>26.47</v>
      </c>
      <c r="VFX315" s="418" t="s">
        <v>759</v>
      </c>
      <c r="VFY315" s="417" t="s">
        <v>263</v>
      </c>
      <c r="VFZ315" s="414" t="s">
        <v>649</v>
      </c>
      <c r="VGA315" s="415">
        <v>26.47</v>
      </c>
      <c r="VGB315" s="418" t="s">
        <v>759</v>
      </c>
      <c r="VGC315" s="417" t="s">
        <v>263</v>
      </c>
      <c r="VGD315" s="414" t="s">
        <v>649</v>
      </c>
      <c r="VGE315" s="415">
        <v>26.47</v>
      </c>
      <c r="VGF315" s="418" t="s">
        <v>759</v>
      </c>
      <c r="VGG315" s="417" t="s">
        <v>263</v>
      </c>
      <c r="VGH315" s="414" t="s">
        <v>649</v>
      </c>
      <c r="VGI315" s="415">
        <v>26.47</v>
      </c>
      <c r="VGJ315" s="418" t="s">
        <v>759</v>
      </c>
      <c r="VGK315" s="417" t="s">
        <v>263</v>
      </c>
      <c r="VGL315" s="414" t="s">
        <v>649</v>
      </c>
      <c r="VGM315" s="415">
        <v>26.47</v>
      </c>
      <c r="VGN315" s="418" t="s">
        <v>759</v>
      </c>
      <c r="VGO315" s="417" t="s">
        <v>263</v>
      </c>
      <c r="VGP315" s="414" t="s">
        <v>649</v>
      </c>
      <c r="VGQ315" s="415">
        <v>26.47</v>
      </c>
      <c r="VGR315" s="418" t="s">
        <v>759</v>
      </c>
      <c r="VGS315" s="417" t="s">
        <v>263</v>
      </c>
      <c r="VGT315" s="414" t="s">
        <v>649</v>
      </c>
      <c r="VGU315" s="415">
        <v>26.47</v>
      </c>
      <c r="VGV315" s="418" t="s">
        <v>759</v>
      </c>
      <c r="VGW315" s="417" t="s">
        <v>263</v>
      </c>
      <c r="VGX315" s="414" t="s">
        <v>649</v>
      </c>
      <c r="VGY315" s="415">
        <v>26.47</v>
      </c>
      <c r="VGZ315" s="418" t="s">
        <v>759</v>
      </c>
      <c r="VHA315" s="417" t="s">
        <v>263</v>
      </c>
      <c r="VHB315" s="414" t="s">
        <v>649</v>
      </c>
      <c r="VHC315" s="415">
        <v>26.47</v>
      </c>
      <c r="VHD315" s="418" t="s">
        <v>759</v>
      </c>
      <c r="VHE315" s="417" t="s">
        <v>263</v>
      </c>
      <c r="VHF315" s="414" t="s">
        <v>649</v>
      </c>
      <c r="VHG315" s="415">
        <v>26.47</v>
      </c>
      <c r="VHH315" s="418" t="s">
        <v>759</v>
      </c>
      <c r="VHI315" s="417" t="s">
        <v>263</v>
      </c>
      <c r="VHJ315" s="414" t="s">
        <v>649</v>
      </c>
      <c r="VHK315" s="415">
        <v>26.47</v>
      </c>
      <c r="VHL315" s="418" t="s">
        <v>759</v>
      </c>
      <c r="VHM315" s="417" t="s">
        <v>263</v>
      </c>
      <c r="VHN315" s="414" t="s">
        <v>649</v>
      </c>
      <c r="VHO315" s="415">
        <v>26.47</v>
      </c>
      <c r="VHP315" s="418" t="s">
        <v>759</v>
      </c>
      <c r="VHQ315" s="417" t="s">
        <v>263</v>
      </c>
      <c r="VHR315" s="414" t="s">
        <v>649</v>
      </c>
      <c r="VHS315" s="415">
        <v>26.47</v>
      </c>
      <c r="VHT315" s="418" t="s">
        <v>759</v>
      </c>
      <c r="VHU315" s="417" t="s">
        <v>263</v>
      </c>
      <c r="VHV315" s="414" t="s">
        <v>649</v>
      </c>
      <c r="VHW315" s="415">
        <v>26.47</v>
      </c>
      <c r="VHX315" s="418" t="s">
        <v>759</v>
      </c>
      <c r="VHY315" s="417" t="s">
        <v>263</v>
      </c>
      <c r="VHZ315" s="414" t="s">
        <v>649</v>
      </c>
      <c r="VIA315" s="415">
        <v>26.47</v>
      </c>
      <c r="VIB315" s="418" t="s">
        <v>759</v>
      </c>
      <c r="VIC315" s="417" t="s">
        <v>263</v>
      </c>
      <c r="VID315" s="414" t="s">
        <v>649</v>
      </c>
      <c r="VIE315" s="415">
        <v>26.47</v>
      </c>
      <c r="VIF315" s="418" t="s">
        <v>759</v>
      </c>
      <c r="VIG315" s="417" t="s">
        <v>263</v>
      </c>
      <c r="VIH315" s="414" t="s">
        <v>649</v>
      </c>
      <c r="VII315" s="415">
        <v>26.47</v>
      </c>
      <c r="VIJ315" s="418" t="s">
        <v>759</v>
      </c>
      <c r="VIK315" s="417" t="s">
        <v>263</v>
      </c>
      <c r="VIL315" s="414" t="s">
        <v>649</v>
      </c>
      <c r="VIM315" s="415">
        <v>26.47</v>
      </c>
      <c r="VIN315" s="418" t="s">
        <v>759</v>
      </c>
      <c r="VIO315" s="417" t="s">
        <v>263</v>
      </c>
      <c r="VIP315" s="414" t="s">
        <v>649</v>
      </c>
      <c r="VIQ315" s="415">
        <v>26.47</v>
      </c>
      <c r="VIR315" s="418" t="s">
        <v>759</v>
      </c>
      <c r="VIS315" s="417" t="s">
        <v>263</v>
      </c>
      <c r="VIT315" s="414" t="s">
        <v>649</v>
      </c>
      <c r="VIU315" s="415">
        <v>26.47</v>
      </c>
      <c r="VIV315" s="418" t="s">
        <v>759</v>
      </c>
      <c r="VIW315" s="417" t="s">
        <v>263</v>
      </c>
      <c r="VIX315" s="414" t="s">
        <v>649</v>
      </c>
      <c r="VIY315" s="415">
        <v>26.47</v>
      </c>
      <c r="VIZ315" s="418" t="s">
        <v>759</v>
      </c>
      <c r="VJA315" s="417" t="s">
        <v>263</v>
      </c>
      <c r="VJB315" s="414" t="s">
        <v>649</v>
      </c>
      <c r="VJC315" s="415">
        <v>26.47</v>
      </c>
      <c r="VJD315" s="418" t="s">
        <v>759</v>
      </c>
      <c r="VJE315" s="417" t="s">
        <v>263</v>
      </c>
      <c r="VJF315" s="414" t="s">
        <v>649</v>
      </c>
      <c r="VJG315" s="415">
        <v>26.47</v>
      </c>
      <c r="VJH315" s="418" t="s">
        <v>759</v>
      </c>
      <c r="VJI315" s="417" t="s">
        <v>263</v>
      </c>
      <c r="VJJ315" s="414" t="s">
        <v>649</v>
      </c>
      <c r="VJK315" s="415">
        <v>26.47</v>
      </c>
      <c r="VJL315" s="418" t="s">
        <v>759</v>
      </c>
      <c r="VJM315" s="417" t="s">
        <v>263</v>
      </c>
      <c r="VJN315" s="414" t="s">
        <v>649</v>
      </c>
      <c r="VJO315" s="415">
        <v>26.47</v>
      </c>
      <c r="VJP315" s="418" t="s">
        <v>759</v>
      </c>
      <c r="VJQ315" s="417" t="s">
        <v>263</v>
      </c>
      <c r="VJR315" s="414" t="s">
        <v>649</v>
      </c>
      <c r="VJS315" s="415">
        <v>26.47</v>
      </c>
      <c r="VJT315" s="418" t="s">
        <v>759</v>
      </c>
      <c r="VJU315" s="417" t="s">
        <v>263</v>
      </c>
      <c r="VJV315" s="414" t="s">
        <v>649</v>
      </c>
      <c r="VJW315" s="415">
        <v>26.47</v>
      </c>
      <c r="VJX315" s="418" t="s">
        <v>759</v>
      </c>
      <c r="VJY315" s="417" t="s">
        <v>263</v>
      </c>
      <c r="VJZ315" s="414" t="s">
        <v>649</v>
      </c>
      <c r="VKA315" s="415">
        <v>26.47</v>
      </c>
      <c r="VKB315" s="418" t="s">
        <v>759</v>
      </c>
      <c r="VKC315" s="417" t="s">
        <v>263</v>
      </c>
      <c r="VKD315" s="414" t="s">
        <v>649</v>
      </c>
      <c r="VKE315" s="415">
        <v>26.47</v>
      </c>
      <c r="VKF315" s="418" t="s">
        <v>759</v>
      </c>
      <c r="VKG315" s="417" t="s">
        <v>263</v>
      </c>
      <c r="VKH315" s="414" t="s">
        <v>649</v>
      </c>
      <c r="VKI315" s="415">
        <v>26.47</v>
      </c>
      <c r="VKJ315" s="418" t="s">
        <v>759</v>
      </c>
      <c r="VKK315" s="417" t="s">
        <v>263</v>
      </c>
      <c r="VKL315" s="414" t="s">
        <v>649</v>
      </c>
      <c r="VKM315" s="415">
        <v>26.47</v>
      </c>
      <c r="VKN315" s="418" t="s">
        <v>759</v>
      </c>
      <c r="VKO315" s="417" t="s">
        <v>263</v>
      </c>
      <c r="VKP315" s="414" t="s">
        <v>649</v>
      </c>
      <c r="VKQ315" s="415">
        <v>26.47</v>
      </c>
      <c r="VKR315" s="418" t="s">
        <v>759</v>
      </c>
      <c r="VKS315" s="417" t="s">
        <v>263</v>
      </c>
      <c r="VKT315" s="414" t="s">
        <v>649</v>
      </c>
      <c r="VKU315" s="415">
        <v>26.47</v>
      </c>
      <c r="VKV315" s="418" t="s">
        <v>759</v>
      </c>
      <c r="VKW315" s="417" t="s">
        <v>263</v>
      </c>
      <c r="VKX315" s="414" t="s">
        <v>649</v>
      </c>
      <c r="VKY315" s="415">
        <v>26.47</v>
      </c>
      <c r="VKZ315" s="418" t="s">
        <v>759</v>
      </c>
      <c r="VLA315" s="417" t="s">
        <v>263</v>
      </c>
      <c r="VLB315" s="414" t="s">
        <v>649</v>
      </c>
      <c r="VLC315" s="415">
        <v>26.47</v>
      </c>
      <c r="VLD315" s="418" t="s">
        <v>759</v>
      </c>
      <c r="VLE315" s="417" t="s">
        <v>263</v>
      </c>
      <c r="VLF315" s="414" t="s">
        <v>649</v>
      </c>
      <c r="VLG315" s="415">
        <v>26.47</v>
      </c>
      <c r="VLH315" s="418" t="s">
        <v>759</v>
      </c>
      <c r="VLI315" s="417" t="s">
        <v>263</v>
      </c>
      <c r="VLJ315" s="414" t="s">
        <v>649</v>
      </c>
      <c r="VLK315" s="415">
        <v>26.47</v>
      </c>
      <c r="VLL315" s="418" t="s">
        <v>759</v>
      </c>
      <c r="VLM315" s="417" t="s">
        <v>263</v>
      </c>
      <c r="VLN315" s="414" t="s">
        <v>649</v>
      </c>
      <c r="VLO315" s="415">
        <v>26.47</v>
      </c>
      <c r="VLP315" s="418" t="s">
        <v>759</v>
      </c>
      <c r="VLQ315" s="417" t="s">
        <v>263</v>
      </c>
      <c r="VLR315" s="414" t="s">
        <v>649</v>
      </c>
      <c r="VLS315" s="415">
        <v>26.47</v>
      </c>
      <c r="VLT315" s="418" t="s">
        <v>759</v>
      </c>
      <c r="VLU315" s="417" t="s">
        <v>263</v>
      </c>
      <c r="VLV315" s="414" t="s">
        <v>649</v>
      </c>
      <c r="VLW315" s="415">
        <v>26.47</v>
      </c>
      <c r="VLX315" s="418" t="s">
        <v>759</v>
      </c>
      <c r="VLY315" s="417" t="s">
        <v>263</v>
      </c>
      <c r="VLZ315" s="414" t="s">
        <v>649</v>
      </c>
      <c r="VMA315" s="415">
        <v>26.47</v>
      </c>
      <c r="VMB315" s="418" t="s">
        <v>759</v>
      </c>
      <c r="VMC315" s="417" t="s">
        <v>263</v>
      </c>
      <c r="VMD315" s="414" t="s">
        <v>649</v>
      </c>
      <c r="VME315" s="415">
        <v>26.47</v>
      </c>
      <c r="VMF315" s="418" t="s">
        <v>759</v>
      </c>
      <c r="VMG315" s="417" t="s">
        <v>263</v>
      </c>
      <c r="VMH315" s="414" t="s">
        <v>649</v>
      </c>
      <c r="VMI315" s="415">
        <v>26.47</v>
      </c>
      <c r="VMJ315" s="418" t="s">
        <v>759</v>
      </c>
      <c r="VMK315" s="417" t="s">
        <v>263</v>
      </c>
      <c r="VML315" s="414" t="s">
        <v>649</v>
      </c>
      <c r="VMM315" s="415">
        <v>26.47</v>
      </c>
      <c r="VMN315" s="418" t="s">
        <v>759</v>
      </c>
      <c r="VMO315" s="417" t="s">
        <v>263</v>
      </c>
      <c r="VMP315" s="414" t="s">
        <v>649</v>
      </c>
      <c r="VMQ315" s="415">
        <v>26.47</v>
      </c>
      <c r="VMR315" s="418" t="s">
        <v>759</v>
      </c>
      <c r="VMS315" s="417" t="s">
        <v>263</v>
      </c>
      <c r="VMT315" s="414" t="s">
        <v>649</v>
      </c>
      <c r="VMU315" s="415">
        <v>26.47</v>
      </c>
      <c r="VMV315" s="418" t="s">
        <v>759</v>
      </c>
      <c r="VMW315" s="417" t="s">
        <v>263</v>
      </c>
      <c r="VMX315" s="414" t="s">
        <v>649</v>
      </c>
      <c r="VMY315" s="415">
        <v>26.47</v>
      </c>
      <c r="VMZ315" s="418" t="s">
        <v>759</v>
      </c>
      <c r="VNA315" s="417" t="s">
        <v>263</v>
      </c>
      <c r="VNB315" s="414" t="s">
        <v>649</v>
      </c>
      <c r="VNC315" s="415">
        <v>26.47</v>
      </c>
      <c r="VND315" s="418" t="s">
        <v>759</v>
      </c>
      <c r="VNE315" s="417" t="s">
        <v>263</v>
      </c>
      <c r="VNF315" s="414" t="s">
        <v>649</v>
      </c>
      <c r="VNG315" s="415">
        <v>26.47</v>
      </c>
      <c r="VNH315" s="418" t="s">
        <v>759</v>
      </c>
      <c r="VNI315" s="417" t="s">
        <v>263</v>
      </c>
      <c r="VNJ315" s="414" t="s">
        <v>649</v>
      </c>
      <c r="VNK315" s="415">
        <v>26.47</v>
      </c>
      <c r="VNL315" s="418" t="s">
        <v>759</v>
      </c>
      <c r="VNM315" s="417" t="s">
        <v>263</v>
      </c>
      <c r="VNN315" s="414" t="s">
        <v>649</v>
      </c>
      <c r="VNO315" s="415">
        <v>26.47</v>
      </c>
      <c r="VNP315" s="418" t="s">
        <v>759</v>
      </c>
      <c r="VNQ315" s="417" t="s">
        <v>263</v>
      </c>
      <c r="VNR315" s="414" t="s">
        <v>649</v>
      </c>
      <c r="VNS315" s="415">
        <v>26.47</v>
      </c>
      <c r="VNT315" s="418" t="s">
        <v>759</v>
      </c>
      <c r="VNU315" s="417" t="s">
        <v>263</v>
      </c>
      <c r="VNV315" s="414" t="s">
        <v>649</v>
      </c>
      <c r="VNW315" s="415">
        <v>26.47</v>
      </c>
      <c r="VNX315" s="418" t="s">
        <v>759</v>
      </c>
      <c r="VNY315" s="417" t="s">
        <v>263</v>
      </c>
      <c r="VNZ315" s="414" t="s">
        <v>649</v>
      </c>
      <c r="VOA315" s="415">
        <v>26.47</v>
      </c>
      <c r="VOB315" s="418" t="s">
        <v>759</v>
      </c>
      <c r="VOC315" s="417" t="s">
        <v>263</v>
      </c>
      <c r="VOD315" s="414" t="s">
        <v>649</v>
      </c>
      <c r="VOE315" s="415">
        <v>26.47</v>
      </c>
      <c r="VOF315" s="418" t="s">
        <v>759</v>
      </c>
      <c r="VOG315" s="417" t="s">
        <v>263</v>
      </c>
      <c r="VOH315" s="414" t="s">
        <v>649</v>
      </c>
      <c r="VOI315" s="415">
        <v>26.47</v>
      </c>
      <c r="VOJ315" s="418" t="s">
        <v>759</v>
      </c>
      <c r="VOK315" s="417" t="s">
        <v>263</v>
      </c>
      <c r="VOL315" s="414" t="s">
        <v>649</v>
      </c>
      <c r="VOM315" s="415">
        <v>26.47</v>
      </c>
      <c r="VON315" s="418" t="s">
        <v>759</v>
      </c>
      <c r="VOO315" s="417" t="s">
        <v>263</v>
      </c>
      <c r="VOP315" s="414" t="s">
        <v>649</v>
      </c>
      <c r="VOQ315" s="415">
        <v>26.47</v>
      </c>
      <c r="VOR315" s="418" t="s">
        <v>759</v>
      </c>
      <c r="VOS315" s="417" t="s">
        <v>263</v>
      </c>
      <c r="VOT315" s="414" t="s">
        <v>649</v>
      </c>
      <c r="VOU315" s="415">
        <v>26.47</v>
      </c>
      <c r="VOV315" s="418" t="s">
        <v>759</v>
      </c>
      <c r="VOW315" s="417" t="s">
        <v>263</v>
      </c>
      <c r="VOX315" s="414" t="s">
        <v>649</v>
      </c>
      <c r="VOY315" s="415">
        <v>26.47</v>
      </c>
      <c r="VOZ315" s="418" t="s">
        <v>759</v>
      </c>
      <c r="VPA315" s="417" t="s">
        <v>263</v>
      </c>
      <c r="VPB315" s="414" t="s">
        <v>649</v>
      </c>
      <c r="VPC315" s="415">
        <v>26.47</v>
      </c>
      <c r="VPD315" s="418" t="s">
        <v>759</v>
      </c>
      <c r="VPE315" s="417" t="s">
        <v>263</v>
      </c>
      <c r="VPF315" s="414" t="s">
        <v>649</v>
      </c>
      <c r="VPG315" s="415">
        <v>26.47</v>
      </c>
      <c r="VPH315" s="418" t="s">
        <v>759</v>
      </c>
      <c r="VPI315" s="417" t="s">
        <v>263</v>
      </c>
      <c r="VPJ315" s="414" t="s">
        <v>649</v>
      </c>
      <c r="VPK315" s="415">
        <v>26.47</v>
      </c>
      <c r="VPL315" s="418" t="s">
        <v>759</v>
      </c>
      <c r="VPM315" s="417" t="s">
        <v>263</v>
      </c>
      <c r="VPN315" s="414" t="s">
        <v>649</v>
      </c>
      <c r="VPO315" s="415">
        <v>26.47</v>
      </c>
      <c r="VPP315" s="418" t="s">
        <v>759</v>
      </c>
      <c r="VPQ315" s="417" t="s">
        <v>263</v>
      </c>
      <c r="VPR315" s="414" t="s">
        <v>649</v>
      </c>
      <c r="VPS315" s="415">
        <v>26.47</v>
      </c>
      <c r="VPT315" s="418" t="s">
        <v>759</v>
      </c>
      <c r="VPU315" s="417" t="s">
        <v>263</v>
      </c>
      <c r="VPV315" s="414" t="s">
        <v>649</v>
      </c>
      <c r="VPW315" s="415">
        <v>26.47</v>
      </c>
      <c r="VPX315" s="418" t="s">
        <v>759</v>
      </c>
      <c r="VPY315" s="417" t="s">
        <v>263</v>
      </c>
      <c r="VPZ315" s="414" t="s">
        <v>649</v>
      </c>
      <c r="VQA315" s="415">
        <v>26.47</v>
      </c>
      <c r="VQB315" s="418" t="s">
        <v>759</v>
      </c>
      <c r="VQC315" s="417" t="s">
        <v>263</v>
      </c>
      <c r="VQD315" s="414" t="s">
        <v>649</v>
      </c>
      <c r="VQE315" s="415">
        <v>26.47</v>
      </c>
      <c r="VQF315" s="418" t="s">
        <v>759</v>
      </c>
      <c r="VQG315" s="417" t="s">
        <v>263</v>
      </c>
      <c r="VQH315" s="414" t="s">
        <v>649</v>
      </c>
      <c r="VQI315" s="415">
        <v>26.47</v>
      </c>
      <c r="VQJ315" s="418" t="s">
        <v>759</v>
      </c>
      <c r="VQK315" s="417" t="s">
        <v>263</v>
      </c>
      <c r="VQL315" s="414" t="s">
        <v>649</v>
      </c>
      <c r="VQM315" s="415">
        <v>26.47</v>
      </c>
      <c r="VQN315" s="418" t="s">
        <v>759</v>
      </c>
      <c r="VQO315" s="417" t="s">
        <v>263</v>
      </c>
      <c r="VQP315" s="414" t="s">
        <v>649</v>
      </c>
      <c r="VQQ315" s="415">
        <v>26.47</v>
      </c>
      <c r="VQR315" s="418" t="s">
        <v>759</v>
      </c>
      <c r="VQS315" s="417" t="s">
        <v>263</v>
      </c>
      <c r="VQT315" s="414" t="s">
        <v>649</v>
      </c>
      <c r="VQU315" s="415">
        <v>26.47</v>
      </c>
      <c r="VQV315" s="418" t="s">
        <v>759</v>
      </c>
      <c r="VQW315" s="417" t="s">
        <v>263</v>
      </c>
      <c r="VQX315" s="414" t="s">
        <v>649</v>
      </c>
      <c r="VQY315" s="415">
        <v>26.47</v>
      </c>
      <c r="VQZ315" s="418" t="s">
        <v>759</v>
      </c>
      <c r="VRA315" s="417" t="s">
        <v>263</v>
      </c>
      <c r="VRB315" s="414" t="s">
        <v>649</v>
      </c>
      <c r="VRC315" s="415">
        <v>26.47</v>
      </c>
      <c r="VRD315" s="418" t="s">
        <v>759</v>
      </c>
      <c r="VRE315" s="417" t="s">
        <v>263</v>
      </c>
      <c r="VRF315" s="414" t="s">
        <v>649</v>
      </c>
      <c r="VRG315" s="415">
        <v>26.47</v>
      </c>
      <c r="VRH315" s="418" t="s">
        <v>759</v>
      </c>
      <c r="VRI315" s="417" t="s">
        <v>263</v>
      </c>
      <c r="VRJ315" s="414" t="s">
        <v>649</v>
      </c>
      <c r="VRK315" s="415">
        <v>26.47</v>
      </c>
      <c r="VRL315" s="418" t="s">
        <v>759</v>
      </c>
      <c r="VRM315" s="417" t="s">
        <v>263</v>
      </c>
      <c r="VRN315" s="414" t="s">
        <v>649</v>
      </c>
      <c r="VRO315" s="415">
        <v>26.47</v>
      </c>
      <c r="VRP315" s="418" t="s">
        <v>759</v>
      </c>
      <c r="VRQ315" s="417" t="s">
        <v>263</v>
      </c>
      <c r="VRR315" s="414" t="s">
        <v>649</v>
      </c>
      <c r="VRS315" s="415">
        <v>26.47</v>
      </c>
      <c r="VRT315" s="418" t="s">
        <v>759</v>
      </c>
      <c r="VRU315" s="417" t="s">
        <v>263</v>
      </c>
      <c r="VRV315" s="414" t="s">
        <v>649</v>
      </c>
      <c r="VRW315" s="415">
        <v>26.47</v>
      </c>
      <c r="VRX315" s="418" t="s">
        <v>759</v>
      </c>
      <c r="VRY315" s="417" t="s">
        <v>263</v>
      </c>
      <c r="VRZ315" s="414" t="s">
        <v>649</v>
      </c>
      <c r="VSA315" s="415">
        <v>26.47</v>
      </c>
      <c r="VSB315" s="418" t="s">
        <v>759</v>
      </c>
      <c r="VSC315" s="417" t="s">
        <v>263</v>
      </c>
      <c r="VSD315" s="414" t="s">
        <v>649</v>
      </c>
      <c r="VSE315" s="415">
        <v>26.47</v>
      </c>
      <c r="VSF315" s="418" t="s">
        <v>759</v>
      </c>
      <c r="VSG315" s="417" t="s">
        <v>263</v>
      </c>
      <c r="VSH315" s="414" t="s">
        <v>649</v>
      </c>
      <c r="VSI315" s="415">
        <v>26.47</v>
      </c>
      <c r="VSJ315" s="418" t="s">
        <v>759</v>
      </c>
      <c r="VSK315" s="417" t="s">
        <v>263</v>
      </c>
      <c r="VSL315" s="414" t="s">
        <v>649</v>
      </c>
      <c r="VSM315" s="415">
        <v>26.47</v>
      </c>
      <c r="VSN315" s="418" t="s">
        <v>759</v>
      </c>
      <c r="VSO315" s="417" t="s">
        <v>263</v>
      </c>
      <c r="VSP315" s="414" t="s">
        <v>649</v>
      </c>
      <c r="VSQ315" s="415">
        <v>26.47</v>
      </c>
      <c r="VSR315" s="418" t="s">
        <v>759</v>
      </c>
      <c r="VSS315" s="417" t="s">
        <v>263</v>
      </c>
      <c r="VST315" s="414" t="s">
        <v>649</v>
      </c>
      <c r="VSU315" s="415">
        <v>26.47</v>
      </c>
      <c r="VSV315" s="418" t="s">
        <v>759</v>
      </c>
      <c r="VSW315" s="417" t="s">
        <v>263</v>
      </c>
      <c r="VSX315" s="414" t="s">
        <v>649</v>
      </c>
      <c r="VSY315" s="415">
        <v>26.47</v>
      </c>
      <c r="VSZ315" s="418" t="s">
        <v>759</v>
      </c>
      <c r="VTA315" s="417" t="s">
        <v>263</v>
      </c>
      <c r="VTB315" s="414" t="s">
        <v>649</v>
      </c>
      <c r="VTC315" s="415">
        <v>26.47</v>
      </c>
      <c r="VTD315" s="418" t="s">
        <v>759</v>
      </c>
      <c r="VTE315" s="417" t="s">
        <v>263</v>
      </c>
      <c r="VTF315" s="414" t="s">
        <v>649</v>
      </c>
      <c r="VTG315" s="415">
        <v>26.47</v>
      </c>
      <c r="VTH315" s="418" t="s">
        <v>759</v>
      </c>
      <c r="VTI315" s="417" t="s">
        <v>263</v>
      </c>
      <c r="VTJ315" s="414" t="s">
        <v>649</v>
      </c>
      <c r="VTK315" s="415">
        <v>26.47</v>
      </c>
      <c r="VTL315" s="418" t="s">
        <v>759</v>
      </c>
      <c r="VTM315" s="417" t="s">
        <v>263</v>
      </c>
      <c r="VTN315" s="414" t="s">
        <v>649</v>
      </c>
      <c r="VTO315" s="415">
        <v>26.47</v>
      </c>
      <c r="VTP315" s="418" t="s">
        <v>759</v>
      </c>
      <c r="VTQ315" s="417" t="s">
        <v>263</v>
      </c>
      <c r="VTR315" s="414" t="s">
        <v>649</v>
      </c>
      <c r="VTS315" s="415">
        <v>26.47</v>
      </c>
      <c r="VTT315" s="418" t="s">
        <v>759</v>
      </c>
      <c r="VTU315" s="417" t="s">
        <v>263</v>
      </c>
      <c r="VTV315" s="414" t="s">
        <v>649</v>
      </c>
      <c r="VTW315" s="415">
        <v>26.47</v>
      </c>
      <c r="VTX315" s="418" t="s">
        <v>759</v>
      </c>
      <c r="VTY315" s="417" t="s">
        <v>263</v>
      </c>
      <c r="VTZ315" s="414" t="s">
        <v>649</v>
      </c>
      <c r="VUA315" s="415">
        <v>26.47</v>
      </c>
      <c r="VUB315" s="418" t="s">
        <v>759</v>
      </c>
      <c r="VUC315" s="417" t="s">
        <v>263</v>
      </c>
      <c r="VUD315" s="414" t="s">
        <v>649</v>
      </c>
      <c r="VUE315" s="415">
        <v>26.47</v>
      </c>
      <c r="VUF315" s="418" t="s">
        <v>759</v>
      </c>
      <c r="VUG315" s="417" t="s">
        <v>263</v>
      </c>
      <c r="VUH315" s="414" t="s">
        <v>649</v>
      </c>
      <c r="VUI315" s="415">
        <v>26.47</v>
      </c>
      <c r="VUJ315" s="418" t="s">
        <v>759</v>
      </c>
      <c r="VUK315" s="417" t="s">
        <v>263</v>
      </c>
      <c r="VUL315" s="414" t="s">
        <v>649</v>
      </c>
      <c r="VUM315" s="415">
        <v>26.47</v>
      </c>
      <c r="VUN315" s="418" t="s">
        <v>759</v>
      </c>
      <c r="VUO315" s="417" t="s">
        <v>263</v>
      </c>
      <c r="VUP315" s="414" t="s">
        <v>649</v>
      </c>
      <c r="VUQ315" s="415">
        <v>26.47</v>
      </c>
      <c r="VUR315" s="418" t="s">
        <v>759</v>
      </c>
      <c r="VUS315" s="417" t="s">
        <v>263</v>
      </c>
      <c r="VUT315" s="414" t="s">
        <v>649</v>
      </c>
      <c r="VUU315" s="415">
        <v>26.47</v>
      </c>
      <c r="VUV315" s="418" t="s">
        <v>759</v>
      </c>
      <c r="VUW315" s="417" t="s">
        <v>263</v>
      </c>
      <c r="VUX315" s="414" t="s">
        <v>649</v>
      </c>
      <c r="VUY315" s="415">
        <v>26.47</v>
      </c>
      <c r="VUZ315" s="418" t="s">
        <v>759</v>
      </c>
      <c r="VVA315" s="417" t="s">
        <v>263</v>
      </c>
      <c r="VVB315" s="414" t="s">
        <v>649</v>
      </c>
      <c r="VVC315" s="415">
        <v>26.47</v>
      </c>
      <c r="VVD315" s="418" t="s">
        <v>759</v>
      </c>
      <c r="VVE315" s="417" t="s">
        <v>263</v>
      </c>
      <c r="VVF315" s="414" t="s">
        <v>649</v>
      </c>
      <c r="VVG315" s="415">
        <v>26.47</v>
      </c>
      <c r="VVH315" s="418" t="s">
        <v>759</v>
      </c>
      <c r="VVI315" s="417" t="s">
        <v>263</v>
      </c>
      <c r="VVJ315" s="414" t="s">
        <v>649</v>
      </c>
      <c r="VVK315" s="415">
        <v>26.47</v>
      </c>
      <c r="VVL315" s="418" t="s">
        <v>759</v>
      </c>
      <c r="VVM315" s="417" t="s">
        <v>263</v>
      </c>
      <c r="VVN315" s="414" t="s">
        <v>649</v>
      </c>
      <c r="VVO315" s="415">
        <v>26.47</v>
      </c>
      <c r="VVP315" s="418" t="s">
        <v>759</v>
      </c>
      <c r="VVQ315" s="417" t="s">
        <v>263</v>
      </c>
      <c r="VVR315" s="414" t="s">
        <v>649</v>
      </c>
      <c r="VVS315" s="415">
        <v>26.47</v>
      </c>
      <c r="VVT315" s="418" t="s">
        <v>759</v>
      </c>
      <c r="VVU315" s="417" t="s">
        <v>263</v>
      </c>
      <c r="VVV315" s="414" t="s">
        <v>649</v>
      </c>
      <c r="VVW315" s="415">
        <v>26.47</v>
      </c>
      <c r="VVX315" s="418" t="s">
        <v>759</v>
      </c>
      <c r="VVY315" s="417" t="s">
        <v>263</v>
      </c>
      <c r="VVZ315" s="414" t="s">
        <v>649</v>
      </c>
      <c r="VWA315" s="415">
        <v>26.47</v>
      </c>
      <c r="VWB315" s="418" t="s">
        <v>759</v>
      </c>
      <c r="VWC315" s="417" t="s">
        <v>263</v>
      </c>
      <c r="VWD315" s="414" t="s">
        <v>649</v>
      </c>
      <c r="VWE315" s="415">
        <v>26.47</v>
      </c>
      <c r="VWF315" s="418" t="s">
        <v>759</v>
      </c>
      <c r="VWG315" s="417" t="s">
        <v>263</v>
      </c>
      <c r="VWH315" s="414" t="s">
        <v>649</v>
      </c>
      <c r="VWI315" s="415">
        <v>26.47</v>
      </c>
      <c r="VWJ315" s="418" t="s">
        <v>759</v>
      </c>
      <c r="VWK315" s="417" t="s">
        <v>263</v>
      </c>
      <c r="VWL315" s="414" t="s">
        <v>649</v>
      </c>
      <c r="VWM315" s="415">
        <v>26.47</v>
      </c>
      <c r="VWN315" s="418" t="s">
        <v>759</v>
      </c>
      <c r="VWO315" s="417" t="s">
        <v>263</v>
      </c>
      <c r="VWP315" s="414" t="s">
        <v>649</v>
      </c>
      <c r="VWQ315" s="415">
        <v>26.47</v>
      </c>
      <c r="VWR315" s="418" t="s">
        <v>759</v>
      </c>
      <c r="VWS315" s="417" t="s">
        <v>263</v>
      </c>
      <c r="VWT315" s="414" t="s">
        <v>649</v>
      </c>
      <c r="VWU315" s="415">
        <v>26.47</v>
      </c>
      <c r="VWV315" s="418" t="s">
        <v>759</v>
      </c>
      <c r="VWW315" s="417" t="s">
        <v>263</v>
      </c>
      <c r="VWX315" s="414" t="s">
        <v>649</v>
      </c>
      <c r="VWY315" s="415">
        <v>26.47</v>
      </c>
      <c r="VWZ315" s="418" t="s">
        <v>759</v>
      </c>
      <c r="VXA315" s="417" t="s">
        <v>263</v>
      </c>
      <c r="VXB315" s="414" t="s">
        <v>649</v>
      </c>
      <c r="VXC315" s="415">
        <v>26.47</v>
      </c>
      <c r="VXD315" s="418" t="s">
        <v>759</v>
      </c>
      <c r="VXE315" s="417" t="s">
        <v>263</v>
      </c>
      <c r="VXF315" s="414" t="s">
        <v>649</v>
      </c>
      <c r="VXG315" s="415">
        <v>26.47</v>
      </c>
      <c r="VXH315" s="418" t="s">
        <v>759</v>
      </c>
      <c r="VXI315" s="417" t="s">
        <v>263</v>
      </c>
      <c r="VXJ315" s="414" t="s">
        <v>649</v>
      </c>
      <c r="VXK315" s="415">
        <v>26.47</v>
      </c>
      <c r="VXL315" s="418" t="s">
        <v>759</v>
      </c>
      <c r="VXM315" s="417" t="s">
        <v>263</v>
      </c>
      <c r="VXN315" s="414" t="s">
        <v>649</v>
      </c>
      <c r="VXO315" s="415">
        <v>26.47</v>
      </c>
      <c r="VXP315" s="418" t="s">
        <v>759</v>
      </c>
      <c r="VXQ315" s="417" t="s">
        <v>263</v>
      </c>
      <c r="VXR315" s="414" t="s">
        <v>649</v>
      </c>
      <c r="VXS315" s="415">
        <v>26.47</v>
      </c>
      <c r="VXT315" s="418" t="s">
        <v>759</v>
      </c>
      <c r="VXU315" s="417" t="s">
        <v>263</v>
      </c>
      <c r="VXV315" s="414" t="s">
        <v>649</v>
      </c>
      <c r="VXW315" s="415">
        <v>26.47</v>
      </c>
      <c r="VXX315" s="418" t="s">
        <v>759</v>
      </c>
      <c r="VXY315" s="417" t="s">
        <v>263</v>
      </c>
      <c r="VXZ315" s="414" t="s">
        <v>649</v>
      </c>
      <c r="VYA315" s="415">
        <v>26.47</v>
      </c>
      <c r="VYB315" s="418" t="s">
        <v>759</v>
      </c>
      <c r="VYC315" s="417" t="s">
        <v>263</v>
      </c>
      <c r="VYD315" s="414" t="s">
        <v>649</v>
      </c>
      <c r="VYE315" s="415">
        <v>26.47</v>
      </c>
      <c r="VYF315" s="418" t="s">
        <v>759</v>
      </c>
      <c r="VYG315" s="417" t="s">
        <v>263</v>
      </c>
      <c r="VYH315" s="414" t="s">
        <v>649</v>
      </c>
      <c r="VYI315" s="415">
        <v>26.47</v>
      </c>
      <c r="VYJ315" s="418" t="s">
        <v>759</v>
      </c>
      <c r="VYK315" s="417" t="s">
        <v>263</v>
      </c>
      <c r="VYL315" s="414" t="s">
        <v>649</v>
      </c>
      <c r="VYM315" s="415">
        <v>26.47</v>
      </c>
      <c r="VYN315" s="418" t="s">
        <v>759</v>
      </c>
      <c r="VYO315" s="417" t="s">
        <v>263</v>
      </c>
      <c r="VYP315" s="414" t="s">
        <v>649</v>
      </c>
      <c r="VYQ315" s="415">
        <v>26.47</v>
      </c>
      <c r="VYR315" s="418" t="s">
        <v>759</v>
      </c>
      <c r="VYS315" s="417" t="s">
        <v>263</v>
      </c>
      <c r="VYT315" s="414" t="s">
        <v>649</v>
      </c>
      <c r="VYU315" s="415">
        <v>26.47</v>
      </c>
      <c r="VYV315" s="418" t="s">
        <v>759</v>
      </c>
      <c r="VYW315" s="417" t="s">
        <v>263</v>
      </c>
      <c r="VYX315" s="414" t="s">
        <v>649</v>
      </c>
      <c r="VYY315" s="415">
        <v>26.47</v>
      </c>
      <c r="VYZ315" s="418" t="s">
        <v>759</v>
      </c>
      <c r="VZA315" s="417" t="s">
        <v>263</v>
      </c>
      <c r="VZB315" s="414" t="s">
        <v>649</v>
      </c>
      <c r="VZC315" s="415">
        <v>26.47</v>
      </c>
      <c r="VZD315" s="418" t="s">
        <v>759</v>
      </c>
      <c r="VZE315" s="417" t="s">
        <v>263</v>
      </c>
      <c r="VZF315" s="414" t="s">
        <v>649</v>
      </c>
      <c r="VZG315" s="415">
        <v>26.47</v>
      </c>
      <c r="VZH315" s="418" t="s">
        <v>759</v>
      </c>
      <c r="VZI315" s="417" t="s">
        <v>263</v>
      </c>
      <c r="VZJ315" s="414" t="s">
        <v>649</v>
      </c>
      <c r="VZK315" s="415">
        <v>26.47</v>
      </c>
      <c r="VZL315" s="418" t="s">
        <v>759</v>
      </c>
      <c r="VZM315" s="417" t="s">
        <v>263</v>
      </c>
      <c r="VZN315" s="414" t="s">
        <v>649</v>
      </c>
      <c r="VZO315" s="415">
        <v>26.47</v>
      </c>
      <c r="VZP315" s="418" t="s">
        <v>759</v>
      </c>
      <c r="VZQ315" s="417" t="s">
        <v>263</v>
      </c>
      <c r="VZR315" s="414" t="s">
        <v>649</v>
      </c>
      <c r="VZS315" s="415">
        <v>26.47</v>
      </c>
      <c r="VZT315" s="418" t="s">
        <v>759</v>
      </c>
      <c r="VZU315" s="417" t="s">
        <v>263</v>
      </c>
      <c r="VZV315" s="414" t="s">
        <v>649</v>
      </c>
      <c r="VZW315" s="415">
        <v>26.47</v>
      </c>
      <c r="VZX315" s="418" t="s">
        <v>759</v>
      </c>
      <c r="VZY315" s="417" t="s">
        <v>263</v>
      </c>
      <c r="VZZ315" s="414" t="s">
        <v>649</v>
      </c>
      <c r="WAA315" s="415">
        <v>26.47</v>
      </c>
      <c r="WAB315" s="418" t="s">
        <v>759</v>
      </c>
      <c r="WAC315" s="417" t="s">
        <v>263</v>
      </c>
      <c r="WAD315" s="414" t="s">
        <v>649</v>
      </c>
      <c r="WAE315" s="415">
        <v>26.47</v>
      </c>
      <c r="WAF315" s="418" t="s">
        <v>759</v>
      </c>
      <c r="WAG315" s="417" t="s">
        <v>263</v>
      </c>
      <c r="WAH315" s="414" t="s">
        <v>649</v>
      </c>
      <c r="WAI315" s="415">
        <v>26.47</v>
      </c>
      <c r="WAJ315" s="418" t="s">
        <v>759</v>
      </c>
      <c r="WAK315" s="417" t="s">
        <v>263</v>
      </c>
      <c r="WAL315" s="414" t="s">
        <v>649</v>
      </c>
      <c r="WAM315" s="415">
        <v>26.47</v>
      </c>
      <c r="WAN315" s="418" t="s">
        <v>759</v>
      </c>
      <c r="WAO315" s="417" t="s">
        <v>263</v>
      </c>
      <c r="WAP315" s="414" t="s">
        <v>649</v>
      </c>
      <c r="WAQ315" s="415">
        <v>26.47</v>
      </c>
      <c r="WAR315" s="418" t="s">
        <v>759</v>
      </c>
      <c r="WAS315" s="417" t="s">
        <v>263</v>
      </c>
      <c r="WAT315" s="414" t="s">
        <v>649</v>
      </c>
      <c r="WAU315" s="415">
        <v>26.47</v>
      </c>
      <c r="WAV315" s="418" t="s">
        <v>759</v>
      </c>
      <c r="WAW315" s="417" t="s">
        <v>263</v>
      </c>
      <c r="WAX315" s="414" t="s">
        <v>649</v>
      </c>
      <c r="WAY315" s="415">
        <v>26.47</v>
      </c>
      <c r="WAZ315" s="418" t="s">
        <v>759</v>
      </c>
      <c r="WBA315" s="417" t="s">
        <v>263</v>
      </c>
      <c r="WBB315" s="414" t="s">
        <v>649</v>
      </c>
      <c r="WBC315" s="415">
        <v>26.47</v>
      </c>
      <c r="WBD315" s="418" t="s">
        <v>759</v>
      </c>
      <c r="WBE315" s="417" t="s">
        <v>263</v>
      </c>
      <c r="WBF315" s="414" t="s">
        <v>649</v>
      </c>
      <c r="WBG315" s="415">
        <v>26.47</v>
      </c>
      <c r="WBH315" s="418" t="s">
        <v>759</v>
      </c>
      <c r="WBI315" s="417" t="s">
        <v>263</v>
      </c>
      <c r="WBJ315" s="414" t="s">
        <v>649</v>
      </c>
      <c r="WBK315" s="415">
        <v>26.47</v>
      </c>
      <c r="WBL315" s="418" t="s">
        <v>759</v>
      </c>
      <c r="WBM315" s="417" t="s">
        <v>263</v>
      </c>
      <c r="WBN315" s="414" t="s">
        <v>649</v>
      </c>
      <c r="WBO315" s="415">
        <v>26.47</v>
      </c>
      <c r="WBP315" s="418" t="s">
        <v>759</v>
      </c>
      <c r="WBQ315" s="417" t="s">
        <v>263</v>
      </c>
      <c r="WBR315" s="414" t="s">
        <v>649</v>
      </c>
      <c r="WBS315" s="415">
        <v>26.47</v>
      </c>
      <c r="WBT315" s="418" t="s">
        <v>759</v>
      </c>
      <c r="WBU315" s="417" t="s">
        <v>263</v>
      </c>
      <c r="WBV315" s="414" t="s">
        <v>649</v>
      </c>
      <c r="WBW315" s="415">
        <v>26.47</v>
      </c>
      <c r="WBX315" s="418" t="s">
        <v>759</v>
      </c>
      <c r="WBY315" s="417" t="s">
        <v>263</v>
      </c>
      <c r="WBZ315" s="414" t="s">
        <v>649</v>
      </c>
      <c r="WCA315" s="415">
        <v>26.47</v>
      </c>
      <c r="WCB315" s="418" t="s">
        <v>759</v>
      </c>
      <c r="WCC315" s="417" t="s">
        <v>263</v>
      </c>
      <c r="WCD315" s="414" t="s">
        <v>649</v>
      </c>
      <c r="WCE315" s="415">
        <v>26.47</v>
      </c>
      <c r="WCF315" s="418" t="s">
        <v>759</v>
      </c>
      <c r="WCG315" s="417" t="s">
        <v>263</v>
      </c>
      <c r="WCH315" s="414" t="s">
        <v>649</v>
      </c>
      <c r="WCI315" s="415">
        <v>26.47</v>
      </c>
      <c r="WCJ315" s="418" t="s">
        <v>759</v>
      </c>
      <c r="WCK315" s="417" t="s">
        <v>263</v>
      </c>
      <c r="WCL315" s="414" t="s">
        <v>649</v>
      </c>
      <c r="WCM315" s="415">
        <v>26.47</v>
      </c>
      <c r="WCN315" s="418" t="s">
        <v>759</v>
      </c>
      <c r="WCO315" s="417" t="s">
        <v>263</v>
      </c>
      <c r="WCP315" s="414" t="s">
        <v>649</v>
      </c>
      <c r="WCQ315" s="415">
        <v>26.47</v>
      </c>
      <c r="WCR315" s="418" t="s">
        <v>759</v>
      </c>
      <c r="WCS315" s="417" t="s">
        <v>263</v>
      </c>
      <c r="WCT315" s="414" t="s">
        <v>649</v>
      </c>
      <c r="WCU315" s="415">
        <v>26.47</v>
      </c>
      <c r="WCV315" s="418" t="s">
        <v>759</v>
      </c>
      <c r="WCW315" s="417" t="s">
        <v>263</v>
      </c>
      <c r="WCX315" s="414" t="s">
        <v>649</v>
      </c>
      <c r="WCY315" s="415">
        <v>26.47</v>
      </c>
      <c r="WCZ315" s="418" t="s">
        <v>759</v>
      </c>
      <c r="WDA315" s="417" t="s">
        <v>263</v>
      </c>
      <c r="WDB315" s="414" t="s">
        <v>649</v>
      </c>
      <c r="WDC315" s="415">
        <v>26.47</v>
      </c>
      <c r="WDD315" s="418" t="s">
        <v>759</v>
      </c>
      <c r="WDE315" s="417" t="s">
        <v>263</v>
      </c>
      <c r="WDF315" s="414" t="s">
        <v>649</v>
      </c>
      <c r="WDG315" s="415">
        <v>26.47</v>
      </c>
      <c r="WDH315" s="418" t="s">
        <v>759</v>
      </c>
      <c r="WDI315" s="417" t="s">
        <v>263</v>
      </c>
      <c r="WDJ315" s="414" t="s">
        <v>649</v>
      </c>
      <c r="WDK315" s="415">
        <v>26.47</v>
      </c>
      <c r="WDL315" s="418" t="s">
        <v>759</v>
      </c>
      <c r="WDM315" s="417" t="s">
        <v>263</v>
      </c>
      <c r="WDN315" s="414" t="s">
        <v>649</v>
      </c>
      <c r="WDO315" s="415">
        <v>26.47</v>
      </c>
      <c r="WDP315" s="418" t="s">
        <v>759</v>
      </c>
      <c r="WDQ315" s="417" t="s">
        <v>263</v>
      </c>
      <c r="WDR315" s="414" t="s">
        <v>649</v>
      </c>
      <c r="WDS315" s="415">
        <v>26.47</v>
      </c>
      <c r="WDT315" s="418" t="s">
        <v>759</v>
      </c>
      <c r="WDU315" s="417" t="s">
        <v>263</v>
      </c>
      <c r="WDV315" s="414" t="s">
        <v>649</v>
      </c>
      <c r="WDW315" s="415">
        <v>26.47</v>
      </c>
      <c r="WDX315" s="418" t="s">
        <v>759</v>
      </c>
      <c r="WDY315" s="417" t="s">
        <v>263</v>
      </c>
      <c r="WDZ315" s="414" t="s">
        <v>649</v>
      </c>
      <c r="WEA315" s="415">
        <v>26.47</v>
      </c>
      <c r="WEB315" s="418" t="s">
        <v>759</v>
      </c>
      <c r="WEC315" s="417" t="s">
        <v>263</v>
      </c>
      <c r="WED315" s="414" t="s">
        <v>649</v>
      </c>
      <c r="WEE315" s="415">
        <v>26.47</v>
      </c>
      <c r="WEF315" s="418" t="s">
        <v>759</v>
      </c>
      <c r="WEG315" s="417" t="s">
        <v>263</v>
      </c>
      <c r="WEH315" s="414" t="s">
        <v>649</v>
      </c>
      <c r="WEI315" s="415">
        <v>26.47</v>
      </c>
      <c r="WEJ315" s="418" t="s">
        <v>759</v>
      </c>
      <c r="WEK315" s="417" t="s">
        <v>263</v>
      </c>
      <c r="WEL315" s="414" t="s">
        <v>649</v>
      </c>
      <c r="WEM315" s="415">
        <v>26.47</v>
      </c>
      <c r="WEN315" s="418" t="s">
        <v>759</v>
      </c>
      <c r="WEO315" s="417" t="s">
        <v>263</v>
      </c>
      <c r="WEP315" s="414" t="s">
        <v>649</v>
      </c>
      <c r="WEQ315" s="415">
        <v>26.47</v>
      </c>
      <c r="WER315" s="418" t="s">
        <v>759</v>
      </c>
      <c r="WES315" s="417" t="s">
        <v>263</v>
      </c>
      <c r="WET315" s="414" t="s">
        <v>649</v>
      </c>
      <c r="WEU315" s="415">
        <v>26.47</v>
      </c>
      <c r="WEV315" s="418" t="s">
        <v>759</v>
      </c>
      <c r="WEW315" s="417" t="s">
        <v>263</v>
      </c>
      <c r="WEX315" s="414" t="s">
        <v>649</v>
      </c>
      <c r="WEY315" s="415">
        <v>26.47</v>
      </c>
      <c r="WEZ315" s="418" t="s">
        <v>759</v>
      </c>
      <c r="WFA315" s="417" t="s">
        <v>263</v>
      </c>
      <c r="WFB315" s="414" t="s">
        <v>649</v>
      </c>
      <c r="WFC315" s="415">
        <v>26.47</v>
      </c>
      <c r="WFD315" s="418" t="s">
        <v>759</v>
      </c>
      <c r="WFE315" s="417" t="s">
        <v>263</v>
      </c>
      <c r="WFF315" s="414" t="s">
        <v>649</v>
      </c>
      <c r="WFG315" s="415">
        <v>26.47</v>
      </c>
      <c r="WFH315" s="418" t="s">
        <v>759</v>
      </c>
      <c r="WFI315" s="417" t="s">
        <v>263</v>
      </c>
      <c r="WFJ315" s="414" t="s">
        <v>649</v>
      </c>
      <c r="WFK315" s="415">
        <v>26.47</v>
      </c>
      <c r="WFL315" s="418" t="s">
        <v>759</v>
      </c>
      <c r="WFM315" s="417" t="s">
        <v>263</v>
      </c>
      <c r="WFN315" s="414" t="s">
        <v>649</v>
      </c>
      <c r="WFO315" s="415">
        <v>26.47</v>
      </c>
      <c r="WFP315" s="418" t="s">
        <v>759</v>
      </c>
      <c r="WFQ315" s="417" t="s">
        <v>263</v>
      </c>
      <c r="WFR315" s="414" t="s">
        <v>649</v>
      </c>
      <c r="WFS315" s="415">
        <v>26.47</v>
      </c>
      <c r="WFT315" s="418" t="s">
        <v>759</v>
      </c>
      <c r="WFU315" s="417" t="s">
        <v>263</v>
      </c>
      <c r="WFV315" s="414" t="s">
        <v>649</v>
      </c>
      <c r="WFW315" s="415">
        <v>26.47</v>
      </c>
      <c r="WFX315" s="418" t="s">
        <v>759</v>
      </c>
      <c r="WFY315" s="417" t="s">
        <v>263</v>
      </c>
      <c r="WFZ315" s="414" t="s">
        <v>649</v>
      </c>
      <c r="WGA315" s="415">
        <v>26.47</v>
      </c>
      <c r="WGB315" s="418" t="s">
        <v>759</v>
      </c>
      <c r="WGC315" s="417" t="s">
        <v>263</v>
      </c>
      <c r="WGD315" s="414" t="s">
        <v>649</v>
      </c>
      <c r="WGE315" s="415">
        <v>26.47</v>
      </c>
      <c r="WGF315" s="418" t="s">
        <v>759</v>
      </c>
      <c r="WGG315" s="417" t="s">
        <v>263</v>
      </c>
      <c r="WGH315" s="414" t="s">
        <v>649</v>
      </c>
      <c r="WGI315" s="415">
        <v>26.47</v>
      </c>
      <c r="WGJ315" s="418" t="s">
        <v>759</v>
      </c>
      <c r="WGK315" s="417" t="s">
        <v>263</v>
      </c>
      <c r="WGL315" s="414" t="s">
        <v>649</v>
      </c>
      <c r="WGM315" s="415">
        <v>26.47</v>
      </c>
      <c r="WGN315" s="418" t="s">
        <v>759</v>
      </c>
      <c r="WGO315" s="417" t="s">
        <v>263</v>
      </c>
      <c r="WGP315" s="414" t="s">
        <v>649</v>
      </c>
      <c r="WGQ315" s="415">
        <v>26.47</v>
      </c>
      <c r="WGR315" s="418" t="s">
        <v>759</v>
      </c>
      <c r="WGS315" s="417" t="s">
        <v>263</v>
      </c>
      <c r="WGT315" s="414" t="s">
        <v>649</v>
      </c>
      <c r="WGU315" s="415">
        <v>26.47</v>
      </c>
      <c r="WGV315" s="418" t="s">
        <v>759</v>
      </c>
      <c r="WGW315" s="417" t="s">
        <v>263</v>
      </c>
      <c r="WGX315" s="414" t="s">
        <v>649</v>
      </c>
      <c r="WGY315" s="415">
        <v>26.47</v>
      </c>
      <c r="WGZ315" s="418" t="s">
        <v>759</v>
      </c>
      <c r="WHA315" s="417" t="s">
        <v>263</v>
      </c>
      <c r="WHB315" s="414" t="s">
        <v>649</v>
      </c>
      <c r="WHC315" s="415">
        <v>26.47</v>
      </c>
      <c r="WHD315" s="418" t="s">
        <v>759</v>
      </c>
      <c r="WHE315" s="417" t="s">
        <v>263</v>
      </c>
      <c r="WHF315" s="414" t="s">
        <v>649</v>
      </c>
      <c r="WHG315" s="415">
        <v>26.47</v>
      </c>
      <c r="WHH315" s="418" t="s">
        <v>759</v>
      </c>
      <c r="WHI315" s="417" t="s">
        <v>263</v>
      </c>
      <c r="WHJ315" s="414" t="s">
        <v>649</v>
      </c>
      <c r="WHK315" s="415">
        <v>26.47</v>
      </c>
      <c r="WHL315" s="418" t="s">
        <v>759</v>
      </c>
      <c r="WHM315" s="417" t="s">
        <v>263</v>
      </c>
      <c r="WHN315" s="414" t="s">
        <v>649</v>
      </c>
      <c r="WHO315" s="415">
        <v>26.47</v>
      </c>
      <c r="WHP315" s="418" t="s">
        <v>759</v>
      </c>
      <c r="WHQ315" s="417" t="s">
        <v>263</v>
      </c>
      <c r="WHR315" s="414" t="s">
        <v>649</v>
      </c>
      <c r="WHS315" s="415">
        <v>26.47</v>
      </c>
      <c r="WHT315" s="418" t="s">
        <v>759</v>
      </c>
      <c r="WHU315" s="417" t="s">
        <v>263</v>
      </c>
      <c r="WHV315" s="414" t="s">
        <v>649</v>
      </c>
      <c r="WHW315" s="415">
        <v>26.47</v>
      </c>
      <c r="WHX315" s="418" t="s">
        <v>759</v>
      </c>
      <c r="WHY315" s="417" t="s">
        <v>263</v>
      </c>
      <c r="WHZ315" s="414" t="s">
        <v>649</v>
      </c>
      <c r="WIA315" s="415">
        <v>26.47</v>
      </c>
      <c r="WIB315" s="418" t="s">
        <v>759</v>
      </c>
      <c r="WIC315" s="417" t="s">
        <v>263</v>
      </c>
      <c r="WID315" s="414" t="s">
        <v>649</v>
      </c>
      <c r="WIE315" s="415">
        <v>26.47</v>
      </c>
      <c r="WIF315" s="418" t="s">
        <v>759</v>
      </c>
      <c r="WIG315" s="417" t="s">
        <v>263</v>
      </c>
      <c r="WIH315" s="414" t="s">
        <v>649</v>
      </c>
      <c r="WII315" s="415">
        <v>26.47</v>
      </c>
      <c r="WIJ315" s="418" t="s">
        <v>759</v>
      </c>
      <c r="WIK315" s="417" t="s">
        <v>263</v>
      </c>
      <c r="WIL315" s="414" t="s">
        <v>649</v>
      </c>
      <c r="WIM315" s="415">
        <v>26.47</v>
      </c>
      <c r="WIN315" s="418" t="s">
        <v>759</v>
      </c>
      <c r="WIO315" s="417" t="s">
        <v>263</v>
      </c>
      <c r="WIP315" s="414" t="s">
        <v>649</v>
      </c>
      <c r="WIQ315" s="415">
        <v>26.47</v>
      </c>
      <c r="WIR315" s="418" t="s">
        <v>759</v>
      </c>
      <c r="WIS315" s="417" t="s">
        <v>263</v>
      </c>
      <c r="WIT315" s="414" t="s">
        <v>649</v>
      </c>
      <c r="WIU315" s="415">
        <v>26.47</v>
      </c>
      <c r="WIV315" s="418" t="s">
        <v>759</v>
      </c>
      <c r="WIW315" s="417" t="s">
        <v>263</v>
      </c>
      <c r="WIX315" s="414" t="s">
        <v>649</v>
      </c>
      <c r="WIY315" s="415">
        <v>26.47</v>
      </c>
      <c r="WIZ315" s="418" t="s">
        <v>759</v>
      </c>
      <c r="WJA315" s="417" t="s">
        <v>263</v>
      </c>
      <c r="WJB315" s="414" t="s">
        <v>649</v>
      </c>
      <c r="WJC315" s="415">
        <v>26.47</v>
      </c>
      <c r="WJD315" s="418" t="s">
        <v>759</v>
      </c>
      <c r="WJE315" s="417" t="s">
        <v>263</v>
      </c>
      <c r="WJF315" s="414" t="s">
        <v>649</v>
      </c>
      <c r="WJG315" s="415">
        <v>26.47</v>
      </c>
      <c r="WJH315" s="418" t="s">
        <v>759</v>
      </c>
      <c r="WJI315" s="417" t="s">
        <v>263</v>
      </c>
      <c r="WJJ315" s="414" t="s">
        <v>649</v>
      </c>
      <c r="WJK315" s="415">
        <v>26.47</v>
      </c>
      <c r="WJL315" s="418" t="s">
        <v>759</v>
      </c>
      <c r="WJM315" s="417" t="s">
        <v>263</v>
      </c>
      <c r="WJN315" s="414" t="s">
        <v>649</v>
      </c>
      <c r="WJO315" s="415">
        <v>26.47</v>
      </c>
      <c r="WJP315" s="418" t="s">
        <v>759</v>
      </c>
      <c r="WJQ315" s="417" t="s">
        <v>263</v>
      </c>
      <c r="WJR315" s="414" t="s">
        <v>649</v>
      </c>
      <c r="WJS315" s="415">
        <v>26.47</v>
      </c>
      <c r="WJT315" s="418" t="s">
        <v>759</v>
      </c>
      <c r="WJU315" s="417" t="s">
        <v>263</v>
      </c>
      <c r="WJV315" s="414" t="s">
        <v>649</v>
      </c>
      <c r="WJW315" s="415">
        <v>26.47</v>
      </c>
      <c r="WJX315" s="418" t="s">
        <v>759</v>
      </c>
      <c r="WJY315" s="417" t="s">
        <v>263</v>
      </c>
      <c r="WJZ315" s="414" t="s">
        <v>649</v>
      </c>
      <c r="WKA315" s="415">
        <v>26.47</v>
      </c>
      <c r="WKB315" s="418" t="s">
        <v>759</v>
      </c>
      <c r="WKC315" s="417" t="s">
        <v>263</v>
      </c>
      <c r="WKD315" s="414" t="s">
        <v>649</v>
      </c>
      <c r="WKE315" s="415">
        <v>26.47</v>
      </c>
      <c r="WKF315" s="418" t="s">
        <v>759</v>
      </c>
      <c r="WKG315" s="417" t="s">
        <v>263</v>
      </c>
      <c r="WKH315" s="414" t="s">
        <v>649</v>
      </c>
      <c r="WKI315" s="415">
        <v>26.47</v>
      </c>
      <c r="WKJ315" s="418" t="s">
        <v>759</v>
      </c>
      <c r="WKK315" s="417" t="s">
        <v>263</v>
      </c>
      <c r="WKL315" s="414" t="s">
        <v>649</v>
      </c>
      <c r="WKM315" s="415">
        <v>26.47</v>
      </c>
      <c r="WKN315" s="418" t="s">
        <v>759</v>
      </c>
      <c r="WKO315" s="417" t="s">
        <v>263</v>
      </c>
      <c r="WKP315" s="414" t="s">
        <v>649</v>
      </c>
      <c r="WKQ315" s="415">
        <v>26.47</v>
      </c>
      <c r="WKR315" s="418" t="s">
        <v>759</v>
      </c>
      <c r="WKS315" s="417" t="s">
        <v>263</v>
      </c>
      <c r="WKT315" s="414" t="s">
        <v>649</v>
      </c>
      <c r="WKU315" s="415">
        <v>26.47</v>
      </c>
      <c r="WKV315" s="418" t="s">
        <v>759</v>
      </c>
      <c r="WKW315" s="417" t="s">
        <v>263</v>
      </c>
      <c r="WKX315" s="414" t="s">
        <v>649</v>
      </c>
      <c r="WKY315" s="415">
        <v>26.47</v>
      </c>
      <c r="WKZ315" s="418" t="s">
        <v>759</v>
      </c>
      <c r="WLA315" s="417" t="s">
        <v>263</v>
      </c>
      <c r="WLB315" s="414" t="s">
        <v>649</v>
      </c>
      <c r="WLC315" s="415">
        <v>26.47</v>
      </c>
      <c r="WLD315" s="418" t="s">
        <v>759</v>
      </c>
      <c r="WLE315" s="417" t="s">
        <v>263</v>
      </c>
      <c r="WLF315" s="414" t="s">
        <v>649</v>
      </c>
      <c r="WLG315" s="415">
        <v>26.47</v>
      </c>
      <c r="WLH315" s="418" t="s">
        <v>759</v>
      </c>
      <c r="WLI315" s="417" t="s">
        <v>263</v>
      </c>
      <c r="WLJ315" s="414" t="s">
        <v>649</v>
      </c>
      <c r="WLK315" s="415">
        <v>26.47</v>
      </c>
      <c r="WLL315" s="418" t="s">
        <v>759</v>
      </c>
      <c r="WLM315" s="417" t="s">
        <v>263</v>
      </c>
      <c r="WLN315" s="414" t="s">
        <v>649</v>
      </c>
      <c r="WLO315" s="415">
        <v>26.47</v>
      </c>
      <c r="WLP315" s="418" t="s">
        <v>759</v>
      </c>
      <c r="WLQ315" s="417" t="s">
        <v>263</v>
      </c>
      <c r="WLR315" s="414" t="s">
        <v>649</v>
      </c>
      <c r="WLS315" s="415">
        <v>26.47</v>
      </c>
      <c r="WLT315" s="418" t="s">
        <v>759</v>
      </c>
      <c r="WLU315" s="417" t="s">
        <v>263</v>
      </c>
      <c r="WLV315" s="414" t="s">
        <v>649</v>
      </c>
      <c r="WLW315" s="415">
        <v>26.47</v>
      </c>
      <c r="WLX315" s="418" t="s">
        <v>759</v>
      </c>
      <c r="WLY315" s="417" t="s">
        <v>263</v>
      </c>
      <c r="WLZ315" s="414" t="s">
        <v>649</v>
      </c>
      <c r="WMA315" s="415">
        <v>26.47</v>
      </c>
      <c r="WMB315" s="418" t="s">
        <v>759</v>
      </c>
      <c r="WMC315" s="417" t="s">
        <v>263</v>
      </c>
      <c r="WMD315" s="414" t="s">
        <v>649</v>
      </c>
      <c r="WME315" s="415">
        <v>26.47</v>
      </c>
      <c r="WMF315" s="418" t="s">
        <v>759</v>
      </c>
      <c r="WMG315" s="417" t="s">
        <v>263</v>
      </c>
      <c r="WMH315" s="414" t="s">
        <v>649</v>
      </c>
      <c r="WMI315" s="415">
        <v>26.47</v>
      </c>
      <c r="WMJ315" s="418" t="s">
        <v>759</v>
      </c>
      <c r="WMK315" s="417" t="s">
        <v>263</v>
      </c>
      <c r="WML315" s="414" t="s">
        <v>649</v>
      </c>
      <c r="WMM315" s="415">
        <v>26.47</v>
      </c>
      <c r="WMN315" s="418" t="s">
        <v>759</v>
      </c>
      <c r="WMO315" s="417" t="s">
        <v>263</v>
      </c>
      <c r="WMP315" s="414" t="s">
        <v>649</v>
      </c>
      <c r="WMQ315" s="415">
        <v>26.47</v>
      </c>
      <c r="WMR315" s="418" t="s">
        <v>759</v>
      </c>
      <c r="WMS315" s="417" t="s">
        <v>263</v>
      </c>
      <c r="WMT315" s="414" t="s">
        <v>649</v>
      </c>
      <c r="WMU315" s="415">
        <v>26.47</v>
      </c>
      <c r="WMV315" s="418" t="s">
        <v>759</v>
      </c>
      <c r="WMW315" s="417" t="s">
        <v>263</v>
      </c>
      <c r="WMX315" s="414" t="s">
        <v>649</v>
      </c>
      <c r="WMY315" s="415">
        <v>26.47</v>
      </c>
      <c r="WMZ315" s="418" t="s">
        <v>759</v>
      </c>
      <c r="WNA315" s="417" t="s">
        <v>263</v>
      </c>
      <c r="WNB315" s="414" t="s">
        <v>649</v>
      </c>
      <c r="WNC315" s="415">
        <v>26.47</v>
      </c>
      <c r="WND315" s="418" t="s">
        <v>759</v>
      </c>
      <c r="WNE315" s="417" t="s">
        <v>263</v>
      </c>
      <c r="WNF315" s="414" t="s">
        <v>649</v>
      </c>
      <c r="WNG315" s="415">
        <v>26.47</v>
      </c>
      <c r="WNH315" s="418" t="s">
        <v>759</v>
      </c>
      <c r="WNI315" s="417" t="s">
        <v>263</v>
      </c>
      <c r="WNJ315" s="414" t="s">
        <v>649</v>
      </c>
      <c r="WNK315" s="415">
        <v>26.47</v>
      </c>
      <c r="WNL315" s="418" t="s">
        <v>759</v>
      </c>
      <c r="WNM315" s="417" t="s">
        <v>263</v>
      </c>
      <c r="WNN315" s="414" t="s">
        <v>649</v>
      </c>
      <c r="WNO315" s="415">
        <v>26.47</v>
      </c>
      <c r="WNP315" s="418" t="s">
        <v>759</v>
      </c>
      <c r="WNQ315" s="417" t="s">
        <v>263</v>
      </c>
      <c r="WNR315" s="414" t="s">
        <v>649</v>
      </c>
      <c r="WNS315" s="415">
        <v>26.47</v>
      </c>
      <c r="WNT315" s="418" t="s">
        <v>759</v>
      </c>
      <c r="WNU315" s="417" t="s">
        <v>263</v>
      </c>
      <c r="WNV315" s="414" t="s">
        <v>649</v>
      </c>
      <c r="WNW315" s="415">
        <v>26.47</v>
      </c>
      <c r="WNX315" s="418" t="s">
        <v>759</v>
      </c>
      <c r="WNY315" s="417" t="s">
        <v>263</v>
      </c>
      <c r="WNZ315" s="414" t="s">
        <v>649</v>
      </c>
      <c r="WOA315" s="415">
        <v>26.47</v>
      </c>
      <c r="WOB315" s="418" t="s">
        <v>759</v>
      </c>
      <c r="WOC315" s="417" t="s">
        <v>263</v>
      </c>
      <c r="WOD315" s="414" t="s">
        <v>649</v>
      </c>
      <c r="WOE315" s="415">
        <v>26.47</v>
      </c>
      <c r="WOF315" s="418" t="s">
        <v>759</v>
      </c>
      <c r="WOG315" s="417" t="s">
        <v>263</v>
      </c>
      <c r="WOH315" s="414" t="s">
        <v>649</v>
      </c>
      <c r="WOI315" s="415">
        <v>26.47</v>
      </c>
      <c r="WOJ315" s="418" t="s">
        <v>759</v>
      </c>
      <c r="WOK315" s="417" t="s">
        <v>263</v>
      </c>
      <c r="WOL315" s="414" t="s">
        <v>649</v>
      </c>
      <c r="WOM315" s="415">
        <v>26.47</v>
      </c>
      <c r="WON315" s="418" t="s">
        <v>759</v>
      </c>
      <c r="WOO315" s="417" t="s">
        <v>263</v>
      </c>
      <c r="WOP315" s="414" t="s">
        <v>649</v>
      </c>
      <c r="WOQ315" s="415">
        <v>26.47</v>
      </c>
      <c r="WOR315" s="418" t="s">
        <v>759</v>
      </c>
      <c r="WOS315" s="417" t="s">
        <v>263</v>
      </c>
      <c r="WOT315" s="414" t="s">
        <v>649</v>
      </c>
      <c r="WOU315" s="415">
        <v>26.47</v>
      </c>
      <c r="WOV315" s="418" t="s">
        <v>759</v>
      </c>
      <c r="WOW315" s="417" t="s">
        <v>263</v>
      </c>
      <c r="WOX315" s="414" t="s">
        <v>649</v>
      </c>
      <c r="WOY315" s="415">
        <v>26.47</v>
      </c>
      <c r="WOZ315" s="418" t="s">
        <v>759</v>
      </c>
      <c r="WPA315" s="417" t="s">
        <v>263</v>
      </c>
      <c r="WPB315" s="414" t="s">
        <v>649</v>
      </c>
      <c r="WPC315" s="415">
        <v>26.47</v>
      </c>
      <c r="WPD315" s="418" t="s">
        <v>759</v>
      </c>
      <c r="WPE315" s="417" t="s">
        <v>263</v>
      </c>
      <c r="WPF315" s="414" t="s">
        <v>649</v>
      </c>
      <c r="WPG315" s="415">
        <v>26.47</v>
      </c>
      <c r="WPH315" s="418" t="s">
        <v>759</v>
      </c>
      <c r="WPI315" s="417" t="s">
        <v>263</v>
      </c>
      <c r="WPJ315" s="414" t="s">
        <v>649</v>
      </c>
      <c r="WPK315" s="415">
        <v>26.47</v>
      </c>
      <c r="WPL315" s="418" t="s">
        <v>759</v>
      </c>
      <c r="WPM315" s="417" t="s">
        <v>263</v>
      </c>
      <c r="WPN315" s="414" t="s">
        <v>649</v>
      </c>
      <c r="WPO315" s="415">
        <v>26.47</v>
      </c>
      <c r="WPP315" s="418" t="s">
        <v>759</v>
      </c>
      <c r="WPQ315" s="417" t="s">
        <v>263</v>
      </c>
      <c r="WPR315" s="414" t="s">
        <v>649</v>
      </c>
      <c r="WPS315" s="415">
        <v>26.47</v>
      </c>
      <c r="WPT315" s="418" t="s">
        <v>759</v>
      </c>
      <c r="WPU315" s="417" t="s">
        <v>263</v>
      </c>
      <c r="WPV315" s="414" t="s">
        <v>649</v>
      </c>
      <c r="WPW315" s="415">
        <v>26.47</v>
      </c>
      <c r="WPX315" s="418" t="s">
        <v>759</v>
      </c>
      <c r="WPY315" s="417" t="s">
        <v>263</v>
      </c>
      <c r="WPZ315" s="414" t="s">
        <v>649</v>
      </c>
      <c r="WQA315" s="415">
        <v>26.47</v>
      </c>
      <c r="WQB315" s="418" t="s">
        <v>759</v>
      </c>
      <c r="WQC315" s="417" t="s">
        <v>263</v>
      </c>
      <c r="WQD315" s="414" t="s">
        <v>649</v>
      </c>
      <c r="WQE315" s="415">
        <v>26.47</v>
      </c>
      <c r="WQF315" s="418" t="s">
        <v>759</v>
      </c>
      <c r="WQG315" s="417" t="s">
        <v>263</v>
      </c>
      <c r="WQH315" s="414" t="s">
        <v>649</v>
      </c>
      <c r="WQI315" s="415">
        <v>26.47</v>
      </c>
      <c r="WQJ315" s="418" t="s">
        <v>759</v>
      </c>
      <c r="WQK315" s="417" t="s">
        <v>263</v>
      </c>
      <c r="WQL315" s="414" t="s">
        <v>649</v>
      </c>
      <c r="WQM315" s="415">
        <v>26.47</v>
      </c>
      <c r="WQN315" s="418" t="s">
        <v>759</v>
      </c>
      <c r="WQO315" s="417" t="s">
        <v>263</v>
      </c>
      <c r="WQP315" s="414" t="s">
        <v>649</v>
      </c>
      <c r="WQQ315" s="415">
        <v>26.47</v>
      </c>
      <c r="WQR315" s="418" t="s">
        <v>759</v>
      </c>
      <c r="WQS315" s="417" t="s">
        <v>263</v>
      </c>
      <c r="WQT315" s="414" t="s">
        <v>649</v>
      </c>
      <c r="WQU315" s="415">
        <v>26.47</v>
      </c>
      <c r="WQV315" s="418" t="s">
        <v>759</v>
      </c>
      <c r="WQW315" s="417" t="s">
        <v>263</v>
      </c>
      <c r="WQX315" s="414" t="s">
        <v>649</v>
      </c>
      <c r="WQY315" s="415">
        <v>26.47</v>
      </c>
      <c r="WQZ315" s="418" t="s">
        <v>759</v>
      </c>
      <c r="WRA315" s="417" t="s">
        <v>263</v>
      </c>
      <c r="WRB315" s="414" t="s">
        <v>649</v>
      </c>
      <c r="WRC315" s="415">
        <v>26.47</v>
      </c>
      <c r="WRD315" s="418" t="s">
        <v>759</v>
      </c>
      <c r="WRE315" s="417" t="s">
        <v>263</v>
      </c>
      <c r="WRF315" s="414" t="s">
        <v>649</v>
      </c>
      <c r="WRG315" s="415">
        <v>26.47</v>
      </c>
      <c r="WRH315" s="418" t="s">
        <v>759</v>
      </c>
      <c r="WRI315" s="417" t="s">
        <v>263</v>
      </c>
      <c r="WRJ315" s="414" t="s">
        <v>649</v>
      </c>
      <c r="WRK315" s="415">
        <v>26.47</v>
      </c>
      <c r="WRL315" s="418" t="s">
        <v>759</v>
      </c>
      <c r="WRM315" s="417" t="s">
        <v>263</v>
      </c>
      <c r="WRN315" s="414" t="s">
        <v>649</v>
      </c>
      <c r="WRO315" s="415">
        <v>26.47</v>
      </c>
      <c r="WRP315" s="418" t="s">
        <v>759</v>
      </c>
      <c r="WRQ315" s="417" t="s">
        <v>263</v>
      </c>
      <c r="WRR315" s="414" t="s">
        <v>649</v>
      </c>
      <c r="WRS315" s="415">
        <v>26.47</v>
      </c>
      <c r="WRT315" s="418" t="s">
        <v>759</v>
      </c>
      <c r="WRU315" s="417" t="s">
        <v>263</v>
      </c>
      <c r="WRV315" s="414" t="s">
        <v>649</v>
      </c>
      <c r="WRW315" s="415">
        <v>26.47</v>
      </c>
      <c r="WRX315" s="418" t="s">
        <v>759</v>
      </c>
      <c r="WRY315" s="417" t="s">
        <v>263</v>
      </c>
      <c r="WRZ315" s="414" t="s">
        <v>649</v>
      </c>
      <c r="WSA315" s="415">
        <v>26.47</v>
      </c>
      <c r="WSB315" s="418" t="s">
        <v>759</v>
      </c>
      <c r="WSC315" s="417" t="s">
        <v>263</v>
      </c>
      <c r="WSD315" s="414" t="s">
        <v>649</v>
      </c>
      <c r="WSE315" s="415">
        <v>26.47</v>
      </c>
      <c r="WSF315" s="418" t="s">
        <v>759</v>
      </c>
      <c r="WSG315" s="417" t="s">
        <v>263</v>
      </c>
      <c r="WSH315" s="414" t="s">
        <v>649</v>
      </c>
      <c r="WSI315" s="415">
        <v>26.47</v>
      </c>
      <c r="WSJ315" s="418" t="s">
        <v>759</v>
      </c>
      <c r="WSK315" s="417" t="s">
        <v>263</v>
      </c>
      <c r="WSL315" s="414" t="s">
        <v>649</v>
      </c>
      <c r="WSM315" s="415">
        <v>26.47</v>
      </c>
      <c r="WSN315" s="418" t="s">
        <v>759</v>
      </c>
      <c r="WSO315" s="417" t="s">
        <v>263</v>
      </c>
      <c r="WSP315" s="414" t="s">
        <v>649</v>
      </c>
      <c r="WSQ315" s="415">
        <v>26.47</v>
      </c>
      <c r="WSR315" s="418" t="s">
        <v>759</v>
      </c>
      <c r="WSS315" s="417" t="s">
        <v>263</v>
      </c>
      <c r="WST315" s="414" t="s">
        <v>649</v>
      </c>
      <c r="WSU315" s="415">
        <v>26.47</v>
      </c>
      <c r="WSV315" s="418" t="s">
        <v>759</v>
      </c>
      <c r="WSW315" s="417" t="s">
        <v>263</v>
      </c>
      <c r="WSX315" s="414" t="s">
        <v>649</v>
      </c>
      <c r="WSY315" s="415">
        <v>26.47</v>
      </c>
      <c r="WSZ315" s="418" t="s">
        <v>759</v>
      </c>
      <c r="WTA315" s="417" t="s">
        <v>263</v>
      </c>
      <c r="WTB315" s="414" t="s">
        <v>649</v>
      </c>
      <c r="WTC315" s="415">
        <v>26.47</v>
      </c>
      <c r="WTD315" s="418" t="s">
        <v>759</v>
      </c>
      <c r="WTE315" s="417" t="s">
        <v>263</v>
      </c>
      <c r="WTF315" s="414" t="s">
        <v>649</v>
      </c>
      <c r="WTG315" s="415">
        <v>26.47</v>
      </c>
      <c r="WTH315" s="418" t="s">
        <v>759</v>
      </c>
      <c r="WTI315" s="417" t="s">
        <v>263</v>
      </c>
      <c r="WTJ315" s="414" t="s">
        <v>649</v>
      </c>
      <c r="WTK315" s="415">
        <v>26.47</v>
      </c>
      <c r="WTL315" s="418" t="s">
        <v>759</v>
      </c>
      <c r="WTM315" s="417" t="s">
        <v>263</v>
      </c>
      <c r="WTN315" s="414" t="s">
        <v>649</v>
      </c>
      <c r="WTO315" s="415">
        <v>26.47</v>
      </c>
      <c r="WTP315" s="418" t="s">
        <v>759</v>
      </c>
      <c r="WTQ315" s="417" t="s">
        <v>263</v>
      </c>
      <c r="WTR315" s="414" t="s">
        <v>649</v>
      </c>
      <c r="WTS315" s="415">
        <v>26.47</v>
      </c>
      <c r="WTT315" s="418" t="s">
        <v>759</v>
      </c>
      <c r="WTU315" s="417" t="s">
        <v>263</v>
      </c>
      <c r="WTV315" s="414" t="s">
        <v>649</v>
      </c>
      <c r="WTW315" s="415">
        <v>26.47</v>
      </c>
      <c r="WTX315" s="418" t="s">
        <v>759</v>
      </c>
      <c r="WTY315" s="417" t="s">
        <v>263</v>
      </c>
      <c r="WTZ315" s="414" t="s">
        <v>649</v>
      </c>
      <c r="WUA315" s="415">
        <v>26.47</v>
      </c>
      <c r="WUB315" s="418" t="s">
        <v>759</v>
      </c>
      <c r="WUC315" s="417" t="s">
        <v>263</v>
      </c>
      <c r="WUD315" s="414" t="s">
        <v>649</v>
      </c>
      <c r="WUE315" s="415">
        <v>26.47</v>
      </c>
      <c r="WUF315" s="418" t="s">
        <v>759</v>
      </c>
      <c r="WUG315" s="417" t="s">
        <v>263</v>
      </c>
      <c r="WUH315" s="414" t="s">
        <v>649</v>
      </c>
      <c r="WUI315" s="415">
        <v>26.47</v>
      </c>
      <c r="WUJ315" s="418" t="s">
        <v>759</v>
      </c>
      <c r="WUK315" s="417" t="s">
        <v>263</v>
      </c>
      <c r="WUL315" s="414" t="s">
        <v>649</v>
      </c>
      <c r="WUM315" s="415">
        <v>26.47</v>
      </c>
      <c r="WUN315" s="418" t="s">
        <v>759</v>
      </c>
      <c r="WUO315" s="417" t="s">
        <v>263</v>
      </c>
      <c r="WUP315" s="414" t="s">
        <v>649</v>
      </c>
      <c r="WUQ315" s="415">
        <v>26.47</v>
      </c>
      <c r="WUR315" s="418" t="s">
        <v>759</v>
      </c>
      <c r="WUS315" s="417" t="s">
        <v>263</v>
      </c>
      <c r="WUT315" s="414" t="s">
        <v>649</v>
      </c>
      <c r="WUU315" s="415">
        <v>26.47</v>
      </c>
      <c r="WUV315" s="418" t="s">
        <v>759</v>
      </c>
      <c r="WUW315" s="417" t="s">
        <v>263</v>
      </c>
      <c r="WUX315" s="414" t="s">
        <v>649</v>
      </c>
      <c r="WUY315" s="415">
        <v>26.47</v>
      </c>
      <c r="WUZ315" s="418" t="s">
        <v>759</v>
      </c>
      <c r="WVA315" s="417" t="s">
        <v>263</v>
      </c>
      <c r="WVB315" s="414" t="s">
        <v>649</v>
      </c>
      <c r="WVC315" s="415">
        <v>26.47</v>
      </c>
      <c r="WVD315" s="418" t="s">
        <v>759</v>
      </c>
      <c r="WVE315" s="417" t="s">
        <v>263</v>
      </c>
      <c r="WVF315" s="414" t="s">
        <v>649</v>
      </c>
      <c r="WVG315" s="415">
        <v>26.47</v>
      </c>
      <c r="WVH315" s="418" t="s">
        <v>759</v>
      </c>
      <c r="WVI315" s="417" t="s">
        <v>263</v>
      </c>
      <c r="WVJ315" s="414" t="s">
        <v>649</v>
      </c>
      <c r="WVK315" s="415">
        <v>26.47</v>
      </c>
      <c r="WVL315" s="418" t="s">
        <v>759</v>
      </c>
      <c r="WVM315" s="417" t="s">
        <v>263</v>
      </c>
      <c r="WVN315" s="414" t="s">
        <v>649</v>
      </c>
      <c r="WVO315" s="415">
        <v>26.47</v>
      </c>
      <c r="WVP315" s="418" t="s">
        <v>759</v>
      </c>
      <c r="WVQ315" s="417" t="s">
        <v>263</v>
      </c>
      <c r="WVR315" s="414" t="s">
        <v>649</v>
      </c>
      <c r="WVS315" s="415">
        <v>26.47</v>
      </c>
      <c r="WVT315" s="418" t="s">
        <v>759</v>
      </c>
      <c r="WVU315" s="417" t="s">
        <v>263</v>
      </c>
      <c r="WVV315" s="414" t="s">
        <v>649</v>
      </c>
      <c r="WVW315" s="415">
        <v>26.47</v>
      </c>
      <c r="WVX315" s="418" t="s">
        <v>759</v>
      </c>
      <c r="WVY315" s="417" t="s">
        <v>263</v>
      </c>
      <c r="WVZ315" s="414" t="s">
        <v>649</v>
      </c>
      <c r="WWA315" s="415">
        <v>26.47</v>
      </c>
      <c r="WWB315" s="418" t="s">
        <v>759</v>
      </c>
      <c r="WWC315" s="417" t="s">
        <v>263</v>
      </c>
      <c r="WWD315" s="414" t="s">
        <v>649</v>
      </c>
      <c r="WWE315" s="415">
        <v>26.47</v>
      </c>
      <c r="WWF315" s="418" t="s">
        <v>759</v>
      </c>
      <c r="WWG315" s="417" t="s">
        <v>263</v>
      </c>
      <c r="WWH315" s="414" t="s">
        <v>649</v>
      </c>
      <c r="WWI315" s="415">
        <v>26.47</v>
      </c>
      <c r="WWJ315" s="418" t="s">
        <v>759</v>
      </c>
      <c r="WWK315" s="417" t="s">
        <v>263</v>
      </c>
      <c r="WWL315" s="414" t="s">
        <v>649</v>
      </c>
      <c r="WWM315" s="415">
        <v>26.47</v>
      </c>
      <c r="WWN315" s="418" t="s">
        <v>759</v>
      </c>
      <c r="WWO315" s="417" t="s">
        <v>263</v>
      </c>
      <c r="WWP315" s="414" t="s">
        <v>649</v>
      </c>
      <c r="WWQ315" s="415">
        <v>26.47</v>
      </c>
      <c r="WWR315" s="418" t="s">
        <v>759</v>
      </c>
      <c r="WWS315" s="417" t="s">
        <v>263</v>
      </c>
      <c r="WWT315" s="414" t="s">
        <v>649</v>
      </c>
      <c r="WWU315" s="415">
        <v>26.47</v>
      </c>
      <c r="WWV315" s="418" t="s">
        <v>759</v>
      </c>
      <c r="WWW315" s="417" t="s">
        <v>263</v>
      </c>
      <c r="WWX315" s="414" t="s">
        <v>649</v>
      </c>
      <c r="WWY315" s="415">
        <v>26.47</v>
      </c>
      <c r="WWZ315" s="418" t="s">
        <v>759</v>
      </c>
      <c r="WXA315" s="417" t="s">
        <v>263</v>
      </c>
      <c r="WXB315" s="414" t="s">
        <v>649</v>
      </c>
      <c r="WXC315" s="415">
        <v>26.47</v>
      </c>
      <c r="WXD315" s="418" t="s">
        <v>759</v>
      </c>
      <c r="WXE315" s="417" t="s">
        <v>263</v>
      </c>
      <c r="WXF315" s="414" t="s">
        <v>649</v>
      </c>
      <c r="WXG315" s="415">
        <v>26.47</v>
      </c>
      <c r="WXH315" s="418" t="s">
        <v>759</v>
      </c>
      <c r="WXI315" s="417" t="s">
        <v>263</v>
      </c>
      <c r="WXJ315" s="414" t="s">
        <v>649</v>
      </c>
      <c r="WXK315" s="415">
        <v>26.47</v>
      </c>
      <c r="WXL315" s="418" t="s">
        <v>759</v>
      </c>
      <c r="WXM315" s="417" t="s">
        <v>263</v>
      </c>
      <c r="WXN315" s="414" t="s">
        <v>649</v>
      </c>
      <c r="WXO315" s="415">
        <v>26.47</v>
      </c>
      <c r="WXP315" s="418" t="s">
        <v>759</v>
      </c>
      <c r="WXQ315" s="417" t="s">
        <v>263</v>
      </c>
      <c r="WXR315" s="414" t="s">
        <v>649</v>
      </c>
      <c r="WXS315" s="415">
        <v>26.47</v>
      </c>
      <c r="WXT315" s="418" t="s">
        <v>759</v>
      </c>
      <c r="WXU315" s="417" t="s">
        <v>263</v>
      </c>
      <c r="WXV315" s="414" t="s">
        <v>649</v>
      </c>
      <c r="WXW315" s="415">
        <v>26.47</v>
      </c>
      <c r="WXX315" s="418" t="s">
        <v>759</v>
      </c>
      <c r="WXY315" s="417" t="s">
        <v>263</v>
      </c>
      <c r="WXZ315" s="414" t="s">
        <v>649</v>
      </c>
      <c r="WYA315" s="415">
        <v>26.47</v>
      </c>
      <c r="WYB315" s="418" t="s">
        <v>759</v>
      </c>
      <c r="WYC315" s="417" t="s">
        <v>263</v>
      </c>
      <c r="WYD315" s="414" t="s">
        <v>649</v>
      </c>
      <c r="WYE315" s="415">
        <v>26.47</v>
      </c>
      <c r="WYF315" s="418" t="s">
        <v>759</v>
      </c>
      <c r="WYG315" s="417" t="s">
        <v>263</v>
      </c>
      <c r="WYH315" s="414" t="s">
        <v>649</v>
      </c>
      <c r="WYI315" s="415">
        <v>26.47</v>
      </c>
      <c r="WYJ315" s="418" t="s">
        <v>759</v>
      </c>
      <c r="WYK315" s="417" t="s">
        <v>263</v>
      </c>
      <c r="WYL315" s="414" t="s">
        <v>649</v>
      </c>
      <c r="WYM315" s="415">
        <v>26.47</v>
      </c>
      <c r="WYN315" s="418" t="s">
        <v>759</v>
      </c>
      <c r="WYO315" s="417" t="s">
        <v>263</v>
      </c>
      <c r="WYP315" s="414" t="s">
        <v>649</v>
      </c>
      <c r="WYQ315" s="415">
        <v>26.47</v>
      </c>
      <c r="WYR315" s="418" t="s">
        <v>759</v>
      </c>
      <c r="WYS315" s="417" t="s">
        <v>263</v>
      </c>
      <c r="WYT315" s="414" t="s">
        <v>649</v>
      </c>
      <c r="WYU315" s="415">
        <v>26.47</v>
      </c>
      <c r="WYV315" s="418" t="s">
        <v>759</v>
      </c>
      <c r="WYW315" s="417" t="s">
        <v>263</v>
      </c>
      <c r="WYX315" s="414" t="s">
        <v>649</v>
      </c>
      <c r="WYY315" s="415">
        <v>26.47</v>
      </c>
      <c r="WYZ315" s="418" t="s">
        <v>759</v>
      </c>
      <c r="WZA315" s="417" t="s">
        <v>263</v>
      </c>
      <c r="WZB315" s="414" t="s">
        <v>649</v>
      </c>
      <c r="WZC315" s="415">
        <v>26.47</v>
      </c>
      <c r="WZD315" s="418" t="s">
        <v>759</v>
      </c>
      <c r="WZE315" s="417" t="s">
        <v>263</v>
      </c>
      <c r="WZF315" s="414" t="s">
        <v>649</v>
      </c>
      <c r="WZG315" s="415">
        <v>26.47</v>
      </c>
      <c r="WZH315" s="418" t="s">
        <v>759</v>
      </c>
      <c r="WZI315" s="417" t="s">
        <v>263</v>
      </c>
      <c r="WZJ315" s="414" t="s">
        <v>649</v>
      </c>
      <c r="WZK315" s="415">
        <v>26.47</v>
      </c>
      <c r="WZL315" s="418" t="s">
        <v>759</v>
      </c>
      <c r="WZM315" s="417" t="s">
        <v>263</v>
      </c>
      <c r="WZN315" s="414" t="s">
        <v>649</v>
      </c>
      <c r="WZO315" s="415">
        <v>26.47</v>
      </c>
      <c r="WZP315" s="418" t="s">
        <v>759</v>
      </c>
      <c r="WZQ315" s="417" t="s">
        <v>263</v>
      </c>
      <c r="WZR315" s="414" t="s">
        <v>649</v>
      </c>
      <c r="WZS315" s="415">
        <v>26.47</v>
      </c>
      <c r="WZT315" s="418" t="s">
        <v>759</v>
      </c>
      <c r="WZU315" s="417" t="s">
        <v>263</v>
      </c>
      <c r="WZV315" s="414" t="s">
        <v>649</v>
      </c>
      <c r="WZW315" s="415">
        <v>26.47</v>
      </c>
      <c r="WZX315" s="418" t="s">
        <v>759</v>
      </c>
      <c r="WZY315" s="417" t="s">
        <v>263</v>
      </c>
      <c r="WZZ315" s="414" t="s">
        <v>649</v>
      </c>
      <c r="XAA315" s="415">
        <v>26.47</v>
      </c>
      <c r="XAB315" s="418" t="s">
        <v>759</v>
      </c>
      <c r="XAC315" s="417" t="s">
        <v>263</v>
      </c>
      <c r="XAD315" s="414" t="s">
        <v>649</v>
      </c>
      <c r="XAE315" s="415">
        <v>26.47</v>
      </c>
      <c r="XAF315" s="418" t="s">
        <v>759</v>
      </c>
      <c r="XAG315" s="417" t="s">
        <v>263</v>
      </c>
      <c r="XAH315" s="414" t="s">
        <v>649</v>
      </c>
      <c r="XAI315" s="415">
        <v>26.47</v>
      </c>
      <c r="XAJ315" s="418" t="s">
        <v>759</v>
      </c>
      <c r="XAK315" s="417" t="s">
        <v>263</v>
      </c>
      <c r="XAL315" s="414" t="s">
        <v>649</v>
      </c>
      <c r="XAM315" s="415">
        <v>26.47</v>
      </c>
      <c r="XAN315" s="418" t="s">
        <v>759</v>
      </c>
      <c r="XAO315" s="417" t="s">
        <v>263</v>
      </c>
      <c r="XAP315" s="414" t="s">
        <v>649</v>
      </c>
      <c r="XAQ315" s="415">
        <v>26.47</v>
      </c>
      <c r="XAR315" s="418" t="s">
        <v>759</v>
      </c>
      <c r="XAS315" s="417" t="s">
        <v>263</v>
      </c>
      <c r="XAT315" s="414" t="s">
        <v>649</v>
      </c>
      <c r="XAU315" s="415">
        <v>26.47</v>
      </c>
      <c r="XAV315" s="418" t="s">
        <v>759</v>
      </c>
      <c r="XAW315" s="417" t="s">
        <v>263</v>
      </c>
      <c r="XAX315" s="414" t="s">
        <v>649</v>
      </c>
      <c r="XAY315" s="415">
        <v>26.47</v>
      </c>
      <c r="XAZ315" s="418" t="s">
        <v>759</v>
      </c>
      <c r="XBA315" s="417" t="s">
        <v>263</v>
      </c>
      <c r="XBB315" s="414" t="s">
        <v>649</v>
      </c>
      <c r="XBC315" s="415">
        <v>26.47</v>
      </c>
      <c r="XBD315" s="418" t="s">
        <v>759</v>
      </c>
      <c r="XBE315" s="417" t="s">
        <v>263</v>
      </c>
      <c r="XBF315" s="414" t="s">
        <v>649</v>
      </c>
      <c r="XBG315" s="415">
        <v>26.47</v>
      </c>
      <c r="XBH315" s="418" t="s">
        <v>759</v>
      </c>
      <c r="XBI315" s="417" t="s">
        <v>263</v>
      </c>
      <c r="XBJ315" s="414" t="s">
        <v>649</v>
      </c>
      <c r="XBK315" s="415">
        <v>26.47</v>
      </c>
      <c r="XBL315" s="418" t="s">
        <v>759</v>
      </c>
      <c r="XBM315" s="417" t="s">
        <v>263</v>
      </c>
      <c r="XBN315" s="414" t="s">
        <v>649</v>
      </c>
      <c r="XBO315" s="415">
        <v>26.47</v>
      </c>
      <c r="XBP315" s="418" t="s">
        <v>759</v>
      </c>
      <c r="XBQ315" s="417" t="s">
        <v>263</v>
      </c>
      <c r="XBR315" s="414" t="s">
        <v>649</v>
      </c>
      <c r="XBS315" s="415">
        <v>26.47</v>
      </c>
      <c r="XBT315" s="418" t="s">
        <v>759</v>
      </c>
      <c r="XBU315" s="417" t="s">
        <v>263</v>
      </c>
      <c r="XBV315" s="414" t="s">
        <v>649</v>
      </c>
      <c r="XBW315" s="415">
        <v>26.47</v>
      </c>
      <c r="XBX315" s="418" t="s">
        <v>759</v>
      </c>
      <c r="XBY315" s="417" t="s">
        <v>263</v>
      </c>
      <c r="XBZ315" s="414" t="s">
        <v>649</v>
      </c>
      <c r="XCA315" s="415">
        <v>26.47</v>
      </c>
      <c r="XCB315" s="418" t="s">
        <v>759</v>
      </c>
      <c r="XCC315" s="417" t="s">
        <v>263</v>
      </c>
      <c r="XCD315" s="414" t="s">
        <v>649</v>
      </c>
      <c r="XCE315" s="415">
        <v>26.47</v>
      </c>
      <c r="XCF315" s="418" t="s">
        <v>759</v>
      </c>
      <c r="XCG315" s="417" t="s">
        <v>263</v>
      </c>
      <c r="XCH315" s="414" t="s">
        <v>649</v>
      </c>
      <c r="XCI315" s="415">
        <v>26.47</v>
      </c>
      <c r="XCJ315" s="418" t="s">
        <v>759</v>
      </c>
      <c r="XCK315" s="417" t="s">
        <v>263</v>
      </c>
      <c r="XCL315" s="414" t="s">
        <v>649</v>
      </c>
      <c r="XCM315" s="415">
        <v>26.47</v>
      </c>
      <c r="XCN315" s="418" t="s">
        <v>759</v>
      </c>
      <c r="XCO315" s="417" t="s">
        <v>263</v>
      </c>
      <c r="XCP315" s="414" t="s">
        <v>649</v>
      </c>
      <c r="XCQ315" s="415">
        <v>26.47</v>
      </c>
      <c r="XCR315" s="418" t="s">
        <v>759</v>
      </c>
      <c r="XCS315" s="417" t="s">
        <v>263</v>
      </c>
      <c r="XCT315" s="414" t="s">
        <v>649</v>
      </c>
      <c r="XCU315" s="415">
        <v>26.47</v>
      </c>
      <c r="XCV315" s="418" t="s">
        <v>759</v>
      </c>
      <c r="XCW315" s="417" t="s">
        <v>263</v>
      </c>
      <c r="XCX315" s="414" t="s">
        <v>649</v>
      </c>
      <c r="XCY315" s="415">
        <v>26.47</v>
      </c>
      <c r="XCZ315" s="418" t="s">
        <v>759</v>
      </c>
      <c r="XDA315" s="417" t="s">
        <v>263</v>
      </c>
      <c r="XDB315" s="414" t="s">
        <v>649</v>
      </c>
      <c r="XDC315" s="415">
        <v>26.47</v>
      </c>
      <c r="XDD315" s="418" t="s">
        <v>759</v>
      </c>
      <c r="XDE315" s="417" t="s">
        <v>263</v>
      </c>
      <c r="XDF315" s="414" t="s">
        <v>649</v>
      </c>
      <c r="XDG315" s="415">
        <v>26.47</v>
      </c>
      <c r="XDH315" s="418" t="s">
        <v>759</v>
      </c>
      <c r="XDI315" s="417" t="s">
        <v>263</v>
      </c>
      <c r="XDJ315" s="414" t="s">
        <v>649</v>
      </c>
      <c r="XDK315" s="415">
        <v>26.47</v>
      </c>
      <c r="XDL315" s="418" t="s">
        <v>759</v>
      </c>
      <c r="XDM315" s="417" t="s">
        <v>263</v>
      </c>
      <c r="XDN315" s="414" t="s">
        <v>649</v>
      </c>
      <c r="XDO315" s="415">
        <v>26.47</v>
      </c>
      <c r="XDP315" s="418" t="s">
        <v>759</v>
      </c>
      <c r="XDQ315" s="417" t="s">
        <v>263</v>
      </c>
      <c r="XDR315" s="414" t="s">
        <v>649</v>
      </c>
      <c r="XDS315" s="415">
        <v>26.47</v>
      </c>
      <c r="XDT315" s="418" t="s">
        <v>759</v>
      </c>
      <c r="XDU315" s="417" t="s">
        <v>263</v>
      </c>
      <c r="XDV315" s="414" t="s">
        <v>649</v>
      </c>
      <c r="XDW315" s="415">
        <v>26.47</v>
      </c>
      <c r="XDX315" s="418" t="s">
        <v>759</v>
      </c>
      <c r="XDY315" s="417" t="s">
        <v>263</v>
      </c>
      <c r="XDZ315" s="414" t="s">
        <v>649</v>
      </c>
      <c r="XEA315" s="415">
        <v>26.47</v>
      </c>
      <c r="XEB315" s="418" t="s">
        <v>759</v>
      </c>
      <c r="XEC315" s="417" t="s">
        <v>263</v>
      </c>
      <c r="XED315" s="414" t="s">
        <v>649</v>
      </c>
      <c r="XEE315" s="415">
        <v>26.47</v>
      </c>
      <c r="XEF315" s="418" t="s">
        <v>759</v>
      </c>
      <c r="XEG315" s="417" t="s">
        <v>263</v>
      </c>
      <c r="XEH315" s="414" t="s">
        <v>649</v>
      </c>
      <c r="XEI315" s="415">
        <v>26.47</v>
      </c>
      <c r="XEJ315" s="418" t="s">
        <v>759</v>
      </c>
      <c r="XEK315" s="417" t="s">
        <v>263</v>
      </c>
      <c r="XEL315" s="414" t="s">
        <v>649</v>
      </c>
      <c r="XEM315" s="415">
        <v>26.47</v>
      </c>
      <c r="XEN315" s="418" t="s">
        <v>759</v>
      </c>
      <c r="XEO315" s="417" t="s">
        <v>263</v>
      </c>
      <c r="XEP315" s="414" t="s">
        <v>649</v>
      </c>
      <c r="XEQ315" s="415">
        <v>26.47</v>
      </c>
      <c r="XER315" s="418" t="s">
        <v>759</v>
      </c>
      <c r="XES315" s="417" t="s">
        <v>263</v>
      </c>
      <c r="XET315" s="414" t="s">
        <v>649</v>
      </c>
      <c r="XEU315" s="415">
        <v>26.47</v>
      </c>
      <c r="XEV315" s="418" t="s">
        <v>759</v>
      </c>
      <c r="XEW315" s="417" t="s">
        <v>263</v>
      </c>
      <c r="XEX315" s="414" t="s">
        <v>649</v>
      </c>
      <c r="XEY315" s="415">
        <v>26.47</v>
      </c>
      <c r="XEZ315" s="418" t="s">
        <v>759</v>
      </c>
      <c r="XFA315" s="417" t="s">
        <v>263</v>
      </c>
      <c r="XFB315" s="414" t="s">
        <v>649</v>
      </c>
      <c r="XFC315" s="415">
        <v>26.47</v>
      </c>
    </row>
    <row r="316" spans="5:16383" ht="25.5" customHeight="1" x14ac:dyDescent="0.25">
      <c r="E316" s="417"/>
      <c r="F316" s="414"/>
      <c r="G316" s="415"/>
      <c r="H316" s="418"/>
      <c r="I316" s="417"/>
      <c r="J316" s="414"/>
      <c r="K316" s="415"/>
      <c r="L316" s="418"/>
      <c r="M316" s="417"/>
      <c r="N316" s="414"/>
      <c r="O316" s="415"/>
      <c r="P316" s="418"/>
      <c r="Q316" s="417"/>
      <c r="R316" s="414"/>
      <c r="S316" s="415"/>
      <c r="T316" s="418"/>
      <c r="U316" s="417"/>
      <c r="V316" s="414"/>
      <c r="W316" s="415"/>
      <c r="X316" s="418"/>
      <c r="Y316" s="417"/>
      <c r="Z316" s="414"/>
      <c r="AA316" s="415"/>
      <c r="AB316" s="418"/>
      <c r="AC316" s="417"/>
      <c r="AD316" s="414"/>
      <c r="AE316" s="415"/>
      <c r="AF316" s="418"/>
      <c r="AG316" s="417"/>
      <c r="AH316" s="414"/>
      <c r="AI316" s="415"/>
      <c r="AJ316" s="418"/>
      <c r="AK316" s="417"/>
      <c r="AL316" s="414"/>
      <c r="AM316" s="415"/>
      <c r="AN316" s="418"/>
      <c r="AO316" s="417"/>
      <c r="AP316" s="414"/>
      <c r="AQ316" s="415"/>
      <c r="AR316" s="418"/>
      <c r="AS316" s="417"/>
      <c r="AT316" s="414"/>
      <c r="AU316" s="415"/>
      <c r="AV316" s="418"/>
      <c r="AW316" s="417"/>
      <c r="AX316" s="414"/>
      <c r="AY316" s="415"/>
      <c r="AZ316" s="418"/>
      <c r="BA316" s="417"/>
      <c r="BB316" s="414"/>
      <c r="BC316" s="415"/>
      <c r="BD316" s="418"/>
      <c r="BE316" s="417"/>
      <c r="BF316" s="414"/>
      <c r="BG316" s="415"/>
      <c r="BH316" s="418"/>
      <c r="BI316" s="417"/>
      <c r="BJ316" s="414"/>
      <c r="BK316" s="415"/>
      <c r="BL316" s="418"/>
      <c r="BM316" s="417"/>
      <c r="BN316" s="414"/>
      <c r="BO316" s="415"/>
      <c r="BP316" s="418"/>
      <c r="BQ316" s="417"/>
      <c r="BR316" s="414"/>
      <c r="BS316" s="415">
        <v>18</v>
      </c>
      <c r="BT316" s="418" t="s">
        <v>764</v>
      </c>
      <c r="BU316" s="417" t="s">
        <v>760</v>
      </c>
      <c r="BV316" s="414" t="s">
        <v>61</v>
      </c>
      <c r="BW316" s="415">
        <v>18</v>
      </c>
      <c r="BX316" s="418" t="s">
        <v>764</v>
      </c>
      <c r="BY316" s="417" t="s">
        <v>760</v>
      </c>
      <c r="BZ316" s="414" t="s">
        <v>61</v>
      </c>
      <c r="CA316" s="415">
        <v>18</v>
      </c>
      <c r="CB316" s="418" t="s">
        <v>764</v>
      </c>
      <c r="CC316" s="417" t="s">
        <v>760</v>
      </c>
      <c r="CD316" s="414" t="s">
        <v>61</v>
      </c>
      <c r="CE316" s="415">
        <v>18</v>
      </c>
      <c r="CF316" s="418" t="s">
        <v>764</v>
      </c>
      <c r="CG316" s="417" t="s">
        <v>760</v>
      </c>
      <c r="CH316" s="414" t="s">
        <v>61</v>
      </c>
      <c r="CI316" s="415">
        <v>18</v>
      </c>
      <c r="CJ316" s="418" t="s">
        <v>764</v>
      </c>
      <c r="CK316" s="417" t="s">
        <v>760</v>
      </c>
      <c r="CL316" s="414" t="s">
        <v>61</v>
      </c>
      <c r="CM316" s="415">
        <v>18</v>
      </c>
      <c r="CN316" s="418" t="s">
        <v>764</v>
      </c>
      <c r="CO316" s="417" t="s">
        <v>760</v>
      </c>
      <c r="CP316" s="414" t="s">
        <v>61</v>
      </c>
      <c r="CQ316" s="415">
        <v>18</v>
      </c>
      <c r="CR316" s="418" t="s">
        <v>764</v>
      </c>
      <c r="CS316" s="417" t="s">
        <v>760</v>
      </c>
      <c r="CT316" s="414" t="s">
        <v>61</v>
      </c>
      <c r="CU316" s="415">
        <v>18</v>
      </c>
      <c r="CV316" s="418" t="s">
        <v>764</v>
      </c>
      <c r="CW316" s="417" t="s">
        <v>760</v>
      </c>
      <c r="CX316" s="414" t="s">
        <v>61</v>
      </c>
      <c r="CY316" s="415">
        <v>18</v>
      </c>
      <c r="CZ316" s="418" t="s">
        <v>764</v>
      </c>
      <c r="DA316" s="417" t="s">
        <v>760</v>
      </c>
      <c r="DB316" s="414" t="s">
        <v>61</v>
      </c>
      <c r="DC316" s="415">
        <v>18</v>
      </c>
      <c r="DD316" s="418" t="s">
        <v>764</v>
      </c>
      <c r="DE316" s="417" t="s">
        <v>760</v>
      </c>
      <c r="DF316" s="414" t="s">
        <v>61</v>
      </c>
      <c r="DG316" s="415">
        <v>18</v>
      </c>
      <c r="DH316" s="418" t="s">
        <v>764</v>
      </c>
      <c r="DI316" s="417" t="s">
        <v>760</v>
      </c>
      <c r="DJ316" s="414" t="s">
        <v>61</v>
      </c>
      <c r="DK316" s="415">
        <v>18</v>
      </c>
      <c r="DL316" s="418" t="s">
        <v>764</v>
      </c>
      <c r="DM316" s="417" t="s">
        <v>760</v>
      </c>
      <c r="DN316" s="414" t="s">
        <v>61</v>
      </c>
      <c r="DO316" s="415">
        <v>18</v>
      </c>
      <c r="DP316" s="418" t="s">
        <v>764</v>
      </c>
      <c r="DQ316" s="417" t="s">
        <v>760</v>
      </c>
      <c r="DR316" s="414" t="s">
        <v>61</v>
      </c>
      <c r="DS316" s="415">
        <v>18</v>
      </c>
      <c r="DT316" s="418" t="s">
        <v>764</v>
      </c>
      <c r="DU316" s="417" t="s">
        <v>760</v>
      </c>
      <c r="DV316" s="414" t="s">
        <v>61</v>
      </c>
      <c r="DW316" s="415">
        <v>18</v>
      </c>
      <c r="DX316" s="418" t="s">
        <v>764</v>
      </c>
      <c r="DY316" s="417" t="s">
        <v>760</v>
      </c>
      <c r="DZ316" s="414" t="s">
        <v>61</v>
      </c>
      <c r="EA316" s="415">
        <v>18</v>
      </c>
      <c r="EB316" s="418" t="s">
        <v>764</v>
      </c>
      <c r="EC316" s="417" t="s">
        <v>760</v>
      </c>
      <c r="ED316" s="414" t="s">
        <v>61</v>
      </c>
      <c r="EE316" s="415">
        <v>18</v>
      </c>
      <c r="EF316" s="418" t="s">
        <v>764</v>
      </c>
      <c r="EG316" s="417" t="s">
        <v>760</v>
      </c>
      <c r="EH316" s="414" t="s">
        <v>61</v>
      </c>
      <c r="EI316" s="415">
        <v>18</v>
      </c>
      <c r="EJ316" s="418" t="s">
        <v>764</v>
      </c>
      <c r="EK316" s="417" t="s">
        <v>760</v>
      </c>
      <c r="EL316" s="414" t="s">
        <v>61</v>
      </c>
      <c r="EM316" s="415">
        <v>18</v>
      </c>
      <c r="EN316" s="418" t="s">
        <v>764</v>
      </c>
      <c r="EO316" s="417" t="s">
        <v>760</v>
      </c>
      <c r="EP316" s="414" t="s">
        <v>61</v>
      </c>
      <c r="EQ316" s="415">
        <v>18</v>
      </c>
      <c r="ER316" s="418" t="s">
        <v>764</v>
      </c>
      <c r="ES316" s="417" t="s">
        <v>760</v>
      </c>
      <c r="ET316" s="414" t="s">
        <v>61</v>
      </c>
      <c r="EU316" s="415">
        <v>18</v>
      </c>
      <c r="EV316" s="418" t="s">
        <v>764</v>
      </c>
      <c r="EW316" s="417" t="s">
        <v>760</v>
      </c>
      <c r="EX316" s="414" t="s">
        <v>61</v>
      </c>
      <c r="EY316" s="415">
        <v>18</v>
      </c>
      <c r="EZ316" s="418" t="s">
        <v>764</v>
      </c>
      <c r="FA316" s="417" t="s">
        <v>760</v>
      </c>
      <c r="FB316" s="414" t="s">
        <v>61</v>
      </c>
      <c r="FC316" s="415">
        <v>18</v>
      </c>
      <c r="FD316" s="418" t="s">
        <v>764</v>
      </c>
      <c r="FE316" s="417" t="s">
        <v>760</v>
      </c>
      <c r="FF316" s="414" t="s">
        <v>61</v>
      </c>
      <c r="FG316" s="415">
        <v>18</v>
      </c>
      <c r="FH316" s="418" t="s">
        <v>764</v>
      </c>
      <c r="FI316" s="417" t="s">
        <v>760</v>
      </c>
      <c r="FJ316" s="414" t="s">
        <v>61</v>
      </c>
      <c r="FK316" s="415">
        <v>18</v>
      </c>
      <c r="FL316" s="418" t="s">
        <v>764</v>
      </c>
      <c r="FM316" s="417" t="s">
        <v>760</v>
      </c>
      <c r="FN316" s="414" t="s">
        <v>61</v>
      </c>
      <c r="FO316" s="415">
        <v>18</v>
      </c>
      <c r="FP316" s="418" t="s">
        <v>764</v>
      </c>
      <c r="FQ316" s="417" t="s">
        <v>760</v>
      </c>
      <c r="FR316" s="414" t="s">
        <v>61</v>
      </c>
      <c r="FS316" s="415">
        <v>18</v>
      </c>
      <c r="FT316" s="418" t="s">
        <v>764</v>
      </c>
      <c r="FU316" s="417" t="s">
        <v>760</v>
      </c>
      <c r="FV316" s="414" t="s">
        <v>61</v>
      </c>
      <c r="FW316" s="415">
        <v>18</v>
      </c>
      <c r="FX316" s="418" t="s">
        <v>764</v>
      </c>
      <c r="FY316" s="417" t="s">
        <v>760</v>
      </c>
      <c r="FZ316" s="414" t="s">
        <v>61</v>
      </c>
      <c r="GA316" s="415">
        <v>18</v>
      </c>
      <c r="GB316" s="418" t="s">
        <v>764</v>
      </c>
      <c r="GC316" s="417" t="s">
        <v>760</v>
      </c>
      <c r="GD316" s="414" t="s">
        <v>61</v>
      </c>
      <c r="GE316" s="415">
        <v>18</v>
      </c>
      <c r="GF316" s="418" t="s">
        <v>764</v>
      </c>
      <c r="GG316" s="417" t="s">
        <v>760</v>
      </c>
      <c r="GH316" s="414" t="s">
        <v>61</v>
      </c>
      <c r="GI316" s="415">
        <v>18</v>
      </c>
      <c r="GJ316" s="418" t="s">
        <v>764</v>
      </c>
      <c r="GK316" s="417" t="s">
        <v>760</v>
      </c>
      <c r="GL316" s="414" t="s">
        <v>61</v>
      </c>
      <c r="GM316" s="415">
        <v>18</v>
      </c>
      <c r="GN316" s="418" t="s">
        <v>764</v>
      </c>
      <c r="GO316" s="417" t="s">
        <v>760</v>
      </c>
      <c r="GP316" s="414" t="s">
        <v>61</v>
      </c>
      <c r="GQ316" s="415">
        <v>18</v>
      </c>
      <c r="GR316" s="418" t="s">
        <v>764</v>
      </c>
      <c r="GS316" s="417" t="s">
        <v>760</v>
      </c>
      <c r="GT316" s="414" t="s">
        <v>61</v>
      </c>
      <c r="GU316" s="415">
        <v>18</v>
      </c>
      <c r="GV316" s="418" t="s">
        <v>764</v>
      </c>
      <c r="GW316" s="417" t="s">
        <v>760</v>
      </c>
      <c r="GX316" s="414" t="s">
        <v>61</v>
      </c>
      <c r="GY316" s="415">
        <v>18</v>
      </c>
      <c r="GZ316" s="418" t="s">
        <v>764</v>
      </c>
      <c r="HA316" s="417" t="s">
        <v>760</v>
      </c>
      <c r="HB316" s="414" t="s">
        <v>61</v>
      </c>
      <c r="HC316" s="415">
        <v>18</v>
      </c>
      <c r="HD316" s="418" t="s">
        <v>764</v>
      </c>
      <c r="HE316" s="417" t="s">
        <v>760</v>
      </c>
      <c r="HF316" s="414" t="s">
        <v>61</v>
      </c>
      <c r="HG316" s="415">
        <v>18</v>
      </c>
      <c r="HH316" s="418" t="s">
        <v>764</v>
      </c>
      <c r="HI316" s="417" t="s">
        <v>760</v>
      </c>
      <c r="HJ316" s="414" t="s">
        <v>61</v>
      </c>
      <c r="HK316" s="415">
        <v>18</v>
      </c>
      <c r="HL316" s="418" t="s">
        <v>764</v>
      </c>
      <c r="HM316" s="417" t="s">
        <v>760</v>
      </c>
      <c r="HN316" s="414" t="s">
        <v>61</v>
      </c>
      <c r="HO316" s="415">
        <v>18</v>
      </c>
      <c r="HP316" s="418" t="s">
        <v>764</v>
      </c>
      <c r="HQ316" s="417" t="s">
        <v>760</v>
      </c>
      <c r="HR316" s="414" t="s">
        <v>61</v>
      </c>
      <c r="HS316" s="415">
        <v>18</v>
      </c>
      <c r="HT316" s="418" t="s">
        <v>764</v>
      </c>
      <c r="HU316" s="417" t="s">
        <v>760</v>
      </c>
      <c r="HV316" s="414" t="s">
        <v>61</v>
      </c>
      <c r="HW316" s="415">
        <v>18</v>
      </c>
      <c r="HX316" s="418" t="s">
        <v>764</v>
      </c>
      <c r="HY316" s="417" t="s">
        <v>760</v>
      </c>
      <c r="HZ316" s="414" t="s">
        <v>61</v>
      </c>
      <c r="IA316" s="415">
        <v>18</v>
      </c>
      <c r="IB316" s="418" t="s">
        <v>764</v>
      </c>
      <c r="IC316" s="417" t="s">
        <v>760</v>
      </c>
      <c r="ID316" s="414" t="s">
        <v>61</v>
      </c>
      <c r="IE316" s="415">
        <v>18</v>
      </c>
      <c r="IF316" s="418" t="s">
        <v>764</v>
      </c>
      <c r="IG316" s="417" t="s">
        <v>760</v>
      </c>
      <c r="IH316" s="414" t="s">
        <v>61</v>
      </c>
      <c r="II316" s="415">
        <v>18</v>
      </c>
      <c r="IJ316" s="418" t="s">
        <v>764</v>
      </c>
      <c r="IK316" s="417" t="s">
        <v>760</v>
      </c>
      <c r="IL316" s="414" t="s">
        <v>61</v>
      </c>
      <c r="IM316" s="415">
        <v>18</v>
      </c>
      <c r="IN316" s="418" t="s">
        <v>764</v>
      </c>
      <c r="IO316" s="417" t="s">
        <v>760</v>
      </c>
      <c r="IP316" s="414" t="s">
        <v>61</v>
      </c>
      <c r="IQ316" s="415">
        <v>18</v>
      </c>
      <c r="IR316" s="418" t="s">
        <v>764</v>
      </c>
      <c r="IS316" s="417" t="s">
        <v>760</v>
      </c>
      <c r="IT316" s="414" t="s">
        <v>61</v>
      </c>
      <c r="IU316" s="415">
        <v>18</v>
      </c>
      <c r="IV316" s="418" t="s">
        <v>764</v>
      </c>
      <c r="IW316" s="417" t="s">
        <v>760</v>
      </c>
      <c r="IX316" s="414" t="s">
        <v>61</v>
      </c>
      <c r="IY316" s="415">
        <v>18</v>
      </c>
      <c r="IZ316" s="418" t="s">
        <v>764</v>
      </c>
      <c r="JA316" s="417" t="s">
        <v>760</v>
      </c>
      <c r="JB316" s="414" t="s">
        <v>61</v>
      </c>
      <c r="JC316" s="415">
        <v>18</v>
      </c>
      <c r="JD316" s="418" t="s">
        <v>764</v>
      </c>
      <c r="JE316" s="417" t="s">
        <v>760</v>
      </c>
      <c r="JF316" s="414" t="s">
        <v>61</v>
      </c>
      <c r="JG316" s="415">
        <v>18</v>
      </c>
      <c r="JH316" s="418" t="s">
        <v>764</v>
      </c>
      <c r="JI316" s="417" t="s">
        <v>760</v>
      </c>
      <c r="JJ316" s="414" t="s">
        <v>61</v>
      </c>
      <c r="JK316" s="415">
        <v>18</v>
      </c>
      <c r="JL316" s="418" t="s">
        <v>764</v>
      </c>
      <c r="JM316" s="417" t="s">
        <v>760</v>
      </c>
      <c r="JN316" s="414" t="s">
        <v>61</v>
      </c>
      <c r="JO316" s="415">
        <v>18</v>
      </c>
      <c r="JP316" s="418" t="s">
        <v>764</v>
      </c>
      <c r="JQ316" s="417" t="s">
        <v>760</v>
      </c>
      <c r="JR316" s="414" t="s">
        <v>61</v>
      </c>
      <c r="JS316" s="415">
        <v>18</v>
      </c>
      <c r="JT316" s="418" t="s">
        <v>764</v>
      </c>
      <c r="JU316" s="417" t="s">
        <v>760</v>
      </c>
      <c r="JV316" s="414" t="s">
        <v>61</v>
      </c>
      <c r="JW316" s="415">
        <v>18</v>
      </c>
      <c r="JX316" s="418" t="s">
        <v>764</v>
      </c>
      <c r="JY316" s="417" t="s">
        <v>760</v>
      </c>
      <c r="JZ316" s="414" t="s">
        <v>61</v>
      </c>
      <c r="KA316" s="415">
        <v>18</v>
      </c>
      <c r="KB316" s="418" t="s">
        <v>764</v>
      </c>
      <c r="KC316" s="417" t="s">
        <v>760</v>
      </c>
      <c r="KD316" s="414" t="s">
        <v>61</v>
      </c>
      <c r="KE316" s="415">
        <v>18</v>
      </c>
      <c r="KF316" s="418" t="s">
        <v>764</v>
      </c>
      <c r="KG316" s="417" t="s">
        <v>760</v>
      </c>
      <c r="KH316" s="414" t="s">
        <v>61</v>
      </c>
      <c r="KI316" s="415">
        <v>18</v>
      </c>
      <c r="KJ316" s="418" t="s">
        <v>764</v>
      </c>
      <c r="KK316" s="417" t="s">
        <v>760</v>
      </c>
      <c r="KL316" s="414" t="s">
        <v>61</v>
      </c>
      <c r="KM316" s="415">
        <v>18</v>
      </c>
      <c r="KN316" s="418" t="s">
        <v>764</v>
      </c>
      <c r="KO316" s="417" t="s">
        <v>760</v>
      </c>
      <c r="KP316" s="414" t="s">
        <v>61</v>
      </c>
      <c r="KQ316" s="415">
        <v>18</v>
      </c>
      <c r="KR316" s="418" t="s">
        <v>764</v>
      </c>
      <c r="KS316" s="417" t="s">
        <v>760</v>
      </c>
      <c r="KT316" s="414" t="s">
        <v>61</v>
      </c>
      <c r="KU316" s="415">
        <v>18</v>
      </c>
      <c r="KV316" s="418" t="s">
        <v>764</v>
      </c>
      <c r="KW316" s="417" t="s">
        <v>760</v>
      </c>
      <c r="KX316" s="414" t="s">
        <v>61</v>
      </c>
      <c r="KY316" s="415">
        <v>18</v>
      </c>
      <c r="KZ316" s="418" t="s">
        <v>764</v>
      </c>
      <c r="LA316" s="417" t="s">
        <v>760</v>
      </c>
      <c r="LB316" s="414" t="s">
        <v>61</v>
      </c>
      <c r="LC316" s="415">
        <v>18</v>
      </c>
      <c r="LD316" s="418" t="s">
        <v>764</v>
      </c>
      <c r="LE316" s="417" t="s">
        <v>760</v>
      </c>
      <c r="LF316" s="414" t="s">
        <v>61</v>
      </c>
      <c r="LG316" s="415">
        <v>18</v>
      </c>
      <c r="LH316" s="418" t="s">
        <v>764</v>
      </c>
      <c r="LI316" s="417" t="s">
        <v>760</v>
      </c>
      <c r="LJ316" s="414" t="s">
        <v>61</v>
      </c>
      <c r="LK316" s="415">
        <v>18</v>
      </c>
      <c r="LL316" s="418" t="s">
        <v>764</v>
      </c>
      <c r="LM316" s="417" t="s">
        <v>760</v>
      </c>
      <c r="LN316" s="414" t="s">
        <v>61</v>
      </c>
      <c r="LO316" s="415">
        <v>18</v>
      </c>
      <c r="LP316" s="418" t="s">
        <v>764</v>
      </c>
      <c r="LQ316" s="417" t="s">
        <v>760</v>
      </c>
      <c r="LR316" s="414" t="s">
        <v>61</v>
      </c>
      <c r="LS316" s="415">
        <v>18</v>
      </c>
      <c r="LT316" s="418" t="s">
        <v>764</v>
      </c>
      <c r="LU316" s="417" t="s">
        <v>760</v>
      </c>
      <c r="LV316" s="414" t="s">
        <v>61</v>
      </c>
      <c r="LW316" s="415">
        <v>18</v>
      </c>
      <c r="LX316" s="418" t="s">
        <v>764</v>
      </c>
      <c r="LY316" s="417" t="s">
        <v>760</v>
      </c>
      <c r="LZ316" s="414" t="s">
        <v>61</v>
      </c>
      <c r="MA316" s="415">
        <v>18</v>
      </c>
      <c r="MB316" s="418" t="s">
        <v>764</v>
      </c>
      <c r="MC316" s="417" t="s">
        <v>760</v>
      </c>
      <c r="MD316" s="414" t="s">
        <v>61</v>
      </c>
      <c r="ME316" s="415">
        <v>18</v>
      </c>
      <c r="MF316" s="418" t="s">
        <v>764</v>
      </c>
      <c r="MG316" s="417" t="s">
        <v>760</v>
      </c>
      <c r="MH316" s="414" t="s">
        <v>61</v>
      </c>
      <c r="MI316" s="415">
        <v>18</v>
      </c>
      <c r="MJ316" s="418" t="s">
        <v>764</v>
      </c>
      <c r="MK316" s="417" t="s">
        <v>760</v>
      </c>
      <c r="ML316" s="414" t="s">
        <v>61</v>
      </c>
      <c r="MM316" s="415">
        <v>18</v>
      </c>
      <c r="MN316" s="418" t="s">
        <v>764</v>
      </c>
      <c r="MO316" s="417" t="s">
        <v>760</v>
      </c>
      <c r="MP316" s="414" t="s">
        <v>61</v>
      </c>
      <c r="MQ316" s="415">
        <v>18</v>
      </c>
      <c r="MR316" s="418" t="s">
        <v>764</v>
      </c>
      <c r="MS316" s="417" t="s">
        <v>760</v>
      </c>
      <c r="MT316" s="414" t="s">
        <v>61</v>
      </c>
      <c r="MU316" s="415">
        <v>18</v>
      </c>
      <c r="MV316" s="418" t="s">
        <v>764</v>
      </c>
      <c r="MW316" s="417" t="s">
        <v>760</v>
      </c>
      <c r="MX316" s="414" t="s">
        <v>61</v>
      </c>
      <c r="MY316" s="415">
        <v>18</v>
      </c>
      <c r="MZ316" s="418" t="s">
        <v>764</v>
      </c>
      <c r="NA316" s="417" t="s">
        <v>760</v>
      </c>
      <c r="NB316" s="414" t="s">
        <v>61</v>
      </c>
      <c r="NC316" s="415">
        <v>18</v>
      </c>
      <c r="ND316" s="418" t="s">
        <v>764</v>
      </c>
      <c r="NE316" s="417" t="s">
        <v>760</v>
      </c>
      <c r="NF316" s="414" t="s">
        <v>61</v>
      </c>
      <c r="NG316" s="415">
        <v>18</v>
      </c>
      <c r="NH316" s="418" t="s">
        <v>764</v>
      </c>
      <c r="NI316" s="417" t="s">
        <v>760</v>
      </c>
      <c r="NJ316" s="414" t="s">
        <v>61</v>
      </c>
      <c r="NK316" s="415">
        <v>18</v>
      </c>
      <c r="NL316" s="418" t="s">
        <v>764</v>
      </c>
      <c r="NM316" s="417" t="s">
        <v>760</v>
      </c>
      <c r="NN316" s="414" t="s">
        <v>61</v>
      </c>
      <c r="NO316" s="415">
        <v>18</v>
      </c>
      <c r="NP316" s="418" t="s">
        <v>764</v>
      </c>
      <c r="NQ316" s="417" t="s">
        <v>760</v>
      </c>
      <c r="NR316" s="414" t="s">
        <v>61</v>
      </c>
      <c r="NS316" s="415">
        <v>18</v>
      </c>
      <c r="NT316" s="418" t="s">
        <v>764</v>
      </c>
      <c r="NU316" s="417" t="s">
        <v>760</v>
      </c>
      <c r="NV316" s="414" t="s">
        <v>61</v>
      </c>
      <c r="NW316" s="415">
        <v>18</v>
      </c>
      <c r="NX316" s="418" t="s">
        <v>764</v>
      </c>
      <c r="NY316" s="417" t="s">
        <v>760</v>
      </c>
      <c r="NZ316" s="414" t="s">
        <v>61</v>
      </c>
      <c r="OA316" s="415">
        <v>18</v>
      </c>
      <c r="OB316" s="418" t="s">
        <v>764</v>
      </c>
      <c r="OC316" s="417" t="s">
        <v>760</v>
      </c>
      <c r="OD316" s="414" t="s">
        <v>61</v>
      </c>
      <c r="OE316" s="415">
        <v>18</v>
      </c>
      <c r="OF316" s="418" t="s">
        <v>764</v>
      </c>
      <c r="OG316" s="417" t="s">
        <v>760</v>
      </c>
      <c r="OH316" s="414" t="s">
        <v>61</v>
      </c>
      <c r="OI316" s="415">
        <v>18</v>
      </c>
      <c r="OJ316" s="418" t="s">
        <v>764</v>
      </c>
      <c r="OK316" s="417" t="s">
        <v>760</v>
      </c>
      <c r="OL316" s="414" t="s">
        <v>61</v>
      </c>
      <c r="OM316" s="415">
        <v>18</v>
      </c>
      <c r="ON316" s="418" t="s">
        <v>764</v>
      </c>
      <c r="OO316" s="417" t="s">
        <v>760</v>
      </c>
      <c r="OP316" s="414" t="s">
        <v>61</v>
      </c>
      <c r="OQ316" s="415">
        <v>18</v>
      </c>
      <c r="OR316" s="418" t="s">
        <v>764</v>
      </c>
      <c r="OS316" s="417" t="s">
        <v>760</v>
      </c>
      <c r="OT316" s="414" t="s">
        <v>61</v>
      </c>
      <c r="OU316" s="415">
        <v>18</v>
      </c>
      <c r="OV316" s="418" t="s">
        <v>764</v>
      </c>
      <c r="OW316" s="417" t="s">
        <v>760</v>
      </c>
      <c r="OX316" s="414" t="s">
        <v>61</v>
      </c>
      <c r="OY316" s="415">
        <v>18</v>
      </c>
      <c r="OZ316" s="418" t="s">
        <v>764</v>
      </c>
      <c r="PA316" s="417" t="s">
        <v>760</v>
      </c>
      <c r="PB316" s="414" t="s">
        <v>61</v>
      </c>
      <c r="PC316" s="415">
        <v>18</v>
      </c>
      <c r="PD316" s="418" t="s">
        <v>764</v>
      </c>
      <c r="PE316" s="417" t="s">
        <v>760</v>
      </c>
      <c r="PF316" s="414" t="s">
        <v>61</v>
      </c>
      <c r="PG316" s="415">
        <v>18</v>
      </c>
      <c r="PH316" s="418" t="s">
        <v>764</v>
      </c>
      <c r="PI316" s="417" t="s">
        <v>760</v>
      </c>
      <c r="PJ316" s="414" t="s">
        <v>61</v>
      </c>
      <c r="PK316" s="415">
        <v>18</v>
      </c>
      <c r="PL316" s="418" t="s">
        <v>764</v>
      </c>
      <c r="PM316" s="417" t="s">
        <v>760</v>
      </c>
      <c r="PN316" s="414" t="s">
        <v>61</v>
      </c>
      <c r="PO316" s="415">
        <v>18</v>
      </c>
      <c r="PP316" s="418" t="s">
        <v>764</v>
      </c>
      <c r="PQ316" s="417" t="s">
        <v>760</v>
      </c>
      <c r="PR316" s="414" t="s">
        <v>61</v>
      </c>
      <c r="PS316" s="415">
        <v>18</v>
      </c>
      <c r="PT316" s="418" t="s">
        <v>764</v>
      </c>
      <c r="PU316" s="417" t="s">
        <v>760</v>
      </c>
      <c r="PV316" s="414" t="s">
        <v>61</v>
      </c>
      <c r="PW316" s="415">
        <v>18</v>
      </c>
      <c r="PX316" s="418" t="s">
        <v>764</v>
      </c>
      <c r="PY316" s="417" t="s">
        <v>760</v>
      </c>
      <c r="PZ316" s="414" t="s">
        <v>61</v>
      </c>
      <c r="QA316" s="415">
        <v>18</v>
      </c>
      <c r="QB316" s="418" t="s">
        <v>764</v>
      </c>
      <c r="QC316" s="417" t="s">
        <v>760</v>
      </c>
      <c r="QD316" s="414" t="s">
        <v>61</v>
      </c>
      <c r="QE316" s="415">
        <v>18</v>
      </c>
      <c r="QF316" s="418" t="s">
        <v>764</v>
      </c>
      <c r="QG316" s="417" t="s">
        <v>760</v>
      </c>
      <c r="QH316" s="414" t="s">
        <v>61</v>
      </c>
      <c r="QI316" s="415">
        <v>18</v>
      </c>
      <c r="QJ316" s="418" t="s">
        <v>764</v>
      </c>
      <c r="QK316" s="417" t="s">
        <v>760</v>
      </c>
      <c r="QL316" s="414" t="s">
        <v>61</v>
      </c>
      <c r="QM316" s="415">
        <v>18</v>
      </c>
      <c r="QN316" s="418" t="s">
        <v>764</v>
      </c>
      <c r="QO316" s="417" t="s">
        <v>760</v>
      </c>
      <c r="QP316" s="414" t="s">
        <v>61</v>
      </c>
      <c r="QQ316" s="415">
        <v>18</v>
      </c>
      <c r="QR316" s="418" t="s">
        <v>764</v>
      </c>
      <c r="QS316" s="417" t="s">
        <v>760</v>
      </c>
      <c r="QT316" s="414" t="s">
        <v>61</v>
      </c>
      <c r="QU316" s="415">
        <v>18</v>
      </c>
      <c r="QV316" s="418" t="s">
        <v>764</v>
      </c>
      <c r="QW316" s="417" t="s">
        <v>760</v>
      </c>
      <c r="QX316" s="414" t="s">
        <v>61</v>
      </c>
      <c r="QY316" s="415">
        <v>18</v>
      </c>
      <c r="QZ316" s="418" t="s">
        <v>764</v>
      </c>
      <c r="RA316" s="417" t="s">
        <v>760</v>
      </c>
      <c r="RB316" s="414" t="s">
        <v>61</v>
      </c>
      <c r="RC316" s="415">
        <v>18</v>
      </c>
      <c r="RD316" s="418" t="s">
        <v>764</v>
      </c>
      <c r="RE316" s="417" t="s">
        <v>760</v>
      </c>
      <c r="RF316" s="414" t="s">
        <v>61</v>
      </c>
      <c r="RG316" s="415">
        <v>18</v>
      </c>
      <c r="RH316" s="418" t="s">
        <v>764</v>
      </c>
      <c r="RI316" s="417" t="s">
        <v>760</v>
      </c>
      <c r="RJ316" s="414" t="s">
        <v>61</v>
      </c>
      <c r="RK316" s="415">
        <v>18</v>
      </c>
      <c r="RL316" s="418" t="s">
        <v>764</v>
      </c>
      <c r="RM316" s="417" t="s">
        <v>760</v>
      </c>
      <c r="RN316" s="414" t="s">
        <v>61</v>
      </c>
      <c r="RO316" s="415">
        <v>18</v>
      </c>
      <c r="RP316" s="418" t="s">
        <v>764</v>
      </c>
      <c r="RQ316" s="417" t="s">
        <v>760</v>
      </c>
      <c r="RR316" s="414" t="s">
        <v>61</v>
      </c>
      <c r="RS316" s="415">
        <v>18</v>
      </c>
      <c r="RT316" s="418" t="s">
        <v>764</v>
      </c>
      <c r="RU316" s="417" t="s">
        <v>760</v>
      </c>
      <c r="RV316" s="414" t="s">
        <v>61</v>
      </c>
      <c r="RW316" s="415">
        <v>18</v>
      </c>
      <c r="RX316" s="418" t="s">
        <v>764</v>
      </c>
      <c r="RY316" s="417" t="s">
        <v>760</v>
      </c>
      <c r="RZ316" s="414" t="s">
        <v>61</v>
      </c>
      <c r="SA316" s="415">
        <v>18</v>
      </c>
      <c r="SB316" s="418" t="s">
        <v>764</v>
      </c>
      <c r="SC316" s="417" t="s">
        <v>760</v>
      </c>
      <c r="SD316" s="414" t="s">
        <v>61</v>
      </c>
      <c r="SE316" s="415">
        <v>18</v>
      </c>
      <c r="SF316" s="418" t="s">
        <v>764</v>
      </c>
      <c r="SG316" s="417" t="s">
        <v>760</v>
      </c>
      <c r="SH316" s="414" t="s">
        <v>61</v>
      </c>
      <c r="SI316" s="415">
        <v>18</v>
      </c>
      <c r="SJ316" s="418" t="s">
        <v>764</v>
      </c>
      <c r="SK316" s="417" t="s">
        <v>760</v>
      </c>
      <c r="SL316" s="414" t="s">
        <v>61</v>
      </c>
      <c r="SM316" s="415">
        <v>18</v>
      </c>
      <c r="SN316" s="418" t="s">
        <v>764</v>
      </c>
      <c r="SO316" s="417" t="s">
        <v>760</v>
      </c>
      <c r="SP316" s="414" t="s">
        <v>61</v>
      </c>
      <c r="SQ316" s="415">
        <v>18</v>
      </c>
      <c r="SR316" s="418" t="s">
        <v>764</v>
      </c>
      <c r="SS316" s="417" t="s">
        <v>760</v>
      </c>
      <c r="ST316" s="414" t="s">
        <v>61</v>
      </c>
      <c r="SU316" s="415">
        <v>18</v>
      </c>
      <c r="SV316" s="418" t="s">
        <v>764</v>
      </c>
      <c r="SW316" s="417" t="s">
        <v>760</v>
      </c>
      <c r="SX316" s="414" t="s">
        <v>61</v>
      </c>
      <c r="SY316" s="415">
        <v>18</v>
      </c>
      <c r="SZ316" s="418" t="s">
        <v>764</v>
      </c>
      <c r="TA316" s="417" t="s">
        <v>760</v>
      </c>
      <c r="TB316" s="414" t="s">
        <v>61</v>
      </c>
      <c r="TC316" s="415">
        <v>18</v>
      </c>
      <c r="TD316" s="418" t="s">
        <v>764</v>
      </c>
      <c r="TE316" s="417" t="s">
        <v>760</v>
      </c>
      <c r="TF316" s="414" t="s">
        <v>61</v>
      </c>
      <c r="TG316" s="415">
        <v>18</v>
      </c>
      <c r="TH316" s="418" t="s">
        <v>764</v>
      </c>
      <c r="TI316" s="417" t="s">
        <v>760</v>
      </c>
      <c r="TJ316" s="414" t="s">
        <v>61</v>
      </c>
      <c r="TK316" s="415">
        <v>18</v>
      </c>
      <c r="TL316" s="418" t="s">
        <v>764</v>
      </c>
      <c r="TM316" s="417" t="s">
        <v>760</v>
      </c>
      <c r="TN316" s="414" t="s">
        <v>61</v>
      </c>
      <c r="TO316" s="415">
        <v>18</v>
      </c>
      <c r="TP316" s="418" t="s">
        <v>764</v>
      </c>
      <c r="TQ316" s="417" t="s">
        <v>760</v>
      </c>
      <c r="TR316" s="414" t="s">
        <v>61</v>
      </c>
      <c r="TS316" s="415">
        <v>18</v>
      </c>
      <c r="TT316" s="418" t="s">
        <v>764</v>
      </c>
      <c r="TU316" s="417" t="s">
        <v>760</v>
      </c>
      <c r="TV316" s="414" t="s">
        <v>61</v>
      </c>
      <c r="TW316" s="415">
        <v>18</v>
      </c>
      <c r="TX316" s="418" t="s">
        <v>764</v>
      </c>
      <c r="TY316" s="417" t="s">
        <v>760</v>
      </c>
      <c r="TZ316" s="414" t="s">
        <v>61</v>
      </c>
      <c r="UA316" s="415">
        <v>18</v>
      </c>
      <c r="UB316" s="418" t="s">
        <v>764</v>
      </c>
      <c r="UC316" s="417" t="s">
        <v>760</v>
      </c>
      <c r="UD316" s="414" t="s">
        <v>61</v>
      </c>
      <c r="UE316" s="415">
        <v>18</v>
      </c>
      <c r="UF316" s="418" t="s">
        <v>764</v>
      </c>
      <c r="UG316" s="417" t="s">
        <v>760</v>
      </c>
      <c r="UH316" s="414" t="s">
        <v>61</v>
      </c>
      <c r="UI316" s="415">
        <v>18</v>
      </c>
      <c r="UJ316" s="418" t="s">
        <v>764</v>
      </c>
      <c r="UK316" s="417" t="s">
        <v>760</v>
      </c>
      <c r="UL316" s="414" t="s">
        <v>61</v>
      </c>
      <c r="UM316" s="415">
        <v>18</v>
      </c>
      <c r="UN316" s="418" t="s">
        <v>764</v>
      </c>
      <c r="UO316" s="417" t="s">
        <v>760</v>
      </c>
      <c r="UP316" s="414" t="s">
        <v>61</v>
      </c>
      <c r="UQ316" s="415">
        <v>18</v>
      </c>
      <c r="UR316" s="418" t="s">
        <v>764</v>
      </c>
      <c r="US316" s="417" t="s">
        <v>760</v>
      </c>
      <c r="UT316" s="414" t="s">
        <v>61</v>
      </c>
      <c r="UU316" s="415">
        <v>18</v>
      </c>
      <c r="UV316" s="418" t="s">
        <v>764</v>
      </c>
      <c r="UW316" s="417" t="s">
        <v>760</v>
      </c>
      <c r="UX316" s="414" t="s">
        <v>61</v>
      </c>
      <c r="UY316" s="415">
        <v>18</v>
      </c>
      <c r="UZ316" s="418" t="s">
        <v>764</v>
      </c>
      <c r="VA316" s="417" t="s">
        <v>760</v>
      </c>
      <c r="VB316" s="414" t="s">
        <v>61</v>
      </c>
      <c r="VC316" s="415">
        <v>18</v>
      </c>
      <c r="VD316" s="418" t="s">
        <v>764</v>
      </c>
      <c r="VE316" s="417" t="s">
        <v>760</v>
      </c>
      <c r="VF316" s="414" t="s">
        <v>61</v>
      </c>
      <c r="VG316" s="415">
        <v>18</v>
      </c>
      <c r="VH316" s="418" t="s">
        <v>764</v>
      </c>
      <c r="VI316" s="417" t="s">
        <v>760</v>
      </c>
      <c r="VJ316" s="414" t="s">
        <v>61</v>
      </c>
      <c r="VK316" s="415">
        <v>18</v>
      </c>
      <c r="VL316" s="418" t="s">
        <v>764</v>
      </c>
      <c r="VM316" s="417" t="s">
        <v>760</v>
      </c>
      <c r="VN316" s="414" t="s">
        <v>61</v>
      </c>
      <c r="VO316" s="415">
        <v>18</v>
      </c>
      <c r="VP316" s="418" t="s">
        <v>764</v>
      </c>
      <c r="VQ316" s="417" t="s">
        <v>760</v>
      </c>
      <c r="VR316" s="414" t="s">
        <v>61</v>
      </c>
      <c r="VS316" s="415">
        <v>18</v>
      </c>
      <c r="VT316" s="418" t="s">
        <v>764</v>
      </c>
      <c r="VU316" s="417" t="s">
        <v>760</v>
      </c>
      <c r="VV316" s="414" t="s">
        <v>61</v>
      </c>
      <c r="VW316" s="415">
        <v>18</v>
      </c>
      <c r="VX316" s="418" t="s">
        <v>764</v>
      </c>
      <c r="VY316" s="417" t="s">
        <v>760</v>
      </c>
      <c r="VZ316" s="414" t="s">
        <v>61</v>
      </c>
      <c r="WA316" s="415">
        <v>18</v>
      </c>
      <c r="WB316" s="418" t="s">
        <v>764</v>
      </c>
      <c r="WC316" s="417" t="s">
        <v>760</v>
      </c>
      <c r="WD316" s="414" t="s">
        <v>61</v>
      </c>
      <c r="WE316" s="415">
        <v>18</v>
      </c>
      <c r="WF316" s="418" t="s">
        <v>764</v>
      </c>
      <c r="WG316" s="417" t="s">
        <v>760</v>
      </c>
      <c r="WH316" s="414" t="s">
        <v>61</v>
      </c>
      <c r="WI316" s="415">
        <v>18</v>
      </c>
      <c r="WJ316" s="418" t="s">
        <v>764</v>
      </c>
      <c r="WK316" s="417" t="s">
        <v>760</v>
      </c>
      <c r="WL316" s="414" t="s">
        <v>61</v>
      </c>
      <c r="WM316" s="415">
        <v>18</v>
      </c>
      <c r="WN316" s="418" t="s">
        <v>764</v>
      </c>
      <c r="WO316" s="417" t="s">
        <v>760</v>
      </c>
      <c r="WP316" s="414" t="s">
        <v>61</v>
      </c>
      <c r="WQ316" s="415">
        <v>18</v>
      </c>
      <c r="WR316" s="418" t="s">
        <v>764</v>
      </c>
      <c r="WS316" s="417" t="s">
        <v>760</v>
      </c>
      <c r="WT316" s="414" t="s">
        <v>61</v>
      </c>
      <c r="WU316" s="415">
        <v>18</v>
      </c>
      <c r="WV316" s="418" t="s">
        <v>764</v>
      </c>
      <c r="WW316" s="417" t="s">
        <v>760</v>
      </c>
      <c r="WX316" s="414" t="s">
        <v>61</v>
      </c>
      <c r="WY316" s="415">
        <v>18</v>
      </c>
      <c r="WZ316" s="418" t="s">
        <v>764</v>
      </c>
      <c r="XA316" s="417" t="s">
        <v>760</v>
      </c>
      <c r="XB316" s="414" t="s">
        <v>61</v>
      </c>
      <c r="XC316" s="415">
        <v>18</v>
      </c>
      <c r="XD316" s="418" t="s">
        <v>764</v>
      </c>
      <c r="XE316" s="417" t="s">
        <v>760</v>
      </c>
      <c r="XF316" s="414" t="s">
        <v>61</v>
      </c>
      <c r="XG316" s="415">
        <v>18</v>
      </c>
      <c r="XH316" s="418" t="s">
        <v>764</v>
      </c>
      <c r="XI316" s="417" t="s">
        <v>760</v>
      </c>
      <c r="XJ316" s="414" t="s">
        <v>61</v>
      </c>
      <c r="XK316" s="415">
        <v>18</v>
      </c>
      <c r="XL316" s="418" t="s">
        <v>764</v>
      </c>
      <c r="XM316" s="417" t="s">
        <v>760</v>
      </c>
      <c r="XN316" s="414" t="s">
        <v>61</v>
      </c>
      <c r="XO316" s="415">
        <v>18</v>
      </c>
      <c r="XP316" s="418" t="s">
        <v>764</v>
      </c>
      <c r="XQ316" s="417" t="s">
        <v>760</v>
      </c>
      <c r="XR316" s="414" t="s">
        <v>61</v>
      </c>
      <c r="XS316" s="415">
        <v>18</v>
      </c>
      <c r="XT316" s="418" t="s">
        <v>764</v>
      </c>
      <c r="XU316" s="417" t="s">
        <v>760</v>
      </c>
      <c r="XV316" s="414" t="s">
        <v>61</v>
      </c>
      <c r="XW316" s="415">
        <v>18</v>
      </c>
      <c r="XX316" s="418" t="s">
        <v>764</v>
      </c>
      <c r="XY316" s="417" t="s">
        <v>760</v>
      </c>
      <c r="XZ316" s="414" t="s">
        <v>61</v>
      </c>
      <c r="YA316" s="415">
        <v>18</v>
      </c>
      <c r="YB316" s="418" t="s">
        <v>764</v>
      </c>
      <c r="YC316" s="417" t="s">
        <v>760</v>
      </c>
      <c r="YD316" s="414" t="s">
        <v>61</v>
      </c>
      <c r="YE316" s="415">
        <v>18</v>
      </c>
      <c r="YF316" s="418" t="s">
        <v>764</v>
      </c>
      <c r="YG316" s="417" t="s">
        <v>760</v>
      </c>
      <c r="YH316" s="414" t="s">
        <v>61</v>
      </c>
      <c r="YI316" s="415">
        <v>18</v>
      </c>
      <c r="YJ316" s="418" t="s">
        <v>764</v>
      </c>
      <c r="YK316" s="417" t="s">
        <v>760</v>
      </c>
      <c r="YL316" s="414" t="s">
        <v>61</v>
      </c>
      <c r="YM316" s="415">
        <v>18</v>
      </c>
      <c r="YN316" s="418" t="s">
        <v>764</v>
      </c>
      <c r="YO316" s="417" t="s">
        <v>760</v>
      </c>
      <c r="YP316" s="414" t="s">
        <v>61</v>
      </c>
      <c r="YQ316" s="415">
        <v>18</v>
      </c>
      <c r="YR316" s="418" t="s">
        <v>764</v>
      </c>
      <c r="YS316" s="417" t="s">
        <v>760</v>
      </c>
      <c r="YT316" s="414" t="s">
        <v>61</v>
      </c>
      <c r="YU316" s="415">
        <v>18</v>
      </c>
      <c r="YV316" s="418" t="s">
        <v>764</v>
      </c>
      <c r="YW316" s="417" t="s">
        <v>760</v>
      </c>
      <c r="YX316" s="414" t="s">
        <v>61</v>
      </c>
      <c r="YY316" s="415">
        <v>18</v>
      </c>
      <c r="YZ316" s="418" t="s">
        <v>764</v>
      </c>
      <c r="ZA316" s="417" t="s">
        <v>760</v>
      </c>
      <c r="ZB316" s="414" t="s">
        <v>61</v>
      </c>
      <c r="ZC316" s="415">
        <v>18</v>
      </c>
      <c r="ZD316" s="418" t="s">
        <v>764</v>
      </c>
      <c r="ZE316" s="417" t="s">
        <v>760</v>
      </c>
      <c r="ZF316" s="414" t="s">
        <v>61</v>
      </c>
      <c r="ZG316" s="415">
        <v>18</v>
      </c>
      <c r="ZH316" s="418" t="s">
        <v>764</v>
      </c>
      <c r="ZI316" s="417" t="s">
        <v>760</v>
      </c>
      <c r="ZJ316" s="414" t="s">
        <v>61</v>
      </c>
      <c r="ZK316" s="415">
        <v>18</v>
      </c>
      <c r="ZL316" s="418" t="s">
        <v>764</v>
      </c>
      <c r="ZM316" s="417" t="s">
        <v>760</v>
      </c>
      <c r="ZN316" s="414" t="s">
        <v>61</v>
      </c>
      <c r="ZO316" s="415">
        <v>18</v>
      </c>
      <c r="ZP316" s="418" t="s">
        <v>764</v>
      </c>
      <c r="ZQ316" s="417" t="s">
        <v>760</v>
      </c>
      <c r="ZR316" s="414" t="s">
        <v>61</v>
      </c>
      <c r="ZS316" s="415">
        <v>18</v>
      </c>
      <c r="ZT316" s="418" t="s">
        <v>764</v>
      </c>
      <c r="ZU316" s="417" t="s">
        <v>760</v>
      </c>
      <c r="ZV316" s="414" t="s">
        <v>61</v>
      </c>
      <c r="ZW316" s="415">
        <v>18</v>
      </c>
      <c r="ZX316" s="418" t="s">
        <v>764</v>
      </c>
      <c r="ZY316" s="417" t="s">
        <v>760</v>
      </c>
      <c r="ZZ316" s="414" t="s">
        <v>61</v>
      </c>
      <c r="AAA316" s="415">
        <v>18</v>
      </c>
      <c r="AAB316" s="418" t="s">
        <v>764</v>
      </c>
      <c r="AAC316" s="417" t="s">
        <v>760</v>
      </c>
      <c r="AAD316" s="414" t="s">
        <v>61</v>
      </c>
      <c r="AAE316" s="415">
        <v>18</v>
      </c>
      <c r="AAF316" s="418" t="s">
        <v>764</v>
      </c>
      <c r="AAG316" s="417" t="s">
        <v>760</v>
      </c>
      <c r="AAH316" s="414" t="s">
        <v>61</v>
      </c>
      <c r="AAI316" s="415">
        <v>18</v>
      </c>
      <c r="AAJ316" s="418" t="s">
        <v>764</v>
      </c>
      <c r="AAK316" s="417" t="s">
        <v>760</v>
      </c>
      <c r="AAL316" s="414" t="s">
        <v>61</v>
      </c>
      <c r="AAM316" s="415">
        <v>18</v>
      </c>
      <c r="AAN316" s="418" t="s">
        <v>764</v>
      </c>
      <c r="AAO316" s="417" t="s">
        <v>760</v>
      </c>
      <c r="AAP316" s="414" t="s">
        <v>61</v>
      </c>
      <c r="AAQ316" s="415">
        <v>18</v>
      </c>
      <c r="AAR316" s="418" t="s">
        <v>764</v>
      </c>
      <c r="AAS316" s="417" t="s">
        <v>760</v>
      </c>
      <c r="AAT316" s="414" t="s">
        <v>61</v>
      </c>
      <c r="AAU316" s="415">
        <v>18</v>
      </c>
      <c r="AAV316" s="418" t="s">
        <v>764</v>
      </c>
      <c r="AAW316" s="417" t="s">
        <v>760</v>
      </c>
      <c r="AAX316" s="414" t="s">
        <v>61</v>
      </c>
      <c r="AAY316" s="415">
        <v>18</v>
      </c>
      <c r="AAZ316" s="418" t="s">
        <v>764</v>
      </c>
      <c r="ABA316" s="417" t="s">
        <v>760</v>
      </c>
      <c r="ABB316" s="414" t="s">
        <v>61</v>
      </c>
      <c r="ABC316" s="415">
        <v>18</v>
      </c>
      <c r="ABD316" s="418" t="s">
        <v>764</v>
      </c>
      <c r="ABE316" s="417" t="s">
        <v>760</v>
      </c>
      <c r="ABF316" s="414" t="s">
        <v>61</v>
      </c>
      <c r="ABG316" s="415">
        <v>18</v>
      </c>
      <c r="ABH316" s="418" t="s">
        <v>764</v>
      </c>
      <c r="ABI316" s="417" t="s">
        <v>760</v>
      </c>
      <c r="ABJ316" s="414" t="s">
        <v>61</v>
      </c>
      <c r="ABK316" s="415">
        <v>18</v>
      </c>
      <c r="ABL316" s="418" t="s">
        <v>764</v>
      </c>
      <c r="ABM316" s="417" t="s">
        <v>760</v>
      </c>
      <c r="ABN316" s="414" t="s">
        <v>61</v>
      </c>
      <c r="ABO316" s="415">
        <v>18</v>
      </c>
      <c r="ABP316" s="418" t="s">
        <v>764</v>
      </c>
      <c r="ABQ316" s="417" t="s">
        <v>760</v>
      </c>
      <c r="ABR316" s="414" t="s">
        <v>61</v>
      </c>
      <c r="ABS316" s="415">
        <v>18</v>
      </c>
      <c r="ABT316" s="418" t="s">
        <v>764</v>
      </c>
      <c r="ABU316" s="417" t="s">
        <v>760</v>
      </c>
      <c r="ABV316" s="414" t="s">
        <v>61</v>
      </c>
      <c r="ABW316" s="415">
        <v>18</v>
      </c>
      <c r="ABX316" s="418" t="s">
        <v>764</v>
      </c>
      <c r="ABY316" s="417" t="s">
        <v>760</v>
      </c>
      <c r="ABZ316" s="414" t="s">
        <v>61</v>
      </c>
      <c r="ACA316" s="415">
        <v>18</v>
      </c>
      <c r="ACB316" s="418" t="s">
        <v>764</v>
      </c>
      <c r="ACC316" s="417" t="s">
        <v>760</v>
      </c>
      <c r="ACD316" s="414" t="s">
        <v>61</v>
      </c>
      <c r="ACE316" s="415">
        <v>18</v>
      </c>
      <c r="ACF316" s="418" t="s">
        <v>764</v>
      </c>
      <c r="ACG316" s="417" t="s">
        <v>760</v>
      </c>
      <c r="ACH316" s="414" t="s">
        <v>61</v>
      </c>
      <c r="ACI316" s="415">
        <v>18</v>
      </c>
      <c r="ACJ316" s="418" t="s">
        <v>764</v>
      </c>
      <c r="ACK316" s="417" t="s">
        <v>760</v>
      </c>
      <c r="ACL316" s="414" t="s">
        <v>61</v>
      </c>
      <c r="ACM316" s="415">
        <v>18</v>
      </c>
      <c r="ACN316" s="418" t="s">
        <v>764</v>
      </c>
      <c r="ACO316" s="417" t="s">
        <v>760</v>
      </c>
      <c r="ACP316" s="414" t="s">
        <v>61</v>
      </c>
      <c r="ACQ316" s="415">
        <v>18</v>
      </c>
      <c r="ACR316" s="418" t="s">
        <v>764</v>
      </c>
      <c r="ACS316" s="417" t="s">
        <v>760</v>
      </c>
      <c r="ACT316" s="414" t="s">
        <v>61</v>
      </c>
      <c r="ACU316" s="415">
        <v>18</v>
      </c>
      <c r="ACV316" s="418" t="s">
        <v>764</v>
      </c>
      <c r="ACW316" s="417" t="s">
        <v>760</v>
      </c>
      <c r="ACX316" s="414" t="s">
        <v>61</v>
      </c>
      <c r="ACY316" s="415">
        <v>18</v>
      </c>
      <c r="ACZ316" s="418" t="s">
        <v>764</v>
      </c>
      <c r="ADA316" s="417" t="s">
        <v>760</v>
      </c>
      <c r="ADB316" s="414" t="s">
        <v>61</v>
      </c>
      <c r="ADC316" s="415">
        <v>18</v>
      </c>
      <c r="ADD316" s="418" t="s">
        <v>764</v>
      </c>
      <c r="ADE316" s="417" t="s">
        <v>760</v>
      </c>
      <c r="ADF316" s="414" t="s">
        <v>61</v>
      </c>
      <c r="ADG316" s="415">
        <v>18</v>
      </c>
      <c r="ADH316" s="418" t="s">
        <v>764</v>
      </c>
      <c r="ADI316" s="417" t="s">
        <v>760</v>
      </c>
      <c r="ADJ316" s="414" t="s">
        <v>61</v>
      </c>
      <c r="ADK316" s="415">
        <v>18</v>
      </c>
      <c r="ADL316" s="418" t="s">
        <v>764</v>
      </c>
      <c r="ADM316" s="417" t="s">
        <v>760</v>
      </c>
      <c r="ADN316" s="414" t="s">
        <v>61</v>
      </c>
      <c r="ADO316" s="415">
        <v>18</v>
      </c>
      <c r="ADP316" s="418" t="s">
        <v>764</v>
      </c>
      <c r="ADQ316" s="417" t="s">
        <v>760</v>
      </c>
      <c r="ADR316" s="414" t="s">
        <v>61</v>
      </c>
      <c r="ADS316" s="415">
        <v>18</v>
      </c>
      <c r="ADT316" s="418" t="s">
        <v>764</v>
      </c>
      <c r="ADU316" s="417" t="s">
        <v>760</v>
      </c>
      <c r="ADV316" s="414" t="s">
        <v>61</v>
      </c>
      <c r="ADW316" s="415">
        <v>18</v>
      </c>
      <c r="ADX316" s="418" t="s">
        <v>764</v>
      </c>
      <c r="ADY316" s="417" t="s">
        <v>760</v>
      </c>
      <c r="ADZ316" s="414" t="s">
        <v>61</v>
      </c>
      <c r="AEA316" s="415">
        <v>18</v>
      </c>
      <c r="AEB316" s="418" t="s">
        <v>764</v>
      </c>
      <c r="AEC316" s="417" t="s">
        <v>760</v>
      </c>
      <c r="AED316" s="414" t="s">
        <v>61</v>
      </c>
      <c r="AEE316" s="415">
        <v>18</v>
      </c>
      <c r="AEF316" s="418" t="s">
        <v>764</v>
      </c>
      <c r="AEG316" s="417" t="s">
        <v>760</v>
      </c>
      <c r="AEH316" s="414" t="s">
        <v>61</v>
      </c>
      <c r="AEI316" s="415">
        <v>18</v>
      </c>
      <c r="AEJ316" s="418" t="s">
        <v>764</v>
      </c>
      <c r="AEK316" s="417" t="s">
        <v>760</v>
      </c>
      <c r="AEL316" s="414" t="s">
        <v>61</v>
      </c>
      <c r="AEM316" s="415">
        <v>18</v>
      </c>
      <c r="AEN316" s="418" t="s">
        <v>764</v>
      </c>
      <c r="AEO316" s="417" t="s">
        <v>760</v>
      </c>
      <c r="AEP316" s="414" t="s">
        <v>61</v>
      </c>
      <c r="AEQ316" s="415">
        <v>18</v>
      </c>
      <c r="AER316" s="418" t="s">
        <v>764</v>
      </c>
      <c r="AES316" s="417" t="s">
        <v>760</v>
      </c>
      <c r="AET316" s="414" t="s">
        <v>61</v>
      </c>
      <c r="AEU316" s="415">
        <v>18</v>
      </c>
      <c r="AEV316" s="418" t="s">
        <v>764</v>
      </c>
      <c r="AEW316" s="417" t="s">
        <v>760</v>
      </c>
      <c r="AEX316" s="414" t="s">
        <v>61</v>
      </c>
      <c r="AEY316" s="415">
        <v>18</v>
      </c>
      <c r="AEZ316" s="418" t="s">
        <v>764</v>
      </c>
      <c r="AFA316" s="417" t="s">
        <v>760</v>
      </c>
      <c r="AFB316" s="414" t="s">
        <v>61</v>
      </c>
      <c r="AFC316" s="415">
        <v>18</v>
      </c>
      <c r="AFD316" s="418" t="s">
        <v>764</v>
      </c>
      <c r="AFE316" s="417" t="s">
        <v>760</v>
      </c>
      <c r="AFF316" s="414" t="s">
        <v>61</v>
      </c>
      <c r="AFG316" s="415">
        <v>18</v>
      </c>
      <c r="AFH316" s="418" t="s">
        <v>764</v>
      </c>
      <c r="AFI316" s="417" t="s">
        <v>760</v>
      </c>
      <c r="AFJ316" s="414" t="s">
        <v>61</v>
      </c>
      <c r="AFK316" s="415">
        <v>18</v>
      </c>
      <c r="AFL316" s="418" t="s">
        <v>764</v>
      </c>
      <c r="AFM316" s="417" t="s">
        <v>760</v>
      </c>
      <c r="AFN316" s="414" t="s">
        <v>61</v>
      </c>
      <c r="AFO316" s="415">
        <v>18</v>
      </c>
      <c r="AFP316" s="418" t="s">
        <v>764</v>
      </c>
      <c r="AFQ316" s="417" t="s">
        <v>760</v>
      </c>
      <c r="AFR316" s="414" t="s">
        <v>61</v>
      </c>
      <c r="AFS316" s="415">
        <v>18</v>
      </c>
      <c r="AFT316" s="418" t="s">
        <v>764</v>
      </c>
      <c r="AFU316" s="417" t="s">
        <v>760</v>
      </c>
      <c r="AFV316" s="414" t="s">
        <v>61</v>
      </c>
      <c r="AFW316" s="415">
        <v>18</v>
      </c>
      <c r="AFX316" s="418" t="s">
        <v>764</v>
      </c>
      <c r="AFY316" s="417" t="s">
        <v>760</v>
      </c>
      <c r="AFZ316" s="414" t="s">
        <v>61</v>
      </c>
      <c r="AGA316" s="415">
        <v>18</v>
      </c>
      <c r="AGB316" s="418" t="s">
        <v>764</v>
      </c>
      <c r="AGC316" s="417" t="s">
        <v>760</v>
      </c>
      <c r="AGD316" s="414" t="s">
        <v>61</v>
      </c>
      <c r="AGE316" s="415">
        <v>18</v>
      </c>
      <c r="AGF316" s="418" t="s">
        <v>764</v>
      </c>
      <c r="AGG316" s="417" t="s">
        <v>760</v>
      </c>
      <c r="AGH316" s="414" t="s">
        <v>61</v>
      </c>
      <c r="AGI316" s="415">
        <v>18</v>
      </c>
      <c r="AGJ316" s="418" t="s">
        <v>764</v>
      </c>
      <c r="AGK316" s="417" t="s">
        <v>760</v>
      </c>
      <c r="AGL316" s="414" t="s">
        <v>61</v>
      </c>
      <c r="AGM316" s="415">
        <v>18</v>
      </c>
      <c r="AGN316" s="418" t="s">
        <v>764</v>
      </c>
      <c r="AGO316" s="417" t="s">
        <v>760</v>
      </c>
      <c r="AGP316" s="414" t="s">
        <v>61</v>
      </c>
      <c r="AGQ316" s="415">
        <v>18</v>
      </c>
      <c r="AGR316" s="418" t="s">
        <v>764</v>
      </c>
      <c r="AGS316" s="417" t="s">
        <v>760</v>
      </c>
      <c r="AGT316" s="414" t="s">
        <v>61</v>
      </c>
      <c r="AGU316" s="415">
        <v>18</v>
      </c>
      <c r="AGV316" s="418" t="s">
        <v>764</v>
      </c>
      <c r="AGW316" s="417" t="s">
        <v>760</v>
      </c>
      <c r="AGX316" s="414" t="s">
        <v>61</v>
      </c>
      <c r="AGY316" s="415">
        <v>18</v>
      </c>
      <c r="AGZ316" s="418" t="s">
        <v>764</v>
      </c>
      <c r="AHA316" s="417" t="s">
        <v>760</v>
      </c>
      <c r="AHB316" s="414" t="s">
        <v>61</v>
      </c>
      <c r="AHC316" s="415">
        <v>18</v>
      </c>
      <c r="AHD316" s="418" t="s">
        <v>764</v>
      </c>
      <c r="AHE316" s="417" t="s">
        <v>760</v>
      </c>
      <c r="AHF316" s="414" t="s">
        <v>61</v>
      </c>
      <c r="AHG316" s="415">
        <v>18</v>
      </c>
      <c r="AHH316" s="418" t="s">
        <v>764</v>
      </c>
      <c r="AHI316" s="417" t="s">
        <v>760</v>
      </c>
      <c r="AHJ316" s="414" t="s">
        <v>61</v>
      </c>
      <c r="AHK316" s="415">
        <v>18</v>
      </c>
      <c r="AHL316" s="418" t="s">
        <v>764</v>
      </c>
      <c r="AHM316" s="417" t="s">
        <v>760</v>
      </c>
      <c r="AHN316" s="414" t="s">
        <v>61</v>
      </c>
      <c r="AHO316" s="415">
        <v>18</v>
      </c>
      <c r="AHP316" s="418" t="s">
        <v>764</v>
      </c>
      <c r="AHQ316" s="417" t="s">
        <v>760</v>
      </c>
      <c r="AHR316" s="414" t="s">
        <v>61</v>
      </c>
      <c r="AHS316" s="415">
        <v>18</v>
      </c>
      <c r="AHT316" s="418" t="s">
        <v>764</v>
      </c>
      <c r="AHU316" s="417" t="s">
        <v>760</v>
      </c>
      <c r="AHV316" s="414" t="s">
        <v>61</v>
      </c>
      <c r="AHW316" s="415">
        <v>18</v>
      </c>
      <c r="AHX316" s="418" t="s">
        <v>764</v>
      </c>
      <c r="AHY316" s="417" t="s">
        <v>760</v>
      </c>
      <c r="AHZ316" s="414" t="s">
        <v>61</v>
      </c>
      <c r="AIA316" s="415">
        <v>18</v>
      </c>
      <c r="AIB316" s="418" t="s">
        <v>764</v>
      </c>
      <c r="AIC316" s="417" t="s">
        <v>760</v>
      </c>
      <c r="AID316" s="414" t="s">
        <v>61</v>
      </c>
      <c r="AIE316" s="415">
        <v>18</v>
      </c>
      <c r="AIF316" s="418" t="s">
        <v>764</v>
      </c>
      <c r="AIG316" s="417" t="s">
        <v>760</v>
      </c>
      <c r="AIH316" s="414" t="s">
        <v>61</v>
      </c>
      <c r="AII316" s="415">
        <v>18</v>
      </c>
      <c r="AIJ316" s="418" t="s">
        <v>764</v>
      </c>
      <c r="AIK316" s="417" t="s">
        <v>760</v>
      </c>
      <c r="AIL316" s="414" t="s">
        <v>61</v>
      </c>
      <c r="AIM316" s="415">
        <v>18</v>
      </c>
      <c r="AIN316" s="418" t="s">
        <v>764</v>
      </c>
      <c r="AIO316" s="417" t="s">
        <v>760</v>
      </c>
      <c r="AIP316" s="414" t="s">
        <v>61</v>
      </c>
      <c r="AIQ316" s="415">
        <v>18</v>
      </c>
      <c r="AIR316" s="418" t="s">
        <v>764</v>
      </c>
      <c r="AIS316" s="417" t="s">
        <v>760</v>
      </c>
      <c r="AIT316" s="414" t="s">
        <v>61</v>
      </c>
      <c r="AIU316" s="415">
        <v>18</v>
      </c>
      <c r="AIV316" s="418" t="s">
        <v>764</v>
      </c>
      <c r="AIW316" s="417" t="s">
        <v>760</v>
      </c>
      <c r="AIX316" s="414" t="s">
        <v>61</v>
      </c>
      <c r="AIY316" s="415">
        <v>18</v>
      </c>
      <c r="AIZ316" s="418" t="s">
        <v>764</v>
      </c>
      <c r="AJA316" s="417" t="s">
        <v>760</v>
      </c>
      <c r="AJB316" s="414" t="s">
        <v>61</v>
      </c>
      <c r="AJC316" s="415">
        <v>18</v>
      </c>
      <c r="AJD316" s="418" t="s">
        <v>764</v>
      </c>
      <c r="AJE316" s="417" t="s">
        <v>760</v>
      </c>
      <c r="AJF316" s="414" t="s">
        <v>61</v>
      </c>
      <c r="AJG316" s="415">
        <v>18</v>
      </c>
      <c r="AJH316" s="418" t="s">
        <v>764</v>
      </c>
      <c r="AJI316" s="417" t="s">
        <v>760</v>
      </c>
      <c r="AJJ316" s="414" t="s">
        <v>61</v>
      </c>
      <c r="AJK316" s="415">
        <v>18</v>
      </c>
      <c r="AJL316" s="418" t="s">
        <v>764</v>
      </c>
      <c r="AJM316" s="417" t="s">
        <v>760</v>
      </c>
      <c r="AJN316" s="414" t="s">
        <v>61</v>
      </c>
      <c r="AJO316" s="415">
        <v>18</v>
      </c>
      <c r="AJP316" s="418" t="s">
        <v>764</v>
      </c>
      <c r="AJQ316" s="417" t="s">
        <v>760</v>
      </c>
      <c r="AJR316" s="414" t="s">
        <v>61</v>
      </c>
      <c r="AJS316" s="415">
        <v>18</v>
      </c>
      <c r="AJT316" s="418" t="s">
        <v>764</v>
      </c>
      <c r="AJU316" s="417" t="s">
        <v>760</v>
      </c>
      <c r="AJV316" s="414" t="s">
        <v>61</v>
      </c>
      <c r="AJW316" s="415">
        <v>18</v>
      </c>
      <c r="AJX316" s="418" t="s">
        <v>764</v>
      </c>
      <c r="AJY316" s="417" t="s">
        <v>760</v>
      </c>
      <c r="AJZ316" s="414" t="s">
        <v>61</v>
      </c>
      <c r="AKA316" s="415">
        <v>18</v>
      </c>
      <c r="AKB316" s="418" t="s">
        <v>764</v>
      </c>
      <c r="AKC316" s="417" t="s">
        <v>760</v>
      </c>
      <c r="AKD316" s="414" t="s">
        <v>61</v>
      </c>
      <c r="AKE316" s="415">
        <v>18</v>
      </c>
      <c r="AKF316" s="418" t="s">
        <v>764</v>
      </c>
      <c r="AKG316" s="417" t="s">
        <v>760</v>
      </c>
      <c r="AKH316" s="414" t="s">
        <v>61</v>
      </c>
      <c r="AKI316" s="415">
        <v>18</v>
      </c>
      <c r="AKJ316" s="418" t="s">
        <v>764</v>
      </c>
      <c r="AKK316" s="417" t="s">
        <v>760</v>
      </c>
      <c r="AKL316" s="414" t="s">
        <v>61</v>
      </c>
      <c r="AKM316" s="415">
        <v>18</v>
      </c>
      <c r="AKN316" s="418" t="s">
        <v>764</v>
      </c>
      <c r="AKO316" s="417" t="s">
        <v>760</v>
      </c>
      <c r="AKP316" s="414" t="s">
        <v>61</v>
      </c>
      <c r="AKQ316" s="415">
        <v>18</v>
      </c>
      <c r="AKR316" s="418" t="s">
        <v>764</v>
      </c>
      <c r="AKS316" s="417" t="s">
        <v>760</v>
      </c>
      <c r="AKT316" s="414" t="s">
        <v>61</v>
      </c>
      <c r="AKU316" s="415">
        <v>18</v>
      </c>
      <c r="AKV316" s="418" t="s">
        <v>764</v>
      </c>
      <c r="AKW316" s="417" t="s">
        <v>760</v>
      </c>
      <c r="AKX316" s="414" t="s">
        <v>61</v>
      </c>
      <c r="AKY316" s="415">
        <v>18</v>
      </c>
      <c r="AKZ316" s="418" t="s">
        <v>764</v>
      </c>
      <c r="ALA316" s="417" t="s">
        <v>760</v>
      </c>
      <c r="ALB316" s="414" t="s">
        <v>61</v>
      </c>
      <c r="ALC316" s="415">
        <v>18</v>
      </c>
      <c r="ALD316" s="418" t="s">
        <v>764</v>
      </c>
      <c r="ALE316" s="417" t="s">
        <v>760</v>
      </c>
      <c r="ALF316" s="414" t="s">
        <v>61</v>
      </c>
      <c r="ALG316" s="415">
        <v>18</v>
      </c>
      <c r="ALH316" s="418" t="s">
        <v>764</v>
      </c>
      <c r="ALI316" s="417" t="s">
        <v>760</v>
      </c>
      <c r="ALJ316" s="414" t="s">
        <v>61</v>
      </c>
      <c r="ALK316" s="415">
        <v>18</v>
      </c>
      <c r="ALL316" s="418" t="s">
        <v>764</v>
      </c>
      <c r="ALM316" s="417" t="s">
        <v>760</v>
      </c>
      <c r="ALN316" s="414" t="s">
        <v>61</v>
      </c>
      <c r="ALO316" s="415">
        <v>18</v>
      </c>
      <c r="ALP316" s="418" t="s">
        <v>764</v>
      </c>
      <c r="ALQ316" s="417" t="s">
        <v>760</v>
      </c>
      <c r="ALR316" s="414" t="s">
        <v>61</v>
      </c>
      <c r="ALS316" s="415">
        <v>18</v>
      </c>
      <c r="ALT316" s="418" t="s">
        <v>764</v>
      </c>
      <c r="ALU316" s="417" t="s">
        <v>760</v>
      </c>
      <c r="ALV316" s="414" t="s">
        <v>61</v>
      </c>
      <c r="ALW316" s="415">
        <v>18</v>
      </c>
      <c r="ALX316" s="418" t="s">
        <v>764</v>
      </c>
      <c r="ALY316" s="417" t="s">
        <v>760</v>
      </c>
      <c r="ALZ316" s="414" t="s">
        <v>61</v>
      </c>
      <c r="AMA316" s="415">
        <v>18</v>
      </c>
      <c r="AMB316" s="418" t="s">
        <v>764</v>
      </c>
      <c r="AMC316" s="417" t="s">
        <v>760</v>
      </c>
      <c r="AMD316" s="414" t="s">
        <v>61</v>
      </c>
      <c r="AME316" s="415">
        <v>18</v>
      </c>
      <c r="AMF316" s="418" t="s">
        <v>764</v>
      </c>
      <c r="AMG316" s="417" t="s">
        <v>760</v>
      </c>
      <c r="AMH316" s="414" t="s">
        <v>61</v>
      </c>
      <c r="AMI316" s="415">
        <v>18</v>
      </c>
      <c r="AMJ316" s="418" t="s">
        <v>764</v>
      </c>
      <c r="AMK316" s="417" t="s">
        <v>760</v>
      </c>
      <c r="AML316" s="414" t="s">
        <v>61</v>
      </c>
      <c r="AMM316" s="415">
        <v>18</v>
      </c>
      <c r="AMN316" s="418" t="s">
        <v>764</v>
      </c>
      <c r="AMO316" s="417" t="s">
        <v>760</v>
      </c>
      <c r="AMP316" s="414" t="s">
        <v>61</v>
      </c>
      <c r="AMQ316" s="415">
        <v>18</v>
      </c>
      <c r="AMR316" s="418" t="s">
        <v>764</v>
      </c>
      <c r="AMS316" s="417" t="s">
        <v>760</v>
      </c>
      <c r="AMT316" s="414" t="s">
        <v>61</v>
      </c>
      <c r="AMU316" s="415">
        <v>18</v>
      </c>
      <c r="AMV316" s="418" t="s">
        <v>764</v>
      </c>
      <c r="AMW316" s="417" t="s">
        <v>760</v>
      </c>
      <c r="AMX316" s="414" t="s">
        <v>61</v>
      </c>
      <c r="AMY316" s="415">
        <v>18</v>
      </c>
      <c r="AMZ316" s="418" t="s">
        <v>764</v>
      </c>
      <c r="ANA316" s="417" t="s">
        <v>760</v>
      </c>
      <c r="ANB316" s="414" t="s">
        <v>61</v>
      </c>
      <c r="ANC316" s="415">
        <v>18</v>
      </c>
      <c r="AND316" s="418" t="s">
        <v>764</v>
      </c>
      <c r="ANE316" s="417" t="s">
        <v>760</v>
      </c>
      <c r="ANF316" s="414" t="s">
        <v>61</v>
      </c>
      <c r="ANG316" s="415">
        <v>18</v>
      </c>
      <c r="ANH316" s="418" t="s">
        <v>764</v>
      </c>
      <c r="ANI316" s="417" t="s">
        <v>760</v>
      </c>
      <c r="ANJ316" s="414" t="s">
        <v>61</v>
      </c>
      <c r="ANK316" s="415">
        <v>18</v>
      </c>
      <c r="ANL316" s="418" t="s">
        <v>764</v>
      </c>
      <c r="ANM316" s="417" t="s">
        <v>760</v>
      </c>
      <c r="ANN316" s="414" t="s">
        <v>61</v>
      </c>
      <c r="ANO316" s="415">
        <v>18</v>
      </c>
      <c r="ANP316" s="418" t="s">
        <v>764</v>
      </c>
      <c r="ANQ316" s="417" t="s">
        <v>760</v>
      </c>
      <c r="ANR316" s="414" t="s">
        <v>61</v>
      </c>
      <c r="ANS316" s="415">
        <v>18</v>
      </c>
      <c r="ANT316" s="418" t="s">
        <v>764</v>
      </c>
      <c r="ANU316" s="417" t="s">
        <v>760</v>
      </c>
      <c r="ANV316" s="414" t="s">
        <v>61</v>
      </c>
      <c r="ANW316" s="415">
        <v>18</v>
      </c>
      <c r="ANX316" s="418" t="s">
        <v>764</v>
      </c>
      <c r="ANY316" s="417" t="s">
        <v>760</v>
      </c>
      <c r="ANZ316" s="414" t="s">
        <v>61</v>
      </c>
      <c r="AOA316" s="415">
        <v>18</v>
      </c>
      <c r="AOB316" s="418" t="s">
        <v>764</v>
      </c>
      <c r="AOC316" s="417" t="s">
        <v>760</v>
      </c>
      <c r="AOD316" s="414" t="s">
        <v>61</v>
      </c>
      <c r="AOE316" s="415">
        <v>18</v>
      </c>
      <c r="AOF316" s="418" t="s">
        <v>764</v>
      </c>
      <c r="AOG316" s="417" t="s">
        <v>760</v>
      </c>
      <c r="AOH316" s="414" t="s">
        <v>61</v>
      </c>
      <c r="AOI316" s="415">
        <v>18</v>
      </c>
      <c r="AOJ316" s="418" t="s">
        <v>764</v>
      </c>
      <c r="AOK316" s="417" t="s">
        <v>760</v>
      </c>
      <c r="AOL316" s="414" t="s">
        <v>61</v>
      </c>
      <c r="AOM316" s="415">
        <v>18</v>
      </c>
      <c r="AON316" s="418" t="s">
        <v>764</v>
      </c>
      <c r="AOO316" s="417" t="s">
        <v>760</v>
      </c>
      <c r="AOP316" s="414" t="s">
        <v>61</v>
      </c>
      <c r="AOQ316" s="415">
        <v>18</v>
      </c>
      <c r="AOR316" s="418" t="s">
        <v>764</v>
      </c>
      <c r="AOS316" s="417" t="s">
        <v>760</v>
      </c>
      <c r="AOT316" s="414" t="s">
        <v>61</v>
      </c>
      <c r="AOU316" s="415">
        <v>18</v>
      </c>
      <c r="AOV316" s="418" t="s">
        <v>764</v>
      </c>
      <c r="AOW316" s="417" t="s">
        <v>760</v>
      </c>
      <c r="AOX316" s="414" t="s">
        <v>61</v>
      </c>
      <c r="AOY316" s="415">
        <v>18</v>
      </c>
      <c r="AOZ316" s="418" t="s">
        <v>764</v>
      </c>
      <c r="APA316" s="417" t="s">
        <v>760</v>
      </c>
      <c r="APB316" s="414" t="s">
        <v>61</v>
      </c>
      <c r="APC316" s="415">
        <v>18</v>
      </c>
      <c r="APD316" s="418" t="s">
        <v>764</v>
      </c>
      <c r="APE316" s="417" t="s">
        <v>760</v>
      </c>
      <c r="APF316" s="414" t="s">
        <v>61</v>
      </c>
      <c r="APG316" s="415">
        <v>18</v>
      </c>
      <c r="APH316" s="418" t="s">
        <v>764</v>
      </c>
      <c r="API316" s="417" t="s">
        <v>760</v>
      </c>
      <c r="APJ316" s="414" t="s">
        <v>61</v>
      </c>
      <c r="APK316" s="415">
        <v>18</v>
      </c>
      <c r="APL316" s="418" t="s">
        <v>764</v>
      </c>
      <c r="APM316" s="417" t="s">
        <v>760</v>
      </c>
      <c r="APN316" s="414" t="s">
        <v>61</v>
      </c>
      <c r="APO316" s="415">
        <v>18</v>
      </c>
      <c r="APP316" s="418" t="s">
        <v>764</v>
      </c>
      <c r="APQ316" s="417" t="s">
        <v>760</v>
      </c>
      <c r="APR316" s="414" t="s">
        <v>61</v>
      </c>
      <c r="APS316" s="415">
        <v>18</v>
      </c>
      <c r="APT316" s="418" t="s">
        <v>764</v>
      </c>
      <c r="APU316" s="417" t="s">
        <v>760</v>
      </c>
      <c r="APV316" s="414" t="s">
        <v>61</v>
      </c>
      <c r="APW316" s="415">
        <v>18</v>
      </c>
      <c r="APX316" s="418" t="s">
        <v>764</v>
      </c>
      <c r="APY316" s="417" t="s">
        <v>760</v>
      </c>
      <c r="APZ316" s="414" t="s">
        <v>61</v>
      </c>
      <c r="AQA316" s="415">
        <v>18</v>
      </c>
      <c r="AQB316" s="418" t="s">
        <v>764</v>
      </c>
      <c r="AQC316" s="417" t="s">
        <v>760</v>
      </c>
      <c r="AQD316" s="414" t="s">
        <v>61</v>
      </c>
      <c r="AQE316" s="415">
        <v>18</v>
      </c>
      <c r="AQF316" s="418" t="s">
        <v>764</v>
      </c>
      <c r="AQG316" s="417" t="s">
        <v>760</v>
      </c>
      <c r="AQH316" s="414" t="s">
        <v>61</v>
      </c>
      <c r="AQI316" s="415">
        <v>18</v>
      </c>
      <c r="AQJ316" s="418" t="s">
        <v>764</v>
      </c>
      <c r="AQK316" s="417" t="s">
        <v>760</v>
      </c>
      <c r="AQL316" s="414" t="s">
        <v>61</v>
      </c>
      <c r="AQM316" s="415">
        <v>18</v>
      </c>
      <c r="AQN316" s="418" t="s">
        <v>764</v>
      </c>
      <c r="AQO316" s="417" t="s">
        <v>760</v>
      </c>
      <c r="AQP316" s="414" t="s">
        <v>61</v>
      </c>
      <c r="AQQ316" s="415">
        <v>18</v>
      </c>
      <c r="AQR316" s="418" t="s">
        <v>764</v>
      </c>
      <c r="AQS316" s="417" t="s">
        <v>760</v>
      </c>
      <c r="AQT316" s="414" t="s">
        <v>61</v>
      </c>
      <c r="AQU316" s="415">
        <v>18</v>
      </c>
      <c r="AQV316" s="418" t="s">
        <v>764</v>
      </c>
      <c r="AQW316" s="417" t="s">
        <v>760</v>
      </c>
      <c r="AQX316" s="414" t="s">
        <v>61</v>
      </c>
      <c r="AQY316" s="415">
        <v>18</v>
      </c>
      <c r="AQZ316" s="418" t="s">
        <v>764</v>
      </c>
      <c r="ARA316" s="417" t="s">
        <v>760</v>
      </c>
      <c r="ARB316" s="414" t="s">
        <v>61</v>
      </c>
      <c r="ARC316" s="415">
        <v>18</v>
      </c>
      <c r="ARD316" s="418" t="s">
        <v>764</v>
      </c>
      <c r="ARE316" s="417" t="s">
        <v>760</v>
      </c>
      <c r="ARF316" s="414" t="s">
        <v>61</v>
      </c>
      <c r="ARG316" s="415">
        <v>18</v>
      </c>
      <c r="ARH316" s="418" t="s">
        <v>764</v>
      </c>
      <c r="ARI316" s="417" t="s">
        <v>760</v>
      </c>
      <c r="ARJ316" s="414" t="s">
        <v>61</v>
      </c>
      <c r="ARK316" s="415">
        <v>18</v>
      </c>
      <c r="ARL316" s="418" t="s">
        <v>764</v>
      </c>
      <c r="ARM316" s="417" t="s">
        <v>760</v>
      </c>
      <c r="ARN316" s="414" t="s">
        <v>61</v>
      </c>
      <c r="ARO316" s="415">
        <v>18</v>
      </c>
      <c r="ARP316" s="418" t="s">
        <v>764</v>
      </c>
      <c r="ARQ316" s="417" t="s">
        <v>760</v>
      </c>
      <c r="ARR316" s="414" t="s">
        <v>61</v>
      </c>
      <c r="ARS316" s="415">
        <v>18</v>
      </c>
      <c r="ART316" s="418" t="s">
        <v>764</v>
      </c>
      <c r="ARU316" s="417" t="s">
        <v>760</v>
      </c>
      <c r="ARV316" s="414" t="s">
        <v>61</v>
      </c>
      <c r="ARW316" s="415">
        <v>18</v>
      </c>
      <c r="ARX316" s="418" t="s">
        <v>764</v>
      </c>
      <c r="ARY316" s="417" t="s">
        <v>760</v>
      </c>
      <c r="ARZ316" s="414" t="s">
        <v>61</v>
      </c>
      <c r="ASA316" s="415">
        <v>18</v>
      </c>
      <c r="ASB316" s="418" t="s">
        <v>764</v>
      </c>
      <c r="ASC316" s="417" t="s">
        <v>760</v>
      </c>
      <c r="ASD316" s="414" t="s">
        <v>61</v>
      </c>
      <c r="ASE316" s="415">
        <v>18</v>
      </c>
      <c r="ASF316" s="418" t="s">
        <v>764</v>
      </c>
      <c r="ASG316" s="417" t="s">
        <v>760</v>
      </c>
      <c r="ASH316" s="414" t="s">
        <v>61</v>
      </c>
      <c r="ASI316" s="415">
        <v>18</v>
      </c>
      <c r="ASJ316" s="418" t="s">
        <v>764</v>
      </c>
      <c r="ASK316" s="417" t="s">
        <v>760</v>
      </c>
      <c r="ASL316" s="414" t="s">
        <v>61</v>
      </c>
      <c r="ASM316" s="415">
        <v>18</v>
      </c>
      <c r="ASN316" s="418" t="s">
        <v>764</v>
      </c>
      <c r="ASO316" s="417" t="s">
        <v>760</v>
      </c>
      <c r="ASP316" s="414" t="s">
        <v>61</v>
      </c>
      <c r="ASQ316" s="415">
        <v>18</v>
      </c>
      <c r="ASR316" s="418" t="s">
        <v>764</v>
      </c>
      <c r="ASS316" s="417" t="s">
        <v>760</v>
      </c>
      <c r="AST316" s="414" t="s">
        <v>61</v>
      </c>
      <c r="ASU316" s="415">
        <v>18</v>
      </c>
      <c r="ASV316" s="418" t="s">
        <v>764</v>
      </c>
      <c r="ASW316" s="417" t="s">
        <v>760</v>
      </c>
      <c r="ASX316" s="414" t="s">
        <v>61</v>
      </c>
      <c r="ASY316" s="415">
        <v>18</v>
      </c>
      <c r="ASZ316" s="418" t="s">
        <v>764</v>
      </c>
      <c r="ATA316" s="417" t="s">
        <v>760</v>
      </c>
      <c r="ATB316" s="414" t="s">
        <v>61</v>
      </c>
      <c r="ATC316" s="415">
        <v>18</v>
      </c>
      <c r="ATD316" s="418" t="s">
        <v>764</v>
      </c>
      <c r="ATE316" s="417" t="s">
        <v>760</v>
      </c>
      <c r="ATF316" s="414" t="s">
        <v>61</v>
      </c>
      <c r="ATG316" s="415">
        <v>18</v>
      </c>
      <c r="ATH316" s="418" t="s">
        <v>764</v>
      </c>
      <c r="ATI316" s="417" t="s">
        <v>760</v>
      </c>
      <c r="ATJ316" s="414" t="s">
        <v>61</v>
      </c>
      <c r="ATK316" s="415">
        <v>18</v>
      </c>
      <c r="ATL316" s="418" t="s">
        <v>764</v>
      </c>
      <c r="ATM316" s="417" t="s">
        <v>760</v>
      </c>
      <c r="ATN316" s="414" t="s">
        <v>61</v>
      </c>
      <c r="ATO316" s="415">
        <v>18</v>
      </c>
      <c r="ATP316" s="418" t="s">
        <v>764</v>
      </c>
      <c r="ATQ316" s="417" t="s">
        <v>760</v>
      </c>
      <c r="ATR316" s="414" t="s">
        <v>61</v>
      </c>
      <c r="ATS316" s="415">
        <v>18</v>
      </c>
      <c r="ATT316" s="418" t="s">
        <v>764</v>
      </c>
      <c r="ATU316" s="417" t="s">
        <v>760</v>
      </c>
      <c r="ATV316" s="414" t="s">
        <v>61</v>
      </c>
      <c r="ATW316" s="415">
        <v>18</v>
      </c>
      <c r="ATX316" s="418" t="s">
        <v>764</v>
      </c>
      <c r="ATY316" s="417" t="s">
        <v>760</v>
      </c>
      <c r="ATZ316" s="414" t="s">
        <v>61</v>
      </c>
      <c r="AUA316" s="415">
        <v>18</v>
      </c>
      <c r="AUB316" s="418" t="s">
        <v>764</v>
      </c>
      <c r="AUC316" s="417" t="s">
        <v>760</v>
      </c>
      <c r="AUD316" s="414" t="s">
        <v>61</v>
      </c>
      <c r="AUE316" s="415">
        <v>18</v>
      </c>
      <c r="AUF316" s="418" t="s">
        <v>764</v>
      </c>
      <c r="AUG316" s="417" t="s">
        <v>760</v>
      </c>
      <c r="AUH316" s="414" t="s">
        <v>61</v>
      </c>
      <c r="AUI316" s="415">
        <v>18</v>
      </c>
      <c r="AUJ316" s="418" t="s">
        <v>764</v>
      </c>
      <c r="AUK316" s="417" t="s">
        <v>760</v>
      </c>
      <c r="AUL316" s="414" t="s">
        <v>61</v>
      </c>
      <c r="AUM316" s="415">
        <v>18</v>
      </c>
      <c r="AUN316" s="418" t="s">
        <v>764</v>
      </c>
      <c r="AUO316" s="417" t="s">
        <v>760</v>
      </c>
      <c r="AUP316" s="414" t="s">
        <v>61</v>
      </c>
      <c r="AUQ316" s="415">
        <v>18</v>
      </c>
      <c r="AUR316" s="418" t="s">
        <v>764</v>
      </c>
      <c r="AUS316" s="417" t="s">
        <v>760</v>
      </c>
      <c r="AUT316" s="414" t="s">
        <v>61</v>
      </c>
      <c r="AUU316" s="415">
        <v>18</v>
      </c>
      <c r="AUV316" s="418" t="s">
        <v>764</v>
      </c>
      <c r="AUW316" s="417" t="s">
        <v>760</v>
      </c>
      <c r="AUX316" s="414" t="s">
        <v>61</v>
      </c>
      <c r="AUY316" s="415">
        <v>18</v>
      </c>
      <c r="AUZ316" s="418" t="s">
        <v>764</v>
      </c>
      <c r="AVA316" s="417" t="s">
        <v>760</v>
      </c>
      <c r="AVB316" s="414" t="s">
        <v>61</v>
      </c>
      <c r="AVC316" s="415">
        <v>18</v>
      </c>
      <c r="AVD316" s="418" t="s">
        <v>764</v>
      </c>
      <c r="AVE316" s="417" t="s">
        <v>760</v>
      </c>
      <c r="AVF316" s="414" t="s">
        <v>61</v>
      </c>
      <c r="AVG316" s="415">
        <v>18</v>
      </c>
      <c r="AVH316" s="418" t="s">
        <v>764</v>
      </c>
      <c r="AVI316" s="417" t="s">
        <v>760</v>
      </c>
      <c r="AVJ316" s="414" t="s">
        <v>61</v>
      </c>
      <c r="AVK316" s="415">
        <v>18</v>
      </c>
      <c r="AVL316" s="418" t="s">
        <v>764</v>
      </c>
      <c r="AVM316" s="417" t="s">
        <v>760</v>
      </c>
      <c r="AVN316" s="414" t="s">
        <v>61</v>
      </c>
      <c r="AVO316" s="415">
        <v>18</v>
      </c>
      <c r="AVP316" s="418" t="s">
        <v>764</v>
      </c>
      <c r="AVQ316" s="417" t="s">
        <v>760</v>
      </c>
      <c r="AVR316" s="414" t="s">
        <v>61</v>
      </c>
      <c r="AVS316" s="415">
        <v>18</v>
      </c>
      <c r="AVT316" s="418" t="s">
        <v>764</v>
      </c>
      <c r="AVU316" s="417" t="s">
        <v>760</v>
      </c>
      <c r="AVV316" s="414" t="s">
        <v>61</v>
      </c>
      <c r="AVW316" s="415">
        <v>18</v>
      </c>
      <c r="AVX316" s="418" t="s">
        <v>764</v>
      </c>
      <c r="AVY316" s="417" t="s">
        <v>760</v>
      </c>
      <c r="AVZ316" s="414" t="s">
        <v>61</v>
      </c>
      <c r="AWA316" s="415">
        <v>18</v>
      </c>
      <c r="AWB316" s="418" t="s">
        <v>764</v>
      </c>
      <c r="AWC316" s="417" t="s">
        <v>760</v>
      </c>
      <c r="AWD316" s="414" t="s">
        <v>61</v>
      </c>
      <c r="AWE316" s="415">
        <v>18</v>
      </c>
      <c r="AWF316" s="418" t="s">
        <v>764</v>
      </c>
      <c r="AWG316" s="417" t="s">
        <v>760</v>
      </c>
      <c r="AWH316" s="414" t="s">
        <v>61</v>
      </c>
      <c r="AWI316" s="415">
        <v>18</v>
      </c>
      <c r="AWJ316" s="418" t="s">
        <v>764</v>
      </c>
      <c r="AWK316" s="417" t="s">
        <v>760</v>
      </c>
      <c r="AWL316" s="414" t="s">
        <v>61</v>
      </c>
      <c r="AWM316" s="415">
        <v>18</v>
      </c>
      <c r="AWN316" s="418" t="s">
        <v>764</v>
      </c>
      <c r="AWO316" s="417" t="s">
        <v>760</v>
      </c>
      <c r="AWP316" s="414" t="s">
        <v>61</v>
      </c>
      <c r="AWQ316" s="415">
        <v>18</v>
      </c>
      <c r="AWR316" s="418" t="s">
        <v>764</v>
      </c>
      <c r="AWS316" s="417" t="s">
        <v>760</v>
      </c>
      <c r="AWT316" s="414" t="s">
        <v>61</v>
      </c>
      <c r="AWU316" s="415">
        <v>18</v>
      </c>
      <c r="AWV316" s="418" t="s">
        <v>764</v>
      </c>
      <c r="AWW316" s="417" t="s">
        <v>760</v>
      </c>
      <c r="AWX316" s="414" t="s">
        <v>61</v>
      </c>
      <c r="AWY316" s="415">
        <v>18</v>
      </c>
      <c r="AWZ316" s="418" t="s">
        <v>764</v>
      </c>
      <c r="AXA316" s="417" t="s">
        <v>760</v>
      </c>
      <c r="AXB316" s="414" t="s">
        <v>61</v>
      </c>
      <c r="AXC316" s="415">
        <v>18</v>
      </c>
      <c r="AXD316" s="418" t="s">
        <v>764</v>
      </c>
      <c r="AXE316" s="417" t="s">
        <v>760</v>
      </c>
      <c r="AXF316" s="414" t="s">
        <v>61</v>
      </c>
      <c r="AXG316" s="415">
        <v>18</v>
      </c>
      <c r="AXH316" s="418" t="s">
        <v>764</v>
      </c>
      <c r="AXI316" s="417" t="s">
        <v>760</v>
      </c>
      <c r="AXJ316" s="414" t="s">
        <v>61</v>
      </c>
      <c r="AXK316" s="415">
        <v>18</v>
      </c>
      <c r="AXL316" s="418" t="s">
        <v>764</v>
      </c>
      <c r="AXM316" s="417" t="s">
        <v>760</v>
      </c>
      <c r="AXN316" s="414" t="s">
        <v>61</v>
      </c>
      <c r="AXO316" s="415">
        <v>18</v>
      </c>
      <c r="AXP316" s="418" t="s">
        <v>764</v>
      </c>
      <c r="AXQ316" s="417" t="s">
        <v>760</v>
      </c>
      <c r="AXR316" s="414" t="s">
        <v>61</v>
      </c>
      <c r="AXS316" s="415">
        <v>18</v>
      </c>
      <c r="AXT316" s="418" t="s">
        <v>764</v>
      </c>
      <c r="AXU316" s="417" t="s">
        <v>760</v>
      </c>
      <c r="AXV316" s="414" t="s">
        <v>61</v>
      </c>
      <c r="AXW316" s="415">
        <v>18</v>
      </c>
      <c r="AXX316" s="418" t="s">
        <v>764</v>
      </c>
      <c r="AXY316" s="417" t="s">
        <v>760</v>
      </c>
      <c r="AXZ316" s="414" t="s">
        <v>61</v>
      </c>
      <c r="AYA316" s="415">
        <v>18</v>
      </c>
      <c r="AYB316" s="418" t="s">
        <v>764</v>
      </c>
      <c r="AYC316" s="417" t="s">
        <v>760</v>
      </c>
      <c r="AYD316" s="414" t="s">
        <v>61</v>
      </c>
      <c r="AYE316" s="415">
        <v>18</v>
      </c>
      <c r="AYF316" s="418" t="s">
        <v>764</v>
      </c>
      <c r="AYG316" s="417" t="s">
        <v>760</v>
      </c>
      <c r="AYH316" s="414" t="s">
        <v>61</v>
      </c>
      <c r="AYI316" s="415">
        <v>18</v>
      </c>
      <c r="AYJ316" s="418" t="s">
        <v>764</v>
      </c>
      <c r="AYK316" s="417" t="s">
        <v>760</v>
      </c>
      <c r="AYL316" s="414" t="s">
        <v>61</v>
      </c>
      <c r="AYM316" s="415">
        <v>18</v>
      </c>
      <c r="AYN316" s="418" t="s">
        <v>764</v>
      </c>
      <c r="AYO316" s="417" t="s">
        <v>760</v>
      </c>
      <c r="AYP316" s="414" t="s">
        <v>61</v>
      </c>
      <c r="AYQ316" s="415">
        <v>18</v>
      </c>
      <c r="AYR316" s="418" t="s">
        <v>764</v>
      </c>
      <c r="AYS316" s="417" t="s">
        <v>760</v>
      </c>
      <c r="AYT316" s="414" t="s">
        <v>61</v>
      </c>
      <c r="AYU316" s="415">
        <v>18</v>
      </c>
      <c r="AYV316" s="418" t="s">
        <v>764</v>
      </c>
      <c r="AYW316" s="417" t="s">
        <v>760</v>
      </c>
      <c r="AYX316" s="414" t="s">
        <v>61</v>
      </c>
      <c r="AYY316" s="415">
        <v>18</v>
      </c>
      <c r="AYZ316" s="418" t="s">
        <v>764</v>
      </c>
      <c r="AZA316" s="417" t="s">
        <v>760</v>
      </c>
      <c r="AZB316" s="414" t="s">
        <v>61</v>
      </c>
      <c r="AZC316" s="415">
        <v>18</v>
      </c>
      <c r="AZD316" s="418" t="s">
        <v>764</v>
      </c>
      <c r="AZE316" s="417" t="s">
        <v>760</v>
      </c>
      <c r="AZF316" s="414" t="s">
        <v>61</v>
      </c>
      <c r="AZG316" s="415">
        <v>18</v>
      </c>
      <c r="AZH316" s="418" t="s">
        <v>764</v>
      </c>
      <c r="AZI316" s="417" t="s">
        <v>760</v>
      </c>
      <c r="AZJ316" s="414" t="s">
        <v>61</v>
      </c>
      <c r="AZK316" s="415">
        <v>18</v>
      </c>
      <c r="AZL316" s="418" t="s">
        <v>764</v>
      </c>
      <c r="AZM316" s="417" t="s">
        <v>760</v>
      </c>
      <c r="AZN316" s="414" t="s">
        <v>61</v>
      </c>
      <c r="AZO316" s="415">
        <v>18</v>
      </c>
      <c r="AZP316" s="418" t="s">
        <v>764</v>
      </c>
      <c r="AZQ316" s="417" t="s">
        <v>760</v>
      </c>
      <c r="AZR316" s="414" t="s">
        <v>61</v>
      </c>
      <c r="AZS316" s="415">
        <v>18</v>
      </c>
      <c r="AZT316" s="418" t="s">
        <v>764</v>
      </c>
      <c r="AZU316" s="417" t="s">
        <v>760</v>
      </c>
      <c r="AZV316" s="414" t="s">
        <v>61</v>
      </c>
      <c r="AZW316" s="415">
        <v>18</v>
      </c>
      <c r="AZX316" s="418" t="s">
        <v>764</v>
      </c>
      <c r="AZY316" s="417" t="s">
        <v>760</v>
      </c>
      <c r="AZZ316" s="414" t="s">
        <v>61</v>
      </c>
      <c r="BAA316" s="415">
        <v>18</v>
      </c>
      <c r="BAB316" s="418" t="s">
        <v>764</v>
      </c>
      <c r="BAC316" s="417" t="s">
        <v>760</v>
      </c>
      <c r="BAD316" s="414" t="s">
        <v>61</v>
      </c>
      <c r="BAE316" s="415">
        <v>18</v>
      </c>
      <c r="BAF316" s="418" t="s">
        <v>764</v>
      </c>
      <c r="BAG316" s="417" t="s">
        <v>760</v>
      </c>
      <c r="BAH316" s="414" t="s">
        <v>61</v>
      </c>
      <c r="BAI316" s="415">
        <v>18</v>
      </c>
      <c r="BAJ316" s="418" t="s">
        <v>764</v>
      </c>
      <c r="BAK316" s="417" t="s">
        <v>760</v>
      </c>
      <c r="BAL316" s="414" t="s">
        <v>61</v>
      </c>
      <c r="BAM316" s="415">
        <v>18</v>
      </c>
      <c r="BAN316" s="418" t="s">
        <v>764</v>
      </c>
      <c r="BAO316" s="417" t="s">
        <v>760</v>
      </c>
      <c r="BAP316" s="414" t="s">
        <v>61</v>
      </c>
      <c r="BAQ316" s="415">
        <v>18</v>
      </c>
      <c r="BAR316" s="418" t="s">
        <v>764</v>
      </c>
      <c r="BAS316" s="417" t="s">
        <v>760</v>
      </c>
      <c r="BAT316" s="414" t="s">
        <v>61</v>
      </c>
      <c r="BAU316" s="415">
        <v>18</v>
      </c>
      <c r="BAV316" s="418" t="s">
        <v>764</v>
      </c>
      <c r="BAW316" s="417" t="s">
        <v>760</v>
      </c>
      <c r="BAX316" s="414" t="s">
        <v>61</v>
      </c>
      <c r="BAY316" s="415">
        <v>18</v>
      </c>
      <c r="BAZ316" s="418" t="s">
        <v>764</v>
      </c>
      <c r="BBA316" s="417" t="s">
        <v>760</v>
      </c>
      <c r="BBB316" s="414" t="s">
        <v>61</v>
      </c>
      <c r="BBC316" s="415">
        <v>18</v>
      </c>
      <c r="BBD316" s="418" t="s">
        <v>764</v>
      </c>
      <c r="BBE316" s="417" t="s">
        <v>760</v>
      </c>
      <c r="BBF316" s="414" t="s">
        <v>61</v>
      </c>
      <c r="BBG316" s="415">
        <v>18</v>
      </c>
      <c r="BBH316" s="418" t="s">
        <v>764</v>
      </c>
      <c r="BBI316" s="417" t="s">
        <v>760</v>
      </c>
      <c r="BBJ316" s="414" t="s">
        <v>61</v>
      </c>
      <c r="BBK316" s="415">
        <v>18</v>
      </c>
      <c r="BBL316" s="418" t="s">
        <v>764</v>
      </c>
      <c r="BBM316" s="417" t="s">
        <v>760</v>
      </c>
      <c r="BBN316" s="414" t="s">
        <v>61</v>
      </c>
      <c r="BBO316" s="415">
        <v>18</v>
      </c>
      <c r="BBP316" s="418" t="s">
        <v>764</v>
      </c>
      <c r="BBQ316" s="417" t="s">
        <v>760</v>
      </c>
      <c r="BBR316" s="414" t="s">
        <v>61</v>
      </c>
      <c r="BBS316" s="415">
        <v>18</v>
      </c>
      <c r="BBT316" s="418" t="s">
        <v>764</v>
      </c>
      <c r="BBU316" s="417" t="s">
        <v>760</v>
      </c>
      <c r="BBV316" s="414" t="s">
        <v>61</v>
      </c>
      <c r="BBW316" s="415">
        <v>18</v>
      </c>
      <c r="BBX316" s="418" t="s">
        <v>764</v>
      </c>
      <c r="BBY316" s="417" t="s">
        <v>760</v>
      </c>
      <c r="BBZ316" s="414" t="s">
        <v>61</v>
      </c>
      <c r="BCA316" s="415">
        <v>18</v>
      </c>
      <c r="BCB316" s="418" t="s">
        <v>764</v>
      </c>
      <c r="BCC316" s="417" t="s">
        <v>760</v>
      </c>
      <c r="BCD316" s="414" t="s">
        <v>61</v>
      </c>
      <c r="BCE316" s="415">
        <v>18</v>
      </c>
      <c r="BCF316" s="418" t="s">
        <v>764</v>
      </c>
      <c r="BCG316" s="417" t="s">
        <v>760</v>
      </c>
      <c r="BCH316" s="414" t="s">
        <v>61</v>
      </c>
      <c r="BCI316" s="415">
        <v>18</v>
      </c>
      <c r="BCJ316" s="418" t="s">
        <v>764</v>
      </c>
      <c r="BCK316" s="417" t="s">
        <v>760</v>
      </c>
      <c r="BCL316" s="414" t="s">
        <v>61</v>
      </c>
      <c r="BCM316" s="415">
        <v>18</v>
      </c>
      <c r="BCN316" s="418" t="s">
        <v>764</v>
      </c>
      <c r="BCO316" s="417" t="s">
        <v>760</v>
      </c>
      <c r="BCP316" s="414" t="s">
        <v>61</v>
      </c>
      <c r="BCQ316" s="415">
        <v>18</v>
      </c>
      <c r="BCR316" s="418" t="s">
        <v>764</v>
      </c>
      <c r="BCS316" s="417" t="s">
        <v>760</v>
      </c>
      <c r="BCT316" s="414" t="s">
        <v>61</v>
      </c>
      <c r="BCU316" s="415">
        <v>18</v>
      </c>
      <c r="BCV316" s="418" t="s">
        <v>764</v>
      </c>
      <c r="BCW316" s="417" t="s">
        <v>760</v>
      </c>
      <c r="BCX316" s="414" t="s">
        <v>61</v>
      </c>
      <c r="BCY316" s="415">
        <v>18</v>
      </c>
      <c r="BCZ316" s="418" t="s">
        <v>764</v>
      </c>
      <c r="BDA316" s="417" t="s">
        <v>760</v>
      </c>
      <c r="BDB316" s="414" t="s">
        <v>61</v>
      </c>
      <c r="BDC316" s="415">
        <v>18</v>
      </c>
      <c r="BDD316" s="418" t="s">
        <v>764</v>
      </c>
      <c r="BDE316" s="417" t="s">
        <v>760</v>
      </c>
      <c r="BDF316" s="414" t="s">
        <v>61</v>
      </c>
      <c r="BDG316" s="415">
        <v>18</v>
      </c>
      <c r="BDH316" s="418" t="s">
        <v>764</v>
      </c>
      <c r="BDI316" s="417" t="s">
        <v>760</v>
      </c>
      <c r="BDJ316" s="414" t="s">
        <v>61</v>
      </c>
      <c r="BDK316" s="415">
        <v>18</v>
      </c>
      <c r="BDL316" s="418" t="s">
        <v>764</v>
      </c>
      <c r="BDM316" s="417" t="s">
        <v>760</v>
      </c>
      <c r="BDN316" s="414" t="s">
        <v>61</v>
      </c>
      <c r="BDO316" s="415">
        <v>18</v>
      </c>
      <c r="BDP316" s="418" t="s">
        <v>764</v>
      </c>
      <c r="BDQ316" s="417" t="s">
        <v>760</v>
      </c>
      <c r="BDR316" s="414" t="s">
        <v>61</v>
      </c>
      <c r="BDS316" s="415">
        <v>18</v>
      </c>
      <c r="BDT316" s="418" t="s">
        <v>764</v>
      </c>
      <c r="BDU316" s="417" t="s">
        <v>760</v>
      </c>
      <c r="BDV316" s="414" t="s">
        <v>61</v>
      </c>
      <c r="BDW316" s="415">
        <v>18</v>
      </c>
      <c r="BDX316" s="418" t="s">
        <v>764</v>
      </c>
      <c r="BDY316" s="417" t="s">
        <v>760</v>
      </c>
      <c r="BDZ316" s="414" t="s">
        <v>61</v>
      </c>
      <c r="BEA316" s="415">
        <v>18</v>
      </c>
      <c r="BEB316" s="418" t="s">
        <v>764</v>
      </c>
      <c r="BEC316" s="417" t="s">
        <v>760</v>
      </c>
      <c r="BED316" s="414" t="s">
        <v>61</v>
      </c>
      <c r="BEE316" s="415">
        <v>18</v>
      </c>
      <c r="BEF316" s="418" t="s">
        <v>764</v>
      </c>
      <c r="BEG316" s="417" t="s">
        <v>760</v>
      </c>
      <c r="BEH316" s="414" t="s">
        <v>61</v>
      </c>
      <c r="BEI316" s="415">
        <v>18</v>
      </c>
      <c r="BEJ316" s="418" t="s">
        <v>764</v>
      </c>
      <c r="BEK316" s="417" t="s">
        <v>760</v>
      </c>
      <c r="BEL316" s="414" t="s">
        <v>61</v>
      </c>
      <c r="BEM316" s="415">
        <v>18</v>
      </c>
      <c r="BEN316" s="418" t="s">
        <v>764</v>
      </c>
      <c r="BEO316" s="417" t="s">
        <v>760</v>
      </c>
      <c r="BEP316" s="414" t="s">
        <v>61</v>
      </c>
      <c r="BEQ316" s="415">
        <v>18</v>
      </c>
      <c r="BER316" s="418" t="s">
        <v>764</v>
      </c>
      <c r="BES316" s="417" t="s">
        <v>760</v>
      </c>
      <c r="BET316" s="414" t="s">
        <v>61</v>
      </c>
      <c r="BEU316" s="415">
        <v>18</v>
      </c>
      <c r="BEV316" s="418" t="s">
        <v>764</v>
      </c>
      <c r="BEW316" s="417" t="s">
        <v>760</v>
      </c>
      <c r="BEX316" s="414" t="s">
        <v>61</v>
      </c>
      <c r="BEY316" s="415">
        <v>18</v>
      </c>
      <c r="BEZ316" s="418" t="s">
        <v>764</v>
      </c>
      <c r="BFA316" s="417" t="s">
        <v>760</v>
      </c>
      <c r="BFB316" s="414" t="s">
        <v>61</v>
      </c>
      <c r="BFC316" s="415">
        <v>18</v>
      </c>
      <c r="BFD316" s="418" t="s">
        <v>764</v>
      </c>
      <c r="BFE316" s="417" t="s">
        <v>760</v>
      </c>
      <c r="BFF316" s="414" t="s">
        <v>61</v>
      </c>
      <c r="BFG316" s="415">
        <v>18</v>
      </c>
      <c r="BFH316" s="418" t="s">
        <v>764</v>
      </c>
      <c r="BFI316" s="417" t="s">
        <v>760</v>
      </c>
      <c r="BFJ316" s="414" t="s">
        <v>61</v>
      </c>
      <c r="BFK316" s="415">
        <v>18</v>
      </c>
      <c r="BFL316" s="418" t="s">
        <v>764</v>
      </c>
      <c r="BFM316" s="417" t="s">
        <v>760</v>
      </c>
      <c r="BFN316" s="414" t="s">
        <v>61</v>
      </c>
      <c r="BFO316" s="415">
        <v>18</v>
      </c>
      <c r="BFP316" s="418" t="s">
        <v>764</v>
      </c>
      <c r="BFQ316" s="417" t="s">
        <v>760</v>
      </c>
      <c r="BFR316" s="414" t="s">
        <v>61</v>
      </c>
      <c r="BFS316" s="415">
        <v>18</v>
      </c>
      <c r="BFT316" s="418" t="s">
        <v>764</v>
      </c>
      <c r="BFU316" s="417" t="s">
        <v>760</v>
      </c>
      <c r="BFV316" s="414" t="s">
        <v>61</v>
      </c>
      <c r="BFW316" s="415">
        <v>18</v>
      </c>
      <c r="BFX316" s="418" t="s">
        <v>764</v>
      </c>
      <c r="BFY316" s="417" t="s">
        <v>760</v>
      </c>
      <c r="BFZ316" s="414" t="s">
        <v>61</v>
      </c>
      <c r="BGA316" s="415">
        <v>18</v>
      </c>
      <c r="BGB316" s="418" t="s">
        <v>764</v>
      </c>
      <c r="BGC316" s="417" t="s">
        <v>760</v>
      </c>
      <c r="BGD316" s="414" t="s">
        <v>61</v>
      </c>
      <c r="BGE316" s="415">
        <v>18</v>
      </c>
      <c r="BGF316" s="418" t="s">
        <v>764</v>
      </c>
      <c r="BGG316" s="417" t="s">
        <v>760</v>
      </c>
      <c r="BGH316" s="414" t="s">
        <v>61</v>
      </c>
      <c r="BGI316" s="415">
        <v>18</v>
      </c>
      <c r="BGJ316" s="418" t="s">
        <v>764</v>
      </c>
      <c r="BGK316" s="417" t="s">
        <v>760</v>
      </c>
      <c r="BGL316" s="414" t="s">
        <v>61</v>
      </c>
      <c r="BGM316" s="415">
        <v>18</v>
      </c>
      <c r="BGN316" s="418" t="s">
        <v>764</v>
      </c>
      <c r="BGO316" s="417" t="s">
        <v>760</v>
      </c>
      <c r="BGP316" s="414" t="s">
        <v>61</v>
      </c>
      <c r="BGQ316" s="415">
        <v>18</v>
      </c>
      <c r="BGR316" s="418" t="s">
        <v>764</v>
      </c>
      <c r="BGS316" s="417" t="s">
        <v>760</v>
      </c>
      <c r="BGT316" s="414" t="s">
        <v>61</v>
      </c>
      <c r="BGU316" s="415">
        <v>18</v>
      </c>
      <c r="BGV316" s="418" t="s">
        <v>764</v>
      </c>
      <c r="BGW316" s="417" t="s">
        <v>760</v>
      </c>
      <c r="BGX316" s="414" t="s">
        <v>61</v>
      </c>
      <c r="BGY316" s="415">
        <v>18</v>
      </c>
      <c r="BGZ316" s="418" t="s">
        <v>764</v>
      </c>
      <c r="BHA316" s="417" t="s">
        <v>760</v>
      </c>
      <c r="BHB316" s="414" t="s">
        <v>61</v>
      </c>
      <c r="BHC316" s="415">
        <v>18</v>
      </c>
      <c r="BHD316" s="418" t="s">
        <v>764</v>
      </c>
      <c r="BHE316" s="417" t="s">
        <v>760</v>
      </c>
      <c r="BHF316" s="414" t="s">
        <v>61</v>
      </c>
      <c r="BHG316" s="415">
        <v>18</v>
      </c>
      <c r="BHH316" s="418" t="s">
        <v>764</v>
      </c>
      <c r="BHI316" s="417" t="s">
        <v>760</v>
      </c>
      <c r="BHJ316" s="414" t="s">
        <v>61</v>
      </c>
      <c r="BHK316" s="415">
        <v>18</v>
      </c>
      <c r="BHL316" s="418" t="s">
        <v>764</v>
      </c>
      <c r="BHM316" s="417" t="s">
        <v>760</v>
      </c>
      <c r="BHN316" s="414" t="s">
        <v>61</v>
      </c>
      <c r="BHO316" s="415">
        <v>18</v>
      </c>
      <c r="BHP316" s="418" t="s">
        <v>764</v>
      </c>
      <c r="BHQ316" s="417" t="s">
        <v>760</v>
      </c>
      <c r="BHR316" s="414" t="s">
        <v>61</v>
      </c>
      <c r="BHS316" s="415">
        <v>18</v>
      </c>
      <c r="BHT316" s="418" t="s">
        <v>764</v>
      </c>
      <c r="BHU316" s="417" t="s">
        <v>760</v>
      </c>
      <c r="BHV316" s="414" t="s">
        <v>61</v>
      </c>
      <c r="BHW316" s="415">
        <v>18</v>
      </c>
      <c r="BHX316" s="418" t="s">
        <v>764</v>
      </c>
      <c r="BHY316" s="417" t="s">
        <v>760</v>
      </c>
      <c r="BHZ316" s="414" t="s">
        <v>61</v>
      </c>
      <c r="BIA316" s="415">
        <v>18</v>
      </c>
      <c r="BIB316" s="418" t="s">
        <v>764</v>
      </c>
      <c r="BIC316" s="417" t="s">
        <v>760</v>
      </c>
      <c r="BID316" s="414" t="s">
        <v>61</v>
      </c>
      <c r="BIE316" s="415">
        <v>18</v>
      </c>
      <c r="BIF316" s="418" t="s">
        <v>764</v>
      </c>
      <c r="BIG316" s="417" t="s">
        <v>760</v>
      </c>
      <c r="BIH316" s="414" t="s">
        <v>61</v>
      </c>
      <c r="BII316" s="415">
        <v>18</v>
      </c>
      <c r="BIJ316" s="418" t="s">
        <v>764</v>
      </c>
      <c r="BIK316" s="417" t="s">
        <v>760</v>
      </c>
      <c r="BIL316" s="414" t="s">
        <v>61</v>
      </c>
      <c r="BIM316" s="415">
        <v>18</v>
      </c>
      <c r="BIN316" s="418" t="s">
        <v>764</v>
      </c>
      <c r="BIO316" s="417" t="s">
        <v>760</v>
      </c>
      <c r="BIP316" s="414" t="s">
        <v>61</v>
      </c>
      <c r="BIQ316" s="415">
        <v>18</v>
      </c>
      <c r="BIR316" s="418" t="s">
        <v>764</v>
      </c>
      <c r="BIS316" s="417" t="s">
        <v>760</v>
      </c>
      <c r="BIT316" s="414" t="s">
        <v>61</v>
      </c>
      <c r="BIU316" s="415">
        <v>18</v>
      </c>
      <c r="BIV316" s="418" t="s">
        <v>764</v>
      </c>
      <c r="BIW316" s="417" t="s">
        <v>760</v>
      </c>
      <c r="BIX316" s="414" t="s">
        <v>61</v>
      </c>
      <c r="BIY316" s="415">
        <v>18</v>
      </c>
      <c r="BIZ316" s="418" t="s">
        <v>764</v>
      </c>
      <c r="BJA316" s="417" t="s">
        <v>760</v>
      </c>
      <c r="BJB316" s="414" t="s">
        <v>61</v>
      </c>
      <c r="BJC316" s="415">
        <v>18</v>
      </c>
      <c r="BJD316" s="418" t="s">
        <v>764</v>
      </c>
      <c r="BJE316" s="417" t="s">
        <v>760</v>
      </c>
      <c r="BJF316" s="414" t="s">
        <v>61</v>
      </c>
      <c r="BJG316" s="415">
        <v>18</v>
      </c>
      <c r="BJH316" s="418" t="s">
        <v>764</v>
      </c>
      <c r="BJI316" s="417" t="s">
        <v>760</v>
      </c>
      <c r="BJJ316" s="414" t="s">
        <v>61</v>
      </c>
      <c r="BJK316" s="415">
        <v>18</v>
      </c>
      <c r="BJL316" s="418" t="s">
        <v>764</v>
      </c>
      <c r="BJM316" s="417" t="s">
        <v>760</v>
      </c>
      <c r="BJN316" s="414" t="s">
        <v>61</v>
      </c>
      <c r="BJO316" s="415">
        <v>18</v>
      </c>
      <c r="BJP316" s="418" t="s">
        <v>764</v>
      </c>
      <c r="BJQ316" s="417" t="s">
        <v>760</v>
      </c>
      <c r="BJR316" s="414" t="s">
        <v>61</v>
      </c>
      <c r="BJS316" s="415">
        <v>18</v>
      </c>
      <c r="BJT316" s="418" t="s">
        <v>764</v>
      </c>
      <c r="BJU316" s="417" t="s">
        <v>760</v>
      </c>
      <c r="BJV316" s="414" t="s">
        <v>61</v>
      </c>
      <c r="BJW316" s="415">
        <v>18</v>
      </c>
      <c r="BJX316" s="418" t="s">
        <v>764</v>
      </c>
      <c r="BJY316" s="417" t="s">
        <v>760</v>
      </c>
      <c r="BJZ316" s="414" t="s">
        <v>61</v>
      </c>
      <c r="BKA316" s="415">
        <v>18</v>
      </c>
      <c r="BKB316" s="418" t="s">
        <v>764</v>
      </c>
      <c r="BKC316" s="417" t="s">
        <v>760</v>
      </c>
      <c r="BKD316" s="414" t="s">
        <v>61</v>
      </c>
      <c r="BKE316" s="415">
        <v>18</v>
      </c>
      <c r="BKF316" s="418" t="s">
        <v>764</v>
      </c>
      <c r="BKG316" s="417" t="s">
        <v>760</v>
      </c>
      <c r="BKH316" s="414" t="s">
        <v>61</v>
      </c>
      <c r="BKI316" s="415">
        <v>18</v>
      </c>
      <c r="BKJ316" s="418" t="s">
        <v>764</v>
      </c>
      <c r="BKK316" s="417" t="s">
        <v>760</v>
      </c>
      <c r="BKL316" s="414" t="s">
        <v>61</v>
      </c>
      <c r="BKM316" s="415">
        <v>18</v>
      </c>
      <c r="BKN316" s="418" t="s">
        <v>764</v>
      </c>
      <c r="BKO316" s="417" t="s">
        <v>760</v>
      </c>
      <c r="BKP316" s="414" t="s">
        <v>61</v>
      </c>
      <c r="BKQ316" s="415">
        <v>18</v>
      </c>
      <c r="BKR316" s="418" t="s">
        <v>764</v>
      </c>
      <c r="BKS316" s="417" t="s">
        <v>760</v>
      </c>
      <c r="BKT316" s="414" t="s">
        <v>61</v>
      </c>
      <c r="BKU316" s="415">
        <v>18</v>
      </c>
      <c r="BKV316" s="418" t="s">
        <v>764</v>
      </c>
      <c r="BKW316" s="417" t="s">
        <v>760</v>
      </c>
      <c r="BKX316" s="414" t="s">
        <v>61</v>
      </c>
      <c r="BKY316" s="415">
        <v>18</v>
      </c>
      <c r="BKZ316" s="418" t="s">
        <v>764</v>
      </c>
      <c r="BLA316" s="417" t="s">
        <v>760</v>
      </c>
      <c r="BLB316" s="414" t="s">
        <v>61</v>
      </c>
      <c r="BLC316" s="415">
        <v>18</v>
      </c>
      <c r="BLD316" s="418" t="s">
        <v>764</v>
      </c>
      <c r="BLE316" s="417" t="s">
        <v>760</v>
      </c>
      <c r="BLF316" s="414" t="s">
        <v>61</v>
      </c>
      <c r="BLG316" s="415">
        <v>18</v>
      </c>
      <c r="BLH316" s="418" t="s">
        <v>764</v>
      </c>
      <c r="BLI316" s="417" t="s">
        <v>760</v>
      </c>
      <c r="BLJ316" s="414" t="s">
        <v>61</v>
      </c>
      <c r="BLK316" s="415">
        <v>18</v>
      </c>
      <c r="BLL316" s="418" t="s">
        <v>764</v>
      </c>
      <c r="BLM316" s="417" t="s">
        <v>760</v>
      </c>
      <c r="BLN316" s="414" t="s">
        <v>61</v>
      </c>
      <c r="BLO316" s="415">
        <v>18</v>
      </c>
      <c r="BLP316" s="418" t="s">
        <v>764</v>
      </c>
      <c r="BLQ316" s="417" t="s">
        <v>760</v>
      </c>
      <c r="BLR316" s="414" t="s">
        <v>61</v>
      </c>
      <c r="BLS316" s="415">
        <v>18</v>
      </c>
      <c r="BLT316" s="418" t="s">
        <v>764</v>
      </c>
      <c r="BLU316" s="417" t="s">
        <v>760</v>
      </c>
      <c r="BLV316" s="414" t="s">
        <v>61</v>
      </c>
      <c r="BLW316" s="415">
        <v>18</v>
      </c>
      <c r="BLX316" s="418" t="s">
        <v>764</v>
      </c>
      <c r="BLY316" s="417" t="s">
        <v>760</v>
      </c>
      <c r="BLZ316" s="414" t="s">
        <v>61</v>
      </c>
      <c r="BMA316" s="415">
        <v>18</v>
      </c>
      <c r="BMB316" s="418" t="s">
        <v>764</v>
      </c>
      <c r="BMC316" s="417" t="s">
        <v>760</v>
      </c>
      <c r="BMD316" s="414" t="s">
        <v>61</v>
      </c>
      <c r="BME316" s="415">
        <v>18</v>
      </c>
      <c r="BMF316" s="418" t="s">
        <v>764</v>
      </c>
      <c r="BMG316" s="417" t="s">
        <v>760</v>
      </c>
      <c r="BMH316" s="414" t="s">
        <v>61</v>
      </c>
      <c r="BMI316" s="415">
        <v>18</v>
      </c>
      <c r="BMJ316" s="418" t="s">
        <v>764</v>
      </c>
      <c r="BMK316" s="417" t="s">
        <v>760</v>
      </c>
      <c r="BML316" s="414" t="s">
        <v>61</v>
      </c>
      <c r="BMM316" s="415">
        <v>18</v>
      </c>
      <c r="BMN316" s="418" t="s">
        <v>764</v>
      </c>
      <c r="BMO316" s="417" t="s">
        <v>760</v>
      </c>
      <c r="BMP316" s="414" t="s">
        <v>61</v>
      </c>
      <c r="BMQ316" s="415">
        <v>18</v>
      </c>
      <c r="BMR316" s="418" t="s">
        <v>764</v>
      </c>
      <c r="BMS316" s="417" t="s">
        <v>760</v>
      </c>
      <c r="BMT316" s="414" t="s">
        <v>61</v>
      </c>
      <c r="BMU316" s="415">
        <v>18</v>
      </c>
      <c r="BMV316" s="418" t="s">
        <v>764</v>
      </c>
      <c r="BMW316" s="417" t="s">
        <v>760</v>
      </c>
      <c r="BMX316" s="414" t="s">
        <v>61</v>
      </c>
      <c r="BMY316" s="415">
        <v>18</v>
      </c>
      <c r="BMZ316" s="418" t="s">
        <v>764</v>
      </c>
      <c r="BNA316" s="417" t="s">
        <v>760</v>
      </c>
      <c r="BNB316" s="414" t="s">
        <v>61</v>
      </c>
      <c r="BNC316" s="415">
        <v>18</v>
      </c>
      <c r="BND316" s="418" t="s">
        <v>764</v>
      </c>
      <c r="BNE316" s="417" t="s">
        <v>760</v>
      </c>
      <c r="BNF316" s="414" t="s">
        <v>61</v>
      </c>
      <c r="BNG316" s="415">
        <v>18</v>
      </c>
      <c r="BNH316" s="418" t="s">
        <v>764</v>
      </c>
      <c r="BNI316" s="417" t="s">
        <v>760</v>
      </c>
      <c r="BNJ316" s="414" t="s">
        <v>61</v>
      </c>
      <c r="BNK316" s="415">
        <v>18</v>
      </c>
      <c r="BNL316" s="418" t="s">
        <v>764</v>
      </c>
      <c r="BNM316" s="417" t="s">
        <v>760</v>
      </c>
      <c r="BNN316" s="414" t="s">
        <v>61</v>
      </c>
      <c r="BNO316" s="415">
        <v>18</v>
      </c>
      <c r="BNP316" s="418" t="s">
        <v>764</v>
      </c>
      <c r="BNQ316" s="417" t="s">
        <v>760</v>
      </c>
      <c r="BNR316" s="414" t="s">
        <v>61</v>
      </c>
      <c r="BNS316" s="415">
        <v>18</v>
      </c>
      <c r="BNT316" s="418" t="s">
        <v>764</v>
      </c>
      <c r="BNU316" s="417" t="s">
        <v>760</v>
      </c>
      <c r="BNV316" s="414" t="s">
        <v>61</v>
      </c>
      <c r="BNW316" s="415">
        <v>18</v>
      </c>
      <c r="BNX316" s="418" t="s">
        <v>764</v>
      </c>
      <c r="BNY316" s="417" t="s">
        <v>760</v>
      </c>
      <c r="BNZ316" s="414" t="s">
        <v>61</v>
      </c>
      <c r="BOA316" s="415">
        <v>18</v>
      </c>
      <c r="BOB316" s="418" t="s">
        <v>764</v>
      </c>
      <c r="BOC316" s="417" t="s">
        <v>760</v>
      </c>
      <c r="BOD316" s="414" t="s">
        <v>61</v>
      </c>
      <c r="BOE316" s="415">
        <v>18</v>
      </c>
      <c r="BOF316" s="418" t="s">
        <v>764</v>
      </c>
      <c r="BOG316" s="417" t="s">
        <v>760</v>
      </c>
      <c r="BOH316" s="414" t="s">
        <v>61</v>
      </c>
      <c r="BOI316" s="415">
        <v>18</v>
      </c>
      <c r="BOJ316" s="418" t="s">
        <v>764</v>
      </c>
      <c r="BOK316" s="417" t="s">
        <v>760</v>
      </c>
      <c r="BOL316" s="414" t="s">
        <v>61</v>
      </c>
      <c r="BOM316" s="415">
        <v>18</v>
      </c>
      <c r="BON316" s="418" t="s">
        <v>764</v>
      </c>
      <c r="BOO316" s="417" t="s">
        <v>760</v>
      </c>
      <c r="BOP316" s="414" t="s">
        <v>61</v>
      </c>
      <c r="BOQ316" s="415">
        <v>18</v>
      </c>
      <c r="BOR316" s="418" t="s">
        <v>764</v>
      </c>
      <c r="BOS316" s="417" t="s">
        <v>760</v>
      </c>
      <c r="BOT316" s="414" t="s">
        <v>61</v>
      </c>
      <c r="BOU316" s="415">
        <v>18</v>
      </c>
      <c r="BOV316" s="418" t="s">
        <v>764</v>
      </c>
      <c r="BOW316" s="417" t="s">
        <v>760</v>
      </c>
      <c r="BOX316" s="414" t="s">
        <v>61</v>
      </c>
      <c r="BOY316" s="415">
        <v>18</v>
      </c>
      <c r="BOZ316" s="418" t="s">
        <v>764</v>
      </c>
      <c r="BPA316" s="417" t="s">
        <v>760</v>
      </c>
      <c r="BPB316" s="414" t="s">
        <v>61</v>
      </c>
      <c r="BPC316" s="415">
        <v>18</v>
      </c>
      <c r="BPD316" s="418" t="s">
        <v>764</v>
      </c>
      <c r="BPE316" s="417" t="s">
        <v>760</v>
      </c>
      <c r="BPF316" s="414" t="s">
        <v>61</v>
      </c>
      <c r="BPG316" s="415">
        <v>18</v>
      </c>
      <c r="BPH316" s="418" t="s">
        <v>764</v>
      </c>
      <c r="BPI316" s="417" t="s">
        <v>760</v>
      </c>
      <c r="BPJ316" s="414" t="s">
        <v>61</v>
      </c>
      <c r="BPK316" s="415">
        <v>18</v>
      </c>
      <c r="BPL316" s="418" t="s">
        <v>764</v>
      </c>
      <c r="BPM316" s="417" t="s">
        <v>760</v>
      </c>
      <c r="BPN316" s="414" t="s">
        <v>61</v>
      </c>
      <c r="BPO316" s="415">
        <v>18</v>
      </c>
      <c r="BPP316" s="418" t="s">
        <v>764</v>
      </c>
      <c r="BPQ316" s="417" t="s">
        <v>760</v>
      </c>
      <c r="BPR316" s="414" t="s">
        <v>61</v>
      </c>
      <c r="BPS316" s="415">
        <v>18</v>
      </c>
      <c r="BPT316" s="418" t="s">
        <v>764</v>
      </c>
      <c r="BPU316" s="417" t="s">
        <v>760</v>
      </c>
      <c r="BPV316" s="414" t="s">
        <v>61</v>
      </c>
      <c r="BPW316" s="415">
        <v>18</v>
      </c>
      <c r="BPX316" s="418" t="s">
        <v>764</v>
      </c>
      <c r="BPY316" s="417" t="s">
        <v>760</v>
      </c>
      <c r="BPZ316" s="414" t="s">
        <v>61</v>
      </c>
      <c r="BQA316" s="415">
        <v>18</v>
      </c>
      <c r="BQB316" s="418" t="s">
        <v>764</v>
      </c>
      <c r="BQC316" s="417" t="s">
        <v>760</v>
      </c>
      <c r="BQD316" s="414" t="s">
        <v>61</v>
      </c>
      <c r="BQE316" s="415">
        <v>18</v>
      </c>
      <c r="BQF316" s="418" t="s">
        <v>764</v>
      </c>
      <c r="BQG316" s="417" t="s">
        <v>760</v>
      </c>
      <c r="BQH316" s="414" t="s">
        <v>61</v>
      </c>
      <c r="BQI316" s="415">
        <v>18</v>
      </c>
      <c r="BQJ316" s="418" t="s">
        <v>764</v>
      </c>
      <c r="BQK316" s="417" t="s">
        <v>760</v>
      </c>
      <c r="BQL316" s="414" t="s">
        <v>61</v>
      </c>
      <c r="BQM316" s="415">
        <v>18</v>
      </c>
      <c r="BQN316" s="418" t="s">
        <v>764</v>
      </c>
      <c r="BQO316" s="417" t="s">
        <v>760</v>
      </c>
      <c r="BQP316" s="414" t="s">
        <v>61</v>
      </c>
      <c r="BQQ316" s="415">
        <v>18</v>
      </c>
      <c r="BQR316" s="418" t="s">
        <v>764</v>
      </c>
      <c r="BQS316" s="417" t="s">
        <v>760</v>
      </c>
      <c r="BQT316" s="414" t="s">
        <v>61</v>
      </c>
      <c r="BQU316" s="415">
        <v>18</v>
      </c>
      <c r="BQV316" s="418" t="s">
        <v>764</v>
      </c>
      <c r="BQW316" s="417" t="s">
        <v>760</v>
      </c>
      <c r="BQX316" s="414" t="s">
        <v>61</v>
      </c>
      <c r="BQY316" s="415">
        <v>18</v>
      </c>
      <c r="BQZ316" s="418" t="s">
        <v>764</v>
      </c>
      <c r="BRA316" s="417" t="s">
        <v>760</v>
      </c>
      <c r="BRB316" s="414" t="s">
        <v>61</v>
      </c>
      <c r="BRC316" s="415">
        <v>18</v>
      </c>
      <c r="BRD316" s="418" t="s">
        <v>764</v>
      </c>
      <c r="BRE316" s="417" t="s">
        <v>760</v>
      </c>
      <c r="BRF316" s="414" t="s">
        <v>61</v>
      </c>
      <c r="BRG316" s="415">
        <v>18</v>
      </c>
      <c r="BRH316" s="418" t="s">
        <v>764</v>
      </c>
      <c r="BRI316" s="417" t="s">
        <v>760</v>
      </c>
      <c r="BRJ316" s="414" t="s">
        <v>61</v>
      </c>
      <c r="BRK316" s="415">
        <v>18</v>
      </c>
      <c r="BRL316" s="418" t="s">
        <v>764</v>
      </c>
      <c r="BRM316" s="417" t="s">
        <v>760</v>
      </c>
      <c r="BRN316" s="414" t="s">
        <v>61</v>
      </c>
      <c r="BRO316" s="415">
        <v>18</v>
      </c>
      <c r="BRP316" s="418" t="s">
        <v>764</v>
      </c>
      <c r="BRQ316" s="417" t="s">
        <v>760</v>
      </c>
      <c r="BRR316" s="414" t="s">
        <v>61</v>
      </c>
      <c r="BRS316" s="415">
        <v>18</v>
      </c>
      <c r="BRT316" s="418" t="s">
        <v>764</v>
      </c>
      <c r="BRU316" s="417" t="s">
        <v>760</v>
      </c>
      <c r="BRV316" s="414" t="s">
        <v>61</v>
      </c>
      <c r="BRW316" s="415">
        <v>18</v>
      </c>
      <c r="BRX316" s="418" t="s">
        <v>764</v>
      </c>
      <c r="BRY316" s="417" t="s">
        <v>760</v>
      </c>
      <c r="BRZ316" s="414" t="s">
        <v>61</v>
      </c>
      <c r="BSA316" s="415">
        <v>18</v>
      </c>
      <c r="BSB316" s="418" t="s">
        <v>764</v>
      </c>
      <c r="BSC316" s="417" t="s">
        <v>760</v>
      </c>
      <c r="BSD316" s="414" t="s">
        <v>61</v>
      </c>
      <c r="BSE316" s="415">
        <v>18</v>
      </c>
      <c r="BSF316" s="418" t="s">
        <v>764</v>
      </c>
      <c r="BSG316" s="417" t="s">
        <v>760</v>
      </c>
      <c r="BSH316" s="414" t="s">
        <v>61</v>
      </c>
      <c r="BSI316" s="415">
        <v>18</v>
      </c>
      <c r="BSJ316" s="418" t="s">
        <v>764</v>
      </c>
      <c r="BSK316" s="417" t="s">
        <v>760</v>
      </c>
      <c r="BSL316" s="414" t="s">
        <v>61</v>
      </c>
      <c r="BSM316" s="415">
        <v>18</v>
      </c>
      <c r="BSN316" s="418" t="s">
        <v>764</v>
      </c>
      <c r="BSO316" s="417" t="s">
        <v>760</v>
      </c>
      <c r="BSP316" s="414" t="s">
        <v>61</v>
      </c>
      <c r="BSQ316" s="415">
        <v>18</v>
      </c>
      <c r="BSR316" s="418" t="s">
        <v>764</v>
      </c>
      <c r="BSS316" s="417" t="s">
        <v>760</v>
      </c>
      <c r="BST316" s="414" t="s">
        <v>61</v>
      </c>
      <c r="BSU316" s="415">
        <v>18</v>
      </c>
      <c r="BSV316" s="418" t="s">
        <v>764</v>
      </c>
      <c r="BSW316" s="417" t="s">
        <v>760</v>
      </c>
      <c r="BSX316" s="414" t="s">
        <v>61</v>
      </c>
      <c r="BSY316" s="415">
        <v>18</v>
      </c>
      <c r="BSZ316" s="418" t="s">
        <v>764</v>
      </c>
      <c r="BTA316" s="417" t="s">
        <v>760</v>
      </c>
      <c r="BTB316" s="414" t="s">
        <v>61</v>
      </c>
      <c r="BTC316" s="415">
        <v>18</v>
      </c>
      <c r="BTD316" s="418" t="s">
        <v>764</v>
      </c>
      <c r="BTE316" s="417" t="s">
        <v>760</v>
      </c>
      <c r="BTF316" s="414" t="s">
        <v>61</v>
      </c>
      <c r="BTG316" s="415">
        <v>18</v>
      </c>
      <c r="BTH316" s="418" t="s">
        <v>764</v>
      </c>
      <c r="BTI316" s="417" t="s">
        <v>760</v>
      </c>
      <c r="BTJ316" s="414" t="s">
        <v>61</v>
      </c>
      <c r="BTK316" s="415">
        <v>18</v>
      </c>
      <c r="BTL316" s="418" t="s">
        <v>764</v>
      </c>
      <c r="BTM316" s="417" t="s">
        <v>760</v>
      </c>
      <c r="BTN316" s="414" t="s">
        <v>61</v>
      </c>
      <c r="BTO316" s="415">
        <v>18</v>
      </c>
      <c r="BTP316" s="418" t="s">
        <v>764</v>
      </c>
      <c r="BTQ316" s="417" t="s">
        <v>760</v>
      </c>
      <c r="BTR316" s="414" t="s">
        <v>61</v>
      </c>
      <c r="BTS316" s="415">
        <v>18</v>
      </c>
      <c r="BTT316" s="418" t="s">
        <v>764</v>
      </c>
      <c r="BTU316" s="417" t="s">
        <v>760</v>
      </c>
      <c r="BTV316" s="414" t="s">
        <v>61</v>
      </c>
      <c r="BTW316" s="415">
        <v>18</v>
      </c>
      <c r="BTX316" s="418" t="s">
        <v>764</v>
      </c>
      <c r="BTY316" s="417" t="s">
        <v>760</v>
      </c>
      <c r="BTZ316" s="414" t="s">
        <v>61</v>
      </c>
      <c r="BUA316" s="415">
        <v>18</v>
      </c>
      <c r="BUB316" s="418" t="s">
        <v>764</v>
      </c>
      <c r="BUC316" s="417" t="s">
        <v>760</v>
      </c>
      <c r="BUD316" s="414" t="s">
        <v>61</v>
      </c>
      <c r="BUE316" s="415">
        <v>18</v>
      </c>
      <c r="BUF316" s="418" t="s">
        <v>764</v>
      </c>
      <c r="BUG316" s="417" t="s">
        <v>760</v>
      </c>
      <c r="BUH316" s="414" t="s">
        <v>61</v>
      </c>
      <c r="BUI316" s="415">
        <v>18</v>
      </c>
      <c r="BUJ316" s="418" t="s">
        <v>764</v>
      </c>
      <c r="BUK316" s="417" t="s">
        <v>760</v>
      </c>
      <c r="BUL316" s="414" t="s">
        <v>61</v>
      </c>
      <c r="BUM316" s="415">
        <v>18</v>
      </c>
      <c r="BUN316" s="418" t="s">
        <v>764</v>
      </c>
      <c r="BUO316" s="417" t="s">
        <v>760</v>
      </c>
      <c r="BUP316" s="414" t="s">
        <v>61</v>
      </c>
      <c r="BUQ316" s="415">
        <v>18</v>
      </c>
      <c r="BUR316" s="418" t="s">
        <v>764</v>
      </c>
      <c r="BUS316" s="417" t="s">
        <v>760</v>
      </c>
      <c r="BUT316" s="414" t="s">
        <v>61</v>
      </c>
      <c r="BUU316" s="415">
        <v>18</v>
      </c>
      <c r="BUV316" s="418" t="s">
        <v>764</v>
      </c>
      <c r="BUW316" s="417" t="s">
        <v>760</v>
      </c>
      <c r="BUX316" s="414" t="s">
        <v>61</v>
      </c>
      <c r="BUY316" s="415">
        <v>18</v>
      </c>
      <c r="BUZ316" s="418" t="s">
        <v>764</v>
      </c>
      <c r="BVA316" s="417" t="s">
        <v>760</v>
      </c>
      <c r="BVB316" s="414" t="s">
        <v>61</v>
      </c>
      <c r="BVC316" s="415">
        <v>18</v>
      </c>
      <c r="BVD316" s="418" t="s">
        <v>764</v>
      </c>
      <c r="BVE316" s="417" t="s">
        <v>760</v>
      </c>
      <c r="BVF316" s="414" t="s">
        <v>61</v>
      </c>
      <c r="BVG316" s="415">
        <v>18</v>
      </c>
      <c r="BVH316" s="418" t="s">
        <v>764</v>
      </c>
      <c r="BVI316" s="417" t="s">
        <v>760</v>
      </c>
      <c r="BVJ316" s="414" t="s">
        <v>61</v>
      </c>
      <c r="BVK316" s="415">
        <v>18</v>
      </c>
      <c r="BVL316" s="418" t="s">
        <v>764</v>
      </c>
      <c r="BVM316" s="417" t="s">
        <v>760</v>
      </c>
      <c r="BVN316" s="414" t="s">
        <v>61</v>
      </c>
      <c r="BVO316" s="415">
        <v>18</v>
      </c>
      <c r="BVP316" s="418" t="s">
        <v>764</v>
      </c>
      <c r="BVQ316" s="417" t="s">
        <v>760</v>
      </c>
      <c r="BVR316" s="414" t="s">
        <v>61</v>
      </c>
      <c r="BVS316" s="415">
        <v>18</v>
      </c>
      <c r="BVT316" s="418" t="s">
        <v>764</v>
      </c>
      <c r="BVU316" s="417" t="s">
        <v>760</v>
      </c>
      <c r="BVV316" s="414" t="s">
        <v>61</v>
      </c>
      <c r="BVW316" s="415">
        <v>18</v>
      </c>
      <c r="BVX316" s="418" t="s">
        <v>764</v>
      </c>
      <c r="BVY316" s="417" t="s">
        <v>760</v>
      </c>
      <c r="BVZ316" s="414" t="s">
        <v>61</v>
      </c>
      <c r="BWA316" s="415">
        <v>18</v>
      </c>
      <c r="BWB316" s="418" t="s">
        <v>764</v>
      </c>
      <c r="BWC316" s="417" t="s">
        <v>760</v>
      </c>
      <c r="BWD316" s="414" t="s">
        <v>61</v>
      </c>
      <c r="BWE316" s="415">
        <v>18</v>
      </c>
      <c r="BWF316" s="418" t="s">
        <v>764</v>
      </c>
      <c r="BWG316" s="417" t="s">
        <v>760</v>
      </c>
      <c r="BWH316" s="414" t="s">
        <v>61</v>
      </c>
      <c r="BWI316" s="415">
        <v>18</v>
      </c>
      <c r="BWJ316" s="418" t="s">
        <v>764</v>
      </c>
      <c r="BWK316" s="417" t="s">
        <v>760</v>
      </c>
      <c r="BWL316" s="414" t="s">
        <v>61</v>
      </c>
      <c r="BWM316" s="415">
        <v>18</v>
      </c>
      <c r="BWN316" s="418" t="s">
        <v>764</v>
      </c>
      <c r="BWO316" s="417" t="s">
        <v>760</v>
      </c>
      <c r="BWP316" s="414" t="s">
        <v>61</v>
      </c>
      <c r="BWQ316" s="415">
        <v>18</v>
      </c>
      <c r="BWR316" s="418" t="s">
        <v>764</v>
      </c>
      <c r="BWS316" s="417" t="s">
        <v>760</v>
      </c>
      <c r="BWT316" s="414" t="s">
        <v>61</v>
      </c>
      <c r="BWU316" s="415">
        <v>18</v>
      </c>
      <c r="BWV316" s="418" t="s">
        <v>764</v>
      </c>
      <c r="BWW316" s="417" t="s">
        <v>760</v>
      </c>
      <c r="BWX316" s="414" t="s">
        <v>61</v>
      </c>
      <c r="BWY316" s="415">
        <v>18</v>
      </c>
      <c r="BWZ316" s="418" t="s">
        <v>764</v>
      </c>
      <c r="BXA316" s="417" t="s">
        <v>760</v>
      </c>
      <c r="BXB316" s="414" t="s">
        <v>61</v>
      </c>
      <c r="BXC316" s="415">
        <v>18</v>
      </c>
      <c r="BXD316" s="418" t="s">
        <v>764</v>
      </c>
      <c r="BXE316" s="417" t="s">
        <v>760</v>
      </c>
      <c r="BXF316" s="414" t="s">
        <v>61</v>
      </c>
      <c r="BXG316" s="415">
        <v>18</v>
      </c>
      <c r="BXH316" s="418" t="s">
        <v>764</v>
      </c>
      <c r="BXI316" s="417" t="s">
        <v>760</v>
      </c>
      <c r="BXJ316" s="414" t="s">
        <v>61</v>
      </c>
      <c r="BXK316" s="415">
        <v>18</v>
      </c>
      <c r="BXL316" s="418" t="s">
        <v>764</v>
      </c>
      <c r="BXM316" s="417" t="s">
        <v>760</v>
      </c>
      <c r="BXN316" s="414" t="s">
        <v>61</v>
      </c>
      <c r="BXO316" s="415">
        <v>18</v>
      </c>
      <c r="BXP316" s="418" t="s">
        <v>764</v>
      </c>
      <c r="BXQ316" s="417" t="s">
        <v>760</v>
      </c>
      <c r="BXR316" s="414" t="s">
        <v>61</v>
      </c>
      <c r="BXS316" s="415">
        <v>18</v>
      </c>
      <c r="BXT316" s="418" t="s">
        <v>764</v>
      </c>
      <c r="BXU316" s="417" t="s">
        <v>760</v>
      </c>
      <c r="BXV316" s="414" t="s">
        <v>61</v>
      </c>
      <c r="BXW316" s="415">
        <v>18</v>
      </c>
      <c r="BXX316" s="418" t="s">
        <v>764</v>
      </c>
      <c r="BXY316" s="417" t="s">
        <v>760</v>
      </c>
      <c r="BXZ316" s="414" t="s">
        <v>61</v>
      </c>
      <c r="BYA316" s="415">
        <v>18</v>
      </c>
      <c r="BYB316" s="418" t="s">
        <v>764</v>
      </c>
      <c r="BYC316" s="417" t="s">
        <v>760</v>
      </c>
      <c r="BYD316" s="414" t="s">
        <v>61</v>
      </c>
      <c r="BYE316" s="415">
        <v>18</v>
      </c>
      <c r="BYF316" s="418" t="s">
        <v>764</v>
      </c>
      <c r="BYG316" s="417" t="s">
        <v>760</v>
      </c>
      <c r="BYH316" s="414" t="s">
        <v>61</v>
      </c>
      <c r="BYI316" s="415">
        <v>18</v>
      </c>
      <c r="BYJ316" s="418" t="s">
        <v>764</v>
      </c>
      <c r="BYK316" s="417" t="s">
        <v>760</v>
      </c>
      <c r="BYL316" s="414" t="s">
        <v>61</v>
      </c>
      <c r="BYM316" s="415">
        <v>18</v>
      </c>
      <c r="BYN316" s="418" t="s">
        <v>764</v>
      </c>
      <c r="BYO316" s="417" t="s">
        <v>760</v>
      </c>
      <c r="BYP316" s="414" t="s">
        <v>61</v>
      </c>
      <c r="BYQ316" s="415">
        <v>18</v>
      </c>
      <c r="BYR316" s="418" t="s">
        <v>764</v>
      </c>
      <c r="BYS316" s="417" t="s">
        <v>760</v>
      </c>
      <c r="BYT316" s="414" t="s">
        <v>61</v>
      </c>
      <c r="BYU316" s="415">
        <v>18</v>
      </c>
      <c r="BYV316" s="418" t="s">
        <v>764</v>
      </c>
      <c r="BYW316" s="417" t="s">
        <v>760</v>
      </c>
      <c r="BYX316" s="414" t="s">
        <v>61</v>
      </c>
      <c r="BYY316" s="415">
        <v>18</v>
      </c>
      <c r="BYZ316" s="418" t="s">
        <v>764</v>
      </c>
      <c r="BZA316" s="417" t="s">
        <v>760</v>
      </c>
      <c r="BZB316" s="414" t="s">
        <v>61</v>
      </c>
      <c r="BZC316" s="415">
        <v>18</v>
      </c>
      <c r="BZD316" s="418" t="s">
        <v>764</v>
      </c>
      <c r="BZE316" s="417" t="s">
        <v>760</v>
      </c>
      <c r="BZF316" s="414" t="s">
        <v>61</v>
      </c>
      <c r="BZG316" s="415">
        <v>18</v>
      </c>
      <c r="BZH316" s="418" t="s">
        <v>764</v>
      </c>
      <c r="BZI316" s="417" t="s">
        <v>760</v>
      </c>
      <c r="BZJ316" s="414" t="s">
        <v>61</v>
      </c>
      <c r="BZK316" s="415">
        <v>18</v>
      </c>
      <c r="BZL316" s="418" t="s">
        <v>764</v>
      </c>
      <c r="BZM316" s="417" t="s">
        <v>760</v>
      </c>
      <c r="BZN316" s="414" t="s">
        <v>61</v>
      </c>
      <c r="BZO316" s="415">
        <v>18</v>
      </c>
      <c r="BZP316" s="418" t="s">
        <v>764</v>
      </c>
      <c r="BZQ316" s="417" t="s">
        <v>760</v>
      </c>
      <c r="BZR316" s="414" t="s">
        <v>61</v>
      </c>
      <c r="BZS316" s="415">
        <v>18</v>
      </c>
      <c r="BZT316" s="418" t="s">
        <v>764</v>
      </c>
      <c r="BZU316" s="417" t="s">
        <v>760</v>
      </c>
      <c r="BZV316" s="414" t="s">
        <v>61</v>
      </c>
      <c r="BZW316" s="415">
        <v>18</v>
      </c>
      <c r="BZX316" s="418" t="s">
        <v>764</v>
      </c>
      <c r="BZY316" s="417" t="s">
        <v>760</v>
      </c>
      <c r="BZZ316" s="414" t="s">
        <v>61</v>
      </c>
      <c r="CAA316" s="415">
        <v>18</v>
      </c>
      <c r="CAB316" s="418" t="s">
        <v>764</v>
      </c>
      <c r="CAC316" s="417" t="s">
        <v>760</v>
      </c>
      <c r="CAD316" s="414" t="s">
        <v>61</v>
      </c>
      <c r="CAE316" s="415">
        <v>18</v>
      </c>
      <c r="CAF316" s="418" t="s">
        <v>764</v>
      </c>
      <c r="CAG316" s="417" t="s">
        <v>760</v>
      </c>
      <c r="CAH316" s="414" t="s">
        <v>61</v>
      </c>
      <c r="CAI316" s="415">
        <v>18</v>
      </c>
      <c r="CAJ316" s="418" t="s">
        <v>764</v>
      </c>
      <c r="CAK316" s="417" t="s">
        <v>760</v>
      </c>
      <c r="CAL316" s="414" t="s">
        <v>61</v>
      </c>
      <c r="CAM316" s="415">
        <v>18</v>
      </c>
      <c r="CAN316" s="418" t="s">
        <v>764</v>
      </c>
      <c r="CAO316" s="417" t="s">
        <v>760</v>
      </c>
      <c r="CAP316" s="414" t="s">
        <v>61</v>
      </c>
      <c r="CAQ316" s="415">
        <v>18</v>
      </c>
      <c r="CAR316" s="418" t="s">
        <v>764</v>
      </c>
      <c r="CAS316" s="417" t="s">
        <v>760</v>
      </c>
      <c r="CAT316" s="414" t="s">
        <v>61</v>
      </c>
      <c r="CAU316" s="415">
        <v>18</v>
      </c>
      <c r="CAV316" s="418" t="s">
        <v>764</v>
      </c>
      <c r="CAW316" s="417" t="s">
        <v>760</v>
      </c>
      <c r="CAX316" s="414" t="s">
        <v>61</v>
      </c>
      <c r="CAY316" s="415">
        <v>18</v>
      </c>
      <c r="CAZ316" s="418" t="s">
        <v>764</v>
      </c>
      <c r="CBA316" s="417" t="s">
        <v>760</v>
      </c>
      <c r="CBB316" s="414" t="s">
        <v>61</v>
      </c>
      <c r="CBC316" s="415">
        <v>18</v>
      </c>
      <c r="CBD316" s="418" t="s">
        <v>764</v>
      </c>
      <c r="CBE316" s="417" t="s">
        <v>760</v>
      </c>
      <c r="CBF316" s="414" t="s">
        <v>61</v>
      </c>
      <c r="CBG316" s="415">
        <v>18</v>
      </c>
      <c r="CBH316" s="418" t="s">
        <v>764</v>
      </c>
      <c r="CBI316" s="417" t="s">
        <v>760</v>
      </c>
      <c r="CBJ316" s="414" t="s">
        <v>61</v>
      </c>
      <c r="CBK316" s="415">
        <v>18</v>
      </c>
      <c r="CBL316" s="418" t="s">
        <v>764</v>
      </c>
      <c r="CBM316" s="417" t="s">
        <v>760</v>
      </c>
      <c r="CBN316" s="414" t="s">
        <v>61</v>
      </c>
      <c r="CBO316" s="415">
        <v>18</v>
      </c>
      <c r="CBP316" s="418" t="s">
        <v>764</v>
      </c>
      <c r="CBQ316" s="417" t="s">
        <v>760</v>
      </c>
      <c r="CBR316" s="414" t="s">
        <v>61</v>
      </c>
      <c r="CBS316" s="415">
        <v>18</v>
      </c>
      <c r="CBT316" s="418" t="s">
        <v>764</v>
      </c>
      <c r="CBU316" s="417" t="s">
        <v>760</v>
      </c>
      <c r="CBV316" s="414" t="s">
        <v>61</v>
      </c>
      <c r="CBW316" s="415">
        <v>18</v>
      </c>
      <c r="CBX316" s="418" t="s">
        <v>764</v>
      </c>
      <c r="CBY316" s="417" t="s">
        <v>760</v>
      </c>
      <c r="CBZ316" s="414" t="s">
        <v>61</v>
      </c>
      <c r="CCA316" s="415">
        <v>18</v>
      </c>
      <c r="CCB316" s="418" t="s">
        <v>764</v>
      </c>
      <c r="CCC316" s="417" t="s">
        <v>760</v>
      </c>
      <c r="CCD316" s="414" t="s">
        <v>61</v>
      </c>
      <c r="CCE316" s="415">
        <v>18</v>
      </c>
      <c r="CCF316" s="418" t="s">
        <v>764</v>
      </c>
      <c r="CCG316" s="417" t="s">
        <v>760</v>
      </c>
      <c r="CCH316" s="414" t="s">
        <v>61</v>
      </c>
      <c r="CCI316" s="415">
        <v>18</v>
      </c>
      <c r="CCJ316" s="418" t="s">
        <v>764</v>
      </c>
      <c r="CCK316" s="417" t="s">
        <v>760</v>
      </c>
      <c r="CCL316" s="414" t="s">
        <v>61</v>
      </c>
      <c r="CCM316" s="415">
        <v>18</v>
      </c>
      <c r="CCN316" s="418" t="s">
        <v>764</v>
      </c>
      <c r="CCO316" s="417" t="s">
        <v>760</v>
      </c>
      <c r="CCP316" s="414" t="s">
        <v>61</v>
      </c>
      <c r="CCQ316" s="415">
        <v>18</v>
      </c>
      <c r="CCR316" s="418" t="s">
        <v>764</v>
      </c>
      <c r="CCS316" s="417" t="s">
        <v>760</v>
      </c>
      <c r="CCT316" s="414" t="s">
        <v>61</v>
      </c>
      <c r="CCU316" s="415">
        <v>18</v>
      </c>
      <c r="CCV316" s="418" t="s">
        <v>764</v>
      </c>
      <c r="CCW316" s="417" t="s">
        <v>760</v>
      </c>
      <c r="CCX316" s="414" t="s">
        <v>61</v>
      </c>
      <c r="CCY316" s="415">
        <v>18</v>
      </c>
      <c r="CCZ316" s="418" t="s">
        <v>764</v>
      </c>
      <c r="CDA316" s="417" t="s">
        <v>760</v>
      </c>
      <c r="CDB316" s="414" t="s">
        <v>61</v>
      </c>
      <c r="CDC316" s="415">
        <v>18</v>
      </c>
      <c r="CDD316" s="418" t="s">
        <v>764</v>
      </c>
      <c r="CDE316" s="417" t="s">
        <v>760</v>
      </c>
      <c r="CDF316" s="414" t="s">
        <v>61</v>
      </c>
      <c r="CDG316" s="415">
        <v>18</v>
      </c>
      <c r="CDH316" s="418" t="s">
        <v>764</v>
      </c>
      <c r="CDI316" s="417" t="s">
        <v>760</v>
      </c>
      <c r="CDJ316" s="414" t="s">
        <v>61</v>
      </c>
      <c r="CDK316" s="415">
        <v>18</v>
      </c>
      <c r="CDL316" s="418" t="s">
        <v>764</v>
      </c>
      <c r="CDM316" s="417" t="s">
        <v>760</v>
      </c>
      <c r="CDN316" s="414" t="s">
        <v>61</v>
      </c>
      <c r="CDO316" s="415">
        <v>18</v>
      </c>
      <c r="CDP316" s="418" t="s">
        <v>764</v>
      </c>
      <c r="CDQ316" s="417" t="s">
        <v>760</v>
      </c>
      <c r="CDR316" s="414" t="s">
        <v>61</v>
      </c>
      <c r="CDS316" s="415">
        <v>18</v>
      </c>
      <c r="CDT316" s="418" t="s">
        <v>764</v>
      </c>
      <c r="CDU316" s="417" t="s">
        <v>760</v>
      </c>
      <c r="CDV316" s="414" t="s">
        <v>61</v>
      </c>
      <c r="CDW316" s="415">
        <v>18</v>
      </c>
      <c r="CDX316" s="418" t="s">
        <v>764</v>
      </c>
      <c r="CDY316" s="417" t="s">
        <v>760</v>
      </c>
      <c r="CDZ316" s="414" t="s">
        <v>61</v>
      </c>
      <c r="CEA316" s="415">
        <v>18</v>
      </c>
      <c r="CEB316" s="418" t="s">
        <v>764</v>
      </c>
      <c r="CEC316" s="417" t="s">
        <v>760</v>
      </c>
      <c r="CED316" s="414" t="s">
        <v>61</v>
      </c>
      <c r="CEE316" s="415">
        <v>18</v>
      </c>
      <c r="CEF316" s="418" t="s">
        <v>764</v>
      </c>
      <c r="CEG316" s="417" t="s">
        <v>760</v>
      </c>
      <c r="CEH316" s="414" t="s">
        <v>61</v>
      </c>
      <c r="CEI316" s="415">
        <v>18</v>
      </c>
      <c r="CEJ316" s="418" t="s">
        <v>764</v>
      </c>
      <c r="CEK316" s="417" t="s">
        <v>760</v>
      </c>
      <c r="CEL316" s="414" t="s">
        <v>61</v>
      </c>
      <c r="CEM316" s="415">
        <v>18</v>
      </c>
      <c r="CEN316" s="418" t="s">
        <v>764</v>
      </c>
      <c r="CEO316" s="417" t="s">
        <v>760</v>
      </c>
      <c r="CEP316" s="414" t="s">
        <v>61</v>
      </c>
      <c r="CEQ316" s="415">
        <v>18</v>
      </c>
      <c r="CER316" s="418" t="s">
        <v>764</v>
      </c>
      <c r="CES316" s="417" t="s">
        <v>760</v>
      </c>
      <c r="CET316" s="414" t="s">
        <v>61</v>
      </c>
      <c r="CEU316" s="415">
        <v>18</v>
      </c>
      <c r="CEV316" s="418" t="s">
        <v>764</v>
      </c>
      <c r="CEW316" s="417" t="s">
        <v>760</v>
      </c>
      <c r="CEX316" s="414" t="s">
        <v>61</v>
      </c>
      <c r="CEY316" s="415">
        <v>18</v>
      </c>
      <c r="CEZ316" s="418" t="s">
        <v>764</v>
      </c>
      <c r="CFA316" s="417" t="s">
        <v>760</v>
      </c>
      <c r="CFB316" s="414" t="s">
        <v>61</v>
      </c>
      <c r="CFC316" s="415">
        <v>18</v>
      </c>
      <c r="CFD316" s="418" t="s">
        <v>764</v>
      </c>
      <c r="CFE316" s="417" t="s">
        <v>760</v>
      </c>
      <c r="CFF316" s="414" t="s">
        <v>61</v>
      </c>
      <c r="CFG316" s="415">
        <v>18</v>
      </c>
      <c r="CFH316" s="418" t="s">
        <v>764</v>
      </c>
      <c r="CFI316" s="417" t="s">
        <v>760</v>
      </c>
      <c r="CFJ316" s="414" t="s">
        <v>61</v>
      </c>
      <c r="CFK316" s="415">
        <v>18</v>
      </c>
      <c r="CFL316" s="418" t="s">
        <v>764</v>
      </c>
      <c r="CFM316" s="417" t="s">
        <v>760</v>
      </c>
      <c r="CFN316" s="414" t="s">
        <v>61</v>
      </c>
      <c r="CFO316" s="415">
        <v>18</v>
      </c>
      <c r="CFP316" s="418" t="s">
        <v>764</v>
      </c>
      <c r="CFQ316" s="417" t="s">
        <v>760</v>
      </c>
      <c r="CFR316" s="414" t="s">
        <v>61</v>
      </c>
      <c r="CFS316" s="415">
        <v>18</v>
      </c>
      <c r="CFT316" s="418" t="s">
        <v>764</v>
      </c>
      <c r="CFU316" s="417" t="s">
        <v>760</v>
      </c>
      <c r="CFV316" s="414" t="s">
        <v>61</v>
      </c>
      <c r="CFW316" s="415">
        <v>18</v>
      </c>
      <c r="CFX316" s="418" t="s">
        <v>764</v>
      </c>
      <c r="CFY316" s="417" t="s">
        <v>760</v>
      </c>
      <c r="CFZ316" s="414" t="s">
        <v>61</v>
      </c>
      <c r="CGA316" s="415">
        <v>18</v>
      </c>
      <c r="CGB316" s="418" t="s">
        <v>764</v>
      </c>
      <c r="CGC316" s="417" t="s">
        <v>760</v>
      </c>
      <c r="CGD316" s="414" t="s">
        <v>61</v>
      </c>
      <c r="CGE316" s="415">
        <v>18</v>
      </c>
      <c r="CGF316" s="418" t="s">
        <v>764</v>
      </c>
      <c r="CGG316" s="417" t="s">
        <v>760</v>
      </c>
      <c r="CGH316" s="414" t="s">
        <v>61</v>
      </c>
      <c r="CGI316" s="415">
        <v>18</v>
      </c>
      <c r="CGJ316" s="418" t="s">
        <v>764</v>
      </c>
      <c r="CGK316" s="417" t="s">
        <v>760</v>
      </c>
      <c r="CGL316" s="414" t="s">
        <v>61</v>
      </c>
      <c r="CGM316" s="415">
        <v>18</v>
      </c>
      <c r="CGN316" s="418" t="s">
        <v>764</v>
      </c>
      <c r="CGO316" s="417" t="s">
        <v>760</v>
      </c>
      <c r="CGP316" s="414" t="s">
        <v>61</v>
      </c>
      <c r="CGQ316" s="415">
        <v>18</v>
      </c>
      <c r="CGR316" s="418" t="s">
        <v>764</v>
      </c>
      <c r="CGS316" s="417" t="s">
        <v>760</v>
      </c>
      <c r="CGT316" s="414" t="s">
        <v>61</v>
      </c>
      <c r="CGU316" s="415">
        <v>18</v>
      </c>
      <c r="CGV316" s="418" t="s">
        <v>764</v>
      </c>
      <c r="CGW316" s="417" t="s">
        <v>760</v>
      </c>
      <c r="CGX316" s="414" t="s">
        <v>61</v>
      </c>
      <c r="CGY316" s="415">
        <v>18</v>
      </c>
      <c r="CGZ316" s="418" t="s">
        <v>764</v>
      </c>
      <c r="CHA316" s="417" t="s">
        <v>760</v>
      </c>
      <c r="CHB316" s="414" t="s">
        <v>61</v>
      </c>
      <c r="CHC316" s="415">
        <v>18</v>
      </c>
      <c r="CHD316" s="418" t="s">
        <v>764</v>
      </c>
      <c r="CHE316" s="417" t="s">
        <v>760</v>
      </c>
      <c r="CHF316" s="414" t="s">
        <v>61</v>
      </c>
      <c r="CHG316" s="415">
        <v>18</v>
      </c>
      <c r="CHH316" s="418" t="s">
        <v>764</v>
      </c>
      <c r="CHI316" s="417" t="s">
        <v>760</v>
      </c>
      <c r="CHJ316" s="414" t="s">
        <v>61</v>
      </c>
      <c r="CHK316" s="415">
        <v>18</v>
      </c>
      <c r="CHL316" s="418" t="s">
        <v>764</v>
      </c>
      <c r="CHM316" s="417" t="s">
        <v>760</v>
      </c>
      <c r="CHN316" s="414" t="s">
        <v>61</v>
      </c>
      <c r="CHO316" s="415">
        <v>18</v>
      </c>
      <c r="CHP316" s="418" t="s">
        <v>764</v>
      </c>
      <c r="CHQ316" s="417" t="s">
        <v>760</v>
      </c>
      <c r="CHR316" s="414" t="s">
        <v>61</v>
      </c>
      <c r="CHS316" s="415">
        <v>18</v>
      </c>
      <c r="CHT316" s="418" t="s">
        <v>764</v>
      </c>
      <c r="CHU316" s="417" t="s">
        <v>760</v>
      </c>
      <c r="CHV316" s="414" t="s">
        <v>61</v>
      </c>
      <c r="CHW316" s="415">
        <v>18</v>
      </c>
      <c r="CHX316" s="418" t="s">
        <v>764</v>
      </c>
      <c r="CHY316" s="417" t="s">
        <v>760</v>
      </c>
      <c r="CHZ316" s="414" t="s">
        <v>61</v>
      </c>
      <c r="CIA316" s="415">
        <v>18</v>
      </c>
      <c r="CIB316" s="418" t="s">
        <v>764</v>
      </c>
      <c r="CIC316" s="417" t="s">
        <v>760</v>
      </c>
      <c r="CID316" s="414" t="s">
        <v>61</v>
      </c>
      <c r="CIE316" s="415">
        <v>18</v>
      </c>
      <c r="CIF316" s="418" t="s">
        <v>764</v>
      </c>
      <c r="CIG316" s="417" t="s">
        <v>760</v>
      </c>
      <c r="CIH316" s="414" t="s">
        <v>61</v>
      </c>
      <c r="CII316" s="415">
        <v>18</v>
      </c>
      <c r="CIJ316" s="418" t="s">
        <v>764</v>
      </c>
      <c r="CIK316" s="417" t="s">
        <v>760</v>
      </c>
      <c r="CIL316" s="414" t="s">
        <v>61</v>
      </c>
      <c r="CIM316" s="415">
        <v>18</v>
      </c>
      <c r="CIN316" s="418" t="s">
        <v>764</v>
      </c>
      <c r="CIO316" s="417" t="s">
        <v>760</v>
      </c>
      <c r="CIP316" s="414" t="s">
        <v>61</v>
      </c>
      <c r="CIQ316" s="415">
        <v>18</v>
      </c>
      <c r="CIR316" s="418" t="s">
        <v>764</v>
      </c>
      <c r="CIS316" s="417" t="s">
        <v>760</v>
      </c>
      <c r="CIT316" s="414" t="s">
        <v>61</v>
      </c>
      <c r="CIU316" s="415">
        <v>18</v>
      </c>
      <c r="CIV316" s="418" t="s">
        <v>764</v>
      </c>
      <c r="CIW316" s="417" t="s">
        <v>760</v>
      </c>
      <c r="CIX316" s="414" t="s">
        <v>61</v>
      </c>
      <c r="CIY316" s="415">
        <v>18</v>
      </c>
      <c r="CIZ316" s="418" t="s">
        <v>764</v>
      </c>
      <c r="CJA316" s="417" t="s">
        <v>760</v>
      </c>
      <c r="CJB316" s="414" t="s">
        <v>61</v>
      </c>
      <c r="CJC316" s="415">
        <v>18</v>
      </c>
      <c r="CJD316" s="418" t="s">
        <v>764</v>
      </c>
      <c r="CJE316" s="417" t="s">
        <v>760</v>
      </c>
      <c r="CJF316" s="414" t="s">
        <v>61</v>
      </c>
      <c r="CJG316" s="415">
        <v>18</v>
      </c>
      <c r="CJH316" s="418" t="s">
        <v>764</v>
      </c>
      <c r="CJI316" s="417" t="s">
        <v>760</v>
      </c>
      <c r="CJJ316" s="414" t="s">
        <v>61</v>
      </c>
      <c r="CJK316" s="415">
        <v>18</v>
      </c>
      <c r="CJL316" s="418" t="s">
        <v>764</v>
      </c>
      <c r="CJM316" s="417" t="s">
        <v>760</v>
      </c>
      <c r="CJN316" s="414" t="s">
        <v>61</v>
      </c>
      <c r="CJO316" s="415">
        <v>18</v>
      </c>
      <c r="CJP316" s="418" t="s">
        <v>764</v>
      </c>
      <c r="CJQ316" s="417" t="s">
        <v>760</v>
      </c>
      <c r="CJR316" s="414" t="s">
        <v>61</v>
      </c>
      <c r="CJS316" s="415">
        <v>18</v>
      </c>
      <c r="CJT316" s="418" t="s">
        <v>764</v>
      </c>
      <c r="CJU316" s="417" t="s">
        <v>760</v>
      </c>
      <c r="CJV316" s="414" t="s">
        <v>61</v>
      </c>
      <c r="CJW316" s="415">
        <v>18</v>
      </c>
      <c r="CJX316" s="418" t="s">
        <v>764</v>
      </c>
      <c r="CJY316" s="417" t="s">
        <v>760</v>
      </c>
      <c r="CJZ316" s="414" t="s">
        <v>61</v>
      </c>
      <c r="CKA316" s="415">
        <v>18</v>
      </c>
      <c r="CKB316" s="418" t="s">
        <v>764</v>
      </c>
      <c r="CKC316" s="417" t="s">
        <v>760</v>
      </c>
      <c r="CKD316" s="414" t="s">
        <v>61</v>
      </c>
      <c r="CKE316" s="415">
        <v>18</v>
      </c>
      <c r="CKF316" s="418" t="s">
        <v>764</v>
      </c>
      <c r="CKG316" s="417" t="s">
        <v>760</v>
      </c>
      <c r="CKH316" s="414" t="s">
        <v>61</v>
      </c>
      <c r="CKI316" s="415">
        <v>18</v>
      </c>
      <c r="CKJ316" s="418" t="s">
        <v>764</v>
      </c>
      <c r="CKK316" s="417" t="s">
        <v>760</v>
      </c>
      <c r="CKL316" s="414" t="s">
        <v>61</v>
      </c>
      <c r="CKM316" s="415">
        <v>18</v>
      </c>
      <c r="CKN316" s="418" t="s">
        <v>764</v>
      </c>
      <c r="CKO316" s="417" t="s">
        <v>760</v>
      </c>
      <c r="CKP316" s="414" t="s">
        <v>61</v>
      </c>
      <c r="CKQ316" s="415">
        <v>18</v>
      </c>
      <c r="CKR316" s="418" t="s">
        <v>764</v>
      </c>
      <c r="CKS316" s="417" t="s">
        <v>760</v>
      </c>
      <c r="CKT316" s="414" t="s">
        <v>61</v>
      </c>
      <c r="CKU316" s="415">
        <v>18</v>
      </c>
      <c r="CKV316" s="418" t="s">
        <v>764</v>
      </c>
      <c r="CKW316" s="417" t="s">
        <v>760</v>
      </c>
      <c r="CKX316" s="414" t="s">
        <v>61</v>
      </c>
      <c r="CKY316" s="415">
        <v>18</v>
      </c>
      <c r="CKZ316" s="418" t="s">
        <v>764</v>
      </c>
      <c r="CLA316" s="417" t="s">
        <v>760</v>
      </c>
      <c r="CLB316" s="414" t="s">
        <v>61</v>
      </c>
      <c r="CLC316" s="415">
        <v>18</v>
      </c>
      <c r="CLD316" s="418" t="s">
        <v>764</v>
      </c>
      <c r="CLE316" s="417" t="s">
        <v>760</v>
      </c>
      <c r="CLF316" s="414" t="s">
        <v>61</v>
      </c>
      <c r="CLG316" s="415">
        <v>18</v>
      </c>
      <c r="CLH316" s="418" t="s">
        <v>764</v>
      </c>
      <c r="CLI316" s="417" t="s">
        <v>760</v>
      </c>
      <c r="CLJ316" s="414" t="s">
        <v>61</v>
      </c>
      <c r="CLK316" s="415">
        <v>18</v>
      </c>
      <c r="CLL316" s="418" t="s">
        <v>764</v>
      </c>
      <c r="CLM316" s="417" t="s">
        <v>760</v>
      </c>
      <c r="CLN316" s="414" t="s">
        <v>61</v>
      </c>
      <c r="CLO316" s="415">
        <v>18</v>
      </c>
      <c r="CLP316" s="418" t="s">
        <v>764</v>
      </c>
      <c r="CLQ316" s="417" t="s">
        <v>760</v>
      </c>
      <c r="CLR316" s="414" t="s">
        <v>61</v>
      </c>
      <c r="CLS316" s="415">
        <v>18</v>
      </c>
      <c r="CLT316" s="418" t="s">
        <v>764</v>
      </c>
      <c r="CLU316" s="417" t="s">
        <v>760</v>
      </c>
      <c r="CLV316" s="414" t="s">
        <v>61</v>
      </c>
      <c r="CLW316" s="415">
        <v>18</v>
      </c>
      <c r="CLX316" s="418" t="s">
        <v>764</v>
      </c>
      <c r="CLY316" s="417" t="s">
        <v>760</v>
      </c>
      <c r="CLZ316" s="414" t="s">
        <v>61</v>
      </c>
      <c r="CMA316" s="415">
        <v>18</v>
      </c>
      <c r="CMB316" s="418" t="s">
        <v>764</v>
      </c>
      <c r="CMC316" s="417" t="s">
        <v>760</v>
      </c>
      <c r="CMD316" s="414" t="s">
        <v>61</v>
      </c>
      <c r="CME316" s="415">
        <v>18</v>
      </c>
      <c r="CMF316" s="418" t="s">
        <v>764</v>
      </c>
      <c r="CMG316" s="417" t="s">
        <v>760</v>
      </c>
      <c r="CMH316" s="414" t="s">
        <v>61</v>
      </c>
      <c r="CMI316" s="415">
        <v>18</v>
      </c>
      <c r="CMJ316" s="418" t="s">
        <v>764</v>
      </c>
      <c r="CMK316" s="417" t="s">
        <v>760</v>
      </c>
      <c r="CML316" s="414" t="s">
        <v>61</v>
      </c>
      <c r="CMM316" s="415">
        <v>18</v>
      </c>
      <c r="CMN316" s="418" t="s">
        <v>764</v>
      </c>
      <c r="CMO316" s="417" t="s">
        <v>760</v>
      </c>
      <c r="CMP316" s="414" t="s">
        <v>61</v>
      </c>
      <c r="CMQ316" s="415">
        <v>18</v>
      </c>
      <c r="CMR316" s="418" t="s">
        <v>764</v>
      </c>
      <c r="CMS316" s="417" t="s">
        <v>760</v>
      </c>
      <c r="CMT316" s="414" t="s">
        <v>61</v>
      </c>
      <c r="CMU316" s="415">
        <v>18</v>
      </c>
      <c r="CMV316" s="418" t="s">
        <v>764</v>
      </c>
      <c r="CMW316" s="417" t="s">
        <v>760</v>
      </c>
      <c r="CMX316" s="414" t="s">
        <v>61</v>
      </c>
      <c r="CMY316" s="415">
        <v>18</v>
      </c>
      <c r="CMZ316" s="418" t="s">
        <v>764</v>
      </c>
      <c r="CNA316" s="417" t="s">
        <v>760</v>
      </c>
      <c r="CNB316" s="414" t="s">
        <v>61</v>
      </c>
      <c r="CNC316" s="415">
        <v>18</v>
      </c>
      <c r="CND316" s="418" t="s">
        <v>764</v>
      </c>
      <c r="CNE316" s="417" t="s">
        <v>760</v>
      </c>
      <c r="CNF316" s="414" t="s">
        <v>61</v>
      </c>
      <c r="CNG316" s="415">
        <v>18</v>
      </c>
      <c r="CNH316" s="418" t="s">
        <v>764</v>
      </c>
      <c r="CNI316" s="417" t="s">
        <v>760</v>
      </c>
      <c r="CNJ316" s="414" t="s">
        <v>61</v>
      </c>
      <c r="CNK316" s="415">
        <v>18</v>
      </c>
      <c r="CNL316" s="418" t="s">
        <v>764</v>
      </c>
      <c r="CNM316" s="417" t="s">
        <v>760</v>
      </c>
      <c r="CNN316" s="414" t="s">
        <v>61</v>
      </c>
      <c r="CNO316" s="415">
        <v>18</v>
      </c>
      <c r="CNP316" s="418" t="s">
        <v>764</v>
      </c>
      <c r="CNQ316" s="417" t="s">
        <v>760</v>
      </c>
      <c r="CNR316" s="414" t="s">
        <v>61</v>
      </c>
      <c r="CNS316" s="415">
        <v>18</v>
      </c>
      <c r="CNT316" s="418" t="s">
        <v>764</v>
      </c>
      <c r="CNU316" s="417" t="s">
        <v>760</v>
      </c>
      <c r="CNV316" s="414" t="s">
        <v>61</v>
      </c>
      <c r="CNW316" s="415">
        <v>18</v>
      </c>
      <c r="CNX316" s="418" t="s">
        <v>764</v>
      </c>
      <c r="CNY316" s="417" t="s">
        <v>760</v>
      </c>
      <c r="CNZ316" s="414" t="s">
        <v>61</v>
      </c>
      <c r="COA316" s="415">
        <v>18</v>
      </c>
      <c r="COB316" s="418" t="s">
        <v>764</v>
      </c>
      <c r="COC316" s="417" t="s">
        <v>760</v>
      </c>
      <c r="COD316" s="414" t="s">
        <v>61</v>
      </c>
      <c r="COE316" s="415">
        <v>18</v>
      </c>
      <c r="COF316" s="418" t="s">
        <v>764</v>
      </c>
      <c r="COG316" s="417" t="s">
        <v>760</v>
      </c>
      <c r="COH316" s="414" t="s">
        <v>61</v>
      </c>
      <c r="COI316" s="415">
        <v>18</v>
      </c>
      <c r="COJ316" s="418" t="s">
        <v>764</v>
      </c>
      <c r="COK316" s="417" t="s">
        <v>760</v>
      </c>
      <c r="COL316" s="414" t="s">
        <v>61</v>
      </c>
      <c r="COM316" s="415">
        <v>18</v>
      </c>
      <c r="CON316" s="418" t="s">
        <v>764</v>
      </c>
      <c r="COO316" s="417" t="s">
        <v>760</v>
      </c>
      <c r="COP316" s="414" t="s">
        <v>61</v>
      </c>
      <c r="COQ316" s="415">
        <v>18</v>
      </c>
      <c r="COR316" s="418" t="s">
        <v>764</v>
      </c>
      <c r="COS316" s="417" t="s">
        <v>760</v>
      </c>
      <c r="COT316" s="414" t="s">
        <v>61</v>
      </c>
      <c r="COU316" s="415">
        <v>18</v>
      </c>
      <c r="COV316" s="418" t="s">
        <v>764</v>
      </c>
      <c r="COW316" s="417" t="s">
        <v>760</v>
      </c>
      <c r="COX316" s="414" t="s">
        <v>61</v>
      </c>
      <c r="COY316" s="415">
        <v>18</v>
      </c>
      <c r="COZ316" s="418" t="s">
        <v>764</v>
      </c>
      <c r="CPA316" s="417" t="s">
        <v>760</v>
      </c>
      <c r="CPB316" s="414" t="s">
        <v>61</v>
      </c>
      <c r="CPC316" s="415">
        <v>18</v>
      </c>
      <c r="CPD316" s="418" t="s">
        <v>764</v>
      </c>
      <c r="CPE316" s="417" t="s">
        <v>760</v>
      </c>
      <c r="CPF316" s="414" t="s">
        <v>61</v>
      </c>
      <c r="CPG316" s="415">
        <v>18</v>
      </c>
      <c r="CPH316" s="418" t="s">
        <v>764</v>
      </c>
      <c r="CPI316" s="417" t="s">
        <v>760</v>
      </c>
      <c r="CPJ316" s="414" t="s">
        <v>61</v>
      </c>
      <c r="CPK316" s="415">
        <v>18</v>
      </c>
      <c r="CPL316" s="418" t="s">
        <v>764</v>
      </c>
      <c r="CPM316" s="417" t="s">
        <v>760</v>
      </c>
      <c r="CPN316" s="414" t="s">
        <v>61</v>
      </c>
      <c r="CPO316" s="415">
        <v>18</v>
      </c>
      <c r="CPP316" s="418" t="s">
        <v>764</v>
      </c>
      <c r="CPQ316" s="417" t="s">
        <v>760</v>
      </c>
      <c r="CPR316" s="414" t="s">
        <v>61</v>
      </c>
      <c r="CPS316" s="415">
        <v>18</v>
      </c>
      <c r="CPT316" s="418" t="s">
        <v>764</v>
      </c>
      <c r="CPU316" s="417" t="s">
        <v>760</v>
      </c>
      <c r="CPV316" s="414" t="s">
        <v>61</v>
      </c>
      <c r="CPW316" s="415">
        <v>18</v>
      </c>
      <c r="CPX316" s="418" t="s">
        <v>764</v>
      </c>
      <c r="CPY316" s="417" t="s">
        <v>760</v>
      </c>
      <c r="CPZ316" s="414" t="s">
        <v>61</v>
      </c>
      <c r="CQA316" s="415">
        <v>18</v>
      </c>
      <c r="CQB316" s="418" t="s">
        <v>764</v>
      </c>
      <c r="CQC316" s="417" t="s">
        <v>760</v>
      </c>
      <c r="CQD316" s="414" t="s">
        <v>61</v>
      </c>
      <c r="CQE316" s="415">
        <v>18</v>
      </c>
      <c r="CQF316" s="418" t="s">
        <v>764</v>
      </c>
      <c r="CQG316" s="417" t="s">
        <v>760</v>
      </c>
      <c r="CQH316" s="414" t="s">
        <v>61</v>
      </c>
      <c r="CQI316" s="415">
        <v>18</v>
      </c>
      <c r="CQJ316" s="418" t="s">
        <v>764</v>
      </c>
      <c r="CQK316" s="417" t="s">
        <v>760</v>
      </c>
      <c r="CQL316" s="414" t="s">
        <v>61</v>
      </c>
      <c r="CQM316" s="415">
        <v>18</v>
      </c>
      <c r="CQN316" s="418" t="s">
        <v>764</v>
      </c>
      <c r="CQO316" s="417" t="s">
        <v>760</v>
      </c>
      <c r="CQP316" s="414" t="s">
        <v>61</v>
      </c>
      <c r="CQQ316" s="415">
        <v>18</v>
      </c>
      <c r="CQR316" s="418" t="s">
        <v>764</v>
      </c>
      <c r="CQS316" s="417" t="s">
        <v>760</v>
      </c>
      <c r="CQT316" s="414" t="s">
        <v>61</v>
      </c>
      <c r="CQU316" s="415">
        <v>18</v>
      </c>
      <c r="CQV316" s="418" t="s">
        <v>764</v>
      </c>
      <c r="CQW316" s="417" t="s">
        <v>760</v>
      </c>
      <c r="CQX316" s="414" t="s">
        <v>61</v>
      </c>
      <c r="CQY316" s="415">
        <v>18</v>
      </c>
      <c r="CQZ316" s="418" t="s">
        <v>764</v>
      </c>
      <c r="CRA316" s="417" t="s">
        <v>760</v>
      </c>
      <c r="CRB316" s="414" t="s">
        <v>61</v>
      </c>
      <c r="CRC316" s="415">
        <v>18</v>
      </c>
      <c r="CRD316" s="418" t="s">
        <v>764</v>
      </c>
      <c r="CRE316" s="417" t="s">
        <v>760</v>
      </c>
      <c r="CRF316" s="414" t="s">
        <v>61</v>
      </c>
      <c r="CRG316" s="415">
        <v>18</v>
      </c>
      <c r="CRH316" s="418" t="s">
        <v>764</v>
      </c>
      <c r="CRI316" s="417" t="s">
        <v>760</v>
      </c>
      <c r="CRJ316" s="414" t="s">
        <v>61</v>
      </c>
      <c r="CRK316" s="415">
        <v>18</v>
      </c>
      <c r="CRL316" s="418" t="s">
        <v>764</v>
      </c>
      <c r="CRM316" s="417" t="s">
        <v>760</v>
      </c>
      <c r="CRN316" s="414" t="s">
        <v>61</v>
      </c>
      <c r="CRO316" s="415">
        <v>18</v>
      </c>
      <c r="CRP316" s="418" t="s">
        <v>764</v>
      </c>
      <c r="CRQ316" s="417" t="s">
        <v>760</v>
      </c>
      <c r="CRR316" s="414" t="s">
        <v>61</v>
      </c>
      <c r="CRS316" s="415">
        <v>18</v>
      </c>
      <c r="CRT316" s="418" t="s">
        <v>764</v>
      </c>
      <c r="CRU316" s="417" t="s">
        <v>760</v>
      </c>
      <c r="CRV316" s="414" t="s">
        <v>61</v>
      </c>
      <c r="CRW316" s="415">
        <v>18</v>
      </c>
      <c r="CRX316" s="418" t="s">
        <v>764</v>
      </c>
      <c r="CRY316" s="417" t="s">
        <v>760</v>
      </c>
      <c r="CRZ316" s="414" t="s">
        <v>61</v>
      </c>
      <c r="CSA316" s="415">
        <v>18</v>
      </c>
      <c r="CSB316" s="418" t="s">
        <v>764</v>
      </c>
      <c r="CSC316" s="417" t="s">
        <v>760</v>
      </c>
      <c r="CSD316" s="414" t="s">
        <v>61</v>
      </c>
      <c r="CSE316" s="415">
        <v>18</v>
      </c>
      <c r="CSF316" s="418" t="s">
        <v>764</v>
      </c>
      <c r="CSG316" s="417" t="s">
        <v>760</v>
      </c>
      <c r="CSH316" s="414" t="s">
        <v>61</v>
      </c>
      <c r="CSI316" s="415">
        <v>18</v>
      </c>
      <c r="CSJ316" s="418" t="s">
        <v>764</v>
      </c>
      <c r="CSK316" s="417" t="s">
        <v>760</v>
      </c>
      <c r="CSL316" s="414" t="s">
        <v>61</v>
      </c>
      <c r="CSM316" s="415">
        <v>18</v>
      </c>
      <c r="CSN316" s="418" t="s">
        <v>764</v>
      </c>
      <c r="CSO316" s="417" t="s">
        <v>760</v>
      </c>
      <c r="CSP316" s="414" t="s">
        <v>61</v>
      </c>
      <c r="CSQ316" s="415">
        <v>18</v>
      </c>
      <c r="CSR316" s="418" t="s">
        <v>764</v>
      </c>
      <c r="CSS316" s="417" t="s">
        <v>760</v>
      </c>
      <c r="CST316" s="414" t="s">
        <v>61</v>
      </c>
      <c r="CSU316" s="415">
        <v>18</v>
      </c>
      <c r="CSV316" s="418" t="s">
        <v>764</v>
      </c>
      <c r="CSW316" s="417" t="s">
        <v>760</v>
      </c>
      <c r="CSX316" s="414" t="s">
        <v>61</v>
      </c>
      <c r="CSY316" s="415">
        <v>18</v>
      </c>
      <c r="CSZ316" s="418" t="s">
        <v>764</v>
      </c>
      <c r="CTA316" s="417" t="s">
        <v>760</v>
      </c>
      <c r="CTB316" s="414" t="s">
        <v>61</v>
      </c>
      <c r="CTC316" s="415">
        <v>18</v>
      </c>
      <c r="CTD316" s="418" t="s">
        <v>764</v>
      </c>
      <c r="CTE316" s="417" t="s">
        <v>760</v>
      </c>
      <c r="CTF316" s="414" t="s">
        <v>61</v>
      </c>
      <c r="CTG316" s="415">
        <v>18</v>
      </c>
      <c r="CTH316" s="418" t="s">
        <v>764</v>
      </c>
      <c r="CTI316" s="417" t="s">
        <v>760</v>
      </c>
      <c r="CTJ316" s="414" t="s">
        <v>61</v>
      </c>
      <c r="CTK316" s="415">
        <v>18</v>
      </c>
      <c r="CTL316" s="418" t="s">
        <v>764</v>
      </c>
      <c r="CTM316" s="417" t="s">
        <v>760</v>
      </c>
      <c r="CTN316" s="414" t="s">
        <v>61</v>
      </c>
      <c r="CTO316" s="415">
        <v>18</v>
      </c>
      <c r="CTP316" s="418" t="s">
        <v>764</v>
      </c>
      <c r="CTQ316" s="417" t="s">
        <v>760</v>
      </c>
      <c r="CTR316" s="414" t="s">
        <v>61</v>
      </c>
      <c r="CTS316" s="415">
        <v>18</v>
      </c>
      <c r="CTT316" s="418" t="s">
        <v>764</v>
      </c>
      <c r="CTU316" s="417" t="s">
        <v>760</v>
      </c>
      <c r="CTV316" s="414" t="s">
        <v>61</v>
      </c>
      <c r="CTW316" s="415">
        <v>18</v>
      </c>
      <c r="CTX316" s="418" t="s">
        <v>764</v>
      </c>
      <c r="CTY316" s="417" t="s">
        <v>760</v>
      </c>
      <c r="CTZ316" s="414" t="s">
        <v>61</v>
      </c>
      <c r="CUA316" s="415">
        <v>18</v>
      </c>
      <c r="CUB316" s="418" t="s">
        <v>764</v>
      </c>
      <c r="CUC316" s="417" t="s">
        <v>760</v>
      </c>
      <c r="CUD316" s="414" t="s">
        <v>61</v>
      </c>
      <c r="CUE316" s="415">
        <v>18</v>
      </c>
      <c r="CUF316" s="418" t="s">
        <v>764</v>
      </c>
      <c r="CUG316" s="417" t="s">
        <v>760</v>
      </c>
      <c r="CUH316" s="414" t="s">
        <v>61</v>
      </c>
      <c r="CUI316" s="415">
        <v>18</v>
      </c>
      <c r="CUJ316" s="418" t="s">
        <v>764</v>
      </c>
      <c r="CUK316" s="417" t="s">
        <v>760</v>
      </c>
      <c r="CUL316" s="414" t="s">
        <v>61</v>
      </c>
      <c r="CUM316" s="415">
        <v>18</v>
      </c>
      <c r="CUN316" s="418" t="s">
        <v>764</v>
      </c>
      <c r="CUO316" s="417" t="s">
        <v>760</v>
      </c>
      <c r="CUP316" s="414" t="s">
        <v>61</v>
      </c>
      <c r="CUQ316" s="415">
        <v>18</v>
      </c>
      <c r="CUR316" s="418" t="s">
        <v>764</v>
      </c>
      <c r="CUS316" s="417" t="s">
        <v>760</v>
      </c>
      <c r="CUT316" s="414" t="s">
        <v>61</v>
      </c>
      <c r="CUU316" s="415">
        <v>18</v>
      </c>
      <c r="CUV316" s="418" t="s">
        <v>764</v>
      </c>
      <c r="CUW316" s="417" t="s">
        <v>760</v>
      </c>
      <c r="CUX316" s="414" t="s">
        <v>61</v>
      </c>
      <c r="CUY316" s="415">
        <v>18</v>
      </c>
      <c r="CUZ316" s="418" t="s">
        <v>764</v>
      </c>
      <c r="CVA316" s="417" t="s">
        <v>760</v>
      </c>
      <c r="CVB316" s="414" t="s">
        <v>61</v>
      </c>
      <c r="CVC316" s="415">
        <v>18</v>
      </c>
      <c r="CVD316" s="418" t="s">
        <v>764</v>
      </c>
      <c r="CVE316" s="417" t="s">
        <v>760</v>
      </c>
      <c r="CVF316" s="414" t="s">
        <v>61</v>
      </c>
      <c r="CVG316" s="415">
        <v>18</v>
      </c>
      <c r="CVH316" s="418" t="s">
        <v>764</v>
      </c>
      <c r="CVI316" s="417" t="s">
        <v>760</v>
      </c>
      <c r="CVJ316" s="414" t="s">
        <v>61</v>
      </c>
      <c r="CVK316" s="415">
        <v>18</v>
      </c>
      <c r="CVL316" s="418" t="s">
        <v>764</v>
      </c>
      <c r="CVM316" s="417" t="s">
        <v>760</v>
      </c>
      <c r="CVN316" s="414" t="s">
        <v>61</v>
      </c>
      <c r="CVO316" s="415">
        <v>18</v>
      </c>
      <c r="CVP316" s="418" t="s">
        <v>764</v>
      </c>
      <c r="CVQ316" s="417" t="s">
        <v>760</v>
      </c>
      <c r="CVR316" s="414" t="s">
        <v>61</v>
      </c>
      <c r="CVS316" s="415">
        <v>18</v>
      </c>
      <c r="CVT316" s="418" t="s">
        <v>764</v>
      </c>
      <c r="CVU316" s="417" t="s">
        <v>760</v>
      </c>
      <c r="CVV316" s="414" t="s">
        <v>61</v>
      </c>
      <c r="CVW316" s="415">
        <v>18</v>
      </c>
      <c r="CVX316" s="418" t="s">
        <v>764</v>
      </c>
      <c r="CVY316" s="417" t="s">
        <v>760</v>
      </c>
      <c r="CVZ316" s="414" t="s">
        <v>61</v>
      </c>
      <c r="CWA316" s="415">
        <v>18</v>
      </c>
      <c r="CWB316" s="418" t="s">
        <v>764</v>
      </c>
      <c r="CWC316" s="417" t="s">
        <v>760</v>
      </c>
      <c r="CWD316" s="414" t="s">
        <v>61</v>
      </c>
      <c r="CWE316" s="415">
        <v>18</v>
      </c>
      <c r="CWF316" s="418" t="s">
        <v>764</v>
      </c>
      <c r="CWG316" s="417" t="s">
        <v>760</v>
      </c>
      <c r="CWH316" s="414" t="s">
        <v>61</v>
      </c>
      <c r="CWI316" s="415">
        <v>18</v>
      </c>
      <c r="CWJ316" s="418" t="s">
        <v>764</v>
      </c>
      <c r="CWK316" s="417" t="s">
        <v>760</v>
      </c>
      <c r="CWL316" s="414" t="s">
        <v>61</v>
      </c>
      <c r="CWM316" s="415">
        <v>18</v>
      </c>
      <c r="CWN316" s="418" t="s">
        <v>764</v>
      </c>
      <c r="CWO316" s="417" t="s">
        <v>760</v>
      </c>
      <c r="CWP316" s="414" t="s">
        <v>61</v>
      </c>
      <c r="CWQ316" s="415">
        <v>18</v>
      </c>
      <c r="CWR316" s="418" t="s">
        <v>764</v>
      </c>
      <c r="CWS316" s="417" t="s">
        <v>760</v>
      </c>
      <c r="CWT316" s="414" t="s">
        <v>61</v>
      </c>
      <c r="CWU316" s="415">
        <v>18</v>
      </c>
      <c r="CWV316" s="418" t="s">
        <v>764</v>
      </c>
      <c r="CWW316" s="417" t="s">
        <v>760</v>
      </c>
      <c r="CWX316" s="414" t="s">
        <v>61</v>
      </c>
      <c r="CWY316" s="415">
        <v>18</v>
      </c>
      <c r="CWZ316" s="418" t="s">
        <v>764</v>
      </c>
      <c r="CXA316" s="417" t="s">
        <v>760</v>
      </c>
      <c r="CXB316" s="414" t="s">
        <v>61</v>
      </c>
      <c r="CXC316" s="415">
        <v>18</v>
      </c>
      <c r="CXD316" s="418" t="s">
        <v>764</v>
      </c>
      <c r="CXE316" s="417" t="s">
        <v>760</v>
      </c>
      <c r="CXF316" s="414" t="s">
        <v>61</v>
      </c>
      <c r="CXG316" s="415">
        <v>18</v>
      </c>
      <c r="CXH316" s="418" t="s">
        <v>764</v>
      </c>
      <c r="CXI316" s="417" t="s">
        <v>760</v>
      </c>
      <c r="CXJ316" s="414" t="s">
        <v>61</v>
      </c>
      <c r="CXK316" s="415">
        <v>18</v>
      </c>
      <c r="CXL316" s="418" t="s">
        <v>764</v>
      </c>
      <c r="CXM316" s="417" t="s">
        <v>760</v>
      </c>
      <c r="CXN316" s="414" t="s">
        <v>61</v>
      </c>
      <c r="CXO316" s="415">
        <v>18</v>
      </c>
      <c r="CXP316" s="418" t="s">
        <v>764</v>
      </c>
      <c r="CXQ316" s="417" t="s">
        <v>760</v>
      </c>
      <c r="CXR316" s="414" t="s">
        <v>61</v>
      </c>
      <c r="CXS316" s="415">
        <v>18</v>
      </c>
      <c r="CXT316" s="418" t="s">
        <v>764</v>
      </c>
      <c r="CXU316" s="417" t="s">
        <v>760</v>
      </c>
      <c r="CXV316" s="414" t="s">
        <v>61</v>
      </c>
      <c r="CXW316" s="415">
        <v>18</v>
      </c>
      <c r="CXX316" s="418" t="s">
        <v>764</v>
      </c>
      <c r="CXY316" s="417" t="s">
        <v>760</v>
      </c>
      <c r="CXZ316" s="414" t="s">
        <v>61</v>
      </c>
      <c r="CYA316" s="415">
        <v>18</v>
      </c>
      <c r="CYB316" s="418" t="s">
        <v>764</v>
      </c>
      <c r="CYC316" s="417" t="s">
        <v>760</v>
      </c>
      <c r="CYD316" s="414" t="s">
        <v>61</v>
      </c>
      <c r="CYE316" s="415">
        <v>18</v>
      </c>
      <c r="CYF316" s="418" t="s">
        <v>764</v>
      </c>
      <c r="CYG316" s="417" t="s">
        <v>760</v>
      </c>
      <c r="CYH316" s="414" t="s">
        <v>61</v>
      </c>
      <c r="CYI316" s="415">
        <v>18</v>
      </c>
      <c r="CYJ316" s="418" t="s">
        <v>764</v>
      </c>
      <c r="CYK316" s="417" t="s">
        <v>760</v>
      </c>
      <c r="CYL316" s="414" t="s">
        <v>61</v>
      </c>
      <c r="CYM316" s="415">
        <v>18</v>
      </c>
      <c r="CYN316" s="418" t="s">
        <v>764</v>
      </c>
      <c r="CYO316" s="417" t="s">
        <v>760</v>
      </c>
      <c r="CYP316" s="414" t="s">
        <v>61</v>
      </c>
      <c r="CYQ316" s="415">
        <v>18</v>
      </c>
      <c r="CYR316" s="418" t="s">
        <v>764</v>
      </c>
      <c r="CYS316" s="417" t="s">
        <v>760</v>
      </c>
      <c r="CYT316" s="414" t="s">
        <v>61</v>
      </c>
      <c r="CYU316" s="415">
        <v>18</v>
      </c>
      <c r="CYV316" s="418" t="s">
        <v>764</v>
      </c>
      <c r="CYW316" s="417" t="s">
        <v>760</v>
      </c>
      <c r="CYX316" s="414" t="s">
        <v>61</v>
      </c>
      <c r="CYY316" s="415">
        <v>18</v>
      </c>
      <c r="CYZ316" s="418" t="s">
        <v>764</v>
      </c>
      <c r="CZA316" s="417" t="s">
        <v>760</v>
      </c>
      <c r="CZB316" s="414" t="s">
        <v>61</v>
      </c>
      <c r="CZC316" s="415">
        <v>18</v>
      </c>
      <c r="CZD316" s="418" t="s">
        <v>764</v>
      </c>
      <c r="CZE316" s="417" t="s">
        <v>760</v>
      </c>
      <c r="CZF316" s="414" t="s">
        <v>61</v>
      </c>
      <c r="CZG316" s="415">
        <v>18</v>
      </c>
      <c r="CZH316" s="418" t="s">
        <v>764</v>
      </c>
      <c r="CZI316" s="417" t="s">
        <v>760</v>
      </c>
      <c r="CZJ316" s="414" t="s">
        <v>61</v>
      </c>
      <c r="CZK316" s="415">
        <v>18</v>
      </c>
      <c r="CZL316" s="418" t="s">
        <v>764</v>
      </c>
      <c r="CZM316" s="417" t="s">
        <v>760</v>
      </c>
      <c r="CZN316" s="414" t="s">
        <v>61</v>
      </c>
      <c r="CZO316" s="415">
        <v>18</v>
      </c>
      <c r="CZP316" s="418" t="s">
        <v>764</v>
      </c>
      <c r="CZQ316" s="417" t="s">
        <v>760</v>
      </c>
      <c r="CZR316" s="414" t="s">
        <v>61</v>
      </c>
      <c r="CZS316" s="415">
        <v>18</v>
      </c>
      <c r="CZT316" s="418" t="s">
        <v>764</v>
      </c>
      <c r="CZU316" s="417" t="s">
        <v>760</v>
      </c>
      <c r="CZV316" s="414" t="s">
        <v>61</v>
      </c>
      <c r="CZW316" s="415">
        <v>18</v>
      </c>
      <c r="CZX316" s="418" t="s">
        <v>764</v>
      </c>
      <c r="CZY316" s="417" t="s">
        <v>760</v>
      </c>
      <c r="CZZ316" s="414" t="s">
        <v>61</v>
      </c>
      <c r="DAA316" s="415">
        <v>18</v>
      </c>
      <c r="DAB316" s="418" t="s">
        <v>764</v>
      </c>
      <c r="DAC316" s="417" t="s">
        <v>760</v>
      </c>
      <c r="DAD316" s="414" t="s">
        <v>61</v>
      </c>
      <c r="DAE316" s="415">
        <v>18</v>
      </c>
      <c r="DAF316" s="418" t="s">
        <v>764</v>
      </c>
      <c r="DAG316" s="417" t="s">
        <v>760</v>
      </c>
      <c r="DAH316" s="414" t="s">
        <v>61</v>
      </c>
      <c r="DAI316" s="415">
        <v>18</v>
      </c>
      <c r="DAJ316" s="418" t="s">
        <v>764</v>
      </c>
      <c r="DAK316" s="417" t="s">
        <v>760</v>
      </c>
      <c r="DAL316" s="414" t="s">
        <v>61</v>
      </c>
      <c r="DAM316" s="415">
        <v>18</v>
      </c>
      <c r="DAN316" s="418" t="s">
        <v>764</v>
      </c>
      <c r="DAO316" s="417" t="s">
        <v>760</v>
      </c>
      <c r="DAP316" s="414" t="s">
        <v>61</v>
      </c>
      <c r="DAQ316" s="415">
        <v>18</v>
      </c>
      <c r="DAR316" s="418" t="s">
        <v>764</v>
      </c>
      <c r="DAS316" s="417" t="s">
        <v>760</v>
      </c>
      <c r="DAT316" s="414" t="s">
        <v>61</v>
      </c>
      <c r="DAU316" s="415">
        <v>18</v>
      </c>
      <c r="DAV316" s="418" t="s">
        <v>764</v>
      </c>
      <c r="DAW316" s="417" t="s">
        <v>760</v>
      </c>
      <c r="DAX316" s="414" t="s">
        <v>61</v>
      </c>
      <c r="DAY316" s="415">
        <v>18</v>
      </c>
      <c r="DAZ316" s="418" t="s">
        <v>764</v>
      </c>
      <c r="DBA316" s="417" t="s">
        <v>760</v>
      </c>
      <c r="DBB316" s="414" t="s">
        <v>61</v>
      </c>
      <c r="DBC316" s="415">
        <v>18</v>
      </c>
      <c r="DBD316" s="418" t="s">
        <v>764</v>
      </c>
      <c r="DBE316" s="417" t="s">
        <v>760</v>
      </c>
      <c r="DBF316" s="414" t="s">
        <v>61</v>
      </c>
      <c r="DBG316" s="415">
        <v>18</v>
      </c>
      <c r="DBH316" s="418" t="s">
        <v>764</v>
      </c>
      <c r="DBI316" s="417" t="s">
        <v>760</v>
      </c>
      <c r="DBJ316" s="414" t="s">
        <v>61</v>
      </c>
      <c r="DBK316" s="415">
        <v>18</v>
      </c>
      <c r="DBL316" s="418" t="s">
        <v>764</v>
      </c>
      <c r="DBM316" s="417" t="s">
        <v>760</v>
      </c>
      <c r="DBN316" s="414" t="s">
        <v>61</v>
      </c>
      <c r="DBO316" s="415">
        <v>18</v>
      </c>
      <c r="DBP316" s="418" t="s">
        <v>764</v>
      </c>
      <c r="DBQ316" s="417" t="s">
        <v>760</v>
      </c>
      <c r="DBR316" s="414" t="s">
        <v>61</v>
      </c>
      <c r="DBS316" s="415">
        <v>18</v>
      </c>
      <c r="DBT316" s="418" t="s">
        <v>764</v>
      </c>
      <c r="DBU316" s="417" t="s">
        <v>760</v>
      </c>
      <c r="DBV316" s="414" t="s">
        <v>61</v>
      </c>
      <c r="DBW316" s="415">
        <v>18</v>
      </c>
      <c r="DBX316" s="418" t="s">
        <v>764</v>
      </c>
      <c r="DBY316" s="417" t="s">
        <v>760</v>
      </c>
      <c r="DBZ316" s="414" t="s">
        <v>61</v>
      </c>
      <c r="DCA316" s="415">
        <v>18</v>
      </c>
      <c r="DCB316" s="418" t="s">
        <v>764</v>
      </c>
      <c r="DCC316" s="417" t="s">
        <v>760</v>
      </c>
      <c r="DCD316" s="414" t="s">
        <v>61</v>
      </c>
      <c r="DCE316" s="415">
        <v>18</v>
      </c>
      <c r="DCF316" s="418" t="s">
        <v>764</v>
      </c>
      <c r="DCG316" s="417" t="s">
        <v>760</v>
      </c>
      <c r="DCH316" s="414" t="s">
        <v>61</v>
      </c>
      <c r="DCI316" s="415">
        <v>18</v>
      </c>
      <c r="DCJ316" s="418" t="s">
        <v>764</v>
      </c>
      <c r="DCK316" s="417" t="s">
        <v>760</v>
      </c>
      <c r="DCL316" s="414" t="s">
        <v>61</v>
      </c>
      <c r="DCM316" s="415">
        <v>18</v>
      </c>
      <c r="DCN316" s="418" t="s">
        <v>764</v>
      </c>
      <c r="DCO316" s="417" t="s">
        <v>760</v>
      </c>
      <c r="DCP316" s="414" t="s">
        <v>61</v>
      </c>
      <c r="DCQ316" s="415">
        <v>18</v>
      </c>
      <c r="DCR316" s="418" t="s">
        <v>764</v>
      </c>
      <c r="DCS316" s="417" t="s">
        <v>760</v>
      </c>
      <c r="DCT316" s="414" t="s">
        <v>61</v>
      </c>
      <c r="DCU316" s="415">
        <v>18</v>
      </c>
      <c r="DCV316" s="418" t="s">
        <v>764</v>
      </c>
      <c r="DCW316" s="417" t="s">
        <v>760</v>
      </c>
      <c r="DCX316" s="414" t="s">
        <v>61</v>
      </c>
      <c r="DCY316" s="415">
        <v>18</v>
      </c>
      <c r="DCZ316" s="418" t="s">
        <v>764</v>
      </c>
      <c r="DDA316" s="417" t="s">
        <v>760</v>
      </c>
      <c r="DDB316" s="414" t="s">
        <v>61</v>
      </c>
      <c r="DDC316" s="415">
        <v>18</v>
      </c>
      <c r="DDD316" s="418" t="s">
        <v>764</v>
      </c>
      <c r="DDE316" s="417" t="s">
        <v>760</v>
      </c>
      <c r="DDF316" s="414" t="s">
        <v>61</v>
      </c>
      <c r="DDG316" s="415">
        <v>18</v>
      </c>
      <c r="DDH316" s="418" t="s">
        <v>764</v>
      </c>
      <c r="DDI316" s="417" t="s">
        <v>760</v>
      </c>
      <c r="DDJ316" s="414" t="s">
        <v>61</v>
      </c>
      <c r="DDK316" s="415">
        <v>18</v>
      </c>
      <c r="DDL316" s="418" t="s">
        <v>764</v>
      </c>
      <c r="DDM316" s="417" t="s">
        <v>760</v>
      </c>
      <c r="DDN316" s="414" t="s">
        <v>61</v>
      </c>
      <c r="DDO316" s="415">
        <v>18</v>
      </c>
      <c r="DDP316" s="418" t="s">
        <v>764</v>
      </c>
      <c r="DDQ316" s="417" t="s">
        <v>760</v>
      </c>
      <c r="DDR316" s="414" t="s">
        <v>61</v>
      </c>
      <c r="DDS316" s="415">
        <v>18</v>
      </c>
      <c r="DDT316" s="418" t="s">
        <v>764</v>
      </c>
      <c r="DDU316" s="417" t="s">
        <v>760</v>
      </c>
      <c r="DDV316" s="414" t="s">
        <v>61</v>
      </c>
      <c r="DDW316" s="415">
        <v>18</v>
      </c>
      <c r="DDX316" s="418" t="s">
        <v>764</v>
      </c>
      <c r="DDY316" s="417" t="s">
        <v>760</v>
      </c>
      <c r="DDZ316" s="414" t="s">
        <v>61</v>
      </c>
      <c r="DEA316" s="415">
        <v>18</v>
      </c>
      <c r="DEB316" s="418" t="s">
        <v>764</v>
      </c>
      <c r="DEC316" s="417" t="s">
        <v>760</v>
      </c>
      <c r="DED316" s="414" t="s">
        <v>61</v>
      </c>
      <c r="DEE316" s="415">
        <v>18</v>
      </c>
      <c r="DEF316" s="418" t="s">
        <v>764</v>
      </c>
      <c r="DEG316" s="417" t="s">
        <v>760</v>
      </c>
      <c r="DEH316" s="414" t="s">
        <v>61</v>
      </c>
      <c r="DEI316" s="415">
        <v>18</v>
      </c>
      <c r="DEJ316" s="418" t="s">
        <v>764</v>
      </c>
      <c r="DEK316" s="417" t="s">
        <v>760</v>
      </c>
      <c r="DEL316" s="414" t="s">
        <v>61</v>
      </c>
      <c r="DEM316" s="415">
        <v>18</v>
      </c>
      <c r="DEN316" s="418" t="s">
        <v>764</v>
      </c>
      <c r="DEO316" s="417" t="s">
        <v>760</v>
      </c>
      <c r="DEP316" s="414" t="s">
        <v>61</v>
      </c>
      <c r="DEQ316" s="415">
        <v>18</v>
      </c>
      <c r="DER316" s="418" t="s">
        <v>764</v>
      </c>
      <c r="DES316" s="417" t="s">
        <v>760</v>
      </c>
      <c r="DET316" s="414" t="s">
        <v>61</v>
      </c>
      <c r="DEU316" s="415">
        <v>18</v>
      </c>
      <c r="DEV316" s="418" t="s">
        <v>764</v>
      </c>
      <c r="DEW316" s="417" t="s">
        <v>760</v>
      </c>
      <c r="DEX316" s="414" t="s">
        <v>61</v>
      </c>
      <c r="DEY316" s="415">
        <v>18</v>
      </c>
      <c r="DEZ316" s="418" t="s">
        <v>764</v>
      </c>
      <c r="DFA316" s="417" t="s">
        <v>760</v>
      </c>
      <c r="DFB316" s="414" t="s">
        <v>61</v>
      </c>
      <c r="DFC316" s="415">
        <v>18</v>
      </c>
      <c r="DFD316" s="418" t="s">
        <v>764</v>
      </c>
      <c r="DFE316" s="417" t="s">
        <v>760</v>
      </c>
      <c r="DFF316" s="414" t="s">
        <v>61</v>
      </c>
      <c r="DFG316" s="415">
        <v>18</v>
      </c>
      <c r="DFH316" s="418" t="s">
        <v>764</v>
      </c>
      <c r="DFI316" s="417" t="s">
        <v>760</v>
      </c>
      <c r="DFJ316" s="414" t="s">
        <v>61</v>
      </c>
      <c r="DFK316" s="415">
        <v>18</v>
      </c>
      <c r="DFL316" s="418" t="s">
        <v>764</v>
      </c>
      <c r="DFM316" s="417" t="s">
        <v>760</v>
      </c>
      <c r="DFN316" s="414" t="s">
        <v>61</v>
      </c>
      <c r="DFO316" s="415">
        <v>18</v>
      </c>
      <c r="DFP316" s="418" t="s">
        <v>764</v>
      </c>
      <c r="DFQ316" s="417" t="s">
        <v>760</v>
      </c>
      <c r="DFR316" s="414" t="s">
        <v>61</v>
      </c>
      <c r="DFS316" s="415">
        <v>18</v>
      </c>
      <c r="DFT316" s="418" t="s">
        <v>764</v>
      </c>
      <c r="DFU316" s="417" t="s">
        <v>760</v>
      </c>
      <c r="DFV316" s="414" t="s">
        <v>61</v>
      </c>
      <c r="DFW316" s="415">
        <v>18</v>
      </c>
      <c r="DFX316" s="418" t="s">
        <v>764</v>
      </c>
      <c r="DFY316" s="417" t="s">
        <v>760</v>
      </c>
      <c r="DFZ316" s="414" t="s">
        <v>61</v>
      </c>
      <c r="DGA316" s="415">
        <v>18</v>
      </c>
      <c r="DGB316" s="418" t="s">
        <v>764</v>
      </c>
      <c r="DGC316" s="417" t="s">
        <v>760</v>
      </c>
      <c r="DGD316" s="414" t="s">
        <v>61</v>
      </c>
      <c r="DGE316" s="415">
        <v>18</v>
      </c>
      <c r="DGF316" s="418" t="s">
        <v>764</v>
      </c>
      <c r="DGG316" s="417" t="s">
        <v>760</v>
      </c>
      <c r="DGH316" s="414" t="s">
        <v>61</v>
      </c>
      <c r="DGI316" s="415">
        <v>18</v>
      </c>
      <c r="DGJ316" s="418" t="s">
        <v>764</v>
      </c>
      <c r="DGK316" s="417" t="s">
        <v>760</v>
      </c>
      <c r="DGL316" s="414" t="s">
        <v>61</v>
      </c>
      <c r="DGM316" s="415">
        <v>18</v>
      </c>
      <c r="DGN316" s="418" t="s">
        <v>764</v>
      </c>
      <c r="DGO316" s="417" t="s">
        <v>760</v>
      </c>
      <c r="DGP316" s="414" t="s">
        <v>61</v>
      </c>
      <c r="DGQ316" s="415">
        <v>18</v>
      </c>
      <c r="DGR316" s="418" t="s">
        <v>764</v>
      </c>
      <c r="DGS316" s="417" t="s">
        <v>760</v>
      </c>
      <c r="DGT316" s="414" t="s">
        <v>61</v>
      </c>
      <c r="DGU316" s="415">
        <v>18</v>
      </c>
      <c r="DGV316" s="418" t="s">
        <v>764</v>
      </c>
      <c r="DGW316" s="417" t="s">
        <v>760</v>
      </c>
      <c r="DGX316" s="414" t="s">
        <v>61</v>
      </c>
      <c r="DGY316" s="415">
        <v>18</v>
      </c>
      <c r="DGZ316" s="418" t="s">
        <v>764</v>
      </c>
      <c r="DHA316" s="417" t="s">
        <v>760</v>
      </c>
      <c r="DHB316" s="414" t="s">
        <v>61</v>
      </c>
      <c r="DHC316" s="415">
        <v>18</v>
      </c>
      <c r="DHD316" s="418" t="s">
        <v>764</v>
      </c>
      <c r="DHE316" s="417" t="s">
        <v>760</v>
      </c>
      <c r="DHF316" s="414" t="s">
        <v>61</v>
      </c>
      <c r="DHG316" s="415">
        <v>18</v>
      </c>
      <c r="DHH316" s="418" t="s">
        <v>764</v>
      </c>
      <c r="DHI316" s="417" t="s">
        <v>760</v>
      </c>
      <c r="DHJ316" s="414" t="s">
        <v>61</v>
      </c>
      <c r="DHK316" s="415">
        <v>18</v>
      </c>
      <c r="DHL316" s="418" t="s">
        <v>764</v>
      </c>
      <c r="DHM316" s="417" t="s">
        <v>760</v>
      </c>
      <c r="DHN316" s="414" t="s">
        <v>61</v>
      </c>
      <c r="DHO316" s="415">
        <v>18</v>
      </c>
      <c r="DHP316" s="418" t="s">
        <v>764</v>
      </c>
      <c r="DHQ316" s="417" t="s">
        <v>760</v>
      </c>
      <c r="DHR316" s="414" t="s">
        <v>61</v>
      </c>
      <c r="DHS316" s="415">
        <v>18</v>
      </c>
      <c r="DHT316" s="418" t="s">
        <v>764</v>
      </c>
      <c r="DHU316" s="417" t="s">
        <v>760</v>
      </c>
      <c r="DHV316" s="414" t="s">
        <v>61</v>
      </c>
      <c r="DHW316" s="415">
        <v>18</v>
      </c>
      <c r="DHX316" s="418" t="s">
        <v>764</v>
      </c>
      <c r="DHY316" s="417" t="s">
        <v>760</v>
      </c>
      <c r="DHZ316" s="414" t="s">
        <v>61</v>
      </c>
      <c r="DIA316" s="415">
        <v>18</v>
      </c>
      <c r="DIB316" s="418" t="s">
        <v>764</v>
      </c>
      <c r="DIC316" s="417" t="s">
        <v>760</v>
      </c>
      <c r="DID316" s="414" t="s">
        <v>61</v>
      </c>
      <c r="DIE316" s="415">
        <v>18</v>
      </c>
      <c r="DIF316" s="418" t="s">
        <v>764</v>
      </c>
      <c r="DIG316" s="417" t="s">
        <v>760</v>
      </c>
      <c r="DIH316" s="414" t="s">
        <v>61</v>
      </c>
      <c r="DII316" s="415">
        <v>18</v>
      </c>
      <c r="DIJ316" s="418" t="s">
        <v>764</v>
      </c>
      <c r="DIK316" s="417" t="s">
        <v>760</v>
      </c>
      <c r="DIL316" s="414" t="s">
        <v>61</v>
      </c>
      <c r="DIM316" s="415">
        <v>18</v>
      </c>
      <c r="DIN316" s="418" t="s">
        <v>764</v>
      </c>
      <c r="DIO316" s="417" t="s">
        <v>760</v>
      </c>
      <c r="DIP316" s="414" t="s">
        <v>61</v>
      </c>
      <c r="DIQ316" s="415">
        <v>18</v>
      </c>
      <c r="DIR316" s="418" t="s">
        <v>764</v>
      </c>
      <c r="DIS316" s="417" t="s">
        <v>760</v>
      </c>
      <c r="DIT316" s="414" t="s">
        <v>61</v>
      </c>
      <c r="DIU316" s="415">
        <v>18</v>
      </c>
      <c r="DIV316" s="418" t="s">
        <v>764</v>
      </c>
      <c r="DIW316" s="417" t="s">
        <v>760</v>
      </c>
      <c r="DIX316" s="414" t="s">
        <v>61</v>
      </c>
      <c r="DIY316" s="415">
        <v>18</v>
      </c>
      <c r="DIZ316" s="418" t="s">
        <v>764</v>
      </c>
      <c r="DJA316" s="417" t="s">
        <v>760</v>
      </c>
      <c r="DJB316" s="414" t="s">
        <v>61</v>
      </c>
      <c r="DJC316" s="415">
        <v>18</v>
      </c>
      <c r="DJD316" s="418" t="s">
        <v>764</v>
      </c>
      <c r="DJE316" s="417" t="s">
        <v>760</v>
      </c>
      <c r="DJF316" s="414" t="s">
        <v>61</v>
      </c>
      <c r="DJG316" s="415">
        <v>18</v>
      </c>
      <c r="DJH316" s="418" t="s">
        <v>764</v>
      </c>
      <c r="DJI316" s="417" t="s">
        <v>760</v>
      </c>
      <c r="DJJ316" s="414" t="s">
        <v>61</v>
      </c>
      <c r="DJK316" s="415">
        <v>18</v>
      </c>
      <c r="DJL316" s="418" t="s">
        <v>764</v>
      </c>
      <c r="DJM316" s="417" t="s">
        <v>760</v>
      </c>
      <c r="DJN316" s="414" t="s">
        <v>61</v>
      </c>
      <c r="DJO316" s="415">
        <v>18</v>
      </c>
      <c r="DJP316" s="418" t="s">
        <v>764</v>
      </c>
      <c r="DJQ316" s="417" t="s">
        <v>760</v>
      </c>
      <c r="DJR316" s="414" t="s">
        <v>61</v>
      </c>
      <c r="DJS316" s="415">
        <v>18</v>
      </c>
      <c r="DJT316" s="418" t="s">
        <v>764</v>
      </c>
      <c r="DJU316" s="417" t="s">
        <v>760</v>
      </c>
      <c r="DJV316" s="414" t="s">
        <v>61</v>
      </c>
      <c r="DJW316" s="415">
        <v>18</v>
      </c>
      <c r="DJX316" s="418" t="s">
        <v>764</v>
      </c>
      <c r="DJY316" s="417" t="s">
        <v>760</v>
      </c>
      <c r="DJZ316" s="414" t="s">
        <v>61</v>
      </c>
      <c r="DKA316" s="415">
        <v>18</v>
      </c>
      <c r="DKB316" s="418" t="s">
        <v>764</v>
      </c>
      <c r="DKC316" s="417" t="s">
        <v>760</v>
      </c>
      <c r="DKD316" s="414" t="s">
        <v>61</v>
      </c>
      <c r="DKE316" s="415">
        <v>18</v>
      </c>
      <c r="DKF316" s="418" t="s">
        <v>764</v>
      </c>
      <c r="DKG316" s="417" t="s">
        <v>760</v>
      </c>
      <c r="DKH316" s="414" t="s">
        <v>61</v>
      </c>
      <c r="DKI316" s="415">
        <v>18</v>
      </c>
      <c r="DKJ316" s="418" t="s">
        <v>764</v>
      </c>
      <c r="DKK316" s="417" t="s">
        <v>760</v>
      </c>
      <c r="DKL316" s="414" t="s">
        <v>61</v>
      </c>
      <c r="DKM316" s="415">
        <v>18</v>
      </c>
      <c r="DKN316" s="418" t="s">
        <v>764</v>
      </c>
      <c r="DKO316" s="417" t="s">
        <v>760</v>
      </c>
      <c r="DKP316" s="414" t="s">
        <v>61</v>
      </c>
      <c r="DKQ316" s="415">
        <v>18</v>
      </c>
      <c r="DKR316" s="418" t="s">
        <v>764</v>
      </c>
      <c r="DKS316" s="417" t="s">
        <v>760</v>
      </c>
      <c r="DKT316" s="414" t="s">
        <v>61</v>
      </c>
      <c r="DKU316" s="415">
        <v>18</v>
      </c>
      <c r="DKV316" s="418" t="s">
        <v>764</v>
      </c>
      <c r="DKW316" s="417" t="s">
        <v>760</v>
      </c>
      <c r="DKX316" s="414" t="s">
        <v>61</v>
      </c>
      <c r="DKY316" s="415">
        <v>18</v>
      </c>
      <c r="DKZ316" s="418" t="s">
        <v>764</v>
      </c>
      <c r="DLA316" s="417" t="s">
        <v>760</v>
      </c>
      <c r="DLB316" s="414" t="s">
        <v>61</v>
      </c>
      <c r="DLC316" s="415">
        <v>18</v>
      </c>
      <c r="DLD316" s="418" t="s">
        <v>764</v>
      </c>
      <c r="DLE316" s="417" t="s">
        <v>760</v>
      </c>
      <c r="DLF316" s="414" t="s">
        <v>61</v>
      </c>
      <c r="DLG316" s="415">
        <v>18</v>
      </c>
      <c r="DLH316" s="418" t="s">
        <v>764</v>
      </c>
      <c r="DLI316" s="417" t="s">
        <v>760</v>
      </c>
      <c r="DLJ316" s="414" t="s">
        <v>61</v>
      </c>
      <c r="DLK316" s="415">
        <v>18</v>
      </c>
      <c r="DLL316" s="418" t="s">
        <v>764</v>
      </c>
      <c r="DLM316" s="417" t="s">
        <v>760</v>
      </c>
      <c r="DLN316" s="414" t="s">
        <v>61</v>
      </c>
      <c r="DLO316" s="415">
        <v>18</v>
      </c>
      <c r="DLP316" s="418" t="s">
        <v>764</v>
      </c>
      <c r="DLQ316" s="417" t="s">
        <v>760</v>
      </c>
      <c r="DLR316" s="414" t="s">
        <v>61</v>
      </c>
      <c r="DLS316" s="415">
        <v>18</v>
      </c>
      <c r="DLT316" s="418" t="s">
        <v>764</v>
      </c>
      <c r="DLU316" s="417" t="s">
        <v>760</v>
      </c>
      <c r="DLV316" s="414" t="s">
        <v>61</v>
      </c>
      <c r="DLW316" s="415">
        <v>18</v>
      </c>
      <c r="DLX316" s="418" t="s">
        <v>764</v>
      </c>
      <c r="DLY316" s="417" t="s">
        <v>760</v>
      </c>
      <c r="DLZ316" s="414" t="s">
        <v>61</v>
      </c>
      <c r="DMA316" s="415">
        <v>18</v>
      </c>
      <c r="DMB316" s="418" t="s">
        <v>764</v>
      </c>
      <c r="DMC316" s="417" t="s">
        <v>760</v>
      </c>
      <c r="DMD316" s="414" t="s">
        <v>61</v>
      </c>
      <c r="DME316" s="415">
        <v>18</v>
      </c>
      <c r="DMF316" s="418" t="s">
        <v>764</v>
      </c>
      <c r="DMG316" s="417" t="s">
        <v>760</v>
      </c>
      <c r="DMH316" s="414" t="s">
        <v>61</v>
      </c>
      <c r="DMI316" s="415">
        <v>18</v>
      </c>
      <c r="DMJ316" s="418" t="s">
        <v>764</v>
      </c>
      <c r="DMK316" s="417" t="s">
        <v>760</v>
      </c>
      <c r="DML316" s="414" t="s">
        <v>61</v>
      </c>
      <c r="DMM316" s="415">
        <v>18</v>
      </c>
      <c r="DMN316" s="418" t="s">
        <v>764</v>
      </c>
      <c r="DMO316" s="417" t="s">
        <v>760</v>
      </c>
      <c r="DMP316" s="414" t="s">
        <v>61</v>
      </c>
      <c r="DMQ316" s="415">
        <v>18</v>
      </c>
      <c r="DMR316" s="418" t="s">
        <v>764</v>
      </c>
      <c r="DMS316" s="417" t="s">
        <v>760</v>
      </c>
      <c r="DMT316" s="414" t="s">
        <v>61</v>
      </c>
      <c r="DMU316" s="415">
        <v>18</v>
      </c>
      <c r="DMV316" s="418" t="s">
        <v>764</v>
      </c>
      <c r="DMW316" s="417" t="s">
        <v>760</v>
      </c>
      <c r="DMX316" s="414" t="s">
        <v>61</v>
      </c>
      <c r="DMY316" s="415">
        <v>18</v>
      </c>
      <c r="DMZ316" s="418" t="s">
        <v>764</v>
      </c>
      <c r="DNA316" s="417" t="s">
        <v>760</v>
      </c>
      <c r="DNB316" s="414" t="s">
        <v>61</v>
      </c>
      <c r="DNC316" s="415">
        <v>18</v>
      </c>
      <c r="DND316" s="418" t="s">
        <v>764</v>
      </c>
      <c r="DNE316" s="417" t="s">
        <v>760</v>
      </c>
      <c r="DNF316" s="414" t="s">
        <v>61</v>
      </c>
      <c r="DNG316" s="415">
        <v>18</v>
      </c>
      <c r="DNH316" s="418" t="s">
        <v>764</v>
      </c>
      <c r="DNI316" s="417" t="s">
        <v>760</v>
      </c>
      <c r="DNJ316" s="414" t="s">
        <v>61</v>
      </c>
      <c r="DNK316" s="415">
        <v>18</v>
      </c>
      <c r="DNL316" s="418" t="s">
        <v>764</v>
      </c>
      <c r="DNM316" s="417" t="s">
        <v>760</v>
      </c>
      <c r="DNN316" s="414" t="s">
        <v>61</v>
      </c>
      <c r="DNO316" s="415">
        <v>18</v>
      </c>
      <c r="DNP316" s="418" t="s">
        <v>764</v>
      </c>
      <c r="DNQ316" s="417" t="s">
        <v>760</v>
      </c>
      <c r="DNR316" s="414" t="s">
        <v>61</v>
      </c>
      <c r="DNS316" s="415">
        <v>18</v>
      </c>
      <c r="DNT316" s="418" t="s">
        <v>764</v>
      </c>
      <c r="DNU316" s="417" t="s">
        <v>760</v>
      </c>
      <c r="DNV316" s="414" t="s">
        <v>61</v>
      </c>
      <c r="DNW316" s="415">
        <v>18</v>
      </c>
      <c r="DNX316" s="418" t="s">
        <v>764</v>
      </c>
      <c r="DNY316" s="417" t="s">
        <v>760</v>
      </c>
      <c r="DNZ316" s="414" t="s">
        <v>61</v>
      </c>
      <c r="DOA316" s="415">
        <v>18</v>
      </c>
      <c r="DOB316" s="418" t="s">
        <v>764</v>
      </c>
      <c r="DOC316" s="417" t="s">
        <v>760</v>
      </c>
      <c r="DOD316" s="414" t="s">
        <v>61</v>
      </c>
      <c r="DOE316" s="415">
        <v>18</v>
      </c>
      <c r="DOF316" s="418" t="s">
        <v>764</v>
      </c>
      <c r="DOG316" s="417" t="s">
        <v>760</v>
      </c>
      <c r="DOH316" s="414" t="s">
        <v>61</v>
      </c>
      <c r="DOI316" s="415">
        <v>18</v>
      </c>
      <c r="DOJ316" s="418" t="s">
        <v>764</v>
      </c>
      <c r="DOK316" s="417" t="s">
        <v>760</v>
      </c>
      <c r="DOL316" s="414" t="s">
        <v>61</v>
      </c>
      <c r="DOM316" s="415">
        <v>18</v>
      </c>
      <c r="DON316" s="418" t="s">
        <v>764</v>
      </c>
      <c r="DOO316" s="417" t="s">
        <v>760</v>
      </c>
      <c r="DOP316" s="414" t="s">
        <v>61</v>
      </c>
      <c r="DOQ316" s="415">
        <v>18</v>
      </c>
      <c r="DOR316" s="418" t="s">
        <v>764</v>
      </c>
      <c r="DOS316" s="417" t="s">
        <v>760</v>
      </c>
      <c r="DOT316" s="414" t="s">
        <v>61</v>
      </c>
      <c r="DOU316" s="415">
        <v>18</v>
      </c>
      <c r="DOV316" s="418" t="s">
        <v>764</v>
      </c>
      <c r="DOW316" s="417" t="s">
        <v>760</v>
      </c>
      <c r="DOX316" s="414" t="s">
        <v>61</v>
      </c>
      <c r="DOY316" s="415">
        <v>18</v>
      </c>
      <c r="DOZ316" s="418" t="s">
        <v>764</v>
      </c>
      <c r="DPA316" s="417" t="s">
        <v>760</v>
      </c>
      <c r="DPB316" s="414" t="s">
        <v>61</v>
      </c>
      <c r="DPC316" s="415">
        <v>18</v>
      </c>
      <c r="DPD316" s="418" t="s">
        <v>764</v>
      </c>
      <c r="DPE316" s="417" t="s">
        <v>760</v>
      </c>
      <c r="DPF316" s="414" t="s">
        <v>61</v>
      </c>
      <c r="DPG316" s="415">
        <v>18</v>
      </c>
      <c r="DPH316" s="418" t="s">
        <v>764</v>
      </c>
      <c r="DPI316" s="417" t="s">
        <v>760</v>
      </c>
      <c r="DPJ316" s="414" t="s">
        <v>61</v>
      </c>
      <c r="DPK316" s="415">
        <v>18</v>
      </c>
      <c r="DPL316" s="418" t="s">
        <v>764</v>
      </c>
      <c r="DPM316" s="417" t="s">
        <v>760</v>
      </c>
      <c r="DPN316" s="414" t="s">
        <v>61</v>
      </c>
      <c r="DPO316" s="415">
        <v>18</v>
      </c>
      <c r="DPP316" s="418" t="s">
        <v>764</v>
      </c>
      <c r="DPQ316" s="417" t="s">
        <v>760</v>
      </c>
      <c r="DPR316" s="414" t="s">
        <v>61</v>
      </c>
      <c r="DPS316" s="415">
        <v>18</v>
      </c>
      <c r="DPT316" s="418" t="s">
        <v>764</v>
      </c>
      <c r="DPU316" s="417" t="s">
        <v>760</v>
      </c>
      <c r="DPV316" s="414" t="s">
        <v>61</v>
      </c>
      <c r="DPW316" s="415">
        <v>18</v>
      </c>
      <c r="DPX316" s="418" t="s">
        <v>764</v>
      </c>
      <c r="DPY316" s="417" t="s">
        <v>760</v>
      </c>
      <c r="DPZ316" s="414" t="s">
        <v>61</v>
      </c>
      <c r="DQA316" s="415">
        <v>18</v>
      </c>
      <c r="DQB316" s="418" t="s">
        <v>764</v>
      </c>
      <c r="DQC316" s="417" t="s">
        <v>760</v>
      </c>
      <c r="DQD316" s="414" t="s">
        <v>61</v>
      </c>
      <c r="DQE316" s="415">
        <v>18</v>
      </c>
      <c r="DQF316" s="418" t="s">
        <v>764</v>
      </c>
      <c r="DQG316" s="417" t="s">
        <v>760</v>
      </c>
      <c r="DQH316" s="414" t="s">
        <v>61</v>
      </c>
      <c r="DQI316" s="415">
        <v>18</v>
      </c>
      <c r="DQJ316" s="418" t="s">
        <v>764</v>
      </c>
      <c r="DQK316" s="417" t="s">
        <v>760</v>
      </c>
      <c r="DQL316" s="414" t="s">
        <v>61</v>
      </c>
      <c r="DQM316" s="415">
        <v>18</v>
      </c>
      <c r="DQN316" s="418" t="s">
        <v>764</v>
      </c>
      <c r="DQO316" s="417" t="s">
        <v>760</v>
      </c>
      <c r="DQP316" s="414" t="s">
        <v>61</v>
      </c>
      <c r="DQQ316" s="415">
        <v>18</v>
      </c>
      <c r="DQR316" s="418" t="s">
        <v>764</v>
      </c>
      <c r="DQS316" s="417" t="s">
        <v>760</v>
      </c>
      <c r="DQT316" s="414" t="s">
        <v>61</v>
      </c>
      <c r="DQU316" s="415">
        <v>18</v>
      </c>
      <c r="DQV316" s="418" t="s">
        <v>764</v>
      </c>
      <c r="DQW316" s="417" t="s">
        <v>760</v>
      </c>
      <c r="DQX316" s="414" t="s">
        <v>61</v>
      </c>
      <c r="DQY316" s="415">
        <v>18</v>
      </c>
      <c r="DQZ316" s="418" t="s">
        <v>764</v>
      </c>
      <c r="DRA316" s="417" t="s">
        <v>760</v>
      </c>
      <c r="DRB316" s="414" t="s">
        <v>61</v>
      </c>
      <c r="DRC316" s="415">
        <v>18</v>
      </c>
      <c r="DRD316" s="418" t="s">
        <v>764</v>
      </c>
      <c r="DRE316" s="417" t="s">
        <v>760</v>
      </c>
      <c r="DRF316" s="414" t="s">
        <v>61</v>
      </c>
      <c r="DRG316" s="415">
        <v>18</v>
      </c>
      <c r="DRH316" s="418" t="s">
        <v>764</v>
      </c>
      <c r="DRI316" s="417" t="s">
        <v>760</v>
      </c>
      <c r="DRJ316" s="414" t="s">
        <v>61</v>
      </c>
      <c r="DRK316" s="415">
        <v>18</v>
      </c>
      <c r="DRL316" s="418" t="s">
        <v>764</v>
      </c>
      <c r="DRM316" s="417" t="s">
        <v>760</v>
      </c>
      <c r="DRN316" s="414" t="s">
        <v>61</v>
      </c>
      <c r="DRO316" s="415">
        <v>18</v>
      </c>
      <c r="DRP316" s="418" t="s">
        <v>764</v>
      </c>
      <c r="DRQ316" s="417" t="s">
        <v>760</v>
      </c>
      <c r="DRR316" s="414" t="s">
        <v>61</v>
      </c>
      <c r="DRS316" s="415">
        <v>18</v>
      </c>
      <c r="DRT316" s="418" t="s">
        <v>764</v>
      </c>
      <c r="DRU316" s="417" t="s">
        <v>760</v>
      </c>
      <c r="DRV316" s="414" t="s">
        <v>61</v>
      </c>
      <c r="DRW316" s="415">
        <v>18</v>
      </c>
      <c r="DRX316" s="418" t="s">
        <v>764</v>
      </c>
      <c r="DRY316" s="417" t="s">
        <v>760</v>
      </c>
      <c r="DRZ316" s="414" t="s">
        <v>61</v>
      </c>
      <c r="DSA316" s="415">
        <v>18</v>
      </c>
      <c r="DSB316" s="418" t="s">
        <v>764</v>
      </c>
      <c r="DSC316" s="417" t="s">
        <v>760</v>
      </c>
      <c r="DSD316" s="414" t="s">
        <v>61</v>
      </c>
      <c r="DSE316" s="415">
        <v>18</v>
      </c>
      <c r="DSF316" s="418" t="s">
        <v>764</v>
      </c>
      <c r="DSG316" s="417" t="s">
        <v>760</v>
      </c>
      <c r="DSH316" s="414" t="s">
        <v>61</v>
      </c>
      <c r="DSI316" s="415">
        <v>18</v>
      </c>
      <c r="DSJ316" s="418" t="s">
        <v>764</v>
      </c>
      <c r="DSK316" s="417" t="s">
        <v>760</v>
      </c>
      <c r="DSL316" s="414" t="s">
        <v>61</v>
      </c>
      <c r="DSM316" s="415">
        <v>18</v>
      </c>
      <c r="DSN316" s="418" t="s">
        <v>764</v>
      </c>
      <c r="DSO316" s="417" t="s">
        <v>760</v>
      </c>
      <c r="DSP316" s="414" t="s">
        <v>61</v>
      </c>
      <c r="DSQ316" s="415">
        <v>18</v>
      </c>
      <c r="DSR316" s="418" t="s">
        <v>764</v>
      </c>
      <c r="DSS316" s="417" t="s">
        <v>760</v>
      </c>
      <c r="DST316" s="414" t="s">
        <v>61</v>
      </c>
      <c r="DSU316" s="415">
        <v>18</v>
      </c>
      <c r="DSV316" s="418" t="s">
        <v>764</v>
      </c>
      <c r="DSW316" s="417" t="s">
        <v>760</v>
      </c>
      <c r="DSX316" s="414" t="s">
        <v>61</v>
      </c>
      <c r="DSY316" s="415">
        <v>18</v>
      </c>
      <c r="DSZ316" s="418" t="s">
        <v>764</v>
      </c>
      <c r="DTA316" s="417" t="s">
        <v>760</v>
      </c>
      <c r="DTB316" s="414" t="s">
        <v>61</v>
      </c>
      <c r="DTC316" s="415">
        <v>18</v>
      </c>
      <c r="DTD316" s="418" t="s">
        <v>764</v>
      </c>
      <c r="DTE316" s="417" t="s">
        <v>760</v>
      </c>
      <c r="DTF316" s="414" t="s">
        <v>61</v>
      </c>
      <c r="DTG316" s="415">
        <v>18</v>
      </c>
      <c r="DTH316" s="418" t="s">
        <v>764</v>
      </c>
      <c r="DTI316" s="417" t="s">
        <v>760</v>
      </c>
      <c r="DTJ316" s="414" t="s">
        <v>61</v>
      </c>
      <c r="DTK316" s="415">
        <v>18</v>
      </c>
      <c r="DTL316" s="418" t="s">
        <v>764</v>
      </c>
      <c r="DTM316" s="417" t="s">
        <v>760</v>
      </c>
      <c r="DTN316" s="414" t="s">
        <v>61</v>
      </c>
      <c r="DTO316" s="415">
        <v>18</v>
      </c>
      <c r="DTP316" s="418" t="s">
        <v>764</v>
      </c>
      <c r="DTQ316" s="417" t="s">
        <v>760</v>
      </c>
      <c r="DTR316" s="414" t="s">
        <v>61</v>
      </c>
      <c r="DTS316" s="415">
        <v>18</v>
      </c>
      <c r="DTT316" s="418" t="s">
        <v>764</v>
      </c>
      <c r="DTU316" s="417" t="s">
        <v>760</v>
      </c>
      <c r="DTV316" s="414" t="s">
        <v>61</v>
      </c>
      <c r="DTW316" s="415">
        <v>18</v>
      </c>
      <c r="DTX316" s="418" t="s">
        <v>764</v>
      </c>
      <c r="DTY316" s="417" t="s">
        <v>760</v>
      </c>
      <c r="DTZ316" s="414" t="s">
        <v>61</v>
      </c>
      <c r="DUA316" s="415">
        <v>18</v>
      </c>
      <c r="DUB316" s="418" t="s">
        <v>764</v>
      </c>
      <c r="DUC316" s="417" t="s">
        <v>760</v>
      </c>
      <c r="DUD316" s="414" t="s">
        <v>61</v>
      </c>
      <c r="DUE316" s="415">
        <v>18</v>
      </c>
      <c r="DUF316" s="418" t="s">
        <v>764</v>
      </c>
      <c r="DUG316" s="417" t="s">
        <v>760</v>
      </c>
      <c r="DUH316" s="414" t="s">
        <v>61</v>
      </c>
      <c r="DUI316" s="415">
        <v>18</v>
      </c>
      <c r="DUJ316" s="418" t="s">
        <v>764</v>
      </c>
      <c r="DUK316" s="417" t="s">
        <v>760</v>
      </c>
      <c r="DUL316" s="414" t="s">
        <v>61</v>
      </c>
      <c r="DUM316" s="415">
        <v>18</v>
      </c>
      <c r="DUN316" s="418" t="s">
        <v>764</v>
      </c>
      <c r="DUO316" s="417" t="s">
        <v>760</v>
      </c>
      <c r="DUP316" s="414" t="s">
        <v>61</v>
      </c>
      <c r="DUQ316" s="415">
        <v>18</v>
      </c>
      <c r="DUR316" s="418" t="s">
        <v>764</v>
      </c>
      <c r="DUS316" s="417" t="s">
        <v>760</v>
      </c>
      <c r="DUT316" s="414" t="s">
        <v>61</v>
      </c>
      <c r="DUU316" s="415">
        <v>18</v>
      </c>
      <c r="DUV316" s="418" t="s">
        <v>764</v>
      </c>
      <c r="DUW316" s="417" t="s">
        <v>760</v>
      </c>
      <c r="DUX316" s="414" t="s">
        <v>61</v>
      </c>
      <c r="DUY316" s="415">
        <v>18</v>
      </c>
      <c r="DUZ316" s="418" t="s">
        <v>764</v>
      </c>
      <c r="DVA316" s="417" t="s">
        <v>760</v>
      </c>
      <c r="DVB316" s="414" t="s">
        <v>61</v>
      </c>
      <c r="DVC316" s="415">
        <v>18</v>
      </c>
      <c r="DVD316" s="418" t="s">
        <v>764</v>
      </c>
      <c r="DVE316" s="417" t="s">
        <v>760</v>
      </c>
      <c r="DVF316" s="414" t="s">
        <v>61</v>
      </c>
      <c r="DVG316" s="415">
        <v>18</v>
      </c>
      <c r="DVH316" s="418" t="s">
        <v>764</v>
      </c>
      <c r="DVI316" s="417" t="s">
        <v>760</v>
      </c>
      <c r="DVJ316" s="414" t="s">
        <v>61</v>
      </c>
      <c r="DVK316" s="415">
        <v>18</v>
      </c>
      <c r="DVL316" s="418" t="s">
        <v>764</v>
      </c>
      <c r="DVM316" s="417" t="s">
        <v>760</v>
      </c>
      <c r="DVN316" s="414" t="s">
        <v>61</v>
      </c>
      <c r="DVO316" s="415">
        <v>18</v>
      </c>
      <c r="DVP316" s="418" t="s">
        <v>764</v>
      </c>
      <c r="DVQ316" s="417" t="s">
        <v>760</v>
      </c>
      <c r="DVR316" s="414" t="s">
        <v>61</v>
      </c>
      <c r="DVS316" s="415">
        <v>18</v>
      </c>
      <c r="DVT316" s="418" t="s">
        <v>764</v>
      </c>
      <c r="DVU316" s="417" t="s">
        <v>760</v>
      </c>
      <c r="DVV316" s="414" t="s">
        <v>61</v>
      </c>
      <c r="DVW316" s="415">
        <v>18</v>
      </c>
      <c r="DVX316" s="418" t="s">
        <v>764</v>
      </c>
      <c r="DVY316" s="417" t="s">
        <v>760</v>
      </c>
      <c r="DVZ316" s="414" t="s">
        <v>61</v>
      </c>
      <c r="DWA316" s="415">
        <v>18</v>
      </c>
      <c r="DWB316" s="418" t="s">
        <v>764</v>
      </c>
      <c r="DWC316" s="417" t="s">
        <v>760</v>
      </c>
      <c r="DWD316" s="414" t="s">
        <v>61</v>
      </c>
      <c r="DWE316" s="415">
        <v>18</v>
      </c>
      <c r="DWF316" s="418" t="s">
        <v>764</v>
      </c>
      <c r="DWG316" s="417" t="s">
        <v>760</v>
      </c>
      <c r="DWH316" s="414" t="s">
        <v>61</v>
      </c>
      <c r="DWI316" s="415">
        <v>18</v>
      </c>
      <c r="DWJ316" s="418" t="s">
        <v>764</v>
      </c>
      <c r="DWK316" s="417" t="s">
        <v>760</v>
      </c>
      <c r="DWL316" s="414" t="s">
        <v>61</v>
      </c>
      <c r="DWM316" s="415">
        <v>18</v>
      </c>
      <c r="DWN316" s="418" t="s">
        <v>764</v>
      </c>
      <c r="DWO316" s="417" t="s">
        <v>760</v>
      </c>
      <c r="DWP316" s="414" t="s">
        <v>61</v>
      </c>
      <c r="DWQ316" s="415">
        <v>18</v>
      </c>
      <c r="DWR316" s="418" t="s">
        <v>764</v>
      </c>
      <c r="DWS316" s="417" t="s">
        <v>760</v>
      </c>
      <c r="DWT316" s="414" t="s">
        <v>61</v>
      </c>
      <c r="DWU316" s="415">
        <v>18</v>
      </c>
      <c r="DWV316" s="418" t="s">
        <v>764</v>
      </c>
      <c r="DWW316" s="417" t="s">
        <v>760</v>
      </c>
      <c r="DWX316" s="414" t="s">
        <v>61</v>
      </c>
      <c r="DWY316" s="415">
        <v>18</v>
      </c>
      <c r="DWZ316" s="418" t="s">
        <v>764</v>
      </c>
      <c r="DXA316" s="417" t="s">
        <v>760</v>
      </c>
      <c r="DXB316" s="414" t="s">
        <v>61</v>
      </c>
      <c r="DXC316" s="415">
        <v>18</v>
      </c>
      <c r="DXD316" s="418" t="s">
        <v>764</v>
      </c>
      <c r="DXE316" s="417" t="s">
        <v>760</v>
      </c>
      <c r="DXF316" s="414" t="s">
        <v>61</v>
      </c>
      <c r="DXG316" s="415">
        <v>18</v>
      </c>
      <c r="DXH316" s="418" t="s">
        <v>764</v>
      </c>
      <c r="DXI316" s="417" t="s">
        <v>760</v>
      </c>
      <c r="DXJ316" s="414" t="s">
        <v>61</v>
      </c>
      <c r="DXK316" s="415">
        <v>18</v>
      </c>
      <c r="DXL316" s="418" t="s">
        <v>764</v>
      </c>
      <c r="DXM316" s="417" t="s">
        <v>760</v>
      </c>
      <c r="DXN316" s="414" t="s">
        <v>61</v>
      </c>
      <c r="DXO316" s="415">
        <v>18</v>
      </c>
      <c r="DXP316" s="418" t="s">
        <v>764</v>
      </c>
      <c r="DXQ316" s="417" t="s">
        <v>760</v>
      </c>
      <c r="DXR316" s="414" t="s">
        <v>61</v>
      </c>
      <c r="DXS316" s="415">
        <v>18</v>
      </c>
      <c r="DXT316" s="418" t="s">
        <v>764</v>
      </c>
      <c r="DXU316" s="417" t="s">
        <v>760</v>
      </c>
      <c r="DXV316" s="414" t="s">
        <v>61</v>
      </c>
      <c r="DXW316" s="415">
        <v>18</v>
      </c>
      <c r="DXX316" s="418" t="s">
        <v>764</v>
      </c>
      <c r="DXY316" s="417" t="s">
        <v>760</v>
      </c>
      <c r="DXZ316" s="414" t="s">
        <v>61</v>
      </c>
      <c r="DYA316" s="415">
        <v>18</v>
      </c>
      <c r="DYB316" s="418" t="s">
        <v>764</v>
      </c>
      <c r="DYC316" s="417" t="s">
        <v>760</v>
      </c>
      <c r="DYD316" s="414" t="s">
        <v>61</v>
      </c>
      <c r="DYE316" s="415">
        <v>18</v>
      </c>
      <c r="DYF316" s="418" t="s">
        <v>764</v>
      </c>
      <c r="DYG316" s="417" t="s">
        <v>760</v>
      </c>
      <c r="DYH316" s="414" t="s">
        <v>61</v>
      </c>
      <c r="DYI316" s="415">
        <v>18</v>
      </c>
      <c r="DYJ316" s="418" t="s">
        <v>764</v>
      </c>
      <c r="DYK316" s="417" t="s">
        <v>760</v>
      </c>
      <c r="DYL316" s="414" t="s">
        <v>61</v>
      </c>
      <c r="DYM316" s="415">
        <v>18</v>
      </c>
      <c r="DYN316" s="418" t="s">
        <v>764</v>
      </c>
      <c r="DYO316" s="417" t="s">
        <v>760</v>
      </c>
      <c r="DYP316" s="414" t="s">
        <v>61</v>
      </c>
      <c r="DYQ316" s="415">
        <v>18</v>
      </c>
      <c r="DYR316" s="418" t="s">
        <v>764</v>
      </c>
      <c r="DYS316" s="417" t="s">
        <v>760</v>
      </c>
      <c r="DYT316" s="414" t="s">
        <v>61</v>
      </c>
      <c r="DYU316" s="415">
        <v>18</v>
      </c>
      <c r="DYV316" s="418" t="s">
        <v>764</v>
      </c>
      <c r="DYW316" s="417" t="s">
        <v>760</v>
      </c>
      <c r="DYX316" s="414" t="s">
        <v>61</v>
      </c>
      <c r="DYY316" s="415">
        <v>18</v>
      </c>
      <c r="DYZ316" s="418" t="s">
        <v>764</v>
      </c>
      <c r="DZA316" s="417" t="s">
        <v>760</v>
      </c>
      <c r="DZB316" s="414" t="s">
        <v>61</v>
      </c>
      <c r="DZC316" s="415">
        <v>18</v>
      </c>
      <c r="DZD316" s="418" t="s">
        <v>764</v>
      </c>
      <c r="DZE316" s="417" t="s">
        <v>760</v>
      </c>
      <c r="DZF316" s="414" t="s">
        <v>61</v>
      </c>
      <c r="DZG316" s="415">
        <v>18</v>
      </c>
      <c r="DZH316" s="418" t="s">
        <v>764</v>
      </c>
      <c r="DZI316" s="417" t="s">
        <v>760</v>
      </c>
      <c r="DZJ316" s="414" t="s">
        <v>61</v>
      </c>
      <c r="DZK316" s="415">
        <v>18</v>
      </c>
      <c r="DZL316" s="418" t="s">
        <v>764</v>
      </c>
      <c r="DZM316" s="417" t="s">
        <v>760</v>
      </c>
      <c r="DZN316" s="414" t="s">
        <v>61</v>
      </c>
      <c r="DZO316" s="415">
        <v>18</v>
      </c>
      <c r="DZP316" s="418" t="s">
        <v>764</v>
      </c>
      <c r="DZQ316" s="417" t="s">
        <v>760</v>
      </c>
      <c r="DZR316" s="414" t="s">
        <v>61</v>
      </c>
      <c r="DZS316" s="415">
        <v>18</v>
      </c>
      <c r="DZT316" s="418" t="s">
        <v>764</v>
      </c>
      <c r="DZU316" s="417" t="s">
        <v>760</v>
      </c>
      <c r="DZV316" s="414" t="s">
        <v>61</v>
      </c>
      <c r="DZW316" s="415">
        <v>18</v>
      </c>
      <c r="DZX316" s="418" t="s">
        <v>764</v>
      </c>
      <c r="DZY316" s="417" t="s">
        <v>760</v>
      </c>
      <c r="DZZ316" s="414" t="s">
        <v>61</v>
      </c>
      <c r="EAA316" s="415">
        <v>18</v>
      </c>
      <c r="EAB316" s="418" t="s">
        <v>764</v>
      </c>
      <c r="EAC316" s="417" t="s">
        <v>760</v>
      </c>
      <c r="EAD316" s="414" t="s">
        <v>61</v>
      </c>
      <c r="EAE316" s="415">
        <v>18</v>
      </c>
      <c r="EAF316" s="418" t="s">
        <v>764</v>
      </c>
      <c r="EAG316" s="417" t="s">
        <v>760</v>
      </c>
      <c r="EAH316" s="414" t="s">
        <v>61</v>
      </c>
      <c r="EAI316" s="415">
        <v>18</v>
      </c>
      <c r="EAJ316" s="418" t="s">
        <v>764</v>
      </c>
      <c r="EAK316" s="417" t="s">
        <v>760</v>
      </c>
      <c r="EAL316" s="414" t="s">
        <v>61</v>
      </c>
      <c r="EAM316" s="415">
        <v>18</v>
      </c>
      <c r="EAN316" s="418" t="s">
        <v>764</v>
      </c>
      <c r="EAO316" s="417" t="s">
        <v>760</v>
      </c>
      <c r="EAP316" s="414" t="s">
        <v>61</v>
      </c>
      <c r="EAQ316" s="415">
        <v>18</v>
      </c>
      <c r="EAR316" s="418" t="s">
        <v>764</v>
      </c>
      <c r="EAS316" s="417" t="s">
        <v>760</v>
      </c>
      <c r="EAT316" s="414" t="s">
        <v>61</v>
      </c>
      <c r="EAU316" s="415">
        <v>18</v>
      </c>
      <c r="EAV316" s="418" t="s">
        <v>764</v>
      </c>
      <c r="EAW316" s="417" t="s">
        <v>760</v>
      </c>
      <c r="EAX316" s="414" t="s">
        <v>61</v>
      </c>
      <c r="EAY316" s="415">
        <v>18</v>
      </c>
      <c r="EAZ316" s="418" t="s">
        <v>764</v>
      </c>
      <c r="EBA316" s="417" t="s">
        <v>760</v>
      </c>
      <c r="EBB316" s="414" t="s">
        <v>61</v>
      </c>
      <c r="EBC316" s="415">
        <v>18</v>
      </c>
      <c r="EBD316" s="418" t="s">
        <v>764</v>
      </c>
      <c r="EBE316" s="417" t="s">
        <v>760</v>
      </c>
      <c r="EBF316" s="414" t="s">
        <v>61</v>
      </c>
      <c r="EBG316" s="415">
        <v>18</v>
      </c>
      <c r="EBH316" s="418" t="s">
        <v>764</v>
      </c>
      <c r="EBI316" s="417" t="s">
        <v>760</v>
      </c>
      <c r="EBJ316" s="414" t="s">
        <v>61</v>
      </c>
      <c r="EBK316" s="415">
        <v>18</v>
      </c>
      <c r="EBL316" s="418" t="s">
        <v>764</v>
      </c>
      <c r="EBM316" s="417" t="s">
        <v>760</v>
      </c>
      <c r="EBN316" s="414" t="s">
        <v>61</v>
      </c>
      <c r="EBO316" s="415">
        <v>18</v>
      </c>
      <c r="EBP316" s="418" t="s">
        <v>764</v>
      </c>
      <c r="EBQ316" s="417" t="s">
        <v>760</v>
      </c>
      <c r="EBR316" s="414" t="s">
        <v>61</v>
      </c>
      <c r="EBS316" s="415">
        <v>18</v>
      </c>
      <c r="EBT316" s="418" t="s">
        <v>764</v>
      </c>
      <c r="EBU316" s="417" t="s">
        <v>760</v>
      </c>
      <c r="EBV316" s="414" t="s">
        <v>61</v>
      </c>
      <c r="EBW316" s="415">
        <v>18</v>
      </c>
      <c r="EBX316" s="418" t="s">
        <v>764</v>
      </c>
      <c r="EBY316" s="417" t="s">
        <v>760</v>
      </c>
      <c r="EBZ316" s="414" t="s">
        <v>61</v>
      </c>
      <c r="ECA316" s="415">
        <v>18</v>
      </c>
      <c r="ECB316" s="418" t="s">
        <v>764</v>
      </c>
      <c r="ECC316" s="417" t="s">
        <v>760</v>
      </c>
      <c r="ECD316" s="414" t="s">
        <v>61</v>
      </c>
      <c r="ECE316" s="415">
        <v>18</v>
      </c>
      <c r="ECF316" s="418" t="s">
        <v>764</v>
      </c>
      <c r="ECG316" s="417" t="s">
        <v>760</v>
      </c>
      <c r="ECH316" s="414" t="s">
        <v>61</v>
      </c>
      <c r="ECI316" s="415">
        <v>18</v>
      </c>
      <c r="ECJ316" s="418" t="s">
        <v>764</v>
      </c>
      <c r="ECK316" s="417" t="s">
        <v>760</v>
      </c>
      <c r="ECL316" s="414" t="s">
        <v>61</v>
      </c>
      <c r="ECM316" s="415">
        <v>18</v>
      </c>
      <c r="ECN316" s="418" t="s">
        <v>764</v>
      </c>
      <c r="ECO316" s="417" t="s">
        <v>760</v>
      </c>
      <c r="ECP316" s="414" t="s">
        <v>61</v>
      </c>
      <c r="ECQ316" s="415">
        <v>18</v>
      </c>
      <c r="ECR316" s="418" t="s">
        <v>764</v>
      </c>
      <c r="ECS316" s="417" t="s">
        <v>760</v>
      </c>
      <c r="ECT316" s="414" t="s">
        <v>61</v>
      </c>
      <c r="ECU316" s="415">
        <v>18</v>
      </c>
      <c r="ECV316" s="418" t="s">
        <v>764</v>
      </c>
      <c r="ECW316" s="417" t="s">
        <v>760</v>
      </c>
      <c r="ECX316" s="414" t="s">
        <v>61</v>
      </c>
      <c r="ECY316" s="415">
        <v>18</v>
      </c>
      <c r="ECZ316" s="418" t="s">
        <v>764</v>
      </c>
      <c r="EDA316" s="417" t="s">
        <v>760</v>
      </c>
      <c r="EDB316" s="414" t="s">
        <v>61</v>
      </c>
      <c r="EDC316" s="415">
        <v>18</v>
      </c>
      <c r="EDD316" s="418" t="s">
        <v>764</v>
      </c>
      <c r="EDE316" s="417" t="s">
        <v>760</v>
      </c>
      <c r="EDF316" s="414" t="s">
        <v>61</v>
      </c>
      <c r="EDG316" s="415">
        <v>18</v>
      </c>
      <c r="EDH316" s="418" t="s">
        <v>764</v>
      </c>
      <c r="EDI316" s="417" t="s">
        <v>760</v>
      </c>
      <c r="EDJ316" s="414" t="s">
        <v>61</v>
      </c>
      <c r="EDK316" s="415">
        <v>18</v>
      </c>
      <c r="EDL316" s="418" t="s">
        <v>764</v>
      </c>
      <c r="EDM316" s="417" t="s">
        <v>760</v>
      </c>
      <c r="EDN316" s="414" t="s">
        <v>61</v>
      </c>
      <c r="EDO316" s="415">
        <v>18</v>
      </c>
      <c r="EDP316" s="418" t="s">
        <v>764</v>
      </c>
      <c r="EDQ316" s="417" t="s">
        <v>760</v>
      </c>
      <c r="EDR316" s="414" t="s">
        <v>61</v>
      </c>
      <c r="EDS316" s="415">
        <v>18</v>
      </c>
      <c r="EDT316" s="418" t="s">
        <v>764</v>
      </c>
      <c r="EDU316" s="417" t="s">
        <v>760</v>
      </c>
      <c r="EDV316" s="414" t="s">
        <v>61</v>
      </c>
      <c r="EDW316" s="415">
        <v>18</v>
      </c>
      <c r="EDX316" s="418" t="s">
        <v>764</v>
      </c>
      <c r="EDY316" s="417" t="s">
        <v>760</v>
      </c>
      <c r="EDZ316" s="414" t="s">
        <v>61</v>
      </c>
      <c r="EEA316" s="415">
        <v>18</v>
      </c>
      <c r="EEB316" s="418" t="s">
        <v>764</v>
      </c>
      <c r="EEC316" s="417" t="s">
        <v>760</v>
      </c>
      <c r="EED316" s="414" t="s">
        <v>61</v>
      </c>
      <c r="EEE316" s="415">
        <v>18</v>
      </c>
      <c r="EEF316" s="418" t="s">
        <v>764</v>
      </c>
      <c r="EEG316" s="417" t="s">
        <v>760</v>
      </c>
      <c r="EEH316" s="414" t="s">
        <v>61</v>
      </c>
      <c r="EEI316" s="415">
        <v>18</v>
      </c>
      <c r="EEJ316" s="418" t="s">
        <v>764</v>
      </c>
      <c r="EEK316" s="417" t="s">
        <v>760</v>
      </c>
      <c r="EEL316" s="414" t="s">
        <v>61</v>
      </c>
      <c r="EEM316" s="415">
        <v>18</v>
      </c>
      <c r="EEN316" s="418" t="s">
        <v>764</v>
      </c>
      <c r="EEO316" s="417" t="s">
        <v>760</v>
      </c>
      <c r="EEP316" s="414" t="s">
        <v>61</v>
      </c>
      <c r="EEQ316" s="415">
        <v>18</v>
      </c>
      <c r="EER316" s="418" t="s">
        <v>764</v>
      </c>
      <c r="EES316" s="417" t="s">
        <v>760</v>
      </c>
      <c r="EET316" s="414" t="s">
        <v>61</v>
      </c>
      <c r="EEU316" s="415">
        <v>18</v>
      </c>
      <c r="EEV316" s="418" t="s">
        <v>764</v>
      </c>
      <c r="EEW316" s="417" t="s">
        <v>760</v>
      </c>
      <c r="EEX316" s="414" t="s">
        <v>61</v>
      </c>
      <c r="EEY316" s="415">
        <v>18</v>
      </c>
      <c r="EEZ316" s="418" t="s">
        <v>764</v>
      </c>
      <c r="EFA316" s="417" t="s">
        <v>760</v>
      </c>
      <c r="EFB316" s="414" t="s">
        <v>61</v>
      </c>
      <c r="EFC316" s="415">
        <v>18</v>
      </c>
      <c r="EFD316" s="418" t="s">
        <v>764</v>
      </c>
      <c r="EFE316" s="417" t="s">
        <v>760</v>
      </c>
      <c r="EFF316" s="414" t="s">
        <v>61</v>
      </c>
      <c r="EFG316" s="415">
        <v>18</v>
      </c>
      <c r="EFH316" s="418" t="s">
        <v>764</v>
      </c>
      <c r="EFI316" s="417" t="s">
        <v>760</v>
      </c>
      <c r="EFJ316" s="414" t="s">
        <v>61</v>
      </c>
      <c r="EFK316" s="415">
        <v>18</v>
      </c>
      <c r="EFL316" s="418" t="s">
        <v>764</v>
      </c>
      <c r="EFM316" s="417" t="s">
        <v>760</v>
      </c>
      <c r="EFN316" s="414" t="s">
        <v>61</v>
      </c>
      <c r="EFO316" s="415">
        <v>18</v>
      </c>
      <c r="EFP316" s="418" t="s">
        <v>764</v>
      </c>
      <c r="EFQ316" s="417" t="s">
        <v>760</v>
      </c>
      <c r="EFR316" s="414" t="s">
        <v>61</v>
      </c>
      <c r="EFS316" s="415">
        <v>18</v>
      </c>
      <c r="EFT316" s="418" t="s">
        <v>764</v>
      </c>
      <c r="EFU316" s="417" t="s">
        <v>760</v>
      </c>
      <c r="EFV316" s="414" t="s">
        <v>61</v>
      </c>
      <c r="EFW316" s="415">
        <v>18</v>
      </c>
      <c r="EFX316" s="418" t="s">
        <v>764</v>
      </c>
      <c r="EFY316" s="417" t="s">
        <v>760</v>
      </c>
      <c r="EFZ316" s="414" t="s">
        <v>61</v>
      </c>
      <c r="EGA316" s="415">
        <v>18</v>
      </c>
      <c r="EGB316" s="418" t="s">
        <v>764</v>
      </c>
      <c r="EGC316" s="417" t="s">
        <v>760</v>
      </c>
      <c r="EGD316" s="414" t="s">
        <v>61</v>
      </c>
      <c r="EGE316" s="415">
        <v>18</v>
      </c>
      <c r="EGF316" s="418" t="s">
        <v>764</v>
      </c>
      <c r="EGG316" s="417" t="s">
        <v>760</v>
      </c>
      <c r="EGH316" s="414" t="s">
        <v>61</v>
      </c>
      <c r="EGI316" s="415">
        <v>18</v>
      </c>
      <c r="EGJ316" s="418" t="s">
        <v>764</v>
      </c>
      <c r="EGK316" s="417" t="s">
        <v>760</v>
      </c>
      <c r="EGL316" s="414" t="s">
        <v>61</v>
      </c>
      <c r="EGM316" s="415">
        <v>18</v>
      </c>
      <c r="EGN316" s="418" t="s">
        <v>764</v>
      </c>
      <c r="EGO316" s="417" t="s">
        <v>760</v>
      </c>
      <c r="EGP316" s="414" t="s">
        <v>61</v>
      </c>
      <c r="EGQ316" s="415">
        <v>18</v>
      </c>
      <c r="EGR316" s="418" t="s">
        <v>764</v>
      </c>
      <c r="EGS316" s="417" t="s">
        <v>760</v>
      </c>
      <c r="EGT316" s="414" t="s">
        <v>61</v>
      </c>
      <c r="EGU316" s="415">
        <v>18</v>
      </c>
      <c r="EGV316" s="418" t="s">
        <v>764</v>
      </c>
      <c r="EGW316" s="417" t="s">
        <v>760</v>
      </c>
      <c r="EGX316" s="414" t="s">
        <v>61</v>
      </c>
      <c r="EGY316" s="415">
        <v>18</v>
      </c>
      <c r="EGZ316" s="418" t="s">
        <v>764</v>
      </c>
      <c r="EHA316" s="417" t="s">
        <v>760</v>
      </c>
      <c r="EHB316" s="414" t="s">
        <v>61</v>
      </c>
      <c r="EHC316" s="415">
        <v>18</v>
      </c>
      <c r="EHD316" s="418" t="s">
        <v>764</v>
      </c>
      <c r="EHE316" s="417" t="s">
        <v>760</v>
      </c>
      <c r="EHF316" s="414" t="s">
        <v>61</v>
      </c>
      <c r="EHG316" s="415">
        <v>18</v>
      </c>
      <c r="EHH316" s="418" t="s">
        <v>764</v>
      </c>
      <c r="EHI316" s="417" t="s">
        <v>760</v>
      </c>
      <c r="EHJ316" s="414" t="s">
        <v>61</v>
      </c>
      <c r="EHK316" s="415">
        <v>18</v>
      </c>
      <c r="EHL316" s="418" t="s">
        <v>764</v>
      </c>
      <c r="EHM316" s="417" t="s">
        <v>760</v>
      </c>
      <c r="EHN316" s="414" t="s">
        <v>61</v>
      </c>
      <c r="EHO316" s="415">
        <v>18</v>
      </c>
      <c r="EHP316" s="418" t="s">
        <v>764</v>
      </c>
      <c r="EHQ316" s="417" t="s">
        <v>760</v>
      </c>
      <c r="EHR316" s="414" t="s">
        <v>61</v>
      </c>
      <c r="EHS316" s="415">
        <v>18</v>
      </c>
      <c r="EHT316" s="418" t="s">
        <v>764</v>
      </c>
      <c r="EHU316" s="417" t="s">
        <v>760</v>
      </c>
      <c r="EHV316" s="414" t="s">
        <v>61</v>
      </c>
      <c r="EHW316" s="415">
        <v>18</v>
      </c>
      <c r="EHX316" s="418" t="s">
        <v>764</v>
      </c>
      <c r="EHY316" s="417" t="s">
        <v>760</v>
      </c>
      <c r="EHZ316" s="414" t="s">
        <v>61</v>
      </c>
      <c r="EIA316" s="415">
        <v>18</v>
      </c>
      <c r="EIB316" s="418" t="s">
        <v>764</v>
      </c>
      <c r="EIC316" s="417" t="s">
        <v>760</v>
      </c>
      <c r="EID316" s="414" t="s">
        <v>61</v>
      </c>
      <c r="EIE316" s="415">
        <v>18</v>
      </c>
      <c r="EIF316" s="418" t="s">
        <v>764</v>
      </c>
      <c r="EIG316" s="417" t="s">
        <v>760</v>
      </c>
      <c r="EIH316" s="414" t="s">
        <v>61</v>
      </c>
      <c r="EII316" s="415">
        <v>18</v>
      </c>
      <c r="EIJ316" s="418" t="s">
        <v>764</v>
      </c>
      <c r="EIK316" s="417" t="s">
        <v>760</v>
      </c>
      <c r="EIL316" s="414" t="s">
        <v>61</v>
      </c>
      <c r="EIM316" s="415">
        <v>18</v>
      </c>
      <c r="EIN316" s="418" t="s">
        <v>764</v>
      </c>
      <c r="EIO316" s="417" t="s">
        <v>760</v>
      </c>
      <c r="EIP316" s="414" t="s">
        <v>61</v>
      </c>
      <c r="EIQ316" s="415">
        <v>18</v>
      </c>
      <c r="EIR316" s="418" t="s">
        <v>764</v>
      </c>
      <c r="EIS316" s="417" t="s">
        <v>760</v>
      </c>
      <c r="EIT316" s="414" t="s">
        <v>61</v>
      </c>
      <c r="EIU316" s="415">
        <v>18</v>
      </c>
      <c r="EIV316" s="418" t="s">
        <v>764</v>
      </c>
      <c r="EIW316" s="417" t="s">
        <v>760</v>
      </c>
      <c r="EIX316" s="414" t="s">
        <v>61</v>
      </c>
      <c r="EIY316" s="415">
        <v>18</v>
      </c>
      <c r="EIZ316" s="418" t="s">
        <v>764</v>
      </c>
      <c r="EJA316" s="417" t="s">
        <v>760</v>
      </c>
      <c r="EJB316" s="414" t="s">
        <v>61</v>
      </c>
      <c r="EJC316" s="415">
        <v>18</v>
      </c>
      <c r="EJD316" s="418" t="s">
        <v>764</v>
      </c>
      <c r="EJE316" s="417" t="s">
        <v>760</v>
      </c>
      <c r="EJF316" s="414" t="s">
        <v>61</v>
      </c>
      <c r="EJG316" s="415">
        <v>18</v>
      </c>
      <c r="EJH316" s="418" t="s">
        <v>764</v>
      </c>
      <c r="EJI316" s="417" t="s">
        <v>760</v>
      </c>
      <c r="EJJ316" s="414" t="s">
        <v>61</v>
      </c>
      <c r="EJK316" s="415">
        <v>18</v>
      </c>
      <c r="EJL316" s="418" t="s">
        <v>764</v>
      </c>
      <c r="EJM316" s="417" t="s">
        <v>760</v>
      </c>
      <c r="EJN316" s="414" t="s">
        <v>61</v>
      </c>
      <c r="EJO316" s="415">
        <v>18</v>
      </c>
      <c r="EJP316" s="418" t="s">
        <v>764</v>
      </c>
      <c r="EJQ316" s="417" t="s">
        <v>760</v>
      </c>
      <c r="EJR316" s="414" t="s">
        <v>61</v>
      </c>
      <c r="EJS316" s="415">
        <v>18</v>
      </c>
      <c r="EJT316" s="418" t="s">
        <v>764</v>
      </c>
      <c r="EJU316" s="417" t="s">
        <v>760</v>
      </c>
      <c r="EJV316" s="414" t="s">
        <v>61</v>
      </c>
      <c r="EJW316" s="415">
        <v>18</v>
      </c>
      <c r="EJX316" s="418" t="s">
        <v>764</v>
      </c>
      <c r="EJY316" s="417" t="s">
        <v>760</v>
      </c>
      <c r="EJZ316" s="414" t="s">
        <v>61</v>
      </c>
      <c r="EKA316" s="415">
        <v>18</v>
      </c>
      <c r="EKB316" s="418" t="s">
        <v>764</v>
      </c>
      <c r="EKC316" s="417" t="s">
        <v>760</v>
      </c>
      <c r="EKD316" s="414" t="s">
        <v>61</v>
      </c>
      <c r="EKE316" s="415">
        <v>18</v>
      </c>
      <c r="EKF316" s="418" t="s">
        <v>764</v>
      </c>
      <c r="EKG316" s="417" t="s">
        <v>760</v>
      </c>
      <c r="EKH316" s="414" t="s">
        <v>61</v>
      </c>
      <c r="EKI316" s="415">
        <v>18</v>
      </c>
      <c r="EKJ316" s="418" t="s">
        <v>764</v>
      </c>
      <c r="EKK316" s="417" t="s">
        <v>760</v>
      </c>
      <c r="EKL316" s="414" t="s">
        <v>61</v>
      </c>
      <c r="EKM316" s="415">
        <v>18</v>
      </c>
      <c r="EKN316" s="418" t="s">
        <v>764</v>
      </c>
      <c r="EKO316" s="417" t="s">
        <v>760</v>
      </c>
      <c r="EKP316" s="414" t="s">
        <v>61</v>
      </c>
      <c r="EKQ316" s="415">
        <v>18</v>
      </c>
      <c r="EKR316" s="418" t="s">
        <v>764</v>
      </c>
      <c r="EKS316" s="417" t="s">
        <v>760</v>
      </c>
      <c r="EKT316" s="414" t="s">
        <v>61</v>
      </c>
      <c r="EKU316" s="415">
        <v>18</v>
      </c>
      <c r="EKV316" s="418" t="s">
        <v>764</v>
      </c>
      <c r="EKW316" s="417" t="s">
        <v>760</v>
      </c>
      <c r="EKX316" s="414" t="s">
        <v>61</v>
      </c>
      <c r="EKY316" s="415">
        <v>18</v>
      </c>
      <c r="EKZ316" s="418" t="s">
        <v>764</v>
      </c>
      <c r="ELA316" s="417" t="s">
        <v>760</v>
      </c>
      <c r="ELB316" s="414" t="s">
        <v>61</v>
      </c>
      <c r="ELC316" s="415">
        <v>18</v>
      </c>
      <c r="ELD316" s="418" t="s">
        <v>764</v>
      </c>
      <c r="ELE316" s="417" t="s">
        <v>760</v>
      </c>
      <c r="ELF316" s="414" t="s">
        <v>61</v>
      </c>
      <c r="ELG316" s="415">
        <v>18</v>
      </c>
      <c r="ELH316" s="418" t="s">
        <v>764</v>
      </c>
      <c r="ELI316" s="417" t="s">
        <v>760</v>
      </c>
      <c r="ELJ316" s="414" t="s">
        <v>61</v>
      </c>
      <c r="ELK316" s="415">
        <v>18</v>
      </c>
      <c r="ELL316" s="418" t="s">
        <v>764</v>
      </c>
      <c r="ELM316" s="417" t="s">
        <v>760</v>
      </c>
      <c r="ELN316" s="414" t="s">
        <v>61</v>
      </c>
      <c r="ELO316" s="415">
        <v>18</v>
      </c>
      <c r="ELP316" s="418" t="s">
        <v>764</v>
      </c>
      <c r="ELQ316" s="417" t="s">
        <v>760</v>
      </c>
      <c r="ELR316" s="414" t="s">
        <v>61</v>
      </c>
      <c r="ELS316" s="415">
        <v>18</v>
      </c>
      <c r="ELT316" s="418" t="s">
        <v>764</v>
      </c>
      <c r="ELU316" s="417" t="s">
        <v>760</v>
      </c>
      <c r="ELV316" s="414" t="s">
        <v>61</v>
      </c>
      <c r="ELW316" s="415">
        <v>18</v>
      </c>
      <c r="ELX316" s="418" t="s">
        <v>764</v>
      </c>
      <c r="ELY316" s="417" t="s">
        <v>760</v>
      </c>
      <c r="ELZ316" s="414" t="s">
        <v>61</v>
      </c>
      <c r="EMA316" s="415">
        <v>18</v>
      </c>
      <c r="EMB316" s="418" t="s">
        <v>764</v>
      </c>
      <c r="EMC316" s="417" t="s">
        <v>760</v>
      </c>
      <c r="EMD316" s="414" t="s">
        <v>61</v>
      </c>
      <c r="EME316" s="415">
        <v>18</v>
      </c>
      <c r="EMF316" s="418" t="s">
        <v>764</v>
      </c>
      <c r="EMG316" s="417" t="s">
        <v>760</v>
      </c>
      <c r="EMH316" s="414" t="s">
        <v>61</v>
      </c>
      <c r="EMI316" s="415">
        <v>18</v>
      </c>
      <c r="EMJ316" s="418" t="s">
        <v>764</v>
      </c>
      <c r="EMK316" s="417" t="s">
        <v>760</v>
      </c>
      <c r="EML316" s="414" t="s">
        <v>61</v>
      </c>
      <c r="EMM316" s="415">
        <v>18</v>
      </c>
      <c r="EMN316" s="418" t="s">
        <v>764</v>
      </c>
      <c r="EMO316" s="417" t="s">
        <v>760</v>
      </c>
      <c r="EMP316" s="414" t="s">
        <v>61</v>
      </c>
      <c r="EMQ316" s="415">
        <v>18</v>
      </c>
      <c r="EMR316" s="418" t="s">
        <v>764</v>
      </c>
      <c r="EMS316" s="417" t="s">
        <v>760</v>
      </c>
      <c r="EMT316" s="414" t="s">
        <v>61</v>
      </c>
      <c r="EMU316" s="415">
        <v>18</v>
      </c>
      <c r="EMV316" s="418" t="s">
        <v>764</v>
      </c>
      <c r="EMW316" s="417" t="s">
        <v>760</v>
      </c>
      <c r="EMX316" s="414" t="s">
        <v>61</v>
      </c>
      <c r="EMY316" s="415">
        <v>18</v>
      </c>
      <c r="EMZ316" s="418" t="s">
        <v>764</v>
      </c>
      <c r="ENA316" s="417" t="s">
        <v>760</v>
      </c>
      <c r="ENB316" s="414" t="s">
        <v>61</v>
      </c>
      <c r="ENC316" s="415">
        <v>18</v>
      </c>
      <c r="END316" s="418" t="s">
        <v>764</v>
      </c>
      <c r="ENE316" s="417" t="s">
        <v>760</v>
      </c>
      <c r="ENF316" s="414" t="s">
        <v>61</v>
      </c>
      <c r="ENG316" s="415">
        <v>18</v>
      </c>
      <c r="ENH316" s="418" t="s">
        <v>764</v>
      </c>
      <c r="ENI316" s="417" t="s">
        <v>760</v>
      </c>
      <c r="ENJ316" s="414" t="s">
        <v>61</v>
      </c>
      <c r="ENK316" s="415">
        <v>18</v>
      </c>
      <c r="ENL316" s="418" t="s">
        <v>764</v>
      </c>
      <c r="ENM316" s="417" t="s">
        <v>760</v>
      </c>
      <c r="ENN316" s="414" t="s">
        <v>61</v>
      </c>
      <c r="ENO316" s="415">
        <v>18</v>
      </c>
      <c r="ENP316" s="418" t="s">
        <v>764</v>
      </c>
      <c r="ENQ316" s="417" t="s">
        <v>760</v>
      </c>
      <c r="ENR316" s="414" t="s">
        <v>61</v>
      </c>
      <c r="ENS316" s="415">
        <v>18</v>
      </c>
      <c r="ENT316" s="418" t="s">
        <v>764</v>
      </c>
      <c r="ENU316" s="417" t="s">
        <v>760</v>
      </c>
      <c r="ENV316" s="414" t="s">
        <v>61</v>
      </c>
      <c r="ENW316" s="415">
        <v>18</v>
      </c>
      <c r="ENX316" s="418" t="s">
        <v>764</v>
      </c>
      <c r="ENY316" s="417" t="s">
        <v>760</v>
      </c>
      <c r="ENZ316" s="414" t="s">
        <v>61</v>
      </c>
      <c r="EOA316" s="415">
        <v>18</v>
      </c>
      <c r="EOB316" s="418" t="s">
        <v>764</v>
      </c>
      <c r="EOC316" s="417" t="s">
        <v>760</v>
      </c>
      <c r="EOD316" s="414" t="s">
        <v>61</v>
      </c>
      <c r="EOE316" s="415">
        <v>18</v>
      </c>
      <c r="EOF316" s="418" t="s">
        <v>764</v>
      </c>
      <c r="EOG316" s="417" t="s">
        <v>760</v>
      </c>
      <c r="EOH316" s="414" t="s">
        <v>61</v>
      </c>
      <c r="EOI316" s="415">
        <v>18</v>
      </c>
      <c r="EOJ316" s="418" t="s">
        <v>764</v>
      </c>
      <c r="EOK316" s="417" t="s">
        <v>760</v>
      </c>
      <c r="EOL316" s="414" t="s">
        <v>61</v>
      </c>
      <c r="EOM316" s="415">
        <v>18</v>
      </c>
      <c r="EON316" s="418" t="s">
        <v>764</v>
      </c>
      <c r="EOO316" s="417" t="s">
        <v>760</v>
      </c>
      <c r="EOP316" s="414" t="s">
        <v>61</v>
      </c>
      <c r="EOQ316" s="415">
        <v>18</v>
      </c>
      <c r="EOR316" s="418" t="s">
        <v>764</v>
      </c>
      <c r="EOS316" s="417" t="s">
        <v>760</v>
      </c>
      <c r="EOT316" s="414" t="s">
        <v>61</v>
      </c>
      <c r="EOU316" s="415">
        <v>18</v>
      </c>
      <c r="EOV316" s="418" t="s">
        <v>764</v>
      </c>
      <c r="EOW316" s="417" t="s">
        <v>760</v>
      </c>
      <c r="EOX316" s="414" t="s">
        <v>61</v>
      </c>
      <c r="EOY316" s="415">
        <v>18</v>
      </c>
      <c r="EOZ316" s="418" t="s">
        <v>764</v>
      </c>
      <c r="EPA316" s="417" t="s">
        <v>760</v>
      </c>
      <c r="EPB316" s="414" t="s">
        <v>61</v>
      </c>
      <c r="EPC316" s="415">
        <v>18</v>
      </c>
      <c r="EPD316" s="418" t="s">
        <v>764</v>
      </c>
      <c r="EPE316" s="417" t="s">
        <v>760</v>
      </c>
      <c r="EPF316" s="414" t="s">
        <v>61</v>
      </c>
      <c r="EPG316" s="415">
        <v>18</v>
      </c>
      <c r="EPH316" s="418" t="s">
        <v>764</v>
      </c>
      <c r="EPI316" s="417" t="s">
        <v>760</v>
      </c>
      <c r="EPJ316" s="414" t="s">
        <v>61</v>
      </c>
      <c r="EPK316" s="415">
        <v>18</v>
      </c>
      <c r="EPL316" s="418" t="s">
        <v>764</v>
      </c>
      <c r="EPM316" s="417" t="s">
        <v>760</v>
      </c>
      <c r="EPN316" s="414" t="s">
        <v>61</v>
      </c>
      <c r="EPO316" s="415">
        <v>18</v>
      </c>
      <c r="EPP316" s="418" t="s">
        <v>764</v>
      </c>
      <c r="EPQ316" s="417" t="s">
        <v>760</v>
      </c>
      <c r="EPR316" s="414" t="s">
        <v>61</v>
      </c>
      <c r="EPS316" s="415">
        <v>18</v>
      </c>
      <c r="EPT316" s="418" t="s">
        <v>764</v>
      </c>
      <c r="EPU316" s="417" t="s">
        <v>760</v>
      </c>
      <c r="EPV316" s="414" t="s">
        <v>61</v>
      </c>
      <c r="EPW316" s="415">
        <v>18</v>
      </c>
      <c r="EPX316" s="418" t="s">
        <v>764</v>
      </c>
      <c r="EPY316" s="417" t="s">
        <v>760</v>
      </c>
      <c r="EPZ316" s="414" t="s">
        <v>61</v>
      </c>
      <c r="EQA316" s="415">
        <v>18</v>
      </c>
      <c r="EQB316" s="418" t="s">
        <v>764</v>
      </c>
      <c r="EQC316" s="417" t="s">
        <v>760</v>
      </c>
      <c r="EQD316" s="414" t="s">
        <v>61</v>
      </c>
      <c r="EQE316" s="415">
        <v>18</v>
      </c>
      <c r="EQF316" s="418" t="s">
        <v>764</v>
      </c>
      <c r="EQG316" s="417" t="s">
        <v>760</v>
      </c>
      <c r="EQH316" s="414" t="s">
        <v>61</v>
      </c>
      <c r="EQI316" s="415">
        <v>18</v>
      </c>
      <c r="EQJ316" s="418" t="s">
        <v>764</v>
      </c>
      <c r="EQK316" s="417" t="s">
        <v>760</v>
      </c>
      <c r="EQL316" s="414" t="s">
        <v>61</v>
      </c>
      <c r="EQM316" s="415">
        <v>18</v>
      </c>
      <c r="EQN316" s="418" t="s">
        <v>764</v>
      </c>
      <c r="EQO316" s="417" t="s">
        <v>760</v>
      </c>
      <c r="EQP316" s="414" t="s">
        <v>61</v>
      </c>
      <c r="EQQ316" s="415">
        <v>18</v>
      </c>
      <c r="EQR316" s="418" t="s">
        <v>764</v>
      </c>
      <c r="EQS316" s="417" t="s">
        <v>760</v>
      </c>
      <c r="EQT316" s="414" t="s">
        <v>61</v>
      </c>
      <c r="EQU316" s="415">
        <v>18</v>
      </c>
      <c r="EQV316" s="418" t="s">
        <v>764</v>
      </c>
      <c r="EQW316" s="417" t="s">
        <v>760</v>
      </c>
      <c r="EQX316" s="414" t="s">
        <v>61</v>
      </c>
      <c r="EQY316" s="415">
        <v>18</v>
      </c>
      <c r="EQZ316" s="418" t="s">
        <v>764</v>
      </c>
      <c r="ERA316" s="417" t="s">
        <v>760</v>
      </c>
      <c r="ERB316" s="414" t="s">
        <v>61</v>
      </c>
      <c r="ERC316" s="415">
        <v>18</v>
      </c>
      <c r="ERD316" s="418" t="s">
        <v>764</v>
      </c>
      <c r="ERE316" s="417" t="s">
        <v>760</v>
      </c>
      <c r="ERF316" s="414" t="s">
        <v>61</v>
      </c>
      <c r="ERG316" s="415">
        <v>18</v>
      </c>
      <c r="ERH316" s="418" t="s">
        <v>764</v>
      </c>
      <c r="ERI316" s="417" t="s">
        <v>760</v>
      </c>
      <c r="ERJ316" s="414" t="s">
        <v>61</v>
      </c>
      <c r="ERK316" s="415">
        <v>18</v>
      </c>
      <c r="ERL316" s="418" t="s">
        <v>764</v>
      </c>
      <c r="ERM316" s="417" t="s">
        <v>760</v>
      </c>
      <c r="ERN316" s="414" t="s">
        <v>61</v>
      </c>
      <c r="ERO316" s="415">
        <v>18</v>
      </c>
      <c r="ERP316" s="418" t="s">
        <v>764</v>
      </c>
      <c r="ERQ316" s="417" t="s">
        <v>760</v>
      </c>
      <c r="ERR316" s="414" t="s">
        <v>61</v>
      </c>
      <c r="ERS316" s="415">
        <v>18</v>
      </c>
      <c r="ERT316" s="418" t="s">
        <v>764</v>
      </c>
      <c r="ERU316" s="417" t="s">
        <v>760</v>
      </c>
      <c r="ERV316" s="414" t="s">
        <v>61</v>
      </c>
      <c r="ERW316" s="415">
        <v>18</v>
      </c>
      <c r="ERX316" s="418" t="s">
        <v>764</v>
      </c>
      <c r="ERY316" s="417" t="s">
        <v>760</v>
      </c>
      <c r="ERZ316" s="414" t="s">
        <v>61</v>
      </c>
      <c r="ESA316" s="415">
        <v>18</v>
      </c>
      <c r="ESB316" s="418" t="s">
        <v>764</v>
      </c>
      <c r="ESC316" s="417" t="s">
        <v>760</v>
      </c>
      <c r="ESD316" s="414" t="s">
        <v>61</v>
      </c>
      <c r="ESE316" s="415">
        <v>18</v>
      </c>
      <c r="ESF316" s="418" t="s">
        <v>764</v>
      </c>
      <c r="ESG316" s="417" t="s">
        <v>760</v>
      </c>
      <c r="ESH316" s="414" t="s">
        <v>61</v>
      </c>
      <c r="ESI316" s="415">
        <v>18</v>
      </c>
      <c r="ESJ316" s="418" t="s">
        <v>764</v>
      </c>
      <c r="ESK316" s="417" t="s">
        <v>760</v>
      </c>
      <c r="ESL316" s="414" t="s">
        <v>61</v>
      </c>
      <c r="ESM316" s="415">
        <v>18</v>
      </c>
      <c r="ESN316" s="418" t="s">
        <v>764</v>
      </c>
      <c r="ESO316" s="417" t="s">
        <v>760</v>
      </c>
      <c r="ESP316" s="414" t="s">
        <v>61</v>
      </c>
      <c r="ESQ316" s="415">
        <v>18</v>
      </c>
      <c r="ESR316" s="418" t="s">
        <v>764</v>
      </c>
      <c r="ESS316" s="417" t="s">
        <v>760</v>
      </c>
      <c r="EST316" s="414" t="s">
        <v>61</v>
      </c>
      <c r="ESU316" s="415">
        <v>18</v>
      </c>
      <c r="ESV316" s="418" t="s">
        <v>764</v>
      </c>
      <c r="ESW316" s="417" t="s">
        <v>760</v>
      </c>
      <c r="ESX316" s="414" t="s">
        <v>61</v>
      </c>
      <c r="ESY316" s="415">
        <v>18</v>
      </c>
      <c r="ESZ316" s="418" t="s">
        <v>764</v>
      </c>
      <c r="ETA316" s="417" t="s">
        <v>760</v>
      </c>
      <c r="ETB316" s="414" t="s">
        <v>61</v>
      </c>
      <c r="ETC316" s="415">
        <v>18</v>
      </c>
      <c r="ETD316" s="418" t="s">
        <v>764</v>
      </c>
      <c r="ETE316" s="417" t="s">
        <v>760</v>
      </c>
      <c r="ETF316" s="414" t="s">
        <v>61</v>
      </c>
      <c r="ETG316" s="415">
        <v>18</v>
      </c>
      <c r="ETH316" s="418" t="s">
        <v>764</v>
      </c>
      <c r="ETI316" s="417" t="s">
        <v>760</v>
      </c>
      <c r="ETJ316" s="414" t="s">
        <v>61</v>
      </c>
      <c r="ETK316" s="415">
        <v>18</v>
      </c>
      <c r="ETL316" s="418" t="s">
        <v>764</v>
      </c>
      <c r="ETM316" s="417" t="s">
        <v>760</v>
      </c>
      <c r="ETN316" s="414" t="s">
        <v>61</v>
      </c>
      <c r="ETO316" s="415">
        <v>18</v>
      </c>
      <c r="ETP316" s="418" t="s">
        <v>764</v>
      </c>
      <c r="ETQ316" s="417" t="s">
        <v>760</v>
      </c>
      <c r="ETR316" s="414" t="s">
        <v>61</v>
      </c>
      <c r="ETS316" s="415">
        <v>18</v>
      </c>
      <c r="ETT316" s="418" t="s">
        <v>764</v>
      </c>
      <c r="ETU316" s="417" t="s">
        <v>760</v>
      </c>
      <c r="ETV316" s="414" t="s">
        <v>61</v>
      </c>
      <c r="ETW316" s="415">
        <v>18</v>
      </c>
      <c r="ETX316" s="418" t="s">
        <v>764</v>
      </c>
      <c r="ETY316" s="417" t="s">
        <v>760</v>
      </c>
      <c r="ETZ316" s="414" t="s">
        <v>61</v>
      </c>
      <c r="EUA316" s="415">
        <v>18</v>
      </c>
      <c r="EUB316" s="418" t="s">
        <v>764</v>
      </c>
      <c r="EUC316" s="417" t="s">
        <v>760</v>
      </c>
      <c r="EUD316" s="414" t="s">
        <v>61</v>
      </c>
      <c r="EUE316" s="415">
        <v>18</v>
      </c>
      <c r="EUF316" s="418" t="s">
        <v>764</v>
      </c>
      <c r="EUG316" s="417" t="s">
        <v>760</v>
      </c>
      <c r="EUH316" s="414" t="s">
        <v>61</v>
      </c>
      <c r="EUI316" s="415">
        <v>18</v>
      </c>
      <c r="EUJ316" s="418" t="s">
        <v>764</v>
      </c>
      <c r="EUK316" s="417" t="s">
        <v>760</v>
      </c>
      <c r="EUL316" s="414" t="s">
        <v>61</v>
      </c>
      <c r="EUM316" s="415">
        <v>18</v>
      </c>
      <c r="EUN316" s="418" t="s">
        <v>764</v>
      </c>
      <c r="EUO316" s="417" t="s">
        <v>760</v>
      </c>
      <c r="EUP316" s="414" t="s">
        <v>61</v>
      </c>
      <c r="EUQ316" s="415">
        <v>18</v>
      </c>
      <c r="EUR316" s="418" t="s">
        <v>764</v>
      </c>
      <c r="EUS316" s="417" t="s">
        <v>760</v>
      </c>
      <c r="EUT316" s="414" t="s">
        <v>61</v>
      </c>
      <c r="EUU316" s="415">
        <v>18</v>
      </c>
      <c r="EUV316" s="418" t="s">
        <v>764</v>
      </c>
      <c r="EUW316" s="417" t="s">
        <v>760</v>
      </c>
      <c r="EUX316" s="414" t="s">
        <v>61</v>
      </c>
      <c r="EUY316" s="415">
        <v>18</v>
      </c>
      <c r="EUZ316" s="418" t="s">
        <v>764</v>
      </c>
      <c r="EVA316" s="417" t="s">
        <v>760</v>
      </c>
      <c r="EVB316" s="414" t="s">
        <v>61</v>
      </c>
      <c r="EVC316" s="415">
        <v>18</v>
      </c>
      <c r="EVD316" s="418" t="s">
        <v>764</v>
      </c>
      <c r="EVE316" s="417" t="s">
        <v>760</v>
      </c>
      <c r="EVF316" s="414" t="s">
        <v>61</v>
      </c>
      <c r="EVG316" s="415">
        <v>18</v>
      </c>
      <c r="EVH316" s="418" t="s">
        <v>764</v>
      </c>
      <c r="EVI316" s="417" t="s">
        <v>760</v>
      </c>
      <c r="EVJ316" s="414" t="s">
        <v>61</v>
      </c>
      <c r="EVK316" s="415">
        <v>18</v>
      </c>
      <c r="EVL316" s="418" t="s">
        <v>764</v>
      </c>
      <c r="EVM316" s="417" t="s">
        <v>760</v>
      </c>
      <c r="EVN316" s="414" t="s">
        <v>61</v>
      </c>
      <c r="EVO316" s="415">
        <v>18</v>
      </c>
      <c r="EVP316" s="418" t="s">
        <v>764</v>
      </c>
      <c r="EVQ316" s="417" t="s">
        <v>760</v>
      </c>
      <c r="EVR316" s="414" t="s">
        <v>61</v>
      </c>
      <c r="EVS316" s="415">
        <v>18</v>
      </c>
      <c r="EVT316" s="418" t="s">
        <v>764</v>
      </c>
      <c r="EVU316" s="417" t="s">
        <v>760</v>
      </c>
      <c r="EVV316" s="414" t="s">
        <v>61</v>
      </c>
      <c r="EVW316" s="415">
        <v>18</v>
      </c>
      <c r="EVX316" s="418" t="s">
        <v>764</v>
      </c>
      <c r="EVY316" s="417" t="s">
        <v>760</v>
      </c>
      <c r="EVZ316" s="414" t="s">
        <v>61</v>
      </c>
      <c r="EWA316" s="415">
        <v>18</v>
      </c>
      <c r="EWB316" s="418" t="s">
        <v>764</v>
      </c>
      <c r="EWC316" s="417" t="s">
        <v>760</v>
      </c>
      <c r="EWD316" s="414" t="s">
        <v>61</v>
      </c>
      <c r="EWE316" s="415">
        <v>18</v>
      </c>
      <c r="EWF316" s="418" t="s">
        <v>764</v>
      </c>
      <c r="EWG316" s="417" t="s">
        <v>760</v>
      </c>
      <c r="EWH316" s="414" t="s">
        <v>61</v>
      </c>
      <c r="EWI316" s="415">
        <v>18</v>
      </c>
      <c r="EWJ316" s="418" t="s">
        <v>764</v>
      </c>
      <c r="EWK316" s="417" t="s">
        <v>760</v>
      </c>
      <c r="EWL316" s="414" t="s">
        <v>61</v>
      </c>
      <c r="EWM316" s="415">
        <v>18</v>
      </c>
      <c r="EWN316" s="418" t="s">
        <v>764</v>
      </c>
      <c r="EWO316" s="417" t="s">
        <v>760</v>
      </c>
      <c r="EWP316" s="414" t="s">
        <v>61</v>
      </c>
      <c r="EWQ316" s="415">
        <v>18</v>
      </c>
      <c r="EWR316" s="418" t="s">
        <v>764</v>
      </c>
      <c r="EWS316" s="417" t="s">
        <v>760</v>
      </c>
      <c r="EWT316" s="414" t="s">
        <v>61</v>
      </c>
      <c r="EWU316" s="415">
        <v>18</v>
      </c>
      <c r="EWV316" s="418" t="s">
        <v>764</v>
      </c>
      <c r="EWW316" s="417" t="s">
        <v>760</v>
      </c>
      <c r="EWX316" s="414" t="s">
        <v>61</v>
      </c>
      <c r="EWY316" s="415">
        <v>18</v>
      </c>
      <c r="EWZ316" s="418" t="s">
        <v>764</v>
      </c>
      <c r="EXA316" s="417" t="s">
        <v>760</v>
      </c>
      <c r="EXB316" s="414" t="s">
        <v>61</v>
      </c>
      <c r="EXC316" s="415">
        <v>18</v>
      </c>
      <c r="EXD316" s="418" t="s">
        <v>764</v>
      </c>
      <c r="EXE316" s="417" t="s">
        <v>760</v>
      </c>
      <c r="EXF316" s="414" t="s">
        <v>61</v>
      </c>
      <c r="EXG316" s="415">
        <v>18</v>
      </c>
      <c r="EXH316" s="418" t="s">
        <v>764</v>
      </c>
      <c r="EXI316" s="417" t="s">
        <v>760</v>
      </c>
      <c r="EXJ316" s="414" t="s">
        <v>61</v>
      </c>
      <c r="EXK316" s="415">
        <v>18</v>
      </c>
      <c r="EXL316" s="418" t="s">
        <v>764</v>
      </c>
      <c r="EXM316" s="417" t="s">
        <v>760</v>
      </c>
      <c r="EXN316" s="414" t="s">
        <v>61</v>
      </c>
      <c r="EXO316" s="415">
        <v>18</v>
      </c>
      <c r="EXP316" s="418" t="s">
        <v>764</v>
      </c>
      <c r="EXQ316" s="417" t="s">
        <v>760</v>
      </c>
      <c r="EXR316" s="414" t="s">
        <v>61</v>
      </c>
      <c r="EXS316" s="415">
        <v>18</v>
      </c>
      <c r="EXT316" s="418" t="s">
        <v>764</v>
      </c>
      <c r="EXU316" s="417" t="s">
        <v>760</v>
      </c>
      <c r="EXV316" s="414" t="s">
        <v>61</v>
      </c>
      <c r="EXW316" s="415">
        <v>18</v>
      </c>
      <c r="EXX316" s="418" t="s">
        <v>764</v>
      </c>
      <c r="EXY316" s="417" t="s">
        <v>760</v>
      </c>
      <c r="EXZ316" s="414" t="s">
        <v>61</v>
      </c>
      <c r="EYA316" s="415">
        <v>18</v>
      </c>
      <c r="EYB316" s="418" t="s">
        <v>764</v>
      </c>
      <c r="EYC316" s="417" t="s">
        <v>760</v>
      </c>
      <c r="EYD316" s="414" t="s">
        <v>61</v>
      </c>
      <c r="EYE316" s="415">
        <v>18</v>
      </c>
      <c r="EYF316" s="418" t="s">
        <v>764</v>
      </c>
      <c r="EYG316" s="417" t="s">
        <v>760</v>
      </c>
      <c r="EYH316" s="414" t="s">
        <v>61</v>
      </c>
      <c r="EYI316" s="415">
        <v>18</v>
      </c>
      <c r="EYJ316" s="418" t="s">
        <v>764</v>
      </c>
      <c r="EYK316" s="417" t="s">
        <v>760</v>
      </c>
      <c r="EYL316" s="414" t="s">
        <v>61</v>
      </c>
      <c r="EYM316" s="415">
        <v>18</v>
      </c>
      <c r="EYN316" s="418" t="s">
        <v>764</v>
      </c>
      <c r="EYO316" s="417" t="s">
        <v>760</v>
      </c>
      <c r="EYP316" s="414" t="s">
        <v>61</v>
      </c>
      <c r="EYQ316" s="415">
        <v>18</v>
      </c>
      <c r="EYR316" s="418" t="s">
        <v>764</v>
      </c>
      <c r="EYS316" s="417" t="s">
        <v>760</v>
      </c>
      <c r="EYT316" s="414" t="s">
        <v>61</v>
      </c>
      <c r="EYU316" s="415">
        <v>18</v>
      </c>
      <c r="EYV316" s="418" t="s">
        <v>764</v>
      </c>
      <c r="EYW316" s="417" t="s">
        <v>760</v>
      </c>
      <c r="EYX316" s="414" t="s">
        <v>61</v>
      </c>
      <c r="EYY316" s="415">
        <v>18</v>
      </c>
      <c r="EYZ316" s="418" t="s">
        <v>764</v>
      </c>
      <c r="EZA316" s="417" t="s">
        <v>760</v>
      </c>
      <c r="EZB316" s="414" t="s">
        <v>61</v>
      </c>
      <c r="EZC316" s="415">
        <v>18</v>
      </c>
      <c r="EZD316" s="418" t="s">
        <v>764</v>
      </c>
      <c r="EZE316" s="417" t="s">
        <v>760</v>
      </c>
      <c r="EZF316" s="414" t="s">
        <v>61</v>
      </c>
      <c r="EZG316" s="415">
        <v>18</v>
      </c>
      <c r="EZH316" s="418" t="s">
        <v>764</v>
      </c>
      <c r="EZI316" s="417" t="s">
        <v>760</v>
      </c>
      <c r="EZJ316" s="414" t="s">
        <v>61</v>
      </c>
      <c r="EZK316" s="415">
        <v>18</v>
      </c>
      <c r="EZL316" s="418" t="s">
        <v>764</v>
      </c>
      <c r="EZM316" s="417" t="s">
        <v>760</v>
      </c>
      <c r="EZN316" s="414" t="s">
        <v>61</v>
      </c>
      <c r="EZO316" s="415">
        <v>18</v>
      </c>
      <c r="EZP316" s="418" t="s">
        <v>764</v>
      </c>
      <c r="EZQ316" s="417" t="s">
        <v>760</v>
      </c>
      <c r="EZR316" s="414" t="s">
        <v>61</v>
      </c>
      <c r="EZS316" s="415">
        <v>18</v>
      </c>
      <c r="EZT316" s="418" t="s">
        <v>764</v>
      </c>
      <c r="EZU316" s="417" t="s">
        <v>760</v>
      </c>
      <c r="EZV316" s="414" t="s">
        <v>61</v>
      </c>
      <c r="EZW316" s="415">
        <v>18</v>
      </c>
      <c r="EZX316" s="418" t="s">
        <v>764</v>
      </c>
      <c r="EZY316" s="417" t="s">
        <v>760</v>
      </c>
      <c r="EZZ316" s="414" t="s">
        <v>61</v>
      </c>
      <c r="FAA316" s="415">
        <v>18</v>
      </c>
      <c r="FAB316" s="418" t="s">
        <v>764</v>
      </c>
      <c r="FAC316" s="417" t="s">
        <v>760</v>
      </c>
      <c r="FAD316" s="414" t="s">
        <v>61</v>
      </c>
      <c r="FAE316" s="415">
        <v>18</v>
      </c>
      <c r="FAF316" s="418" t="s">
        <v>764</v>
      </c>
      <c r="FAG316" s="417" t="s">
        <v>760</v>
      </c>
      <c r="FAH316" s="414" t="s">
        <v>61</v>
      </c>
      <c r="FAI316" s="415">
        <v>18</v>
      </c>
      <c r="FAJ316" s="418" t="s">
        <v>764</v>
      </c>
      <c r="FAK316" s="417" t="s">
        <v>760</v>
      </c>
      <c r="FAL316" s="414" t="s">
        <v>61</v>
      </c>
      <c r="FAM316" s="415">
        <v>18</v>
      </c>
      <c r="FAN316" s="418" t="s">
        <v>764</v>
      </c>
      <c r="FAO316" s="417" t="s">
        <v>760</v>
      </c>
      <c r="FAP316" s="414" t="s">
        <v>61</v>
      </c>
      <c r="FAQ316" s="415">
        <v>18</v>
      </c>
      <c r="FAR316" s="418" t="s">
        <v>764</v>
      </c>
      <c r="FAS316" s="417" t="s">
        <v>760</v>
      </c>
      <c r="FAT316" s="414" t="s">
        <v>61</v>
      </c>
      <c r="FAU316" s="415">
        <v>18</v>
      </c>
      <c r="FAV316" s="418" t="s">
        <v>764</v>
      </c>
      <c r="FAW316" s="417" t="s">
        <v>760</v>
      </c>
      <c r="FAX316" s="414" t="s">
        <v>61</v>
      </c>
      <c r="FAY316" s="415">
        <v>18</v>
      </c>
      <c r="FAZ316" s="418" t="s">
        <v>764</v>
      </c>
      <c r="FBA316" s="417" t="s">
        <v>760</v>
      </c>
      <c r="FBB316" s="414" t="s">
        <v>61</v>
      </c>
      <c r="FBC316" s="415">
        <v>18</v>
      </c>
      <c r="FBD316" s="418" t="s">
        <v>764</v>
      </c>
      <c r="FBE316" s="417" t="s">
        <v>760</v>
      </c>
      <c r="FBF316" s="414" t="s">
        <v>61</v>
      </c>
      <c r="FBG316" s="415">
        <v>18</v>
      </c>
      <c r="FBH316" s="418" t="s">
        <v>764</v>
      </c>
      <c r="FBI316" s="417" t="s">
        <v>760</v>
      </c>
      <c r="FBJ316" s="414" t="s">
        <v>61</v>
      </c>
      <c r="FBK316" s="415">
        <v>18</v>
      </c>
      <c r="FBL316" s="418" t="s">
        <v>764</v>
      </c>
      <c r="FBM316" s="417" t="s">
        <v>760</v>
      </c>
      <c r="FBN316" s="414" t="s">
        <v>61</v>
      </c>
      <c r="FBO316" s="415">
        <v>18</v>
      </c>
      <c r="FBP316" s="418" t="s">
        <v>764</v>
      </c>
      <c r="FBQ316" s="417" t="s">
        <v>760</v>
      </c>
      <c r="FBR316" s="414" t="s">
        <v>61</v>
      </c>
      <c r="FBS316" s="415">
        <v>18</v>
      </c>
      <c r="FBT316" s="418" t="s">
        <v>764</v>
      </c>
      <c r="FBU316" s="417" t="s">
        <v>760</v>
      </c>
      <c r="FBV316" s="414" t="s">
        <v>61</v>
      </c>
      <c r="FBW316" s="415">
        <v>18</v>
      </c>
      <c r="FBX316" s="418" t="s">
        <v>764</v>
      </c>
      <c r="FBY316" s="417" t="s">
        <v>760</v>
      </c>
      <c r="FBZ316" s="414" t="s">
        <v>61</v>
      </c>
      <c r="FCA316" s="415">
        <v>18</v>
      </c>
      <c r="FCB316" s="418" t="s">
        <v>764</v>
      </c>
      <c r="FCC316" s="417" t="s">
        <v>760</v>
      </c>
      <c r="FCD316" s="414" t="s">
        <v>61</v>
      </c>
      <c r="FCE316" s="415">
        <v>18</v>
      </c>
      <c r="FCF316" s="418" t="s">
        <v>764</v>
      </c>
      <c r="FCG316" s="417" t="s">
        <v>760</v>
      </c>
      <c r="FCH316" s="414" t="s">
        <v>61</v>
      </c>
      <c r="FCI316" s="415">
        <v>18</v>
      </c>
      <c r="FCJ316" s="418" t="s">
        <v>764</v>
      </c>
      <c r="FCK316" s="417" t="s">
        <v>760</v>
      </c>
      <c r="FCL316" s="414" t="s">
        <v>61</v>
      </c>
      <c r="FCM316" s="415">
        <v>18</v>
      </c>
      <c r="FCN316" s="418" t="s">
        <v>764</v>
      </c>
      <c r="FCO316" s="417" t="s">
        <v>760</v>
      </c>
      <c r="FCP316" s="414" t="s">
        <v>61</v>
      </c>
      <c r="FCQ316" s="415">
        <v>18</v>
      </c>
      <c r="FCR316" s="418" t="s">
        <v>764</v>
      </c>
      <c r="FCS316" s="417" t="s">
        <v>760</v>
      </c>
      <c r="FCT316" s="414" t="s">
        <v>61</v>
      </c>
      <c r="FCU316" s="415">
        <v>18</v>
      </c>
      <c r="FCV316" s="418" t="s">
        <v>764</v>
      </c>
      <c r="FCW316" s="417" t="s">
        <v>760</v>
      </c>
      <c r="FCX316" s="414" t="s">
        <v>61</v>
      </c>
      <c r="FCY316" s="415">
        <v>18</v>
      </c>
      <c r="FCZ316" s="418" t="s">
        <v>764</v>
      </c>
      <c r="FDA316" s="417" t="s">
        <v>760</v>
      </c>
      <c r="FDB316" s="414" t="s">
        <v>61</v>
      </c>
      <c r="FDC316" s="415">
        <v>18</v>
      </c>
      <c r="FDD316" s="418" t="s">
        <v>764</v>
      </c>
      <c r="FDE316" s="417" t="s">
        <v>760</v>
      </c>
      <c r="FDF316" s="414" t="s">
        <v>61</v>
      </c>
      <c r="FDG316" s="415">
        <v>18</v>
      </c>
      <c r="FDH316" s="418" t="s">
        <v>764</v>
      </c>
      <c r="FDI316" s="417" t="s">
        <v>760</v>
      </c>
      <c r="FDJ316" s="414" t="s">
        <v>61</v>
      </c>
      <c r="FDK316" s="415">
        <v>18</v>
      </c>
      <c r="FDL316" s="418" t="s">
        <v>764</v>
      </c>
      <c r="FDM316" s="417" t="s">
        <v>760</v>
      </c>
      <c r="FDN316" s="414" t="s">
        <v>61</v>
      </c>
      <c r="FDO316" s="415">
        <v>18</v>
      </c>
      <c r="FDP316" s="418" t="s">
        <v>764</v>
      </c>
      <c r="FDQ316" s="417" t="s">
        <v>760</v>
      </c>
      <c r="FDR316" s="414" t="s">
        <v>61</v>
      </c>
      <c r="FDS316" s="415">
        <v>18</v>
      </c>
      <c r="FDT316" s="418" t="s">
        <v>764</v>
      </c>
      <c r="FDU316" s="417" t="s">
        <v>760</v>
      </c>
      <c r="FDV316" s="414" t="s">
        <v>61</v>
      </c>
      <c r="FDW316" s="415">
        <v>18</v>
      </c>
      <c r="FDX316" s="418" t="s">
        <v>764</v>
      </c>
      <c r="FDY316" s="417" t="s">
        <v>760</v>
      </c>
      <c r="FDZ316" s="414" t="s">
        <v>61</v>
      </c>
      <c r="FEA316" s="415">
        <v>18</v>
      </c>
      <c r="FEB316" s="418" t="s">
        <v>764</v>
      </c>
      <c r="FEC316" s="417" t="s">
        <v>760</v>
      </c>
      <c r="FED316" s="414" t="s">
        <v>61</v>
      </c>
      <c r="FEE316" s="415">
        <v>18</v>
      </c>
      <c r="FEF316" s="418" t="s">
        <v>764</v>
      </c>
      <c r="FEG316" s="417" t="s">
        <v>760</v>
      </c>
      <c r="FEH316" s="414" t="s">
        <v>61</v>
      </c>
      <c r="FEI316" s="415">
        <v>18</v>
      </c>
      <c r="FEJ316" s="418" t="s">
        <v>764</v>
      </c>
      <c r="FEK316" s="417" t="s">
        <v>760</v>
      </c>
      <c r="FEL316" s="414" t="s">
        <v>61</v>
      </c>
      <c r="FEM316" s="415">
        <v>18</v>
      </c>
      <c r="FEN316" s="418" t="s">
        <v>764</v>
      </c>
      <c r="FEO316" s="417" t="s">
        <v>760</v>
      </c>
      <c r="FEP316" s="414" t="s">
        <v>61</v>
      </c>
      <c r="FEQ316" s="415">
        <v>18</v>
      </c>
      <c r="FER316" s="418" t="s">
        <v>764</v>
      </c>
      <c r="FES316" s="417" t="s">
        <v>760</v>
      </c>
      <c r="FET316" s="414" t="s">
        <v>61</v>
      </c>
      <c r="FEU316" s="415">
        <v>18</v>
      </c>
      <c r="FEV316" s="418" t="s">
        <v>764</v>
      </c>
      <c r="FEW316" s="417" t="s">
        <v>760</v>
      </c>
      <c r="FEX316" s="414" t="s">
        <v>61</v>
      </c>
      <c r="FEY316" s="415">
        <v>18</v>
      </c>
      <c r="FEZ316" s="418" t="s">
        <v>764</v>
      </c>
      <c r="FFA316" s="417" t="s">
        <v>760</v>
      </c>
      <c r="FFB316" s="414" t="s">
        <v>61</v>
      </c>
      <c r="FFC316" s="415">
        <v>18</v>
      </c>
      <c r="FFD316" s="418" t="s">
        <v>764</v>
      </c>
      <c r="FFE316" s="417" t="s">
        <v>760</v>
      </c>
      <c r="FFF316" s="414" t="s">
        <v>61</v>
      </c>
      <c r="FFG316" s="415">
        <v>18</v>
      </c>
      <c r="FFH316" s="418" t="s">
        <v>764</v>
      </c>
      <c r="FFI316" s="417" t="s">
        <v>760</v>
      </c>
      <c r="FFJ316" s="414" t="s">
        <v>61</v>
      </c>
      <c r="FFK316" s="415">
        <v>18</v>
      </c>
      <c r="FFL316" s="418" t="s">
        <v>764</v>
      </c>
      <c r="FFM316" s="417" t="s">
        <v>760</v>
      </c>
      <c r="FFN316" s="414" t="s">
        <v>61</v>
      </c>
      <c r="FFO316" s="415">
        <v>18</v>
      </c>
      <c r="FFP316" s="418" t="s">
        <v>764</v>
      </c>
      <c r="FFQ316" s="417" t="s">
        <v>760</v>
      </c>
      <c r="FFR316" s="414" t="s">
        <v>61</v>
      </c>
      <c r="FFS316" s="415">
        <v>18</v>
      </c>
      <c r="FFT316" s="418" t="s">
        <v>764</v>
      </c>
      <c r="FFU316" s="417" t="s">
        <v>760</v>
      </c>
      <c r="FFV316" s="414" t="s">
        <v>61</v>
      </c>
      <c r="FFW316" s="415">
        <v>18</v>
      </c>
      <c r="FFX316" s="418" t="s">
        <v>764</v>
      </c>
      <c r="FFY316" s="417" t="s">
        <v>760</v>
      </c>
      <c r="FFZ316" s="414" t="s">
        <v>61</v>
      </c>
      <c r="FGA316" s="415">
        <v>18</v>
      </c>
      <c r="FGB316" s="418" t="s">
        <v>764</v>
      </c>
      <c r="FGC316" s="417" t="s">
        <v>760</v>
      </c>
      <c r="FGD316" s="414" t="s">
        <v>61</v>
      </c>
      <c r="FGE316" s="415">
        <v>18</v>
      </c>
      <c r="FGF316" s="418" t="s">
        <v>764</v>
      </c>
      <c r="FGG316" s="417" t="s">
        <v>760</v>
      </c>
      <c r="FGH316" s="414" t="s">
        <v>61</v>
      </c>
      <c r="FGI316" s="415">
        <v>18</v>
      </c>
      <c r="FGJ316" s="418" t="s">
        <v>764</v>
      </c>
      <c r="FGK316" s="417" t="s">
        <v>760</v>
      </c>
      <c r="FGL316" s="414" t="s">
        <v>61</v>
      </c>
      <c r="FGM316" s="415">
        <v>18</v>
      </c>
      <c r="FGN316" s="418" t="s">
        <v>764</v>
      </c>
      <c r="FGO316" s="417" t="s">
        <v>760</v>
      </c>
      <c r="FGP316" s="414" t="s">
        <v>61</v>
      </c>
      <c r="FGQ316" s="415">
        <v>18</v>
      </c>
      <c r="FGR316" s="418" t="s">
        <v>764</v>
      </c>
      <c r="FGS316" s="417" t="s">
        <v>760</v>
      </c>
      <c r="FGT316" s="414" t="s">
        <v>61</v>
      </c>
      <c r="FGU316" s="415">
        <v>18</v>
      </c>
      <c r="FGV316" s="418" t="s">
        <v>764</v>
      </c>
      <c r="FGW316" s="417" t="s">
        <v>760</v>
      </c>
      <c r="FGX316" s="414" t="s">
        <v>61</v>
      </c>
      <c r="FGY316" s="415">
        <v>18</v>
      </c>
      <c r="FGZ316" s="418" t="s">
        <v>764</v>
      </c>
      <c r="FHA316" s="417" t="s">
        <v>760</v>
      </c>
      <c r="FHB316" s="414" t="s">
        <v>61</v>
      </c>
      <c r="FHC316" s="415">
        <v>18</v>
      </c>
      <c r="FHD316" s="418" t="s">
        <v>764</v>
      </c>
      <c r="FHE316" s="417" t="s">
        <v>760</v>
      </c>
      <c r="FHF316" s="414" t="s">
        <v>61</v>
      </c>
      <c r="FHG316" s="415">
        <v>18</v>
      </c>
      <c r="FHH316" s="418" t="s">
        <v>764</v>
      </c>
      <c r="FHI316" s="417" t="s">
        <v>760</v>
      </c>
      <c r="FHJ316" s="414" t="s">
        <v>61</v>
      </c>
      <c r="FHK316" s="415">
        <v>18</v>
      </c>
      <c r="FHL316" s="418" t="s">
        <v>764</v>
      </c>
      <c r="FHM316" s="417" t="s">
        <v>760</v>
      </c>
      <c r="FHN316" s="414" t="s">
        <v>61</v>
      </c>
      <c r="FHO316" s="415">
        <v>18</v>
      </c>
      <c r="FHP316" s="418" t="s">
        <v>764</v>
      </c>
      <c r="FHQ316" s="417" t="s">
        <v>760</v>
      </c>
      <c r="FHR316" s="414" t="s">
        <v>61</v>
      </c>
      <c r="FHS316" s="415">
        <v>18</v>
      </c>
      <c r="FHT316" s="418" t="s">
        <v>764</v>
      </c>
      <c r="FHU316" s="417" t="s">
        <v>760</v>
      </c>
      <c r="FHV316" s="414" t="s">
        <v>61</v>
      </c>
      <c r="FHW316" s="415">
        <v>18</v>
      </c>
      <c r="FHX316" s="418" t="s">
        <v>764</v>
      </c>
      <c r="FHY316" s="417" t="s">
        <v>760</v>
      </c>
      <c r="FHZ316" s="414" t="s">
        <v>61</v>
      </c>
      <c r="FIA316" s="415">
        <v>18</v>
      </c>
      <c r="FIB316" s="418" t="s">
        <v>764</v>
      </c>
      <c r="FIC316" s="417" t="s">
        <v>760</v>
      </c>
      <c r="FID316" s="414" t="s">
        <v>61</v>
      </c>
      <c r="FIE316" s="415">
        <v>18</v>
      </c>
      <c r="FIF316" s="418" t="s">
        <v>764</v>
      </c>
      <c r="FIG316" s="417" t="s">
        <v>760</v>
      </c>
      <c r="FIH316" s="414" t="s">
        <v>61</v>
      </c>
      <c r="FII316" s="415">
        <v>18</v>
      </c>
      <c r="FIJ316" s="418" t="s">
        <v>764</v>
      </c>
      <c r="FIK316" s="417" t="s">
        <v>760</v>
      </c>
      <c r="FIL316" s="414" t="s">
        <v>61</v>
      </c>
      <c r="FIM316" s="415">
        <v>18</v>
      </c>
      <c r="FIN316" s="418" t="s">
        <v>764</v>
      </c>
      <c r="FIO316" s="417" t="s">
        <v>760</v>
      </c>
      <c r="FIP316" s="414" t="s">
        <v>61</v>
      </c>
      <c r="FIQ316" s="415">
        <v>18</v>
      </c>
      <c r="FIR316" s="418" t="s">
        <v>764</v>
      </c>
      <c r="FIS316" s="417" t="s">
        <v>760</v>
      </c>
      <c r="FIT316" s="414" t="s">
        <v>61</v>
      </c>
      <c r="FIU316" s="415">
        <v>18</v>
      </c>
      <c r="FIV316" s="418" t="s">
        <v>764</v>
      </c>
      <c r="FIW316" s="417" t="s">
        <v>760</v>
      </c>
      <c r="FIX316" s="414" t="s">
        <v>61</v>
      </c>
      <c r="FIY316" s="415">
        <v>18</v>
      </c>
      <c r="FIZ316" s="418" t="s">
        <v>764</v>
      </c>
      <c r="FJA316" s="417" t="s">
        <v>760</v>
      </c>
      <c r="FJB316" s="414" t="s">
        <v>61</v>
      </c>
      <c r="FJC316" s="415">
        <v>18</v>
      </c>
      <c r="FJD316" s="418" t="s">
        <v>764</v>
      </c>
      <c r="FJE316" s="417" t="s">
        <v>760</v>
      </c>
      <c r="FJF316" s="414" t="s">
        <v>61</v>
      </c>
      <c r="FJG316" s="415">
        <v>18</v>
      </c>
      <c r="FJH316" s="418" t="s">
        <v>764</v>
      </c>
      <c r="FJI316" s="417" t="s">
        <v>760</v>
      </c>
      <c r="FJJ316" s="414" t="s">
        <v>61</v>
      </c>
      <c r="FJK316" s="415">
        <v>18</v>
      </c>
      <c r="FJL316" s="418" t="s">
        <v>764</v>
      </c>
      <c r="FJM316" s="417" t="s">
        <v>760</v>
      </c>
      <c r="FJN316" s="414" t="s">
        <v>61</v>
      </c>
      <c r="FJO316" s="415">
        <v>18</v>
      </c>
      <c r="FJP316" s="418" t="s">
        <v>764</v>
      </c>
      <c r="FJQ316" s="417" t="s">
        <v>760</v>
      </c>
      <c r="FJR316" s="414" t="s">
        <v>61</v>
      </c>
      <c r="FJS316" s="415">
        <v>18</v>
      </c>
      <c r="FJT316" s="418" t="s">
        <v>764</v>
      </c>
      <c r="FJU316" s="417" t="s">
        <v>760</v>
      </c>
      <c r="FJV316" s="414" t="s">
        <v>61</v>
      </c>
      <c r="FJW316" s="415">
        <v>18</v>
      </c>
      <c r="FJX316" s="418" t="s">
        <v>764</v>
      </c>
      <c r="FJY316" s="417" t="s">
        <v>760</v>
      </c>
      <c r="FJZ316" s="414" t="s">
        <v>61</v>
      </c>
      <c r="FKA316" s="415">
        <v>18</v>
      </c>
      <c r="FKB316" s="418" t="s">
        <v>764</v>
      </c>
      <c r="FKC316" s="417" t="s">
        <v>760</v>
      </c>
      <c r="FKD316" s="414" t="s">
        <v>61</v>
      </c>
      <c r="FKE316" s="415">
        <v>18</v>
      </c>
      <c r="FKF316" s="418" t="s">
        <v>764</v>
      </c>
      <c r="FKG316" s="417" t="s">
        <v>760</v>
      </c>
      <c r="FKH316" s="414" t="s">
        <v>61</v>
      </c>
      <c r="FKI316" s="415">
        <v>18</v>
      </c>
      <c r="FKJ316" s="418" t="s">
        <v>764</v>
      </c>
      <c r="FKK316" s="417" t="s">
        <v>760</v>
      </c>
      <c r="FKL316" s="414" t="s">
        <v>61</v>
      </c>
      <c r="FKM316" s="415">
        <v>18</v>
      </c>
      <c r="FKN316" s="418" t="s">
        <v>764</v>
      </c>
      <c r="FKO316" s="417" t="s">
        <v>760</v>
      </c>
      <c r="FKP316" s="414" t="s">
        <v>61</v>
      </c>
      <c r="FKQ316" s="415">
        <v>18</v>
      </c>
      <c r="FKR316" s="418" t="s">
        <v>764</v>
      </c>
      <c r="FKS316" s="417" t="s">
        <v>760</v>
      </c>
      <c r="FKT316" s="414" t="s">
        <v>61</v>
      </c>
      <c r="FKU316" s="415">
        <v>18</v>
      </c>
      <c r="FKV316" s="418" t="s">
        <v>764</v>
      </c>
      <c r="FKW316" s="417" t="s">
        <v>760</v>
      </c>
      <c r="FKX316" s="414" t="s">
        <v>61</v>
      </c>
      <c r="FKY316" s="415">
        <v>18</v>
      </c>
      <c r="FKZ316" s="418" t="s">
        <v>764</v>
      </c>
      <c r="FLA316" s="417" t="s">
        <v>760</v>
      </c>
      <c r="FLB316" s="414" t="s">
        <v>61</v>
      </c>
      <c r="FLC316" s="415">
        <v>18</v>
      </c>
      <c r="FLD316" s="418" t="s">
        <v>764</v>
      </c>
      <c r="FLE316" s="417" t="s">
        <v>760</v>
      </c>
      <c r="FLF316" s="414" t="s">
        <v>61</v>
      </c>
      <c r="FLG316" s="415">
        <v>18</v>
      </c>
      <c r="FLH316" s="418" t="s">
        <v>764</v>
      </c>
      <c r="FLI316" s="417" t="s">
        <v>760</v>
      </c>
      <c r="FLJ316" s="414" t="s">
        <v>61</v>
      </c>
      <c r="FLK316" s="415">
        <v>18</v>
      </c>
      <c r="FLL316" s="418" t="s">
        <v>764</v>
      </c>
      <c r="FLM316" s="417" t="s">
        <v>760</v>
      </c>
      <c r="FLN316" s="414" t="s">
        <v>61</v>
      </c>
      <c r="FLO316" s="415">
        <v>18</v>
      </c>
      <c r="FLP316" s="418" t="s">
        <v>764</v>
      </c>
      <c r="FLQ316" s="417" t="s">
        <v>760</v>
      </c>
      <c r="FLR316" s="414" t="s">
        <v>61</v>
      </c>
      <c r="FLS316" s="415">
        <v>18</v>
      </c>
      <c r="FLT316" s="418" t="s">
        <v>764</v>
      </c>
      <c r="FLU316" s="417" t="s">
        <v>760</v>
      </c>
      <c r="FLV316" s="414" t="s">
        <v>61</v>
      </c>
      <c r="FLW316" s="415">
        <v>18</v>
      </c>
      <c r="FLX316" s="418" t="s">
        <v>764</v>
      </c>
      <c r="FLY316" s="417" t="s">
        <v>760</v>
      </c>
      <c r="FLZ316" s="414" t="s">
        <v>61</v>
      </c>
      <c r="FMA316" s="415">
        <v>18</v>
      </c>
      <c r="FMB316" s="418" t="s">
        <v>764</v>
      </c>
      <c r="FMC316" s="417" t="s">
        <v>760</v>
      </c>
      <c r="FMD316" s="414" t="s">
        <v>61</v>
      </c>
      <c r="FME316" s="415">
        <v>18</v>
      </c>
      <c r="FMF316" s="418" t="s">
        <v>764</v>
      </c>
      <c r="FMG316" s="417" t="s">
        <v>760</v>
      </c>
      <c r="FMH316" s="414" t="s">
        <v>61</v>
      </c>
      <c r="FMI316" s="415">
        <v>18</v>
      </c>
      <c r="FMJ316" s="418" t="s">
        <v>764</v>
      </c>
      <c r="FMK316" s="417" t="s">
        <v>760</v>
      </c>
      <c r="FML316" s="414" t="s">
        <v>61</v>
      </c>
      <c r="FMM316" s="415">
        <v>18</v>
      </c>
      <c r="FMN316" s="418" t="s">
        <v>764</v>
      </c>
      <c r="FMO316" s="417" t="s">
        <v>760</v>
      </c>
      <c r="FMP316" s="414" t="s">
        <v>61</v>
      </c>
      <c r="FMQ316" s="415">
        <v>18</v>
      </c>
      <c r="FMR316" s="418" t="s">
        <v>764</v>
      </c>
      <c r="FMS316" s="417" t="s">
        <v>760</v>
      </c>
      <c r="FMT316" s="414" t="s">
        <v>61</v>
      </c>
      <c r="FMU316" s="415">
        <v>18</v>
      </c>
      <c r="FMV316" s="418" t="s">
        <v>764</v>
      </c>
      <c r="FMW316" s="417" t="s">
        <v>760</v>
      </c>
      <c r="FMX316" s="414" t="s">
        <v>61</v>
      </c>
      <c r="FMY316" s="415">
        <v>18</v>
      </c>
      <c r="FMZ316" s="418" t="s">
        <v>764</v>
      </c>
      <c r="FNA316" s="417" t="s">
        <v>760</v>
      </c>
      <c r="FNB316" s="414" t="s">
        <v>61</v>
      </c>
      <c r="FNC316" s="415">
        <v>18</v>
      </c>
      <c r="FND316" s="418" t="s">
        <v>764</v>
      </c>
      <c r="FNE316" s="417" t="s">
        <v>760</v>
      </c>
      <c r="FNF316" s="414" t="s">
        <v>61</v>
      </c>
      <c r="FNG316" s="415">
        <v>18</v>
      </c>
      <c r="FNH316" s="418" t="s">
        <v>764</v>
      </c>
      <c r="FNI316" s="417" t="s">
        <v>760</v>
      </c>
      <c r="FNJ316" s="414" t="s">
        <v>61</v>
      </c>
      <c r="FNK316" s="415">
        <v>18</v>
      </c>
      <c r="FNL316" s="418" t="s">
        <v>764</v>
      </c>
      <c r="FNM316" s="417" t="s">
        <v>760</v>
      </c>
      <c r="FNN316" s="414" t="s">
        <v>61</v>
      </c>
      <c r="FNO316" s="415">
        <v>18</v>
      </c>
      <c r="FNP316" s="418" t="s">
        <v>764</v>
      </c>
      <c r="FNQ316" s="417" t="s">
        <v>760</v>
      </c>
      <c r="FNR316" s="414" t="s">
        <v>61</v>
      </c>
      <c r="FNS316" s="415">
        <v>18</v>
      </c>
      <c r="FNT316" s="418" t="s">
        <v>764</v>
      </c>
      <c r="FNU316" s="417" t="s">
        <v>760</v>
      </c>
      <c r="FNV316" s="414" t="s">
        <v>61</v>
      </c>
      <c r="FNW316" s="415">
        <v>18</v>
      </c>
      <c r="FNX316" s="418" t="s">
        <v>764</v>
      </c>
      <c r="FNY316" s="417" t="s">
        <v>760</v>
      </c>
      <c r="FNZ316" s="414" t="s">
        <v>61</v>
      </c>
      <c r="FOA316" s="415">
        <v>18</v>
      </c>
      <c r="FOB316" s="418" t="s">
        <v>764</v>
      </c>
      <c r="FOC316" s="417" t="s">
        <v>760</v>
      </c>
      <c r="FOD316" s="414" t="s">
        <v>61</v>
      </c>
      <c r="FOE316" s="415">
        <v>18</v>
      </c>
      <c r="FOF316" s="418" t="s">
        <v>764</v>
      </c>
      <c r="FOG316" s="417" t="s">
        <v>760</v>
      </c>
      <c r="FOH316" s="414" t="s">
        <v>61</v>
      </c>
      <c r="FOI316" s="415">
        <v>18</v>
      </c>
      <c r="FOJ316" s="418" t="s">
        <v>764</v>
      </c>
      <c r="FOK316" s="417" t="s">
        <v>760</v>
      </c>
      <c r="FOL316" s="414" t="s">
        <v>61</v>
      </c>
      <c r="FOM316" s="415">
        <v>18</v>
      </c>
      <c r="FON316" s="418" t="s">
        <v>764</v>
      </c>
      <c r="FOO316" s="417" t="s">
        <v>760</v>
      </c>
      <c r="FOP316" s="414" t="s">
        <v>61</v>
      </c>
      <c r="FOQ316" s="415">
        <v>18</v>
      </c>
      <c r="FOR316" s="418" t="s">
        <v>764</v>
      </c>
      <c r="FOS316" s="417" t="s">
        <v>760</v>
      </c>
      <c r="FOT316" s="414" t="s">
        <v>61</v>
      </c>
      <c r="FOU316" s="415">
        <v>18</v>
      </c>
      <c r="FOV316" s="418" t="s">
        <v>764</v>
      </c>
      <c r="FOW316" s="417" t="s">
        <v>760</v>
      </c>
      <c r="FOX316" s="414" t="s">
        <v>61</v>
      </c>
      <c r="FOY316" s="415">
        <v>18</v>
      </c>
      <c r="FOZ316" s="418" t="s">
        <v>764</v>
      </c>
      <c r="FPA316" s="417" t="s">
        <v>760</v>
      </c>
      <c r="FPB316" s="414" t="s">
        <v>61</v>
      </c>
      <c r="FPC316" s="415">
        <v>18</v>
      </c>
      <c r="FPD316" s="418" t="s">
        <v>764</v>
      </c>
      <c r="FPE316" s="417" t="s">
        <v>760</v>
      </c>
      <c r="FPF316" s="414" t="s">
        <v>61</v>
      </c>
      <c r="FPG316" s="415">
        <v>18</v>
      </c>
      <c r="FPH316" s="418" t="s">
        <v>764</v>
      </c>
      <c r="FPI316" s="417" t="s">
        <v>760</v>
      </c>
      <c r="FPJ316" s="414" t="s">
        <v>61</v>
      </c>
      <c r="FPK316" s="415">
        <v>18</v>
      </c>
      <c r="FPL316" s="418" t="s">
        <v>764</v>
      </c>
      <c r="FPM316" s="417" t="s">
        <v>760</v>
      </c>
      <c r="FPN316" s="414" t="s">
        <v>61</v>
      </c>
      <c r="FPO316" s="415">
        <v>18</v>
      </c>
      <c r="FPP316" s="418" t="s">
        <v>764</v>
      </c>
      <c r="FPQ316" s="417" t="s">
        <v>760</v>
      </c>
      <c r="FPR316" s="414" t="s">
        <v>61</v>
      </c>
      <c r="FPS316" s="415">
        <v>18</v>
      </c>
      <c r="FPT316" s="418" t="s">
        <v>764</v>
      </c>
      <c r="FPU316" s="417" t="s">
        <v>760</v>
      </c>
      <c r="FPV316" s="414" t="s">
        <v>61</v>
      </c>
      <c r="FPW316" s="415">
        <v>18</v>
      </c>
      <c r="FPX316" s="418" t="s">
        <v>764</v>
      </c>
      <c r="FPY316" s="417" t="s">
        <v>760</v>
      </c>
      <c r="FPZ316" s="414" t="s">
        <v>61</v>
      </c>
      <c r="FQA316" s="415">
        <v>18</v>
      </c>
      <c r="FQB316" s="418" t="s">
        <v>764</v>
      </c>
      <c r="FQC316" s="417" t="s">
        <v>760</v>
      </c>
      <c r="FQD316" s="414" t="s">
        <v>61</v>
      </c>
      <c r="FQE316" s="415">
        <v>18</v>
      </c>
      <c r="FQF316" s="418" t="s">
        <v>764</v>
      </c>
      <c r="FQG316" s="417" t="s">
        <v>760</v>
      </c>
      <c r="FQH316" s="414" t="s">
        <v>61</v>
      </c>
      <c r="FQI316" s="415">
        <v>18</v>
      </c>
      <c r="FQJ316" s="418" t="s">
        <v>764</v>
      </c>
      <c r="FQK316" s="417" t="s">
        <v>760</v>
      </c>
      <c r="FQL316" s="414" t="s">
        <v>61</v>
      </c>
      <c r="FQM316" s="415">
        <v>18</v>
      </c>
      <c r="FQN316" s="418" t="s">
        <v>764</v>
      </c>
      <c r="FQO316" s="417" t="s">
        <v>760</v>
      </c>
      <c r="FQP316" s="414" t="s">
        <v>61</v>
      </c>
      <c r="FQQ316" s="415">
        <v>18</v>
      </c>
      <c r="FQR316" s="418" t="s">
        <v>764</v>
      </c>
      <c r="FQS316" s="417" t="s">
        <v>760</v>
      </c>
      <c r="FQT316" s="414" t="s">
        <v>61</v>
      </c>
      <c r="FQU316" s="415">
        <v>18</v>
      </c>
      <c r="FQV316" s="418" t="s">
        <v>764</v>
      </c>
      <c r="FQW316" s="417" t="s">
        <v>760</v>
      </c>
      <c r="FQX316" s="414" t="s">
        <v>61</v>
      </c>
      <c r="FQY316" s="415">
        <v>18</v>
      </c>
      <c r="FQZ316" s="418" t="s">
        <v>764</v>
      </c>
      <c r="FRA316" s="417" t="s">
        <v>760</v>
      </c>
      <c r="FRB316" s="414" t="s">
        <v>61</v>
      </c>
      <c r="FRC316" s="415">
        <v>18</v>
      </c>
      <c r="FRD316" s="418" t="s">
        <v>764</v>
      </c>
      <c r="FRE316" s="417" t="s">
        <v>760</v>
      </c>
      <c r="FRF316" s="414" t="s">
        <v>61</v>
      </c>
      <c r="FRG316" s="415">
        <v>18</v>
      </c>
      <c r="FRH316" s="418" t="s">
        <v>764</v>
      </c>
      <c r="FRI316" s="417" t="s">
        <v>760</v>
      </c>
      <c r="FRJ316" s="414" t="s">
        <v>61</v>
      </c>
      <c r="FRK316" s="415">
        <v>18</v>
      </c>
      <c r="FRL316" s="418" t="s">
        <v>764</v>
      </c>
      <c r="FRM316" s="417" t="s">
        <v>760</v>
      </c>
      <c r="FRN316" s="414" t="s">
        <v>61</v>
      </c>
      <c r="FRO316" s="415">
        <v>18</v>
      </c>
      <c r="FRP316" s="418" t="s">
        <v>764</v>
      </c>
      <c r="FRQ316" s="417" t="s">
        <v>760</v>
      </c>
      <c r="FRR316" s="414" t="s">
        <v>61</v>
      </c>
      <c r="FRS316" s="415">
        <v>18</v>
      </c>
      <c r="FRT316" s="418" t="s">
        <v>764</v>
      </c>
      <c r="FRU316" s="417" t="s">
        <v>760</v>
      </c>
      <c r="FRV316" s="414" t="s">
        <v>61</v>
      </c>
      <c r="FRW316" s="415">
        <v>18</v>
      </c>
      <c r="FRX316" s="418" t="s">
        <v>764</v>
      </c>
      <c r="FRY316" s="417" t="s">
        <v>760</v>
      </c>
      <c r="FRZ316" s="414" t="s">
        <v>61</v>
      </c>
      <c r="FSA316" s="415">
        <v>18</v>
      </c>
      <c r="FSB316" s="418" t="s">
        <v>764</v>
      </c>
      <c r="FSC316" s="417" t="s">
        <v>760</v>
      </c>
      <c r="FSD316" s="414" t="s">
        <v>61</v>
      </c>
      <c r="FSE316" s="415">
        <v>18</v>
      </c>
      <c r="FSF316" s="418" t="s">
        <v>764</v>
      </c>
      <c r="FSG316" s="417" t="s">
        <v>760</v>
      </c>
      <c r="FSH316" s="414" t="s">
        <v>61</v>
      </c>
      <c r="FSI316" s="415">
        <v>18</v>
      </c>
      <c r="FSJ316" s="418" t="s">
        <v>764</v>
      </c>
      <c r="FSK316" s="417" t="s">
        <v>760</v>
      </c>
      <c r="FSL316" s="414" t="s">
        <v>61</v>
      </c>
      <c r="FSM316" s="415">
        <v>18</v>
      </c>
      <c r="FSN316" s="418" t="s">
        <v>764</v>
      </c>
      <c r="FSO316" s="417" t="s">
        <v>760</v>
      </c>
      <c r="FSP316" s="414" t="s">
        <v>61</v>
      </c>
      <c r="FSQ316" s="415">
        <v>18</v>
      </c>
      <c r="FSR316" s="418" t="s">
        <v>764</v>
      </c>
      <c r="FSS316" s="417" t="s">
        <v>760</v>
      </c>
      <c r="FST316" s="414" t="s">
        <v>61</v>
      </c>
      <c r="FSU316" s="415">
        <v>18</v>
      </c>
      <c r="FSV316" s="418" t="s">
        <v>764</v>
      </c>
      <c r="FSW316" s="417" t="s">
        <v>760</v>
      </c>
      <c r="FSX316" s="414" t="s">
        <v>61</v>
      </c>
      <c r="FSY316" s="415">
        <v>18</v>
      </c>
      <c r="FSZ316" s="418" t="s">
        <v>764</v>
      </c>
      <c r="FTA316" s="417" t="s">
        <v>760</v>
      </c>
      <c r="FTB316" s="414" t="s">
        <v>61</v>
      </c>
      <c r="FTC316" s="415">
        <v>18</v>
      </c>
      <c r="FTD316" s="418" t="s">
        <v>764</v>
      </c>
      <c r="FTE316" s="417" t="s">
        <v>760</v>
      </c>
      <c r="FTF316" s="414" t="s">
        <v>61</v>
      </c>
      <c r="FTG316" s="415">
        <v>18</v>
      </c>
      <c r="FTH316" s="418" t="s">
        <v>764</v>
      </c>
      <c r="FTI316" s="417" t="s">
        <v>760</v>
      </c>
      <c r="FTJ316" s="414" t="s">
        <v>61</v>
      </c>
      <c r="FTK316" s="415">
        <v>18</v>
      </c>
      <c r="FTL316" s="418" t="s">
        <v>764</v>
      </c>
      <c r="FTM316" s="417" t="s">
        <v>760</v>
      </c>
      <c r="FTN316" s="414" t="s">
        <v>61</v>
      </c>
      <c r="FTO316" s="415">
        <v>18</v>
      </c>
      <c r="FTP316" s="418" t="s">
        <v>764</v>
      </c>
      <c r="FTQ316" s="417" t="s">
        <v>760</v>
      </c>
      <c r="FTR316" s="414" t="s">
        <v>61</v>
      </c>
      <c r="FTS316" s="415">
        <v>18</v>
      </c>
      <c r="FTT316" s="418" t="s">
        <v>764</v>
      </c>
      <c r="FTU316" s="417" t="s">
        <v>760</v>
      </c>
      <c r="FTV316" s="414" t="s">
        <v>61</v>
      </c>
      <c r="FTW316" s="415">
        <v>18</v>
      </c>
      <c r="FTX316" s="418" t="s">
        <v>764</v>
      </c>
      <c r="FTY316" s="417" t="s">
        <v>760</v>
      </c>
      <c r="FTZ316" s="414" t="s">
        <v>61</v>
      </c>
      <c r="FUA316" s="415">
        <v>18</v>
      </c>
      <c r="FUB316" s="418" t="s">
        <v>764</v>
      </c>
      <c r="FUC316" s="417" t="s">
        <v>760</v>
      </c>
      <c r="FUD316" s="414" t="s">
        <v>61</v>
      </c>
      <c r="FUE316" s="415">
        <v>18</v>
      </c>
      <c r="FUF316" s="418" t="s">
        <v>764</v>
      </c>
      <c r="FUG316" s="417" t="s">
        <v>760</v>
      </c>
      <c r="FUH316" s="414" t="s">
        <v>61</v>
      </c>
      <c r="FUI316" s="415">
        <v>18</v>
      </c>
      <c r="FUJ316" s="418" t="s">
        <v>764</v>
      </c>
      <c r="FUK316" s="417" t="s">
        <v>760</v>
      </c>
      <c r="FUL316" s="414" t="s">
        <v>61</v>
      </c>
      <c r="FUM316" s="415">
        <v>18</v>
      </c>
      <c r="FUN316" s="418" t="s">
        <v>764</v>
      </c>
      <c r="FUO316" s="417" t="s">
        <v>760</v>
      </c>
      <c r="FUP316" s="414" t="s">
        <v>61</v>
      </c>
      <c r="FUQ316" s="415">
        <v>18</v>
      </c>
      <c r="FUR316" s="418" t="s">
        <v>764</v>
      </c>
      <c r="FUS316" s="417" t="s">
        <v>760</v>
      </c>
      <c r="FUT316" s="414" t="s">
        <v>61</v>
      </c>
      <c r="FUU316" s="415">
        <v>18</v>
      </c>
      <c r="FUV316" s="418" t="s">
        <v>764</v>
      </c>
      <c r="FUW316" s="417" t="s">
        <v>760</v>
      </c>
      <c r="FUX316" s="414" t="s">
        <v>61</v>
      </c>
      <c r="FUY316" s="415">
        <v>18</v>
      </c>
      <c r="FUZ316" s="418" t="s">
        <v>764</v>
      </c>
      <c r="FVA316" s="417" t="s">
        <v>760</v>
      </c>
      <c r="FVB316" s="414" t="s">
        <v>61</v>
      </c>
      <c r="FVC316" s="415">
        <v>18</v>
      </c>
      <c r="FVD316" s="418" t="s">
        <v>764</v>
      </c>
      <c r="FVE316" s="417" t="s">
        <v>760</v>
      </c>
      <c r="FVF316" s="414" t="s">
        <v>61</v>
      </c>
      <c r="FVG316" s="415">
        <v>18</v>
      </c>
      <c r="FVH316" s="418" t="s">
        <v>764</v>
      </c>
      <c r="FVI316" s="417" t="s">
        <v>760</v>
      </c>
      <c r="FVJ316" s="414" t="s">
        <v>61</v>
      </c>
      <c r="FVK316" s="415">
        <v>18</v>
      </c>
      <c r="FVL316" s="418" t="s">
        <v>764</v>
      </c>
      <c r="FVM316" s="417" t="s">
        <v>760</v>
      </c>
      <c r="FVN316" s="414" t="s">
        <v>61</v>
      </c>
      <c r="FVO316" s="415">
        <v>18</v>
      </c>
      <c r="FVP316" s="418" t="s">
        <v>764</v>
      </c>
      <c r="FVQ316" s="417" t="s">
        <v>760</v>
      </c>
      <c r="FVR316" s="414" t="s">
        <v>61</v>
      </c>
      <c r="FVS316" s="415">
        <v>18</v>
      </c>
      <c r="FVT316" s="418" t="s">
        <v>764</v>
      </c>
      <c r="FVU316" s="417" t="s">
        <v>760</v>
      </c>
      <c r="FVV316" s="414" t="s">
        <v>61</v>
      </c>
      <c r="FVW316" s="415">
        <v>18</v>
      </c>
      <c r="FVX316" s="418" t="s">
        <v>764</v>
      </c>
      <c r="FVY316" s="417" t="s">
        <v>760</v>
      </c>
      <c r="FVZ316" s="414" t="s">
        <v>61</v>
      </c>
      <c r="FWA316" s="415">
        <v>18</v>
      </c>
      <c r="FWB316" s="418" t="s">
        <v>764</v>
      </c>
      <c r="FWC316" s="417" t="s">
        <v>760</v>
      </c>
      <c r="FWD316" s="414" t="s">
        <v>61</v>
      </c>
      <c r="FWE316" s="415">
        <v>18</v>
      </c>
      <c r="FWF316" s="418" t="s">
        <v>764</v>
      </c>
      <c r="FWG316" s="417" t="s">
        <v>760</v>
      </c>
      <c r="FWH316" s="414" t="s">
        <v>61</v>
      </c>
      <c r="FWI316" s="415">
        <v>18</v>
      </c>
      <c r="FWJ316" s="418" t="s">
        <v>764</v>
      </c>
      <c r="FWK316" s="417" t="s">
        <v>760</v>
      </c>
      <c r="FWL316" s="414" t="s">
        <v>61</v>
      </c>
      <c r="FWM316" s="415">
        <v>18</v>
      </c>
      <c r="FWN316" s="418" t="s">
        <v>764</v>
      </c>
      <c r="FWO316" s="417" t="s">
        <v>760</v>
      </c>
      <c r="FWP316" s="414" t="s">
        <v>61</v>
      </c>
      <c r="FWQ316" s="415">
        <v>18</v>
      </c>
      <c r="FWR316" s="418" t="s">
        <v>764</v>
      </c>
      <c r="FWS316" s="417" t="s">
        <v>760</v>
      </c>
      <c r="FWT316" s="414" t="s">
        <v>61</v>
      </c>
      <c r="FWU316" s="415">
        <v>18</v>
      </c>
      <c r="FWV316" s="418" t="s">
        <v>764</v>
      </c>
      <c r="FWW316" s="417" t="s">
        <v>760</v>
      </c>
      <c r="FWX316" s="414" t="s">
        <v>61</v>
      </c>
      <c r="FWY316" s="415">
        <v>18</v>
      </c>
      <c r="FWZ316" s="418" t="s">
        <v>764</v>
      </c>
      <c r="FXA316" s="417" t="s">
        <v>760</v>
      </c>
      <c r="FXB316" s="414" t="s">
        <v>61</v>
      </c>
      <c r="FXC316" s="415">
        <v>18</v>
      </c>
      <c r="FXD316" s="418" t="s">
        <v>764</v>
      </c>
      <c r="FXE316" s="417" t="s">
        <v>760</v>
      </c>
      <c r="FXF316" s="414" t="s">
        <v>61</v>
      </c>
      <c r="FXG316" s="415">
        <v>18</v>
      </c>
      <c r="FXH316" s="418" t="s">
        <v>764</v>
      </c>
      <c r="FXI316" s="417" t="s">
        <v>760</v>
      </c>
      <c r="FXJ316" s="414" t="s">
        <v>61</v>
      </c>
      <c r="FXK316" s="415">
        <v>18</v>
      </c>
      <c r="FXL316" s="418" t="s">
        <v>764</v>
      </c>
      <c r="FXM316" s="417" t="s">
        <v>760</v>
      </c>
      <c r="FXN316" s="414" t="s">
        <v>61</v>
      </c>
      <c r="FXO316" s="415">
        <v>18</v>
      </c>
      <c r="FXP316" s="418" t="s">
        <v>764</v>
      </c>
      <c r="FXQ316" s="417" t="s">
        <v>760</v>
      </c>
      <c r="FXR316" s="414" t="s">
        <v>61</v>
      </c>
      <c r="FXS316" s="415">
        <v>18</v>
      </c>
      <c r="FXT316" s="418" t="s">
        <v>764</v>
      </c>
      <c r="FXU316" s="417" t="s">
        <v>760</v>
      </c>
      <c r="FXV316" s="414" t="s">
        <v>61</v>
      </c>
      <c r="FXW316" s="415">
        <v>18</v>
      </c>
      <c r="FXX316" s="418" t="s">
        <v>764</v>
      </c>
      <c r="FXY316" s="417" t="s">
        <v>760</v>
      </c>
      <c r="FXZ316" s="414" t="s">
        <v>61</v>
      </c>
      <c r="FYA316" s="415">
        <v>18</v>
      </c>
      <c r="FYB316" s="418" t="s">
        <v>764</v>
      </c>
      <c r="FYC316" s="417" t="s">
        <v>760</v>
      </c>
      <c r="FYD316" s="414" t="s">
        <v>61</v>
      </c>
      <c r="FYE316" s="415">
        <v>18</v>
      </c>
      <c r="FYF316" s="418" t="s">
        <v>764</v>
      </c>
      <c r="FYG316" s="417" t="s">
        <v>760</v>
      </c>
      <c r="FYH316" s="414" t="s">
        <v>61</v>
      </c>
      <c r="FYI316" s="415">
        <v>18</v>
      </c>
      <c r="FYJ316" s="418" t="s">
        <v>764</v>
      </c>
      <c r="FYK316" s="417" t="s">
        <v>760</v>
      </c>
      <c r="FYL316" s="414" t="s">
        <v>61</v>
      </c>
      <c r="FYM316" s="415">
        <v>18</v>
      </c>
      <c r="FYN316" s="418" t="s">
        <v>764</v>
      </c>
      <c r="FYO316" s="417" t="s">
        <v>760</v>
      </c>
      <c r="FYP316" s="414" t="s">
        <v>61</v>
      </c>
      <c r="FYQ316" s="415">
        <v>18</v>
      </c>
      <c r="FYR316" s="418" t="s">
        <v>764</v>
      </c>
      <c r="FYS316" s="417" t="s">
        <v>760</v>
      </c>
      <c r="FYT316" s="414" t="s">
        <v>61</v>
      </c>
      <c r="FYU316" s="415">
        <v>18</v>
      </c>
      <c r="FYV316" s="418" t="s">
        <v>764</v>
      </c>
      <c r="FYW316" s="417" t="s">
        <v>760</v>
      </c>
      <c r="FYX316" s="414" t="s">
        <v>61</v>
      </c>
      <c r="FYY316" s="415">
        <v>18</v>
      </c>
      <c r="FYZ316" s="418" t="s">
        <v>764</v>
      </c>
      <c r="FZA316" s="417" t="s">
        <v>760</v>
      </c>
      <c r="FZB316" s="414" t="s">
        <v>61</v>
      </c>
      <c r="FZC316" s="415">
        <v>18</v>
      </c>
      <c r="FZD316" s="418" t="s">
        <v>764</v>
      </c>
      <c r="FZE316" s="417" t="s">
        <v>760</v>
      </c>
      <c r="FZF316" s="414" t="s">
        <v>61</v>
      </c>
      <c r="FZG316" s="415">
        <v>18</v>
      </c>
      <c r="FZH316" s="418" t="s">
        <v>764</v>
      </c>
      <c r="FZI316" s="417" t="s">
        <v>760</v>
      </c>
      <c r="FZJ316" s="414" t="s">
        <v>61</v>
      </c>
      <c r="FZK316" s="415">
        <v>18</v>
      </c>
      <c r="FZL316" s="418" t="s">
        <v>764</v>
      </c>
      <c r="FZM316" s="417" t="s">
        <v>760</v>
      </c>
      <c r="FZN316" s="414" t="s">
        <v>61</v>
      </c>
      <c r="FZO316" s="415">
        <v>18</v>
      </c>
      <c r="FZP316" s="418" t="s">
        <v>764</v>
      </c>
      <c r="FZQ316" s="417" t="s">
        <v>760</v>
      </c>
      <c r="FZR316" s="414" t="s">
        <v>61</v>
      </c>
      <c r="FZS316" s="415">
        <v>18</v>
      </c>
      <c r="FZT316" s="418" t="s">
        <v>764</v>
      </c>
      <c r="FZU316" s="417" t="s">
        <v>760</v>
      </c>
      <c r="FZV316" s="414" t="s">
        <v>61</v>
      </c>
      <c r="FZW316" s="415">
        <v>18</v>
      </c>
      <c r="FZX316" s="418" t="s">
        <v>764</v>
      </c>
      <c r="FZY316" s="417" t="s">
        <v>760</v>
      </c>
      <c r="FZZ316" s="414" t="s">
        <v>61</v>
      </c>
      <c r="GAA316" s="415">
        <v>18</v>
      </c>
      <c r="GAB316" s="418" t="s">
        <v>764</v>
      </c>
      <c r="GAC316" s="417" t="s">
        <v>760</v>
      </c>
      <c r="GAD316" s="414" t="s">
        <v>61</v>
      </c>
      <c r="GAE316" s="415">
        <v>18</v>
      </c>
      <c r="GAF316" s="418" t="s">
        <v>764</v>
      </c>
      <c r="GAG316" s="417" t="s">
        <v>760</v>
      </c>
      <c r="GAH316" s="414" t="s">
        <v>61</v>
      </c>
      <c r="GAI316" s="415">
        <v>18</v>
      </c>
      <c r="GAJ316" s="418" t="s">
        <v>764</v>
      </c>
      <c r="GAK316" s="417" t="s">
        <v>760</v>
      </c>
      <c r="GAL316" s="414" t="s">
        <v>61</v>
      </c>
      <c r="GAM316" s="415">
        <v>18</v>
      </c>
      <c r="GAN316" s="418" t="s">
        <v>764</v>
      </c>
      <c r="GAO316" s="417" t="s">
        <v>760</v>
      </c>
      <c r="GAP316" s="414" t="s">
        <v>61</v>
      </c>
      <c r="GAQ316" s="415">
        <v>18</v>
      </c>
      <c r="GAR316" s="418" t="s">
        <v>764</v>
      </c>
      <c r="GAS316" s="417" t="s">
        <v>760</v>
      </c>
      <c r="GAT316" s="414" t="s">
        <v>61</v>
      </c>
      <c r="GAU316" s="415">
        <v>18</v>
      </c>
      <c r="GAV316" s="418" t="s">
        <v>764</v>
      </c>
      <c r="GAW316" s="417" t="s">
        <v>760</v>
      </c>
      <c r="GAX316" s="414" t="s">
        <v>61</v>
      </c>
      <c r="GAY316" s="415">
        <v>18</v>
      </c>
      <c r="GAZ316" s="418" t="s">
        <v>764</v>
      </c>
      <c r="GBA316" s="417" t="s">
        <v>760</v>
      </c>
      <c r="GBB316" s="414" t="s">
        <v>61</v>
      </c>
      <c r="GBC316" s="415">
        <v>18</v>
      </c>
      <c r="GBD316" s="418" t="s">
        <v>764</v>
      </c>
      <c r="GBE316" s="417" t="s">
        <v>760</v>
      </c>
      <c r="GBF316" s="414" t="s">
        <v>61</v>
      </c>
      <c r="GBG316" s="415">
        <v>18</v>
      </c>
      <c r="GBH316" s="418" t="s">
        <v>764</v>
      </c>
      <c r="GBI316" s="417" t="s">
        <v>760</v>
      </c>
      <c r="GBJ316" s="414" t="s">
        <v>61</v>
      </c>
      <c r="GBK316" s="415">
        <v>18</v>
      </c>
      <c r="GBL316" s="418" t="s">
        <v>764</v>
      </c>
      <c r="GBM316" s="417" t="s">
        <v>760</v>
      </c>
      <c r="GBN316" s="414" t="s">
        <v>61</v>
      </c>
      <c r="GBO316" s="415">
        <v>18</v>
      </c>
      <c r="GBP316" s="418" t="s">
        <v>764</v>
      </c>
      <c r="GBQ316" s="417" t="s">
        <v>760</v>
      </c>
      <c r="GBR316" s="414" t="s">
        <v>61</v>
      </c>
      <c r="GBS316" s="415">
        <v>18</v>
      </c>
      <c r="GBT316" s="418" t="s">
        <v>764</v>
      </c>
      <c r="GBU316" s="417" t="s">
        <v>760</v>
      </c>
      <c r="GBV316" s="414" t="s">
        <v>61</v>
      </c>
      <c r="GBW316" s="415">
        <v>18</v>
      </c>
      <c r="GBX316" s="418" t="s">
        <v>764</v>
      </c>
      <c r="GBY316" s="417" t="s">
        <v>760</v>
      </c>
      <c r="GBZ316" s="414" t="s">
        <v>61</v>
      </c>
      <c r="GCA316" s="415">
        <v>18</v>
      </c>
      <c r="GCB316" s="418" t="s">
        <v>764</v>
      </c>
      <c r="GCC316" s="417" t="s">
        <v>760</v>
      </c>
      <c r="GCD316" s="414" t="s">
        <v>61</v>
      </c>
      <c r="GCE316" s="415">
        <v>18</v>
      </c>
      <c r="GCF316" s="418" t="s">
        <v>764</v>
      </c>
      <c r="GCG316" s="417" t="s">
        <v>760</v>
      </c>
      <c r="GCH316" s="414" t="s">
        <v>61</v>
      </c>
      <c r="GCI316" s="415">
        <v>18</v>
      </c>
      <c r="GCJ316" s="418" t="s">
        <v>764</v>
      </c>
      <c r="GCK316" s="417" t="s">
        <v>760</v>
      </c>
      <c r="GCL316" s="414" t="s">
        <v>61</v>
      </c>
      <c r="GCM316" s="415">
        <v>18</v>
      </c>
      <c r="GCN316" s="418" t="s">
        <v>764</v>
      </c>
      <c r="GCO316" s="417" t="s">
        <v>760</v>
      </c>
      <c r="GCP316" s="414" t="s">
        <v>61</v>
      </c>
      <c r="GCQ316" s="415">
        <v>18</v>
      </c>
      <c r="GCR316" s="418" t="s">
        <v>764</v>
      </c>
      <c r="GCS316" s="417" t="s">
        <v>760</v>
      </c>
      <c r="GCT316" s="414" t="s">
        <v>61</v>
      </c>
      <c r="GCU316" s="415">
        <v>18</v>
      </c>
      <c r="GCV316" s="418" t="s">
        <v>764</v>
      </c>
      <c r="GCW316" s="417" t="s">
        <v>760</v>
      </c>
      <c r="GCX316" s="414" t="s">
        <v>61</v>
      </c>
      <c r="GCY316" s="415">
        <v>18</v>
      </c>
      <c r="GCZ316" s="418" t="s">
        <v>764</v>
      </c>
      <c r="GDA316" s="417" t="s">
        <v>760</v>
      </c>
      <c r="GDB316" s="414" t="s">
        <v>61</v>
      </c>
      <c r="GDC316" s="415">
        <v>18</v>
      </c>
      <c r="GDD316" s="418" t="s">
        <v>764</v>
      </c>
      <c r="GDE316" s="417" t="s">
        <v>760</v>
      </c>
      <c r="GDF316" s="414" t="s">
        <v>61</v>
      </c>
      <c r="GDG316" s="415">
        <v>18</v>
      </c>
      <c r="GDH316" s="418" t="s">
        <v>764</v>
      </c>
      <c r="GDI316" s="417" t="s">
        <v>760</v>
      </c>
      <c r="GDJ316" s="414" t="s">
        <v>61</v>
      </c>
      <c r="GDK316" s="415">
        <v>18</v>
      </c>
      <c r="GDL316" s="418" t="s">
        <v>764</v>
      </c>
      <c r="GDM316" s="417" t="s">
        <v>760</v>
      </c>
      <c r="GDN316" s="414" t="s">
        <v>61</v>
      </c>
      <c r="GDO316" s="415">
        <v>18</v>
      </c>
      <c r="GDP316" s="418" t="s">
        <v>764</v>
      </c>
      <c r="GDQ316" s="417" t="s">
        <v>760</v>
      </c>
      <c r="GDR316" s="414" t="s">
        <v>61</v>
      </c>
      <c r="GDS316" s="415">
        <v>18</v>
      </c>
      <c r="GDT316" s="418" t="s">
        <v>764</v>
      </c>
      <c r="GDU316" s="417" t="s">
        <v>760</v>
      </c>
      <c r="GDV316" s="414" t="s">
        <v>61</v>
      </c>
      <c r="GDW316" s="415">
        <v>18</v>
      </c>
      <c r="GDX316" s="418" t="s">
        <v>764</v>
      </c>
      <c r="GDY316" s="417" t="s">
        <v>760</v>
      </c>
      <c r="GDZ316" s="414" t="s">
        <v>61</v>
      </c>
      <c r="GEA316" s="415">
        <v>18</v>
      </c>
      <c r="GEB316" s="418" t="s">
        <v>764</v>
      </c>
      <c r="GEC316" s="417" t="s">
        <v>760</v>
      </c>
      <c r="GED316" s="414" t="s">
        <v>61</v>
      </c>
      <c r="GEE316" s="415">
        <v>18</v>
      </c>
      <c r="GEF316" s="418" t="s">
        <v>764</v>
      </c>
      <c r="GEG316" s="417" t="s">
        <v>760</v>
      </c>
      <c r="GEH316" s="414" t="s">
        <v>61</v>
      </c>
      <c r="GEI316" s="415">
        <v>18</v>
      </c>
      <c r="GEJ316" s="418" t="s">
        <v>764</v>
      </c>
      <c r="GEK316" s="417" t="s">
        <v>760</v>
      </c>
      <c r="GEL316" s="414" t="s">
        <v>61</v>
      </c>
      <c r="GEM316" s="415">
        <v>18</v>
      </c>
      <c r="GEN316" s="418" t="s">
        <v>764</v>
      </c>
      <c r="GEO316" s="417" t="s">
        <v>760</v>
      </c>
      <c r="GEP316" s="414" t="s">
        <v>61</v>
      </c>
      <c r="GEQ316" s="415">
        <v>18</v>
      </c>
      <c r="GER316" s="418" t="s">
        <v>764</v>
      </c>
      <c r="GES316" s="417" t="s">
        <v>760</v>
      </c>
      <c r="GET316" s="414" t="s">
        <v>61</v>
      </c>
      <c r="GEU316" s="415">
        <v>18</v>
      </c>
      <c r="GEV316" s="418" t="s">
        <v>764</v>
      </c>
      <c r="GEW316" s="417" t="s">
        <v>760</v>
      </c>
      <c r="GEX316" s="414" t="s">
        <v>61</v>
      </c>
      <c r="GEY316" s="415">
        <v>18</v>
      </c>
      <c r="GEZ316" s="418" t="s">
        <v>764</v>
      </c>
      <c r="GFA316" s="417" t="s">
        <v>760</v>
      </c>
      <c r="GFB316" s="414" t="s">
        <v>61</v>
      </c>
      <c r="GFC316" s="415">
        <v>18</v>
      </c>
      <c r="GFD316" s="418" t="s">
        <v>764</v>
      </c>
      <c r="GFE316" s="417" t="s">
        <v>760</v>
      </c>
      <c r="GFF316" s="414" t="s">
        <v>61</v>
      </c>
      <c r="GFG316" s="415">
        <v>18</v>
      </c>
      <c r="GFH316" s="418" t="s">
        <v>764</v>
      </c>
      <c r="GFI316" s="417" t="s">
        <v>760</v>
      </c>
      <c r="GFJ316" s="414" t="s">
        <v>61</v>
      </c>
      <c r="GFK316" s="415">
        <v>18</v>
      </c>
      <c r="GFL316" s="418" t="s">
        <v>764</v>
      </c>
      <c r="GFM316" s="417" t="s">
        <v>760</v>
      </c>
      <c r="GFN316" s="414" t="s">
        <v>61</v>
      </c>
      <c r="GFO316" s="415">
        <v>18</v>
      </c>
      <c r="GFP316" s="418" t="s">
        <v>764</v>
      </c>
      <c r="GFQ316" s="417" t="s">
        <v>760</v>
      </c>
      <c r="GFR316" s="414" t="s">
        <v>61</v>
      </c>
      <c r="GFS316" s="415">
        <v>18</v>
      </c>
      <c r="GFT316" s="418" t="s">
        <v>764</v>
      </c>
      <c r="GFU316" s="417" t="s">
        <v>760</v>
      </c>
      <c r="GFV316" s="414" t="s">
        <v>61</v>
      </c>
      <c r="GFW316" s="415">
        <v>18</v>
      </c>
      <c r="GFX316" s="418" t="s">
        <v>764</v>
      </c>
      <c r="GFY316" s="417" t="s">
        <v>760</v>
      </c>
      <c r="GFZ316" s="414" t="s">
        <v>61</v>
      </c>
      <c r="GGA316" s="415">
        <v>18</v>
      </c>
      <c r="GGB316" s="418" t="s">
        <v>764</v>
      </c>
      <c r="GGC316" s="417" t="s">
        <v>760</v>
      </c>
      <c r="GGD316" s="414" t="s">
        <v>61</v>
      </c>
      <c r="GGE316" s="415">
        <v>18</v>
      </c>
      <c r="GGF316" s="418" t="s">
        <v>764</v>
      </c>
      <c r="GGG316" s="417" t="s">
        <v>760</v>
      </c>
      <c r="GGH316" s="414" t="s">
        <v>61</v>
      </c>
      <c r="GGI316" s="415">
        <v>18</v>
      </c>
      <c r="GGJ316" s="418" t="s">
        <v>764</v>
      </c>
      <c r="GGK316" s="417" t="s">
        <v>760</v>
      </c>
      <c r="GGL316" s="414" t="s">
        <v>61</v>
      </c>
      <c r="GGM316" s="415">
        <v>18</v>
      </c>
      <c r="GGN316" s="418" t="s">
        <v>764</v>
      </c>
      <c r="GGO316" s="417" t="s">
        <v>760</v>
      </c>
      <c r="GGP316" s="414" t="s">
        <v>61</v>
      </c>
      <c r="GGQ316" s="415">
        <v>18</v>
      </c>
      <c r="GGR316" s="418" t="s">
        <v>764</v>
      </c>
      <c r="GGS316" s="417" t="s">
        <v>760</v>
      </c>
      <c r="GGT316" s="414" t="s">
        <v>61</v>
      </c>
      <c r="GGU316" s="415">
        <v>18</v>
      </c>
      <c r="GGV316" s="418" t="s">
        <v>764</v>
      </c>
      <c r="GGW316" s="417" t="s">
        <v>760</v>
      </c>
      <c r="GGX316" s="414" t="s">
        <v>61</v>
      </c>
      <c r="GGY316" s="415">
        <v>18</v>
      </c>
      <c r="GGZ316" s="418" t="s">
        <v>764</v>
      </c>
      <c r="GHA316" s="417" t="s">
        <v>760</v>
      </c>
      <c r="GHB316" s="414" t="s">
        <v>61</v>
      </c>
      <c r="GHC316" s="415">
        <v>18</v>
      </c>
      <c r="GHD316" s="418" t="s">
        <v>764</v>
      </c>
      <c r="GHE316" s="417" t="s">
        <v>760</v>
      </c>
      <c r="GHF316" s="414" t="s">
        <v>61</v>
      </c>
      <c r="GHG316" s="415">
        <v>18</v>
      </c>
      <c r="GHH316" s="418" t="s">
        <v>764</v>
      </c>
      <c r="GHI316" s="417" t="s">
        <v>760</v>
      </c>
      <c r="GHJ316" s="414" t="s">
        <v>61</v>
      </c>
      <c r="GHK316" s="415">
        <v>18</v>
      </c>
      <c r="GHL316" s="418" t="s">
        <v>764</v>
      </c>
      <c r="GHM316" s="417" t="s">
        <v>760</v>
      </c>
      <c r="GHN316" s="414" t="s">
        <v>61</v>
      </c>
      <c r="GHO316" s="415">
        <v>18</v>
      </c>
      <c r="GHP316" s="418" t="s">
        <v>764</v>
      </c>
      <c r="GHQ316" s="417" t="s">
        <v>760</v>
      </c>
      <c r="GHR316" s="414" t="s">
        <v>61</v>
      </c>
      <c r="GHS316" s="415">
        <v>18</v>
      </c>
      <c r="GHT316" s="418" t="s">
        <v>764</v>
      </c>
      <c r="GHU316" s="417" t="s">
        <v>760</v>
      </c>
      <c r="GHV316" s="414" t="s">
        <v>61</v>
      </c>
      <c r="GHW316" s="415">
        <v>18</v>
      </c>
      <c r="GHX316" s="418" t="s">
        <v>764</v>
      </c>
      <c r="GHY316" s="417" t="s">
        <v>760</v>
      </c>
      <c r="GHZ316" s="414" t="s">
        <v>61</v>
      </c>
      <c r="GIA316" s="415">
        <v>18</v>
      </c>
      <c r="GIB316" s="418" t="s">
        <v>764</v>
      </c>
      <c r="GIC316" s="417" t="s">
        <v>760</v>
      </c>
      <c r="GID316" s="414" t="s">
        <v>61</v>
      </c>
      <c r="GIE316" s="415">
        <v>18</v>
      </c>
      <c r="GIF316" s="418" t="s">
        <v>764</v>
      </c>
      <c r="GIG316" s="417" t="s">
        <v>760</v>
      </c>
      <c r="GIH316" s="414" t="s">
        <v>61</v>
      </c>
      <c r="GII316" s="415">
        <v>18</v>
      </c>
      <c r="GIJ316" s="418" t="s">
        <v>764</v>
      </c>
      <c r="GIK316" s="417" t="s">
        <v>760</v>
      </c>
      <c r="GIL316" s="414" t="s">
        <v>61</v>
      </c>
      <c r="GIM316" s="415">
        <v>18</v>
      </c>
      <c r="GIN316" s="418" t="s">
        <v>764</v>
      </c>
      <c r="GIO316" s="417" t="s">
        <v>760</v>
      </c>
      <c r="GIP316" s="414" t="s">
        <v>61</v>
      </c>
      <c r="GIQ316" s="415">
        <v>18</v>
      </c>
      <c r="GIR316" s="418" t="s">
        <v>764</v>
      </c>
      <c r="GIS316" s="417" t="s">
        <v>760</v>
      </c>
      <c r="GIT316" s="414" t="s">
        <v>61</v>
      </c>
      <c r="GIU316" s="415">
        <v>18</v>
      </c>
      <c r="GIV316" s="418" t="s">
        <v>764</v>
      </c>
      <c r="GIW316" s="417" t="s">
        <v>760</v>
      </c>
      <c r="GIX316" s="414" t="s">
        <v>61</v>
      </c>
      <c r="GIY316" s="415">
        <v>18</v>
      </c>
      <c r="GIZ316" s="418" t="s">
        <v>764</v>
      </c>
      <c r="GJA316" s="417" t="s">
        <v>760</v>
      </c>
      <c r="GJB316" s="414" t="s">
        <v>61</v>
      </c>
      <c r="GJC316" s="415">
        <v>18</v>
      </c>
      <c r="GJD316" s="418" t="s">
        <v>764</v>
      </c>
      <c r="GJE316" s="417" t="s">
        <v>760</v>
      </c>
      <c r="GJF316" s="414" t="s">
        <v>61</v>
      </c>
      <c r="GJG316" s="415">
        <v>18</v>
      </c>
      <c r="GJH316" s="418" t="s">
        <v>764</v>
      </c>
      <c r="GJI316" s="417" t="s">
        <v>760</v>
      </c>
      <c r="GJJ316" s="414" t="s">
        <v>61</v>
      </c>
      <c r="GJK316" s="415">
        <v>18</v>
      </c>
      <c r="GJL316" s="418" t="s">
        <v>764</v>
      </c>
      <c r="GJM316" s="417" t="s">
        <v>760</v>
      </c>
      <c r="GJN316" s="414" t="s">
        <v>61</v>
      </c>
      <c r="GJO316" s="415">
        <v>18</v>
      </c>
      <c r="GJP316" s="418" t="s">
        <v>764</v>
      </c>
      <c r="GJQ316" s="417" t="s">
        <v>760</v>
      </c>
      <c r="GJR316" s="414" t="s">
        <v>61</v>
      </c>
      <c r="GJS316" s="415">
        <v>18</v>
      </c>
      <c r="GJT316" s="418" t="s">
        <v>764</v>
      </c>
      <c r="GJU316" s="417" t="s">
        <v>760</v>
      </c>
      <c r="GJV316" s="414" t="s">
        <v>61</v>
      </c>
      <c r="GJW316" s="415">
        <v>18</v>
      </c>
      <c r="GJX316" s="418" t="s">
        <v>764</v>
      </c>
      <c r="GJY316" s="417" t="s">
        <v>760</v>
      </c>
      <c r="GJZ316" s="414" t="s">
        <v>61</v>
      </c>
      <c r="GKA316" s="415">
        <v>18</v>
      </c>
      <c r="GKB316" s="418" t="s">
        <v>764</v>
      </c>
      <c r="GKC316" s="417" t="s">
        <v>760</v>
      </c>
      <c r="GKD316" s="414" t="s">
        <v>61</v>
      </c>
      <c r="GKE316" s="415">
        <v>18</v>
      </c>
      <c r="GKF316" s="418" t="s">
        <v>764</v>
      </c>
      <c r="GKG316" s="417" t="s">
        <v>760</v>
      </c>
      <c r="GKH316" s="414" t="s">
        <v>61</v>
      </c>
      <c r="GKI316" s="415">
        <v>18</v>
      </c>
      <c r="GKJ316" s="418" t="s">
        <v>764</v>
      </c>
      <c r="GKK316" s="417" t="s">
        <v>760</v>
      </c>
      <c r="GKL316" s="414" t="s">
        <v>61</v>
      </c>
      <c r="GKM316" s="415">
        <v>18</v>
      </c>
      <c r="GKN316" s="418" t="s">
        <v>764</v>
      </c>
      <c r="GKO316" s="417" t="s">
        <v>760</v>
      </c>
      <c r="GKP316" s="414" t="s">
        <v>61</v>
      </c>
      <c r="GKQ316" s="415">
        <v>18</v>
      </c>
      <c r="GKR316" s="418" t="s">
        <v>764</v>
      </c>
      <c r="GKS316" s="417" t="s">
        <v>760</v>
      </c>
      <c r="GKT316" s="414" t="s">
        <v>61</v>
      </c>
      <c r="GKU316" s="415">
        <v>18</v>
      </c>
      <c r="GKV316" s="418" t="s">
        <v>764</v>
      </c>
      <c r="GKW316" s="417" t="s">
        <v>760</v>
      </c>
      <c r="GKX316" s="414" t="s">
        <v>61</v>
      </c>
      <c r="GKY316" s="415">
        <v>18</v>
      </c>
      <c r="GKZ316" s="418" t="s">
        <v>764</v>
      </c>
      <c r="GLA316" s="417" t="s">
        <v>760</v>
      </c>
      <c r="GLB316" s="414" t="s">
        <v>61</v>
      </c>
      <c r="GLC316" s="415">
        <v>18</v>
      </c>
      <c r="GLD316" s="418" t="s">
        <v>764</v>
      </c>
      <c r="GLE316" s="417" t="s">
        <v>760</v>
      </c>
      <c r="GLF316" s="414" t="s">
        <v>61</v>
      </c>
      <c r="GLG316" s="415">
        <v>18</v>
      </c>
      <c r="GLH316" s="418" t="s">
        <v>764</v>
      </c>
      <c r="GLI316" s="417" t="s">
        <v>760</v>
      </c>
      <c r="GLJ316" s="414" t="s">
        <v>61</v>
      </c>
      <c r="GLK316" s="415">
        <v>18</v>
      </c>
      <c r="GLL316" s="418" t="s">
        <v>764</v>
      </c>
      <c r="GLM316" s="417" t="s">
        <v>760</v>
      </c>
      <c r="GLN316" s="414" t="s">
        <v>61</v>
      </c>
      <c r="GLO316" s="415">
        <v>18</v>
      </c>
      <c r="GLP316" s="418" t="s">
        <v>764</v>
      </c>
      <c r="GLQ316" s="417" t="s">
        <v>760</v>
      </c>
      <c r="GLR316" s="414" t="s">
        <v>61</v>
      </c>
      <c r="GLS316" s="415">
        <v>18</v>
      </c>
      <c r="GLT316" s="418" t="s">
        <v>764</v>
      </c>
      <c r="GLU316" s="417" t="s">
        <v>760</v>
      </c>
      <c r="GLV316" s="414" t="s">
        <v>61</v>
      </c>
      <c r="GLW316" s="415">
        <v>18</v>
      </c>
      <c r="GLX316" s="418" t="s">
        <v>764</v>
      </c>
      <c r="GLY316" s="417" t="s">
        <v>760</v>
      </c>
      <c r="GLZ316" s="414" t="s">
        <v>61</v>
      </c>
      <c r="GMA316" s="415">
        <v>18</v>
      </c>
      <c r="GMB316" s="418" t="s">
        <v>764</v>
      </c>
      <c r="GMC316" s="417" t="s">
        <v>760</v>
      </c>
      <c r="GMD316" s="414" t="s">
        <v>61</v>
      </c>
      <c r="GME316" s="415">
        <v>18</v>
      </c>
      <c r="GMF316" s="418" t="s">
        <v>764</v>
      </c>
      <c r="GMG316" s="417" t="s">
        <v>760</v>
      </c>
      <c r="GMH316" s="414" t="s">
        <v>61</v>
      </c>
      <c r="GMI316" s="415">
        <v>18</v>
      </c>
      <c r="GMJ316" s="418" t="s">
        <v>764</v>
      </c>
      <c r="GMK316" s="417" t="s">
        <v>760</v>
      </c>
      <c r="GML316" s="414" t="s">
        <v>61</v>
      </c>
      <c r="GMM316" s="415">
        <v>18</v>
      </c>
      <c r="GMN316" s="418" t="s">
        <v>764</v>
      </c>
      <c r="GMO316" s="417" t="s">
        <v>760</v>
      </c>
      <c r="GMP316" s="414" t="s">
        <v>61</v>
      </c>
      <c r="GMQ316" s="415">
        <v>18</v>
      </c>
      <c r="GMR316" s="418" t="s">
        <v>764</v>
      </c>
      <c r="GMS316" s="417" t="s">
        <v>760</v>
      </c>
      <c r="GMT316" s="414" t="s">
        <v>61</v>
      </c>
      <c r="GMU316" s="415">
        <v>18</v>
      </c>
      <c r="GMV316" s="418" t="s">
        <v>764</v>
      </c>
      <c r="GMW316" s="417" t="s">
        <v>760</v>
      </c>
      <c r="GMX316" s="414" t="s">
        <v>61</v>
      </c>
      <c r="GMY316" s="415">
        <v>18</v>
      </c>
      <c r="GMZ316" s="418" t="s">
        <v>764</v>
      </c>
      <c r="GNA316" s="417" t="s">
        <v>760</v>
      </c>
      <c r="GNB316" s="414" t="s">
        <v>61</v>
      </c>
      <c r="GNC316" s="415">
        <v>18</v>
      </c>
      <c r="GND316" s="418" t="s">
        <v>764</v>
      </c>
      <c r="GNE316" s="417" t="s">
        <v>760</v>
      </c>
      <c r="GNF316" s="414" t="s">
        <v>61</v>
      </c>
      <c r="GNG316" s="415">
        <v>18</v>
      </c>
      <c r="GNH316" s="418" t="s">
        <v>764</v>
      </c>
      <c r="GNI316" s="417" t="s">
        <v>760</v>
      </c>
      <c r="GNJ316" s="414" t="s">
        <v>61</v>
      </c>
      <c r="GNK316" s="415">
        <v>18</v>
      </c>
      <c r="GNL316" s="418" t="s">
        <v>764</v>
      </c>
      <c r="GNM316" s="417" t="s">
        <v>760</v>
      </c>
      <c r="GNN316" s="414" t="s">
        <v>61</v>
      </c>
      <c r="GNO316" s="415">
        <v>18</v>
      </c>
      <c r="GNP316" s="418" t="s">
        <v>764</v>
      </c>
      <c r="GNQ316" s="417" t="s">
        <v>760</v>
      </c>
      <c r="GNR316" s="414" t="s">
        <v>61</v>
      </c>
      <c r="GNS316" s="415">
        <v>18</v>
      </c>
      <c r="GNT316" s="418" t="s">
        <v>764</v>
      </c>
      <c r="GNU316" s="417" t="s">
        <v>760</v>
      </c>
      <c r="GNV316" s="414" t="s">
        <v>61</v>
      </c>
      <c r="GNW316" s="415">
        <v>18</v>
      </c>
      <c r="GNX316" s="418" t="s">
        <v>764</v>
      </c>
      <c r="GNY316" s="417" t="s">
        <v>760</v>
      </c>
      <c r="GNZ316" s="414" t="s">
        <v>61</v>
      </c>
      <c r="GOA316" s="415">
        <v>18</v>
      </c>
      <c r="GOB316" s="418" t="s">
        <v>764</v>
      </c>
      <c r="GOC316" s="417" t="s">
        <v>760</v>
      </c>
      <c r="GOD316" s="414" t="s">
        <v>61</v>
      </c>
      <c r="GOE316" s="415">
        <v>18</v>
      </c>
      <c r="GOF316" s="418" t="s">
        <v>764</v>
      </c>
      <c r="GOG316" s="417" t="s">
        <v>760</v>
      </c>
      <c r="GOH316" s="414" t="s">
        <v>61</v>
      </c>
      <c r="GOI316" s="415">
        <v>18</v>
      </c>
      <c r="GOJ316" s="418" t="s">
        <v>764</v>
      </c>
      <c r="GOK316" s="417" t="s">
        <v>760</v>
      </c>
      <c r="GOL316" s="414" t="s">
        <v>61</v>
      </c>
      <c r="GOM316" s="415">
        <v>18</v>
      </c>
      <c r="GON316" s="418" t="s">
        <v>764</v>
      </c>
      <c r="GOO316" s="417" t="s">
        <v>760</v>
      </c>
      <c r="GOP316" s="414" t="s">
        <v>61</v>
      </c>
      <c r="GOQ316" s="415">
        <v>18</v>
      </c>
      <c r="GOR316" s="418" t="s">
        <v>764</v>
      </c>
      <c r="GOS316" s="417" t="s">
        <v>760</v>
      </c>
      <c r="GOT316" s="414" t="s">
        <v>61</v>
      </c>
      <c r="GOU316" s="415">
        <v>18</v>
      </c>
      <c r="GOV316" s="418" t="s">
        <v>764</v>
      </c>
      <c r="GOW316" s="417" t="s">
        <v>760</v>
      </c>
      <c r="GOX316" s="414" t="s">
        <v>61</v>
      </c>
      <c r="GOY316" s="415">
        <v>18</v>
      </c>
      <c r="GOZ316" s="418" t="s">
        <v>764</v>
      </c>
      <c r="GPA316" s="417" t="s">
        <v>760</v>
      </c>
      <c r="GPB316" s="414" t="s">
        <v>61</v>
      </c>
      <c r="GPC316" s="415">
        <v>18</v>
      </c>
      <c r="GPD316" s="418" t="s">
        <v>764</v>
      </c>
      <c r="GPE316" s="417" t="s">
        <v>760</v>
      </c>
      <c r="GPF316" s="414" t="s">
        <v>61</v>
      </c>
      <c r="GPG316" s="415">
        <v>18</v>
      </c>
      <c r="GPH316" s="418" t="s">
        <v>764</v>
      </c>
      <c r="GPI316" s="417" t="s">
        <v>760</v>
      </c>
      <c r="GPJ316" s="414" t="s">
        <v>61</v>
      </c>
      <c r="GPK316" s="415">
        <v>18</v>
      </c>
      <c r="GPL316" s="418" t="s">
        <v>764</v>
      </c>
      <c r="GPM316" s="417" t="s">
        <v>760</v>
      </c>
      <c r="GPN316" s="414" t="s">
        <v>61</v>
      </c>
      <c r="GPO316" s="415">
        <v>18</v>
      </c>
      <c r="GPP316" s="418" t="s">
        <v>764</v>
      </c>
      <c r="GPQ316" s="417" t="s">
        <v>760</v>
      </c>
      <c r="GPR316" s="414" t="s">
        <v>61</v>
      </c>
      <c r="GPS316" s="415">
        <v>18</v>
      </c>
      <c r="GPT316" s="418" t="s">
        <v>764</v>
      </c>
      <c r="GPU316" s="417" t="s">
        <v>760</v>
      </c>
      <c r="GPV316" s="414" t="s">
        <v>61</v>
      </c>
      <c r="GPW316" s="415">
        <v>18</v>
      </c>
      <c r="GPX316" s="418" t="s">
        <v>764</v>
      </c>
      <c r="GPY316" s="417" t="s">
        <v>760</v>
      </c>
      <c r="GPZ316" s="414" t="s">
        <v>61</v>
      </c>
      <c r="GQA316" s="415">
        <v>18</v>
      </c>
      <c r="GQB316" s="418" t="s">
        <v>764</v>
      </c>
      <c r="GQC316" s="417" t="s">
        <v>760</v>
      </c>
      <c r="GQD316" s="414" t="s">
        <v>61</v>
      </c>
      <c r="GQE316" s="415">
        <v>18</v>
      </c>
      <c r="GQF316" s="418" t="s">
        <v>764</v>
      </c>
      <c r="GQG316" s="417" t="s">
        <v>760</v>
      </c>
      <c r="GQH316" s="414" t="s">
        <v>61</v>
      </c>
      <c r="GQI316" s="415">
        <v>18</v>
      </c>
      <c r="GQJ316" s="418" t="s">
        <v>764</v>
      </c>
      <c r="GQK316" s="417" t="s">
        <v>760</v>
      </c>
      <c r="GQL316" s="414" t="s">
        <v>61</v>
      </c>
      <c r="GQM316" s="415">
        <v>18</v>
      </c>
      <c r="GQN316" s="418" t="s">
        <v>764</v>
      </c>
      <c r="GQO316" s="417" t="s">
        <v>760</v>
      </c>
      <c r="GQP316" s="414" t="s">
        <v>61</v>
      </c>
      <c r="GQQ316" s="415">
        <v>18</v>
      </c>
      <c r="GQR316" s="418" t="s">
        <v>764</v>
      </c>
      <c r="GQS316" s="417" t="s">
        <v>760</v>
      </c>
      <c r="GQT316" s="414" t="s">
        <v>61</v>
      </c>
      <c r="GQU316" s="415">
        <v>18</v>
      </c>
      <c r="GQV316" s="418" t="s">
        <v>764</v>
      </c>
      <c r="GQW316" s="417" t="s">
        <v>760</v>
      </c>
      <c r="GQX316" s="414" t="s">
        <v>61</v>
      </c>
      <c r="GQY316" s="415">
        <v>18</v>
      </c>
      <c r="GQZ316" s="418" t="s">
        <v>764</v>
      </c>
      <c r="GRA316" s="417" t="s">
        <v>760</v>
      </c>
      <c r="GRB316" s="414" t="s">
        <v>61</v>
      </c>
      <c r="GRC316" s="415">
        <v>18</v>
      </c>
      <c r="GRD316" s="418" t="s">
        <v>764</v>
      </c>
      <c r="GRE316" s="417" t="s">
        <v>760</v>
      </c>
      <c r="GRF316" s="414" t="s">
        <v>61</v>
      </c>
      <c r="GRG316" s="415">
        <v>18</v>
      </c>
      <c r="GRH316" s="418" t="s">
        <v>764</v>
      </c>
      <c r="GRI316" s="417" t="s">
        <v>760</v>
      </c>
      <c r="GRJ316" s="414" t="s">
        <v>61</v>
      </c>
      <c r="GRK316" s="415">
        <v>18</v>
      </c>
      <c r="GRL316" s="418" t="s">
        <v>764</v>
      </c>
      <c r="GRM316" s="417" t="s">
        <v>760</v>
      </c>
      <c r="GRN316" s="414" t="s">
        <v>61</v>
      </c>
      <c r="GRO316" s="415">
        <v>18</v>
      </c>
      <c r="GRP316" s="418" t="s">
        <v>764</v>
      </c>
      <c r="GRQ316" s="417" t="s">
        <v>760</v>
      </c>
      <c r="GRR316" s="414" t="s">
        <v>61</v>
      </c>
      <c r="GRS316" s="415">
        <v>18</v>
      </c>
      <c r="GRT316" s="418" t="s">
        <v>764</v>
      </c>
      <c r="GRU316" s="417" t="s">
        <v>760</v>
      </c>
      <c r="GRV316" s="414" t="s">
        <v>61</v>
      </c>
      <c r="GRW316" s="415">
        <v>18</v>
      </c>
      <c r="GRX316" s="418" t="s">
        <v>764</v>
      </c>
      <c r="GRY316" s="417" t="s">
        <v>760</v>
      </c>
      <c r="GRZ316" s="414" t="s">
        <v>61</v>
      </c>
      <c r="GSA316" s="415">
        <v>18</v>
      </c>
      <c r="GSB316" s="418" t="s">
        <v>764</v>
      </c>
      <c r="GSC316" s="417" t="s">
        <v>760</v>
      </c>
      <c r="GSD316" s="414" t="s">
        <v>61</v>
      </c>
      <c r="GSE316" s="415">
        <v>18</v>
      </c>
      <c r="GSF316" s="418" t="s">
        <v>764</v>
      </c>
      <c r="GSG316" s="417" t="s">
        <v>760</v>
      </c>
      <c r="GSH316" s="414" t="s">
        <v>61</v>
      </c>
      <c r="GSI316" s="415">
        <v>18</v>
      </c>
      <c r="GSJ316" s="418" t="s">
        <v>764</v>
      </c>
      <c r="GSK316" s="417" t="s">
        <v>760</v>
      </c>
      <c r="GSL316" s="414" t="s">
        <v>61</v>
      </c>
      <c r="GSM316" s="415">
        <v>18</v>
      </c>
      <c r="GSN316" s="418" t="s">
        <v>764</v>
      </c>
      <c r="GSO316" s="417" t="s">
        <v>760</v>
      </c>
      <c r="GSP316" s="414" t="s">
        <v>61</v>
      </c>
      <c r="GSQ316" s="415">
        <v>18</v>
      </c>
      <c r="GSR316" s="418" t="s">
        <v>764</v>
      </c>
      <c r="GSS316" s="417" t="s">
        <v>760</v>
      </c>
      <c r="GST316" s="414" t="s">
        <v>61</v>
      </c>
      <c r="GSU316" s="415">
        <v>18</v>
      </c>
      <c r="GSV316" s="418" t="s">
        <v>764</v>
      </c>
      <c r="GSW316" s="417" t="s">
        <v>760</v>
      </c>
      <c r="GSX316" s="414" t="s">
        <v>61</v>
      </c>
      <c r="GSY316" s="415">
        <v>18</v>
      </c>
      <c r="GSZ316" s="418" t="s">
        <v>764</v>
      </c>
      <c r="GTA316" s="417" t="s">
        <v>760</v>
      </c>
      <c r="GTB316" s="414" t="s">
        <v>61</v>
      </c>
      <c r="GTC316" s="415">
        <v>18</v>
      </c>
      <c r="GTD316" s="418" t="s">
        <v>764</v>
      </c>
      <c r="GTE316" s="417" t="s">
        <v>760</v>
      </c>
      <c r="GTF316" s="414" t="s">
        <v>61</v>
      </c>
      <c r="GTG316" s="415">
        <v>18</v>
      </c>
      <c r="GTH316" s="418" t="s">
        <v>764</v>
      </c>
      <c r="GTI316" s="417" t="s">
        <v>760</v>
      </c>
      <c r="GTJ316" s="414" t="s">
        <v>61</v>
      </c>
      <c r="GTK316" s="415">
        <v>18</v>
      </c>
      <c r="GTL316" s="418" t="s">
        <v>764</v>
      </c>
      <c r="GTM316" s="417" t="s">
        <v>760</v>
      </c>
      <c r="GTN316" s="414" t="s">
        <v>61</v>
      </c>
      <c r="GTO316" s="415">
        <v>18</v>
      </c>
      <c r="GTP316" s="418" t="s">
        <v>764</v>
      </c>
      <c r="GTQ316" s="417" t="s">
        <v>760</v>
      </c>
      <c r="GTR316" s="414" t="s">
        <v>61</v>
      </c>
      <c r="GTS316" s="415">
        <v>18</v>
      </c>
      <c r="GTT316" s="418" t="s">
        <v>764</v>
      </c>
      <c r="GTU316" s="417" t="s">
        <v>760</v>
      </c>
      <c r="GTV316" s="414" t="s">
        <v>61</v>
      </c>
      <c r="GTW316" s="415">
        <v>18</v>
      </c>
      <c r="GTX316" s="418" t="s">
        <v>764</v>
      </c>
      <c r="GTY316" s="417" t="s">
        <v>760</v>
      </c>
      <c r="GTZ316" s="414" t="s">
        <v>61</v>
      </c>
      <c r="GUA316" s="415">
        <v>18</v>
      </c>
      <c r="GUB316" s="418" t="s">
        <v>764</v>
      </c>
      <c r="GUC316" s="417" t="s">
        <v>760</v>
      </c>
      <c r="GUD316" s="414" t="s">
        <v>61</v>
      </c>
      <c r="GUE316" s="415">
        <v>18</v>
      </c>
      <c r="GUF316" s="418" t="s">
        <v>764</v>
      </c>
      <c r="GUG316" s="417" t="s">
        <v>760</v>
      </c>
      <c r="GUH316" s="414" t="s">
        <v>61</v>
      </c>
      <c r="GUI316" s="415">
        <v>18</v>
      </c>
      <c r="GUJ316" s="418" t="s">
        <v>764</v>
      </c>
      <c r="GUK316" s="417" t="s">
        <v>760</v>
      </c>
      <c r="GUL316" s="414" t="s">
        <v>61</v>
      </c>
      <c r="GUM316" s="415">
        <v>18</v>
      </c>
      <c r="GUN316" s="418" t="s">
        <v>764</v>
      </c>
      <c r="GUO316" s="417" t="s">
        <v>760</v>
      </c>
      <c r="GUP316" s="414" t="s">
        <v>61</v>
      </c>
      <c r="GUQ316" s="415">
        <v>18</v>
      </c>
      <c r="GUR316" s="418" t="s">
        <v>764</v>
      </c>
      <c r="GUS316" s="417" t="s">
        <v>760</v>
      </c>
      <c r="GUT316" s="414" t="s">
        <v>61</v>
      </c>
      <c r="GUU316" s="415">
        <v>18</v>
      </c>
      <c r="GUV316" s="418" t="s">
        <v>764</v>
      </c>
      <c r="GUW316" s="417" t="s">
        <v>760</v>
      </c>
      <c r="GUX316" s="414" t="s">
        <v>61</v>
      </c>
      <c r="GUY316" s="415">
        <v>18</v>
      </c>
      <c r="GUZ316" s="418" t="s">
        <v>764</v>
      </c>
      <c r="GVA316" s="417" t="s">
        <v>760</v>
      </c>
      <c r="GVB316" s="414" t="s">
        <v>61</v>
      </c>
      <c r="GVC316" s="415">
        <v>18</v>
      </c>
      <c r="GVD316" s="418" t="s">
        <v>764</v>
      </c>
      <c r="GVE316" s="417" t="s">
        <v>760</v>
      </c>
      <c r="GVF316" s="414" t="s">
        <v>61</v>
      </c>
      <c r="GVG316" s="415">
        <v>18</v>
      </c>
      <c r="GVH316" s="418" t="s">
        <v>764</v>
      </c>
      <c r="GVI316" s="417" t="s">
        <v>760</v>
      </c>
      <c r="GVJ316" s="414" t="s">
        <v>61</v>
      </c>
      <c r="GVK316" s="415">
        <v>18</v>
      </c>
      <c r="GVL316" s="418" t="s">
        <v>764</v>
      </c>
      <c r="GVM316" s="417" t="s">
        <v>760</v>
      </c>
      <c r="GVN316" s="414" t="s">
        <v>61</v>
      </c>
      <c r="GVO316" s="415">
        <v>18</v>
      </c>
      <c r="GVP316" s="418" t="s">
        <v>764</v>
      </c>
      <c r="GVQ316" s="417" t="s">
        <v>760</v>
      </c>
      <c r="GVR316" s="414" t="s">
        <v>61</v>
      </c>
      <c r="GVS316" s="415">
        <v>18</v>
      </c>
      <c r="GVT316" s="418" t="s">
        <v>764</v>
      </c>
      <c r="GVU316" s="417" t="s">
        <v>760</v>
      </c>
      <c r="GVV316" s="414" t="s">
        <v>61</v>
      </c>
      <c r="GVW316" s="415">
        <v>18</v>
      </c>
      <c r="GVX316" s="418" t="s">
        <v>764</v>
      </c>
      <c r="GVY316" s="417" t="s">
        <v>760</v>
      </c>
      <c r="GVZ316" s="414" t="s">
        <v>61</v>
      </c>
      <c r="GWA316" s="415">
        <v>18</v>
      </c>
      <c r="GWB316" s="418" t="s">
        <v>764</v>
      </c>
      <c r="GWC316" s="417" t="s">
        <v>760</v>
      </c>
      <c r="GWD316" s="414" t="s">
        <v>61</v>
      </c>
      <c r="GWE316" s="415">
        <v>18</v>
      </c>
      <c r="GWF316" s="418" t="s">
        <v>764</v>
      </c>
      <c r="GWG316" s="417" t="s">
        <v>760</v>
      </c>
      <c r="GWH316" s="414" t="s">
        <v>61</v>
      </c>
      <c r="GWI316" s="415">
        <v>18</v>
      </c>
      <c r="GWJ316" s="418" t="s">
        <v>764</v>
      </c>
      <c r="GWK316" s="417" t="s">
        <v>760</v>
      </c>
      <c r="GWL316" s="414" t="s">
        <v>61</v>
      </c>
      <c r="GWM316" s="415">
        <v>18</v>
      </c>
      <c r="GWN316" s="418" t="s">
        <v>764</v>
      </c>
      <c r="GWO316" s="417" t="s">
        <v>760</v>
      </c>
      <c r="GWP316" s="414" t="s">
        <v>61</v>
      </c>
      <c r="GWQ316" s="415">
        <v>18</v>
      </c>
      <c r="GWR316" s="418" t="s">
        <v>764</v>
      </c>
      <c r="GWS316" s="417" t="s">
        <v>760</v>
      </c>
      <c r="GWT316" s="414" t="s">
        <v>61</v>
      </c>
      <c r="GWU316" s="415">
        <v>18</v>
      </c>
      <c r="GWV316" s="418" t="s">
        <v>764</v>
      </c>
      <c r="GWW316" s="417" t="s">
        <v>760</v>
      </c>
      <c r="GWX316" s="414" t="s">
        <v>61</v>
      </c>
      <c r="GWY316" s="415">
        <v>18</v>
      </c>
      <c r="GWZ316" s="418" t="s">
        <v>764</v>
      </c>
      <c r="GXA316" s="417" t="s">
        <v>760</v>
      </c>
      <c r="GXB316" s="414" t="s">
        <v>61</v>
      </c>
      <c r="GXC316" s="415">
        <v>18</v>
      </c>
      <c r="GXD316" s="418" t="s">
        <v>764</v>
      </c>
      <c r="GXE316" s="417" t="s">
        <v>760</v>
      </c>
      <c r="GXF316" s="414" t="s">
        <v>61</v>
      </c>
      <c r="GXG316" s="415">
        <v>18</v>
      </c>
      <c r="GXH316" s="418" t="s">
        <v>764</v>
      </c>
      <c r="GXI316" s="417" t="s">
        <v>760</v>
      </c>
      <c r="GXJ316" s="414" t="s">
        <v>61</v>
      </c>
      <c r="GXK316" s="415">
        <v>18</v>
      </c>
      <c r="GXL316" s="418" t="s">
        <v>764</v>
      </c>
      <c r="GXM316" s="417" t="s">
        <v>760</v>
      </c>
      <c r="GXN316" s="414" t="s">
        <v>61</v>
      </c>
      <c r="GXO316" s="415">
        <v>18</v>
      </c>
      <c r="GXP316" s="418" t="s">
        <v>764</v>
      </c>
      <c r="GXQ316" s="417" t="s">
        <v>760</v>
      </c>
      <c r="GXR316" s="414" t="s">
        <v>61</v>
      </c>
      <c r="GXS316" s="415">
        <v>18</v>
      </c>
      <c r="GXT316" s="418" t="s">
        <v>764</v>
      </c>
      <c r="GXU316" s="417" t="s">
        <v>760</v>
      </c>
      <c r="GXV316" s="414" t="s">
        <v>61</v>
      </c>
      <c r="GXW316" s="415">
        <v>18</v>
      </c>
      <c r="GXX316" s="418" t="s">
        <v>764</v>
      </c>
      <c r="GXY316" s="417" t="s">
        <v>760</v>
      </c>
      <c r="GXZ316" s="414" t="s">
        <v>61</v>
      </c>
      <c r="GYA316" s="415">
        <v>18</v>
      </c>
      <c r="GYB316" s="418" t="s">
        <v>764</v>
      </c>
      <c r="GYC316" s="417" t="s">
        <v>760</v>
      </c>
      <c r="GYD316" s="414" t="s">
        <v>61</v>
      </c>
      <c r="GYE316" s="415">
        <v>18</v>
      </c>
      <c r="GYF316" s="418" t="s">
        <v>764</v>
      </c>
      <c r="GYG316" s="417" t="s">
        <v>760</v>
      </c>
      <c r="GYH316" s="414" t="s">
        <v>61</v>
      </c>
      <c r="GYI316" s="415">
        <v>18</v>
      </c>
      <c r="GYJ316" s="418" t="s">
        <v>764</v>
      </c>
      <c r="GYK316" s="417" t="s">
        <v>760</v>
      </c>
      <c r="GYL316" s="414" t="s">
        <v>61</v>
      </c>
      <c r="GYM316" s="415">
        <v>18</v>
      </c>
      <c r="GYN316" s="418" t="s">
        <v>764</v>
      </c>
      <c r="GYO316" s="417" t="s">
        <v>760</v>
      </c>
      <c r="GYP316" s="414" t="s">
        <v>61</v>
      </c>
      <c r="GYQ316" s="415">
        <v>18</v>
      </c>
      <c r="GYR316" s="418" t="s">
        <v>764</v>
      </c>
      <c r="GYS316" s="417" t="s">
        <v>760</v>
      </c>
      <c r="GYT316" s="414" t="s">
        <v>61</v>
      </c>
      <c r="GYU316" s="415">
        <v>18</v>
      </c>
      <c r="GYV316" s="418" t="s">
        <v>764</v>
      </c>
      <c r="GYW316" s="417" t="s">
        <v>760</v>
      </c>
      <c r="GYX316" s="414" t="s">
        <v>61</v>
      </c>
      <c r="GYY316" s="415">
        <v>18</v>
      </c>
      <c r="GYZ316" s="418" t="s">
        <v>764</v>
      </c>
      <c r="GZA316" s="417" t="s">
        <v>760</v>
      </c>
      <c r="GZB316" s="414" t="s">
        <v>61</v>
      </c>
      <c r="GZC316" s="415">
        <v>18</v>
      </c>
      <c r="GZD316" s="418" t="s">
        <v>764</v>
      </c>
      <c r="GZE316" s="417" t="s">
        <v>760</v>
      </c>
      <c r="GZF316" s="414" t="s">
        <v>61</v>
      </c>
      <c r="GZG316" s="415">
        <v>18</v>
      </c>
      <c r="GZH316" s="418" t="s">
        <v>764</v>
      </c>
      <c r="GZI316" s="417" t="s">
        <v>760</v>
      </c>
      <c r="GZJ316" s="414" t="s">
        <v>61</v>
      </c>
      <c r="GZK316" s="415">
        <v>18</v>
      </c>
      <c r="GZL316" s="418" t="s">
        <v>764</v>
      </c>
      <c r="GZM316" s="417" t="s">
        <v>760</v>
      </c>
      <c r="GZN316" s="414" t="s">
        <v>61</v>
      </c>
      <c r="GZO316" s="415">
        <v>18</v>
      </c>
      <c r="GZP316" s="418" t="s">
        <v>764</v>
      </c>
      <c r="GZQ316" s="417" t="s">
        <v>760</v>
      </c>
      <c r="GZR316" s="414" t="s">
        <v>61</v>
      </c>
      <c r="GZS316" s="415">
        <v>18</v>
      </c>
      <c r="GZT316" s="418" t="s">
        <v>764</v>
      </c>
      <c r="GZU316" s="417" t="s">
        <v>760</v>
      </c>
      <c r="GZV316" s="414" t="s">
        <v>61</v>
      </c>
      <c r="GZW316" s="415">
        <v>18</v>
      </c>
      <c r="GZX316" s="418" t="s">
        <v>764</v>
      </c>
      <c r="GZY316" s="417" t="s">
        <v>760</v>
      </c>
      <c r="GZZ316" s="414" t="s">
        <v>61</v>
      </c>
      <c r="HAA316" s="415">
        <v>18</v>
      </c>
      <c r="HAB316" s="418" t="s">
        <v>764</v>
      </c>
      <c r="HAC316" s="417" t="s">
        <v>760</v>
      </c>
      <c r="HAD316" s="414" t="s">
        <v>61</v>
      </c>
      <c r="HAE316" s="415">
        <v>18</v>
      </c>
      <c r="HAF316" s="418" t="s">
        <v>764</v>
      </c>
      <c r="HAG316" s="417" t="s">
        <v>760</v>
      </c>
      <c r="HAH316" s="414" t="s">
        <v>61</v>
      </c>
      <c r="HAI316" s="415">
        <v>18</v>
      </c>
      <c r="HAJ316" s="418" t="s">
        <v>764</v>
      </c>
      <c r="HAK316" s="417" t="s">
        <v>760</v>
      </c>
      <c r="HAL316" s="414" t="s">
        <v>61</v>
      </c>
      <c r="HAM316" s="415">
        <v>18</v>
      </c>
      <c r="HAN316" s="418" t="s">
        <v>764</v>
      </c>
      <c r="HAO316" s="417" t="s">
        <v>760</v>
      </c>
      <c r="HAP316" s="414" t="s">
        <v>61</v>
      </c>
      <c r="HAQ316" s="415">
        <v>18</v>
      </c>
      <c r="HAR316" s="418" t="s">
        <v>764</v>
      </c>
      <c r="HAS316" s="417" t="s">
        <v>760</v>
      </c>
      <c r="HAT316" s="414" t="s">
        <v>61</v>
      </c>
      <c r="HAU316" s="415">
        <v>18</v>
      </c>
      <c r="HAV316" s="418" t="s">
        <v>764</v>
      </c>
      <c r="HAW316" s="417" t="s">
        <v>760</v>
      </c>
      <c r="HAX316" s="414" t="s">
        <v>61</v>
      </c>
      <c r="HAY316" s="415">
        <v>18</v>
      </c>
      <c r="HAZ316" s="418" t="s">
        <v>764</v>
      </c>
      <c r="HBA316" s="417" t="s">
        <v>760</v>
      </c>
      <c r="HBB316" s="414" t="s">
        <v>61</v>
      </c>
      <c r="HBC316" s="415">
        <v>18</v>
      </c>
      <c r="HBD316" s="418" t="s">
        <v>764</v>
      </c>
      <c r="HBE316" s="417" t="s">
        <v>760</v>
      </c>
      <c r="HBF316" s="414" t="s">
        <v>61</v>
      </c>
      <c r="HBG316" s="415">
        <v>18</v>
      </c>
      <c r="HBH316" s="418" t="s">
        <v>764</v>
      </c>
      <c r="HBI316" s="417" t="s">
        <v>760</v>
      </c>
      <c r="HBJ316" s="414" t="s">
        <v>61</v>
      </c>
      <c r="HBK316" s="415">
        <v>18</v>
      </c>
      <c r="HBL316" s="418" t="s">
        <v>764</v>
      </c>
      <c r="HBM316" s="417" t="s">
        <v>760</v>
      </c>
      <c r="HBN316" s="414" t="s">
        <v>61</v>
      </c>
      <c r="HBO316" s="415">
        <v>18</v>
      </c>
      <c r="HBP316" s="418" t="s">
        <v>764</v>
      </c>
      <c r="HBQ316" s="417" t="s">
        <v>760</v>
      </c>
      <c r="HBR316" s="414" t="s">
        <v>61</v>
      </c>
      <c r="HBS316" s="415">
        <v>18</v>
      </c>
      <c r="HBT316" s="418" t="s">
        <v>764</v>
      </c>
      <c r="HBU316" s="417" t="s">
        <v>760</v>
      </c>
      <c r="HBV316" s="414" t="s">
        <v>61</v>
      </c>
      <c r="HBW316" s="415">
        <v>18</v>
      </c>
      <c r="HBX316" s="418" t="s">
        <v>764</v>
      </c>
      <c r="HBY316" s="417" t="s">
        <v>760</v>
      </c>
      <c r="HBZ316" s="414" t="s">
        <v>61</v>
      </c>
      <c r="HCA316" s="415">
        <v>18</v>
      </c>
      <c r="HCB316" s="418" t="s">
        <v>764</v>
      </c>
      <c r="HCC316" s="417" t="s">
        <v>760</v>
      </c>
      <c r="HCD316" s="414" t="s">
        <v>61</v>
      </c>
      <c r="HCE316" s="415">
        <v>18</v>
      </c>
      <c r="HCF316" s="418" t="s">
        <v>764</v>
      </c>
      <c r="HCG316" s="417" t="s">
        <v>760</v>
      </c>
      <c r="HCH316" s="414" t="s">
        <v>61</v>
      </c>
      <c r="HCI316" s="415">
        <v>18</v>
      </c>
      <c r="HCJ316" s="418" t="s">
        <v>764</v>
      </c>
      <c r="HCK316" s="417" t="s">
        <v>760</v>
      </c>
      <c r="HCL316" s="414" t="s">
        <v>61</v>
      </c>
      <c r="HCM316" s="415">
        <v>18</v>
      </c>
      <c r="HCN316" s="418" t="s">
        <v>764</v>
      </c>
      <c r="HCO316" s="417" t="s">
        <v>760</v>
      </c>
      <c r="HCP316" s="414" t="s">
        <v>61</v>
      </c>
      <c r="HCQ316" s="415">
        <v>18</v>
      </c>
      <c r="HCR316" s="418" t="s">
        <v>764</v>
      </c>
      <c r="HCS316" s="417" t="s">
        <v>760</v>
      </c>
      <c r="HCT316" s="414" t="s">
        <v>61</v>
      </c>
      <c r="HCU316" s="415">
        <v>18</v>
      </c>
      <c r="HCV316" s="418" t="s">
        <v>764</v>
      </c>
      <c r="HCW316" s="417" t="s">
        <v>760</v>
      </c>
      <c r="HCX316" s="414" t="s">
        <v>61</v>
      </c>
      <c r="HCY316" s="415">
        <v>18</v>
      </c>
      <c r="HCZ316" s="418" t="s">
        <v>764</v>
      </c>
      <c r="HDA316" s="417" t="s">
        <v>760</v>
      </c>
      <c r="HDB316" s="414" t="s">
        <v>61</v>
      </c>
      <c r="HDC316" s="415">
        <v>18</v>
      </c>
      <c r="HDD316" s="418" t="s">
        <v>764</v>
      </c>
      <c r="HDE316" s="417" t="s">
        <v>760</v>
      </c>
      <c r="HDF316" s="414" t="s">
        <v>61</v>
      </c>
      <c r="HDG316" s="415">
        <v>18</v>
      </c>
      <c r="HDH316" s="418" t="s">
        <v>764</v>
      </c>
      <c r="HDI316" s="417" t="s">
        <v>760</v>
      </c>
      <c r="HDJ316" s="414" t="s">
        <v>61</v>
      </c>
      <c r="HDK316" s="415">
        <v>18</v>
      </c>
      <c r="HDL316" s="418" t="s">
        <v>764</v>
      </c>
      <c r="HDM316" s="417" t="s">
        <v>760</v>
      </c>
      <c r="HDN316" s="414" t="s">
        <v>61</v>
      </c>
      <c r="HDO316" s="415">
        <v>18</v>
      </c>
      <c r="HDP316" s="418" t="s">
        <v>764</v>
      </c>
      <c r="HDQ316" s="417" t="s">
        <v>760</v>
      </c>
      <c r="HDR316" s="414" t="s">
        <v>61</v>
      </c>
      <c r="HDS316" s="415">
        <v>18</v>
      </c>
      <c r="HDT316" s="418" t="s">
        <v>764</v>
      </c>
      <c r="HDU316" s="417" t="s">
        <v>760</v>
      </c>
      <c r="HDV316" s="414" t="s">
        <v>61</v>
      </c>
      <c r="HDW316" s="415">
        <v>18</v>
      </c>
      <c r="HDX316" s="418" t="s">
        <v>764</v>
      </c>
      <c r="HDY316" s="417" t="s">
        <v>760</v>
      </c>
      <c r="HDZ316" s="414" t="s">
        <v>61</v>
      </c>
      <c r="HEA316" s="415">
        <v>18</v>
      </c>
      <c r="HEB316" s="418" t="s">
        <v>764</v>
      </c>
      <c r="HEC316" s="417" t="s">
        <v>760</v>
      </c>
      <c r="HED316" s="414" t="s">
        <v>61</v>
      </c>
      <c r="HEE316" s="415">
        <v>18</v>
      </c>
      <c r="HEF316" s="418" t="s">
        <v>764</v>
      </c>
      <c r="HEG316" s="417" t="s">
        <v>760</v>
      </c>
      <c r="HEH316" s="414" t="s">
        <v>61</v>
      </c>
      <c r="HEI316" s="415">
        <v>18</v>
      </c>
      <c r="HEJ316" s="418" t="s">
        <v>764</v>
      </c>
      <c r="HEK316" s="417" t="s">
        <v>760</v>
      </c>
      <c r="HEL316" s="414" t="s">
        <v>61</v>
      </c>
      <c r="HEM316" s="415">
        <v>18</v>
      </c>
      <c r="HEN316" s="418" t="s">
        <v>764</v>
      </c>
      <c r="HEO316" s="417" t="s">
        <v>760</v>
      </c>
      <c r="HEP316" s="414" t="s">
        <v>61</v>
      </c>
      <c r="HEQ316" s="415">
        <v>18</v>
      </c>
      <c r="HER316" s="418" t="s">
        <v>764</v>
      </c>
      <c r="HES316" s="417" t="s">
        <v>760</v>
      </c>
      <c r="HET316" s="414" t="s">
        <v>61</v>
      </c>
      <c r="HEU316" s="415">
        <v>18</v>
      </c>
      <c r="HEV316" s="418" t="s">
        <v>764</v>
      </c>
      <c r="HEW316" s="417" t="s">
        <v>760</v>
      </c>
      <c r="HEX316" s="414" t="s">
        <v>61</v>
      </c>
      <c r="HEY316" s="415">
        <v>18</v>
      </c>
      <c r="HEZ316" s="418" t="s">
        <v>764</v>
      </c>
      <c r="HFA316" s="417" t="s">
        <v>760</v>
      </c>
      <c r="HFB316" s="414" t="s">
        <v>61</v>
      </c>
      <c r="HFC316" s="415">
        <v>18</v>
      </c>
      <c r="HFD316" s="418" t="s">
        <v>764</v>
      </c>
      <c r="HFE316" s="417" t="s">
        <v>760</v>
      </c>
      <c r="HFF316" s="414" t="s">
        <v>61</v>
      </c>
      <c r="HFG316" s="415">
        <v>18</v>
      </c>
      <c r="HFH316" s="418" t="s">
        <v>764</v>
      </c>
      <c r="HFI316" s="417" t="s">
        <v>760</v>
      </c>
      <c r="HFJ316" s="414" t="s">
        <v>61</v>
      </c>
      <c r="HFK316" s="415">
        <v>18</v>
      </c>
      <c r="HFL316" s="418" t="s">
        <v>764</v>
      </c>
      <c r="HFM316" s="417" t="s">
        <v>760</v>
      </c>
      <c r="HFN316" s="414" t="s">
        <v>61</v>
      </c>
      <c r="HFO316" s="415">
        <v>18</v>
      </c>
      <c r="HFP316" s="418" t="s">
        <v>764</v>
      </c>
      <c r="HFQ316" s="417" t="s">
        <v>760</v>
      </c>
      <c r="HFR316" s="414" t="s">
        <v>61</v>
      </c>
      <c r="HFS316" s="415">
        <v>18</v>
      </c>
      <c r="HFT316" s="418" t="s">
        <v>764</v>
      </c>
      <c r="HFU316" s="417" t="s">
        <v>760</v>
      </c>
      <c r="HFV316" s="414" t="s">
        <v>61</v>
      </c>
      <c r="HFW316" s="415">
        <v>18</v>
      </c>
      <c r="HFX316" s="418" t="s">
        <v>764</v>
      </c>
      <c r="HFY316" s="417" t="s">
        <v>760</v>
      </c>
      <c r="HFZ316" s="414" t="s">
        <v>61</v>
      </c>
      <c r="HGA316" s="415">
        <v>18</v>
      </c>
      <c r="HGB316" s="418" t="s">
        <v>764</v>
      </c>
      <c r="HGC316" s="417" t="s">
        <v>760</v>
      </c>
      <c r="HGD316" s="414" t="s">
        <v>61</v>
      </c>
      <c r="HGE316" s="415">
        <v>18</v>
      </c>
      <c r="HGF316" s="418" t="s">
        <v>764</v>
      </c>
      <c r="HGG316" s="417" t="s">
        <v>760</v>
      </c>
      <c r="HGH316" s="414" t="s">
        <v>61</v>
      </c>
      <c r="HGI316" s="415">
        <v>18</v>
      </c>
      <c r="HGJ316" s="418" t="s">
        <v>764</v>
      </c>
      <c r="HGK316" s="417" t="s">
        <v>760</v>
      </c>
      <c r="HGL316" s="414" t="s">
        <v>61</v>
      </c>
      <c r="HGM316" s="415">
        <v>18</v>
      </c>
      <c r="HGN316" s="418" t="s">
        <v>764</v>
      </c>
      <c r="HGO316" s="417" t="s">
        <v>760</v>
      </c>
      <c r="HGP316" s="414" t="s">
        <v>61</v>
      </c>
      <c r="HGQ316" s="415">
        <v>18</v>
      </c>
      <c r="HGR316" s="418" t="s">
        <v>764</v>
      </c>
      <c r="HGS316" s="417" t="s">
        <v>760</v>
      </c>
      <c r="HGT316" s="414" t="s">
        <v>61</v>
      </c>
      <c r="HGU316" s="415">
        <v>18</v>
      </c>
      <c r="HGV316" s="418" t="s">
        <v>764</v>
      </c>
      <c r="HGW316" s="417" t="s">
        <v>760</v>
      </c>
      <c r="HGX316" s="414" t="s">
        <v>61</v>
      </c>
      <c r="HGY316" s="415">
        <v>18</v>
      </c>
      <c r="HGZ316" s="418" t="s">
        <v>764</v>
      </c>
      <c r="HHA316" s="417" t="s">
        <v>760</v>
      </c>
      <c r="HHB316" s="414" t="s">
        <v>61</v>
      </c>
      <c r="HHC316" s="415">
        <v>18</v>
      </c>
      <c r="HHD316" s="418" t="s">
        <v>764</v>
      </c>
      <c r="HHE316" s="417" t="s">
        <v>760</v>
      </c>
      <c r="HHF316" s="414" t="s">
        <v>61</v>
      </c>
      <c r="HHG316" s="415">
        <v>18</v>
      </c>
      <c r="HHH316" s="418" t="s">
        <v>764</v>
      </c>
      <c r="HHI316" s="417" t="s">
        <v>760</v>
      </c>
      <c r="HHJ316" s="414" t="s">
        <v>61</v>
      </c>
      <c r="HHK316" s="415">
        <v>18</v>
      </c>
      <c r="HHL316" s="418" t="s">
        <v>764</v>
      </c>
      <c r="HHM316" s="417" t="s">
        <v>760</v>
      </c>
      <c r="HHN316" s="414" t="s">
        <v>61</v>
      </c>
      <c r="HHO316" s="415">
        <v>18</v>
      </c>
      <c r="HHP316" s="418" t="s">
        <v>764</v>
      </c>
      <c r="HHQ316" s="417" t="s">
        <v>760</v>
      </c>
      <c r="HHR316" s="414" t="s">
        <v>61</v>
      </c>
      <c r="HHS316" s="415">
        <v>18</v>
      </c>
      <c r="HHT316" s="418" t="s">
        <v>764</v>
      </c>
      <c r="HHU316" s="417" t="s">
        <v>760</v>
      </c>
      <c r="HHV316" s="414" t="s">
        <v>61</v>
      </c>
      <c r="HHW316" s="415">
        <v>18</v>
      </c>
      <c r="HHX316" s="418" t="s">
        <v>764</v>
      </c>
      <c r="HHY316" s="417" t="s">
        <v>760</v>
      </c>
      <c r="HHZ316" s="414" t="s">
        <v>61</v>
      </c>
      <c r="HIA316" s="415">
        <v>18</v>
      </c>
      <c r="HIB316" s="418" t="s">
        <v>764</v>
      </c>
      <c r="HIC316" s="417" t="s">
        <v>760</v>
      </c>
      <c r="HID316" s="414" t="s">
        <v>61</v>
      </c>
      <c r="HIE316" s="415">
        <v>18</v>
      </c>
      <c r="HIF316" s="418" t="s">
        <v>764</v>
      </c>
      <c r="HIG316" s="417" t="s">
        <v>760</v>
      </c>
      <c r="HIH316" s="414" t="s">
        <v>61</v>
      </c>
      <c r="HII316" s="415">
        <v>18</v>
      </c>
      <c r="HIJ316" s="418" t="s">
        <v>764</v>
      </c>
      <c r="HIK316" s="417" t="s">
        <v>760</v>
      </c>
      <c r="HIL316" s="414" t="s">
        <v>61</v>
      </c>
      <c r="HIM316" s="415">
        <v>18</v>
      </c>
      <c r="HIN316" s="418" t="s">
        <v>764</v>
      </c>
      <c r="HIO316" s="417" t="s">
        <v>760</v>
      </c>
      <c r="HIP316" s="414" t="s">
        <v>61</v>
      </c>
      <c r="HIQ316" s="415">
        <v>18</v>
      </c>
      <c r="HIR316" s="418" t="s">
        <v>764</v>
      </c>
      <c r="HIS316" s="417" t="s">
        <v>760</v>
      </c>
      <c r="HIT316" s="414" t="s">
        <v>61</v>
      </c>
      <c r="HIU316" s="415">
        <v>18</v>
      </c>
      <c r="HIV316" s="418" t="s">
        <v>764</v>
      </c>
      <c r="HIW316" s="417" t="s">
        <v>760</v>
      </c>
      <c r="HIX316" s="414" t="s">
        <v>61</v>
      </c>
      <c r="HIY316" s="415">
        <v>18</v>
      </c>
      <c r="HIZ316" s="418" t="s">
        <v>764</v>
      </c>
      <c r="HJA316" s="417" t="s">
        <v>760</v>
      </c>
      <c r="HJB316" s="414" t="s">
        <v>61</v>
      </c>
      <c r="HJC316" s="415">
        <v>18</v>
      </c>
      <c r="HJD316" s="418" t="s">
        <v>764</v>
      </c>
      <c r="HJE316" s="417" t="s">
        <v>760</v>
      </c>
      <c r="HJF316" s="414" t="s">
        <v>61</v>
      </c>
      <c r="HJG316" s="415">
        <v>18</v>
      </c>
      <c r="HJH316" s="418" t="s">
        <v>764</v>
      </c>
      <c r="HJI316" s="417" t="s">
        <v>760</v>
      </c>
      <c r="HJJ316" s="414" t="s">
        <v>61</v>
      </c>
      <c r="HJK316" s="415">
        <v>18</v>
      </c>
      <c r="HJL316" s="418" t="s">
        <v>764</v>
      </c>
      <c r="HJM316" s="417" t="s">
        <v>760</v>
      </c>
      <c r="HJN316" s="414" t="s">
        <v>61</v>
      </c>
      <c r="HJO316" s="415">
        <v>18</v>
      </c>
      <c r="HJP316" s="418" t="s">
        <v>764</v>
      </c>
      <c r="HJQ316" s="417" t="s">
        <v>760</v>
      </c>
      <c r="HJR316" s="414" t="s">
        <v>61</v>
      </c>
      <c r="HJS316" s="415">
        <v>18</v>
      </c>
      <c r="HJT316" s="418" t="s">
        <v>764</v>
      </c>
      <c r="HJU316" s="417" t="s">
        <v>760</v>
      </c>
      <c r="HJV316" s="414" t="s">
        <v>61</v>
      </c>
      <c r="HJW316" s="415">
        <v>18</v>
      </c>
      <c r="HJX316" s="418" t="s">
        <v>764</v>
      </c>
      <c r="HJY316" s="417" t="s">
        <v>760</v>
      </c>
      <c r="HJZ316" s="414" t="s">
        <v>61</v>
      </c>
      <c r="HKA316" s="415">
        <v>18</v>
      </c>
      <c r="HKB316" s="418" t="s">
        <v>764</v>
      </c>
      <c r="HKC316" s="417" t="s">
        <v>760</v>
      </c>
      <c r="HKD316" s="414" t="s">
        <v>61</v>
      </c>
      <c r="HKE316" s="415">
        <v>18</v>
      </c>
      <c r="HKF316" s="418" t="s">
        <v>764</v>
      </c>
      <c r="HKG316" s="417" t="s">
        <v>760</v>
      </c>
      <c r="HKH316" s="414" t="s">
        <v>61</v>
      </c>
      <c r="HKI316" s="415">
        <v>18</v>
      </c>
      <c r="HKJ316" s="418" t="s">
        <v>764</v>
      </c>
      <c r="HKK316" s="417" t="s">
        <v>760</v>
      </c>
      <c r="HKL316" s="414" t="s">
        <v>61</v>
      </c>
      <c r="HKM316" s="415">
        <v>18</v>
      </c>
      <c r="HKN316" s="418" t="s">
        <v>764</v>
      </c>
      <c r="HKO316" s="417" t="s">
        <v>760</v>
      </c>
      <c r="HKP316" s="414" t="s">
        <v>61</v>
      </c>
      <c r="HKQ316" s="415">
        <v>18</v>
      </c>
      <c r="HKR316" s="418" t="s">
        <v>764</v>
      </c>
      <c r="HKS316" s="417" t="s">
        <v>760</v>
      </c>
      <c r="HKT316" s="414" t="s">
        <v>61</v>
      </c>
      <c r="HKU316" s="415">
        <v>18</v>
      </c>
      <c r="HKV316" s="418" t="s">
        <v>764</v>
      </c>
      <c r="HKW316" s="417" t="s">
        <v>760</v>
      </c>
      <c r="HKX316" s="414" t="s">
        <v>61</v>
      </c>
      <c r="HKY316" s="415">
        <v>18</v>
      </c>
      <c r="HKZ316" s="418" t="s">
        <v>764</v>
      </c>
      <c r="HLA316" s="417" t="s">
        <v>760</v>
      </c>
      <c r="HLB316" s="414" t="s">
        <v>61</v>
      </c>
      <c r="HLC316" s="415">
        <v>18</v>
      </c>
      <c r="HLD316" s="418" t="s">
        <v>764</v>
      </c>
      <c r="HLE316" s="417" t="s">
        <v>760</v>
      </c>
      <c r="HLF316" s="414" t="s">
        <v>61</v>
      </c>
      <c r="HLG316" s="415">
        <v>18</v>
      </c>
      <c r="HLH316" s="418" t="s">
        <v>764</v>
      </c>
      <c r="HLI316" s="417" t="s">
        <v>760</v>
      </c>
      <c r="HLJ316" s="414" t="s">
        <v>61</v>
      </c>
      <c r="HLK316" s="415">
        <v>18</v>
      </c>
      <c r="HLL316" s="418" t="s">
        <v>764</v>
      </c>
      <c r="HLM316" s="417" t="s">
        <v>760</v>
      </c>
      <c r="HLN316" s="414" t="s">
        <v>61</v>
      </c>
      <c r="HLO316" s="415">
        <v>18</v>
      </c>
      <c r="HLP316" s="418" t="s">
        <v>764</v>
      </c>
      <c r="HLQ316" s="417" t="s">
        <v>760</v>
      </c>
      <c r="HLR316" s="414" t="s">
        <v>61</v>
      </c>
      <c r="HLS316" s="415">
        <v>18</v>
      </c>
      <c r="HLT316" s="418" t="s">
        <v>764</v>
      </c>
      <c r="HLU316" s="417" t="s">
        <v>760</v>
      </c>
      <c r="HLV316" s="414" t="s">
        <v>61</v>
      </c>
      <c r="HLW316" s="415">
        <v>18</v>
      </c>
      <c r="HLX316" s="418" t="s">
        <v>764</v>
      </c>
      <c r="HLY316" s="417" t="s">
        <v>760</v>
      </c>
      <c r="HLZ316" s="414" t="s">
        <v>61</v>
      </c>
      <c r="HMA316" s="415">
        <v>18</v>
      </c>
      <c r="HMB316" s="418" t="s">
        <v>764</v>
      </c>
      <c r="HMC316" s="417" t="s">
        <v>760</v>
      </c>
      <c r="HMD316" s="414" t="s">
        <v>61</v>
      </c>
      <c r="HME316" s="415">
        <v>18</v>
      </c>
      <c r="HMF316" s="418" t="s">
        <v>764</v>
      </c>
      <c r="HMG316" s="417" t="s">
        <v>760</v>
      </c>
      <c r="HMH316" s="414" t="s">
        <v>61</v>
      </c>
      <c r="HMI316" s="415">
        <v>18</v>
      </c>
      <c r="HMJ316" s="418" t="s">
        <v>764</v>
      </c>
      <c r="HMK316" s="417" t="s">
        <v>760</v>
      </c>
      <c r="HML316" s="414" t="s">
        <v>61</v>
      </c>
      <c r="HMM316" s="415">
        <v>18</v>
      </c>
      <c r="HMN316" s="418" t="s">
        <v>764</v>
      </c>
      <c r="HMO316" s="417" t="s">
        <v>760</v>
      </c>
      <c r="HMP316" s="414" t="s">
        <v>61</v>
      </c>
      <c r="HMQ316" s="415">
        <v>18</v>
      </c>
      <c r="HMR316" s="418" t="s">
        <v>764</v>
      </c>
      <c r="HMS316" s="417" t="s">
        <v>760</v>
      </c>
      <c r="HMT316" s="414" t="s">
        <v>61</v>
      </c>
      <c r="HMU316" s="415">
        <v>18</v>
      </c>
      <c r="HMV316" s="418" t="s">
        <v>764</v>
      </c>
      <c r="HMW316" s="417" t="s">
        <v>760</v>
      </c>
      <c r="HMX316" s="414" t="s">
        <v>61</v>
      </c>
      <c r="HMY316" s="415">
        <v>18</v>
      </c>
      <c r="HMZ316" s="418" t="s">
        <v>764</v>
      </c>
      <c r="HNA316" s="417" t="s">
        <v>760</v>
      </c>
      <c r="HNB316" s="414" t="s">
        <v>61</v>
      </c>
      <c r="HNC316" s="415">
        <v>18</v>
      </c>
      <c r="HND316" s="418" t="s">
        <v>764</v>
      </c>
      <c r="HNE316" s="417" t="s">
        <v>760</v>
      </c>
      <c r="HNF316" s="414" t="s">
        <v>61</v>
      </c>
      <c r="HNG316" s="415">
        <v>18</v>
      </c>
      <c r="HNH316" s="418" t="s">
        <v>764</v>
      </c>
      <c r="HNI316" s="417" t="s">
        <v>760</v>
      </c>
      <c r="HNJ316" s="414" t="s">
        <v>61</v>
      </c>
      <c r="HNK316" s="415">
        <v>18</v>
      </c>
      <c r="HNL316" s="418" t="s">
        <v>764</v>
      </c>
      <c r="HNM316" s="417" t="s">
        <v>760</v>
      </c>
      <c r="HNN316" s="414" t="s">
        <v>61</v>
      </c>
      <c r="HNO316" s="415">
        <v>18</v>
      </c>
      <c r="HNP316" s="418" t="s">
        <v>764</v>
      </c>
      <c r="HNQ316" s="417" t="s">
        <v>760</v>
      </c>
      <c r="HNR316" s="414" t="s">
        <v>61</v>
      </c>
      <c r="HNS316" s="415">
        <v>18</v>
      </c>
      <c r="HNT316" s="418" t="s">
        <v>764</v>
      </c>
      <c r="HNU316" s="417" t="s">
        <v>760</v>
      </c>
      <c r="HNV316" s="414" t="s">
        <v>61</v>
      </c>
      <c r="HNW316" s="415">
        <v>18</v>
      </c>
      <c r="HNX316" s="418" t="s">
        <v>764</v>
      </c>
      <c r="HNY316" s="417" t="s">
        <v>760</v>
      </c>
      <c r="HNZ316" s="414" t="s">
        <v>61</v>
      </c>
      <c r="HOA316" s="415">
        <v>18</v>
      </c>
      <c r="HOB316" s="418" t="s">
        <v>764</v>
      </c>
      <c r="HOC316" s="417" t="s">
        <v>760</v>
      </c>
      <c r="HOD316" s="414" t="s">
        <v>61</v>
      </c>
      <c r="HOE316" s="415">
        <v>18</v>
      </c>
      <c r="HOF316" s="418" t="s">
        <v>764</v>
      </c>
      <c r="HOG316" s="417" t="s">
        <v>760</v>
      </c>
      <c r="HOH316" s="414" t="s">
        <v>61</v>
      </c>
      <c r="HOI316" s="415">
        <v>18</v>
      </c>
      <c r="HOJ316" s="418" t="s">
        <v>764</v>
      </c>
      <c r="HOK316" s="417" t="s">
        <v>760</v>
      </c>
      <c r="HOL316" s="414" t="s">
        <v>61</v>
      </c>
      <c r="HOM316" s="415">
        <v>18</v>
      </c>
      <c r="HON316" s="418" t="s">
        <v>764</v>
      </c>
      <c r="HOO316" s="417" t="s">
        <v>760</v>
      </c>
      <c r="HOP316" s="414" t="s">
        <v>61</v>
      </c>
      <c r="HOQ316" s="415">
        <v>18</v>
      </c>
      <c r="HOR316" s="418" t="s">
        <v>764</v>
      </c>
      <c r="HOS316" s="417" t="s">
        <v>760</v>
      </c>
      <c r="HOT316" s="414" t="s">
        <v>61</v>
      </c>
      <c r="HOU316" s="415">
        <v>18</v>
      </c>
      <c r="HOV316" s="418" t="s">
        <v>764</v>
      </c>
      <c r="HOW316" s="417" t="s">
        <v>760</v>
      </c>
      <c r="HOX316" s="414" t="s">
        <v>61</v>
      </c>
      <c r="HOY316" s="415">
        <v>18</v>
      </c>
      <c r="HOZ316" s="418" t="s">
        <v>764</v>
      </c>
      <c r="HPA316" s="417" t="s">
        <v>760</v>
      </c>
      <c r="HPB316" s="414" t="s">
        <v>61</v>
      </c>
      <c r="HPC316" s="415">
        <v>18</v>
      </c>
      <c r="HPD316" s="418" t="s">
        <v>764</v>
      </c>
      <c r="HPE316" s="417" t="s">
        <v>760</v>
      </c>
      <c r="HPF316" s="414" t="s">
        <v>61</v>
      </c>
      <c r="HPG316" s="415">
        <v>18</v>
      </c>
      <c r="HPH316" s="418" t="s">
        <v>764</v>
      </c>
      <c r="HPI316" s="417" t="s">
        <v>760</v>
      </c>
      <c r="HPJ316" s="414" t="s">
        <v>61</v>
      </c>
      <c r="HPK316" s="415">
        <v>18</v>
      </c>
      <c r="HPL316" s="418" t="s">
        <v>764</v>
      </c>
      <c r="HPM316" s="417" t="s">
        <v>760</v>
      </c>
      <c r="HPN316" s="414" t="s">
        <v>61</v>
      </c>
      <c r="HPO316" s="415">
        <v>18</v>
      </c>
      <c r="HPP316" s="418" t="s">
        <v>764</v>
      </c>
      <c r="HPQ316" s="417" t="s">
        <v>760</v>
      </c>
      <c r="HPR316" s="414" t="s">
        <v>61</v>
      </c>
      <c r="HPS316" s="415">
        <v>18</v>
      </c>
      <c r="HPT316" s="418" t="s">
        <v>764</v>
      </c>
      <c r="HPU316" s="417" t="s">
        <v>760</v>
      </c>
      <c r="HPV316" s="414" t="s">
        <v>61</v>
      </c>
      <c r="HPW316" s="415">
        <v>18</v>
      </c>
      <c r="HPX316" s="418" t="s">
        <v>764</v>
      </c>
      <c r="HPY316" s="417" t="s">
        <v>760</v>
      </c>
      <c r="HPZ316" s="414" t="s">
        <v>61</v>
      </c>
      <c r="HQA316" s="415">
        <v>18</v>
      </c>
      <c r="HQB316" s="418" t="s">
        <v>764</v>
      </c>
      <c r="HQC316" s="417" t="s">
        <v>760</v>
      </c>
      <c r="HQD316" s="414" t="s">
        <v>61</v>
      </c>
      <c r="HQE316" s="415">
        <v>18</v>
      </c>
      <c r="HQF316" s="418" t="s">
        <v>764</v>
      </c>
      <c r="HQG316" s="417" t="s">
        <v>760</v>
      </c>
      <c r="HQH316" s="414" t="s">
        <v>61</v>
      </c>
      <c r="HQI316" s="415">
        <v>18</v>
      </c>
      <c r="HQJ316" s="418" t="s">
        <v>764</v>
      </c>
      <c r="HQK316" s="417" t="s">
        <v>760</v>
      </c>
      <c r="HQL316" s="414" t="s">
        <v>61</v>
      </c>
      <c r="HQM316" s="415">
        <v>18</v>
      </c>
      <c r="HQN316" s="418" t="s">
        <v>764</v>
      </c>
      <c r="HQO316" s="417" t="s">
        <v>760</v>
      </c>
      <c r="HQP316" s="414" t="s">
        <v>61</v>
      </c>
      <c r="HQQ316" s="415">
        <v>18</v>
      </c>
      <c r="HQR316" s="418" t="s">
        <v>764</v>
      </c>
      <c r="HQS316" s="417" t="s">
        <v>760</v>
      </c>
      <c r="HQT316" s="414" t="s">
        <v>61</v>
      </c>
      <c r="HQU316" s="415">
        <v>18</v>
      </c>
      <c r="HQV316" s="418" t="s">
        <v>764</v>
      </c>
      <c r="HQW316" s="417" t="s">
        <v>760</v>
      </c>
      <c r="HQX316" s="414" t="s">
        <v>61</v>
      </c>
      <c r="HQY316" s="415">
        <v>18</v>
      </c>
      <c r="HQZ316" s="418" t="s">
        <v>764</v>
      </c>
      <c r="HRA316" s="417" t="s">
        <v>760</v>
      </c>
      <c r="HRB316" s="414" t="s">
        <v>61</v>
      </c>
      <c r="HRC316" s="415">
        <v>18</v>
      </c>
      <c r="HRD316" s="418" t="s">
        <v>764</v>
      </c>
      <c r="HRE316" s="417" t="s">
        <v>760</v>
      </c>
      <c r="HRF316" s="414" t="s">
        <v>61</v>
      </c>
      <c r="HRG316" s="415">
        <v>18</v>
      </c>
      <c r="HRH316" s="418" t="s">
        <v>764</v>
      </c>
      <c r="HRI316" s="417" t="s">
        <v>760</v>
      </c>
      <c r="HRJ316" s="414" t="s">
        <v>61</v>
      </c>
      <c r="HRK316" s="415">
        <v>18</v>
      </c>
      <c r="HRL316" s="418" t="s">
        <v>764</v>
      </c>
      <c r="HRM316" s="417" t="s">
        <v>760</v>
      </c>
      <c r="HRN316" s="414" t="s">
        <v>61</v>
      </c>
      <c r="HRO316" s="415">
        <v>18</v>
      </c>
      <c r="HRP316" s="418" t="s">
        <v>764</v>
      </c>
      <c r="HRQ316" s="417" t="s">
        <v>760</v>
      </c>
      <c r="HRR316" s="414" t="s">
        <v>61</v>
      </c>
      <c r="HRS316" s="415">
        <v>18</v>
      </c>
      <c r="HRT316" s="418" t="s">
        <v>764</v>
      </c>
      <c r="HRU316" s="417" t="s">
        <v>760</v>
      </c>
      <c r="HRV316" s="414" t="s">
        <v>61</v>
      </c>
      <c r="HRW316" s="415">
        <v>18</v>
      </c>
      <c r="HRX316" s="418" t="s">
        <v>764</v>
      </c>
      <c r="HRY316" s="417" t="s">
        <v>760</v>
      </c>
      <c r="HRZ316" s="414" t="s">
        <v>61</v>
      </c>
      <c r="HSA316" s="415">
        <v>18</v>
      </c>
      <c r="HSB316" s="418" t="s">
        <v>764</v>
      </c>
      <c r="HSC316" s="417" t="s">
        <v>760</v>
      </c>
      <c r="HSD316" s="414" t="s">
        <v>61</v>
      </c>
      <c r="HSE316" s="415">
        <v>18</v>
      </c>
      <c r="HSF316" s="418" t="s">
        <v>764</v>
      </c>
      <c r="HSG316" s="417" t="s">
        <v>760</v>
      </c>
      <c r="HSH316" s="414" t="s">
        <v>61</v>
      </c>
      <c r="HSI316" s="415">
        <v>18</v>
      </c>
      <c r="HSJ316" s="418" t="s">
        <v>764</v>
      </c>
      <c r="HSK316" s="417" t="s">
        <v>760</v>
      </c>
      <c r="HSL316" s="414" t="s">
        <v>61</v>
      </c>
      <c r="HSM316" s="415">
        <v>18</v>
      </c>
      <c r="HSN316" s="418" t="s">
        <v>764</v>
      </c>
      <c r="HSO316" s="417" t="s">
        <v>760</v>
      </c>
      <c r="HSP316" s="414" t="s">
        <v>61</v>
      </c>
      <c r="HSQ316" s="415">
        <v>18</v>
      </c>
      <c r="HSR316" s="418" t="s">
        <v>764</v>
      </c>
      <c r="HSS316" s="417" t="s">
        <v>760</v>
      </c>
      <c r="HST316" s="414" t="s">
        <v>61</v>
      </c>
      <c r="HSU316" s="415">
        <v>18</v>
      </c>
      <c r="HSV316" s="418" t="s">
        <v>764</v>
      </c>
      <c r="HSW316" s="417" t="s">
        <v>760</v>
      </c>
      <c r="HSX316" s="414" t="s">
        <v>61</v>
      </c>
      <c r="HSY316" s="415">
        <v>18</v>
      </c>
      <c r="HSZ316" s="418" t="s">
        <v>764</v>
      </c>
      <c r="HTA316" s="417" t="s">
        <v>760</v>
      </c>
      <c r="HTB316" s="414" t="s">
        <v>61</v>
      </c>
      <c r="HTC316" s="415">
        <v>18</v>
      </c>
      <c r="HTD316" s="418" t="s">
        <v>764</v>
      </c>
      <c r="HTE316" s="417" t="s">
        <v>760</v>
      </c>
      <c r="HTF316" s="414" t="s">
        <v>61</v>
      </c>
      <c r="HTG316" s="415">
        <v>18</v>
      </c>
      <c r="HTH316" s="418" t="s">
        <v>764</v>
      </c>
      <c r="HTI316" s="417" t="s">
        <v>760</v>
      </c>
      <c r="HTJ316" s="414" t="s">
        <v>61</v>
      </c>
      <c r="HTK316" s="415">
        <v>18</v>
      </c>
      <c r="HTL316" s="418" t="s">
        <v>764</v>
      </c>
      <c r="HTM316" s="417" t="s">
        <v>760</v>
      </c>
      <c r="HTN316" s="414" t="s">
        <v>61</v>
      </c>
      <c r="HTO316" s="415">
        <v>18</v>
      </c>
      <c r="HTP316" s="418" t="s">
        <v>764</v>
      </c>
      <c r="HTQ316" s="417" t="s">
        <v>760</v>
      </c>
      <c r="HTR316" s="414" t="s">
        <v>61</v>
      </c>
      <c r="HTS316" s="415">
        <v>18</v>
      </c>
      <c r="HTT316" s="418" t="s">
        <v>764</v>
      </c>
      <c r="HTU316" s="417" t="s">
        <v>760</v>
      </c>
      <c r="HTV316" s="414" t="s">
        <v>61</v>
      </c>
      <c r="HTW316" s="415">
        <v>18</v>
      </c>
      <c r="HTX316" s="418" t="s">
        <v>764</v>
      </c>
      <c r="HTY316" s="417" t="s">
        <v>760</v>
      </c>
      <c r="HTZ316" s="414" t="s">
        <v>61</v>
      </c>
      <c r="HUA316" s="415">
        <v>18</v>
      </c>
      <c r="HUB316" s="418" t="s">
        <v>764</v>
      </c>
      <c r="HUC316" s="417" t="s">
        <v>760</v>
      </c>
      <c r="HUD316" s="414" t="s">
        <v>61</v>
      </c>
      <c r="HUE316" s="415">
        <v>18</v>
      </c>
      <c r="HUF316" s="418" t="s">
        <v>764</v>
      </c>
      <c r="HUG316" s="417" t="s">
        <v>760</v>
      </c>
      <c r="HUH316" s="414" t="s">
        <v>61</v>
      </c>
      <c r="HUI316" s="415">
        <v>18</v>
      </c>
      <c r="HUJ316" s="418" t="s">
        <v>764</v>
      </c>
      <c r="HUK316" s="417" t="s">
        <v>760</v>
      </c>
      <c r="HUL316" s="414" t="s">
        <v>61</v>
      </c>
      <c r="HUM316" s="415">
        <v>18</v>
      </c>
      <c r="HUN316" s="418" t="s">
        <v>764</v>
      </c>
      <c r="HUO316" s="417" t="s">
        <v>760</v>
      </c>
      <c r="HUP316" s="414" t="s">
        <v>61</v>
      </c>
      <c r="HUQ316" s="415">
        <v>18</v>
      </c>
      <c r="HUR316" s="418" t="s">
        <v>764</v>
      </c>
      <c r="HUS316" s="417" t="s">
        <v>760</v>
      </c>
      <c r="HUT316" s="414" t="s">
        <v>61</v>
      </c>
      <c r="HUU316" s="415">
        <v>18</v>
      </c>
      <c r="HUV316" s="418" t="s">
        <v>764</v>
      </c>
      <c r="HUW316" s="417" t="s">
        <v>760</v>
      </c>
      <c r="HUX316" s="414" t="s">
        <v>61</v>
      </c>
      <c r="HUY316" s="415">
        <v>18</v>
      </c>
      <c r="HUZ316" s="418" t="s">
        <v>764</v>
      </c>
      <c r="HVA316" s="417" t="s">
        <v>760</v>
      </c>
      <c r="HVB316" s="414" t="s">
        <v>61</v>
      </c>
      <c r="HVC316" s="415">
        <v>18</v>
      </c>
      <c r="HVD316" s="418" t="s">
        <v>764</v>
      </c>
      <c r="HVE316" s="417" t="s">
        <v>760</v>
      </c>
      <c r="HVF316" s="414" t="s">
        <v>61</v>
      </c>
      <c r="HVG316" s="415">
        <v>18</v>
      </c>
      <c r="HVH316" s="418" t="s">
        <v>764</v>
      </c>
      <c r="HVI316" s="417" t="s">
        <v>760</v>
      </c>
      <c r="HVJ316" s="414" t="s">
        <v>61</v>
      </c>
      <c r="HVK316" s="415">
        <v>18</v>
      </c>
      <c r="HVL316" s="418" t="s">
        <v>764</v>
      </c>
      <c r="HVM316" s="417" t="s">
        <v>760</v>
      </c>
      <c r="HVN316" s="414" t="s">
        <v>61</v>
      </c>
      <c r="HVO316" s="415">
        <v>18</v>
      </c>
      <c r="HVP316" s="418" t="s">
        <v>764</v>
      </c>
      <c r="HVQ316" s="417" t="s">
        <v>760</v>
      </c>
      <c r="HVR316" s="414" t="s">
        <v>61</v>
      </c>
      <c r="HVS316" s="415">
        <v>18</v>
      </c>
      <c r="HVT316" s="418" t="s">
        <v>764</v>
      </c>
      <c r="HVU316" s="417" t="s">
        <v>760</v>
      </c>
      <c r="HVV316" s="414" t="s">
        <v>61</v>
      </c>
      <c r="HVW316" s="415">
        <v>18</v>
      </c>
      <c r="HVX316" s="418" t="s">
        <v>764</v>
      </c>
      <c r="HVY316" s="417" t="s">
        <v>760</v>
      </c>
      <c r="HVZ316" s="414" t="s">
        <v>61</v>
      </c>
      <c r="HWA316" s="415">
        <v>18</v>
      </c>
      <c r="HWB316" s="418" t="s">
        <v>764</v>
      </c>
      <c r="HWC316" s="417" t="s">
        <v>760</v>
      </c>
      <c r="HWD316" s="414" t="s">
        <v>61</v>
      </c>
      <c r="HWE316" s="415">
        <v>18</v>
      </c>
      <c r="HWF316" s="418" t="s">
        <v>764</v>
      </c>
      <c r="HWG316" s="417" t="s">
        <v>760</v>
      </c>
      <c r="HWH316" s="414" t="s">
        <v>61</v>
      </c>
      <c r="HWI316" s="415">
        <v>18</v>
      </c>
      <c r="HWJ316" s="418" t="s">
        <v>764</v>
      </c>
      <c r="HWK316" s="417" t="s">
        <v>760</v>
      </c>
      <c r="HWL316" s="414" t="s">
        <v>61</v>
      </c>
      <c r="HWM316" s="415">
        <v>18</v>
      </c>
      <c r="HWN316" s="418" t="s">
        <v>764</v>
      </c>
      <c r="HWO316" s="417" t="s">
        <v>760</v>
      </c>
      <c r="HWP316" s="414" t="s">
        <v>61</v>
      </c>
      <c r="HWQ316" s="415">
        <v>18</v>
      </c>
      <c r="HWR316" s="418" t="s">
        <v>764</v>
      </c>
      <c r="HWS316" s="417" t="s">
        <v>760</v>
      </c>
      <c r="HWT316" s="414" t="s">
        <v>61</v>
      </c>
      <c r="HWU316" s="415">
        <v>18</v>
      </c>
      <c r="HWV316" s="418" t="s">
        <v>764</v>
      </c>
      <c r="HWW316" s="417" t="s">
        <v>760</v>
      </c>
      <c r="HWX316" s="414" t="s">
        <v>61</v>
      </c>
      <c r="HWY316" s="415">
        <v>18</v>
      </c>
      <c r="HWZ316" s="418" t="s">
        <v>764</v>
      </c>
      <c r="HXA316" s="417" t="s">
        <v>760</v>
      </c>
      <c r="HXB316" s="414" t="s">
        <v>61</v>
      </c>
      <c r="HXC316" s="415">
        <v>18</v>
      </c>
      <c r="HXD316" s="418" t="s">
        <v>764</v>
      </c>
      <c r="HXE316" s="417" t="s">
        <v>760</v>
      </c>
      <c r="HXF316" s="414" t="s">
        <v>61</v>
      </c>
      <c r="HXG316" s="415">
        <v>18</v>
      </c>
      <c r="HXH316" s="418" t="s">
        <v>764</v>
      </c>
      <c r="HXI316" s="417" t="s">
        <v>760</v>
      </c>
      <c r="HXJ316" s="414" t="s">
        <v>61</v>
      </c>
      <c r="HXK316" s="415">
        <v>18</v>
      </c>
      <c r="HXL316" s="418" t="s">
        <v>764</v>
      </c>
      <c r="HXM316" s="417" t="s">
        <v>760</v>
      </c>
      <c r="HXN316" s="414" t="s">
        <v>61</v>
      </c>
      <c r="HXO316" s="415">
        <v>18</v>
      </c>
      <c r="HXP316" s="418" t="s">
        <v>764</v>
      </c>
      <c r="HXQ316" s="417" t="s">
        <v>760</v>
      </c>
      <c r="HXR316" s="414" t="s">
        <v>61</v>
      </c>
      <c r="HXS316" s="415">
        <v>18</v>
      </c>
      <c r="HXT316" s="418" t="s">
        <v>764</v>
      </c>
      <c r="HXU316" s="417" t="s">
        <v>760</v>
      </c>
      <c r="HXV316" s="414" t="s">
        <v>61</v>
      </c>
      <c r="HXW316" s="415">
        <v>18</v>
      </c>
      <c r="HXX316" s="418" t="s">
        <v>764</v>
      </c>
      <c r="HXY316" s="417" t="s">
        <v>760</v>
      </c>
      <c r="HXZ316" s="414" t="s">
        <v>61</v>
      </c>
      <c r="HYA316" s="415">
        <v>18</v>
      </c>
      <c r="HYB316" s="418" t="s">
        <v>764</v>
      </c>
      <c r="HYC316" s="417" t="s">
        <v>760</v>
      </c>
      <c r="HYD316" s="414" t="s">
        <v>61</v>
      </c>
      <c r="HYE316" s="415">
        <v>18</v>
      </c>
      <c r="HYF316" s="418" t="s">
        <v>764</v>
      </c>
      <c r="HYG316" s="417" t="s">
        <v>760</v>
      </c>
      <c r="HYH316" s="414" t="s">
        <v>61</v>
      </c>
      <c r="HYI316" s="415">
        <v>18</v>
      </c>
      <c r="HYJ316" s="418" t="s">
        <v>764</v>
      </c>
      <c r="HYK316" s="417" t="s">
        <v>760</v>
      </c>
      <c r="HYL316" s="414" t="s">
        <v>61</v>
      </c>
      <c r="HYM316" s="415">
        <v>18</v>
      </c>
      <c r="HYN316" s="418" t="s">
        <v>764</v>
      </c>
      <c r="HYO316" s="417" t="s">
        <v>760</v>
      </c>
      <c r="HYP316" s="414" t="s">
        <v>61</v>
      </c>
      <c r="HYQ316" s="415">
        <v>18</v>
      </c>
      <c r="HYR316" s="418" t="s">
        <v>764</v>
      </c>
      <c r="HYS316" s="417" t="s">
        <v>760</v>
      </c>
      <c r="HYT316" s="414" t="s">
        <v>61</v>
      </c>
      <c r="HYU316" s="415">
        <v>18</v>
      </c>
      <c r="HYV316" s="418" t="s">
        <v>764</v>
      </c>
      <c r="HYW316" s="417" t="s">
        <v>760</v>
      </c>
      <c r="HYX316" s="414" t="s">
        <v>61</v>
      </c>
      <c r="HYY316" s="415">
        <v>18</v>
      </c>
      <c r="HYZ316" s="418" t="s">
        <v>764</v>
      </c>
      <c r="HZA316" s="417" t="s">
        <v>760</v>
      </c>
      <c r="HZB316" s="414" t="s">
        <v>61</v>
      </c>
      <c r="HZC316" s="415">
        <v>18</v>
      </c>
      <c r="HZD316" s="418" t="s">
        <v>764</v>
      </c>
      <c r="HZE316" s="417" t="s">
        <v>760</v>
      </c>
      <c r="HZF316" s="414" t="s">
        <v>61</v>
      </c>
      <c r="HZG316" s="415">
        <v>18</v>
      </c>
      <c r="HZH316" s="418" t="s">
        <v>764</v>
      </c>
      <c r="HZI316" s="417" t="s">
        <v>760</v>
      </c>
      <c r="HZJ316" s="414" t="s">
        <v>61</v>
      </c>
      <c r="HZK316" s="415">
        <v>18</v>
      </c>
      <c r="HZL316" s="418" t="s">
        <v>764</v>
      </c>
      <c r="HZM316" s="417" t="s">
        <v>760</v>
      </c>
      <c r="HZN316" s="414" t="s">
        <v>61</v>
      </c>
      <c r="HZO316" s="415">
        <v>18</v>
      </c>
      <c r="HZP316" s="418" t="s">
        <v>764</v>
      </c>
      <c r="HZQ316" s="417" t="s">
        <v>760</v>
      </c>
      <c r="HZR316" s="414" t="s">
        <v>61</v>
      </c>
      <c r="HZS316" s="415">
        <v>18</v>
      </c>
      <c r="HZT316" s="418" t="s">
        <v>764</v>
      </c>
      <c r="HZU316" s="417" t="s">
        <v>760</v>
      </c>
      <c r="HZV316" s="414" t="s">
        <v>61</v>
      </c>
      <c r="HZW316" s="415">
        <v>18</v>
      </c>
      <c r="HZX316" s="418" t="s">
        <v>764</v>
      </c>
      <c r="HZY316" s="417" t="s">
        <v>760</v>
      </c>
      <c r="HZZ316" s="414" t="s">
        <v>61</v>
      </c>
      <c r="IAA316" s="415">
        <v>18</v>
      </c>
      <c r="IAB316" s="418" t="s">
        <v>764</v>
      </c>
      <c r="IAC316" s="417" t="s">
        <v>760</v>
      </c>
      <c r="IAD316" s="414" t="s">
        <v>61</v>
      </c>
      <c r="IAE316" s="415">
        <v>18</v>
      </c>
      <c r="IAF316" s="418" t="s">
        <v>764</v>
      </c>
      <c r="IAG316" s="417" t="s">
        <v>760</v>
      </c>
      <c r="IAH316" s="414" t="s">
        <v>61</v>
      </c>
      <c r="IAI316" s="415">
        <v>18</v>
      </c>
      <c r="IAJ316" s="418" t="s">
        <v>764</v>
      </c>
      <c r="IAK316" s="417" t="s">
        <v>760</v>
      </c>
      <c r="IAL316" s="414" t="s">
        <v>61</v>
      </c>
      <c r="IAM316" s="415">
        <v>18</v>
      </c>
      <c r="IAN316" s="418" t="s">
        <v>764</v>
      </c>
      <c r="IAO316" s="417" t="s">
        <v>760</v>
      </c>
      <c r="IAP316" s="414" t="s">
        <v>61</v>
      </c>
      <c r="IAQ316" s="415">
        <v>18</v>
      </c>
      <c r="IAR316" s="418" t="s">
        <v>764</v>
      </c>
      <c r="IAS316" s="417" t="s">
        <v>760</v>
      </c>
      <c r="IAT316" s="414" t="s">
        <v>61</v>
      </c>
      <c r="IAU316" s="415">
        <v>18</v>
      </c>
      <c r="IAV316" s="418" t="s">
        <v>764</v>
      </c>
      <c r="IAW316" s="417" t="s">
        <v>760</v>
      </c>
      <c r="IAX316" s="414" t="s">
        <v>61</v>
      </c>
      <c r="IAY316" s="415">
        <v>18</v>
      </c>
      <c r="IAZ316" s="418" t="s">
        <v>764</v>
      </c>
      <c r="IBA316" s="417" t="s">
        <v>760</v>
      </c>
      <c r="IBB316" s="414" t="s">
        <v>61</v>
      </c>
      <c r="IBC316" s="415">
        <v>18</v>
      </c>
      <c r="IBD316" s="418" t="s">
        <v>764</v>
      </c>
      <c r="IBE316" s="417" t="s">
        <v>760</v>
      </c>
      <c r="IBF316" s="414" t="s">
        <v>61</v>
      </c>
      <c r="IBG316" s="415">
        <v>18</v>
      </c>
      <c r="IBH316" s="418" t="s">
        <v>764</v>
      </c>
      <c r="IBI316" s="417" t="s">
        <v>760</v>
      </c>
      <c r="IBJ316" s="414" t="s">
        <v>61</v>
      </c>
      <c r="IBK316" s="415">
        <v>18</v>
      </c>
      <c r="IBL316" s="418" t="s">
        <v>764</v>
      </c>
      <c r="IBM316" s="417" t="s">
        <v>760</v>
      </c>
      <c r="IBN316" s="414" t="s">
        <v>61</v>
      </c>
      <c r="IBO316" s="415">
        <v>18</v>
      </c>
      <c r="IBP316" s="418" t="s">
        <v>764</v>
      </c>
      <c r="IBQ316" s="417" t="s">
        <v>760</v>
      </c>
      <c r="IBR316" s="414" t="s">
        <v>61</v>
      </c>
      <c r="IBS316" s="415">
        <v>18</v>
      </c>
      <c r="IBT316" s="418" t="s">
        <v>764</v>
      </c>
      <c r="IBU316" s="417" t="s">
        <v>760</v>
      </c>
      <c r="IBV316" s="414" t="s">
        <v>61</v>
      </c>
      <c r="IBW316" s="415">
        <v>18</v>
      </c>
      <c r="IBX316" s="418" t="s">
        <v>764</v>
      </c>
      <c r="IBY316" s="417" t="s">
        <v>760</v>
      </c>
      <c r="IBZ316" s="414" t="s">
        <v>61</v>
      </c>
      <c r="ICA316" s="415">
        <v>18</v>
      </c>
      <c r="ICB316" s="418" t="s">
        <v>764</v>
      </c>
      <c r="ICC316" s="417" t="s">
        <v>760</v>
      </c>
      <c r="ICD316" s="414" t="s">
        <v>61</v>
      </c>
      <c r="ICE316" s="415">
        <v>18</v>
      </c>
      <c r="ICF316" s="418" t="s">
        <v>764</v>
      </c>
      <c r="ICG316" s="417" t="s">
        <v>760</v>
      </c>
      <c r="ICH316" s="414" t="s">
        <v>61</v>
      </c>
      <c r="ICI316" s="415">
        <v>18</v>
      </c>
      <c r="ICJ316" s="418" t="s">
        <v>764</v>
      </c>
      <c r="ICK316" s="417" t="s">
        <v>760</v>
      </c>
      <c r="ICL316" s="414" t="s">
        <v>61</v>
      </c>
      <c r="ICM316" s="415">
        <v>18</v>
      </c>
      <c r="ICN316" s="418" t="s">
        <v>764</v>
      </c>
      <c r="ICO316" s="417" t="s">
        <v>760</v>
      </c>
      <c r="ICP316" s="414" t="s">
        <v>61</v>
      </c>
      <c r="ICQ316" s="415">
        <v>18</v>
      </c>
      <c r="ICR316" s="418" t="s">
        <v>764</v>
      </c>
      <c r="ICS316" s="417" t="s">
        <v>760</v>
      </c>
      <c r="ICT316" s="414" t="s">
        <v>61</v>
      </c>
      <c r="ICU316" s="415">
        <v>18</v>
      </c>
      <c r="ICV316" s="418" t="s">
        <v>764</v>
      </c>
      <c r="ICW316" s="417" t="s">
        <v>760</v>
      </c>
      <c r="ICX316" s="414" t="s">
        <v>61</v>
      </c>
      <c r="ICY316" s="415">
        <v>18</v>
      </c>
      <c r="ICZ316" s="418" t="s">
        <v>764</v>
      </c>
      <c r="IDA316" s="417" t="s">
        <v>760</v>
      </c>
      <c r="IDB316" s="414" t="s">
        <v>61</v>
      </c>
      <c r="IDC316" s="415">
        <v>18</v>
      </c>
      <c r="IDD316" s="418" t="s">
        <v>764</v>
      </c>
      <c r="IDE316" s="417" t="s">
        <v>760</v>
      </c>
      <c r="IDF316" s="414" t="s">
        <v>61</v>
      </c>
      <c r="IDG316" s="415">
        <v>18</v>
      </c>
      <c r="IDH316" s="418" t="s">
        <v>764</v>
      </c>
      <c r="IDI316" s="417" t="s">
        <v>760</v>
      </c>
      <c r="IDJ316" s="414" t="s">
        <v>61</v>
      </c>
      <c r="IDK316" s="415">
        <v>18</v>
      </c>
      <c r="IDL316" s="418" t="s">
        <v>764</v>
      </c>
      <c r="IDM316" s="417" t="s">
        <v>760</v>
      </c>
      <c r="IDN316" s="414" t="s">
        <v>61</v>
      </c>
      <c r="IDO316" s="415">
        <v>18</v>
      </c>
      <c r="IDP316" s="418" t="s">
        <v>764</v>
      </c>
      <c r="IDQ316" s="417" t="s">
        <v>760</v>
      </c>
      <c r="IDR316" s="414" t="s">
        <v>61</v>
      </c>
      <c r="IDS316" s="415">
        <v>18</v>
      </c>
      <c r="IDT316" s="418" t="s">
        <v>764</v>
      </c>
      <c r="IDU316" s="417" t="s">
        <v>760</v>
      </c>
      <c r="IDV316" s="414" t="s">
        <v>61</v>
      </c>
      <c r="IDW316" s="415">
        <v>18</v>
      </c>
      <c r="IDX316" s="418" t="s">
        <v>764</v>
      </c>
      <c r="IDY316" s="417" t="s">
        <v>760</v>
      </c>
      <c r="IDZ316" s="414" t="s">
        <v>61</v>
      </c>
      <c r="IEA316" s="415">
        <v>18</v>
      </c>
      <c r="IEB316" s="418" t="s">
        <v>764</v>
      </c>
      <c r="IEC316" s="417" t="s">
        <v>760</v>
      </c>
      <c r="IED316" s="414" t="s">
        <v>61</v>
      </c>
      <c r="IEE316" s="415">
        <v>18</v>
      </c>
      <c r="IEF316" s="418" t="s">
        <v>764</v>
      </c>
      <c r="IEG316" s="417" t="s">
        <v>760</v>
      </c>
      <c r="IEH316" s="414" t="s">
        <v>61</v>
      </c>
      <c r="IEI316" s="415">
        <v>18</v>
      </c>
      <c r="IEJ316" s="418" t="s">
        <v>764</v>
      </c>
      <c r="IEK316" s="417" t="s">
        <v>760</v>
      </c>
      <c r="IEL316" s="414" t="s">
        <v>61</v>
      </c>
      <c r="IEM316" s="415">
        <v>18</v>
      </c>
      <c r="IEN316" s="418" t="s">
        <v>764</v>
      </c>
      <c r="IEO316" s="417" t="s">
        <v>760</v>
      </c>
      <c r="IEP316" s="414" t="s">
        <v>61</v>
      </c>
      <c r="IEQ316" s="415">
        <v>18</v>
      </c>
      <c r="IER316" s="418" t="s">
        <v>764</v>
      </c>
      <c r="IES316" s="417" t="s">
        <v>760</v>
      </c>
      <c r="IET316" s="414" t="s">
        <v>61</v>
      </c>
      <c r="IEU316" s="415">
        <v>18</v>
      </c>
      <c r="IEV316" s="418" t="s">
        <v>764</v>
      </c>
      <c r="IEW316" s="417" t="s">
        <v>760</v>
      </c>
      <c r="IEX316" s="414" t="s">
        <v>61</v>
      </c>
      <c r="IEY316" s="415">
        <v>18</v>
      </c>
      <c r="IEZ316" s="418" t="s">
        <v>764</v>
      </c>
      <c r="IFA316" s="417" t="s">
        <v>760</v>
      </c>
      <c r="IFB316" s="414" t="s">
        <v>61</v>
      </c>
      <c r="IFC316" s="415">
        <v>18</v>
      </c>
      <c r="IFD316" s="418" t="s">
        <v>764</v>
      </c>
      <c r="IFE316" s="417" t="s">
        <v>760</v>
      </c>
      <c r="IFF316" s="414" t="s">
        <v>61</v>
      </c>
      <c r="IFG316" s="415">
        <v>18</v>
      </c>
      <c r="IFH316" s="418" t="s">
        <v>764</v>
      </c>
      <c r="IFI316" s="417" t="s">
        <v>760</v>
      </c>
      <c r="IFJ316" s="414" t="s">
        <v>61</v>
      </c>
      <c r="IFK316" s="415">
        <v>18</v>
      </c>
      <c r="IFL316" s="418" t="s">
        <v>764</v>
      </c>
      <c r="IFM316" s="417" t="s">
        <v>760</v>
      </c>
      <c r="IFN316" s="414" t="s">
        <v>61</v>
      </c>
      <c r="IFO316" s="415">
        <v>18</v>
      </c>
      <c r="IFP316" s="418" t="s">
        <v>764</v>
      </c>
      <c r="IFQ316" s="417" t="s">
        <v>760</v>
      </c>
      <c r="IFR316" s="414" t="s">
        <v>61</v>
      </c>
      <c r="IFS316" s="415">
        <v>18</v>
      </c>
      <c r="IFT316" s="418" t="s">
        <v>764</v>
      </c>
      <c r="IFU316" s="417" t="s">
        <v>760</v>
      </c>
      <c r="IFV316" s="414" t="s">
        <v>61</v>
      </c>
      <c r="IFW316" s="415">
        <v>18</v>
      </c>
      <c r="IFX316" s="418" t="s">
        <v>764</v>
      </c>
      <c r="IFY316" s="417" t="s">
        <v>760</v>
      </c>
      <c r="IFZ316" s="414" t="s">
        <v>61</v>
      </c>
      <c r="IGA316" s="415">
        <v>18</v>
      </c>
      <c r="IGB316" s="418" t="s">
        <v>764</v>
      </c>
      <c r="IGC316" s="417" t="s">
        <v>760</v>
      </c>
      <c r="IGD316" s="414" t="s">
        <v>61</v>
      </c>
      <c r="IGE316" s="415">
        <v>18</v>
      </c>
      <c r="IGF316" s="418" t="s">
        <v>764</v>
      </c>
      <c r="IGG316" s="417" t="s">
        <v>760</v>
      </c>
      <c r="IGH316" s="414" t="s">
        <v>61</v>
      </c>
      <c r="IGI316" s="415">
        <v>18</v>
      </c>
      <c r="IGJ316" s="418" t="s">
        <v>764</v>
      </c>
      <c r="IGK316" s="417" t="s">
        <v>760</v>
      </c>
      <c r="IGL316" s="414" t="s">
        <v>61</v>
      </c>
      <c r="IGM316" s="415">
        <v>18</v>
      </c>
      <c r="IGN316" s="418" t="s">
        <v>764</v>
      </c>
      <c r="IGO316" s="417" t="s">
        <v>760</v>
      </c>
      <c r="IGP316" s="414" t="s">
        <v>61</v>
      </c>
      <c r="IGQ316" s="415">
        <v>18</v>
      </c>
      <c r="IGR316" s="418" t="s">
        <v>764</v>
      </c>
      <c r="IGS316" s="417" t="s">
        <v>760</v>
      </c>
      <c r="IGT316" s="414" t="s">
        <v>61</v>
      </c>
      <c r="IGU316" s="415">
        <v>18</v>
      </c>
      <c r="IGV316" s="418" t="s">
        <v>764</v>
      </c>
      <c r="IGW316" s="417" t="s">
        <v>760</v>
      </c>
      <c r="IGX316" s="414" t="s">
        <v>61</v>
      </c>
      <c r="IGY316" s="415">
        <v>18</v>
      </c>
      <c r="IGZ316" s="418" t="s">
        <v>764</v>
      </c>
      <c r="IHA316" s="417" t="s">
        <v>760</v>
      </c>
      <c r="IHB316" s="414" t="s">
        <v>61</v>
      </c>
      <c r="IHC316" s="415">
        <v>18</v>
      </c>
      <c r="IHD316" s="418" t="s">
        <v>764</v>
      </c>
      <c r="IHE316" s="417" t="s">
        <v>760</v>
      </c>
      <c r="IHF316" s="414" t="s">
        <v>61</v>
      </c>
      <c r="IHG316" s="415">
        <v>18</v>
      </c>
      <c r="IHH316" s="418" t="s">
        <v>764</v>
      </c>
      <c r="IHI316" s="417" t="s">
        <v>760</v>
      </c>
      <c r="IHJ316" s="414" t="s">
        <v>61</v>
      </c>
      <c r="IHK316" s="415">
        <v>18</v>
      </c>
      <c r="IHL316" s="418" t="s">
        <v>764</v>
      </c>
      <c r="IHM316" s="417" t="s">
        <v>760</v>
      </c>
      <c r="IHN316" s="414" t="s">
        <v>61</v>
      </c>
      <c r="IHO316" s="415">
        <v>18</v>
      </c>
      <c r="IHP316" s="418" t="s">
        <v>764</v>
      </c>
      <c r="IHQ316" s="417" t="s">
        <v>760</v>
      </c>
      <c r="IHR316" s="414" t="s">
        <v>61</v>
      </c>
      <c r="IHS316" s="415">
        <v>18</v>
      </c>
      <c r="IHT316" s="418" t="s">
        <v>764</v>
      </c>
      <c r="IHU316" s="417" t="s">
        <v>760</v>
      </c>
      <c r="IHV316" s="414" t="s">
        <v>61</v>
      </c>
      <c r="IHW316" s="415">
        <v>18</v>
      </c>
      <c r="IHX316" s="418" t="s">
        <v>764</v>
      </c>
      <c r="IHY316" s="417" t="s">
        <v>760</v>
      </c>
      <c r="IHZ316" s="414" t="s">
        <v>61</v>
      </c>
      <c r="IIA316" s="415">
        <v>18</v>
      </c>
      <c r="IIB316" s="418" t="s">
        <v>764</v>
      </c>
      <c r="IIC316" s="417" t="s">
        <v>760</v>
      </c>
      <c r="IID316" s="414" t="s">
        <v>61</v>
      </c>
      <c r="IIE316" s="415">
        <v>18</v>
      </c>
      <c r="IIF316" s="418" t="s">
        <v>764</v>
      </c>
      <c r="IIG316" s="417" t="s">
        <v>760</v>
      </c>
      <c r="IIH316" s="414" t="s">
        <v>61</v>
      </c>
      <c r="III316" s="415">
        <v>18</v>
      </c>
      <c r="IIJ316" s="418" t="s">
        <v>764</v>
      </c>
      <c r="IIK316" s="417" t="s">
        <v>760</v>
      </c>
      <c r="IIL316" s="414" t="s">
        <v>61</v>
      </c>
      <c r="IIM316" s="415">
        <v>18</v>
      </c>
      <c r="IIN316" s="418" t="s">
        <v>764</v>
      </c>
      <c r="IIO316" s="417" t="s">
        <v>760</v>
      </c>
      <c r="IIP316" s="414" t="s">
        <v>61</v>
      </c>
      <c r="IIQ316" s="415">
        <v>18</v>
      </c>
      <c r="IIR316" s="418" t="s">
        <v>764</v>
      </c>
      <c r="IIS316" s="417" t="s">
        <v>760</v>
      </c>
      <c r="IIT316" s="414" t="s">
        <v>61</v>
      </c>
      <c r="IIU316" s="415">
        <v>18</v>
      </c>
      <c r="IIV316" s="418" t="s">
        <v>764</v>
      </c>
      <c r="IIW316" s="417" t="s">
        <v>760</v>
      </c>
      <c r="IIX316" s="414" t="s">
        <v>61</v>
      </c>
      <c r="IIY316" s="415">
        <v>18</v>
      </c>
      <c r="IIZ316" s="418" t="s">
        <v>764</v>
      </c>
      <c r="IJA316" s="417" t="s">
        <v>760</v>
      </c>
      <c r="IJB316" s="414" t="s">
        <v>61</v>
      </c>
      <c r="IJC316" s="415">
        <v>18</v>
      </c>
      <c r="IJD316" s="418" t="s">
        <v>764</v>
      </c>
      <c r="IJE316" s="417" t="s">
        <v>760</v>
      </c>
      <c r="IJF316" s="414" t="s">
        <v>61</v>
      </c>
      <c r="IJG316" s="415">
        <v>18</v>
      </c>
      <c r="IJH316" s="418" t="s">
        <v>764</v>
      </c>
      <c r="IJI316" s="417" t="s">
        <v>760</v>
      </c>
      <c r="IJJ316" s="414" t="s">
        <v>61</v>
      </c>
      <c r="IJK316" s="415">
        <v>18</v>
      </c>
      <c r="IJL316" s="418" t="s">
        <v>764</v>
      </c>
      <c r="IJM316" s="417" t="s">
        <v>760</v>
      </c>
      <c r="IJN316" s="414" t="s">
        <v>61</v>
      </c>
      <c r="IJO316" s="415">
        <v>18</v>
      </c>
      <c r="IJP316" s="418" t="s">
        <v>764</v>
      </c>
      <c r="IJQ316" s="417" t="s">
        <v>760</v>
      </c>
      <c r="IJR316" s="414" t="s">
        <v>61</v>
      </c>
      <c r="IJS316" s="415">
        <v>18</v>
      </c>
      <c r="IJT316" s="418" t="s">
        <v>764</v>
      </c>
      <c r="IJU316" s="417" t="s">
        <v>760</v>
      </c>
      <c r="IJV316" s="414" t="s">
        <v>61</v>
      </c>
      <c r="IJW316" s="415">
        <v>18</v>
      </c>
      <c r="IJX316" s="418" t="s">
        <v>764</v>
      </c>
      <c r="IJY316" s="417" t="s">
        <v>760</v>
      </c>
      <c r="IJZ316" s="414" t="s">
        <v>61</v>
      </c>
      <c r="IKA316" s="415">
        <v>18</v>
      </c>
      <c r="IKB316" s="418" t="s">
        <v>764</v>
      </c>
      <c r="IKC316" s="417" t="s">
        <v>760</v>
      </c>
      <c r="IKD316" s="414" t="s">
        <v>61</v>
      </c>
      <c r="IKE316" s="415">
        <v>18</v>
      </c>
      <c r="IKF316" s="418" t="s">
        <v>764</v>
      </c>
      <c r="IKG316" s="417" t="s">
        <v>760</v>
      </c>
      <c r="IKH316" s="414" t="s">
        <v>61</v>
      </c>
      <c r="IKI316" s="415">
        <v>18</v>
      </c>
      <c r="IKJ316" s="418" t="s">
        <v>764</v>
      </c>
      <c r="IKK316" s="417" t="s">
        <v>760</v>
      </c>
      <c r="IKL316" s="414" t="s">
        <v>61</v>
      </c>
      <c r="IKM316" s="415">
        <v>18</v>
      </c>
      <c r="IKN316" s="418" t="s">
        <v>764</v>
      </c>
      <c r="IKO316" s="417" t="s">
        <v>760</v>
      </c>
      <c r="IKP316" s="414" t="s">
        <v>61</v>
      </c>
      <c r="IKQ316" s="415">
        <v>18</v>
      </c>
      <c r="IKR316" s="418" t="s">
        <v>764</v>
      </c>
      <c r="IKS316" s="417" t="s">
        <v>760</v>
      </c>
      <c r="IKT316" s="414" t="s">
        <v>61</v>
      </c>
      <c r="IKU316" s="415">
        <v>18</v>
      </c>
      <c r="IKV316" s="418" t="s">
        <v>764</v>
      </c>
      <c r="IKW316" s="417" t="s">
        <v>760</v>
      </c>
      <c r="IKX316" s="414" t="s">
        <v>61</v>
      </c>
      <c r="IKY316" s="415">
        <v>18</v>
      </c>
      <c r="IKZ316" s="418" t="s">
        <v>764</v>
      </c>
      <c r="ILA316" s="417" t="s">
        <v>760</v>
      </c>
      <c r="ILB316" s="414" t="s">
        <v>61</v>
      </c>
      <c r="ILC316" s="415">
        <v>18</v>
      </c>
      <c r="ILD316" s="418" t="s">
        <v>764</v>
      </c>
      <c r="ILE316" s="417" t="s">
        <v>760</v>
      </c>
      <c r="ILF316" s="414" t="s">
        <v>61</v>
      </c>
      <c r="ILG316" s="415">
        <v>18</v>
      </c>
      <c r="ILH316" s="418" t="s">
        <v>764</v>
      </c>
      <c r="ILI316" s="417" t="s">
        <v>760</v>
      </c>
      <c r="ILJ316" s="414" t="s">
        <v>61</v>
      </c>
      <c r="ILK316" s="415">
        <v>18</v>
      </c>
      <c r="ILL316" s="418" t="s">
        <v>764</v>
      </c>
      <c r="ILM316" s="417" t="s">
        <v>760</v>
      </c>
      <c r="ILN316" s="414" t="s">
        <v>61</v>
      </c>
      <c r="ILO316" s="415">
        <v>18</v>
      </c>
      <c r="ILP316" s="418" t="s">
        <v>764</v>
      </c>
      <c r="ILQ316" s="417" t="s">
        <v>760</v>
      </c>
      <c r="ILR316" s="414" t="s">
        <v>61</v>
      </c>
      <c r="ILS316" s="415">
        <v>18</v>
      </c>
      <c r="ILT316" s="418" t="s">
        <v>764</v>
      </c>
      <c r="ILU316" s="417" t="s">
        <v>760</v>
      </c>
      <c r="ILV316" s="414" t="s">
        <v>61</v>
      </c>
      <c r="ILW316" s="415">
        <v>18</v>
      </c>
      <c r="ILX316" s="418" t="s">
        <v>764</v>
      </c>
      <c r="ILY316" s="417" t="s">
        <v>760</v>
      </c>
      <c r="ILZ316" s="414" t="s">
        <v>61</v>
      </c>
      <c r="IMA316" s="415">
        <v>18</v>
      </c>
      <c r="IMB316" s="418" t="s">
        <v>764</v>
      </c>
      <c r="IMC316" s="417" t="s">
        <v>760</v>
      </c>
      <c r="IMD316" s="414" t="s">
        <v>61</v>
      </c>
      <c r="IME316" s="415">
        <v>18</v>
      </c>
      <c r="IMF316" s="418" t="s">
        <v>764</v>
      </c>
      <c r="IMG316" s="417" t="s">
        <v>760</v>
      </c>
      <c r="IMH316" s="414" t="s">
        <v>61</v>
      </c>
      <c r="IMI316" s="415">
        <v>18</v>
      </c>
      <c r="IMJ316" s="418" t="s">
        <v>764</v>
      </c>
      <c r="IMK316" s="417" t="s">
        <v>760</v>
      </c>
      <c r="IML316" s="414" t="s">
        <v>61</v>
      </c>
      <c r="IMM316" s="415">
        <v>18</v>
      </c>
      <c r="IMN316" s="418" t="s">
        <v>764</v>
      </c>
      <c r="IMO316" s="417" t="s">
        <v>760</v>
      </c>
      <c r="IMP316" s="414" t="s">
        <v>61</v>
      </c>
      <c r="IMQ316" s="415">
        <v>18</v>
      </c>
      <c r="IMR316" s="418" t="s">
        <v>764</v>
      </c>
      <c r="IMS316" s="417" t="s">
        <v>760</v>
      </c>
      <c r="IMT316" s="414" t="s">
        <v>61</v>
      </c>
      <c r="IMU316" s="415">
        <v>18</v>
      </c>
      <c r="IMV316" s="418" t="s">
        <v>764</v>
      </c>
      <c r="IMW316" s="417" t="s">
        <v>760</v>
      </c>
      <c r="IMX316" s="414" t="s">
        <v>61</v>
      </c>
      <c r="IMY316" s="415">
        <v>18</v>
      </c>
      <c r="IMZ316" s="418" t="s">
        <v>764</v>
      </c>
      <c r="INA316" s="417" t="s">
        <v>760</v>
      </c>
      <c r="INB316" s="414" t="s">
        <v>61</v>
      </c>
      <c r="INC316" s="415">
        <v>18</v>
      </c>
      <c r="IND316" s="418" t="s">
        <v>764</v>
      </c>
      <c r="INE316" s="417" t="s">
        <v>760</v>
      </c>
      <c r="INF316" s="414" t="s">
        <v>61</v>
      </c>
      <c r="ING316" s="415">
        <v>18</v>
      </c>
      <c r="INH316" s="418" t="s">
        <v>764</v>
      </c>
      <c r="INI316" s="417" t="s">
        <v>760</v>
      </c>
      <c r="INJ316" s="414" t="s">
        <v>61</v>
      </c>
      <c r="INK316" s="415">
        <v>18</v>
      </c>
      <c r="INL316" s="418" t="s">
        <v>764</v>
      </c>
      <c r="INM316" s="417" t="s">
        <v>760</v>
      </c>
      <c r="INN316" s="414" t="s">
        <v>61</v>
      </c>
      <c r="INO316" s="415">
        <v>18</v>
      </c>
      <c r="INP316" s="418" t="s">
        <v>764</v>
      </c>
      <c r="INQ316" s="417" t="s">
        <v>760</v>
      </c>
      <c r="INR316" s="414" t="s">
        <v>61</v>
      </c>
      <c r="INS316" s="415">
        <v>18</v>
      </c>
      <c r="INT316" s="418" t="s">
        <v>764</v>
      </c>
      <c r="INU316" s="417" t="s">
        <v>760</v>
      </c>
      <c r="INV316" s="414" t="s">
        <v>61</v>
      </c>
      <c r="INW316" s="415">
        <v>18</v>
      </c>
      <c r="INX316" s="418" t="s">
        <v>764</v>
      </c>
      <c r="INY316" s="417" t="s">
        <v>760</v>
      </c>
      <c r="INZ316" s="414" t="s">
        <v>61</v>
      </c>
      <c r="IOA316" s="415">
        <v>18</v>
      </c>
      <c r="IOB316" s="418" t="s">
        <v>764</v>
      </c>
      <c r="IOC316" s="417" t="s">
        <v>760</v>
      </c>
      <c r="IOD316" s="414" t="s">
        <v>61</v>
      </c>
      <c r="IOE316" s="415">
        <v>18</v>
      </c>
      <c r="IOF316" s="418" t="s">
        <v>764</v>
      </c>
      <c r="IOG316" s="417" t="s">
        <v>760</v>
      </c>
      <c r="IOH316" s="414" t="s">
        <v>61</v>
      </c>
      <c r="IOI316" s="415">
        <v>18</v>
      </c>
      <c r="IOJ316" s="418" t="s">
        <v>764</v>
      </c>
      <c r="IOK316" s="417" t="s">
        <v>760</v>
      </c>
      <c r="IOL316" s="414" t="s">
        <v>61</v>
      </c>
      <c r="IOM316" s="415">
        <v>18</v>
      </c>
      <c r="ION316" s="418" t="s">
        <v>764</v>
      </c>
      <c r="IOO316" s="417" t="s">
        <v>760</v>
      </c>
      <c r="IOP316" s="414" t="s">
        <v>61</v>
      </c>
      <c r="IOQ316" s="415">
        <v>18</v>
      </c>
      <c r="IOR316" s="418" t="s">
        <v>764</v>
      </c>
      <c r="IOS316" s="417" t="s">
        <v>760</v>
      </c>
      <c r="IOT316" s="414" t="s">
        <v>61</v>
      </c>
      <c r="IOU316" s="415">
        <v>18</v>
      </c>
      <c r="IOV316" s="418" t="s">
        <v>764</v>
      </c>
      <c r="IOW316" s="417" t="s">
        <v>760</v>
      </c>
      <c r="IOX316" s="414" t="s">
        <v>61</v>
      </c>
      <c r="IOY316" s="415">
        <v>18</v>
      </c>
      <c r="IOZ316" s="418" t="s">
        <v>764</v>
      </c>
      <c r="IPA316" s="417" t="s">
        <v>760</v>
      </c>
      <c r="IPB316" s="414" t="s">
        <v>61</v>
      </c>
      <c r="IPC316" s="415">
        <v>18</v>
      </c>
      <c r="IPD316" s="418" t="s">
        <v>764</v>
      </c>
      <c r="IPE316" s="417" t="s">
        <v>760</v>
      </c>
      <c r="IPF316" s="414" t="s">
        <v>61</v>
      </c>
      <c r="IPG316" s="415">
        <v>18</v>
      </c>
      <c r="IPH316" s="418" t="s">
        <v>764</v>
      </c>
      <c r="IPI316" s="417" t="s">
        <v>760</v>
      </c>
      <c r="IPJ316" s="414" t="s">
        <v>61</v>
      </c>
      <c r="IPK316" s="415">
        <v>18</v>
      </c>
      <c r="IPL316" s="418" t="s">
        <v>764</v>
      </c>
      <c r="IPM316" s="417" t="s">
        <v>760</v>
      </c>
      <c r="IPN316" s="414" t="s">
        <v>61</v>
      </c>
      <c r="IPO316" s="415">
        <v>18</v>
      </c>
      <c r="IPP316" s="418" t="s">
        <v>764</v>
      </c>
      <c r="IPQ316" s="417" t="s">
        <v>760</v>
      </c>
      <c r="IPR316" s="414" t="s">
        <v>61</v>
      </c>
      <c r="IPS316" s="415">
        <v>18</v>
      </c>
      <c r="IPT316" s="418" t="s">
        <v>764</v>
      </c>
      <c r="IPU316" s="417" t="s">
        <v>760</v>
      </c>
      <c r="IPV316" s="414" t="s">
        <v>61</v>
      </c>
      <c r="IPW316" s="415">
        <v>18</v>
      </c>
      <c r="IPX316" s="418" t="s">
        <v>764</v>
      </c>
      <c r="IPY316" s="417" t="s">
        <v>760</v>
      </c>
      <c r="IPZ316" s="414" t="s">
        <v>61</v>
      </c>
      <c r="IQA316" s="415">
        <v>18</v>
      </c>
      <c r="IQB316" s="418" t="s">
        <v>764</v>
      </c>
      <c r="IQC316" s="417" t="s">
        <v>760</v>
      </c>
      <c r="IQD316" s="414" t="s">
        <v>61</v>
      </c>
      <c r="IQE316" s="415">
        <v>18</v>
      </c>
      <c r="IQF316" s="418" t="s">
        <v>764</v>
      </c>
      <c r="IQG316" s="417" t="s">
        <v>760</v>
      </c>
      <c r="IQH316" s="414" t="s">
        <v>61</v>
      </c>
      <c r="IQI316" s="415">
        <v>18</v>
      </c>
      <c r="IQJ316" s="418" t="s">
        <v>764</v>
      </c>
      <c r="IQK316" s="417" t="s">
        <v>760</v>
      </c>
      <c r="IQL316" s="414" t="s">
        <v>61</v>
      </c>
      <c r="IQM316" s="415">
        <v>18</v>
      </c>
      <c r="IQN316" s="418" t="s">
        <v>764</v>
      </c>
      <c r="IQO316" s="417" t="s">
        <v>760</v>
      </c>
      <c r="IQP316" s="414" t="s">
        <v>61</v>
      </c>
      <c r="IQQ316" s="415">
        <v>18</v>
      </c>
      <c r="IQR316" s="418" t="s">
        <v>764</v>
      </c>
      <c r="IQS316" s="417" t="s">
        <v>760</v>
      </c>
      <c r="IQT316" s="414" t="s">
        <v>61</v>
      </c>
      <c r="IQU316" s="415">
        <v>18</v>
      </c>
      <c r="IQV316" s="418" t="s">
        <v>764</v>
      </c>
      <c r="IQW316" s="417" t="s">
        <v>760</v>
      </c>
      <c r="IQX316" s="414" t="s">
        <v>61</v>
      </c>
      <c r="IQY316" s="415">
        <v>18</v>
      </c>
      <c r="IQZ316" s="418" t="s">
        <v>764</v>
      </c>
      <c r="IRA316" s="417" t="s">
        <v>760</v>
      </c>
      <c r="IRB316" s="414" t="s">
        <v>61</v>
      </c>
      <c r="IRC316" s="415">
        <v>18</v>
      </c>
      <c r="IRD316" s="418" t="s">
        <v>764</v>
      </c>
      <c r="IRE316" s="417" t="s">
        <v>760</v>
      </c>
      <c r="IRF316" s="414" t="s">
        <v>61</v>
      </c>
      <c r="IRG316" s="415">
        <v>18</v>
      </c>
      <c r="IRH316" s="418" t="s">
        <v>764</v>
      </c>
      <c r="IRI316" s="417" t="s">
        <v>760</v>
      </c>
      <c r="IRJ316" s="414" t="s">
        <v>61</v>
      </c>
      <c r="IRK316" s="415">
        <v>18</v>
      </c>
      <c r="IRL316" s="418" t="s">
        <v>764</v>
      </c>
      <c r="IRM316" s="417" t="s">
        <v>760</v>
      </c>
      <c r="IRN316" s="414" t="s">
        <v>61</v>
      </c>
      <c r="IRO316" s="415">
        <v>18</v>
      </c>
      <c r="IRP316" s="418" t="s">
        <v>764</v>
      </c>
      <c r="IRQ316" s="417" t="s">
        <v>760</v>
      </c>
      <c r="IRR316" s="414" t="s">
        <v>61</v>
      </c>
      <c r="IRS316" s="415">
        <v>18</v>
      </c>
      <c r="IRT316" s="418" t="s">
        <v>764</v>
      </c>
      <c r="IRU316" s="417" t="s">
        <v>760</v>
      </c>
      <c r="IRV316" s="414" t="s">
        <v>61</v>
      </c>
      <c r="IRW316" s="415">
        <v>18</v>
      </c>
      <c r="IRX316" s="418" t="s">
        <v>764</v>
      </c>
      <c r="IRY316" s="417" t="s">
        <v>760</v>
      </c>
      <c r="IRZ316" s="414" t="s">
        <v>61</v>
      </c>
      <c r="ISA316" s="415">
        <v>18</v>
      </c>
      <c r="ISB316" s="418" t="s">
        <v>764</v>
      </c>
      <c r="ISC316" s="417" t="s">
        <v>760</v>
      </c>
      <c r="ISD316" s="414" t="s">
        <v>61</v>
      </c>
      <c r="ISE316" s="415">
        <v>18</v>
      </c>
      <c r="ISF316" s="418" t="s">
        <v>764</v>
      </c>
      <c r="ISG316" s="417" t="s">
        <v>760</v>
      </c>
      <c r="ISH316" s="414" t="s">
        <v>61</v>
      </c>
      <c r="ISI316" s="415">
        <v>18</v>
      </c>
      <c r="ISJ316" s="418" t="s">
        <v>764</v>
      </c>
      <c r="ISK316" s="417" t="s">
        <v>760</v>
      </c>
      <c r="ISL316" s="414" t="s">
        <v>61</v>
      </c>
      <c r="ISM316" s="415">
        <v>18</v>
      </c>
      <c r="ISN316" s="418" t="s">
        <v>764</v>
      </c>
      <c r="ISO316" s="417" t="s">
        <v>760</v>
      </c>
      <c r="ISP316" s="414" t="s">
        <v>61</v>
      </c>
      <c r="ISQ316" s="415">
        <v>18</v>
      </c>
      <c r="ISR316" s="418" t="s">
        <v>764</v>
      </c>
      <c r="ISS316" s="417" t="s">
        <v>760</v>
      </c>
      <c r="IST316" s="414" t="s">
        <v>61</v>
      </c>
      <c r="ISU316" s="415">
        <v>18</v>
      </c>
      <c r="ISV316" s="418" t="s">
        <v>764</v>
      </c>
      <c r="ISW316" s="417" t="s">
        <v>760</v>
      </c>
      <c r="ISX316" s="414" t="s">
        <v>61</v>
      </c>
      <c r="ISY316" s="415">
        <v>18</v>
      </c>
      <c r="ISZ316" s="418" t="s">
        <v>764</v>
      </c>
      <c r="ITA316" s="417" t="s">
        <v>760</v>
      </c>
      <c r="ITB316" s="414" t="s">
        <v>61</v>
      </c>
      <c r="ITC316" s="415">
        <v>18</v>
      </c>
      <c r="ITD316" s="418" t="s">
        <v>764</v>
      </c>
      <c r="ITE316" s="417" t="s">
        <v>760</v>
      </c>
      <c r="ITF316" s="414" t="s">
        <v>61</v>
      </c>
      <c r="ITG316" s="415">
        <v>18</v>
      </c>
      <c r="ITH316" s="418" t="s">
        <v>764</v>
      </c>
      <c r="ITI316" s="417" t="s">
        <v>760</v>
      </c>
      <c r="ITJ316" s="414" t="s">
        <v>61</v>
      </c>
      <c r="ITK316" s="415">
        <v>18</v>
      </c>
      <c r="ITL316" s="418" t="s">
        <v>764</v>
      </c>
      <c r="ITM316" s="417" t="s">
        <v>760</v>
      </c>
      <c r="ITN316" s="414" t="s">
        <v>61</v>
      </c>
      <c r="ITO316" s="415">
        <v>18</v>
      </c>
      <c r="ITP316" s="418" t="s">
        <v>764</v>
      </c>
      <c r="ITQ316" s="417" t="s">
        <v>760</v>
      </c>
      <c r="ITR316" s="414" t="s">
        <v>61</v>
      </c>
      <c r="ITS316" s="415">
        <v>18</v>
      </c>
      <c r="ITT316" s="418" t="s">
        <v>764</v>
      </c>
      <c r="ITU316" s="417" t="s">
        <v>760</v>
      </c>
      <c r="ITV316" s="414" t="s">
        <v>61</v>
      </c>
      <c r="ITW316" s="415">
        <v>18</v>
      </c>
      <c r="ITX316" s="418" t="s">
        <v>764</v>
      </c>
      <c r="ITY316" s="417" t="s">
        <v>760</v>
      </c>
      <c r="ITZ316" s="414" t="s">
        <v>61</v>
      </c>
      <c r="IUA316" s="415">
        <v>18</v>
      </c>
      <c r="IUB316" s="418" t="s">
        <v>764</v>
      </c>
      <c r="IUC316" s="417" t="s">
        <v>760</v>
      </c>
      <c r="IUD316" s="414" t="s">
        <v>61</v>
      </c>
      <c r="IUE316" s="415">
        <v>18</v>
      </c>
      <c r="IUF316" s="418" t="s">
        <v>764</v>
      </c>
      <c r="IUG316" s="417" t="s">
        <v>760</v>
      </c>
      <c r="IUH316" s="414" t="s">
        <v>61</v>
      </c>
      <c r="IUI316" s="415">
        <v>18</v>
      </c>
      <c r="IUJ316" s="418" t="s">
        <v>764</v>
      </c>
      <c r="IUK316" s="417" t="s">
        <v>760</v>
      </c>
      <c r="IUL316" s="414" t="s">
        <v>61</v>
      </c>
      <c r="IUM316" s="415">
        <v>18</v>
      </c>
      <c r="IUN316" s="418" t="s">
        <v>764</v>
      </c>
      <c r="IUO316" s="417" t="s">
        <v>760</v>
      </c>
      <c r="IUP316" s="414" t="s">
        <v>61</v>
      </c>
      <c r="IUQ316" s="415">
        <v>18</v>
      </c>
      <c r="IUR316" s="418" t="s">
        <v>764</v>
      </c>
      <c r="IUS316" s="417" t="s">
        <v>760</v>
      </c>
      <c r="IUT316" s="414" t="s">
        <v>61</v>
      </c>
      <c r="IUU316" s="415">
        <v>18</v>
      </c>
      <c r="IUV316" s="418" t="s">
        <v>764</v>
      </c>
      <c r="IUW316" s="417" t="s">
        <v>760</v>
      </c>
      <c r="IUX316" s="414" t="s">
        <v>61</v>
      </c>
      <c r="IUY316" s="415">
        <v>18</v>
      </c>
      <c r="IUZ316" s="418" t="s">
        <v>764</v>
      </c>
      <c r="IVA316" s="417" t="s">
        <v>760</v>
      </c>
      <c r="IVB316" s="414" t="s">
        <v>61</v>
      </c>
      <c r="IVC316" s="415">
        <v>18</v>
      </c>
      <c r="IVD316" s="418" t="s">
        <v>764</v>
      </c>
      <c r="IVE316" s="417" t="s">
        <v>760</v>
      </c>
      <c r="IVF316" s="414" t="s">
        <v>61</v>
      </c>
      <c r="IVG316" s="415">
        <v>18</v>
      </c>
      <c r="IVH316" s="418" t="s">
        <v>764</v>
      </c>
      <c r="IVI316" s="417" t="s">
        <v>760</v>
      </c>
      <c r="IVJ316" s="414" t="s">
        <v>61</v>
      </c>
      <c r="IVK316" s="415">
        <v>18</v>
      </c>
      <c r="IVL316" s="418" t="s">
        <v>764</v>
      </c>
      <c r="IVM316" s="417" t="s">
        <v>760</v>
      </c>
      <c r="IVN316" s="414" t="s">
        <v>61</v>
      </c>
      <c r="IVO316" s="415">
        <v>18</v>
      </c>
      <c r="IVP316" s="418" t="s">
        <v>764</v>
      </c>
      <c r="IVQ316" s="417" t="s">
        <v>760</v>
      </c>
      <c r="IVR316" s="414" t="s">
        <v>61</v>
      </c>
      <c r="IVS316" s="415">
        <v>18</v>
      </c>
      <c r="IVT316" s="418" t="s">
        <v>764</v>
      </c>
      <c r="IVU316" s="417" t="s">
        <v>760</v>
      </c>
      <c r="IVV316" s="414" t="s">
        <v>61</v>
      </c>
      <c r="IVW316" s="415">
        <v>18</v>
      </c>
      <c r="IVX316" s="418" t="s">
        <v>764</v>
      </c>
      <c r="IVY316" s="417" t="s">
        <v>760</v>
      </c>
      <c r="IVZ316" s="414" t="s">
        <v>61</v>
      </c>
      <c r="IWA316" s="415">
        <v>18</v>
      </c>
      <c r="IWB316" s="418" t="s">
        <v>764</v>
      </c>
      <c r="IWC316" s="417" t="s">
        <v>760</v>
      </c>
      <c r="IWD316" s="414" t="s">
        <v>61</v>
      </c>
      <c r="IWE316" s="415">
        <v>18</v>
      </c>
      <c r="IWF316" s="418" t="s">
        <v>764</v>
      </c>
      <c r="IWG316" s="417" t="s">
        <v>760</v>
      </c>
      <c r="IWH316" s="414" t="s">
        <v>61</v>
      </c>
      <c r="IWI316" s="415">
        <v>18</v>
      </c>
      <c r="IWJ316" s="418" t="s">
        <v>764</v>
      </c>
      <c r="IWK316" s="417" t="s">
        <v>760</v>
      </c>
      <c r="IWL316" s="414" t="s">
        <v>61</v>
      </c>
      <c r="IWM316" s="415">
        <v>18</v>
      </c>
      <c r="IWN316" s="418" t="s">
        <v>764</v>
      </c>
      <c r="IWO316" s="417" t="s">
        <v>760</v>
      </c>
      <c r="IWP316" s="414" t="s">
        <v>61</v>
      </c>
      <c r="IWQ316" s="415">
        <v>18</v>
      </c>
      <c r="IWR316" s="418" t="s">
        <v>764</v>
      </c>
      <c r="IWS316" s="417" t="s">
        <v>760</v>
      </c>
      <c r="IWT316" s="414" t="s">
        <v>61</v>
      </c>
      <c r="IWU316" s="415">
        <v>18</v>
      </c>
      <c r="IWV316" s="418" t="s">
        <v>764</v>
      </c>
      <c r="IWW316" s="417" t="s">
        <v>760</v>
      </c>
      <c r="IWX316" s="414" t="s">
        <v>61</v>
      </c>
      <c r="IWY316" s="415">
        <v>18</v>
      </c>
      <c r="IWZ316" s="418" t="s">
        <v>764</v>
      </c>
      <c r="IXA316" s="417" t="s">
        <v>760</v>
      </c>
      <c r="IXB316" s="414" t="s">
        <v>61</v>
      </c>
      <c r="IXC316" s="415">
        <v>18</v>
      </c>
      <c r="IXD316" s="418" t="s">
        <v>764</v>
      </c>
      <c r="IXE316" s="417" t="s">
        <v>760</v>
      </c>
      <c r="IXF316" s="414" t="s">
        <v>61</v>
      </c>
      <c r="IXG316" s="415">
        <v>18</v>
      </c>
      <c r="IXH316" s="418" t="s">
        <v>764</v>
      </c>
      <c r="IXI316" s="417" t="s">
        <v>760</v>
      </c>
      <c r="IXJ316" s="414" t="s">
        <v>61</v>
      </c>
      <c r="IXK316" s="415">
        <v>18</v>
      </c>
      <c r="IXL316" s="418" t="s">
        <v>764</v>
      </c>
      <c r="IXM316" s="417" t="s">
        <v>760</v>
      </c>
      <c r="IXN316" s="414" t="s">
        <v>61</v>
      </c>
      <c r="IXO316" s="415">
        <v>18</v>
      </c>
      <c r="IXP316" s="418" t="s">
        <v>764</v>
      </c>
      <c r="IXQ316" s="417" t="s">
        <v>760</v>
      </c>
      <c r="IXR316" s="414" t="s">
        <v>61</v>
      </c>
      <c r="IXS316" s="415">
        <v>18</v>
      </c>
      <c r="IXT316" s="418" t="s">
        <v>764</v>
      </c>
      <c r="IXU316" s="417" t="s">
        <v>760</v>
      </c>
      <c r="IXV316" s="414" t="s">
        <v>61</v>
      </c>
      <c r="IXW316" s="415">
        <v>18</v>
      </c>
      <c r="IXX316" s="418" t="s">
        <v>764</v>
      </c>
      <c r="IXY316" s="417" t="s">
        <v>760</v>
      </c>
      <c r="IXZ316" s="414" t="s">
        <v>61</v>
      </c>
      <c r="IYA316" s="415">
        <v>18</v>
      </c>
      <c r="IYB316" s="418" t="s">
        <v>764</v>
      </c>
      <c r="IYC316" s="417" t="s">
        <v>760</v>
      </c>
      <c r="IYD316" s="414" t="s">
        <v>61</v>
      </c>
      <c r="IYE316" s="415">
        <v>18</v>
      </c>
      <c r="IYF316" s="418" t="s">
        <v>764</v>
      </c>
      <c r="IYG316" s="417" t="s">
        <v>760</v>
      </c>
      <c r="IYH316" s="414" t="s">
        <v>61</v>
      </c>
      <c r="IYI316" s="415">
        <v>18</v>
      </c>
      <c r="IYJ316" s="418" t="s">
        <v>764</v>
      </c>
      <c r="IYK316" s="417" t="s">
        <v>760</v>
      </c>
      <c r="IYL316" s="414" t="s">
        <v>61</v>
      </c>
      <c r="IYM316" s="415">
        <v>18</v>
      </c>
      <c r="IYN316" s="418" t="s">
        <v>764</v>
      </c>
      <c r="IYO316" s="417" t="s">
        <v>760</v>
      </c>
      <c r="IYP316" s="414" t="s">
        <v>61</v>
      </c>
      <c r="IYQ316" s="415">
        <v>18</v>
      </c>
      <c r="IYR316" s="418" t="s">
        <v>764</v>
      </c>
      <c r="IYS316" s="417" t="s">
        <v>760</v>
      </c>
      <c r="IYT316" s="414" t="s">
        <v>61</v>
      </c>
      <c r="IYU316" s="415">
        <v>18</v>
      </c>
      <c r="IYV316" s="418" t="s">
        <v>764</v>
      </c>
      <c r="IYW316" s="417" t="s">
        <v>760</v>
      </c>
      <c r="IYX316" s="414" t="s">
        <v>61</v>
      </c>
      <c r="IYY316" s="415">
        <v>18</v>
      </c>
      <c r="IYZ316" s="418" t="s">
        <v>764</v>
      </c>
      <c r="IZA316" s="417" t="s">
        <v>760</v>
      </c>
      <c r="IZB316" s="414" t="s">
        <v>61</v>
      </c>
      <c r="IZC316" s="415">
        <v>18</v>
      </c>
      <c r="IZD316" s="418" t="s">
        <v>764</v>
      </c>
      <c r="IZE316" s="417" t="s">
        <v>760</v>
      </c>
      <c r="IZF316" s="414" t="s">
        <v>61</v>
      </c>
      <c r="IZG316" s="415">
        <v>18</v>
      </c>
      <c r="IZH316" s="418" t="s">
        <v>764</v>
      </c>
      <c r="IZI316" s="417" t="s">
        <v>760</v>
      </c>
      <c r="IZJ316" s="414" t="s">
        <v>61</v>
      </c>
      <c r="IZK316" s="415">
        <v>18</v>
      </c>
      <c r="IZL316" s="418" t="s">
        <v>764</v>
      </c>
      <c r="IZM316" s="417" t="s">
        <v>760</v>
      </c>
      <c r="IZN316" s="414" t="s">
        <v>61</v>
      </c>
      <c r="IZO316" s="415">
        <v>18</v>
      </c>
      <c r="IZP316" s="418" t="s">
        <v>764</v>
      </c>
      <c r="IZQ316" s="417" t="s">
        <v>760</v>
      </c>
      <c r="IZR316" s="414" t="s">
        <v>61</v>
      </c>
      <c r="IZS316" s="415">
        <v>18</v>
      </c>
      <c r="IZT316" s="418" t="s">
        <v>764</v>
      </c>
      <c r="IZU316" s="417" t="s">
        <v>760</v>
      </c>
      <c r="IZV316" s="414" t="s">
        <v>61</v>
      </c>
      <c r="IZW316" s="415">
        <v>18</v>
      </c>
      <c r="IZX316" s="418" t="s">
        <v>764</v>
      </c>
      <c r="IZY316" s="417" t="s">
        <v>760</v>
      </c>
      <c r="IZZ316" s="414" t="s">
        <v>61</v>
      </c>
      <c r="JAA316" s="415">
        <v>18</v>
      </c>
      <c r="JAB316" s="418" t="s">
        <v>764</v>
      </c>
      <c r="JAC316" s="417" t="s">
        <v>760</v>
      </c>
      <c r="JAD316" s="414" t="s">
        <v>61</v>
      </c>
      <c r="JAE316" s="415">
        <v>18</v>
      </c>
      <c r="JAF316" s="418" t="s">
        <v>764</v>
      </c>
      <c r="JAG316" s="417" t="s">
        <v>760</v>
      </c>
      <c r="JAH316" s="414" t="s">
        <v>61</v>
      </c>
      <c r="JAI316" s="415">
        <v>18</v>
      </c>
      <c r="JAJ316" s="418" t="s">
        <v>764</v>
      </c>
      <c r="JAK316" s="417" t="s">
        <v>760</v>
      </c>
      <c r="JAL316" s="414" t="s">
        <v>61</v>
      </c>
      <c r="JAM316" s="415">
        <v>18</v>
      </c>
      <c r="JAN316" s="418" t="s">
        <v>764</v>
      </c>
      <c r="JAO316" s="417" t="s">
        <v>760</v>
      </c>
      <c r="JAP316" s="414" t="s">
        <v>61</v>
      </c>
      <c r="JAQ316" s="415">
        <v>18</v>
      </c>
      <c r="JAR316" s="418" t="s">
        <v>764</v>
      </c>
      <c r="JAS316" s="417" t="s">
        <v>760</v>
      </c>
      <c r="JAT316" s="414" t="s">
        <v>61</v>
      </c>
      <c r="JAU316" s="415">
        <v>18</v>
      </c>
      <c r="JAV316" s="418" t="s">
        <v>764</v>
      </c>
      <c r="JAW316" s="417" t="s">
        <v>760</v>
      </c>
      <c r="JAX316" s="414" t="s">
        <v>61</v>
      </c>
      <c r="JAY316" s="415">
        <v>18</v>
      </c>
      <c r="JAZ316" s="418" t="s">
        <v>764</v>
      </c>
      <c r="JBA316" s="417" t="s">
        <v>760</v>
      </c>
      <c r="JBB316" s="414" t="s">
        <v>61</v>
      </c>
      <c r="JBC316" s="415">
        <v>18</v>
      </c>
      <c r="JBD316" s="418" t="s">
        <v>764</v>
      </c>
      <c r="JBE316" s="417" t="s">
        <v>760</v>
      </c>
      <c r="JBF316" s="414" t="s">
        <v>61</v>
      </c>
      <c r="JBG316" s="415">
        <v>18</v>
      </c>
      <c r="JBH316" s="418" t="s">
        <v>764</v>
      </c>
      <c r="JBI316" s="417" t="s">
        <v>760</v>
      </c>
      <c r="JBJ316" s="414" t="s">
        <v>61</v>
      </c>
      <c r="JBK316" s="415">
        <v>18</v>
      </c>
      <c r="JBL316" s="418" t="s">
        <v>764</v>
      </c>
      <c r="JBM316" s="417" t="s">
        <v>760</v>
      </c>
      <c r="JBN316" s="414" t="s">
        <v>61</v>
      </c>
      <c r="JBO316" s="415">
        <v>18</v>
      </c>
      <c r="JBP316" s="418" t="s">
        <v>764</v>
      </c>
      <c r="JBQ316" s="417" t="s">
        <v>760</v>
      </c>
      <c r="JBR316" s="414" t="s">
        <v>61</v>
      </c>
      <c r="JBS316" s="415">
        <v>18</v>
      </c>
      <c r="JBT316" s="418" t="s">
        <v>764</v>
      </c>
      <c r="JBU316" s="417" t="s">
        <v>760</v>
      </c>
      <c r="JBV316" s="414" t="s">
        <v>61</v>
      </c>
      <c r="JBW316" s="415">
        <v>18</v>
      </c>
      <c r="JBX316" s="418" t="s">
        <v>764</v>
      </c>
      <c r="JBY316" s="417" t="s">
        <v>760</v>
      </c>
      <c r="JBZ316" s="414" t="s">
        <v>61</v>
      </c>
      <c r="JCA316" s="415">
        <v>18</v>
      </c>
      <c r="JCB316" s="418" t="s">
        <v>764</v>
      </c>
      <c r="JCC316" s="417" t="s">
        <v>760</v>
      </c>
      <c r="JCD316" s="414" t="s">
        <v>61</v>
      </c>
      <c r="JCE316" s="415">
        <v>18</v>
      </c>
      <c r="JCF316" s="418" t="s">
        <v>764</v>
      </c>
      <c r="JCG316" s="417" t="s">
        <v>760</v>
      </c>
      <c r="JCH316" s="414" t="s">
        <v>61</v>
      </c>
      <c r="JCI316" s="415">
        <v>18</v>
      </c>
      <c r="JCJ316" s="418" t="s">
        <v>764</v>
      </c>
      <c r="JCK316" s="417" t="s">
        <v>760</v>
      </c>
      <c r="JCL316" s="414" t="s">
        <v>61</v>
      </c>
      <c r="JCM316" s="415">
        <v>18</v>
      </c>
      <c r="JCN316" s="418" t="s">
        <v>764</v>
      </c>
      <c r="JCO316" s="417" t="s">
        <v>760</v>
      </c>
      <c r="JCP316" s="414" t="s">
        <v>61</v>
      </c>
      <c r="JCQ316" s="415">
        <v>18</v>
      </c>
      <c r="JCR316" s="418" t="s">
        <v>764</v>
      </c>
      <c r="JCS316" s="417" t="s">
        <v>760</v>
      </c>
      <c r="JCT316" s="414" t="s">
        <v>61</v>
      </c>
      <c r="JCU316" s="415">
        <v>18</v>
      </c>
      <c r="JCV316" s="418" t="s">
        <v>764</v>
      </c>
      <c r="JCW316" s="417" t="s">
        <v>760</v>
      </c>
      <c r="JCX316" s="414" t="s">
        <v>61</v>
      </c>
      <c r="JCY316" s="415">
        <v>18</v>
      </c>
      <c r="JCZ316" s="418" t="s">
        <v>764</v>
      </c>
      <c r="JDA316" s="417" t="s">
        <v>760</v>
      </c>
      <c r="JDB316" s="414" t="s">
        <v>61</v>
      </c>
      <c r="JDC316" s="415">
        <v>18</v>
      </c>
      <c r="JDD316" s="418" t="s">
        <v>764</v>
      </c>
      <c r="JDE316" s="417" t="s">
        <v>760</v>
      </c>
      <c r="JDF316" s="414" t="s">
        <v>61</v>
      </c>
      <c r="JDG316" s="415">
        <v>18</v>
      </c>
      <c r="JDH316" s="418" t="s">
        <v>764</v>
      </c>
      <c r="JDI316" s="417" t="s">
        <v>760</v>
      </c>
      <c r="JDJ316" s="414" t="s">
        <v>61</v>
      </c>
      <c r="JDK316" s="415">
        <v>18</v>
      </c>
      <c r="JDL316" s="418" t="s">
        <v>764</v>
      </c>
      <c r="JDM316" s="417" t="s">
        <v>760</v>
      </c>
      <c r="JDN316" s="414" t="s">
        <v>61</v>
      </c>
      <c r="JDO316" s="415">
        <v>18</v>
      </c>
      <c r="JDP316" s="418" t="s">
        <v>764</v>
      </c>
      <c r="JDQ316" s="417" t="s">
        <v>760</v>
      </c>
      <c r="JDR316" s="414" t="s">
        <v>61</v>
      </c>
      <c r="JDS316" s="415">
        <v>18</v>
      </c>
      <c r="JDT316" s="418" t="s">
        <v>764</v>
      </c>
      <c r="JDU316" s="417" t="s">
        <v>760</v>
      </c>
      <c r="JDV316" s="414" t="s">
        <v>61</v>
      </c>
      <c r="JDW316" s="415">
        <v>18</v>
      </c>
      <c r="JDX316" s="418" t="s">
        <v>764</v>
      </c>
      <c r="JDY316" s="417" t="s">
        <v>760</v>
      </c>
      <c r="JDZ316" s="414" t="s">
        <v>61</v>
      </c>
      <c r="JEA316" s="415">
        <v>18</v>
      </c>
      <c r="JEB316" s="418" t="s">
        <v>764</v>
      </c>
      <c r="JEC316" s="417" t="s">
        <v>760</v>
      </c>
      <c r="JED316" s="414" t="s">
        <v>61</v>
      </c>
      <c r="JEE316" s="415">
        <v>18</v>
      </c>
      <c r="JEF316" s="418" t="s">
        <v>764</v>
      </c>
      <c r="JEG316" s="417" t="s">
        <v>760</v>
      </c>
      <c r="JEH316" s="414" t="s">
        <v>61</v>
      </c>
      <c r="JEI316" s="415">
        <v>18</v>
      </c>
      <c r="JEJ316" s="418" t="s">
        <v>764</v>
      </c>
      <c r="JEK316" s="417" t="s">
        <v>760</v>
      </c>
      <c r="JEL316" s="414" t="s">
        <v>61</v>
      </c>
      <c r="JEM316" s="415">
        <v>18</v>
      </c>
      <c r="JEN316" s="418" t="s">
        <v>764</v>
      </c>
      <c r="JEO316" s="417" t="s">
        <v>760</v>
      </c>
      <c r="JEP316" s="414" t="s">
        <v>61</v>
      </c>
      <c r="JEQ316" s="415">
        <v>18</v>
      </c>
      <c r="JER316" s="418" t="s">
        <v>764</v>
      </c>
      <c r="JES316" s="417" t="s">
        <v>760</v>
      </c>
      <c r="JET316" s="414" t="s">
        <v>61</v>
      </c>
      <c r="JEU316" s="415">
        <v>18</v>
      </c>
      <c r="JEV316" s="418" t="s">
        <v>764</v>
      </c>
      <c r="JEW316" s="417" t="s">
        <v>760</v>
      </c>
      <c r="JEX316" s="414" t="s">
        <v>61</v>
      </c>
      <c r="JEY316" s="415">
        <v>18</v>
      </c>
      <c r="JEZ316" s="418" t="s">
        <v>764</v>
      </c>
      <c r="JFA316" s="417" t="s">
        <v>760</v>
      </c>
      <c r="JFB316" s="414" t="s">
        <v>61</v>
      </c>
      <c r="JFC316" s="415">
        <v>18</v>
      </c>
      <c r="JFD316" s="418" t="s">
        <v>764</v>
      </c>
      <c r="JFE316" s="417" t="s">
        <v>760</v>
      </c>
      <c r="JFF316" s="414" t="s">
        <v>61</v>
      </c>
      <c r="JFG316" s="415">
        <v>18</v>
      </c>
      <c r="JFH316" s="418" t="s">
        <v>764</v>
      </c>
      <c r="JFI316" s="417" t="s">
        <v>760</v>
      </c>
      <c r="JFJ316" s="414" t="s">
        <v>61</v>
      </c>
      <c r="JFK316" s="415">
        <v>18</v>
      </c>
      <c r="JFL316" s="418" t="s">
        <v>764</v>
      </c>
      <c r="JFM316" s="417" t="s">
        <v>760</v>
      </c>
      <c r="JFN316" s="414" t="s">
        <v>61</v>
      </c>
      <c r="JFO316" s="415">
        <v>18</v>
      </c>
      <c r="JFP316" s="418" t="s">
        <v>764</v>
      </c>
      <c r="JFQ316" s="417" t="s">
        <v>760</v>
      </c>
      <c r="JFR316" s="414" t="s">
        <v>61</v>
      </c>
      <c r="JFS316" s="415">
        <v>18</v>
      </c>
      <c r="JFT316" s="418" t="s">
        <v>764</v>
      </c>
      <c r="JFU316" s="417" t="s">
        <v>760</v>
      </c>
      <c r="JFV316" s="414" t="s">
        <v>61</v>
      </c>
      <c r="JFW316" s="415">
        <v>18</v>
      </c>
      <c r="JFX316" s="418" t="s">
        <v>764</v>
      </c>
      <c r="JFY316" s="417" t="s">
        <v>760</v>
      </c>
      <c r="JFZ316" s="414" t="s">
        <v>61</v>
      </c>
      <c r="JGA316" s="415">
        <v>18</v>
      </c>
      <c r="JGB316" s="418" t="s">
        <v>764</v>
      </c>
      <c r="JGC316" s="417" t="s">
        <v>760</v>
      </c>
      <c r="JGD316" s="414" t="s">
        <v>61</v>
      </c>
      <c r="JGE316" s="415">
        <v>18</v>
      </c>
      <c r="JGF316" s="418" t="s">
        <v>764</v>
      </c>
      <c r="JGG316" s="417" t="s">
        <v>760</v>
      </c>
      <c r="JGH316" s="414" t="s">
        <v>61</v>
      </c>
      <c r="JGI316" s="415">
        <v>18</v>
      </c>
      <c r="JGJ316" s="418" t="s">
        <v>764</v>
      </c>
      <c r="JGK316" s="417" t="s">
        <v>760</v>
      </c>
      <c r="JGL316" s="414" t="s">
        <v>61</v>
      </c>
      <c r="JGM316" s="415">
        <v>18</v>
      </c>
      <c r="JGN316" s="418" t="s">
        <v>764</v>
      </c>
      <c r="JGO316" s="417" t="s">
        <v>760</v>
      </c>
      <c r="JGP316" s="414" t="s">
        <v>61</v>
      </c>
      <c r="JGQ316" s="415">
        <v>18</v>
      </c>
      <c r="JGR316" s="418" t="s">
        <v>764</v>
      </c>
      <c r="JGS316" s="417" t="s">
        <v>760</v>
      </c>
      <c r="JGT316" s="414" t="s">
        <v>61</v>
      </c>
      <c r="JGU316" s="415">
        <v>18</v>
      </c>
      <c r="JGV316" s="418" t="s">
        <v>764</v>
      </c>
      <c r="JGW316" s="417" t="s">
        <v>760</v>
      </c>
      <c r="JGX316" s="414" t="s">
        <v>61</v>
      </c>
      <c r="JGY316" s="415">
        <v>18</v>
      </c>
      <c r="JGZ316" s="418" t="s">
        <v>764</v>
      </c>
      <c r="JHA316" s="417" t="s">
        <v>760</v>
      </c>
      <c r="JHB316" s="414" t="s">
        <v>61</v>
      </c>
      <c r="JHC316" s="415">
        <v>18</v>
      </c>
      <c r="JHD316" s="418" t="s">
        <v>764</v>
      </c>
      <c r="JHE316" s="417" t="s">
        <v>760</v>
      </c>
      <c r="JHF316" s="414" t="s">
        <v>61</v>
      </c>
      <c r="JHG316" s="415">
        <v>18</v>
      </c>
      <c r="JHH316" s="418" t="s">
        <v>764</v>
      </c>
      <c r="JHI316" s="417" t="s">
        <v>760</v>
      </c>
      <c r="JHJ316" s="414" t="s">
        <v>61</v>
      </c>
      <c r="JHK316" s="415">
        <v>18</v>
      </c>
      <c r="JHL316" s="418" t="s">
        <v>764</v>
      </c>
      <c r="JHM316" s="417" t="s">
        <v>760</v>
      </c>
      <c r="JHN316" s="414" t="s">
        <v>61</v>
      </c>
      <c r="JHO316" s="415">
        <v>18</v>
      </c>
      <c r="JHP316" s="418" t="s">
        <v>764</v>
      </c>
      <c r="JHQ316" s="417" t="s">
        <v>760</v>
      </c>
      <c r="JHR316" s="414" t="s">
        <v>61</v>
      </c>
      <c r="JHS316" s="415">
        <v>18</v>
      </c>
      <c r="JHT316" s="418" t="s">
        <v>764</v>
      </c>
      <c r="JHU316" s="417" t="s">
        <v>760</v>
      </c>
      <c r="JHV316" s="414" t="s">
        <v>61</v>
      </c>
      <c r="JHW316" s="415">
        <v>18</v>
      </c>
      <c r="JHX316" s="418" t="s">
        <v>764</v>
      </c>
      <c r="JHY316" s="417" t="s">
        <v>760</v>
      </c>
      <c r="JHZ316" s="414" t="s">
        <v>61</v>
      </c>
      <c r="JIA316" s="415">
        <v>18</v>
      </c>
      <c r="JIB316" s="418" t="s">
        <v>764</v>
      </c>
      <c r="JIC316" s="417" t="s">
        <v>760</v>
      </c>
      <c r="JID316" s="414" t="s">
        <v>61</v>
      </c>
      <c r="JIE316" s="415">
        <v>18</v>
      </c>
      <c r="JIF316" s="418" t="s">
        <v>764</v>
      </c>
      <c r="JIG316" s="417" t="s">
        <v>760</v>
      </c>
      <c r="JIH316" s="414" t="s">
        <v>61</v>
      </c>
      <c r="JII316" s="415">
        <v>18</v>
      </c>
      <c r="JIJ316" s="418" t="s">
        <v>764</v>
      </c>
      <c r="JIK316" s="417" t="s">
        <v>760</v>
      </c>
      <c r="JIL316" s="414" t="s">
        <v>61</v>
      </c>
      <c r="JIM316" s="415">
        <v>18</v>
      </c>
      <c r="JIN316" s="418" t="s">
        <v>764</v>
      </c>
      <c r="JIO316" s="417" t="s">
        <v>760</v>
      </c>
      <c r="JIP316" s="414" t="s">
        <v>61</v>
      </c>
      <c r="JIQ316" s="415">
        <v>18</v>
      </c>
      <c r="JIR316" s="418" t="s">
        <v>764</v>
      </c>
      <c r="JIS316" s="417" t="s">
        <v>760</v>
      </c>
      <c r="JIT316" s="414" t="s">
        <v>61</v>
      </c>
      <c r="JIU316" s="415">
        <v>18</v>
      </c>
      <c r="JIV316" s="418" t="s">
        <v>764</v>
      </c>
      <c r="JIW316" s="417" t="s">
        <v>760</v>
      </c>
      <c r="JIX316" s="414" t="s">
        <v>61</v>
      </c>
      <c r="JIY316" s="415">
        <v>18</v>
      </c>
      <c r="JIZ316" s="418" t="s">
        <v>764</v>
      </c>
      <c r="JJA316" s="417" t="s">
        <v>760</v>
      </c>
      <c r="JJB316" s="414" t="s">
        <v>61</v>
      </c>
      <c r="JJC316" s="415">
        <v>18</v>
      </c>
      <c r="JJD316" s="418" t="s">
        <v>764</v>
      </c>
      <c r="JJE316" s="417" t="s">
        <v>760</v>
      </c>
      <c r="JJF316" s="414" t="s">
        <v>61</v>
      </c>
      <c r="JJG316" s="415">
        <v>18</v>
      </c>
      <c r="JJH316" s="418" t="s">
        <v>764</v>
      </c>
      <c r="JJI316" s="417" t="s">
        <v>760</v>
      </c>
      <c r="JJJ316" s="414" t="s">
        <v>61</v>
      </c>
      <c r="JJK316" s="415">
        <v>18</v>
      </c>
      <c r="JJL316" s="418" t="s">
        <v>764</v>
      </c>
      <c r="JJM316" s="417" t="s">
        <v>760</v>
      </c>
      <c r="JJN316" s="414" t="s">
        <v>61</v>
      </c>
      <c r="JJO316" s="415">
        <v>18</v>
      </c>
      <c r="JJP316" s="418" t="s">
        <v>764</v>
      </c>
      <c r="JJQ316" s="417" t="s">
        <v>760</v>
      </c>
      <c r="JJR316" s="414" t="s">
        <v>61</v>
      </c>
      <c r="JJS316" s="415">
        <v>18</v>
      </c>
      <c r="JJT316" s="418" t="s">
        <v>764</v>
      </c>
      <c r="JJU316" s="417" t="s">
        <v>760</v>
      </c>
      <c r="JJV316" s="414" t="s">
        <v>61</v>
      </c>
      <c r="JJW316" s="415">
        <v>18</v>
      </c>
      <c r="JJX316" s="418" t="s">
        <v>764</v>
      </c>
      <c r="JJY316" s="417" t="s">
        <v>760</v>
      </c>
      <c r="JJZ316" s="414" t="s">
        <v>61</v>
      </c>
      <c r="JKA316" s="415">
        <v>18</v>
      </c>
      <c r="JKB316" s="418" t="s">
        <v>764</v>
      </c>
      <c r="JKC316" s="417" t="s">
        <v>760</v>
      </c>
      <c r="JKD316" s="414" t="s">
        <v>61</v>
      </c>
      <c r="JKE316" s="415">
        <v>18</v>
      </c>
      <c r="JKF316" s="418" t="s">
        <v>764</v>
      </c>
      <c r="JKG316" s="417" t="s">
        <v>760</v>
      </c>
      <c r="JKH316" s="414" t="s">
        <v>61</v>
      </c>
      <c r="JKI316" s="415">
        <v>18</v>
      </c>
      <c r="JKJ316" s="418" t="s">
        <v>764</v>
      </c>
      <c r="JKK316" s="417" t="s">
        <v>760</v>
      </c>
      <c r="JKL316" s="414" t="s">
        <v>61</v>
      </c>
      <c r="JKM316" s="415">
        <v>18</v>
      </c>
      <c r="JKN316" s="418" t="s">
        <v>764</v>
      </c>
      <c r="JKO316" s="417" t="s">
        <v>760</v>
      </c>
      <c r="JKP316" s="414" t="s">
        <v>61</v>
      </c>
      <c r="JKQ316" s="415">
        <v>18</v>
      </c>
      <c r="JKR316" s="418" t="s">
        <v>764</v>
      </c>
      <c r="JKS316" s="417" t="s">
        <v>760</v>
      </c>
      <c r="JKT316" s="414" t="s">
        <v>61</v>
      </c>
      <c r="JKU316" s="415">
        <v>18</v>
      </c>
      <c r="JKV316" s="418" t="s">
        <v>764</v>
      </c>
      <c r="JKW316" s="417" t="s">
        <v>760</v>
      </c>
      <c r="JKX316" s="414" t="s">
        <v>61</v>
      </c>
      <c r="JKY316" s="415">
        <v>18</v>
      </c>
      <c r="JKZ316" s="418" t="s">
        <v>764</v>
      </c>
      <c r="JLA316" s="417" t="s">
        <v>760</v>
      </c>
      <c r="JLB316" s="414" t="s">
        <v>61</v>
      </c>
      <c r="JLC316" s="415">
        <v>18</v>
      </c>
      <c r="JLD316" s="418" t="s">
        <v>764</v>
      </c>
      <c r="JLE316" s="417" t="s">
        <v>760</v>
      </c>
      <c r="JLF316" s="414" t="s">
        <v>61</v>
      </c>
      <c r="JLG316" s="415">
        <v>18</v>
      </c>
      <c r="JLH316" s="418" t="s">
        <v>764</v>
      </c>
      <c r="JLI316" s="417" t="s">
        <v>760</v>
      </c>
      <c r="JLJ316" s="414" t="s">
        <v>61</v>
      </c>
      <c r="JLK316" s="415">
        <v>18</v>
      </c>
      <c r="JLL316" s="418" t="s">
        <v>764</v>
      </c>
      <c r="JLM316" s="417" t="s">
        <v>760</v>
      </c>
      <c r="JLN316" s="414" t="s">
        <v>61</v>
      </c>
      <c r="JLO316" s="415">
        <v>18</v>
      </c>
      <c r="JLP316" s="418" t="s">
        <v>764</v>
      </c>
      <c r="JLQ316" s="417" t="s">
        <v>760</v>
      </c>
      <c r="JLR316" s="414" t="s">
        <v>61</v>
      </c>
      <c r="JLS316" s="415">
        <v>18</v>
      </c>
      <c r="JLT316" s="418" t="s">
        <v>764</v>
      </c>
      <c r="JLU316" s="417" t="s">
        <v>760</v>
      </c>
      <c r="JLV316" s="414" t="s">
        <v>61</v>
      </c>
      <c r="JLW316" s="415">
        <v>18</v>
      </c>
      <c r="JLX316" s="418" t="s">
        <v>764</v>
      </c>
      <c r="JLY316" s="417" t="s">
        <v>760</v>
      </c>
      <c r="JLZ316" s="414" t="s">
        <v>61</v>
      </c>
      <c r="JMA316" s="415">
        <v>18</v>
      </c>
      <c r="JMB316" s="418" t="s">
        <v>764</v>
      </c>
      <c r="JMC316" s="417" t="s">
        <v>760</v>
      </c>
      <c r="JMD316" s="414" t="s">
        <v>61</v>
      </c>
      <c r="JME316" s="415">
        <v>18</v>
      </c>
      <c r="JMF316" s="418" t="s">
        <v>764</v>
      </c>
      <c r="JMG316" s="417" t="s">
        <v>760</v>
      </c>
      <c r="JMH316" s="414" t="s">
        <v>61</v>
      </c>
      <c r="JMI316" s="415">
        <v>18</v>
      </c>
      <c r="JMJ316" s="418" t="s">
        <v>764</v>
      </c>
      <c r="JMK316" s="417" t="s">
        <v>760</v>
      </c>
      <c r="JML316" s="414" t="s">
        <v>61</v>
      </c>
      <c r="JMM316" s="415">
        <v>18</v>
      </c>
      <c r="JMN316" s="418" t="s">
        <v>764</v>
      </c>
      <c r="JMO316" s="417" t="s">
        <v>760</v>
      </c>
      <c r="JMP316" s="414" t="s">
        <v>61</v>
      </c>
      <c r="JMQ316" s="415">
        <v>18</v>
      </c>
      <c r="JMR316" s="418" t="s">
        <v>764</v>
      </c>
      <c r="JMS316" s="417" t="s">
        <v>760</v>
      </c>
      <c r="JMT316" s="414" t="s">
        <v>61</v>
      </c>
      <c r="JMU316" s="415">
        <v>18</v>
      </c>
      <c r="JMV316" s="418" t="s">
        <v>764</v>
      </c>
      <c r="JMW316" s="417" t="s">
        <v>760</v>
      </c>
      <c r="JMX316" s="414" t="s">
        <v>61</v>
      </c>
      <c r="JMY316" s="415">
        <v>18</v>
      </c>
      <c r="JMZ316" s="418" t="s">
        <v>764</v>
      </c>
      <c r="JNA316" s="417" t="s">
        <v>760</v>
      </c>
      <c r="JNB316" s="414" t="s">
        <v>61</v>
      </c>
      <c r="JNC316" s="415">
        <v>18</v>
      </c>
      <c r="JND316" s="418" t="s">
        <v>764</v>
      </c>
      <c r="JNE316" s="417" t="s">
        <v>760</v>
      </c>
      <c r="JNF316" s="414" t="s">
        <v>61</v>
      </c>
      <c r="JNG316" s="415">
        <v>18</v>
      </c>
      <c r="JNH316" s="418" t="s">
        <v>764</v>
      </c>
      <c r="JNI316" s="417" t="s">
        <v>760</v>
      </c>
      <c r="JNJ316" s="414" t="s">
        <v>61</v>
      </c>
      <c r="JNK316" s="415">
        <v>18</v>
      </c>
      <c r="JNL316" s="418" t="s">
        <v>764</v>
      </c>
      <c r="JNM316" s="417" t="s">
        <v>760</v>
      </c>
      <c r="JNN316" s="414" t="s">
        <v>61</v>
      </c>
      <c r="JNO316" s="415">
        <v>18</v>
      </c>
      <c r="JNP316" s="418" t="s">
        <v>764</v>
      </c>
      <c r="JNQ316" s="417" t="s">
        <v>760</v>
      </c>
      <c r="JNR316" s="414" t="s">
        <v>61</v>
      </c>
      <c r="JNS316" s="415">
        <v>18</v>
      </c>
      <c r="JNT316" s="418" t="s">
        <v>764</v>
      </c>
      <c r="JNU316" s="417" t="s">
        <v>760</v>
      </c>
      <c r="JNV316" s="414" t="s">
        <v>61</v>
      </c>
      <c r="JNW316" s="415">
        <v>18</v>
      </c>
      <c r="JNX316" s="418" t="s">
        <v>764</v>
      </c>
      <c r="JNY316" s="417" t="s">
        <v>760</v>
      </c>
      <c r="JNZ316" s="414" t="s">
        <v>61</v>
      </c>
      <c r="JOA316" s="415">
        <v>18</v>
      </c>
      <c r="JOB316" s="418" t="s">
        <v>764</v>
      </c>
      <c r="JOC316" s="417" t="s">
        <v>760</v>
      </c>
      <c r="JOD316" s="414" t="s">
        <v>61</v>
      </c>
      <c r="JOE316" s="415">
        <v>18</v>
      </c>
      <c r="JOF316" s="418" t="s">
        <v>764</v>
      </c>
      <c r="JOG316" s="417" t="s">
        <v>760</v>
      </c>
      <c r="JOH316" s="414" t="s">
        <v>61</v>
      </c>
      <c r="JOI316" s="415">
        <v>18</v>
      </c>
      <c r="JOJ316" s="418" t="s">
        <v>764</v>
      </c>
      <c r="JOK316" s="417" t="s">
        <v>760</v>
      </c>
      <c r="JOL316" s="414" t="s">
        <v>61</v>
      </c>
      <c r="JOM316" s="415">
        <v>18</v>
      </c>
      <c r="JON316" s="418" t="s">
        <v>764</v>
      </c>
      <c r="JOO316" s="417" t="s">
        <v>760</v>
      </c>
      <c r="JOP316" s="414" t="s">
        <v>61</v>
      </c>
      <c r="JOQ316" s="415">
        <v>18</v>
      </c>
      <c r="JOR316" s="418" t="s">
        <v>764</v>
      </c>
      <c r="JOS316" s="417" t="s">
        <v>760</v>
      </c>
      <c r="JOT316" s="414" t="s">
        <v>61</v>
      </c>
      <c r="JOU316" s="415">
        <v>18</v>
      </c>
      <c r="JOV316" s="418" t="s">
        <v>764</v>
      </c>
      <c r="JOW316" s="417" t="s">
        <v>760</v>
      </c>
      <c r="JOX316" s="414" t="s">
        <v>61</v>
      </c>
      <c r="JOY316" s="415">
        <v>18</v>
      </c>
      <c r="JOZ316" s="418" t="s">
        <v>764</v>
      </c>
      <c r="JPA316" s="417" t="s">
        <v>760</v>
      </c>
      <c r="JPB316" s="414" t="s">
        <v>61</v>
      </c>
      <c r="JPC316" s="415">
        <v>18</v>
      </c>
      <c r="JPD316" s="418" t="s">
        <v>764</v>
      </c>
      <c r="JPE316" s="417" t="s">
        <v>760</v>
      </c>
      <c r="JPF316" s="414" t="s">
        <v>61</v>
      </c>
      <c r="JPG316" s="415">
        <v>18</v>
      </c>
      <c r="JPH316" s="418" t="s">
        <v>764</v>
      </c>
      <c r="JPI316" s="417" t="s">
        <v>760</v>
      </c>
      <c r="JPJ316" s="414" t="s">
        <v>61</v>
      </c>
      <c r="JPK316" s="415">
        <v>18</v>
      </c>
      <c r="JPL316" s="418" t="s">
        <v>764</v>
      </c>
      <c r="JPM316" s="417" t="s">
        <v>760</v>
      </c>
      <c r="JPN316" s="414" t="s">
        <v>61</v>
      </c>
      <c r="JPO316" s="415">
        <v>18</v>
      </c>
      <c r="JPP316" s="418" t="s">
        <v>764</v>
      </c>
      <c r="JPQ316" s="417" t="s">
        <v>760</v>
      </c>
      <c r="JPR316" s="414" t="s">
        <v>61</v>
      </c>
      <c r="JPS316" s="415">
        <v>18</v>
      </c>
      <c r="JPT316" s="418" t="s">
        <v>764</v>
      </c>
      <c r="JPU316" s="417" t="s">
        <v>760</v>
      </c>
      <c r="JPV316" s="414" t="s">
        <v>61</v>
      </c>
      <c r="JPW316" s="415">
        <v>18</v>
      </c>
      <c r="JPX316" s="418" t="s">
        <v>764</v>
      </c>
      <c r="JPY316" s="417" t="s">
        <v>760</v>
      </c>
      <c r="JPZ316" s="414" t="s">
        <v>61</v>
      </c>
      <c r="JQA316" s="415">
        <v>18</v>
      </c>
      <c r="JQB316" s="418" t="s">
        <v>764</v>
      </c>
      <c r="JQC316" s="417" t="s">
        <v>760</v>
      </c>
      <c r="JQD316" s="414" t="s">
        <v>61</v>
      </c>
      <c r="JQE316" s="415">
        <v>18</v>
      </c>
      <c r="JQF316" s="418" t="s">
        <v>764</v>
      </c>
      <c r="JQG316" s="417" t="s">
        <v>760</v>
      </c>
      <c r="JQH316" s="414" t="s">
        <v>61</v>
      </c>
      <c r="JQI316" s="415">
        <v>18</v>
      </c>
      <c r="JQJ316" s="418" t="s">
        <v>764</v>
      </c>
      <c r="JQK316" s="417" t="s">
        <v>760</v>
      </c>
      <c r="JQL316" s="414" t="s">
        <v>61</v>
      </c>
      <c r="JQM316" s="415">
        <v>18</v>
      </c>
      <c r="JQN316" s="418" t="s">
        <v>764</v>
      </c>
      <c r="JQO316" s="417" t="s">
        <v>760</v>
      </c>
      <c r="JQP316" s="414" t="s">
        <v>61</v>
      </c>
      <c r="JQQ316" s="415">
        <v>18</v>
      </c>
      <c r="JQR316" s="418" t="s">
        <v>764</v>
      </c>
      <c r="JQS316" s="417" t="s">
        <v>760</v>
      </c>
      <c r="JQT316" s="414" t="s">
        <v>61</v>
      </c>
      <c r="JQU316" s="415">
        <v>18</v>
      </c>
      <c r="JQV316" s="418" t="s">
        <v>764</v>
      </c>
      <c r="JQW316" s="417" t="s">
        <v>760</v>
      </c>
      <c r="JQX316" s="414" t="s">
        <v>61</v>
      </c>
      <c r="JQY316" s="415">
        <v>18</v>
      </c>
      <c r="JQZ316" s="418" t="s">
        <v>764</v>
      </c>
      <c r="JRA316" s="417" t="s">
        <v>760</v>
      </c>
      <c r="JRB316" s="414" t="s">
        <v>61</v>
      </c>
      <c r="JRC316" s="415">
        <v>18</v>
      </c>
      <c r="JRD316" s="418" t="s">
        <v>764</v>
      </c>
      <c r="JRE316" s="417" t="s">
        <v>760</v>
      </c>
      <c r="JRF316" s="414" t="s">
        <v>61</v>
      </c>
      <c r="JRG316" s="415">
        <v>18</v>
      </c>
      <c r="JRH316" s="418" t="s">
        <v>764</v>
      </c>
      <c r="JRI316" s="417" t="s">
        <v>760</v>
      </c>
      <c r="JRJ316" s="414" t="s">
        <v>61</v>
      </c>
      <c r="JRK316" s="415">
        <v>18</v>
      </c>
      <c r="JRL316" s="418" t="s">
        <v>764</v>
      </c>
      <c r="JRM316" s="417" t="s">
        <v>760</v>
      </c>
      <c r="JRN316" s="414" t="s">
        <v>61</v>
      </c>
      <c r="JRO316" s="415">
        <v>18</v>
      </c>
      <c r="JRP316" s="418" t="s">
        <v>764</v>
      </c>
      <c r="JRQ316" s="417" t="s">
        <v>760</v>
      </c>
      <c r="JRR316" s="414" t="s">
        <v>61</v>
      </c>
      <c r="JRS316" s="415">
        <v>18</v>
      </c>
      <c r="JRT316" s="418" t="s">
        <v>764</v>
      </c>
      <c r="JRU316" s="417" t="s">
        <v>760</v>
      </c>
      <c r="JRV316" s="414" t="s">
        <v>61</v>
      </c>
      <c r="JRW316" s="415">
        <v>18</v>
      </c>
      <c r="JRX316" s="418" t="s">
        <v>764</v>
      </c>
      <c r="JRY316" s="417" t="s">
        <v>760</v>
      </c>
      <c r="JRZ316" s="414" t="s">
        <v>61</v>
      </c>
      <c r="JSA316" s="415">
        <v>18</v>
      </c>
      <c r="JSB316" s="418" t="s">
        <v>764</v>
      </c>
      <c r="JSC316" s="417" t="s">
        <v>760</v>
      </c>
      <c r="JSD316" s="414" t="s">
        <v>61</v>
      </c>
      <c r="JSE316" s="415">
        <v>18</v>
      </c>
      <c r="JSF316" s="418" t="s">
        <v>764</v>
      </c>
      <c r="JSG316" s="417" t="s">
        <v>760</v>
      </c>
      <c r="JSH316" s="414" t="s">
        <v>61</v>
      </c>
      <c r="JSI316" s="415">
        <v>18</v>
      </c>
      <c r="JSJ316" s="418" t="s">
        <v>764</v>
      </c>
      <c r="JSK316" s="417" t="s">
        <v>760</v>
      </c>
      <c r="JSL316" s="414" t="s">
        <v>61</v>
      </c>
      <c r="JSM316" s="415">
        <v>18</v>
      </c>
      <c r="JSN316" s="418" t="s">
        <v>764</v>
      </c>
      <c r="JSO316" s="417" t="s">
        <v>760</v>
      </c>
      <c r="JSP316" s="414" t="s">
        <v>61</v>
      </c>
      <c r="JSQ316" s="415">
        <v>18</v>
      </c>
      <c r="JSR316" s="418" t="s">
        <v>764</v>
      </c>
      <c r="JSS316" s="417" t="s">
        <v>760</v>
      </c>
      <c r="JST316" s="414" t="s">
        <v>61</v>
      </c>
      <c r="JSU316" s="415">
        <v>18</v>
      </c>
      <c r="JSV316" s="418" t="s">
        <v>764</v>
      </c>
      <c r="JSW316" s="417" t="s">
        <v>760</v>
      </c>
      <c r="JSX316" s="414" t="s">
        <v>61</v>
      </c>
      <c r="JSY316" s="415">
        <v>18</v>
      </c>
      <c r="JSZ316" s="418" t="s">
        <v>764</v>
      </c>
      <c r="JTA316" s="417" t="s">
        <v>760</v>
      </c>
      <c r="JTB316" s="414" t="s">
        <v>61</v>
      </c>
      <c r="JTC316" s="415">
        <v>18</v>
      </c>
      <c r="JTD316" s="418" t="s">
        <v>764</v>
      </c>
      <c r="JTE316" s="417" t="s">
        <v>760</v>
      </c>
      <c r="JTF316" s="414" t="s">
        <v>61</v>
      </c>
      <c r="JTG316" s="415">
        <v>18</v>
      </c>
      <c r="JTH316" s="418" t="s">
        <v>764</v>
      </c>
      <c r="JTI316" s="417" t="s">
        <v>760</v>
      </c>
      <c r="JTJ316" s="414" t="s">
        <v>61</v>
      </c>
      <c r="JTK316" s="415">
        <v>18</v>
      </c>
      <c r="JTL316" s="418" t="s">
        <v>764</v>
      </c>
      <c r="JTM316" s="417" t="s">
        <v>760</v>
      </c>
      <c r="JTN316" s="414" t="s">
        <v>61</v>
      </c>
      <c r="JTO316" s="415">
        <v>18</v>
      </c>
      <c r="JTP316" s="418" t="s">
        <v>764</v>
      </c>
      <c r="JTQ316" s="417" t="s">
        <v>760</v>
      </c>
      <c r="JTR316" s="414" t="s">
        <v>61</v>
      </c>
      <c r="JTS316" s="415">
        <v>18</v>
      </c>
      <c r="JTT316" s="418" t="s">
        <v>764</v>
      </c>
      <c r="JTU316" s="417" t="s">
        <v>760</v>
      </c>
      <c r="JTV316" s="414" t="s">
        <v>61</v>
      </c>
      <c r="JTW316" s="415">
        <v>18</v>
      </c>
      <c r="JTX316" s="418" t="s">
        <v>764</v>
      </c>
      <c r="JTY316" s="417" t="s">
        <v>760</v>
      </c>
      <c r="JTZ316" s="414" t="s">
        <v>61</v>
      </c>
      <c r="JUA316" s="415">
        <v>18</v>
      </c>
      <c r="JUB316" s="418" t="s">
        <v>764</v>
      </c>
      <c r="JUC316" s="417" t="s">
        <v>760</v>
      </c>
      <c r="JUD316" s="414" t="s">
        <v>61</v>
      </c>
      <c r="JUE316" s="415">
        <v>18</v>
      </c>
      <c r="JUF316" s="418" t="s">
        <v>764</v>
      </c>
      <c r="JUG316" s="417" t="s">
        <v>760</v>
      </c>
      <c r="JUH316" s="414" t="s">
        <v>61</v>
      </c>
      <c r="JUI316" s="415">
        <v>18</v>
      </c>
      <c r="JUJ316" s="418" t="s">
        <v>764</v>
      </c>
      <c r="JUK316" s="417" t="s">
        <v>760</v>
      </c>
      <c r="JUL316" s="414" t="s">
        <v>61</v>
      </c>
      <c r="JUM316" s="415">
        <v>18</v>
      </c>
      <c r="JUN316" s="418" t="s">
        <v>764</v>
      </c>
      <c r="JUO316" s="417" t="s">
        <v>760</v>
      </c>
      <c r="JUP316" s="414" t="s">
        <v>61</v>
      </c>
      <c r="JUQ316" s="415">
        <v>18</v>
      </c>
      <c r="JUR316" s="418" t="s">
        <v>764</v>
      </c>
      <c r="JUS316" s="417" t="s">
        <v>760</v>
      </c>
      <c r="JUT316" s="414" t="s">
        <v>61</v>
      </c>
      <c r="JUU316" s="415">
        <v>18</v>
      </c>
      <c r="JUV316" s="418" t="s">
        <v>764</v>
      </c>
      <c r="JUW316" s="417" t="s">
        <v>760</v>
      </c>
      <c r="JUX316" s="414" t="s">
        <v>61</v>
      </c>
      <c r="JUY316" s="415">
        <v>18</v>
      </c>
      <c r="JUZ316" s="418" t="s">
        <v>764</v>
      </c>
      <c r="JVA316" s="417" t="s">
        <v>760</v>
      </c>
      <c r="JVB316" s="414" t="s">
        <v>61</v>
      </c>
      <c r="JVC316" s="415">
        <v>18</v>
      </c>
      <c r="JVD316" s="418" t="s">
        <v>764</v>
      </c>
      <c r="JVE316" s="417" t="s">
        <v>760</v>
      </c>
      <c r="JVF316" s="414" t="s">
        <v>61</v>
      </c>
      <c r="JVG316" s="415">
        <v>18</v>
      </c>
      <c r="JVH316" s="418" t="s">
        <v>764</v>
      </c>
      <c r="JVI316" s="417" t="s">
        <v>760</v>
      </c>
      <c r="JVJ316" s="414" t="s">
        <v>61</v>
      </c>
      <c r="JVK316" s="415">
        <v>18</v>
      </c>
      <c r="JVL316" s="418" t="s">
        <v>764</v>
      </c>
      <c r="JVM316" s="417" t="s">
        <v>760</v>
      </c>
      <c r="JVN316" s="414" t="s">
        <v>61</v>
      </c>
      <c r="JVO316" s="415">
        <v>18</v>
      </c>
      <c r="JVP316" s="418" t="s">
        <v>764</v>
      </c>
      <c r="JVQ316" s="417" t="s">
        <v>760</v>
      </c>
      <c r="JVR316" s="414" t="s">
        <v>61</v>
      </c>
      <c r="JVS316" s="415">
        <v>18</v>
      </c>
      <c r="JVT316" s="418" t="s">
        <v>764</v>
      </c>
      <c r="JVU316" s="417" t="s">
        <v>760</v>
      </c>
      <c r="JVV316" s="414" t="s">
        <v>61</v>
      </c>
      <c r="JVW316" s="415">
        <v>18</v>
      </c>
      <c r="JVX316" s="418" t="s">
        <v>764</v>
      </c>
      <c r="JVY316" s="417" t="s">
        <v>760</v>
      </c>
      <c r="JVZ316" s="414" t="s">
        <v>61</v>
      </c>
      <c r="JWA316" s="415">
        <v>18</v>
      </c>
      <c r="JWB316" s="418" t="s">
        <v>764</v>
      </c>
      <c r="JWC316" s="417" t="s">
        <v>760</v>
      </c>
      <c r="JWD316" s="414" t="s">
        <v>61</v>
      </c>
      <c r="JWE316" s="415">
        <v>18</v>
      </c>
      <c r="JWF316" s="418" t="s">
        <v>764</v>
      </c>
      <c r="JWG316" s="417" t="s">
        <v>760</v>
      </c>
      <c r="JWH316" s="414" t="s">
        <v>61</v>
      </c>
      <c r="JWI316" s="415">
        <v>18</v>
      </c>
      <c r="JWJ316" s="418" t="s">
        <v>764</v>
      </c>
      <c r="JWK316" s="417" t="s">
        <v>760</v>
      </c>
      <c r="JWL316" s="414" t="s">
        <v>61</v>
      </c>
      <c r="JWM316" s="415">
        <v>18</v>
      </c>
      <c r="JWN316" s="418" t="s">
        <v>764</v>
      </c>
      <c r="JWO316" s="417" t="s">
        <v>760</v>
      </c>
      <c r="JWP316" s="414" t="s">
        <v>61</v>
      </c>
      <c r="JWQ316" s="415">
        <v>18</v>
      </c>
      <c r="JWR316" s="418" t="s">
        <v>764</v>
      </c>
      <c r="JWS316" s="417" t="s">
        <v>760</v>
      </c>
      <c r="JWT316" s="414" t="s">
        <v>61</v>
      </c>
      <c r="JWU316" s="415">
        <v>18</v>
      </c>
      <c r="JWV316" s="418" t="s">
        <v>764</v>
      </c>
      <c r="JWW316" s="417" t="s">
        <v>760</v>
      </c>
      <c r="JWX316" s="414" t="s">
        <v>61</v>
      </c>
      <c r="JWY316" s="415">
        <v>18</v>
      </c>
      <c r="JWZ316" s="418" t="s">
        <v>764</v>
      </c>
      <c r="JXA316" s="417" t="s">
        <v>760</v>
      </c>
      <c r="JXB316" s="414" t="s">
        <v>61</v>
      </c>
      <c r="JXC316" s="415">
        <v>18</v>
      </c>
      <c r="JXD316" s="418" t="s">
        <v>764</v>
      </c>
      <c r="JXE316" s="417" t="s">
        <v>760</v>
      </c>
      <c r="JXF316" s="414" t="s">
        <v>61</v>
      </c>
      <c r="JXG316" s="415">
        <v>18</v>
      </c>
      <c r="JXH316" s="418" t="s">
        <v>764</v>
      </c>
      <c r="JXI316" s="417" t="s">
        <v>760</v>
      </c>
      <c r="JXJ316" s="414" t="s">
        <v>61</v>
      </c>
      <c r="JXK316" s="415">
        <v>18</v>
      </c>
      <c r="JXL316" s="418" t="s">
        <v>764</v>
      </c>
      <c r="JXM316" s="417" t="s">
        <v>760</v>
      </c>
      <c r="JXN316" s="414" t="s">
        <v>61</v>
      </c>
      <c r="JXO316" s="415">
        <v>18</v>
      </c>
      <c r="JXP316" s="418" t="s">
        <v>764</v>
      </c>
      <c r="JXQ316" s="417" t="s">
        <v>760</v>
      </c>
      <c r="JXR316" s="414" t="s">
        <v>61</v>
      </c>
      <c r="JXS316" s="415">
        <v>18</v>
      </c>
      <c r="JXT316" s="418" t="s">
        <v>764</v>
      </c>
      <c r="JXU316" s="417" t="s">
        <v>760</v>
      </c>
      <c r="JXV316" s="414" t="s">
        <v>61</v>
      </c>
      <c r="JXW316" s="415">
        <v>18</v>
      </c>
      <c r="JXX316" s="418" t="s">
        <v>764</v>
      </c>
      <c r="JXY316" s="417" t="s">
        <v>760</v>
      </c>
      <c r="JXZ316" s="414" t="s">
        <v>61</v>
      </c>
      <c r="JYA316" s="415">
        <v>18</v>
      </c>
      <c r="JYB316" s="418" t="s">
        <v>764</v>
      </c>
      <c r="JYC316" s="417" t="s">
        <v>760</v>
      </c>
      <c r="JYD316" s="414" t="s">
        <v>61</v>
      </c>
      <c r="JYE316" s="415">
        <v>18</v>
      </c>
      <c r="JYF316" s="418" t="s">
        <v>764</v>
      </c>
      <c r="JYG316" s="417" t="s">
        <v>760</v>
      </c>
      <c r="JYH316" s="414" t="s">
        <v>61</v>
      </c>
      <c r="JYI316" s="415">
        <v>18</v>
      </c>
      <c r="JYJ316" s="418" t="s">
        <v>764</v>
      </c>
      <c r="JYK316" s="417" t="s">
        <v>760</v>
      </c>
      <c r="JYL316" s="414" t="s">
        <v>61</v>
      </c>
      <c r="JYM316" s="415">
        <v>18</v>
      </c>
      <c r="JYN316" s="418" t="s">
        <v>764</v>
      </c>
      <c r="JYO316" s="417" t="s">
        <v>760</v>
      </c>
      <c r="JYP316" s="414" t="s">
        <v>61</v>
      </c>
      <c r="JYQ316" s="415">
        <v>18</v>
      </c>
      <c r="JYR316" s="418" t="s">
        <v>764</v>
      </c>
      <c r="JYS316" s="417" t="s">
        <v>760</v>
      </c>
      <c r="JYT316" s="414" t="s">
        <v>61</v>
      </c>
      <c r="JYU316" s="415">
        <v>18</v>
      </c>
      <c r="JYV316" s="418" t="s">
        <v>764</v>
      </c>
      <c r="JYW316" s="417" t="s">
        <v>760</v>
      </c>
      <c r="JYX316" s="414" t="s">
        <v>61</v>
      </c>
      <c r="JYY316" s="415">
        <v>18</v>
      </c>
      <c r="JYZ316" s="418" t="s">
        <v>764</v>
      </c>
      <c r="JZA316" s="417" t="s">
        <v>760</v>
      </c>
      <c r="JZB316" s="414" t="s">
        <v>61</v>
      </c>
      <c r="JZC316" s="415">
        <v>18</v>
      </c>
      <c r="JZD316" s="418" t="s">
        <v>764</v>
      </c>
      <c r="JZE316" s="417" t="s">
        <v>760</v>
      </c>
      <c r="JZF316" s="414" t="s">
        <v>61</v>
      </c>
      <c r="JZG316" s="415">
        <v>18</v>
      </c>
      <c r="JZH316" s="418" t="s">
        <v>764</v>
      </c>
      <c r="JZI316" s="417" t="s">
        <v>760</v>
      </c>
      <c r="JZJ316" s="414" t="s">
        <v>61</v>
      </c>
      <c r="JZK316" s="415">
        <v>18</v>
      </c>
      <c r="JZL316" s="418" t="s">
        <v>764</v>
      </c>
      <c r="JZM316" s="417" t="s">
        <v>760</v>
      </c>
      <c r="JZN316" s="414" t="s">
        <v>61</v>
      </c>
      <c r="JZO316" s="415">
        <v>18</v>
      </c>
      <c r="JZP316" s="418" t="s">
        <v>764</v>
      </c>
      <c r="JZQ316" s="417" t="s">
        <v>760</v>
      </c>
      <c r="JZR316" s="414" t="s">
        <v>61</v>
      </c>
      <c r="JZS316" s="415">
        <v>18</v>
      </c>
      <c r="JZT316" s="418" t="s">
        <v>764</v>
      </c>
      <c r="JZU316" s="417" t="s">
        <v>760</v>
      </c>
      <c r="JZV316" s="414" t="s">
        <v>61</v>
      </c>
      <c r="JZW316" s="415">
        <v>18</v>
      </c>
      <c r="JZX316" s="418" t="s">
        <v>764</v>
      </c>
      <c r="JZY316" s="417" t="s">
        <v>760</v>
      </c>
      <c r="JZZ316" s="414" t="s">
        <v>61</v>
      </c>
      <c r="KAA316" s="415">
        <v>18</v>
      </c>
      <c r="KAB316" s="418" t="s">
        <v>764</v>
      </c>
      <c r="KAC316" s="417" t="s">
        <v>760</v>
      </c>
      <c r="KAD316" s="414" t="s">
        <v>61</v>
      </c>
      <c r="KAE316" s="415">
        <v>18</v>
      </c>
      <c r="KAF316" s="418" t="s">
        <v>764</v>
      </c>
      <c r="KAG316" s="417" t="s">
        <v>760</v>
      </c>
      <c r="KAH316" s="414" t="s">
        <v>61</v>
      </c>
      <c r="KAI316" s="415">
        <v>18</v>
      </c>
      <c r="KAJ316" s="418" t="s">
        <v>764</v>
      </c>
      <c r="KAK316" s="417" t="s">
        <v>760</v>
      </c>
      <c r="KAL316" s="414" t="s">
        <v>61</v>
      </c>
      <c r="KAM316" s="415">
        <v>18</v>
      </c>
      <c r="KAN316" s="418" t="s">
        <v>764</v>
      </c>
      <c r="KAO316" s="417" t="s">
        <v>760</v>
      </c>
      <c r="KAP316" s="414" t="s">
        <v>61</v>
      </c>
      <c r="KAQ316" s="415">
        <v>18</v>
      </c>
      <c r="KAR316" s="418" t="s">
        <v>764</v>
      </c>
      <c r="KAS316" s="417" t="s">
        <v>760</v>
      </c>
      <c r="KAT316" s="414" t="s">
        <v>61</v>
      </c>
      <c r="KAU316" s="415">
        <v>18</v>
      </c>
      <c r="KAV316" s="418" t="s">
        <v>764</v>
      </c>
      <c r="KAW316" s="417" t="s">
        <v>760</v>
      </c>
      <c r="KAX316" s="414" t="s">
        <v>61</v>
      </c>
      <c r="KAY316" s="415">
        <v>18</v>
      </c>
      <c r="KAZ316" s="418" t="s">
        <v>764</v>
      </c>
      <c r="KBA316" s="417" t="s">
        <v>760</v>
      </c>
      <c r="KBB316" s="414" t="s">
        <v>61</v>
      </c>
      <c r="KBC316" s="415">
        <v>18</v>
      </c>
      <c r="KBD316" s="418" t="s">
        <v>764</v>
      </c>
      <c r="KBE316" s="417" t="s">
        <v>760</v>
      </c>
      <c r="KBF316" s="414" t="s">
        <v>61</v>
      </c>
      <c r="KBG316" s="415">
        <v>18</v>
      </c>
      <c r="KBH316" s="418" t="s">
        <v>764</v>
      </c>
      <c r="KBI316" s="417" t="s">
        <v>760</v>
      </c>
      <c r="KBJ316" s="414" t="s">
        <v>61</v>
      </c>
      <c r="KBK316" s="415">
        <v>18</v>
      </c>
      <c r="KBL316" s="418" t="s">
        <v>764</v>
      </c>
      <c r="KBM316" s="417" t="s">
        <v>760</v>
      </c>
      <c r="KBN316" s="414" t="s">
        <v>61</v>
      </c>
      <c r="KBO316" s="415">
        <v>18</v>
      </c>
      <c r="KBP316" s="418" t="s">
        <v>764</v>
      </c>
      <c r="KBQ316" s="417" t="s">
        <v>760</v>
      </c>
      <c r="KBR316" s="414" t="s">
        <v>61</v>
      </c>
      <c r="KBS316" s="415">
        <v>18</v>
      </c>
      <c r="KBT316" s="418" t="s">
        <v>764</v>
      </c>
      <c r="KBU316" s="417" t="s">
        <v>760</v>
      </c>
      <c r="KBV316" s="414" t="s">
        <v>61</v>
      </c>
      <c r="KBW316" s="415">
        <v>18</v>
      </c>
      <c r="KBX316" s="418" t="s">
        <v>764</v>
      </c>
      <c r="KBY316" s="417" t="s">
        <v>760</v>
      </c>
      <c r="KBZ316" s="414" t="s">
        <v>61</v>
      </c>
      <c r="KCA316" s="415">
        <v>18</v>
      </c>
      <c r="KCB316" s="418" t="s">
        <v>764</v>
      </c>
      <c r="KCC316" s="417" t="s">
        <v>760</v>
      </c>
      <c r="KCD316" s="414" t="s">
        <v>61</v>
      </c>
      <c r="KCE316" s="415">
        <v>18</v>
      </c>
      <c r="KCF316" s="418" t="s">
        <v>764</v>
      </c>
      <c r="KCG316" s="417" t="s">
        <v>760</v>
      </c>
      <c r="KCH316" s="414" t="s">
        <v>61</v>
      </c>
      <c r="KCI316" s="415">
        <v>18</v>
      </c>
      <c r="KCJ316" s="418" t="s">
        <v>764</v>
      </c>
      <c r="KCK316" s="417" t="s">
        <v>760</v>
      </c>
      <c r="KCL316" s="414" t="s">
        <v>61</v>
      </c>
      <c r="KCM316" s="415">
        <v>18</v>
      </c>
      <c r="KCN316" s="418" t="s">
        <v>764</v>
      </c>
      <c r="KCO316" s="417" t="s">
        <v>760</v>
      </c>
      <c r="KCP316" s="414" t="s">
        <v>61</v>
      </c>
      <c r="KCQ316" s="415">
        <v>18</v>
      </c>
      <c r="KCR316" s="418" t="s">
        <v>764</v>
      </c>
      <c r="KCS316" s="417" t="s">
        <v>760</v>
      </c>
      <c r="KCT316" s="414" t="s">
        <v>61</v>
      </c>
      <c r="KCU316" s="415">
        <v>18</v>
      </c>
      <c r="KCV316" s="418" t="s">
        <v>764</v>
      </c>
      <c r="KCW316" s="417" t="s">
        <v>760</v>
      </c>
      <c r="KCX316" s="414" t="s">
        <v>61</v>
      </c>
      <c r="KCY316" s="415">
        <v>18</v>
      </c>
      <c r="KCZ316" s="418" t="s">
        <v>764</v>
      </c>
      <c r="KDA316" s="417" t="s">
        <v>760</v>
      </c>
      <c r="KDB316" s="414" t="s">
        <v>61</v>
      </c>
      <c r="KDC316" s="415">
        <v>18</v>
      </c>
      <c r="KDD316" s="418" t="s">
        <v>764</v>
      </c>
      <c r="KDE316" s="417" t="s">
        <v>760</v>
      </c>
      <c r="KDF316" s="414" t="s">
        <v>61</v>
      </c>
      <c r="KDG316" s="415">
        <v>18</v>
      </c>
      <c r="KDH316" s="418" t="s">
        <v>764</v>
      </c>
      <c r="KDI316" s="417" t="s">
        <v>760</v>
      </c>
      <c r="KDJ316" s="414" t="s">
        <v>61</v>
      </c>
      <c r="KDK316" s="415">
        <v>18</v>
      </c>
      <c r="KDL316" s="418" t="s">
        <v>764</v>
      </c>
      <c r="KDM316" s="417" t="s">
        <v>760</v>
      </c>
      <c r="KDN316" s="414" t="s">
        <v>61</v>
      </c>
      <c r="KDO316" s="415">
        <v>18</v>
      </c>
      <c r="KDP316" s="418" t="s">
        <v>764</v>
      </c>
      <c r="KDQ316" s="417" t="s">
        <v>760</v>
      </c>
      <c r="KDR316" s="414" t="s">
        <v>61</v>
      </c>
      <c r="KDS316" s="415">
        <v>18</v>
      </c>
      <c r="KDT316" s="418" t="s">
        <v>764</v>
      </c>
      <c r="KDU316" s="417" t="s">
        <v>760</v>
      </c>
      <c r="KDV316" s="414" t="s">
        <v>61</v>
      </c>
      <c r="KDW316" s="415">
        <v>18</v>
      </c>
      <c r="KDX316" s="418" t="s">
        <v>764</v>
      </c>
      <c r="KDY316" s="417" t="s">
        <v>760</v>
      </c>
      <c r="KDZ316" s="414" t="s">
        <v>61</v>
      </c>
      <c r="KEA316" s="415">
        <v>18</v>
      </c>
      <c r="KEB316" s="418" t="s">
        <v>764</v>
      </c>
      <c r="KEC316" s="417" t="s">
        <v>760</v>
      </c>
      <c r="KED316" s="414" t="s">
        <v>61</v>
      </c>
      <c r="KEE316" s="415">
        <v>18</v>
      </c>
      <c r="KEF316" s="418" t="s">
        <v>764</v>
      </c>
      <c r="KEG316" s="417" t="s">
        <v>760</v>
      </c>
      <c r="KEH316" s="414" t="s">
        <v>61</v>
      </c>
      <c r="KEI316" s="415">
        <v>18</v>
      </c>
      <c r="KEJ316" s="418" t="s">
        <v>764</v>
      </c>
      <c r="KEK316" s="417" t="s">
        <v>760</v>
      </c>
      <c r="KEL316" s="414" t="s">
        <v>61</v>
      </c>
      <c r="KEM316" s="415">
        <v>18</v>
      </c>
      <c r="KEN316" s="418" t="s">
        <v>764</v>
      </c>
      <c r="KEO316" s="417" t="s">
        <v>760</v>
      </c>
      <c r="KEP316" s="414" t="s">
        <v>61</v>
      </c>
      <c r="KEQ316" s="415">
        <v>18</v>
      </c>
      <c r="KER316" s="418" t="s">
        <v>764</v>
      </c>
      <c r="KES316" s="417" t="s">
        <v>760</v>
      </c>
      <c r="KET316" s="414" t="s">
        <v>61</v>
      </c>
      <c r="KEU316" s="415">
        <v>18</v>
      </c>
      <c r="KEV316" s="418" t="s">
        <v>764</v>
      </c>
      <c r="KEW316" s="417" t="s">
        <v>760</v>
      </c>
      <c r="KEX316" s="414" t="s">
        <v>61</v>
      </c>
      <c r="KEY316" s="415">
        <v>18</v>
      </c>
      <c r="KEZ316" s="418" t="s">
        <v>764</v>
      </c>
      <c r="KFA316" s="417" t="s">
        <v>760</v>
      </c>
      <c r="KFB316" s="414" t="s">
        <v>61</v>
      </c>
      <c r="KFC316" s="415">
        <v>18</v>
      </c>
      <c r="KFD316" s="418" t="s">
        <v>764</v>
      </c>
      <c r="KFE316" s="417" t="s">
        <v>760</v>
      </c>
      <c r="KFF316" s="414" t="s">
        <v>61</v>
      </c>
      <c r="KFG316" s="415">
        <v>18</v>
      </c>
      <c r="KFH316" s="418" t="s">
        <v>764</v>
      </c>
      <c r="KFI316" s="417" t="s">
        <v>760</v>
      </c>
      <c r="KFJ316" s="414" t="s">
        <v>61</v>
      </c>
      <c r="KFK316" s="415">
        <v>18</v>
      </c>
      <c r="KFL316" s="418" t="s">
        <v>764</v>
      </c>
      <c r="KFM316" s="417" t="s">
        <v>760</v>
      </c>
      <c r="KFN316" s="414" t="s">
        <v>61</v>
      </c>
      <c r="KFO316" s="415">
        <v>18</v>
      </c>
      <c r="KFP316" s="418" t="s">
        <v>764</v>
      </c>
      <c r="KFQ316" s="417" t="s">
        <v>760</v>
      </c>
      <c r="KFR316" s="414" t="s">
        <v>61</v>
      </c>
      <c r="KFS316" s="415">
        <v>18</v>
      </c>
      <c r="KFT316" s="418" t="s">
        <v>764</v>
      </c>
      <c r="KFU316" s="417" t="s">
        <v>760</v>
      </c>
      <c r="KFV316" s="414" t="s">
        <v>61</v>
      </c>
      <c r="KFW316" s="415">
        <v>18</v>
      </c>
      <c r="KFX316" s="418" t="s">
        <v>764</v>
      </c>
      <c r="KFY316" s="417" t="s">
        <v>760</v>
      </c>
      <c r="KFZ316" s="414" t="s">
        <v>61</v>
      </c>
      <c r="KGA316" s="415">
        <v>18</v>
      </c>
      <c r="KGB316" s="418" t="s">
        <v>764</v>
      </c>
      <c r="KGC316" s="417" t="s">
        <v>760</v>
      </c>
      <c r="KGD316" s="414" t="s">
        <v>61</v>
      </c>
      <c r="KGE316" s="415">
        <v>18</v>
      </c>
      <c r="KGF316" s="418" t="s">
        <v>764</v>
      </c>
      <c r="KGG316" s="417" t="s">
        <v>760</v>
      </c>
      <c r="KGH316" s="414" t="s">
        <v>61</v>
      </c>
      <c r="KGI316" s="415">
        <v>18</v>
      </c>
      <c r="KGJ316" s="418" t="s">
        <v>764</v>
      </c>
      <c r="KGK316" s="417" t="s">
        <v>760</v>
      </c>
      <c r="KGL316" s="414" t="s">
        <v>61</v>
      </c>
      <c r="KGM316" s="415">
        <v>18</v>
      </c>
      <c r="KGN316" s="418" t="s">
        <v>764</v>
      </c>
      <c r="KGO316" s="417" t="s">
        <v>760</v>
      </c>
      <c r="KGP316" s="414" t="s">
        <v>61</v>
      </c>
      <c r="KGQ316" s="415">
        <v>18</v>
      </c>
      <c r="KGR316" s="418" t="s">
        <v>764</v>
      </c>
      <c r="KGS316" s="417" t="s">
        <v>760</v>
      </c>
      <c r="KGT316" s="414" t="s">
        <v>61</v>
      </c>
      <c r="KGU316" s="415">
        <v>18</v>
      </c>
      <c r="KGV316" s="418" t="s">
        <v>764</v>
      </c>
      <c r="KGW316" s="417" t="s">
        <v>760</v>
      </c>
      <c r="KGX316" s="414" t="s">
        <v>61</v>
      </c>
      <c r="KGY316" s="415">
        <v>18</v>
      </c>
      <c r="KGZ316" s="418" t="s">
        <v>764</v>
      </c>
      <c r="KHA316" s="417" t="s">
        <v>760</v>
      </c>
      <c r="KHB316" s="414" t="s">
        <v>61</v>
      </c>
      <c r="KHC316" s="415">
        <v>18</v>
      </c>
      <c r="KHD316" s="418" t="s">
        <v>764</v>
      </c>
      <c r="KHE316" s="417" t="s">
        <v>760</v>
      </c>
      <c r="KHF316" s="414" t="s">
        <v>61</v>
      </c>
      <c r="KHG316" s="415">
        <v>18</v>
      </c>
      <c r="KHH316" s="418" t="s">
        <v>764</v>
      </c>
      <c r="KHI316" s="417" t="s">
        <v>760</v>
      </c>
      <c r="KHJ316" s="414" t="s">
        <v>61</v>
      </c>
      <c r="KHK316" s="415">
        <v>18</v>
      </c>
      <c r="KHL316" s="418" t="s">
        <v>764</v>
      </c>
      <c r="KHM316" s="417" t="s">
        <v>760</v>
      </c>
      <c r="KHN316" s="414" t="s">
        <v>61</v>
      </c>
      <c r="KHO316" s="415">
        <v>18</v>
      </c>
      <c r="KHP316" s="418" t="s">
        <v>764</v>
      </c>
      <c r="KHQ316" s="417" t="s">
        <v>760</v>
      </c>
      <c r="KHR316" s="414" t="s">
        <v>61</v>
      </c>
      <c r="KHS316" s="415">
        <v>18</v>
      </c>
      <c r="KHT316" s="418" t="s">
        <v>764</v>
      </c>
      <c r="KHU316" s="417" t="s">
        <v>760</v>
      </c>
      <c r="KHV316" s="414" t="s">
        <v>61</v>
      </c>
      <c r="KHW316" s="415">
        <v>18</v>
      </c>
      <c r="KHX316" s="418" t="s">
        <v>764</v>
      </c>
      <c r="KHY316" s="417" t="s">
        <v>760</v>
      </c>
      <c r="KHZ316" s="414" t="s">
        <v>61</v>
      </c>
      <c r="KIA316" s="415">
        <v>18</v>
      </c>
      <c r="KIB316" s="418" t="s">
        <v>764</v>
      </c>
      <c r="KIC316" s="417" t="s">
        <v>760</v>
      </c>
      <c r="KID316" s="414" t="s">
        <v>61</v>
      </c>
      <c r="KIE316" s="415">
        <v>18</v>
      </c>
      <c r="KIF316" s="418" t="s">
        <v>764</v>
      </c>
      <c r="KIG316" s="417" t="s">
        <v>760</v>
      </c>
      <c r="KIH316" s="414" t="s">
        <v>61</v>
      </c>
      <c r="KII316" s="415">
        <v>18</v>
      </c>
      <c r="KIJ316" s="418" t="s">
        <v>764</v>
      </c>
      <c r="KIK316" s="417" t="s">
        <v>760</v>
      </c>
      <c r="KIL316" s="414" t="s">
        <v>61</v>
      </c>
      <c r="KIM316" s="415">
        <v>18</v>
      </c>
      <c r="KIN316" s="418" t="s">
        <v>764</v>
      </c>
      <c r="KIO316" s="417" t="s">
        <v>760</v>
      </c>
      <c r="KIP316" s="414" t="s">
        <v>61</v>
      </c>
      <c r="KIQ316" s="415">
        <v>18</v>
      </c>
      <c r="KIR316" s="418" t="s">
        <v>764</v>
      </c>
      <c r="KIS316" s="417" t="s">
        <v>760</v>
      </c>
      <c r="KIT316" s="414" t="s">
        <v>61</v>
      </c>
      <c r="KIU316" s="415">
        <v>18</v>
      </c>
      <c r="KIV316" s="418" t="s">
        <v>764</v>
      </c>
      <c r="KIW316" s="417" t="s">
        <v>760</v>
      </c>
      <c r="KIX316" s="414" t="s">
        <v>61</v>
      </c>
      <c r="KIY316" s="415">
        <v>18</v>
      </c>
      <c r="KIZ316" s="418" t="s">
        <v>764</v>
      </c>
      <c r="KJA316" s="417" t="s">
        <v>760</v>
      </c>
      <c r="KJB316" s="414" t="s">
        <v>61</v>
      </c>
      <c r="KJC316" s="415">
        <v>18</v>
      </c>
      <c r="KJD316" s="418" t="s">
        <v>764</v>
      </c>
      <c r="KJE316" s="417" t="s">
        <v>760</v>
      </c>
      <c r="KJF316" s="414" t="s">
        <v>61</v>
      </c>
      <c r="KJG316" s="415">
        <v>18</v>
      </c>
      <c r="KJH316" s="418" t="s">
        <v>764</v>
      </c>
      <c r="KJI316" s="417" t="s">
        <v>760</v>
      </c>
      <c r="KJJ316" s="414" t="s">
        <v>61</v>
      </c>
      <c r="KJK316" s="415">
        <v>18</v>
      </c>
      <c r="KJL316" s="418" t="s">
        <v>764</v>
      </c>
      <c r="KJM316" s="417" t="s">
        <v>760</v>
      </c>
      <c r="KJN316" s="414" t="s">
        <v>61</v>
      </c>
      <c r="KJO316" s="415">
        <v>18</v>
      </c>
      <c r="KJP316" s="418" t="s">
        <v>764</v>
      </c>
      <c r="KJQ316" s="417" t="s">
        <v>760</v>
      </c>
      <c r="KJR316" s="414" t="s">
        <v>61</v>
      </c>
      <c r="KJS316" s="415">
        <v>18</v>
      </c>
      <c r="KJT316" s="418" t="s">
        <v>764</v>
      </c>
      <c r="KJU316" s="417" t="s">
        <v>760</v>
      </c>
      <c r="KJV316" s="414" t="s">
        <v>61</v>
      </c>
      <c r="KJW316" s="415">
        <v>18</v>
      </c>
      <c r="KJX316" s="418" t="s">
        <v>764</v>
      </c>
      <c r="KJY316" s="417" t="s">
        <v>760</v>
      </c>
      <c r="KJZ316" s="414" t="s">
        <v>61</v>
      </c>
      <c r="KKA316" s="415">
        <v>18</v>
      </c>
      <c r="KKB316" s="418" t="s">
        <v>764</v>
      </c>
      <c r="KKC316" s="417" t="s">
        <v>760</v>
      </c>
      <c r="KKD316" s="414" t="s">
        <v>61</v>
      </c>
      <c r="KKE316" s="415">
        <v>18</v>
      </c>
      <c r="KKF316" s="418" t="s">
        <v>764</v>
      </c>
      <c r="KKG316" s="417" t="s">
        <v>760</v>
      </c>
      <c r="KKH316" s="414" t="s">
        <v>61</v>
      </c>
      <c r="KKI316" s="415">
        <v>18</v>
      </c>
      <c r="KKJ316" s="418" t="s">
        <v>764</v>
      </c>
      <c r="KKK316" s="417" t="s">
        <v>760</v>
      </c>
      <c r="KKL316" s="414" t="s">
        <v>61</v>
      </c>
      <c r="KKM316" s="415">
        <v>18</v>
      </c>
      <c r="KKN316" s="418" t="s">
        <v>764</v>
      </c>
      <c r="KKO316" s="417" t="s">
        <v>760</v>
      </c>
      <c r="KKP316" s="414" t="s">
        <v>61</v>
      </c>
      <c r="KKQ316" s="415">
        <v>18</v>
      </c>
      <c r="KKR316" s="418" t="s">
        <v>764</v>
      </c>
      <c r="KKS316" s="417" t="s">
        <v>760</v>
      </c>
      <c r="KKT316" s="414" t="s">
        <v>61</v>
      </c>
      <c r="KKU316" s="415">
        <v>18</v>
      </c>
      <c r="KKV316" s="418" t="s">
        <v>764</v>
      </c>
      <c r="KKW316" s="417" t="s">
        <v>760</v>
      </c>
      <c r="KKX316" s="414" t="s">
        <v>61</v>
      </c>
      <c r="KKY316" s="415">
        <v>18</v>
      </c>
      <c r="KKZ316" s="418" t="s">
        <v>764</v>
      </c>
      <c r="KLA316" s="417" t="s">
        <v>760</v>
      </c>
      <c r="KLB316" s="414" t="s">
        <v>61</v>
      </c>
      <c r="KLC316" s="415">
        <v>18</v>
      </c>
      <c r="KLD316" s="418" t="s">
        <v>764</v>
      </c>
      <c r="KLE316" s="417" t="s">
        <v>760</v>
      </c>
      <c r="KLF316" s="414" t="s">
        <v>61</v>
      </c>
      <c r="KLG316" s="415">
        <v>18</v>
      </c>
      <c r="KLH316" s="418" t="s">
        <v>764</v>
      </c>
      <c r="KLI316" s="417" t="s">
        <v>760</v>
      </c>
      <c r="KLJ316" s="414" t="s">
        <v>61</v>
      </c>
      <c r="KLK316" s="415">
        <v>18</v>
      </c>
      <c r="KLL316" s="418" t="s">
        <v>764</v>
      </c>
      <c r="KLM316" s="417" t="s">
        <v>760</v>
      </c>
      <c r="KLN316" s="414" t="s">
        <v>61</v>
      </c>
      <c r="KLO316" s="415">
        <v>18</v>
      </c>
      <c r="KLP316" s="418" t="s">
        <v>764</v>
      </c>
      <c r="KLQ316" s="417" t="s">
        <v>760</v>
      </c>
      <c r="KLR316" s="414" t="s">
        <v>61</v>
      </c>
      <c r="KLS316" s="415">
        <v>18</v>
      </c>
      <c r="KLT316" s="418" t="s">
        <v>764</v>
      </c>
      <c r="KLU316" s="417" t="s">
        <v>760</v>
      </c>
      <c r="KLV316" s="414" t="s">
        <v>61</v>
      </c>
      <c r="KLW316" s="415">
        <v>18</v>
      </c>
      <c r="KLX316" s="418" t="s">
        <v>764</v>
      </c>
      <c r="KLY316" s="417" t="s">
        <v>760</v>
      </c>
      <c r="KLZ316" s="414" t="s">
        <v>61</v>
      </c>
      <c r="KMA316" s="415">
        <v>18</v>
      </c>
      <c r="KMB316" s="418" t="s">
        <v>764</v>
      </c>
      <c r="KMC316" s="417" t="s">
        <v>760</v>
      </c>
      <c r="KMD316" s="414" t="s">
        <v>61</v>
      </c>
      <c r="KME316" s="415">
        <v>18</v>
      </c>
      <c r="KMF316" s="418" t="s">
        <v>764</v>
      </c>
      <c r="KMG316" s="417" t="s">
        <v>760</v>
      </c>
      <c r="KMH316" s="414" t="s">
        <v>61</v>
      </c>
      <c r="KMI316" s="415">
        <v>18</v>
      </c>
      <c r="KMJ316" s="418" t="s">
        <v>764</v>
      </c>
      <c r="KMK316" s="417" t="s">
        <v>760</v>
      </c>
      <c r="KML316" s="414" t="s">
        <v>61</v>
      </c>
      <c r="KMM316" s="415">
        <v>18</v>
      </c>
      <c r="KMN316" s="418" t="s">
        <v>764</v>
      </c>
      <c r="KMO316" s="417" t="s">
        <v>760</v>
      </c>
      <c r="KMP316" s="414" t="s">
        <v>61</v>
      </c>
      <c r="KMQ316" s="415">
        <v>18</v>
      </c>
      <c r="KMR316" s="418" t="s">
        <v>764</v>
      </c>
      <c r="KMS316" s="417" t="s">
        <v>760</v>
      </c>
      <c r="KMT316" s="414" t="s">
        <v>61</v>
      </c>
      <c r="KMU316" s="415">
        <v>18</v>
      </c>
      <c r="KMV316" s="418" t="s">
        <v>764</v>
      </c>
      <c r="KMW316" s="417" t="s">
        <v>760</v>
      </c>
      <c r="KMX316" s="414" t="s">
        <v>61</v>
      </c>
      <c r="KMY316" s="415">
        <v>18</v>
      </c>
      <c r="KMZ316" s="418" t="s">
        <v>764</v>
      </c>
      <c r="KNA316" s="417" t="s">
        <v>760</v>
      </c>
      <c r="KNB316" s="414" t="s">
        <v>61</v>
      </c>
      <c r="KNC316" s="415">
        <v>18</v>
      </c>
      <c r="KND316" s="418" t="s">
        <v>764</v>
      </c>
      <c r="KNE316" s="417" t="s">
        <v>760</v>
      </c>
      <c r="KNF316" s="414" t="s">
        <v>61</v>
      </c>
      <c r="KNG316" s="415">
        <v>18</v>
      </c>
      <c r="KNH316" s="418" t="s">
        <v>764</v>
      </c>
      <c r="KNI316" s="417" t="s">
        <v>760</v>
      </c>
      <c r="KNJ316" s="414" t="s">
        <v>61</v>
      </c>
      <c r="KNK316" s="415">
        <v>18</v>
      </c>
      <c r="KNL316" s="418" t="s">
        <v>764</v>
      </c>
      <c r="KNM316" s="417" t="s">
        <v>760</v>
      </c>
      <c r="KNN316" s="414" t="s">
        <v>61</v>
      </c>
      <c r="KNO316" s="415">
        <v>18</v>
      </c>
      <c r="KNP316" s="418" t="s">
        <v>764</v>
      </c>
      <c r="KNQ316" s="417" t="s">
        <v>760</v>
      </c>
      <c r="KNR316" s="414" t="s">
        <v>61</v>
      </c>
      <c r="KNS316" s="415">
        <v>18</v>
      </c>
      <c r="KNT316" s="418" t="s">
        <v>764</v>
      </c>
      <c r="KNU316" s="417" t="s">
        <v>760</v>
      </c>
      <c r="KNV316" s="414" t="s">
        <v>61</v>
      </c>
      <c r="KNW316" s="415">
        <v>18</v>
      </c>
      <c r="KNX316" s="418" t="s">
        <v>764</v>
      </c>
      <c r="KNY316" s="417" t="s">
        <v>760</v>
      </c>
      <c r="KNZ316" s="414" t="s">
        <v>61</v>
      </c>
      <c r="KOA316" s="415">
        <v>18</v>
      </c>
      <c r="KOB316" s="418" t="s">
        <v>764</v>
      </c>
      <c r="KOC316" s="417" t="s">
        <v>760</v>
      </c>
      <c r="KOD316" s="414" t="s">
        <v>61</v>
      </c>
      <c r="KOE316" s="415">
        <v>18</v>
      </c>
      <c r="KOF316" s="418" t="s">
        <v>764</v>
      </c>
      <c r="KOG316" s="417" t="s">
        <v>760</v>
      </c>
      <c r="KOH316" s="414" t="s">
        <v>61</v>
      </c>
      <c r="KOI316" s="415">
        <v>18</v>
      </c>
      <c r="KOJ316" s="418" t="s">
        <v>764</v>
      </c>
      <c r="KOK316" s="417" t="s">
        <v>760</v>
      </c>
      <c r="KOL316" s="414" t="s">
        <v>61</v>
      </c>
      <c r="KOM316" s="415">
        <v>18</v>
      </c>
      <c r="KON316" s="418" t="s">
        <v>764</v>
      </c>
      <c r="KOO316" s="417" t="s">
        <v>760</v>
      </c>
      <c r="KOP316" s="414" t="s">
        <v>61</v>
      </c>
      <c r="KOQ316" s="415">
        <v>18</v>
      </c>
      <c r="KOR316" s="418" t="s">
        <v>764</v>
      </c>
      <c r="KOS316" s="417" t="s">
        <v>760</v>
      </c>
      <c r="KOT316" s="414" t="s">
        <v>61</v>
      </c>
      <c r="KOU316" s="415">
        <v>18</v>
      </c>
      <c r="KOV316" s="418" t="s">
        <v>764</v>
      </c>
      <c r="KOW316" s="417" t="s">
        <v>760</v>
      </c>
      <c r="KOX316" s="414" t="s">
        <v>61</v>
      </c>
      <c r="KOY316" s="415">
        <v>18</v>
      </c>
      <c r="KOZ316" s="418" t="s">
        <v>764</v>
      </c>
      <c r="KPA316" s="417" t="s">
        <v>760</v>
      </c>
      <c r="KPB316" s="414" t="s">
        <v>61</v>
      </c>
      <c r="KPC316" s="415">
        <v>18</v>
      </c>
      <c r="KPD316" s="418" t="s">
        <v>764</v>
      </c>
      <c r="KPE316" s="417" t="s">
        <v>760</v>
      </c>
      <c r="KPF316" s="414" t="s">
        <v>61</v>
      </c>
      <c r="KPG316" s="415">
        <v>18</v>
      </c>
      <c r="KPH316" s="418" t="s">
        <v>764</v>
      </c>
      <c r="KPI316" s="417" t="s">
        <v>760</v>
      </c>
      <c r="KPJ316" s="414" t="s">
        <v>61</v>
      </c>
      <c r="KPK316" s="415">
        <v>18</v>
      </c>
      <c r="KPL316" s="418" t="s">
        <v>764</v>
      </c>
      <c r="KPM316" s="417" t="s">
        <v>760</v>
      </c>
      <c r="KPN316" s="414" t="s">
        <v>61</v>
      </c>
      <c r="KPO316" s="415">
        <v>18</v>
      </c>
      <c r="KPP316" s="418" t="s">
        <v>764</v>
      </c>
      <c r="KPQ316" s="417" t="s">
        <v>760</v>
      </c>
      <c r="KPR316" s="414" t="s">
        <v>61</v>
      </c>
      <c r="KPS316" s="415">
        <v>18</v>
      </c>
      <c r="KPT316" s="418" t="s">
        <v>764</v>
      </c>
      <c r="KPU316" s="417" t="s">
        <v>760</v>
      </c>
      <c r="KPV316" s="414" t="s">
        <v>61</v>
      </c>
      <c r="KPW316" s="415">
        <v>18</v>
      </c>
      <c r="KPX316" s="418" t="s">
        <v>764</v>
      </c>
      <c r="KPY316" s="417" t="s">
        <v>760</v>
      </c>
      <c r="KPZ316" s="414" t="s">
        <v>61</v>
      </c>
      <c r="KQA316" s="415">
        <v>18</v>
      </c>
      <c r="KQB316" s="418" t="s">
        <v>764</v>
      </c>
      <c r="KQC316" s="417" t="s">
        <v>760</v>
      </c>
      <c r="KQD316" s="414" t="s">
        <v>61</v>
      </c>
      <c r="KQE316" s="415">
        <v>18</v>
      </c>
      <c r="KQF316" s="418" t="s">
        <v>764</v>
      </c>
      <c r="KQG316" s="417" t="s">
        <v>760</v>
      </c>
      <c r="KQH316" s="414" t="s">
        <v>61</v>
      </c>
      <c r="KQI316" s="415">
        <v>18</v>
      </c>
      <c r="KQJ316" s="418" t="s">
        <v>764</v>
      </c>
      <c r="KQK316" s="417" t="s">
        <v>760</v>
      </c>
      <c r="KQL316" s="414" t="s">
        <v>61</v>
      </c>
      <c r="KQM316" s="415">
        <v>18</v>
      </c>
      <c r="KQN316" s="418" t="s">
        <v>764</v>
      </c>
      <c r="KQO316" s="417" t="s">
        <v>760</v>
      </c>
      <c r="KQP316" s="414" t="s">
        <v>61</v>
      </c>
      <c r="KQQ316" s="415">
        <v>18</v>
      </c>
      <c r="KQR316" s="418" t="s">
        <v>764</v>
      </c>
      <c r="KQS316" s="417" t="s">
        <v>760</v>
      </c>
      <c r="KQT316" s="414" t="s">
        <v>61</v>
      </c>
      <c r="KQU316" s="415">
        <v>18</v>
      </c>
      <c r="KQV316" s="418" t="s">
        <v>764</v>
      </c>
      <c r="KQW316" s="417" t="s">
        <v>760</v>
      </c>
      <c r="KQX316" s="414" t="s">
        <v>61</v>
      </c>
      <c r="KQY316" s="415">
        <v>18</v>
      </c>
      <c r="KQZ316" s="418" t="s">
        <v>764</v>
      </c>
      <c r="KRA316" s="417" t="s">
        <v>760</v>
      </c>
      <c r="KRB316" s="414" t="s">
        <v>61</v>
      </c>
      <c r="KRC316" s="415">
        <v>18</v>
      </c>
      <c r="KRD316" s="418" t="s">
        <v>764</v>
      </c>
      <c r="KRE316" s="417" t="s">
        <v>760</v>
      </c>
      <c r="KRF316" s="414" t="s">
        <v>61</v>
      </c>
      <c r="KRG316" s="415">
        <v>18</v>
      </c>
      <c r="KRH316" s="418" t="s">
        <v>764</v>
      </c>
      <c r="KRI316" s="417" t="s">
        <v>760</v>
      </c>
      <c r="KRJ316" s="414" t="s">
        <v>61</v>
      </c>
      <c r="KRK316" s="415">
        <v>18</v>
      </c>
      <c r="KRL316" s="418" t="s">
        <v>764</v>
      </c>
      <c r="KRM316" s="417" t="s">
        <v>760</v>
      </c>
      <c r="KRN316" s="414" t="s">
        <v>61</v>
      </c>
      <c r="KRO316" s="415">
        <v>18</v>
      </c>
      <c r="KRP316" s="418" t="s">
        <v>764</v>
      </c>
      <c r="KRQ316" s="417" t="s">
        <v>760</v>
      </c>
      <c r="KRR316" s="414" t="s">
        <v>61</v>
      </c>
      <c r="KRS316" s="415">
        <v>18</v>
      </c>
      <c r="KRT316" s="418" t="s">
        <v>764</v>
      </c>
      <c r="KRU316" s="417" t="s">
        <v>760</v>
      </c>
      <c r="KRV316" s="414" t="s">
        <v>61</v>
      </c>
      <c r="KRW316" s="415">
        <v>18</v>
      </c>
      <c r="KRX316" s="418" t="s">
        <v>764</v>
      </c>
      <c r="KRY316" s="417" t="s">
        <v>760</v>
      </c>
      <c r="KRZ316" s="414" t="s">
        <v>61</v>
      </c>
      <c r="KSA316" s="415">
        <v>18</v>
      </c>
      <c r="KSB316" s="418" t="s">
        <v>764</v>
      </c>
      <c r="KSC316" s="417" t="s">
        <v>760</v>
      </c>
      <c r="KSD316" s="414" t="s">
        <v>61</v>
      </c>
      <c r="KSE316" s="415">
        <v>18</v>
      </c>
      <c r="KSF316" s="418" t="s">
        <v>764</v>
      </c>
      <c r="KSG316" s="417" t="s">
        <v>760</v>
      </c>
      <c r="KSH316" s="414" t="s">
        <v>61</v>
      </c>
      <c r="KSI316" s="415">
        <v>18</v>
      </c>
      <c r="KSJ316" s="418" t="s">
        <v>764</v>
      </c>
      <c r="KSK316" s="417" t="s">
        <v>760</v>
      </c>
      <c r="KSL316" s="414" t="s">
        <v>61</v>
      </c>
      <c r="KSM316" s="415">
        <v>18</v>
      </c>
      <c r="KSN316" s="418" t="s">
        <v>764</v>
      </c>
      <c r="KSO316" s="417" t="s">
        <v>760</v>
      </c>
      <c r="KSP316" s="414" t="s">
        <v>61</v>
      </c>
      <c r="KSQ316" s="415">
        <v>18</v>
      </c>
      <c r="KSR316" s="418" t="s">
        <v>764</v>
      </c>
      <c r="KSS316" s="417" t="s">
        <v>760</v>
      </c>
      <c r="KST316" s="414" t="s">
        <v>61</v>
      </c>
      <c r="KSU316" s="415">
        <v>18</v>
      </c>
      <c r="KSV316" s="418" t="s">
        <v>764</v>
      </c>
      <c r="KSW316" s="417" t="s">
        <v>760</v>
      </c>
      <c r="KSX316" s="414" t="s">
        <v>61</v>
      </c>
      <c r="KSY316" s="415">
        <v>18</v>
      </c>
      <c r="KSZ316" s="418" t="s">
        <v>764</v>
      </c>
      <c r="KTA316" s="417" t="s">
        <v>760</v>
      </c>
      <c r="KTB316" s="414" t="s">
        <v>61</v>
      </c>
      <c r="KTC316" s="415">
        <v>18</v>
      </c>
      <c r="KTD316" s="418" t="s">
        <v>764</v>
      </c>
      <c r="KTE316" s="417" t="s">
        <v>760</v>
      </c>
      <c r="KTF316" s="414" t="s">
        <v>61</v>
      </c>
      <c r="KTG316" s="415">
        <v>18</v>
      </c>
      <c r="KTH316" s="418" t="s">
        <v>764</v>
      </c>
      <c r="KTI316" s="417" t="s">
        <v>760</v>
      </c>
      <c r="KTJ316" s="414" t="s">
        <v>61</v>
      </c>
      <c r="KTK316" s="415">
        <v>18</v>
      </c>
      <c r="KTL316" s="418" t="s">
        <v>764</v>
      </c>
      <c r="KTM316" s="417" t="s">
        <v>760</v>
      </c>
      <c r="KTN316" s="414" t="s">
        <v>61</v>
      </c>
      <c r="KTO316" s="415">
        <v>18</v>
      </c>
      <c r="KTP316" s="418" t="s">
        <v>764</v>
      </c>
      <c r="KTQ316" s="417" t="s">
        <v>760</v>
      </c>
      <c r="KTR316" s="414" t="s">
        <v>61</v>
      </c>
      <c r="KTS316" s="415">
        <v>18</v>
      </c>
      <c r="KTT316" s="418" t="s">
        <v>764</v>
      </c>
      <c r="KTU316" s="417" t="s">
        <v>760</v>
      </c>
      <c r="KTV316" s="414" t="s">
        <v>61</v>
      </c>
      <c r="KTW316" s="415">
        <v>18</v>
      </c>
      <c r="KTX316" s="418" t="s">
        <v>764</v>
      </c>
      <c r="KTY316" s="417" t="s">
        <v>760</v>
      </c>
      <c r="KTZ316" s="414" t="s">
        <v>61</v>
      </c>
      <c r="KUA316" s="415">
        <v>18</v>
      </c>
      <c r="KUB316" s="418" t="s">
        <v>764</v>
      </c>
      <c r="KUC316" s="417" t="s">
        <v>760</v>
      </c>
      <c r="KUD316" s="414" t="s">
        <v>61</v>
      </c>
      <c r="KUE316" s="415">
        <v>18</v>
      </c>
      <c r="KUF316" s="418" t="s">
        <v>764</v>
      </c>
      <c r="KUG316" s="417" t="s">
        <v>760</v>
      </c>
      <c r="KUH316" s="414" t="s">
        <v>61</v>
      </c>
      <c r="KUI316" s="415">
        <v>18</v>
      </c>
      <c r="KUJ316" s="418" t="s">
        <v>764</v>
      </c>
      <c r="KUK316" s="417" t="s">
        <v>760</v>
      </c>
      <c r="KUL316" s="414" t="s">
        <v>61</v>
      </c>
      <c r="KUM316" s="415">
        <v>18</v>
      </c>
      <c r="KUN316" s="418" t="s">
        <v>764</v>
      </c>
      <c r="KUO316" s="417" t="s">
        <v>760</v>
      </c>
      <c r="KUP316" s="414" t="s">
        <v>61</v>
      </c>
      <c r="KUQ316" s="415">
        <v>18</v>
      </c>
      <c r="KUR316" s="418" t="s">
        <v>764</v>
      </c>
      <c r="KUS316" s="417" t="s">
        <v>760</v>
      </c>
      <c r="KUT316" s="414" t="s">
        <v>61</v>
      </c>
      <c r="KUU316" s="415">
        <v>18</v>
      </c>
      <c r="KUV316" s="418" t="s">
        <v>764</v>
      </c>
      <c r="KUW316" s="417" t="s">
        <v>760</v>
      </c>
      <c r="KUX316" s="414" t="s">
        <v>61</v>
      </c>
      <c r="KUY316" s="415">
        <v>18</v>
      </c>
      <c r="KUZ316" s="418" t="s">
        <v>764</v>
      </c>
      <c r="KVA316" s="417" t="s">
        <v>760</v>
      </c>
      <c r="KVB316" s="414" t="s">
        <v>61</v>
      </c>
      <c r="KVC316" s="415">
        <v>18</v>
      </c>
      <c r="KVD316" s="418" t="s">
        <v>764</v>
      </c>
      <c r="KVE316" s="417" t="s">
        <v>760</v>
      </c>
      <c r="KVF316" s="414" t="s">
        <v>61</v>
      </c>
      <c r="KVG316" s="415">
        <v>18</v>
      </c>
      <c r="KVH316" s="418" t="s">
        <v>764</v>
      </c>
      <c r="KVI316" s="417" t="s">
        <v>760</v>
      </c>
      <c r="KVJ316" s="414" t="s">
        <v>61</v>
      </c>
      <c r="KVK316" s="415">
        <v>18</v>
      </c>
      <c r="KVL316" s="418" t="s">
        <v>764</v>
      </c>
      <c r="KVM316" s="417" t="s">
        <v>760</v>
      </c>
      <c r="KVN316" s="414" t="s">
        <v>61</v>
      </c>
      <c r="KVO316" s="415">
        <v>18</v>
      </c>
      <c r="KVP316" s="418" t="s">
        <v>764</v>
      </c>
      <c r="KVQ316" s="417" t="s">
        <v>760</v>
      </c>
      <c r="KVR316" s="414" t="s">
        <v>61</v>
      </c>
      <c r="KVS316" s="415">
        <v>18</v>
      </c>
      <c r="KVT316" s="418" t="s">
        <v>764</v>
      </c>
      <c r="KVU316" s="417" t="s">
        <v>760</v>
      </c>
      <c r="KVV316" s="414" t="s">
        <v>61</v>
      </c>
      <c r="KVW316" s="415">
        <v>18</v>
      </c>
      <c r="KVX316" s="418" t="s">
        <v>764</v>
      </c>
      <c r="KVY316" s="417" t="s">
        <v>760</v>
      </c>
      <c r="KVZ316" s="414" t="s">
        <v>61</v>
      </c>
      <c r="KWA316" s="415">
        <v>18</v>
      </c>
      <c r="KWB316" s="418" t="s">
        <v>764</v>
      </c>
      <c r="KWC316" s="417" t="s">
        <v>760</v>
      </c>
      <c r="KWD316" s="414" t="s">
        <v>61</v>
      </c>
      <c r="KWE316" s="415">
        <v>18</v>
      </c>
      <c r="KWF316" s="418" t="s">
        <v>764</v>
      </c>
      <c r="KWG316" s="417" t="s">
        <v>760</v>
      </c>
      <c r="KWH316" s="414" t="s">
        <v>61</v>
      </c>
      <c r="KWI316" s="415">
        <v>18</v>
      </c>
      <c r="KWJ316" s="418" t="s">
        <v>764</v>
      </c>
      <c r="KWK316" s="417" t="s">
        <v>760</v>
      </c>
      <c r="KWL316" s="414" t="s">
        <v>61</v>
      </c>
      <c r="KWM316" s="415">
        <v>18</v>
      </c>
      <c r="KWN316" s="418" t="s">
        <v>764</v>
      </c>
      <c r="KWO316" s="417" t="s">
        <v>760</v>
      </c>
      <c r="KWP316" s="414" t="s">
        <v>61</v>
      </c>
      <c r="KWQ316" s="415">
        <v>18</v>
      </c>
      <c r="KWR316" s="418" t="s">
        <v>764</v>
      </c>
      <c r="KWS316" s="417" t="s">
        <v>760</v>
      </c>
      <c r="KWT316" s="414" t="s">
        <v>61</v>
      </c>
      <c r="KWU316" s="415">
        <v>18</v>
      </c>
      <c r="KWV316" s="418" t="s">
        <v>764</v>
      </c>
      <c r="KWW316" s="417" t="s">
        <v>760</v>
      </c>
      <c r="KWX316" s="414" t="s">
        <v>61</v>
      </c>
      <c r="KWY316" s="415">
        <v>18</v>
      </c>
      <c r="KWZ316" s="418" t="s">
        <v>764</v>
      </c>
      <c r="KXA316" s="417" t="s">
        <v>760</v>
      </c>
      <c r="KXB316" s="414" t="s">
        <v>61</v>
      </c>
      <c r="KXC316" s="415">
        <v>18</v>
      </c>
      <c r="KXD316" s="418" t="s">
        <v>764</v>
      </c>
      <c r="KXE316" s="417" t="s">
        <v>760</v>
      </c>
      <c r="KXF316" s="414" t="s">
        <v>61</v>
      </c>
      <c r="KXG316" s="415">
        <v>18</v>
      </c>
      <c r="KXH316" s="418" t="s">
        <v>764</v>
      </c>
      <c r="KXI316" s="417" t="s">
        <v>760</v>
      </c>
      <c r="KXJ316" s="414" t="s">
        <v>61</v>
      </c>
      <c r="KXK316" s="415">
        <v>18</v>
      </c>
      <c r="KXL316" s="418" t="s">
        <v>764</v>
      </c>
      <c r="KXM316" s="417" t="s">
        <v>760</v>
      </c>
      <c r="KXN316" s="414" t="s">
        <v>61</v>
      </c>
      <c r="KXO316" s="415">
        <v>18</v>
      </c>
      <c r="KXP316" s="418" t="s">
        <v>764</v>
      </c>
      <c r="KXQ316" s="417" t="s">
        <v>760</v>
      </c>
      <c r="KXR316" s="414" t="s">
        <v>61</v>
      </c>
      <c r="KXS316" s="415">
        <v>18</v>
      </c>
      <c r="KXT316" s="418" t="s">
        <v>764</v>
      </c>
      <c r="KXU316" s="417" t="s">
        <v>760</v>
      </c>
      <c r="KXV316" s="414" t="s">
        <v>61</v>
      </c>
      <c r="KXW316" s="415">
        <v>18</v>
      </c>
      <c r="KXX316" s="418" t="s">
        <v>764</v>
      </c>
      <c r="KXY316" s="417" t="s">
        <v>760</v>
      </c>
      <c r="KXZ316" s="414" t="s">
        <v>61</v>
      </c>
      <c r="KYA316" s="415">
        <v>18</v>
      </c>
      <c r="KYB316" s="418" t="s">
        <v>764</v>
      </c>
      <c r="KYC316" s="417" t="s">
        <v>760</v>
      </c>
      <c r="KYD316" s="414" t="s">
        <v>61</v>
      </c>
      <c r="KYE316" s="415">
        <v>18</v>
      </c>
      <c r="KYF316" s="418" t="s">
        <v>764</v>
      </c>
      <c r="KYG316" s="417" t="s">
        <v>760</v>
      </c>
      <c r="KYH316" s="414" t="s">
        <v>61</v>
      </c>
      <c r="KYI316" s="415">
        <v>18</v>
      </c>
      <c r="KYJ316" s="418" t="s">
        <v>764</v>
      </c>
      <c r="KYK316" s="417" t="s">
        <v>760</v>
      </c>
      <c r="KYL316" s="414" t="s">
        <v>61</v>
      </c>
      <c r="KYM316" s="415">
        <v>18</v>
      </c>
      <c r="KYN316" s="418" t="s">
        <v>764</v>
      </c>
      <c r="KYO316" s="417" t="s">
        <v>760</v>
      </c>
      <c r="KYP316" s="414" t="s">
        <v>61</v>
      </c>
      <c r="KYQ316" s="415">
        <v>18</v>
      </c>
      <c r="KYR316" s="418" t="s">
        <v>764</v>
      </c>
      <c r="KYS316" s="417" t="s">
        <v>760</v>
      </c>
      <c r="KYT316" s="414" t="s">
        <v>61</v>
      </c>
      <c r="KYU316" s="415">
        <v>18</v>
      </c>
      <c r="KYV316" s="418" t="s">
        <v>764</v>
      </c>
      <c r="KYW316" s="417" t="s">
        <v>760</v>
      </c>
      <c r="KYX316" s="414" t="s">
        <v>61</v>
      </c>
      <c r="KYY316" s="415">
        <v>18</v>
      </c>
      <c r="KYZ316" s="418" t="s">
        <v>764</v>
      </c>
      <c r="KZA316" s="417" t="s">
        <v>760</v>
      </c>
      <c r="KZB316" s="414" t="s">
        <v>61</v>
      </c>
      <c r="KZC316" s="415">
        <v>18</v>
      </c>
      <c r="KZD316" s="418" t="s">
        <v>764</v>
      </c>
      <c r="KZE316" s="417" t="s">
        <v>760</v>
      </c>
      <c r="KZF316" s="414" t="s">
        <v>61</v>
      </c>
      <c r="KZG316" s="415">
        <v>18</v>
      </c>
      <c r="KZH316" s="418" t="s">
        <v>764</v>
      </c>
      <c r="KZI316" s="417" t="s">
        <v>760</v>
      </c>
      <c r="KZJ316" s="414" t="s">
        <v>61</v>
      </c>
      <c r="KZK316" s="415">
        <v>18</v>
      </c>
      <c r="KZL316" s="418" t="s">
        <v>764</v>
      </c>
      <c r="KZM316" s="417" t="s">
        <v>760</v>
      </c>
      <c r="KZN316" s="414" t="s">
        <v>61</v>
      </c>
      <c r="KZO316" s="415">
        <v>18</v>
      </c>
      <c r="KZP316" s="418" t="s">
        <v>764</v>
      </c>
      <c r="KZQ316" s="417" t="s">
        <v>760</v>
      </c>
      <c r="KZR316" s="414" t="s">
        <v>61</v>
      </c>
      <c r="KZS316" s="415">
        <v>18</v>
      </c>
      <c r="KZT316" s="418" t="s">
        <v>764</v>
      </c>
      <c r="KZU316" s="417" t="s">
        <v>760</v>
      </c>
      <c r="KZV316" s="414" t="s">
        <v>61</v>
      </c>
      <c r="KZW316" s="415">
        <v>18</v>
      </c>
      <c r="KZX316" s="418" t="s">
        <v>764</v>
      </c>
      <c r="KZY316" s="417" t="s">
        <v>760</v>
      </c>
      <c r="KZZ316" s="414" t="s">
        <v>61</v>
      </c>
      <c r="LAA316" s="415">
        <v>18</v>
      </c>
      <c r="LAB316" s="418" t="s">
        <v>764</v>
      </c>
      <c r="LAC316" s="417" t="s">
        <v>760</v>
      </c>
      <c r="LAD316" s="414" t="s">
        <v>61</v>
      </c>
      <c r="LAE316" s="415">
        <v>18</v>
      </c>
      <c r="LAF316" s="418" t="s">
        <v>764</v>
      </c>
      <c r="LAG316" s="417" t="s">
        <v>760</v>
      </c>
      <c r="LAH316" s="414" t="s">
        <v>61</v>
      </c>
      <c r="LAI316" s="415">
        <v>18</v>
      </c>
      <c r="LAJ316" s="418" t="s">
        <v>764</v>
      </c>
      <c r="LAK316" s="417" t="s">
        <v>760</v>
      </c>
      <c r="LAL316" s="414" t="s">
        <v>61</v>
      </c>
      <c r="LAM316" s="415">
        <v>18</v>
      </c>
      <c r="LAN316" s="418" t="s">
        <v>764</v>
      </c>
      <c r="LAO316" s="417" t="s">
        <v>760</v>
      </c>
      <c r="LAP316" s="414" t="s">
        <v>61</v>
      </c>
      <c r="LAQ316" s="415">
        <v>18</v>
      </c>
      <c r="LAR316" s="418" t="s">
        <v>764</v>
      </c>
      <c r="LAS316" s="417" t="s">
        <v>760</v>
      </c>
      <c r="LAT316" s="414" t="s">
        <v>61</v>
      </c>
      <c r="LAU316" s="415">
        <v>18</v>
      </c>
      <c r="LAV316" s="418" t="s">
        <v>764</v>
      </c>
      <c r="LAW316" s="417" t="s">
        <v>760</v>
      </c>
      <c r="LAX316" s="414" t="s">
        <v>61</v>
      </c>
      <c r="LAY316" s="415">
        <v>18</v>
      </c>
      <c r="LAZ316" s="418" t="s">
        <v>764</v>
      </c>
      <c r="LBA316" s="417" t="s">
        <v>760</v>
      </c>
      <c r="LBB316" s="414" t="s">
        <v>61</v>
      </c>
      <c r="LBC316" s="415">
        <v>18</v>
      </c>
      <c r="LBD316" s="418" t="s">
        <v>764</v>
      </c>
      <c r="LBE316" s="417" t="s">
        <v>760</v>
      </c>
      <c r="LBF316" s="414" t="s">
        <v>61</v>
      </c>
      <c r="LBG316" s="415">
        <v>18</v>
      </c>
      <c r="LBH316" s="418" t="s">
        <v>764</v>
      </c>
      <c r="LBI316" s="417" t="s">
        <v>760</v>
      </c>
      <c r="LBJ316" s="414" t="s">
        <v>61</v>
      </c>
      <c r="LBK316" s="415">
        <v>18</v>
      </c>
      <c r="LBL316" s="418" t="s">
        <v>764</v>
      </c>
      <c r="LBM316" s="417" t="s">
        <v>760</v>
      </c>
      <c r="LBN316" s="414" t="s">
        <v>61</v>
      </c>
      <c r="LBO316" s="415">
        <v>18</v>
      </c>
      <c r="LBP316" s="418" t="s">
        <v>764</v>
      </c>
      <c r="LBQ316" s="417" t="s">
        <v>760</v>
      </c>
      <c r="LBR316" s="414" t="s">
        <v>61</v>
      </c>
      <c r="LBS316" s="415">
        <v>18</v>
      </c>
      <c r="LBT316" s="418" t="s">
        <v>764</v>
      </c>
      <c r="LBU316" s="417" t="s">
        <v>760</v>
      </c>
      <c r="LBV316" s="414" t="s">
        <v>61</v>
      </c>
      <c r="LBW316" s="415">
        <v>18</v>
      </c>
      <c r="LBX316" s="418" t="s">
        <v>764</v>
      </c>
      <c r="LBY316" s="417" t="s">
        <v>760</v>
      </c>
      <c r="LBZ316" s="414" t="s">
        <v>61</v>
      </c>
      <c r="LCA316" s="415">
        <v>18</v>
      </c>
      <c r="LCB316" s="418" t="s">
        <v>764</v>
      </c>
      <c r="LCC316" s="417" t="s">
        <v>760</v>
      </c>
      <c r="LCD316" s="414" t="s">
        <v>61</v>
      </c>
      <c r="LCE316" s="415">
        <v>18</v>
      </c>
      <c r="LCF316" s="418" t="s">
        <v>764</v>
      </c>
      <c r="LCG316" s="417" t="s">
        <v>760</v>
      </c>
      <c r="LCH316" s="414" t="s">
        <v>61</v>
      </c>
      <c r="LCI316" s="415">
        <v>18</v>
      </c>
      <c r="LCJ316" s="418" t="s">
        <v>764</v>
      </c>
      <c r="LCK316" s="417" t="s">
        <v>760</v>
      </c>
      <c r="LCL316" s="414" t="s">
        <v>61</v>
      </c>
      <c r="LCM316" s="415">
        <v>18</v>
      </c>
      <c r="LCN316" s="418" t="s">
        <v>764</v>
      </c>
      <c r="LCO316" s="417" t="s">
        <v>760</v>
      </c>
      <c r="LCP316" s="414" t="s">
        <v>61</v>
      </c>
      <c r="LCQ316" s="415">
        <v>18</v>
      </c>
      <c r="LCR316" s="418" t="s">
        <v>764</v>
      </c>
      <c r="LCS316" s="417" t="s">
        <v>760</v>
      </c>
      <c r="LCT316" s="414" t="s">
        <v>61</v>
      </c>
      <c r="LCU316" s="415">
        <v>18</v>
      </c>
      <c r="LCV316" s="418" t="s">
        <v>764</v>
      </c>
      <c r="LCW316" s="417" t="s">
        <v>760</v>
      </c>
      <c r="LCX316" s="414" t="s">
        <v>61</v>
      </c>
      <c r="LCY316" s="415">
        <v>18</v>
      </c>
      <c r="LCZ316" s="418" t="s">
        <v>764</v>
      </c>
      <c r="LDA316" s="417" t="s">
        <v>760</v>
      </c>
      <c r="LDB316" s="414" t="s">
        <v>61</v>
      </c>
      <c r="LDC316" s="415">
        <v>18</v>
      </c>
      <c r="LDD316" s="418" t="s">
        <v>764</v>
      </c>
      <c r="LDE316" s="417" t="s">
        <v>760</v>
      </c>
      <c r="LDF316" s="414" t="s">
        <v>61</v>
      </c>
      <c r="LDG316" s="415">
        <v>18</v>
      </c>
      <c r="LDH316" s="418" t="s">
        <v>764</v>
      </c>
      <c r="LDI316" s="417" t="s">
        <v>760</v>
      </c>
      <c r="LDJ316" s="414" t="s">
        <v>61</v>
      </c>
      <c r="LDK316" s="415">
        <v>18</v>
      </c>
      <c r="LDL316" s="418" t="s">
        <v>764</v>
      </c>
      <c r="LDM316" s="417" t="s">
        <v>760</v>
      </c>
      <c r="LDN316" s="414" t="s">
        <v>61</v>
      </c>
      <c r="LDO316" s="415">
        <v>18</v>
      </c>
      <c r="LDP316" s="418" t="s">
        <v>764</v>
      </c>
      <c r="LDQ316" s="417" t="s">
        <v>760</v>
      </c>
      <c r="LDR316" s="414" t="s">
        <v>61</v>
      </c>
      <c r="LDS316" s="415">
        <v>18</v>
      </c>
      <c r="LDT316" s="418" t="s">
        <v>764</v>
      </c>
      <c r="LDU316" s="417" t="s">
        <v>760</v>
      </c>
      <c r="LDV316" s="414" t="s">
        <v>61</v>
      </c>
      <c r="LDW316" s="415">
        <v>18</v>
      </c>
      <c r="LDX316" s="418" t="s">
        <v>764</v>
      </c>
      <c r="LDY316" s="417" t="s">
        <v>760</v>
      </c>
      <c r="LDZ316" s="414" t="s">
        <v>61</v>
      </c>
      <c r="LEA316" s="415">
        <v>18</v>
      </c>
      <c r="LEB316" s="418" t="s">
        <v>764</v>
      </c>
      <c r="LEC316" s="417" t="s">
        <v>760</v>
      </c>
      <c r="LED316" s="414" t="s">
        <v>61</v>
      </c>
      <c r="LEE316" s="415">
        <v>18</v>
      </c>
      <c r="LEF316" s="418" t="s">
        <v>764</v>
      </c>
      <c r="LEG316" s="417" t="s">
        <v>760</v>
      </c>
      <c r="LEH316" s="414" t="s">
        <v>61</v>
      </c>
      <c r="LEI316" s="415">
        <v>18</v>
      </c>
      <c r="LEJ316" s="418" t="s">
        <v>764</v>
      </c>
      <c r="LEK316" s="417" t="s">
        <v>760</v>
      </c>
      <c r="LEL316" s="414" t="s">
        <v>61</v>
      </c>
      <c r="LEM316" s="415">
        <v>18</v>
      </c>
      <c r="LEN316" s="418" t="s">
        <v>764</v>
      </c>
      <c r="LEO316" s="417" t="s">
        <v>760</v>
      </c>
      <c r="LEP316" s="414" t="s">
        <v>61</v>
      </c>
      <c r="LEQ316" s="415">
        <v>18</v>
      </c>
      <c r="LER316" s="418" t="s">
        <v>764</v>
      </c>
      <c r="LES316" s="417" t="s">
        <v>760</v>
      </c>
      <c r="LET316" s="414" t="s">
        <v>61</v>
      </c>
      <c r="LEU316" s="415">
        <v>18</v>
      </c>
      <c r="LEV316" s="418" t="s">
        <v>764</v>
      </c>
      <c r="LEW316" s="417" t="s">
        <v>760</v>
      </c>
      <c r="LEX316" s="414" t="s">
        <v>61</v>
      </c>
      <c r="LEY316" s="415">
        <v>18</v>
      </c>
      <c r="LEZ316" s="418" t="s">
        <v>764</v>
      </c>
      <c r="LFA316" s="417" t="s">
        <v>760</v>
      </c>
      <c r="LFB316" s="414" t="s">
        <v>61</v>
      </c>
      <c r="LFC316" s="415">
        <v>18</v>
      </c>
      <c r="LFD316" s="418" t="s">
        <v>764</v>
      </c>
      <c r="LFE316" s="417" t="s">
        <v>760</v>
      </c>
      <c r="LFF316" s="414" t="s">
        <v>61</v>
      </c>
      <c r="LFG316" s="415">
        <v>18</v>
      </c>
      <c r="LFH316" s="418" t="s">
        <v>764</v>
      </c>
      <c r="LFI316" s="417" t="s">
        <v>760</v>
      </c>
      <c r="LFJ316" s="414" t="s">
        <v>61</v>
      </c>
      <c r="LFK316" s="415">
        <v>18</v>
      </c>
      <c r="LFL316" s="418" t="s">
        <v>764</v>
      </c>
      <c r="LFM316" s="417" t="s">
        <v>760</v>
      </c>
      <c r="LFN316" s="414" t="s">
        <v>61</v>
      </c>
      <c r="LFO316" s="415">
        <v>18</v>
      </c>
      <c r="LFP316" s="418" t="s">
        <v>764</v>
      </c>
      <c r="LFQ316" s="417" t="s">
        <v>760</v>
      </c>
      <c r="LFR316" s="414" t="s">
        <v>61</v>
      </c>
      <c r="LFS316" s="415">
        <v>18</v>
      </c>
      <c r="LFT316" s="418" t="s">
        <v>764</v>
      </c>
      <c r="LFU316" s="417" t="s">
        <v>760</v>
      </c>
      <c r="LFV316" s="414" t="s">
        <v>61</v>
      </c>
      <c r="LFW316" s="415">
        <v>18</v>
      </c>
      <c r="LFX316" s="418" t="s">
        <v>764</v>
      </c>
      <c r="LFY316" s="417" t="s">
        <v>760</v>
      </c>
      <c r="LFZ316" s="414" t="s">
        <v>61</v>
      </c>
      <c r="LGA316" s="415">
        <v>18</v>
      </c>
      <c r="LGB316" s="418" t="s">
        <v>764</v>
      </c>
      <c r="LGC316" s="417" t="s">
        <v>760</v>
      </c>
      <c r="LGD316" s="414" t="s">
        <v>61</v>
      </c>
      <c r="LGE316" s="415">
        <v>18</v>
      </c>
      <c r="LGF316" s="418" t="s">
        <v>764</v>
      </c>
      <c r="LGG316" s="417" t="s">
        <v>760</v>
      </c>
      <c r="LGH316" s="414" t="s">
        <v>61</v>
      </c>
      <c r="LGI316" s="415">
        <v>18</v>
      </c>
      <c r="LGJ316" s="418" t="s">
        <v>764</v>
      </c>
      <c r="LGK316" s="417" t="s">
        <v>760</v>
      </c>
      <c r="LGL316" s="414" t="s">
        <v>61</v>
      </c>
      <c r="LGM316" s="415">
        <v>18</v>
      </c>
      <c r="LGN316" s="418" t="s">
        <v>764</v>
      </c>
      <c r="LGO316" s="417" t="s">
        <v>760</v>
      </c>
      <c r="LGP316" s="414" t="s">
        <v>61</v>
      </c>
      <c r="LGQ316" s="415">
        <v>18</v>
      </c>
      <c r="LGR316" s="418" t="s">
        <v>764</v>
      </c>
      <c r="LGS316" s="417" t="s">
        <v>760</v>
      </c>
      <c r="LGT316" s="414" t="s">
        <v>61</v>
      </c>
      <c r="LGU316" s="415">
        <v>18</v>
      </c>
      <c r="LGV316" s="418" t="s">
        <v>764</v>
      </c>
      <c r="LGW316" s="417" t="s">
        <v>760</v>
      </c>
      <c r="LGX316" s="414" t="s">
        <v>61</v>
      </c>
      <c r="LGY316" s="415">
        <v>18</v>
      </c>
      <c r="LGZ316" s="418" t="s">
        <v>764</v>
      </c>
      <c r="LHA316" s="417" t="s">
        <v>760</v>
      </c>
      <c r="LHB316" s="414" t="s">
        <v>61</v>
      </c>
      <c r="LHC316" s="415">
        <v>18</v>
      </c>
      <c r="LHD316" s="418" t="s">
        <v>764</v>
      </c>
      <c r="LHE316" s="417" t="s">
        <v>760</v>
      </c>
      <c r="LHF316" s="414" t="s">
        <v>61</v>
      </c>
      <c r="LHG316" s="415">
        <v>18</v>
      </c>
      <c r="LHH316" s="418" t="s">
        <v>764</v>
      </c>
      <c r="LHI316" s="417" t="s">
        <v>760</v>
      </c>
      <c r="LHJ316" s="414" t="s">
        <v>61</v>
      </c>
      <c r="LHK316" s="415">
        <v>18</v>
      </c>
      <c r="LHL316" s="418" t="s">
        <v>764</v>
      </c>
      <c r="LHM316" s="417" t="s">
        <v>760</v>
      </c>
      <c r="LHN316" s="414" t="s">
        <v>61</v>
      </c>
      <c r="LHO316" s="415">
        <v>18</v>
      </c>
      <c r="LHP316" s="418" t="s">
        <v>764</v>
      </c>
      <c r="LHQ316" s="417" t="s">
        <v>760</v>
      </c>
      <c r="LHR316" s="414" t="s">
        <v>61</v>
      </c>
      <c r="LHS316" s="415">
        <v>18</v>
      </c>
      <c r="LHT316" s="418" t="s">
        <v>764</v>
      </c>
      <c r="LHU316" s="417" t="s">
        <v>760</v>
      </c>
      <c r="LHV316" s="414" t="s">
        <v>61</v>
      </c>
      <c r="LHW316" s="415">
        <v>18</v>
      </c>
      <c r="LHX316" s="418" t="s">
        <v>764</v>
      </c>
      <c r="LHY316" s="417" t="s">
        <v>760</v>
      </c>
      <c r="LHZ316" s="414" t="s">
        <v>61</v>
      </c>
      <c r="LIA316" s="415">
        <v>18</v>
      </c>
      <c r="LIB316" s="418" t="s">
        <v>764</v>
      </c>
      <c r="LIC316" s="417" t="s">
        <v>760</v>
      </c>
      <c r="LID316" s="414" t="s">
        <v>61</v>
      </c>
      <c r="LIE316" s="415">
        <v>18</v>
      </c>
      <c r="LIF316" s="418" t="s">
        <v>764</v>
      </c>
      <c r="LIG316" s="417" t="s">
        <v>760</v>
      </c>
      <c r="LIH316" s="414" t="s">
        <v>61</v>
      </c>
      <c r="LII316" s="415">
        <v>18</v>
      </c>
      <c r="LIJ316" s="418" t="s">
        <v>764</v>
      </c>
      <c r="LIK316" s="417" t="s">
        <v>760</v>
      </c>
      <c r="LIL316" s="414" t="s">
        <v>61</v>
      </c>
      <c r="LIM316" s="415">
        <v>18</v>
      </c>
      <c r="LIN316" s="418" t="s">
        <v>764</v>
      </c>
      <c r="LIO316" s="417" t="s">
        <v>760</v>
      </c>
      <c r="LIP316" s="414" t="s">
        <v>61</v>
      </c>
      <c r="LIQ316" s="415">
        <v>18</v>
      </c>
      <c r="LIR316" s="418" t="s">
        <v>764</v>
      </c>
      <c r="LIS316" s="417" t="s">
        <v>760</v>
      </c>
      <c r="LIT316" s="414" t="s">
        <v>61</v>
      </c>
      <c r="LIU316" s="415">
        <v>18</v>
      </c>
      <c r="LIV316" s="418" t="s">
        <v>764</v>
      </c>
      <c r="LIW316" s="417" t="s">
        <v>760</v>
      </c>
      <c r="LIX316" s="414" t="s">
        <v>61</v>
      </c>
      <c r="LIY316" s="415">
        <v>18</v>
      </c>
      <c r="LIZ316" s="418" t="s">
        <v>764</v>
      </c>
      <c r="LJA316" s="417" t="s">
        <v>760</v>
      </c>
      <c r="LJB316" s="414" t="s">
        <v>61</v>
      </c>
      <c r="LJC316" s="415">
        <v>18</v>
      </c>
      <c r="LJD316" s="418" t="s">
        <v>764</v>
      </c>
      <c r="LJE316" s="417" t="s">
        <v>760</v>
      </c>
      <c r="LJF316" s="414" t="s">
        <v>61</v>
      </c>
      <c r="LJG316" s="415">
        <v>18</v>
      </c>
      <c r="LJH316" s="418" t="s">
        <v>764</v>
      </c>
      <c r="LJI316" s="417" t="s">
        <v>760</v>
      </c>
      <c r="LJJ316" s="414" t="s">
        <v>61</v>
      </c>
      <c r="LJK316" s="415">
        <v>18</v>
      </c>
      <c r="LJL316" s="418" t="s">
        <v>764</v>
      </c>
      <c r="LJM316" s="417" t="s">
        <v>760</v>
      </c>
      <c r="LJN316" s="414" t="s">
        <v>61</v>
      </c>
      <c r="LJO316" s="415">
        <v>18</v>
      </c>
      <c r="LJP316" s="418" t="s">
        <v>764</v>
      </c>
      <c r="LJQ316" s="417" t="s">
        <v>760</v>
      </c>
      <c r="LJR316" s="414" t="s">
        <v>61</v>
      </c>
      <c r="LJS316" s="415">
        <v>18</v>
      </c>
      <c r="LJT316" s="418" t="s">
        <v>764</v>
      </c>
      <c r="LJU316" s="417" t="s">
        <v>760</v>
      </c>
      <c r="LJV316" s="414" t="s">
        <v>61</v>
      </c>
      <c r="LJW316" s="415">
        <v>18</v>
      </c>
      <c r="LJX316" s="418" t="s">
        <v>764</v>
      </c>
      <c r="LJY316" s="417" t="s">
        <v>760</v>
      </c>
      <c r="LJZ316" s="414" t="s">
        <v>61</v>
      </c>
      <c r="LKA316" s="415">
        <v>18</v>
      </c>
      <c r="LKB316" s="418" t="s">
        <v>764</v>
      </c>
      <c r="LKC316" s="417" t="s">
        <v>760</v>
      </c>
      <c r="LKD316" s="414" t="s">
        <v>61</v>
      </c>
      <c r="LKE316" s="415">
        <v>18</v>
      </c>
      <c r="LKF316" s="418" t="s">
        <v>764</v>
      </c>
      <c r="LKG316" s="417" t="s">
        <v>760</v>
      </c>
      <c r="LKH316" s="414" t="s">
        <v>61</v>
      </c>
      <c r="LKI316" s="415">
        <v>18</v>
      </c>
      <c r="LKJ316" s="418" t="s">
        <v>764</v>
      </c>
      <c r="LKK316" s="417" t="s">
        <v>760</v>
      </c>
      <c r="LKL316" s="414" t="s">
        <v>61</v>
      </c>
      <c r="LKM316" s="415">
        <v>18</v>
      </c>
      <c r="LKN316" s="418" t="s">
        <v>764</v>
      </c>
      <c r="LKO316" s="417" t="s">
        <v>760</v>
      </c>
      <c r="LKP316" s="414" t="s">
        <v>61</v>
      </c>
      <c r="LKQ316" s="415">
        <v>18</v>
      </c>
      <c r="LKR316" s="418" t="s">
        <v>764</v>
      </c>
      <c r="LKS316" s="417" t="s">
        <v>760</v>
      </c>
      <c r="LKT316" s="414" t="s">
        <v>61</v>
      </c>
      <c r="LKU316" s="415">
        <v>18</v>
      </c>
      <c r="LKV316" s="418" t="s">
        <v>764</v>
      </c>
      <c r="LKW316" s="417" t="s">
        <v>760</v>
      </c>
      <c r="LKX316" s="414" t="s">
        <v>61</v>
      </c>
      <c r="LKY316" s="415">
        <v>18</v>
      </c>
      <c r="LKZ316" s="418" t="s">
        <v>764</v>
      </c>
      <c r="LLA316" s="417" t="s">
        <v>760</v>
      </c>
      <c r="LLB316" s="414" t="s">
        <v>61</v>
      </c>
      <c r="LLC316" s="415">
        <v>18</v>
      </c>
      <c r="LLD316" s="418" t="s">
        <v>764</v>
      </c>
      <c r="LLE316" s="417" t="s">
        <v>760</v>
      </c>
      <c r="LLF316" s="414" t="s">
        <v>61</v>
      </c>
      <c r="LLG316" s="415">
        <v>18</v>
      </c>
      <c r="LLH316" s="418" t="s">
        <v>764</v>
      </c>
      <c r="LLI316" s="417" t="s">
        <v>760</v>
      </c>
      <c r="LLJ316" s="414" t="s">
        <v>61</v>
      </c>
      <c r="LLK316" s="415">
        <v>18</v>
      </c>
      <c r="LLL316" s="418" t="s">
        <v>764</v>
      </c>
      <c r="LLM316" s="417" t="s">
        <v>760</v>
      </c>
      <c r="LLN316" s="414" t="s">
        <v>61</v>
      </c>
      <c r="LLO316" s="415">
        <v>18</v>
      </c>
      <c r="LLP316" s="418" t="s">
        <v>764</v>
      </c>
      <c r="LLQ316" s="417" t="s">
        <v>760</v>
      </c>
      <c r="LLR316" s="414" t="s">
        <v>61</v>
      </c>
      <c r="LLS316" s="415">
        <v>18</v>
      </c>
      <c r="LLT316" s="418" t="s">
        <v>764</v>
      </c>
      <c r="LLU316" s="417" t="s">
        <v>760</v>
      </c>
      <c r="LLV316" s="414" t="s">
        <v>61</v>
      </c>
      <c r="LLW316" s="415">
        <v>18</v>
      </c>
      <c r="LLX316" s="418" t="s">
        <v>764</v>
      </c>
      <c r="LLY316" s="417" t="s">
        <v>760</v>
      </c>
      <c r="LLZ316" s="414" t="s">
        <v>61</v>
      </c>
      <c r="LMA316" s="415">
        <v>18</v>
      </c>
      <c r="LMB316" s="418" t="s">
        <v>764</v>
      </c>
      <c r="LMC316" s="417" t="s">
        <v>760</v>
      </c>
      <c r="LMD316" s="414" t="s">
        <v>61</v>
      </c>
      <c r="LME316" s="415">
        <v>18</v>
      </c>
      <c r="LMF316" s="418" t="s">
        <v>764</v>
      </c>
      <c r="LMG316" s="417" t="s">
        <v>760</v>
      </c>
      <c r="LMH316" s="414" t="s">
        <v>61</v>
      </c>
      <c r="LMI316" s="415">
        <v>18</v>
      </c>
      <c r="LMJ316" s="418" t="s">
        <v>764</v>
      </c>
      <c r="LMK316" s="417" t="s">
        <v>760</v>
      </c>
      <c r="LML316" s="414" t="s">
        <v>61</v>
      </c>
      <c r="LMM316" s="415">
        <v>18</v>
      </c>
      <c r="LMN316" s="418" t="s">
        <v>764</v>
      </c>
      <c r="LMO316" s="417" t="s">
        <v>760</v>
      </c>
      <c r="LMP316" s="414" t="s">
        <v>61</v>
      </c>
      <c r="LMQ316" s="415">
        <v>18</v>
      </c>
      <c r="LMR316" s="418" t="s">
        <v>764</v>
      </c>
      <c r="LMS316" s="417" t="s">
        <v>760</v>
      </c>
      <c r="LMT316" s="414" t="s">
        <v>61</v>
      </c>
      <c r="LMU316" s="415">
        <v>18</v>
      </c>
      <c r="LMV316" s="418" t="s">
        <v>764</v>
      </c>
      <c r="LMW316" s="417" t="s">
        <v>760</v>
      </c>
      <c r="LMX316" s="414" t="s">
        <v>61</v>
      </c>
      <c r="LMY316" s="415">
        <v>18</v>
      </c>
      <c r="LMZ316" s="418" t="s">
        <v>764</v>
      </c>
      <c r="LNA316" s="417" t="s">
        <v>760</v>
      </c>
      <c r="LNB316" s="414" t="s">
        <v>61</v>
      </c>
      <c r="LNC316" s="415">
        <v>18</v>
      </c>
      <c r="LND316" s="418" t="s">
        <v>764</v>
      </c>
      <c r="LNE316" s="417" t="s">
        <v>760</v>
      </c>
      <c r="LNF316" s="414" t="s">
        <v>61</v>
      </c>
      <c r="LNG316" s="415">
        <v>18</v>
      </c>
      <c r="LNH316" s="418" t="s">
        <v>764</v>
      </c>
      <c r="LNI316" s="417" t="s">
        <v>760</v>
      </c>
      <c r="LNJ316" s="414" t="s">
        <v>61</v>
      </c>
      <c r="LNK316" s="415">
        <v>18</v>
      </c>
      <c r="LNL316" s="418" t="s">
        <v>764</v>
      </c>
      <c r="LNM316" s="417" t="s">
        <v>760</v>
      </c>
      <c r="LNN316" s="414" t="s">
        <v>61</v>
      </c>
      <c r="LNO316" s="415">
        <v>18</v>
      </c>
      <c r="LNP316" s="418" t="s">
        <v>764</v>
      </c>
      <c r="LNQ316" s="417" t="s">
        <v>760</v>
      </c>
      <c r="LNR316" s="414" t="s">
        <v>61</v>
      </c>
      <c r="LNS316" s="415">
        <v>18</v>
      </c>
      <c r="LNT316" s="418" t="s">
        <v>764</v>
      </c>
      <c r="LNU316" s="417" t="s">
        <v>760</v>
      </c>
      <c r="LNV316" s="414" t="s">
        <v>61</v>
      </c>
      <c r="LNW316" s="415">
        <v>18</v>
      </c>
      <c r="LNX316" s="418" t="s">
        <v>764</v>
      </c>
      <c r="LNY316" s="417" t="s">
        <v>760</v>
      </c>
      <c r="LNZ316" s="414" t="s">
        <v>61</v>
      </c>
      <c r="LOA316" s="415">
        <v>18</v>
      </c>
      <c r="LOB316" s="418" t="s">
        <v>764</v>
      </c>
      <c r="LOC316" s="417" t="s">
        <v>760</v>
      </c>
      <c r="LOD316" s="414" t="s">
        <v>61</v>
      </c>
      <c r="LOE316" s="415">
        <v>18</v>
      </c>
      <c r="LOF316" s="418" t="s">
        <v>764</v>
      </c>
      <c r="LOG316" s="417" t="s">
        <v>760</v>
      </c>
      <c r="LOH316" s="414" t="s">
        <v>61</v>
      </c>
      <c r="LOI316" s="415">
        <v>18</v>
      </c>
      <c r="LOJ316" s="418" t="s">
        <v>764</v>
      </c>
      <c r="LOK316" s="417" t="s">
        <v>760</v>
      </c>
      <c r="LOL316" s="414" t="s">
        <v>61</v>
      </c>
      <c r="LOM316" s="415">
        <v>18</v>
      </c>
      <c r="LON316" s="418" t="s">
        <v>764</v>
      </c>
      <c r="LOO316" s="417" t="s">
        <v>760</v>
      </c>
      <c r="LOP316" s="414" t="s">
        <v>61</v>
      </c>
      <c r="LOQ316" s="415">
        <v>18</v>
      </c>
      <c r="LOR316" s="418" t="s">
        <v>764</v>
      </c>
      <c r="LOS316" s="417" t="s">
        <v>760</v>
      </c>
      <c r="LOT316" s="414" t="s">
        <v>61</v>
      </c>
      <c r="LOU316" s="415">
        <v>18</v>
      </c>
      <c r="LOV316" s="418" t="s">
        <v>764</v>
      </c>
      <c r="LOW316" s="417" t="s">
        <v>760</v>
      </c>
      <c r="LOX316" s="414" t="s">
        <v>61</v>
      </c>
      <c r="LOY316" s="415">
        <v>18</v>
      </c>
      <c r="LOZ316" s="418" t="s">
        <v>764</v>
      </c>
      <c r="LPA316" s="417" t="s">
        <v>760</v>
      </c>
      <c r="LPB316" s="414" t="s">
        <v>61</v>
      </c>
      <c r="LPC316" s="415">
        <v>18</v>
      </c>
      <c r="LPD316" s="418" t="s">
        <v>764</v>
      </c>
      <c r="LPE316" s="417" t="s">
        <v>760</v>
      </c>
      <c r="LPF316" s="414" t="s">
        <v>61</v>
      </c>
      <c r="LPG316" s="415">
        <v>18</v>
      </c>
      <c r="LPH316" s="418" t="s">
        <v>764</v>
      </c>
      <c r="LPI316" s="417" t="s">
        <v>760</v>
      </c>
      <c r="LPJ316" s="414" t="s">
        <v>61</v>
      </c>
      <c r="LPK316" s="415">
        <v>18</v>
      </c>
      <c r="LPL316" s="418" t="s">
        <v>764</v>
      </c>
      <c r="LPM316" s="417" t="s">
        <v>760</v>
      </c>
      <c r="LPN316" s="414" t="s">
        <v>61</v>
      </c>
      <c r="LPO316" s="415">
        <v>18</v>
      </c>
      <c r="LPP316" s="418" t="s">
        <v>764</v>
      </c>
      <c r="LPQ316" s="417" t="s">
        <v>760</v>
      </c>
      <c r="LPR316" s="414" t="s">
        <v>61</v>
      </c>
      <c r="LPS316" s="415">
        <v>18</v>
      </c>
      <c r="LPT316" s="418" t="s">
        <v>764</v>
      </c>
      <c r="LPU316" s="417" t="s">
        <v>760</v>
      </c>
      <c r="LPV316" s="414" t="s">
        <v>61</v>
      </c>
      <c r="LPW316" s="415">
        <v>18</v>
      </c>
      <c r="LPX316" s="418" t="s">
        <v>764</v>
      </c>
      <c r="LPY316" s="417" t="s">
        <v>760</v>
      </c>
      <c r="LPZ316" s="414" t="s">
        <v>61</v>
      </c>
      <c r="LQA316" s="415">
        <v>18</v>
      </c>
      <c r="LQB316" s="418" t="s">
        <v>764</v>
      </c>
      <c r="LQC316" s="417" t="s">
        <v>760</v>
      </c>
      <c r="LQD316" s="414" t="s">
        <v>61</v>
      </c>
      <c r="LQE316" s="415">
        <v>18</v>
      </c>
      <c r="LQF316" s="418" t="s">
        <v>764</v>
      </c>
      <c r="LQG316" s="417" t="s">
        <v>760</v>
      </c>
      <c r="LQH316" s="414" t="s">
        <v>61</v>
      </c>
      <c r="LQI316" s="415">
        <v>18</v>
      </c>
      <c r="LQJ316" s="418" t="s">
        <v>764</v>
      </c>
      <c r="LQK316" s="417" t="s">
        <v>760</v>
      </c>
      <c r="LQL316" s="414" t="s">
        <v>61</v>
      </c>
      <c r="LQM316" s="415">
        <v>18</v>
      </c>
      <c r="LQN316" s="418" t="s">
        <v>764</v>
      </c>
      <c r="LQO316" s="417" t="s">
        <v>760</v>
      </c>
      <c r="LQP316" s="414" t="s">
        <v>61</v>
      </c>
      <c r="LQQ316" s="415">
        <v>18</v>
      </c>
      <c r="LQR316" s="418" t="s">
        <v>764</v>
      </c>
      <c r="LQS316" s="417" t="s">
        <v>760</v>
      </c>
      <c r="LQT316" s="414" t="s">
        <v>61</v>
      </c>
      <c r="LQU316" s="415">
        <v>18</v>
      </c>
      <c r="LQV316" s="418" t="s">
        <v>764</v>
      </c>
      <c r="LQW316" s="417" t="s">
        <v>760</v>
      </c>
      <c r="LQX316" s="414" t="s">
        <v>61</v>
      </c>
      <c r="LQY316" s="415">
        <v>18</v>
      </c>
      <c r="LQZ316" s="418" t="s">
        <v>764</v>
      </c>
      <c r="LRA316" s="417" t="s">
        <v>760</v>
      </c>
      <c r="LRB316" s="414" t="s">
        <v>61</v>
      </c>
      <c r="LRC316" s="415">
        <v>18</v>
      </c>
      <c r="LRD316" s="418" t="s">
        <v>764</v>
      </c>
      <c r="LRE316" s="417" t="s">
        <v>760</v>
      </c>
      <c r="LRF316" s="414" t="s">
        <v>61</v>
      </c>
      <c r="LRG316" s="415">
        <v>18</v>
      </c>
      <c r="LRH316" s="418" t="s">
        <v>764</v>
      </c>
      <c r="LRI316" s="417" t="s">
        <v>760</v>
      </c>
      <c r="LRJ316" s="414" t="s">
        <v>61</v>
      </c>
      <c r="LRK316" s="415">
        <v>18</v>
      </c>
      <c r="LRL316" s="418" t="s">
        <v>764</v>
      </c>
      <c r="LRM316" s="417" t="s">
        <v>760</v>
      </c>
      <c r="LRN316" s="414" t="s">
        <v>61</v>
      </c>
      <c r="LRO316" s="415">
        <v>18</v>
      </c>
      <c r="LRP316" s="418" t="s">
        <v>764</v>
      </c>
      <c r="LRQ316" s="417" t="s">
        <v>760</v>
      </c>
      <c r="LRR316" s="414" t="s">
        <v>61</v>
      </c>
      <c r="LRS316" s="415">
        <v>18</v>
      </c>
      <c r="LRT316" s="418" t="s">
        <v>764</v>
      </c>
      <c r="LRU316" s="417" t="s">
        <v>760</v>
      </c>
      <c r="LRV316" s="414" t="s">
        <v>61</v>
      </c>
      <c r="LRW316" s="415">
        <v>18</v>
      </c>
      <c r="LRX316" s="418" t="s">
        <v>764</v>
      </c>
      <c r="LRY316" s="417" t="s">
        <v>760</v>
      </c>
      <c r="LRZ316" s="414" t="s">
        <v>61</v>
      </c>
      <c r="LSA316" s="415">
        <v>18</v>
      </c>
      <c r="LSB316" s="418" t="s">
        <v>764</v>
      </c>
      <c r="LSC316" s="417" t="s">
        <v>760</v>
      </c>
      <c r="LSD316" s="414" t="s">
        <v>61</v>
      </c>
      <c r="LSE316" s="415">
        <v>18</v>
      </c>
      <c r="LSF316" s="418" t="s">
        <v>764</v>
      </c>
      <c r="LSG316" s="417" t="s">
        <v>760</v>
      </c>
      <c r="LSH316" s="414" t="s">
        <v>61</v>
      </c>
      <c r="LSI316" s="415">
        <v>18</v>
      </c>
      <c r="LSJ316" s="418" t="s">
        <v>764</v>
      </c>
      <c r="LSK316" s="417" t="s">
        <v>760</v>
      </c>
      <c r="LSL316" s="414" t="s">
        <v>61</v>
      </c>
      <c r="LSM316" s="415">
        <v>18</v>
      </c>
      <c r="LSN316" s="418" t="s">
        <v>764</v>
      </c>
      <c r="LSO316" s="417" t="s">
        <v>760</v>
      </c>
      <c r="LSP316" s="414" t="s">
        <v>61</v>
      </c>
      <c r="LSQ316" s="415">
        <v>18</v>
      </c>
      <c r="LSR316" s="418" t="s">
        <v>764</v>
      </c>
      <c r="LSS316" s="417" t="s">
        <v>760</v>
      </c>
      <c r="LST316" s="414" t="s">
        <v>61</v>
      </c>
      <c r="LSU316" s="415">
        <v>18</v>
      </c>
      <c r="LSV316" s="418" t="s">
        <v>764</v>
      </c>
      <c r="LSW316" s="417" t="s">
        <v>760</v>
      </c>
      <c r="LSX316" s="414" t="s">
        <v>61</v>
      </c>
      <c r="LSY316" s="415">
        <v>18</v>
      </c>
      <c r="LSZ316" s="418" t="s">
        <v>764</v>
      </c>
      <c r="LTA316" s="417" t="s">
        <v>760</v>
      </c>
      <c r="LTB316" s="414" t="s">
        <v>61</v>
      </c>
      <c r="LTC316" s="415">
        <v>18</v>
      </c>
      <c r="LTD316" s="418" t="s">
        <v>764</v>
      </c>
      <c r="LTE316" s="417" t="s">
        <v>760</v>
      </c>
      <c r="LTF316" s="414" t="s">
        <v>61</v>
      </c>
      <c r="LTG316" s="415">
        <v>18</v>
      </c>
      <c r="LTH316" s="418" t="s">
        <v>764</v>
      </c>
      <c r="LTI316" s="417" t="s">
        <v>760</v>
      </c>
      <c r="LTJ316" s="414" t="s">
        <v>61</v>
      </c>
      <c r="LTK316" s="415">
        <v>18</v>
      </c>
      <c r="LTL316" s="418" t="s">
        <v>764</v>
      </c>
      <c r="LTM316" s="417" t="s">
        <v>760</v>
      </c>
      <c r="LTN316" s="414" t="s">
        <v>61</v>
      </c>
      <c r="LTO316" s="415">
        <v>18</v>
      </c>
      <c r="LTP316" s="418" t="s">
        <v>764</v>
      </c>
      <c r="LTQ316" s="417" t="s">
        <v>760</v>
      </c>
      <c r="LTR316" s="414" t="s">
        <v>61</v>
      </c>
      <c r="LTS316" s="415">
        <v>18</v>
      </c>
      <c r="LTT316" s="418" t="s">
        <v>764</v>
      </c>
      <c r="LTU316" s="417" t="s">
        <v>760</v>
      </c>
      <c r="LTV316" s="414" t="s">
        <v>61</v>
      </c>
      <c r="LTW316" s="415">
        <v>18</v>
      </c>
      <c r="LTX316" s="418" t="s">
        <v>764</v>
      </c>
      <c r="LTY316" s="417" t="s">
        <v>760</v>
      </c>
      <c r="LTZ316" s="414" t="s">
        <v>61</v>
      </c>
      <c r="LUA316" s="415">
        <v>18</v>
      </c>
      <c r="LUB316" s="418" t="s">
        <v>764</v>
      </c>
      <c r="LUC316" s="417" t="s">
        <v>760</v>
      </c>
      <c r="LUD316" s="414" t="s">
        <v>61</v>
      </c>
      <c r="LUE316" s="415">
        <v>18</v>
      </c>
      <c r="LUF316" s="418" t="s">
        <v>764</v>
      </c>
      <c r="LUG316" s="417" t="s">
        <v>760</v>
      </c>
      <c r="LUH316" s="414" t="s">
        <v>61</v>
      </c>
      <c r="LUI316" s="415">
        <v>18</v>
      </c>
      <c r="LUJ316" s="418" t="s">
        <v>764</v>
      </c>
      <c r="LUK316" s="417" t="s">
        <v>760</v>
      </c>
      <c r="LUL316" s="414" t="s">
        <v>61</v>
      </c>
      <c r="LUM316" s="415">
        <v>18</v>
      </c>
      <c r="LUN316" s="418" t="s">
        <v>764</v>
      </c>
      <c r="LUO316" s="417" t="s">
        <v>760</v>
      </c>
      <c r="LUP316" s="414" t="s">
        <v>61</v>
      </c>
      <c r="LUQ316" s="415">
        <v>18</v>
      </c>
      <c r="LUR316" s="418" t="s">
        <v>764</v>
      </c>
      <c r="LUS316" s="417" t="s">
        <v>760</v>
      </c>
      <c r="LUT316" s="414" t="s">
        <v>61</v>
      </c>
      <c r="LUU316" s="415">
        <v>18</v>
      </c>
      <c r="LUV316" s="418" t="s">
        <v>764</v>
      </c>
      <c r="LUW316" s="417" t="s">
        <v>760</v>
      </c>
      <c r="LUX316" s="414" t="s">
        <v>61</v>
      </c>
      <c r="LUY316" s="415">
        <v>18</v>
      </c>
      <c r="LUZ316" s="418" t="s">
        <v>764</v>
      </c>
      <c r="LVA316" s="417" t="s">
        <v>760</v>
      </c>
      <c r="LVB316" s="414" t="s">
        <v>61</v>
      </c>
      <c r="LVC316" s="415">
        <v>18</v>
      </c>
      <c r="LVD316" s="418" t="s">
        <v>764</v>
      </c>
      <c r="LVE316" s="417" t="s">
        <v>760</v>
      </c>
      <c r="LVF316" s="414" t="s">
        <v>61</v>
      </c>
      <c r="LVG316" s="415">
        <v>18</v>
      </c>
      <c r="LVH316" s="418" t="s">
        <v>764</v>
      </c>
      <c r="LVI316" s="417" t="s">
        <v>760</v>
      </c>
      <c r="LVJ316" s="414" t="s">
        <v>61</v>
      </c>
      <c r="LVK316" s="415">
        <v>18</v>
      </c>
      <c r="LVL316" s="418" t="s">
        <v>764</v>
      </c>
      <c r="LVM316" s="417" t="s">
        <v>760</v>
      </c>
      <c r="LVN316" s="414" t="s">
        <v>61</v>
      </c>
      <c r="LVO316" s="415">
        <v>18</v>
      </c>
      <c r="LVP316" s="418" t="s">
        <v>764</v>
      </c>
      <c r="LVQ316" s="417" t="s">
        <v>760</v>
      </c>
      <c r="LVR316" s="414" t="s">
        <v>61</v>
      </c>
      <c r="LVS316" s="415">
        <v>18</v>
      </c>
      <c r="LVT316" s="418" t="s">
        <v>764</v>
      </c>
      <c r="LVU316" s="417" t="s">
        <v>760</v>
      </c>
      <c r="LVV316" s="414" t="s">
        <v>61</v>
      </c>
      <c r="LVW316" s="415">
        <v>18</v>
      </c>
      <c r="LVX316" s="418" t="s">
        <v>764</v>
      </c>
      <c r="LVY316" s="417" t="s">
        <v>760</v>
      </c>
      <c r="LVZ316" s="414" t="s">
        <v>61</v>
      </c>
      <c r="LWA316" s="415">
        <v>18</v>
      </c>
      <c r="LWB316" s="418" t="s">
        <v>764</v>
      </c>
      <c r="LWC316" s="417" t="s">
        <v>760</v>
      </c>
      <c r="LWD316" s="414" t="s">
        <v>61</v>
      </c>
      <c r="LWE316" s="415">
        <v>18</v>
      </c>
      <c r="LWF316" s="418" t="s">
        <v>764</v>
      </c>
      <c r="LWG316" s="417" t="s">
        <v>760</v>
      </c>
      <c r="LWH316" s="414" t="s">
        <v>61</v>
      </c>
      <c r="LWI316" s="415">
        <v>18</v>
      </c>
      <c r="LWJ316" s="418" t="s">
        <v>764</v>
      </c>
      <c r="LWK316" s="417" t="s">
        <v>760</v>
      </c>
      <c r="LWL316" s="414" t="s">
        <v>61</v>
      </c>
      <c r="LWM316" s="415">
        <v>18</v>
      </c>
      <c r="LWN316" s="418" t="s">
        <v>764</v>
      </c>
      <c r="LWO316" s="417" t="s">
        <v>760</v>
      </c>
      <c r="LWP316" s="414" t="s">
        <v>61</v>
      </c>
      <c r="LWQ316" s="415">
        <v>18</v>
      </c>
      <c r="LWR316" s="418" t="s">
        <v>764</v>
      </c>
      <c r="LWS316" s="417" t="s">
        <v>760</v>
      </c>
      <c r="LWT316" s="414" t="s">
        <v>61</v>
      </c>
      <c r="LWU316" s="415">
        <v>18</v>
      </c>
      <c r="LWV316" s="418" t="s">
        <v>764</v>
      </c>
      <c r="LWW316" s="417" t="s">
        <v>760</v>
      </c>
      <c r="LWX316" s="414" t="s">
        <v>61</v>
      </c>
      <c r="LWY316" s="415">
        <v>18</v>
      </c>
      <c r="LWZ316" s="418" t="s">
        <v>764</v>
      </c>
      <c r="LXA316" s="417" t="s">
        <v>760</v>
      </c>
      <c r="LXB316" s="414" t="s">
        <v>61</v>
      </c>
      <c r="LXC316" s="415">
        <v>18</v>
      </c>
      <c r="LXD316" s="418" t="s">
        <v>764</v>
      </c>
      <c r="LXE316" s="417" t="s">
        <v>760</v>
      </c>
      <c r="LXF316" s="414" t="s">
        <v>61</v>
      </c>
      <c r="LXG316" s="415">
        <v>18</v>
      </c>
      <c r="LXH316" s="418" t="s">
        <v>764</v>
      </c>
      <c r="LXI316" s="417" t="s">
        <v>760</v>
      </c>
      <c r="LXJ316" s="414" t="s">
        <v>61</v>
      </c>
      <c r="LXK316" s="415">
        <v>18</v>
      </c>
      <c r="LXL316" s="418" t="s">
        <v>764</v>
      </c>
      <c r="LXM316" s="417" t="s">
        <v>760</v>
      </c>
      <c r="LXN316" s="414" t="s">
        <v>61</v>
      </c>
      <c r="LXO316" s="415">
        <v>18</v>
      </c>
      <c r="LXP316" s="418" t="s">
        <v>764</v>
      </c>
      <c r="LXQ316" s="417" t="s">
        <v>760</v>
      </c>
      <c r="LXR316" s="414" t="s">
        <v>61</v>
      </c>
      <c r="LXS316" s="415">
        <v>18</v>
      </c>
      <c r="LXT316" s="418" t="s">
        <v>764</v>
      </c>
      <c r="LXU316" s="417" t="s">
        <v>760</v>
      </c>
      <c r="LXV316" s="414" t="s">
        <v>61</v>
      </c>
      <c r="LXW316" s="415">
        <v>18</v>
      </c>
      <c r="LXX316" s="418" t="s">
        <v>764</v>
      </c>
      <c r="LXY316" s="417" t="s">
        <v>760</v>
      </c>
      <c r="LXZ316" s="414" t="s">
        <v>61</v>
      </c>
      <c r="LYA316" s="415">
        <v>18</v>
      </c>
      <c r="LYB316" s="418" t="s">
        <v>764</v>
      </c>
      <c r="LYC316" s="417" t="s">
        <v>760</v>
      </c>
      <c r="LYD316" s="414" t="s">
        <v>61</v>
      </c>
      <c r="LYE316" s="415">
        <v>18</v>
      </c>
      <c r="LYF316" s="418" t="s">
        <v>764</v>
      </c>
      <c r="LYG316" s="417" t="s">
        <v>760</v>
      </c>
      <c r="LYH316" s="414" t="s">
        <v>61</v>
      </c>
      <c r="LYI316" s="415">
        <v>18</v>
      </c>
      <c r="LYJ316" s="418" t="s">
        <v>764</v>
      </c>
      <c r="LYK316" s="417" t="s">
        <v>760</v>
      </c>
      <c r="LYL316" s="414" t="s">
        <v>61</v>
      </c>
      <c r="LYM316" s="415">
        <v>18</v>
      </c>
      <c r="LYN316" s="418" t="s">
        <v>764</v>
      </c>
      <c r="LYO316" s="417" t="s">
        <v>760</v>
      </c>
      <c r="LYP316" s="414" t="s">
        <v>61</v>
      </c>
      <c r="LYQ316" s="415">
        <v>18</v>
      </c>
      <c r="LYR316" s="418" t="s">
        <v>764</v>
      </c>
      <c r="LYS316" s="417" t="s">
        <v>760</v>
      </c>
      <c r="LYT316" s="414" t="s">
        <v>61</v>
      </c>
      <c r="LYU316" s="415">
        <v>18</v>
      </c>
      <c r="LYV316" s="418" t="s">
        <v>764</v>
      </c>
      <c r="LYW316" s="417" t="s">
        <v>760</v>
      </c>
      <c r="LYX316" s="414" t="s">
        <v>61</v>
      </c>
      <c r="LYY316" s="415">
        <v>18</v>
      </c>
      <c r="LYZ316" s="418" t="s">
        <v>764</v>
      </c>
      <c r="LZA316" s="417" t="s">
        <v>760</v>
      </c>
      <c r="LZB316" s="414" t="s">
        <v>61</v>
      </c>
      <c r="LZC316" s="415">
        <v>18</v>
      </c>
      <c r="LZD316" s="418" t="s">
        <v>764</v>
      </c>
      <c r="LZE316" s="417" t="s">
        <v>760</v>
      </c>
      <c r="LZF316" s="414" t="s">
        <v>61</v>
      </c>
      <c r="LZG316" s="415">
        <v>18</v>
      </c>
      <c r="LZH316" s="418" t="s">
        <v>764</v>
      </c>
      <c r="LZI316" s="417" t="s">
        <v>760</v>
      </c>
      <c r="LZJ316" s="414" t="s">
        <v>61</v>
      </c>
      <c r="LZK316" s="415">
        <v>18</v>
      </c>
      <c r="LZL316" s="418" t="s">
        <v>764</v>
      </c>
      <c r="LZM316" s="417" t="s">
        <v>760</v>
      </c>
      <c r="LZN316" s="414" t="s">
        <v>61</v>
      </c>
      <c r="LZO316" s="415">
        <v>18</v>
      </c>
      <c r="LZP316" s="418" t="s">
        <v>764</v>
      </c>
      <c r="LZQ316" s="417" t="s">
        <v>760</v>
      </c>
      <c r="LZR316" s="414" t="s">
        <v>61</v>
      </c>
      <c r="LZS316" s="415">
        <v>18</v>
      </c>
      <c r="LZT316" s="418" t="s">
        <v>764</v>
      </c>
      <c r="LZU316" s="417" t="s">
        <v>760</v>
      </c>
      <c r="LZV316" s="414" t="s">
        <v>61</v>
      </c>
      <c r="LZW316" s="415">
        <v>18</v>
      </c>
      <c r="LZX316" s="418" t="s">
        <v>764</v>
      </c>
      <c r="LZY316" s="417" t="s">
        <v>760</v>
      </c>
      <c r="LZZ316" s="414" t="s">
        <v>61</v>
      </c>
      <c r="MAA316" s="415">
        <v>18</v>
      </c>
      <c r="MAB316" s="418" t="s">
        <v>764</v>
      </c>
      <c r="MAC316" s="417" t="s">
        <v>760</v>
      </c>
      <c r="MAD316" s="414" t="s">
        <v>61</v>
      </c>
      <c r="MAE316" s="415">
        <v>18</v>
      </c>
      <c r="MAF316" s="418" t="s">
        <v>764</v>
      </c>
      <c r="MAG316" s="417" t="s">
        <v>760</v>
      </c>
      <c r="MAH316" s="414" t="s">
        <v>61</v>
      </c>
      <c r="MAI316" s="415">
        <v>18</v>
      </c>
      <c r="MAJ316" s="418" t="s">
        <v>764</v>
      </c>
      <c r="MAK316" s="417" t="s">
        <v>760</v>
      </c>
      <c r="MAL316" s="414" t="s">
        <v>61</v>
      </c>
      <c r="MAM316" s="415">
        <v>18</v>
      </c>
      <c r="MAN316" s="418" t="s">
        <v>764</v>
      </c>
      <c r="MAO316" s="417" t="s">
        <v>760</v>
      </c>
      <c r="MAP316" s="414" t="s">
        <v>61</v>
      </c>
      <c r="MAQ316" s="415">
        <v>18</v>
      </c>
      <c r="MAR316" s="418" t="s">
        <v>764</v>
      </c>
      <c r="MAS316" s="417" t="s">
        <v>760</v>
      </c>
      <c r="MAT316" s="414" t="s">
        <v>61</v>
      </c>
      <c r="MAU316" s="415">
        <v>18</v>
      </c>
      <c r="MAV316" s="418" t="s">
        <v>764</v>
      </c>
      <c r="MAW316" s="417" t="s">
        <v>760</v>
      </c>
      <c r="MAX316" s="414" t="s">
        <v>61</v>
      </c>
      <c r="MAY316" s="415">
        <v>18</v>
      </c>
      <c r="MAZ316" s="418" t="s">
        <v>764</v>
      </c>
      <c r="MBA316" s="417" t="s">
        <v>760</v>
      </c>
      <c r="MBB316" s="414" t="s">
        <v>61</v>
      </c>
      <c r="MBC316" s="415">
        <v>18</v>
      </c>
      <c r="MBD316" s="418" t="s">
        <v>764</v>
      </c>
      <c r="MBE316" s="417" t="s">
        <v>760</v>
      </c>
      <c r="MBF316" s="414" t="s">
        <v>61</v>
      </c>
      <c r="MBG316" s="415">
        <v>18</v>
      </c>
      <c r="MBH316" s="418" t="s">
        <v>764</v>
      </c>
      <c r="MBI316" s="417" t="s">
        <v>760</v>
      </c>
      <c r="MBJ316" s="414" t="s">
        <v>61</v>
      </c>
      <c r="MBK316" s="415">
        <v>18</v>
      </c>
      <c r="MBL316" s="418" t="s">
        <v>764</v>
      </c>
      <c r="MBM316" s="417" t="s">
        <v>760</v>
      </c>
      <c r="MBN316" s="414" t="s">
        <v>61</v>
      </c>
      <c r="MBO316" s="415">
        <v>18</v>
      </c>
      <c r="MBP316" s="418" t="s">
        <v>764</v>
      </c>
      <c r="MBQ316" s="417" t="s">
        <v>760</v>
      </c>
      <c r="MBR316" s="414" t="s">
        <v>61</v>
      </c>
      <c r="MBS316" s="415">
        <v>18</v>
      </c>
      <c r="MBT316" s="418" t="s">
        <v>764</v>
      </c>
      <c r="MBU316" s="417" t="s">
        <v>760</v>
      </c>
      <c r="MBV316" s="414" t="s">
        <v>61</v>
      </c>
      <c r="MBW316" s="415">
        <v>18</v>
      </c>
      <c r="MBX316" s="418" t="s">
        <v>764</v>
      </c>
      <c r="MBY316" s="417" t="s">
        <v>760</v>
      </c>
      <c r="MBZ316" s="414" t="s">
        <v>61</v>
      </c>
      <c r="MCA316" s="415">
        <v>18</v>
      </c>
      <c r="MCB316" s="418" t="s">
        <v>764</v>
      </c>
      <c r="MCC316" s="417" t="s">
        <v>760</v>
      </c>
      <c r="MCD316" s="414" t="s">
        <v>61</v>
      </c>
      <c r="MCE316" s="415">
        <v>18</v>
      </c>
      <c r="MCF316" s="418" t="s">
        <v>764</v>
      </c>
      <c r="MCG316" s="417" t="s">
        <v>760</v>
      </c>
      <c r="MCH316" s="414" t="s">
        <v>61</v>
      </c>
      <c r="MCI316" s="415">
        <v>18</v>
      </c>
      <c r="MCJ316" s="418" t="s">
        <v>764</v>
      </c>
      <c r="MCK316" s="417" t="s">
        <v>760</v>
      </c>
      <c r="MCL316" s="414" t="s">
        <v>61</v>
      </c>
      <c r="MCM316" s="415">
        <v>18</v>
      </c>
      <c r="MCN316" s="418" t="s">
        <v>764</v>
      </c>
      <c r="MCO316" s="417" t="s">
        <v>760</v>
      </c>
      <c r="MCP316" s="414" t="s">
        <v>61</v>
      </c>
      <c r="MCQ316" s="415">
        <v>18</v>
      </c>
      <c r="MCR316" s="418" t="s">
        <v>764</v>
      </c>
      <c r="MCS316" s="417" t="s">
        <v>760</v>
      </c>
      <c r="MCT316" s="414" t="s">
        <v>61</v>
      </c>
      <c r="MCU316" s="415">
        <v>18</v>
      </c>
      <c r="MCV316" s="418" t="s">
        <v>764</v>
      </c>
      <c r="MCW316" s="417" t="s">
        <v>760</v>
      </c>
      <c r="MCX316" s="414" t="s">
        <v>61</v>
      </c>
      <c r="MCY316" s="415">
        <v>18</v>
      </c>
      <c r="MCZ316" s="418" t="s">
        <v>764</v>
      </c>
      <c r="MDA316" s="417" t="s">
        <v>760</v>
      </c>
      <c r="MDB316" s="414" t="s">
        <v>61</v>
      </c>
      <c r="MDC316" s="415">
        <v>18</v>
      </c>
      <c r="MDD316" s="418" t="s">
        <v>764</v>
      </c>
      <c r="MDE316" s="417" t="s">
        <v>760</v>
      </c>
      <c r="MDF316" s="414" t="s">
        <v>61</v>
      </c>
      <c r="MDG316" s="415">
        <v>18</v>
      </c>
      <c r="MDH316" s="418" t="s">
        <v>764</v>
      </c>
      <c r="MDI316" s="417" t="s">
        <v>760</v>
      </c>
      <c r="MDJ316" s="414" t="s">
        <v>61</v>
      </c>
      <c r="MDK316" s="415">
        <v>18</v>
      </c>
      <c r="MDL316" s="418" t="s">
        <v>764</v>
      </c>
      <c r="MDM316" s="417" t="s">
        <v>760</v>
      </c>
      <c r="MDN316" s="414" t="s">
        <v>61</v>
      </c>
      <c r="MDO316" s="415">
        <v>18</v>
      </c>
      <c r="MDP316" s="418" t="s">
        <v>764</v>
      </c>
      <c r="MDQ316" s="417" t="s">
        <v>760</v>
      </c>
      <c r="MDR316" s="414" t="s">
        <v>61</v>
      </c>
      <c r="MDS316" s="415">
        <v>18</v>
      </c>
      <c r="MDT316" s="418" t="s">
        <v>764</v>
      </c>
      <c r="MDU316" s="417" t="s">
        <v>760</v>
      </c>
      <c r="MDV316" s="414" t="s">
        <v>61</v>
      </c>
      <c r="MDW316" s="415">
        <v>18</v>
      </c>
      <c r="MDX316" s="418" t="s">
        <v>764</v>
      </c>
      <c r="MDY316" s="417" t="s">
        <v>760</v>
      </c>
      <c r="MDZ316" s="414" t="s">
        <v>61</v>
      </c>
      <c r="MEA316" s="415">
        <v>18</v>
      </c>
      <c r="MEB316" s="418" t="s">
        <v>764</v>
      </c>
      <c r="MEC316" s="417" t="s">
        <v>760</v>
      </c>
      <c r="MED316" s="414" t="s">
        <v>61</v>
      </c>
      <c r="MEE316" s="415">
        <v>18</v>
      </c>
      <c r="MEF316" s="418" t="s">
        <v>764</v>
      </c>
      <c r="MEG316" s="417" t="s">
        <v>760</v>
      </c>
      <c r="MEH316" s="414" t="s">
        <v>61</v>
      </c>
      <c r="MEI316" s="415">
        <v>18</v>
      </c>
      <c r="MEJ316" s="418" t="s">
        <v>764</v>
      </c>
      <c r="MEK316" s="417" t="s">
        <v>760</v>
      </c>
      <c r="MEL316" s="414" t="s">
        <v>61</v>
      </c>
      <c r="MEM316" s="415">
        <v>18</v>
      </c>
      <c r="MEN316" s="418" t="s">
        <v>764</v>
      </c>
      <c r="MEO316" s="417" t="s">
        <v>760</v>
      </c>
      <c r="MEP316" s="414" t="s">
        <v>61</v>
      </c>
      <c r="MEQ316" s="415">
        <v>18</v>
      </c>
      <c r="MER316" s="418" t="s">
        <v>764</v>
      </c>
      <c r="MES316" s="417" t="s">
        <v>760</v>
      </c>
      <c r="MET316" s="414" t="s">
        <v>61</v>
      </c>
      <c r="MEU316" s="415">
        <v>18</v>
      </c>
      <c r="MEV316" s="418" t="s">
        <v>764</v>
      </c>
      <c r="MEW316" s="417" t="s">
        <v>760</v>
      </c>
      <c r="MEX316" s="414" t="s">
        <v>61</v>
      </c>
      <c r="MEY316" s="415">
        <v>18</v>
      </c>
      <c r="MEZ316" s="418" t="s">
        <v>764</v>
      </c>
      <c r="MFA316" s="417" t="s">
        <v>760</v>
      </c>
      <c r="MFB316" s="414" t="s">
        <v>61</v>
      </c>
      <c r="MFC316" s="415">
        <v>18</v>
      </c>
      <c r="MFD316" s="418" t="s">
        <v>764</v>
      </c>
      <c r="MFE316" s="417" t="s">
        <v>760</v>
      </c>
      <c r="MFF316" s="414" t="s">
        <v>61</v>
      </c>
      <c r="MFG316" s="415">
        <v>18</v>
      </c>
      <c r="MFH316" s="418" t="s">
        <v>764</v>
      </c>
      <c r="MFI316" s="417" t="s">
        <v>760</v>
      </c>
      <c r="MFJ316" s="414" t="s">
        <v>61</v>
      </c>
      <c r="MFK316" s="415">
        <v>18</v>
      </c>
      <c r="MFL316" s="418" t="s">
        <v>764</v>
      </c>
      <c r="MFM316" s="417" t="s">
        <v>760</v>
      </c>
      <c r="MFN316" s="414" t="s">
        <v>61</v>
      </c>
      <c r="MFO316" s="415">
        <v>18</v>
      </c>
      <c r="MFP316" s="418" t="s">
        <v>764</v>
      </c>
      <c r="MFQ316" s="417" t="s">
        <v>760</v>
      </c>
      <c r="MFR316" s="414" t="s">
        <v>61</v>
      </c>
      <c r="MFS316" s="415">
        <v>18</v>
      </c>
      <c r="MFT316" s="418" t="s">
        <v>764</v>
      </c>
      <c r="MFU316" s="417" t="s">
        <v>760</v>
      </c>
      <c r="MFV316" s="414" t="s">
        <v>61</v>
      </c>
      <c r="MFW316" s="415">
        <v>18</v>
      </c>
      <c r="MFX316" s="418" t="s">
        <v>764</v>
      </c>
      <c r="MFY316" s="417" t="s">
        <v>760</v>
      </c>
      <c r="MFZ316" s="414" t="s">
        <v>61</v>
      </c>
      <c r="MGA316" s="415">
        <v>18</v>
      </c>
      <c r="MGB316" s="418" t="s">
        <v>764</v>
      </c>
      <c r="MGC316" s="417" t="s">
        <v>760</v>
      </c>
      <c r="MGD316" s="414" t="s">
        <v>61</v>
      </c>
      <c r="MGE316" s="415">
        <v>18</v>
      </c>
      <c r="MGF316" s="418" t="s">
        <v>764</v>
      </c>
      <c r="MGG316" s="417" t="s">
        <v>760</v>
      </c>
      <c r="MGH316" s="414" t="s">
        <v>61</v>
      </c>
      <c r="MGI316" s="415">
        <v>18</v>
      </c>
      <c r="MGJ316" s="418" t="s">
        <v>764</v>
      </c>
      <c r="MGK316" s="417" t="s">
        <v>760</v>
      </c>
      <c r="MGL316" s="414" t="s">
        <v>61</v>
      </c>
      <c r="MGM316" s="415">
        <v>18</v>
      </c>
      <c r="MGN316" s="418" t="s">
        <v>764</v>
      </c>
      <c r="MGO316" s="417" t="s">
        <v>760</v>
      </c>
      <c r="MGP316" s="414" t="s">
        <v>61</v>
      </c>
      <c r="MGQ316" s="415">
        <v>18</v>
      </c>
      <c r="MGR316" s="418" t="s">
        <v>764</v>
      </c>
      <c r="MGS316" s="417" t="s">
        <v>760</v>
      </c>
      <c r="MGT316" s="414" t="s">
        <v>61</v>
      </c>
      <c r="MGU316" s="415">
        <v>18</v>
      </c>
      <c r="MGV316" s="418" t="s">
        <v>764</v>
      </c>
      <c r="MGW316" s="417" t="s">
        <v>760</v>
      </c>
      <c r="MGX316" s="414" t="s">
        <v>61</v>
      </c>
      <c r="MGY316" s="415">
        <v>18</v>
      </c>
      <c r="MGZ316" s="418" t="s">
        <v>764</v>
      </c>
      <c r="MHA316" s="417" t="s">
        <v>760</v>
      </c>
      <c r="MHB316" s="414" t="s">
        <v>61</v>
      </c>
      <c r="MHC316" s="415">
        <v>18</v>
      </c>
      <c r="MHD316" s="418" t="s">
        <v>764</v>
      </c>
      <c r="MHE316" s="417" t="s">
        <v>760</v>
      </c>
      <c r="MHF316" s="414" t="s">
        <v>61</v>
      </c>
      <c r="MHG316" s="415">
        <v>18</v>
      </c>
      <c r="MHH316" s="418" t="s">
        <v>764</v>
      </c>
      <c r="MHI316" s="417" t="s">
        <v>760</v>
      </c>
      <c r="MHJ316" s="414" t="s">
        <v>61</v>
      </c>
      <c r="MHK316" s="415">
        <v>18</v>
      </c>
      <c r="MHL316" s="418" t="s">
        <v>764</v>
      </c>
      <c r="MHM316" s="417" t="s">
        <v>760</v>
      </c>
      <c r="MHN316" s="414" t="s">
        <v>61</v>
      </c>
      <c r="MHO316" s="415">
        <v>18</v>
      </c>
      <c r="MHP316" s="418" t="s">
        <v>764</v>
      </c>
      <c r="MHQ316" s="417" t="s">
        <v>760</v>
      </c>
      <c r="MHR316" s="414" t="s">
        <v>61</v>
      </c>
      <c r="MHS316" s="415">
        <v>18</v>
      </c>
      <c r="MHT316" s="418" t="s">
        <v>764</v>
      </c>
      <c r="MHU316" s="417" t="s">
        <v>760</v>
      </c>
      <c r="MHV316" s="414" t="s">
        <v>61</v>
      </c>
      <c r="MHW316" s="415">
        <v>18</v>
      </c>
      <c r="MHX316" s="418" t="s">
        <v>764</v>
      </c>
      <c r="MHY316" s="417" t="s">
        <v>760</v>
      </c>
      <c r="MHZ316" s="414" t="s">
        <v>61</v>
      </c>
      <c r="MIA316" s="415">
        <v>18</v>
      </c>
      <c r="MIB316" s="418" t="s">
        <v>764</v>
      </c>
      <c r="MIC316" s="417" t="s">
        <v>760</v>
      </c>
      <c r="MID316" s="414" t="s">
        <v>61</v>
      </c>
      <c r="MIE316" s="415">
        <v>18</v>
      </c>
      <c r="MIF316" s="418" t="s">
        <v>764</v>
      </c>
      <c r="MIG316" s="417" t="s">
        <v>760</v>
      </c>
      <c r="MIH316" s="414" t="s">
        <v>61</v>
      </c>
      <c r="MII316" s="415">
        <v>18</v>
      </c>
      <c r="MIJ316" s="418" t="s">
        <v>764</v>
      </c>
      <c r="MIK316" s="417" t="s">
        <v>760</v>
      </c>
      <c r="MIL316" s="414" t="s">
        <v>61</v>
      </c>
      <c r="MIM316" s="415">
        <v>18</v>
      </c>
      <c r="MIN316" s="418" t="s">
        <v>764</v>
      </c>
      <c r="MIO316" s="417" t="s">
        <v>760</v>
      </c>
      <c r="MIP316" s="414" t="s">
        <v>61</v>
      </c>
      <c r="MIQ316" s="415">
        <v>18</v>
      </c>
      <c r="MIR316" s="418" t="s">
        <v>764</v>
      </c>
      <c r="MIS316" s="417" t="s">
        <v>760</v>
      </c>
      <c r="MIT316" s="414" t="s">
        <v>61</v>
      </c>
      <c r="MIU316" s="415">
        <v>18</v>
      </c>
      <c r="MIV316" s="418" t="s">
        <v>764</v>
      </c>
      <c r="MIW316" s="417" t="s">
        <v>760</v>
      </c>
      <c r="MIX316" s="414" t="s">
        <v>61</v>
      </c>
      <c r="MIY316" s="415">
        <v>18</v>
      </c>
      <c r="MIZ316" s="418" t="s">
        <v>764</v>
      </c>
      <c r="MJA316" s="417" t="s">
        <v>760</v>
      </c>
      <c r="MJB316" s="414" t="s">
        <v>61</v>
      </c>
      <c r="MJC316" s="415">
        <v>18</v>
      </c>
      <c r="MJD316" s="418" t="s">
        <v>764</v>
      </c>
      <c r="MJE316" s="417" t="s">
        <v>760</v>
      </c>
      <c r="MJF316" s="414" t="s">
        <v>61</v>
      </c>
      <c r="MJG316" s="415">
        <v>18</v>
      </c>
      <c r="MJH316" s="418" t="s">
        <v>764</v>
      </c>
      <c r="MJI316" s="417" t="s">
        <v>760</v>
      </c>
      <c r="MJJ316" s="414" t="s">
        <v>61</v>
      </c>
      <c r="MJK316" s="415">
        <v>18</v>
      </c>
      <c r="MJL316" s="418" t="s">
        <v>764</v>
      </c>
      <c r="MJM316" s="417" t="s">
        <v>760</v>
      </c>
      <c r="MJN316" s="414" t="s">
        <v>61</v>
      </c>
      <c r="MJO316" s="415">
        <v>18</v>
      </c>
      <c r="MJP316" s="418" t="s">
        <v>764</v>
      </c>
      <c r="MJQ316" s="417" t="s">
        <v>760</v>
      </c>
      <c r="MJR316" s="414" t="s">
        <v>61</v>
      </c>
      <c r="MJS316" s="415">
        <v>18</v>
      </c>
      <c r="MJT316" s="418" t="s">
        <v>764</v>
      </c>
      <c r="MJU316" s="417" t="s">
        <v>760</v>
      </c>
      <c r="MJV316" s="414" t="s">
        <v>61</v>
      </c>
      <c r="MJW316" s="415">
        <v>18</v>
      </c>
      <c r="MJX316" s="418" t="s">
        <v>764</v>
      </c>
      <c r="MJY316" s="417" t="s">
        <v>760</v>
      </c>
      <c r="MJZ316" s="414" t="s">
        <v>61</v>
      </c>
      <c r="MKA316" s="415">
        <v>18</v>
      </c>
      <c r="MKB316" s="418" t="s">
        <v>764</v>
      </c>
      <c r="MKC316" s="417" t="s">
        <v>760</v>
      </c>
      <c r="MKD316" s="414" t="s">
        <v>61</v>
      </c>
      <c r="MKE316" s="415">
        <v>18</v>
      </c>
      <c r="MKF316" s="418" t="s">
        <v>764</v>
      </c>
      <c r="MKG316" s="417" t="s">
        <v>760</v>
      </c>
      <c r="MKH316" s="414" t="s">
        <v>61</v>
      </c>
      <c r="MKI316" s="415">
        <v>18</v>
      </c>
      <c r="MKJ316" s="418" t="s">
        <v>764</v>
      </c>
      <c r="MKK316" s="417" t="s">
        <v>760</v>
      </c>
      <c r="MKL316" s="414" t="s">
        <v>61</v>
      </c>
      <c r="MKM316" s="415">
        <v>18</v>
      </c>
      <c r="MKN316" s="418" t="s">
        <v>764</v>
      </c>
      <c r="MKO316" s="417" t="s">
        <v>760</v>
      </c>
      <c r="MKP316" s="414" t="s">
        <v>61</v>
      </c>
      <c r="MKQ316" s="415">
        <v>18</v>
      </c>
      <c r="MKR316" s="418" t="s">
        <v>764</v>
      </c>
      <c r="MKS316" s="417" t="s">
        <v>760</v>
      </c>
      <c r="MKT316" s="414" t="s">
        <v>61</v>
      </c>
      <c r="MKU316" s="415">
        <v>18</v>
      </c>
      <c r="MKV316" s="418" t="s">
        <v>764</v>
      </c>
      <c r="MKW316" s="417" t="s">
        <v>760</v>
      </c>
      <c r="MKX316" s="414" t="s">
        <v>61</v>
      </c>
      <c r="MKY316" s="415">
        <v>18</v>
      </c>
      <c r="MKZ316" s="418" t="s">
        <v>764</v>
      </c>
      <c r="MLA316" s="417" t="s">
        <v>760</v>
      </c>
      <c r="MLB316" s="414" t="s">
        <v>61</v>
      </c>
      <c r="MLC316" s="415">
        <v>18</v>
      </c>
      <c r="MLD316" s="418" t="s">
        <v>764</v>
      </c>
      <c r="MLE316" s="417" t="s">
        <v>760</v>
      </c>
      <c r="MLF316" s="414" t="s">
        <v>61</v>
      </c>
      <c r="MLG316" s="415">
        <v>18</v>
      </c>
      <c r="MLH316" s="418" t="s">
        <v>764</v>
      </c>
      <c r="MLI316" s="417" t="s">
        <v>760</v>
      </c>
      <c r="MLJ316" s="414" t="s">
        <v>61</v>
      </c>
      <c r="MLK316" s="415">
        <v>18</v>
      </c>
      <c r="MLL316" s="418" t="s">
        <v>764</v>
      </c>
      <c r="MLM316" s="417" t="s">
        <v>760</v>
      </c>
      <c r="MLN316" s="414" t="s">
        <v>61</v>
      </c>
      <c r="MLO316" s="415">
        <v>18</v>
      </c>
      <c r="MLP316" s="418" t="s">
        <v>764</v>
      </c>
      <c r="MLQ316" s="417" t="s">
        <v>760</v>
      </c>
      <c r="MLR316" s="414" t="s">
        <v>61</v>
      </c>
      <c r="MLS316" s="415">
        <v>18</v>
      </c>
      <c r="MLT316" s="418" t="s">
        <v>764</v>
      </c>
      <c r="MLU316" s="417" t="s">
        <v>760</v>
      </c>
      <c r="MLV316" s="414" t="s">
        <v>61</v>
      </c>
      <c r="MLW316" s="415">
        <v>18</v>
      </c>
      <c r="MLX316" s="418" t="s">
        <v>764</v>
      </c>
      <c r="MLY316" s="417" t="s">
        <v>760</v>
      </c>
      <c r="MLZ316" s="414" t="s">
        <v>61</v>
      </c>
      <c r="MMA316" s="415">
        <v>18</v>
      </c>
      <c r="MMB316" s="418" t="s">
        <v>764</v>
      </c>
      <c r="MMC316" s="417" t="s">
        <v>760</v>
      </c>
      <c r="MMD316" s="414" t="s">
        <v>61</v>
      </c>
      <c r="MME316" s="415">
        <v>18</v>
      </c>
      <c r="MMF316" s="418" t="s">
        <v>764</v>
      </c>
      <c r="MMG316" s="417" t="s">
        <v>760</v>
      </c>
      <c r="MMH316" s="414" t="s">
        <v>61</v>
      </c>
      <c r="MMI316" s="415">
        <v>18</v>
      </c>
      <c r="MMJ316" s="418" t="s">
        <v>764</v>
      </c>
      <c r="MMK316" s="417" t="s">
        <v>760</v>
      </c>
      <c r="MML316" s="414" t="s">
        <v>61</v>
      </c>
      <c r="MMM316" s="415">
        <v>18</v>
      </c>
      <c r="MMN316" s="418" t="s">
        <v>764</v>
      </c>
      <c r="MMO316" s="417" t="s">
        <v>760</v>
      </c>
      <c r="MMP316" s="414" t="s">
        <v>61</v>
      </c>
      <c r="MMQ316" s="415">
        <v>18</v>
      </c>
      <c r="MMR316" s="418" t="s">
        <v>764</v>
      </c>
      <c r="MMS316" s="417" t="s">
        <v>760</v>
      </c>
      <c r="MMT316" s="414" t="s">
        <v>61</v>
      </c>
      <c r="MMU316" s="415">
        <v>18</v>
      </c>
      <c r="MMV316" s="418" t="s">
        <v>764</v>
      </c>
      <c r="MMW316" s="417" t="s">
        <v>760</v>
      </c>
      <c r="MMX316" s="414" t="s">
        <v>61</v>
      </c>
      <c r="MMY316" s="415">
        <v>18</v>
      </c>
      <c r="MMZ316" s="418" t="s">
        <v>764</v>
      </c>
      <c r="MNA316" s="417" t="s">
        <v>760</v>
      </c>
      <c r="MNB316" s="414" t="s">
        <v>61</v>
      </c>
      <c r="MNC316" s="415">
        <v>18</v>
      </c>
      <c r="MND316" s="418" t="s">
        <v>764</v>
      </c>
      <c r="MNE316" s="417" t="s">
        <v>760</v>
      </c>
      <c r="MNF316" s="414" t="s">
        <v>61</v>
      </c>
      <c r="MNG316" s="415">
        <v>18</v>
      </c>
      <c r="MNH316" s="418" t="s">
        <v>764</v>
      </c>
      <c r="MNI316" s="417" t="s">
        <v>760</v>
      </c>
      <c r="MNJ316" s="414" t="s">
        <v>61</v>
      </c>
      <c r="MNK316" s="415">
        <v>18</v>
      </c>
      <c r="MNL316" s="418" t="s">
        <v>764</v>
      </c>
      <c r="MNM316" s="417" t="s">
        <v>760</v>
      </c>
      <c r="MNN316" s="414" t="s">
        <v>61</v>
      </c>
      <c r="MNO316" s="415">
        <v>18</v>
      </c>
      <c r="MNP316" s="418" t="s">
        <v>764</v>
      </c>
      <c r="MNQ316" s="417" t="s">
        <v>760</v>
      </c>
      <c r="MNR316" s="414" t="s">
        <v>61</v>
      </c>
      <c r="MNS316" s="415">
        <v>18</v>
      </c>
      <c r="MNT316" s="418" t="s">
        <v>764</v>
      </c>
      <c r="MNU316" s="417" t="s">
        <v>760</v>
      </c>
      <c r="MNV316" s="414" t="s">
        <v>61</v>
      </c>
      <c r="MNW316" s="415">
        <v>18</v>
      </c>
      <c r="MNX316" s="418" t="s">
        <v>764</v>
      </c>
      <c r="MNY316" s="417" t="s">
        <v>760</v>
      </c>
      <c r="MNZ316" s="414" t="s">
        <v>61</v>
      </c>
      <c r="MOA316" s="415">
        <v>18</v>
      </c>
      <c r="MOB316" s="418" t="s">
        <v>764</v>
      </c>
      <c r="MOC316" s="417" t="s">
        <v>760</v>
      </c>
      <c r="MOD316" s="414" t="s">
        <v>61</v>
      </c>
      <c r="MOE316" s="415">
        <v>18</v>
      </c>
      <c r="MOF316" s="418" t="s">
        <v>764</v>
      </c>
      <c r="MOG316" s="417" t="s">
        <v>760</v>
      </c>
      <c r="MOH316" s="414" t="s">
        <v>61</v>
      </c>
      <c r="MOI316" s="415">
        <v>18</v>
      </c>
      <c r="MOJ316" s="418" t="s">
        <v>764</v>
      </c>
      <c r="MOK316" s="417" t="s">
        <v>760</v>
      </c>
      <c r="MOL316" s="414" t="s">
        <v>61</v>
      </c>
      <c r="MOM316" s="415">
        <v>18</v>
      </c>
      <c r="MON316" s="418" t="s">
        <v>764</v>
      </c>
      <c r="MOO316" s="417" t="s">
        <v>760</v>
      </c>
      <c r="MOP316" s="414" t="s">
        <v>61</v>
      </c>
      <c r="MOQ316" s="415">
        <v>18</v>
      </c>
      <c r="MOR316" s="418" t="s">
        <v>764</v>
      </c>
      <c r="MOS316" s="417" t="s">
        <v>760</v>
      </c>
      <c r="MOT316" s="414" t="s">
        <v>61</v>
      </c>
      <c r="MOU316" s="415">
        <v>18</v>
      </c>
      <c r="MOV316" s="418" t="s">
        <v>764</v>
      </c>
      <c r="MOW316" s="417" t="s">
        <v>760</v>
      </c>
      <c r="MOX316" s="414" t="s">
        <v>61</v>
      </c>
      <c r="MOY316" s="415">
        <v>18</v>
      </c>
      <c r="MOZ316" s="418" t="s">
        <v>764</v>
      </c>
      <c r="MPA316" s="417" t="s">
        <v>760</v>
      </c>
      <c r="MPB316" s="414" t="s">
        <v>61</v>
      </c>
      <c r="MPC316" s="415">
        <v>18</v>
      </c>
      <c r="MPD316" s="418" t="s">
        <v>764</v>
      </c>
      <c r="MPE316" s="417" t="s">
        <v>760</v>
      </c>
      <c r="MPF316" s="414" t="s">
        <v>61</v>
      </c>
      <c r="MPG316" s="415">
        <v>18</v>
      </c>
      <c r="MPH316" s="418" t="s">
        <v>764</v>
      </c>
      <c r="MPI316" s="417" t="s">
        <v>760</v>
      </c>
      <c r="MPJ316" s="414" t="s">
        <v>61</v>
      </c>
      <c r="MPK316" s="415">
        <v>18</v>
      </c>
      <c r="MPL316" s="418" t="s">
        <v>764</v>
      </c>
      <c r="MPM316" s="417" t="s">
        <v>760</v>
      </c>
      <c r="MPN316" s="414" t="s">
        <v>61</v>
      </c>
      <c r="MPO316" s="415">
        <v>18</v>
      </c>
      <c r="MPP316" s="418" t="s">
        <v>764</v>
      </c>
      <c r="MPQ316" s="417" t="s">
        <v>760</v>
      </c>
      <c r="MPR316" s="414" t="s">
        <v>61</v>
      </c>
      <c r="MPS316" s="415">
        <v>18</v>
      </c>
      <c r="MPT316" s="418" t="s">
        <v>764</v>
      </c>
      <c r="MPU316" s="417" t="s">
        <v>760</v>
      </c>
      <c r="MPV316" s="414" t="s">
        <v>61</v>
      </c>
      <c r="MPW316" s="415">
        <v>18</v>
      </c>
      <c r="MPX316" s="418" t="s">
        <v>764</v>
      </c>
      <c r="MPY316" s="417" t="s">
        <v>760</v>
      </c>
      <c r="MPZ316" s="414" t="s">
        <v>61</v>
      </c>
      <c r="MQA316" s="415">
        <v>18</v>
      </c>
      <c r="MQB316" s="418" t="s">
        <v>764</v>
      </c>
      <c r="MQC316" s="417" t="s">
        <v>760</v>
      </c>
      <c r="MQD316" s="414" t="s">
        <v>61</v>
      </c>
      <c r="MQE316" s="415">
        <v>18</v>
      </c>
      <c r="MQF316" s="418" t="s">
        <v>764</v>
      </c>
      <c r="MQG316" s="417" t="s">
        <v>760</v>
      </c>
      <c r="MQH316" s="414" t="s">
        <v>61</v>
      </c>
      <c r="MQI316" s="415">
        <v>18</v>
      </c>
      <c r="MQJ316" s="418" t="s">
        <v>764</v>
      </c>
      <c r="MQK316" s="417" t="s">
        <v>760</v>
      </c>
      <c r="MQL316" s="414" t="s">
        <v>61</v>
      </c>
      <c r="MQM316" s="415">
        <v>18</v>
      </c>
      <c r="MQN316" s="418" t="s">
        <v>764</v>
      </c>
      <c r="MQO316" s="417" t="s">
        <v>760</v>
      </c>
      <c r="MQP316" s="414" t="s">
        <v>61</v>
      </c>
      <c r="MQQ316" s="415">
        <v>18</v>
      </c>
      <c r="MQR316" s="418" t="s">
        <v>764</v>
      </c>
      <c r="MQS316" s="417" t="s">
        <v>760</v>
      </c>
      <c r="MQT316" s="414" t="s">
        <v>61</v>
      </c>
      <c r="MQU316" s="415">
        <v>18</v>
      </c>
      <c r="MQV316" s="418" t="s">
        <v>764</v>
      </c>
      <c r="MQW316" s="417" t="s">
        <v>760</v>
      </c>
      <c r="MQX316" s="414" t="s">
        <v>61</v>
      </c>
      <c r="MQY316" s="415">
        <v>18</v>
      </c>
      <c r="MQZ316" s="418" t="s">
        <v>764</v>
      </c>
      <c r="MRA316" s="417" t="s">
        <v>760</v>
      </c>
      <c r="MRB316" s="414" t="s">
        <v>61</v>
      </c>
      <c r="MRC316" s="415">
        <v>18</v>
      </c>
      <c r="MRD316" s="418" t="s">
        <v>764</v>
      </c>
      <c r="MRE316" s="417" t="s">
        <v>760</v>
      </c>
      <c r="MRF316" s="414" t="s">
        <v>61</v>
      </c>
      <c r="MRG316" s="415">
        <v>18</v>
      </c>
      <c r="MRH316" s="418" t="s">
        <v>764</v>
      </c>
      <c r="MRI316" s="417" t="s">
        <v>760</v>
      </c>
      <c r="MRJ316" s="414" t="s">
        <v>61</v>
      </c>
      <c r="MRK316" s="415">
        <v>18</v>
      </c>
      <c r="MRL316" s="418" t="s">
        <v>764</v>
      </c>
      <c r="MRM316" s="417" t="s">
        <v>760</v>
      </c>
      <c r="MRN316" s="414" t="s">
        <v>61</v>
      </c>
      <c r="MRO316" s="415">
        <v>18</v>
      </c>
      <c r="MRP316" s="418" t="s">
        <v>764</v>
      </c>
      <c r="MRQ316" s="417" t="s">
        <v>760</v>
      </c>
      <c r="MRR316" s="414" t="s">
        <v>61</v>
      </c>
      <c r="MRS316" s="415">
        <v>18</v>
      </c>
      <c r="MRT316" s="418" t="s">
        <v>764</v>
      </c>
      <c r="MRU316" s="417" t="s">
        <v>760</v>
      </c>
      <c r="MRV316" s="414" t="s">
        <v>61</v>
      </c>
      <c r="MRW316" s="415">
        <v>18</v>
      </c>
      <c r="MRX316" s="418" t="s">
        <v>764</v>
      </c>
      <c r="MRY316" s="417" t="s">
        <v>760</v>
      </c>
      <c r="MRZ316" s="414" t="s">
        <v>61</v>
      </c>
      <c r="MSA316" s="415">
        <v>18</v>
      </c>
      <c r="MSB316" s="418" t="s">
        <v>764</v>
      </c>
      <c r="MSC316" s="417" t="s">
        <v>760</v>
      </c>
      <c r="MSD316" s="414" t="s">
        <v>61</v>
      </c>
      <c r="MSE316" s="415">
        <v>18</v>
      </c>
      <c r="MSF316" s="418" t="s">
        <v>764</v>
      </c>
      <c r="MSG316" s="417" t="s">
        <v>760</v>
      </c>
      <c r="MSH316" s="414" t="s">
        <v>61</v>
      </c>
      <c r="MSI316" s="415">
        <v>18</v>
      </c>
      <c r="MSJ316" s="418" t="s">
        <v>764</v>
      </c>
      <c r="MSK316" s="417" t="s">
        <v>760</v>
      </c>
      <c r="MSL316" s="414" t="s">
        <v>61</v>
      </c>
      <c r="MSM316" s="415">
        <v>18</v>
      </c>
      <c r="MSN316" s="418" t="s">
        <v>764</v>
      </c>
      <c r="MSO316" s="417" t="s">
        <v>760</v>
      </c>
      <c r="MSP316" s="414" t="s">
        <v>61</v>
      </c>
      <c r="MSQ316" s="415">
        <v>18</v>
      </c>
      <c r="MSR316" s="418" t="s">
        <v>764</v>
      </c>
      <c r="MSS316" s="417" t="s">
        <v>760</v>
      </c>
      <c r="MST316" s="414" t="s">
        <v>61</v>
      </c>
      <c r="MSU316" s="415">
        <v>18</v>
      </c>
      <c r="MSV316" s="418" t="s">
        <v>764</v>
      </c>
      <c r="MSW316" s="417" t="s">
        <v>760</v>
      </c>
      <c r="MSX316" s="414" t="s">
        <v>61</v>
      </c>
      <c r="MSY316" s="415">
        <v>18</v>
      </c>
      <c r="MSZ316" s="418" t="s">
        <v>764</v>
      </c>
      <c r="MTA316" s="417" t="s">
        <v>760</v>
      </c>
      <c r="MTB316" s="414" t="s">
        <v>61</v>
      </c>
      <c r="MTC316" s="415">
        <v>18</v>
      </c>
      <c r="MTD316" s="418" t="s">
        <v>764</v>
      </c>
      <c r="MTE316" s="417" t="s">
        <v>760</v>
      </c>
      <c r="MTF316" s="414" t="s">
        <v>61</v>
      </c>
      <c r="MTG316" s="415">
        <v>18</v>
      </c>
      <c r="MTH316" s="418" t="s">
        <v>764</v>
      </c>
      <c r="MTI316" s="417" t="s">
        <v>760</v>
      </c>
      <c r="MTJ316" s="414" t="s">
        <v>61</v>
      </c>
      <c r="MTK316" s="415">
        <v>18</v>
      </c>
      <c r="MTL316" s="418" t="s">
        <v>764</v>
      </c>
      <c r="MTM316" s="417" t="s">
        <v>760</v>
      </c>
      <c r="MTN316" s="414" t="s">
        <v>61</v>
      </c>
      <c r="MTO316" s="415">
        <v>18</v>
      </c>
      <c r="MTP316" s="418" t="s">
        <v>764</v>
      </c>
      <c r="MTQ316" s="417" t="s">
        <v>760</v>
      </c>
      <c r="MTR316" s="414" t="s">
        <v>61</v>
      </c>
      <c r="MTS316" s="415">
        <v>18</v>
      </c>
      <c r="MTT316" s="418" t="s">
        <v>764</v>
      </c>
      <c r="MTU316" s="417" t="s">
        <v>760</v>
      </c>
      <c r="MTV316" s="414" t="s">
        <v>61</v>
      </c>
      <c r="MTW316" s="415">
        <v>18</v>
      </c>
      <c r="MTX316" s="418" t="s">
        <v>764</v>
      </c>
      <c r="MTY316" s="417" t="s">
        <v>760</v>
      </c>
      <c r="MTZ316" s="414" t="s">
        <v>61</v>
      </c>
      <c r="MUA316" s="415">
        <v>18</v>
      </c>
      <c r="MUB316" s="418" t="s">
        <v>764</v>
      </c>
      <c r="MUC316" s="417" t="s">
        <v>760</v>
      </c>
      <c r="MUD316" s="414" t="s">
        <v>61</v>
      </c>
      <c r="MUE316" s="415">
        <v>18</v>
      </c>
      <c r="MUF316" s="418" t="s">
        <v>764</v>
      </c>
      <c r="MUG316" s="417" t="s">
        <v>760</v>
      </c>
      <c r="MUH316" s="414" t="s">
        <v>61</v>
      </c>
      <c r="MUI316" s="415">
        <v>18</v>
      </c>
      <c r="MUJ316" s="418" t="s">
        <v>764</v>
      </c>
      <c r="MUK316" s="417" t="s">
        <v>760</v>
      </c>
      <c r="MUL316" s="414" t="s">
        <v>61</v>
      </c>
      <c r="MUM316" s="415">
        <v>18</v>
      </c>
      <c r="MUN316" s="418" t="s">
        <v>764</v>
      </c>
      <c r="MUO316" s="417" t="s">
        <v>760</v>
      </c>
      <c r="MUP316" s="414" t="s">
        <v>61</v>
      </c>
      <c r="MUQ316" s="415">
        <v>18</v>
      </c>
      <c r="MUR316" s="418" t="s">
        <v>764</v>
      </c>
      <c r="MUS316" s="417" t="s">
        <v>760</v>
      </c>
      <c r="MUT316" s="414" t="s">
        <v>61</v>
      </c>
      <c r="MUU316" s="415">
        <v>18</v>
      </c>
      <c r="MUV316" s="418" t="s">
        <v>764</v>
      </c>
      <c r="MUW316" s="417" t="s">
        <v>760</v>
      </c>
      <c r="MUX316" s="414" t="s">
        <v>61</v>
      </c>
      <c r="MUY316" s="415">
        <v>18</v>
      </c>
      <c r="MUZ316" s="418" t="s">
        <v>764</v>
      </c>
      <c r="MVA316" s="417" t="s">
        <v>760</v>
      </c>
      <c r="MVB316" s="414" t="s">
        <v>61</v>
      </c>
      <c r="MVC316" s="415">
        <v>18</v>
      </c>
      <c r="MVD316" s="418" t="s">
        <v>764</v>
      </c>
      <c r="MVE316" s="417" t="s">
        <v>760</v>
      </c>
      <c r="MVF316" s="414" t="s">
        <v>61</v>
      </c>
      <c r="MVG316" s="415">
        <v>18</v>
      </c>
      <c r="MVH316" s="418" t="s">
        <v>764</v>
      </c>
      <c r="MVI316" s="417" t="s">
        <v>760</v>
      </c>
      <c r="MVJ316" s="414" t="s">
        <v>61</v>
      </c>
      <c r="MVK316" s="415">
        <v>18</v>
      </c>
      <c r="MVL316" s="418" t="s">
        <v>764</v>
      </c>
      <c r="MVM316" s="417" t="s">
        <v>760</v>
      </c>
      <c r="MVN316" s="414" t="s">
        <v>61</v>
      </c>
      <c r="MVO316" s="415">
        <v>18</v>
      </c>
      <c r="MVP316" s="418" t="s">
        <v>764</v>
      </c>
      <c r="MVQ316" s="417" t="s">
        <v>760</v>
      </c>
      <c r="MVR316" s="414" t="s">
        <v>61</v>
      </c>
      <c r="MVS316" s="415">
        <v>18</v>
      </c>
      <c r="MVT316" s="418" t="s">
        <v>764</v>
      </c>
      <c r="MVU316" s="417" t="s">
        <v>760</v>
      </c>
      <c r="MVV316" s="414" t="s">
        <v>61</v>
      </c>
      <c r="MVW316" s="415">
        <v>18</v>
      </c>
      <c r="MVX316" s="418" t="s">
        <v>764</v>
      </c>
      <c r="MVY316" s="417" t="s">
        <v>760</v>
      </c>
      <c r="MVZ316" s="414" t="s">
        <v>61</v>
      </c>
      <c r="MWA316" s="415">
        <v>18</v>
      </c>
      <c r="MWB316" s="418" t="s">
        <v>764</v>
      </c>
      <c r="MWC316" s="417" t="s">
        <v>760</v>
      </c>
      <c r="MWD316" s="414" t="s">
        <v>61</v>
      </c>
      <c r="MWE316" s="415">
        <v>18</v>
      </c>
      <c r="MWF316" s="418" t="s">
        <v>764</v>
      </c>
      <c r="MWG316" s="417" t="s">
        <v>760</v>
      </c>
      <c r="MWH316" s="414" t="s">
        <v>61</v>
      </c>
      <c r="MWI316" s="415">
        <v>18</v>
      </c>
      <c r="MWJ316" s="418" t="s">
        <v>764</v>
      </c>
      <c r="MWK316" s="417" t="s">
        <v>760</v>
      </c>
      <c r="MWL316" s="414" t="s">
        <v>61</v>
      </c>
      <c r="MWM316" s="415">
        <v>18</v>
      </c>
      <c r="MWN316" s="418" t="s">
        <v>764</v>
      </c>
      <c r="MWO316" s="417" t="s">
        <v>760</v>
      </c>
      <c r="MWP316" s="414" t="s">
        <v>61</v>
      </c>
      <c r="MWQ316" s="415">
        <v>18</v>
      </c>
      <c r="MWR316" s="418" t="s">
        <v>764</v>
      </c>
      <c r="MWS316" s="417" t="s">
        <v>760</v>
      </c>
      <c r="MWT316" s="414" t="s">
        <v>61</v>
      </c>
      <c r="MWU316" s="415">
        <v>18</v>
      </c>
      <c r="MWV316" s="418" t="s">
        <v>764</v>
      </c>
      <c r="MWW316" s="417" t="s">
        <v>760</v>
      </c>
      <c r="MWX316" s="414" t="s">
        <v>61</v>
      </c>
      <c r="MWY316" s="415">
        <v>18</v>
      </c>
      <c r="MWZ316" s="418" t="s">
        <v>764</v>
      </c>
      <c r="MXA316" s="417" t="s">
        <v>760</v>
      </c>
      <c r="MXB316" s="414" t="s">
        <v>61</v>
      </c>
      <c r="MXC316" s="415">
        <v>18</v>
      </c>
      <c r="MXD316" s="418" t="s">
        <v>764</v>
      </c>
      <c r="MXE316" s="417" t="s">
        <v>760</v>
      </c>
      <c r="MXF316" s="414" t="s">
        <v>61</v>
      </c>
      <c r="MXG316" s="415">
        <v>18</v>
      </c>
      <c r="MXH316" s="418" t="s">
        <v>764</v>
      </c>
      <c r="MXI316" s="417" t="s">
        <v>760</v>
      </c>
      <c r="MXJ316" s="414" t="s">
        <v>61</v>
      </c>
      <c r="MXK316" s="415">
        <v>18</v>
      </c>
      <c r="MXL316" s="418" t="s">
        <v>764</v>
      </c>
      <c r="MXM316" s="417" t="s">
        <v>760</v>
      </c>
      <c r="MXN316" s="414" t="s">
        <v>61</v>
      </c>
      <c r="MXO316" s="415">
        <v>18</v>
      </c>
      <c r="MXP316" s="418" t="s">
        <v>764</v>
      </c>
      <c r="MXQ316" s="417" t="s">
        <v>760</v>
      </c>
      <c r="MXR316" s="414" t="s">
        <v>61</v>
      </c>
      <c r="MXS316" s="415">
        <v>18</v>
      </c>
      <c r="MXT316" s="418" t="s">
        <v>764</v>
      </c>
      <c r="MXU316" s="417" t="s">
        <v>760</v>
      </c>
      <c r="MXV316" s="414" t="s">
        <v>61</v>
      </c>
      <c r="MXW316" s="415">
        <v>18</v>
      </c>
      <c r="MXX316" s="418" t="s">
        <v>764</v>
      </c>
      <c r="MXY316" s="417" t="s">
        <v>760</v>
      </c>
      <c r="MXZ316" s="414" t="s">
        <v>61</v>
      </c>
      <c r="MYA316" s="415">
        <v>18</v>
      </c>
      <c r="MYB316" s="418" t="s">
        <v>764</v>
      </c>
      <c r="MYC316" s="417" t="s">
        <v>760</v>
      </c>
      <c r="MYD316" s="414" t="s">
        <v>61</v>
      </c>
      <c r="MYE316" s="415">
        <v>18</v>
      </c>
      <c r="MYF316" s="418" t="s">
        <v>764</v>
      </c>
      <c r="MYG316" s="417" t="s">
        <v>760</v>
      </c>
      <c r="MYH316" s="414" t="s">
        <v>61</v>
      </c>
      <c r="MYI316" s="415">
        <v>18</v>
      </c>
      <c r="MYJ316" s="418" t="s">
        <v>764</v>
      </c>
      <c r="MYK316" s="417" t="s">
        <v>760</v>
      </c>
      <c r="MYL316" s="414" t="s">
        <v>61</v>
      </c>
      <c r="MYM316" s="415">
        <v>18</v>
      </c>
      <c r="MYN316" s="418" t="s">
        <v>764</v>
      </c>
      <c r="MYO316" s="417" t="s">
        <v>760</v>
      </c>
      <c r="MYP316" s="414" t="s">
        <v>61</v>
      </c>
      <c r="MYQ316" s="415">
        <v>18</v>
      </c>
      <c r="MYR316" s="418" t="s">
        <v>764</v>
      </c>
      <c r="MYS316" s="417" t="s">
        <v>760</v>
      </c>
      <c r="MYT316" s="414" t="s">
        <v>61</v>
      </c>
      <c r="MYU316" s="415">
        <v>18</v>
      </c>
      <c r="MYV316" s="418" t="s">
        <v>764</v>
      </c>
      <c r="MYW316" s="417" t="s">
        <v>760</v>
      </c>
      <c r="MYX316" s="414" t="s">
        <v>61</v>
      </c>
      <c r="MYY316" s="415">
        <v>18</v>
      </c>
      <c r="MYZ316" s="418" t="s">
        <v>764</v>
      </c>
      <c r="MZA316" s="417" t="s">
        <v>760</v>
      </c>
      <c r="MZB316" s="414" t="s">
        <v>61</v>
      </c>
      <c r="MZC316" s="415">
        <v>18</v>
      </c>
      <c r="MZD316" s="418" t="s">
        <v>764</v>
      </c>
      <c r="MZE316" s="417" t="s">
        <v>760</v>
      </c>
      <c r="MZF316" s="414" t="s">
        <v>61</v>
      </c>
      <c r="MZG316" s="415">
        <v>18</v>
      </c>
      <c r="MZH316" s="418" t="s">
        <v>764</v>
      </c>
      <c r="MZI316" s="417" t="s">
        <v>760</v>
      </c>
      <c r="MZJ316" s="414" t="s">
        <v>61</v>
      </c>
      <c r="MZK316" s="415">
        <v>18</v>
      </c>
      <c r="MZL316" s="418" t="s">
        <v>764</v>
      </c>
      <c r="MZM316" s="417" t="s">
        <v>760</v>
      </c>
      <c r="MZN316" s="414" t="s">
        <v>61</v>
      </c>
      <c r="MZO316" s="415">
        <v>18</v>
      </c>
      <c r="MZP316" s="418" t="s">
        <v>764</v>
      </c>
      <c r="MZQ316" s="417" t="s">
        <v>760</v>
      </c>
      <c r="MZR316" s="414" t="s">
        <v>61</v>
      </c>
      <c r="MZS316" s="415">
        <v>18</v>
      </c>
      <c r="MZT316" s="418" t="s">
        <v>764</v>
      </c>
      <c r="MZU316" s="417" t="s">
        <v>760</v>
      </c>
      <c r="MZV316" s="414" t="s">
        <v>61</v>
      </c>
      <c r="MZW316" s="415">
        <v>18</v>
      </c>
      <c r="MZX316" s="418" t="s">
        <v>764</v>
      </c>
      <c r="MZY316" s="417" t="s">
        <v>760</v>
      </c>
      <c r="MZZ316" s="414" t="s">
        <v>61</v>
      </c>
      <c r="NAA316" s="415">
        <v>18</v>
      </c>
      <c r="NAB316" s="418" t="s">
        <v>764</v>
      </c>
      <c r="NAC316" s="417" t="s">
        <v>760</v>
      </c>
      <c r="NAD316" s="414" t="s">
        <v>61</v>
      </c>
      <c r="NAE316" s="415">
        <v>18</v>
      </c>
      <c r="NAF316" s="418" t="s">
        <v>764</v>
      </c>
      <c r="NAG316" s="417" t="s">
        <v>760</v>
      </c>
      <c r="NAH316" s="414" t="s">
        <v>61</v>
      </c>
      <c r="NAI316" s="415">
        <v>18</v>
      </c>
      <c r="NAJ316" s="418" t="s">
        <v>764</v>
      </c>
      <c r="NAK316" s="417" t="s">
        <v>760</v>
      </c>
      <c r="NAL316" s="414" t="s">
        <v>61</v>
      </c>
      <c r="NAM316" s="415">
        <v>18</v>
      </c>
      <c r="NAN316" s="418" t="s">
        <v>764</v>
      </c>
      <c r="NAO316" s="417" t="s">
        <v>760</v>
      </c>
      <c r="NAP316" s="414" t="s">
        <v>61</v>
      </c>
      <c r="NAQ316" s="415">
        <v>18</v>
      </c>
      <c r="NAR316" s="418" t="s">
        <v>764</v>
      </c>
      <c r="NAS316" s="417" t="s">
        <v>760</v>
      </c>
      <c r="NAT316" s="414" t="s">
        <v>61</v>
      </c>
      <c r="NAU316" s="415">
        <v>18</v>
      </c>
      <c r="NAV316" s="418" t="s">
        <v>764</v>
      </c>
      <c r="NAW316" s="417" t="s">
        <v>760</v>
      </c>
      <c r="NAX316" s="414" t="s">
        <v>61</v>
      </c>
      <c r="NAY316" s="415">
        <v>18</v>
      </c>
      <c r="NAZ316" s="418" t="s">
        <v>764</v>
      </c>
      <c r="NBA316" s="417" t="s">
        <v>760</v>
      </c>
      <c r="NBB316" s="414" t="s">
        <v>61</v>
      </c>
      <c r="NBC316" s="415">
        <v>18</v>
      </c>
      <c r="NBD316" s="418" t="s">
        <v>764</v>
      </c>
      <c r="NBE316" s="417" t="s">
        <v>760</v>
      </c>
      <c r="NBF316" s="414" t="s">
        <v>61</v>
      </c>
      <c r="NBG316" s="415">
        <v>18</v>
      </c>
      <c r="NBH316" s="418" t="s">
        <v>764</v>
      </c>
      <c r="NBI316" s="417" t="s">
        <v>760</v>
      </c>
      <c r="NBJ316" s="414" t="s">
        <v>61</v>
      </c>
      <c r="NBK316" s="415">
        <v>18</v>
      </c>
      <c r="NBL316" s="418" t="s">
        <v>764</v>
      </c>
      <c r="NBM316" s="417" t="s">
        <v>760</v>
      </c>
      <c r="NBN316" s="414" t="s">
        <v>61</v>
      </c>
      <c r="NBO316" s="415">
        <v>18</v>
      </c>
      <c r="NBP316" s="418" t="s">
        <v>764</v>
      </c>
      <c r="NBQ316" s="417" t="s">
        <v>760</v>
      </c>
      <c r="NBR316" s="414" t="s">
        <v>61</v>
      </c>
      <c r="NBS316" s="415">
        <v>18</v>
      </c>
      <c r="NBT316" s="418" t="s">
        <v>764</v>
      </c>
      <c r="NBU316" s="417" t="s">
        <v>760</v>
      </c>
      <c r="NBV316" s="414" t="s">
        <v>61</v>
      </c>
      <c r="NBW316" s="415">
        <v>18</v>
      </c>
      <c r="NBX316" s="418" t="s">
        <v>764</v>
      </c>
      <c r="NBY316" s="417" t="s">
        <v>760</v>
      </c>
      <c r="NBZ316" s="414" t="s">
        <v>61</v>
      </c>
      <c r="NCA316" s="415">
        <v>18</v>
      </c>
      <c r="NCB316" s="418" t="s">
        <v>764</v>
      </c>
      <c r="NCC316" s="417" t="s">
        <v>760</v>
      </c>
      <c r="NCD316" s="414" t="s">
        <v>61</v>
      </c>
      <c r="NCE316" s="415">
        <v>18</v>
      </c>
      <c r="NCF316" s="418" t="s">
        <v>764</v>
      </c>
      <c r="NCG316" s="417" t="s">
        <v>760</v>
      </c>
      <c r="NCH316" s="414" t="s">
        <v>61</v>
      </c>
      <c r="NCI316" s="415">
        <v>18</v>
      </c>
      <c r="NCJ316" s="418" t="s">
        <v>764</v>
      </c>
      <c r="NCK316" s="417" t="s">
        <v>760</v>
      </c>
      <c r="NCL316" s="414" t="s">
        <v>61</v>
      </c>
      <c r="NCM316" s="415">
        <v>18</v>
      </c>
      <c r="NCN316" s="418" t="s">
        <v>764</v>
      </c>
      <c r="NCO316" s="417" t="s">
        <v>760</v>
      </c>
      <c r="NCP316" s="414" t="s">
        <v>61</v>
      </c>
      <c r="NCQ316" s="415">
        <v>18</v>
      </c>
      <c r="NCR316" s="418" t="s">
        <v>764</v>
      </c>
      <c r="NCS316" s="417" t="s">
        <v>760</v>
      </c>
      <c r="NCT316" s="414" t="s">
        <v>61</v>
      </c>
      <c r="NCU316" s="415">
        <v>18</v>
      </c>
      <c r="NCV316" s="418" t="s">
        <v>764</v>
      </c>
      <c r="NCW316" s="417" t="s">
        <v>760</v>
      </c>
      <c r="NCX316" s="414" t="s">
        <v>61</v>
      </c>
      <c r="NCY316" s="415">
        <v>18</v>
      </c>
      <c r="NCZ316" s="418" t="s">
        <v>764</v>
      </c>
      <c r="NDA316" s="417" t="s">
        <v>760</v>
      </c>
      <c r="NDB316" s="414" t="s">
        <v>61</v>
      </c>
      <c r="NDC316" s="415">
        <v>18</v>
      </c>
      <c r="NDD316" s="418" t="s">
        <v>764</v>
      </c>
      <c r="NDE316" s="417" t="s">
        <v>760</v>
      </c>
      <c r="NDF316" s="414" t="s">
        <v>61</v>
      </c>
      <c r="NDG316" s="415">
        <v>18</v>
      </c>
      <c r="NDH316" s="418" t="s">
        <v>764</v>
      </c>
      <c r="NDI316" s="417" t="s">
        <v>760</v>
      </c>
      <c r="NDJ316" s="414" t="s">
        <v>61</v>
      </c>
      <c r="NDK316" s="415">
        <v>18</v>
      </c>
      <c r="NDL316" s="418" t="s">
        <v>764</v>
      </c>
      <c r="NDM316" s="417" t="s">
        <v>760</v>
      </c>
      <c r="NDN316" s="414" t="s">
        <v>61</v>
      </c>
      <c r="NDO316" s="415">
        <v>18</v>
      </c>
      <c r="NDP316" s="418" t="s">
        <v>764</v>
      </c>
      <c r="NDQ316" s="417" t="s">
        <v>760</v>
      </c>
      <c r="NDR316" s="414" t="s">
        <v>61</v>
      </c>
      <c r="NDS316" s="415">
        <v>18</v>
      </c>
      <c r="NDT316" s="418" t="s">
        <v>764</v>
      </c>
      <c r="NDU316" s="417" t="s">
        <v>760</v>
      </c>
      <c r="NDV316" s="414" t="s">
        <v>61</v>
      </c>
      <c r="NDW316" s="415">
        <v>18</v>
      </c>
      <c r="NDX316" s="418" t="s">
        <v>764</v>
      </c>
      <c r="NDY316" s="417" t="s">
        <v>760</v>
      </c>
      <c r="NDZ316" s="414" t="s">
        <v>61</v>
      </c>
      <c r="NEA316" s="415">
        <v>18</v>
      </c>
      <c r="NEB316" s="418" t="s">
        <v>764</v>
      </c>
      <c r="NEC316" s="417" t="s">
        <v>760</v>
      </c>
      <c r="NED316" s="414" t="s">
        <v>61</v>
      </c>
      <c r="NEE316" s="415">
        <v>18</v>
      </c>
      <c r="NEF316" s="418" t="s">
        <v>764</v>
      </c>
      <c r="NEG316" s="417" t="s">
        <v>760</v>
      </c>
      <c r="NEH316" s="414" t="s">
        <v>61</v>
      </c>
      <c r="NEI316" s="415">
        <v>18</v>
      </c>
      <c r="NEJ316" s="418" t="s">
        <v>764</v>
      </c>
      <c r="NEK316" s="417" t="s">
        <v>760</v>
      </c>
      <c r="NEL316" s="414" t="s">
        <v>61</v>
      </c>
      <c r="NEM316" s="415">
        <v>18</v>
      </c>
      <c r="NEN316" s="418" t="s">
        <v>764</v>
      </c>
      <c r="NEO316" s="417" t="s">
        <v>760</v>
      </c>
      <c r="NEP316" s="414" t="s">
        <v>61</v>
      </c>
      <c r="NEQ316" s="415">
        <v>18</v>
      </c>
      <c r="NER316" s="418" t="s">
        <v>764</v>
      </c>
      <c r="NES316" s="417" t="s">
        <v>760</v>
      </c>
      <c r="NET316" s="414" t="s">
        <v>61</v>
      </c>
      <c r="NEU316" s="415">
        <v>18</v>
      </c>
      <c r="NEV316" s="418" t="s">
        <v>764</v>
      </c>
      <c r="NEW316" s="417" t="s">
        <v>760</v>
      </c>
      <c r="NEX316" s="414" t="s">
        <v>61</v>
      </c>
      <c r="NEY316" s="415">
        <v>18</v>
      </c>
      <c r="NEZ316" s="418" t="s">
        <v>764</v>
      </c>
      <c r="NFA316" s="417" t="s">
        <v>760</v>
      </c>
      <c r="NFB316" s="414" t="s">
        <v>61</v>
      </c>
      <c r="NFC316" s="415">
        <v>18</v>
      </c>
      <c r="NFD316" s="418" t="s">
        <v>764</v>
      </c>
      <c r="NFE316" s="417" t="s">
        <v>760</v>
      </c>
      <c r="NFF316" s="414" t="s">
        <v>61</v>
      </c>
      <c r="NFG316" s="415">
        <v>18</v>
      </c>
      <c r="NFH316" s="418" t="s">
        <v>764</v>
      </c>
      <c r="NFI316" s="417" t="s">
        <v>760</v>
      </c>
      <c r="NFJ316" s="414" t="s">
        <v>61</v>
      </c>
      <c r="NFK316" s="415">
        <v>18</v>
      </c>
      <c r="NFL316" s="418" t="s">
        <v>764</v>
      </c>
      <c r="NFM316" s="417" t="s">
        <v>760</v>
      </c>
      <c r="NFN316" s="414" t="s">
        <v>61</v>
      </c>
      <c r="NFO316" s="415">
        <v>18</v>
      </c>
      <c r="NFP316" s="418" t="s">
        <v>764</v>
      </c>
      <c r="NFQ316" s="417" t="s">
        <v>760</v>
      </c>
      <c r="NFR316" s="414" t="s">
        <v>61</v>
      </c>
      <c r="NFS316" s="415">
        <v>18</v>
      </c>
      <c r="NFT316" s="418" t="s">
        <v>764</v>
      </c>
      <c r="NFU316" s="417" t="s">
        <v>760</v>
      </c>
      <c r="NFV316" s="414" t="s">
        <v>61</v>
      </c>
      <c r="NFW316" s="415">
        <v>18</v>
      </c>
      <c r="NFX316" s="418" t="s">
        <v>764</v>
      </c>
      <c r="NFY316" s="417" t="s">
        <v>760</v>
      </c>
      <c r="NFZ316" s="414" t="s">
        <v>61</v>
      </c>
      <c r="NGA316" s="415">
        <v>18</v>
      </c>
      <c r="NGB316" s="418" t="s">
        <v>764</v>
      </c>
      <c r="NGC316" s="417" t="s">
        <v>760</v>
      </c>
      <c r="NGD316" s="414" t="s">
        <v>61</v>
      </c>
      <c r="NGE316" s="415">
        <v>18</v>
      </c>
      <c r="NGF316" s="418" t="s">
        <v>764</v>
      </c>
      <c r="NGG316" s="417" t="s">
        <v>760</v>
      </c>
      <c r="NGH316" s="414" t="s">
        <v>61</v>
      </c>
      <c r="NGI316" s="415">
        <v>18</v>
      </c>
      <c r="NGJ316" s="418" t="s">
        <v>764</v>
      </c>
      <c r="NGK316" s="417" t="s">
        <v>760</v>
      </c>
      <c r="NGL316" s="414" t="s">
        <v>61</v>
      </c>
      <c r="NGM316" s="415">
        <v>18</v>
      </c>
      <c r="NGN316" s="418" t="s">
        <v>764</v>
      </c>
      <c r="NGO316" s="417" t="s">
        <v>760</v>
      </c>
      <c r="NGP316" s="414" t="s">
        <v>61</v>
      </c>
      <c r="NGQ316" s="415">
        <v>18</v>
      </c>
      <c r="NGR316" s="418" t="s">
        <v>764</v>
      </c>
      <c r="NGS316" s="417" t="s">
        <v>760</v>
      </c>
      <c r="NGT316" s="414" t="s">
        <v>61</v>
      </c>
      <c r="NGU316" s="415">
        <v>18</v>
      </c>
      <c r="NGV316" s="418" t="s">
        <v>764</v>
      </c>
      <c r="NGW316" s="417" t="s">
        <v>760</v>
      </c>
      <c r="NGX316" s="414" t="s">
        <v>61</v>
      </c>
      <c r="NGY316" s="415">
        <v>18</v>
      </c>
      <c r="NGZ316" s="418" t="s">
        <v>764</v>
      </c>
      <c r="NHA316" s="417" t="s">
        <v>760</v>
      </c>
      <c r="NHB316" s="414" t="s">
        <v>61</v>
      </c>
      <c r="NHC316" s="415">
        <v>18</v>
      </c>
      <c r="NHD316" s="418" t="s">
        <v>764</v>
      </c>
      <c r="NHE316" s="417" t="s">
        <v>760</v>
      </c>
      <c r="NHF316" s="414" t="s">
        <v>61</v>
      </c>
      <c r="NHG316" s="415">
        <v>18</v>
      </c>
      <c r="NHH316" s="418" t="s">
        <v>764</v>
      </c>
      <c r="NHI316" s="417" t="s">
        <v>760</v>
      </c>
      <c r="NHJ316" s="414" t="s">
        <v>61</v>
      </c>
      <c r="NHK316" s="415">
        <v>18</v>
      </c>
      <c r="NHL316" s="418" t="s">
        <v>764</v>
      </c>
      <c r="NHM316" s="417" t="s">
        <v>760</v>
      </c>
      <c r="NHN316" s="414" t="s">
        <v>61</v>
      </c>
      <c r="NHO316" s="415">
        <v>18</v>
      </c>
      <c r="NHP316" s="418" t="s">
        <v>764</v>
      </c>
      <c r="NHQ316" s="417" t="s">
        <v>760</v>
      </c>
      <c r="NHR316" s="414" t="s">
        <v>61</v>
      </c>
      <c r="NHS316" s="415">
        <v>18</v>
      </c>
      <c r="NHT316" s="418" t="s">
        <v>764</v>
      </c>
      <c r="NHU316" s="417" t="s">
        <v>760</v>
      </c>
      <c r="NHV316" s="414" t="s">
        <v>61</v>
      </c>
      <c r="NHW316" s="415">
        <v>18</v>
      </c>
      <c r="NHX316" s="418" t="s">
        <v>764</v>
      </c>
      <c r="NHY316" s="417" t="s">
        <v>760</v>
      </c>
      <c r="NHZ316" s="414" t="s">
        <v>61</v>
      </c>
      <c r="NIA316" s="415">
        <v>18</v>
      </c>
      <c r="NIB316" s="418" t="s">
        <v>764</v>
      </c>
      <c r="NIC316" s="417" t="s">
        <v>760</v>
      </c>
      <c r="NID316" s="414" t="s">
        <v>61</v>
      </c>
      <c r="NIE316" s="415">
        <v>18</v>
      </c>
      <c r="NIF316" s="418" t="s">
        <v>764</v>
      </c>
      <c r="NIG316" s="417" t="s">
        <v>760</v>
      </c>
      <c r="NIH316" s="414" t="s">
        <v>61</v>
      </c>
      <c r="NII316" s="415">
        <v>18</v>
      </c>
      <c r="NIJ316" s="418" t="s">
        <v>764</v>
      </c>
      <c r="NIK316" s="417" t="s">
        <v>760</v>
      </c>
      <c r="NIL316" s="414" t="s">
        <v>61</v>
      </c>
      <c r="NIM316" s="415">
        <v>18</v>
      </c>
      <c r="NIN316" s="418" t="s">
        <v>764</v>
      </c>
      <c r="NIO316" s="417" t="s">
        <v>760</v>
      </c>
      <c r="NIP316" s="414" t="s">
        <v>61</v>
      </c>
      <c r="NIQ316" s="415">
        <v>18</v>
      </c>
      <c r="NIR316" s="418" t="s">
        <v>764</v>
      </c>
      <c r="NIS316" s="417" t="s">
        <v>760</v>
      </c>
      <c r="NIT316" s="414" t="s">
        <v>61</v>
      </c>
      <c r="NIU316" s="415">
        <v>18</v>
      </c>
      <c r="NIV316" s="418" t="s">
        <v>764</v>
      </c>
      <c r="NIW316" s="417" t="s">
        <v>760</v>
      </c>
      <c r="NIX316" s="414" t="s">
        <v>61</v>
      </c>
      <c r="NIY316" s="415">
        <v>18</v>
      </c>
      <c r="NIZ316" s="418" t="s">
        <v>764</v>
      </c>
      <c r="NJA316" s="417" t="s">
        <v>760</v>
      </c>
      <c r="NJB316" s="414" t="s">
        <v>61</v>
      </c>
      <c r="NJC316" s="415">
        <v>18</v>
      </c>
      <c r="NJD316" s="418" t="s">
        <v>764</v>
      </c>
      <c r="NJE316" s="417" t="s">
        <v>760</v>
      </c>
      <c r="NJF316" s="414" t="s">
        <v>61</v>
      </c>
      <c r="NJG316" s="415">
        <v>18</v>
      </c>
      <c r="NJH316" s="418" t="s">
        <v>764</v>
      </c>
      <c r="NJI316" s="417" t="s">
        <v>760</v>
      </c>
      <c r="NJJ316" s="414" t="s">
        <v>61</v>
      </c>
      <c r="NJK316" s="415">
        <v>18</v>
      </c>
      <c r="NJL316" s="418" t="s">
        <v>764</v>
      </c>
      <c r="NJM316" s="417" t="s">
        <v>760</v>
      </c>
      <c r="NJN316" s="414" t="s">
        <v>61</v>
      </c>
      <c r="NJO316" s="415">
        <v>18</v>
      </c>
      <c r="NJP316" s="418" t="s">
        <v>764</v>
      </c>
      <c r="NJQ316" s="417" t="s">
        <v>760</v>
      </c>
      <c r="NJR316" s="414" t="s">
        <v>61</v>
      </c>
      <c r="NJS316" s="415">
        <v>18</v>
      </c>
      <c r="NJT316" s="418" t="s">
        <v>764</v>
      </c>
      <c r="NJU316" s="417" t="s">
        <v>760</v>
      </c>
      <c r="NJV316" s="414" t="s">
        <v>61</v>
      </c>
      <c r="NJW316" s="415">
        <v>18</v>
      </c>
      <c r="NJX316" s="418" t="s">
        <v>764</v>
      </c>
      <c r="NJY316" s="417" t="s">
        <v>760</v>
      </c>
      <c r="NJZ316" s="414" t="s">
        <v>61</v>
      </c>
      <c r="NKA316" s="415">
        <v>18</v>
      </c>
      <c r="NKB316" s="418" t="s">
        <v>764</v>
      </c>
      <c r="NKC316" s="417" t="s">
        <v>760</v>
      </c>
      <c r="NKD316" s="414" t="s">
        <v>61</v>
      </c>
      <c r="NKE316" s="415">
        <v>18</v>
      </c>
      <c r="NKF316" s="418" t="s">
        <v>764</v>
      </c>
      <c r="NKG316" s="417" t="s">
        <v>760</v>
      </c>
      <c r="NKH316" s="414" t="s">
        <v>61</v>
      </c>
      <c r="NKI316" s="415">
        <v>18</v>
      </c>
      <c r="NKJ316" s="418" t="s">
        <v>764</v>
      </c>
      <c r="NKK316" s="417" t="s">
        <v>760</v>
      </c>
      <c r="NKL316" s="414" t="s">
        <v>61</v>
      </c>
      <c r="NKM316" s="415">
        <v>18</v>
      </c>
      <c r="NKN316" s="418" t="s">
        <v>764</v>
      </c>
      <c r="NKO316" s="417" t="s">
        <v>760</v>
      </c>
      <c r="NKP316" s="414" t="s">
        <v>61</v>
      </c>
      <c r="NKQ316" s="415">
        <v>18</v>
      </c>
      <c r="NKR316" s="418" t="s">
        <v>764</v>
      </c>
      <c r="NKS316" s="417" t="s">
        <v>760</v>
      </c>
      <c r="NKT316" s="414" t="s">
        <v>61</v>
      </c>
      <c r="NKU316" s="415">
        <v>18</v>
      </c>
      <c r="NKV316" s="418" t="s">
        <v>764</v>
      </c>
      <c r="NKW316" s="417" t="s">
        <v>760</v>
      </c>
      <c r="NKX316" s="414" t="s">
        <v>61</v>
      </c>
      <c r="NKY316" s="415">
        <v>18</v>
      </c>
      <c r="NKZ316" s="418" t="s">
        <v>764</v>
      </c>
      <c r="NLA316" s="417" t="s">
        <v>760</v>
      </c>
      <c r="NLB316" s="414" t="s">
        <v>61</v>
      </c>
      <c r="NLC316" s="415">
        <v>18</v>
      </c>
      <c r="NLD316" s="418" t="s">
        <v>764</v>
      </c>
      <c r="NLE316" s="417" t="s">
        <v>760</v>
      </c>
      <c r="NLF316" s="414" t="s">
        <v>61</v>
      </c>
      <c r="NLG316" s="415">
        <v>18</v>
      </c>
      <c r="NLH316" s="418" t="s">
        <v>764</v>
      </c>
      <c r="NLI316" s="417" t="s">
        <v>760</v>
      </c>
      <c r="NLJ316" s="414" t="s">
        <v>61</v>
      </c>
      <c r="NLK316" s="415">
        <v>18</v>
      </c>
      <c r="NLL316" s="418" t="s">
        <v>764</v>
      </c>
      <c r="NLM316" s="417" t="s">
        <v>760</v>
      </c>
      <c r="NLN316" s="414" t="s">
        <v>61</v>
      </c>
      <c r="NLO316" s="415">
        <v>18</v>
      </c>
      <c r="NLP316" s="418" t="s">
        <v>764</v>
      </c>
      <c r="NLQ316" s="417" t="s">
        <v>760</v>
      </c>
      <c r="NLR316" s="414" t="s">
        <v>61</v>
      </c>
      <c r="NLS316" s="415">
        <v>18</v>
      </c>
      <c r="NLT316" s="418" t="s">
        <v>764</v>
      </c>
      <c r="NLU316" s="417" t="s">
        <v>760</v>
      </c>
      <c r="NLV316" s="414" t="s">
        <v>61</v>
      </c>
      <c r="NLW316" s="415">
        <v>18</v>
      </c>
      <c r="NLX316" s="418" t="s">
        <v>764</v>
      </c>
      <c r="NLY316" s="417" t="s">
        <v>760</v>
      </c>
      <c r="NLZ316" s="414" t="s">
        <v>61</v>
      </c>
      <c r="NMA316" s="415">
        <v>18</v>
      </c>
      <c r="NMB316" s="418" t="s">
        <v>764</v>
      </c>
      <c r="NMC316" s="417" t="s">
        <v>760</v>
      </c>
      <c r="NMD316" s="414" t="s">
        <v>61</v>
      </c>
      <c r="NME316" s="415">
        <v>18</v>
      </c>
      <c r="NMF316" s="418" t="s">
        <v>764</v>
      </c>
      <c r="NMG316" s="417" t="s">
        <v>760</v>
      </c>
      <c r="NMH316" s="414" t="s">
        <v>61</v>
      </c>
      <c r="NMI316" s="415">
        <v>18</v>
      </c>
      <c r="NMJ316" s="418" t="s">
        <v>764</v>
      </c>
      <c r="NMK316" s="417" t="s">
        <v>760</v>
      </c>
      <c r="NML316" s="414" t="s">
        <v>61</v>
      </c>
      <c r="NMM316" s="415">
        <v>18</v>
      </c>
      <c r="NMN316" s="418" t="s">
        <v>764</v>
      </c>
      <c r="NMO316" s="417" t="s">
        <v>760</v>
      </c>
      <c r="NMP316" s="414" t="s">
        <v>61</v>
      </c>
      <c r="NMQ316" s="415">
        <v>18</v>
      </c>
      <c r="NMR316" s="418" t="s">
        <v>764</v>
      </c>
      <c r="NMS316" s="417" t="s">
        <v>760</v>
      </c>
      <c r="NMT316" s="414" t="s">
        <v>61</v>
      </c>
      <c r="NMU316" s="415">
        <v>18</v>
      </c>
      <c r="NMV316" s="418" t="s">
        <v>764</v>
      </c>
      <c r="NMW316" s="417" t="s">
        <v>760</v>
      </c>
      <c r="NMX316" s="414" t="s">
        <v>61</v>
      </c>
      <c r="NMY316" s="415">
        <v>18</v>
      </c>
      <c r="NMZ316" s="418" t="s">
        <v>764</v>
      </c>
      <c r="NNA316" s="417" t="s">
        <v>760</v>
      </c>
      <c r="NNB316" s="414" t="s">
        <v>61</v>
      </c>
      <c r="NNC316" s="415">
        <v>18</v>
      </c>
      <c r="NND316" s="418" t="s">
        <v>764</v>
      </c>
      <c r="NNE316" s="417" t="s">
        <v>760</v>
      </c>
      <c r="NNF316" s="414" t="s">
        <v>61</v>
      </c>
      <c r="NNG316" s="415">
        <v>18</v>
      </c>
      <c r="NNH316" s="418" t="s">
        <v>764</v>
      </c>
      <c r="NNI316" s="417" t="s">
        <v>760</v>
      </c>
      <c r="NNJ316" s="414" t="s">
        <v>61</v>
      </c>
      <c r="NNK316" s="415">
        <v>18</v>
      </c>
      <c r="NNL316" s="418" t="s">
        <v>764</v>
      </c>
      <c r="NNM316" s="417" t="s">
        <v>760</v>
      </c>
      <c r="NNN316" s="414" t="s">
        <v>61</v>
      </c>
      <c r="NNO316" s="415">
        <v>18</v>
      </c>
      <c r="NNP316" s="418" t="s">
        <v>764</v>
      </c>
      <c r="NNQ316" s="417" t="s">
        <v>760</v>
      </c>
      <c r="NNR316" s="414" t="s">
        <v>61</v>
      </c>
      <c r="NNS316" s="415">
        <v>18</v>
      </c>
      <c r="NNT316" s="418" t="s">
        <v>764</v>
      </c>
      <c r="NNU316" s="417" t="s">
        <v>760</v>
      </c>
      <c r="NNV316" s="414" t="s">
        <v>61</v>
      </c>
      <c r="NNW316" s="415">
        <v>18</v>
      </c>
      <c r="NNX316" s="418" t="s">
        <v>764</v>
      </c>
      <c r="NNY316" s="417" t="s">
        <v>760</v>
      </c>
      <c r="NNZ316" s="414" t="s">
        <v>61</v>
      </c>
      <c r="NOA316" s="415">
        <v>18</v>
      </c>
      <c r="NOB316" s="418" t="s">
        <v>764</v>
      </c>
      <c r="NOC316" s="417" t="s">
        <v>760</v>
      </c>
      <c r="NOD316" s="414" t="s">
        <v>61</v>
      </c>
      <c r="NOE316" s="415">
        <v>18</v>
      </c>
      <c r="NOF316" s="418" t="s">
        <v>764</v>
      </c>
      <c r="NOG316" s="417" t="s">
        <v>760</v>
      </c>
      <c r="NOH316" s="414" t="s">
        <v>61</v>
      </c>
      <c r="NOI316" s="415">
        <v>18</v>
      </c>
      <c r="NOJ316" s="418" t="s">
        <v>764</v>
      </c>
      <c r="NOK316" s="417" t="s">
        <v>760</v>
      </c>
      <c r="NOL316" s="414" t="s">
        <v>61</v>
      </c>
      <c r="NOM316" s="415">
        <v>18</v>
      </c>
      <c r="NON316" s="418" t="s">
        <v>764</v>
      </c>
      <c r="NOO316" s="417" t="s">
        <v>760</v>
      </c>
      <c r="NOP316" s="414" t="s">
        <v>61</v>
      </c>
      <c r="NOQ316" s="415">
        <v>18</v>
      </c>
      <c r="NOR316" s="418" t="s">
        <v>764</v>
      </c>
      <c r="NOS316" s="417" t="s">
        <v>760</v>
      </c>
      <c r="NOT316" s="414" t="s">
        <v>61</v>
      </c>
      <c r="NOU316" s="415">
        <v>18</v>
      </c>
      <c r="NOV316" s="418" t="s">
        <v>764</v>
      </c>
      <c r="NOW316" s="417" t="s">
        <v>760</v>
      </c>
      <c r="NOX316" s="414" t="s">
        <v>61</v>
      </c>
      <c r="NOY316" s="415">
        <v>18</v>
      </c>
      <c r="NOZ316" s="418" t="s">
        <v>764</v>
      </c>
      <c r="NPA316" s="417" t="s">
        <v>760</v>
      </c>
      <c r="NPB316" s="414" t="s">
        <v>61</v>
      </c>
      <c r="NPC316" s="415">
        <v>18</v>
      </c>
      <c r="NPD316" s="418" t="s">
        <v>764</v>
      </c>
      <c r="NPE316" s="417" t="s">
        <v>760</v>
      </c>
      <c r="NPF316" s="414" t="s">
        <v>61</v>
      </c>
      <c r="NPG316" s="415">
        <v>18</v>
      </c>
      <c r="NPH316" s="418" t="s">
        <v>764</v>
      </c>
      <c r="NPI316" s="417" t="s">
        <v>760</v>
      </c>
      <c r="NPJ316" s="414" t="s">
        <v>61</v>
      </c>
      <c r="NPK316" s="415">
        <v>18</v>
      </c>
      <c r="NPL316" s="418" t="s">
        <v>764</v>
      </c>
      <c r="NPM316" s="417" t="s">
        <v>760</v>
      </c>
      <c r="NPN316" s="414" t="s">
        <v>61</v>
      </c>
      <c r="NPO316" s="415">
        <v>18</v>
      </c>
      <c r="NPP316" s="418" t="s">
        <v>764</v>
      </c>
      <c r="NPQ316" s="417" t="s">
        <v>760</v>
      </c>
      <c r="NPR316" s="414" t="s">
        <v>61</v>
      </c>
      <c r="NPS316" s="415">
        <v>18</v>
      </c>
      <c r="NPT316" s="418" t="s">
        <v>764</v>
      </c>
      <c r="NPU316" s="417" t="s">
        <v>760</v>
      </c>
      <c r="NPV316" s="414" t="s">
        <v>61</v>
      </c>
      <c r="NPW316" s="415">
        <v>18</v>
      </c>
      <c r="NPX316" s="418" t="s">
        <v>764</v>
      </c>
      <c r="NPY316" s="417" t="s">
        <v>760</v>
      </c>
      <c r="NPZ316" s="414" t="s">
        <v>61</v>
      </c>
      <c r="NQA316" s="415">
        <v>18</v>
      </c>
      <c r="NQB316" s="418" t="s">
        <v>764</v>
      </c>
      <c r="NQC316" s="417" t="s">
        <v>760</v>
      </c>
      <c r="NQD316" s="414" t="s">
        <v>61</v>
      </c>
      <c r="NQE316" s="415">
        <v>18</v>
      </c>
      <c r="NQF316" s="418" t="s">
        <v>764</v>
      </c>
      <c r="NQG316" s="417" t="s">
        <v>760</v>
      </c>
      <c r="NQH316" s="414" t="s">
        <v>61</v>
      </c>
      <c r="NQI316" s="415">
        <v>18</v>
      </c>
      <c r="NQJ316" s="418" t="s">
        <v>764</v>
      </c>
      <c r="NQK316" s="417" t="s">
        <v>760</v>
      </c>
      <c r="NQL316" s="414" t="s">
        <v>61</v>
      </c>
      <c r="NQM316" s="415">
        <v>18</v>
      </c>
      <c r="NQN316" s="418" t="s">
        <v>764</v>
      </c>
      <c r="NQO316" s="417" t="s">
        <v>760</v>
      </c>
      <c r="NQP316" s="414" t="s">
        <v>61</v>
      </c>
      <c r="NQQ316" s="415">
        <v>18</v>
      </c>
      <c r="NQR316" s="418" t="s">
        <v>764</v>
      </c>
      <c r="NQS316" s="417" t="s">
        <v>760</v>
      </c>
      <c r="NQT316" s="414" t="s">
        <v>61</v>
      </c>
      <c r="NQU316" s="415">
        <v>18</v>
      </c>
      <c r="NQV316" s="418" t="s">
        <v>764</v>
      </c>
      <c r="NQW316" s="417" t="s">
        <v>760</v>
      </c>
      <c r="NQX316" s="414" t="s">
        <v>61</v>
      </c>
      <c r="NQY316" s="415">
        <v>18</v>
      </c>
      <c r="NQZ316" s="418" t="s">
        <v>764</v>
      </c>
      <c r="NRA316" s="417" t="s">
        <v>760</v>
      </c>
      <c r="NRB316" s="414" t="s">
        <v>61</v>
      </c>
      <c r="NRC316" s="415">
        <v>18</v>
      </c>
      <c r="NRD316" s="418" t="s">
        <v>764</v>
      </c>
      <c r="NRE316" s="417" t="s">
        <v>760</v>
      </c>
      <c r="NRF316" s="414" t="s">
        <v>61</v>
      </c>
      <c r="NRG316" s="415">
        <v>18</v>
      </c>
      <c r="NRH316" s="418" t="s">
        <v>764</v>
      </c>
      <c r="NRI316" s="417" t="s">
        <v>760</v>
      </c>
      <c r="NRJ316" s="414" t="s">
        <v>61</v>
      </c>
      <c r="NRK316" s="415">
        <v>18</v>
      </c>
      <c r="NRL316" s="418" t="s">
        <v>764</v>
      </c>
      <c r="NRM316" s="417" t="s">
        <v>760</v>
      </c>
      <c r="NRN316" s="414" t="s">
        <v>61</v>
      </c>
      <c r="NRO316" s="415">
        <v>18</v>
      </c>
      <c r="NRP316" s="418" t="s">
        <v>764</v>
      </c>
      <c r="NRQ316" s="417" t="s">
        <v>760</v>
      </c>
      <c r="NRR316" s="414" t="s">
        <v>61</v>
      </c>
      <c r="NRS316" s="415">
        <v>18</v>
      </c>
      <c r="NRT316" s="418" t="s">
        <v>764</v>
      </c>
      <c r="NRU316" s="417" t="s">
        <v>760</v>
      </c>
      <c r="NRV316" s="414" t="s">
        <v>61</v>
      </c>
      <c r="NRW316" s="415">
        <v>18</v>
      </c>
      <c r="NRX316" s="418" t="s">
        <v>764</v>
      </c>
      <c r="NRY316" s="417" t="s">
        <v>760</v>
      </c>
      <c r="NRZ316" s="414" t="s">
        <v>61</v>
      </c>
      <c r="NSA316" s="415">
        <v>18</v>
      </c>
      <c r="NSB316" s="418" t="s">
        <v>764</v>
      </c>
      <c r="NSC316" s="417" t="s">
        <v>760</v>
      </c>
      <c r="NSD316" s="414" t="s">
        <v>61</v>
      </c>
      <c r="NSE316" s="415">
        <v>18</v>
      </c>
      <c r="NSF316" s="418" t="s">
        <v>764</v>
      </c>
      <c r="NSG316" s="417" t="s">
        <v>760</v>
      </c>
      <c r="NSH316" s="414" t="s">
        <v>61</v>
      </c>
      <c r="NSI316" s="415">
        <v>18</v>
      </c>
      <c r="NSJ316" s="418" t="s">
        <v>764</v>
      </c>
      <c r="NSK316" s="417" t="s">
        <v>760</v>
      </c>
      <c r="NSL316" s="414" t="s">
        <v>61</v>
      </c>
      <c r="NSM316" s="415">
        <v>18</v>
      </c>
      <c r="NSN316" s="418" t="s">
        <v>764</v>
      </c>
      <c r="NSO316" s="417" t="s">
        <v>760</v>
      </c>
      <c r="NSP316" s="414" t="s">
        <v>61</v>
      </c>
      <c r="NSQ316" s="415">
        <v>18</v>
      </c>
      <c r="NSR316" s="418" t="s">
        <v>764</v>
      </c>
      <c r="NSS316" s="417" t="s">
        <v>760</v>
      </c>
      <c r="NST316" s="414" t="s">
        <v>61</v>
      </c>
      <c r="NSU316" s="415">
        <v>18</v>
      </c>
      <c r="NSV316" s="418" t="s">
        <v>764</v>
      </c>
      <c r="NSW316" s="417" t="s">
        <v>760</v>
      </c>
      <c r="NSX316" s="414" t="s">
        <v>61</v>
      </c>
      <c r="NSY316" s="415">
        <v>18</v>
      </c>
      <c r="NSZ316" s="418" t="s">
        <v>764</v>
      </c>
      <c r="NTA316" s="417" t="s">
        <v>760</v>
      </c>
      <c r="NTB316" s="414" t="s">
        <v>61</v>
      </c>
      <c r="NTC316" s="415">
        <v>18</v>
      </c>
      <c r="NTD316" s="418" t="s">
        <v>764</v>
      </c>
      <c r="NTE316" s="417" t="s">
        <v>760</v>
      </c>
      <c r="NTF316" s="414" t="s">
        <v>61</v>
      </c>
      <c r="NTG316" s="415">
        <v>18</v>
      </c>
      <c r="NTH316" s="418" t="s">
        <v>764</v>
      </c>
      <c r="NTI316" s="417" t="s">
        <v>760</v>
      </c>
      <c r="NTJ316" s="414" t="s">
        <v>61</v>
      </c>
      <c r="NTK316" s="415">
        <v>18</v>
      </c>
      <c r="NTL316" s="418" t="s">
        <v>764</v>
      </c>
      <c r="NTM316" s="417" t="s">
        <v>760</v>
      </c>
      <c r="NTN316" s="414" t="s">
        <v>61</v>
      </c>
      <c r="NTO316" s="415">
        <v>18</v>
      </c>
      <c r="NTP316" s="418" t="s">
        <v>764</v>
      </c>
      <c r="NTQ316" s="417" t="s">
        <v>760</v>
      </c>
      <c r="NTR316" s="414" t="s">
        <v>61</v>
      </c>
      <c r="NTS316" s="415">
        <v>18</v>
      </c>
      <c r="NTT316" s="418" t="s">
        <v>764</v>
      </c>
      <c r="NTU316" s="417" t="s">
        <v>760</v>
      </c>
      <c r="NTV316" s="414" t="s">
        <v>61</v>
      </c>
      <c r="NTW316" s="415">
        <v>18</v>
      </c>
      <c r="NTX316" s="418" t="s">
        <v>764</v>
      </c>
      <c r="NTY316" s="417" t="s">
        <v>760</v>
      </c>
      <c r="NTZ316" s="414" t="s">
        <v>61</v>
      </c>
      <c r="NUA316" s="415">
        <v>18</v>
      </c>
      <c r="NUB316" s="418" t="s">
        <v>764</v>
      </c>
      <c r="NUC316" s="417" t="s">
        <v>760</v>
      </c>
      <c r="NUD316" s="414" t="s">
        <v>61</v>
      </c>
      <c r="NUE316" s="415">
        <v>18</v>
      </c>
      <c r="NUF316" s="418" t="s">
        <v>764</v>
      </c>
      <c r="NUG316" s="417" t="s">
        <v>760</v>
      </c>
      <c r="NUH316" s="414" t="s">
        <v>61</v>
      </c>
      <c r="NUI316" s="415">
        <v>18</v>
      </c>
      <c r="NUJ316" s="418" t="s">
        <v>764</v>
      </c>
      <c r="NUK316" s="417" t="s">
        <v>760</v>
      </c>
      <c r="NUL316" s="414" t="s">
        <v>61</v>
      </c>
      <c r="NUM316" s="415">
        <v>18</v>
      </c>
      <c r="NUN316" s="418" t="s">
        <v>764</v>
      </c>
      <c r="NUO316" s="417" t="s">
        <v>760</v>
      </c>
      <c r="NUP316" s="414" t="s">
        <v>61</v>
      </c>
      <c r="NUQ316" s="415">
        <v>18</v>
      </c>
      <c r="NUR316" s="418" t="s">
        <v>764</v>
      </c>
      <c r="NUS316" s="417" t="s">
        <v>760</v>
      </c>
      <c r="NUT316" s="414" t="s">
        <v>61</v>
      </c>
      <c r="NUU316" s="415">
        <v>18</v>
      </c>
      <c r="NUV316" s="418" t="s">
        <v>764</v>
      </c>
      <c r="NUW316" s="417" t="s">
        <v>760</v>
      </c>
      <c r="NUX316" s="414" t="s">
        <v>61</v>
      </c>
      <c r="NUY316" s="415">
        <v>18</v>
      </c>
      <c r="NUZ316" s="418" t="s">
        <v>764</v>
      </c>
      <c r="NVA316" s="417" t="s">
        <v>760</v>
      </c>
      <c r="NVB316" s="414" t="s">
        <v>61</v>
      </c>
      <c r="NVC316" s="415">
        <v>18</v>
      </c>
      <c r="NVD316" s="418" t="s">
        <v>764</v>
      </c>
      <c r="NVE316" s="417" t="s">
        <v>760</v>
      </c>
      <c r="NVF316" s="414" t="s">
        <v>61</v>
      </c>
      <c r="NVG316" s="415">
        <v>18</v>
      </c>
      <c r="NVH316" s="418" t="s">
        <v>764</v>
      </c>
      <c r="NVI316" s="417" t="s">
        <v>760</v>
      </c>
      <c r="NVJ316" s="414" t="s">
        <v>61</v>
      </c>
      <c r="NVK316" s="415">
        <v>18</v>
      </c>
      <c r="NVL316" s="418" t="s">
        <v>764</v>
      </c>
      <c r="NVM316" s="417" t="s">
        <v>760</v>
      </c>
      <c r="NVN316" s="414" t="s">
        <v>61</v>
      </c>
      <c r="NVO316" s="415">
        <v>18</v>
      </c>
      <c r="NVP316" s="418" t="s">
        <v>764</v>
      </c>
      <c r="NVQ316" s="417" t="s">
        <v>760</v>
      </c>
      <c r="NVR316" s="414" t="s">
        <v>61</v>
      </c>
      <c r="NVS316" s="415">
        <v>18</v>
      </c>
      <c r="NVT316" s="418" t="s">
        <v>764</v>
      </c>
      <c r="NVU316" s="417" t="s">
        <v>760</v>
      </c>
      <c r="NVV316" s="414" t="s">
        <v>61</v>
      </c>
      <c r="NVW316" s="415">
        <v>18</v>
      </c>
      <c r="NVX316" s="418" t="s">
        <v>764</v>
      </c>
      <c r="NVY316" s="417" t="s">
        <v>760</v>
      </c>
      <c r="NVZ316" s="414" t="s">
        <v>61</v>
      </c>
      <c r="NWA316" s="415">
        <v>18</v>
      </c>
      <c r="NWB316" s="418" t="s">
        <v>764</v>
      </c>
      <c r="NWC316" s="417" t="s">
        <v>760</v>
      </c>
      <c r="NWD316" s="414" t="s">
        <v>61</v>
      </c>
      <c r="NWE316" s="415">
        <v>18</v>
      </c>
      <c r="NWF316" s="418" t="s">
        <v>764</v>
      </c>
      <c r="NWG316" s="417" t="s">
        <v>760</v>
      </c>
      <c r="NWH316" s="414" t="s">
        <v>61</v>
      </c>
      <c r="NWI316" s="415">
        <v>18</v>
      </c>
      <c r="NWJ316" s="418" t="s">
        <v>764</v>
      </c>
      <c r="NWK316" s="417" t="s">
        <v>760</v>
      </c>
      <c r="NWL316" s="414" t="s">
        <v>61</v>
      </c>
      <c r="NWM316" s="415">
        <v>18</v>
      </c>
      <c r="NWN316" s="418" t="s">
        <v>764</v>
      </c>
      <c r="NWO316" s="417" t="s">
        <v>760</v>
      </c>
      <c r="NWP316" s="414" t="s">
        <v>61</v>
      </c>
      <c r="NWQ316" s="415">
        <v>18</v>
      </c>
      <c r="NWR316" s="418" t="s">
        <v>764</v>
      </c>
      <c r="NWS316" s="417" t="s">
        <v>760</v>
      </c>
      <c r="NWT316" s="414" t="s">
        <v>61</v>
      </c>
      <c r="NWU316" s="415">
        <v>18</v>
      </c>
      <c r="NWV316" s="418" t="s">
        <v>764</v>
      </c>
      <c r="NWW316" s="417" t="s">
        <v>760</v>
      </c>
      <c r="NWX316" s="414" t="s">
        <v>61</v>
      </c>
      <c r="NWY316" s="415">
        <v>18</v>
      </c>
      <c r="NWZ316" s="418" t="s">
        <v>764</v>
      </c>
      <c r="NXA316" s="417" t="s">
        <v>760</v>
      </c>
      <c r="NXB316" s="414" t="s">
        <v>61</v>
      </c>
      <c r="NXC316" s="415">
        <v>18</v>
      </c>
      <c r="NXD316" s="418" t="s">
        <v>764</v>
      </c>
      <c r="NXE316" s="417" t="s">
        <v>760</v>
      </c>
      <c r="NXF316" s="414" t="s">
        <v>61</v>
      </c>
      <c r="NXG316" s="415">
        <v>18</v>
      </c>
      <c r="NXH316" s="418" t="s">
        <v>764</v>
      </c>
      <c r="NXI316" s="417" t="s">
        <v>760</v>
      </c>
      <c r="NXJ316" s="414" t="s">
        <v>61</v>
      </c>
      <c r="NXK316" s="415">
        <v>18</v>
      </c>
      <c r="NXL316" s="418" t="s">
        <v>764</v>
      </c>
      <c r="NXM316" s="417" t="s">
        <v>760</v>
      </c>
      <c r="NXN316" s="414" t="s">
        <v>61</v>
      </c>
      <c r="NXO316" s="415">
        <v>18</v>
      </c>
      <c r="NXP316" s="418" t="s">
        <v>764</v>
      </c>
      <c r="NXQ316" s="417" t="s">
        <v>760</v>
      </c>
      <c r="NXR316" s="414" t="s">
        <v>61</v>
      </c>
      <c r="NXS316" s="415">
        <v>18</v>
      </c>
      <c r="NXT316" s="418" t="s">
        <v>764</v>
      </c>
      <c r="NXU316" s="417" t="s">
        <v>760</v>
      </c>
      <c r="NXV316" s="414" t="s">
        <v>61</v>
      </c>
      <c r="NXW316" s="415">
        <v>18</v>
      </c>
      <c r="NXX316" s="418" t="s">
        <v>764</v>
      </c>
      <c r="NXY316" s="417" t="s">
        <v>760</v>
      </c>
      <c r="NXZ316" s="414" t="s">
        <v>61</v>
      </c>
      <c r="NYA316" s="415">
        <v>18</v>
      </c>
      <c r="NYB316" s="418" t="s">
        <v>764</v>
      </c>
      <c r="NYC316" s="417" t="s">
        <v>760</v>
      </c>
      <c r="NYD316" s="414" t="s">
        <v>61</v>
      </c>
      <c r="NYE316" s="415">
        <v>18</v>
      </c>
      <c r="NYF316" s="418" t="s">
        <v>764</v>
      </c>
      <c r="NYG316" s="417" t="s">
        <v>760</v>
      </c>
      <c r="NYH316" s="414" t="s">
        <v>61</v>
      </c>
      <c r="NYI316" s="415">
        <v>18</v>
      </c>
      <c r="NYJ316" s="418" t="s">
        <v>764</v>
      </c>
      <c r="NYK316" s="417" t="s">
        <v>760</v>
      </c>
      <c r="NYL316" s="414" t="s">
        <v>61</v>
      </c>
      <c r="NYM316" s="415">
        <v>18</v>
      </c>
      <c r="NYN316" s="418" t="s">
        <v>764</v>
      </c>
      <c r="NYO316" s="417" t="s">
        <v>760</v>
      </c>
      <c r="NYP316" s="414" t="s">
        <v>61</v>
      </c>
      <c r="NYQ316" s="415">
        <v>18</v>
      </c>
      <c r="NYR316" s="418" t="s">
        <v>764</v>
      </c>
      <c r="NYS316" s="417" t="s">
        <v>760</v>
      </c>
      <c r="NYT316" s="414" t="s">
        <v>61</v>
      </c>
      <c r="NYU316" s="415">
        <v>18</v>
      </c>
      <c r="NYV316" s="418" t="s">
        <v>764</v>
      </c>
      <c r="NYW316" s="417" t="s">
        <v>760</v>
      </c>
      <c r="NYX316" s="414" t="s">
        <v>61</v>
      </c>
      <c r="NYY316" s="415">
        <v>18</v>
      </c>
      <c r="NYZ316" s="418" t="s">
        <v>764</v>
      </c>
      <c r="NZA316" s="417" t="s">
        <v>760</v>
      </c>
      <c r="NZB316" s="414" t="s">
        <v>61</v>
      </c>
      <c r="NZC316" s="415">
        <v>18</v>
      </c>
      <c r="NZD316" s="418" t="s">
        <v>764</v>
      </c>
      <c r="NZE316" s="417" t="s">
        <v>760</v>
      </c>
      <c r="NZF316" s="414" t="s">
        <v>61</v>
      </c>
      <c r="NZG316" s="415">
        <v>18</v>
      </c>
      <c r="NZH316" s="418" t="s">
        <v>764</v>
      </c>
      <c r="NZI316" s="417" t="s">
        <v>760</v>
      </c>
      <c r="NZJ316" s="414" t="s">
        <v>61</v>
      </c>
      <c r="NZK316" s="415">
        <v>18</v>
      </c>
      <c r="NZL316" s="418" t="s">
        <v>764</v>
      </c>
      <c r="NZM316" s="417" t="s">
        <v>760</v>
      </c>
      <c r="NZN316" s="414" t="s">
        <v>61</v>
      </c>
      <c r="NZO316" s="415">
        <v>18</v>
      </c>
      <c r="NZP316" s="418" t="s">
        <v>764</v>
      </c>
      <c r="NZQ316" s="417" t="s">
        <v>760</v>
      </c>
      <c r="NZR316" s="414" t="s">
        <v>61</v>
      </c>
      <c r="NZS316" s="415">
        <v>18</v>
      </c>
      <c r="NZT316" s="418" t="s">
        <v>764</v>
      </c>
      <c r="NZU316" s="417" t="s">
        <v>760</v>
      </c>
      <c r="NZV316" s="414" t="s">
        <v>61</v>
      </c>
      <c r="NZW316" s="415">
        <v>18</v>
      </c>
      <c r="NZX316" s="418" t="s">
        <v>764</v>
      </c>
      <c r="NZY316" s="417" t="s">
        <v>760</v>
      </c>
      <c r="NZZ316" s="414" t="s">
        <v>61</v>
      </c>
      <c r="OAA316" s="415">
        <v>18</v>
      </c>
      <c r="OAB316" s="418" t="s">
        <v>764</v>
      </c>
      <c r="OAC316" s="417" t="s">
        <v>760</v>
      </c>
      <c r="OAD316" s="414" t="s">
        <v>61</v>
      </c>
      <c r="OAE316" s="415">
        <v>18</v>
      </c>
      <c r="OAF316" s="418" t="s">
        <v>764</v>
      </c>
      <c r="OAG316" s="417" t="s">
        <v>760</v>
      </c>
      <c r="OAH316" s="414" t="s">
        <v>61</v>
      </c>
      <c r="OAI316" s="415">
        <v>18</v>
      </c>
      <c r="OAJ316" s="418" t="s">
        <v>764</v>
      </c>
      <c r="OAK316" s="417" t="s">
        <v>760</v>
      </c>
      <c r="OAL316" s="414" t="s">
        <v>61</v>
      </c>
      <c r="OAM316" s="415">
        <v>18</v>
      </c>
      <c r="OAN316" s="418" t="s">
        <v>764</v>
      </c>
      <c r="OAO316" s="417" t="s">
        <v>760</v>
      </c>
      <c r="OAP316" s="414" t="s">
        <v>61</v>
      </c>
      <c r="OAQ316" s="415">
        <v>18</v>
      </c>
      <c r="OAR316" s="418" t="s">
        <v>764</v>
      </c>
      <c r="OAS316" s="417" t="s">
        <v>760</v>
      </c>
      <c r="OAT316" s="414" t="s">
        <v>61</v>
      </c>
      <c r="OAU316" s="415">
        <v>18</v>
      </c>
      <c r="OAV316" s="418" t="s">
        <v>764</v>
      </c>
      <c r="OAW316" s="417" t="s">
        <v>760</v>
      </c>
      <c r="OAX316" s="414" t="s">
        <v>61</v>
      </c>
      <c r="OAY316" s="415">
        <v>18</v>
      </c>
      <c r="OAZ316" s="418" t="s">
        <v>764</v>
      </c>
      <c r="OBA316" s="417" t="s">
        <v>760</v>
      </c>
      <c r="OBB316" s="414" t="s">
        <v>61</v>
      </c>
      <c r="OBC316" s="415">
        <v>18</v>
      </c>
      <c r="OBD316" s="418" t="s">
        <v>764</v>
      </c>
      <c r="OBE316" s="417" t="s">
        <v>760</v>
      </c>
      <c r="OBF316" s="414" t="s">
        <v>61</v>
      </c>
      <c r="OBG316" s="415">
        <v>18</v>
      </c>
      <c r="OBH316" s="418" t="s">
        <v>764</v>
      </c>
      <c r="OBI316" s="417" t="s">
        <v>760</v>
      </c>
      <c r="OBJ316" s="414" t="s">
        <v>61</v>
      </c>
      <c r="OBK316" s="415">
        <v>18</v>
      </c>
      <c r="OBL316" s="418" t="s">
        <v>764</v>
      </c>
      <c r="OBM316" s="417" t="s">
        <v>760</v>
      </c>
      <c r="OBN316" s="414" t="s">
        <v>61</v>
      </c>
      <c r="OBO316" s="415">
        <v>18</v>
      </c>
      <c r="OBP316" s="418" t="s">
        <v>764</v>
      </c>
      <c r="OBQ316" s="417" t="s">
        <v>760</v>
      </c>
      <c r="OBR316" s="414" t="s">
        <v>61</v>
      </c>
      <c r="OBS316" s="415">
        <v>18</v>
      </c>
      <c r="OBT316" s="418" t="s">
        <v>764</v>
      </c>
      <c r="OBU316" s="417" t="s">
        <v>760</v>
      </c>
      <c r="OBV316" s="414" t="s">
        <v>61</v>
      </c>
      <c r="OBW316" s="415">
        <v>18</v>
      </c>
      <c r="OBX316" s="418" t="s">
        <v>764</v>
      </c>
      <c r="OBY316" s="417" t="s">
        <v>760</v>
      </c>
      <c r="OBZ316" s="414" t="s">
        <v>61</v>
      </c>
      <c r="OCA316" s="415">
        <v>18</v>
      </c>
      <c r="OCB316" s="418" t="s">
        <v>764</v>
      </c>
      <c r="OCC316" s="417" t="s">
        <v>760</v>
      </c>
      <c r="OCD316" s="414" t="s">
        <v>61</v>
      </c>
      <c r="OCE316" s="415">
        <v>18</v>
      </c>
      <c r="OCF316" s="418" t="s">
        <v>764</v>
      </c>
      <c r="OCG316" s="417" t="s">
        <v>760</v>
      </c>
      <c r="OCH316" s="414" t="s">
        <v>61</v>
      </c>
      <c r="OCI316" s="415">
        <v>18</v>
      </c>
      <c r="OCJ316" s="418" t="s">
        <v>764</v>
      </c>
      <c r="OCK316" s="417" t="s">
        <v>760</v>
      </c>
      <c r="OCL316" s="414" t="s">
        <v>61</v>
      </c>
      <c r="OCM316" s="415">
        <v>18</v>
      </c>
      <c r="OCN316" s="418" t="s">
        <v>764</v>
      </c>
      <c r="OCO316" s="417" t="s">
        <v>760</v>
      </c>
      <c r="OCP316" s="414" t="s">
        <v>61</v>
      </c>
      <c r="OCQ316" s="415">
        <v>18</v>
      </c>
      <c r="OCR316" s="418" t="s">
        <v>764</v>
      </c>
      <c r="OCS316" s="417" t="s">
        <v>760</v>
      </c>
      <c r="OCT316" s="414" t="s">
        <v>61</v>
      </c>
      <c r="OCU316" s="415">
        <v>18</v>
      </c>
      <c r="OCV316" s="418" t="s">
        <v>764</v>
      </c>
      <c r="OCW316" s="417" t="s">
        <v>760</v>
      </c>
      <c r="OCX316" s="414" t="s">
        <v>61</v>
      </c>
      <c r="OCY316" s="415">
        <v>18</v>
      </c>
      <c r="OCZ316" s="418" t="s">
        <v>764</v>
      </c>
      <c r="ODA316" s="417" t="s">
        <v>760</v>
      </c>
      <c r="ODB316" s="414" t="s">
        <v>61</v>
      </c>
      <c r="ODC316" s="415">
        <v>18</v>
      </c>
      <c r="ODD316" s="418" t="s">
        <v>764</v>
      </c>
      <c r="ODE316" s="417" t="s">
        <v>760</v>
      </c>
      <c r="ODF316" s="414" t="s">
        <v>61</v>
      </c>
      <c r="ODG316" s="415">
        <v>18</v>
      </c>
      <c r="ODH316" s="418" t="s">
        <v>764</v>
      </c>
      <c r="ODI316" s="417" t="s">
        <v>760</v>
      </c>
      <c r="ODJ316" s="414" t="s">
        <v>61</v>
      </c>
      <c r="ODK316" s="415">
        <v>18</v>
      </c>
      <c r="ODL316" s="418" t="s">
        <v>764</v>
      </c>
      <c r="ODM316" s="417" t="s">
        <v>760</v>
      </c>
      <c r="ODN316" s="414" t="s">
        <v>61</v>
      </c>
      <c r="ODO316" s="415">
        <v>18</v>
      </c>
      <c r="ODP316" s="418" t="s">
        <v>764</v>
      </c>
      <c r="ODQ316" s="417" t="s">
        <v>760</v>
      </c>
      <c r="ODR316" s="414" t="s">
        <v>61</v>
      </c>
      <c r="ODS316" s="415">
        <v>18</v>
      </c>
      <c r="ODT316" s="418" t="s">
        <v>764</v>
      </c>
      <c r="ODU316" s="417" t="s">
        <v>760</v>
      </c>
      <c r="ODV316" s="414" t="s">
        <v>61</v>
      </c>
      <c r="ODW316" s="415">
        <v>18</v>
      </c>
      <c r="ODX316" s="418" t="s">
        <v>764</v>
      </c>
      <c r="ODY316" s="417" t="s">
        <v>760</v>
      </c>
      <c r="ODZ316" s="414" t="s">
        <v>61</v>
      </c>
      <c r="OEA316" s="415">
        <v>18</v>
      </c>
      <c r="OEB316" s="418" t="s">
        <v>764</v>
      </c>
      <c r="OEC316" s="417" t="s">
        <v>760</v>
      </c>
      <c r="OED316" s="414" t="s">
        <v>61</v>
      </c>
      <c r="OEE316" s="415">
        <v>18</v>
      </c>
      <c r="OEF316" s="418" t="s">
        <v>764</v>
      </c>
      <c r="OEG316" s="417" t="s">
        <v>760</v>
      </c>
      <c r="OEH316" s="414" t="s">
        <v>61</v>
      </c>
      <c r="OEI316" s="415">
        <v>18</v>
      </c>
      <c r="OEJ316" s="418" t="s">
        <v>764</v>
      </c>
      <c r="OEK316" s="417" t="s">
        <v>760</v>
      </c>
      <c r="OEL316" s="414" t="s">
        <v>61</v>
      </c>
      <c r="OEM316" s="415">
        <v>18</v>
      </c>
      <c r="OEN316" s="418" t="s">
        <v>764</v>
      </c>
      <c r="OEO316" s="417" t="s">
        <v>760</v>
      </c>
      <c r="OEP316" s="414" t="s">
        <v>61</v>
      </c>
      <c r="OEQ316" s="415">
        <v>18</v>
      </c>
      <c r="OER316" s="418" t="s">
        <v>764</v>
      </c>
      <c r="OES316" s="417" t="s">
        <v>760</v>
      </c>
      <c r="OET316" s="414" t="s">
        <v>61</v>
      </c>
      <c r="OEU316" s="415">
        <v>18</v>
      </c>
      <c r="OEV316" s="418" t="s">
        <v>764</v>
      </c>
      <c r="OEW316" s="417" t="s">
        <v>760</v>
      </c>
      <c r="OEX316" s="414" t="s">
        <v>61</v>
      </c>
      <c r="OEY316" s="415">
        <v>18</v>
      </c>
      <c r="OEZ316" s="418" t="s">
        <v>764</v>
      </c>
      <c r="OFA316" s="417" t="s">
        <v>760</v>
      </c>
      <c r="OFB316" s="414" t="s">
        <v>61</v>
      </c>
      <c r="OFC316" s="415">
        <v>18</v>
      </c>
      <c r="OFD316" s="418" t="s">
        <v>764</v>
      </c>
      <c r="OFE316" s="417" t="s">
        <v>760</v>
      </c>
      <c r="OFF316" s="414" t="s">
        <v>61</v>
      </c>
      <c r="OFG316" s="415">
        <v>18</v>
      </c>
      <c r="OFH316" s="418" t="s">
        <v>764</v>
      </c>
      <c r="OFI316" s="417" t="s">
        <v>760</v>
      </c>
      <c r="OFJ316" s="414" t="s">
        <v>61</v>
      </c>
      <c r="OFK316" s="415">
        <v>18</v>
      </c>
      <c r="OFL316" s="418" t="s">
        <v>764</v>
      </c>
      <c r="OFM316" s="417" t="s">
        <v>760</v>
      </c>
      <c r="OFN316" s="414" t="s">
        <v>61</v>
      </c>
      <c r="OFO316" s="415">
        <v>18</v>
      </c>
      <c r="OFP316" s="418" t="s">
        <v>764</v>
      </c>
      <c r="OFQ316" s="417" t="s">
        <v>760</v>
      </c>
      <c r="OFR316" s="414" t="s">
        <v>61</v>
      </c>
      <c r="OFS316" s="415">
        <v>18</v>
      </c>
      <c r="OFT316" s="418" t="s">
        <v>764</v>
      </c>
      <c r="OFU316" s="417" t="s">
        <v>760</v>
      </c>
      <c r="OFV316" s="414" t="s">
        <v>61</v>
      </c>
      <c r="OFW316" s="415">
        <v>18</v>
      </c>
      <c r="OFX316" s="418" t="s">
        <v>764</v>
      </c>
      <c r="OFY316" s="417" t="s">
        <v>760</v>
      </c>
      <c r="OFZ316" s="414" t="s">
        <v>61</v>
      </c>
      <c r="OGA316" s="415">
        <v>18</v>
      </c>
      <c r="OGB316" s="418" t="s">
        <v>764</v>
      </c>
      <c r="OGC316" s="417" t="s">
        <v>760</v>
      </c>
      <c r="OGD316" s="414" t="s">
        <v>61</v>
      </c>
      <c r="OGE316" s="415">
        <v>18</v>
      </c>
      <c r="OGF316" s="418" t="s">
        <v>764</v>
      </c>
      <c r="OGG316" s="417" t="s">
        <v>760</v>
      </c>
      <c r="OGH316" s="414" t="s">
        <v>61</v>
      </c>
      <c r="OGI316" s="415">
        <v>18</v>
      </c>
      <c r="OGJ316" s="418" t="s">
        <v>764</v>
      </c>
      <c r="OGK316" s="417" t="s">
        <v>760</v>
      </c>
      <c r="OGL316" s="414" t="s">
        <v>61</v>
      </c>
      <c r="OGM316" s="415">
        <v>18</v>
      </c>
      <c r="OGN316" s="418" t="s">
        <v>764</v>
      </c>
      <c r="OGO316" s="417" t="s">
        <v>760</v>
      </c>
      <c r="OGP316" s="414" t="s">
        <v>61</v>
      </c>
      <c r="OGQ316" s="415">
        <v>18</v>
      </c>
      <c r="OGR316" s="418" t="s">
        <v>764</v>
      </c>
      <c r="OGS316" s="417" t="s">
        <v>760</v>
      </c>
      <c r="OGT316" s="414" t="s">
        <v>61</v>
      </c>
      <c r="OGU316" s="415">
        <v>18</v>
      </c>
      <c r="OGV316" s="418" t="s">
        <v>764</v>
      </c>
      <c r="OGW316" s="417" t="s">
        <v>760</v>
      </c>
      <c r="OGX316" s="414" t="s">
        <v>61</v>
      </c>
      <c r="OGY316" s="415">
        <v>18</v>
      </c>
      <c r="OGZ316" s="418" t="s">
        <v>764</v>
      </c>
      <c r="OHA316" s="417" t="s">
        <v>760</v>
      </c>
      <c r="OHB316" s="414" t="s">
        <v>61</v>
      </c>
      <c r="OHC316" s="415">
        <v>18</v>
      </c>
      <c r="OHD316" s="418" t="s">
        <v>764</v>
      </c>
      <c r="OHE316" s="417" t="s">
        <v>760</v>
      </c>
      <c r="OHF316" s="414" t="s">
        <v>61</v>
      </c>
      <c r="OHG316" s="415">
        <v>18</v>
      </c>
      <c r="OHH316" s="418" t="s">
        <v>764</v>
      </c>
      <c r="OHI316" s="417" t="s">
        <v>760</v>
      </c>
      <c r="OHJ316" s="414" t="s">
        <v>61</v>
      </c>
      <c r="OHK316" s="415">
        <v>18</v>
      </c>
      <c r="OHL316" s="418" t="s">
        <v>764</v>
      </c>
      <c r="OHM316" s="417" t="s">
        <v>760</v>
      </c>
      <c r="OHN316" s="414" t="s">
        <v>61</v>
      </c>
      <c r="OHO316" s="415">
        <v>18</v>
      </c>
      <c r="OHP316" s="418" t="s">
        <v>764</v>
      </c>
      <c r="OHQ316" s="417" t="s">
        <v>760</v>
      </c>
      <c r="OHR316" s="414" t="s">
        <v>61</v>
      </c>
      <c r="OHS316" s="415">
        <v>18</v>
      </c>
      <c r="OHT316" s="418" t="s">
        <v>764</v>
      </c>
      <c r="OHU316" s="417" t="s">
        <v>760</v>
      </c>
      <c r="OHV316" s="414" t="s">
        <v>61</v>
      </c>
      <c r="OHW316" s="415">
        <v>18</v>
      </c>
      <c r="OHX316" s="418" t="s">
        <v>764</v>
      </c>
      <c r="OHY316" s="417" t="s">
        <v>760</v>
      </c>
      <c r="OHZ316" s="414" t="s">
        <v>61</v>
      </c>
      <c r="OIA316" s="415">
        <v>18</v>
      </c>
      <c r="OIB316" s="418" t="s">
        <v>764</v>
      </c>
      <c r="OIC316" s="417" t="s">
        <v>760</v>
      </c>
      <c r="OID316" s="414" t="s">
        <v>61</v>
      </c>
      <c r="OIE316" s="415">
        <v>18</v>
      </c>
      <c r="OIF316" s="418" t="s">
        <v>764</v>
      </c>
      <c r="OIG316" s="417" t="s">
        <v>760</v>
      </c>
      <c r="OIH316" s="414" t="s">
        <v>61</v>
      </c>
      <c r="OII316" s="415">
        <v>18</v>
      </c>
      <c r="OIJ316" s="418" t="s">
        <v>764</v>
      </c>
      <c r="OIK316" s="417" t="s">
        <v>760</v>
      </c>
      <c r="OIL316" s="414" t="s">
        <v>61</v>
      </c>
      <c r="OIM316" s="415">
        <v>18</v>
      </c>
      <c r="OIN316" s="418" t="s">
        <v>764</v>
      </c>
      <c r="OIO316" s="417" t="s">
        <v>760</v>
      </c>
      <c r="OIP316" s="414" t="s">
        <v>61</v>
      </c>
      <c r="OIQ316" s="415">
        <v>18</v>
      </c>
      <c r="OIR316" s="418" t="s">
        <v>764</v>
      </c>
      <c r="OIS316" s="417" t="s">
        <v>760</v>
      </c>
      <c r="OIT316" s="414" t="s">
        <v>61</v>
      </c>
      <c r="OIU316" s="415">
        <v>18</v>
      </c>
      <c r="OIV316" s="418" t="s">
        <v>764</v>
      </c>
      <c r="OIW316" s="417" t="s">
        <v>760</v>
      </c>
      <c r="OIX316" s="414" t="s">
        <v>61</v>
      </c>
      <c r="OIY316" s="415">
        <v>18</v>
      </c>
      <c r="OIZ316" s="418" t="s">
        <v>764</v>
      </c>
      <c r="OJA316" s="417" t="s">
        <v>760</v>
      </c>
      <c r="OJB316" s="414" t="s">
        <v>61</v>
      </c>
      <c r="OJC316" s="415">
        <v>18</v>
      </c>
      <c r="OJD316" s="418" t="s">
        <v>764</v>
      </c>
      <c r="OJE316" s="417" t="s">
        <v>760</v>
      </c>
      <c r="OJF316" s="414" t="s">
        <v>61</v>
      </c>
      <c r="OJG316" s="415">
        <v>18</v>
      </c>
      <c r="OJH316" s="418" t="s">
        <v>764</v>
      </c>
      <c r="OJI316" s="417" t="s">
        <v>760</v>
      </c>
      <c r="OJJ316" s="414" t="s">
        <v>61</v>
      </c>
      <c r="OJK316" s="415">
        <v>18</v>
      </c>
      <c r="OJL316" s="418" t="s">
        <v>764</v>
      </c>
      <c r="OJM316" s="417" t="s">
        <v>760</v>
      </c>
      <c r="OJN316" s="414" t="s">
        <v>61</v>
      </c>
      <c r="OJO316" s="415">
        <v>18</v>
      </c>
      <c r="OJP316" s="418" t="s">
        <v>764</v>
      </c>
      <c r="OJQ316" s="417" t="s">
        <v>760</v>
      </c>
      <c r="OJR316" s="414" t="s">
        <v>61</v>
      </c>
      <c r="OJS316" s="415">
        <v>18</v>
      </c>
      <c r="OJT316" s="418" t="s">
        <v>764</v>
      </c>
      <c r="OJU316" s="417" t="s">
        <v>760</v>
      </c>
      <c r="OJV316" s="414" t="s">
        <v>61</v>
      </c>
      <c r="OJW316" s="415">
        <v>18</v>
      </c>
      <c r="OJX316" s="418" t="s">
        <v>764</v>
      </c>
      <c r="OJY316" s="417" t="s">
        <v>760</v>
      </c>
      <c r="OJZ316" s="414" t="s">
        <v>61</v>
      </c>
      <c r="OKA316" s="415">
        <v>18</v>
      </c>
      <c r="OKB316" s="418" t="s">
        <v>764</v>
      </c>
      <c r="OKC316" s="417" t="s">
        <v>760</v>
      </c>
      <c r="OKD316" s="414" t="s">
        <v>61</v>
      </c>
      <c r="OKE316" s="415">
        <v>18</v>
      </c>
      <c r="OKF316" s="418" t="s">
        <v>764</v>
      </c>
      <c r="OKG316" s="417" t="s">
        <v>760</v>
      </c>
      <c r="OKH316" s="414" t="s">
        <v>61</v>
      </c>
      <c r="OKI316" s="415">
        <v>18</v>
      </c>
      <c r="OKJ316" s="418" t="s">
        <v>764</v>
      </c>
      <c r="OKK316" s="417" t="s">
        <v>760</v>
      </c>
      <c r="OKL316" s="414" t="s">
        <v>61</v>
      </c>
      <c r="OKM316" s="415">
        <v>18</v>
      </c>
      <c r="OKN316" s="418" t="s">
        <v>764</v>
      </c>
      <c r="OKO316" s="417" t="s">
        <v>760</v>
      </c>
      <c r="OKP316" s="414" t="s">
        <v>61</v>
      </c>
      <c r="OKQ316" s="415">
        <v>18</v>
      </c>
      <c r="OKR316" s="418" t="s">
        <v>764</v>
      </c>
      <c r="OKS316" s="417" t="s">
        <v>760</v>
      </c>
      <c r="OKT316" s="414" t="s">
        <v>61</v>
      </c>
      <c r="OKU316" s="415">
        <v>18</v>
      </c>
      <c r="OKV316" s="418" t="s">
        <v>764</v>
      </c>
      <c r="OKW316" s="417" t="s">
        <v>760</v>
      </c>
      <c r="OKX316" s="414" t="s">
        <v>61</v>
      </c>
      <c r="OKY316" s="415">
        <v>18</v>
      </c>
      <c r="OKZ316" s="418" t="s">
        <v>764</v>
      </c>
      <c r="OLA316" s="417" t="s">
        <v>760</v>
      </c>
      <c r="OLB316" s="414" t="s">
        <v>61</v>
      </c>
      <c r="OLC316" s="415">
        <v>18</v>
      </c>
      <c r="OLD316" s="418" t="s">
        <v>764</v>
      </c>
      <c r="OLE316" s="417" t="s">
        <v>760</v>
      </c>
      <c r="OLF316" s="414" t="s">
        <v>61</v>
      </c>
      <c r="OLG316" s="415">
        <v>18</v>
      </c>
      <c r="OLH316" s="418" t="s">
        <v>764</v>
      </c>
      <c r="OLI316" s="417" t="s">
        <v>760</v>
      </c>
      <c r="OLJ316" s="414" t="s">
        <v>61</v>
      </c>
      <c r="OLK316" s="415">
        <v>18</v>
      </c>
      <c r="OLL316" s="418" t="s">
        <v>764</v>
      </c>
      <c r="OLM316" s="417" t="s">
        <v>760</v>
      </c>
      <c r="OLN316" s="414" t="s">
        <v>61</v>
      </c>
      <c r="OLO316" s="415">
        <v>18</v>
      </c>
      <c r="OLP316" s="418" t="s">
        <v>764</v>
      </c>
      <c r="OLQ316" s="417" t="s">
        <v>760</v>
      </c>
      <c r="OLR316" s="414" t="s">
        <v>61</v>
      </c>
      <c r="OLS316" s="415">
        <v>18</v>
      </c>
      <c r="OLT316" s="418" t="s">
        <v>764</v>
      </c>
      <c r="OLU316" s="417" t="s">
        <v>760</v>
      </c>
      <c r="OLV316" s="414" t="s">
        <v>61</v>
      </c>
      <c r="OLW316" s="415">
        <v>18</v>
      </c>
      <c r="OLX316" s="418" t="s">
        <v>764</v>
      </c>
      <c r="OLY316" s="417" t="s">
        <v>760</v>
      </c>
      <c r="OLZ316" s="414" t="s">
        <v>61</v>
      </c>
      <c r="OMA316" s="415">
        <v>18</v>
      </c>
      <c r="OMB316" s="418" t="s">
        <v>764</v>
      </c>
      <c r="OMC316" s="417" t="s">
        <v>760</v>
      </c>
      <c r="OMD316" s="414" t="s">
        <v>61</v>
      </c>
      <c r="OME316" s="415">
        <v>18</v>
      </c>
      <c r="OMF316" s="418" t="s">
        <v>764</v>
      </c>
      <c r="OMG316" s="417" t="s">
        <v>760</v>
      </c>
      <c r="OMH316" s="414" t="s">
        <v>61</v>
      </c>
      <c r="OMI316" s="415">
        <v>18</v>
      </c>
      <c r="OMJ316" s="418" t="s">
        <v>764</v>
      </c>
      <c r="OMK316" s="417" t="s">
        <v>760</v>
      </c>
      <c r="OML316" s="414" t="s">
        <v>61</v>
      </c>
      <c r="OMM316" s="415">
        <v>18</v>
      </c>
      <c r="OMN316" s="418" t="s">
        <v>764</v>
      </c>
      <c r="OMO316" s="417" t="s">
        <v>760</v>
      </c>
      <c r="OMP316" s="414" t="s">
        <v>61</v>
      </c>
      <c r="OMQ316" s="415">
        <v>18</v>
      </c>
      <c r="OMR316" s="418" t="s">
        <v>764</v>
      </c>
      <c r="OMS316" s="417" t="s">
        <v>760</v>
      </c>
      <c r="OMT316" s="414" t="s">
        <v>61</v>
      </c>
      <c r="OMU316" s="415">
        <v>18</v>
      </c>
      <c r="OMV316" s="418" t="s">
        <v>764</v>
      </c>
      <c r="OMW316" s="417" t="s">
        <v>760</v>
      </c>
      <c r="OMX316" s="414" t="s">
        <v>61</v>
      </c>
      <c r="OMY316" s="415">
        <v>18</v>
      </c>
      <c r="OMZ316" s="418" t="s">
        <v>764</v>
      </c>
      <c r="ONA316" s="417" t="s">
        <v>760</v>
      </c>
      <c r="ONB316" s="414" t="s">
        <v>61</v>
      </c>
      <c r="ONC316" s="415">
        <v>18</v>
      </c>
      <c r="OND316" s="418" t="s">
        <v>764</v>
      </c>
      <c r="ONE316" s="417" t="s">
        <v>760</v>
      </c>
      <c r="ONF316" s="414" t="s">
        <v>61</v>
      </c>
      <c r="ONG316" s="415">
        <v>18</v>
      </c>
      <c r="ONH316" s="418" t="s">
        <v>764</v>
      </c>
      <c r="ONI316" s="417" t="s">
        <v>760</v>
      </c>
      <c r="ONJ316" s="414" t="s">
        <v>61</v>
      </c>
      <c r="ONK316" s="415">
        <v>18</v>
      </c>
      <c r="ONL316" s="418" t="s">
        <v>764</v>
      </c>
      <c r="ONM316" s="417" t="s">
        <v>760</v>
      </c>
      <c r="ONN316" s="414" t="s">
        <v>61</v>
      </c>
      <c r="ONO316" s="415">
        <v>18</v>
      </c>
      <c r="ONP316" s="418" t="s">
        <v>764</v>
      </c>
      <c r="ONQ316" s="417" t="s">
        <v>760</v>
      </c>
      <c r="ONR316" s="414" t="s">
        <v>61</v>
      </c>
      <c r="ONS316" s="415">
        <v>18</v>
      </c>
      <c r="ONT316" s="418" t="s">
        <v>764</v>
      </c>
      <c r="ONU316" s="417" t="s">
        <v>760</v>
      </c>
      <c r="ONV316" s="414" t="s">
        <v>61</v>
      </c>
      <c r="ONW316" s="415">
        <v>18</v>
      </c>
      <c r="ONX316" s="418" t="s">
        <v>764</v>
      </c>
      <c r="ONY316" s="417" t="s">
        <v>760</v>
      </c>
      <c r="ONZ316" s="414" t="s">
        <v>61</v>
      </c>
      <c r="OOA316" s="415">
        <v>18</v>
      </c>
      <c r="OOB316" s="418" t="s">
        <v>764</v>
      </c>
      <c r="OOC316" s="417" t="s">
        <v>760</v>
      </c>
      <c r="OOD316" s="414" t="s">
        <v>61</v>
      </c>
      <c r="OOE316" s="415">
        <v>18</v>
      </c>
      <c r="OOF316" s="418" t="s">
        <v>764</v>
      </c>
      <c r="OOG316" s="417" t="s">
        <v>760</v>
      </c>
      <c r="OOH316" s="414" t="s">
        <v>61</v>
      </c>
      <c r="OOI316" s="415">
        <v>18</v>
      </c>
      <c r="OOJ316" s="418" t="s">
        <v>764</v>
      </c>
      <c r="OOK316" s="417" t="s">
        <v>760</v>
      </c>
      <c r="OOL316" s="414" t="s">
        <v>61</v>
      </c>
      <c r="OOM316" s="415">
        <v>18</v>
      </c>
      <c r="OON316" s="418" t="s">
        <v>764</v>
      </c>
      <c r="OOO316" s="417" t="s">
        <v>760</v>
      </c>
      <c r="OOP316" s="414" t="s">
        <v>61</v>
      </c>
      <c r="OOQ316" s="415">
        <v>18</v>
      </c>
      <c r="OOR316" s="418" t="s">
        <v>764</v>
      </c>
      <c r="OOS316" s="417" t="s">
        <v>760</v>
      </c>
      <c r="OOT316" s="414" t="s">
        <v>61</v>
      </c>
      <c r="OOU316" s="415">
        <v>18</v>
      </c>
      <c r="OOV316" s="418" t="s">
        <v>764</v>
      </c>
      <c r="OOW316" s="417" t="s">
        <v>760</v>
      </c>
      <c r="OOX316" s="414" t="s">
        <v>61</v>
      </c>
      <c r="OOY316" s="415">
        <v>18</v>
      </c>
      <c r="OOZ316" s="418" t="s">
        <v>764</v>
      </c>
      <c r="OPA316" s="417" t="s">
        <v>760</v>
      </c>
      <c r="OPB316" s="414" t="s">
        <v>61</v>
      </c>
      <c r="OPC316" s="415">
        <v>18</v>
      </c>
      <c r="OPD316" s="418" t="s">
        <v>764</v>
      </c>
      <c r="OPE316" s="417" t="s">
        <v>760</v>
      </c>
      <c r="OPF316" s="414" t="s">
        <v>61</v>
      </c>
      <c r="OPG316" s="415">
        <v>18</v>
      </c>
      <c r="OPH316" s="418" t="s">
        <v>764</v>
      </c>
      <c r="OPI316" s="417" t="s">
        <v>760</v>
      </c>
      <c r="OPJ316" s="414" t="s">
        <v>61</v>
      </c>
      <c r="OPK316" s="415">
        <v>18</v>
      </c>
      <c r="OPL316" s="418" t="s">
        <v>764</v>
      </c>
      <c r="OPM316" s="417" t="s">
        <v>760</v>
      </c>
      <c r="OPN316" s="414" t="s">
        <v>61</v>
      </c>
      <c r="OPO316" s="415">
        <v>18</v>
      </c>
      <c r="OPP316" s="418" t="s">
        <v>764</v>
      </c>
      <c r="OPQ316" s="417" t="s">
        <v>760</v>
      </c>
      <c r="OPR316" s="414" t="s">
        <v>61</v>
      </c>
      <c r="OPS316" s="415">
        <v>18</v>
      </c>
      <c r="OPT316" s="418" t="s">
        <v>764</v>
      </c>
      <c r="OPU316" s="417" t="s">
        <v>760</v>
      </c>
      <c r="OPV316" s="414" t="s">
        <v>61</v>
      </c>
      <c r="OPW316" s="415">
        <v>18</v>
      </c>
      <c r="OPX316" s="418" t="s">
        <v>764</v>
      </c>
      <c r="OPY316" s="417" t="s">
        <v>760</v>
      </c>
      <c r="OPZ316" s="414" t="s">
        <v>61</v>
      </c>
      <c r="OQA316" s="415">
        <v>18</v>
      </c>
      <c r="OQB316" s="418" t="s">
        <v>764</v>
      </c>
      <c r="OQC316" s="417" t="s">
        <v>760</v>
      </c>
      <c r="OQD316" s="414" t="s">
        <v>61</v>
      </c>
      <c r="OQE316" s="415">
        <v>18</v>
      </c>
      <c r="OQF316" s="418" t="s">
        <v>764</v>
      </c>
      <c r="OQG316" s="417" t="s">
        <v>760</v>
      </c>
      <c r="OQH316" s="414" t="s">
        <v>61</v>
      </c>
      <c r="OQI316" s="415">
        <v>18</v>
      </c>
      <c r="OQJ316" s="418" t="s">
        <v>764</v>
      </c>
      <c r="OQK316" s="417" t="s">
        <v>760</v>
      </c>
      <c r="OQL316" s="414" t="s">
        <v>61</v>
      </c>
      <c r="OQM316" s="415">
        <v>18</v>
      </c>
      <c r="OQN316" s="418" t="s">
        <v>764</v>
      </c>
      <c r="OQO316" s="417" t="s">
        <v>760</v>
      </c>
      <c r="OQP316" s="414" t="s">
        <v>61</v>
      </c>
      <c r="OQQ316" s="415">
        <v>18</v>
      </c>
      <c r="OQR316" s="418" t="s">
        <v>764</v>
      </c>
      <c r="OQS316" s="417" t="s">
        <v>760</v>
      </c>
      <c r="OQT316" s="414" t="s">
        <v>61</v>
      </c>
      <c r="OQU316" s="415">
        <v>18</v>
      </c>
      <c r="OQV316" s="418" t="s">
        <v>764</v>
      </c>
      <c r="OQW316" s="417" t="s">
        <v>760</v>
      </c>
      <c r="OQX316" s="414" t="s">
        <v>61</v>
      </c>
      <c r="OQY316" s="415">
        <v>18</v>
      </c>
      <c r="OQZ316" s="418" t="s">
        <v>764</v>
      </c>
      <c r="ORA316" s="417" t="s">
        <v>760</v>
      </c>
      <c r="ORB316" s="414" t="s">
        <v>61</v>
      </c>
      <c r="ORC316" s="415">
        <v>18</v>
      </c>
      <c r="ORD316" s="418" t="s">
        <v>764</v>
      </c>
      <c r="ORE316" s="417" t="s">
        <v>760</v>
      </c>
      <c r="ORF316" s="414" t="s">
        <v>61</v>
      </c>
      <c r="ORG316" s="415">
        <v>18</v>
      </c>
      <c r="ORH316" s="418" t="s">
        <v>764</v>
      </c>
      <c r="ORI316" s="417" t="s">
        <v>760</v>
      </c>
      <c r="ORJ316" s="414" t="s">
        <v>61</v>
      </c>
      <c r="ORK316" s="415">
        <v>18</v>
      </c>
      <c r="ORL316" s="418" t="s">
        <v>764</v>
      </c>
      <c r="ORM316" s="417" t="s">
        <v>760</v>
      </c>
      <c r="ORN316" s="414" t="s">
        <v>61</v>
      </c>
      <c r="ORO316" s="415">
        <v>18</v>
      </c>
      <c r="ORP316" s="418" t="s">
        <v>764</v>
      </c>
      <c r="ORQ316" s="417" t="s">
        <v>760</v>
      </c>
      <c r="ORR316" s="414" t="s">
        <v>61</v>
      </c>
      <c r="ORS316" s="415">
        <v>18</v>
      </c>
      <c r="ORT316" s="418" t="s">
        <v>764</v>
      </c>
      <c r="ORU316" s="417" t="s">
        <v>760</v>
      </c>
      <c r="ORV316" s="414" t="s">
        <v>61</v>
      </c>
      <c r="ORW316" s="415">
        <v>18</v>
      </c>
      <c r="ORX316" s="418" t="s">
        <v>764</v>
      </c>
      <c r="ORY316" s="417" t="s">
        <v>760</v>
      </c>
      <c r="ORZ316" s="414" t="s">
        <v>61</v>
      </c>
      <c r="OSA316" s="415">
        <v>18</v>
      </c>
      <c r="OSB316" s="418" t="s">
        <v>764</v>
      </c>
      <c r="OSC316" s="417" t="s">
        <v>760</v>
      </c>
      <c r="OSD316" s="414" t="s">
        <v>61</v>
      </c>
      <c r="OSE316" s="415">
        <v>18</v>
      </c>
      <c r="OSF316" s="418" t="s">
        <v>764</v>
      </c>
      <c r="OSG316" s="417" t="s">
        <v>760</v>
      </c>
      <c r="OSH316" s="414" t="s">
        <v>61</v>
      </c>
      <c r="OSI316" s="415">
        <v>18</v>
      </c>
      <c r="OSJ316" s="418" t="s">
        <v>764</v>
      </c>
      <c r="OSK316" s="417" t="s">
        <v>760</v>
      </c>
      <c r="OSL316" s="414" t="s">
        <v>61</v>
      </c>
      <c r="OSM316" s="415">
        <v>18</v>
      </c>
      <c r="OSN316" s="418" t="s">
        <v>764</v>
      </c>
      <c r="OSO316" s="417" t="s">
        <v>760</v>
      </c>
      <c r="OSP316" s="414" t="s">
        <v>61</v>
      </c>
      <c r="OSQ316" s="415">
        <v>18</v>
      </c>
      <c r="OSR316" s="418" t="s">
        <v>764</v>
      </c>
      <c r="OSS316" s="417" t="s">
        <v>760</v>
      </c>
      <c r="OST316" s="414" t="s">
        <v>61</v>
      </c>
      <c r="OSU316" s="415">
        <v>18</v>
      </c>
      <c r="OSV316" s="418" t="s">
        <v>764</v>
      </c>
      <c r="OSW316" s="417" t="s">
        <v>760</v>
      </c>
      <c r="OSX316" s="414" t="s">
        <v>61</v>
      </c>
      <c r="OSY316" s="415">
        <v>18</v>
      </c>
      <c r="OSZ316" s="418" t="s">
        <v>764</v>
      </c>
      <c r="OTA316" s="417" t="s">
        <v>760</v>
      </c>
      <c r="OTB316" s="414" t="s">
        <v>61</v>
      </c>
      <c r="OTC316" s="415">
        <v>18</v>
      </c>
      <c r="OTD316" s="418" t="s">
        <v>764</v>
      </c>
      <c r="OTE316" s="417" t="s">
        <v>760</v>
      </c>
      <c r="OTF316" s="414" t="s">
        <v>61</v>
      </c>
      <c r="OTG316" s="415">
        <v>18</v>
      </c>
      <c r="OTH316" s="418" t="s">
        <v>764</v>
      </c>
      <c r="OTI316" s="417" t="s">
        <v>760</v>
      </c>
      <c r="OTJ316" s="414" t="s">
        <v>61</v>
      </c>
      <c r="OTK316" s="415">
        <v>18</v>
      </c>
      <c r="OTL316" s="418" t="s">
        <v>764</v>
      </c>
      <c r="OTM316" s="417" t="s">
        <v>760</v>
      </c>
      <c r="OTN316" s="414" t="s">
        <v>61</v>
      </c>
      <c r="OTO316" s="415">
        <v>18</v>
      </c>
      <c r="OTP316" s="418" t="s">
        <v>764</v>
      </c>
      <c r="OTQ316" s="417" t="s">
        <v>760</v>
      </c>
      <c r="OTR316" s="414" t="s">
        <v>61</v>
      </c>
      <c r="OTS316" s="415">
        <v>18</v>
      </c>
      <c r="OTT316" s="418" t="s">
        <v>764</v>
      </c>
      <c r="OTU316" s="417" t="s">
        <v>760</v>
      </c>
      <c r="OTV316" s="414" t="s">
        <v>61</v>
      </c>
      <c r="OTW316" s="415">
        <v>18</v>
      </c>
      <c r="OTX316" s="418" t="s">
        <v>764</v>
      </c>
      <c r="OTY316" s="417" t="s">
        <v>760</v>
      </c>
      <c r="OTZ316" s="414" t="s">
        <v>61</v>
      </c>
      <c r="OUA316" s="415">
        <v>18</v>
      </c>
      <c r="OUB316" s="418" t="s">
        <v>764</v>
      </c>
      <c r="OUC316" s="417" t="s">
        <v>760</v>
      </c>
      <c r="OUD316" s="414" t="s">
        <v>61</v>
      </c>
      <c r="OUE316" s="415">
        <v>18</v>
      </c>
      <c r="OUF316" s="418" t="s">
        <v>764</v>
      </c>
      <c r="OUG316" s="417" t="s">
        <v>760</v>
      </c>
      <c r="OUH316" s="414" t="s">
        <v>61</v>
      </c>
      <c r="OUI316" s="415">
        <v>18</v>
      </c>
      <c r="OUJ316" s="418" t="s">
        <v>764</v>
      </c>
      <c r="OUK316" s="417" t="s">
        <v>760</v>
      </c>
      <c r="OUL316" s="414" t="s">
        <v>61</v>
      </c>
      <c r="OUM316" s="415">
        <v>18</v>
      </c>
      <c r="OUN316" s="418" t="s">
        <v>764</v>
      </c>
      <c r="OUO316" s="417" t="s">
        <v>760</v>
      </c>
      <c r="OUP316" s="414" t="s">
        <v>61</v>
      </c>
      <c r="OUQ316" s="415">
        <v>18</v>
      </c>
      <c r="OUR316" s="418" t="s">
        <v>764</v>
      </c>
      <c r="OUS316" s="417" t="s">
        <v>760</v>
      </c>
      <c r="OUT316" s="414" t="s">
        <v>61</v>
      </c>
      <c r="OUU316" s="415">
        <v>18</v>
      </c>
      <c r="OUV316" s="418" t="s">
        <v>764</v>
      </c>
      <c r="OUW316" s="417" t="s">
        <v>760</v>
      </c>
      <c r="OUX316" s="414" t="s">
        <v>61</v>
      </c>
      <c r="OUY316" s="415">
        <v>18</v>
      </c>
      <c r="OUZ316" s="418" t="s">
        <v>764</v>
      </c>
      <c r="OVA316" s="417" t="s">
        <v>760</v>
      </c>
      <c r="OVB316" s="414" t="s">
        <v>61</v>
      </c>
      <c r="OVC316" s="415">
        <v>18</v>
      </c>
      <c r="OVD316" s="418" t="s">
        <v>764</v>
      </c>
      <c r="OVE316" s="417" t="s">
        <v>760</v>
      </c>
      <c r="OVF316" s="414" t="s">
        <v>61</v>
      </c>
      <c r="OVG316" s="415">
        <v>18</v>
      </c>
      <c r="OVH316" s="418" t="s">
        <v>764</v>
      </c>
      <c r="OVI316" s="417" t="s">
        <v>760</v>
      </c>
      <c r="OVJ316" s="414" t="s">
        <v>61</v>
      </c>
      <c r="OVK316" s="415">
        <v>18</v>
      </c>
      <c r="OVL316" s="418" t="s">
        <v>764</v>
      </c>
      <c r="OVM316" s="417" t="s">
        <v>760</v>
      </c>
      <c r="OVN316" s="414" t="s">
        <v>61</v>
      </c>
      <c r="OVO316" s="415">
        <v>18</v>
      </c>
      <c r="OVP316" s="418" t="s">
        <v>764</v>
      </c>
      <c r="OVQ316" s="417" t="s">
        <v>760</v>
      </c>
      <c r="OVR316" s="414" t="s">
        <v>61</v>
      </c>
      <c r="OVS316" s="415">
        <v>18</v>
      </c>
      <c r="OVT316" s="418" t="s">
        <v>764</v>
      </c>
      <c r="OVU316" s="417" t="s">
        <v>760</v>
      </c>
      <c r="OVV316" s="414" t="s">
        <v>61</v>
      </c>
      <c r="OVW316" s="415">
        <v>18</v>
      </c>
      <c r="OVX316" s="418" t="s">
        <v>764</v>
      </c>
      <c r="OVY316" s="417" t="s">
        <v>760</v>
      </c>
      <c r="OVZ316" s="414" t="s">
        <v>61</v>
      </c>
      <c r="OWA316" s="415">
        <v>18</v>
      </c>
      <c r="OWB316" s="418" t="s">
        <v>764</v>
      </c>
      <c r="OWC316" s="417" t="s">
        <v>760</v>
      </c>
      <c r="OWD316" s="414" t="s">
        <v>61</v>
      </c>
      <c r="OWE316" s="415">
        <v>18</v>
      </c>
      <c r="OWF316" s="418" t="s">
        <v>764</v>
      </c>
      <c r="OWG316" s="417" t="s">
        <v>760</v>
      </c>
      <c r="OWH316" s="414" t="s">
        <v>61</v>
      </c>
      <c r="OWI316" s="415">
        <v>18</v>
      </c>
      <c r="OWJ316" s="418" t="s">
        <v>764</v>
      </c>
      <c r="OWK316" s="417" t="s">
        <v>760</v>
      </c>
      <c r="OWL316" s="414" t="s">
        <v>61</v>
      </c>
      <c r="OWM316" s="415">
        <v>18</v>
      </c>
      <c r="OWN316" s="418" t="s">
        <v>764</v>
      </c>
      <c r="OWO316" s="417" t="s">
        <v>760</v>
      </c>
      <c r="OWP316" s="414" t="s">
        <v>61</v>
      </c>
      <c r="OWQ316" s="415">
        <v>18</v>
      </c>
      <c r="OWR316" s="418" t="s">
        <v>764</v>
      </c>
      <c r="OWS316" s="417" t="s">
        <v>760</v>
      </c>
      <c r="OWT316" s="414" t="s">
        <v>61</v>
      </c>
      <c r="OWU316" s="415">
        <v>18</v>
      </c>
      <c r="OWV316" s="418" t="s">
        <v>764</v>
      </c>
      <c r="OWW316" s="417" t="s">
        <v>760</v>
      </c>
      <c r="OWX316" s="414" t="s">
        <v>61</v>
      </c>
      <c r="OWY316" s="415">
        <v>18</v>
      </c>
      <c r="OWZ316" s="418" t="s">
        <v>764</v>
      </c>
      <c r="OXA316" s="417" t="s">
        <v>760</v>
      </c>
      <c r="OXB316" s="414" t="s">
        <v>61</v>
      </c>
      <c r="OXC316" s="415">
        <v>18</v>
      </c>
      <c r="OXD316" s="418" t="s">
        <v>764</v>
      </c>
      <c r="OXE316" s="417" t="s">
        <v>760</v>
      </c>
      <c r="OXF316" s="414" t="s">
        <v>61</v>
      </c>
      <c r="OXG316" s="415">
        <v>18</v>
      </c>
      <c r="OXH316" s="418" t="s">
        <v>764</v>
      </c>
      <c r="OXI316" s="417" t="s">
        <v>760</v>
      </c>
      <c r="OXJ316" s="414" t="s">
        <v>61</v>
      </c>
      <c r="OXK316" s="415">
        <v>18</v>
      </c>
      <c r="OXL316" s="418" t="s">
        <v>764</v>
      </c>
      <c r="OXM316" s="417" t="s">
        <v>760</v>
      </c>
      <c r="OXN316" s="414" t="s">
        <v>61</v>
      </c>
      <c r="OXO316" s="415">
        <v>18</v>
      </c>
      <c r="OXP316" s="418" t="s">
        <v>764</v>
      </c>
      <c r="OXQ316" s="417" t="s">
        <v>760</v>
      </c>
      <c r="OXR316" s="414" t="s">
        <v>61</v>
      </c>
      <c r="OXS316" s="415">
        <v>18</v>
      </c>
      <c r="OXT316" s="418" t="s">
        <v>764</v>
      </c>
      <c r="OXU316" s="417" t="s">
        <v>760</v>
      </c>
      <c r="OXV316" s="414" t="s">
        <v>61</v>
      </c>
      <c r="OXW316" s="415">
        <v>18</v>
      </c>
      <c r="OXX316" s="418" t="s">
        <v>764</v>
      </c>
      <c r="OXY316" s="417" t="s">
        <v>760</v>
      </c>
      <c r="OXZ316" s="414" t="s">
        <v>61</v>
      </c>
      <c r="OYA316" s="415">
        <v>18</v>
      </c>
      <c r="OYB316" s="418" t="s">
        <v>764</v>
      </c>
      <c r="OYC316" s="417" t="s">
        <v>760</v>
      </c>
      <c r="OYD316" s="414" t="s">
        <v>61</v>
      </c>
      <c r="OYE316" s="415">
        <v>18</v>
      </c>
      <c r="OYF316" s="418" t="s">
        <v>764</v>
      </c>
      <c r="OYG316" s="417" t="s">
        <v>760</v>
      </c>
      <c r="OYH316" s="414" t="s">
        <v>61</v>
      </c>
      <c r="OYI316" s="415">
        <v>18</v>
      </c>
      <c r="OYJ316" s="418" t="s">
        <v>764</v>
      </c>
      <c r="OYK316" s="417" t="s">
        <v>760</v>
      </c>
      <c r="OYL316" s="414" t="s">
        <v>61</v>
      </c>
      <c r="OYM316" s="415">
        <v>18</v>
      </c>
      <c r="OYN316" s="418" t="s">
        <v>764</v>
      </c>
      <c r="OYO316" s="417" t="s">
        <v>760</v>
      </c>
      <c r="OYP316" s="414" t="s">
        <v>61</v>
      </c>
      <c r="OYQ316" s="415">
        <v>18</v>
      </c>
      <c r="OYR316" s="418" t="s">
        <v>764</v>
      </c>
      <c r="OYS316" s="417" t="s">
        <v>760</v>
      </c>
      <c r="OYT316" s="414" t="s">
        <v>61</v>
      </c>
      <c r="OYU316" s="415">
        <v>18</v>
      </c>
      <c r="OYV316" s="418" t="s">
        <v>764</v>
      </c>
      <c r="OYW316" s="417" t="s">
        <v>760</v>
      </c>
      <c r="OYX316" s="414" t="s">
        <v>61</v>
      </c>
      <c r="OYY316" s="415">
        <v>18</v>
      </c>
      <c r="OYZ316" s="418" t="s">
        <v>764</v>
      </c>
      <c r="OZA316" s="417" t="s">
        <v>760</v>
      </c>
      <c r="OZB316" s="414" t="s">
        <v>61</v>
      </c>
      <c r="OZC316" s="415">
        <v>18</v>
      </c>
      <c r="OZD316" s="418" t="s">
        <v>764</v>
      </c>
      <c r="OZE316" s="417" t="s">
        <v>760</v>
      </c>
      <c r="OZF316" s="414" t="s">
        <v>61</v>
      </c>
      <c r="OZG316" s="415">
        <v>18</v>
      </c>
      <c r="OZH316" s="418" t="s">
        <v>764</v>
      </c>
      <c r="OZI316" s="417" t="s">
        <v>760</v>
      </c>
      <c r="OZJ316" s="414" t="s">
        <v>61</v>
      </c>
      <c r="OZK316" s="415">
        <v>18</v>
      </c>
      <c r="OZL316" s="418" t="s">
        <v>764</v>
      </c>
      <c r="OZM316" s="417" t="s">
        <v>760</v>
      </c>
      <c r="OZN316" s="414" t="s">
        <v>61</v>
      </c>
      <c r="OZO316" s="415">
        <v>18</v>
      </c>
      <c r="OZP316" s="418" t="s">
        <v>764</v>
      </c>
      <c r="OZQ316" s="417" t="s">
        <v>760</v>
      </c>
      <c r="OZR316" s="414" t="s">
        <v>61</v>
      </c>
      <c r="OZS316" s="415">
        <v>18</v>
      </c>
      <c r="OZT316" s="418" t="s">
        <v>764</v>
      </c>
      <c r="OZU316" s="417" t="s">
        <v>760</v>
      </c>
      <c r="OZV316" s="414" t="s">
        <v>61</v>
      </c>
      <c r="OZW316" s="415">
        <v>18</v>
      </c>
      <c r="OZX316" s="418" t="s">
        <v>764</v>
      </c>
      <c r="OZY316" s="417" t="s">
        <v>760</v>
      </c>
      <c r="OZZ316" s="414" t="s">
        <v>61</v>
      </c>
      <c r="PAA316" s="415">
        <v>18</v>
      </c>
      <c r="PAB316" s="418" t="s">
        <v>764</v>
      </c>
      <c r="PAC316" s="417" t="s">
        <v>760</v>
      </c>
      <c r="PAD316" s="414" t="s">
        <v>61</v>
      </c>
      <c r="PAE316" s="415">
        <v>18</v>
      </c>
      <c r="PAF316" s="418" t="s">
        <v>764</v>
      </c>
      <c r="PAG316" s="417" t="s">
        <v>760</v>
      </c>
      <c r="PAH316" s="414" t="s">
        <v>61</v>
      </c>
      <c r="PAI316" s="415">
        <v>18</v>
      </c>
      <c r="PAJ316" s="418" t="s">
        <v>764</v>
      </c>
      <c r="PAK316" s="417" t="s">
        <v>760</v>
      </c>
      <c r="PAL316" s="414" t="s">
        <v>61</v>
      </c>
      <c r="PAM316" s="415">
        <v>18</v>
      </c>
      <c r="PAN316" s="418" t="s">
        <v>764</v>
      </c>
      <c r="PAO316" s="417" t="s">
        <v>760</v>
      </c>
      <c r="PAP316" s="414" t="s">
        <v>61</v>
      </c>
      <c r="PAQ316" s="415">
        <v>18</v>
      </c>
      <c r="PAR316" s="418" t="s">
        <v>764</v>
      </c>
      <c r="PAS316" s="417" t="s">
        <v>760</v>
      </c>
      <c r="PAT316" s="414" t="s">
        <v>61</v>
      </c>
      <c r="PAU316" s="415">
        <v>18</v>
      </c>
      <c r="PAV316" s="418" t="s">
        <v>764</v>
      </c>
      <c r="PAW316" s="417" t="s">
        <v>760</v>
      </c>
      <c r="PAX316" s="414" t="s">
        <v>61</v>
      </c>
      <c r="PAY316" s="415">
        <v>18</v>
      </c>
      <c r="PAZ316" s="418" t="s">
        <v>764</v>
      </c>
      <c r="PBA316" s="417" t="s">
        <v>760</v>
      </c>
      <c r="PBB316" s="414" t="s">
        <v>61</v>
      </c>
      <c r="PBC316" s="415">
        <v>18</v>
      </c>
      <c r="PBD316" s="418" t="s">
        <v>764</v>
      </c>
      <c r="PBE316" s="417" t="s">
        <v>760</v>
      </c>
      <c r="PBF316" s="414" t="s">
        <v>61</v>
      </c>
      <c r="PBG316" s="415">
        <v>18</v>
      </c>
      <c r="PBH316" s="418" t="s">
        <v>764</v>
      </c>
      <c r="PBI316" s="417" t="s">
        <v>760</v>
      </c>
      <c r="PBJ316" s="414" t="s">
        <v>61</v>
      </c>
      <c r="PBK316" s="415">
        <v>18</v>
      </c>
      <c r="PBL316" s="418" t="s">
        <v>764</v>
      </c>
      <c r="PBM316" s="417" t="s">
        <v>760</v>
      </c>
      <c r="PBN316" s="414" t="s">
        <v>61</v>
      </c>
      <c r="PBO316" s="415">
        <v>18</v>
      </c>
      <c r="PBP316" s="418" t="s">
        <v>764</v>
      </c>
      <c r="PBQ316" s="417" t="s">
        <v>760</v>
      </c>
      <c r="PBR316" s="414" t="s">
        <v>61</v>
      </c>
      <c r="PBS316" s="415">
        <v>18</v>
      </c>
      <c r="PBT316" s="418" t="s">
        <v>764</v>
      </c>
      <c r="PBU316" s="417" t="s">
        <v>760</v>
      </c>
      <c r="PBV316" s="414" t="s">
        <v>61</v>
      </c>
      <c r="PBW316" s="415">
        <v>18</v>
      </c>
      <c r="PBX316" s="418" t="s">
        <v>764</v>
      </c>
      <c r="PBY316" s="417" t="s">
        <v>760</v>
      </c>
      <c r="PBZ316" s="414" t="s">
        <v>61</v>
      </c>
      <c r="PCA316" s="415">
        <v>18</v>
      </c>
      <c r="PCB316" s="418" t="s">
        <v>764</v>
      </c>
      <c r="PCC316" s="417" t="s">
        <v>760</v>
      </c>
      <c r="PCD316" s="414" t="s">
        <v>61</v>
      </c>
      <c r="PCE316" s="415">
        <v>18</v>
      </c>
      <c r="PCF316" s="418" t="s">
        <v>764</v>
      </c>
      <c r="PCG316" s="417" t="s">
        <v>760</v>
      </c>
      <c r="PCH316" s="414" t="s">
        <v>61</v>
      </c>
      <c r="PCI316" s="415">
        <v>18</v>
      </c>
      <c r="PCJ316" s="418" t="s">
        <v>764</v>
      </c>
      <c r="PCK316" s="417" t="s">
        <v>760</v>
      </c>
      <c r="PCL316" s="414" t="s">
        <v>61</v>
      </c>
      <c r="PCM316" s="415">
        <v>18</v>
      </c>
      <c r="PCN316" s="418" t="s">
        <v>764</v>
      </c>
      <c r="PCO316" s="417" t="s">
        <v>760</v>
      </c>
      <c r="PCP316" s="414" t="s">
        <v>61</v>
      </c>
      <c r="PCQ316" s="415">
        <v>18</v>
      </c>
      <c r="PCR316" s="418" t="s">
        <v>764</v>
      </c>
      <c r="PCS316" s="417" t="s">
        <v>760</v>
      </c>
      <c r="PCT316" s="414" t="s">
        <v>61</v>
      </c>
      <c r="PCU316" s="415">
        <v>18</v>
      </c>
      <c r="PCV316" s="418" t="s">
        <v>764</v>
      </c>
      <c r="PCW316" s="417" t="s">
        <v>760</v>
      </c>
      <c r="PCX316" s="414" t="s">
        <v>61</v>
      </c>
      <c r="PCY316" s="415">
        <v>18</v>
      </c>
      <c r="PCZ316" s="418" t="s">
        <v>764</v>
      </c>
      <c r="PDA316" s="417" t="s">
        <v>760</v>
      </c>
      <c r="PDB316" s="414" t="s">
        <v>61</v>
      </c>
      <c r="PDC316" s="415">
        <v>18</v>
      </c>
      <c r="PDD316" s="418" t="s">
        <v>764</v>
      </c>
      <c r="PDE316" s="417" t="s">
        <v>760</v>
      </c>
      <c r="PDF316" s="414" t="s">
        <v>61</v>
      </c>
      <c r="PDG316" s="415">
        <v>18</v>
      </c>
      <c r="PDH316" s="418" t="s">
        <v>764</v>
      </c>
      <c r="PDI316" s="417" t="s">
        <v>760</v>
      </c>
      <c r="PDJ316" s="414" t="s">
        <v>61</v>
      </c>
      <c r="PDK316" s="415">
        <v>18</v>
      </c>
      <c r="PDL316" s="418" t="s">
        <v>764</v>
      </c>
      <c r="PDM316" s="417" t="s">
        <v>760</v>
      </c>
      <c r="PDN316" s="414" t="s">
        <v>61</v>
      </c>
      <c r="PDO316" s="415">
        <v>18</v>
      </c>
      <c r="PDP316" s="418" t="s">
        <v>764</v>
      </c>
      <c r="PDQ316" s="417" t="s">
        <v>760</v>
      </c>
      <c r="PDR316" s="414" t="s">
        <v>61</v>
      </c>
      <c r="PDS316" s="415">
        <v>18</v>
      </c>
      <c r="PDT316" s="418" t="s">
        <v>764</v>
      </c>
      <c r="PDU316" s="417" t="s">
        <v>760</v>
      </c>
      <c r="PDV316" s="414" t="s">
        <v>61</v>
      </c>
      <c r="PDW316" s="415">
        <v>18</v>
      </c>
      <c r="PDX316" s="418" t="s">
        <v>764</v>
      </c>
      <c r="PDY316" s="417" t="s">
        <v>760</v>
      </c>
      <c r="PDZ316" s="414" t="s">
        <v>61</v>
      </c>
      <c r="PEA316" s="415">
        <v>18</v>
      </c>
      <c r="PEB316" s="418" t="s">
        <v>764</v>
      </c>
      <c r="PEC316" s="417" t="s">
        <v>760</v>
      </c>
      <c r="PED316" s="414" t="s">
        <v>61</v>
      </c>
      <c r="PEE316" s="415">
        <v>18</v>
      </c>
      <c r="PEF316" s="418" t="s">
        <v>764</v>
      </c>
      <c r="PEG316" s="417" t="s">
        <v>760</v>
      </c>
      <c r="PEH316" s="414" t="s">
        <v>61</v>
      </c>
      <c r="PEI316" s="415">
        <v>18</v>
      </c>
      <c r="PEJ316" s="418" t="s">
        <v>764</v>
      </c>
      <c r="PEK316" s="417" t="s">
        <v>760</v>
      </c>
      <c r="PEL316" s="414" t="s">
        <v>61</v>
      </c>
      <c r="PEM316" s="415">
        <v>18</v>
      </c>
      <c r="PEN316" s="418" t="s">
        <v>764</v>
      </c>
      <c r="PEO316" s="417" t="s">
        <v>760</v>
      </c>
      <c r="PEP316" s="414" t="s">
        <v>61</v>
      </c>
      <c r="PEQ316" s="415">
        <v>18</v>
      </c>
      <c r="PER316" s="418" t="s">
        <v>764</v>
      </c>
      <c r="PES316" s="417" t="s">
        <v>760</v>
      </c>
      <c r="PET316" s="414" t="s">
        <v>61</v>
      </c>
      <c r="PEU316" s="415">
        <v>18</v>
      </c>
      <c r="PEV316" s="418" t="s">
        <v>764</v>
      </c>
      <c r="PEW316" s="417" t="s">
        <v>760</v>
      </c>
      <c r="PEX316" s="414" t="s">
        <v>61</v>
      </c>
      <c r="PEY316" s="415">
        <v>18</v>
      </c>
      <c r="PEZ316" s="418" t="s">
        <v>764</v>
      </c>
      <c r="PFA316" s="417" t="s">
        <v>760</v>
      </c>
      <c r="PFB316" s="414" t="s">
        <v>61</v>
      </c>
      <c r="PFC316" s="415">
        <v>18</v>
      </c>
      <c r="PFD316" s="418" t="s">
        <v>764</v>
      </c>
      <c r="PFE316" s="417" t="s">
        <v>760</v>
      </c>
      <c r="PFF316" s="414" t="s">
        <v>61</v>
      </c>
      <c r="PFG316" s="415">
        <v>18</v>
      </c>
      <c r="PFH316" s="418" t="s">
        <v>764</v>
      </c>
      <c r="PFI316" s="417" t="s">
        <v>760</v>
      </c>
      <c r="PFJ316" s="414" t="s">
        <v>61</v>
      </c>
      <c r="PFK316" s="415">
        <v>18</v>
      </c>
      <c r="PFL316" s="418" t="s">
        <v>764</v>
      </c>
      <c r="PFM316" s="417" t="s">
        <v>760</v>
      </c>
      <c r="PFN316" s="414" t="s">
        <v>61</v>
      </c>
      <c r="PFO316" s="415">
        <v>18</v>
      </c>
      <c r="PFP316" s="418" t="s">
        <v>764</v>
      </c>
      <c r="PFQ316" s="417" t="s">
        <v>760</v>
      </c>
      <c r="PFR316" s="414" t="s">
        <v>61</v>
      </c>
      <c r="PFS316" s="415">
        <v>18</v>
      </c>
      <c r="PFT316" s="418" t="s">
        <v>764</v>
      </c>
      <c r="PFU316" s="417" t="s">
        <v>760</v>
      </c>
      <c r="PFV316" s="414" t="s">
        <v>61</v>
      </c>
      <c r="PFW316" s="415">
        <v>18</v>
      </c>
      <c r="PFX316" s="418" t="s">
        <v>764</v>
      </c>
      <c r="PFY316" s="417" t="s">
        <v>760</v>
      </c>
      <c r="PFZ316" s="414" t="s">
        <v>61</v>
      </c>
      <c r="PGA316" s="415">
        <v>18</v>
      </c>
      <c r="PGB316" s="418" t="s">
        <v>764</v>
      </c>
      <c r="PGC316" s="417" t="s">
        <v>760</v>
      </c>
      <c r="PGD316" s="414" t="s">
        <v>61</v>
      </c>
      <c r="PGE316" s="415">
        <v>18</v>
      </c>
      <c r="PGF316" s="418" t="s">
        <v>764</v>
      </c>
      <c r="PGG316" s="417" t="s">
        <v>760</v>
      </c>
      <c r="PGH316" s="414" t="s">
        <v>61</v>
      </c>
      <c r="PGI316" s="415">
        <v>18</v>
      </c>
      <c r="PGJ316" s="418" t="s">
        <v>764</v>
      </c>
      <c r="PGK316" s="417" t="s">
        <v>760</v>
      </c>
      <c r="PGL316" s="414" t="s">
        <v>61</v>
      </c>
      <c r="PGM316" s="415">
        <v>18</v>
      </c>
      <c r="PGN316" s="418" t="s">
        <v>764</v>
      </c>
      <c r="PGO316" s="417" t="s">
        <v>760</v>
      </c>
      <c r="PGP316" s="414" t="s">
        <v>61</v>
      </c>
      <c r="PGQ316" s="415">
        <v>18</v>
      </c>
      <c r="PGR316" s="418" t="s">
        <v>764</v>
      </c>
      <c r="PGS316" s="417" t="s">
        <v>760</v>
      </c>
      <c r="PGT316" s="414" t="s">
        <v>61</v>
      </c>
      <c r="PGU316" s="415">
        <v>18</v>
      </c>
      <c r="PGV316" s="418" t="s">
        <v>764</v>
      </c>
      <c r="PGW316" s="417" t="s">
        <v>760</v>
      </c>
      <c r="PGX316" s="414" t="s">
        <v>61</v>
      </c>
      <c r="PGY316" s="415">
        <v>18</v>
      </c>
      <c r="PGZ316" s="418" t="s">
        <v>764</v>
      </c>
      <c r="PHA316" s="417" t="s">
        <v>760</v>
      </c>
      <c r="PHB316" s="414" t="s">
        <v>61</v>
      </c>
      <c r="PHC316" s="415">
        <v>18</v>
      </c>
      <c r="PHD316" s="418" t="s">
        <v>764</v>
      </c>
      <c r="PHE316" s="417" t="s">
        <v>760</v>
      </c>
      <c r="PHF316" s="414" t="s">
        <v>61</v>
      </c>
      <c r="PHG316" s="415">
        <v>18</v>
      </c>
      <c r="PHH316" s="418" t="s">
        <v>764</v>
      </c>
      <c r="PHI316" s="417" t="s">
        <v>760</v>
      </c>
      <c r="PHJ316" s="414" t="s">
        <v>61</v>
      </c>
      <c r="PHK316" s="415">
        <v>18</v>
      </c>
      <c r="PHL316" s="418" t="s">
        <v>764</v>
      </c>
      <c r="PHM316" s="417" t="s">
        <v>760</v>
      </c>
      <c r="PHN316" s="414" t="s">
        <v>61</v>
      </c>
      <c r="PHO316" s="415">
        <v>18</v>
      </c>
      <c r="PHP316" s="418" t="s">
        <v>764</v>
      </c>
      <c r="PHQ316" s="417" t="s">
        <v>760</v>
      </c>
      <c r="PHR316" s="414" t="s">
        <v>61</v>
      </c>
      <c r="PHS316" s="415">
        <v>18</v>
      </c>
      <c r="PHT316" s="418" t="s">
        <v>764</v>
      </c>
      <c r="PHU316" s="417" t="s">
        <v>760</v>
      </c>
      <c r="PHV316" s="414" t="s">
        <v>61</v>
      </c>
      <c r="PHW316" s="415">
        <v>18</v>
      </c>
      <c r="PHX316" s="418" t="s">
        <v>764</v>
      </c>
      <c r="PHY316" s="417" t="s">
        <v>760</v>
      </c>
      <c r="PHZ316" s="414" t="s">
        <v>61</v>
      </c>
      <c r="PIA316" s="415">
        <v>18</v>
      </c>
      <c r="PIB316" s="418" t="s">
        <v>764</v>
      </c>
      <c r="PIC316" s="417" t="s">
        <v>760</v>
      </c>
      <c r="PID316" s="414" t="s">
        <v>61</v>
      </c>
      <c r="PIE316" s="415">
        <v>18</v>
      </c>
      <c r="PIF316" s="418" t="s">
        <v>764</v>
      </c>
      <c r="PIG316" s="417" t="s">
        <v>760</v>
      </c>
      <c r="PIH316" s="414" t="s">
        <v>61</v>
      </c>
      <c r="PII316" s="415">
        <v>18</v>
      </c>
      <c r="PIJ316" s="418" t="s">
        <v>764</v>
      </c>
      <c r="PIK316" s="417" t="s">
        <v>760</v>
      </c>
      <c r="PIL316" s="414" t="s">
        <v>61</v>
      </c>
      <c r="PIM316" s="415">
        <v>18</v>
      </c>
      <c r="PIN316" s="418" t="s">
        <v>764</v>
      </c>
      <c r="PIO316" s="417" t="s">
        <v>760</v>
      </c>
      <c r="PIP316" s="414" t="s">
        <v>61</v>
      </c>
      <c r="PIQ316" s="415">
        <v>18</v>
      </c>
      <c r="PIR316" s="418" t="s">
        <v>764</v>
      </c>
      <c r="PIS316" s="417" t="s">
        <v>760</v>
      </c>
      <c r="PIT316" s="414" t="s">
        <v>61</v>
      </c>
      <c r="PIU316" s="415">
        <v>18</v>
      </c>
      <c r="PIV316" s="418" t="s">
        <v>764</v>
      </c>
      <c r="PIW316" s="417" t="s">
        <v>760</v>
      </c>
      <c r="PIX316" s="414" t="s">
        <v>61</v>
      </c>
      <c r="PIY316" s="415">
        <v>18</v>
      </c>
      <c r="PIZ316" s="418" t="s">
        <v>764</v>
      </c>
      <c r="PJA316" s="417" t="s">
        <v>760</v>
      </c>
      <c r="PJB316" s="414" t="s">
        <v>61</v>
      </c>
      <c r="PJC316" s="415">
        <v>18</v>
      </c>
      <c r="PJD316" s="418" t="s">
        <v>764</v>
      </c>
      <c r="PJE316" s="417" t="s">
        <v>760</v>
      </c>
      <c r="PJF316" s="414" t="s">
        <v>61</v>
      </c>
      <c r="PJG316" s="415">
        <v>18</v>
      </c>
      <c r="PJH316" s="418" t="s">
        <v>764</v>
      </c>
      <c r="PJI316" s="417" t="s">
        <v>760</v>
      </c>
      <c r="PJJ316" s="414" t="s">
        <v>61</v>
      </c>
      <c r="PJK316" s="415">
        <v>18</v>
      </c>
      <c r="PJL316" s="418" t="s">
        <v>764</v>
      </c>
      <c r="PJM316" s="417" t="s">
        <v>760</v>
      </c>
      <c r="PJN316" s="414" t="s">
        <v>61</v>
      </c>
      <c r="PJO316" s="415">
        <v>18</v>
      </c>
      <c r="PJP316" s="418" t="s">
        <v>764</v>
      </c>
      <c r="PJQ316" s="417" t="s">
        <v>760</v>
      </c>
      <c r="PJR316" s="414" t="s">
        <v>61</v>
      </c>
      <c r="PJS316" s="415">
        <v>18</v>
      </c>
      <c r="PJT316" s="418" t="s">
        <v>764</v>
      </c>
      <c r="PJU316" s="417" t="s">
        <v>760</v>
      </c>
      <c r="PJV316" s="414" t="s">
        <v>61</v>
      </c>
      <c r="PJW316" s="415">
        <v>18</v>
      </c>
      <c r="PJX316" s="418" t="s">
        <v>764</v>
      </c>
      <c r="PJY316" s="417" t="s">
        <v>760</v>
      </c>
      <c r="PJZ316" s="414" t="s">
        <v>61</v>
      </c>
      <c r="PKA316" s="415">
        <v>18</v>
      </c>
      <c r="PKB316" s="418" t="s">
        <v>764</v>
      </c>
      <c r="PKC316" s="417" t="s">
        <v>760</v>
      </c>
      <c r="PKD316" s="414" t="s">
        <v>61</v>
      </c>
      <c r="PKE316" s="415">
        <v>18</v>
      </c>
      <c r="PKF316" s="418" t="s">
        <v>764</v>
      </c>
      <c r="PKG316" s="417" t="s">
        <v>760</v>
      </c>
      <c r="PKH316" s="414" t="s">
        <v>61</v>
      </c>
      <c r="PKI316" s="415">
        <v>18</v>
      </c>
      <c r="PKJ316" s="418" t="s">
        <v>764</v>
      </c>
      <c r="PKK316" s="417" t="s">
        <v>760</v>
      </c>
      <c r="PKL316" s="414" t="s">
        <v>61</v>
      </c>
      <c r="PKM316" s="415">
        <v>18</v>
      </c>
      <c r="PKN316" s="418" t="s">
        <v>764</v>
      </c>
      <c r="PKO316" s="417" t="s">
        <v>760</v>
      </c>
      <c r="PKP316" s="414" t="s">
        <v>61</v>
      </c>
      <c r="PKQ316" s="415">
        <v>18</v>
      </c>
      <c r="PKR316" s="418" t="s">
        <v>764</v>
      </c>
      <c r="PKS316" s="417" t="s">
        <v>760</v>
      </c>
      <c r="PKT316" s="414" t="s">
        <v>61</v>
      </c>
      <c r="PKU316" s="415">
        <v>18</v>
      </c>
      <c r="PKV316" s="418" t="s">
        <v>764</v>
      </c>
      <c r="PKW316" s="417" t="s">
        <v>760</v>
      </c>
      <c r="PKX316" s="414" t="s">
        <v>61</v>
      </c>
      <c r="PKY316" s="415">
        <v>18</v>
      </c>
      <c r="PKZ316" s="418" t="s">
        <v>764</v>
      </c>
      <c r="PLA316" s="417" t="s">
        <v>760</v>
      </c>
      <c r="PLB316" s="414" t="s">
        <v>61</v>
      </c>
      <c r="PLC316" s="415">
        <v>18</v>
      </c>
      <c r="PLD316" s="418" t="s">
        <v>764</v>
      </c>
      <c r="PLE316" s="417" t="s">
        <v>760</v>
      </c>
      <c r="PLF316" s="414" t="s">
        <v>61</v>
      </c>
      <c r="PLG316" s="415">
        <v>18</v>
      </c>
      <c r="PLH316" s="418" t="s">
        <v>764</v>
      </c>
      <c r="PLI316" s="417" t="s">
        <v>760</v>
      </c>
      <c r="PLJ316" s="414" t="s">
        <v>61</v>
      </c>
      <c r="PLK316" s="415">
        <v>18</v>
      </c>
      <c r="PLL316" s="418" t="s">
        <v>764</v>
      </c>
      <c r="PLM316" s="417" t="s">
        <v>760</v>
      </c>
      <c r="PLN316" s="414" t="s">
        <v>61</v>
      </c>
      <c r="PLO316" s="415">
        <v>18</v>
      </c>
      <c r="PLP316" s="418" t="s">
        <v>764</v>
      </c>
      <c r="PLQ316" s="417" t="s">
        <v>760</v>
      </c>
      <c r="PLR316" s="414" t="s">
        <v>61</v>
      </c>
      <c r="PLS316" s="415">
        <v>18</v>
      </c>
      <c r="PLT316" s="418" t="s">
        <v>764</v>
      </c>
      <c r="PLU316" s="417" t="s">
        <v>760</v>
      </c>
      <c r="PLV316" s="414" t="s">
        <v>61</v>
      </c>
      <c r="PLW316" s="415">
        <v>18</v>
      </c>
      <c r="PLX316" s="418" t="s">
        <v>764</v>
      </c>
      <c r="PLY316" s="417" t="s">
        <v>760</v>
      </c>
      <c r="PLZ316" s="414" t="s">
        <v>61</v>
      </c>
      <c r="PMA316" s="415">
        <v>18</v>
      </c>
      <c r="PMB316" s="418" t="s">
        <v>764</v>
      </c>
      <c r="PMC316" s="417" t="s">
        <v>760</v>
      </c>
      <c r="PMD316" s="414" t="s">
        <v>61</v>
      </c>
      <c r="PME316" s="415">
        <v>18</v>
      </c>
      <c r="PMF316" s="418" t="s">
        <v>764</v>
      </c>
      <c r="PMG316" s="417" t="s">
        <v>760</v>
      </c>
      <c r="PMH316" s="414" t="s">
        <v>61</v>
      </c>
      <c r="PMI316" s="415">
        <v>18</v>
      </c>
      <c r="PMJ316" s="418" t="s">
        <v>764</v>
      </c>
      <c r="PMK316" s="417" t="s">
        <v>760</v>
      </c>
      <c r="PML316" s="414" t="s">
        <v>61</v>
      </c>
      <c r="PMM316" s="415">
        <v>18</v>
      </c>
      <c r="PMN316" s="418" t="s">
        <v>764</v>
      </c>
      <c r="PMO316" s="417" t="s">
        <v>760</v>
      </c>
      <c r="PMP316" s="414" t="s">
        <v>61</v>
      </c>
      <c r="PMQ316" s="415">
        <v>18</v>
      </c>
      <c r="PMR316" s="418" t="s">
        <v>764</v>
      </c>
      <c r="PMS316" s="417" t="s">
        <v>760</v>
      </c>
      <c r="PMT316" s="414" t="s">
        <v>61</v>
      </c>
      <c r="PMU316" s="415">
        <v>18</v>
      </c>
      <c r="PMV316" s="418" t="s">
        <v>764</v>
      </c>
      <c r="PMW316" s="417" t="s">
        <v>760</v>
      </c>
      <c r="PMX316" s="414" t="s">
        <v>61</v>
      </c>
      <c r="PMY316" s="415">
        <v>18</v>
      </c>
      <c r="PMZ316" s="418" t="s">
        <v>764</v>
      </c>
      <c r="PNA316" s="417" t="s">
        <v>760</v>
      </c>
      <c r="PNB316" s="414" t="s">
        <v>61</v>
      </c>
      <c r="PNC316" s="415">
        <v>18</v>
      </c>
      <c r="PND316" s="418" t="s">
        <v>764</v>
      </c>
      <c r="PNE316" s="417" t="s">
        <v>760</v>
      </c>
      <c r="PNF316" s="414" t="s">
        <v>61</v>
      </c>
      <c r="PNG316" s="415">
        <v>18</v>
      </c>
      <c r="PNH316" s="418" t="s">
        <v>764</v>
      </c>
      <c r="PNI316" s="417" t="s">
        <v>760</v>
      </c>
      <c r="PNJ316" s="414" t="s">
        <v>61</v>
      </c>
      <c r="PNK316" s="415">
        <v>18</v>
      </c>
      <c r="PNL316" s="418" t="s">
        <v>764</v>
      </c>
      <c r="PNM316" s="417" t="s">
        <v>760</v>
      </c>
      <c r="PNN316" s="414" t="s">
        <v>61</v>
      </c>
      <c r="PNO316" s="415">
        <v>18</v>
      </c>
      <c r="PNP316" s="418" t="s">
        <v>764</v>
      </c>
      <c r="PNQ316" s="417" t="s">
        <v>760</v>
      </c>
      <c r="PNR316" s="414" t="s">
        <v>61</v>
      </c>
      <c r="PNS316" s="415">
        <v>18</v>
      </c>
      <c r="PNT316" s="418" t="s">
        <v>764</v>
      </c>
      <c r="PNU316" s="417" t="s">
        <v>760</v>
      </c>
      <c r="PNV316" s="414" t="s">
        <v>61</v>
      </c>
      <c r="PNW316" s="415">
        <v>18</v>
      </c>
      <c r="PNX316" s="418" t="s">
        <v>764</v>
      </c>
      <c r="PNY316" s="417" t="s">
        <v>760</v>
      </c>
      <c r="PNZ316" s="414" t="s">
        <v>61</v>
      </c>
      <c r="POA316" s="415">
        <v>18</v>
      </c>
      <c r="POB316" s="418" t="s">
        <v>764</v>
      </c>
      <c r="POC316" s="417" t="s">
        <v>760</v>
      </c>
      <c r="POD316" s="414" t="s">
        <v>61</v>
      </c>
      <c r="POE316" s="415">
        <v>18</v>
      </c>
      <c r="POF316" s="418" t="s">
        <v>764</v>
      </c>
      <c r="POG316" s="417" t="s">
        <v>760</v>
      </c>
      <c r="POH316" s="414" t="s">
        <v>61</v>
      </c>
      <c r="POI316" s="415">
        <v>18</v>
      </c>
      <c r="POJ316" s="418" t="s">
        <v>764</v>
      </c>
      <c r="POK316" s="417" t="s">
        <v>760</v>
      </c>
      <c r="POL316" s="414" t="s">
        <v>61</v>
      </c>
      <c r="POM316" s="415">
        <v>18</v>
      </c>
      <c r="PON316" s="418" t="s">
        <v>764</v>
      </c>
      <c r="POO316" s="417" t="s">
        <v>760</v>
      </c>
      <c r="POP316" s="414" t="s">
        <v>61</v>
      </c>
      <c r="POQ316" s="415">
        <v>18</v>
      </c>
      <c r="POR316" s="418" t="s">
        <v>764</v>
      </c>
      <c r="POS316" s="417" t="s">
        <v>760</v>
      </c>
      <c r="POT316" s="414" t="s">
        <v>61</v>
      </c>
      <c r="POU316" s="415">
        <v>18</v>
      </c>
      <c r="POV316" s="418" t="s">
        <v>764</v>
      </c>
      <c r="POW316" s="417" t="s">
        <v>760</v>
      </c>
      <c r="POX316" s="414" t="s">
        <v>61</v>
      </c>
      <c r="POY316" s="415">
        <v>18</v>
      </c>
      <c r="POZ316" s="418" t="s">
        <v>764</v>
      </c>
      <c r="PPA316" s="417" t="s">
        <v>760</v>
      </c>
      <c r="PPB316" s="414" t="s">
        <v>61</v>
      </c>
      <c r="PPC316" s="415">
        <v>18</v>
      </c>
      <c r="PPD316" s="418" t="s">
        <v>764</v>
      </c>
      <c r="PPE316" s="417" t="s">
        <v>760</v>
      </c>
      <c r="PPF316" s="414" t="s">
        <v>61</v>
      </c>
      <c r="PPG316" s="415">
        <v>18</v>
      </c>
      <c r="PPH316" s="418" t="s">
        <v>764</v>
      </c>
      <c r="PPI316" s="417" t="s">
        <v>760</v>
      </c>
      <c r="PPJ316" s="414" t="s">
        <v>61</v>
      </c>
      <c r="PPK316" s="415">
        <v>18</v>
      </c>
      <c r="PPL316" s="418" t="s">
        <v>764</v>
      </c>
      <c r="PPM316" s="417" t="s">
        <v>760</v>
      </c>
      <c r="PPN316" s="414" t="s">
        <v>61</v>
      </c>
      <c r="PPO316" s="415">
        <v>18</v>
      </c>
      <c r="PPP316" s="418" t="s">
        <v>764</v>
      </c>
      <c r="PPQ316" s="417" t="s">
        <v>760</v>
      </c>
      <c r="PPR316" s="414" t="s">
        <v>61</v>
      </c>
      <c r="PPS316" s="415">
        <v>18</v>
      </c>
      <c r="PPT316" s="418" t="s">
        <v>764</v>
      </c>
      <c r="PPU316" s="417" t="s">
        <v>760</v>
      </c>
      <c r="PPV316" s="414" t="s">
        <v>61</v>
      </c>
      <c r="PPW316" s="415">
        <v>18</v>
      </c>
      <c r="PPX316" s="418" t="s">
        <v>764</v>
      </c>
      <c r="PPY316" s="417" t="s">
        <v>760</v>
      </c>
      <c r="PPZ316" s="414" t="s">
        <v>61</v>
      </c>
      <c r="PQA316" s="415">
        <v>18</v>
      </c>
      <c r="PQB316" s="418" t="s">
        <v>764</v>
      </c>
      <c r="PQC316" s="417" t="s">
        <v>760</v>
      </c>
      <c r="PQD316" s="414" t="s">
        <v>61</v>
      </c>
      <c r="PQE316" s="415">
        <v>18</v>
      </c>
      <c r="PQF316" s="418" t="s">
        <v>764</v>
      </c>
      <c r="PQG316" s="417" t="s">
        <v>760</v>
      </c>
      <c r="PQH316" s="414" t="s">
        <v>61</v>
      </c>
      <c r="PQI316" s="415">
        <v>18</v>
      </c>
      <c r="PQJ316" s="418" t="s">
        <v>764</v>
      </c>
      <c r="PQK316" s="417" t="s">
        <v>760</v>
      </c>
      <c r="PQL316" s="414" t="s">
        <v>61</v>
      </c>
      <c r="PQM316" s="415">
        <v>18</v>
      </c>
      <c r="PQN316" s="418" t="s">
        <v>764</v>
      </c>
      <c r="PQO316" s="417" t="s">
        <v>760</v>
      </c>
      <c r="PQP316" s="414" t="s">
        <v>61</v>
      </c>
      <c r="PQQ316" s="415">
        <v>18</v>
      </c>
      <c r="PQR316" s="418" t="s">
        <v>764</v>
      </c>
      <c r="PQS316" s="417" t="s">
        <v>760</v>
      </c>
      <c r="PQT316" s="414" t="s">
        <v>61</v>
      </c>
      <c r="PQU316" s="415">
        <v>18</v>
      </c>
      <c r="PQV316" s="418" t="s">
        <v>764</v>
      </c>
      <c r="PQW316" s="417" t="s">
        <v>760</v>
      </c>
      <c r="PQX316" s="414" t="s">
        <v>61</v>
      </c>
      <c r="PQY316" s="415">
        <v>18</v>
      </c>
      <c r="PQZ316" s="418" t="s">
        <v>764</v>
      </c>
      <c r="PRA316" s="417" t="s">
        <v>760</v>
      </c>
      <c r="PRB316" s="414" t="s">
        <v>61</v>
      </c>
      <c r="PRC316" s="415">
        <v>18</v>
      </c>
      <c r="PRD316" s="418" t="s">
        <v>764</v>
      </c>
      <c r="PRE316" s="417" t="s">
        <v>760</v>
      </c>
      <c r="PRF316" s="414" t="s">
        <v>61</v>
      </c>
      <c r="PRG316" s="415">
        <v>18</v>
      </c>
      <c r="PRH316" s="418" t="s">
        <v>764</v>
      </c>
      <c r="PRI316" s="417" t="s">
        <v>760</v>
      </c>
      <c r="PRJ316" s="414" t="s">
        <v>61</v>
      </c>
      <c r="PRK316" s="415">
        <v>18</v>
      </c>
      <c r="PRL316" s="418" t="s">
        <v>764</v>
      </c>
      <c r="PRM316" s="417" t="s">
        <v>760</v>
      </c>
      <c r="PRN316" s="414" t="s">
        <v>61</v>
      </c>
      <c r="PRO316" s="415">
        <v>18</v>
      </c>
      <c r="PRP316" s="418" t="s">
        <v>764</v>
      </c>
      <c r="PRQ316" s="417" t="s">
        <v>760</v>
      </c>
      <c r="PRR316" s="414" t="s">
        <v>61</v>
      </c>
      <c r="PRS316" s="415">
        <v>18</v>
      </c>
      <c r="PRT316" s="418" t="s">
        <v>764</v>
      </c>
      <c r="PRU316" s="417" t="s">
        <v>760</v>
      </c>
      <c r="PRV316" s="414" t="s">
        <v>61</v>
      </c>
      <c r="PRW316" s="415">
        <v>18</v>
      </c>
      <c r="PRX316" s="418" t="s">
        <v>764</v>
      </c>
      <c r="PRY316" s="417" t="s">
        <v>760</v>
      </c>
      <c r="PRZ316" s="414" t="s">
        <v>61</v>
      </c>
      <c r="PSA316" s="415">
        <v>18</v>
      </c>
      <c r="PSB316" s="418" t="s">
        <v>764</v>
      </c>
      <c r="PSC316" s="417" t="s">
        <v>760</v>
      </c>
      <c r="PSD316" s="414" t="s">
        <v>61</v>
      </c>
      <c r="PSE316" s="415">
        <v>18</v>
      </c>
      <c r="PSF316" s="418" t="s">
        <v>764</v>
      </c>
      <c r="PSG316" s="417" t="s">
        <v>760</v>
      </c>
      <c r="PSH316" s="414" t="s">
        <v>61</v>
      </c>
      <c r="PSI316" s="415">
        <v>18</v>
      </c>
      <c r="PSJ316" s="418" t="s">
        <v>764</v>
      </c>
      <c r="PSK316" s="417" t="s">
        <v>760</v>
      </c>
      <c r="PSL316" s="414" t="s">
        <v>61</v>
      </c>
      <c r="PSM316" s="415">
        <v>18</v>
      </c>
      <c r="PSN316" s="418" t="s">
        <v>764</v>
      </c>
      <c r="PSO316" s="417" t="s">
        <v>760</v>
      </c>
      <c r="PSP316" s="414" t="s">
        <v>61</v>
      </c>
      <c r="PSQ316" s="415">
        <v>18</v>
      </c>
      <c r="PSR316" s="418" t="s">
        <v>764</v>
      </c>
      <c r="PSS316" s="417" t="s">
        <v>760</v>
      </c>
      <c r="PST316" s="414" t="s">
        <v>61</v>
      </c>
      <c r="PSU316" s="415">
        <v>18</v>
      </c>
      <c r="PSV316" s="418" t="s">
        <v>764</v>
      </c>
      <c r="PSW316" s="417" t="s">
        <v>760</v>
      </c>
      <c r="PSX316" s="414" t="s">
        <v>61</v>
      </c>
      <c r="PSY316" s="415">
        <v>18</v>
      </c>
      <c r="PSZ316" s="418" t="s">
        <v>764</v>
      </c>
      <c r="PTA316" s="417" t="s">
        <v>760</v>
      </c>
      <c r="PTB316" s="414" t="s">
        <v>61</v>
      </c>
      <c r="PTC316" s="415">
        <v>18</v>
      </c>
      <c r="PTD316" s="418" t="s">
        <v>764</v>
      </c>
      <c r="PTE316" s="417" t="s">
        <v>760</v>
      </c>
      <c r="PTF316" s="414" t="s">
        <v>61</v>
      </c>
      <c r="PTG316" s="415">
        <v>18</v>
      </c>
      <c r="PTH316" s="418" t="s">
        <v>764</v>
      </c>
      <c r="PTI316" s="417" t="s">
        <v>760</v>
      </c>
      <c r="PTJ316" s="414" t="s">
        <v>61</v>
      </c>
      <c r="PTK316" s="415">
        <v>18</v>
      </c>
      <c r="PTL316" s="418" t="s">
        <v>764</v>
      </c>
      <c r="PTM316" s="417" t="s">
        <v>760</v>
      </c>
      <c r="PTN316" s="414" t="s">
        <v>61</v>
      </c>
      <c r="PTO316" s="415">
        <v>18</v>
      </c>
      <c r="PTP316" s="418" t="s">
        <v>764</v>
      </c>
      <c r="PTQ316" s="417" t="s">
        <v>760</v>
      </c>
      <c r="PTR316" s="414" t="s">
        <v>61</v>
      </c>
      <c r="PTS316" s="415">
        <v>18</v>
      </c>
      <c r="PTT316" s="418" t="s">
        <v>764</v>
      </c>
      <c r="PTU316" s="417" t="s">
        <v>760</v>
      </c>
      <c r="PTV316" s="414" t="s">
        <v>61</v>
      </c>
      <c r="PTW316" s="415">
        <v>18</v>
      </c>
      <c r="PTX316" s="418" t="s">
        <v>764</v>
      </c>
      <c r="PTY316" s="417" t="s">
        <v>760</v>
      </c>
      <c r="PTZ316" s="414" t="s">
        <v>61</v>
      </c>
      <c r="PUA316" s="415">
        <v>18</v>
      </c>
      <c r="PUB316" s="418" t="s">
        <v>764</v>
      </c>
      <c r="PUC316" s="417" t="s">
        <v>760</v>
      </c>
      <c r="PUD316" s="414" t="s">
        <v>61</v>
      </c>
      <c r="PUE316" s="415">
        <v>18</v>
      </c>
      <c r="PUF316" s="418" t="s">
        <v>764</v>
      </c>
      <c r="PUG316" s="417" t="s">
        <v>760</v>
      </c>
      <c r="PUH316" s="414" t="s">
        <v>61</v>
      </c>
      <c r="PUI316" s="415">
        <v>18</v>
      </c>
      <c r="PUJ316" s="418" t="s">
        <v>764</v>
      </c>
      <c r="PUK316" s="417" t="s">
        <v>760</v>
      </c>
      <c r="PUL316" s="414" t="s">
        <v>61</v>
      </c>
      <c r="PUM316" s="415">
        <v>18</v>
      </c>
      <c r="PUN316" s="418" t="s">
        <v>764</v>
      </c>
      <c r="PUO316" s="417" t="s">
        <v>760</v>
      </c>
      <c r="PUP316" s="414" t="s">
        <v>61</v>
      </c>
      <c r="PUQ316" s="415">
        <v>18</v>
      </c>
      <c r="PUR316" s="418" t="s">
        <v>764</v>
      </c>
      <c r="PUS316" s="417" t="s">
        <v>760</v>
      </c>
      <c r="PUT316" s="414" t="s">
        <v>61</v>
      </c>
      <c r="PUU316" s="415">
        <v>18</v>
      </c>
      <c r="PUV316" s="418" t="s">
        <v>764</v>
      </c>
      <c r="PUW316" s="417" t="s">
        <v>760</v>
      </c>
      <c r="PUX316" s="414" t="s">
        <v>61</v>
      </c>
      <c r="PUY316" s="415">
        <v>18</v>
      </c>
      <c r="PUZ316" s="418" t="s">
        <v>764</v>
      </c>
      <c r="PVA316" s="417" t="s">
        <v>760</v>
      </c>
      <c r="PVB316" s="414" t="s">
        <v>61</v>
      </c>
      <c r="PVC316" s="415">
        <v>18</v>
      </c>
      <c r="PVD316" s="418" t="s">
        <v>764</v>
      </c>
      <c r="PVE316" s="417" t="s">
        <v>760</v>
      </c>
      <c r="PVF316" s="414" t="s">
        <v>61</v>
      </c>
      <c r="PVG316" s="415">
        <v>18</v>
      </c>
      <c r="PVH316" s="418" t="s">
        <v>764</v>
      </c>
      <c r="PVI316" s="417" t="s">
        <v>760</v>
      </c>
      <c r="PVJ316" s="414" t="s">
        <v>61</v>
      </c>
      <c r="PVK316" s="415">
        <v>18</v>
      </c>
      <c r="PVL316" s="418" t="s">
        <v>764</v>
      </c>
      <c r="PVM316" s="417" t="s">
        <v>760</v>
      </c>
      <c r="PVN316" s="414" t="s">
        <v>61</v>
      </c>
      <c r="PVO316" s="415">
        <v>18</v>
      </c>
      <c r="PVP316" s="418" t="s">
        <v>764</v>
      </c>
      <c r="PVQ316" s="417" t="s">
        <v>760</v>
      </c>
      <c r="PVR316" s="414" t="s">
        <v>61</v>
      </c>
      <c r="PVS316" s="415">
        <v>18</v>
      </c>
      <c r="PVT316" s="418" t="s">
        <v>764</v>
      </c>
      <c r="PVU316" s="417" t="s">
        <v>760</v>
      </c>
      <c r="PVV316" s="414" t="s">
        <v>61</v>
      </c>
      <c r="PVW316" s="415">
        <v>18</v>
      </c>
      <c r="PVX316" s="418" t="s">
        <v>764</v>
      </c>
      <c r="PVY316" s="417" t="s">
        <v>760</v>
      </c>
      <c r="PVZ316" s="414" t="s">
        <v>61</v>
      </c>
      <c r="PWA316" s="415">
        <v>18</v>
      </c>
      <c r="PWB316" s="418" t="s">
        <v>764</v>
      </c>
      <c r="PWC316" s="417" t="s">
        <v>760</v>
      </c>
      <c r="PWD316" s="414" t="s">
        <v>61</v>
      </c>
      <c r="PWE316" s="415">
        <v>18</v>
      </c>
      <c r="PWF316" s="418" t="s">
        <v>764</v>
      </c>
      <c r="PWG316" s="417" t="s">
        <v>760</v>
      </c>
      <c r="PWH316" s="414" t="s">
        <v>61</v>
      </c>
      <c r="PWI316" s="415">
        <v>18</v>
      </c>
      <c r="PWJ316" s="418" t="s">
        <v>764</v>
      </c>
      <c r="PWK316" s="417" t="s">
        <v>760</v>
      </c>
      <c r="PWL316" s="414" t="s">
        <v>61</v>
      </c>
      <c r="PWM316" s="415">
        <v>18</v>
      </c>
      <c r="PWN316" s="418" t="s">
        <v>764</v>
      </c>
      <c r="PWO316" s="417" t="s">
        <v>760</v>
      </c>
      <c r="PWP316" s="414" t="s">
        <v>61</v>
      </c>
      <c r="PWQ316" s="415">
        <v>18</v>
      </c>
      <c r="PWR316" s="418" t="s">
        <v>764</v>
      </c>
      <c r="PWS316" s="417" t="s">
        <v>760</v>
      </c>
      <c r="PWT316" s="414" t="s">
        <v>61</v>
      </c>
      <c r="PWU316" s="415">
        <v>18</v>
      </c>
      <c r="PWV316" s="418" t="s">
        <v>764</v>
      </c>
      <c r="PWW316" s="417" t="s">
        <v>760</v>
      </c>
      <c r="PWX316" s="414" t="s">
        <v>61</v>
      </c>
      <c r="PWY316" s="415">
        <v>18</v>
      </c>
      <c r="PWZ316" s="418" t="s">
        <v>764</v>
      </c>
      <c r="PXA316" s="417" t="s">
        <v>760</v>
      </c>
      <c r="PXB316" s="414" t="s">
        <v>61</v>
      </c>
      <c r="PXC316" s="415">
        <v>18</v>
      </c>
      <c r="PXD316" s="418" t="s">
        <v>764</v>
      </c>
      <c r="PXE316" s="417" t="s">
        <v>760</v>
      </c>
      <c r="PXF316" s="414" t="s">
        <v>61</v>
      </c>
      <c r="PXG316" s="415">
        <v>18</v>
      </c>
      <c r="PXH316" s="418" t="s">
        <v>764</v>
      </c>
      <c r="PXI316" s="417" t="s">
        <v>760</v>
      </c>
      <c r="PXJ316" s="414" t="s">
        <v>61</v>
      </c>
      <c r="PXK316" s="415">
        <v>18</v>
      </c>
      <c r="PXL316" s="418" t="s">
        <v>764</v>
      </c>
      <c r="PXM316" s="417" t="s">
        <v>760</v>
      </c>
      <c r="PXN316" s="414" t="s">
        <v>61</v>
      </c>
      <c r="PXO316" s="415">
        <v>18</v>
      </c>
      <c r="PXP316" s="418" t="s">
        <v>764</v>
      </c>
      <c r="PXQ316" s="417" t="s">
        <v>760</v>
      </c>
      <c r="PXR316" s="414" t="s">
        <v>61</v>
      </c>
      <c r="PXS316" s="415">
        <v>18</v>
      </c>
      <c r="PXT316" s="418" t="s">
        <v>764</v>
      </c>
      <c r="PXU316" s="417" t="s">
        <v>760</v>
      </c>
      <c r="PXV316" s="414" t="s">
        <v>61</v>
      </c>
      <c r="PXW316" s="415">
        <v>18</v>
      </c>
      <c r="PXX316" s="418" t="s">
        <v>764</v>
      </c>
      <c r="PXY316" s="417" t="s">
        <v>760</v>
      </c>
      <c r="PXZ316" s="414" t="s">
        <v>61</v>
      </c>
      <c r="PYA316" s="415">
        <v>18</v>
      </c>
      <c r="PYB316" s="418" t="s">
        <v>764</v>
      </c>
      <c r="PYC316" s="417" t="s">
        <v>760</v>
      </c>
      <c r="PYD316" s="414" t="s">
        <v>61</v>
      </c>
      <c r="PYE316" s="415">
        <v>18</v>
      </c>
      <c r="PYF316" s="418" t="s">
        <v>764</v>
      </c>
      <c r="PYG316" s="417" t="s">
        <v>760</v>
      </c>
      <c r="PYH316" s="414" t="s">
        <v>61</v>
      </c>
      <c r="PYI316" s="415">
        <v>18</v>
      </c>
      <c r="PYJ316" s="418" t="s">
        <v>764</v>
      </c>
      <c r="PYK316" s="417" t="s">
        <v>760</v>
      </c>
      <c r="PYL316" s="414" t="s">
        <v>61</v>
      </c>
      <c r="PYM316" s="415">
        <v>18</v>
      </c>
      <c r="PYN316" s="418" t="s">
        <v>764</v>
      </c>
      <c r="PYO316" s="417" t="s">
        <v>760</v>
      </c>
      <c r="PYP316" s="414" t="s">
        <v>61</v>
      </c>
      <c r="PYQ316" s="415">
        <v>18</v>
      </c>
      <c r="PYR316" s="418" t="s">
        <v>764</v>
      </c>
      <c r="PYS316" s="417" t="s">
        <v>760</v>
      </c>
      <c r="PYT316" s="414" t="s">
        <v>61</v>
      </c>
      <c r="PYU316" s="415">
        <v>18</v>
      </c>
      <c r="PYV316" s="418" t="s">
        <v>764</v>
      </c>
      <c r="PYW316" s="417" t="s">
        <v>760</v>
      </c>
      <c r="PYX316" s="414" t="s">
        <v>61</v>
      </c>
      <c r="PYY316" s="415">
        <v>18</v>
      </c>
      <c r="PYZ316" s="418" t="s">
        <v>764</v>
      </c>
      <c r="PZA316" s="417" t="s">
        <v>760</v>
      </c>
      <c r="PZB316" s="414" t="s">
        <v>61</v>
      </c>
      <c r="PZC316" s="415">
        <v>18</v>
      </c>
      <c r="PZD316" s="418" t="s">
        <v>764</v>
      </c>
      <c r="PZE316" s="417" t="s">
        <v>760</v>
      </c>
      <c r="PZF316" s="414" t="s">
        <v>61</v>
      </c>
      <c r="PZG316" s="415">
        <v>18</v>
      </c>
      <c r="PZH316" s="418" t="s">
        <v>764</v>
      </c>
      <c r="PZI316" s="417" t="s">
        <v>760</v>
      </c>
      <c r="PZJ316" s="414" t="s">
        <v>61</v>
      </c>
      <c r="PZK316" s="415">
        <v>18</v>
      </c>
      <c r="PZL316" s="418" t="s">
        <v>764</v>
      </c>
      <c r="PZM316" s="417" t="s">
        <v>760</v>
      </c>
      <c r="PZN316" s="414" t="s">
        <v>61</v>
      </c>
      <c r="PZO316" s="415">
        <v>18</v>
      </c>
      <c r="PZP316" s="418" t="s">
        <v>764</v>
      </c>
      <c r="PZQ316" s="417" t="s">
        <v>760</v>
      </c>
      <c r="PZR316" s="414" t="s">
        <v>61</v>
      </c>
      <c r="PZS316" s="415">
        <v>18</v>
      </c>
      <c r="PZT316" s="418" t="s">
        <v>764</v>
      </c>
      <c r="PZU316" s="417" t="s">
        <v>760</v>
      </c>
      <c r="PZV316" s="414" t="s">
        <v>61</v>
      </c>
      <c r="PZW316" s="415">
        <v>18</v>
      </c>
      <c r="PZX316" s="418" t="s">
        <v>764</v>
      </c>
      <c r="PZY316" s="417" t="s">
        <v>760</v>
      </c>
      <c r="PZZ316" s="414" t="s">
        <v>61</v>
      </c>
      <c r="QAA316" s="415">
        <v>18</v>
      </c>
      <c r="QAB316" s="418" t="s">
        <v>764</v>
      </c>
      <c r="QAC316" s="417" t="s">
        <v>760</v>
      </c>
      <c r="QAD316" s="414" t="s">
        <v>61</v>
      </c>
      <c r="QAE316" s="415">
        <v>18</v>
      </c>
      <c r="QAF316" s="418" t="s">
        <v>764</v>
      </c>
      <c r="QAG316" s="417" t="s">
        <v>760</v>
      </c>
      <c r="QAH316" s="414" t="s">
        <v>61</v>
      </c>
      <c r="QAI316" s="415">
        <v>18</v>
      </c>
      <c r="QAJ316" s="418" t="s">
        <v>764</v>
      </c>
      <c r="QAK316" s="417" t="s">
        <v>760</v>
      </c>
      <c r="QAL316" s="414" t="s">
        <v>61</v>
      </c>
      <c r="QAM316" s="415">
        <v>18</v>
      </c>
      <c r="QAN316" s="418" t="s">
        <v>764</v>
      </c>
      <c r="QAO316" s="417" t="s">
        <v>760</v>
      </c>
      <c r="QAP316" s="414" t="s">
        <v>61</v>
      </c>
      <c r="QAQ316" s="415">
        <v>18</v>
      </c>
      <c r="QAR316" s="418" t="s">
        <v>764</v>
      </c>
      <c r="QAS316" s="417" t="s">
        <v>760</v>
      </c>
      <c r="QAT316" s="414" t="s">
        <v>61</v>
      </c>
      <c r="QAU316" s="415">
        <v>18</v>
      </c>
      <c r="QAV316" s="418" t="s">
        <v>764</v>
      </c>
      <c r="QAW316" s="417" t="s">
        <v>760</v>
      </c>
      <c r="QAX316" s="414" t="s">
        <v>61</v>
      </c>
      <c r="QAY316" s="415">
        <v>18</v>
      </c>
      <c r="QAZ316" s="418" t="s">
        <v>764</v>
      </c>
      <c r="QBA316" s="417" t="s">
        <v>760</v>
      </c>
      <c r="QBB316" s="414" t="s">
        <v>61</v>
      </c>
      <c r="QBC316" s="415">
        <v>18</v>
      </c>
      <c r="QBD316" s="418" t="s">
        <v>764</v>
      </c>
      <c r="QBE316" s="417" t="s">
        <v>760</v>
      </c>
      <c r="QBF316" s="414" t="s">
        <v>61</v>
      </c>
      <c r="QBG316" s="415">
        <v>18</v>
      </c>
      <c r="QBH316" s="418" t="s">
        <v>764</v>
      </c>
      <c r="QBI316" s="417" t="s">
        <v>760</v>
      </c>
      <c r="QBJ316" s="414" t="s">
        <v>61</v>
      </c>
      <c r="QBK316" s="415">
        <v>18</v>
      </c>
      <c r="QBL316" s="418" t="s">
        <v>764</v>
      </c>
      <c r="QBM316" s="417" t="s">
        <v>760</v>
      </c>
      <c r="QBN316" s="414" t="s">
        <v>61</v>
      </c>
      <c r="QBO316" s="415">
        <v>18</v>
      </c>
      <c r="QBP316" s="418" t="s">
        <v>764</v>
      </c>
      <c r="QBQ316" s="417" t="s">
        <v>760</v>
      </c>
      <c r="QBR316" s="414" t="s">
        <v>61</v>
      </c>
      <c r="QBS316" s="415">
        <v>18</v>
      </c>
      <c r="QBT316" s="418" t="s">
        <v>764</v>
      </c>
      <c r="QBU316" s="417" t="s">
        <v>760</v>
      </c>
      <c r="QBV316" s="414" t="s">
        <v>61</v>
      </c>
      <c r="QBW316" s="415">
        <v>18</v>
      </c>
      <c r="QBX316" s="418" t="s">
        <v>764</v>
      </c>
      <c r="QBY316" s="417" t="s">
        <v>760</v>
      </c>
      <c r="QBZ316" s="414" t="s">
        <v>61</v>
      </c>
      <c r="QCA316" s="415">
        <v>18</v>
      </c>
      <c r="QCB316" s="418" t="s">
        <v>764</v>
      </c>
      <c r="QCC316" s="417" t="s">
        <v>760</v>
      </c>
      <c r="QCD316" s="414" t="s">
        <v>61</v>
      </c>
      <c r="QCE316" s="415">
        <v>18</v>
      </c>
      <c r="QCF316" s="418" t="s">
        <v>764</v>
      </c>
      <c r="QCG316" s="417" t="s">
        <v>760</v>
      </c>
      <c r="QCH316" s="414" t="s">
        <v>61</v>
      </c>
      <c r="QCI316" s="415">
        <v>18</v>
      </c>
      <c r="QCJ316" s="418" t="s">
        <v>764</v>
      </c>
      <c r="QCK316" s="417" t="s">
        <v>760</v>
      </c>
      <c r="QCL316" s="414" t="s">
        <v>61</v>
      </c>
      <c r="QCM316" s="415">
        <v>18</v>
      </c>
      <c r="QCN316" s="418" t="s">
        <v>764</v>
      </c>
      <c r="QCO316" s="417" t="s">
        <v>760</v>
      </c>
      <c r="QCP316" s="414" t="s">
        <v>61</v>
      </c>
      <c r="QCQ316" s="415">
        <v>18</v>
      </c>
      <c r="QCR316" s="418" t="s">
        <v>764</v>
      </c>
      <c r="QCS316" s="417" t="s">
        <v>760</v>
      </c>
      <c r="QCT316" s="414" t="s">
        <v>61</v>
      </c>
      <c r="QCU316" s="415">
        <v>18</v>
      </c>
      <c r="QCV316" s="418" t="s">
        <v>764</v>
      </c>
      <c r="QCW316" s="417" t="s">
        <v>760</v>
      </c>
      <c r="QCX316" s="414" t="s">
        <v>61</v>
      </c>
      <c r="QCY316" s="415">
        <v>18</v>
      </c>
      <c r="QCZ316" s="418" t="s">
        <v>764</v>
      </c>
      <c r="QDA316" s="417" t="s">
        <v>760</v>
      </c>
      <c r="QDB316" s="414" t="s">
        <v>61</v>
      </c>
      <c r="QDC316" s="415">
        <v>18</v>
      </c>
      <c r="QDD316" s="418" t="s">
        <v>764</v>
      </c>
      <c r="QDE316" s="417" t="s">
        <v>760</v>
      </c>
      <c r="QDF316" s="414" t="s">
        <v>61</v>
      </c>
      <c r="QDG316" s="415">
        <v>18</v>
      </c>
      <c r="QDH316" s="418" t="s">
        <v>764</v>
      </c>
      <c r="QDI316" s="417" t="s">
        <v>760</v>
      </c>
      <c r="QDJ316" s="414" t="s">
        <v>61</v>
      </c>
      <c r="QDK316" s="415">
        <v>18</v>
      </c>
      <c r="QDL316" s="418" t="s">
        <v>764</v>
      </c>
      <c r="QDM316" s="417" t="s">
        <v>760</v>
      </c>
      <c r="QDN316" s="414" t="s">
        <v>61</v>
      </c>
      <c r="QDO316" s="415">
        <v>18</v>
      </c>
      <c r="QDP316" s="418" t="s">
        <v>764</v>
      </c>
      <c r="QDQ316" s="417" t="s">
        <v>760</v>
      </c>
      <c r="QDR316" s="414" t="s">
        <v>61</v>
      </c>
      <c r="QDS316" s="415">
        <v>18</v>
      </c>
      <c r="QDT316" s="418" t="s">
        <v>764</v>
      </c>
      <c r="QDU316" s="417" t="s">
        <v>760</v>
      </c>
      <c r="QDV316" s="414" t="s">
        <v>61</v>
      </c>
      <c r="QDW316" s="415">
        <v>18</v>
      </c>
      <c r="QDX316" s="418" t="s">
        <v>764</v>
      </c>
      <c r="QDY316" s="417" t="s">
        <v>760</v>
      </c>
      <c r="QDZ316" s="414" t="s">
        <v>61</v>
      </c>
      <c r="QEA316" s="415">
        <v>18</v>
      </c>
      <c r="QEB316" s="418" t="s">
        <v>764</v>
      </c>
      <c r="QEC316" s="417" t="s">
        <v>760</v>
      </c>
      <c r="QED316" s="414" t="s">
        <v>61</v>
      </c>
      <c r="QEE316" s="415">
        <v>18</v>
      </c>
      <c r="QEF316" s="418" t="s">
        <v>764</v>
      </c>
      <c r="QEG316" s="417" t="s">
        <v>760</v>
      </c>
      <c r="QEH316" s="414" t="s">
        <v>61</v>
      </c>
      <c r="QEI316" s="415">
        <v>18</v>
      </c>
      <c r="QEJ316" s="418" t="s">
        <v>764</v>
      </c>
      <c r="QEK316" s="417" t="s">
        <v>760</v>
      </c>
      <c r="QEL316" s="414" t="s">
        <v>61</v>
      </c>
      <c r="QEM316" s="415">
        <v>18</v>
      </c>
      <c r="QEN316" s="418" t="s">
        <v>764</v>
      </c>
      <c r="QEO316" s="417" t="s">
        <v>760</v>
      </c>
      <c r="QEP316" s="414" t="s">
        <v>61</v>
      </c>
      <c r="QEQ316" s="415">
        <v>18</v>
      </c>
      <c r="QER316" s="418" t="s">
        <v>764</v>
      </c>
      <c r="QES316" s="417" t="s">
        <v>760</v>
      </c>
      <c r="QET316" s="414" t="s">
        <v>61</v>
      </c>
      <c r="QEU316" s="415">
        <v>18</v>
      </c>
      <c r="QEV316" s="418" t="s">
        <v>764</v>
      </c>
      <c r="QEW316" s="417" t="s">
        <v>760</v>
      </c>
      <c r="QEX316" s="414" t="s">
        <v>61</v>
      </c>
      <c r="QEY316" s="415">
        <v>18</v>
      </c>
      <c r="QEZ316" s="418" t="s">
        <v>764</v>
      </c>
      <c r="QFA316" s="417" t="s">
        <v>760</v>
      </c>
      <c r="QFB316" s="414" t="s">
        <v>61</v>
      </c>
      <c r="QFC316" s="415">
        <v>18</v>
      </c>
      <c r="QFD316" s="418" t="s">
        <v>764</v>
      </c>
      <c r="QFE316" s="417" t="s">
        <v>760</v>
      </c>
      <c r="QFF316" s="414" t="s">
        <v>61</v>
      </c>
      <c r="QFG316" s="415">
        <v>18</v>
      </c>
      <c r="QFH316" s="418" t="s">
        <v>764</v>
      </c>
      <c r="QFI316" s="417" t="s">
        <v>760</v>
      </c>
      <c r="QFJ316" s="414" t="s">
        <v>61</v>
      </c>
      <c r="QFK316" s="415">
        <v>18</v>
      </c>
      <c r="QFL316" s="418" t="s">
        <v>764</v>
      </c>
      <c r="QFM316" s="417" t="s">
        <v>760</v>
      </c>
      <c r="QFN316" s="414" t="s">
        <v>61</v>
      </c>
      <c r="QFO316" s="415">
        <v>18</v>
      </c>
      <c r="QFP316" s="418" t="s">
        <v>764</v>
      </c>
      <c r="QFQ316" s="417" t="s">
        <v>760</v>
      </c>
      <c r="QFR316" s="414" t="s">
        <v>61</v>
      </c>
      <c r="QFS316" s="415">
        <v>18</v>
      </c>
      <c r="QFT316" s="418" t="s">
        <v>764</v>
      </c>
      <c r="QFU316" s="417" t="s">
        <v>760</v>
      </c>
      <c r="QFV316" s="414" t="s">
        <v>61</v>
      </c>
      <c r="QFW316" s="415">
        <v>18</v>
      </c>
      <c r="QFX316" s="418" t="s">
        <v>764</v>
      </c>
      <c r="QFY316" s="417" t="s">
        <v>760</v>
      </c>
      <c r="QFZ316" s="414" t="s">
        <v>61</v>
      </c>
      <c r="QGA316" s="415">
        <v>18</v>
      </c>
      <c r="QGB316" s="418" t="s">
        <v>764</v>
      </c>
      <c r="QGC316" s="417" t="s">
        <v>760</v>
      </c>
      <c r="QGD316" s="414" t="s">
        <v>61</v>
      </c>
      <c r="QGE316" s="415">
        <v>18</v>
      </c>
      <c r="QGF316" s="418" t="s">
        <v>764</v>
      </c>
      <c r="QGG316" s="417" t="s">
        <v>760</v>
      </c>
      <c r="QGH316" s="414" t="s">
        <v>61</v>
      </c>
      <c r="QGI316" s="415">
        <v>18</v>
      </c>
      <c r="QGJ316" s="418" t="s">
        <v>764</v>
      </c>
      <c r="QGK316" s="417" t="s">
        <v>760</v>
      </c>
      <c r="QGL316" s="414" t="s">
        <v>61</v>
      </c>
      <c r="QGM316" s="415">
        <v>18</v>
      </c>
      <c r="QGN316" s="418" t="s">
        <v>764</v>
      </c>
      <c r="QGO316" s="417" t="s">
        <v>760</v>
      </c>
      <c r="QGP316" s="414" t="s">
        <v>61</v>
      </c>
      <c r="QGQ316" s="415">
        <v>18</v>
      </c>
      <c r="QGR316" s="418" t="s">
        <v>764</v>
      </c>
      <c r="QGS316" s="417" t="s">
        <v>760</v>
      </c>
      <c r="QGT316" s="414" t="s">
        <v>61</v>
      </c>
      <c r="QGU316" s="415">
        <v>18</v>
      </c>
      <c r="QGV316" s="418" t="s">
        <v>764</v>
      </c>
      <c r="QGW316" s="417" t="s">
        <v>760</v>
      </c>
      <c r="QGX316" s="414" t="s">
        <v>61</v>
      </c>
      <c r="QGY316" s="415">
        <v>18</v>
      </c>
      <c r="QGZ316" s="418" t="s">
        <v>764</v>
      </c>
      <c r="QHA316" s="417" t="s">
        <v>760</v>
      </c>
      <c r="QHB316" s="414" t="s">
        <v>61</v>
      </c>
      <c r="QHC316" s="415">
        <v>18</v>
      </c>
      <c r="QHD316" s="418" t="s">
        <v>764</v>
      </c>
      <c r="QHE316" s="417" t="s">
        <v>760</v>
      </c>
      <c r="QHF316" s="414" t="s">
        <v>61</v>
      </c>
      <c r="QHG316" s="415">
        <v>18</v>
      </c>
      <c r="QHH316" s="418" t="s">
        <v>764</v>
      </c>
      <c r="QHI316" s="417" t="s">
        <v>760</v>
      </c>
      <c r="QHJ316" s="414" t="s">
        <v>61</v>
      </c>
      <c r="QHK316" s="415">
        <v>18</v>
      </c>
      <c r="QHL316" s="418" t="s">
        <v>764</v>
      </c>
      <c r="QHM316" s="417" t="s">
        <v>760</v>
      </c>
      <c r="QHN316" s="414" t="s">
        <v>61</v>
      </c>
      <c r="QHO316" s="415">
        <v>18</v>
      </c>
      <c r="QHP316" s="418" t="s">
        <v>764</v>
      </c>
      <c r="QHQ316" s="417" t="s">
        <v>760</v>
      </c>
      <c r="QHR316" s="414" t="s">
        <v>61</v>
      </c>
      <c r="QHS316" s="415">
        <v>18</v>
      </c>
      <c r="QHT316" s="418" t="s">
        <v>764</v>
      </c>
      <c r="QHU316" s="417" t="s">
        <v>760</v>
      </c>
      <c r="QHV316" s="414" t="s">
        <v>61</v>
      </c>
      <c r="QHW316" s="415">
        <v>18</v>
      </c>
      <c r="QHX316" s="418" t="s">
        <v>764</v>
      </c>
      <c r="QHY316" s="417" t="s">
        <v>760</v>
      </c>
      <c r="QHZ316" s="414" t="s">
        <v>61</v>
      </c>
      <c r="QIA316" s="415">
        <v>18</v>
      </c>
      <c r="QIB316" s="418" t="s">
        <v>764</v>
      </c>
      <c r="QIC316" s="417" t="s">
        <v>760</v>
      </c>
      <c r="QID316" s="414" t="s">
        <v>61</v>
      </c>
      <c r="QIE316" s="415">
        <v>18</v>
      </c>
      <c r="QIF316" s="418" t="s">
        <v>764</v>
      </c>
      <c r="QIG316" s="417" t="s">
        <v>760</v>
      </c>
      <c r="QIH316" s="414" t="s">
        <v>61</v>
      </c>
      <c r="QII316" s="415">
        <v>18</v>
      </c>
      <c r="QIJ316" s="418" t="s">
        <v>764</v>
      </c>
      <c r="QIK316" s="417" t="s">
        <v>760</v>
      </c>
      <c r="QIL316" s="414" t="s">
        <v>61</v>
      </c>
      <c r="QIM316" s="415">
        <v>18</v>
      </c>
      <c r="QIN316" s="418" t="s">
        <v>764</v>
      </c>
      <c r="QIO316" s="417" t="s">
        <v>760</v>
      </c>
      <c r="QIP316" s="414" t="s">
        <v>61</v>
      </c>
      <c r="QIQ316" s="415">
        <v>18</v>
      </c>
      <c r="QIR316" s="418" t="s">
        <v>764</v>
      </c>
      <c r="QIS316" s="417" t="s">
        <v>760</v>
      </c>
      <c r="QIT316" s="414" t="s">
        <v>61</v>
      </c>
      <c r="QIU316" s="415">
        <v>18</v>
      </c>
      <c r="QIV316" s="418" t="s">
        <v>764</v>
      </c>
      <c r="QIW316" s="417" t="s">
        <v>760</v>
      </c>
      <c r="QIX316" s="414" t="s">
        <v>61</v>
      </c>
      <c r="QIY316" s="415">
        <v>18</v>
      </c>
      <c r="QIZ316" s="418" t="s">
        <v>764</v>
      </c>
      <c r="QJA316" s="417" t="s">
        <v>760</v>
      </c>
      <c r="QJB316" s="414" t="s">
        <v>61</v>
      </c>
      <c r="QJC316" s="415">
        <v>18</v>
      </c>
      <c r="QJD316" s="418" t="s">
        <v>764</v>
      </c>
      <c r="QJE316" s="417" t="s">
        <v>760</v>
      </c>
      <c r="QJF316" s="414" t="s">
        <v>61</v>
      </c>
      <c r="QJG316" s="415">
        <v>18</v>
      </c>
      <c r="QJH316" s="418" t="s">
        <v>764</v>
      </c>
      <c r="QJI316" s="417" t="s">
        <v>760</v>
      </c>
      <c r="QJJ316" s="414" t="s">
        <v>61</v>
      </c>
      <c r="QJK316" s="415">
        <v>18</v>
      </c>
      <c r="QJL316" s="418" t="s">
        <v>764</v>
      </c>
      <c r="QJM316" s="417" t="s">
        <v>760</v>
      </c>
      <c r="QJN316" s="414" t="s">
        <v>61</v>
      </c>
      <c r="QJO316" s="415">
        <v>18</v>
      </c>
      <c r="QJP316" s="418" t="s">
        <v>764</v>
      </c>
      <c r="QJQ316" s="417" t="s">
        <v>760</v>
      </c>
      <c r="QJR316" s="414" t="s">
        <v>61</v>
      </c>
      <c r="QJS316" s="415">
        <v>18</v>
      </c>
      <c r="QJT316" s="418" t="s">
        <v>764</v>
      </c>
      <c r="QJU316" s="417" t="s">
        <v>760</v>
      </c>
      <c r="QJV316" s="414" t="s">
        <v>61</v>
      </c>
      <c r="QJW316" s="415">
        <v>18</v>
      </c>
      <c r="QJX316" s="418" t="s">
        <v>764</v>
      </c>
      <c r="QJY316" s="417" t="s">
        <v>760</v>
      </c>
      <c r="QJZ316" s="414" t="s">
        <v>61</v>
      </c>
      <c r="QKA316" s="415">
        <v>18</v>
      </c>
      <c r="QKB316" s="418" t="s">
        <v>764</v>
      </c>
      <c r="QKC316" s="417" t="s">
        <v>760</v>
      </c>
      <c r="QKD316" s="414" t="s">
        <v>61</v>
      </c>
      <c r="QKE316" s="415">
        <v>18</v>
      </c>
      <c r="QKF316" s="418" t="s">
        <v>764</v>
      </c>
      <c r="QKG316" s="417" t="s">
        <v>760</v>
      </c>
      <c r="QKH316" s="414" t="s">
        <v>61</v>
      </c>
      <c r="QKI316" s="415">
        <v>18</v>
      </c>
      <c r="QKJ316" s="418" t="s">
        <v>764</v>
      </c>
      <c r="QKK316" s="417" t="s">
        <v>760</v>
      </c>
      <c r="QKL316" s="414" t="s">
        <v>61</v>
      </c>
      <c r="QKM316" s="415">
        <v>18</v>
      </c>
      <c r="QKN316" s="418" t="s">
        <v>764</v>
      </c>
      <c r="QKO316" s="417" t="s">
        <v>760</v>
      </c>
      <c r="QKP316" s="414" t="s">
        <v>61</v>
      </c>
      <c r="QKQ316" s="415">
        <v>18</v>
      </c>
      <c r="QKR316" s="418" t="s">
        <v>764</v>
      </c>
      <c r="QKS316" s="417" t="s">
        <v>760</v>
      </c>
      <c r="QKT316" s="414" t="s">
        <v>61</v>
      </c>
      <c r="QKU316" s="415">
        <v>18</v>
      </c>
      <c r="QKV316" s="418" t="s">
        <v>764</v>
      </c>
      <c r="QKW316" s="417" t="s">
        <v>760</v>
      </c>
      <c r="QKX316" s="414" t="s">
        <v>61</v>
      </c>
      <c r="QKY316" s="415">
        <v>18</v>
      </c>
      <c r="QKZ316" s="418" t="s">
        <v>764</v>
      </c>
      <c r="QLA316" s="417" t="s">
        <v>760</v>
      </c>
      <c r="QLB316" s="414" t="s">
        <v>61</v>
      </c>
      <c r="QLC316" s="415">
        <v>18</v>
      </c>
      <c r="QLD316" s="418" t="s">
        <v>764</v>
      </c>
      <c r="QLE316" s="417" t="s">
        <v>760</v>
      </c>
      <c r="QLF316" s="414" t="s">
        <v>61</v>
      </c>
      <c r="QLG316" s="415">
        <v>18</v>
      </c>
      <c r="QLH316" s="418" t="s">
        <v>764</v>
      </c>
      <c r="QLI316" s="417" t="s">
        <v>760</v>
      </c>
      <c r="QLJ316" s="414" t="s">
        <v>61</v>
      </c>
      <c r="QLK316" s="415">
        <v>18</v>
      </c>
      <c r="QLL316" s="418" t="s">
        <v>764</v>
      </c>
      <c r="QLM316" s="417" t="s">
        <v>760</v>
      </c>
      <c r="QLN316" s="414" t="s">
        <v>61</v>
      </c>
      <c r="QLO316" s="415">
        <v>18</v>
      </c>
      <c r="QLP316" s="418" t="s">
        <v>764</v>
      </c>
      <c r="QLQ316" s="417" t="s">
        <v>760</v>
      </c>
      <c r="QLR316" s="414" t="s">
        <v>61</v>
      </c>
      <c r="QLS316" s="415">
        <v>18</v>
      </c>
      <c r="QLT316" s="418" t="s">
        <v>764</v>
      </c>
      <c r="QLU316" s="417" t="s">
        <v>760</v>
      </c>
      <c r="QLV316" s="414" t="s">
        <v>61</v>
      </c>
      <c r="QLW316" s="415">
        <v>18</v>
      </c>
      <c r="QLX316" s="418" t="s">
        <v>764</v>
      </c>
      <c r="QLY316" s="417" t="s">
        <v>760</v>
      </c>
      <c r="QLZ316" s="414" t="s">
        <v>61</v>
      </c>
      <c r="QMA316" s="415">
        <v>18</v>
      </c>
      <c r="QMB316" s="418" t="s">
        <v>764</v>
      </c>
      <c r="QMC316" s="417" t="s">
        <v>760</v>
      </c>
      <c r="QMD316" s="414" t="s">
        <v>61</v>
      </c>
      <c r="QME316" s="415">
        <v>18</v>
      </c>
      <c r="QMF316" s="418" t="s">
        <v>764</v>
      </c>
      <c r="QMG316" s="417" t="s">
        <v>760</v>
      </c>
      <c r="QMH316" s="414" t="s">
        <v>61</v>
      </c>
      <c r="QMI316" s="415">
        <v>18</v>
      </c>
      <c r="QMJ316" s="418" t="s">
        <v>764</v>
      </c>
      <c r="QMK316" s="417" t="s">
        <v>760</v>
      </c>
      <c r="QML316" s="414" t="s">
        <v>61</v>
      </c>
      <c r="QMM316" s="415">
        <v>18</v>
      </c>
      <c r="QMN316" s="418" t="s">
        <v>764</v>
      </c>
      <c r="QMO316" s="417" t="s">
        <v>760</v>
      </c>
      <c r="QMP316" s="414" t="s">
        <v>61</v>
      </c>
      <c r="QMQ316" s="415">
        <v>18</v>
      </c>
      <c r="QMR316" s="418" t="s">
        <v>764</v>
      </c>
      <c r="QMS316" s="417" t="s">
        <v>760</v>
      </c>
      <c r="QMT316" s="414" t="s">
        <v>61</v>
      </c>
      <c r="QMU316" s="415">
        <v>18</v>
      </c>
      <c r="QMV316" s="418" t="s">
        <v>764</v>
      </c>
      <c r="QMW316" s="417" t="s">
        <v>760</v>
      </c>
      <c r="QMX316" s="414" t="s">
        <v>61</v>
      </c>
      <c r="QMY316" s="415">
        <v>18</v>
      </c>
      <c r="QMZ316" s="418" t="s">
        <v>764</v>
      </c>
      <c r="QNA316" s="417" t="s">
        <v>760</v>
      </c>
      <c r="QNB316" s="414" t="s">
        <v>61</v>
      </c>
      <c r="QNC316" s="415">
        <v>18</v>
      </c>
      <c r="QND316" s="418" t="s">
        <v>764</v>
      </c>
      <c r="QNE316" s="417" t="s">
        <v>760</v>
      </c>
      <c r="QNF316" s="414" t="s">
        <v>61</v>
      </c>
      <c r="QNG316" s="415">
        <v>18</v>
      </c>
      <c r="QNH316" s="418" t="s">
        <v>764</v>
      </c>
      <c r="QNI316" s="417" t="s">
        <v>760</v>
      </c>
      <c r="QNJ316" s="414" t="s">
        <v>61</v>
      </c>
      <c r="QNK316" s="415">
        <v>18</v>
      </c>
      <c r="QNL316" s="418" t="s">
        <v>764</v>
      </c>
      <c r="QNM316" s="417" t="s">
        <v>760</v>
      </c>
      <c r="QNN316" s="414" t="s">
        <v>61</v>
      </c>
      <c r="QNO316" s="415">
        <v>18</v>
      </c>
      <c r="QNP316" s="418" t="s">
        <v>764</v>
      </c>
      <c r="QNQ316" s="417" t="s">
        <v>760</v>
      </c>
      <c r="QNR316" s="414" t="s">
        <v>61</v>
      </c>
      <c r="QNS316" s="415">
        <v>18</v>
      </c>
      <c r="QNT316" s="418" t="s">
        <v>764</v>
      </c>
      <c r="QNU316" s="417" t="s">
        <v>760</v>
      </c>
      <c r="QNV316" s="414" t="s">
        <v>61</v>
      </c>
      <c r="QNW316" s="415">
        <v>18</v>
      </c>
      <c r="QNX316" s="418" t="s">
        <v>764</v>
      </c>
      <c r="QNY316" s="417" t="s">
        <v>760</v>
      </c>
      <c r="QNZ316" s="414" t="s">
        <v>61</v>
      </c>
      <c r="QOA316" s="415">
        <v>18</v>
      </c>
      <c r="QOB316" s="418" t="s">
        <v>764</v>
      </c>
      <c r="QOC316" s="417" t="s">
        <v>760</v>
      </c>
      <c r="QOD316" s="414" t="s">
        <v>61</v>
      </c>
      <c r="QOE316" s="415">
        <v>18</v>
      </c>
      <c r="QOF316" s="418" t="s">
        <v>764</v>
      </c>
      <c r="QOG316" s="417" t="s">
        <v>760</v>
      </c>
      <c r="QOH316" s="414" t="s">
        <v>61</v>
      </c>
      <c r="QOI316" s="415">
        <v>18</v>
      </c>
      <c r="QOJ316" s="418" t="s">
        <v>764</v>
      </c>
      <c r="QOK316" s="417" t="s">
        <v>760</v>
      </c>
      <c r="QOL316" s="414" t="s">
        <v>61</v>
      </c>
      <c r="QOM316" s="415">
        <v>18</v>
      </c>
      <c r="QON316" s="418" t="s">
        <v>764</v>
      </c>
      <c r="QOO316" s="417" t="s">
        <v>760</v>
      </c>
      <c r="QOP316" s="414" t="s">
        <v>61</v>
      </c>
      <c r="QOQ316" s="415">
        <v>18</v>
      </c>
      <c r="QOR316" s="418" t="s">
        <v>764</v>
      </c>
      <c r="QOS316" s="417" t="s">
        <v>760</v>
      </c>
      <c r="QOT316" s="414" t="s">
        <v>61</v>
      </c>
      <c r="QOU316" s="415">
        <v>18</v>
      </c>
      <c r="QOV316" s="418" t="s">
        <v>764</v>
      </c>
      <c r="QOW316" s="417" t="s">
        <v>760</v>
      </c>
      <c r="QOX316" s="414" t="s">
        <v>61</v>
      </c>
      <c r="QOY316" s="415">
        <v>18</v>
      </c>
      <c r="QOZ316" s="418" t="s">
        <v>764</v>
      </c>
      <c r="QPA316" s="417" t="s">
        <v>760</v>
      </c>
      <c r="QPB316" s="414" t="s">
        <v>61</v>
      </c>
      <c r="QPC316" s="415">
        <v>18</v>
      </c>
      <c r="QPD316" s="418" t="s">
        <v>764</v>
      </c>
      <c r="QPE316" s="417" t="s">
        <v>760</v>
      </c>
      <c r="QPF316" s="414" t="s">
        <v>61</v>
      </c>
      <c r="QPG316" s="415">
        <v>18</v>
      </c>
      <c r="QPH316" s="418" t="s">
        <v>764</v>
      </c>
      <c r="QPI316" s="417" t="s">
        <v>760</v>
      </c>
      <c r="QPJ316" s="414" t="s">
        <v>61</v>
      </c>
      <c r="QPK316" s="415">
        <v>18</v>
      </c>
      <c r="QPL316" s="418" t="s">
        <v>764</v>
      </c>
      <c r="QPM316" s="417" t="s">
        <v>760</v>
      </c>
      <c r="QPN316" s="414" t="s">
        <v>61</v>
      </c>
      <c r="QPO316" s="415">
        <v>18</v>
      </c>
      <c r="QPP316" s="418" t="s">
        <v>764</v>
      </c>
      <c r="QPQ316" s="417" t="s">
        <v>760</v>
      </c>
      <c r="QPR316" s="414" t="s">
        <v>61</v>
      </c>
      <c r="QPS316" s="415">
        <v>18</v>
      </c>
      <c r="QPT316" s="418" t="s">
        <v>764</v>
      </c>
      <c r="QPU316" s="417" t="s">
        <v>760</v>
      </c>
      <c r="QPV316" s="414" t="s">
        <v>61</v>
      </c>
      <c r="QPW316" s="415">
        <v>18</v>
      </c>
      <c r="QPX316" s="418" t="s">
        <v>764</v>
      </c>
      <c r="QPY316" s="417" t="s">
        <v>760</v>
      </c>
      <c r="QPZ316" s="414" t="s">
        <v>61</v>
      </c>
      <c r="QQA316" s="415">
        <v>18</v>
      </c>
      <c r="QQB316" s="418" t="s">
        <v>764</v>
      </c>
      <c r="QQC316" s="417" t="s">
        <v>760</v>
      </c>
      <c r="QQD316" s="414" t="s">
        <v>61</v>
      </c>
      <c r="QQE316" s="415">
        <v>18</v>
      </c>
      <c r="QQF316" s="418" t="s">
        <v>764</v>
      </c>
      <c r="QQG316" s="417" t="s">
        <v>760</v>
      </c>
      <c r="QQH316" s="414" t="s">
        <v>61</v>
      </c>
      <c r="QQI316" s="415">
        <v>18</v>
      </c>
      <c r="QQJ316" s="418" t="s">
        <v>764</v>
      </c>
      <c r="QQK316" s="417" t="s">
        <v>760</v>
      </c>
      <c r="QQL316" s="414" t="s">
        <v>61</v>
      </c>
      <c r="QQM316" s="415">
        <v>18</v>
      </c>
      <c r="QQN316" s="418" t="s">
        <v>764</v>
      </c>
      <c r="QQO316" s="417" t="s">
        <v>760</v>
      </c>
      <c r="QQP316" s="414" t="s">
        <v>61</v>
      </c>
      <c r="QQQ316" s="415">
        <v>18</v>
      </c>
      <c r="QQR316" s="418" t="s">
        <v>764</v>
      </c>
      <c r="QQS316" s="417" t="s">
        <v>760</v>
      </c>
      <c r="QQT316" s="414" t="s">
        <v>61</v>
      </c>
      <c r="QQU316" s="415">
        <v>18</v>
      </c>
      <c r="QQV316" s="418" t="s">
        <v>764</v>
      </c>
      <c r="QQW316" s="417" t="s">
        <v>760</v>
      </c>
      <c r="QQX316" s="414" t="s">
        <v>61</v>
      </c>
      <c r="QQY316" s="415">
        <v>18</v>
      </c>
      <c r="QQZ316" s="418" t="s">
        <v>764</v>
      </c>
      <c r="QRA316" s="417" t="s">
        <v>760</v>
      </c>
      <c r="QRB316" s="414" t="s">
        <v>61</v>
      </c>
      <c r="QRC316" s="415">
        <v>18</v>
      </c>
      <c r="QRD316" s="418" t="s">
        <v>764</v>
      </c>
      <c r="QRE316" s="417" t="s">
        <v>760</v>
      </c>
      <c r="QRF316" s="414" t="s">
        <v>61</v>
      </c>
      <c r="QRG316" s="415">
        <v>18</v>
      </c>
      <c r="QRH316" s="418" t="s">
        <v>764</v>
      </c>
      <c r="QRI316" s="417" t="s">
        <v>760</v>
      </c>
      <c r="QRJ316" s="414" t="s">
        <v>61</v>
      </c>
      <c r="QRK316" s="415">
        <v>18</v>
      </c>
      <c r="QRL316" s="418" t="s">
        <v>764</v>
      </c>
      <c r="QRM316" s="417" t="s">
        <v>760</v>
      </c>
      <c r="QRN316" s="414" t="s">
        <v>61</v>
      </c>
      <c r="QRO316" s="415">
        <v>18</v>
      </c>
      <c r="QRP316" s="418" t="s">
        <v>764</v>
      </c>
      <c r="QRQ316" s="417" t="s">
        <v>760</v>
      </c>
      <c r="QRR316" s="414" t="s">
        <v>61</v>
      </c>
      <c r="QRS316" s="415">
        <v>18</v>
      </c>
      <c r="QRT316" s="418" t="s">
        <v>764</v>
      </c>
      <c r="QRU316" s="417" t="s">
        <v>760</v>
      </c>
      <c r="QRV316" s="414" t="s">
        <v>61</v>
      </c>
      <c r="QRW316" s="415">
        <v>18</v>
      </c>
      <c r="QRX316" s="418" t="s">
        <v>764</v>
      </c>
      <c r="QRY316" s="417" t="s">
        <v>760</v>
      </c>
      <c r="QRZ316" s="414" t="s">
        <v>61</v>
      </c>
      <c r="QSA316" s="415">
        <v>18</v>
      </c>
      <c r="QSB316" s="418" t="s">
        <v>764</v>
      </c>
      <c r="QSC316" s="417" t="s">
        <v>760</v>
      </c>
      <c r="QSD316" s="414" t="s">
        <v>61</v>
      </c>
      <c r="QSE316" s="415">
        <v>18</v>
      </c>
      <c r="QSF316" s="418" t="s">
        <v>764</v>
      </c>
      <c r="QSG316" s="417" t="s">
        <v>760</v>
      </c>
      <c r="QSH316" s="414" t="s">
        <v>61</v>
      </c>
      <c r="QSI316" s="415">
        <v>18</v>
      </c>
      <c r="QSJ316" s="418" t="s">
        <v>764</v>
      </c>
      <c r="QSK316" s="417" t="s">
        <v>760</v>
      </c>
      <c r="QSL316" s="414" t="s">
        <v>61</v>
      </c>
      <c r="QSM316" s="415">
        <v>18</v>
      </c>
      <c r="QSN316" s="418" t="s">
        <v>764</v>
      </c>
      <c r="QSO316" s="417" t="s">
        <v>760</v>
      </c>
      <c r="QSP316" s="414" t="s">
        <v>61</v>
      </c>
      <c r="QSQ316" s="415">
        <v>18</v>
      </c>
      <c r="QSR316" s="418" t="s">
        <v>764</v>
      </c>
      <c r="QSS316" s="417" t="s">
        <v>760</v>
      </c>
      <c r="QST316" s="414" t="s">
        <v>61</v>
      </c>
      <c r="QSU316" s="415">
        <v>18</v>
      </c>
      <c r="QSV316" s="418" t="s">
        <v>764</v>
      </c>
      <c r="QSW316" s="417" t="s">
        <v>760</v>
      </c>
      <c r="QSX316" s="414" t="s">
        <v>61</v>
      </c>
      <c r="QSY316" s="415">
        <v>18</v>
      </c>
      <c r="QSZ316" s="418" t="s">
        <v>764</v>
      </c>
      <c r="QTA316" s="417" t="s">
        <v>760</v>
      </c>
      <c r="QTB316" s="414" t="s">
        <v>61</v>
      </c>
      <c r="QTC316" s="415">
        <v>18</v>
      </c>
      <c r="QTD316" s="418" t="s">
        <v>764</v>
      </c>
      <c r="QTE316" s="417" t="s">
        <v>760</v>
      </c>
      <c r="QTF316" s="414" t="s">
        <v>61</v>
      </c>
      <c r="QTG316" s="415">
        <v>18</v>
      </c>
      <c r="QTH316" s="418" t="s">
        <v>764</v>
      </c>
      <c r="QTI316" s="417" t="s">
        <v>760</v>
      </c>
      <c r="QTJ316" s="414" t="s">
        <v>61</v>
      </c>
      <c r="QTK316" s="415">
        <v>18</v>
      </c>
      <c r="QTL316" s="418" t="s">
        <v>764</v>
      </c>
      <c r="QTM316" s="417" t="s">
        <v>760</v>
      </c>
      <c r="QTN316" s="414" t="s">
        <v>61</v>
      </c>
      <c r="QTO316" s="415">
        <v>18</v>
      </c>
      <c r="QTP316" s="418" t="s">
        <v>764</v>
      </c>
      <c r="QTQ316" s="417" t="s">
        <v>760</v>
      </c>
      <c r="QTR316" s="414" t="s">
        <v>61</v>
      </c>
      <c r="QTS316" s="415">
        <v>18</v>
      </c>
      <c r="QTT316" s="418" t="s">
        <v>764</v>
      </c>
      <c r="QTU316" s="417" t="s">
        <v>760</v>
      </c>
      <c r="QTV316" s="414" t="s">
        <v>61</v>
      </c>
      <c r="QTW316" s="415">
        <v>18</v>
      </c>
      <c r="QTX316" s="418" t="s">
        <v>764</v>
      </c>
      <c r="QTY316" s="417" t="s">
        <v>760</v>
      </c>
      <c r="QTZ316" s="414" t="s">
        <v>61</v>
      </c>
      <c r="QUA316" s="415">
        <v>18</v>
      </c>
      <c r="QUB316" s="418" t="s">
        <v>764</v>
      </c>
      <c r="QUC316" s="417" t="s">
        <v>760</v>
      </c>
      <c r="QUD316" s="414" t="s">
        <v>61</v>
      </c>
      <c r="QUE316" s="415">
        <v>18</v>
      </c>
      <c r="QUF316" s="418" t="s">
        <v>764</v>
      </c>
      <c r="QUG316" s="417" t="s">
        <v>760</v>
      </c>
      <c r="QUH316" s="414" t="s">
        <v>61</v>
      </c>
      <c r="QUI316" s="415">
        <v>18</v>
      </c>
      <c r="QUJ316" s="418" t="s">
        <v>764</v>
      </c>
      <c r="QUK316" s="417" t="s">
        <v>760</v>
      </c>
      <c r="QUL316" s="414" t="s">
        <v>61</v>
      </c>
      <c r="QUM316" s="415">
        <v>18</v>
      </c>
      <c r="QUN316" s="418" t="s">
        <v>764</v>
      </c>
      <c r="QUO316" s="417" t="s">
        <v>760</v>
      </c>
      <c r="QUP316" s="414" t="s">
        <v>61</v>
      </c>
      <c r="QUQ316" s="415">
        <v>18</v>
      </c>
      <c r="QUR316" s="418" t="s">
        <v>764</v>
      </c>
      <c r="QUS316" s="417" t="s">
        <v>760</v>
      </c>
      <c r="QUT316" s="414" t="s">
        <v>61</v>
      </c>
      <c r="QUU316" s="415">
        <v>18</v>
      </c>
      <c r="QUV316" s="418" t="s">
        <v>764</v>
      </c>
      <c r="QUW316" s="417" t="s">
        <v>760</v>
      </c>
      <c r="QUX316" s="414" t="s">
        <v>61</v>
      </c>
      <c r="QUY316" s="415">
        <v>18</v>
      </c>
      <c r="QUZ316" s="418" t="s">
        <v>764</v>
      </c>
      <c r="QVA316" s="417" t="s">
        <v>760</v>
      </c>
      <c r="QVB316" s="414" t="s">
        <v>61</v>
      </c>
      <c r="QVC316" s="415">
        <v>18</v>
      </c>
      <c r="QVD316" s="418" t="s">
        <v>764</v>
      </c>
      <c r="QVE316" s="417" t="s">
        <v>760</v>
      </c>
      <c r="QVF316" s="414" t="s">
        <v>61</v>
      </c>
      <c r="QVG316" s="415">
        <v>18</v>
      </c>
      <c r="QVH316" s="418" t="s">
        <v>764</v>
      </c>
      <c r="QVI316" s="417" t="s">
        <v>760</v>
      </c>
      <c r="QVJ316" s="414" t="s">
        <v>61</v>
      </c>
      <c r="QVK316" s="415">
        <v>18</v>
      </c>
      <c r="QVL316" s="418" t="s">
        <v>764</v>
      </c>
      <c r="QVM316" s="417" t="s">
        <v>760</v>
      </c>
      <c r="QVN316" s="414" t="s">
        <v>61</v>
      </c>
      <c r="QVO316" s="415">
        <v>18</v>
      </c>
      <c r="QVP316" s="418" t="s">
        <v>764</v>
      </c>
      <c r="QVQ316" s="417" t="s">
        <v>760</v>
      </c>
      <c r="QVR316" s="414" t="s">
        <v>61</v>
      </c>
      <c r="QVS316" s="415">
        <v>18</v>
      </c>
      <c r="QVT316" s="418" t="s">
        <v>764</v>
      </c>
      <c r="QVU316" s="417" t="s">
        <v>760</v>
      </c>
      <c r="QVV316" s="414" t="s">
        <v>61</v>
      </c>
      <c r="QVW316" s="415">
        <v>18</v>
      </c>
      <c r="QVX316" s="418" t="s">
        <v>764</v>
      </c>
      <c r="QVY316" s="417" t="s">
        <v>760</v>
      </c>
      <c r="QVZ316" s="414" t="s">
        <v>61</v>
      </c>
      <c r="QWA316" s="415">
        <v>18</v>
      </c>
      <c r="QWB316" s="418" t="s">
        <v>764</v>
      </c>
      <c r="QWC316" s="417" t="s">
        <v>760</v>
      </c>
      <c r="QWD316" s="414" t="s">
        <v>61</v>
      </c>
      <c r="QWE316" s="415">
        <v>18</v>
      </c>
      <c r="QWF316" s="418" t="s">
        <v>764</v>
      </c>
      <c r="QWG316" s="417" t="s">
        <v>760</v>
      </c>
      <c r="QWH316" s="414" t="s">
        <v>61</v>
      </c>
      <c r="QWI316" s="415">
        <v>18</v>
      </c>
      <c r="QWJ316" s="418" t="s">
        <v>764</v>
      </c>
      <c r="QWK316" s="417" t="s">
        <v>760</v>
      </c>
      <c r="QWL316" s="414" t="s">
        <v>61</v>
      </c>
      <c r="QWM316" s="415">
        <v>18</v>
      </c>
      <c r="QWN316" s="418" t="s">
        <v>764</v>
      </c>
      <c r="QWO316" s="417" t="s">
        <v>760</v>
      </c>
      <c r="QWP316" s="414" t="s">
        <v>61</v>
      </c>
      <c r="QWQ316" s="415">
        <v>18</v>
      </c>
      <c r="QWR316" s="418" t="s">
        <v>764</v>
      </c>
      <c r="QWS316" s="417" t="s">
        <v>760</v>
      </c>
      <c r="QWT316" s="414" t="s">
        <v>61</v>
      </c>
      <c r="QWU316" s="415">
        <v>18</v>
      </c>
      <c r="QWV316" s="418" t="s">
        <v>764</v>
      </c>
      <c r="QWW316" s="417" t="s">
        <v>760</v>
      </c>
      <c r="QWX316" s="414" t="s">
        <v>61</v>
      </c>
      <c r="QWY316" s="415">
        <v>18</v>
      </c>
      <c r="QWZ316" s="418" t="s">
        <v>764</v>
      </c>
      <c r="QXA316" s="417" t="s">
        <v>760</v>
      </c>
      <c r="QXB316" s="414" t="s">
        <v>61</v>
      </c>
      <c r="QXC316" s="415">
        <v>18</v>
      </c>
      <c r="QXD316" s="418" t="s">
        <v>764</v>
      </c>
      <c r="QXE316" s="417" t="s">
        <v>760</v>
      </c>
      <c r="QXF316" s="414" t="s">
        <v>61</v>
      </c>
      <c r="QXG316" s="415">
        <v>18</v>
      </c>
      <c r="QXH316" s="418" t="s">
        <v>764</v>
      </c>
      <c r="QXI316" s="417" t="s">
        <v>760</v>
      </c>
      <c r="QXJ316" s="414" t="s">
        <v>61</v>
      </c>
      <c r="QXK316" s="415">
        <v>18</v>
      </c>
      <c r="QXL316" s="418" t="s">
        <v>764</v>
      </c>
      <c r="QXM316" s="417" t="s">
        <v>760</v>
      </c>
      <c r="QXN316" s="414" t="s">
        <v>61</v>
      </c>
      <c r="QXO316" s="415">
        <v>18</v>
      </c>
      <c r="QXP316" s="418" t="s">
        <v>764</v>
      </c>
      <c r="QXQ316" s="417" t="s">
        <v>760</v>
      </c>
      <c r="QXR316" s="414" t="s">
        <v>61</v>
      </c>
      <c r="QXS316" s="415">
        <v>18</v>
      </c>
      <c r="QXT316" s="418" t="s">
        <v>764</v>
      </c>
      <c r="QXU316" s="417" t="s">
        <v>760</v>
      </c>
      <c r="QXV316" s="414" t="s">
        <v>61</v>
      </c>
      <c r="QXW316" s="415">
        <v>18</v>
      </c>
      <c r="QXX316" s="418" t="s">
        <v>764</v>
      </c>
      <c r="QXY316" s="417" t="s">
        <v>760</v>
      </c>
      <c r="QXZ316" s="414" t="s">
        <v>61</v>
      </c>
      <c r="QYA316" s="415">
        <v>18</v>
      </c>
      <c r="QYB316" s="418" t="s">
        <v>764</v>
      </c>
      <c r="QYC316" s="417" t="s">
        <v>760</v>
      </c>
      <c r="QYD316" s="414" t="s">
        <v>61</v>
      </c>
      <c r="QYE316" s="415">
        <v>18</v>
      </c>
      <c r="QYF316" s="418" t="s">
        <v>764</v>
      </c>
      <c r="QYG316" s="417" t="s">
        <v>760</v>
      </c>
      <c r="QYH316" s="414" t="s">
        <v>61</v>
      </c>
      <c r="QYI316" s="415">
        <v>18</v>
      </c>
      <c r="QYJ316" s="418" t="s">
        <v>764</v>
      </c>
      <c r="QYK316" s="417" t="s">
        <v>760</v>
      </c>
      <c r="QYL316" s="414" t="s">
        <v>61</v>
      </c>
      <c r="QYM316" s="415">
        <v>18</v>
      </c>
      <c r="QYN316" s="418" t="s">
        <v>764</v>
      </c>
      <c r="QYO316" s="417" t="s">
        <v>760</v>
      </c>
      <c r="QYP316" s="414" t="s">
        <v>61</v>
      </c>
      <c r="QYQ316" s="415">
        <v>18</v>
      </c>
      <c r="QYR316" s="418" t="s">
        <v>764</v>
      </c>
      <c r="QYS316" s="417" t="s">
        <v>760</v>
      </c>
      <c r="QYT316" s="414" t="s">
        <v>61</v>
      </c>
      <c r="QYU316" s="415">
        <v>18</v>
      </c>
      <c r="QYV316" s="418" t="s">
        <v>764</v>
      </c>
      <c r="QYW316" s="417" t="s">
        <v>760</v>
      </c>
      <c r="QYX316" s="414" t="s">
        <v>61</v>
      </c>
      <c r="QYY316" s="415">
        <v>18</v>
      </c>
      <c r="QYZ316" s="418" t="s">
        <v>764</v>
      </c>
      <c r="QZA316" s="417" t="s">
        <v>760</v>
      </c>
      <c r="QZB316" s="414" t="s">
        <v>61</v>
      </c>
      <c r="QZC316" s="415">
        <v>18</v>
      </c>
      <c r="QZD316" s="418" t="s">
        <v>764</v>
      </c>
      <c r="QZE316" s="417" t="s">
        <v>760</v>
      </c>
      <c r="QZF316" s="414" t="s">
        <v>61</v>
      </c>
      <c r="QZG316" s="415">
        <v>18</v>
      </c>
      <c r="QZH316" s="418" t="s">
        <v>764</v>
      </c>
      <c r="QZI316" s="417" t="s">
        <v>760</v>
      </c>
      <c r="QZJ316" s="414" t="s">
        <v>61</v>
      </c>
      <c r="QZK316" s="415">
        <v>18</v>
      </c>
      <c r="QZL316" s="418" t="s">
        <v>764</v>
      </c>
      <c r="QZM316" s="417" t="s">
        <v>760</v>
      </c>
      <c r="QZN316" s="414" t="s">
        <v>61</v>
      </c>
      <c r="QZO316" s="415">
        <v>18</v>
      </c>
      <c r="QZP316" s="418" t="s">
        <v>764</v>
      </c>
      <c r="QZQ316" s="417" t="s">
        <v>760</v>
      </c>
      <c r="QZR316" s="414" t="s">
        <v>61</v>
      </c>
      <c r="QZS316" s="415">
        <v>18</v>
      </c>
      <c r="QZT316" s="418" t="s">
        <v>764</v>
      </c>
      <c r="QZU316" s="417" t="s">
        <v>760</v>
      </c>
      <c r="QZV316" s="414" t="s">
        <v>61</v>
      </c>
      <c r="QZW316" s="415">
        <v>18</v>
      </c>
      <c r="QZX316" s="418" t="s">
        <v>764</v>
      </c>
      <c r="QZY316" s="417" t="s">
        <v>760</v>
      </c>
      <c r="QZZ316" s="414" t="s">
        <v>61</v>
      </c>
      <c r="RAA316" s="415">
        <v>18</v>
      </c>
      <c r="RAB316" s="418" t="s">
        <v>764</v>
      </c>
      <c r="RAC316" s="417" t="s">
        <v>760</v>
      </c>
      <c r="RAD316" s="414" t="s">
        <v>61</v>
      </c>
      <c r="RAE316" s="415">
        <v>18</v>
      </c>
      <c r="RAF316" s="418" t="s">
        <v>764</v>
      </c>
      <c r="RAG316" s="417" t="s">
        <v>760</v>
      </c>
      <c r="RAH316" s="414" t="s">
        <v>61</v>
      </c>
      <c r="RAI316" s="415">
        <v>18</v>
      </c>
      <c r="RAJ316" s="418" t="s">
        <v>764</v>
      </c>
      <c r="RAK316" s="417" t="s">
        <v>760</v>
      </c>
      <c r="RAL316" s="414" t="s">
        <v>61</v>
      </c>
      <c r="RAM316" s="415">
        <v>18</v>
      </c>
      <c r="RAN316" s="418" t="s">
        <v>764</v>
      </c>
      <c r="RAO316" s="417" t="s">
        <v>760</v>
      </c>
      <c r="RAP316" s="414" t="s">
        <v>61</v>
      </c>
      <c r="RAQ316" s="415">
        <v>18</v>
      </c>
      <c r="RAR316" s="418" t="s">
        <v>764</v>
      </c>
      <c r="RAS316" s="417" t="s">
        <v>760</v>
      </c>
      <c r="RAT316" s="414" t="s">
        <v>61</v>
      </c>
      <c r="RAU316" s="415">
        <v>18</v>
      </c>
      <c r="RAV316" s="418" t="s">
        <v>764</v>
      </c>
      <c r="RAW316" s="417" t="s">
        <v>760</v>
      </c>
      <c r="RAX316" s="414" t="s">
        <v>61</v>
      </c>
      <c r="RAY316" s="415">
        <v>18</v>
      </c>
      <c r="RAZ316" s="418" t="s">
        <v>764</v>
      </c>
      <c r="RBA316" s="417" t="s">
        <v>760</v>
      </c>
      <c r="RBB316" s="414" t="s">
        <v>61</v>
      </c>
      <c r="RBC316" s="415">
        <v>18</v>
      </c>
      <c r="RBD316" s="418" t="s">
        <v>764</v>
      </c>
      <c r="RBE316" s="417" t="s">
        <v>760</v>
      </c>
      <c r="RBF316" s="414" t="s">
        <v>61</v>
      </c>
      <c r="RBG316" s="415">
        <v>18</v>
      </c>
      <c r="RBH316" s="418" t="s">
        <v>764</v>
      </c>
      <c r="RBI316" s="417" t="s">
        <v>760</v>
      </c>
      <c r="RBJ316" s="414" t="s">
        <v>61</v>
      </c>
      <c r="RBK316" s="415">
        <v>18</v>
      </c>
      <c r="RBL316" s="418" t="s">
        <v>764</v>
      </c>
      <c r="RBM316" s="417" t="s">
        <v>760</v>
      </c>
      <c r="RBN316" s="414" t="s">
        <v>61</v>
      </c>
      <c r="RBO316" s="415">
        <v>18</v>
      </c>
      <c r="RBP316" s="418" t="s">
        <v>764</v>
      </c>
      <c r="RBQ316" s="417" t="s">
        <v>760</v>
      </c>
      <c r="RBR316" s="414" t="s">
        <v>61</v>
      </c>
      <c r="RBS316" s="415">
        <v>18</v>
      </c>
      <c r="RBT316" s="418" t="s">
        <v>764</v>
      </c>
      <c r="RBU316" s="417" t="s">
        <v>760</v>
      </c>
      <c r="RBV316" s="414" t="s">
        <v>61</v>
      </c>
      <c r="RBW316" s="415">
        <v>18</v>
      </c>
      <c r="RBX316" s="418" t="s">
        <v>764</v>
      </c>
      <c r="RBY316" s="417" t="s">
        <v>760</v>
      </c>
      <c r="RBZ316" s="414" t="s">
        <v>61</v>
      </c>
      <c r="RCA316" s="415">
        <v>18</v>
      </c>
      <c r="RCB316" s="418" t="s">
        <v>764</v>
      </c>
      <c r="RCC316" s="417" t="s">
        <v>760</v>
      </c>
      <c r="RCD316" s="414" t="s">
        <v>61</v>
      </c>
      <c r="RCE316" s="415">
        <v>18</v>
      </c>
      <c r="RCF316" s="418" t="s">
        <v>764</v>
      </c>
      <c r="RCG316" s="417" t="s">
        <v>760</v>
      </c>
      <c r="RCH316" s="414" t="s">
        <v>61</v>
      </c>
      <c r="RCI316" s="415">
        <v>18</v>
      </c>
      <c r="RCJ316" s="418" t="s">
        <v>764</v>
      </c>
      <c r="RCK316" s="417" t="s">
        <v>760</v>
      </c>
      <c r="RCL316" s="414" t="s">
        <v>61</v>
      </c>
      <c r="RCM316" s="415">
        <v>18</v>
      </c>
      <c r="RCN316" s="418" t="s">
        <v>764</v>
      </c>
      <c r="RCO316" s="417" t="s">
        <v>760</v>
      </c>
      <c r="RCP316" s="414" t="s">
        <v>61</v>
      </c>
      <c r="RCQ316" s="415">
        <v>18</v>
      </c>
      <c r="RCR316" s="418" t="s">
        <v>764</v>
      </c>
      <c r="RCS316" s="417" t="s">
        <v>760</v>
      </c>
      <c r="RCT316" s="414" t="s">
        <v>61</v>
      </c>
      <c r="RCU316" s="415">
        <v>18</v>
      </c>
      <c r="RCV316" s="418" t="s">
        <v>764</v>
      </c>
      <c r="RCW316" s="417" t="s">
        <v>760</v>
      </c>
      <c r="RCX316" s="414" t="s">
        <v>61</v>
      </c>
      <c r="RCY316" s="415">
        <v>18</v>
      </c>
      <c r="RCZ316" s="418" t="s">
        <v>764</v>
      </c>
      <c r="RDA316" s="417" t="s">
        <v>760</v>
      </c>
      <c r="RDB316" s="414" t="s">
        <v>61</v>
      </c>
      <c r="RDC316" s="415">
        <v>18</v>
      </c>
      <c r="RDD316" s="418" t="s">
        <v>764</v>
      </c>
      <c r="RDE316" s="417" t="s">
        <v>760</v>
      </c>
      <c r="RDF316" s="414" t="s">
        <v>61</v>
      </c>
      <c r="RDG316" s="415">
        <v>18</v>
      </c>
      <c r="RDH316" s="418" t="s">
        <v>764</v>
      </c>
      <c r="RDI316" s="417" t="s">
        <v>760</v>
      </c>
      <c r="RDJ316" s="414" t="s">
        <v>61</v>
      </c>
      <c r="RDK316" s="415">
        <v>18</v>
      </c>
      <c r="RDL316" s="418" t="s">
        <v>764</v>
      </c>
      <c r="RDM316" s="417" t="s">
        <v>760</v>
      </c>
      <c r="RDN316" s="414" t="s">
        <v>61</v>
      </c>
      <c r="RDO316" s="415">
        <v>18</v>
      </c>
      <c r="RDP316" s="418" t="s">
        <v>764</v>
      </c>
      <c r="RDQ316" s="417" t="s">
        <v>760</v>
      </c>
      <c r="RDR316" s="414" t="s">
        <v>61</v>
      </c>
      <c r="RDS316" s="415">
        <v>18</v>
      </c>
      <c r="RDT316" s="418" t="s">
        <v>764</v>
      </c>
      <c r="RDU316" s="417" t="s">
        <v>760</v>
      </c>
      <c r="RDV316" s="414" t="s">
        <v>61</v>
      </c>
      <c r="RDW316" s="415">
        <v>18</v>
      </c>
      <c r="RDX316" s="418" t="s">
        <v>764</v>
      </c>
      <c r="RDY316" s="417" t="s">
        <v>760</v>
      </c>
      <c r="RDZ316" s="414" t="s">
        <v>61</v>
      </c>
      <c r="REA316" s="415">
        <v>18</v>
      </c>
      <c r="REB316" s="418" t="s">
        <v>764</v>
      </c>
      <c r="REC316" s="417" t="s">
        <v>760</v>
      </c>
      <c r="RED316" s="414" t="s">
        <v>61</v>
      </c>
      <c r="REE316" s="415">
        <v>18</v>
      </c>
      <c r="REF316" s="418" t="s">
        <v>764</v>
      </c>
      <c r="REG316" s="417" t="s">
        <v>760</v>
      </c>
      <c r="REH316" s="414" t="s">
        <v>61</v>
      </c>
      <c r="REI316" s="415">
        <v>18</v>
      </c>
      <c r="REJ316" s="418" t="s">
        <v>764</v>
      </c>
      <c r="REK316" s="417" t="s">
        <v>760</v>
      </c>
      <c r="REL316" s="414" t="s">
        <v>61</v>
      </c>
      <c r="REM316" s="415">
        <v>18</v>
      </c>
      <c r="REN316" s="418" t="s">
        <v>764</v>
      </c>
      <c r="REO316" s="417" t="s">
        <v>760</v>
      </c>
      <c r="REP316" s="414" t="s">
        <v>61</v>
      </c>
      <c r="REQ316" s="415">
        <v>18</v>
      </c>
      <c r="RER316" s="418" t="s">
        <v>764</v>
      </c>
      <c r="RES316" s="417" t="s">
        <v>760</v>
      </c>
      <c r="RET316" s="414" t="s">
        <v>61</v>
      </c>
      <c r="REU316" s="415">
        <v>18</v>
      </c>
      <c r="REV316" s="418" t="s">
        <v>764</v>
      </c>
      <c r="REW316" s="417" t="s">
        <v>760</v>
      </c>
      <c r="REX316" s="414" t="s">
        <v>61</v>
      </c>
      <c r="REY316" s="415">
        <v>18</v>
      </c>
      <c r="REZ316" s="418" t="s">
        <v>764</v>
      </c>
      <c r="RFA316" s="417" t="s">
        <v>760</v>
      </c>
      <c r="RFB316" s="414" t="s">
        <v>61</v>
      </c>
      <c r="RFC316" s="415">
        <v>18</v>
      </c>
      <c r="RFD316" s="418" t="s">
        <v>764</v>
      </c>
      <c r="RFE316" s="417" t="s">
        <v>760</v>
      </c>
      <c r="RFF316" s="414" t="s">
        <v>61</v>
      </c>
      <c r="RFG316" s="415">
        <v>18</v>
      </c>
      <c r="RFH316" s="418" t="s">
        <v>764</v>
      </c>
      <c r="RFI316" s="417" t="s">
        <v>760</v>
      </c>
      <c r="RFJ316" s="414" t="s">
        <v>61</v>
      </c>
      <c r="RFK316" s="415">
        <v>18</v>
      </c>
      <c r="RFL316" s="418" t="s">
        <v>764</v>
      </c>
      <c r="RFM316" s="417" t="s">
        <v>760</v>
      </c>
      <c r="RFN316" s="414" t="s">
        <v>61</v>
      </c>
      <c r="RFO316" s="415">
        <v>18</v>
      </c>
      <c r="RFP316" s="418" t="s">
        <v>764</v>
      </c>
      <c r="RFQ316" s="417" t="s">
        <v>760</v>
      </c>
      <c r="RFR316" s="414" t="s">
        <v>61</v>
      </c>
      <c r="RFS316" s="415">
        <v>18</v>
      </c>
      <c r="RFT316" s="418" t="s">
        <v>764</v>
      </c>
      <c r="RFU316" s="417" t="s">
        <v>760</v>
      </c>
      <c r="RFV316" s="414" t="s">
        <v>61</v>
      </c>
      <c r="RFW316" s="415">
        <v>18</v>
      </c>
      <c r="RFX316" s="418" t="s">
        <v>764</v>
      </c>
      <c r="RFY316" s="417" t="s">
        <v>760</v>
      </c>
      <c r="RFZ316" s="414" t="s">
        <v>61</v>
      </c>
      <c r="RGA316" s="415">
        <v>18</v>
      </c>
      <c r="RGB316" s="418" t="s">
        <v>764</v>
      </c>
      <c r="RGC316" s="417" t="s">
        <v>760</v>
      </c>
      <c r="RGD316" s="414" t="s">
        <v>61</v>
      </c>
      <c r="RGE316" s="415">
        <v>18</v>
      </c>
      <c r="RGF316" s="418" t="s">
        <v>764</v>
      </c>
      <c r="RGG316" s="417" t="s">
        <v>760</v>
      </c>
      <c r="RGH316" s="414" t="s">
        <v>61</v>
      </c>
      <c r="RGI316" s="415">
        <v>18</v>
      </c>
      <c r="RGJ316" s="418" t="s">
        <v>764</v>
      </c>
      <c r="RGK316" s="417" t="s">
        <v>760</v>
      </c>
      <c r="RGL316" s="414" t="s">
        <v>61</v>
      </c>
      <c r="RGM316" s="415">
        <v>18</v>
      </c>
      <c r="RGN316" s="418" t="s">
        <v>764</v>
      </c>
      <c r="RGO316" s="417" t="s">
        <v>760</v>
      </c>
      <c r="RGP316" s="414" t="s">
        <v>61</v>
      </c>
      <c r="RGQ316" s="415">
        <v>18</v>
      </c>
      <c r="RGR316" s="418" t="s">
        <v>764</v>
      </c>
      <c r="RGS316" s="417" t="s">
        <v>760</v>
      </c>
      <c r="RGT316" s="414" t="s">
        <v>61</v>
      </c>
      <c r="RGU316" s="415">
        <v>18</v>
      </c>
      <c r="RGV316" s="418" t="s">
        <v>764</v>
      </c>
      <c r="RGW316" s="417" t="s">
        <v>760</v>
      </c>
      <c r="RGX316" s="414" t="s">
        <v>61</v>
      </c>
      <c r="RGY316" s="415">
        <v>18</v>
      </c>
      <c r="RGZ316" s="418" t="s">
        <v>764</v>
      </c>
      <c r="RHA316" s="417" t="s">
        <v>760</v>
      </c>
      <c r="RHB316" s="414" t="s">
        <v>61</v>
      </c>
      <c r="RHC316" s="415">
        <v>18</v>
      </c>
      <c r="RHD316" s="418" t="s">
        <v>764</v>
      </c>
      <c r="RHE316" s="417" t="s">
        <v>760</v>
      </c>
      <c r="RHF316" s="414" t="s">
        <v>61</v>
      </c>
      <c r="RHG316" s="415">
        <v>18</v>
      </c>
      <c r="RHH316" s="418" t="s">
        <v>764</v>
      </c>
      <c r="RHI316" s="417" t="s">
        <v>760</v>
      </c>
      <c r="RHJ316" s="414" t="s">
        <v>61</v>
      </c>
      <c r="RHK316" s="415">
        <v>18</v>
      </c>
      <c r="RHL316" s="418" t="s">
        <v>764</v>
      </c>
      <c r="RHM316" s="417" t="s">
        <v>760</v>
      </c>
      <c r="RHN316" s="414" t="s">
        <v>61</v>
      </c>
      <c r="RHO316" s="415">
        <v>18</v>
      </c>
      <c r="RHP316" s="418" t="s">
        <v>764</v>
      </c>
      <c r="RHQ316" s="417" t="s">
        <v>760</v>
      </c>
      <c r="RHR316" s="414" t="s">
        <v>61</v>
      </c>
      <c r="RHS316" s="415">
        <v>18</v>
      </c>
      <c r="RHT316" s="418" t="s">
        <v>764</v>
      </c>
      <c r="RHU316" s="417" t="s">
        <v>760</v>
      </c>
      <c r="RHV316" s="414" t="s">
        <v>61</v>
      </c>
      <c r="RHW316" s="415">
        <v>18</v>
      </c>
      <c r="RHX316" s="418" t="s">
        <v>764</v>
      </c>
      <c r="RHY316" s="417" t="s">
        <v>760</v>
      </c>
      <c r="RHZ316" s="414" t="s">
        <v>61</v>
      </c>
      <c r="RIA316" s="415">
        <v>18</v>
      </c>
      <c r="RIB316" s="418" t="s">
        <v>764</v>
      </c>
      <c r="RIC316" s="417" t="s">
        <v>760</v>
      </c>
      <c r="RID316" s="414" t="s">
        <v>61</v>
      </c>
      <c r="RIE316" s="415">
        <v>18</v>
      </c>
      <c r="RIF316" s="418" t="s">
        <v>764</v>
      </c>
      <c r="RIG316" s="417" t="s">
        <v>760</v>
      </c>
      <c r="RIH316" s="414" t="s">
        <v>61</v>
      </c>
      <c r="RII316" s="415">
        <v>18</v>
      </c>
      <c r="RIJ316" s="418" t="s">
        <v>764</v>
      </c>
      <c r="RIK316" s="417" t="s">
        <v>760</v>
      </c>
      <c r="RIL316" s="414" t="s">
        <v>61</v>
      </c>
      <c r="RIM316" s="415">
        <v>18</v>
      </c>
      <c r="RIN316" s="418" t="s">
        <v>764</v>
      </c>
      <c r="RIO316" s="417" t="s">
        <v>760</v>
      </c>
      <c r="RIP316" s="414" t="s">
        <v>61</v>
      </c>
      <c r="RIQ316" s="415">
        <v>18</v>
      </c>
      <c r="RIR316" s="418" t="s">
        <v>764</v>
      </c>
      <c r="RIS316" s="417" t="s">
        <v>760</v>
      </c>
      <c r="RIT316" s="414" t="s">
        <v>61</v>
      </c>
      <c r="RIU316" s="415">
        <v>18</v>
      </c>
      <c r="RIV316" s="418" t="s">
        <v>764</v>
      </c>
      <c r="RIW316" s="417" t="s">
        <v>760</v>
      </c>
      <c r="RIX316" s="414" t="s">
        <v>61</v>
      </c>
      <c r="RIY316" s="415">
        <v>18</v>
      </c>
      <c r="RIZ316" s="418" t="s">
        <v>764</v>
      </c>
      <c r="RJA316" s="417" t="s">
        <v>760</v>
      </c>
      <c r="RJB316" s="414" t="s">
        <v>61</v>
      </c>
      <c r="RJC316" s="415">
        <v>18</v>
      </c>
      <c r="RJD316" s="418" t="s">
        <v>764</v>
      </c>
      <c r="RJE316" s="417" t="s">
        <v>760</v>
      </c>
      <c r="RJF316" s="414" t="s">
        <v>61</v>
      </c>
      <c r="RJG316" s="415">
        <v>18</v>
      </c>
      <c r="RJH316" s="418" t="s">
        <v>764</v>
      </c>
      <c r="RJI316" s="417" t="s">
        <v>760</v>
      </c>
      <c r="RJJ316" s="414" t="s">
        <v>61</v>
      </c>
      <c r="RJK316" s="415">
        <v>18</v>
      </c>
      <c r="RJL316" s="418" t="s">
        <v>764</v>
      </c>
      <c r="RJM316" s="417" t="s">
        <v>760</v>
      </c>
      <c r="RJN316" s="414" t="s">
        <v>61</v>
      </c>
      <c r="RJO316" s="415">
        <v>18</v>
      </c>
      <c r="RJP316" s="418" t="s">
        <v>764</v>
      </c>
      <c r="RJQ316" s="417" t="s">
        <v>760</v>
      </c>
      <c r="RJR316" s="414" t="s">
        <v>61</v>
      </c>
      <c r="RJS316" s="415">
        <v>18</v>
      </c>
      <c r="RJT316" s="418" t="s">
        <v>764</v>
      </c>
      <c r="RJU316" s="417" t="s">
        <v>760</v>
      </c>
      <c r="RJV316" s="414" t="s">
        <v>61</v>
      </c>
      <c r="RJW316" s="415">
        <v>18</v>
      </c>
      <c r="RJX316" s="418" t="s">
        <v>764</v>
      </c>
      <c r="RJY316" s="417" t="s">
        <v>760</v>
      </c>
      <c r="RJZ316" s="414" t="s">
        <v>61</v>
      </c>
      <c r="RKA316" s="415">
        <v>18</v>
      </c>
      <c r="RKB316" s="418" t="s">
        <v>764</v>
      </c>
      <c r="RKC316" s="417" t="s">
        <v>760</v>
      </c>
      <c r="RKD316" s="414" t="s">
        <v>61</v>
      </c>
      <c r="RKE316" s="415">
        <v>18</v>
      </c>
      <c r="RKF316" s="418" t="s">
        <v>764</v>
      </c>
      <c r="RKG316" s="417" t="s">
        <v>760</v>
      </c>
      <c r="RKH316" s="414" t="s">
        <v>61</v>
      </c>
      <c r="RKI316" s="415">
        <v>18</v>
      </c>
      <c r="RKJ316" s="418" t="s">
        <v>764</v>
      </c>
      <c r="RKK316" s="417" t="s">
        <v>760</v>
      </c>
      <c r="RKL316" s="414" t="s">
        <v>61</v>
      </c>
      <c r="RKM316" s="415">
        <v>18</v>
      </c>
      <c r="RKN316" s="418" t="s">
        <v>764</v>
      </c>
      <c r="RKO316" s="417" t="s">
        <v>760</v>
      </c>
      <c r="RKP316" s="414" t="s">
        <v>61</v>
      </c>
      <c r="RKQ316" s="415">
        <v>18</v>
      </c>
      <c r="RKR316" s="418" t="s">
        <v>764</v>
      </c>
      <c r="RKS316" s="417" t="s">
        <v>760</v>
      </c>
      <c r="RKT316" s="414" t="s">
        <v>61</v>
      </c>
      <c r="RKU316" s="415">
        <v>18</v>
      </c>
      <c r="RKV316" s="418" t="s">
        <v>764</v>
      </c>
      <c r="RKW316" s="417" t="s">
        <v>760</v>
      </c>
      <c r="RKX316" s="414" t="s">
        <v>61</v>
      </c>
      <c r="RKY316" s="415">
        <v>18</v>
      </c>
      <c r="RKZ316" s="418" t="s">
        <v>764</v>
      </c>
      <c r="RLA316" s="417" t="s">
        <v>760</v>
      </c>
      <c r="RLB316" s="414" t="s">
        <v>61</v>
      </c>
      <c r="RLC316" s="415">
        <v>18</v>
      </c>
      <c r="RLD316" s="418" t="s">
        <v>764</v>
      </c>
      <c r="RLE316" s="417" t="s">
        <v>760</v>
      </c>
      <c r="RLF316" s="414" t="s">
        <v>61</v>
      </c>
      <c r="RLG316" s="415">
        <v>18</v>
      </c>
      <c r="RLH316" s="418" t="s">
        <v>764</v>
      </c>
      <c r="RLI316" s="417" t="s">
        <v>760</v>
      </c>
      <c r="RLJ316" s="414" t="s">
        <v>61</v>
      </c>
      <c r="RLK316" s="415">
        <v>18</v>
      </c>
      <c r="RLL316" s="418" t="s">
        <v>764</v>
      </c>
      <c r="RLM316" s="417" t="s">
        <v>760</v>
      </c>
      <c r="RLN316" s="414" t="s">
        <v>61</v>
      </c>
      <c r="RLO316" s="415">
        <v>18</v>
      </c>
      <c r="RLP316" s="418" t="s">
        <v>764</v>
      </c>
      <c r="RLQ316" s="417" t="s">
        <v>760</v>
      </c>
      <c r="RLR316" s="414" t="s">
        <v>61</v>
      </c>
      <c r="RLS316" s="415">
        <v>18</v>
      </c>
      <c r="RLT316" s="418" t="s">
        <v>764</v>
      </c>
      <c r="RLU316" s="417" t="s">
        <v>760</v>
      </c>
      <c r="RLV316" s="414" t="s">
        <v>61</v>
      </c>
      <c r="RLW316" s="415">
        <v>18</v>
      </c>
      <c r="RLX316" s="418" t="s">
        <v>764</v>
      </c>
      <c r="RLY316" s="417" t="s">
        <v>760</v>
      </c>
      <c r="RLZ316" s="414" t="s">
        <v>61</v>
      </c>
      <c r="RMA316" s="415">
        <v>18</v>
      </c>
      <c r="RMB316" s="418" t="s">
        <v>764</v>
      </c>
      <c r="RMC316" s="417" t="s">
        <v>760</v>
      </c>
      <c r="RMD316" s="414" t="s">
        <v>61</v>
      </c>
      <c r="RME316" s="415">
        <v>18</v>
      </c>
      <c r="RMF316" s="418" t="s">
        <v>764</v>
      </c>
      <c r="RMG316" s="417" t="s">
        <v>760</v>
      </c>
      <c r="RMH316" s="414" t="s">
        <v>61</v>
      </c>
      <c r="RMI316" s="415">
        <v>18</v>
      </c>
      <c r="RMJ316" s="418" t="s">
        <v>764</v>
      </c>
      <c r="RMK316" s="417" t="s">
        <v>760</v>
      </c>
      <c r="RML316" s="414" t="s">
        <v>61</v>
      </c>
      <c r="RMM316" s="415">
        <v>18</v>
      </c>
      <c r="RMN316" s="418" t="s">
        <v>764</v>
      </c>
      <c r="RMO316" s="417" t="s">
        <v>760</v>
      </c>
      <c r="RMP316" s="414" t="s">
        <v>61</v>
      </c>
      <c r="RMQ316" s="415">
        <v>18</v>
      </c>
      <c r="RMR316" s="418" t="s">
        <v>764</v>
      </c>
      <c r="RMS316" s="417" t="s">
        <v>760</v>
      </c>
      <c r="RMT316" s="414" t="s">
        <v>61</v>
      </c>
      <c r="RMU316" s="415">
        <v>18</v>
      </c>
      <c r="RMV316" s="418" t="s">
        <v>764</v>
      </c>
      <c r="RMW316" s="417" t="s">
        <v>760</v>
      </c>
      <c r="RMX316" s="414" t="s">
        <v>61</v>
      </c>
      <c r="RMY316" s="415">
        <v>18</v>
      </c>
      <c r="RMZ316" s="418" t="s">
        <v>764</v>
      </c>
      <c r="RNA316" s="417" t="s">
        <v>760</v>
      </c>
      <c r="RNB316" s="414" t="s">
        <v>61</v>
      </c>
      <c r="RNC316" s="415">
        <v>18</v>
      </c>
      <c r="RND316" s="418" t="s">
        <v>764</v>
      </c>
      <c r="RNE316" s="417" t="s">
        <v>760</v>
      </c>
      <c r="RNF316" s="414" t="s">
        <v>61</v>
      </c>
      <c r="RNG316" s="415">
        <v>18</v>
      </c>
      <c r="RNH316" s="418" t="s">
        <v>764</v>
      </c>
      <c r="RNI316" s="417" t="s">
        <v>760</v>
      </c>
      <c r="RNJ316" s="414" t="s">
        <v>61</v>
      </c>
      <c r="RNK316" s="415">
        <v>18</v>
      </c>
      <c r="RNL316" s="418" t="s">
        <v>764</v>
      </c>
      <c r="RNM316" s="417" t="s">
        <v>760</v>
      </c>
      <c r="RNN316" s="414" t="s">
        <v>61</v>
      </c>
      <c r="RNO316" s="415">
        <v>18</v>
      </c>
      <c r="RNP316" s="418" t="s">
        <v>764</v>
      </c>
      <c r="RNQ316" s="417" t="s">
        <v>760</v>
      </c>
      <c r="RNR316" s="414" t="s">
        <v>61</v>
      </c>
      <c r="RNS316" s="415">
        <v>18</v>
      </c>
      <c r="RNT316" s="418" t="s">
        <v>764</v>
      </c>
      <c r="RNU316" s="417" t="s">
        <v>760</v>
      </c>
      <c r="RNV316" s="414" t="s">
        <v>61</v>
      </c>
      <c r="RNW316" s="415">
        <v>18</v>
      </c>
      <c r="RNX316" s="418" t="s">
        <v>764</v>
      </c>
      <c r="RNY316" s="417" t="s">
        <v>760</v>
      </c>
      <c r="RNZ316" s="414" t="s">
        <v>61</v>
      </c>
      <c r="ROA316" s="415">
        <v>18</v>
      </c>
      <c r="ROB316" s="418" t="s">
        <v>764</v>
      </c>
      <c r="ROC316" s="417" t="s">
        <v>760</v>
      </c>
      <c r="ROD316" s="414" t="s">
        <v>61</v>
      </c>
      <c r="ROE316" s="415">
        <v>18</v>
      </c>
      <c r="ROF316" s="418" t="s">
        <v>764</v>
      </c>
      <c r="ROG316" s="417" t="s">
        <v>760</v>
      </c>
      <c r="ROH316" s="414" t="s">
        <v>61</v>
      </c>
      <c r="ROI316" s="415">
        <v>18</v>
      </c>
      <c r="ROJ316" s="418" t="s">
        <v>764</v>
      </c>
      <c r="ROK316" s="417" t="s">
        <v>760</v>
      </c>
      <c r="ROL316" s="414" t="s">
        <v>61</v>
      </c>
      <c r="ROM316" s="415">
        <v>18</v>
      </c>
      <c r="RON316" s="418" t="s">
        <v>764</v>
      </c>
      <c r="ROO316" s="417" t="s">
        <v>760</v>
      </c>
      <c r="ROP316" s="414" t="s">
        <v>61</v>
      </c>
      <c r="ROQ316" s="415">
        <v>18</v>
      </c>
      <c r="ROR316" s="418" t="s">
        <v>764</v>
      </c>
      <c r="ROS316" s="417" t="s">
        <v>760</v>
      </c>
      <c r="ROT316" s="414" t="s">
        <v>61</v>
      </c>
      <c r="ROU316" s="415">
        <v>18</v>
      </c>
      <c r="ROV316" s="418" t="s">
        <v>764</v>
      </c>
      <c r="ROW316" s="417" t="s">
        <v>760</v>
      </c>
      <c r="ROX316" s="414" t="s">
        <v>61</v>
      </c>
      <c r="ROY316" s="415">
        <v>18</v>
      </c>
      <c r="ROZ316" s="418" t="s">
        <v>764</v>
      </c>
      <c r="RPA316" s="417" t="s">
        <v>760</v>
      </c>
      <c r="RPB316" s="414" t="s">
        <v>61</v>
      </c>
      <c r="RPC316" s="415">
        <v>18</v>
      </c>
      <c r="RPD316" s="418" t="s">
        <v>764</v>
      </c>
      <c r="RPE316" s="417" t="s">
        <v>760</v>
      </c>
      <c r="RPF316" s="414" t="s">
        <v>61</v>
      </c>
      <c r="RPG316" s="415">
        <v>18</v>
      </c>
      <c r="RPH316" s="418" t="s">
        <v>764</v>
      </c>
      <c r="RPI316" s="417" t="s">
        <v>760</v>
      </c>
      <c r="RPJ316" s="414" t="s">
        <v>61</v>
      </c>
      <c r="RPK316" s="415">
        <v>18</v>
      </c>
      <c r="RPL316" s="418" t="s">
        <v>764</v>
      </c>
      <c r="RPM316" s="417" t="s">
        <v>760</v>
      </c>
      <c r="RPN316" s="414" t="s">
        <v>61</v>
      </c>
      <c r="RPO316" s="415">
        <v>18</v>
      </c>
      <c r="RPP316" s="418" t="s">
        <v>764</v>
      </c>
      <c r="RPQ316" s="417" t="s">
        <v>760</v>
      </c>
      <c r="RPR316" s="414" t="s">
        <v>61</v>
      </c>
      <c r="RPS316" s="415">
        <v>18</v>
      </c>
      <c r="RPT316" s="418" t="s">
        <v>764</v>
      </c>
      <c r="RPU316" s="417" t="s">
        <v>760</v>
      </c>
      <c r="RPV316" s="414" t="s">
        <v>61</v>
      </c>
      <c r="RPW316" s="415">
        <v>18</v>
      </c>
      <c r="RPX316" s="418" t="s">
        <v>764</v>
      </c>
      <c r="RPY316" s="417" t="s">
        <v>760</v>
      </c>
      <c r="RPZ316" s="414" t="s">
        <v>61</v>
      </c>
      <c r="RQA316" s="415">
        <v>18</v>
      </c>
      <c r="RQB316" s="418" t="s">
        <v>764</v>
      </c>
      <c r="RQC316" s="417" t="s">
        <v>760</v>
      </c>
      <c r="RQD316" s="414" t="s">
        <v>61</v>
      </c>
      <c r="RQE316" s="415">
        <v>18</v>
      </c>
      <c r="RQF316" s="418" t="s">
        <v>764</v>
      </c>
      <c r="RQG316" s="417" t="s">
        <v>760</v>
      </c>
      <c r="RQH316" s="414" t="s">
        <v>61</v>
      </c>
      <c r="RQI316" s="415">
        <v>18</v>
      </c>
      <c r="RQJ316" s="418" t="s">
        <v>764</v>
      </c>
      <c r="RQK316" s="417" t="s">
        <v>760</v>
      </c>
      <c r="RQL316" s="414" t="s">
        <v>61</v>
      </c>
      <c r="RQM316" s="415">
        <v>18</v>
      </c>
      <c r="RQN316" s="418" t="s">
        <v>764</v>
      </c>
      <c r="RQO316" s="417" t="s">
        <v>760</v>
      </c>
      <c r="RQP316" s="414" t="s">
        <v>61</v>
      </c>
      <c r="RQQ316" s="415">
        <v>18</v>
      </c>
      <c r="RQR316" s="418" t="s">
        <v>764</v>
      </c>
      <c r="RQS316" s="417" t="s">
        <v>760</v>
      </c>
      <c r="RQT316" s="414" t="s">
        <v>61</v>
      </c>
      <c r="RQU316" s="415">
        <v>18</v>
      </c>
      <c r="RQV316" s="418" t="s">
        <v>764</v>
      </c>
      <c r="RQW316" s="417" t="s">
        <v>760</v>
      </c>
      <c r="RQX316" s="414" t="s">
        <v>61</v>
      </c>
      <c r="RQY316" s="415">
        <v>18</v>
      </c>
      <c r="RQZ316" s="418" t="s">
        <v>764</v>
      </c>
      <c r="RRA316" s="417" t="s">
        <v>760</v>
      </c>
      <c r="RRB316" s="414" t="s">
        <v>61</v>
      </c>
      <c r="RRC316" s="415">
        <v>18</v>
      </c>
      <c r="RRD316" s="418" t="s">
        <v>764</v>
      </c>
      <c r="RRE316" s="417" t="s">
        <v>760</v>
      </c>
      <c r="RRF316" s="414" t="s">
        <v>61</v>
      </c>
      <c r="RRG316" s="415">
        <v>18</v>
      </c>
      <c r="RRH316" s="418" t="s">
        <v>764</v>
      </c>
      <c r="RRI316" s="417" t="s">
        <v>760</v>
      </c>
      <c r="RRJ316" s="414" t="s">
        <v>61</v>
      </c>
      <c r="RRK316" s="415">
        <v>18</v>
      </c>
      <c r="RRL316" s="418" t="s">
        <v>764</v>
      </c>
      <c r="RRM316" s="417" t="s">
        <v>760</v>
      </c>
      <c r="RRN316" s="414" t="s">
        <v>61</v>
      </c>
      <c r="RRO316" s="415">
        <v>18</v>
      </c>
      <c r="RRP316" s="418" t="s">
        <v>764</v>
      </c>
      <c r="RRQ316" s="417" t="s">
        <v>760</v>
      </c>
      <c r="RRR316" s="414" t="s">
        <v>61</v>
      </c>
      <c r="RRS316" s="415">
        <v>18</v>
      </c>
      <c r="RRT316" s="418" t="s">
        <v>764</v>
      </c>
      <c r="RRU316" s="417" t="s">
        <v>760</v>
      </c>
      <c r="RRV316" s="414" t="s">
        <v>61</v>
      </c>
      <c r="RRW316" s="415">
        <v>18</v>
      </c>
      <c r="RRX316" s="418" t="s">
        <v>764</v>
      </c>
      <c r="RRY316" s="417" t="s">
        <v>760</v>
      </c>
      <c r="RRZ316" s="414" t="s">
        <v>61</v>
      </c>
      <c r="RSA316" s="415">
        <v>18</v>
      </c>
      <c r="RSB316" s="418" t="s">
        <v>764</v>
      </c>
      <c r="RSC316" s="417" t="s">
        <v>760</v>
      </c>
      <c r="RSD316" s="414" t="s">
        <v>61</v>
      </c>
      <c r="RSE316" s="415">
        <v>18</v>
      </c>
      <c r="RSF316" s="418" t="s">
        <v>764</v>
      </c>
      <c r="RSG316" s="417" t="s">
        <v>760</v>
      </c>
      <c r="RSH316" s="414" t="s">
        <v>61</v>
      </c>
      <c r="RSI316" s="415">
        <v>18</v>
      </c>
      <c r="RSJ316" s="418" t="s">
        <v>764</v>
      </c>
      <c r="RSK316" s="417" t="s">
        <v>760</v>
      </c>
      <c r="RSL316" s="414" t="s">
        <v>61</v>
      </c>
      <c r="RSM316" s="415">
        <v>18</v>
      </c>
      <c r="RSN316" s="418" t="s">
        <v>764</v>
      </c>
      <c r="RSO316" s="417" t="s">
        <v>760</v>
      </c>
      <c r="RSP316" s="414" t="s">
        <v>61</v>
      </c>
      <c r="RSQ316" s="415">
        <v>18</v>
      </c>
      <c r="RSR316" s="418" t="s">
        <v>764</v>
      </c>
      <c r="RSS316" s="417" t="s">
        <v>760</v>
      </c>
      <c r="RST316" s="414" t="s">
        <v>61</v>
      </c>
      <c r="RSU316" s="415">
        <v>18</v>
      </c>
      <c r="RSV316" s="418" t="s">
        <v>764</v>
      </c>
      <c r="RSW316" s="417" t="s">
        <v>760</v>
      </c>
      <c r="RSX316" s="414" t="s">
        <v>61</v>
      </c>
      <c r="RSY316" s="415">
        <v>18</v>
      </c>
      <c r="RSZ316" s="418" t="s">
        <v>764</v>
      </c>
      <c r="RTA316" s="417" t="s">
        <v>760</v>
      </c>
      <c r="RTB316" s="414" t="s">
        <v>61</v>
      </c>
      <c r="RTC316" s="415">
        <v>18</v>
      </c>
      <c r="RTD316" s="418" t="s">
        <v>764</v>
      </c>
      <c r="RTE316" s="417" t="s">
        <v>760</v>
      </c>
      <c r="RTF316" s="414" t="s">
        <v>61</v>
      </c>
      <c r="RTG316" s="415">
        <v>18</v>
      </c>
      <c r="RTH316" s="418" t="s">
        <v>764</v>
      </c>
      <c r="RTI316" s="417" t="s">
        <v>760</v>
      </c>
      <c r="RTJ316" s="414" t="s">
        <v>61</v>
      </c>
      <c r="RTK316" s="415">
        <v>18</v>
      </c>
      <c r="RTL316" s="418" t="s">
        <v>764</v>
      </c>
      <c r="RTM316" s="417" t="s">
        <v>760</v>
      </c>
      <c r="RTN316" s="414" t="s">
        <v>61</v>
      </c>
      <c r="RTO316" s="415">
        <v>18</v>
      </c>
      <c r="RTP316" s="418" t="s">
        <v>764</v>
      </c>
      <c r="RTQ316" s="417" t="s">
        <v>760</v>
      </c>
      <c r="RTR316" s="414" t="s">
        <v>61</v>
      </c>
      <c r="RTS316" s="415">
        <v>18</v>
      </c>
      <c r="RTT316" s="418" t="s">
        <v>764</v>
      </c>
      <c r="RTU316" s="417" t="s">
        <v>760</v>
      </c>
      <c r="RTV316" s="414" t="s">
        <v>61</v>
      </c>
      <c r="RTW316" s="415">
        <v>18</v>
      </c>
      <c r="RTX316" s="418" t="s">
        <v>764</v>
      </c>
      <c r="RTY316" s="417" t="s">
        <v>760</v>
      </c>
      <c r="RTZ316" s="414" t="s">
        <v>61</v>
      </c>
      <c r="RUA316" s="415">
        <v>18</v>
      </c>
      <c r="RUB316" s="418" t="s">
        <v>764</v>
      </c>
      <c r="RUC316" s="417" t="s">
        <v>760</v>
      </c>
      <c r="RUD316" s="414" t="s">
        <v>61</v>
      </c>
      <c r="RUE316" s="415">
        <v>18</v>
      </c>
      <c r="RUF316" s="418" t="s">
        <v>764</v>
      </c>
      <c r="RUG316" s="417" t="s">
        <v>760</v>
      </c>
      <c r="RUH316" s="414" t="s">
        <v>61</v>
      </c>
      <c r="RUI316" s="415">
        <v>18</v>
      </c>
      <c r="RUJ316" s="418" t="s">
        <v>764</v>
      </c>
      <c r="RUK316" s="417" t="s">
        <v>760</v>
      </c>
      <c r="RUL316" s="414" t="s">
        <v>61</v>
      </c>
      <c r="RUM316" s="415">
        <v>18</v>
      </c>
      <c r="RUN316" s="418" t="s">
        <v>764</v>
      </c>
      <c r="RUO316" s="417" t="s">
        <v>760</v>
      </c>
      <c r="RUP316" s="414" t="s">
        <v>61</v>
      </c>
      <c r="RUQ316" s="415">
        <v>18</v>
      </c>
      <c r="RUR316" s="418" t="s">
        <v>764</v>
      </c>
      <c r="RUS316" s="417" t="s">
        <v>760</v>
      </c>
      <c r="RUT316" s="414" t="s">
        <v>61</v>
      </c>
      <c r="RUU316" s="415">
        <v>18</v>
      </c>
      <c r="RUV316" s="418" t="s">
        <v>764</v>
      </c>
      <c r="RUW316" s="417" t="s">
        <v>760</v>
      </c>
      <c r="RUX316" s="414" t="s">
        <v>61</v>
      </c>
      <c r="RUY316" s="415">
        <v>18</v>
      </c>
      <c r="RUZ316" s="418" t="s">
        <v>764</v>
      </c>
      <c r="RVA316" s="417" t="s">
        <v>760</v>
      </c>
      <c r="RVB316" s="414" t="s">
        <v>61</v>
      </c>
      <c r="RVC316" s="415">
        <v>18</v>
      </c>
      <c r="RVD316" s="418" t="s">
        <v>764</v>
      </c>
      <c r="RVE316" s="417" t="s">
        <v>760</v>
      </c>
      <c r="RVF316" s="414" t="s">
        <v>61</v>
      </c>
      <c r="RVG316" s="415">
        <v>18</v>
      </c>
      <c r="RVH316" s="418" t="s">
        <v>764</v>
      </c>
      <c r="RVI316" s="417" t="s">
        <v>760</v>
      </c>
      <c r="RVJ316" s="414" t="s">
        <v>61</v>
      </c>
      <c r="RVK316" s="415">
        <v>18</v>
      </c>
      <c r="RVL316" s="418" t="s">
        <v>764</v>
      </c>
      <c r="RVM316" s="417" t="s">
        <v>760</v>
      </c>
      <c r="RVN316" s="414" t="s">
        <v>61</v>
      </c>
      <c r="RVO316" s="415">
        <v>18</v>
      </c>
      <c r="RVP316" s="418" t="s">
        <v>764</v>
      </c>
      <c r="RVQ316" s="417" t="s">
        <v>760</v>
      </c>
      <c r="RVR316" s="414" t="s">
        <v>61</v>
      </c>
      <c r="RVS316" s="415">
        <v>18</v>
      </c>
      <c r="RVT316" s="418" t="s">
        <v>764</v>
      </c>
      <c r="RVU316" s="417" t="s">
        <v>760</v>
      </c>
      <c r="RVV316" s="414" t="s">
        <v>61</v>
      </c>
      <c r="RVW316" s="415">
        <v>18</v>
      </c>
      <c r="RVX316" s="418" t="s">
        <v>764</v>
      </c>
      <c r="RVY316" s="417" t="s">
        <v>760</v>
      </c>
      <c r="RVZ316" s="414" t="s">
        <v>61</v>
      </c>
      <c r="RWA316" s="415">
        <v>18</v>
      </c>
      <c r="RWB316" s="418" t="s">
        <v>764</v>
      </c>
      <c r="RWC316" s="417" t="s">
        <v>760</v>
      </c>
      <c r="RWD316" s="414" t="s">
        <v>61</v>
      </c>
      <c r="RWE316" s="415">
        <v>18</v>
      </c>
      <c r="RWF316" s="418" t="s">
        <v>764</v>
      </c>
      <c r="RWG316" s="417" t="s">
        <v>760</v>
      </c>
      <c r="RWH316" s="414" t="s">
        <v>61</v>
      </c>
      <c r="RWI316" s="415">
        <v>18</v>
      </c>
      <c r="RWJ316" s="418" t="s">
        <v>764</v>
      </c>
      <c r="RWK316" s="417" t="s">
        <v>760</v>
      </c>
      <c r="RWL316" s="414" t="s">
        <v>61</v>
      </c>
      <c r="RWM316" s="415">
        <v>18</v>
      </c>
      <c r="RWN316" s="418" t="s">
        <v>764</v>
      </c>
      <c r="RWO316" s="417" t="s">
        <v>760</v>
      </c>
      <c r="RWP316" s="414" t="s">
        <v>61</v>
      </c>
      <c r="RWQ316" s="415">
        <v>18</v>
      </c>
      <c r="RWR316" s="418" t="s">
        <v>764</v>
      </c>
      <c r="RWS316" s="417" t="s">
        <v>760</v>
      </c>
      <c r="RWT316" s="414" t="s">
        <v>61</v>
      </c>
      <c r="RWU316" s="415">
        <v>18</v>
      </c>
      <c r="RWV316" s="418" t="s">
        <v>764</v>
      </c>
      <c r="RWW316" s="417" t="s">
        <v>760</v>
      </c>
      <c r="RWX316" s="414" t="s">
        <v>61</v>
      </c>
      <c r="RWY316" s="415">
        <v>18</v>
      </c>
      <c r="RWZ316" s="418" t="s">
        <v>764</v>
      </c>
      <c r="RXA316" s="417" t="s">
        <v>760</v>
      </c>
      <c r="RXB316" s="414" t="s">
        <v>61</v>
      </c>
      <c r="RXC316" s="415">
        <v>18</v>
      </c>
      <c r="RXD316" s="418" t="s">
        <v>764</v>
      </c>
      <c r="RXE316" s="417" t="s">
        <v>760</v>
      </c>
      <c r="RXF316" s="414" t="s">
        <v>61</v>
      </c>
      <c r="RXG316" s="415">
        <v>18</v>
      </c>
      <c r="RXH316" s="418" t="s">
        <v>764</v>
      </c>
      <c r="RXI316" s="417" t="s">
        <v>760</v>
      </c>
      <c r="RXJ316" s="414" t="s">
        <v>61</v>
      </c>
      <c r="RXK316" s="415">
        <v>18</v>
      </c>
      <c r="RXL316" s="418" t="s">
        <v>764</v>
      </c>
      <c r="RXM316" s="417" t="s">
        <v>760</v>
      </c>
      <c r="RXN316" s="414" t="s">
        <v>61</v>
      </c>
      <c r="RXO316" s="415">
        <v>18</v>
      </c>
      <c r="RXP316" s="418" t="s">
        <v>764</v>
      </c>
      <c r="RXQ316" s="417" t="s">
        <v>760</v>
      </c>
      <c r="RXR316" s="414" t="s">
        <v>61</v>
      </c>
      <c r="RXS316" s="415">
        <v>18</v>
      </c>
      <c r="RXT316" s="418" t="s">
        <v>764</v>
      </c>
      <c r="RXU316" s="417" t="s">
        <v>760</v>
      </c>
      <c r="RXV316" s="414" t="s">
        <v>61</v>
      </c>
      <c r="RXW316" s="415">
        <v>18</v>
      </c>
      <c r="RXX316" s="418" t="s">
        <v>764</v>
      </c>
      <c r="RXY316" s="417" t="s">
        <v>760</v>
      </c>
      <c r="RXZ316" s="414" t="s">
        <v>61</v>
      </c>
      <c r="RYA316" s="415">
        <v>18</v>
      </c>
      <c r="RYB316" s="418" t="s">
        <v>764</v>
      </c>
      <c r="RYC316" s="417" t="s">
        <v>760</v>
      </c>
      <c r="RYD316" s="414" t="s">
        <v>61</v>
      </c>
      <c r="RYE316" s="415">
        <v>18</v>
      </c>
      <c r="RYF316" s="418" t="s">
        <v>764</v>
      </c>
      <c r="RYG316" s="417" t="s">
        <v>760</v>
      </c>
      <c r="RYH316" s="414" t="s">
        <v>61</v>
      </c>
      <c r="RYI316" s="415">
        <v>18</v>
      </c>
      <c r="RYJ316" s="418" t="s">
        <v>764</v>
      </c>
      <c r="RYK316" s="417" t="s">
        <v>760</v>
      </c>
      <c r="RYL316" s="414" t="s">
        <v>61</v>
      </c>
      <c r="RYM316" s="415">
        <v>18</v>
      </c>
      <c r="RYN316" s="418" t="s">
        <v>764</v>
      </c>
      <c r="RYO316" s="417" t="s">
        <v>760</v>
      </c>
      <c r="RYP316" s="414" t="s">
        <v>61</v>
      </c>
      <c r="RYQ316" s="415">
        <v>18</v>
      </c>
      <c r="RYR316" s="418" t="s">
        <v>764</v>
      </c>
      <c r="RYS316" s="417" t="s">
        <v>760</v>
      </c>
      <c r="RYT316" s="414" t="s">
        <v>61</v>
      </c>
      <c r="RYU316" s="415">
        <v>18</v>
      </c>
      <c r="RYV316" s="418" t="s">
        <v>764</v>
      </c>
      <c r="RYW316" s="417" t="s">
        <v>760</v>
      </c>
      <c r="RYX316" s="414" t="s">
        <v>61</v>
      </c>
      <c r="RYY316" s="415">
        <v>18</v>
      </c>
      <c r="RYZ316" s="418" t="s">
        <v>764</v>
      </c>
      <c r="RZA316" s="417" t="s">
        <v>760</v>
      </c>
      <c r="RZB316" s="414" t="s">
        <v>61</v>
      </c>
      <c r="RZC316" s="415">
        <v>18</v>
      </c>
      <c r="RZD316" s="418" t="s">
        <v>764</v>
      </c>
      <c r="RZE316" s="417" t="s">
        <v>760</v>
      </c>
      <c r="RZF316" s="414" t="s">
        <v>61</v>
      </c>
      <c r="RZG316" s="415">
        <v>18</v>
      </c>
      <c r="RZH316" s="418" t="s">
        <v>764</v>
      </c>
      <c r="RZI316" s="417" t="s">
        <v>760</v>
      </c>
      <c r="RZJ316" s="414" t="s">
        <v>61</v>
      </c>
      <c r="RZK316" s="415">
        <v>18</v>
      </c>
      <c r="RZL316" s="418" t="s">
        <v>764</v>
      </c>
      <c r="RZM316" s="417" t="s">
        <v>760</v>
      </c>
      <c r="RZN316" s="414" t="s">
        <v>61</v>
      </c>
      <c r="RZO316" s="415">
        <v>18</v>
      </c>
      <c r="RZP316" s="418" t="s">
        <v>764</v>
      </c>
      <c r="RZQ316" s="417" t="s">
        <v>760</v>
      </c>
      <c r="RZR316" s="414" t="s">
        <v>61</v>
      </c>
      <c r="RZS316" s="415">
        <v>18</v>
      </c>
      <c r="RZT316" s="418" t="s">
        <v>764</v>
      </c>
      <c r="RZU316" s="417" t="s">
        <v>760</v>
      </c>
      <c r="RZV316" s="414" t="s">
        <v>61</v>
      </c>
      <c r="RZW316" s="415">
        <v>18</v>
      </c>
      <c r="RZX316" s="418" t="s">
        <v>764</v>
      </c>
      <c r="RZY316" s="417" t="s">
        <v>760</v>
      </c>
      <c r="RZZ316" s="414" t="s">
        <v>61</v>
      </c>
      <c r="SAA316" s="415">
        <v>18</v>
      </c>
      <c r="SAB316" s="418" t="s">
        <v>764</v>
      </c>
      <c r="SAC316" s="417" t="s">
        <v>760</v>
      </c>
      <c r="SAD316" s="414" t="s">
        <v>61</v>
      </c>
      <c r="SAE316" s="415">
        <v>18</v>
      </c>
      <c r="SAF316" s="418" t="s">
        <v>764</v>
      </c>
      <c r="SAG316" s="417" t="s">
        <v>760</v>
      </c>
      <c r="SAH316" s="414" t="s">
        <v>61</v>
      </c>
      <c r="SAI316" s="415">
        <v>18</v>
      </c>
      <c r="SAJ316" s="418" t="s">
        <v>764</v>
      </c>
      <c r="SAK316" s="417" t="s">
        <v>760</v>
      </c>
      <c r="SAL316" s="414" t="s">
        <v>61</v>
      </c>
      <c r="SAM316" s="415">
        <v>18</v>
      </c>
      <c r="SAN316" s="418" t="s">
        <v>764</v>
      </c>
      <c r="SAO316" s="417" t="s">
        <v>760</v>
      </c>
      <c r="SAP316" s="414" t="s">
        <v>61</v>
      </c>
      <c r="SAQ316" s="415">
        <v>18</v>
      </c>
      <c r="SAR316" s="418" t="s">
        <v>764</v>
      </c>
      <c r="SAS316" s="417" t="s">
        <v>760</v>
      </c>
      <c r="SAT316" s="414" t="s">
        <v>61</v>
      </c>
      <c r="SAU316" s="415">
        <v>18</v>
      </c>
      <c r="SAV316" s="418" t="s">
        <v>764</v>
      </c>
      <c r="SAW316" s="417" t="s">
        <v>760</v>
      </c>
      <c r="SAX316" s="414" t="s">
        <v>61</v>
      </c>
      <c r="SAY316" s="415">
        <v>18</v>
      </c>
      <c r="SAZ316" s="418" t="s">
        <v>764</v>
      </c>
      <c r="SBA316" s="417" t="s">
        <v>760</v>
      </c>
      <c r="SBB316" s="414" t="s">
        <v>61</v>
      </c>
      <c r="SBC316" s="415">
        <v>18</v>
      </c>
      <c r="SBD316" s="418" t="s">
        <v>764</v>
      </c>
      <c r="SBE316" s="417" t="s">
        <v>760</v>
      </c>
      <c r="SBF316" s="414" t="s">
        <v>61</v>
      </c>
      <c r="SBG316" s="415">
        <v>18</v>
      </c>
      <c r="SBH316" s="418" t="s">
        <v>764</v>
      </c>
      <c r="SBI316" s="417" t="s">
        <v>760</v>
      </c>
      <c r="SBJ316" s="414" t="s">
        <v>61</v>
      </c>
      <c r="SBK316" s="415">
        <v>18</v>
      </c>
      <c r="SBL316" s="418" t="s">
        <v>764</v>
      </c>
      <c r="SBM316" s="417" t="s">
        <v>760</v>
      </c>
      <c r="SBN316" s="414" t="s">
        <v>61</v>
      </c>
      <c r="SBO316" s="415">
        <v>18</v>
      </c>
      <c r="SBP316" s="418" t="s">
        <v>764</v>
      </c>
      <c r="SBQ316" s="417" t="s">
        <v>760</v>
      </c>
      <c r="SBR316" s="414" t="s">
        <v>61</v>
      </c>
      <c r="SBS316" s="415">
        <v>18</v>
      </c>
      <c r="SBT316" s="418" t="s">
        <v>764</v>
      </c>
      <c r="SBU316" s="417" t="s">
        <v>760</v>
      </c>
      <c r="SBV316" s="414" t="s">
        <v>61</v>
      </c>
      <c r="SBW316" s="415">
        <v>18</v>
      </c>
      <c r="SBX316" s="418" t="s">
        <v>764</v>
      </c>
      <c r="SBY316" s="417" t="s">
        <v>760</v>
      </c>
      <c r="SBZ316" s="414" t="s">
        <v>61</v>
      </c>
      <c r="SCA316" s="415">
        <v>18</v>
      </c>
      <c r="SCB316" s="418" t="s">
        <v>764</v>
      </c>
      <c r="SCC316" s="417" t="s">
        <v>760</v>
      </c>
      <c r="SCD316" s="414" t="s">
        <v>61</v>
      </c>
      <c r="SCE316" s="415">
        <v>18</v>
      </c>
      <c r="SCF316" s="418" t="s">
        <v>764</v>
      </c>
      <c r="SCG316" s="417" t="s">
        <v>760</v>
      </c>
      <c r="SCH316" s="414" t="s">
        <v>61</v>
      </c>
      <c r="SCI316" s="415">
        <v>18</v>
      </c>
      <c r="SCJ316" s="418" t="s">
        <v>764</v>
      </c>
      <c r="SCK316" s="417" t="s">
        <v>760</v>
      </c>
      <c r="SCL316" s="414" t="s">
        <v>61</v>
      </c>
      <c r="SCM316" s="415">
        <v>18</v>
      </c>
      <c r="SCN316" s="418" t="s">
        <v>764</v>
      </c>
      <c r="SCO316" s="417" t="s">
        <v>760</v>
      </c>
      <c r="SCP316" s="414" t="s">
        <v>61</v>
      </c>
      <c r="SCQ316" s="415">
        <v>18</v>
      </c>
      <c r="SCR316" s="418" t="s">
        <v>764</v>
      </c>
      <c r="SCS316" s="417" t="s">
        <v>760</v>
      </c>
      <c r="SCT316" s="414" t="s">
        <v>61</v>
      </c>
      <c r="SCU316" s="415">
        <v>18</v>
      </c>
      <c r="SCV316" s="418" t="s">
        <v>764</v>
      </c>
      <c r="SCW316" s="417" t="s">
        <v>760</v>
      </c>
      <c r="SCX316" s="414" t="s">
        <v>61</v>
      </c>
      <c r="SCY316" s="415">
        <v>18</v>
      </c>
      <c r="SCZ316" s="418" t="s">
        <v>764</v>
      </c>
      <c r="SDA316" s="417" t="s">
        <v>760</v>
      </c>
      <c r="SDB316" s="414" t="s">
        <v>61</v>
      </c>
      <c r="SDC316" s="415">
        <v>18</v>
      </c>
      <c r="SDD316" s="418" t="s">
        <v>764</v>
      </c>
      <c r="SDE316" s="417" t="s">
        <v>760</v>
      </c>
      <c r="SDF316" s="414" t="s">
        <v>61</v>
      </c>
      <c r="SDG316" s="415">
        <v>18</v>
      </c>
      <c r="SDH316" s="418" t="s">
        <v>764</v>
      </c>
      <c r="SDI316" s="417" t="s">
        <v>760</v>
      </c>
      <c r="SDJ316" s="414" t="s">
        <v>61</v>
      </c>
      <c r="SDK316" s="415">
        <v>18</v>
      </c>
      <c r="SDL316" s="418" t="s">
        <v>764</v>
      </c>
      <c r="SDM316" s="417" t="s">
        <v>760</v>
      </c>
      <c r="SDN316" s="414" t="s">
        <v>61</v>
      </c>
      <c r="SDO316" s="415">
        <v>18</v>
      </c>
      <c r="SDP316" s="418" t="s">
        <v>764</v>
      </c>
      <c r="SDQ316" s="417" t="s">
        <v>760</v>
      </c>
      <c r="SDR316" s="414" t="s">
        <v>61</v>
      </c>
      <c r="SDS316" s="415">
        <v>18</v>
      </c>
      <c r="SDT316" s="418" t="s">
        <v>764</v>
      </c>
      <c r="SDU316" s="417" t="s">
        <v>760</v>
      </c>
      <c r="SDV316" s="414" t="s">
        <v>61</v>
      </c>
      <c r="SDW316" s="415">
        <v>18</v>
      </c>
      <c r="SDX316" s="418" t="s">
        <v>764</v>
      </c>
      <c r="SDY316" s="417" t="s">
        <v>760</v>
      </c>
      <c r="SDZ316" s="414" t="s">
        <v>61</v>
      </c>
      <c r="SEA316" s="415">
        <v>18</v>
      </c>
      <c r="SEB316" s="418" t="s">
        <v>764</v>
      </c>
      <c r="SEC316" s="417" t="s">
        <v>760</v>
      </c>
      <c r="SED316" s="414" t="s">
        <v>61</v>
      </c>
      <c r="SEE316" s="415">
        <v>18</v>
      </c>
      <c r="SEF316" s="418" t="s">
        <v>764</v>
      </c>
      <c r="SEG316" s="417" t="s">
        <v>760</v>
      </c>
      <c r="SEH316" s="414" t="s">
        <v>61</v>
      </c>
      <c r="SEI316" s="415">
        <v>18</v>
      </c>
      <c r="SEJ316" s="418" t="s">
        <v>764</v>
      </c>
      <c r="SEK316" s="417" t="s">
        <v>760</v>
      </c>
      <c r="SEL316" s="414" t="s">
        <v>61</v>
      </c>
      <c r="SEM316" s="415">
        <v>18</v>
      </c>
      <c r="SEN316" s="418" t="s">
        <v>764</v>
      </c>
      <c r="SEO316" s="417" t="s">
        <v>760</v>
      </c>
      <c r="SEP316" s="414" t="s">
        <v>61</v>
      </c>
      <c r="SEQ316" s="415">
        <v>18</v>
      </c>
      <c r="SER316" s="418" t="s">
        <v>764</v>
      </c>
      <c r="SES316" s="417" t="s">
        <v>760</v>
      </c>
      <c r="SET316" s="414" t="s">
        <v>61</v>
      </c>
      <c r="SEU316" s="415">
        <v>18</v>
      </c>
      <c r="SEV316" s="418" t="s">
        <v>764</v>
      </c>
      <c r="SEW316" s="417" t="s">
        <v>760</v>
      </c>
      <c r="SEX316" s="414" t="s">
        <v>61</v>
      </c>
      <c r="SEY316" s="415">
        <v>18</v>
      </c>
      <c r="SEZ316" s="418" t="s">
        <v>764</v>
      </c>
      <c r="SFA316" s="417" t="s">
        <v>760</v>
      </c>
      <c r="SFB316" s="414" t="s">
        <v>61</v>
      </c>
      <c r="SFC316" s="415">
        <v>18</v>
      </c>
      <c r="SFD316" s="418" t="s">
        <v>764</v>
      </c>
      <c r="SFE316" s="417" t="s">
        <v>760</v>
      </c>
      <c r="SFF316" s="414" t="s">
        <v>61</v>
      </c>
      <c r="SFG316" s="415">
        <v>18</v>
      </c>
      <c r="SFH316" s="418" t="s">
        <v>764</v>
      </c>
      <c r="SFI316" s="417" t="s">
        <v>760</v>
      </c>
      <c r="SFJ316" s="414" t="s">
        <v>61</v>
      </c>
      <c r="SFK316" s="415">
        <v>18</v>
      </c>
      <c r="SFL316" s="418" t="s">
        <v>764</v>
      </c>
      <c r="SFM316" s="417" t="s">
        <v>760</v>
      </c>
      <c r="SFN316" s="414" t="s">
        <v>61</v>
      </c>
      <c r="SFO316" s="415">
        <v>18</v>
      </c>
      <c r="SFP316" s="418" t="s">
        <v>764</v>
      </c>
      <c r="SFQ316" s="417" t="s">
        <v>760</v>
      </c>
      <c r="SFR316" s="414" t="s">
        <v>61</v>
      </c>
      <c r="SFS316" s="415">
        <v>18</v>
      </c>
      <c r="SFT316" s="418" t="s">
        <v>764</v>
      </c>
      <c r="SFU316" s="417" t="s">
        <v>760</v>
      </c>
      <c r="SFV316" s="414" t="s">
        <v>61</v>
      </c>
      <c r="SFW316" s="415">
        <v>18</v>
      </c>
      <c r="SFX316" s="418" t="s">
        <v>764</v>
      </c>
      <c r="SFY316" s="417" t="s">
        <v>760</v>
      </c>
      <c r="SFZ316" s="414" t="s">
        <v>61</v>
      </c>
      <c r="SGA316" s="415">
        <v>18</v>
      </c>
      <c r="SGB316" s="418" t="s">
        <v>764</v>
      </c>
      <c r="SGC316" s="417" t="s">
        <v>760</v>
      </c>
      <c r="SGD316" s="414" t="s">
        <v>61</v>
      </c>
      <c r="SGE316" s="415">
        <v>18</v>
      </c>
      <c r="SGF316" s="418" t="s">
        <v>764</v>
      </c>
      <c r="SGG316" s="417" t="s">
        <v>760</v>
      </c>
      <c r="SGH316" s="414" t="s">
        <v>61</v>
      </c>
      <c r="SGI316" s="415">
        <v>18</v>
      </c>
      <c r="SGJ316" s="418" t="s">
        <v>764</v>
      </c>
      <c r="SGK316" s="417" t="s">
        <v>760</v>
      </c>
      <c r="SGL316" s="414" t="s">
        <v>61</v>
      </c>
      <c r="SGM316" s="415">
        <v>18</v>
      </c>
      <c r="SGN316" s="418" t="s">
        <v>764</v>
      </c>
      <c r="SGO316" s="417" t="s">
        <v>760</v>
      </c>
      <c r="SGP316" s="414" t="s">
        <v>61</v>
      </c>
      <c r="SGQ316" s="415">
        <v>18</v>
      </c>
      <c r="SGR316" s="418" t="s">
        <v>764</v>
      </c>
      <c r="SGS316" s="417" t="s">
        <v>760</v>
      </c>
      <c r="SGT316" s="414" t="s">
        <v>61</v>
      </c>
      <c r="SGU316" s="415">
        <v>18</v>
      </c>
      <c r="SGV316" s="418" t="s">
        <v>764</v>
      </c>
      <c r="SGW316" s="417" t="s">
        <v>760</v>
      </c>
      <c r="SGX316" s="414" t="s">
        <v>61</v>
      </c>
      <c r="SGY316" s="415">
        <v>18</v>
      </c>
      <c r="SGZ316" s="418" t="s">
        <v>764</v>
      </c>
      <c r="SHA316" s="417" t="s">
        <v>760</v>
      </c>
      <c r="SHB316" s="414" t="s">
        <v>61</v>
      </c>
      <c r="SHC316" s="415">
        <v>18</v>
      </c>
      <c r="SHD316" s="418" t="s">
        <v>764</v>
      </c>
      <c r="SHE316" s="417" t="s">
        <v>760</v>
      </c>
      <c r="SHF316" s="414" t="s">
        <v>61</v>
      </c>
      <c r="SHG316" s="415">
        <v>18</v>
      </c>
      <c r="SHH316" s="418" t="s">
        <v>764</v>
      </c>
      <c r="SHI316" s="417" t="s">
        <v>760</v>
      </c>
      <c r="SHJ316" s="414" t="s">
        <v>61</v>
      </c>
      <c r="SHK316" s="415">
        <v>18</v>
      </c>
      <c r="SHL316" s="418" t="s">
        <v>764</v>
      </c>
      <c r="SHM316" s="417" t="s">
        <v>760</v>
      </c>
      <c r="SHN316" s="414" t="s">
        <v>61</v>
      </c>
      <c r="SHO316" s="415">
        <v>18</v>
      </c>
      <c r="SHP316" s="418" t="s">
        <v>764</v>
      </c>
      <c r="SHQ316" s="417" t="s">
        <v>760</v>
      </c>
      <c r="SHR316" s="414" t="s">
        <v>61</v>
      </c>
      <c r="SHS316" s="415">
        <v>18</v>
      </c>
      <c r="SHT316" s="418" t="s">
        <v>764</v>
      </c>
      <c r="SHU316" s="417" t="s">
        <v>760</v>
      </c>
      <c r="SHV316" s="414" t="s">
        <v>61</v>
      </c>
      <c r="SHW316" s="415">
        <v>18</v>
      </c>
      <c r="SHX316" s="418" t="s">
        <v>764</v>
      </c>
      <c r="SHY316" s="417" t="s">
        <v>760</v>
      </c>
      <c r="SHZ316" s="414" t="s">
        <v>61</v>
      </c>
      <c r="SIA316" s="415">
        <v>18</v>
      </c>
      <c r="SIB316" s="418" t="s">
        <v>764</v>
      </c>
      <c r="SIC316" s="417" t="s">
        <v>760</v>
      </c>
      <c r="SID316" s="414" t="s">
        <v>61</v>
      </c>
      <c r="SIE316" s="415">
        <v>18</v>
      </c>
      <c r="SIF316" s="418" t="s">
        <v>764</v>
      </c>
      <c r="SIG316" s="417" t="s">
        <v>760</v>
      </c>
      <c r="SIH316" s="414" t="s">
        <v>61</v>
      </c>
      <c r="SII316" s="415">
        <v>18</v>
      </c>
      <c r="SIJ316" s="418" t="s">
        <v>764</v>
      </c>
      <c r="SIK316" s="417" t="s">
        <v>760</v>
      </c>
      <c r="SIL316" s="414" t="s">
        <v>61</v>
      </c>
      <c r="SIM316" s="415">
        <v>18</v>
      </c>
      <c r="SIN316" s="418" t="s">
        <v>764</v>
      </c>
      <c r="SIO316" s="417" t="s">
        <v>760</v>
      </c>
      <c r="SIP316" s="414" t="s">
        <v>61</v>
      </c>
      <c r="SIQ316" s="415">
        <v>18</v>
      </c>
      <c r="SIR316" s="418" t="s">
        <v>764</v>
      </c>
      <c r="SIS316" s="417" t="s">
        <v>760</v>
      </c>
      <c r="SIT316" s="414" t="s">
        <v>61</v>
      </c>
      <c r="SIU316" s="415">
        <v>18</v>
      </c>
      <c r="SIV316" s="418" t="s">
        <v>764</v>
      </c>
      <c r="SIW316" s="417" t="s">
        <v>760</v>
      </c>
      <c r="SIX316" s="414" t="s">
        <v>61</v>
      </c>
      <c r="SIY316" s="415">
        <v>18</v>
      </c>
      <c r="SIZ316" s="418" t="s">
        <v>764</v>
      </c>
      <c r="SJA316" s="417" t="s">
        <v>760</v>
      </c>
      <c r="SJB316" s="414" t="s">
        <v>61</v>
      </c>
      <c r="SJC316" s="415">
        <v>18</v>
      </c>
      <c r="SJD316" s="418" t="s">
        <v>764</v>
      </c>
      <c r="SJE316" s="417" t="s">
        <v>760</v>
      </c>
      <c r="SJF316" s="414" t="s">
        <v>61</v>
      </c>
      <c r="SJG316" s="415">
        <v>18</v>
      </c>
      <c r="SJH316" s="418" t="s">
        <v>764</v>
      </c>
      <c r="SJI316" s="417" t="s">
        <v>760</v>
      </c>
      <c r="SJJ316" s="414" t="s">
        <v>61</v>
      </c>
      <c r="SJK316" s="415">
        <v>18</v>
      </c>
      <c r="SJL316" s="418" t="s">
        <v>764</v>
      </c>
      <c r="SJM316" s="417" t="s">
        <v>760</v>
      </c>
      <c r="SJN316" s="414" t="s">
        <v>61</v>
      </c>
      <c r="SJO316" s="415">
        <v>18</v>
      </c>
      <c r="SJP316" s="418" t="s">
        <v>764</v>
      </c>
      <c r="SJQ316" s="417" t="s">
        <v>760</v>
      </c>
      <c r="SJR316" s="414" t="s">
        <v>61</v>
      </c>
      <c r="SJS316" s="415">
        <v>18</v>
      </c>
      <c r="SJT316" s="418" t="s">
        <v>764</v>
      </c>
      <c r="SJU316" s="417" t="s">
        <v>760</v>
      </c>
      <c r="SJV316" s="414" t="s">
        <v>61</v>
      </c>
      <c r="SJW316" s="415">
        <v>18</v>
      </c>
      <c r="SJX316" s="418" t="s">
        <v>764</v>
      </c>
      <c r="SJY316" s="417" t="s">
        <v>760</v>
      </c>
      <c r="SJZ316" s="414" t="s">
        <v>61</v>
      </c>
      <c r="SKA316" s="415">
        <v>18</v>
      </c>
      <c r="SKB316" s="418" t="s">
        <v>764</v>
      </c>
      <c r="SKC316" s="417" t="s">
        <v>760</v>
      </c>
      <c r="SKD316" s="414" t="s">
        <v>61</v>
      </c>
      <c r="SKE316" s="415">
        <v>18</v>
      </c>
      <c r="SKF316" s="418" t="s">
        <v>764</v>
      </c>
      <c r="SKG316" s="417" t="s">
        <v>760</v>
      </c>
      <c r="SKH316" s="414" t="s">
        <v>61</v>
      </c>
      <c r="SKI316" s="415">
        <v>18</v>
      </c>
      <c r="SKJ316" s="418" t="s">
        <v>764</v>
      </c>
      <c r="SKK316" s="417" t="s">
        <v>760</v>
      </c>
      <c r="SKL316" s="414" t="s">
        <v>61</v>
      </c>
      <c r="SKM316" s="415">
        <v>18</v>
      </c>
      <c r="SKN316" s="418" t="s">
        <v>764</v>
      </c>
      <c r="SKO316" s="417" t="s">
        <v>760</v>
      </c>
      <c r="SKP316" s="414" t="s">
        <v>61</v>
      </c>
      <c r="SKQ316" s="415">
        <v>18</v>
      </c>
      <c r="SKR316" s="418" t="s">
        <v>764</v>
      </c>
      <c r="SKS316" s="417" t="s">
        <v>760</v>
      </c>
      <c r="SKT316" s="414" t="s">
        <v>61</v>
      </c>
      <c r="SKU316" s="415">
        <v>18</v>
      </c>
      <c r="SKV316" s="418" t="s">
        <v>764</v>
      </c>
      <c r="SKW316" s="417" t="s">
        <v>760</v>
      </c>
      <c r="SKX316" s="414" t="s">
        <v>61</v>
      </c>
      <c r="SKY316" s="415">
        <v>18</v>
      </c>
      <c r="SKZ316" s="418" t="s">
        <v>764</v>
      </c>
      <c r="SLA316" s="417" t="s">
        <v>760</v>
      </c>
      <c r="SLB316" s="414" t="s">
        <v>61</v>
      </c>
      <c r="SLC316" s="415">
        <v>18</v>
      </c>
      <c r="SLD316" s="418" t="s">
        <v>764</v>
      </c>
      <c r="SLE316" s="417" t="s">
        <v>760</v>
      </c>
      <c r="SLF316" s="414" t="s">
        <v>61</v>
      </c>
      <c r="SLG316" s="415">
        <v>18</v>
      </c>
      <c r="SLH316" s="418" t="s">
        <v>764</v>
      </c>
      <c r="SLI316" s="417" t="s">
        <v>760</v>
      </c>
      <c r="SLJ316" s="414" t="s">
        <v>61</v>
      </c>
      <c r="SLK316" s="415">
        <v>18</v>
      </c>
      <c r="SLL316" s="418" t="s">
        <v>764</v>
      </c>
      <c r="SLM316" s="417" t="s">
        <v>760</v>
      </c>
      <c r="SLN316" s="414" t="s">
        <v>61</v>
      </c>
      <c r="SLO316" s="415">
        <v>18</v>
      </c>
      <c r="SLP316" s="418" t="s">
        <v>764</v>
      </c>
      <c r="SLQ316" s="417" t="s">
        <v>760</v>
      </c>
      <c r="SLR316" s="414" t="s">
        <v>61</v>
      </c>
      <c r="SLS316" s="415">
        <v>18</v>
      </c>
      <c r="SLT316" s="418" t="s">
        <v>764</v>
      </c>
      <c r="SLU316" s="417" t="s">
        <v>760</v>
      </c>
      <c r="SLV316" s="414" t="s">
        <v>61</v>
      </c>
      <c r="SLW316" s="415">
        <v>18</v>
      </c>
      <c r="SLX316" s="418" t="s">
        <v>764</v>
      </c>
      <c r="SLY316" s="417" t="s">
        <v>760</v>
      </c>
      <c r="SLZ316" s="414" t="s">
        <v>61</v>
      </c>
      <c r="SMA316" s="415">
        <v>18</v>
      </c>
      <c r="SMB316" s="418" t="s">
        <v>764</v>
      </c>
      <c r="SMC316" s="417" t="s">
        <v>760</v>
      </c>
      <c r="SMD316" s="414" t="s">
        <v>61</v>
      </c>
      <c r="SME316" s="415">
        <v>18</v>
      </c>
      <c r="SMF316" s="418" t="s">
        <v>764</v>
      </c>
      <c r="SMG316" s="417" t="s">
        <v>760</v>
      </c>
      <c r="SMH316" s="414" t="s">
        <v>61</v>
      </c>
      <c r="SMI316" s="415">
        <v>18</v>
      </c>
      <c r="SMJ316" s="418" t="s">
        <v>764</v>
      </c>
      <c r="SMK316" s="417" t="s">
        <v>760</v>
      </c>
      <c r="SML316" s="414" t="s">
        <v>61</v>
      </c>
      <c r="SMM316" s="415">
        <v>18</v>
      </c>
      <c r="SMN316" s="418" t="s">
        <v>764</v>
      </c>
      <c r="SMO316" s="417" t="s">
        <v>760</v>
      </c>
      <c r="SMP316" s="414" t="s">
        <v>61</v>
      </c>
      <c r="SMQ316" s="415">
        <v>18</v>
      </c>
      <c r="SMR316" s="418" t="s">
        <v>764</v>
      </c>
      <c r="SMS316" s="417" t="s">
        <v>760</v>
      </c>
      <c r="SMT316" s="414" t="s">
        <v>61</v>
      </c>
      <c r="SMU316" s="415">
        <v>18</v>
      </c>
      <c r="SMV316" s="418" t="s">
        <v>764</v>
      </c>
      <c r="SMW316" s="417" t="s">
        <v>760</v>
      </c>
      <c r="SMX316" s="414" t="s">
        <v>61</v>
      </c>
      <c r="SMY316" s="415">
        <v>18</v>
      </c>
      <c r="SMZ316" s="418" t="s">
        <v>764</v>
      </c>
      <c r="SNA316" s="417" t="s">
        <v>760</v>
      </c>
      <c r="SNB316" s="414" t="s">
        <v>61</v>
      </c>
      <c r="SNC316" s="415">
        <v>18</v>
      </c>
      <c r="SND316" s="418" t="s">
        <v>764</v>
      </c>
      <c r="SNE316" s="417" t="s">
        <v>760</v>
      </c>
      <c r="SNF316" s="414" t="s">
        <v>61</v>
      </c>
      <c r="SNG316" s="415">
        <v>18</v>
      </c>
      <c r="SNH316" s="418" t="s">
        <v>764</v>
      </c>
      <c r="SNI316" s="417" t="s">
        <v>760</v>
      </c>
      <c r="SNJ316" s="414" t="s">
        <v>61</v>
      </c>
      <c r="SNK316" s="415">
        <v>18</v>
      </c>
      <c r="SNL316" s="418" t="s">
        <v>764</v>
      </c>
      <c r="SNM316" s="417" t="s">
        <v>760</v>
      </c>
      <c r="SNN316" s="414" t="s">
        <v>61</v>
      </c>
      <c r="SNO316" s="415">
        <v>18</v>
      </c>
      <c r="SNP316" s="418" t="s">
        <v>764</v>
      </c>
      <c r="SNQ316" s="417" t="s">
        <v>760</v>
      </c>
      <c r="SNR316" s="414" t="s">
        <v>61</v>
      </c>
      <c r="SNS316" s="415">
        <v>18</v>
      </c>
      <c r="SNT316" s="418" t="s">
        <v>764</v>
      </c>
      <c r="SNU316" s="417" t="s">
        <v>760</v>
      </c>
      <c r="SNV316" s="414" t="s">
        <v>61</v>
      </c>
      <c r="SNW316" s="415">
        <v>18</v>
      </c>
      <c r="SNX316" s="418" t="s">
        <v>764</v>
      </c>
      <c r="SNY316" s="417" t="s">
        <v>760</v>
      </c>
      <c r="SNZ316" s="414" t="s">
        <v>61</v>
      </c>
      <c r="SOA316" s="415">
        <v>18</v>
      </c>
      <c r="SOB316" s="418" t="s">
        <v>764</v>
      </c>
      <c r="SOC316" s="417" t="s">
        <v>760</v>
      </c>
      <c r="SOD316" s="414" t="s">
        <v>61</v>
      </c>
      <c r="SOE316" s="415">
        <v>18</v>
      </c>
      <c r="SOF316" s="418" t="s">
        <v>764</v>
      </c>
      <c r="SOG316" s="417" t="s">
        <v>760</v>
      </c>
      <c r="SOH316" s="414" t="s">
        <v>61</v>
      </c>
      <c r="SOI316" s="415">
        <v>18</v>
      </c>
      <c r="SOJ316" s="418" t="s">
        <v>764</v>
      </c>
      <c r="SOK316" s="417" t="s">
        <v>760</v>
      </c>
      <c r="SOL316" s="414" t="s">
        <v>61</v>
      </c>
      <c r="SOM316" s="415">
        <v>18</v>
      </c>
      <c r="SON316" s="418" t="s">
        <v>764</v>
      </c>
      <c r="SOO316" s="417" t="s">
        <v>760</v>
      </c>
      <c r="SOP316" s="414" t="s">
        <v>61</v>
      </c>
      <c r="SOQ316" s="415">
        <v>18</v>
      </c>
      <c r="SOR316" s="418" t="s">
        <v>764</v>
      </c>
      <c r="SOS316" s="417" t="s">
        <v>760</v>
      </c>
      <c r="SOT316" s="414" t="s">
        <v>61</v>
      </c>
      <c r="SOU316" s="415">
        <v>18</v>
      </c>
      <c r="SOV316" s="418" t="s">
        <v>764</v>
      </c>
      <c r="SOW316" s="417" t="s">
        <v>760</v>
      </c>
      <c r="SOX316" s="414" t="s">
        <v>61</v>
      </c>
      <c r="SOY316" s="415">
        <v>18</v>
      </c>
      <c r="SOZ316" s="418" t="s">
        <v>764</v>
      </c>
      <c r="SPA316" s="417" t="s">
        <v>760</v>
      </c>
      <c r="SPB316" s="414" t="s">
        <v>61</v>
      </c>
      <c r="SPC316" s="415">
        <v>18</v>
      </c>
      <c r="SPD316" s="418" t="s">
        <v>764</v>
      </c>
      <c r="SPE316" s="417" t="s">
        <v>760</v>
      </c>
      <c r="SPF316" s="414" t="s">
        <v>61</v>
      </c>
      <c r="SPG316" s="415">
        <v>18</v>
      </c>
      <c r="SPH316" s="418" t="s">
        <v>764</v>
      </c>
      <c r="SPI316" s="417" t="s">
        <v>760</v>
      </c>
      <c r="SPJ316" s="414" t="s">
        <v>61</v>
      </c>
      <c r="SPK316" s="415">
        <v>18</v>
      </c>
      <c r="SPL316" s="418" t="s">
        <v>764</v>
      </c>
      <c r="SPM316" s="417" t="s">
        <v>760</v>
      </c>
      <c r="SPN316" s="414" t="s">
        <v>61</v>
      </c>
      <c r="SPO316" s="415">
        <v>18</v>
      </c>
      <c r="SPP316" s="418" t="s">
        <v>764</v>
      </c>
      <c r="SPQ316" s="417" t="s">
        <v>760</v>
      </c>
      <c r="SPR316" s="414" t="s">
        <v>61</v>
      </c>
      <c r="SPS316" s="415">
        <v>18</v>
      </c>
      <c r="SPT316" s="418" t="s">
        <v>764</v>
      </c>
      <c r="SPU316" s="417" t="s">
        <v>760</v>
      </c>
      <c r="SPV316" s="414" t="s">
        <v>61</v>
      </c>
      <c r="SPW316" s="415">
        <v>18</v>
      </c>
      <c r="SPX316" s="418" t="s">
        <v>764</v>
      </c>
      <c r="SPY316" s="417" t="s">
        <v>760</v>
      </c>
      <c r="SPZ316" s="414" t="s">
        <v>61</v>
      </c>
      <c r="SQA316" s="415">
        <v>18</v>
      </c>
      <c r="SQB316" s="418" t="s">
        <v>764</v>
      </c>
      <c r="SQC316" s="417" t="s">
        <v>760</v>
      </c>
      <c r="SQD316" s="414" t="s">
        <v>61</v>
      </c>
      <c r="SQE316" s="415">
        <v>18</v>
      </c>
      <c r="SQF316" s="418" t="s">
        <v>764</v>
      </c>
      <c r="SQG316" s="417" t="s">
        <v>760</v>
      </c>
      <c r="SQH316" s="414" t="s">
        <v>61</v>
      </c>
      <c r="SQI316" s="415">
        <v>18</v>
      </c>
      <c r="SQJ316" s="418" t="s">
        <v>764</v>
      </c>
      <c r="SQK316" s="417" t="s">
        <v>760</v>
      </c>
      <c r="SQL316" s="414" t="s">
        <v>61</v>
      </c>
      <c r="SQM316" s="415">
        <v>18</v>
      </c>
      <c r="SQN316" s="418" t="s">
        <v>764</v>
      </c>
      <c r="SQO316" s="417" t="s">
        <v>760</v>
      </c>
      <c r="SQP316" s="414" t="s">
        <v>61</v>
      </c>
      <c r="SQQ316" s="415">
        <v>18</v>
      </c>
      <c r="SQR316" s="418" t="s">
        <v>764</v>
      </c>
      <c r="SQS316" s="417" t="s">
        <v>760</v>
      </c>
      <c r="SQT316" s="414" t="s">
        <v>61</v>
      </c>
      <c r="SQU316" s="415">
        <v>18</v>
      </c>
      <c r="SQV316" s="418" t="s">
        <v>764</v>
      </c>
      <c r="SQW316" s="417" t="s">
        <v>760</v>
      </c>
      <c r="SQX316" s="414" t="s">
        <v>61</v>
      </c>
      <c r="SQY316" s="415">
        <v>18</v>
      </c>
      <c r="SQZ316" s="418" t="s">
        <v>764</v>
      </c>
      <c r="SRA316" s="417" t="s">
        <v>760</v>
      </c>
      <c r="SRB316" s="414" t="s">
        <v>61</v>
      </c>
      <c r="SRC316" s="415">
        <v>18</v>
      </c>
      <c r="SRD316" s="418" t="s">
        <v>764</v>
      </c>
      <c r="SRE316" s="417" t="s">
        <v>760</v>
      </c>
      <c r="SRF316" s="414" t="s">
        <v>61</v>
      </c>
      <c r="SRG316" s="415">
        <v>18</v>
      </c>
      <c r="SRH316" s="418" t="s">
        <v>764</v>
      </c>
      <c r="SRI316" s="417" t="s">
        <v>760</v>
      </c>
      <c r="SRJ316" s="414" t="s">
        <v>61</v>
      </c>
      <c r="SRK316" s="415">
        <v>18</v>
      </c>
      <c r="SRL316" s="418" t="s">
        <v>764</v>
      </c>
      <c r="SRM316" s="417" t="s">
        <v>760</v>
      </c>
      <c r="SRN316" s="414" t="s">
        <v>61</v>
      </c>
      <c r="SRO316" s="415">
        <v>18</v>
      </c>
      <c r="SRP316" s="418" t="s">
        <v>764</v>
      </c>
      <c r="SRQ316" s="417" t="s">
        <v>760</v>
      </c>
      <c r="SRR316" s="414" t="s">
        <v>61</v>
      </c>
      <c r="SRS316" s="415">
        <v>18</v>
      </c>
      <c r="SRT316" s="418" t="s">
        <v>764</v>
      </c>
      <c r="SRU316" s="417" t="s">
        <v>760</v>
      </c>
      <c r="SRV316" s="414" t="s">
        <v>61</v>
      </c>
      <c r="SRW316" s="415">
        <v>18</v>
      </c>
      <c r="SRX316" s="418" t="s">
        <v>764</v>
      </c>
      <c r="SRY316" s="417" t="s">
        <v>760</v>
      </c>
      <c r="SRZ316" s="414" t="s">
        <v>61</v>
      </c>
      <c r="SSA316" s="415">
        <v>18</v>
      </c>
      <c r="SSB316" s="418" t="s">
        <v>764</v>
      </c>
      <c r="SSC316" s="417" t="s">
        <v>760</v>
      </c>
      <c r="SSD316" s="414" t="s">
        <v>61</v>
      </c>
      <c r="SSE316" s="415">
        <v>18</v>
      </c>
      <c r="SSF316" s="418" t="s">
        <v>764</v>
      </c>
      <c r="SSG316" s="417" t="s">
        <v>760</v>
      </c>
      <c r="SSH316" s="414" t="s">
        <v>61</v>
      </c>
      <c r="SSI316" s="415">
        <v>18</v>
      </c>
      <c r="SSJ316" s="418" t="s">
        <v>764</v>
      </c>
      <c r="SSK316" s="417" t="s">
        <v>760</v>
      </c>
      <c r="SSL316" s="414" t="s">
        <v>61</v>
      </c>
      <c r="SSM316" s="415">
        <v>18</v>
      </c>
      <c r="SSN316" s="418" t="s">
        <v>764</v>
      </c>
      <c r="SSO316" s="417" t="s">
        <v>760</v>
      </c>
      <c r="SSP316" s="414" t="s">
        <v>61</v>
      </c>
      <c r="SSQ316" s="415">
        <v>18</v>
      </c>
      <c r="SSR316" s="418" t="s">
        <v>764</v>
      </c>
      <c r="SSS316" s="417" t="s">
        <v>760</v>
      </c>
      <c r="SST316" s="414" t="s">
        <v>61</v>
      </c>
      <c r="SSU316" s="415">
        <v>18</v>
      </c>
      <c r="SSV316" s="418" t="s">
        <v>764</v>
      </c>
      <c r="SSW316" s="417" t="s">
        <v>760</v>
      </c>
      <c r="SSX316" s="414" t="s">
        <v>61</v>
      </c>
      <c r="SSY316" s="415">
        <v>18</v>
      </c>
      <c r="SSZ316" s="418" t="s">
        <v>764</v>
      </c>
      <c r="STA316" s="417" t="s">
        <v>760</v>
      </c>
      <c r="STB316" s="414" t="s">
        <v>61</v>
      </c>
      <c r="STC316" s="415">
        <v>18</v>
      </c>
      <c r="STD316" s="418" t="s">
        <v>764</v>
      </c>
      <c r="STE316" s="417" t="s">
        <v>760</v>
      </c>
      <c r="STF316" s="414" t="s">
        <v>61</v>
      </c>
      <c r="STG316" s="415">
        <v>18</v>
      </c>
      <c r="STH316" s="418" t="s">
        <v>764</v>
      </c>
      <c r="STI316" s="417" t="s">
        <v>760</v>
      </c>
      <c r="STJ316" s="414" t="s">
        <v>61</v>
      </c>
      <c r="STK316" s="415">
        <v>18</v>
      </c>
      <c r="STL316" s="418" t="s">
        <v>764</v>
      </c>
      <c r="STM316" s="417" t="s">
        <v>760</v>
      </c>
      <c r="STN316" s="414" t="s">
        <v>61</v>
      </c>
      <c r="STO316" s="415">
        <v>18</v>
      </c>
      <c r="STP316" s="418" t="s">
        <v>764</v>
      </c>
      <c r="STQ316" s="417" t="s">
        <v>760</v>
      </c>
      <c r="STR316" s="414" t="s">
        <v>61</v>
      </c>
      <c r="STS316" s="415">
        <v>18</v>
      </c>
      <c r="STT316" s="418" t="s">
        <v>764</v>
      </c>
      <c r="STU316" s="417" t="s">
        <v>760</v>
      </c>
      <c r="STV316" s="414" t="s">
        <v>61</v>
      </c>
      <c r="STW316" s="415">
        <v>18</v>
      </c>
      <c r="STX316" s="418" t="s">
        <v>764</v>
      </c>
      <c r="STY316" s="417" t="s">
        <v>760</v>
      </c>
      <c r="STZ316" s="414" t="s">
        <v>61</v>
      </c>
      <c r="SUA316" s="415">
        <v>18</v>
      </c>
      <c r="SUB316" s="418" t="s">
        <v>764</v>
      </c>
      <c r="SUC316" s="417" t="s">
        <v>760</v>
      </c>
      <c r="SUD316" s="414" t="s">
        <v>61</v>
      </c>
      <c r="SUE316" s="415">
        <v>18</v>
      </c>
      <c r="SUF316" s="418" t="s">
        <v>764</v>
      </c>
      <c r="SUG316" s="417" t="s">
        <v>760</v>
      </c>
      <c r="SUH316" s="414" t="s">
        <v>61</v>
      </c>
      <c r="SUI316" s="415">
        <v>18</v>
      </c>
      <c r="SUJ316" s="418" t="s">
        <v>764</v>
      </c>
      <c r="SUK316" s="417" t="s">
        <v>760</v>
      </c>
      <c r="SUL316" s="414" t="s">
        <v>61</v>
      </c>
      <c r="SUM316" s="415">
        <v>18</v>
      </c>
      <c r="SUN316" s="418" t="s">
        <v>764</v>
      </c>
      <c r="SUO316" s="417" t="s">
        <v>760</v>
      </c>
      <c r="SUP316" s="414" t="s">
        <v>61</v>
      </c>
      <c r="SUQ316" s="415">
        <v>18</v>
      </c>
      <c r="SUR316" s="418" t="s">
        <v>764</v>
      </c>
      <c r="SUS316" s="417" t="s">
        <v>760</v>
      </c>
      <c r="SUT316" s="414" t="s">
        <v>61</v>
      </c>
      <c r="SUU316" s="415">
        <v>18</v>
      </c>
      <c r="SUV316" s="418" t="s">
        <v>764</v>
      </c>
      <c r="SUW316" s="417" t="s">
        <v>760</v>
      </c>
      <c r="SUX316" s="414" t="s">
        <v>61</v>
      </c>
      <c r="SUY316" s="415">
        <v>18</v>
      </c>
      <c r="SUZ316" s="418" t="s">
        <v>764</v>
      </c>
      <c r="SVA316" s="417" t="s">
        <v>760</v>
      </c>
      <c r="SVB316" s="414" t="s">
        <v>61</v>
      </c>
      <c r="SVC316" s="415">
        <v>18</v>
      </c>
      <c r="SVD316" s="418" t="s">
        <v>764</v>
      </c>
      <c r="SVE316" s="417" t="s">
        <v>760</v>
      </c>
      <c r="SVF316" s="414" t="s">
        <v>61</v>
      </c>
      <c r="SVG316" s="415">
        <v>18</v>
      </c>
      <c r="SVH316" s="418" t="s">
        <v>764</v>
      </c>
      <c r="SVI316" s="417" t="s">
        <v>760</v>
      </c>
      <c r="SVJ316" s="414" t="s">
        <v>61</v>
      </c>
      <c r="SVK316" s="415">
        <v>18</v>
      </c>
      <c r="SVL316" s="418" t="s">
        <v>764</v>
      </c>
      <c r="SVM316" s="417" t="s">
        <v>760</v>
      </c>
      <c r="SVN316" s="414" t="s">
        <v>61</v>
      </c>
      <c r="SVO316" s="415">
        <v>18</v>
      </c>
      <c r="SVP316" s="418" t="s">
        <v>764</v>
      </c>
      <c r="SVQ316" s="417" t="s">
        <v>760</v>
      </c>
      <c r="SVR316" s="414" t="s">
        <v>61</v>
      </c>
      <c r="SVS316" s="415">
        <v>18</v>
      </c>
      <c r="SVT316" s="418" t="s">
        <v>764</v>
      </c>
      <c r="SVU316" s="417" t="s">
        <v>760</v>
      </c>
      <c r="SVV316" s="414" t="s">
        <v>61</v>
      </c>
      <c r="SVW316" s="415">
        <v>18</v>
      </c>
      <c r="SVX316" s="418" t="s">
        <v>764</v>
      </c>
      <c r="SVY316" s="417" t="s">
        <v>760</v>
      </c>
      <c r="SVZ316" s="414" t="s">
        <v>61</v>
      </c>
      <c r="SWA316" s="415">
        <v>18</v>
      </c>
      <c r="SWB316" s="418" t="s">
        <v>764</v>
      </c>
      <c r="SWC316" s="417" t="s">
        <v>760</v>
      </c>
      <c r="SWD316" s="414" t="s">
        <v>61</v>
      </c>
      <c r="SWE316" s="415">
        <v>18</v>
      </c>
      <c r="SWF316" s="418" t="s">
        <v>764</v>
      </c>
      <c r="SWG316" s="417" t="s">
        <v>760</v>
      </c>
      <c r="SWH316" s="414" t="s">
        <v>61</v>
      </c>
      <c r="SWI316" s="415">
        <v>18</v>
      </c>
      <c r="SWJ316" s="418" t="s">
        <v>764</v>
      </c>
      <c r="SWK316" s="417" t="s">
        <v>760</v>
      </c>
      <c r="SWL316" s="414" t="s">
        <v>61</v>
      </c>
      <c r="SWM316" s="415">
        <v>18</v>
      </c>
      <c r="SWN316" s="418" t="s">
        <v>764</v>
      </c>
      <c r="SWO316" s="417" t="s">
        <v>760</v>
      </c>
      <c r="SWP316" s="414" t="s">
        <v>61</v>
      </c>
      <c r="SWQ316" s="415">
        <v>18</v>
      </c>
      <c r="SWR316" s="418" t="s">
        <v>764</v>
      </c>
      <c r="SWS316" s="417" t="s">
        <v>760</v>
      </c>
      <c r="SWT316" s="414" t="s">
        <v>61</v>
      </c>
      <c r="SWU316" s="415">
        <v>18</v>
      </c>
      <c r="SWV316" s="418" t="s">
        <v>764</v>
      </c>
      <c r="SWW316" s="417" t="s">
        <v>760</v>
      </c>
      <c r="SWX316" s="414" t="s">
        <v>61</v>
      </c>
      <c r="SWY316" s="415">
        <v>18</v>
      </c>
      <c r="SWZ316" s="418" t="s">
        <v>764</v>
      </c>
      <c r="SXA316" s="417" t="s">
        <v>760</v>
      </c>
      <c r="SXB316" s="414" t="s">
        <v>61</v>
      </c>
      <c r="SXC316" s="415">
        <v>18</v>
      </c>
      <c r="SXD316" s="418" t="s">
        <v>764</v>
      </c>
      <c r="SXE316" s="417" t="s">
        <v>760</v>
      </c>
      <c r="SXF316" s="414" t="s">
        <v>61</v>
      </c>
      <c r="SXG316" s="415">
        <v>18</v>
      </c>
      <c r="SXH316" s="418" t="s">
        <v>764</v>
      </c>
      <c r="SXI316" s="417" t="s">
        <v>760</v>
      </c>
      <c r="SXJ316" s="414" t="s">
        <v>61</v>
      </c>
      <c r="SXK316" s="415">
        <v>18</v>
      </c>
      <c r="SXL316" s="418" t="s">
        <v>764</v>
      </c>
      <c r="SXM316" s="417" t="s">
        <v>760</v>
      </c>
      <c r="SXN316" s="414" t="s">
        <v>61</v>
      </c>
      <c r="SXO316" s="415">
        <v>18</v>
      </c>
      <c r="SXP316" s="418" t="s">
        <v>764</v>
      </c>
      <c r="SXQ316" s="417" t="s">
        <v>760</v>
      </c>
      <c r="SXR316" s="414" t="s">
        <v>61</v>
      </c>
      <c r="SXS316" s="415">
        <v>18</v>
      </c>
      <c r="SXT316" s="418" t="s">
        <v>764</v>
      </c>
      <c r="SXU316" s="417" t="s">
        <v>760</v>
      </c>
      <c r="SXV316" s="414" t="s">
        <v>61</v>
      </c>
      <c r="SXW316" s="415">
        <v>18</v>
      </c>
      <c r="SXX316" s="418" t="s">
        <v>764</v>
      </c>
      <c r="SXY316" s="417" t="s">
        <v>760</v>
      </c>
      <c r="SXZ316" s="414" t="s">
        <v>61</v>
      </c>
      <c r="SYA316" s="415">
        <v>18</v>
      </c>
      <c r="SYB316" s="418" t="s">
        <v>764</v>
      </c>
      <c r="SYC316" s="417" t="s">
        <v>760</v>
      </c>
      <c r="SYD316" s="414" t="s">
        <v>61</v>
      </c>
      <c r="SYE316" s="415">
        <v>18</v>
      </c>
      <c r="SYF316" s="418" t="s">
        <v>764</v>
      </c>
      <c r="SYG316" s="417" t="s">
        <v>760</v>
      </c>
      <c r="SYH316" s="414" t="s">
        <v>61</v>
      </c>
      <c r="SYI316" s="415">
        <v>18</v>
      </c>
      <c r="SYJ316" s="418" t="s">
        <v>764</v>
      </c>
      <c r="SYK316" s="417" t="s">
        <v>760</v>
      </c>
      <c r="SYL316" s="414" t="s">
        <v>61</v>
      </c>
      <c r="SYM316" s="415">
        <v>18</v>
      </c>
      <c r="SYN316" s="418" t="s">
        <v>764</v>
      </c>
      <c r="SYO316" s="417" t="s">
        <v>760</v>
      </c>
      <c r="SYP316" s="414" t="s">
        <v>61</v>
      </c>
      <c r="SYQ316" s="415">
        <v>18</v>
      </c>
      <c r="SYR316" s="418" t="s">
        <v>764</v>
      </c>
      <c r="SYS316" s="417" t="s">
        <v>760</v>
      </c>
      <c r="SYT316" s="414" t="s">
        <v>61</v>
      </c>
      <c r="SYU316" s="415">
        <v>18</v>
      </c>
      <c r="SYV316" s="418" t="s">
        <v>764</v>
      </c>
      <c r="SYW316" s="417" t="s">
        <v>760</v>
      </c>
      <c r="SYX316" s="414" t="s">
        <v>61</v>
      </c>
      <c r="SYY316" s="415">
        <v>18</v>
      </c>
      <c r="SYZ316" s="418" t="s">
        <v>764</v>
      </c>
      <c r="SZA316" s="417" t="s">
        <v>760</v>
      </c>
      <c r="SZB316" s="414" t="s">
        <v>61</v>
      </c>
      <c r="SZC316" s="415">
        <v>18</v>
      </c>
      <c r="SZD316" s="418" t="s">
        <v>764</v>
      </c>
      <c r="SZE316" s="417" t="s">
        <v>760</v>
      </c>
      <c r="SZF316" s="414" t="s">
        <v>61</v>
      </c>
      <c r="SZG316" s="415">
        <v>18</v>
      </c>
      <c r="SZH316" s="418" t="s">
        <v>764</v>
      </c>
      <c r="SZI316" s="417" t="s">
        <v>760</v>
      </c>
      <c r="SZJ316" s="414" t="s">
        <v>61</v>
      </c>
      <c r="SZK316" s="415">
        <v>18</v>
      </c>
      <c r="SZL316" s="418" t="s">
        <v>764</v>
      </c>
      <c r="SZM316" s="417" t="s">
        <v>760</v>
      </c>
      <c r="SZN316" s="414" t="s">
        <v>61</v>
      </c>
      <c r="SZO316" s="415">
        <v>18</v>
      </c>
      <c r="SZP316" s="418" t="s">
        <v>764</v>
      </c>
      <c r="SZQ316" s="417" t="s">
        <v>760</v>
      </c>
      <c r="SZR316" s="414" t="s">
        <v>61</v>
      </c>
      <c r="SZS316" s="415">
        <v>18</v>
      </c>
      <c r="SZT316" s="418" t="s">
        <v>764</v>
      </c>
      <c r="SZU316" s="417" t="s">
        <v>760</v>
      </c>
      <c r="SZV316" s="414" t="s">
        <v>61</v>
      </c>
      <c r="SZW316" s="415">
        <v>18</v>
      </c>
      <c r="SZX316" s="418" t="s">
        <v>764</v>
      </c>
      <c r="SZY316" s="417" t="s">
        <v>760</v>
      </c>
      <c r="SZZ316" s="414" t="s">
        <v>61</v>
      </c>
      <c r="TAA316" s="415">
        <v>18</v>
      </c>
      <c r="TAB316" s="418" t="s">
        <v>764</v>
      </c>
      <c r="TAC316" s="417" t="s">
        <v>760</v>
      </c>
      <c r="TAD316" s="414" t="s">
        <v>61</v>
      </c>
      <c r="TAE316" s="415">
        <v>18</v>
      </c>
      <c r="TAF316" s="418" t="s">
        <v>764</v>
      </c>
      <c r="TAG316" s="417" t="s">
        <v>760</v>
      </c>
      <c r="TAH316" s="414" t="s">
        <v>61</v>
      </c>
      <c r="TAI316" s="415">
        <v>18</v>
      </c>
      <c r="TAJ316" s="418" t="s">
        <v>764</v>
      </c>
      <c r="TAK316" s="417" t="s">
        <v>760</v>
      </c>
      <c r="TAL316" s="414" t="s">
        <v>61</v>
      </c>
      <c r="TAM316" s="415">
        <v>18</v>
      </c>
      <c r="TAN316" s="418" t="s">
        <v>764</v>
      </c>
      <c r="TAO316" s="417" t="s">
        <v>760</v>
      </c>
      <c r="TAP316" s="414" t="s">
        <v>61</v>
      </c>
      <c r="TAQ316" s="415">
        <v>18</v>
      </c>
      <c r="TAR316" s="418" t="s">
        <v>764</v>
      </c>
      <c r="TAS316" s="417" t="s">
        <v>760</v>
      </c>
      <c r="TAT316" s="414" t="s">
        <v>61</v>
      </c>
      <c r="TAU316" s="415">
        <v>18</v>
      </c>
      <c r="TAV316" s="418" t="s">
        <v>764</v>
      </c>
      <c r="TAW316" s="417" t="s">
        <v>760</v>
      </c>
      <c r="TAX316" s="414" t="s">
        <v>61</v>
      </c>
      <c r="TAY316" s="415">
        <v>18</v>
      </c>
      <c r="TAZ316" s="418" t="s">
        <v>764</v>
      </c>
      <c r="TBA316" s="417" t="s">
        <v>760</v>
      </c>
      <c r="TBB316" s="414" t="s">
        <v>61</v>
      </c>
      <c r="TBC316" s="415">
        <v>18</v>
      </c>
      <c r="TBD316" s="418" t="s">
        <v>764</v>
      </c>
      <c r="TBE316" s="417" t="s">
        <v>760</v>
      </c>
      <c r="TBF316" s="414" t="s">
        <v>61</v>
      </c>
      <c r="TBG316" s="415">
        <v>18</v>
      </c>
      <c r="TBH316" s="418" t="s">
        <v>764</v>
      </c>
      <c r="TBI316" s="417" t="s">
        <v>760</v>
      </c>
      <c r="TBJ316" s="414" t="s">
        <v>61</v>
      </c>
      <c r="TBK316" s="415">
        <v>18</v>
      </c>
      <c r="TBL316" s="418" t="s">
        <v>764</v>
      </c>
      <c r="TBM316" s="417" t="s">
        <v>760</v>
      </c>
      <c r="TBN316" s="414" t="s">
        <v>61</v>
      </c>
      <c r="TBO316" s="415">
        <v>18</v>
      </c>
      <c r="TBP316" s="418" t="s">
        <v>764</v>
      </c>
      <c r="TBQ316" s="417" t="s">
        <v>760</v>
      </c>
      <c r="TBR316" s="414" t="s">
        <v>61</v>
      </c>
      <c r="TBS316" s="415">
        <v>18</v>
      </c>
      <c r="TBT316" s="418" t="s">
        <v>764</v>
      </c>
      <c r="TBU316" s="417" t="s">
        <v>760</v>
      </c>
      <c r="TBV316" s="414" t="s">
        <v>61</v>
      </c>
      <c r="TBW316" s="415">
        <v>18</v>
      </c>
      <c r="TBX316" s="418" t="s">
        <v>764</v>
      </c>
      <c r="TBY316" s="417" t="s">
        <v>760</v>
      </c>
      <c r="TBZ316" s="414" t="s">
        <v>61</v>
      </c>
      <c r="TCA316" s="415">
        <v>18</v>
      </c>
      <c r="TCB316" s="418" t="s">
        <v>764</v>
      </c>
      <c r="TCC316" s="417" t="s">
        <v>760</v>
      </c>
      <c r="TCD316" s="414" t="s">
        <v>61</v>
      </c>
      <c r="TCE316" s="415">
        <v>18</v>
      </c>
      <c r="TCF316" s="418" t="s">
        <v>764</v>
      </c>
      <c r="TCG316" s="417" t="s">
        <v>760</v>
      </c>
      <c r="TCH316" s="414" t="s">
        <v>61</v>
      </c>
      <c r="TCI316" s="415">
        <v>18</v>
      </c>
      <c r="TCJ316" s="418" t="s">
        <v>764</v>
      </c>
      <c r="TCK316" s="417" t="s">
        <v>760</v>
      </c>
      <c r="TCL316" s="414" t="s">
        <v>61</v>
      </c>
      <c r="TCM316" s="415">
        <v>18</v>
      </c>
      <c r="TCN316" s="418" t="s">
        <v>764</v>
      </c>
      <c r="TCO316" s="417" t="s">
        <v>760</v>
      </c>
      <c r="TCP316" s="414" t="s">
        <v>61</v>
      </c>
      <c r="TCQ316" s="415">
        <v>18</v>
      </c>
      <c r="TCR316" s="418" t="s">
        <v>764</v>
      </c>
      <c r="TCS316" s="417" t="s">
        <v>760</v>
      </c>
      <c r="TCT316" s="414" t="s">
        <v>61</v>
      </c>
      <c r="TCU316" s="415">
        <v>18</v>
      </c>
      <c r="TCV316" s="418" t="s">
        <v>764</v>
      </c>
      <c r="TCW316" s="417" t="s">
        <v>760</v>
      </c>
      <c r="TCX316" s="414" t="s">
        <v>61</v>
      </c>
      <c r="TCY316" s="415">
        <v>18</v>
      </c>
      <c r="TCZ316" s="418" t="s">
        <v>764</v>
      </c>
      <c r="TDA316" s="417" t="s">
        <v>760</v>
      </c>
      <c r="TDB316" s="414" t="s">
        <v>61</v>
      </c>
      <c r="TDC316" s="415">
        <v>18</v>
      </c>
      <c r="TDD316" s="418" t="s">
        <v>764</v>
      </c>
      <c r="TDE316" s="417" t="s">
        <v>760</v>
      </c>
      <c r="TDF316" s="414" t="s">
        <v>61</v>
      </c>
      <c r="TDG316" s="415">
        <v>18</v>
      </c>
      <c r="TDH316" s="418" t="s">
        <v>764</v>
      </c>
      <c r="TDI316" s="417" t="s">
        <v>760</v>
      </c>
      <c r="TDJ316" s="414" t="s">
        <v>61</v>
      </c>
      <c r="TDK316" s="415">
        <v>18</v>
      </c>
      <c r="TDL316" s="418" t="s">
        <v>764</v>
      </c>
      <c r="TDM316" s="417" t="s">
        <v>760</v>
      </c>
      <c r="TDN316" s="414" t="s">
        <v>61</v>
      </c>
      <c r="TDO316" s="415">
        <v>18</v>
      </c>
      <c r="TDP316" s="418" t="s">
        <v>764</v>
      </c>
      <c r="TDQ316" s="417" t="s">
        <v>760</v>
      </c>
      <c r="TDR316" s="414" t="s">
        <v>61</v>
      </c>
      <c r="TDS316" s="415">
        <v>18</v>
      </c>
      <c r="TDT316" s="418" t="s">
        <v>764</v>
      </c>
      <c r="TDU316" s="417" t="s">
        <v>760</v>
      </c>
      <c r="TDV316" s="414" t="s">
        <v>61</v>
      </c>
      <c r="TDW316" s="415">
        <v>18</v>
      </c>
      <c r="TDX316" s="418" t="s">
        <v>764</v>
      </c>
      <c r="TDY316" s="417" t="s">
        <v>760</v>
      </c>
      <c r="TDZ316" s="414" t="s">
        <v>61</v>
      </c>
      <c r="TEA316" s="415">
        <v>18</v>
      </c>
      <c r="TEB316" s="418" t="s">
        <v>764</v>
      </c>
      <c r="TEC316" s="417" t="s">
        <v>760</v>
      </c>
      <c r="TED316" s="414" t="s">
        <v>61</v>
      </c>
      <c r="TEE316" s="415">
        <v>18</v>
      </c>
      <c r="TEF316" s="418" t="s">
        <v>764</v>
      </c>
      <c r="TEG316" s="417" t="s">
        <v>760</v>
      </c>
      <c r="TEH316" s="414" t="s">
        <v>61</v>
      </c>
      <c r="TEI316" s="415">
        <v>18</v>
      </c>
      <c r="TEJ316" s="418" t="s">
        <v>764</v>
      </c>
      <c r="TEK316" s="417" t="s">
        <v>760</v>
      </c>
      <c r="TEL316" s="414" t="s">
        <v>61</v>
      </c>
      <c r="TEM316" s="415">
        <v>18</v>
      </c>
      <c r="TEN316" s="418" t="s">
        <v>764</v>
      </c>
      <c r="TEO316" s="417" t="s">
        <v>760</v>
      </c>
      <c r="TEP316" s="414" t="s">
        <v>61</v>
      </c>
      <c r="TEQ316" s="415">
        <v>18</v>
      </c>
      <c r="TER316" s="418" t="s">
        <v>764</v>
      </c>
      <c r="TES316" s="417" t="s">
        <v>760</v>
      </c>
      <c r="TET316" s="414" t="s">
        <v>61</v>
      </c>
      <c r="TEU316" s="415">
        <v>18</v>
      </c>
      <c r="TEV316" s="418" t="s">
        <v>764</v>
      </c>
      <c r="TEW316" s="417" t="s">
        <v>760</v>
      </c>
      <c r="TEX316" s="414" t="s">
        <v>61</v>
      </c>
      <c r="TEY316" s="415">
        <v>18</v>
      </c>
      <c r="TEZ316" s="418" t="s">
        <v>764</v>
      </c>
      <c r="TFA316" s="417" t="s">
        <v>760</v>
      </c>
      <c r="TFB316" s="414" t="s">
        <v>61</v>
      </c>
      <c r="TFC316" s="415">
        <v>18</v>
      </c>
      <c r="TFD316" s="418" t="s">
        <v>764</v>
      </c>
      <c r="TFE316" s="417" t="s">
        <v>760</v>
      </c>
      <c r="TFF316" s="414" t="s">
        <v>61</v>
      </c>
      <c r="TFG316" s="415">
        <v>18</v>
      </c>
      <c r="TFH316" s="418" t="s">
        <v>764</v>
      </c>
      <c r="TFI316" s="417" t="s">
        <v>760</v>
      </c>
      <c r="TFJ316" s="414" t="s">
        <v>61</v>
      </c>
      <c r="TFK316" s="415">
        <v>18</v>
      </c>
      <c r="TFL316" s="418" t="s">
        <v>764</v>
      </c>
      <c r="TFM316" s="417" t="s">
        <v>760</v>
      </c>
      <c r="TFN316" s="414" t="s">
        <v>61</v>
      </c>
      <c r="TFO316" s="415">
        <v>18</v>
      </c>
      <c r="TFP316" s="418" t="s">
        <v>764</v>
      </c>
      <c r="TFQ316" s="417" t="s">
        <v>760</v>
      </c>
      <c r="TFR316" s="414" t="s">
        <v>61</v>
      </c>
      <c r="TFS316" s="415">
        <v>18</v>
      </c>
      <c r="TFT316" s="418" t="s">
        <v>764</v>
      </c>
      <c r="TFU316" s="417" t="s">
        <v>760</v>
      </c>
      <c r="TFV316" s="414" t="s">
        <v>61</v>
      </c>
      <c r="TFW316" s="415">
        <v>18</v>
      </c>
      <c r="TFX316" s="418" t="s">
        <v>764</v>
      </c>
      <c r="TFY316" s="417" t="s">
        <v>760</v>
      </c>
      <c r="TFZ316" s="414" t="s">
        <v>61</v>
      </c>
      <c r="TGA316" s="415">
        <v>18</v>
      </c>
      <c r="TGB316" s="418" t="s">
        <v>764</v>
      </c>
      <c r="TGC316" s="417" t="s">
        <v>760</v>
      </c>
      <c r="TGD316" s="414" t="s">
        <v>61</v>
      </c>
      <c r="TGE316" s="415">
        <v>18</v>
      </c>
      <c r="TGF316" s="418" t="s">
        <v>764</v>
      </c>
      <c r="TGG316" s="417" t="s">
        <v>760</v>
      </c>
      <c r="TGH316" s="414" t="s">
        <v>61</v>
      </c>
      <c r="TGI316" s="415">
        <v>18</v>
      </c>
      <c r="TGJ316" s="418" t="s">
        <v>764</v>
      </c>
      <c r="TGK316" s="417" t="s">
        <v>760</v>
      </c>
      <c r="TGL316" s="414" t="s">
        <v>61</v>
      </c>
      <c r="TGM316" s="415">
        <v>18</v>
      </c>
      <c r="TGN316" s="418" t="s">
        <v>764</v>
      </c>
      <c r="TGO316" s="417" t="s">
        <v>760</v>
      </c>
      <c r="TGP316" s="414" t="s">
        <v>61</v>
      </c>
      <c r="TGQ316" s="415">
        <v>18</v>
      </c>
      <c r="TGR316" s="418" t="s">
        <v>764</v>
      </c>
      <c r="TGS316" s="417" t="s">
        <v>760</v>
      </c>
      <c r="TGT316" s="414" t="s">
        <v>61</v>
      </c>
      <c r="TGU316" s="415">
        <v>18</v>
      </c>
      <c r="TGV316" s="418" t="s">
        <v>764</v>
      </c>
      <c r="TGW316" s="417" t="s">
        <v>760</v>
      </c>
      <c r="TGX316" s="414" t="s">
        <v>61</v>
      </c>
      <c r="TGY316" s="415">
        <v>18</v>
      </c>
      <c r="TGZ316" s="418" t="s">
        <v>764</v>
      </c>
      <c r="THA316" s="417" t="s">
        <v>760</v>
      </c>
      <c r="THB316" s="414" t="s">
        <v>61</v>
      </c>
      <c r="THC316" s="415">
        <v>18</v>
      </c>
      <c r="THD316" s="418" t="s">
        <v>764</v>
      </c>
      <c r="THE316" s="417" t="s">
        <v>760</v>
      </c>
      <c r="THF316" s="414" t="s">
        <v>61</v>
      </c>
      <c r="THG316" s="415">
        <v>18</v>
      </c>
      <c r="THH316" s="418" t="s">
        <v>764</v>
      </c>
      <c r="THI316" s="417" t="s">
        <v>760</v>
      </c>
      <c r="THJ316" s="414" t="s">
        <v>61</v>
      </c>
      <c r="THK316" s="415">
        <v>18</v>
      </c>
      <c r="THL316" s="418" t="s">
        <v>764</v>
      </c>
      <c r="THM316" s="417" t="s">
        <v>760</v>
      </c>
      <c r="THN316" s="414" t="s">
        <v>61</v>
      </c>
      <c r="THO316" s="415">
        <v>18</v>
      </c>
      <c r="THP316" s="418" t="s">
        <v>764</v>
      </c>
      <c r="THQ316" s="417" t="s">
        <v>760</v>
      </c>
      <c r="THR316" s="414" t="s">
        <v>61</v>
      </c>
      <c r="THS316" s="415">
        <v>18</v>
      </c>
      <c r="THT316" s="418" t="s">
        <v>764</v>
      </c>
      <c r="THU316" s="417" t="s">
        <v>760</v>
      </c>
      <c r="THV316" s="414" t="s">
        <v>61</v>
      </c>
      <c r="THW316" s="415">
        <v>18</v>
      </c>
      <c r="THX316" s="418" t="s">
        <v>764</v>
      </c>
      <c r="THY316" s="417" t="s">
        <v>760</v>
      </c>
      <c r="THZ316" s="414" t="s">
        <v>61</v>
      </c>
      <c r="TIA316" s="415">
        <v>18</v>
      </c>
      <c r="TIB316" s="418" t="s">
        <v>764</v>
      </c>
      <c r="TIC316" s="417" t="s">
        <v>760</v>
      </c>
      <c r="TID316" s="414" t="s">
        <v>61</v>
      </c>
      <c r="TIE316" s="415">
        <v>18</v>
      </c>
      <c r="TIF316" s="418" t="s">
        <v>764</v>
      </c>
      <c r="TIG316" s="417" t="s">
        <v>760</v>
      </c>
      <c r="TIH316" s="414" t="s">
        <v>61</v>
      </c>
      <c r="TII316" s="415">
        <v>18</v>
      </c>
      <c r="TIJ316" s="418" t="s">
        <v>764</v>
      </c>
      <c r="TIK316" s="417" t="s">
        <v>760</v>
      </c>
      <c r="TIL316" s="414" t="s">
        <v>61</v>
      </c>
      <c r="TIM316" s="415">
        <v>18</v>
      </c>
      <c r="TIN316" s="418" t="s">
        <v>764</v>
      </c>
      <c r="TIO316" s="417" t="s">
        <v>760</v>
      </c>
      <c r="TIP316" s="414" t="s">
        <v>61</v>
      </c>
      <c r="TIQ316" s="415">
        <v>18</v>
      </c>
      <c r="TIR316" s="418" t="s">
        <v>764</v>
      </c>
      <c r="TIS316" s="417" t="s">
        <v>760</v>
      </c>
      <c r="TIT316" s="414" t="s">
        <v>61</v>
      </c>
      <c r="TIU316" s="415">
        <v>18</v>
      </c>
      <c r="TIV316" s="418" t="s">
        <v>764</v>
      </c>
      <c r="TIW316" s="417" t="s">
        <v>760</v>
      </c>
      <c r="TIX316" s="414" t="s">
        <v>61</v>
      </c>
      <c r="TIY316" s="415">
        <v>18</v>
      </c>
      <c r="TIZ316" s="418" t="s">
        <v>764</v>
      </c>
      <c r="TJA316" s="417" t="s">
        <v>760</v>
      </c>
      <c r="TJB316" s="414" t="s">
        <v>61</v>
      </c>
      <c r="TJC316" s="415">
        <v>18</v>
      </c>
      <c r="TJD316" s="418" t="s">
        <v>764</v>
      </c>
      <c r="TJE316" s="417" t="s">
        <v>760</v>
      </c>
      <c r="TJF316" s="414" t="s">
        <v>61</v>
      </c>
      <c r="TJG316" s="415">
        <v>18</v>
      </c>
      <c r="TJH316" s="418" t="s">
        <v>764</v>
      </c>
      <c r="TJI316" s="417" t="s">
        <v>760</v>
      </c>
      <c r="TJJ316" s="414" t="s">
        <v>61</v>
      </c>
      <c r="TJK316" s="415">
        <v>18</v>
      </c>
      <c r="TJL316" s="418" t="s">
        <v>764</v>
      </c>
      <c r="TJM316" s="417" t="s">
        <v>760</v>
      </c>
      <c r="TJN316" s="414" t="s">
        <v>61</v>
      </c>
      <c r="TJO316" s="415">
        <v>18</v>
      </c>
      <c r="TJP316" s="418" t="s">
        <v>764</v>
      </c>
      <c r="TJQ316" s="417" t="s">
        <v>760</v>
      </c>
      <c r="TJR316" s="414" t="s">
        <v>61</v>
      </c>
      <c r="TJS316" s="415">
        <v>18</v>
      </c>
      <c r="TJT316" s="418" t="s">
        <v>764</v>
      </c>
      <c r="TJU316" s="417" t="s">
        <v>760</v>
      </c>
      <c r="TJV316" s="414" t="s">
        <v>61</v>
      </c>
      <c r="TJW316" s="415">
        <v>18</v>
      </c>
      <c r="TJX316" s="418" t="s">
        <v>764</v>
      </c>
      <c r="TJY316" s="417" t="s">
        <v>760</v>
      </c>
      <c r="TJZ316" s="414" t="s">
        <v>61</v>
      </c>
      <c r="TKA316" s="415">
        <v>18</v>
      </c>
      <c r="TKB316" s="418" t="s">
        <v>764</v>
      </c>
      <c r="TKC316" s="417" t="s">
        <v>760</v>
      </c>
      <c r="TKD316" s="414" t="s">
        <v>61</v>
      </c>
      <c r="TKE316" s="415">
        <v>18</v>
      </c>
      <c r="TKF316" s="418" t="s">
        <v>764</v>
      </c>
      <c r="TKG316" s="417" t="s">
        <v>760</v>
      </c>
      <c r="TKH316" s="414" t="s">
        <v>61</v>
      </c>
      <c r="TKI316" s="415">
        <v>18</v>
      </c>
      <c r="TKJ316" s="418" t="s">
        <v>764</v>
      </c>
      <c r="TKK316" s="417" t="s">
        <v>760</v>
      </c>
      <c r="TKL316" s="414" t="s">
        <v>61</v>
      </c>
      <c r="TKM316" s="415">
        <v>18</v>
      </c>
      <c r="TKN316" s="418" t="s">
        <v>764</v>
      </c>
      <c r="TKO316" s="417" t="s">
        <v>760</v>
      </c>
      <c r="TKP316" s="414" t="s">
        <v>61</v>
      </c>
      <c r="TKQ316" s="415">
        <v>18</v>
      </c>
      <c r="TKR316" s="418" t="s">
        <v>764</v>
      </c>
      <c r="TKS316" s="417" t="s">
        <v>760</v>
      </c>
      <c r="TKT316" s="414" t="s">
        <v>61</v>
      </c>
      <c r="TKU316" s="415">
        <v>18</v>
      </c>
      <c r="TKV316" s="418" t="s">
        <v>764</v>
      </c>
      <c r="TKW316" s="417" t="s">
        <v>760</v>
      </c>
      <c r="TKX316" s="414" t="s">
        <v>61</v>
      </c>
      <c r="TKY316" s="415">
        <v>18</v>
      </c>
      <c r="TKZ316" s="418" t="s">
        <v>764</v>
      </c>
      <c r="TLA316" s="417" t="s">
        <v>760</v>
      </c>
      <c r="TLB316" s="414" t="s">
        <v>61</v>
      </c>
      <c r="TLC316" s="415">
        <v>18</v>
      </c>
      <c r="TLD316" s="418" t="s">
        <v>764</v>
      </c>
      <c r="TLE316" s="417" t="s">
        <v>760</v>
      </c>
      <c r="TLF316" s="414" t="s">
        <v>61</v>
      </c>
      <c r="TLG316" s="415">
        <v>18</v>
      </c>
      <c r="TLH316" s="418" t="s">
        <v>764</v>
      </c>
      <c r="TLI316" s="417" t="s">
        <v>760</v>
      </c>
      <c r="TLJ316" s="414" t="s">
        <v>61</v>
      </c>
      <c r="TLK316" s="415">
        <v>18</v>
      </c>
      <c r="TLL316" s="418" t="s">
        <v>764</v>
      </c>
      <c r="TLM316" s="417" t="s">
        <v>760</v>
      </c>
      <c r="TLN316" s="414" t="s">
        <v>61</v>
      </c>
      <c r="TLO316" s="415">
        <v>18</v>
      </c>
      <c r="TLP316" s="418" t="s">
        <v>764</v>
      </c>
      <c r="TLQ316" s="417" t="s">
        <v>760</v>
      </c>
      <c r="TLR316" s="414" t="s">
        <v>61</v>
      </c>
      <c r="TLS316" s="415">
        <v>18</v>
      </c>
      <c r="TLT316" s="418" t="s">
        <v>764</v>
      </c>
      <c r="TLU316" s="417" t="s">
        <v>760</v>
      </c>
      <c r="TLV316" s="414" t="s">
        <v>61</v>
      </c>
      <c r="TLW316" s="415">
        <v>18</v>
      </c>
      <c r="TLX316" s="418" t="s">
        <v>764</v>
      </c>
      <c r="TLY316" s="417" t="s">
        <v>760</v>
      </c>
      <c r="TLZ316" s="414" t="s">
        <v>61</v>
      </c>
      <c r="TMA316" s="415">
        <v>18</v>
      </c>
      <c r="TMB316" s="418" t="s">
        <v>764</v>
      </c>
      <c r="TMC316" s="417" t="s">
        <v>760</v>
      </c>
      <c r="TMD316" s="414" t="s">
        <v>61</v>
      </c>
      <c r="TME316" s="415">
        <v>18</v>
      </c>
      <c r="TMF316" s="418" t="s">
        <v>764</v>
      </c>
      <c r="TMG316" s="417" t="s">
        <v>760</v>
      </c>
      <c r="TMH316" s="414" t="s">
        <v>61</v>
      </c>
      <c r="TMI316" s="415">
        <v>18</v>
      </c>
      <c r="TMJ316" s="418" t="s">
        <v>764</v>
      </c>
      <c r="TMK316" s="417" t="s">
        <v>760</v>
      </c>
      <c r="TML316" s="414" t="s">
        <v>61</v>
      </c>
      <c r="TMM316" s="415">
        <v>18</v>
      </c>
      <c r="TMN316" s="418" t="s">
        <v>764</v>
      </c>
      <c r="TMO316" s="417" t="s">
        <v>760</v>
      </c>
      <c r="TMP316" s="414" t="s">
        <v>61</v>
      </c>
      <c r="TMQ316" s="415">
        <v>18</v>
      </c>
      <c r="TMR316" s="418" t="s">
        <v>764</v>
      </c>
      <c r="TMS316" s="417" t="s">
        <v>760</v>
      </c>
      <c r="TMT316" s="414" t="s">
        <v>61</v>
      </c>
      <c r="TMU316" s="415">
        <v>18</v>
      </c>
      <c r="TMV316" s="418" t="s">
        <v>764</v>
      </c>
      <c r="TMW316" s="417" t="s">
        <v>760</v>
      </c>
      <c r="TMX316" s="414" t="s">
        <v>61</v>
      </c>
      <c r="TMY316" s="415">
        <v>18</v>
      </c>
      <c r="TMZ316" s="418" t="s">
        <v>764</v>
      </c>
      <c r="TNA316" s="417" t="s">
        <v>760</v>
      </c>
      <c r="TNB316" s="414" t="s">
        <v>61</v>
      </c>
      <c r="TNC316" s="415">
        <v>18</v>
      </c>
      <c r="TND316" s="418" t="s">
        <v>764</v>
      </c>
      <c r="TNE316" s="417" t="s">
        <v>760</v>
      </c>
      <c r="TNF316" s="414" t="s">
        <v>61</v>
      </c>
      <c r="TNG316" s="415">
        <v>18</v>
      </c>
      <c r="TNH316" s="418" t="s">
        <v>764</v>
      </c>
      <c r="TNI316" s="417" t="s">
        <v>760</v>
      </c>
      <c r="TNJ316" s="414" t="s">
        <v>61</v>
      </c>
      <c r="TNK316" s="415">
        <v>18</v>
      </c>
      <c r="TNL316" s="418" t="s">
        <v>764</v>
      </c>
      <c r="TNM316" s="417" t="s">
        <v>760</v>
      </c>
      <c r="TNN316" s="414" t="s">
        <v>61</v>
      </c>
      <c r="TNO316" s="415">
        <v>18</v>
      </c>
      <c r="TNP316" s="418" t="s">
        <v>764</v>
      </c>
      <c r="TNQ316" s="417" t="s">
        <v>760</v>
      </c>
      <c r="TNR316" s="414" t="s">
        <v>61</v>
      </c>
      <c r="TNS316" s="415">
        <v>18</v>
      </c>
      <c r="TNT316" s="418" t="s">
        <v>764</v>
      </c>
      <c r="TNU316" s="417" t="s">
        <v>760</v>
      </c>
      <c r="TNV316" s="414" t="s">
        <v>61</v>
      </c>
      <c r="TNW316" s="415">
        <v>18</v>
      </c>
      <c r="TNX316" s="418" t="s">
        <v>764</v>
      </c>
      <c r="TNY316" s="417" t="s">
        <v>760</v>
      </c>
      <c r="TNZ316" s="414" t="s">
        <v>61</v>
      </c>
      <c r="TOA316" s="415">
        <v>18</v>
      </c>
      <c r="TOB316" s="418" t="s">
        <v>764</v>
      </c>
      <c r="TOC316" s="417" t="s">
        <v>760</v>
      </c>
      <c r="TOD316" s="414" t="s">
        <v>61</v>
      </c>
      <c r="TOE316" s="415">
        <v>18</v>
      </c>
      <c r="TOF316" s="418" t="s">
        <v>764</v>
      </c>
      <c r="TOG316" s="417" t="s">
        <v>760</v>
      </c>
      <c r="TOH316" s="414" t="s">
        <v>61</v>
      </c>
      <c r="TOI316" s="415">
        <v>18</v>
      </c>
      <c r="TOJ316" s="418" t="s">
        <v>764</v>
      </c>
      <c r="TOK316" s="417" t="s">
        <v>760</v>
      </c>
      <c r="TOL316" s="414" t="s">
        <v>61</v>
      </c>
      <c r="TOM316" s="415">
        <v>18</v>
      </c>
      <c r="TON316" s="418" t="s">
        <v>764</v>
      </c>
      <c r="TOO316" s="417" t="s">
        <v>760</v>
      </c>
      <c r="TOP316" s="414" t="s">
        <v>61</v>
      </c>
      <c r="TOQ316" s="415">
        <v>18</v>
      </c>
      <c r="TOR316" s="418" t="s">
        <v>764</v>
      </c>
      <c r="TOS316" s="417" t="s">
        <v>760</v>
      </c>
      <c r="TOT316" s="414" t="s">
        <v>61</v>
      </c>
      <c r="TOU316" s="415">
        <v>18</v>
      </c>
      <c r="TOV316" s="418" t="s">
        <v>764</v>
      </c>
      <c r="TOW316" s="417" t="s">
        <v>760</v>
      </c>
      <c r="TOX316" s="414" t="s">
        <v>61</v>
      </c>
      <c r="TOY316" s="415">
        <v>18</v>
      </c>
      <c r="TOZ316" s="418" t="s">
        <v>764</v>
      </c>
      <c r="TPA316" s="417" t="s">
        <v>760</v>
      </c>
      <c r="TPB316" s="414" t="s">
        <v>61</v>
      </c>
      <c r="TPC316" s="415">
        <v>18</v>
      </c>
      <c r="TPD316" s="418" t="s">
        <v>764</v>
      </c>
      <c r="TPE316" s="417" t="s">
        <v>760</v>
      </c>
      <c r="TPF316" s="414" t="s">
        <v>61</v>
      </c>
      <c r="TPG316" s="415">
        <v>18</v>
      </c>
      <c r="TPH316" s="418" t="s">
        <v>764</v>
      </c>
      <c r="TPI316" s="417" t="s">
        <v>760</v>
      </c>
      <c r="TPJ316" s="414" t="s">
        <v>61</v>
      </c>
      <c r="TPK316" s="415">
        <v>18</v>
      </c>
      <c r="TPL316" s="418" t="s">
        <v>764</v>
      </c>
      <c r="TPM316" s="417" t="s">
        <v>760</v>
      </c>
      <c r="TPN316" s="414" t="s">
        <v>61</v>
      </c>
      <c r="TPO316" s="415">
        <v>18</v>
      </c>
      <c r="TPP316" s="418" t="s">
        <v>764</v>
      </c>
      <c r="TPQ316" s="417" t="s">
        <v>760</v>
      </c>
      <c r="TPR316" s="414" t="s">
        <v>61</v>
      </c>
      <c r="TPS316" s="415">
        <v>18</v>
      </c>
      <c r="TPT316" s="418" t="s">
        <v>764</v>
      </c>
      <c r="TPU316" s="417" t="s">
        <v>760</v>
      </c>
      <c r="TPV316" s="414" t="s">
        <v>61</v>
      </c>
      <c r="TPW316" s="415">
        <v>18</v>
      </c>
      <c r="TPX316" s="418" t="s">
        <v>764</v>
      </c>
      <c r="TPY316" s="417" t="s">
        <v>760</v>
      </c>
      <c r="TPZ316" s="414" t="s">
        <v>61</v>
      </c>
      <c r="TQA316" s="415">
        <v>18</v>
      </c>
      <c r="TQB316" s="418" t="s">
        <v>764</v>
      </c>
      <c r="TQC316" s="417" t="s">
        <v>760</v>
      </c>
      <c r="TQD316" s="414" t="s">
        <v>61</v>
      </c>
      <c r="TQE316" s="415">
        <v>18</v>
      </c>
      <c r="TQF316" s="418" t="s">
        <v>764</v>
      </c>
      <c r="TQG316" s="417" t="s">
        <v>760</v>
      </c>
      <c r="TQH316" s="414" t="s">
        <v>61</v>
      </c>
      <c r="TQI316" s="415">
        <v>18</v>
      </c>
      <c r="TQJ316" s="418" t="s">
        <v>764</v>
      </c>
      <c r="TQK316" s="417" t="s">
        <v>760</v>
      </c>
      <c r="TQL316" s="414" t="s">
        <v>61</v>
      </c>
      <c r="TQM316" s="415">
        <v>18</v>
      </c>
      <c r="TQN316" s="418" t="s">
        <v>764</v>
      </c>
      <c r="TQO316" s="417" t="s">
        <v>760</v>
      </c>
      <c r="TQP316" s="414" t="s">
        <v>61</v>
      </c>
      <c r="TQQ316" s="415">
        <v>18</v>
      </c>
      <c r="TQR316" s="418" t="s">
        <v>764</v>
      </c>
      <c r="TQS316" s="417" t="s">
        <v>760</v>
      </c>
      <c r="TQT316" s="414" t="s">
        <v>61</v>
      </c>
      <c r="TQU316" s="415">
        <v>18</v>
      </c>
      <c r="TQV316" s="418" t="s">
        <v>764</v>
      </c>
      <c r="TQW316" s="417" t="s">
        <v>760</v>
      </c>
      <c r="TQX316" s="414" t="s">
        <v>61</v>
      </c>
      <c r="TQY316" s="415">
        <v>18</v>
      </c>
      <c r="TQZ316" s="418" t="s">
        <v>764</v>
      </c>
      <c r="TRA316" s="417" t="s">
        <v>760</v>
      </c>
      <c r="TRB316" s="414" t="s">
        <v>61</v>
      </c>
      <c r="TRC316" s="415">
        <v>18</v>
      </c>
      <c r="TRD316" s="418" t="s">
        <v>764</v>
      </c>
      <c r="TRE316" s="417" t="s">
        <v>760</v>
      </c>
      <c r="TRF316" s="414" t="s">
        <v>61</v>
      </c>
      <c r="TRG316" s="415">
        <v>18</v>
      </c>
      <c r="TRH316" s="418" t="s">
        <v>764</v>
      </c>
      <c r="TRI316" s="417" t="s">
        <v>760</v>
      </c>
      <c r="TRJ316" s="414" t="s">
        <v>61</v>
      </c>
      <c r="TRK316" s="415">
        <v>18</v>
      </c>
      <c r="TRL316" s="418" t="s">
        <v>764</v>
      </c>
      <c r="TRM316" s="417" t="s">
        <v>760</v>
      </c>
      <c r="TRN316" s="414" t="s">
        <v>61</v>
      </c>
      <c r="TRO316" s="415">
        <v>18</v>
      </c>
      <c r="TRP316" s="418" t="s">
        <v>764</v>
      </c>
      <c r="TRQ316" s="417" t="s">
        <v>760</v>
      </c>
      <c r="TRR316" s="414" t="s">
        <v>61</v>
      </c>
      <c r="TRS316" s="415">
        <v>18</v>
      </c>
      <c r="TRT316" s="418" t="s">
        <v>764</v>
      </c>
      <c r="TRU316" s="417" t="s">
        <v>760</v>
      </c>
      <c r="TRV316" s="414" t="s">
        <v>61</v>
      </c>
      <c r="TRW316" s="415">
        <v>18</v>
      </c>
      <c r="TRX316" s="418" t="s">
        <v>764</v>
      </c>
      <c r="TRY316" s="417" t="s">
        <v>760</v>
      </c>
      <c r="TRZ316" s="414" t="s">
        <v>61</v>
      </c>
      <c r="TSA316" s="415">
        <v>18</v>
      </c>
      <c r="TSB316" s="418" t="s">
        <v>764</v>
      </c>
      <c r="TSC316" s="417" t="s">
        <v>760</v>
      </c>
      <c r="TSD316" s="414" t="s">
        <v>61</v>
      </c>
      <c r="TSE316" s="415">
        <v>18</v>
      </c>
      <c r="TSF316" s="418" t="s">
        <v>764</v>
      </c>
      <c r="TSG316" s="417" t="s">
        <v>760</v>
      </c>
      <c r="TSH316" s="414" t="s">
        <v>61</v>
      </c>
      <c r="TSI316" s="415">
        <v>18</v>
      </c>
      <c r="TSJ316" s="418" t="s">
        <v>764</v>
      </c>
      <c r="TSK316" s="417" t="s">
        <v>760</v>
      </c>
      <c r="TSL316" s="414" t="s">
        <v>61</v>
      </c>
      <c r="TSM316" s="415">
        <v>18</v>
      </c>
      <c r="TSN316" s="418" t="s">
        <v>764</v>
      </c>
      <c r="TSO316" s="417" t="s">
        <v>760</v>
      </c>
      <c r="TSP316" s="414" t="s">
        <v>61</v>
      </c>
      <c r="TSQ316" s="415">
        <v>18</v>
      </c>
      <c r="TSR316" s="418" t="s">
        <v>764</v>
      </c>
      <c r="TSS316" s="417" t="s">
        <v>760</v>
      </c>
      <c r="TST316" s="414" t="s">
        <v>61</v>
      </c>
      <c r="TSU316" s="415">
        <v>18</v>
      </c>
      <c r="TSV316" s="418" t="s">
        <v>764</v>
      </c>
      <c r="TSW316" s="417" t="s">
        <v>760</v>
      </c>
      <c r="TSX316" s="414" t="s">
        <v>61</v>
      </c>
      <c r="TSY316" s="415">
        <v>18</v>
      </c>
      <c r="TSZ316" s="418" t="s">
        <v>764</v>
      </c>
      <c r="TTA316" s="417" t="s">
        <v>760</v>
      </c>
      <c r="TTB316" s="414" t="s">
        <v>61</v>
      </c>
      <c r="TTC316" s="415">
        <v>18</v>
      </c>
      <c r="TTD316" s="418" t="s">
        <v>764</v>
      </c>
      <c r="TTE316" s="417" t="s">
        <v>760</v>
      </c>
      <c r="TTF316" s="414" t="s">
        <v>61</v>
      </c>
      <c r="TTG316" s="415">
        <v>18</v>
      </c>
      <c r="TTH316" s="418" t="s">
        <v>764</v>
      </c>
      <c r="TTI316" s="417" t="s">
        <v>760</v>
      </c>
      <c r="TTJ316" s="414" t="s">
        <v>61</v>
      </c>
      <c r="TTK316" s="415">
        <v>18</v>
      </c>
      <c r="TTL316" s="418" t="s">
        <v>764</v>
      </c>
      <c r="TTM316" s="417" t="s">
        <v>760</v>
      </c>
      <c r="TTN316" s="414" t="s">
        <v>61</v>
      </c>
      <c r="TTO316" s="415">
        <v>18</v>
      </c>
      <c r="TTP316" s="418" t="s">
        <v>764</v>
      </c>
      <c r="TTQ316" s="417" t="s">
        <v>760</v>
      </c>
      <c r="TTR316" s="414" t="s">
        <v>61</v>
      </c>
      <c r="TTS316" s="415">
        <v>18</v>
      </c>
      <c r="TTT316" s="418" t="s">
        <v>764</v>
      </c>
      <c r="TTU316" s="417" t="s">
        <v>760</v>
      </c>
      <c r="TTV316" s="414" t="s">
        <v>61</v>
      </c>
      <c r="TTW316" s="415">
        <v>18</v>
      </c>
      <c r="TTX316" s="418" t="s">
        <v>764</v>
      </c>
      <c r="TTY316" s="417" t="s">
        <v>760</v>
      </c>
      <c r="TTZ316" s="414" t="s">
        <v>61</v>
      </c>
      <c r="TUA316" s="415">
        <v>18</v>
      </c>
      <c r="TUB316" s="418" t="s">
        <v>764</v>
      </c>
      <c r="TUC316" s="417" t="s">
        <v>760</v>
      </c>
      <c r="TUD316" s="414" t="s">
        <v>61</v>
      </c>
      <c r="TUE316" s="415">
        <v>18</v>
      </c>
      <c r="TUF316" s="418" t="s">
        <v>764</v>
      </c>
      <c r="TUG316" s="417" t="s">
        <v>760</v>
      </c>
      <c r="TUH316" s="414" t="s">
        <v>61</v>
      </c>
      <c r="TUI316" s="415">
        <v>18</v>
      </c>
      <c r="TUJ316" s="418" t="s">
        <v>764</v>
      </c>
      <c r="TUK316" s="417" t="s">
        <v>760</v>
      </c>
      <c r="TUL316" s="414" t="s">
        <v>61</v>
      </c>
      <c r="TUM316" s="415">
        <v>18</v>
      </c>
      <c r="TUN316" s="418" t="s">
        <v>764</v>
      </c>
      <c r="TUO316" s="417" t="s">
        <v>760</v>
      </c>
      <c r="TUP316" s="414" t="s">
        <v>61</v>
      </c>
      <c r="TUQ316" s="415">
        <v>18</v>
      </c>
      <c r="TUR316" s="418" t="s">
        <v>764</v>
      </c>
      <c r="TUS316" s="417" t="s">
        <v>760</v>
      </c>
      <c r="TUT316" s="414" t="s">
        <v>61</v>
      </c>
      <c r="TUU316" s="415">
        <v>18</v>
      </c>
      <c r="TUV316" s="418" t="s">
        <v>764</v>
      </c>
      <c r="TUW316" s="417" t="s">
        <v>760</v>
      </c>
      <c r="TUX316" s="414" t="s">
        <v>61</v>
      </c>
      <c r="TUY316" s="415">
        <v>18</v>
      </c>
      <c r="TUZ316" s="418" t="s">
        <v>764</v>
      </c>
      <c r="TVA316" s="417" t="s">
        <v>760</v>
      </c>
      <c r="TVB316" s="414" t="s">
        <v>61</v>
      </c>
      <c r="TVC316" s="415">
        <v>18</v>
      </c>
      <c r="TVD316" s="418" t="s">
        <v>764</v>
      </c>
      <c r="TVE316" s="417" t="s">
        <v>760</v>
      </c>
      <c r="TVF316" s="414" t="s">
        <v>61</v>
      </c>
      <c r="TVG316" s="415">
        <v>18</v>
      </c>
      <c r="TVH316" s="418" t="s">
        <v>764</v>
      </c>
      <c r="TVI316" s="417" t="s">
        <v>760</v>
      </c>
      <c r="TVJ316" s="414" t="s">
        <v>61</v>
      </c>
      <c r="TVK316" s="415">
        <v>18</v>
      </c>
      <c r="TVL316" s="418" t="s">
        <v>764</v>
      </c>
      <c r="TVM316" s="417" t="s">
        <v>760</v>
      </c>
      <c r="TVN316" s="414" t="s">
        <v>61</v>
      </c>
      <c r="TVO316" s="415">
        <v>18</v>
      </c>
      <c r="TVP316" s="418" t="s">
        <v>764</v>
      </c>
      <c r="TVQ316" s="417" t="s">
        <v>760</v>
      </c>
      <c r="TVR316" s="414" t="s">
        <v>61</v>
      </c>
      <c r="TVS316" s="415">
        <v>18</v>
      </c>
      <c r="TVT316" s="418" t="s">
        <v>764</v>
      </c>
      <c r="TVU316" s="417" t="s">
        <v>760</v>
      </c>
      <c r="TVV316" s="414" t="s">
        <v>61</v>
      </c>
      <c r="TVW316" s="415">
        <v>18</v>
      </c>
      <c r="TVX316" s="418" t="s">
        <v>764</v>
      </c>
      <c r="TVY316" s="417" t="s">
        <v>760</v>
      </c>
      <c r="TVZ316" s="414" t="s">
        <v>61</v>
      </c>
      <c r="TWA316" s="415">
        <v>18</v>
      </c>
      <c r="TWB316" s="418" t="s">
        <v>764</v>
      </c>
      <c r="TWC316" s="417" t="s">
        <v>760</v>
      </c>
      <c r="TWD316" s="414" t="s">
        <v>61</v>
      </c>
      <c r="TWE316" s="415">
        <v>18</v>
      </c>
      <c r="TWF316" s="418" t="s">
        <v>764</v>
      </c>
      <c r="TWG316" s="417" t="s">
        <v>760</v>
      </c>
      <c r="TWH316" s="414" t="s">
        <v>61</v>
      </c>
      <c r="TWI316" s="415">
        <v>18</v>
      </c>
      <c r="TWJ316" s="418" t="s">
        <v>764</v>
      </c>
      <c r="TWK316" s="417" t="s">
        <v>760</v>
      </c>
      <c r="TWL316" s="414" t="s">
        <v>61</v>
      </c>
      <c r="TWM316" s="415">
        <v>18</v>
      </c>
      <c r="TWN316" s="418" t="s">
        <v>764</v>
      </c>
      <c r="TWO316" s="417" t="s">
        <v>760</v>
      </c>
      <c r="TWP316" s="414" t="s">
        <v>61</v>
      </c>
      <c r="TWQ316" s="415">
        <v>18</v>
      </c>
      <c r="TWR316" s="418" t="s">
        <v>764</v>
      </c>
      <c r="TWS316" s="417" t="s">
        <v>760</v>
      </c>
      <c r="TWT316" s="414" t="s">
        <v>61</v>
      </c>
      <c r="TWU316" s="415">
        <v>18</v>
      </c>
      <c r="TWV316" s="418" t="s">
        <v>764</v>
      </c>
      <c r="TWW316" s="417" t="s">
        <v>760</v>
      </c>
      <c r="TWX316" s="414" t="s">
        <v>61</v>
      </c>
      <c r="TWY316" s="415">
        <v>18</v>
      </c>
      <c r="TWZ316" s="418" t="s">
        <v>764</v>
      </c>
      <c r="TXA316" s="417" t="s">
        <v>760</v>
      </c>
      <c r="TXB316" s="414" t="s">
        <v>61</v>
      </c>
      <c r="TXC316" s="415">
        <v>18</v>
      </c>
      <c r="TXD316" s="418" t="s">
        <v>764</v>
      </c>
      <c r="TXE316" s="417" t="s">
        <v>760</v>
      </c>
      <c r="TXF316" s="414" t="s">
        <v>61</v>
      </c>
      <c r="TXG316" s="415">
        <v>18</v>
      </c>
      <c r="TXH316" s="418" t="s">
        <v>764</v>
      </c>
      <c r="TXI316" s="417" t="s">
        <v>760</v>
      </c>
      <c r="TXJ316" s="414" t="s">
        <v>61</v>
      </c>
      <c r="TXK316" s="415">
        <v>18</v>
      </c>
      <c r="TXL316" s="418" t="s">
        <v>764</v>
      </c>
      <c r="TXM316" s="417" t="s">
        <v>760</v>
      </c>
      <c r="TXN316" s="414" t="s">
        <v>61</v>
      </c>
      <c r="TXO316" s="415">
        <v>18</v>
      </c>
      <c r="TXP316" s="418" t="s">
        <v>764</v>
      </c>
      <c r="TXQ316" s="417" t="s">
        <v>760</v>
      </c>
      <c r="TXR316" s="414" t="s">
        <v>61</v>
      </c>
      <c r="TXS316" s="415">
        <v>18</v>
      </c>
      <c r="TXT316" s="418" t="s">
        <v>764</v>
      </c>
      <c r="TXU316" s="417" t="s">
        <v>760</v>
      </c>
      <c r="TXV316" s="414" t="s">
        <v>61</v>
      </c>
      <c r="TXW316" s="415">
        <v>18</v>
      </c>
      <c r="TXX316" s="418" t="s">
        <v>764</v>
      </c>
      <c r="TXY316" s="417" t="s">
        <v>760</v>
      </c>
      <c r="TXZ316" s="414" t="s">
        <v>61</v>
      </c>
      <c r="TYA316" s="415">
        <v>18</v>
      </c>
      <c r="TYB316" s="418" t="s">
        <v>764</v>
      </c>
      <c r="TYC316" s="417" t="s">
        <v>760</v>
      </c>
      <c r="TYD316" s="414" t="s">
        <v>61</v>
      </c>
      <c r="TYE316" s="415">
        <v>18</v>
      </c>
      <c r="TYF316" s="418" t="s">
        <v>764</v>
      </c>
      <c r="TYG316" s="417" t="s">
        <v>760</v>
      </c>
      <c r="TYH316" s="414" t="s">
        <v>61</v>
      </c>
      <c r="TYI316" s="415">
        <v>18</v>
      </c>
      <c r="TYJ316" s="418" t="s">
        <v>764</v>
      </c>
      <c r="TYK316" s="417" t="s">
        <v>760</v>
      </c>
      <c r="TYL316" s="414" t="s">
        <v>61</v>
      </c>
      <c r="TYM316" s="415">
        <v>18</v>
      </c>
      <c r="TYN316" s="418" t="s">
        <v>764</v>
      </c>
      <c r="TYO316" s="417" t="s">
        <v>760</v>
      </c>
      <c r="TYP316" s="414" t="s">
        <v>61</v>
      </c>
      <c r="TYQ316" s="415">
        <v>18</v>
      </c>
      <c r="TYR316" s="418" t="s">
        <v>764</v>
      </c>
      <c r="TYS316" s="417" t="s">
        <v>760</v>
      </c>
      <c r="TYT316" s="414" t="s">
        <v>61</v>
      </c>
      <c r="TYU316" s="415">
        <v>18</v>
      </c>
      <c r="TYV316" s="418" t="s">
        <v>764</v>
      </c>
      <c r="TYW316" s="417" t="s">
        <v>760</v>
      </c>
      <c r="TYX316" s="414" t="s">
        <v>61</v>
      </c>
      <c r="TYY316" s="415">
        <v>18</v>
      </c>
      <c r="TYZ316" s="418" t="s">
        <v>764</v>
      </c>
      <c r="TZA316" s="417" t="s">
        <v>760</v>
      </c>
      <c r="TZB316" s="414" t="s">
        <v>61</v>
      </c>
      <c r="TZC316" s="415">
        <v>18</v>
      </c>
      <c r="TZD316" s="418" t="s">
        <v>764</v>
      </c>
      <c r="TZE316" s="417" t="s">
        <v>760</v>
      </c>
      <c r="TZF316" s="414" t="s">
        <v>61</v>
      </c>
      <c r="TZG316" s="415">
        <v>18</v>
      </c>
      <c r="TZH316" s="418" t="s">
        <v>764</v>
      </c>
      <c r="TZI316" s="417" t="s">
        <v>760</v>
      </c>
      <c r="TZJ316" s="414" t="s">
        <v>61</v>
      </c>
      <c r="TZK316" s="415">
        <v>18</v>
      </c>
      <c r="TZL316" s="418" t="s">
        <v>764</v>
      </c>
      <c r="TZM316" s="417" t="s">
        <v>760</v>
      </c>
      <c r="TZN316" s="414" t="s">
        <v>61</v>
      </c>
      <c r="TZO316" s="415">
        <v>18</v>
      </c>
      <c r="TZP316" s="418" t="s">
        <v>764</v>
      </c>
      <c r="TZQ316" s="417" t="s">
        <v>760</v>
      </c>
      <c r="TZR316" s="414" t="s">
        <v>61</v>
      </c>
      <c r="TZS316" s="415">
        <v>18</v>
      </c>
      <c r="TZT316" s="418" t="s">
        <v>764</v>
      </c>
      <c r="TZU316" s="417" t="s">
        <v>760</v>
      </c>
      <c r="TZV316" s="414" t="s">
        <v>61</v>
      </c>
      <c r="TZW316" s="415">
        <v>18</v>
      </c>
      <c r="TZX316" s="418" t="s">
        <v>764</v>
      </c>
      <c r="TZY316" s="417" t="s">
        <v>760</v>
      </c>
      <c r="TZZ316" s="414" t="s">
        <v>61</v>
      </c>
      <c r="UAA316" s="415">
        <v>18</v>
      </c>
      <c r="UAB316" s="418" t="s">
        <v>764</v>
      </c>
      <c r="UAC316" s="417" t="s">
        <v>760</v>
      </c>
      <c r="UAD316" s="414" t="s">
        <v>61</v>
      </c>
      <c r="UAE316" s="415">
        <v>18</v>
      </c>
      <c r="UAF316" s="418" t="s">
        <v>764</v>
      </c>
      <c r="UAG316" s="417" t="s">
        <v>760</v>
      </c>
      <c r="UAH316" s="414" t="s">
        <v>61</v>
      </c>
      <c r="UAI316" s="415">
        <v>18</v>
      </c>
      <c r="UAJ316" s="418" t="s">
        <v>764</v>
      </c>
      <c r="UAK316" s="417" t="s">
        <v>760</v>
      </c>
      <c r="UAL316" s="414" t="s">
        <v>61</v>
      </c>
      <c r="UAM316" s="415">
        <v>18</v>
      </c>
      <c r="UAN316" s="418" t="s">
        <v>764</v>
      </c>
      <c r="UAO316" s="417" t="s">
        <v>760</v>
      </c>
      <c r="UAP316" s="414" t="s">
        <v>61</v>
      </c>
      <c r="UAQ316" s="415">
        <v>18</v>
      </c>
      <c r="UAR316" s="418" t="s">
        <v>764</v>
      </c>
      <c r="UAS316" s="417" t="s">
        <v>760</v>
      </c>
      <c r="UAT316" s="414" t="s">
        <v>61</v>
      </c>
      <c r="UAU316" s="415">
        <v>18</v>
      </c>
      <c r="UAV316" s="418" t="s">
        <v>764</v>
      </c>
      <c r="UAW316" s="417" t="s">
        <v>760</v>
      </c>
      <c r="UAX316" s="414" t="s">
        <v>61</v>
      </c>
      <c r="UAY316" s="415">
        <v>18</v>
      </c>
      <c r="UAZ316" s="418" t="s">
        <v>764</v>
      </c>
      <c r="UBA316" s="417" t="s">
        <v>760</v>
      </c>
      <c r="UBB316" s="414" t="s">
        <v>61</v>
      </c>
      <c r="UBC316" s="415">
        <v>18</v>
      </c>
      <c r="UBD316" s="418" t="s">
        <v>764</v>
      </c>
      <c r="UBE316" s="417" t="s">
        <v>760</v>
      </c>
      <c r="UBF316" s="414" t="s">
        <v>61</v>
      </c>
      <c r="UBG316" s="415">
        <v>18</v>
      </c>
      <c r="UBH316" s="418" t="s">
        <v>764</v>
      </c>
      <c r="UBI316" s="417" t="s">
        <v>760</v>
      </c>
      <c r="UBJ316" s="414" t="s">
        <v>61</v>
      </c>
      <c r="UBK316" s="415">
        <v>18</v>
      </c>
      <c r="UBL316" s="418" t="s">
        <v>764</v>
      </c>
      <c r="UBM316" s="417" t="s">
        <v>760</v>
      </c>
      <c r="UBN316" s="414" t="s">
        <v>61</v>
      </c>
      <c r="UBO316" s="415">
        <v>18</v>
      </c>
      <c r="UBP316" s="418" t="s">
        <v>764</v>
      </c>
      <c r="UBQ316" s="417" t="s">
        <v>760</v>
      </c>
      <c r="UBR316" s="414" t="s">
        <v>61</v>
      </c>
      <c r="UBS316" s="415">
        <v>18</v>
      </c>
      <c r="UBT316" s="418" t="s">
        <v>764</v>
      </c>
      <c r="UBU316" s="417" t="s">
        <v>760</v>
      </c>
      <c r="UBV316" s="414" t="s">
        <v>61</v>
      </c>
      <c r="UBW316" s="415">
        <v>18</v>
      </c>
      <c r="UBX316" s="418" t="s">
        <v>764</v>
      </c>
      <c r="UBY316" s="417" t="s">
        <v>760</v>
      </c>
      <c r="UBZ316" s="414" t="s">
        <v>61</v>
      </c>
      <c r="UCA316" s="415">
        <v>18</v>
      </c>
      <c r="UCB316" s="418" t="s">
        <v>764</v>
      </c>
      <c r="UCC316" s="417" t="s">
        <v>760</v>
      </c>
      <c r="UCD316" s="414" t="s">
        <v>61</v>
      </c>
      <c r="UCE316" s="415">
        <v>18</v>
      </c>
      <c r="UCF316" s="418" t="s">
        <v>764</v>
      </c>
      <c r="UCG316" s="417" t="s">
        <v>760</v>
      </c>
      <c r="UCH316" s="414" t="s">
        <v>61</v>
      </c>
      <c r="UCI316" s="415">
        <v>18</v>
      </c>
      <c r="UCJ316" s="418" t="s">
        <v>764</v>
      </c>
      <c r="UCK316" s="417" t="s">
        <v>760</v>
      </c>
      <c r="UCL316" s="414" t="s">
        <v>61</v>
      </c>
      <c r="UCM316" s="415">
        <v>18</v>
      </c>
      <c r="UCN316" s="418" t="s">
        <v>764</v>
      </c>
      <c r="UCO316" s="417" t="s">
        <v>760</v>
      </c>
      <c r="UCP316" s="414" t="s">
        <v>61</v>
      </c>
      <c r="UCQ316" s="415">
        <v>18</v>
      </c>
      <c r="UCR316" s="418" t="s">
        <v>764</v>
      </c>
      <c r="UCS316" s="417" t="s">
        <v>760</v>
      </c>
      <c r="UCT316" s="414" t="s">
        <v>61</v>
      </c>
      <c r="UCU316" s="415">
        <v>18</v>
      </c>
      <c r="UCV316" s="418" t="s">
        <v>764</v>
      </c>
      <c r="UCW316" s="417" t="s">
        <v>760</v>
      </c>
      <c r="UCX316" s="414" t="s">
        <v>61</v>
      </c>
      <c r="UCY316" s="415">
        <v>18</v>
      </c>
      <c r="UCZ316" s="418" t="s">
        <v>764</v>
      </c>
      <c r="UDA316" s="417" t="s">
        <v>760</v>
      </c>
      <c r="UDB316" s="414" t="s">
        <v>61</v>
      </c>
      <c r="UDC316" s="415">
        <v>18</v>
      </c>
      <c r="UDD316" s="418" t="s">
        <v>764</v>
      </c>
      <c r="UDE316" s="417" t="s">
        <v>760</v>
      </c>
      <c r="UDF316" s="414" t="s">
        <v>61</v>
      </c>
      <c r="UDG316" s="415">
        <v>18</v>
      </c>
      <c r="UDH316" s="418" t="s">
        <v>764</v>
      </c>
      <c r="UDI316" s="417" t="s">
        <v>760</v>
      </c>
      <c r="UDJ316" s="414" t="s">
        <v>61</v>
      </c>
      <c r="UDK316" s="415">
        <v>18</v>
      </c>
      <c r="UDL316" s="418" t="s">
        <v>764</v>
      </c>
      <c r="UDM316" s="417" t="s">
        <v>760</v>
      </c>
      <c r="UDN316" s="414" t="s">
        <v>61</v>
      </c>
      <c r="UDO316" s="415">
        <v>18</v>
      </c>
      <c r="UDP316" s="418" t="s">
        <v>764</v>
      </c>
      <c r="UDQ316" s="417" t="s">
        <v>760</v>
      </c>
      <c r="UDR316" s="414" t="s">
        <v>61</v>
      </c>
      <c r="UDS316" s="415">
        <v>18</v>
      </c>
      <c r="UDT316" s="418" t="s">
        <v>764</v>
      </c>
      <c r="UDU316" s="417" t="s">
        <v>760</v>
      </c>
      <c r="UDV316" s="414" t="s">
        <v>61</v>
      </c>
      <c r="UDW316" s="415">
        <v>18</v>
      </c>
      <c r="UDX316" s="418" t="s">
        <v>764</v>
      </c>
      <c r="UDY316" s="417" t="s">
        <v>760</v>
      </c>
      <c r="UDZ316" s="414" t="s">
        <v>61</v>
      </c>
      <c r="UEA316" s="415">
        <v>18</v>
      </c>
      <c r="UEB316" s="418" t="s">
        <v>764</v>
      </c>
      <c r="UEC316" s="417" t="s">
        <v>760</v>
      </c>
      <c r="UED316" s="414" t="s">
        <v>61</v>
      </c>
      <c r="UEE316" s="415">
        <v>18</v>
      </c>
      <c r="UEF316" s="418" t="s">
        <v>764</v>
      </c>
      <c r="UEG316" s="417" t="s">
        <v>760</v>
      </c>
      <c r="UEH316" s="414" t="s">
        <v>61</v>
      </c>
      <c r="UEI316" s="415">
        <v>18</v>
      </c>
      <c r="UEJ316" s="418" t="s">
        <v>764</v>
      </c>
      <c r="UEK316" s="417" t="s">
        <v>760</v>
      </c>
      <c r="UEL316" s="414" t="s">
        <v>61</v>
      </c>
      <c r="UEM316" s="415">
        <v>18</v>
      </c>
      <c r="UEN316" s="418" t="s">
        <v>764</v>
      </c>
      <c r="UEO316" s="417" t="s">
        <v>760</v>
      </c>
      <c r="UEP316" s="414" t="s">
        <v>61</v>
      </c>
      <c r="UEQ316" s="415">
        <v>18</v>
      </c>
      <c r="UER316" s="418" t="s">
        <v>764</v>
      </c>
      <c r="UES316" s="417" t="s">
        <v>760</v>
      </c>
      <c r="UET316" s="414" t="s">
        <v>61</v>
      </c>
      <c r="UEU316" s="415">
        <v>18</v>
      </c>
      <c r="UEV316" s="418" t="s">
        <v>764</v>
      </c>
      <c r="UEW316" s="417" t="s">
        <v>760</v>
      </c>
      <c r="UEX316" s="414" t="s">
        <v>61</v>
      </c>
      <c r="UEY316" s="415">
        <v>18</v>
      </c>
      <c r="UEZ316" s="418" t="s">
        <v>764</v>
      </c>
      <c r="UFA316" s="417" t="s">
        <v>760</v>
      </c>
      <c r="UFB316" s="414" t="s">
        <v>61</v>
      </c>
      <c r="UFC316" s="415">
        <v>18</v>
      </c>
      <c r="UFD316" s="418" t="s">
        <v>764</v>
      </c>
      <c r="UFE316" s="417" t="s">
        <v>760</v>
      </c>
      <c r="UFF316" s="414" t="s">
        <v>61</v>
      </c>
      <c r="UFG316" s="415">
        <v>18</v>
      </c>
      <c r="UFH316" s="418" t="s">
        <v>764</v>
      </c>
      <c r="UFI316" s="417" t="s">
        <v>760</v>
      </c>
      <c r="UFJ316" s="414" t="s">
        <v>61</v>
      </c>
      <c r="UFK316" s="415">
        <v>18</v>
      </c>
      <c r="UFL316" s="418" t="s">
        <v>764</v>
      </c>
      <c r="UFM316" s="417" t="s">
        <v>760</v>
      </c>
      <c r="UFN316" s="414" t="s">
        <v>61</v>
      </c>
      <c r="UFO316" s="415">
        <v>18</v>
      </c>
      <c r="UFP316" s="418" t="s">
        <v>764</v>
      </c>
      <c r="UFQ316" s="417" t="s">
        <v>760</v>
      </c>
      <c r="UFR316" s="414" t="s">
        <v>61</v>
      </c>
      <c r="UFS316" s="415">
        <v>18</v>
      </c>
      <c r="UFT316" s="418" t="s">
        <v>764</v>
      </c>
      <c r="UFU316" s="417" t="s">
        <v>760</v>
      </c>
      <c r="UFV316" s="414" t="s">
        <v>61</v>
      </c>
      <c r="UFW316" s="415">
        <v>18</v>
      </c>
      <c r="UFX316" s="418" t="s">
        <v>764</v>
      </c>
      <c r="UFY316" s="417" t="s">
        <v>760</v>
      </c>
      <c r="UFZ316" s="414" t="s">
        <v>61</v>
      </c>
      <c r="UGA316" s="415">
        <v>18</v>
      </c>
      <c r="UGB316" s="418" t="s">
        <v>764</v>
      </c>
      <c r="UGC316" s="417" t="s">
        <v>760</v>
      </c>
      <c r="UGD316" s="414" t="s">
        <v>61</v>
      </c>
      <c r="UGE316" s="415">
        <v>18</v>
      </c>
      <c r="UGF316" s="418" t="s">
        <v>764</v>
      </c>
      <c r="UGG316" s="417" t="s">
        <v>760</v>
      </c>
      <c r="UGH316" s="414" t="s">
        <v>61</v>
      </c>
      <c r="UGI316" s="415">
        <v>18</v>
      </c>
      <c r="UGJ316" s="418" t="s">
        <v>764</v>
      </c>
      <c r="UGK316" s="417" t="s">
        <v>760</v>
      </c>
      <c r="UGL316" s="414" t="s">
        <v>61</v>
      </c>
      <c r="UGM316" s="415">
        <v>18</v>
      </c>
      <c r="UGN316" s="418" t="s">
        <v>764</v>
      </c>
      <c r="UGO316" s="417" t="s">
        <v>760</v>
      </c>
      <c r="UGP316" s="414" t="s">
        <v>61</v>
      </c>
      <c r="UGQ316" s="415">
        <v>18</v>
      </c>
      <c r="UGR316" s="418" t="s">
        <v>764</v>
      </c>
      <c r="UGS316" s="417" t="s">
        <v>760</v>
      </c>
      <c r="UGT316" s="414" t="s">
        <v>61</v>
      </c>
      <c r="UGU316" s="415">
        <v>18</v>
      </c>
      <c r="UGV316" s="418" t="s">
        <v>764</v>
      </c>
      <c r="UGW316" s="417" t="s">
        <v>760</v>
      </c>
      <c r="UGX316" s="414" t="s">
        <v>61</v>
      </c>
      <c r="UGY316" s="415">
        <v>18</v>
      </c>
      <c r="UGZ316" s="418" t="s">
        <v>764</v>
      </c>
      <c r="UHA316" s="417" t="s">
        <v>760</v>
      </c>
      <c r="UHB316" s="414" t="s">
        <v>61</v>
      </c>
      <c r="UHC316" s="415">
        <v>18</v>
      </c>
      <c r="UHD316" s="418" t="s">
        <v>764</v>
      </c>
      <c r="UHE316" s="417" t="s">
        <v>760</v>
      </c>
      <c r="UHF316" s="414" t="s">
        <v>61</v>
      </c>
      <c r="UHG316" s="415">
        <v>18</v>
      </c>
      <c r="UHH316" s="418" t="s">
        <v>764</v>
      </c>
      <c r="UHI316" s="417" t="s">
        <v>760</v>
      </c>
      <c r="UHJ316" s="414" t="s">
        <v>61</v>
      </c>
      <c r="UHK316" s="415">
        <v>18</v>
      </c>
      <c r="UHL316" s="418" t="s">
        <v>764</v>
      </c>
      <c r="UHM316" s="417" t="s">
        <v>760</v>
      </c>
      <c r="UHN316" s="414" t="s">
        <v>61</v>
      </c>
      <c r="UHO316" s="415">
        <v>18</v>
      </c>
      <c r="UHP316" s="418" t="s">
        <v>764</v>
      </c>
      <c r="UHQ316" s="417" t="s">
        <v>760</v>
      </c>
      <c r="UHR316" s="414" t="s">
        <v>61</v>
      </c>
      <c r="UHS316" s="415">
        <v>18</v>
      </c>
      <c r="UHT316" s="418" t="s">
        <v>764</v>
      </c>
      <c r="UHU316" s="417" t="s">
        <v>760</v>
      </c>
      <c r="UHV316" s="414" t="s">
        <v>61</v>
      </c>
      <c r="UHW316" s="415">
        <v>18</v>
      </c>
      <c r="UHX316" s="418" t="s">
        <v>764</v>
      </c>
      <c r="UHY316" s="417" t="s">
        <v>760</v>
      </c>
      <c r="UHZ316" s="414" t="s">
        <v>61</v>
      </c>
      <c r="UIA316" s="415">
        <v>18</v>
      </c>
      <c r="UIB316" s="418" t="s">
        <v>764</v>
      </c>
      <c r="UIC316" s="417" t="s">
        <v>760</v>
      </c>
      <c r="UID316" s="414" t="s">
        <v>61</v>
      </c>
      <c r="UIE316" s="415">
        <v>18</v>
      </c>
      <c r="UIF316" s="418" t="s">
        <v>764</v>
      </c>
      <c r="UIG316" s="417" t="s">
        <v>760</v>
      </c>
      <c r="UIH316" s="414" t="s">
        <v>61</v>
      </c>
      <c r="UII316" s="415">
        <v>18</v>
      </c>
      <c r="UIJ316" s="418" t="s">
        <v>764</v>
      </c>
      <c r="UIK316" s="417" t="s">
        <v>760</v>
      </c>
      <c r="UIL316" s="414" t="s">
        <v>61</v>
      </c>
      <c r="UIM316" s="415">
        <v>18</v>
      </c>
      <c r="UIN316" s="418" t="s">
        <v>764</v>
      </c>
      <c r="UIO316" s="417" t="s">
        <v>760</v>
      </c>
      <c r="UIP316" s="414" t="s">
        <v>61</v>
      </c>
      <c r="UIQ316" s="415">
        <v>18</v>
      </c>
      <c r="UIR316" s="418" t="s">
        <v>764</v>
      </c>
      <c r="UIS316" s="417" t="s">
        <v>760</v>
      </c>
      <c r="UIT316" s="414" t="s">
        <v>61</v>
      </c>
      <c r="UIU316" s="415">
        <v>18</v>
      </c>
      <c r="UIV316" s="418" t="s">
        <v>764</v>
      </c>
      <c r="UIW316" s="417" t="s">
        <v>760</v>
      </c>
      <c r="UIX316" s="414" t="s">
        <v>61</v>
      </c>
      <c r="UIY316" s="415">
        <v>18</v>
      </c>
      <c r="UIZ316" s="418" t="s">
        <v>764</v>
      </c>
      <c r="UJA316" s="417" t="s">
        <v>760</v>
      </c>
      <c r="UJB316" s="414" t="s">
        <v>61</v>
      </c>
      <c r="UJC316" s="415">
        <v>18</v>
      </c>
      <c r="UJD316" s="418" t="s">
        <v>764</v>
      </c>
      <c r="UJE316" s="417" t="s">
        <v>760</v>
      </c>
      <c r="UJF316" s="414" t="s">
        <v>61</v>
      </c>
      <c r="UJG316" s="415">
        <v>18</v>
      </c>
      <c r="UJH316" s="418" t="s">
        <v>764</v>
      </c>
      <c r="UJI316" s="417" t="s">
        <v>760</v>
      </c>
      <c r="UJJ316" s="414" t="s">
        <v>61</v>
      </c>
      <c r="UJK316" s="415">
        <v>18</v>
      </c>
      <c r="UJL316" s="418" t="s">
        <v>764</v>
      </c>
      <c r="UJM316" s="417" t="s">
        <v>760</v>
      </c>
      <c r="UJN316" s="414" t="s">
        <v>61</v>
      </c>
      <c r="UJO316" s="415">
        <v>18</v>
      </c>
      <c r="UJP316" s="418" t="s">
        <v>764</v>
      </c>
      <c r="UJQ316" s="417" t="s">
        <v>760</v>
      </c>
      <c r="UJR316" s="414" t="s">
        <v>61</v>
      </c>
      <c r="UJS316" s="415">
        <v>18</v>
      </c>
      <c r="UJT316" s="418" t="s">
        <v>764</v>
      </c>
      <c r="UJU316" s="417" t="s">
        <v>760</v>
      </c>
      <c r="UJV316" s="414" t="s">
        <v>61</v>
      </c>
      <c r="UJW316" s="415">
        <v>18</v>
      </c>
      <c r="UJX316" s="418" t="s">
        <v>764</v>
      </c>
      <c r="UJY316" s="417" t="s">
        <v>760</v>
      </c>
      <c r="UJZ316" s="414" t="s">
        <v>61</v>
      </c>
      <c r="UKA316" s="415">
        <v>18</v>
      </c>
      <c r="UKB316" s="418" t="s">
        <v>764</v>
      </c>
      <c r="UKC316" s="417" t="s">
        <v>760</v>
      </c>
      <c r="UKD316" s="414" t="s">
        <v>61</v>
      </c>
      <c r="UKE316" s="415">
        <v>18</v>
      </c>
      <c r="UKF316" s="418" t="s">
        <v>764</v>
      </c>
      <c r="UKG316" s="417" t="s">
        <v>760</v>
      </c>
      <c r="UKH316" s="414" t="s">
        <v>61</v>
      </c>
      <c r="UKI316" s="415">
        <v>18</v>
      </c>
      <c r="UKJ316" s="418" t="s">
        <v>764</v>
      </c>
      <c r="UKK316" s="417" t="s">
        <v>760</v>
      </c>
      <c r="UKL316" s="414" t="s">
        <v>61</v>
      </c>
      <c r="UKM316" s="415">
        <v>18</v>
      </c>
      <c r="UKN316" s="418" t="s">
        <v>764</v>
      </c>
      <c r="UKO316" s="417" t="s">
        <v>760</v>
      </c>
      <c r="UKP316" s="414" t="s">
        <v>61</v>
      </c>
      <c r="UKQ316" s="415">
        <v>18</v>
      </c>
      <c r="UKR316" s="418" t="s">
        <v>764</v>
      </c>
      <c r="UKS316" s="417" t="s">
        <v>760</v>
      </c>
      <c r="UKT316" s="414" t="s">
        <v>61</v>
      </c>
      <c r="UKU316" s="415">
        <v>18</v>
      </c>
      <c r="UKV316" s="418" t="s">
        <v>764</v>
      </c>
      <c r="UKW316" s="417" t="s">
        <v>760</v>
      </c>
      <c r="UKX316" s="414" t="s">
        <v>61</v>
      </c>
      <c r="UKY316" s="415">
        <v>18</v>
      </c>
      <c r="UKZ316" s="418" t="s">
        <v>764</v>
      </c>
      <c r="ULA316" s="417" t="s">
        <v>760</v>
      </c>
      <c r="ULB316" s="414" t="s">
        <v>61</v>
      </c>
      <c r="ULC316" s="415">
        <v>18</v>
      </c>
      <c r="ULD316" s="418" t="s">
        <v>764</v>
      </c>
      <c r="ULE316" s="417" t="s">
        <v>760</v>
      </c>
      <c r="ULF316" s="414" t="s">
        <v>61</v>
      </c>
      <c r="ULG316" s="415">
        <v>18</v>
      </c>
      <c r="ULH316" s="418" t="s">
        <v>764</v>
      </c>
      <c r="ULI316" s="417" t="s">
        <v>760</v>
      </c>
      <c r="ULJ316" s="414" t="s">
        <v>61</v>
      </c>
      <c r="ULK316" s="415">
        <v>18</v>
      </c>
      <c r="ULL316" s="418" t="s">
        <v>764</v>
      </c>
      <c r="ULM316" s="417" t="s">
        <v>760</v>
      </c>
      <c r="ULN316" s="414" t="s">
        <v>61</v>
      </c>
      <c r="ULO316" s="415">
        <v>18</v>
      </c>
      <c r="ULP316" s="418" t="s">
        <v>764</v>
      </c>
      <c r="ULQ316" s="417" t="s">
        <v>760</v>
      </c>
      <c r="ULR316" s="414" t="s">
        <v>61</v>
      </c>
      <c r="ULS316" s="415">
        <v>18</v>
      </c>
      <c r="ULT316" s="418" t="s">
        <v>764</v>
      </c>
      <c r="ULU316" s="417" t="s">
        <v>760</v>
      </c>
      <c r="ULV316" s="414" t="s">
        <v>61</v>
      </c>
      <c r="ULW316" s="415">
        <v>18</v>
      </c>
      <c r="ULX316" s="418" t="s">
        <v>764</v>
      </c>
      <c r="ULY316" s="417" t="s">
        <v>760</v>
      </c>
      <c r="ULZ316" s="414" t="s">
        <v>61</v>
      </c>
      <c r="UMA316" s="415">
        <v>18</v>
      </c>
      <c r="UMB316" s="418" t="s">
        <v>764</v>
      </c>
      <c r="UMC316" s="417" t="s">
        <v>760</v>
      </c>
      <c r="UMD316" s="414" t="s">
        <v>61</v>
      </c>
      <c r="UME316" s="415">
        <v>18</v>
      </c>
      <c r="UMF316" s="418" t="s">
        <v>764</v>
      </c>
      <c r="UMG316" s="417" t="s">
        <v>760</v>
      </c>
      <c r="UMH316" s="414" t="s">
        <v>61</v>
      </c>
      <c r="UMI316" s="415">
        <v>18</v>
      </c>
      <c r="UMJ316" s="418" t="s">
        <v>764</v>
      </c>
      <c r="UMK316" s="417" t="s">
        <v>760</v>
      </c>
      <c r="UML316" s="414" t="s">
        <v>61</v>
      </c>
      <c r="UMM316" s="415">
        <v>18</v>
      </c>
      <c r="UMN316" s="418" t="s">
        <v>764</v>
      </c>
      <c r="UMO316" s="417" t="s">
        <v>760</v>
      </c>
      <c r="UMP316" s="414" t="s">
        <v>61</v>
      </c>
      <c r="UMQ316" s="415">
        <v>18</v>
      </c>
      <c r="UMR316" s="418" t="s">
        <v>764</v>
      </c>
      <c r="UMS316" s="417" t="s">
        <v>760</v>
      </c>
      <c r="UMT316" s="414" t="s">
        <v>61</v>
      </c>
      <c r="UMU316" s="415">
        <v>18</v>
      </c>
      <c r="UMV316" s="418" t="s">
        <v>764</v>
      </c>
      <c r="UMW316" s="417" t="s">
        <v>760</v>
      </c>
      <c r="UMX316" s="414" t="s">
        <v>61</v>
      </c>
      <c r="UMY316" s="415">
        <v>18</v>
      </c>
      <c r="UMZ316" s="418" t="s">
        <v>764</v>
      </c>
      <c r="UNA316" s="417" t="s">
        <v>760</v>
      </c>
      <c r="UNB316" s="414" t="s">
        <v>61</v>
      </c>
      <c r="UNC316" s="415">
        <v>18</v>
      </c>
      <c r="UND316" s="418" t="s">
        <v>764</v>
      </c>
      <c r="UNE316" s="417" t="s">
        <v>760</v>
      </c>
      <c r="UNF316" s="414" t="s">
        <v>61</v>
      </c>
      <c r="UNG316" s="415">
        <v>18</v>
      </c>
      <c r="UNH316" s="418" t="s">
        <v>764</v>
      </c>
      <c r="UNI316" s="417" t="s">
        <v>760</v>
      </c>
      <c r="UNJ316" s="414" t="s">
        <v>61</v>
      </c>
      <c r="UNK316" s="415">
        <v>18</v>
      </c>
      <c r="UNL316" s="418" t="s">
        <v>764</v>
      </c>
      <c r="UNM316" s="417" t="s">
        <v>760</v>
      </c>
      <c r="UNN316" s="414" t="s">
        <v>61</v>
      </c>
      <c r="UNO316" s="415">
        <v>18</v>
      </c>
      <c r="UNP316" s="418" t="s">
        <v>764</v>
      </c>
      <c r="UNQ316" s="417" t="s">
        <v>760</v>
      </c>
      <c r="UNR316" s="414" t="s">
        <v>61</v>
      </c>
      <c r="UNS316" s="415">
        <v>18</v>
      </c>
      <c r="UNT316" s="418" t="s">
        <v>764</v>
      </c>
      <c r="UNU316" s="417" t="s">
        <v>760</v>
      </c>
      <c r="UNV316" s="414" t="s">
        <v>61</v>
      </c>
      <c r="UNW316" s="415">
        <v>18</v>
      </c>
      <c r="UNX316" s="418" t="s">
        <v>764</v>
      </c>
      <c r="UNY316" s="417" t="s">
        <v>760</v>
      </c>
      <c r="UNZ316" s="414" t="s">
        <v>61</v>
      </c>
      <c r="UOA316" s="415">
        <v>18</v>
      </c>
      <c r="UOB316" s="418" t="s">
        <v>764</v>
      </c>
      <c r="UOC316" s="417" t="s">
        <v>760</v>
      </c>
      <c r="UOD316" s="414" t="s">
        <v>61</v>
      </c>
      <c r="UOE316" s="415">
        <v>18</v>
      </c>
      <c r="UOF316" s="418" t="s">
        <v>764</v>
      </c>
      <c r="UOG316" s="417" t="s">
        <v>760</v>
      </c>
      <c r="UOH316" s="414" t="s">
        <v>61</v>
      </c>
      <c r="UOI316" s="415">
        <v>18</v>
      </c>
      <c r="UOJ316" s="418" t="s">
        <v>764</v>
      </c>
      <c r="UOK316" s="417" t="s">
        <v>760</v>
      </c>
      <c r="UOL316" s="414" t="s">
        <v>61</v>
      </c>
      <c r="UOM316" s="415">
        <v>18</v>
      </c>
      <c r="UON316" s="418" t="s">
        <v>764</v>
      </c>
      <c r="UOO316" s="417" t="s">
        <v>760</v>
      </c>
      <c r="UOP316" s="414" t="s">
        <v>61</v>
      </c>
      <c r="UOQ316" s="415">
        <v>18</v>
      </c>
      <c r="UOR316" s="418" t="s">
        <v>764</v>
      </c>
      <c r="UOS316" s="417" t="s">
        <v>760</v>
      </c>
      <c r="UOT316" s="414" t="s">
        <v>61</v>
      </c>
      <c r="UOU316" s="415">
        <v>18</v>
      </c>
      <c r="UOV316" s="418" t="s">
        <v>764</v>
      </c>
      <c r="UOW316" s="417" t="s">
        <v>760</v>
      </c>
      <c r="UOX316" s="414" t="s">
        <v>61</v>
      </c>
      <c r="UOY316" s="415">
        <v>18</v>
      </c>
      <c r="UOZ316" s="418" t="s">
        <v>764</v>
      </c>
      <c r="UPA316" s="417" t="s">
        <v>760</v>
      </c>
      <c r="UPB316" s="414" t="s">
        <v>61</v>
      </c>
      <c r="UPC316" s="415">
        <v>18</v>
      </c>
      <c r="UPD316" s="418" t="s">
        <v>764</v>
      </c>
      <c r="UPE316" s="417" t="s">
        <v>760</v>
      </c>
      <c r="UPF316" s="414" t="s">
        <v>61</v>
      </c>
      <c r="UPG316" s="415">
        <v>18</v>
      </c>
      <c r="UPH316" s="418" t="s">
        <v>764</v>
      </c>
      <c r="UPI316" s="417" t="s">
        <v>760</v>
      </c>
      <c r="UPJ316" s="414" t="s">
        <v>61</v>
      </c>
      <c r="UPK316" s="415">
        <v>18</v>
      </c>
      <c r="UPL316" s="418" t="s">
        <v>764</v>
      </c>
      <c r="UPM316" s="417" t="s">
        <v>760</v>
      </c>
      <c r="UPN316" s="414" t="s">
        <v>61</v>
      </c>
      <c r="UPO316" s="415">
        <v>18</v>
      </c>
      <c r="UPP316" s="418" t="s">
        <v>764</v>
      </c>
      <c r="UPQ316" s="417" t="s">
        <v>760</v>
      </c>
      <c r="UPR316" s="414" t="s">
        <v>61</v>
      </c>
      <c r="UPS316" s="415">
        <v>18</v>
      </c>
      <c r="UPT316" s="418" t="s">
        <v>764</v>
      </c>
      <c r="UPU316" s="417" t="s">
        <v>760</v>
      </c>
      <c r="UPV316" s="414" t="s">
        <v>61</v>
      </c>
      <c r="UPW316" s="415">
        <v>18</v>
      </c>
      <c r="UPX316" s="418" t="s">
        <v>764</v>
      </c>
      <c r="UPY316" s="417" t="s">
        <v>760</v>
      </c>
      <c r="UPZ316" s="414" t="s">
        <v>61</v>
      </c>
      <c r="UQA316" s="415">
        <v>18</v>
      </c>
      <c r="UQB316" s="418" t="s">
        <v>764</v>
      </c>
      <c r="UQC316" s="417" t="s">
        <v>760</v>
      </c>
      <c r="UQD316" s="414" t="s">
        <v>61</v>
      </c>
      <c r="UQE316" s="415">
        <v>18</v>
      </c>
      <c r="UQF316" s="418" t="s">
        <v>764</v>
      </c>
      <c r="UQG316" s="417" t="s">
        <v>760</v>
      </c>
      <c r="UQH316" s="414" t="s">
        <v>61</v>
      </c>
      <c r="UQI316" s="415">
        <v>18</v>
      </c>
      <c r="UQJ316" s="418" t="s">
        <v>764</v>
      </c>
      <c r="UQK316" s="417" t="s">
        <v>760</v>
      </c>
      <c r="UQL316" s="414" t="s">
        <v>61</v>
      </c>
      <c r="UQM316" s="415">
        <v>18</v>
      </c>
      <c r="UQN316" s="418" t="s">
        <v>764</v>
      </c>
      <c r="UQO316" s="417" t="s">
        <v>760</v>
      </c>
      <c r="UQP316" s="414" t="s">
        <v>61</v>
      </c>
      <c r="UQQ316" s="415">
        <v>18</v>
      </c>
      <c r="UQR316" s="418" t="s">
        <v>764</v>
      </c>
      <c r="UQS316" s="417" t="s">
        <v>760</v>
      </c>
      <c r="UQT316" s="414" t="s">
        <v>61</v>
      </c>
      <c r="UQU316" s="415">
        <v>18</v>
      </c>
      <c r="UQV316" s="418" t="s">
        <v>764</v>
      </c>
      <c r="UQW316" s="417" t="s">
        <v>760</v>
      </c>
      <c r="UQX316" s="414" t="s">
        <v>61</v>
      </c>
      <c r="UQY316" s="415">
        <v>18</v>
      </c>
      <c r="UQZ316" s="418" t="s">
        <v>764</v>
      </c>
      <c r="URA316" s="417" t="s">
        <v>760</v>
      </c>
      <c r="URB316" s="414" t="s">
        <v>61</v>
      </c>
      <c r="URC316" s="415">
        <v>18</v>
      </c>
      <c r="URD316" s="418" t="s">
        <v>764</v>
      </c>
      <c r="URE316" s="417" t="s">
        <v>760</v>
      </c>
      <c r="URF316" s="414" t="s">
        <v>61</v>
      </c>
      <c r="URG316" s="415">
        <v>18</v>
      </c>
      <c r="URH316" s="418" t="s">
        <v>764</v>
      </c>
      <c r="URI316" s="417" t="s">
        <v>760</v>
      </c>
      <c r="URJ316" s="414" t="s">
        <v>61</v>
      </c>
      <c r="URK316" s="415">
        <v>18</v>
      </c>
      <c r="URL316" s="418" t="s">
        <v>764</v>
      </c>
      <c r="URM316" s="417" t="s">
        <v>760</v>
      </c>
      <c r="URN316" s="414" t="s">
        <v>61</v>
      </c>
      <c r="URO316" s="415">
        <v>18</v>
      </c>
      <c r="URP316" s="418" t="s">
        <v>764</v>
      </c>
      <c r="URQ316" s="417" t="s">
        <v>760</v>
      </c>
      <c r="URR316" s="414" t="s">
        <v>61</v>
      </c>
      <c r="URS316" s="415">
        <v>18</v>
      </c>
      <c r="URT316" s="418" t="s">
        <v>764</v>
      </c>
      <c r="URU316" s="417" t="s">
        <v>760</v>
      </c>
      <c r="URV316" s="414" t="s">
        <v>61</v>
      </c>
      <c r="URW316" s="415">
        <v>18</v>
      </c>
      <c r="URX316" s="418" t="s">
        <v>764</v>
      </c>
      <c r="URY316" s="417" t="s">
        <v>760</v>
      </c>
      <c r="URZ316" s="414" t="s">
        <v>61</v>
      </c>
      <c r="USA316" s="415">
        <v>18</v>
      </c>
      <c r="USB316" s="418" t="s">
        <v>764</v>
      </c>
      <c r="USC316" s="417" t="s">
        <v>760</v>
      </c>
      <c r="USD316" s="414" t="s">
        <v>61</v>
      </c>
      <c r="USE316" s="415">
        <v>18</v>
      </c>
      <c r="USF316" s="418" t="s">
        <v>764</v>
      </c>
      <c r="USG316" s="417" t="s">
        <v>760</v>
      </c>
      <c r="USH316" s="414" t="s">
        <v>61</v>
      </c>
      <c r="USI316" s="415">
        <v>18</v>
      </c>
      <c r="USJ316" s="418" t="s">
        <v>764</v>
      </c>
      <c r="USK316" s="417" t="s">
        <v>760</v>
      </c>
      <c r="USL316" s="414" t="s">
        <v>61</v>
      </c>
      <c r="USM316" s="415">
        <v>18</v>
      </c>
      <c r="USN316" s="418" t="s">
        <v>764</v>
      </c>
      <c r="USO316" s="417" t="s">
        <v>760</v>
      </c>
      <c r="USP316" s="414" t="s">
        <v>61</v>
      </c>
      <c r="USQ316" s="415">
        <v>18</v>
      </c>
      <c r="USR316" s="418" t="s">
        <v>764</v>
      </c>
      <c r="USS316" s="417" t="s">
        <v>760</v>
      </c>
      <c r="UST316" s="414" t="s">
        <v>61</v>
      </c>
      <c r="USU316" s="415">
        <v>18</v>
      </c>
      <c r="USV316" s="418" t="s">
        <v>764</v>
      </c>
      <c r="USW316" s="417" t="s">
        <v>760</v>
      </c>
      <c r="USX316" s="414" t="s">
        <v>61</v>
      </c>
      <c r="USY316" s="415">
        <v>18</v>
      </c>
      <c r="USZ316" s="418" t="s">
        <v>764</v>
      </c>
      <c r="UTA316" s="417" t="s">
        <v>760</v>
      </c>
      <c r="UTB316" s="414" t="s">
        <v>61</v>
      </c>
      <c r="UTC316" s="415">
        <v>18</v>
      </c>
      <c r="UTD316" s="418" t="s">
        <v>764</v>
      </c>
      <c r="UTE316" s="417" t="s">
        <v>760</v>
      </c>
      <c r="UTF316" s="414" t="s">
        <v>61</v>
      </c>
      <c r="UTG316" s="415">
        <v>18</v>
      </c>
      <c r="UTH316" s="418" t="s">
        <v>764</v>
      </c>
      <c r="UTI316" s="417" t="s">
        <v>760</v>
      </c>
      <c r="UTJ316" s="414" t="s">
        <v>61</v>
      </c>
      <c r="UTK316" s="415">
        <v>18</v>
      </c>
      <c r="UTL316" s="418" t="s">
        <v>764</v>
      </c>
      <c r="UTM316" s="417" t="s">
        <v>760</v>
      </c>
      <c r="UTN316" s="414" t="s">
        <v>61</v>
      </c>
      <c r="UTO316" s="415">
        <v>18</v>
      </c>
      <c r="UTP316" s="418" t="s">
        <v>764</v>
      </c>
      <c r="UTQ316" s="417" t="s">
        <v>760</v>
      </c>
      <c r="UTR316" s="414" t="s">
        <v>61</v>
      </c>
      <c r="UTS316" s="415">
        <v>18</v>
      </c>
      <c r="UTT316" s="418" t="s">
        <v>764</v>
      </c>
      <c r="UTU316" s="417" t="s">
        <v>760</v>
      </c>
      <c r="UTV316" s="414" t="s">
        <v>61</v>
      </c>
      <c r="UTW316" s="415">
        <v>18</v>
      </c>
      <c r="UTX316" s="418" t="s">
        <v>764</v>
      </c>
      <c r="UTY316" s="417" t="s">
        <v>760</v>
      </c>
      <c r="UTZ316" s="414" t="s">
        <v>61</v>
      </c>
      <c r="UUA316" s="415">
        <v>18</v>
      </c>
      <c r="UUB316" s="418" t="s">
        <v>764</v>
      </c>
      <c r="UUC316" s="417" t="s">
        <v>760</v>
      </c>
      <c r="UUD316" s="414" t="s">
        <v>61</v>
      </c>
      <c r="UUE316" s="415">
        <v>18</v>
      </c>
      <c r="UUF316" s="418" t="s">
        <v>764</v>
      </c>
      <c r="UUG316" s="417" t="s">
        <v>760</v>
      </c>
      <c r="UUH316" s="414" t="s">
        <v>61</v>
      </c>
      <c r="UUI316" s="415">
        <v>18</v>
      </c>
      <c r="UUJ316" s="418" t="s">
        <v>764</v>
      </c>
      <c r="UUK316" s="417" t="s">
        <v>760</v>
      </c>
      <c r="UUL316" s="414" t="s">
        <v>61</v>
      </c>
      <c r="UUM316" s="415">
        <v>18</v>
      </c>
      <c r="UUN316" s="418" t="s">
        <v>764</v>
      </c>
      <c r="UUO316" s="417" t="s">
        <v>760</v>
      </c>
      <c r="UUP316" s="414" t="s">
        <v>61</v>
      </c>
      <c r="UUQ316" s="415">
        <v>18</v>
      </c>
      <c r="UUR316" s="418" t="s">
        <v>764</v>
      </c>
      <c r="UUS316" s="417" t="s">
        <v>760</v>
      </c>
      <c r="UUT316" s="414" t="s">
        <v>61</v>
      </c>
      <c r="UUU316" s="415">
        <v>18</v>
      </c>
      <c r="UUV316" s="418" t="s">
        <v>764</v>
      </c>
      <c r="UUW316" s="417" t="s">
        <v>760</v>
      </c>
      <c r="UUX316" s="414" t="s">
        <v>61</v>
      </c>
      <c r="UUY316" s="415">
        <v>18</v>
      </c>
      <c r="UUZ316" s="418" t="s">
        <v>764</v>
      </c>
      <c r="UVA316" s="417" t="s">
        <v>760</v>
      </c>
      <c r="UVB316" s="414" t="s">
        <v>61</v>
      </c>
      <c r="UVC316" s="415">
        <v>18</v>
      </c>
      <c r="UVD316" s="418" t="s">
        <v>764</v>
      </c>
      <c r="UVE316" s="417" t="s">
        <v>760</v>
      </c>
      <c r="UVF316" s="414" t="s">
        <v>61</v>
      </c>
      <c r="UVG316" s="415">
        <v>18</v>
      </c>
      <c r="UVH316" s="418" t="s">
        <v>764</v>
      </c>
      <c r="UVI316" s="417" t="s">
        <v>760</v>
      </c>
      <c r="UVJ316" s="414" t="s">
        <v>61</v>
      </c>
      <c r="UVK316" s="415">
        <v>18</v>
      </c>
      <c r="UVL316" s="418" t="s">
        <v>764</v>
      </c>
      <c r="UVM316" s="417" t="s">
        <v>760</v>
      </c>
      <c r="UVN316" s="414" t="s">
        <v>61</v>
      </c>
      <c r="UVO316" s="415">
        <v>18</v>
      </c>
      <c r="UVP316" s="418" t="s">
        <v>764</v>
      </c>
      <c r="UVQ316" s="417" t="s">
        <v>760</v>
      </c>
      <c r="UVR316" s="414" t="s">
        <v>61</v>
      </c>
      <c r="UVS316" s="415">
        <v>18</v>
      </c>
      <c r="UVT316" s="418" t="s">
        <v>764</v>
      </c>
      <c r="UVU316" s="417" t="s">
        <v>760</v>
      </c>
      <c r="UVV316" s="414" t="s">
        <v>61</v>
      </c>
      <c r="UVW316" s="415">
        <v>18</v>
      </c>
      <c r="UVX316" s="418" t="s">
        <v>764</v>
      </c>
      <c r="UVY316" s="417" t="s">
        <v>760</v>
      </c>
      <c r="UVZ316" s="414" t="s">
        <v>61</v>
      </c>
      <c r="UWA316" s="415">
        <v>18</v>
      </c>
      <c r="UWB316" s="418" t="s">
        <v>764</v>
      </c>
      <c r="UWC316" s="417" t="s">
        <v>760</v>
      </c>
      <c r="UWD316" s="414" t="s">
        <v>61</v>
      </c>
      <c r="UWE316" s="415">
        <v>18</v>
      </c>
      <c r="UWF316" s="418" t="s">
        <v>764</v>
      </c>
      <c r="UWG316" s="417" t="s">
        <v>760</v>
      </c>
      <c r="UWH316" s="414" t="s">
        <v>61</v>
      </c>
      <c r="UWI316" s="415">
        <v>18</v>
      </c>
      <c r="UWJ316" s="418" t="s">
        <v>764</v>
      </c>
      <c r="UWK316" s="417" t="s">
        <v>760</v>
      </c>
      <c r="UWL316" s="414" t="s">
        <v>61</v>
      </c>
      <c r="UWM316" s="415">
        <v>18</v>
      </c>
      <c r="UWN316" s="418" t="s">
        <v>764</v>
      </c>
      <c r="UWO316" s="417" t="s">
        <v>760</v>
      </c>
      <c r="UWP316" s="414" t="s">
        <v>61</v>
      </c>
      <c r="UWQ316" s="415">
        <v>18</v>
      </c>
      <c r="UWR316" s="418" t="s">
        <v>764</v>
      </c>
      <c r="UWS316" s="417" t="s">
        <v>760</v>
      </c>
      <c r="UWT316" s="414" t="s">
        <v>61</v>
      </c>
      <c r="UWU316" s="415">
        <v>18</v>
      </c>
      <c r="UWV316" s="418" t="s">
        <v>764</v>
      </c>
      <c r="UWW316" s="417" t="s">
        <v>760</v>
      </c>
      <c r="UWX316" s="414" t="s">
        <v>61</v>
      </c>
      <c r="UWY316" s="415">
        <v>18</v>
      </c>
      <c r="UWZ316" s="418" t="s">
        <v>764</v>
      </c>
      <c r="UXA316" s="417" t="s">
        <v>760</v>
      </c>
      <c r="UXB316" s="414" t="s">
        <v>61</v>
      </c>
      <c r="UXC316" s="415">
        <v>18</v>
      </c>
      <c r="UXD316" s="418" t="s">
        <v>764</v>
      </c>
      <c r="UXE316" s="417" t="s">
        <v>760</v>
      </c>
      <c r="UXF316" s="414" t="s">
        <v>61</v>
      </c>
      <c r="UXG316" s="415">
        <v>18</v>
      </c>
      <c r="UXH316" s="418" t="s">
        <v>764</v>
      </c>
      <c r="UXI316" s="417" t="s">
        <v>760</v>
      </c>
      <c r="UXJ316" s="414" t="s">
        <v>61</v>
      </c>
      <c r="UXK316" s="415">
        <v>18</v>
      </c>
      <c r="UXL316" s="418" t="s">
        <v>764</v>
      </c>
      <c r="UXM316" s="417" t="s">
        <v>760</v>
      </c>
      <c r="UXN316" s="414" t="s">
        <v>61</v>
      </c>
      <c r="UXO316" s="415">
        <v>18</v>
      </c>
      <c r="UXP316" s="418" t="s">
        <v>764</v>
      </c>
      <c r="UXQ316" s="417" t="s">
        <v>760</v>
      </c>
      <c r="UXR316" s="414" t="s">
        <v>61</v>
      </c>
      <c r="UXS316" s="415">
        <v>18</v>
      </c>
      <c r="UXT316" s="418" t="s">
        <v>764</v>
      </c>
      <c r="UXU316" s="417" t="s">
        <v>760</v>
      </c>
      <c r="UXV316" s="414" t="s">
        <v>61</v>
      </c>
      <c r="UXW316" s="415">
        <v>18</v>
      </c>
      <c r="UXX316" s="418" t="s">
        <v>764</v>
      </c>
      <c r="UXY316" s="417" t="s">
        <v>760</v>
      </c>
      <c r="UXZ316" s="414" t="s">
        <v>61</v>
      </c>
      <c r="UYA316" s="415">
        <v>18</v>
      </c>
      <c r="UYB316" s="418" t="s">
        <v>764</v>
      </c>
      <c r="UYC316" s="417" t="s">
        <v>760</v>
      </c>
      <c r="UYD316" s="414" t="s">
        <v>61</v>
      </c>
      <c r="UYE316" s="415">
        <v>18</v>
      </c>
      <c r="UYF316" s="418" t="s">
        <v>764</v>
      </c>
      <c r="UYG316" s="417" t="s">
        <v>760</v>
      </c>
      <c r="UYH316" s="414" t="s">
        <v>61</v>
      </c>
      <c r="UYI316" s="415">
        <v>18</v>
      </c>
      <c r="UYJ316" s="418" t="s">
        <v>764</v>
      </c>
      <c r="UYK316" s="417" t="s">
        <v>760</v>
      </c>
      <c r="UYL316" s="414" t="s">
        <v>61</v>
      </c>
      <c r="UYM316" s="415">
        <v>18</v>
      </c>
      <c r="UYN316" s="418" t="s">
        <v>764</v>
      </c>
      <c r="UYO316" s="417" t="s">
        <v>760</v>
      </c>
      <c r="UYP316" s="414" t="s">
        <v>61</v>
      </c>
      <c r="UYQ316" s="415">
        <v>18</v>
      </c>
      <c r="UYR316" s="418" t="s">
        <v>764</v>
      </c>
      <c r="UYS316" s="417" t="s">
        <v>760</v>
      </c>
      <c r="UYT316" s="414" t="s">
        <v>61</v>
      </c>
      <c r="UYU316" s="415">
        <v>18</v>
      </c>
      <c r="UYV316" s="418" t="s">
        <v>764</v>
      </c>
      <c r="UYW316" s="417" t="s">
        <v>760</v>
      </c>
      <c r="UYX316" s="414" t="s">
        <v>61</v>
      </c>
      <c r="UYY316" s="415">
        <v>18</v>
      </c>
      <c r="UYZ316" s="418" t="s">
        <v>764</v>
      </c>
      <c r="UZA316" s="417" t="s">
        <v>760</v>
      </c>
      <c r="UZB316" s="414" t="s">
        <v>61</v>
      </c>
      <c r="UZC316" s="415">
        <v>18</v>
      </c>
      <c r="UZD316" s="418" t="s">
        <v>764</v>
      </c>
      <c r="UZE316" s="417" t="s">
        <v>760</v>
      </c>
      <c r="UZF316" s="414" t="s">
        <v>61</v>
      </c>
      <c r="UZG316" s="415">
        <v>18</v>
      </c>
      <c r="UZH316" s="418" t="s">
        <v>764</v>
      </c>
      <c r="UZI316" s="417" t="s">
        <v>760</v>
      </c>
      <c r="UZJ316" s="414" t="s">
        <v>61</v>
      </c>
      <c r="UZK316" s="415">
        <v>18</v>
      </c>
      <c r="UZL316" s="418" t="s">
        <v>764</v>
      </c>
      <c r="UZM316" s="417" t="s">
        <v>760</v>
      </c>
      <c r="UZN316" s="414" t="s">
        <v>61</v>
      </c>
      <c r="UZO316" s="415">
        <v>18</v>
      </c>
      <c r="UZP316" s="418" t="s">
        <v>764</v>
      </c>
      <c r="UZQ316" s="417" t="s">
        <v>760</v>
      </c>
      <c r="UZR316" s="414" t="s">
        <v>61</v>
      </c>
      <c r="UZS316" s="415">
        <v>18</v>
      </c>
      <c r="UZT316" s="418" t="s">
        <v>764</v>
      </c>
      <c r="UZU316" s="417" t="s">
        <v>760</v>
      </c>
      <c r="UZV316" s="414" t="s">
        <v>61</v>
      </c>
      <c r="UZW316" s="415">
        <v>18</v>
      </c>
      <c r="UZX316" s="418" t="s">
        <v>764</v>
      </c>
      <c r="UZY316" s="417" t="s">
        <v>760</v>
      </c>
      <c r="UZZ316" s="414" t="s">
        <v>61</v>
      </c>
      <c r="VAA316" s="415">
        <v>18</v>
      </c>
      <c r="VAB316" s="418" t="s">
        <v>764</v>
      </c>
      <c r="VAC316" s="417" t="s">
        <v>760</v>
      </c>
      <c r="VAD316" s="414" t="s">
        <v>61</v>
      </c>
      <c r="VAE316" s="415">
        <v>18</v>
      </c>
      <c r="VAF316" s="418" t="s">
        <v>764</v>
      </c>
      <c r="VAG316" s="417" t="s">
        <v>760</v>
      </c>
      <c r="VAH316" s="414" t="s">
        <v>61</v>
      </c>
      <c r="VAI316" s="415">
        <v>18</v>
      </c>
      <c r="VAJ316" s="418" t="s">
        <v>764</v>
      </c>
      <c r="VAK316" s="417" t="s">
        <v>760</v>
      </c>
      <c r="VAL316" s="414" t="s">
        <v>61</v>
      </c>
      <c r="VAM316" s="415">
        <v>18</v>
      </c>
      <c r="VAN316" s="418" t="s">
        <v>764</v>
      </c>
      <c r="VAO316" s="417" t="s">
        <v>760</v>
      </c>
      <c r="VAP316" s="414" t="s">
        <v>61</v>
      </c>
      <c r="VAQ316" s="415">
        <v>18</v>
      </c>
      <c r="VAR316" s="418" t="s">
        <v>764</v>
      </c>
      <c r="VAS316" s="417" t="s">
        <v>760</v>
      </c>
      <c r="VAT316" s="414" t="s">
        <v>61</v>
      </c>
      <c r="VAU316" s="415">
        <v>18</v>
      </c>
      <c r="VAV316" s="418" t="s">
        <v>764</v>
      </c>
      <c r="VAW316" s="417" t="s">
        <v>760</v>
      </c>
      <c r="VAX316" s="414" t="s">
        <v>61</v>
      </c>
      <c r="VAY316" s="415">
        <v>18</v>
      </c>
      <c r="VAZ316" s="418" t="s">
        <v>764</v>
      </c>
      <c r="VBA316" s="417" t="s">
        <v>760</v>
      </c>
      <c r="VBB316" s="414" t="s">
        <v>61</v>
      </c>
      <c r="VBC316" s="415">
        <v>18</v>
      </c>
      <c r="VBD316" s="418" t="s">
        <v>764</v>
      </c>
      <c r="VBE316" s="417" t="s">
        <v>760</v>
      </c>
      <c r="VBF316" s="414" t="s">
        <v>61</v>
      </c>
      <c r="VBG316" s="415">
        <v>18</v>
      </c>
      <c r="VBH316" s="418" t="s">
        <v>764</v>
      </c>
      <c r="VBI316" s="417" t="s">
        <v>760</v>
      </c>
      <c r="VBJ316" s="414" t="s">
        <v>61</v>
      </c>
      <c r="VBK316" s="415">
        <v>18</v>
      </c>
      <c r="VBL316" s="418" t="s">
        <v>764</v>
      </c>
      <c r="VBM316" s="417" t="s">
        <v>760</v>
      </c>
      <c r="VBN316" s="414" t="s">
        <v>61</v>
      </c>
      <c r="VBO316" s="415">
        <v>18</v>
      </c>
      <c r="VBP316" s="418" t="s">
        <v>764</v>
      </c>
      <c r="VBQ316" s="417" t="s">
        <v>760</v>
      </c>
      <c r="VBR316" s="414" t="s">
        <v>61</v>
      </c>
      <c r="VBS316" s="415">
        <v>18</v>
      </c>
      <c r="VBT316" s="418" t="s">
        <v>764</v>
      </c>
      <c r="VBU316" s="417" t="s">
        <v>760</v>
      </c>
      <c r="VBV316" s="414" t="s">
        <v>61</v>
      </c>
      <c r="VBW316" s="415">
        <v>18</v>
      </c>
      <c r="VBX316" s="418" t="s">
        <v>764</v>
      </c>
      <c r="VBY316" s="417" t="s">
        <v>760</v>
      </c>
      <c r="VBZ316" s="414" t="s">
        <v>61</v>
      </c>
      <c r="VCA316" s="415">
        <v>18</v>
      </c>
      <c r="VCB316" s="418" t="s">
        <v>764</v>
      </c>
      <c r="VCC316" s="417" t="s">
        <v>760</v>
      </c>
      <c r="VCD316" s="414" t="s">
        <v>61</v>
      </c>
      <c r="VCE316" s="415">
        <v>18</v>
      </c>
      <c r="VCF316" s="418" t="s">
        <v>764</v>
      </c>
      <c r="VCG316" s="417" t="s">
        <v>760</v>
      </c>
      <c r="VCH316" s="414" t="s">
        <v>61</v>
      </c>
      <c r="VCI316" s="415">
        <v>18</v>
      </c>
      <c r="VCJ316" s="418" t="s">
        <v>764</v>
      </c>
      <c r="VCK316" s="417" t="s">
        <v>760</v>
      </c>
      <c r="VCL316" s="414" t="s">
        <v>61</v>
      </c>
      <c r="VCM316" s="415">
        <v>18</v>
      </c>
      <c r="VCN316" s="418" t="s">
        <v>764</v>
      </c>
      <c r="VCO316" s="417" t="s">
        <v>760</v>
      </c>
      <c r="VCP316" s="414" t="s">
        <v>61</v>
      </c>
      <c r="VCQ316" s="415">
        <v>18</v>
      </c>
      <c r="VCR316" s="418" t="s">
        <v>764</v>
      </c>
      <c r="VCS316" s="417" t="s">
        <v>760</v>
      </c>
      <c r="VCT316" s="414" t="s">
        <v>61</v>
      </c>
      <c r="VCU316" s="415">
        <v>18</v>
      </c>
      <c r="VCV316" s="418" t="s">
        <v>764</v>
      </c>
      <c r="VCW316" s="417" t="s">
        <v>760</v>
      </c>
      <c r="VCX316" s="414" t="s">
        <v>61</v>
      </c>
      <c r="VCY316" s="415">
        <v>18</v>
      </c>
      <c r="VCZ316" s="418" t="s">
        <v>764</v>
      </c>
      <c r="VDA316" s="417" t="s">
        <v>760</v>
      </c>
      <c r="VDB316" s="414" t="s">
        <v>61</v>
      </c>
      <c r="VDC316" s="415">
        <v>18</v>
      </c>
      <c r="VDD316" s="418" t="s">
        <v>764</v>
      </c>
      <c r="VDE316" s="417" t="s">
        <v>760</v>
      </c>
      <c r="VDF316" s="414" t="s">
        <v>61</v>
      </c>
      <c r="VDG316" s="415">
        <v>18</v>
      </c>
      <c r="VDH316" s="418" t="s">
        <v>764</v>
      </c>
      <c r="VDI316" s="417" t="s">
        <v>760</v>
      </c>
      <c r="VDJ316" s="414" t="s">
        <v>61</v>
      </c>
      <c r="VDK316" s="415">
        <v>18</v>
      </c>
      <c r="VDL316" s="418" t="s">
        <v>764</v>
      </c>
      <c r="VDM316" s="417" t="s">
        <v>760</v>
      </c>
      <c r="VDN316" s="414" t="s">
        <v>61</v>
      </c>
      <c r="VDO316" s="415">
        <v>18</v>
      </c>
      <c r="VDP316" s="418" t="s">
        <v>764</v>
      </c>
      <c r="VDQ316" s="417" t="s">
        <v>760</v>
      </c>
      <c r="VDR316" s="414" t="s">
        <v>61</v>
      </c>
      <c r="VDS316" s="415">
        <v>18</v>
      </c>
      <c r="VDT316" s="418" t="s">
        <v>764</v>
      </c>
      <c r="VDU316" s="417" t="s">
        <v>760</v>
      </c>
      <c r="VDV316" s="414" t="s">
        <v>61</v>
      </c>
      <c r="VDW316" s="415">
        <v>18</v>
      </c>
      <c r="VDX316" s="418" t="s">
        <v>764</v>
      </c>
      <c r="VDY316" s="417" t="s">
        <v>760</v>
      </c>
      <c r="VDZ316" s="414" t="s">
        <v>61</v>
      </c>
      <c r="VEA316" s="415">
        <v>18</v>
      </c>
      <c r="VEB316" s="418" t="s">
        <v>764</v>
      </c>
      <c r="VEC316" s="417" t="s">
        <v>760</v>
      </c>
      <c r="VED316" s="414" t="s">
        <v>61</v>
      </c>
      <c r="VEE316" s="415">
        <v>18</v>
      </c>
      <c r="VEF316" s="418" t="s">
        <v>764</v>
      </c>
      <c r="VEG316" s="417" t="s">
        <v>760</v>
      </c>
      <c r="VEH316" s="414" t="s">
        <v>61</v>
      </c>
      <c r="VEI316" s="415">
        <v>18</v>
      </c>
      <c r="VEJ316" s="418" t="s">
        <v>764</v>
      </c>
      <c r="VEK316" s="417" t="s">
        <v>760</v>
      </c>
      <c r="VEL316" s="414" t="s">
        <v>61</v>
      </c>
      <c r="VEM316" s="415">
        <v>18</v>
      </c>
      <c r="VEN316" s="418" t="s">
        <v>764</v>
      </c>
      <c r="VEO316" s="417" t="s">
        <v>760</v>
      </c>
      <c r="VEP316" s="414" t="s">
        <v>61</v>
      </c>
      <c r="VEQ316" s="415">
        <v>18</v>
      </c>
      <c r="VER316" s="418" t="s">
        <v>764</v>
      </c>
      <c r="VES316" s="417" t="s">
        <v>760</v>
      </c>
      <c r="VET316" s="414" t="s">
        <v>61</v>
      </c>
      <c r="VEU316" s="415">
        <v>18</v>
      </c>
      <c r="VEV316" s="418" t="s">
        <v>764</v>
      </c>
      <c r="VEW316" s="417" t="s">
        <v>760</v>
      </c>
      <c r="VEX316" s="414" t="s">
        <v>61</v>
      </c>
      <c r="VEY316" s="415">
        <v>18</v>
      </c>
      <c r="VEZ316" s="418" t="s">
        <v>764</v>
      </c>
      <c r="VFA316" s="417" t="s">
        <v>760</v>
      </c>
      <c r="VFB316" s="414" t="s">
        <v>61</v>
      </c>
      <c r="VFC316" s="415">
        <v>18</v>
      </c>
      <c r="VFD316" s="418" t="s">
        <v>764</v>
      </c>
      <c r="VFE316" s="417" t="s">
        <v>760</v>
      </c>
      <c r="VFF316" s="414" t="s">
        <v>61</v>
      </c>
      <c r="VFG316" s="415">
        <v>18</v>
      </c>
      <c r="VFH316" s="418" t="s">
        <v>764</v>
      </c>
      <c r="VFI316" s="417" t="s">
        <v>760</v>
      </c>
      <c r="VFJ316" s="414" t="s">
        <v>61</v>
      </c>
      <c r="VFK316" s="415">
        <v>18</v>
      </c>
      <c r="VFL316" s="418" t="s">
        <v>764</v>
      </c>
      <c r="VFM316" s="417" t="s">
        <v>760</v>
      </c>
      <c r="VFN316" s="414" t="s">
        <v>61</v>
      </c>
      <c r="VFO316" s="415">
        <v>18</v>
      </c>
      <c r="VFP316" s="418" t="s">
        <v>764</v>
      </c>
      <c r="VFQ316" s="417" t="s">
        <v>760</v>
      </c>
      <c r="VFR316" s="414" t="s">
        <v>61</v>
      </c>
      <c r="VFS316" s="415">
        <v>18</v>
      </c>
      <c r="VFT316" s="418" t="s">
        <v>764</v>
      </c>
      <c r="VFU316" s="417" t="s">
        <v>760</v>
      </c>
      <c r="VFV316" s="414" t="s">
        <v>61</v>
      </c>
      <c r="VFW316" s="415">
        <v>18</v>
      </c>
      <c r="VFX316" s="418" t="s">
        <v>764</v>
      </c>
      <c r="VFY316" s="417" t="s">
        <v>760</v>
      </c>
      <c r="VFZ316" s="414" t="s">
        <v>61</v>
      </c>
      <c r="VGA316" s="415">
        <v>18</v>
      </c>
      <c r="VGB316" s="418" t="s">
        <v>764</v>
      </c>
      <c r="VGC316" s="417" t="s">
        <v>760</v>
      </c>
      <c r="VGD316" s="414" t="s">
        <v>61</v>
      </c>
      <c r="VGE316" s="415">
        <v>18</v>
      </c>
      <c r="VGF316" s="418" t="s">
        <v>764</v>
      </c>
      <c r="VGG316" s="417" t="s">
        <v>760</v>
      </c>
      <c r="VGH316" s="414" t="s">
        <v>61</v>
      </c>
      <c r="VGI316" s="415">
        <v>18</v>
      </c>
      <c r="VGJ316" s="418" t="s">
        <v>764</v>
      </c>
      <c r="VGK316" s="417" t="s">
        <v>760</v>
      </c>
      <c r="VGL316" s="414" t="s">
        <v>61</v>
      </c>
      <c r="VGM316" s="415">
        <v>18</v>
      </c>
      <c r="VGN316" s="418" t="s">
        <v>764</v>
      </c>
      <c r="VGO316" s="417" t="s">
        <v>760</v>
      </c>
      <c r="VGP316" s="414" t="s">
        <v>61</v>
      </c>
      <c r="VGQ316" s="415">
        <v>18</v>
      </c>
      <c r="VGR316" s="418" t="s">
        <v>764</v>
      </c>
      <c r="VGS316" s="417" t="s">
        <v>760</v>
      </c>
      <c r="VGT316" s="414" t="s">
        <v>61</v>
      </c>
      <c r="VGU316" s="415">
        <v>18</v>
      </c>
      <c r="VGV316" s="418" t="s">
        <v>764</v>
      </c>
      <c r="VGW316" s="417" t="s">
        <v>760</v>
      </c>
      <c r="VGX316" s="414" t="s">
        <v>61</v>
      </c>
      <c r="VGY316" s="415">
        <v>18</v>
      </c>
      <c r="VGZ316" s="418" t="s">
        <v>764</v>
      </c>
      <c r="VHA316" s="417" t="s">
        <v>760</v>
      </c>
      <c r="VHB316" s="414" t="s">
        <v>61</v>
      </c>
      <c r="VHC316" s="415">
        <v>18</v>
      </c>
      <c r="VHD316" s="418" t="s">
        <v>764</v>
      </c>
      <c r="VHE316" s="417" t="s">
        <v>760</v>
      </c>
      <c r="VHF316" s="414" t="s">
        <v>61</v>
      </c>
      <c r="VHG316" s="415">
        <v>18</v>
      </c>
      <c r="VHH316" s="418" t="s">
        <v>764</v>
      </c>
      <c r="VHI316" s="417" t="s">
        <v>760</v>
      </c>
      <c r="VHJ316" s="414" t="s">
        <v>61</v>
      </c>
      <c r="VHK316" s="415">
        <v>18</v>
      </c>
      <c r="VHL316" s="418" t="s">
        <v>764</v>
      </c>
      <c r="VHM316" s="417" t="s">
        <v>760</v>
      </c>
      <c r="VHN316" s="414" t="s">
        <v>61</v>
      </c>
      <c r="VHO316" s="415">
        <v>18</v>
      </c>
      <c r="VHP316" s="418" t="s">
        <v>764</v>
      </c>
      <c r="VHQ316" s="417" t="s">
        <v>760</v>
      </c>
      <c r="VHR316" s="414" t="s">
        <v>61</v>
      </c>
      <c r="VHS316" s="415">
        <v>18</v>
      </c>
      <c r="VHT316" s="418" t="s">
        <v>764</v>
      </c>
      <c r="VHU316" s="417" t="s">
        <v>760</v>
      </c>
      <c r="VHV316" s="414" t="s">
        <v>61</v>
      </c>
      <c r="VHW316" s="415">
        <v>18</v>
      </c>
      <c r="VHX316" s="418" t="s">
        <v>764</v>
      </c>
      <c r="VHY316" s="417" t="s">
        <v>760</v>
      </c>
      <c r="VHZ316" s="414" t="s">
        <v>61</v>
      </c>
      <c r="VIA316" s="415">
        <v>18</v>
      </c>
      <c r="VIB316" s="418" t="s">
        <v>764</v>
      </c>
      <c r="VIC316" s="417" t="s">
        <v>760</v>
      </c>
      <c r="VID316" s="414" t="s">
        <v>61</v>
      </c>
      <c r="VIE316" s="415">
        <v>18</v>
      </c>
      <c r="VIF316" s="418" t="s">
        <v>764</v>
      </c>
      <c r="VIG316" s="417" t="s">
        <v>760</v>
      </c>
      <c r="VIH316" s="414" t="s">
        <v>61</v>
      </c>
      <c r="VII316" s="415">
        <v>18</v>
      </c>
      <c r="VIJ316" s="418" t="s">
        <v>764</v>
      </c>
      <c r="VIK316" s="417" t="s">
        <v>760</v>
      </c>
      <c r="VIL316" s="414" t="s">
        <v>61</v>
      </c>
      <c r="VIM316" s="415">
        <v>18</v>
      </c>
      <c r="VIN316" s="418" t="s">
        <v>764</v>
      </c>
      <c r="VIO316" s="417" t="s">
        <v>760</v>
      </c>
      <c r="VIP316" s="414" t="s">
        <v>61</v>
      </c>
      <c r="VIQ316" s="415">
        <v>18</v>
      </c>
      <c r="VIR316" s="418" t="s">
        <v>764</v>
      </c>
      <c r="VIS316" s="417" t="s">
        <v>760</v>
      </c>
      <c r="VIT316" s="414" t="s">
        <v>61</v>
      </c>
      <c r="VIU316" s="415">
        <v>18</v>
      </c>
      <c r="VIV316" s="418" t="s">
        <v>764</v>
      </c>
      <c r="VIW316" s="417" t="s">
        <v>760</v>
      </c>
      <c r="VIX316" s="414" t="s">
        <v>61</v>
      </c>
      <c r="VIY316" s="415">
        <v>18</v>
      </c>
      <c r="VIZ316" s="418" t="s">
        <v>764</v>
      </c>
      <c r="VJA316" s="417" t="s">
        <v>760</v>
      </c>
      <c r="VJB316" s="414" t="s">
        <v>61</v>
      </c>
      <c r="VJC316" s="415">
        <v>18</v>
      </c>
      <c r="VJD316" s="418" t="s">
        <v>764</v>
      </c>
      <c r="VJE316" s="417" t="s">
        <v>760</v>
      </c>
      <c r="VJF316" s="414" t="s">
        <v>61</v>
      </c>
      <c r="VJG316" s="415">
        <v>18</v>
      </c>
      <c r="VJH316" s="418" t="s">
        <v>764</v>
      </c>
      <c r="VJI316" s="417" t="s">
        <v>760</v>
      </c>
      <c r="VJJ316" s="414" t="s">
        <v>61</v>
      </c>
      <c r="VJK316" s="415">
        <v>18</v>
      </c>
      <c r="VJL316" s="418" t="s">
        <v>764</v>
      </c>
      <c r="VJM316" s="417" t="s">
        <v>760</v>
      </c>
      <c r="VJN316" s="414" t="s">
        <v>61</v>
      </c>
      <c r="VJO316" s="415">
        <v>18</v>
      </c>
      <c r="VJP316" s="418" t="s">
        <v>764</v>
      </c>
      <c r="VJQ316" s="417" t="s">
        <v>760</v>
      </c>
      <c r="VJR316" s="414" t="s">
        <v>61</v>
      </c>
      <c r="VJS316" s="415">
        <v>18</v>
      </c>
      <c r="VJT316" s="418" t="s">
        <v>764</v>
      </c>
      <c r="VJU316" s="417" t="s">
        <v>760</v>
      </c>
      <c r="VJV316" s="414" t="s">
        <v>61</v>
      </c>
      <c r="VJW316" s="415">
        <v>18</v>
      </c>
      <c r="VJX316" s="418" t="s">
        <v>764</v>
      </c>
      <c r="VJY316" s="417" t="s">
        <v>760</v>
      </c>
      <c r="VJZ316" s="414" t="s">
        <v>61</v>
      </c>
      <c r="VKA316" s="415">
        <v>18</v>
      </c>
      <c r="VKB316" s="418" t="s">
        <v>764</v>
      </c>
      <c r="VKC316" s="417" t="s">
        <v>760</v>
      </c>
      <c r="VKD316" s="414" t="s">
        <v>61</v>
      </c>
      <c r="VKE316" s="415">
        <v>18</v>
      </c>
      <c r="VKF316" s="418" t="s">
        <v>764</v>
      </c>
      <c r="VKG316" s="417" t="s">
        <v>760</v>
      </c>
      <c r="VKH316" s="414" t="s">
        <v>61</v>
      </c>
      <c r="VKI316" s="415">
        <v>18</v>
      </c>
      <c r="VKJ316" s="418" t="s">
        <v>764</v>
      </c>
      <c r="VKK316" s="417" t="s">
        <v>760</v>
      </c>
      <c r="VKL316" s="414" t="s">
        <v>61</v>
      </c>
      <c r="VKM316" s="415">
        <v>18</v>
      </c>
      <c r="VKN316" s="418" t="s">
        <v>764</v>
      </c>
      <c r="VKO316" s="417" t="s">
        <v>760</v>
      </c>
      <c r="VKP316" s="414" t="s">
        <v>61</v>
      </c>
      <c r="VKQ316" s="415">
        <v>18</v>
      </c>
      <c r="VKR316" s="418" t="s">
        <v>764</v>
      </c>
      <c r="VKS316" s="417" t="s">
        <v>760</v>
      </c>
      <c r="VKT316" s="414" t="s">
        <v>61</v>
      </c>
      <c r="VKU316" s="415">
        <v>18</v>
      </c>
      <c r="VKV316" s="418" t="s">
        <v>764</v>
      </c>
      <c r="VKW316" s="417" t="s">
        <v>760</v>
      </c>
      <c r="VKX316" s="414" t="s">
        <v>61</v>
      </c>
      <c r="VKY316" s="415">
        <v>18</v>
      </c>
      <c r="VKZ316" s="418" t="s">
        <v>764</v>
      </c>
      <c r="VLA316" s="417" t="s">
        <v>760</v>
      </c>
      <c r="VLB316" s="414" t="s">
        <v>61</v>
      </c>
      <c r="VLC316" s="415">
        <v>18</v>
      </c>
      <c r="VLD316" s="418" t="s">
        <v>764</v>
      </c>
      <c r="VLE316" s="417" t="s">
        <v>760</v>
      </c>
      <c r="VLF316" s="414" t="s">
        <v>61</v>
      </c>
      <c r="VLG316" s="415">
        <v>18</v>
      </c>
      <c r="VLH316" s="418" t="s">
        <v>764</v>
      </c>
      <c r="VLI316" s="417" t="s">
        <v>760</v>
      </c>
      <c r="VLJ316" s="414" t="s">
        <v>61</v>
      </c>
      <c r="VLK316" s="415">
        <v>18</v>
      </c>
      <c r="VLL316" s="418" t="s">
        <v>764</v>
      </c>
      <c r="VLM316" s="417" t="s">
        <v>760</v>
      </c>
      <c r="VLN316" s="414" t="s">
        <v>61</v>
      </c>
      <c r="VLO316" s="415">
        <v>18</v>
      </c>
      <c r="VLP316" s="418" t="s">
        <v>764</v>
      </c>
      <c r="VLQ316" s="417" t="s">
        <v>760</v>
      </c>
      <c r="VLR316" s="414" t="s">
        <v>61</v>
      </c>
      <c r="VLS316" s="415">
        <v>18</v>
      </c>
      <c r="VLT316" s="418" t="s">
        <v>764</v>
      </c>
      <c r="VLU316" s="417" t="s">
        <v>760</v>
      </c>
      <c r="VLV316" s="414" t="s">
        <v>61</v>
      </c>
      <c r="VLW316" s="415">
        <v>18</v>
      </c>
      <c r="VLX316" s="418" t="s">
        <v>764</v>
      </c>
      <c r="VLY316" s="417" t="s">
        <v>760</v>
      </c>
      <c r="VLZ316" s="414" t="s">
        <v>61</v>
      </c>
      <c r="VMA316" s="415">
        <v>18</v>
      </c>
      <c r="VMB316" s="418" t="s">
        <v>764</v>
      </c>
      <c r="VMC316" s="417" t="s">
        <v>760</v>
      </c>
      <c r="VMD316" s="414" t="s">
        <v>61</v>
      </c>
      <c r="VME316" s="415">
        <v>18</v>
      </c>
      <c r="VMF316" s="418" t="s">
        <v>764</v>
      </c>
      <c r="VMG316" s="417" t="s">
        <v>760</v>
      </c>
      <c r="VMH316" s="414" t="s">
        <v>61</v>
      </c>
      <c r="VMI316" s="415">
        <v>18</v>
      </c>
      <c r="VMJ316" s="418" t="s">
        <v>764</v>
      </c>
      <c r="VMK316" s="417" t="s">
        <v>760</v>
      </c>
      <c r="VML316" s="414" t="s">
        <v>61</v>
      </c>
      <c r="VMM316" s="415">
        <v>18</v>
      </c>
      <c r="VMN316" s="418" t="s">
        <v>764</v>
      </c>
      <c r="VMO316" s="417" t="s">
        <v>760</v>
      </c>
      <c r="VMP316" s="414" t="s">
        <v>61</v>
      </c>
      <c r="VMQ316" s="415">
        <v>18</v>
      </c>
      <c r="VMR316" s="418" t="s">
        <v>764</v>
      </c>
      <c r="VMS316" s="417" t="s">
        <v>760</v>
      </c>
      <c r="VMT316" s="414" t="s">
        <v>61</v>
      </c>
      <c r="VMU316" s="415">
        <v>18</v>
      </c>
      <c r="VMV316" s="418" t="s">
        <v>764</v>
      </c>
      <c r="VMW316" s="417" t="s">
        <v>760</v>
      </c>
      <c r="VMX316" s="414" t="s">
        <v>61</v>
      </c>
      <c r="VMY316" s="415">
        <v>18</v>
      </c>
      <c r="VMZ316" s="418" t="s">
        <v>764</v>
      </c>
      <c r="VNA316" s="417" t="s">
        <v>760</v>
      </c>
      <c r="VNB316" s="414" t="s">
        <v>61</v>
      </c>
      <c r="VNC316" s="415">
        <v>18</v>
      </c>
      <c r="VND316" s="418" t="s">
        <v>764</v>
      </c>
      <c r="VNE316" s="417" t="s">
        <v>760</v>
      </c>
      <c r="VNF316" s="414" t="s">
        <v>61</v>
      </c>
      <c r="VNG316" s="415">
        <v>18</v>
      </c>
      <c r="VNH316" s="418" t="s">
        <v>764</v>
      </c>
      <c r="VNI316" s="417" t="s">
        <v>760</v>
      </c>
      <c r="VNJ316" s="414" t="s">
        <v>61</v>
      </c>
      <c r="VNK316" s="415">
        <v>18</v>
      </c>
      <c r="VNL316" s="418" t="s">
        <v>764</v>
      </c>
      <c r="VNM316" s="417" t="s">
        <v>760</v>
      </c>
      <c r="VNN316" s="414" t="s">
        <v>61</v>
      </c>
      <c r="VNO316" s="415">
        <v>18</v>
      </c>
      <c r="VNP316" s="418" t="s">
        <v>764</v>
      </c>
      <c r="VNQ316" s="417" t="s">
        <v>760</v>
      </c>
      <c r="VNR316" s="414" t="s">
        <v>61</v>
      </c>
      <c r="VNS316" s="415">
        <v>18</v>
      </c>
      <c r="VNT316" s="418" t="s">
        <v>764</v>
      </c>
      <c r="VNU316" s="417" t="s">
        <v>760</v>
      </c>
      <c r="VNV316" s="414" t="s">
        <v>61</v>
      </c>
      <c r="VNW316" s="415">
        <v>18</v>
      </c>
      <c r="VNX316" s="418" t="s">
        <v>764</v>
      </c>
      <c r="VNY316" s="417" t="s">
        <v>760</v>
      </c>
      <c r="VNZ316" s="414" t="s">
        <v>61</v>
      </c>
      <c r="VOA316" s="415">
        <v>18</v>
      </c>
      <c r="VOB316" s="418" t="s">
        <v>764</v>
      </c>
      <c r="VOC316" s="417" t="s">
        <v>760</v>
      </c>
      <c r="VOD316" s="414" t="s">
        <v>61</v>
      </c>
      <c r="VOE316" s="415">
        <v>18</v>
      </c>
      <c r="VOF316" s="418" t="s">
        <v>764</v>
      </c>
      <c r="VOG316" s="417" t="s">
        <v>760</v>
      </c>
      <c r="VOH316" s="414" t="s">
        <v>61</v>
      </c>
      <c r="VOI316" s="415">
        <v>18</v>
      </c>
      <c r="VOJ316" s="418" t="s">
        <v>764</v>
      </c>
      <c r="VOK316" s="417" t="s">
        <v>760</v>
      </c>
      <c r="VOL316" s="414" t="s">
        <v>61</v>
      </c>
      <c r="VOM316" s="415">
        <v>18</v>
      </c>
      <c r="VON316" s="418" t="s">
        <v>764</v>
      </c>
      <c r="VOO316" s="417" t="s">
        <v>760</v>
      </c>
      <c r="VOP316" s="414" t="s">
        <v>61</v>
      </c>
      <c r="VOQ316" s="415">
        <v>18</v>
      </c>
      <c r="VOR316" s="418" t="s">
        <v>764</v>
      </c>
      <c r="VOS316" s="417" t="s">
        <v>760</v>
      </c>
      <c r="VOT316" s="414" t="s">
        <v>61</v>
      </c>
      <c r="VOU316" s="415">
        <v>18</v>
      </c>
      <c r="VOV316" s="418" t="s">
        <v>764</v>
      </c>
      <c r="VOW316" s="417" t="s">
        <v>760</v>
      </c>
      <c r="VOX316" s="414" t="s">
        <v>61</v>
      </c>
      <c r="VOY316" s="415">
        <v>18</v>
      </c>
      <c r="VOZ316" s="418" t="s">
        <v>764</v>
      </c>
      <c r="VPA316" s="417" t="s">
        <v>760</v>
      </c>
      <c r="VPB316" s="414" t="s">
        <v>61</v>
      </c>
      <c r="VPC316" s="415">
        <v>18</v>
      </c>
      <c r="VPD316" s="418" t="s">
        <v>764</v>
      </c>
      <c r="VPE316" s="417" t="s">
        <v>760</v>
      </c>
      <c r="VPF316" s="414" t="s">
        <v>61</v>
      </c>
      <c r="VPG316" s="415">
        <v>18</v>
      </c>
      <c r="VPH316" s="418" t="s">
        <v>764</v>
      </c>
      <c r="VPI316" s="417" t="s">
        <v>760</v>
      </c>
      <c r="VPJ316" s="414" t="s">
        <v>61</v>
      </c>
      <c r="VPK316" s="415">
        <v>18</v>
      </c>
      <c r="VPL316" s="418" t="s">
        <v>764</v>
      </c>
      <c r="VPM316" s="417" t="s">
        <v>760</v>
      </c>
      <c r="VPN316" s="414" t="s">
        <v>61</v>
      </c>
      <c r="VPO316" s="415">
        <v>18</v>
      </c>
      <c r="VPP316" s="418" t="s">
        <v>764</v>
      </c>
      <c r="VPQ316" s="417" t="s">
        <v>760</v>
      </c>
      <c r="VPR316" s="414" t="s">
        <v>61</v>
      </c>
      <c r="VPS316" s="415">
        <v>18</v>
      </c>
      <c r="VPT316" s="418" t="s">
        <v>764</v>
      </c>
      <c r="VPU316" s="417" t="s">
        <v>760</v>
      </c>
      <c r="VPV316" s="414" t="s">
        <v>61</v>
      </c>
      <c r="VPW316" s="415">
        <v>18</v>
      </c>
      <c r="VPX316" s="418" t="s">
        <v>764</v>
      </c>
      <c r="VPY316" s="417" t="s">
        <v>760</v>
      </c>
      <c r="VPZ316" s="414" t="s">
        <v>61</v>
      </c>
      <c r="VQA316" s="415">
        <v>18</v>
      </c>
      <c r="VQB316" s="418" t="s">
        <v>764</v>
      </c>
      <c r="VQC316" s="417" t="s">
        <v>760</v>
      </c>
      <c r="VQD316" s="414" t="s">
        <v>61</v>
      </c>
      <c r="VQE316" s="415">
        <v>18</v>
      </c>
      <c r="VQF316" s="418" t="s">
        <v>764</v>
      </c>
      <c r="VQG316" s="417" t="s">
        <v>760</v>
      </c>
      <c r="VQH316" s="414" t="s">
        <v>61</v>
      </c>
      <c r="VQI316" s="415">
        <v>18</v>
      </c>
      <c r="VQJ316" s="418" t="s">
        <v>764</v>
      </c>
      <c r="VQK316" s="417" t="s">
        <v>760</v>
      </c>
      <c r="VQL316" s="414" t="s">
        <v>61</v>
      </c>
      <c r="VQM316" s="415">
        <v>18</v>
      </c>
      <c r="VQN316" s="418" t="s">
        <v>764</v>
      </c>
      <c r="VQO316" s="417" t="s">
        <v>760</v>
      </c>
      <c r="VQP316" s="414" t="s">
        <v>61</v>
      </c>
      <c r="VQQ316" s="415">
        <v>18</v>
      </c>
      <c r="VQR316" s="418" t="s">
        <v>764</v>
      </c>
      <c r="VQS316" s="417" t="s">
        <v>760</v>
      </c>
      <c r="VQT316" s="414" t="s">
        <v>61</v>
      </c>
      <c r="VQU316" s="415">
        <v>18</v>
      </c>
      <c r="VQV316" s="418" t="s">
        <v>764</v>
      </c>
      <c r="VQW316" s="417" t="s">
        <v>760</v>
      </c>
      <c r="VQX316" s="414" t="s">
        <v>61</v>
      </c>
      <c r="VQY316" s="415">
        <v>18</v>
      </c>
      <c r="VQZ316" s="418" t="s">
        <v>764</v>
      </c>
      <c r="VRA316" s="417" t="s">
        <v>760</v>
      </c>
      <c r="VRB316" s="414" t="s">
        <v>61</v>
      </c>
      <c r="VRC316" s="415">
        <v>18</v>
      </c>
      <c r="VRD316" s="418" t="s">
        <v>764</v>
      </c>
      <c r="VRE316" s="417" t="s">
        <v>760</v>
      </c>
      <c r="VRF316" s="414" t="s">
        <v>61</v>
      </c>
      <c r="VRG316" s="415">
        <v>18</v>
      </c>
      <c r="VRH316" s="418" t="s">
        <v>764</v>
      </c>
      <c r="VRI316" s="417" t="s">
        <v>760</v>
      </c>
      <c r="VRJ316" s="414" t="s">
        <v>61</v>
      </c>
      <c r="VRK316" s="415">
        <v>18</v>
      </c>
      <c r="VRL316" s="418" t="s">
        <v>764</v>
      </c>
      <c r="VRM316" s="417" t="s">
        <v>760</v>
      </c>
      <c r="VRN316" s="414" t="s">
        <v>61</v>
      </c>
      <c r="VRO316" s="415">
        <v>18</v>
      </c>
      <c r="VRP316" s="418" t="s">
        <v>764</v>
      </c>
      <c r="VRQ316" s="417" t="s">
        <v>760</v>
      </c>
      <c r="VRR316" s="414" t="s">
        <v>61</v>
      </c>
      <c r="VRS316" s="415">
        <v>18</v>
      </c>
      <c r="VRT316" s="418" t="s">
        <v>764</v>
      </c>
      <c r="VRU316" s="417" t="s">
        <v>760</v>
      </c>
      <c r="VRV316" s="414" t="s">
        <v>61</v>
      </c>
      <c r="VRW316" s="415">
        <v>18</v>
      </c>
      <c r="VRX316" s="418" t="s">
        <v>764</v>
      </c>
      <c r="VRY316" s="417" t="s">
        <v>760</v>
      </c>
      <c r="VRZ316" s="414" t="s">
        <v>61</v>
      </c>
      <c r="VSA316" s="415">
        <v>18</v>
      </c>
      <c r="VSB316" s="418" t="s">
        <v>764</v>
      </c>
      <c r="VSC316" s="417" t="s">
        <v>760</v>
      </c>
      <c r="VSD316" s="414" t="s">
        <v>61</v>
      </c>
      <c r="VSE316" s="415">
        <v>18</v>
      </c>
      <c r="VSF316" s="418" t="s">
        <v>764</v>
      </c>
      <c r="VSG316" s="417" t="s">
        <v>760</v>
      </c>
      <c r="VSH316" s="414" t="s">
        <v>61</v>
      </c>
      <c r="VSI316" s="415">
        <v>18</v>
      </c>
      <c r="VSJ316" s="418" t="s">
        <v>764</v>
      </c>
      <c r="VSK316" s="417" t="s">
        <v>760</v>
      </c>
      <c r="VSL316" s="414" t="s">
        <v>61</v>
      </c>
      <c r="VSM316" s="415">
        <v>18</v>
      </c>
      <c r="VSN316" s="418" t="s">
        <v>764</v>
      </c>
      <c r="VSO316" s="417" t="s">
        <v>760</v>
      </c>
      <c r="VSP316" s="414" t="s">
        <v>61</v>
      </c>
      <c r="VSQ316" s="415">
        <v>18</v>
      </c>
      <c r="VSR316" s="418" t="s">
        <v>764</v>
      </c>
      <c r="VSS316" s="417" t="s">
        <v>760</v>
      </c>
      <c r="VST316" s="414" t="s">
        <v>61</v>
      </c>
      <c r="VSU316" s="415">
        <v>18</v>
      </c>
      <c r="VSV316" s="418" t="s">
        <v>764</v>
      </c>
      <c r="VSW316" s="417" t="s">
        <v>760</v>
      </c>
      <c r="VSX316" s="414" t="s">
        <v>61</v>
      </c>
      <c r="VSY316" s="415">
        <v>18</v>
      </c>
      <c r="VSZ316" s="418" t="s">
        <v>764</v>
      </c>
      <c r="VTA316" s="417" t="s">
        <v>760</v>
      </c>
      <c r="VTB316" s="414" t="s">
        <v>61</v>
      </c>
      <c r="VTC316" s="415">
        <v>18</v>
      </c>
      <c r="VTD316" s="418" t="s">
        <v>764</v>
      </c>
      <c r="VTE316" s="417" t="s">
        <v>760</v>
      </c>
      <c r="VTF316" s="414" t="s">
        <v>61</v>
      </c>
      <c r="VTG316" s="415">
        <v>18</v>
      </c>
      <c r="VTH316" s="418" t="s">
        <v>764</v>
      </c>
      <c r="VTI316" s="417" t="s">
        <v>760</v>
      </c>
      <c r="VTJ316" s="414" t="s">
        <v>61</v>
      </c>
      <c r="VTK316" s="415">
        <v>18</v>
      </c>
      <c r="VTL316" s="418" t="s">
        <v>764</v>
      </c>
      <c r="VTM316" s="417" t="s">
        <v>760</v>
      </c>
      <c r="VTN316" s="414" t="s">
        <v>61</v>
      </c>
      <c r="VTO316" s="415">
        <v>18</v>
      </c>
      <c r="VTP316" s="418" t="s">
        <v>764</v>
      </c>
      <c r="VTQ316" s="417" t="s">
        <v>760</v>
      </c>
      <c r="VTR316" s="414" t="s">
        <v>61</v>
      </c>
      <c r="VTS316" s="415">
        <v>18</v>
      </c>
      <c r="VTT316" s="418" t="s">
        <v>764</v>
      </c>
      <c r="VTU316" s="417" t="s">
        <v>760</v>
      </c>
      <c r="VTV316" s="414" t="s">
        <v>61</v>
      </c>
      <c r="VTW316" s="415">
        <v>18</v>
      </c>
      <c r="VTX316" s="418" t="s">
        <v>764</v>
      </c>
      <c r="VTY316" s="417" t="s">
        <v>760</v>
      </c>
      <c r="VTZ316" s="414" t="s">
        <v>61</v>
      </c>
      <c r="VUA316" s="415">
        <v>18</v>
      </c>
      <c r="VUB316" s="418" t="s">
        <v>764</v>
      </c>
      <c r="VUC316" s="417" t="s">
        <v>760</v>
      </c>
      <c r="VUD316" s="414" t="s">
        <v>61</v>
      </c>
      <c r="VUE316" s="415">
        <v>18</v>
      </c>
      <c r="VUF316" s="418" t="s">
        <v>764</v>
      </c>
      <c r="VUG316" s="417" t="s">
        <v>760</v>
      </c>
      <c r="VUH316" s="414" t="s">
        <v>61</v>
      </c>
      <c r="VUI316" s="415">
        <v>18</v>
      </c>
      <c r="VUJ316" s="418" t="s">
        <v>764</v>
      </c>
      <c r="VUK316" s="417" t="s">
        <v>760</v>
      </c>
      <c r="VUL316" s="414" t="s">
        <v>61</v>
      </c>
      <c r="VUM316" s="415">
        <v>18</v>
      </c>
      <c r="VUN316" s="418" t="s">
        <v>764</v>
      </c>
      <c r="VUO316" s="417" t="s">
        <v>760</v>
      </c>
      <c r="VUP316" s="414" t="s">
        <v>61</v>
      </c>
      <c r="VUQ316" s="415">
        <v>18</v>
      </c>
      <c r="VUR316" s="418" t="s">
        <v>764</v>
      </c>
      <c r="VUS316" s="417" t="s">
        <v>760</v>
      </c>
      <c r="VUT316" s="414" t="s">
        <v>61</v>
      </c>
      <c r="VUU316" s="415">
        <v>18</v>
      </c>
      <c r="VUV316" s="418" t="s">
        <v>764</v>
      </c>
      <c r="VUW316" s="417" t="s">
        <v>760</v>
      </c>
      <c r="VUX316" s="414" t="s">
        <v>61</v>
      </c>
      <c r="VUY316" s="415">
        <v>18</v>
      </c>
      <c r="VUZ316" s="418" t="s">
        <v>764</v>
      </c>
      <c r="VVA316" s="417" t="s">
        <v>760</v>
      </c>
      <c r="VVB316" s="414" t="s">
        <v>61</v>
      </c>
      <c r="VVC316" s="415">
        <v>18</v>
      </c>
      <c r="VVD316" s="418" t="s">
        <v>764</v>
      </c>
      <c r="VVE316" s="417" t="s">
        <v>760</v>
      </c>
      <c r="VVF316" s="414" t="s">
        <v>61</v>
      </c>
      <c r="VVG316" s="415">
        <v>18</v>
      </c>
      <c r="VVH316" s="418" t="s">
        <v>764</v>
      </c>
      <c r="VVI316" s="417" t="s">
        <v>760</v>
      </c>
      <c r="VVJ316" s="414" t="s">
        <v>61</v>
      </c>
      <c r="VVK316" s="415">
        <v>18</v>
      </c>
      <c r="VVL316" s="418" t="s">
        <v>764</v>
      </c>
      <c r="VVM316" s="417" t="s">
        <v>760</v>
      </c>
      <c r="VVN316" s="414" t="s">
        <v>61</v>
      </c>
      <c r="VVO316" s="415">
        <v>18</v>
      </c>
      <c r="VVP316" s="418" t="s">
        <v>764</v>
      </c>
      <c r="VVQ316" s="417" t="s">
        <v>760</v>
      </c>
      <c r="VVR316" s="414" t="s">
        <v>61</v>
      </c>
      <c r="VVS316" s="415">
        <v>18</v>
      </c>
      <c r="VVT316" s="418" t="s">
        <v>764</v>
      </c>
      <c r="VVU316" s="417" t="s">
        <v>760</v>
      </c>
      <c r="VVV316" s="414" t="s">
        <v>61</v>
      </c>
      <c r="VVW316" s="415">
        <v>18</v>
      </c>
      <c r="VVX316" s="418" t="s">
        <v>764</v>
      </c>
      <c r="VVY316" s="417" t="s">
        <v>760</v>
      </c>
      <c r="VVZ316" s="414" t="s">
        <v>61</v>
      </c>
      <c r="VWA316" s="415">
        <v>18</v>
      </c>
      <c r="VWB316" s="418" t="s">
        <v>764</v>
      </c>
      <c r="VWC316" s="417" t="s">
        <v>760</v>
      </c>
      <c r="VWD316" s="414" t="s">
        <v>61</v>
      </c>
      <c r="VWE316" s="415">
        <v>18</v>
      </c>
      <c r="VWF316" s="418" t="s">
        <v>764</v>
      </c>
      <c r="VWG316" s="417" t="s">
        <v>760</v>
      </c>
      <c r="VWH316" s="414" t="s">
        <v>61</v>
      </c>
      <c r="VWI316" s="415">
        <v>18</v>
      </c>
      <c r="VWJ316" s="418" t="s">
        <v>764</v>
      </c>
      <c r="VWK316" s="417" t="s">
        <v>760</v>
      </c>
      <c r="VWL316" s="414" t="s">
        <v>61</v>
      </c>
      <c r="VWM316" s="415">
        <v>18</v>
      </c>
      <c r="VWN316" s="418" t="s">
        <v>764</v>
      </c>
      <c r="VWO316" s="417" t="s">
        <v>760</v>
      </c>
      <c r="VWP316" s="414" t="s">
        <v>61</v>
      </c>
      <c r="VWQ316" s="415">
        <v>18</v>
      </c>
      <c r="VWR316" s="418" t="s">
        <v>764</v>
      </c>
      <c r="VWS316" s="417" t="s">
        <v>760</v>
      </c>
      <c r="VWT316" s="414" t="s">
        <v>61</v>
      </c>
      <c r="VWU316" s="415">
        <v>18</v>
      </c>
      <c r="VWV316" s="418" t="s">
        <v>764</v>
      </c>
      <c r="VWW316" s="417" t="s">
        <v>760</v>
      </c>
      <c r="VWX316" s="414" t="s">
        <v>61</v>
      </c>
      <c r="VWY316" s="415">
        <v>18</v>
      </c>
      <c r="VWZ316" s="418" t="s">
        <v>764</v>
      </c>
      <c r="VXA316" s="417" t="s">
        <v>760</v>
      </c>
      <c r="VXB316" s="414" t="s">
        <v>61</v>
      </c>
      <c r="VXC316" s="415">
        <v>18</v>
      </c>
      <c r="VXD316" s="418" t="s">
        <v>764</v>
      </c>
      <c r="VXE316" s="417" t="s">
        <v>760</v>
      </c>
      <c r="VXF316" s="414" t="s">
        <v>61</v>
      </c>
      <c r="VXG316" s="415">
        <v>18</v>
      </c>
      <c r="VXH316" s="418" t="s">
        <v>764</v>
      </c>
      <c r="VXI316" s="417" t="s">
        <v>760</v>
      </c>
      <c r="VXJ316" s="414" t="s">
        <v>61</v>
      </c>
      <c r="VXK316" s="415">
        <v>18</v>
      </c>
      <c r="VXL316" s="418" t="s">
        <v>764</v>
      </c>
      <c r="VXM316" s="417" t="s">
        <v>760</v>
      </c>
      <c r="VXN316" s="414" t="s">
        <v>61</v>
      </c>
      <c r="VXO316" s="415">
        <v>18</v>
      </c>
      <c r="VXP316" s="418" t="s">
        <v>764</v>
      </c>
      <c r="VXQ316" s="417" t="s">
        <v>760</v>
      </c>
      <c r="VXR316" s="414" t="s">
        <v>61</v>
      </c>
      <c r="VXS316" s="415">
        <v>18</v>
      </c>
      <c r="VXT316" s="418" t="s">
        <v>764</v>
      </c>
      <c r="VXU316" s="417" t="s">
        <v>760</v>
      </c>
      <c r="VXV316" s="414" t="s">
        <v>61</v>
      </c>
      <c r="VXW316" s="415">
        <v>18</v>
      </c>
      <c r="VXX316" s="418" t="s">
        <v>764</v>
      </c>
      <c r="VXY316" s="417" t="s">
        <v>760</v>
      </c>
      <c r="VXZ316" s="414" t="s">
        <v>61</v>
      </c>
      <c r="VYA316" s="415">
        <v>18</v>
      </c>
      <c r="VYB316" s="418" t="s">
        <v>764</v>
      </c>
      <c r="VYC316" s="417" t="s">
        <v>760</v>
      </c>
      <c r="VYD316" s="414" t="s">
        <v>61</v>
      </c>
      <c r="VYE316" s="415">
        <v>18</v>
      </c>
      <c r="VYF316" s="418" t="s">
        <v>764</v>
      </c>
      <c r="VYG316" s="417" t="s">
        <v>760</v>
      </c>
      <c r="VYH316" s="414" t="s">
        <v>61</v>
      </c>
      <c r="VYI316" s="415">
        <v>18</v>
      </c>
      <c r="VYJ316" s="418" t="s">
        <v>764</v>
      </c>
      <c r="VYK316" s="417" t="s">
        <v>760</v>
      </c>
      <c r="VYL316" s="414" t="s">
        <v>61</v>
      </c>
      <c r="VYM316" s="415">
        <v>18</v>
      </c>
      <c r="VYN316" s="418" t="s">
        <v>764</v>
      </c>
      <c r="VYO316" s="417" t="s">
        <v>760</v>
      </c>
      <c r="VYP316" s="414" t="s">
        <v>61</v>
      </c>
      <c r="VYQ316" s="415">
        <v>18</v>
      </c>
      <c r="VYR316" s="418" t="s">
        <v>764</v>
      </c>
      <c r="VYS316" s="417" t="s">
        <v>760</v>
      </c>
      <c r="VYT316" s="414" t="s">
        <v>61</v>
      </c>
      <c r="VYU316" s="415">
        <v>18</v>
      </c>
      <c r="VYV316" s="418" t="s">
        <v>764</v>
      </c>
      <c r="VYW316" s="417" t="s">
        <v>760</v>
      </c>
      <c r="VYX316" s="414" t="s">
        <v>61</v>
      </c>
      <c r="VYY316" s="415">
        <v>18</v>
      </c>
      <c r="VYZ316" s="418" t="s">
        <v>764</v>
      </c>
      <c r="VZA316" s="417" t="s">
        <v>760</v>
      </c>
      <c r="VZB316" s="414" t="s">
        <v>61</v>
      </c>
      <c r="VZC316" s="415">
        <v>18</v>
      </c>
      <c r="VZD316" s="418" t="s">
        <v>764</v>
      </c>
      <c r="VZE316" s="417" t="s">
        <v>760</v>
      </c>
      <c r="VZF316" s="414" t="s">
        <v>61</v>
      </c>
      <c r="VZG316" s="415">
        <v>18</v>
      </c>
      <c r="VZH316" s="418" t="s">
        <v>764</v>
      </c>
      <c r="VZI316" s="417" t="s">
        <v>760</v>
      </c>
      <c r="VZJ316" s="414" t="s">
        <v>61</v>
      </c>
      <c r="VZK316" s="415">
        <v>18</v>
      </c>
      <c r="VZL316" s="418" t="s">
        <v>764</v>
      </c>
      <c r="VZM316" s="417" t="s">
        <v>760</v>
      </c>
      <c r="VZN316" s="414" t="s">
        <v>61</v>
      </c>
      <c r="VZO316" s="415">
        <v>18</v>
      </c>
      <c r="VZP316" s="418" t="s">
        <v>764</v>
      </c>
      <c r="VZQ316" s="417" t="s">
        <v>760</v>
      </c>
      <c r="VZR316" s="414" t="s">
        <v>61</v>
      </c>
      <c r="VZS316" s="415">
        <v>18</v>
      </c>
      <c r="VZT316" s="418" t="s">
        <v>764</v>
      </c>
      <c r="VZU316" s="417" t="s">
        <v>760</v>
      </c>
      <c r="VZV316" s="414" t="s">
        <v>61</v>
      </c>
      <c r="VZW316" s="415">
        <v>18</v>
      </c>
      <c r="VZX316" s="418" t="s">
        <v>764</v>
      </c>
      <c r="VZY316" s="417" t="s">
        <v>760</v>
      </c>
      <c r="VZZ316" s="414" t="s">
        <v>61</v>
      </c>
      <c r="WAA316" s="415">
        <v>18</v>
      </c>
      <c r="WAB316" s="418" t="s">
        <v>764</v>
      </c>
      <c r="WAC316" s="417" t="s">
        <v>760</v>
      </c>
      <c r="WAD316" s="414" t="s">
        <v>61</v>
      </c>
      <c r="WAE316" s="415">
        <v>18</v>
      </c>
      <c r="WAF316" s="418" t="s">
        <v>764</v>
      </c>
      <c r="WAG316" s="417" t="s">
        <v>760</v>
      </c>
      <c r="WAH316" s="414" t="s">
        <v>61</v>
      </c>
      <c r="WAI316" s="415">
        <v>18</v>
      </c>
      <c r="WAJ316" s="418" t="s">
        <v>764</v>
      </c>
      <c r="WAK316" s="417" t="s">
        <v>760</v>
      </c>
      <c r="WAL316" s="414" t="s">
        <v>61</v>
      </c>
      <c r="WAM316" s="415">
        <v>18</v>
      </c>
      <c r="WAN316" s="418" t="s">
        <v>764</v>
      </c>
      <c r="WAO316" s="417" t="s">
        <v>760</v>
      </c>
      <c r="WAP316" s="414" t="s">
        <v>61</v>
      </c>
      <c r="WAQ316" s="415">
        <v>18</v>
      </c>
      <c r="WAR316" s="418" t="s">
        <v>764</v>
      </c>
      <c r="WAS316" s="417" t="s">
        <v>760</v>
      </c>
      <c r="WAT316" s="414" t="s">
        <v>61</v>
      </c>
      <c r="WAU316" s="415">
        <v>18</v>
      </c>
      <c r="WAV316" s="418" t="s">
        <v>764</v>
      </c>
      <c r="WAW316" s="417" t="s">
        <v>760</v>
      </c>
      <c r="WAX316" s="414" t="s">
        <v>61</v>
      </c>
      <c r="WAY316" s="415">
        <v>18</v>
      </c>
      <c r="WAZ316" s="418" t="s">
        <v>764</v>
      </c>
      <c r="WBA316" s="417" t="s">
        <v>760</v>
      </c>
      <c r="WBB316" s="414" t="s">
        <v>61</v>
      </c>
      <c r="WBC316" s="415">
        <v>18</v>
      </c>
      <c r="WBD316" s="418" t="s">
        <v>764</v>
      </c>
      <c r="WBE316" s="417" t="s">
        <v>760</v>
      </c>
      <c r="WBF316" s="414" t="s">
        <v>61</v>
      </c>
      <c r="WBG316" s="415">
        <v>18</v>
      </c>
      <c r="WBH316" s="418" t="s">
        <v>764</v>
      </c>
      <c r="WBI316" s="417" t="s">
        <v>760</v>
      </c>
      <c r="WBJ316" s="414" t="s">
        <v>61</v>
      </c>
      <c r="WBK316" s="415">
        <v>18</v>
      </c>
      <c r="WBL316" s="418" t="s">
        <v>764</v>
      </c>
      <c r="WBM316" s="417" t="s">
        <v>760</v>
      </c>
      <c r="WBN316" s="414" t="s">
        <v>61</v>
      </c>
      <c r="WBO316" s="415">
        <v>18</v>
      </c>
      <c r="WBP316" s="418" t="s">
        <v>764</v>
      </c>
      <c r="WBQ316" s="417" t="s">
        <v>760</v>
      </c>
      <c r="WBR316" s="414" t="s">
        <v>61</v>
      </c>
      <c r="WBS316" s="415">
        <v>18</v>
      </c>
      <c r="WBT316" s="418" t="s">
        <v>764</v>
      </c>
      <c r="WBU316" s="417" t="s">
        <v>760</v>
      </c>
      <c r="WBV316" s="414" t="s">
        <v>61</v>
      </c>
      <c r="WBW316" s="415">
        <v>18</v>
      </c>
      <c r="WBX316" s="418" t="s">
        <v>764</v>
      </c>
      <c r="WBY316" s="417" t="s">
        <v>760</v>
      </c>
      <c r="WBZ316" s="414" t="s">
        <v>61</v>
      </c>
      <c r="WCA316" s="415">
        <v>18</v>
      </c>
      <c r="WCB316" s="418" t="s">
        <v>764</v>
      </c>
      <c r="WCC316" s="417" t="s">
        <v>760</v>
      </c>
      <c r="WCD316" s="414" t="s">
        <v>61</v>
      </c>
      <c r="WCE316" s="415">
        <v>18</v>
      </c>
      <c r="WCF316" s="418" t="s">
        <v>764</v>
      </c>
      <c r="WCG316" s="417" t="s">
        <v>760</v>
      </c>
      <c r="WCH316" s="414" t="s">
        <v>61</v>
      </c>
      <c r="WCI316" s="415">
        <v>18</v>
      </c>
      <c r="WCJ316" s="418" t="s">
        <v>764</v>
      </c>
      <c r="WCK316" s="417" t="s">
        <v>760</v>
      </c>
      <c r="WCL316" s="414" t="s">
        <v>61</v>
      </c>
      <c r="WCM316" s="415">
        <v>18</v>
      </c>
      <c r="WCN316" s="418" t="s">
        <v>764</v>
      </c>
      <c r="WCO316" s="417" t="s">
        <v>760</v>
      </c>
      <c r="WCP316" s="414" t="s">
        <v>61</v>
      </c>
      <c r="WCQ316" s="415">
        <v>18</v>
      </c>
      <c r="WCR316" s="418" t="s">
        <v>764</v>
      </c>
      <c r="WCS316" s="417" t="s">
        <v>760</v>
      </c>
      <c r="WCT316" s="414" t="s">
        <v>61</v>
      </c>
      <c r="WCU316" s="415">
        <v>18</v>
      </c>
      <c r="WCV316" s="418" t="s">
        <v>764</v>
      </c>
      <c r="WCW316" s="417" t="s">
        <v>760</v>
      </c>
      <c r="WCX316" s="414" t="s">
        <v>61</v>
      </c>
      <c r="WCY316" s="415">
        <v>18</v>
      </c>
      <c r="WCZ316" s="418" t="s">
        <v>764</v>
      </c>
      <c r="WDA316" s="417" t="s">
        <v>760</v>
      </c>
      <c r="WDB316" s="414" t="s">
        <v>61</v>
      </c>
      <c r="WDC316" s="415">
        <v>18</v>
      </c>
      <c r="WDD316" s="418" t="s">
        <v>764</v>
      </c>
      <c r="WDE316" s="417" t="s">
        <v>760</v>
      </c>
      <c r="WDF316" s="414" t="s">
        <v>61</v>
      </c>
      <c r="WDG316" s="415">
        <v>18</v>
      </c>
      <c r="WDH316" s="418" t="s">
        <v>764</v>
      </c>
      <c r="WDI316" s="417" t="s">
        <v>760</v>
      </c>
      <c r="WDJ316" s="414" t="s">
        <v>61</v>
      </c>
      <c r="WDK316" s="415">
        <v>18</v>
      </c>
      <c r="WDL316" s="418" t="s">
        <v>764</v>
      </c>
      <c r="WDM316" s="417" t="s">
        <v>760</v>
      </c>
      <c r="WDN316" s="414" t="s">
        <v>61</v>
      </c>
      <c r="WDO316" s="415">
        <v>18</v>
      </c>
      <c r="WDP316" s="418" t="s">
        <v>764</v>
      </c>
      <c r="WDQ316" s="417" t="s">
        <v>760</v>
      </c>
      <c r="WDR316" s="414" t="s">
        <v>61</v>
      </c>
      <c r="WDS316" s="415">
        <v>18</v>
      </c>
      <c r="WDT316" s="418" t="s">
        <v>764</v>
      </c>
      <c r="WDU316" s="417" t="s">
        <v>760</v>
      </c>
      <c r="WDV316" s="414" t="s">
        <v>61</v>
      </c>
      <c r="WDW316" s="415">
        <v>18</v>
      </c>
      <c r="WDX316" s="418" t="s">
        <v>764</v>
      </c>
      <c r="WDY316" s="417" t="s">
        <v>760</v>
      </c>
      <c r="WDZ316" s="414" t="s">
        <v>61</v>
      </c>
      <c r="WEA316" s="415">
        <v>18</v>
      </c>
      <c r="WEB316" s="418" t="s">
        <v>764</v>
      </c>
      <c r="WEC316" s="417" t="s">
        <v>760</v>
      </c>
      <c r="WED316" s="414" t="s">
        <v>61</v>
      </c>
      <c r="WEE316" s="415">
        <v>18</v>
      </c>
      <c r="WEF316" s="418" t="s">
        <v>764</v>
      </c>
      <c r="WEG316" s="417" t="s">
        <v>760</v>
      </c>
      <c r="WEH316" s="414" t="s">
        <v>61</v>
      </c>
      <c r="WEI316" s="415">
        <v>18</v>
      </c>
      <c r="WEJ316" s="418" t="s">
        <v>764</v>
      </c>
      <c r="WEK316" s="417" t="s">
        <v>760</v>
      </c>
      <c r="WEL316" s="414" t="s">
        <v>61</v>
      </c>
      <c r="WEM316" s="415">
        <v>18</v>
      </c>
      <c r="WEN316" s="418" t="s">
        <v>764</v>
      </c>
      <c r="WEO316" s="417" t="s">
        <v>760</v>
      </c>
      <c r="WEP316" s="414" t="s">
        <v>61</v>
      </c>
      <c r="WEQ316" s="415">
        <v>18</v>
      </c>
      <c r="WER316" s="418" t="s">
        <v>764</v>
      </c>
      <c r="WES316" s="417" t="s">
        <v>760</v>
      </c>
      <c r="WET316" s="414" t="s">
        <v>61</v>
      </c>
      <c r="WEU316" s="415">
        <v>18</v>
      </c>
      <c r="WEV316" s="418" t="s">
        <v>764</v>
      </c>
      <c r="WEW316" s="417" t="s">
        <v>760</v>
      </c>
      <c r="WEX316" s="414" t="s">
        <v>61</v>
      </c>
      <c r="WEY316" s="415">
        <v>18</v>
      </c>
      <c r="WEZ316" s="418" t="s">
        <v>764</v>
      </c>
      <c r="WFA316" s="417" t="s">
        <v>760</v>
      </c>
      <c r="WFB316" s="414" t="s">
        <v>61</v>
      </c>
      <c r="WFC316" s="415">
        <v>18</v>
      </c>
      <c r="WFD316" s="418" t="s">
        <v>764</v>
      </c>
      <c r="WFE316" s="417" t="s">
        <v>760</v>
      </c>
      <c r="WFF316" s="414" t="s">
        <v>61</v>
      </c>
      <c r="WFG316" s="415">
        <v>18</v>
      </c>
      <c r="WFH316" s="418" t="s">
        <v>764</v>
      </c>
      <c r="WFI316" s="417" t="s">
        <v>760</v>
      </c>
      <c r="WFJ316" s="414" t="s">
        <v>61</v>
      </c>
      <c r="WFK316" s="415">
        <v>18</v>
      </c>
      <c r="WFL316" s="418" t="s">
        <v>764</v>
      </c>
      <c r="WFM316" s="417" t="s">
        <v>760</v>
      </c>
      <c r="WFN316" s="414" t="s">
        <v>61</v>
      </c>
      <c r="WFO316" s="415">
        <v>18</v>
      </c>
      <c r="WFP316" s="418" t="s">
        <v>764</v>
      </c>
      <c r="WFQ316" s="417" t="s">
        <v>760</v>
      </c>
      <c r="WFR316" s="414" t="s">
        <v>61</v>
      </c>
      <c r="WFS316" s="415">
        <v>18</v>
      </c>
      <c r="WFT316" s="418" t="s">
        <v>764</v>
      </c>
      <c r="WFU316" s="417" t="s">
        <v>760</v>
      </c>
      <c r="WFV316" s="414" t="s">
        <v>61</v>
      </c>
      <c r="WFW316" s="415">
        <v>18</v>
      </c>
      <c r="WFX316" s="418" t="s">
        <v>764</v>
      </c>
      <c r="WFY316" s="417" t="s">
        <v>760</v>
      </c>
      <c r="WFZ316" s="414" t="s">
        <v>61</v>
      </c>
      <c r="WGA316" s="415">
        <v>18</v>
      </c>
      <c r="WGB316" s="418" t="s">
        <v>764</v>
      </c>
      <c r="WGC316" s="417" t="s">
        <v>760</v>
      </c>
      <c r="WGD316" s="414" t="s">
        <v>61</v>
      </c>
      <c r="WGE316" s="415">
        <v>18</v>
      </c>
      <c r="WGF316" s="418" t="s">
        <v>764</v>
      </c>
      <c r="WGG316" s="417" t="s">
        <v>760</v>
      </c>
      <c r="WGH316" s="414" t="s">
        <v>61</v>
      </c>
      <c r="WGI316" s="415">
        <v>18</v>
      </c>
      <c r="WGJ316" s="418" t="s">
        <v>764</v>
      </c>
      <c r="WGK316" s="417" t="s">
        <v>760</v>
      </c>
      <c r="WGL316" s="414" t="s">
        <v>61</v>
      </c>
      <c r="WGM316" s="415">
        <v>18</v>
      </c>
      <c r="WGN316" s="418" t="s">
        <v>764</v>
      </c>
      <c r="WGO316" s="417" t="s">
        <v>760</v>
      </c>
      <c r="WGP316" s="414" t="s">
        <v>61</v>
      </c>
      <c r="WGQ316" s="415">
        <v>18</v>
      </c>
      <c r="WGR316" s="418" t="s">
        <v>764</v>
      </c>
      <c r="WGS316" s="417" t="s">
        <v>760</v>
      </c>
      <c r="WGT316" s="414" t="s">
        <v>61</v>
      </c>
      <c r="WGU316" s="415">
        <v>18</v>
      </c>
      <c r="WGV316" s="418" t="s">
        <v>764</v>
      </c>
      <c r="WGW316" s="417" t="s">
        <v>760</v>
      </c>
      <c r="WGX316" s="414" t="s">
        <v>61</v>
      </c>
      <c r="WGY316" s="415">
        <v>18</v>
      </c>
      <c r="WGZ316" s="418" t="s">
        <v>764</v>
      </c>
      <c r="WHA316" s="417" t="s">
        <v>760</v>
      </c>
      <c r="WHB316" s="414" t="s">
        <v>61</v>
      </c>
      <c r="WHC316" s="415">
        <v>18</v>
      </c>
      <c r="WHD316" s="418" t="s">
        <v>764</v>
      </c>
      <c r="WHE316" s="417" t="s">
        <v>760</v>
      </c>
      <c r="WHF316" s="414" t="s">
        <v>61</v>
      </c>
      <c r="WHG316" s="415">
        <v>18</v>
      </c>
      <c r="WHH316" s="418" t="s">
        <v>764</v>
      </c>
      <c r="WHI316" s="417" t="s">
        <v>760</v>
      </c>
      <c r="WHJ316" s="414" t="s">
        <v>61</v>
      </c>
      <c r="WHK316" s="415">
        <v>18</v>
      </c>
      <c r="WHL316" s="418" t="s">
        <v>764</v>
      </c>
      <c r="WHM316" s="417" t="s">
        <v>760</v>
      </c>
      <c r="WHN316" s="414" t="s">
        <v>61</v>
      </c>
      <c r="WHO316" s="415">
        <v>18</v>
      </c>
      <c r="WHP316" s="418" t="s">
        <v>764</v>
      </c>
      <c r="WHQ316" s="417" t="s">
        <v>760</v>
      </c>
      <c r="WHR316" s="414" t="s">
        <v>61</v>
      </c>
      <c r="WHS316" s="415">
        <v>18</v>
      </c>
      <c r="WHT316" s="418" t="s">
        <v>764</v>
      </c>
      <c r="WHU316" s="417" t="s">
        <v>760</v>
      </c>
      <c r="WHV316" s="414" t="s">
        <v>61</v>
      </c>
      <c r="WHW316" s="415">
        <v>18</v>
      </c>
      <c r="WHX316" s="418" t="s">
        <v>764</v>
      </c>
      <c r="WHY316" s="417" t="s">
        <v>760</v>
      </c>
      <c r="WHZ316" s="414" t="s">
        <v>61</v>
      </c>
      <c r="WIA316" s="415">
        <v>18</v>
      </c>
      <c r="WIB316" s="418" t="s">
        <v>764</v>
      </c>
      <c r="WIC316" s="417" t="s">
        <v>760</v>
      </c>
      <c r="WID316" s="414" t="s">
        <v>61</v>
      </c>
      <c r="WIE316" s="415">
        <v>18</v>
      </c>
      <c r="WIF316" s="418" t="s">
        <v>764</v>
      </c>
      <c r="WIG316" s="417" t="s">
        <v>760</v>
      </c>
      <c r="WIH316" s="414" t="s">
        <v>61</v>
      </c>
      <c r="WII316" s="415">
        <v>18</v>
      </c>
      <c r="WIJ316" s="418" t="s">
        <v>764</v>
      </c>
      <c r="WIK316" s="417" t="s">
        <v>760</v>
      </c>
      <c r="WIL316" s="414" t="s">
        <v>61</v>
      </c>
      <c r="WIM316" s="415">
        <v>18</v>
      </c>
      <c r="WIN316" s="418" t="s">
        <v>764</v>
      </c>
      <c r="WIO316" s="417" t="s">
        <v>760</v>
      </c>
      <c r="WIP316" s="414" t="s">
        <v>61</v>
      </c>
      <c r="WIQ316" s="415">
        <v>18</v>
      </c>
      <c r="WIR316" s="418" t="s">
        <v>764</v>
      </c>
      <c r="WIS316" s="417" t="s">
        <v>760</v>
      </c>
      <c r="WIT316" s="414" t="s">
        <v>61</v>
      </c>
      <c r="WIU316" s="415">
        <v>18</v>
      </c>
      <c r="WIV316" s="418" t="s">
        <v>764</v>
      </c>
      <c r="WIW316" s="417" t="s">
        <v>760</v>
      </c>
      <c r="WIX316" s="414" t="s">
        <v>61</v>
      </c>
      <c r="WIY316" s="415">
        <v>18</v>
      </c>
      <c r="WIZ316" s="418" t="s">
        <v>764</v>
      </c>
      <c r="WJA316" s="417" t="s">
        <v>760</v>
      </c>
      <c r="WJB316" s="414" t="s">
        <v>61</v>
      </c>
      <c r="WJC316" s="415">
        <v>18</v>
      </c>
      <c r="WJD316" s="418" t="s">
        <v>764</v>
      </c>
      <c r="WJE316" s="417" t="s">
        <v>760</v>
      </c>
      <c r="WJF316" s="414" t="s">
        <v>61</v>
      </c>
      <c r="WJG316" s="415">
        <v>18</v>
      </c>
      <c r="WJH316" s="418" t="s">
        <v>764</v>
      </c>
      <c r="WJI316" s="417" t="s">
        <v>760</v>
      </c>
      <c r="WJJ316" s="414" t="s">
        <v>61</v>
      </c>
      <c r="WJK316" s="415">
        <v>18</v>
      </c>
      <c r="WJL316" s="418" t="s">
        <v>764</v>
      </c>
      <c r="WJM316" s="417" t="s">
        <v>760</v>
      </c>
      <c r="WJN316" s="414" t="s">
        <v>61</v>
      </c>
      <c r="WJO316" s="415">
        <v>18</v>
      </c>
      <c r="WJP316" s="418" t="s">
        <v>764</v>
      </c>
      <c r="WJQ316" s="417" t="s">
        <v>760</v>
      </c>
      <c r="WJR316" s="414" t="s">
        <v>61</v>
      </c>
      <c r="WJS316" s="415">
        <v>18</v>
      </c>
      <c r="WJT316" s="418" t="s">
        <v>764</v>
      </c>
      <c r="WJU316" s="417" t="s">
        <v>760</v>
      </c>
      <c r="WJV316" s="414" t="s">
        <v>61</v>
      </c>
      <c r="WJW316" s="415">
        <v>18</v>
      </c>
      <c r="WJX316" s="418" t="s">
        <v>764</v>
      </c>
      <c r="WJY316" s="417" t="s">
        <v>760</v>
      </c>
      <c r="WJZ316" s="414" t="s">
        <v>61</v>
      </c>
      <c r="WKA316" s="415">
        <v>18</v>
      </c>
      <c r="WKB316" s="418" t="s">
        <v>764</v>
      </c>
      <c r="WKC316" s="417" t="s">
        <v>760</v>
      </c>
      <c r="WKD316" s="414" t="s">
        <v>61</v>
      </c>
      <c r="WKE316" s="415">
        <v>18</v>
      </c>
      <c r="WKF316" s="418" t="s">
        <v>764</v>
      </c>
      <c r="WKG316" s="417" t="s">
        <v>760</v>
      </c>
      <c r="WKH316" s="414" t="s">
        <v>61</v>
      </c>
      <c r="WKI316" s="415">
        <v>18</v>
      </c>
      <c r="WKJ316" s="418" t="s">
        <v>764</v>
      </c>
      <c r="WKK316" s="417" t="s">
        <v>760</v>
      </c>
      <c r="WKL316" s="414" t="s">
        <v>61</v>
      </c>
      <c r="WKM316" s="415">
        <v>18</v>
      </c>
      <c r="WKN316" s="418" t="s">
        <v>764</v>
      </c>
      <c r="WKO316" s="417" t="s">
        <v>760</v>
      </c>
      <c r="WKP316" s="414" t="s">
        <v>61</v>
      </c>
      <c r="WKQ316" s="415">
        <v>18</v>
      </c>
      <c r="WKR316" s="418" t="s">
        <v>764</v>
      </c>
      <c r="WKS316" s="417" t="s">
        <v>760</v>
      </c>
      <c r="WKT316" s="414" t="s">
        <v>61</v>
      </c>
      <c r="WKU316" s="415">
        <v>18</v>
      </c>
      <c r="WKV316" s="418" t="s">
        <v>764</v>
      </c>
      <c r="WKW316" s="417" t="s">
        <v>760</v>
      </c>
      <c r="WKX316" s="414" t="s">
        <v>61</v>
      </c>
      <c r="WKY316" s="415">
        <v>18</v>
      </c>
      <c r="WKZ316" s="418" t="s">
        <v>764</v>
      </c>
      <c r="WLA316" s="417" t="s">
        <v>760</v>
      </c>
      <c r="WLB316" s="414" t="s">
        <v>61</v>
      </c>
      <c r="WLC316" s="415">
        <v>18</v>
      </c>
      <c r="WLD316" s="418" t="s">
        <v>764</v>
      </c>
      <c r="WLE316" s="417" t="s">
        <v>760</v>
      </c>
      <c r="WLF316" s="414" t="s">
        <v>61</v>
      </c>
      <c r="WLG316" s="415">
        <v>18</v>
      </c>
      <c r="WLH316" s="418" t="s">
        <v>764</v>
      </c>
      <c r="WLI316" s="417" t="s">
        <v>760</v>
      </c>
      <c r="WLJ316" s="414" t="s">
        <v>61</v>
      </c>
      <c r="WLK316" s="415">
        <v>18</v>
      </c>
      <c r="WLL316" s="418" t="s">
        <v>764</v>
      </c>
      <c r="WLM316" s="417" t="s">
        <v>760</v>
      </c>
      <c r="WLN316" s="414" t="s">
        <v>61</v>
      </c>
      <c r="WLO316" s="415">
        <v>18</v>
      </c>
      <c r="WLP316" s="418" t="s">
        <v>764</v>
      </c>
      <c r="WLQ316" s="417" t="s">
        <v>760</v>
      </c>
      <c r="WLR316" s="414" t="s">
        <v>61</v>
      </c>
      <c r="WLS316" s="415">
        <v>18</v>
      </c>
      <c r="WLT316" s="418" t="s">
        <v>764</v>
      </c>
      <c r="WLU316" s="417" t="s">
        <v>760</v>
      </c>
      <c r="WLV316" s="414" t="s">
        <v>61</v>
      </c>
      <c r="WLW316" s="415">
        <v>18</v>
      </c>
      <c r="WLX316" s="418" t="s">
        <v>764</v>
      </c>
      <c r="WLY316" s="417" t="s">
        <v>760</v>
      </c>
      <c r="WLZ316" s="414" t="s">
        <v>61</v>
      </c>
      <c r="WMA316" s="415">
        <v>18</v>
      </c>
      <c r="WMB316" s="418" t="s">
        <v>764</v>
      </c>
      <c r="WMC316" s="417" t="s">
        <v>760</v>
      </c>
      <c r="WMD316" s="414" t="s">
        <v>61</v>
      </c>
      <c r="WME316" s="415">
        <v>18</v>
      </c>
      <c r="WMF316" s="418" t="s">
        <v>764</v>
      </c>
      <c r="WMG316" s="417" t="s">
        <v>760</v>
      </c>
      <c r="WMH316" s="414" t="s">
        <v>61</v>
      </c>
      <c r="WMI316" s="415">
        <v>18</v>
      </c>
      <c r="WMJ316" s="418" t="s">
        <v>764</v>
      </c>
      <c r="WMK316" s="417" t="s">
        <v>760</v>
      </c>
      <c r="WML316" s="414" t="s">
        <v>61</v>
      </c>
      <c r="WMM316" s="415">
        <v>18</v>
      </c>
      <c r="WMN316" s="418" t="s">
        <v>764</v>
      </c>
      <c r="WMO316" s="417" t="s">
        <v>760</v>
      </c>
      <c r="WMP316" s="414" t="s">
        <v>61</v>
      </c>
      <c r="WMQ316" s="415">
        <v>18</v>
      </c>
      <c r="WMR316" s="418" t="s">
        <v>764</v>
      </c>
      <c r="WMS316" s="417" t="s">
        <v>760</v>
      </c>
      <c r="WMT316" s="414" t="s">
        <v>61</v>
      </c>
      <c r="WMU316" s="415">
        <v>18</v>
      </c>
      <c r="WMV316" s="418" t="s">
        <v>764</v>
      </c>
      <c r="WMW316" s="417" t="s">
        <v>760</v>
      </c>
      <c r="WMX316" s="414" t="s">
        <v>61</v>
      </c>
      <c r="WMY316" s="415">
        <v>18</v>
      </c>
      <c r="WMZ316" s="418" t="s">
        <v>764</v>
      </c>
      <c r="WNA316" s="417" t="s">
        <v>760</v>
      </c>
      <c r="WNB316" s="414" t="s">
        <v>61</v>
      </c>
      <c r="WNC316" s="415">
        <v>18</v>
      </c>
      <c r="WND316" s="418" t="s">
        <v>764</v>
      </c>
      <c r="WNE316" s="417" t="s">
        <v>760</v>
      </c>
      <c r="WNF316" s="414" t="s">
        <v>61</v>
      </c>
      <c r="WNG316" s="415">
        <v>18</v>
      </c>
      <c r="WNH316" s="418" t="s">
        <v>764</v>
      </c>
      <c r="WNI316" s="417" t="s">
        <v>760</v>
      </c>
      <c r="WNJ316" s="414" t="s">
        <v>61</v>
      </c>
      <c r="WNK316" s="415">
        <v>18</v>
      </c>
      <c r="WNL316" s="418" t="s">
        <v>764</v>
      </c>
      <c r="WNM316" s="417" t="s">
        <v>760</v>
      </c>
      <c r="WNN316" s="414" t="s">
        <v>61</v>
      </c>
      <c r="WNO316" s="415">
        <v>18</v>
      </c>
      <c r="WNP316" s="418" t="s">
        <v>764</v>
      </c>
      <c r="WNQ316" s="417" t="s">
        <v>760</v>
      </c>
      <c r="WNR316" s="414" t="s">
        <v>61</v>
      </c>
      <c r="WNS316" s="415">
        <v>18</v>
      </c>
      <c r="WNT316" s="418" t="s">
        <v>764</v>
      </c>
      <c r="WNU316" s="417" t="s">
        <v>760</v>
      </c>
      <c r="WNV316" s="414" t="s">
        <v>61</v>
      </c>
      <c r="WNW316" s="415">
        <v>18</v>
      </c>
      <c r="WNX316" s="418" t="s">
        <v>764</v>
      </c>
      <c r="WNY316" s="417" t="s">
        <v>760</v>
      </c>
      <c r="WNZ316" s="414" t="s">
        <v>61</v>
      </c>
      <c r="WOA316" s="415">
        <v>18</v>
      </c>
      <c r="WOB316" s="418" t="s">
        <v>764</v>
      </c>
      <c r="WOC316" s="417" t="s">
        <v>760</v>
      </c>
      <c r="WOD316" s="414" t="s">
        <v>61</v>
      </c>
      <c r="WOE316" s="415">
        <v>18</v>
      </c>
      <c r="WOF316" s="418" t="s">
        <v>764</v>
      </c>
      <c r="WOG316" s="417" t="s">
        <v>760</v>
      </c>
      <c r="WOH316" s="414" t="s">
        <v>61</v>
      </c>
      <c r="WOI316" s="415">
        <v>18</v>
      </c>
      <c r="WOJ316" s="418" t="s">
        <v>764</v>
      </c>
      <c r="WOK316" s="417" t="s">
        <v>760</v>
      </c>
      <c r="WOL316" s="414" t="s">
        <v>61</v>
      </c>
      <c r="WOM316" s="415">
        <v>18</v>
      </c>
      <c r="WON316" s="418" t="s">
        <v>764</v>
      </c>
      <c r="WOO316" s="417" t="s">
        <v>760</v>
      </c>
      <c r="WOP316" s="414" t="s">
        <v>61</v>
      </c>
      <c r="WOQ316" s="415">
        <v>18</v>
      </c>
      <c r="WOR316" s="418" t="s">
        <v>764</v>
      </c>
      <c r="WOS316" s="417" t="s">
        <v>760</v>
      </c>
      <c r="WOT316" s="414" t="s">
        <v>61</v>
      </c>
      <c r="WOU316" s="415">
        <v>18</v>
      </c>
      <c r="WOV316" s="418" t="s">
        <v>764</v>
      </c>
      <c r="WOW316" s="417" t="s">
        <v>760</v>
      </c>
      <c r="WOX316" s="414" t="s">
        <v>61</v>
      </c>
      <c r="WOY316" s="415">
        <v>18</v>
      </c>
      <c r="WOZ316" s="418" t="s">
        <v>764</v>
      </c>
      <c r="WPA316" s="417" t="s">
        <v>760</v>
      </c>
      <c r="WPB316" s="414" t="s">
        <v>61</v>
      </c>
      <c r="WPC316" s="415">
        <v>18</v>
      </c>
      <c r="WPD316" s="418" t="s">
        <v>764</v>
      </c>
      <c r="WPE316" s="417" t="s">
        <v>760</v>
      </c>
      <c r="WPF316" s="414" t="s">
        <v>61</v>
      </c>
      <c r="WPG316" s="415">
        <v>18</v>
      </c>
      <c r="WPH316" s="418" t="s">
        <v>764</v>
      </c>
      <c r="WPI316" s="417" t="s">
        <v>760</v>
      </c>
      <c r="WPJ316" s="414" t="s">
        <v>61</v>
      </c>
      <c r="WPK316" s="415">
        <v>18</v>
      </c>
      <c r="WPL316" s="418" t="s">
        <v>764</v>
      </c>
      <c r="WPM316" s="417" t="s">
        <v>760</v>
      </c>
      <c r="WPN316" s="414" t="s">
        <v>61</v>
      </c>
      <c r="WPO316" s="415">
        <v>18</v>
      </c>
      <c r="WPP316" s="418" t="s">
        <v>764</v>
      </c>
      <c r="WPQ316" s="417" t="s">
        <v>760</v>
      </c>
      <c r="WPR316" s="414" t="s">
        <v>61</v>
      </c>
      <c r="WPS316" s="415">
        <v>18</v>
      </c>
      <c r="WPT316" s="418" t="s">
        <v>764</v>
      </c>
      <c r="WPU316" s="417" t="s">
        <v>760</v>
      </c>
      <c r="WPV316" s="414" t="s">
        <v>61</v>
      </c>
      <c r="WPW316" s="415">
        <v>18</v>
      </c>
      <c r="WPX316" s="418" t="s">
        <v>764</v>
      </c>
      <c r="WPY316" s="417" t="s">
        <v>760</v>
      </c>
      <c r="WPZ316" s="414" t="s">
        <v>61</v>
      </c>
      <c r="WQA316" s="415">
        <v>18</v>
      </c>
      <c r="WQB316" s="418" t="s">
        <v>764</v>
      </c>
      <c r="WQC316" s="417" t="s">
        <v>760</v>
      </c>
      <c r="WQD316" s="414" t="s">
        <v>61</v>
      </c>
      <c r="WQE316" s="415">
        <v>18</v>
      </c>
      <c r="WQF316" s="418" t="s">
        <v>764</v>
      </c>
      <c r="WQG316" s="417" t="s">
        <v>760</v>
      </c>
      <c r="WQH316" s="414" t="s">
        <v>61</v>
      </c>
      <c r="WQI316" s="415">
        <v>18</v>
      </c>
      <c r="WQJ316" s="418" t="s">
        <v>764</v>
      </c>
      <c r="WQK316" s="417" t="s">
        <v>760</v>
      </c>
      <c r="WQL316" s="414" t="s">
        <v>61</v>
      </c>
      <c r="WQM316" s="415">
        <v>18</v>
      </c>
      <c r="WQN316" s="418" t="s">
        <v>764</v>
      </c>
      <c r="WQO316" s="417" t="s">
        <v>760</v>
      </c>
      <c r="WQP316" s="414" t="s">
        <v>61</v>
      </c>
      <c r="WQQ316" s="415">
        <v>18</v>
      </c>
      <c r="WQR316" s="418" t="s">
        <v>764</v>
      </c>
      <c r="WQS316" s="417" t="s">
        <v>760</v>
      </c>
      <c r="WQT316" s="414" t="s">
        <v>61</v>
      </c>
      <c r="WQU316" s="415">
        <v>18</v>
      </c>
      <c r="WQV316" s="418" t="s">
        <v>764</v>
      </c>
      <c r="WQW316" s="417" t="s">
        <v>760</v>
      </c>
      <c r="WQX316" s="414" t="s">
        <v>61</v>
      </c>
      <c r="WQY316" s="415">
        <v>18</v>
      </c>
      <c r="WQZ316" s="418" t="s">
        <v>764</v>
      </c>
      <c r="WRA316" s="417" t="s">
        <v>760</v>
      </c>
      <c r="WRB316" s="414" t="s">
        <v>61</v>
      </c>
      <c r="WRC316" s="415">
        <v>18</v>
      </c>
      <c r="WRD316" s="418" t="s">
        <v>764</v>
      </c>
      <c r="WRE316" s="417" t="s">
        <v>760</v>
      </c>
      <c r="WRF316" s="414" t="s">
        <v>61</v>
      </c>
      <c r="WRG316" s="415">
        <v>18</v>
      </c>
      <c r="WRH316" s="418" t="s">
        <v>764</v>
      </c>
      <c r="WRI316" s="417" t="s">
        <v>760</v>
      </c>
      <c r="WRJ316" s="414" t="s">
        <v>61</v>
      </c>
      <c r="WRK316" s="415">
        <v>18</v>
      </c>
      <c r="WRL316" s="418" t="s">
        <v>764</v>
      </c>
      <c r="WRM316" s="417" t="s">
        <v>760</v>
      </c>
      <c r="WRN316" s="414" t="s">
        <v>61</v>
      </c>
      <c r="WRO316" s="415">
        <v>18</v>
      </c>
      <c r="WRP316" s="418" t="s">
        <v>764</v>
      </c>
      <c r="WRQ316" s="417" t="s">
        <v>760</v>
      </c>
      <c r="WRR316" s="414" t="s">
        <v>61</v>
      </c>
      <c r="WRS316" s="415">
        <v>18</v>
      </c>
      <c r="WRT316" s="418" t="s">
        <v>764</v>
      </c>
      <c r="WRU316" s="417" t="s">
        <v>760</v>
      </c>
      <c r="WRV316" s="414" t="s">
        <v>61</v>
      </c>
      <c r="WRW316" s="415">
        <v>18</v>
      </c>
      <c r="WRX316" s="418" t="s">
        <v>764</v>
      </c>
      <c r="WRY316" s="417" t="s">
        <v>760</v>
      </c>
      <c r="WRZ316" s="414" t="s">
        <v>61</v>
      </c>
      <c r="WSA316" s="415">
        <v>18</v>
      </c>
      <c r="WSB316" s="418" t="s">
        <v>764</v>
      </c>
      <c r="WSC316" s="417" t="s">
        <v>760</v>
      </c>
      <c r="WSD316" s="414" t="s">
        <v>61</v>
      </c>
      <c r="WSE316" s="415">
        <v>18</v>
      </c>
      <c r="WSF316" s="418" t="s">
        <v>764</v>
      </c>
      <c r="WSG316" s="417" t="s">
        <v>760</v>
      </c>
      <c r="WSH316" s="414" t="s">
        <v>61</v>
      </c>
      <c r="WSI316" s="415">
        <v>18</v>
      </c>
      <c r="WSJ316" s="418" t="s">
        <v>764</v>
      </c>
      <c r="WSK316" s="417" t="s">
        <v>760</v>
      </c>
      <c r="WSL316" s="414" t="s">
        <v>61</v>
      </c>
      <c r="WSM316" s="415">
        <v>18</v>
      </c>
      <c r="WSN316" s="418" t="s">
        <v>764</v>
      </c>
      <c r="WSO316" s="417" t="s">
        <v>760</v>
      </c>
      <c r="WSP316" s="414" t="s">
        <v>61</v>
      </c>
      <c r="WSQ316" s="415">
        <v>18</v>
      </c>
      <c r="WSR316" s="418" t="s">
        <v>764</v>
      </c>
      <c r="WSS316" s="417" t="s">
        <v>760</v>
      </c>
      <c r="WST316" s="414" t="s">
        <v>61</v>
      </c>
      <c r="WSU316" s="415">
        <v>18</v>
      </c>
      <c r="WSV316" s="418" t="s">
        <v>764</v>
      </c>
      <c r="WSW316" s="417" t="s">
        <v>760</v>
      </c>
      <c r="WSX316" s="414" t="s">
        <v>61</v>
      </c>
      <c r="WSY316" s="415">
        <v>18</v>
      </c>
      <c r="WSZ316" s="418" t="s">
        <v>764</v>
      </c>
      <c r="WTA316" s="417" t="s">
        <v>760</v>
      </c>
      <c r="WTB316" s="414" t="s">
        <v>61</v>
      </c>
      <c r="WTC316" s="415">
        <v>18</v>
      </c>
      <c r="WTD316" s="418" t="s">
        <v>764</v>
      </c>
      <c r="WTE316" s="417" t="s">
        <v>760</v>
      </c>
      <c r="WTF316" s="414" t="s">
        <v>61</v>
      </c>
      <c r="WTG316" s="415">
        <v>18</v>
      </c>
      <c r="WTH316" s="418" t="s">
        <v>764</v>
      </c>
      <c r="WTI316" s="417" t="s">
        <v>760</v>
      </c>
      <c r="WTJ316" s="414" t="s">
        <v>61</v>
      </c>
      <c r="WTK316" s="415">
        <v>18</v>
      </c>
      <c r="WTL316" s="418" t="s">
        <v>764</v>
      </c>
      <c r="WTM316" s="417" t="s">
        <v>760</v>
      </c>
      <c r="WTN316" s="414" t="s">
        <v>61</v>
      </c>
      <c r="WTO316" s="415">
        <v>18</v>
      </c>
      <c r="WTP316" s="418" t="s">
        <v>764</v>
      </c>
      <c r="WTQ316" s="417" t="s">
        <v>760</v>
      </c>
      <c r="WTR316" s="414" t="s">
        <v>61</v>
      </c>
      <c r="WTS316" s="415">
        <v>18</v>
      </c>
      <c r="WTT316" s="418" t="s">
        <v>764</v>
      </c>
      <c r="WTU316" s="417" t="s">
        <v>760</v>
      </c>
      <c r="WTV316" s="414" t="s">
        <v>61</v>
      </c>
      <c r="WTW316" s="415">
        <v>18</v>
      </c>
      <c r="WTX316" s="418" t="s">
        <v>764</v>
      </c>
      <c r="WTY316" s="417" t="s">
        <v>760</v>
      </c>
      <c r="WTZ316" s="414" t="s">
        <v>61</v>
      </c>
      <c r="WUA316" s="415">
        <v>18</v>
      </c>
      <c r="WUB316" s="418" t="s">
        <v>764</v>
      </c>
      <c r="WUC316" s="417" t="s">
        <v>760</v>
      </c>
      <c r="WUD316" s="414" t="s">
        <v>61</v>
      </c>
      <c r="WUE316" s="415">
        <v>18</v>
      </c>
      <c r="WUF316" s="418" t="s">
        <v>764</v>
      </c>
      <c r="WUG316" s="417" t="s">
        <v>760</v>
      </c>
      <c r="WUH316" s="414" t="s">
        <v>61</v>
      </c>
      <c r="WUI316" s="415">
        <v>18</v>
      </c>
      <c r="WUJ316" s="418" t="s">
        <v>764</v>
      </c>
      <c r="WUK316" s="417" t="s">
        <v>760</v>
      </c>
      <c r="WUL316" s="414" t="s">
        <v>61</v>
      </c>
      <c r="WUM316" s="415">
        <v>18</v>
      </c>
      <c r="WUN316" s="418" t="s">
        <v>764</v>
      </c>
      <c r="WUO316" s="417" t="s">
        <v>760</v>
      </c>
      <c r="WUP316" s="414" t="s">
        <v>61</v>
      </c>
      <c r="WUQ316" s="415">
        <v>18</v>
      </c>
      <c r="WUR316" s="418" t="s">
        <v>764</v>
      </c>
      <c r="WUS316" s="417" t="s">
        <v>760</v>
      </c>
      <c r="WUT316" s="414" t="s">
        <v>61</v>
      </c>
      <c r="WUU316" s="415">
        <v>18</v>
      </c>
      <c r="WUV316" s="418" t="s">
        <v>764</v>
      </c>
      <c r="WUW316" s="417" t="s">
        <v>760</v>
      </c>
      <c r="WUX316" s="414" t="s">
        <v>61</v>
      </c>
      <c r="WUY316" s="415">
        <v>18</v>
      </c>
      <c r="WUZ316" s="418" t="s">
        <v>764</v>
      </c>
      <c r="WVA316" s="417" t="s">
        <v>760</v>
      </c>
      <c r="WVB316" s="414" t="s">
        <v>61</v>
      </c>
      <c r="WVC316" s="415">
        <v>18</v>
      </c>
      <c r="WVD316" s="418" t="s">
        <v>764</v>
      </c>
      <c r="WVE316" s="417" t="s">
        <v>760</v>
      </c>
      <c r="WVF316" s="414" t="s">
        <v>61</v>
      </c>
      <c r="WVG316" s="415">
        <v>18</v>
      </c>
      <c r="WVH316" s="418" t="s">
        <v>764</v>
      </c>
      <c r="WVI316" s="417" t="s">
        <v>760</v>
      </c>
      <c r="WVJ316" s="414" t="s">
        <v>61</v>
      </c>
      <c r="WVK316" s="415">
        <v>18</v>
      </c>
      <c r="WVL316" s="418" t="s">
        <v>764</v>
      </c>
      <c r="WVM316" s="417" t="s">
        <v>760</v>
      </c>
      <c r="WVN316" s="414" t="s">
        <v>61</v>
      </c>
      <c r="WVO316" s="415">
        <v>18</v>
      </c>
      <c r="WVP316" s="418" t="s">
        <v>764</v>
      </c>
      <c r="WVQ316" s="417" t="s">
        <v>760</v>
      </c>
      <c r="WVR316" s="414" t="s">
        <v>61</v>
      </c>
      <c r="WVS316" s="415">
        <v>18</v>
      </c>
      <c r="WVT316" s="418" t="s">
        <v>764</v>
      </c>
      <c r="WVU316" s="417" t="s">
        <v>760</v>
      </c>
      <c r="WVV316" s="414" t="s">
        <v>61</v>
      </c>
      <c r="WVW316" s="415">
        <v>18</v>
      </c>
      <c r="WVX316" s="418" t="s">
        <v>764</v>
      </c>
      <c r="WVY316" s="417" t="s">
        <v>760</v>
      </c>
      <c r="WVZ316" s="414" t="s">
        <v>61</v>
      </c>
      <c r="WWA316" s="415">
        <v>18</v>
      </c>
      <c r="WWB316" s="418" t="s">
        <v>764</v>
      </c>
      <c r="WWC316" s="417" t="s">
        <v>760</v>
      </c>
      <c r="WWD316" s="414" t="s">
        <v>61</v>
      </c>
      <c r="WWE316" s="415">
        <v>18</v>
      </c>
      <c r="WWF316" s="418" t="s">
        <v>764</v>
      </c>
      <c r="WWG316" s="417" t="s">
        <v>760</v>
      </c>
      <c r="WWH316" s="414" t="s">
        <v>61</v>
      </c>
      <c r="WWI316" s="415">
        <v>18</v>
      </c>
      <c r="WWJ316" s="418" t="s">
        <v>764</v>
      </c>
      <c r="WWK316" s="417" t="s">
        <v>760</v>
      </c>
      <c r="WWL316" s="414" t="s">
        <v>61</v>
      </c>
      <c r="WWM316" s="415">
        <v>18</v>
      </c>
      <c r="WWN316" s="418" t="s">
        <v>764</v>
      </c>
      <c r="WWO316" s="417" t="s">
        <v>760</v>
      </c>
      <c r="WWP316" s="414" t="s">
        <v>61</v>
      </c>
      <c r="WWQ316" s="415">
        <v>18</v>
      </c>
      <c r="WWR316" s="418" t="s">
        <v>764</v>
      </c>
      <c r="WWS316" s="417" t="s">
        <v>760</v>
      </c>
      <c r="WWT316" s="414" t="s">
        <v>61</v>
      </c>
      <c r="WWU316" s="415">
        <v>18</v>
      </c>
      <c r="WWV316" s="418" t="s">
        <v>764</v>
      </c>
      <c r="WWW316" s="417" t="s">
        <v>760</v>
      </c>
      <c r="WWX316" s="414" t="s">
        <v>61</v>
      </c>
      <c r="WWY316" s="415">
        <v>18</v>
      </c>
      <c r="WWZ316" s="418" t="s">
        <v>764</v>
      </c>
      <c r="WXA316" s="417" t="s">
        <v>760</v>
      </c>
      <c r="WXB316" s="414" t="s">
        <v>61</v>
      </c>
      <c r="WXC316" s="415">
        <v>18</v>
      </c>
      <c r="WXD316" s="418" t="s">
        <v>764</v>
      </c>
      <c r="WXE316" s="417" t="s">
        <v>760</v>
      </c>
      <c r="WXF316" s="414" t="s">
        <v>61</v>
      </c>
      <c r="WXG316" s="415">
        <v>18</v>
      </c>
      <c r="WXH316" s="418" t="s">
        <v>764</v>
      </c>
      <c r="WXI316" s="417" t="s">
        <v>760</v>
      </c>
      <c r="WXJ316" s="414" t="s">
        <v>61</v>
      </c>
      <c r="WXK316" s="415">
        <v>18</v>
      </c>
      <c r="WXL316" s="418" t="s">
        <v>764</v>
      </c>
      <c r="WXM316" s="417" t="s">
        <v>760</v>
      </c>
      <c r="WXN316" s="414" t="s">
        <v>61</v>
      </c>
      <c r="WXO316" s="415">
        <v>18</v>
      </c>
      <c r="WXP316" s="418" t="s">
        <v>764</v>
      </c>
      <c r="WXQ316" s="417" t="s">
        <v>760</v>
      </c>
      <c r="WXR316" s="414" t="s">
        <v>61</v>
      </c>
      <c r="WXS316" s="415">
        <v>18</v>
      </c>
      <c r="WXT316" s="418" t="s">
        <v>764</v>
      </c>
      <c r="WXU316" s="417" t="s">
        <v>760</v>
      </c>
      <c r="WXV316" s="414" t="s">
        <v>61</v>
      </c>
      <c r="WXW316" s="415">
        <v>18</v>
      </c>
      <c r="WXX316" s="418" t="s">
        <v>764</v>
      </c>
      <c r="WXY316" s="417" t="s">
        <v>760</v>
      </c>
      <c r="WXZ316" s="414" t="s">
        <v>61</v>
      </c>
      <c r="WYA316" s="415">
        <v>18</v>
      </c>
      <c r="WYB316" s="418" t="s">
        <v>764</v>
      </c>
      <c r="WYC316" s="417" t="s">
        <v>760</v>
      </c>
      <c r="WYD316" s="414" t="s">
        <v>61</v>
      </c>
      <c r="WYE316" s="415">
        <v>18</v>
      </c>
      <c r="WYF316" s="418" t="s">
        <v>764</v>
      </c>
      <c r="WYG316" s="417" t="s">
        <v>760</v>
      </c>
      <c r="WYH316" s="414" t="s">
        <v>61</v>
      </c>
      <c r="WYI316" s="415">
        <v>18</v>
      </c>
      <c r="WYJ316" s="418" t="s">
        <v>764</v>
      </c>
      <c r="WYK316" s="417" t="s">
        <v>760</v>
      </c>
      <c r="WYL316" s="414" t="s">
        <v>61</v>
      </c>
      <c r="WYM316" s="415">
        <v>18</v>
      </c>
      <c r="WYN316" s="418" t="s">
        <v>764</v>
      </c>
      <c r="WYO316" s="417" t="s">
        <v>760</v>
      </c>
      <c r="WYP316" s="414" t="s">
        <v>61</v>
      </c>
      <c r="WYQ316" s="415">
        <v>18</v>
      </c>
      <c r="WYR316" s="418" t="s">
        <v>764</v>
      </c>
      <c r="WYS316" s="417" t="s">
        <v>760</v>
      </c>
      <c r="WYT316" s="414" t="s">
        <v>61</v>
      </c>
      <c r="WYU316" s="415">
        <v>18</v>
      </c>
      <c r="WYV316" s="418" t="s">
        <v>764</v>
      </c>
      <c r="WYW316" s="417" t="s">
        <v>760</v>
      </c>
      <c r="WYX316" s="414" t="s">
        <v>61</v>
      </c>
      <c r="WYY316" s="415">
        <v>18</v>
      </c>
      <c r="WYZ316" s="418" t="s">
        <v>764</v>
      </c>
      <c r="WZA316" s="417" t="s">
        <v>760</v>
      </c>
      <c r="WZB316" s="414" t="s">
        <v>61</v>
      </c>
      <c r="WZC316" s="415">
        <v>18</v>
      </c>
      <c r="WZD316" s="418" t="s">
        <v>764</v>
      </c>
      <c r="WZE316" s="417" t="s">
        <v>760</v>
      </c>
      <c r="WZF316" s="414" t="s">
        <v>61</v>
      </c>
      <c r="WZG316" s="415">
        <v>18</v>
      </c>
      <c r="WZH316" s="418" t="s">
        <v>764</v>
      </c>
      <c r="WZI316" s="417" t="s">
        <v>760</v>
      </c>
      <c r="WZJ316" s="414" t="s">
        <v>61</v>
      </c>
      <c r="WZK316" s="415">
        <v>18</v>
      </c>
      <c r="WZL316" s="418" t="s">
        <v>764</v>
      </c>
      <c r="WZM316" s="417" t="s">
        <v>760</v>
      </c>
      <c r="WZN316" s="414" t="s">
        <v>61</v>
      </c>
      <c r="WZO316" s="415">
        <v>18</v>
      </c>
      <c r="WZP316" s="418" t="s">
        <v>764</v>
      </c>
      <c r="WZQ316" s="417" t="s">
        <v>760</v>
      </c>
      <c r="WZR316" s="414" t="s">
        <v>61</v>
      </c>
      <c r="WZS316" s="415">
        <v>18</v>
      </c>
      <c r="WZT316" s="418" t="s">
        <v>764</v>
      </c>
      <c r="WZU316" s="417" t="s">
        <v>760</v>
      </c>
      <c r="WZV316" s="414" t="s">
        <v>61</v>
      </c>
      <c r="WZW316" s="415">
        <v>18</v>
      </c>
      <c r="WZX316" s="418" t="s">
        <v>764</v>
      </c>
      <c r="WZY316" s="417" t="s">
        <v>760</v>
      </c>
      <c r="WZZ316" s="414" t="s">
        <v>61</v>
      </c>
      <c r="XAA316" s="415">
        <v>18</v>
      </c>
      <c r="XAB316" s="418" t="s">
        <v>764</v>
      </c>
      <c r="XAC316" s="417" t="s">
        <v>760</v>
      </c>
      <c r="XAD316" s="414" t="s">
        <v>61</v>
      </c>
      <c r="XAE316" s="415">
        <v>18</v>
      </c>
      <c r="XAF316" s="418" t="s">
        <v>764</v>
      </c>
      <c r="XAG316" s="417" t="s">
        <v>760</v>
      </c>
      <c r="XAH316" s="414" t="s">
        <v>61</v>
      </c>
      <c r="XAI316" s="415">
        <v>18</v>
      </c>
      <c r="XAJ316" s="418" t="s">
        <v>764</v>
      </c>
      <c r="XAK316" s="417" t="s">
        <v>760</v>
      </c>
      <c r="XAL316" s="414" t="s">
        <v>61</v>
      </c>
      <c r="XAM316" s="415">
        <v>18</v>
      </c>
      <c r="XAN316" s="418" t="s">
        <v>764</v>
      </c>
      <c r="XAO316" s="417" t="s">
        <v>760</v>
      </c>
      <c r="XAP316" s="414" t="s">
        <v>61</v>
      </c>
      <c r="XAQ316" s="415">
        <v>18</v>
      </c>
      <c r="XAR316" s="418" t="s">
        <v>764</v>
      </c>
      <c r="XAS316" s="417" t="s">
        <v>760</v>
      </c>
      <c r="XAT316" s="414" t="s">
        <v>61</v>
      </c>
      <c r="XAU316" s="415">
        <v>18</v>
      </c>
      <c r="XAV316" s="418" t="s">
        <v>764</v>
      </c>
      <c r="XAW316" s="417" t="s">
        <v>760</v>
      </c>
      <c r="XAX316" s="414" t="s">
        <v>61</v>
      </c>
      <c r="XAY316" s="415">
        <v>18</v>
      </c>
      <c r="XAZ316" s="418" t="s">
        <v>764</v>
      </c>
      <c r="XBA316" s="417" t="s">
        <v>760</v>
      </c>
      <c r="XBB316" s="414" t="s">
        <v>61</v>
      </c>
      <c r="XBC316" s="415">
        <v>18</v>
      </c>
      <c r="XBD316" s="418" t="s">
        <v>764</v>
      </c>
      <c r="XBE316" s="417" t="s">
        <v>760</v>
      </c>
      <c r="XBF316" s="414" t="s">
        <v>61</v>
      </c>
      <c r="XBG316" s="415">
        <v>18</v>
      </c>
      <c r="XBH316" s="418" t="s">
        <v>764</v>
      </c>
      <c r="XBI316" s="417" t="s">
        <v>760</v>
      </c>
      <c r="XBJ316" s="414" t="s">
        <v>61</v>
      </c>
      <c r="XBK316" s="415">
        <v>18</v>
      </c>
      <c r="XBL316" s="418" t="s">
        <v>764</v>
      </c>
      <c r="XBM316" s="417" t="s">
        <v>760</v>
      </c>
      <c r="XBN316" s="414" t="s">
        <v>61</v>
      </c>
      <c r="XBO316" s="415">
        <v>18</v>
      </c>
      <c r="XBP316" s="418" t="s">
        <v>764</v>
      </c>
      <c r="XBQ316" s="417" t="s">
        <v>760</v>
      </c>
      <c r="XBR316" s="414" t="s">
        <v>61</v>
      </c>
      <c r="XBS316" s="415">
        <v>18</v>
      </c>
      <c r="XBT316" s="418" t="s">
        <v>764</v>
      </c>
      <c r="XBU316" s="417" t="s">
        <v>760</v>
      </c>
      <c r="XBV316" s="414" t="s">
        <v>61</v>
      </c>
      <c r="XBW316" s="415">
        <v>18</v>
      </c>
      <c r="XBX316" s="418" t="s">
        <v>764</v>
      </c>
      <c r="XBY316" s="417" t="s">
        <v>760</v>
      </c>
      <c r="XBZ316" s="414" t="s">
        <v>61</v>
      </c>
      <c r="XCA316" s="415">
        <v>18</v>
      </c>
      <c r="XCB316" s="418" t="s">
        <v>764</v>
      </c>
      <c r="XCC316" s="417" t="s">
        <v>760</v>
      </c>
      <c r="XCD316" s="414" t="s">
        <v>61</v>
      </c>
      <c r="XCE316" s="415">
        <v>18</v>
      </c>
      <c r="XCF316" s="418" t="s">
        <v>764</v>
      </c>
      <c r="XCG316" s="417" t="s">
        <v>760</v>
      </c>
      <c r="XCH316" s="414" t="s">
        <v>61</v>
      </c>
      <c r="XCI316" s="415">
        <v>18</v>
      </c>
      <c r="XCJ316" s="418" t="s">
        <v>764</v>
      </c>
      <c r="XCK316" s="417" t="s">
        <v>760</v>
      </c>
      <c r="XCL316" s="414" t="s">
        <v>61</v>
      </c>
      <c r="XCM316" s="415">
        <v>18</v>
      </c>
      <c r="XCN316" s="418" t="s">
        <v>764</v>
      </c>
      <c r="XCO316" s="417" t="s">
        <v>760</v>
      </c>
      <c r="XCP316" s="414" t="s">
        <v>61</v>
      </c>
      <c r="XCQ316" s="415">
        <v>18</v>
      </c>
      <c r="XCR316" s="418" t="s">
        <v>764</v>
      </c>
      <c r="XCS316" s="417" t="s">
        <v>760</v>
      </c>
      <c r="XCT316" s="414" t="s">
        <v>61</v>
      </c>
      <c r="XCU316" s="415">
        <v>18</v>
      </c>
      <c r="XCV316" s="418" t="s">
        <v>764</v>
      </c>
      <c r="XCW316" s="417" t="s">
        <v>760</v>
      </c>
      <c r="XCX316" s="414" t="s">
        <v>61</v>
      </c>
      <c r="XCY316" s="415">
        <v>18</v>
      </c>
      <c r="XCZ316" s="418" t="s">
        <v>764</v>
      </c>
      <c r="XDA316" s="417" t="s">
        <v>760</v>
      </c>
      <c r="XDB316" s="414" t="s">
        <v>61</v>
      </c>
      <c r="XDC316" s="415">
        <v>18</v>
      </c>
      <c r="XDD316" s="418" t="s">
        <v>764</v>
      </c>
      <c r="XDE316" s="417" t="s">
        <v>760</v>
      </c>
      <c r="XDF316" s="414" t="s">
        <v>61</v>
      </c>
      <c r="XDG316" s="415">
        <v>18</v>
      </c>
      <c r="XDH316" s="418" t="s">
        <v>764</v>
      </c>
      <c r="XDI316" s="417" t="s">
        <v>760</v>
      </c>
      <c r="XDJ316" s="414" t="s">
        <v>61</v>
      </c>
      <c r="XDK316" s="415">
        <v>18</v>
      </c>
      <c r="XDL316" s="418" t="s">
        <v>764</v>
      </c>
      <c r="XDM316" s="417" t="s">
        <v>760</v>
      </c>
      <c r="XDN316" s="414" t="s">
        <v>61</v>
      </c>
      <c r="XDO316" s="415">
        <v>18</v>
      </c>
      <c r="XDP316" s="418" t="s">
        <v>764</v>
      </c>
      <c r="XDQ316" s="417" t="s">
        <v>760</v>
      </c>
      <c r="XDR316" s="414" t="s">
        <v>61</v>
      </c>
      <c r="XDS316" s="415">
        <v>18</v>
      </c>
      <c r="XDT316" s="418" t="s">
        <v>764</v>
      </c>
      <c r="XDU316" s="417" t="s">
        <v>760</v>
      </c>
      <c r="XDV316" s="414" t="s">
        <v>61</v>
      </c>
      <c r="XDW316" s="415">
        <v>18</v>
      </c>
      <c r="XDX316" s="418" t="s">
        <v>764</v>
      </c>
      <c r="XDY316" s="417" t="s">
        <v>760</v>
      </c>
      <c r="XDZ316" s="414" t="s">
        <v>61</v>
      </c>
      <c r="XEA316" s="415">
        <v>18</v>
      </c>
      <c r="XEB316" s="418" t="s">
        <v>764</v>
      </c>
      <c r="XEC316" s="417" t="s">
        <v>760</v>
      </c>
      <c r="XED316" s="414" t="s">
        <v>61</v>
      </c>
      <c r="XEE316" s="415">
        <v>18</v>
      </c>
      <c r="XEF316" s="418" t="s">
        <v>764</v>
      </c>
      <c r="XEG316" s="417" t="s">
        <v>760</v>
      </c>
      <c r="XEH316" s="414" t="s">
        <v>61</v>
      </c>
      <c r="XEI316" s="415">
        <v>18</v>
      </c>
      <c r="XEJ316" s="418" t="s">
        <v>764</v>
      </c>
      <c r="XEK316" s="417" t="s">
        <v>760</v>
      </c>
      <c r="XEL316" s="414" t="s">
        <v>61</v>
      </c>
      <c r="XEM316" s="415">
        <v>18</v>
      </c>
      <c r="XEN316" s="418" t="s">
        <v>764</v>
      </c>
      <c r="XEO316" s="417" t="s">
        <v>760</v>
      </c>
      <c r="XEP316" s="414" t="s">
        <v>61</v>
      </c>
      <c r="XEQ316" s="415">
        <v>18</v>
      </c>
      <c r="XER316" s="418" t="s">
        <v>764</v>
      </c>
      <c r="XES316" s="417" t="s">
        <v>760</v>
      </c>
      <c r="XET316" s="414" t="s">
        <v>61</v>
      </c>
      <c r="XEU316" s="415">
        <v>18</v>
      </c>
      <c r="XEV316" s="418" t="s">
        <v>764</v>
      </c>
      <c r="XEW316" s="417" t="s">
        <v>760</v>
      </c>
      <c r="XEX316" s="414" t="s">
        <v>61</v>
      </c>
      <c r="XEY316" s="415">
        <v>18</v>
      </c>
      <c r="XEZ316" s="418" t="s">
        <v>764</v>
      </c>
      <c r="XFA316" s="417" t="s">
        <v>760</v>
      </c>
      <c r="XFB316" s="414" t="s">
        <v>61</v>
      </c>
      <c r="XFC316" s="415">
        <v>18</v>
      </c>
    </row>
    <row r="317" spans="5:16383" ht="25.5" customHeight="1" x14ac:dyDescent="0.25">
      <c r="E317" s="417"/>
      <c r="F317" s="414"/>
      <c r="G317" s="415"/>
      <c r="H317" s="418"/>
      <c r="I317" s="417"/>
      <c r="J317" s="414"/>
      <c r="K317" s="415"/>
      <c r="L317" s="418"/>
      <c r="M317" s="417"/>
      <c r="N317" s="414"/>
      <c r="O317" s="415"/>
      <c r="P317" s="418"/>
      <c r="Q317" s="417"/>
      <c r="R317" s="414"/>
      <c r="S317" s="415"/>
      <c r="T317" s="418"/>
      <c r="U317" s="417"/>
      <c r="V317" s="414"/>
      <c r="W317" s="415"/>
      <c r="X317" s="418"/>
      <c r="Y317" s="417"/>
      <c r="Z317" s="414"/>
      <c r="AA317" s="415"/>
      <c r="AB317" s="418"/>
      <c r="AC317" s="417"/>
      <c r="AD317" s="414"/>
      <c r="AE317" s="415"/>
      <c r="AF317" s="418"/>
      <c r="AG317" s="417"/>
      <c r="AH317" s="414"/>
      <c r="AI317" s="415"/>
      <c r="AJ317" s="418"/>
      <c r="AK317" s="417"/>
      <c r="AL317" s="414"/>
      <c r="AM317" s="415"/>
      <c r="AN317" s="418"/>
      <c r="AO317" s="417"/>
      <c r="AP317" s="414"/>
      <c r="AQ317" s="415"/>
      <c r="AR317" s="418"/>
      <c r="AS317" s="417"/>
      <c r="AT317" s="414"/>
      <c r="AU317" s="415"/>
      <c r="AV317" s="418"/>
      <c r="AW317" s="417"/>
      <c r="AX317" s="414"/>
      <c r="AY317" s="415"/>
      <c r="AZ317" s="418"/>
      <c r="BA317" s="417"/>
      <c r="BB317" s="414"/>
      <c r="BC317" s="415"/>
      <c r="BD317" s="418"/>
      <c r="BE317" s="417"/>
      <c r="BF317" s="414"/>
      <c r="BG317" s="415"/>
      <c r="BH317" s="418"/>
      <c r="BI317" s="417"/>
      <c r="BJ317" s="414"/>
      <c r="BK317" s="415"/>
      <c r="BL317" s="418"/>
      <c r="BM317" s="417"/>
      <c r="BN317" s="414"/>
      <c r="BO317" s="415"/>
      <c r="BP317" s="418"/>
      <c r="BQ317" s="417"/>
      <c r="BR317" s="414"/>
      <c r="BS317" s="415">
        <v>4</v>
      </c>
      <c r="BT317" s="418" t="s">
        <v>768</v>
      </c>
      <c r="BU317" s="417" t="s">
        <v>761</v>
      </c>
      <c r="BV317" s="414" t="s">
        <v>61</v>
      </c>
      <c r="BW317" s="415">
        <v>4</v>
      </c>
      <c r="BX317" s="418" t="s">
        <v>768</v>
      </c>
      <c r="BY317" s="417" t="s">
        <v>761</v>
      </c>
      <c r="BZ317" s="414" t="s">
        <v>61</v>
      </c>
      <c r="CA317" s="415">
        <v>4</v>
      </c>
      <c r="CB317" s="418" t="s">
        <v>768</v>
      </c>
      <c r="CC317" s="417" t="s">
        <v>761</v>
      </c>
      <c r="CD317" s="414" t="s">
        <v>61</v>
      </c>
      <c r="CE317" s="415">
        <v>4</v>
      </c>
      <c r="CF317" s="418" t="s">
        <v>768</v>
      </c>
      <c r="CG317" s="417" t="s">
        <v>761</v>
      </c>
      <c r="CH317" s="414" t="s">
        <v>61</v>
      </c>
      <c r="CI317" s="415">
        <v>4</v>
      </c>
      <c r="CJ317" s="418" t="s">
        <v>768</v>
      </c>
      <c r="CK317" s="417" t="s">
        <v>761</v>
      </c>
      <c r="CL317" s="414" t="s">
        <v>61</v>
      </c>
      <c r="CM317" s="415">
        <v>4</v>
      </c>
      <c r="CN317" s="418" t="s">
        <v>768</v>
      </c>
      <c r="CO317" s="417" t="s">
        <v>761</v>
      </c>
      <c r="CP317" s="414" t="s">
        <v>61</v>
      </c>
      <c r="CQ317" s="415">
        <v>4</v>
      </c>
      <c r="CR317" s="418" t="s">
        <v>768</v>
      </c>
      <c r="CS317" s="417" t="s">
        <v>761</v>
      </c>
      <c r="CT317" s="414" t="s">
        <v>61</v>
      </c>
      <c r="CU317" s="415">
        <v>4</v>
      </c>
      <c r="CV317" s="418" t="s">
        <v>768</v>
      </c>
      <c r="CW317" s="417" t="s">
        <v>761</v>
      </c>
      <c r="CX317" s="414" t="s">
        <v>61</v>
      </c>
      <c r="CY317" s="415">
        <v>4</v>
      </c>
      <c r="CZ317" s="418" t="s">
        <v>768</v>
      </c>
      <c r="DA317" s="417" t="s">
        <v>761</v>
      </c>
      <c r="DB317" s="414" t="s">
        <v>61</v>
      </c>
      <c r="DC317" s="415">
        <v>4</v>
      </c>
      <c r="DD317" s="418" t="s">
        <v>768</v>
      </c>
      <c r="DE317" s="417" t="s">
        <v>761</v>
      </c>
      <c r="DF317" s="414" t="s">
        <v>61</v>
      </c>
      <c r="DG317" s="415">
        <v>4</v>
      </c>
      <c r="DH317" s="418" t="s">
        <v>768</v>
      </c>
      <c r="DI317" s="417" t="s">
        <v>761</v>
      </c>
      <c r="DJ317" s="414" t="s">
        <v>61</v>
      </c>
      <c r="DK317" s="415">
        <v>4</v>
      </c>
      <c r="DL317" s="418" t="s">
        <v>768</v>
      </c>
      <c r="DM317" s="417" t="s">
        <v>761</v>
      </c>
      <c r="DN317" s="414" t="s">
        <v>61</v>
      </c>
      <c r="DO317" s="415">
        <v>4</v>
      </c>
      <c r="DP317" s="418" t="s">
        <v>768</v>
      </c>
      <c r="DQ317" s="417" t="s">
        <v>761</v>
      </c>
      <c r="DR317" s="414" t="s">
        <v>61</v>
      </c>
      <c r="DS317" s="415">
        <v>4</v>
      </c>
      <c r="DT317" s="418" t="s">
        <v>768</v>
      </c>
      <c r="DU317" s="417" t="s">
        <v>761</v>
      </c>
      <c r="DV317" s="414" t="s">
        <v>61</v>
      </c>
      <c r="DW317" s="415">
        <v>4</v>
      </c>
      <c r="DX317" s="418" t="s">
        <v>768</v>
      </c>
      <c r="DY317" s="417" t="s">
        <v>761</v>
      </c>
      <c r="DZ317" s="414" t="s">
        <v>61</v>
      </c>
      <c r="EA317" s="415">
        <v>4</v>
      </c>
      <c r="EB317" s="418" t="s">
        <v>768</v>
      </c>
      <c r="EC317" s="417" t="s">
        <v>761</v>
      </c>
      <c r="ED317" s="414" t="s">
        <v>61</v>
      </c>
      <c r="EE317" s="415">
        <v>4</v>
      </c>
      <c r="EF317" s="418" t="s">
        <v>768</v>
      </c>
      <c r="EG317" s="417" t="s">
        <v>761</v>
      </c>
      <c r="EH317" s="414" t="s">
        <v>61</v>
      </c>
      <c r="EI317" s="415">
        <v>4</v>
      </c>
      <c r="EJ317" s="418" t="s">
        <v>768</v>
      </c>
      <c r="EK317" s="417" t="s">
        <v>761</v>
      </c>
      <c r="EL317" s="414" t="s">
        <v>61</v>
      </c>
      <c r="EM317" s="415">
        <v>4</v>
      </c>
      <c r="EN317" s="418" t="s">
        <v>768</v>
      </c>
      <c r="EO317" s="417" t="s">
        <v>761</v>
      </c>
      <c r="EP317" s="414" t="s">
        <v>61</v>
      </c>
      <c r="EQ317" s="415">
        <v>4</v>
      </c>
      <c r="ER317" s="418" t="s">
        <v>768</v>
      </c>
      <c r="ES317" s="417" t="s">
        <v>761</v>
      </c>
      <c r="ET317" s="414" t="s">
        <v>61</v>
      </c>
      <c r="EU317" s="415">
        <v>4</v>
      </c>
      <c r="EV317" s="418" t="s">
        <v>768</v>
      </c>
      <c r="EW317" s="417" t="s">
        <v>761</v>
      </c>
      <c r="EX317" s="414" t="s">
        <v>61</v>
      </c>
      <c r="EY317" s="415">
        <v>4</v>
      </c>
      <c r="EZ317" s="418" t="s">
        <v>768</v>
      </c>
      <c r="FA317" s="417" t="s">
        <v>761</v>
      </c>
      <c r="FB317" s="414" t="s">
        <v>61</v>
      </c>
      <c r="FC317" s="415">
        <v>4</v>
      </c>
      <c r="FD317" s="418" t="s">
        <v>768</v>
      </c>
      <c r="FE317" s="417" t="s">
        <v>761</v>
      </c>
      <c r="FF317" s="414" t="s">
        <v>61</v>
      </c>
      <c r="FG317" s="415">
        <v>4</v>
      </c>
      <c r="FH317" s="418" t="s">
        <v>768</v>
      </c>
      <c r="FI317" s="417" t="s">
        <v>761</v>
      </c>
      <c r="FJ317" s="414" t="s">
        <v>61</v>
      </c>
      <c r="FK317" s="415">
        <v>4</v>
      </c>
      <c r="FL317" s="418" t="s">
        <v>768</v>
      </c>
      <c r="FM317" s="417" t="s">
        <v>761</v>
      </c>
      <c r="FN317" s="414" t="s">
        <v>61</v>
      </c>
      <c r="FO317" s="415">
        <v>4</v>
      </c>
      <c r="FP317" s="418" t="s">
        <v>768</v>
      </c>
      <c r="FQ317" s="417" t="s">
        <v>761</v>
      </c>
      <c r="FR317" s="414" t="s">
        <v>61</v>
      </c>
      <c r="FS317" s="415">
        <v>4</v>
      </c>
      <c r="FT317" s="418" t="s">
        <v>768</v>
      </c>
      <c r="FU317" s="417" t="s">
        <v>761</v>
      </c>
      <c r="FV317" s="414" t="s">
        <v>61</v>
      </c>
      <c r="FW317" s="415">
        <v>4</v>
      </c>
      <c r="FX317" s="418" t="s">
        <v>768</v>
      </c>
      <c r="FY317" s="417" t="s">
        <v>761</v>
      </c>
      <c r="FZ317" s="414" t="s">
        <v>61</v>
      </c>
      <c r="GA317" s="415">
        <v>4</v>
      </c>
      <c r="GB317" s="418" t="s">
        <v>768</v>
      </c>
      <c r="GC317" s="417" t="s">
        <v>761</v>
      </c>
      <c r="GD317" s="414" t="s">
        <v>61</v>
      </c>
      <c r="GE317" s="415">
        <v>4</v>
      </c>
      <c r="GF317" s="418" t="s">
        <v>768</v>
      </c>
      <c r="GG317" s="417" t="s">
        <v>761</v>
      </c>
      <c r="GH317" s="414" t="s">
        <v>61</v>
      </c>
      <c r="GI317" s="415">
        <v>4</v>
      </c>
      <c r="GJ317" s="418" t="s">
        <v>768</v>
      </c>
      <c r="GK317" s="417" t="s">
        <v>761</v>
      </c>
      <c r="GL317" s="414" t="s">
        <v>61</v>
      </c>
      <c r="GM317" s="415">
        <v>4</v>
      </c>
      <c r="GN317" s="418" t="s">
        <v>768</v>
      </c>
      <c r="GO317" s="417" t="s">
        <v>761</v>
      </c>
      <c r="GP317" s="414" t="s">
        <v>61</v>
      </c>
      <c r="GQ317" s="415">
        <v>4</v>
      </c>
      <c r="GR317" s="418" t="s">
        <v>768</v>
      </c>
      <c r="GS317" s="417" t="s">
        <v>761</v>
      </c>
      <c r="GT317" s="414" t="s">
        <v>61</v>
      </c>
      <c r="GU317" s="415">
        <v>4</v>
      </c>
      <c r="GV317" s="418" t="s">
        <v>768</v>
      </c>
      <c r="GW317" s="417" t="s">
        <v>761</v>
      </c>
      <c r="GX317" s="414" t="s">
        <v>61</v>
      </c>
      <c r="GY317" s="415">
        <v>4</v>
      </c>
      <c r="GZ317" s="418" t="s">
        <v>768</v>
      </c>
      <c r="HA317" s="417" t="s">
        <v>761</v>
      </c>
      <c r="HB317" s="414" t="s">
        <v>61</v>
      </c>
      <c r="HC317" s="415">
        <v>4</v>
      </c>
      <c r="HD317" s="418" t="s">
        <v>768</v>
      </c>
      <c r="HE317" s="417" t="s">
        <v>761</v>
      </c>
      <c r="HF317" s="414" t="s">
        <v>61</v>
      </c>
      <c r="HG317" s="415">
        <v>4</v>
      </c>
      <c r="HH317" s="418" t="s">
        <v>768</v>
      </c>
      <c r="HI317" s="417" t="s">
        <v>761</v>
      </c>
      <c r="HJ317" s="414" t="s">
        <v>61</v>
      </c>
      <c r="HK317" s="415">
        <v>4</v>
      </c>
      <c r="HL317" s="418" t="s">
        <v>768</v>
      </c>
      <c r="HM317" s="417" t="s">
        <v>761</v>
      </c>
      <c r="HN317" s="414" t="s">
        <v>61</v>
      </c>
      <c r="HO317" s="415">
        <v>4</v>
      </c>
      <c r="HP317" s="418" t="s">
        <v>768</v>
      </c>
      <c r="HQ317" s="417" t="s">
        <v>761</v>
      </c>
      <c r="HR317" s="414" t="s">
        <v>61</v>
      </c>
      <c r="HS317" s="415">
        <v>4</v>
      </c>
      <c r="HT317" s="418" t="s">
        <v>768</v>
      </c>
      <c r="HU317" s="417" t="s">
        <v>761</v>
      </c>
      <c r="HV317" s="414" t="s">
        <v>61</v>
      </c>
      <c r="HW317" s="415">
        <v>4</v>
      </c>
      <c r="HX317" s="418" t="s">
        <v>768</v>
      </c>
      <c r="HY317" s="417" t="s">
        <v>761</v>
      </c>
      <c r="HZ317" s="414" t="s">
        <v>61</v>
      </c>
      <c r="IA317" s="415">
        <v>4</v>
      </c>
      <c r="IB317" s="418" t="s">
        <v>768</v>
      </c>
      <c r="IC317" s="417" t="s">
        <v>761</v>
      </c>
      <c r="ID317" s="414" t="s">
        <v>61</v>
      </c>
      <c r="IE317" s="415">
        <v>4</v>
      </c>
      <c r="IF317" s="418" t="s">
        <v>768</v>
      </c>
      <c r="IG317" s="417" t="s">
        <v>761</v>
      </c>
      <c r="IH317" s="414" t="s">
        <v>61</v>
      </c>
      <c r="II317" s="415">
        <v>4</v>
      </c>
      <c r="IJ317" s="418" t="s">
        <v>768</v>
      </c>
      <c r="IK317" s="417" t="s">
        <v>761</v>
      </c>
      <c r="IL317" s="414" t="s">
        <v>61</v>
      </c>
      <c r="IM317" s="415">
        <v>4</v>
      </c>
      <c r="IN317" s="418" t="s">
        <v>768</v>
      </c>
      <c r="IO317" s="417" t="s">
        <v>761</v>
      </c>
      <c r="IP317" s="414" t="s">
        <v>61</v>
      </c>
      <c r="IQ317" s="415">
        <v>4</v>
      </c>
      <c r="IR317" s="418" t="s">
        <v>768</v>
      </c>
      <c r="IS317" s="417" t="s">
        <v>761</v>
      </c>
      <c r="IT317" s="414" t="s">
        <v>61</v>
      </c>
      <c r="IU317" s="415">
        <v>4</v>
      </c>
      <c r="IV317" s="418" t="s">
        <v>768</v>
      </c>
      <c r="IW317" s="417" t="s">
        <v>761</v>
      </c>
      <c r="IX317" s="414" t="s">
        <v>61</v>
      </c>
      <c r="IY317" s="415">
        <v>4</v>
      </c>
      <c r="IZ317" s="418" t="s">
        <v>768</v>
      </c>
      <c r="JA317" s="417" t="s">
        <v>761</v>
      </c>
      <c r="JB317" s="414" t="s">
        <v>61</v>
      </c>
      <c r="JC317" s="415">
        <v>4</v>
      </c>
      <c r="JD317" s="418" t="s">
        <v>768</v>
      </c>
      <c r="JE317" s="417" t="s">
        <v>761</v>
      </c>
      <c r="JF317" s="414" t="s">
        <v>61</v>
      </c>
      <c r="JG317" s="415">
        <v>4</v>
      </c>
      <c r="JH317" s="418" t="s">
        <v>768</v>
      </c>
      <c r="JI317" s="417" t="s">
        <v>761</v>
      </c>
      <c r="JJ317" s="414" t="s">
        <v>61</v>
      </c>
      <c r="JK317" s="415">
        <v>4</v>
      </c>
      <c r="JL317" s="418" t="s">
        <v>768</v>
      </c>
      <c r="JM317" s="417" t="s">
        <v>761</v>
      </c>
      <c r="JN317" s="414" t="s">
        <v>61</v>
      </c>
      <c r="JO317" s="415">
        <v>4</v>
      </c>
      <c r="JP317" s="418" t="s">
        <v>768</v>
      </c>
      <c r="JQ317" s="417" t="s">
        <v>761</v>
      </c>
      <c r="JR317" s="414" t="s">
        <v>61</v>
      </c>
      <c r="JS317" s="415">
        <v>4</v>
      </c>
      <c r="JT317" s="418" t="s">
        <v>768</v>
      </c>
      <c r="JU317" s="417" t="s">
        <v>761</v>
      </c>
      <c r="JV317" s="414" t="s">
        <v>61</v>
      </c>
      <c r="JW317" s="415">
        <v>4</v>
      </c>
      <c r="JX317" s="418" t="s">
        <v>768</v>
      </c>
      <c r="JY317" s="417" t="s">
        <v>761</v>
      </c>
      <c r="JZ317" s="414" t="s">
        <v>61</v>
      </c>
      <c r="KA317" s="415">
        <v>4</v>
      </c>
      <c r="KB317" s="418" t="s">
        <v>768</v>
      </c>
      <c r="KC317" s="417" t="s">
        <v>761</v>
      </c>
      <c r="KD317" s="414" t="s">
        <v>61</v>
      </c>
      <c r="KE317" s="415">
        <v>4</v>
      </c>
      <c r="KF317" s="418" t="s">
        <v>768</v>
      </c>
      <c r="KG317" s="417" t="s">
        <v>761</v>
      </c>
      <c r="KH317" s="414" t="s">
        <v>61</v>
      </c>
      <c r="KI317" s="415">
        <v>4</v>
      </c>
      <c r="KJ317" s="418" t="s">
        <v>768</v>
      </c>
      <c r="KK317" s="417" t="s">
        <v>761</v>
      </c>
      <c r="KL317" s="414" t="s">
        <v>61</v>
      </c>
      <c r="KM317" s="415">
        <v>4</v>
      </c>
      <c r="KN317" s="418" t="s">
        <v>768</v>
      </c>
      <c r="KO317" s="417" t="s">
        <v>761</v>
      </c>
      <c r="KP317" s="414" t="s">
        <v>61</v>
      </c>
      <c r="KQ317" s="415">
        <v>4</v>
      </c>
      <c r="KR317" s="418" t="s">
        <v>768</v>
      </c>
      <c r="KS317" s="417" t="s">
        <v>761</v>
      </c>
      <c r="KT317" s="414" t="s">
        <v>61</v>
      </c>
      <c r="KU317" s="415">
        <v>4</v>
      </c>
      <c r="KV317" s="418" t="s">
        <v>768</v>
      </c>
      <c r="KW317" s="417" t="s">
        <v>761</v>
      </c>
      <c r="KX317" s="414" t="s">
        <v>61</v>
      </c>
      <c r="KY317" s="415">
        <v>4</v>
      </c>
      <c r="KZ317" s="418" t="s">
        <v>768</v>
      </c>
      <c r="LA317" s="417" t="s">
        <v>761</v>
      </c>
      <c r="LB317" s="414" t="s">
        <v>61</v>
      </c>
      <c r="LC317" s="415">
        <v>4</v>
      </c>
      <c r="LD317" s="418" t="s">
        <v>768</v>
      </c>
      <c r="LE317" s="417" t="s">
        <v>761</v>
      </c>
      <c r="LF317" s="414" t="s">
        <v>61</v>
      </c>
      <c r="LG317" s="415">
        <v>4</v>
      </c>
      <c r="LH317" s="418" t="s">
        <v>768</v>
      </c>
      <c r="LI317" s="417" t="s">
        <v>761</v>
      </c>
      <c r="LJ317" s="414" t="s">
        <v>61</v>
      </c>
      <c r="LK317" s="415">
        <v>4</v>
      </c>
      <c r="LL317" s="418" t="s">
        <v>768</v>
      </c>
      <c r="LM317" s="417" t="s">
        <v>761</v>
      </c>
      <c r="LN317" s="414" t="s">
        <v>61</v>
      </c>
      <c r="LO317" s="415">
        <v>4</v>
      </c>
      <c r="LP317" s="418" t="s">
        <v>768</v>
      </c>
      <c r="LQ317" s="417" t="s">
        <v>761</v>
      </c>
      <c r="LR317" s="414" t="s">
        <v>61</v>
      </c>
      <c r="LS317" s="415">
        <v>4</v>
      </c>
      <c r="LT317" s="418" t="s">
        <v>768</v>
      </c>
      <c r="LU317" s="417" t="s">
        <v>761</v>
      </c>
      <c r="LV317" s="414" t="s">
        <v>61</v>
      </c>
      <c r="LW317" s="415">
        <v>4</v>
      </c>
      <c r="LX317" s="418" t="s">
        <v>768</v>
      </c>
      <c r="LY317" s="417" t="s">
        <v>761</v>
      </c>
      <c r="LZ317" s="414" t="s">
        <v>61</v>
      </c>
      <c r="MA317" s="415">
        <v>4</v>
      </c>
      <c r="MB317" s="418" t="s">
        <v>768</v>
      </c>
      <c r="MC317" s="417" t="s">
        <v>761</v>
      </c>
      <c r="MD317" s="414" t="s">
        <v>61</v>
      </c>
      <c r="ME317" s="415">
        <v>4</v>
      </c>
      <c r="MF317" s="418" t="s">
        <v>768</v>
      </c>
      <c r="MG317" s="417" t="s">
        <v>761</v>
      </c>
      <c r="MH317" s="414" t="s">
        <v>61</v>
      </c>
      <c r="MI317" s="415">
        <v>4</v>
      </c>
      <c r="MJ317" s="418" t="s">
        <v>768</v>
      </c>
      <c r="MK317" s="417" t="s">
        <v>761</v>
      </c>
      <c r="ML317" s="414" t="s">
        <v>61</v>
      </c>
      <c r="MM317" s="415">
        <v>4</v>
      </c>
      <c r="MN317" s="418" t="s">
        <v>768</v>
      </c>
      <c r="MO317" s="417" t="s">
        <v>761</v>
      </c>
      <c r="MP317" s="414" t="s">
        <v>61</v>
      </c>
      <c r="MQ317" s="415">
        <v>4</v>
      </c>
      <c r="MR317" s="418" t="s">
        <v>768</v>
      </c>
      <c r="MS317" s="417" t="s">
        <v>761</v>
      </c>
      <c r="MT317" s="414" t="s">
        <v>61</v>
      </c>
      <c r="MU317" s="415">
        <v>4</v>
      </c>
      <c r="MV317" s="418" t="s">
        <v>768</v>
      </c>
      <c r="MW317" s="417" t="s">
        <v>761</v>
      </c>
      <c r="MX317" s="414" t="s">
        <v>61</v>
      </c>
      <c r="MY317" s="415">
        <v>4</v>
      </c>
      <c r="MZ317" s="418" t="s">
        <v>768</v>
      </c>
      <c r="NA317" s="417" t="s">
        <v>761</v>
      </c>
      <c r="NB317" s="414" t="s">
        <v>61</v>
      </c>
      <c r="NC317" s="415">
        <v>4</v>
      </c>
      <c r="ND317" s="418" t="s">
        <v>768</v>
      </c>
      <c r="NE317" s="417" t="s">
        <v>761</v>
      </c>
      <c r="NF317" s="414" t="s">
        <v>61</v>
      </c>
      <c r="NG317" s="415">
        <v>4</v>
      </c>
      <c r="NH317" s="418" t="s">
        <v>768</v>
      </c>
      <c r="NI317" s="417" t="s">
        <v>761</v>
      </c>
      <c r="NJ317" s="414" t="s">
        <v>61</v>
      </c>
      <c r="NK317" s="415">
        <v>4</v>
      </c>
      <c r="NL317" s="418" t="s">
        <v>768</v>
      </c>
      <c r="NM317" s="417" t="s">
        <v>761</v>
      </c>
      <c r="NN317" s="414" t="s">
        <v>61</v>
      </c>
      <c r="NO317" s="415">
        <v>4</v>
      </c>
      <c r="NP317" s="418" t="s">
        <v>768</v>
      </c>
      <c r="NQ317" s="417" t="s">
        <v>761</v>
      </c>
      <c r="NR317" s="414" t="s">
        <v>61</v>
      </c>
      <c r="NS317" s="415">
        <v>4</v>
      </c>
      <c r="NT317" s="418" t="s">
        <v>768</v>
      </c>
      <c r="NU317" s="417" t="s">
        <v>761</v>
      </c>
      <c r="NV317" s="414" t="s">
        <v>61</v>
      </c>
      <c r="NW317" s="415">
        <v>4</v>
      </c>
      <c r="NX317" s="418" t="s">
        <v>768</v>
      </c>
      <c r="NY317" s="417" t="s">
        <v>761</v>
      </c>
      <c r="NZ317" s="414" t="s">
        <v>61</v>
      </c>
      <c r="OA317" s="415">
        <v>4</v>
      </c>
      <c r="OB317" s="418" t="s">
        <v>768</v>
      </c>
      <c r="OC317" s="417" t="s">
        <v>761</v>
      </c>
      <c r="OD317" s="414" t="s">
        <v>61</v>
      </c>
      <c r="OE317" s="415">
        <v>4</v>
      </c>
      <c r="OF317" s="418" t="s">
        <v>768</v>
      </c>
      <c r="OG317" s="417" t="s">
        <v>761</v>
      </c>
      <c r="OH317" s="414" t="s">
        <v>61</v>
      </c>
      <c r="OI317" s="415">
        <v>4</v>
      </c>
      <c r="OJ317" s="418" t="s">
        <v>768</v>
      </c>
      <c r="OK317" s="417" t="s">
        <v>761</v>
      </c>
      <c r="OL317" s="414" t="s">
        <v>61</v>
      </c>
      <c r="OM317" s="415">
        <v>4</v>
      </c>
      <c r="ON317" s="418" t="s">
        <v>768</v>
      </c>
      <c r="OO317" s="417" t="s">
        <v>761</v>
      </c>
      <c r="OP317" s="414" t="s">
        <v>61</v>
      </c>
      <c r="OQ317" s="415">
        <v>4</v>
      </c>
      <c r="OR317" s="418" t="s">
        <v>768</v>
      </c>
      <c r="OS317" s="417" t="s">
        <v>761</v>
      </c>
      <c r="OT317" s="414" t="s">
        <v>61</v>
      </c>
      <c r="OU317" s="415">
        <v>4</v>
      </c>
      <c r="OV317" s="418" t="s">
        <v>768</v>
      </c>
      <c r="OW317" s="417" t="s">
        <v>761</v>
      </c>
      <c r="OX317" s="414" t="s">
        <v>61</v>
      </c>
      <c r="OY317" s="415">
        <v>4</v>
      </c>
      <c r="OZ317" s="418" t="s">
        <v>768</v>
      </c>
      <c r="PA317" s="417" t="s">
        <v>761</v>
      </c>
      <c r="PB317" s="414" t="s">
        <v>61</v>
      </c>
      <c r="PC317" s="415">
        <v>4</v>
      </c>
      <c r="PD317" s="418" t="s">
        <v>768</v>
      </c>
      <c r="PE317" s="417" t="s">
        <v>761</v>
      </c>
      <c r="PF317" s="414" t="s">
        <v>61</v>
      </c>
      <c r="PG317" s="415">
        <v>4</v>
      </c>
      <c r="PH317" s="418" t="s">
        <v>768</v>
      </c>
      <c r="PI317" s="417" t="s">
        <v>761</v>
      </c>
      <c r="PJ317" s="414" t="s">
        <v>61</v>
      </c>
      <c r="PK317" s="415">
        <v>4</v>
      </c>
      <c r="PL317" s="418" t="s">
        <v>768</v>
      </c>
      <c r="PM317" s="417" t="s">
        <v>761</v>
      </c>
      <c r="PN317" s="414" t="s">
        <v>61</v>
      </c>
      <c r="PO317" s="415">
        <v>4</v>
      </c>
      <c r="PP317" s="418" t="s">
        <v>768</v>
      </c>
      <c r="PQ317" s="417" t="s">
        <v>761</v>
      </c>
      <c r="PR317" s="414" t="s">
        <v>61</v>
      </c>
      <c r="PS317" s="415">
        <v>4</v>
      </c>
      <c r="PT317" s="418" t="s">
        <v>768</v>
      </c>
      <c r="PU317" s="417" t="s">
        <v>761</v>
      </c>
      <c r="PV317" s="414" t="s">
        <v>61</v>
      </c>
      <c r="PW317" s="415">
        <v>4</v>
      </c>
      <c r="PX317" s="418" t="s">
        <v>768</v>
      </c>
      <c r="PY317" s="417" t="s">
        <v>761</v>
      </c>
      <c r="PZ317" s="414" t="s">
        <v>61</v>
      </c>
      <c r="QA317" s="415">
        <v>4</v>
      </c>
      <c r="QB317" s="418" t="s">
        <v>768</v>
      </c>
      <c r="QC317" s="417" t="s">
        <v>761</v>
      </c>
      <c r="QD317" s="414" t="s">
        <v>61</v>
      </c>
      <c r="QE317" s="415">
        <v>4</v>
      </c>
      <c r="QF317" s="418" t="s">
        <v>768</v>
      </c>
      <c r="QG317" s="417" t="s">
        <v>761</v>
      </c>
      <c r="QH317" s="414" t="s">
        <v>61</v>
      </c>
      <c r="QI317" s="415">
        <v>4</v>
      </c>
      <c r="QJ317" s="418" t="s">
        <v>768</v>
      </c>
      <c r="QK317" s="417" t="s">
        <v>761</v>
      </c>
      <c r="QL317" s="414" t="s">
        <v>61</v>
      </c>
      <c r="QM317" s="415">
        <v>4</v>
      </c>
      <c r="QN317" s="418" t="s">
        <v>768</v>
      </c>
      <c r="QO317" s="417" t="s">
        <v>761</v>
      </c>
      <c r="QP317" s="414" t="s">
        <v>61</v>
      </c>
      <c r="QQ317" s="415">
        <v>4</v>
      </c>
      <c r="QR317" s="418" t="s">
        <v>768</v>
      </c>
      <c r="QS317" s="417" t="s">
        <v>761</v>
      </c>
      <c r="QT317" s="414" t="s">
        <v>61</v>
      </c>
      <c r="QU317" s="415">
        <v>4</v>
      </c>
      <c r="QV317" s="418" t="s">
        <v>768</v>
      </c>
      <c r="QW317" s="417" t="s">
        <v>761</v>
      </c>
      <c r="QX317" s="414" t="s">
        <v>61</v>
      </c>
      <c r="QY317" s="415">
        <v>4</v>
      </c>
      <c r="QZ317" s="418" t="s">
        <v>768</v>
      </c>
      <c r="RA317" s="417" t="s">
        <v>761</v>
      </c>
      <c r="RB317" s="414" t="s">
        <v>61</v>
      </c>
      <c r="RC317" s="415">
        <v>4</v>
      </c>
      <c r="RD317" s="418" t="s">
        <v>768</v>
      </c>
      <c r="RE317" s="417" t="s">
        <v>761</v>
      </c>
      <c r="RF317" s="414" t="s">
        <v>61</v>
      </c>
      <c r="RG317" s="415">
        <v>4</v>
      </c>
      <c r="RH317" s="418" t="s">
        <v>768</v>
      </c>
      <c r="RI317" s="417" t="s">
        <v>761</v>
      </c>
      <c r="RJ317" s="414" t="s">
        <v>61</v>
      </c>
      <c r="RK317" s="415">
        <v>4</v>
      </c>
      <c r="RL317" s="418" t="s">
        <v>768</v>
      </c>
      <c r="RM317" s="417" t="s">
        <v>761</v>
      </c>
      <c r="RN317" s="414" t="s">
        <v>61</v>
      </c>
      <c r="RO317" s="415">
        <v>4</v>
      </c>
      <c r="RP317" s="418" t="s">
        <v>768</v>
      </c>
      <c r="RQ317" s="417" t="s">
        <v>761</v>
      </c>
      <c r="RR317" s="414" t="s">
        <v>61</v>
      </c>
      <c r="RS317" s="415">
        <v>4</v>
      </c>
      <c r="RT317" s="418" t="s">
        <v>768</v>
      </c>
      <c r="RU317" s="417" t="s">
        <v>761</v>
      </c>
      <c r="RV317" s="414" t="s">
        <v>61</v>
      </c>
      <c r="RW317" s="415">
        <v>4</v>
      </c>
      <c r="RX317" s="418" t="s">
        <v>768</v>
      </c>
      <c r="RY317" s="417" t="s">
        <v>761</v>
      </c>
      <c r="RZ317" s="414" t="s">
        <v>61</v>
      </c>
      <c r="SA317" s="415">
        <v>4</v>
      </c>
      <c r="SB317" s="418" t="s">
        <v>768</v>
      </c>
      <c r="SC317" s="417" t="s">
        <v>761</v>
      </c>
      <c r="SD317" s="414" t="s">
        <v>61</v>
      </c>
      <c r="SE317" s="415">
        <v>4</v>
      </c>
      <c r="SF317" s="418" t="s">
        <v>768</v>
      </c>
      <c r="SG317" s="417" t="s">
        <v>761</v>
      </c>
      <c r="SH317" s="414" t="s">
        <v>61</v>
      </c>
      <c r="SI317" s="415">
        <v>4</v>
      </c>
      <c r="SJ317" s="418" t="s">
        <v>768</v>
      </c>
      <c r="SK317" s="417" t="s">
        <v>761</v>
      </c>
      <c r="SL317" s="414" t="s">
        <v>61</v>
      </c>
      <c r="SM317" s="415">
        <v>4</v>
      </c>
      <c r="SN317" s="418" t="s">
        <v>768</v>
      </c>
      <c r="SO317" s="417" t="s">
        <v>761</v>
      </c>
      <c r="SP317" s="414" t="s">
        <v>61</v>
      </c>
      <c r="SQ317" s="415">
        <v>4</v>
      </c>
      <c r="SR317" s="418" t="s">
        <v>768</v>
      </c>
      <c r="SS317" s="417" t="s">
        <v>761</v>
      </c>
      <c r="ST317" s="414" t="s">
        <v>61</v>
      </c>
      <c r="SU317" s="415">
        <v>4</v>
      </c>
      <c r="SV317" s="418" t="s">
        <v>768</v>
      </c>
      <c r="SW317" s="417" t="s">
        <v>761</v>
      </c>
      <c r="SX317" s="414" t="s">
        <v>61</v>
      </c>
      <c r="SY317" s="415">
        <v>4</v>
      </c>
      <c r="SZ317" s="418" t="s">
        <v>768</v>
      </c>
      <c r="TA317" s="417" t="s">
        <v>761</v>
      </c>
      <c r="TB317" s="414" t="s">
        <v>61</v>
      </c>
      <c r="TC317" s="415">
        <v>4</v>
      </c>
      <c r="TD317" s="418" t="s">
        <v>768</v>
      </c>
      <c r="TE317" s="417" t="s">
        <v>761</v>
      </c>
      <c r="TF317" s="414" t="s">
        <v>61</v>
      </c>
      <c r="TG317" s="415">
        <v>4</v>
      </c>
      <c r="TH317" s="418" t="s">
        <v>768</v>
      </c>
      <c r="TI317" s="417" t="s">
        <v>761</v>
      </c>
      <c r="TJ317" s="414" t="s">
        <v>61</v>
      </c>
      <c r="TK317" s="415">
        <v>4</v>
      </c>
      <c r="TL317" s="418" t="s">
        <v>768</v>
      </c>
      <c r="TM317" s="417" t="s">
        <v>761</v>
      </c>
      <c r="TN317" s="414" t="s">
        <v>61</v>
      </c>
      <c r="TO317" s="415">
        <v>4</v>
      </c>
      <c r="TP317" s="418" t="s">
        <v>768</v>
      </c>
      <c r="TQ317" s="417" t="s">
        <v>761</v>
      </c>
      <c r="TR317" s="414" t="s">
        <v>61</v>
      </c>
      <c r="TS317" s="415">
        <v>4</v>
      </c>
      <c r="TT317" s="418" t="s">
        <v>768</v>
      </c>
      <c r="TU317" s="417" t="s">
        <v>761</v>
      </c>
      <c r="TV317" s="414" t="s">
        <v>61</v>
      </c>
      <c r="TW317" s="415">
        <v>4</v>
      </c>
      <c r="TX317" s="418" t="s">
        <v>768</v>
      </c>
      <c r="TY317" s="417" t="s">
        <v>761</v>
      </c>
      <c r="TZ317" s="414" t="s">
        <v>61</v>
      </c>
      <c r="UA317" s="415">
        <v>4</v>
      </c>
      <c r="UB317" s="418" t="s">
        <v>768</v>
      </c>
      <c r="UC317" s="417" t="s">
        <v>761</v>
      </c>
      <c r="UD317" s="414" t="s">
        <v>61</v>
      </c>
      <c r="UE317" s="415">
        <v>4</v>
      </c>
      <c r="UF317" s="418" t="s">
        <v>768</v>
      </c>
      <c r="UG317" s="417" t="s">
        <v>761</v>
      </c>
      <c r="UH317" s="414" t="s">
        <v>61</v>
      </c>
      <c r="UI317" s="415">
        <v>4</v>
      </c>
      <c r="UJ317" s="418" t="s">
        <v>768</v>
      </c>
      <c r="UK317" s="417" t="s">
        <v>761</v>
      </c>
      <c r="UL317" s="414" t="s">
        <v>61</v>
      </c>
      <c r="UM317" s="415">
        <v>4</v>
      </c>
      <c r="UN317" s="418" t="s">
        <v>768</v>
      </c>
      <c r="UO317" s="417" t="s">
        <v>761</v>
      </c>
      <c r="UP317" s="414" t="s">
        <v>61</v>
      </c>
      <c r="UQ317" s="415">
        <v>4</v>
      </c>
      <c r="UR317" s="418" t="s">
        <v>768</v>
      </c>
      <c r="US317" s="417" t="s">
        <v>761</v>
      </c>
      <c r="UT317" s="414" t="s">
        <v>61</v>
      </c>
      <c r="UU317" s="415">
        <v>4</v>
      </c>
      <c r="UV317" s="418" t="s">
        <v>768</v>
      </c>
      <c r="UW317" s="417" t="s">
        <v>761</v>
      </c>
      <c r="UX317" s="414" t="s">
        <v>61</v>
      </c>
      <c r="UY317" s="415">
        <v>4</v>
      </c>
      <c r="UZ317" s="418" t="s">
        <v>768</v>
      </c>
      <c r="VA317" s="417" t="s">
        <v>761</v>
      </c>
      <c r="VB317" s="414" t="s">
        <v>61</v>
      </c>
      <c r="VC317" s="415">
        <v>4</v>
      </c>
      <c r="VD317" s="418" t="s">
        <v>768</v>
      </c>
      <c r="VE317" s="417" t="s">
        <v>761</v>
      </c>
      <c r="VF317" s="414" t="s">
        <v>61</v>
      </c>
      <c r="VG317" s="415">
        <v>4</v>
      </c>
      <c r="VH317" s="418" t="s">
        <v>768</v>
      </c>
      <c r="VI317" s="417" t="s">
        <v>761</v>
      </c>
      <c r="VJ317" s="414" t="s">
        <v>61</v>
      </c>
      <c r="VK317" s="415">
        <v>4</v>
      </c>
      <c r="VL317" s="418" t="s">
        <v>768</v>
      </c>
      <c r="VM317" s="417" t="s">
        <v>761</v>
      </c>
      <c r="VN317" s="414" t="s">
        <v>61</v>
      </c>
      <c r="VO317" s="415">
        <v>4</v>
      </c>
      <c r="VP317" s="418" t="s">
        <v>768</v>
      </c>
      <c r="VQ317" s="417" t="s">
        <v>761</v>
      </c>
      <c r="VR317" s="414" t="s">
        <v>61</v>
      </c>
      <c r="VS317" s="415">
        <v>4</v>
      </c>
      <c r="VT317" s="418" t="s">
        <v>768</v>
      </c>
      <c r="VU317" s="417" t="s">
        <v>761</v>
      </c>
      <c r="VV317" s="414" t="s">
        <v>61</v>
      </c>
      <c r="VW317" s="415">
        <v>4</v>
      </c>
      <c r="VX317" s="418" t="s">
        <v>768</v>
      </c>
      <c r="VY317" s="417" t="s">
        <v>761</v>
      </c>
      <c r="VZ317" s="414" t="s">
        <v>61</v>
      </c>
      <c r="WA317" s="415">
        <v>4</v>
      </c>
      <c r="WB317" s="418" t="s">
        <v>768</v>
      </c>
      <c r="WC317" s="417" t="s">
        <v>761</v>
      </c>
      <c r="WD317" s="414" t="s">
        <v>61</v>
      </c>
      <c r="WE317" s="415">
        <v>4</v>
      </c>
      <c r="WF317" s="418" t="s">
        <v>768</v>
      </c>
      <c r="WG317" s="417" t="s">
        <v>761</v>
      </c>
      <c r="WH317" s="414" t="s">
        <v>61</v>
      </c>
      <c r="WI317" s="415">
        <v>4</v>
      </c>
      <c r="WJ317" s="418" t="s">
        <v>768</v>
      </c>
      <c r="WK317" s="417" t="s">
        <v>761</v>
      </c>
      <c r="WL317" s="414" t="s">
        <v>61</v>
      </c>
      <c r="WM317" s="415">
        <v>4</v>
      </c>
      <c r="WN317" s="418" t="s">
        <v>768</v>
      </c>
      <c r="WO317" s="417" t="s">
        <v>761</v>
      </c>
      <c r="WP317" s="414" t="s">
        <v>61</v>
      </c>
      <c r="WQ317" s="415">
        <v>4</v>
      </c>
      <c r="WR317" s="418" t="s">
        <v>768</v>
      </c>
      <c r="WS317" s="417" t="s">
        <v>761</v>
      </c>
      <c r="WT317" s="414" t="s">
        <v>61</v>
      </c>
      <c r="WU317" s="415">
        <v>4</v>
      </c>
      <c r="WV317" s="418" t="s">
        <v>768</v>
      </c>
      <c r="WW317" s="417" t="s">
        <v>761</v>
      </c>
      <c r="WX317" s="414" t="s">
        <v>61</v>
      </c>
      <c r="WY317" s="415">
        <v>4</v>
      </c>
      <c r="WZ317" s="418" t="s">
        <v>768</v>
      </c>
      <c r="XA317" s="417" t="s">
        <v>761</v>
      </c>
      <c r="XB317" s="414" t="s">
        <v>61</v>
      </c>
      <c r="XC317" s="415">
        <v>4</v>
      </c>
      <c r="XD317" s="418" t="s">
        <v>768</v>
      </c>
      <c r="XE317" s="417" t="s">
        <v>761</v>
      </c>
      <c r="XF317" s="414" t="s">
        <v>61</v>
      </c>
      <c r="XG317" s="415">
        <v>4</v>
      </c>
      <c r="XH317" s="418" t="s">
        <v>768</v>
      </c>
      <c r="XI317" s="417" t="s">
        <v>761</v>
      </c>
      <c r="XJ317" s="414" t="s">
        <v>61</v>
      </c>
      <c r="XK317" s="415">
        <v>4</v>
      </c>
      <c r="XL317" s="418" t="s">
        <v>768</v>
      </c>
      <c r="XM317" s="417" t="s">
        <v>761</v>
      </c>
      <c r="XN317" s="414" t="s">
        <v>61</v>
      </c>
      <c r="XO317" s="415">
        <v>4</v>
      </c>
      <c r="XP317" s="418" t="s">
        <v>768</v>
      </c>
      <c r="XQ317" s="417" t="s">
        <v>761</v>
      </c>
      <c r="XR317" s="414" t="s">
        <v>61</v>
      </c>
      <c r="XS317" s="415">
        <v>4</v>
      </c>
      <c r="XT317" s="418" t="s">
        <v>768</v>
      </c>
      <c r="XU317" s="417" t="s">
        <v>761</v>
      </c>
      <c r="XV317" s="414" t="s">
        <v>61</v>
      </c>
      <c r="XW317" s="415">
        <v>4</v>
      </c>
      <c r="XX317" s="418" t="s">
        <v>768</v>
      </c>
      <c r="XY317" s="417" t="s">
        <v>761</v>
      </c>
      <c r="XZ317" s="414" t="s">
        <v>61</v>
      </c>
      <c r="YA317" s="415">
        <v>4</v>
      </c>
      <c r="YB317" s="418" t="s">
        <v>768</v>
      </c>
      <c r="YC317" s="417" t="s">
        <v>761</v>
      </c>
      <c r="YD317" s="414" t="s">
        <v>61</v>
      </c>
      <c r="YE317" s="415">
        <v>4</v>
      </c>
      <c r="YF317" s="418" t="s">
        <v>768</v>
      </c>
      <c r="YG317" s="417" t="s">
        <v>761</v>
      </c>
      <c r="YH317" s="414" t="s">
        <v>61</v>
      </c>
      <c r="YI317" s="415">
        <v>4</v>
      </c>
      <c r="YJ317" s="418" t="s">
        <v>768</v>
      </c>
      <c r="YK317" s="417" t="s">
        <v>761</v>
      </c>
      <c r="YL317" s="414" t="s">
        <v>61</v>
      </c>
      <c r="YM317" s="415">
        <v>4</v>
      </c>
      <c r="YN317" s="418" t="s">
        <v>768</v>
      </c>
      <c r="YO317" s="417" t="s">
        <v>761</v>
      </c>
      <c r="YP317" s="414" t="s">
        <v>61</v>
      </c>
      <c r="YQ317" s="415">
        <v>4</v>
      </c>
      <c r="YR317" s="418" t="s">
        <v>768</v>
      </c>
      <c r="YS317" s="417" t="s">
        <v>761</v>
      </c>
      <c r="YT317" s="414" t="s">
        <v>61</v>
      </c>
      <c r="YU317" s="415">
        <v>4</v>
      </c>
      <c r="YV317" s="418" t="s">
        <v>768</v>
      </c>
      <c r="YW317" s="417" t="s">
        <v>761</v>
      </c>
      <c r="YX317" s="414" t="s">
        <v>61</v>
      </c>
      <c r="YY317" s="415">
        <v>4</v>
      </c>
      <c r="YZ317" s="418" t="s">
        <v>768</v>
      </c>
      <c r="ZA317" s="417" t="s">
        <v>761</v>
      </c>
      <c r="ZB317" s="414" t="s">
        <v>61</v>
      </c>
      <c r="ZC317" s="415">
        <v>4</v>
      </c>
      <c r="ZD317" s="418" t="s">
        <v>768</v>
      </c>
      <c r="ZE317" s="417" t="s">
        <v>761</v>
      </c>
      <c r="ZF317" s="414" t="s">
        <v>61</v>
      </c>
      <c r="ZG317" s="415">
        <v>4</v>
      </c>
      <c r="ZH317" s="418" t="s">
        <v>768</v>
      </c>
      <c r="ZI317" s="417" t="s">
        <v>761</v>
      </c>
      <c r="ZJ317" s="414" t="s">
        <v>61</v>
      </c>
      <c r="ZK317" s="415">
        <v>4</v>
      </c>
      <c r="ZL317" s="418" t="s">
        <v>768</v>
      </c>
      <c r="ZM317" s="417" t="s">
        <v>761</v>
      </c>
      <c r="ZN317" s="414" t="s">
        <v>61</v>
      </c>
      <c r="ZO317" s="415">
        <v>4</v>
      </c>
      <c r="ZP317" s="418" t="s">
        <v>768</v>
      </c>
      <c r="ZQ317" s="417" t="s">
        <v>761</v>
      </c>
      <c r="ZR317" s="414" t="s">
        <v>61</v>
      </c>
      <c r="ZS317" s="415">
        <v>4</v>
      </c>
      <c r="ZT317" s="418" t="s">
        <v>768</v>
      </c>
      <c r="ZU317" s="417" t="s">
        <v>761</v>
      </c>
      <c r="ZV317" s="414" t="s">
        <v>61</v>
      </c>
      <c r="ZW317" s="415">
        <v>4</v>
      </c>
      <c r="ZX317" s="418" t="s">
        <v>768</v>
      </c>
      <c r="ZY317" s="417" t="s">
        <v>761</v>
      </c>
      <c r="ZZ317" s="414" t="s">
        <v>61</v>
      </c>
      <c r="AAA317" s="415">
        <v>4</v>
      </c>
      <c r="AAB317" s="418" t="s">
        <v>768</v>
      </c>
      <c r="AAC317" s="417" t="s">
        <v>761</v>
      </c>
      <c r="AAD317" s="414" t="s">
        <v>61</v>
      </c>
      <c r="AAE317" s="415">
        <v>4</v>
      </c>
      <c r="AAF317" s="418" t="s">
        <v>768</v>
      </c>
      <c r="AAG317" s="417" t="s">
        <v>761</v>
      </c>
      <c r="AAH317" s="414" t="s">
        <v>61</v>
      </c>
      <c r="AAI317" s="415">
        <v>4</v>
      </c>
      <c r="AAJ317" s="418" t="s">
        <v>768</v>
      </c>
      <c r="AAK317" s="417" t="s">
        <v>761</v>
      </c>
      <c r="AAL317" s="414" t="s">
        <v>61</v>
      </c>
      <c r="AAM317" s="415">
        <v>4</v>
      </c>
      <c r="AAN317" s="418" t="s">
        <v>768</v>
      </c>
      <c r="AAO317" s="417" t="s">
        <v>761</v>
      </c>
      <c r="AAP317" s="414" t="s">
        <v>61</v>
      </c>
      <c r="AAQ317" s="415">
        <v>4</v>
      </c>
      <c r="AAR317" s="418" t="s">
        <v>768</v>
      </c>
      <c r="AAS317" s="417" t="s">
        <v>761</v>
      </c>
      <c r="AAT317" s="414" t="s">
        <v>61</v>
      </c>
      <c r="AAU317" s="415">
        <v>4</v>
      </c>
      <c r="AAV317" s="418" t="s">
        <v>768</v>
      </c>
      <c r="AAW317" s="417" t="s">
        <v>761</v>
      </c>
      <c r="AAX317" s="414" t="s">
        <v>61</v>
      </c>
      <c r="AAY317" s="415">
        <v>4</v>
      </c>
      <c r="AAZ317" s="418" t="s">
        <v>768</v>
      </c>
      <c r="ABA317" s="417" t="s">
        <v>761</v>
      </c>
      <c r="ABB317" s="414" t="s">
        <v>61</v>
      </c>
      <c r="ABC317" s="415">
        <v>4</v>
      </c>
      <c r="ABD317" s="418" t="s">
        <v>768</v>
      </c>
      <c r="ABE317" s="417" t="s">
        <v>761</v>
      </c>
      <c r="ABF317" s="414" t="s">
        <v>61</v>
      </c>
      <c r="ABG317" s="415">
        <v>4</v>
      </c>
      <c r="ABH317" s="418" t="s">
        <v>768</v>
      </c>
      <c r="ABI317" s="417" t="s">
        <v>761</v>
      </c>
      <c r="ABJ317" s="414" t="s">
        <v>61</v>
      </c>
      <c r="ABK317" s="415">
        <v>4</v>
      </c>
      <c r="ABL317" s="418" t="s">
        <v>768</v>
      </c>
      <c r="ABM317" s="417" t="s">
        <v>761</v>
      </c>
      <c r="ABN317" s="414" t="s">
        <v>61</v>
      </c>
      <c r="ABO317" s="415">
        <v>4</v>
      </c>
      <c r="ABP317" s="418" t="s">
        <v>768</v>
      </c>
      <c r="ABQ317" s="417" t="s">
        <v>761</v>
      </c>
      <c r="ABR317" s="414" t="s">
        <v>61</v>
      </c>
      <c r="ABS317" s="415">
        <v>4</v>
      </c>
      <c r="ABT317" s="418" t="s">
        <v>768</v>
      </c>
      <c r="ABU317" s="417" t="s">
        <v>761</v>
      </c>
      <c r="ABV317" s="414" t="s">
        <v>61</v>
      </c>
      <c r="ABW317" s="415">
        <v>4</v>
      </c>
      <c r="ABX317" s="418" t="s">
        <v>768</v>
      </c>
      <c r="ABY317" s="417" t="s">
        <v>761</v>
      </c>
      <c r="ABZ317" s="414" t="s">
        <v>61</v>
      </c>
      <c r="ACA317" s="415">
        <v>4</v>
      </c>
      <c r="ACB317" s="418" t="s">
        <v>768</v>
      </c>
      <c r="ACC317" s="417" t="s">
        <v>761</v>
      </c>
      <c r="ACD317" s="414" t="s">
        <v>61</v>
      </c>
      <c r="ACE317" s="415">
        <v>4</v>
      </c>
      <c r="ACF317" s="418" t="s">
        <v>768</v>
      </c>
      <c r="ACG317" s="417" t="s">
        <v>761</v>
      </c>
      <c r="ACH317" s="414" t="s">
        <v>61</v>
      </c>
      <c r="ACI317" s="415">
        <v>4</v>
      </c>
      <c r="ACJ317" s="418" t="s">
        <v>768</v>
      </c>
      <c r="ACK317" s="417" t="s">
        <v>761</v>
      </c>
      <c r="ACL317" s="414" t="s">
        <v>61</v>
      </c>
      <c r="ACM317" s="415">
        <v>4</v>
      </c>
      <c r="ACN317" s="418" t="s">
        <v>768</v>
      </c>
      <c r="ACO317" s="417" t="s">
        <v>761</v>
      </c>
      <c r="ACP317" s="414" t="s">
        <v>61</v>
      </c>
      <c r="ACQ317" s="415">
        <v>4</v>
      </c>
      <c r="ACR317" s="418" t="s">
        <v>768</v>
      </c>
      <c r="ACS317" s="417" t="s">
        <v>761</v>
      </c>
      <c r="ACT317" s="414" t="s">
        <v>61</v>
      </c>
      <c r="ACU317" s="415">
        <v>4</v>
      </c>
      <c r="ACV317" s="418" t="s">
        <v>768</v>
      </c>
      <c r="ACW317" s="417" t="s">
        <v>761</v>
      </c>
      <c r="ACX317" s="414" t="s">
        <v>61</v>
      </c>
      <c r="ACY317" s="415">
        <v>4</v>
      </c>
      <c r="ACZ317" s="418" t="s">
        <v>768</v>
      </c>
      <c r="ADA317" s="417" t="s">
        <v>761</v>
      </c>
      <c r="ADB317" s="414" t="s">
        <v>61</v>
      </c>
      <c r="ADC317" s="415">
        <v>4</v>
      </c>
      <c r="ADD317" s="418" t="s">
        <v>768</v>
      </c>
      <c r="ADE317" s="417" t="s">
        <v>761</v>
      </c>
      <c r="ADF317" s="414" t="s">
        <v>61</v>
      </c>
      <c r="ADG317" s="415">
        <v>4</v>
      </c>
      <c r="ADH317" s="418" t="s">
        <v>768</v>
      </c>
      <c r="ADI317" s="417" t="s">
        <v>761</v>
      </c>
      <c r="ADJ317" s="414" t="s">
        <v>61</v>
      </c>
      <c r="ADK317" s="415">
        <v>4</v>
      </c>
      <c r="ADL317" s="418" t="s">
        <v>768</v>
      </c>
      <c r="ADM317" s="417" t="s">
        <v>761</v>
      </c>
      <c r="ADN317" s="414" t="s">
        <v>61</v>
      </c>
      <c r="ADO317" s="415">
        <v>4</v>
      </c>
      <c r="ADP317" s="418" t="s">
        <v>768</v>
      </c>
      <c r="ADQ317" s="417" t="s">
        <v>761</v>
      </c>
      <c r="ADR317" s="414" t="s">
        <v>61</v>
      </c>
      <c r="ADS317" s="415">
        <v>4</v>
      </c>
      <c r="ADT317" s="418" t="s">
        <v>768</v>
      </c>
      <c r="ADU317" s="417" t="s">
        <v>761</v>
      </c>
      <c r="ADV317" s="414" t="s">
        <v>61</v>
      </c>
      <c r="ADW317" s="415">
        <v>4</v>
      </c>
      <c r="ADX317" s="418" t="s">
        <v>768</v>
      </c>
      <c r="ADY317" s="417" t="s">
        <v>761</v>
      </c>
      <c r="ADZ317" s="414" t="s">
        <v>61</v>
      </c>
      <c r="AEA317" s="415">
        <v>4</v>
      </c>
      <c r="AEB317" s="418" t="s">
        <v>768</v>
      </c>
      <c r="AEC317" s="417" t="s">
        <v>761</v>
      </c>
      <c r="AED317" s="414" t="s">
        <v>61</v>
      </c>
      <c r="AEE317" s="415">
        <v>4</v>
      </c>
      <c r="AEF317" s="418" t="s">
        <v>768</v>
      </c>
      <c r="AEG317" s="417" t="s">
        <v>761</v>
      </c>
      <c r="AEH317" s="414" t="s">
        <v>61</v>
      </c>
      <c r="AEI317" s="415">
        <v>4</v>
      </c>
      <c r="AEJ317" s="418" t="s">
        <v>768</v>
      </c>
      <c r="AEK317" s="417" t="s">
        <v>761</v>
      </c>
      <c r="AEL317" s="414" t="s">
        <v>61</v>
      </c>
      <c r="AEM317" s="415">
        <v>4</v>
      </c>
      <c r="AEN317" s="418" t="s">
        <v>768</v>
      </c>
      <c r="AEO317" s="417" t="s">
        <v>761</v>
      </c>
      <c r="AEP317" s="414" t="s">
        <v>61</v>
      </c>
      <c r="AEQ317" s="415">
        <v>4</v>
      </c>
      <c r="AER317" s="418" t="s">
        <v>768</v>
      </c>
      <c r="AES317" s="417" t="s">
        <v>761</v>
      </c>
      <c r="AET317" s="414" t="s">
        <v>61</v>
      </c>
      <c r="AEU317" s="415">
        <v>4</v>
      </c>
      <c r="AEV317" s="418" t="s">
        <v>768</v>
      </c>
      <c r="AEW317" s="417" t="s">
        <v>761</v>
      </c>
      <c r="AEX317" s="414" t="s">
        <v>61</v>
      </c>
      <c r="AEY317" s="415">
        <v>4</v>
      </c>
      <c r="AEZ317" s="418" t="s">
        <v>768</v>
      </c>
      <c r="AFA317" s="417" t="s">
        <v>761</v>
      </c>
      <c r="AFB317" s="414" t="s">
        <v>61</v>
      </c>
      <c r="AFC317" s="415">
        <v>4</v>
      </c>
      <c r="AFD317" s="418" t="s">
        <v>768</v>
      </c>
      <c r="AFE317" s="417" t="s">
        <v>761</v>
      </c>
      <c r="AFF317" s="414" t="s">
        <v>61</v>
      </c>
      <c r="AFG317" s="415">
        <v>4</v>
      </c>
      <c r="AFH317" s="418" t="s">
        <v>768</v>
      </c>
      <c r="AFI317" s="417" t="s">
        <v>761</v>
      </c>
      <c r="AFJ317" s="414" t="s">
        <v>61</v>
      </c>
      <c r="AFK317" s="415">
        <v>4</v>
      </c>
      <c r="AFL317" s="418" t="s">
        <v>768</v>
      </c>
      <c r="AFM317" s="417" t="s">
        <v>761</v>
      </c>
      <c r="AFN317" s="414" t="s">
        <v>61</v>
      </c>
      <c r="AFO317" s="415">
        <v>4</v>
      </c>
      <c r="AFP317" s="418" t="s">
        <v>768</v>
      </c>
      <c r="AFQ317" s="417" t="s">
        <v>761</v>
      </c>
      <c r="AFR317" s="414" t="s">
        <v>61</v>
      </c>
      <c r="AFS317" s="415">
        <v>4</v>
      </c>
      <c r="AFT317" s="418" t="s">
        <v>768</v>
      </c>
      <c r="AFU317" s="417" t="s">
        <v>761</v>
      </c>
      <c r="AFV317" s="414" t="s">
        <v>61</v>
      </c>
      <c r="AFW317" s="415">
        <v>4</v>
      </c>
      <c r="AFX317" s="418" t="s">
        <v>768</v>
      </c>
      <c r="AFY317" s="417" t="s">
        <v>761</v>
      </c>
      <c r="AFZ317" s="414" t="s">
        <v>61</v>
      </c>
      <c r="AGA317" s="415">
        <v>4</v>
      </c>
      <c r="AGB317" s="418" t="s">
        <v>768</v>
      </c>
      <c r="AGC317" s="417" t="s">
        <v>761</v>
      </c>
      <c r="AGD317" s="414" t="s">
        <v>61</v>
      </c>
      <c r="AGE317" s="415">
        <v>4</v>
      </c>
      <c r="AGF317" s="418" t="s">
        <v>768</v>
      </c>
      <c r="AGG317" s="417" t="s">
        <v>761</v>
      </c>
      <c r="AGH317" s="414" t="s">
        <v>61</v>
      </c>
      <c r="AGI317" s="415">
        <v>4</v>
      </c>
      <c r="AGJ317" s="418" t="s">
        <v>768</v>
      </c>
      <c r="AGK317" s="417" t="s">
        <v>761</v>
      </c>
      <c r="AGL317" s="414" t="s">
        <v>61</v>
      </c>
      <c r="AGM317" s="415">
        <v>4</v>
      </c>
      <c r="AGN317" s="418" t="s">
        <v>768</v>
      </c>
      <c r="AGO317" s="417" t="s">
        <v>761</v>
      </c>
      <c r="AGP317" s="414" t="s">
        <v>61</v>
      </c>
      <c r="AGQ317" s="415">
        <v>4</v>
      </c>
      <c r="AGR317" s="418" t="s">
        <v>768</v>
      </c>
      <c r="AGS317" s="417" t="s">
        <v>761</v>
      </c>
      <c r="AGT317" s="414" t="s">
        <v>61</v>
      </c>
      <c r="AGU317" s="415">
        <v>4</v>
      </c>
      <c r="AGV317" s="418" t="s">
        <v>768</v>
      </c>
      <c r="AGW317" s="417" t="s">
        <v>761</v>
      </c>
      <c r="AGX317" s="414" t="s">
        <v>61</v>
      </c>
      <c r="AGY317" s="415">
        <v>4</v>
      </c>
      <c r="AGZ317" s="418" t="s">
        <v>768</v>
      </c>
      <c r="AHA317" s="417" t="s">
        <v>761</v>
      </c>
      <c r="AHB317" s="414" t="s">
        <v>61</v>
      </c>
      <c r="AHC317" s="415">
        <v>4</v>
      </c>
      <c r="AHD317" s="418" t="s">
        <v>768</v>
      </c>
      <c r="AHE317" s="417" t="s">
        <v>761</v>
      </c>
      <c r="AHF317" s="414" t="s">
        <v>61</v>
      </c>
      <c r="AHG317" s="415">
        <v>4</v>
      </c>
      <c r="AHH317" s="418" t="s">
        <v>768</v>
      </c>
      <c r="AHI317" s="417" t="s">
        <v>761</v>
      </c>
      <c r="AHJ317" s="414" t="s">
        <v>61</v>
      </c>
      <c r="AHK317" s="415">
        <v>4</v>
      </c>
      <c r="AHL317" s="418" t="s">
        <v>768</v>
      </c>
      <c r="AHM317" s="417" t="s">
        <v>761</v>
      </c>
      <c r="AHN317" s="414" t="s">
        <v>61</v>
      </c>
      <c r="AHO317" s="415">
        <v>4</v>
      </c>
      <c r="AHP317" s="418" t="s">
        <v>768</v>
      </c>
      <c r="AHQ317" s="417" t="s">
        <v>761</v>
      </c>
      <c r="AHR317" s="414" t="s">
        <v>61</v>
      </c>
      <c r="AHS317" s="415">
        <v>4</v>
      </c>
      <c r="AHT317" s="418" t="s">
        <v>768</v>
      </c>
      <c r="AHU317" s="417" t="s">
        <v>761</v>
      </c>
      <c r="AHV317" s="414" t="s">
        <v>61</v>
      </c>
      <c r="AHW317" s="415">
        <v>4</v>
      </c>
      <c r="AHX317" s="418" t="s">
        <v>768</v>
      </c>
      <c r="AHY317" s="417" t="s">
        <v>761</v>
      </c>
      <c r="AHZ317" s="414" t="s">
        <v>61</v>
      </c>
      <c r="AIA317" s="415">
        <v>4</v>
      </c>
      <c r="AIB317" s="418" t="s">
        <v>768</v>
      </c>
      <c r="AIC317" s="417" t="s">
        <v>761</v>
      </c>
      <c r="AID317" s="414" t="s">
        <v>61</v>
      </c>
      <c r="AIE317" s="415">
        <v>4</v>
      </c>
      <c r="AIF317" s="418" t="s">
        <v>768</v>
      </c>
      <c r="AIG317" s="417" t="s">
        <v>761</v>
      </c>
      <c r="AIH317" s="414" t="s">
        <v>61</v>
      </c>
      <c r="AII317" s="415">
        <v>4</v>
      </c>
      <c r="AIJ317" s="418" t="s">
        <v>768</v>
      </c>
      <c r="AIK317" s="417" t="s">
        <v>761</v>
      </c>
      <c r="AIL317" s="414" t="s">
        <v>61</v>
      </c>
      <c r="AIM317" s="415">
        <v>4</v>
      </c>
      <c r="AIN317" s="418" t="s">
        <v>768</v>
      </c>
      <c r="AIO317" s="417" t="s">
        <v>761</v>
      </c>
      <c r="AIP317" s="414" t="s">
        <v>61</v>
      </c>
      <c r="AIQ317" s="415">
        <v>4</v>
      </c>
      <c r="AIR317" s="418" t="s">
        <v>768</v>
      </c>
      <c r="AIS317" s="417" t="s">
        <v>761</v>
      </c>
      <c r="AIT317" s="414" t="s">
        <v>61</v>
      </c>
      <c r="AIU317" s="415">
        <v>4</v>
      </c>
      <c r="AIV317" s="418" t="s">
        <v>768</v>
      </c>
      <c r="AIW317" s="417" t="s">
        <v>761</v>
      </c>
      <c r="AIX317" s="414" t="s">
        <v>61</v>
      </c>
      <c r="AIY317" s="415">
        <v>4</v>
      </c>
      <c r="AIZ317" s="418" t="s">
        <v>768</v>
      </c>
      <c r="AJA317" s="417" t="s">
        <v>761</v>
      </c>
      <c r="AJB317" s="414" t="s">
        <v>61</v>
      </c>
      <c r="AJC317" s="415">
        <v>4</v>
      </c>
      <c r="AJD317" s="418" t="s">
        <v>768</v>
      </c>
      <c r="AJE317" s="417" t="s">
        <v>761</v>
      </c>
      <c r="AJF317" s="414" t="s">
        <v>61</v>
      </c>
      <c r="AJG317" s="415">
        <v>4</v>
      </c>
      <c r="AJH317" s="418" t="s">
        <v>768</v>
      </c>
      <c r="AJI317" s="417" t="s">
        <v>761</v>
      </c>
      <c r="AJJ317" s="414" t="s">
        <v>61</v>
      </c>
      <c r="AJK317" s="415">
        <v>4</v>
      </c>
      <c r="AJL317" s="418" t="s">
        <v>768</v>
      </c>
      <c r="AJM317" s="417" t="s">
        <v>761</v>
      </c>
      <c r="AJN317" s="414" t="s">
        <v>61</v>
      </c>
      <c r="AJO317" s="415">
        <v>4</v>
      </c>
      <c r="AJP317" s="418" t="s">
        <v>768</v>
      </c>
      <c r="AJQ317" s="417" t="s">
        <v>761</v>
      </c>
      <c r="AJR317" s="414" t="s">
        <v>61</v>
      </c>
      <c r="AJS317" s="415">
        <v>4</v>
      </c>
      <c r="AJT317" s="418" t="s">
        <v>768</v>
      </c>
      <c r="AJU317" s="417" t="s">
        <v>761</v>
      </c>
      <c r="AJV317" s="414" t="s">
        <v>61</v>
      </c>
      <c r="AJW317" s="415">
        <v>4</v>
      </c>
      <c r="AJX317" s="418" t="s">
        <v>768</v>
      </c>
      <c r="AJY317" s="417" t="s">
        <v>761</v>
      </c>
      <c r="AJZ317" s="414" t="s">
        <v>61</v>
      </c>
      <c r="AKA317" s="415">
        <v>4</v>
      </c>
      <c r="AKB317" s="418" t="s">
        <v>768</v>
      </c>
      <c r="AKC317" s="417" t="s">
        <v>761</v>
      </c>
      <c r="AKD317" s="414" t="s">
        <v>61</v>
      </c>
      <c r="AKE317" s="415">
        <v>4</v>
      </c>
      <c r="AKF317" s="418" t="s">
        <v>768</v>
      </c>
      <c r="AKG317" s="417" t="s">
        <v>761</v>
      </c>
      <c r="AKH317" s="414" t="s">
        <v>61</v>
      </c>
      <c r="AKI317" s="415">
        <v>4</v>
      </c>
      <c r="AKJ317" s="418" t="s">
        <v>768</v>
      </c>
      <c r="AKK317" s="417" t="s">
        <v>761</v>
      </c>
      <c r="AKL317" s="414" t="s">
        <v>61</v>
      </c>
      <c r="AKM317" s="415">
        <v>4</v>
      </c>
      <c r="AKN317" s="418" t="s">
        <v>768</v>
      </c>
      <c r="AKO317" s="417" t="s">
        <v>761</v>
      </c>
      <c r="AKP317" s="414" t="s">
        <v>61</v>
      </c>
      <c r="AKQ317" s="415">
        <v>4</v>
      </c>
      <c r="AKR317" s="418" t="s">
        <v>768</v>
      </c>
      <c r="AKS317" s="417" t="s">
        <v>761</v>
      </c>
      <c r="AKT317" s="414" t="s">
        <v>61</v>
      </c>
      <c r="AKU317" s="415">
        <v>4</v>
      </c>
      <c r="AKV317" s="418" t="s">
        <v>768</v>
      </c>
      <c r="AKW317" s="417" t="s">
        <v>761</v>
      </c>
      <c r="AKX317" s="414" t="s">
        <v>61</v>
      </c>
      <c r="AKY317" s="415">
        <v>4</v>
      </c>
      <c r="AKZ317" s="418" t="s">
        <v>768</v>
      </c>
      <c r="ALA317" s="417" t="s">
        <v>761</v>
      </c>
      <c r="ALB317" s="414" t="s">
        <v>61</v>
      </c>
      <c r="ALC317" s="415">
        <v>4</v>
      </c>
      <c r="ALD317" s="418" t="s">
        <v>768</v>
      </c>
      <c r="ALE317" s="417" t="s">
        <v>761</v>
      </c>
      <c r="ALF317" s="414" t="s">
        <v>61</v>
      </c>
      <c r="ALG317" s="415">
        <v>4</v>
      </c>
      <c r="ALH317" s="418" t="s">
        <v>768</v>
      </c>
      <c r="ALI317" s="417" t="s">
        <v>761</v>
      </c>
      <c r="ALJ317" s="414" t="s">
        <v>61</v>
      </c>
      <c r="ALK317" s="415">
        <v>4</v>
      </c>
      <c r="ALL317" s="418" t="s">
        <v>768</v>
      </c>
      <c r="ALM317" s="417" t="s">
        <v>761</v>
      </c>
      <c r="ALN317" s="414" t="s">
        <v>61</v>
      </c>
      <c r="ALO317" s="415">
        <v>4</v>
      </c>
      <c r="ALP317" s="418" t="s">
        <v>768</v>
      </c>
      <c r="ALQ317" s="417" t="s">
        <v>761</v>
      </c>
      <c r="ALR317" s="414" t="s">
        <v>61</v>
      </c>
      <c r="ALS317" s="415">
        <v>4</v>
      </c>
      <c r="ALT317" s="418" t="s">
        <v>768</v>
      </c>
      <c r="ALU317" s="417" t="s">
        <v>761</v>
      </c>
      <c r="ALV317" s="414" t="s">
        <v>61</v>
      </c>
      <c r="ALW317" s="415">
        <v>4</v>
      </c>
      <c r="ALX317" s="418" t="s">
        <v>768</v>
      </c>
      <c r="ALY317" s="417" t="s">
        <v>761</v>
      </c>
      <c r="ALZ317" s="414" t="s">
        <v>61</v>
      </c>
      <c r="AMA317" s="415">
        <v>4</v>
      </c>
      <c r="AMB317" s="418" t="s">
        <v>768</v>
      </c>
      <c r="AMC317" s="417" t="s">
        <v>761</v>
      </c>
      <c r="AMD317" s="414" t="s">
        <v>61</v>
      </c>
      <c r="AME317" s="415">
        <v>4</v>
      </c>
      <c r="AMF317" s="418" t="s">
        <v>768</v>
      </c>
      <c r="AMG317" s="417" t="s">
        <v>761</v>
      </c>
      <c r="AMH317" s="414" t="s">
        <v>61</v>
      </c>
      <c r="AMI317" s="415">
        <v>4</v>
      </c>
      <c r="AMJ317" s="418" t="s">
        <v>768</v>
      </c>
      <c r="AMK317" s="417" t="s">
        <v>761</v>
      </c>
      <c r="AML317" s="414" t="s">
        <v>61</v>
      </c>
      <c r="AMM317" s="415">
        <v>4</v>
      </c>
      <c r="AMN317" s="418" t="s">
        <v>768</v>
      </c>
      <c r="AMO317" s="417" t="s">
        <v>761</v>
      </c>
      <c r="AMP317" s="414" t="s">
        <v>61</v>
      </c>
      <c r="AMQ317" s="415">
        <v>4</v>
      </c>
      <c r="AMR317" s="418" t="s">
        <v>768</v>
      </c>
      <c r="AMS317" s="417" t="s">
        <v>761</v>
      </c>
      <c r="AMT317" s="414" t="s">
        <v>61</v>
      </c>
      <c r="AMU317" s="415">
        <v>4</v>
      </c>
      <c r="AMV317" s="418" t="s">
        <v>768</v>
      </c>
      <c r="AMW317" s="417" t="s">
        <v>761</v>
      </c>
      <c r="AMX317" s="414" t="s">
        <v>61</v>
      </c>
      <c r="AMY317" s="415">
        <v>4</v>
      </c>
      <c r="AMZ317" s="418" t="s">
        <v>768</v>
      </c>
      <c r="ANA317" s="417" t="s">
        <v>761</v>
      </c>
      <c r="ANB317" s="414" t="s">
        <v>61</v>
      </c>
      <c r="ANC317" s="415">
        <v>4</v>
      </c>
      <c r="AND317" s="418" t="s">
        <v>768</v>
      </c>
      <c r="ANE317" s="417" t="s">
        <v>761</v>
      </c>
      <c r="ANF317" s="414" t="s">
        <v>61</v>
      </c>
      <c r="ANG317" s="415">
        <v>4</v>
      </c>
      <c r="ANH317" s="418" t="s">
        <v>768</v>
      </c>
      <c r="ANI317" s="417" t="s">
        <v>761</v>
      </c>
      <c r="ANJ317" s="414" t="s">
        <v>61</v>
      </c>
      <c r="ANK317" s="415">
        <v>4</v>
      </c>
      <c r="ANL317" s="418" t="s">
        <v>768</v>
      </c>
      <c r="ANM317" s="417" t="s">
        <v>761</v>
      </c>
      <c r="ANN317" s="414" t="s">
        <v>61</v>
      </c>
      <c r="ANO317" s="415">
        <v>4</v>
      </c>
      <c r="ANP317" s="418" t="s">
        <v>768</v>
      </c>
      <c r="ANQ317" s="417" t="s">
        <v>761</v>
      </c>
      <c r="ANR317" s="414" t="s">
        <v>61</v>
      </c>
      <c r="ANS317" s="415">
        <v>4</v>
      </c>
      <c r="ANT317" s="418" t="s">
        <v>768</v>
      </c>
      <c r="ANU317" s="417" t="s">
        <v>761</v>
      </c>
      <c r="ANV317" s="414" t="s">
        <v>61</v>
      </c>
      <c r="ANW317" s="415">
        <v>4</v>
      </c>
      <c r="ANX317" s="418" t="s">
        <v>768</v>
      </c>
      <c r="ANY317" s="417" t="s">
        <v>761</v>
      </c>
      <c r="ANZ317" s="414" t="s">
        <v>61</v>
      </c>
      <c r="AOA317" s="415">
        <v>4</v>
      </c>
      <c r="AOB317" s="418" t="s">
        <v>768</v>
      </c>
      <c r="AOC317" s="417" t="s">
        <v>761</v>
      </c>
      <c r="AOD317" s="414" t="s">
        <v>61</v>
      </c>
      <c r="AOE317" s="415">
        <v>4</v>
      </c>
      <c r="AOF317" s="418" t="s">
        <v>768</v>
      </c>
      <c r="AOG317" s="417" t="s">
        <v>761</v>
      </c>
      <c r="AOH317" s="414" t="s">
        <v>61</v>
      </c>
      <c r="AOI317" s="415">
        <v>4</v>
      </c>
      <c r="AOJ317" s="418" t="s">
        <v>768</v>
      </c>
      <c r="AOK317" s="417" t="s">
        <v>761</v>
      </c>
      <c r="AOL317" s="414" t="s">
        <v>61</v>
      </c>
      <c r="AOM317" s="415">
        <v>4</v>
      </c>
      <c r="AON317" s="418" t="s">
        <v>768</v>
      </c>
      <c r="AOO317" s="417" t="s">
        <v>761</v>
      </c>
      <c r="AOP317" s="414" t="s">
        <v>61</v>
      </c>
      <c r="AOQ317" s="415">
        <v>4</v>
      </c>
      <c r="AOR317" s="418" t="s">
        <v>768</v>
      </c>
      <c r="AOS317" s="417" t="s">
        <v>761</v>
      </c>
      <c r="AOT317" s="414" t="s">
        <v>61</v>
      </c>
      <c r="AOU317" s="415">
        <v>4</v>
      </c>
      <c r="AOV317" s="418" t="s">
        <v>768</v>
      </c>
      <c r="AOW317" s="417" t="s">
        <v>761</v>
      </c>
      <c r="AOX317" s="414" t="s">
        <v>61</v>
      </c>
      <c r="AOY317" s="415">
        <v>4</v>
      </c>
      <c r="AOZ317" s="418" t="s">
        <v>768</v>
      </c>
      <c r="APA317" s="417" t="s">
        <v>761</v>
      </c>
      <c r="APB317" s="414" t="s">
        <v>61</v>
      </c>
      <c r="APC317" s="415">
        <v>4</v>
      </c>
      <c r="APD317" s="418" t="s">
        <v>768</v>
      </c>
      <c r="APE317" s="417" t="s">
        <v>761</v>
      </c>
      <c r="APF317" s="414" t="s">
        <v>61</v>
      </c>
      <c r="APG317" s="415">
        <v>4</v>
      </c>
      <c r="APH317" s="418" t="s">
        <v>768</v>
      </c>
      <c r="API317" s="417" t="s">
        <v>761</v>
      </c>
      <c r="APJ317" s="414" t="s">
        <v>61</v>
      </c>
      <c r="APK317" s="415">
        <v>4</v>
      </c>
      <c r="APL317" s="418" t="s">
        <v>768</v>
      </c>
      <c r="APM317" s="417" t="s">
        <v>761</v>
      </c>
      <c r="APN317" s="414" t="s">
        <v>61</v>
      </c>
      <c r="APO317" s="415">
        <v>4</v>
      </c>
      <c r="APP317" s="418" t="s">
        <v>768</v>
      </c>
      <c r="APQ317" s="417" t="s">
        <v>761</v>
      </c>
      <c r="APR317" s="414" t="s">
        <v>61</v>
      </c>
      <c r="APS317" s="415">
        <v>4</v>
      </c>
      <c r="APT317" s="418" t="s">
        <v>768</v>
      </c>
      <c r="APU317" s="417" t="s">
        <v>761</v>
      </c>
      <c r="APV317" s="414" t="s">
        <v>61</v>
      </c>
      <c r="APW317" s="415">
        <v>4</v>
      </c>
      <c r="APX317" s="418" t="s">
        <v>768</v>
      </c>
      <c r="APY317" s="417" t="s">
        <v>761</v>
      </c>
      <c r="APZ317" s="414" t="s">
        <v>61</v>
      </c>
      <c r="AQA317" s="415">
        <v>4</v>
      </c>
      <c r="AQB317" s="418" t="s">
        <v>768</v>
      </c>
      <c r="AQC317" s="417" t="s">
        <v>761</v>
      </c>
      <c r="AQD317" s="414" t="s">
        <v>61</v>
      </c>
      <c r="AQE317" s="415">
        <v>4</v>
      </c>
      <c r="AQF317" s="418" t="s">
        <v>768</v>
      </c>
      <c r="AQG317" s="417" t="s">
        <v>761</v>
      </c>
      <c r="AQH317" s="414" t="s">
        <v>61</v>
      </c>
      <c r="AQI317" s="415">
        <v>4</v>
      </c>
      <c r="AQJ317" s="418" t="s">
        <v>768</v>
      </c>
      <c r="AQK317" s="417" t="s">
        <v>761</v>
      </c>
      <c r="AQL317" s="414" t="s">
        <v>61</v>
      </c>
      <c r="AQM317" s="415">
        <v>4</v>
      </c>
      <c r="AQN317" s="418" t="s">
        <v>768</v>
      </c>
      <c r="AQO317" s="417" t="s">
        <v>761</v>
      </c>
      <c r="AQP317" s="414" t="s">
        <v>61</v>
      </c>
      <c r="AQQ317" s="415">
        <v>4</v>
      </c>
      <c r="AQR317" s="418" t="s">
        <v>768</v>
      </c>
      <c r="AQS317" s="417" t="s">
        <v>761</v>
      </c>
      <c r="AQT317" s="414" t="s">
        <v>61</v>
      </c>
      <c r="AQU317" s="415">
        <v>4</v>
      </c>
      <c r="AQV317" s="418" t="s">
        <v>768</v>
      </c>
      <c r="AQW317" s="417" t="s">
        <v>761</v>
      </c>
      <c r="AQX317" s="414" t="s">
        <v>61</v>
      </c>
      <c r="AQY317" s="415">
        <v>4</v>
      </c>
      <c r="AQZ317" s="418" t="s">
        <v>768</v>
      </c>
      <c r="ARA317" s="417" t="s">
        <v>761</v>
      </c>
      <c r="ARB317" s="414" t="s">
        <v>61</v>
      </c>
      <c r="ARC317" s="415">
        <v>4</v>
      </c>
      <c r="ARD317" s="418" t="s">
        <v>768</v>
      </c>
      <c r="ARE317" s="417" t="s">
        <v>761</v>
      </c>
      <c r="ARF317" s="414" t="s">
        <v>61</v>
      </c>
      <c r="ARG317" s="415">
        <v>4</v>
      </c>
      <c r="ARH317" s="418" t="s">
        <v>768</v>
      </c>
      <c r="ARI317" s="417" t="s">
        <v>761</v>
      </c>
      <c r="ARJ317" s="414" t="s">
        <v>61</v>
      </c>
      <c r="ARK317" s="415">
        <v>4</v>
      </c>
      <c r="ARL317" s="418" t="s">
        <v>768</v>
      </c>
      <c r="ARM317" s="417" t="s">
        <v>761</v>
      </c>
      <c r="ARN317" s="414" t="s">
        <v>61</v>
      </c>
      <c r="ARO317" s="415">
        <v>4</v>
      </c>
      <c r="ARP317" s="418" t="s">
        <v>768</v>
      </c>
      <c r="ARQ317" s="417" t="s">
        <v>761</v>
      </c>
      <c r="ARR317" s="414" t="s">
        <v>61</v>
      </c>
      <c r="ARS317" s="415">
        <v>4</v>
      </c>
      <c r="ART317" s="418" t="s">
        <v>768</v>
      </c>
      <c r="ARU317" s="417" t="s">
        <v>761</v>
      </c>
      <c r="ARV317" s="414" t="s">
        <v>61</v>
      </c>
      <c r="ARW317" s="415">
        <v>4</v>
      </c>
      <c r="ARX317" s="418" t="s">
        <v>768</v>
      </c>
      <c r="ARY317" s="417" t="s">
        <v>761</v>
      </c>
      <c r="ARZ317" s="414" t="s">
        <v>61</v>
      </c>
      <c r="ASA317" s="415">
        <v>4</v>
      </c>
      <c r="ASB317" s="418" t="s">
        <v>768</v>
      </c>
      <c r="ASC317" s="417" t="s">
        <v>761</v>
      </c>
      <c r="ASD317" s="414" t="s">
        <v>61</v>
      </c>
      <c r="ASE317" s="415">
        <v>4</v>
      </c>
      <c r="ASF317" s="418" t="s">
        <v>768</v>
      </c>
      <c r="ASG317" s="417" t="s">
        <v>761</v>
      </c>
      <c r="ASH317" s="414" t="s">
        <v>61</v>
      </c>
      <c r="ASI317" s="415">
        <v>4</v>
      </c>
      <c r="ASJ317" s="418" t="s">
        <v>768</v>
      </c>
      <c r="ASK317" s="417" t="s">
        <v>761</v>
      </c>
      <c r="ASL317" s="414" t="s">
        <v>61</v>
      </c>
      <c r="ASM317" s="415">
        <v>4</v>
      </c>
      <c r="ASN317" s="418" t="s">
        <v>768</v>
      </c>
      <c r="ASO317" s="417" t="s">
        <v>761</v>
      </c>
      <c r="ASP317" s="414" t="s">
        <v>61</v>
      </c>
      <c r="ASQ317" s="415">
        <v>4</v>
      </c>
      <c r="ASR317" s="418" t="s">
        <v>768</v>
      </c>
      <c r="ASS317" s="417" t="s">
        <v>761</v>
      </c>
      <c r="AST317" s="414" t="s">
        <v>61</v>
      </c>
      <c r="ASU317" s="415">
        <v>4</v>
      </c>
      <c r="ASV317" s="418" t="s">
        <v>768</v>
      </c>
      <c r="ASW317" s="417" t="s">
        <v>761</v>
      </c>
      <c r="ASX317" s="414" t="s">
        <v>61</v>
      </c>
      <c r="ASY317" s="415">
        <v>4</v>
      </c>
      <c r="ASZ317" s="418" t="s">
        <v>768</v>
      </c>
      <c r="ATA317" s="417" t="s">
        <v>761</v>
      </c>
      <c r="ATB317" s="414" t="s">
        <v>61</v>
      </c>
      <c r="ATC317" s="415">
        <v>4</v>
      </c>
      <c r="ATD317" s="418" t="s">
        <v>768</v>
      </c>
      <c r="ATE317" s="417" t="s">
        <v>761</v>
      </c>
      <c r="ATF317" s="414" t="s">
        <v>61</v>
      </c>
      <c r="ATG317" s="415">
        <v>4</v>
      </c>
      <c r="ATH317" s="418" t="s">
        <v>768</v>
      </c>
      <c r="ATI317" s="417" t="s">
        <v>761</v>
      </c>
      <c r="ATJ317" s="414" t="s">
        <v>61</v>
      </c>
      <c r="ATK317" s="415">
        <v>4</v>
      </c>
      <c r="ATL317" s="418" t="s">
        <v>768</v>
      </c>
      <c r="ATM317" s="417" t="s">
        <v>761</v>
      </c>
      <c r="ATN317" s="414" t="s">
        <v>61</v>
      </c>
      <c r="ATO317" s="415">
        <v>4</v>
      </c>
      <c r="ATP317" s="418" t="s">
        <v>768</v>
      </c>
      <c r="ATQ317" s="417" t="s">
        <v>761</v>
      </c>
      <c r="ATR317" s="414" t="s">
        <v>61</v>
      </c>
      <c r="ATS317" s="415">
        <v>4</v>
      </c>
      <c r="ATT317" s="418" t="s">
        <v>768</v>
      </c>
      <c r="ATU317" s="417" t="s">
        <v>761</v>
      </c>
      <c r="ATV317" s="414" t="s">
        <v>61</v>
      </c>
      <c r="ATW317" s="415">
        <v>4</v>
      </c>
      <c r="ATX317" s="418" t="s">
        <v>768</v>
      </c>
      <c r="ATY317" s="417" t="s">
        <v>761</v>
      </c>
      <c r="ATZ317" s="414" t="s">
        <v>61</v>
      </c>
      <c r="AUA317" s="415">
        <v>4</v>
      </c>
      <c r="AUB317" s="418" t="s">
        <v>768</v>
      </c>
      <c r="AUC317" s="417" t="s">
        <v>761</v>
      </c>
      <c r="AUD317" s="414" t="s">
        <v>61</v>
      </c>
      <c r="AUE317" s="415">
        <v>4</v>
      </c>
      <c r="AUF317" s="418" t="s">
        <v>768</v>
      </c>
      <c r="AUG317" s="417" t="s">
        <v>761</v>
      </c>
      <c r="AUH317" s="414" t="s">
        <v>61</v>
      </c>
      <c r="AUI317" s="415">
        <v>4</v>
      </c>
      <c r="AUJ317" s="418" t="s">
        <v>768</v>
      </c>
      <c r="AUK317" s="417" t="s">
        <v>761</v>
      </c>
      <c r="AUL317" s="414" t="s">
        <v>61</v>
      </c>
      <c r="AUM317" s="415">
        <v>4</v>
      </c>
      <c r="AUN317" s="418" t="s">
        <v>768</v>
      </c>
      <c r="AUO317" s="417" t="s">
        <v>761</v>
      </c>
      <c r="AUP317" s="414" t="s">
        <v>61</v>
      </c>
      <c r="AUQ317" s="415">
        <v>4</v>
      </c>
      <c r="AUR317" s="418" t="s">
        <v>768</v>
      </c>
      <c r="AUS317" s="417" t="s">
        <v>761</v>
      </c>
      <c r="AUT317" s="414" t="s">
        <v>61</v>
      </c>
      <c r="AUU317" s="415">
        <v>4</v>
      </c>
      <c r="AUV317" s="418" t="s">
        <v>768</v>
      </c>
      <c r="AUW317" s="417" t="s">
        <v>761</v>
      </c>
      <c r="AUX317" s="414" t="s">
        <v>61</v>
      </c>
      <c r="AUY317" s="415">
        <v>4</v>
      </c>
      <c r="AUZ317" s="418" t="s">
        <v>768</v>
      </c>
      <c r="AVA317" s="417" t="s">
        <v>761</v>
      </c>
      <c r="AVB317" s="414" t="s">
        <v>61</v>
      </c>
      <c r="AVC317" s="415">
        <v>4</v>
      </c>
      <c r="AVD317" s="418" t="s">
        <v>768</v>
      </c>
      <c r="AVE317" s="417" t="s">
        <v>761</v>
      </c>
      <c r="AVF317" s="414" t="s">
        <v>61</v>
      </c>
      <c r="AVG317" s="415">
        <v>4</v>
      </c>
      <c r="AVH317" s="418" t="s">
        <v>768</v>
      </c>
      <c r="AVI317" s="417" t="s">
        <v>761</v>
      </c>
      <c r="AVJ317" s="414" t="s">
        <v>61</v>
      </c>
      <c r="AVK317" s="415">
        <v>4</v>
      </c>
      <c r="AVL317" s="418" t="s">
        <v>768</v>
      </c>
      <c r="AVM317" s="417" t="s">
        <v>761</v>
      </c>
      <c r="AVN317" s="414" t="s">
        <v>61</v>
      </c>
      <c r="AVO317" s="415">
        <v>4</v>
      </c>
      <c r="AVP317" s="418" t="s">
        <v>768</v>
      </c>
      <c r="AVQ317" s="417" t="s">
        <v>761</v>
      </c>
      <c r="AVR317" s="414" t="s">
        <v>61</v>
      </c>
      <c r="AVS317" s="415">
        <v>4</v>
      </c>
      <c r="AVT317" s="418" t="s">
        <v>768</v>
      </c>
      <c r="AVU317" s="417" t="s">
        <v>761</v>
      </c>
      <c r="AVV317" s="414" t="s">
        <v>61</v>
      </c>
      <c r="AVW317" s="415">
        <v>4</v>
      </c>
      <c r="AVX317" s="418" t="s">
        <v>768</v>
      </c>
      <c r="AVY317" s="417" t="s">
        <v>761</v>
      </c>
      <c r="AVZ317" s="414" t="s">
        <v>61</v>
      </c>
      <c r="AWA317" s="415">
        <v>4</v>
      </c>
      <c r="AWB317" s="418" t="s">
        <v>768</v>
      </c>
      <c r="AWC317" s="417" t="s">
        <v>761</v>
      </c>
      <c r="AWD317" s="414" t="s">
        <v>61</v>
      </c>
      <c r="AWE317" s="415">
        <v>4</v>
      </c>
      <c r="AWF317" s="418" t="s">
        <v>768</v>
      </c>
      <c r="AWG317" s="417" t="s">
        <v>761</v>
      </c>
      <c r="AWH317" s="414" t="s">
        <v>61</v>
      </c>
      <c r="AWI317" s="415">
        <v>4</v>
      </c>
      <c r="AWJ317" s="418" t="s">
        <v>768</v>
      </c>
      <c r="AWK317" s="417" t="s">
        <v>761</v>
      </c>
      <c r="AWL317" s="414" t="s">
        <v>61</v>
      </c>
      <c r="AWM317" s="415">
        <v>4</v>
      </c>
      <c r="AWN317" s="418" t="s">
        <v>768</v>
      </c>
      <c r="AWO317" s="417" t="s">
        <v>761</v>
      </c>
      <c r="AWP317" s="414" t="s">
        <v>61</v>
      </c>
      <c r="AWQ317" s="415">
        <v>4</v>
      </c>
      <c r="AWR317" s="418" t="s">
        <v>768</v>
      </c>
      <c r="AWS317" s="417" t="s">
        <v>761</v>
      </c>
      <c r="AWT317" s="414" t="s">
        <v>61</v>
      </c>
      <c r="AWU317" s="415">
        <v>4</v>
      </c>
      <c r="AWV317" s="418" t="s">
        <v>768</v>
      </c>
      <c r="AWW317" s="417" t="s">
        <v>761</v>
      </c>
      <c r="AWX317" s="414" t="s">
        <v>61</v>
      </c>
      <c r="AWY317" s="415">
        <v>4</v>
      </c>
      <c r="AWZ317" s="418" t="s">
        <v>768</v>
      </c>
      <c r="AXA317" s="417" t="s">
        <v>761</v>
      </c>
      <c r="AXB317" s="414" t="s">
        <v>61</v>
      </c>
      <c r="AXC317" s="415">
        <v>4</v>
      </c>
      <c r="AXD317" s="418" t="s">
        <v>768</v>
      </c>
      <c r="AXE317" s="417" t="s">
        <v>761</v>
      </c>
      <c r="AXF317" s="414" t="s">
        <v>61</v>
      </c>
      <c r="AXG317" s="415">
        <v>4</v>
      </c>
      <c r="AXH317" s="418" t="s">
        <v>768</v>
      </c>
      <c r="AXI317" s="417" t="s">
        <v>761</v>
      </c>
      <c r="AXJ317" s="414" t="s">
        <v>61</v>
      </c>
      <c r="AXK317" s="415">
        <v>4</v>
      </c>
      <c r="AXL317" s="418" t="s">
        <v>768</v>
      </c>
      <c r="AXM317" s="417" t="s">
        <v>761</v>
      </c>
      <c r="AXN317" s="414" t="s">
        <v>61</v>
      </c>
      <c r="AXO317" s="415">
        <v>4</v>
      </c>
      <c r="AXP317" s="418" t="s">
        <v>768</v>
      </c>
      <c r="AXQ317" s="417" t="s">
        <v>761</v>
      </c>
      <c r="AXR317" s="414" t="s">
        <v>61</v>
      </c>
      <c r="AXS317" s="415">
        <v>4</v>
      </c>
      <c r="AXT317" s="418" t="s">
        <v>768</v>
      </c>
      <c r="AXU317" s="417" t="s">
        <v>761</v>
      </c>
      <c r="AXV317" s="414" t="s">
        <v>61</v>
      </c>
      <c r="AXW317" s="415">
        <v>4</v>
      </c>
      <c r="AXX317" s="418" t="s">
        <v>768</v>
      </c>
      <c r="AXY317" s="417" t="s">
        <v>761</v>
      </c>
      <c r="AXZ317" s="414" t="s">
        <v>61</v>
      </c>
      <c r="AYA317" s="415">
        <v>4</v>
      </c>
      <c r="AYB317" s="418" t="s">
        <v>768</v>
      </c>
      <c r="AYC317" s="417" t="s">
        <v>761</v>
      </c>
      <c r="AYD317" s="414" t="s">
        <v>61</v>
      </c>
      <c r="AYE317" s="415">
        <v>4</v>
      </c>
      <c r="AYF317" s="418" t="s">
        <v>768</v>
      </c>
      <c r="AYG317" s="417" t="s">
        <v>761</v>
      </c>
      <c r="AYH317" s="414" t="s">
        <v>61</v>
      </c>
      <c r="AYI317" s="415">
        <v>4</v>
      </c>
      <c r="AYJ317" s="418" t="s">
        <v>768</v>
      </c>
      <c r="AYK317" s="417" t="s">
        <v>761</v>
      </c>
      <c r="AYL317" s="414" t="s">
        <v>61</v>
      </c>
      <c r="AYM317" s="415">
        <v>4</v>
      </c>
      <c r="AYN317" s="418" t="s">
        <v>768</v>
      </c>
      <c r="AYO317" s="417" t="s">
        <v>761</v>
      </c>
      <c r="AYP317" s="414" t="s">
        <v>61</v>
      </c>
      <c r="AYQ317" s="415">
        <v>4</v>
      </c>
      <c r="AYR317" s="418" t="s">
        <v>768</v>
      </c>
      <c r="AYS317" s="417" t="s">
        <v>761</v>
      </c>
      <c r="AYT317" s="414" t="s">
        <v>61</v>
      </c>
      <c r="AYU317" s="415">
        <v>4</v>
      </c>
      <c r="AYV317" s="418" t="s">
        <v>768</v>
      </c>
      <c r="AYW317" s="417" t="s">
        <v>761</v>
      </c>
      <c r="AYX317" s="414" t="s">
        <v>61</v>
      </c>
      <c r="AYY317" s="415">
        <v>4</v>
      </c>
      <c r="AYZ317" s="418" t="s">
        <v>768</v>
      </c>
      <c r="AZA317" s="417" t="s">
        <v>761</v>
      </c>
      <c r="AZB317" s="414" t="s">
        <v>61</v>
      </c>
      <c r="AZC317" s="415">
        <v>4</v>
      </c>
      <c r="AZD317" s="418" t="s">
        <v>768</v>
      </c>
      <c r="AZE317" s="417" t="s">
        <v>761</v>
      </c>
      <c r="AZF317" s="414" t="s">
        <v>61</v>
      </c>
      <c r="AZG317" s="415">
        <v>4</v>
      </c>
      <c r="AZH317" s="418" t="s">
        <v>768</v>
      </c>
      <c r="AZI317" s="417" t="s">
        <v>761</v>
      </c>
      <c r="AZJ317" s="414" t="s">
        <v>61</v>
      </c>
      <c r="AZK317" s="415">
        <v>4</v>
      </c>
      <c r="AZL317" s="418" t="s">
        <v>768</v>
      </c>
      <c r="AZM317" s="417" t="s">
        <v>761</v>
      </c>
      <c r="AZN317" s="414" t="s">
        <v>61</v>
      </c>
      <c r="AZO317" s="415">
        <v>4</v>
      </c>
      <c r="AZP317" s="418" t="s">
        <v>768</v>
      </c>
      <c r="AZQ317" s="417" t="s">
        <v>761</v>
      </c>
      <c r="AZR317" s="414" t="s">
        <v>61</v>
      </c>
      <c r="AZS317" s="415">
        <v>4</v>
      </c>
      <c r="AZT317" s="418" t="s">
        <v>768</v>
      </c>
      <c r="AZU317" s="417" t="s">
        <v>761</v>
      </c>
      <c r="AZV317" s="414" t="s">
        <v>61</v>
      </c>
      <c r="AZW317" s="415">
        <v>4</v>
      </c>
      <c r="AZX317" s="418" t="s">
        <v>768</v>
      </c>
      <c r="AZY317" s="417" t="s">
        <v>761</v>
      </c>
      <c r="AZZ317" s="414" t="s">
        <v>61</v>
      </c>
      <c r="BAA317" s="415">
        <v>4</v>
      </c>
      <c r="BAB317" s="418" t="s">
        <v>768</v>
      </c>
      <c r="BAC317" s="417" t="s">
        <v>761</v>
      </c>
      <c r="BAD317" s="414" t="s">
        <v>61</v>
      </c>
      <c r="BAE317" s="415">
        <v>4</v>
      </c>
      <c r="BAF317" s="418" t="s">
        <v>768</v>
      </c>
      <c r="BAG317" s="417" t="s">
        <v>761</v>
      </c>
      <c r="BAH317" s="414" t="s">
        <v>61</v>
      </c>
      <c r="BAI317" s="415">
        <v>4</v>
      </c>
      <c r="BAJ317" s="418" t="s">
        <v>768</v>
      </c>
      <c r="BAK317" s="417" t="s">
        <v>761</v>
      </c>
      <c r="BAL317" s="414" t="s">
        <v>61</v>
      </c>
      <c r="BAM317" s="415">
        <v>4</v>
      </c>
      <c r="BAN317" s="418" t="s">
        <v>768</v>
      </c>
      <c r="BAO317" s="417" t="s">
        <v>761</v>
      </c>
      <c r="BAP317" s="414" t="s">
        <v>61</v>
      </c>
      <c r="BAQ317" s="415">
        <v>4</v>
      </c>
      <c r="BAR317" s="418" t="s">
        <v>768</v>
      </c>
      <c r="BAS317" s="417" t="s">
        <v>761</v>
      </c>
      <c r="BAT317" s="414" t="s">
        <v>61</v>
      </c>
      <c r="BAU317" s="415">
        <v>4</v>
      </c>
      <c r="BAV317" s="418" t="s">
        <v>768</v>
      </c>
      <c r="BAW317" s="417" t="s">
        <v>761</v>
      </c>
      <c r="BAX317" s="414" t="s">
        <v>61</v>
      </c>
      <c r="BAY317" s="415">
        <v>4</v>
      </c>
      <c r="BAZ317" s="418" t="s">
        <v>768</v>
      </c>
      <c r="BBA317" s="417" t="s">
        <v>761</v>
      </c>
      <c r="BBB317" s="414" t="s">
        <v>61</v>
      </c>
      <c r="BBC317" s="415">
        <v>4</v>
      </c>
      <c r="BBD317" s="418" t="s">
        <v>768</v>
      </c>
      <c r="BBE317" s="417" t="s">
        <v>761</v>
      </c>
      <c r="BBF317" s="414" t="s">
        <v>61</v>
      </c>
      <c r="BBG317" s="415">
        <v>4</v>
      </c>
      <c r="BBH317" s="418" t="s">
        <v>768</v>
      </c>
      <c r="BBI317" s="417" t="s">
        <v>761</v>
      </c>
      <c r="BBJ317" s="414" t="s">
        <v>61</v>
      </c>
      <c r="BBK317" s="415">
        <v>4</v>
      </c>
      <c r="BBL317" s="418" t="s">
        <v>768</v>
      </c>
      <c r="BBM317" s="417" t="s">
        <v>761</v>
      </c>
      <c r="BBN317" s="414" t="s">
        <v>61</v>
      </c>
      <c r="BBO317" s="415">
        <v>4</v>
      </c>
      <c r="BBP317" s="418" t="s">
        <v>768</v>
      </c>
      <c r="BBQ317" s="417" t="s">
        <v>761</v>
      </c>
      <c r="BBR317" s="414" t="s">
        <v>61</v>
      </c>
      <c r="BBS317" s="415">
        <v>4</v>
      </c>
      <c r="BBT317" s="418" t="s">
        <v>768</v>
      </c>
      <c r="BBU317" s="417" t="s">
        <v>761</v>
      </c>
      <c r="BBV317" s="414" t="s">
        <v>61</v>
      </c>
      <c r="BBW317" s="415">
        <v>4</v>
      </c>
      <c r="BBX317" s="418" t="s">
        <v>768</v>
      </c>
      <c r="BBY317" s="417" t="s">
        <v>761</v>
      </c>
      <c r="BBZ317" s="414" t="s">
        <v>61</v>
      </c>
      <c r="BCA317" s="415">
        <v>4</v>
      </c>
      <c r="BCB317" s="418" t="s">
        <v>768</v>
      </c>
      <c r="BCC317" s="417" t="s">
        <v>761</v>
      </c>
      <c r="BCD317" s="414" t="s">
        <v>61</v>
      </c>
      <c r="BCE317" s="415">
        <v>4</v>
      </c>
      <c r="BCF317" s="418" t="s">
        <v>768</v>
      </c>
      <c r="BCG317" s="417" t="s">
        <v>761</v>
      </c>
      <c r="BCH317" s="414" t="s">
        <v>61</v>
      </c>
      <c r="BCI317" s="415">
        <v>4</v>
      </c>
      <c r="BCJ317" s="418" t="s">
        <v>768</v>
      </c>
      <c r="BCK317" s="417" t="s">
        <v>761</v>
      </c>
      <c r="BCL317" s="414" t="s">
        <v>61</v>
      </c>
      <c r="BCM317" s="415">
        <v>4</v>
      </c>
      <c r="BCN317" s="418" t="s">
        <v>768</v>
      </c>
      <c r="BCO317" s="417" t="s">
        <v>761</v>
      </c>
      <c r="BCP317" s="414" t="s">
        <v>61</v>
      </c>
      <c r="BCQ317" s="415">
        <v>4</v>
      </c>
      <c r="BCR317" s="418" t="s">
        <v>768</v>
      </c>
      <c r="BCS317" s="417" t="s">
        <v>761</v>
      </c>
      <c r="BCT317" s="414" t="s">
        <v>61</v>
      </c>
      <c r="BCU317" s="415">
        <v>4</v>
      </c>
      <c r="BCV317" s="418" t="s">
        <v>768</v>
      </c>
      <c r="BCW317" s="417" t="s">
        <v>761</v>
      </c>
      <c r="BCX317" s="414" t="s">
        <v>61</v>
      </c>
      <c r="BCY317" s="415">
        <v>4</v>
      </c>
      <c r="BCZ317" s="418" t="s">
        <v>768</v>
      </c>
      <c r="BDA317" s="417" t="s">
        <v>761</v>
      </c>
      <c r="BDB317" s="414" t="s">
        <v>61</v>
      </c>
      <c r="BDC317" s="415">
        <v>4</v>
      </c>
      <c r="BDD317" s="418" t="s">
        <v>768</v>
      </c>
      <c r="BDE317" s="417" t="s">
        <v>761</v>
      </c>
      <c r="BDF317" s="414" t="s">
        <v>61</v>
      </c>
      <c r="BDG317" s="415">
        <v>4</v>
      </c>
      <c r="BDH317" s="418" t="s">
        <v>768</v>
      </c>
      <c r="BDI317" s="417" t="s">
        <v>761</v>
      </c>
      <c r="BDJ317" s="414" t="s">
        <v>61</v>
      </c>
      <c r="BDK317" s="415">
        <v>4</v>
      </c>
      <c r="BDL317" s="418" t="s">
        <v>768</v>
      </c>
      <c r="BDM317" s="417" t="s">
        <v>761</v>
      </c>
      <c r="BDN317" s="414" t="s">
        <v>61</v>
      </c>
      <c r="BDO317" s="415">
        <v>4</v>
      </c>
      <c r="BDP317" s="418" t="s">
        <v>768</v>
      </c>
      <c r="BDQ317" s="417" t="s">
        <v>761</v>
      </c>
      <c r="BDR317" s="414" t="s">
        <v>61</v>
      </c>
      <c r="BDS317" s="415">
        <v>4</v>
      </c>
      <c r="BDT317" s="418" t="s">
        <v>768</v>
      </c>
      <c r="BDU317" s="417" t="s">
        <v>761</v>
      </c>
      <c r="BDV317" s="414" t="s">
        <v>61</v>
      </c>
      <c r="BDW317" s="415">
        <v>4</v>
      </c>
      <c r="BDX317" s="418" t="s">
        <v>768</v>
      </c>
      <c r="BDY317" s="417" t="s">
        <v>761</v>
      </c>
      <c r="BDZ317" s="414" t="s">
        <v>61</v>
      </c>
      <c r="BEA317" s="415">
        <v>4</v>
      </c>
      <c r="BEB317" s="418" t="s">
        <v>768</v>
      </c>
      <c r="BEC317" s="417" t="s">
        <v>761</v>
      </c>
      <c r="BED317" s="414" t="s">
        <v>61</v>
      </c>
      <c r="BEE317" s="415">
        <v>4</v>
      </c>
      <c r="BEF317" s="418" t="s">
        <v>768</v>
      </c>
      <c r="BEG317" s="417" t="s">
        <v>761</v>
      </c>
      <c r="BEH317" s="414" t="s">
        <v>61</v>
      </c>
      <c r="BEI317" s="415">
        <v>4</v>
      </c>
      <c r="BEJ317" s="418" t="s">
        <v>768</v>
      </c>
      <c r="BEK317" s="417" t="s">
        <v>761</v>
      </c>
      <c r="BEL317" s="414" t="s">
        <v>61</v>
      </c>
      <c r="BEM317" s="415">
        <v>4</v>
      </c>
      <c r="BEN317" s="418" t="s">
        <v>768</v>
      </c>
      <c r="BEO317" s="417" t="s">
        <v>761</v>
      </c>
      <c r="BEP317" s="414" t="s">
        <v>61</v>
      </c>
      <c r="BEQ317" s="415">
        <v>4</v>
      </c>
      <c r="BER317" s="418" t="s">
        <v>768</v>
      </c>
      <c r="BES317" s="417" t="s">
        <v>761</v>
      </c>
      <c r="BET317" s="414" t="s">
        <v>61</v>
      </c>
      <c r="BEU317" s="415">
        <v>4</v>
      </c>
      <c r="BEV317" s="418" t="s">
        <v>768</v>
      </c>
      <c r="BEW317" s="417" t="s">
        <v>761</v>
      </c>
      <c r="BEX317" s="414" t="s">
        <v>61</v>
      </c>
      <c r="BEY317" s="415">
        <v>4</v>
      </c>
      <c r="BEZ317" s="418" t="s">
        <v>768</v>
      </c>
      <c r="BFA317" s="417" t="s">
        <v>761</v>
      </c>
      <c r="BFB317" s="414" t="s">
        <v>61</v>
      </c>
      <c r="BFC317" s="415">
        <v>4</v>
      </c>
      <c r="BFD317" s="418" t="s">
        <v>768</v>
      </c>
      <c r="BFE317" s="417" t="s">
        <v>761</v>
      </c>
      <c r="BFF317" s="414" t="s">
        <v>61</v>
      </c>
      <c r="BFG317" s="415">
        <v>4</v>
      </c>
      <c r="BFH317" s="418" t="s">
        <v>768</v>
      </c>
      <c r="BFI317" s="417" t="s">
        <v>761</v>
      </c>
      <c r="BFJ317" s="414" t="s">
        <v>61</v>
      </c>
      <c r="BFK317" s="415">
        <v>4</v>
      </c>
      <c r="BFL317" s="418" t="s">
        <v>768</v>
      </c>
      <c r="BFM317" s="417" t="s">
        <v>761</v>
      </c>
      <c r="BFN317" s="414" t="s">
        <v>61</v>
      </c>
      <c r="BFO317" s="415">
        <v>4</v>
      </c>
      <c r="BFP317" s="418" t="s">
        <v>768</v>
      </c>
      <c r="BFQ317" s="417" t="s">
        <v>761</v>
      </c>
      <c r="BFR317" s="414" t="s">
        <v>61</v>
      </c>
      <c r="BFS317" s="415">
        <v>4</v>
      </c>
      <c r="BFT317" s="418" t="s">
        <v>768</v>
      </c>
      <c r="BFU317" s="417" t="s">
        <v>761</v>
      </c>
      <c r="BFV317" s="414" t="s">
        <v>61</v>
      </c>
      <c r="BFW317" s="415">
        <v>4</v>
      </c>
      <c r="BFX317" s="418" t="s">
        <v>768</v>
      </c>
      <c r="BFY317" s="417" t="s">
        <v>761</v>
      </c>
      <c r="BFZ317" s="414" t="s">
        <v>61</v>
      </c>
      <c r="BGA317" s="415">
        <v>4</v>
      </c>
      <c r="BGB317" s="418" t="s">
        <v>768</v>
      </c>
      <c r="BGC317" s="417" t="s">
        <v>761</v>
      </c>
      <c r="BGD317" s="414" t="s">
        <v>61</v>
      </c>
      <c r="BGE317" s="415">
        <v>4</v>
      </c>
      <c r="BGF317" s="418" t="s">
        <v>768</v>
      </c>
      <c r="BGG317" s="417" t="s">
        <v>761</v>
      </c>
      <c r="BGH317" s="414" t="s">
        <v>61</v>
      </c>
      <c r="BGI317" s="415">
        <v>4</v>
      </c>
      <c r="BGJ317" s="418" t="s">
        <v>768</v>
      </c>
      <c r="BGK317" s="417" t="s">
        <v>761</v>
      </c>
      <c r="BGL317" s="414" t="s">
        <v>61</v>
      </c>
      <c r="BGM317" s="415">
        <v>4</v>
      </c>
      <c r="BGN317" s="418" t="s">
        <v>768</v>
      </c>
      <c r="BGO317" s="417" t="s">
        <v>761</v>
      </c>
      <c r="BGP317" s="414" t="s">
        <v>61</v>
      </c>
      <c r="BGQ317" s="415">
        <v>4</v>
      </c>
      <c r="BGR317" s="418" t="s">
        <v>768</v>
      </c>
      <c r="BGS317" s="417" t="s">
        <v>761</v>
      </c>
      <c r="BGT317" s="414" t="s">
        <v>61</v>
      </c>
      <c r="BGU317" s="415">
        <v>4</v>
      </c>
      <c r="BGV317" s="418" t="s">
        <v>768</v>
      </c>
      <c r="BGW317" s="417" t="s">
        <v>761</v>
      </c>
      <c r="BGX317" s="414" t="s">
        <v>61</v>
      </c>
      <c r="BGY317" s="415">
        <v>4</v>
      </c>
      <c r="BGZ317" s="418" t="s">
        <v>768</v>
      </c>
      <c r="BHA317" s="417" t="s">
        <v>761</v>
      </c>
      <c r="BHB317" s="414" t="s">
        <v>61</v>
      </c>
      <c r="BHC317" s="415">
        <v>4</v>
      </c>
      <c r="BHD317" s="418" t="s">
        <v>768</v>
      </c>
      <c r="BHE317" s="417" t="s">
        <v>761</v>
      </c>
      <c r="BHF317" s="414" t="s">
        <v>61</v>
      </c>
      <c r="BHG317" s="415">
        <v>4</v>
      </c>
      <c r="BHH317" s="418" t="s">
        <v>768</v>
      </c>
      <c r="BHI317" s="417" t="s">
        <v>761</v>
      </c>
      <c r="BHJ317" s="414" t="s">
        <v>61</v>
      </c>
      <c r="BHK317" s="415">
        <v>4</v>
      </c>
      <c r="BHL317" s="418" t="s">
        <v>768</v>
      </c>
      <c r="BHM317" s="417" t="s">
        <v>761</v>
      </c>
      <c r="BHN317" s="414" t="s">
        <v>61</v>
      </c>
      <c r="BHO317" s="415">
        <v>4</v>
      </c>
      <c r="BHP317" s="418" t="s">
        <v>768</v>
      </c>
      <c r="BHQ317" s="417" t="s">
        <v>761</v>
      </c>
      <c r="BHR317" s="414" t="s">
        <v>61</v>
      </c>
      <c r="BHS317" s="415">
        <v>4</v>
      </c>
      <c r="BHT317" s="418" t="s">
        <v>768</v>
      </c>
      <c r="BHU317" s="417" t="s">
        <v>761</v>
      </c>
      <c r="BHV317" s="414" t="s">
        <v>61</v>
      </c>
      <c r="BHW317" s="415">
        <v>4</v>
      </c>
      <c r="BHX317" s="418" t="s">
        <v>768</v>
      </c>
      <c r="BHY317" s="417" t="s">
        <v>761</v>
      </c>
      <c r="BHZ317" s="414" t="s">
        <v>61</v>
      </c>
      <c r="BIA317" s="415">
        <v>4</v>
      </c>
      <c r="BIB317" s="418" t="s">
        <v>768</v>
      </c>
      <c r="BIC317" s="417" t="s">
        <v>761</v>
      </c>
      <c r="BID317" s="414" t="s">
        <v>61</v>
      </c>
      <c r="BIE317" s="415">
        <v>4</v>
      </c>
      <c r="BIF317" s="418" t="s">
        <v>768</v>
      </c>
      <c r="BIG317" s="417" t="s">
        <v>761</v>
      </c>
      <c r="BIH317" s="414" t="s">
        <v>61</v>
      </c>
      <c r="BII317" s="415">
        <v>4</v>
      </c>
      <c r="BIJ317" s="418" t="s">
        <v>768</v>
      </c>
      <c r="BIK317" s="417" t="s">
        <v>761</v>
      </c>
      <c r="BIL317" s="414" t="s">
        <v>61</v>
      </c>
      <c r="BIM317" s="415">
        <v>4</v>
      </c>
      <c r="BIN317" s="418" t="s">
        <v>768</v>
      </c>
      <c r="BIO317" s="417" t="s">
        <v>761</v>
      </c>
      <c r="BIP317" s="414" t="s">
        <v>61</v>
      </c>
      <c r="BIQ317" s="415">
        <v>4</v>
      </c>
      <c r="BIR317" s="418" t="s">
        <v>768</v>
      </c>
      <c r="BIS317" s="417" t="s">
        <v>761</v>
      </c>
      <c r="BIT317" s="414" t="s">
        <v>61</v>
      </c>
      <c r="BIU317" s="415">
        <v>4</v>
      </c>
      <c r="BIV317" s="418" t="s">
        <v>768</v>
      </c>
      <c r="BIW317" s="417" t="s">
        <v>761</v>
      </c>
      <c r="BIX317" s="414" t="s">
        <v>61</v>
      </c>
      <c r="BIY317" s="415">
        <v>4</v>
      </c>
      <c r="BIZ317" s="418" t="s">
        <v>768</v>
      </c>
      <c r="BJA317" s="417" t="s">
        <v>761</v>
      </c>
      <c r="BJB317" s="414" t="s">
        <v>61</v>
      </c>
      <c r="BJC317" s="415">
        <v>4</v>
      </c>
      <c r="BJD317" s="418" t="s">
        <v>768</v>
      </c>
      <c r="BJE317" s="417" t="s">
        <v>761</v>
      </c>
      <c r="BJF317" s="414" t="s">
        <v>61</v>
      </c>
      <c r="BJG317" s="415">
        <v>4</v>
      </c>
      <c r="BJH317" s="418" t="s">
        <v>768</v>
      </c>
      <c r="BJI317" s="417" t="s">
        <v>761</v>
      </c>
      <c r="BJJ317" s="414" t="s">
        <v>61</v>
      </c>
      <c r="BJK317" s="415">
        <v>4</v>
      </c>
      <c r="BJL317" s="418" t="s">
        <v>768</v>
      </c>
      <c r="BJM317" s="417" t="s">
        <v>761</v>
      </c>
      <c r="BJN317" s="414" t="s">
        <v>61</v>
      </c>
      <c r="BJO317" s="415">
        <v>4</v>
      </c>
      <c r="BJP317" s="418" t="s">
        <v>768</v>
      </c>
      <c r="BJQ317" s="417" t="s">
        <v>761</v>
      </c>
      <c r="BJR317" s="414" t="s">
        <v>61</v>
      </c>
      <c r="BJS317" s="415">
        <v>4</v>
      </c>
      <c r="BJT317" s="418" t="s">
        <v>768</v>
      </c>
      <c r="BJU317" s="417" t="s">
        <v>761</v>
      </c>
      <c r="BJV317" s="414" t="s">
        <v>61</v>
      </c>
      <c r="BJW317" s="415">
        <v>4</v>
      </c>
      <c r="BJX317" s="418" t="s">
        <v>768</v>
      </c>
      <c r="BJY317" s="417" t="s">
        <v>761</v>
      </c>
      <c r="BJZ317" s="414" t="s">
        <v>61</v>
      </c>
      <c r="BKA317" s="415">
        <v>4</v>
      </c>
      <c r="BKB317" s="418" t="s">
        <v>768</v>
      </c>
      <c r="BKC317" s="417" t="s">
        <v>761</v>
      </c>
      <c r="BKD317" s="414" t="s">
        <v>61</v>
      </c>
      <c r="BKE317" s="415">
        <v>4</v>
      </c>
      <c r="BKF317" s="418" t="s">
        <v>768</v>
      </c>
      <c r="BKG317" s="417" t="s">
        <v>761</v>
      </c>
      <c r="BKH317" s="414" t="s">
        <v>61</v>
      </c>
      <c r="BKI317" s="415">
        <v>4</v>
      </c>
      <c r="BKJ317" s="418" t="s">
        <v>768</v>
      </c>
      <c r="BKK317" s="417" t="s">
        <v>761</v>
      </c>
      <c r="BKL317" s="414" t="s">
        <v>61</v>
      </c>
      <c r="BKM317" s="415">
        <v>4</v>
      </c>
      <c r="BKN317" s="418" t="s">
        <v>768</v>
      </c>
      <c r="BKO317" s="417" t="s">
        <v>761</v>
      </c>
      <c r="BKP317" s="414" t="s">
        <v>61</v>
      </c>
      <c r="BKQ317" s="415">
        <v>4</v>
      </c>
      <c r="BKR317" s="418" t="s">
        <v>768</v>
      </c>
      <c r="BKS317" s="417" t="s">
        <v>761</v>
      </c>
      <c r="BKT317" s="414" t="s">
        <v>61</v>
      </c>
      <c r="BKU317" s="415">
        <v>4</v>
      </c>
      <c r="BKV317" s="418" t="s">
        <v>768</v>
      </c>
      <c r="BKW317" s="417" t="s">
        <v>761</v>
      </c>
      <c r="BKX317" s="414" t="s">
        <v>61</v>
      </c>
      <c r="BKY317" s="415">
        <v>4</v>
      </c>
      <c r="BKZ317" s="418" t="s">
        <v>768</v>
      </c>
      <c r="BLA317" s="417" t="s">
        <v>761</v>
      </c>
      <c r="BLB317" s="414" t="s">
        <v>61</v>
      </c>
      <c r="BLC317" s="415">
        <v>4</v>
      </c>
      <c r="BLD317" s="418" t="s">
        <v>768</v>
      </c>
      <c r="BLE317" s="417" t="s">
        <v>761</v>
      </c>
      <c r="BLF317" s="414" t="s">
        <v>61</v>
      </c>
      <c r="BLG317" s="415">
        <v>4</v>
      </c>
      <c r="BLH317" s="418" t="s">
        <v>768</v>
      </c>
      <c r="BLI317" s="417" t="s">
        <v>761</v>
      </c>
      <c r="BLJ317" s="414" t="s">
        <v>61</v>
      </c>
      <c r="BLK317" s="415">
        <v>4</v>
      </c>
      <c r="BLL317" s="418" t="s">
        <v>768</v>
      </c>
      <c r="BLM317" s="417" t="s">
        <v>761</v>
      </c>
      <c r="BLN317" s="414" t="s">
        <v>61</v>
      </c>
      <c r="BLO317" s="415">
        <v>4</v>
      </c>
      <c r="BLP317" s="418" t="s">
        <v>768</v>
      </c>
      <c r="BLQ317" s="417" t="s">
        <v>761</v>
      </c>
      <c r="BLR317" s="414" t="s">
        <v>61</v>
      </c>
      <c r="BLS317" s="415">
        <v>4</v>
      </c>
      <c r="BLT317" s="418" t="s">
        <v>768</v>
      </c>
      <c r="BLU317" s="417" t="s">
        <v>761</v>
      </c>
      <c r="BLV317" s="414" t="s">
        <v>61</v>
      </c>
      <c r="BLW317" s="415">
        <v>4</v>
      </c>
      <c r="BLX317" s="418" t="s">
        <v>768</v>
      </c>
      <c r="BLY317" s="417" t="s">
        <v>761</v>
      </c>
      <c r="BLZ317" s="414" t="s">
        <v>61</v>
      </c>
      <c r="BMA317" s="415">
        <v>4</v>
      </c>
      <c r="BMB317" s="418" t="s">
        <v>768</v>
      </c>
      <c r="BMC317" s="417" t="s">
        <v>761</v>
      </c>
      <c r="BMD317" s="414" t="s">
        <v>61</v>
      </c>
      <c r="BME317" s="415">
        <v>4</v>
      </c>
      <c r="BMF317" s="418" t="s">
        <v>768</v>
      </c>
      <c r="BMG317" s="417" t="s">
        <v>761</v>
      </c>
      <c r="BMH317" s="414" t="s">
        <v>61</v>
      </c>
      <c r="BMI317" s="415">
        <v>4</v>
      </c>
      <c r="BMJ317" s="418" t="s">
        <v>768</v>
      </c>
      <c r="BMK317" s="417" t="s">
        <v>761</v>
      </c>
      <c r="BML317" s="414" t="s">
        <v>61</v>
      </c>
      <c r="BMM317" s="415">
        <v>4</v>
      </c>
      <c r="BMN317" s="418" t="s">
        <v>768</v>
      </c>
      <c r="BMO317" s="417" t="s">
        <v>761</v>
      </c>
      <c r="BMP317" s="414" t="s">
        <v>61</v>
      </c>
      <c r="BMQ317" s="415">
        <v>4</v>
      </c>
      <c r="BMR317" s="418" t="s">
        <v>768</v>
      </c>
      <c r="BMS317" s="417" t="s">
        <v>761</v>
      </c>
      <c r="BMT317" s="414" t="s">
        <v>61</v>
      </c>
      <c r="BMU317" s="415">
        <v>4</v>
      </c>
      <c r="BMV317" s="418" t="s">
        <v>768</v>
      </c>
      <c r="BMW317" s="417" t="s">
        <v>761</v>
      </c>
      <c r="BMX317" s="414" t="s">
        <v>61</v>
      </c>
      <c r="BMY317" s="415">
        <v>4</v>
      </c>
      <c r="BMZ317" s="418" t="s">
        <v>768</v>
      </c>
      <c r="BNA317" s="417" t="s">
        <v>761</v>
      </c>
      <c r="BNB317" s="414" t="s">
        <v>61</v>
      </c>
      <c r="BNC317" s="415">
        <v>4</v>
      </c>
      <c r="BND317" s="418" t="s">
        <v>768</v>
      </c>
      <c r="BNE317" s="417" t="s">
        <v>761</v>
      </c>
      <c r="BNF317" s="414" t="s">
        <v>61</v>
      </c>
      <c r="BNG317" s="415">
        <v>4</v>
      </c>
      <c r="BNH317" s="418" t="s">
        <v>768</v>
      </c>
      <c r="BNI317" s="417" t="s">
        <v>761</v>
      </c>
      <c r="BNJ317" s="414" t="s">
        <v>61</v>
      </c>
      <c r="BNK317" s="415">
        <v>4</v>
      </c>
      <c r="BNL317" s="418" t="s">
        <v>768</v>
      </c>
      <c r="BNM317" s="417" t="s">
        <v>761</v>
      </c>
      <c r="BNN317" s="414" t="s">
        <v>61</v>
      </c>
      <c r="BNO317" s="415">
        <v>4</v>
      </c>
      <c r="BNP317" s="418" t="s">
        <v>768</v>
      </c>
      <c r="BNQ317" s="417" t="s">
        <v>761</v>
      </c>
      <c r="BNR317" s="414" t="s">
        <v>61</v>
      </c>
      <c r="BNS317" s="415">
        <v>4</v>
      </c>
      <c r="BNT317" s="418" t="s">
        <v>768</v>
      </c>
      <c r="BNU317" s="417" t="s">
        <v>761</v>
      </c>
      <c r="BNV317" s="414" t="s">
        <v>61</v>
      </c>
      <c r="BNW317" s="415">
        <v>4</v>
      </c>
      <c r="BNX317" s="418" t="s">
        <v>768</v>
      </c>
      <c r="BNY317" s="417" t="s">
        <v>761</v>
      </c>
      <c r="BNZ317" s="414" t="s">
        <v>61</v>
      </c>
      <c r="BOA317" s="415">
        <v>4</v>
      </c>
      <c r="BOB317" s="418" t="s">
        <v>768</v>
      </c>
      <c r="BOC317" s="417" t="s">
        <v>761</v>
      </c>
      <c r="BOD317" s="414" t="s">
        <v>61</v>
      </c>
      <c r="BOE317" s="415">
        <v>4</v>
      </c>
      <c r="BOF317" s="418" t="s">
        <v>768</v>
      </c>
      <c r="BOG317" s="417" t="s">
        <v>761</v>
      </c>
      <c r="BOH317" s="414" t="s">
        <v>61</v>
      </c>
      <c r="BOI317" s="415">
        <v>4</v>
      </c>
      <c r="BOJ317" s="418" t="s">
        <v>768</v>
      </c>
      <c r="BOK317" s="417" t="s">
        <v>761</v>
      </c>
      <c r="BOL317" s="414" t="s">
        <v>61</v>
      </c>
      <c r="BOM317" s="415">
        <v>4</v>
      </c>
      <c r="BON317" s="418" t="s">
        <v>768</v>
      </c>
      <c r="BOO317" s="417" t="s">
        <v>761</v>
      </c>
      <c r="BOP317" s="414" t="s">
        <v>61</v>
      </c>
      <c r="BOQ317" s="415">
        <v>4</v>
      </c>
      <c r="BOR317" s="418" t="s">
        <v>768</v>
      </c>
      <c r="BOS317" s="417" t="s">
        <v>761</v>
      </c>
      <c r="BOT317" s="414" t="s">
        <v>61</v>
      </c>
      <c r="BOU317" s="415">
        <v>4</v>
      </c>
      <c r="BOV317" s="418" t="s">
        <v>768</v>
      </c>
      <c r="BOW317" s="417" t="s">
        <v>761</v>
      </c>
      <c r="BOX317" s="414" t="s">
        <v>61</v>
      </c>
      <c r="BOY317" s="415">
        <v>4</v>
      </c>
      <c r="BOZ317" s="418" t="s">
        <v>768</v>
      </c>
      <c r="BPA317" s="417" t="s">
        <v>761</v>
      </c>
      <c r="BPB317" s="414" t="s">
        <v>61</v>
      </c>
      <c r="BPC317" s="415">
        <v>4</v>
      </c>
      <c r="BPD317" s="418" t="s">
        <v>768</v>
      </c>
      <c r="BPE317" s="417" t="s">
        <v>761</v>
      </c>
      <c r="BPF317" s="414" t="s">
        <v>61</v>
      </c>
      <c r="BPG317" s="415">
        <v>4</v>
      </c>
      <c r="BPH317" s="418" t="s">
        <v>768</v>
      </c>
      <c r="BPI317" s="417" t="s">
        <v>761</v>
      </c>
      <c r="BPJ317" s="414" t="s">
        <v>61</v>
      </c>
      <c r="BPK317" s="415">
        <v>4</v>
      </c>
      <c r="BPL317" s="418" t="s">
        <v>768</v>
      </c>
      <c r="BPM317" s="417" t="s">
        <v>761</v>
      </c>
      <c r="BPN317" s="414" t="s">
        <v>61</v>
      </c>
      <c r="BPO317" s="415">
        <v>4</v>
      </c>
      <c r="BPP317" s="418" t="s">
        <v>768</v>
      </c>
      <c r="BPQ317" s="417" t="s">
        <v>761</v>
      </c>
      <c r="BPR317" s="414" t="s">
        <v>61</v>
      </c>
      <c r="BPS317" s="415">
        <v>4</v>
      </c>
      <c r="BPT317" s="418" t="s">
        <v>768</v>
      </c>
      <c r="BPU317" s="417" t="s">
        <v>761</v>
      </c>
      <c r="BPV317" s="414" t="s">
        <v>61</v>
      </c>
      <c r="BPW317" s="415">
        <v>4</v>
      </c>
      <c r="BPX317" s="418" t="s">
        <v>768</v>
      </c>
      <c r="BPY317" s="417" t="s">
        <v>761</v>
      </c>
      <c r="BPZ317" s="414" t="s">
        <v>61</v>
      </c>
      <c r="BQA317" s="415">
        <v>4</v>
      </c>
      <c r="BQB317" s="418" t="s">
        <v>768</v>
      </c>
      <c r="BQC317" s="417" t="s">
        <v>761</v>
      </c>
      <c r="BQD317" s="414" t="s">
        <v>61</v>
      </c>
      <c r="BQE317" s="415">
        <v>4</v>
      </c>
      <c r="BQF317" s="418" t="s">
        <v>768</v>
      </c>
      <c r="BQG317" s="417" t="s">
        <v>761</v>
      </c>
      <c r="BQH317" s="414" t="s">
        <v>61</v>
      </c>
      <c r="BQI317" s="415">
        <v>4</v>
      </c>
      <c r="BQJ317" s="418" t="s">
        <v>768</v>
      </c>
      <c r="BQK317" s="417" t="s">
        <v>761</v>
      </c>
      <c r="BQL317" s="414" t="s">
        <v>61</v>
      </c>
      <c r="BQM317" s="415">
        <v>4</v>
      </c>
      <c r="BQN317" s="418" t="s">
        <v>768</v>
      </c>
      <c r="BQO317" s="417" t="s">
        <v>761</v>
      </c>
      <c r="BQP317" s="414" t="s">
        <v>61</v>
      </c>
      <c r="BQQ317" s="415">
        <v>4</v>
      </c>
      <c r="BQR317" s="418" t="s">
        <v>768</v>
      </c>
      <c r="BQS317" s="417" t="s">
        <v>761</v>
      </c>
      <c r="BQT317" s="414" t="s">
        <v>61</v>
      </c>
      <c r="BQU317" s="415">
        <v>4</v>
      </c>
      <c r="BQV317" s="418" t="s">
        <v>768</v>
      </c>
      <c r="BQW317" s="417" t="s">
        <v>761</v>
      </c>
      <c r="BQX317" s="414" t="s">
        <v>61</v>
      </c>
      <c r="BQY317" s="415">
        <v>4</v>
      </c>
      <c r="BQZ317" s="418" t="s">
        <v>768</v>
      </c>
      <c r="BRA317" s="417" t="s">
        <v>761</v>
      </c>
      <c r="BRB317" s="414" t="s">
        <v>61</v>
      </c>
      <c r="BRC317" s="415">
        <v>4</v>
      </c>
      <c r="BRD317" s="418" t="s">
        <v>768</v>
      </c>
      <c r="BRE317" s="417" t="s">
        <v>761</v>
      </c>
      <c r="BRF317" s="414" t="s">
        <v>61</v>
      </c>
      <c r="BRG317" s="415">
        <v>4</v>
      </c>
      <c r="BRH317" s="418" t="s">
        <v>768</v>
      </c>
      <c r="BRI317" s="417" t="s">
        <v>761</v>
      </c>
      <c r="BRJ317" s="414" t="s">
        <v>61</v>
      </c>
      <c r="BRK317" s="415">
        <v>4</v>
      </c>
      <c r="BRL317" s="418" t="s">
        <v>768</v>
      </c>
      <c r="BRM317" s="417" t="s">
        <v>761</v>
      </c>
      <c r="BRN317" s="414" t="s">
        <v>61</v>
      </c>
      <c r="BRO317" s="415">
        <v>4</v>
      </c>
      <c r="BRP317" s="418" t="s">
        <v>768</v>
      </c>
      <c r="BRQ317" s="417" t="s">
        <v>761</v>
      </c>
      <c r="BRR317" s="414" t="s">
        <v>61</v>
      </c>
      <c r="BRS317" s="415">
        <v>4</v>
      </c>
      <c r="BRT317" s="418" t="s">
        <v>768</v>
      </c>
      <c r="BRU317" s="417" t="s">
        <v>761</v>
      </c>
      <c r="BRV317" s="414" t="s">
        <v>61</v>
      </c>
      <c r="BRW317" s="415">
        <v>4</v>
      </c>
      <c r="BRX317" s="418" t="s">
        <v>768</v>
      </c>
      <c r="BRY317" s="417" t="s">
        <v>761</v>
      </c>
      <c r="BRZ317" s="414" t="s">
        <v>61</v>
      </c>
      <c r="BSA317" s="415">
        <v>4</v>
      </c>
      <c r="BSB317" s="418" t="s">
        <v>768</v>
      </c>
      <c r="BSC317" s="417" t="s">
        <v>761</v>
      </c>
      <c r="BSD317" s="414" t="s">
        <v>61</v>
      </c>
      <c r="BSE317" s="415">
        <v>4</v>
      </c>
      <c r="BSF317" s="418" t="s">
        <v>768</v>
      </c>
      <c r="BSG317" s="417" t="s">
        <v>761</v>
      </c>
      <c r="BSH317" s="414" t="s">
        <v>61</v>
      </c>
      <c r="BSI317" s="415">
        <v>4</v>
      </c>
      <c r="BSJ317" s="418" t="s">
        <v>768</v>
      </c>
      <c r="BSK317" s="417" t="s">
        <v>761</v>
      </c>
      <c r="BSL317" s="414" t="s">
        <v>61</v>
      </c>
      <c r="BSM317" s="415">
        <v>4</v>
      </c>
      <c r="BSN317" s="418" t="s">
        <v>768</v>
      </c>
      <c r="BSO317" s="417" t="s">
        <v>761</v>
      </c>
      <c r="BSP317" s="414" t="s">
        <v>61</v>
      </c>
      <c r="BSQ317" s="415">
        <v>4</v>
      </c>
      <c r="BSR317" s="418" t="s">
        <v>768</v>
      </c>
      <c r="BSS317" s="417" t="s">
        <v>761</v>
      </c>
      <c r="BST317" s="414" t="s">
        <v>61</v>
      </c>
      <c r="BSU317" s="415">
        <v>4</v>
      </c>
      <c r="BSV317" s="418" t="s">
        <v>768</v>
      </c>
      <c r="BSW317" s="417" t="s">
        <v>761</v>
      </c>
      <c r="BSX317" s="414" t="s">
        <v>61</v>
      </c>
      <c r="BSY317" s="415">
        <v>4</v>
      </c>
      <c r="BSZ317" s="418" t="s">
        <v>768</v>
      </c>
      <c r="BTA317" s="417" t="s">
        <v>761</v>
      </c>
      <c r="BTB317" s="414" t="s">
        <v>61</v>
      </c>
      <c r="BTC317" s="415">
        <v>4</v>
      </c>
      <c r="BTD317" s="418" t="s">
        <v>768</v>
      </c>
      <c r="BTE317" s="417" t="s">
        <v>761</v>
      </c>
      <c r="BTF317" s="414" t="s">
        <v>61</v>
      </c>
      <c r="BTG317" s="415">
        <v>4</v>
      </c>
      <c r="BTH317" s="418" t="s">
        <v>768</v>
      </c>
      <c r="BTI317" s="417" t="s">
        <v>761</v>
      </c>
      <c r="BTJ317" s="414" t="s">
        <v>61</v>
      </c>
      <c r="BTK317" s="415">
        <v>4</v>
      </c>
      <c r="BTL317" s="418" t="s">
        <v>768</v>
      </c>
      <c r="BTM317" s="417" t="s">
        <v>761</v>
      </c>
      <c r="BTN317" s="414" t="s">
        <v>61</v>
      </c>
      <c r="BTO317" s="415">
        <v>4</v>
      </c>
      <c r="BTP317" s="418" t="s">
        <v>768</v>
      </c>
      <c r="BTQ317" s="417" t="s">
        <v>761</v>
      </c>
      <c r="BTR317" s="414" t="s">
        <v>61</v>
      </c>
      <c r="BTS317" s="415">
        <v>4</v>
      </c>
      <c r="BTT317" s="418" t="s">
        <v>768</v>
      </c>
      <c r="BTU317" s="417" t="s">
        <v>761</v>
      </c>
      <c r="BTV317" s="414" t="s">
        <v>61</v>
      </c>
      <c r="BTW317" s="415">
        <v>4</v>
      </c>
      <c r="BTX317" s="418" t="s">
        <v>768</v>
      </c>
      <c r="BTY317" s="417" t="s">
        <v>761</v>
      </c>
      <c r="BTZ317" s="414" t="s">
        <v>61</v>
      </c>
      <c r="BUA317" s="415">
        <v>4</v>
      </c>
      <c r="BUB317" s="418" t="s">
        <v>768</v>
      </c>
      <c r="BUC317" s="417" t="s">
        <v>761</v>
      </c>
      <c r="BUD317" s="414" t="s">
        <v>61</v>
      </c>
      <c r="BUE317" s="415">
        <v>4</v>
      </c>
      <c r="BUF317" s="418" t="s">
        <v>768</v>
      </c>
      <c r="BUG317" s="417" t="s">
        <v>761</v>
      </c>
      <c r="BUH317" s="414" t="s">
        <v>61</v>
      </c>
      <c r="BUI317" s="415">
        <v>4</v>
      </c>
      <c r="BUJ317" s="418" t="s">
        <v>768</v>
      </c>
      <c r="BUK317" s="417" t="s">
        <v>761</v>
      </c>
      <c r="BUL317" s="414" t="s">
        <v>61</v>
      </c>
      <c r="BUM317" s="415">
        <v>4</v>
      </c>
      <c r="BUN317" s="418" t="s">
        <v>768</v>
      </c>
      <c r="BUO317" s="417" t="s">
        <v>761</v>
      </c>
      <c r="BUP317" s="414" t="s">
        <v>61</v>
      </c>
      <c r="BUQ317" s="415">
        <v>4</v>
      </c>
      <c r="BUR317" s="418" t="s">
        <v>768</v>
      </c>
      <c r="BUS317" s="417" t="s">
        <v>761</v>
      </c>
      <c r="BUT317" s="414" t="s">
        <v>61</v>
      </c>
      <c r="BUU317" s="415">
        <v>4</v>
      </c>
      <c r="BUV317" s="418" t="s">
        <v>768</v>
      </c>
      <c r="BUW317" s="417" t="s">
        <v>761</v>
      </c>
      <c r="BUX317" s="414" t="s">
        <v>61</v>
      </c>
      <c r="BUY317" s="415">
        <v>4</v>
      </c>
      <c r="BUZ317" s="418" t="s">
        <v>768</v>
      </c>
      <c r="BVA317" s="417" t="s">
        <v>761</v>
      </c>
      <c r="BVB317" s="414" t="s">
        <v>61</v>
      </c>
      <c r="BVC317" s="415">
        <v>4</v>
      </c>
      <c r="BVD317" s="418" t="s">
        <v>768</v>
      </c>
      <c r="BVE317" s="417" t="s">
        <v>761</v>
      </c>
      <c r="BVF317" s="414" t="s">
        <v>61</v>
      </c>
      <c r="BVG317" s="415">
        <v>4</v>
      </c>
      <c r="BVH317" s="418" t="s">
        <v>768</v>
      </c>
      <c r="BVI317" s="417" t="s">
        <v>761</v>
      </c>
      <c r="BVJ317" s="414" t="s">
        <v>61</v>
      </c>
      <c r="BVK317" s="415">
        <v>4</v>
      </c>
      <c r="BVL317" s="418" t="s">
        <v>768</v>
      </c>
      <c r="BVM317" s="417" t="s">
        <v>761</v>
      </c>
      <c r="BVN317" s="414" t="s">
        <v>61</v>
      </c>
      <c r="BVO317" s="415">
        <v>4</v>
      </c>
      <c r="BVP317" s="418" t="s">
        <v>768</v>
      </c>
      <c r="BVQ317" s="417" t="s">
        <v>761</v>
      </c>
      <c r="BVR317" s="414" t="s">
        <v>61</v>
      </c>
      <c r="BVS317" s="415">
        <v>4</v>
      </c>
      <c r="BVT317" s="418" t="s">
        <v>768</v>
      </c>
      <c r="BVU317" s="417" t="s">
        <v>761</v>
      </c>
      <c r="BVV317" s="414" t="s">
        <v>61</v>
      </c>
      <c r="BVW317" s="415">
        <v>4</v>
      </c>
      <c r="BVX317" s="418" t="s">
        <v>768</v>
      </c>
      <c r="BVY317" s="417" t="s">
        <v>761</v>
      </c>
      <c r="BVZ317" s="414" t="s">
        <v>61</v>
      </c>
      <c r="BWA317" s="415">
        <v>4</v>
      </c>
      <c r="BWB317" s="418" t="s">
        <v>768</v>
      </c>
      <c r="BWC317" s="417" t="s">
        <v>761</v>
      </c>
      <c r="BWD317" s="414" t="s">
        <v>61</v>
      </c>
      <c r="BWE317" s="415">
        <v>4</v>
      </c>
      <c r="BWF317" s="418" t="s">
        <v>768</v>
      </c>
      <c r="BWG317" s="417" t="s">
        <v>761</v>
      </c>
      <c r="BWH317" s="414" t="s">
        <v>61</v>
      </c>
      <c r="BWI317" s="415">
        <v>4</v>
      </c>
      <c r="BWJ317" s="418" t="s">
        <v>768</v>
      </c>
      <c r="BWK317" s="417" t="s">
        <v>761</v>
      </c>
      <c r="BWL317" s="414" t="s">
        <v>61</v>
      </c>
      <c r="BWM317" s="415">
        <v>4</v>
      </c>
      <c r="BWN317" s="418" t="s">
        <v>768</v>
      </c>
      <c r="BWO317" s="417" t="s">
        <v>761</v>
      </c>
      <c r="BWP317" s="414" t="s">
        <v>61</v>
      </c>
      <c r="BWQ317" s="415">
        <v>4</v>
      </c>
      <c r="BWR317" s="418" t="s">
        <v>768</v>
      </c>
      <c r="BWS317" s="417" t="s">
        <v>761</v>
      </c>
      <c r="BWT317" s="414" t="s">
        <v>61</v>
      </c>
      <c r="BWU317" s="415">
        <v>4</v>
      </c>
      <c r="BWV317" s="418" t="s">
        <v>768</v>
      </c>
      <c r="BWW317" s="417" t="s">
        <v>761</v>
      </c>
      <c r="BWX317" s="414" t="s">
        <v>61</v>
      </c>
      <c r="BWY317" s="415">
        <v>4</v>
      </c>
      <c r="BWZ317" s="418" t="s">
        <v>768</v>
      </c>
      <c r="BXA317" s="417" t="s">
        <v>761</v>
      </c>
      <c r="BXB317" s="414" t="s">
        <v>61</v>
      </c>
      <c r="BXC317" s="415">
        <v>4</v>
      </c>
      <c r="BXD317" s="418" t="s">
        <v>768</v>
      </c>
      <c r="BXE317" s="417" t="s">
        <v>761</v>
      </c>
      <c r="BXF317" s="414" t="s">
        <v>61</v>
      </c>
      <c r="BXG317" s="415">
        <v>4</v>
      </c>
      <c r="BXH317" s="418" t="s">
        <v>768</v>
      </c>
      <c r="BXI317" s="417" t="s">
        <v>761</v>
      </c>
      <c r="BXJ317" s="414" t="s">
        <v>61</v>
      </c>
      <c r="BXK317" s="415">
        <v>4</v>
      </c>
      <c r="BXL317" s="418" t="s">
        <v>768</v>
      </c>
      <c r="BXM317" s="417" t="s">
        <v>761</v>
      </c>
      <c r="BXN317" s="414" t="s">
        <v>61</v>
      </c>
      <c r="BXO317" s="415">
        <v>4</v>
      </c>
      <c r="BXP317" s="418" t="s">
        <v>768</v>
      </c>
      <c r="BXQ317" s="417" t="s">
        <v>761</v>
      </c>
      <c r="BXR317" s="414" t="s">
        <v>61</v>
      </c>
      <c r="BXS317" s="415">
        <v>4</v>
      </c>
      <c r="BXT317" s="418" t="s">
        <v>768</v>
      </c>
      <c r="BXU317" s="417" t="s">
        <v>761</v>
      </c>
      <c r="BXV317" s="414" t="s">
        <v>61</v>
      </c>
      <c r="BXW317" s="415">
        <v>4</v>
      </c>
      <c r="BXX317" s="418" t="s">
        <v>768</v>
      </c>
      <c r="BXY317" s="417" t="s">
        <v>761</v>
      </c>
      <c r="BXZ317" s="414" t="s">
        <v>61</v>
      </c>
      <c r="BYA317" s="415">
        <v>4</v>
      </c>
      <c r="BYB317" s="418" t="s">
        <v>768</v>
      </c>
      <c r="BYC317" s="417" t="s">
        <v>761</v>
      </c>
      <c r="BYD317" s="414" t="s">
        <v>61</v>
      </c>
      <c r="BYE317" s="415">
        <v>4</v>
      </c>
      <c r="BYF317" s="418" t="s">
        <v>768</v>
      </c>
      <c r="BYG317" s="417" t="s">
        <v>761</v>
      </c>
      <c r="BYH317" s="414" t="s">
        <v>61</v>
      </c>
      <c r="BYI317" s="415">
        <v>4</v>
      </c>
      <c r="BYJ317" s="418" t="s">
        <v>768</v>
      </c>
      <c r="BYK317" s="417" t="s">
        <v>761</v>
      </c>
      <c r="BYL317" s="414" t="s">
        <v>61</v>
      </c>
      <c r="BYM317" s="415">
        <v>4</v>
      </c>
      <c r="BYN317" s="418" t="s">
        <v>768</v>
      </c>
      <c r="BYO317" s="417" t="s">
        <v>761</v>
      </c>
      <c r="BYP317" s="414" t="s">
        <v>61</v>
      </c>
      <c r="BYQ317" s="415">
        <v>4</v>
      </c>
      <c r="BYR317" s="418" t="s">
        <v>768</v>
      </c>
      <c r="BYS317" s="417" t="s">
        <v>761</v>
      </c>
      <c r="BYT317" s="414" t="s">
        <v>61</v>
      </c>
      <c r="BYU317" s="415">
        <v>4</v>
      </c>
      <c r="BYV317" s="418" t="s">
        <v>768</v>
      </c>
      <c r="BYW317" s="417" t="s">
        <v>761</v>
      </c>
      <c r="BYX317" s="414" t="s">
        <v>61</v>
      </c>
      <c r="BYY317" s="415">
        <v>4</v>
      </c>
      <c r="BYZ317" s="418" t="s">
        <v>768</v>
      </c>
      <c r="BZA317" s="417" t="s">
        <v>761</v>
      </c>
      <c r="BZB317" s="414" t="s">
        <v>61</v>
      </c>
      <c r="BZC317" s="415">
        <v>4</v>
      </c>
      <c r="BZD317" s="418" t="s">
        <v>768</v>
      </c>
      <c r="BZE317" s="417" t="s">
        <v>761</v>
      </c>
      <c r="BZF317" s="414" t="s">
        <v>61</v>
      </c>
      <c r="BZG317" s="415">
        <v>4</v>
      </c>
      <c r="BZH317" s="418" t="s">
        <v>768</v>
      </c>
      <c r="BZI317" s="417" t="s">
        <v>761</v>
      </c>
      <c r="BZJ317" s="414" t="s">
        <v>61</v>
      </c>
      <c r="BZK317" s="415">
        <v>4</v>
      </c>
      <c r="BZL317" s="418" t="s">
        <v>768</v>
      </c>
      <c r="BZM317" s="417" t="s">
        <v>761</v>
      </c>
      <c r="BZN317" s="414" t="s">
        <v>61</v>
      </c>
      <c r="BZO317" s="415">
        <v>4</v>
      </c>
      <c r="BZP317" s="418" t="s">
        <v>768</v>
      </c>
      <c r="BZQ317" s="417" t="s">
        <v>761</v>
      </c>
      <c r="BZR317" s="414" t="s">
        <v>61</v>
      </c>
      <c r="BZS317" s="415">
        <v>4</v>
      </c>
      <c r="BZT317" s="418" t="s">
        <v>768</v>
      </c>
      <c r="BZU317" s="417" t="s">
        <v>761</v>
      </c>
      <c r="BZV317" s="414" t="s">
        <v>61</v>
      </c>
      <c r="BZW317" s="415">
        <v>4</v>
      </c>
      <c r="BZX317" s="418" t="s">
        <v>768</v>
      </c>
      <c r="BZY317" s="417" t="s">
        <v>761</v>
      </c>
      <c r="BZZ317" s="414" t="s">
        <v>61</v>
      </c>
      <c r="CAA317" s="415">
        <v>4</v>
      </c>
      <c r="CAB317" s="418" t="s">
        <v>768</v>
      </c>
      <c r="CAC317" s="417" t="s">
        <v>761</v>
      </c>
      <c r="CAD317" s="414" t="s">
        <v>61</v>
      </c>
      <c r="CAE317" s="415">
        <v>4</v>
      </c>
      <c r="CAF317" s="418" t="s">
        <v>768</v>
      </c>
      <c r="CAG317" s="417" t="s">
        <v>761</v>
      </c>
      <c r="CAH317" s="414" t="s">
        <v>61</v>
      </c>
      <c r="CAI317" s="415">
        <v>4</v>
      </c>
      <c r="CAJ317" s="418" t="s">
        <v>768</v>
      </c>
      <c r="CAK317" s="417" t="s">
        <v>761</v>
      </c>
      <c r="CAL317" s="414" t="s">
        <v>61</v>
      </c>
      <c r="CAM317" s="415">
        <v>4</v>
      </c>
      <c r="CAN317" s="418" t="s">
        <v>768</v>
      </c>
      <c r="CAO317" s="417" t="s">
        <v>761</v>
      </c>
      <c r="CAP317" s="414" t="s">
        <v>61</v>
      </c>
      <c r="CAQ317" s="415">
        <v>4</v>
      </c>
      <c r="CAR317" s="418" t="s">
        <v>768</v>
      </c>
      <c r="CAS317" s="417" t="s">
        <v>761</v>
      </c>
      <c r="CAT317" s="414" t="s">
        <v>61</v>
      </c>
      <c r="CAU317" s="415">
        <v>4</v>
      </c>
      <c r="CAV317" s="418" t="s">
        <v>768</v>
      </c>
      <c r="CAW317" s="417" t="s">
        <v>761</v>
      </c>
      <c r="CAX317" s="414" t="s">
        <v>61</v>
      </c>
      <c r="CAY317" s="415">
        <v>4</v>
      </c>
      <c r="CAZ317" s="418" t="s">
        <v>768</v>
      </c>
      <c r="CBA317" s="417" t="s">
        <v>761</v>
      </c>
      <c r="CBB317" s="414" t="s">
        <v>61</v>
      </c>
      <c r="CBC317" s="415">
        <v>4</v>
      </c>
      <c r="CBD317" s="418" t="s">
        <v>768</v>
      </c>
      <c r="CBE317" s="417" t="s">
        <v>761</v>
      </c>
      <c r="CBF317" s="414" t="s">
        <v>61</v>
      </c>
      <c r="CBG317" s="415">
        <v>4</v>
      </c>
      <c r="CBH317" s="418" t="s">
        <v>768</v>
      </c>
      <c r="CBI317" s="417" t="s">
        <v>761</v>
      </c>
      <c r="CBJ317" s="414" t="s">
        <v>61</v>
      </c>
      <c r="CBK317" s="415">
        <v>4</v>
      </c>
      <c r="CBL317" s="418" t="s">
        <v>768</v>
      </c>
      <c r="CBM317" s="417" t="s">
        <v>761</v>
      </c>
      <c r="CBN317" s="414" t="s">
        <v>61</v>
      </c>
      <c r="CBO317" s="415">
        <v>4</v>
      </c>
      <c r="CBP317" s="418" t="s">
        <v>768</v>
      </c>
      <c r="CBQ317" s="417" t="s">
        <v>761</v>
      </c>
      <c r="CBR317" s="414" t="s">
        <v>61</v>
      </c>
      <c r="CBS317" s="415">
        <v>4</v>
      </c>
      <c r="CBT317" s="418" t="s">
        <v>768</v>
      </c>
      <c r="CBU317" s="417" t="s">
        <v>761</v>
      </c>
      <c r="CBV317" s="414" t="s">
        <v>61</v>
      </c>
      <c r="CBW317" s="415">
        <v>4</v>
      </c>
      <c r="CBX317" s="418" t="s">
        <v>768</v>
      </c>
      <c r="CBY317" s="417" t="s">
        <v>761</v>
      </c>
      <c r="CBZ317" s="414" t="s">
        <v>61</v>
      </c>
      <c r="CCA317" s="415">
        <v>4</v>
      </c>
      <c r="CCB317" s="418" t="s">
        <v>768</v>
      </c>
      <c r="CCC317" s="417" t="s">
        <v>761</v>
      </c>
      <c r="CCD317" s="414" t="s">
        <v>61</v>
      </c>
      <c r="CCE317" s="415">
        <v>4</v>
      </c>
      <c r="CCF317" s="418" t="s">
        <v>768</v>
      </c>
      <c r="CCG317" s="417" t="s">
        <v>761</v>
      </c>
      <c r="CCH317" s="414" t="s">
        <v>61</v>
      </c>
      <c r="CCI317" s="415">
        <v>4</v>
      </c>
      <c r="CCJ317" s="418" t="s">
        <v>768</v>
      </c>
      <c r="CCK317" s="417" t="s">
        <v>761</v>
      </c>
      <c r="CCL317" s="414" t="s">
        <v>61</v>
      </c>
      <c r="CCM317" s="415">
        <v>4</v>
      </c>
      <c r="CCN317" s="418" t="s">
        <v>768</v>
      </c>
      <c r="CCO317" s="417" t="s">
        <v>761</v>
      </c>
      <c r="CCP317" s="414" t="s">
        <v>61</v>
      </c>
      <c r="CCQ317" s="415">
        <v>4</v>
      </c>
      <c r="CCR317" s="418" t="s">
        <v>768</v>
      </c>
      <c r="CCS317" s="417" t="s">
        <v>761</v>
      </c>
      <c r="CCT317" s="414" t="s">
        <v>61</v>
      </c>
      <c r="CCU317" s="415">
        <v>4</v>
      </c>
      <c r="CCV317" s="418" t="s">
        <v>768</v>
      </c>
      <c r="CCW317" s="417" t="s">
        <v>761</v>
      </c>
      <c r="CCX317" s="414" t="s">
        <v>61</v>
      </c>
      <c r="CCY317" s="415">
        <v>4</v>
      </c>
      <c r="CCZ317" s="418" t="s">
        <v>768</v>
      </c>
      <c r="CDA317" s="417" t="s">
        <v>761</v>
      </c>
      <c r="CDB317" s="414" t="s">
        <v>61</v>
      </c>
      <c r="CDC317" s="415">
        <v>4</v>
      </c>
      <c r="CDD317" s="418" t="s">
        <v>768</v>
      </c>
      <c r="CDE317" s="417" t="s">
        <v>761</v>
      </c>
      <c r="CDF317" s="414" t="s">
        <v>61</v>
      </c>
      <c r="CDG317" s="415">
        <v>4</v>
      </c>
      <c r="CDH317" s="418" t="s">
        <v>768</v>
      </c>
      <c r="CDI317" s="417" t="s">
        <v>761</v>
      </c>
      <c r="CDJ317" s="414" t="s">
        <v>61</v>
      </c>
      <c r="CDK317" s="415">
        <v>4</v>
      </c>
      <c r="CDL317" s="418" t="s">
        <v>768</v>
      </c>
      <c r="CDM317" s="417" t="s">
        <v>761</v>
      </c>
      <c r="CDN317" s="414" t="s">
        <v>61</v>
      </c>
      <c r="CDO317" s="415">
        <v>4</v>
      </c>
      <c r="CDP317" s="418" t="s">
        <v>768</v>
      </c>
      <c r="CDQ317" s="417" t="s">
        <v>761</v>
      </c>
      <c r="CDR317" s="414" t="s">
        <v>61</v>
      </c>
      <c r="CDS317" s="415">
        <v>4</v>
      </c>
      <c r="CDT317" s="418" t="s">
        <v>768</v>
      </c>
      <c r="CDU317" s="417" t="s">
        <v>761</v>
      </c>
      <c r="CDV317" s="414" t="s">
        <v>61</v>
      </c>
      <c r="CDW317" s="415">
        <v>4</v>
      </c>
      <c r="CDX317" s="418" t="s">
        <v>768</v>
      </c>
      <c r="CDY317" s="417" t="s">
        <v>761</v>
      </c>
      <c r="CDZ317" s="414" t="s">
        <v>61</v>
      </c>
      <c r="CEA317" s="415">
        <v>4</v>
      </c>
      <c r="CEB317" s="418" t="s">
        <v>768</v>
      </c>
      <c r="CEC317" s="417" t="s">
        <v>761</v>
      </c>
      <c r="CED317" s="414" t="s">
        <v>61</v>
      </c>
      <c r="CEE317" s="415">
        <v>4</v>
      </c>
      <c r="CEF317" s="418" t="s">
        <v>768</v>
      </c>
      <c r="CEG317" s="417" t="s">
        <v>761</v>
      </c>
      <c r="CEH317" s="414" t="s">
        <v>61</v>
      </c>
      <c r="CEI317" s="415">
        <v>4</v>
      </c>
      <c r="CEJ317" s="418" t="s">
        <v>768</v>
      </c>
      <c r="CEK317" s="417" t="s">
        <v>761</v>
      </c>
      <c r="CEL317" s="414" t="s">
        <v>61</v>
      </c>
      <c r="CEM317" s="415">
        <v>4</v>
      </c>
      <c r="CEN317" s="418" t="s">
        <v>768</v>
      </c>
      <c r="CEO317" s="417" t="s">
        <v>761</v>
      </c>
      <c r="CEP317" s="414" t="s">
        <v>61</v>
      </c>
      <c r="CEQ317" s="415">
        <v>4</v>
      </c>
      <c r="CER317" s="418" t="s">
        <v>768</v>
      </c>
      <c r="CES317" s="417" t="s">
        <v>761</v>
      </c>
      <c r="CET317" s="414" t="s">
        <v>61</v>
      </c>
      <c r="CEU317" s="415">
        <v>4</v>
      </c>
      <c r="CEV317" s="418" t="s">
        <v>768</v>
      </c>
      <c r="CEW317" s="417" t="s">
        <v>761</v>
      </c>
      <c r="CEX317" s="414" t="s">
        <v>61</v>
      </c>
      <c r="CEY317" s="415">
        <v>4</v>
      </c>
      <c r="CEZ317" s="418" t="s">
        <v>768</v>
      </c>
      <c r="CFA317" s="417" t="s">
        <v>761</v>
      </c>
      <c r="CFB317" s="414" t="s">
        <v>61</v>
      </c>
      <c r="CFC317" s="415">
        <v>4</v>
      </c>
      <c r="CFD317" s="418" t="s">
        <v>768</v>
      </c>
      <c r="CFE317" s="417" t="s">
        <v>761</v>
      </c>
      <c r="CFF317" s="414" t="s">
        <v>61</v>
      </c>
      <c r="CFG317" s="415">
        <v>4</v>
      </c>
      <c r="CFH317" s="418" t="s">
        <v>768</v>
      </c>
      <c r="CFI317" s="417" t="s">
        <v>761</v>
      </c>
      <c r="CFJ317" s="414" t="s">
        <v>61</v>
      </c>
      <c r="CFK317" s="415">
        <v>4</v>
      </c>
      <c r="CFL317" s="418" t="s">
        <v>768</v>
      </c>
      <c r="CFM317" s="417" t="s">
        <v>761</v>
      </c>
      <c r="CFN317" s="414" t="s">
        <v>61</v>
      </c>
      <c r="CFO317" s="415">
        <v>4</v>
      </c>
      <c r="CFP317" s="418" t="s">
        <v>768</v>
      </c>
      <c r="CFQ317" s="417" t="s">
        <v>761</v>
      </c>
      <c r="CFR317" s="414" t="s">
        <v>61</v>
      </c>
      <c r="CFS317" s="415">
        <v>4</v>
      </c>
      <c r="CFT317" s="418" t="s">
        <v>768</v>
      </c>
      <c r="CFU317" s="417" t="s">
        <v>761</v>
      </c>
      <c r="CFV317" s="414" t="s">
        <v>61</v>
      </c>
      <c r="CFW317" s="415">
        <v>4</v>
      </c>
      <c r="CFX317" s="418" t="s">
        <v>768</v>
      </c>
      <c r="CFY317" s="417" t="s">
        <v>761</v>
      </c>
      <c r="CFZ317" s="414" t="s">
        <v>61</v>
      </c>
      <c r="CGA317" s="415">
        <v>4</v>
      </c>
      <c r="CGB317" s="418" t="s">
        <v>768</v>
      </c>
      <c r="CGC317" s="417" t="s">
        <v>761</v>
      </c>
      <c r="CGD317" s="414" t="s">
        <v>61</v>
      </c>
      <c r="CGE317" s="415">
        <v>4</v>
      </c>
      <c r="CGF317" s="418" t="s">
        <v>768</v>
      </c>
      <c r="CGG317" s="417" t="s">
        <v>761</v>
      </c>
      <c r="CGH317" s="414" t="s">
        <v>61</v>
      </c>
      <c r="CGI317" s="415">
        <v>4</v>
      </c>
      <c r="CGJ317" s="418" t="s">
        <v>768</v>
      </c>
      <c r="CGK317" s="417" t="s">
        <v>761</v>
      </c>
      <c r="CGL317" s="414" t="s">
        <v>61</v>
      </c>
      <c r="CGM317" s="415">
        <v>4</v>
      </c>
      <c r="CGN317" s="418" t="s">
        <v>768</v>
      </c>
      <c r="CGO317" s="417" t="s">
        <v>761</v>
      </c>
      <c r="CGP317" s="414" t="s">
        <v>61</v>
      </c>
      <c r="CGQ317" s="415">
        <v>4</v>
      </c>
      <c r="CGR317" s="418" t="s">
        <v>768</v>
      </c>
      <c r="CGS317" s="417" t="s">
        <v>761</v>
      </c>
      <c r="CGT317" s="414" t="s">
        <v>61</v>
      </c>
      <c r="CGU317" s="415">
        <v>4</v>
      </c>
      <c r="CGV317" s="418" t="s">
        <v>768</v>
      </c>
      <c r="CGW317" s="417" t="s">
        <v>761</v>
      </c>
      <c r="CGX317" s="414" t="s">
        <v>61</v>
      </c>
      <c r="CGY317" s="415">
        <v>4</v>
      </c>
      <c r="CGZ317" s="418" t="s">
        <v>768</v>
      </c>
      <c r="CHA317" s="417" t="s">
        <v>761</v>
      </c>
      <c r="CHB317" s="414" t="s">
        <v>61</v>
      </c>
      <c r="CHC317" s="415">
        <v>4</v>
      </c>
      <c r="CHD317" s="418" t="s">
        <v>768</v>
      </c>
      <c r="CHE317" s="417" t="s">
        <v>761</v>
      </c>
      <c r="CHF317" s="414" t="s">
        <v>61</v>
      </c>
      <c r="CHG317" s="415">
        <v>4</v>
      </c>
      <c r="CHH317" s="418" t="s">
        <v>768</v>
      </c>
      <c r="CHI317" s="417" t="s">
        <v>761</v>
      </c>
      <c r="CHJ317" s="414" t="s">
        <v>61</v>
      </c>
      <c r="CHK317" s="415">
        <v>4</v>
      </c>
      <c r="CHL317" s="418" t="s">
        <v>768</v>
      </c>
      <c r="CHM317" s="417" t="s">
        <v>761</v>
      </c>
      <c r="CHN317" s="414" t="s">
        <v>61</v>
      </c>
      <c r="CHO317" s="415">
        <v>4</v>
      </c>
      <c r="CHP317" s="418" t="s">
        <v>768</v>
      </c>
      <c r="CHQ317" s="417" t="s">
        <v>761</v>
      </c>
      <c r="CHR317" s="414" t="s">
        <v>61</v>
      </c>
      <c r="CHS317" s="415">
        <v>4</v>
      </c>
      <c r="CHT317" s="418" t="s">
        <v>768</v>
      </c>
      <c r="CHU317" s="417" t="s">
        <v>761</v>
      </c>
      <c r="CHV317" s="414" t="s">
        <v>61</v>
      </c>
      <c r="CHW317" s="415">
        <v>4</v>
      </c>
      <c r="CHX317" s="418" t="s">
        <v>768</v>
      </c>
      <c r="CHY317" s="417" t="s">
        <v>761</v>
      </c>
      <c r="CHZ317" s="414" t="s">
        <v>61</v>
      </c>
      <c r="CIA317" s="415">
        <v>4</v>
      </c>
      <c r="CIB317" s="418" t="s">
        <v>768</v>
      </c>
      <c r="CIC317" s="417" t="s">
        <v>761</v>
      </c>
      <c r="CID317" s="414" t="s">
        <v>61</v>
      </c>
      <c r="CIE317" s="415">
        <v>4</v>
      </c>
      <c r="CIF317" s="418" t="s">
        <v>768</v>
      </c>
      <c r="CIG317" s="417" t="s">
        <v>761</v>
      </c>
      <c r="CIH317" s="414" t="s">
        <v>61</v>
      </c>
      <c r="CII317" s="415">
        <v>4</v>
      </c>
      <c r="CIJ317" s="418" t="s">
        <v>768</v>
      </c>
      <c r="CIK317" s="417" t="s">
        <v>761</v>
      </c>
      <c r="CIL317" s="414" t="s">
        <v>61</v>
      </c>
      <c r="CIM317" s="415">
        <v>4</v>
      </c>
      <c r="CIN317" s="418" t="s">
        <v>768</v>
      </c>
      <c r="CIO317" s="417" t="s">
        <v>761</v>
      </c>
      <c r="CIP317" s="414" t="s">
        <v>61</v>
      </c>
      <c r="CIQ317" s="415">
        <v>4</v>
      </c>
      <c r="CIR317" s="418" t="s">
        <v>768</v>
      </c>
      <c r="CIS317" s="417" t="s">
        <v>761</v>
      </c>
      <c r="CIT317" s="414" t="s">
        <v>61</v>
      </c>
      <c r="CIU317" s="415">
        <v>4</v>
      </c>
      <c r="CIV317" s="418" t="s">
        <v>768</v>
      </c>
      <c r="CIW317" s="417" t="s">
        <v>761</v>
      </c>
      <c r="CIX317" s="414" t="s">
        <v>61</v>
      </c>
      <c r="CIY317" s="415">
        <v>4</v>
      </c>
      <c r="CIZ317" s="418" t="s">
        <v>768</v>
      </c>
      <c r="CJA317" s="417" t="s">
        <v>761</v>
      </c>
      <c r="CJB317" s="414" t="s">
        <v>61</v>
      </c>
      <c r="CJC317" s="415">
        <v>4</v>
      </c>
      <c r="CJD317" s="418" t="s">
        <v>768</v>
      </c>
      <c r="CJE317" s="417" t="s">
        <v>761</v>
      </c>
      <c r="CJF317" s="414" t="s">
        <v>61</v>
      </c>
      <c r="CJG317" s="415">
        <v>4</v>
      </c>
      <c r="CJH317" s="418" t="s">
        <v>768</v>
      </c>
      <c r="CJI317" s="417" t="s">
        <v>761</v>
      </c>
      <c r="CJJ317" s="414" t="s">
        <v>61</v>
      </c>
      <c r="CJK317" s="415">
        <v>4</v>
      </c>
      <c r="CJL317" s="418" t="s">
        <v>768</v>
      </c>
      <c r="CJM317" s="417" t="s">
        <v>761</v>
      </c>
      <c r="CJN317" s="414" t="s">
        <v>61</v>
      </c>
      <c r="CJO317" s="415">
        <v>4</v>
      </c>
      <c r="CJP317" s="418" t="s">
        <v>768</v>
      </c>
      <c r="CJQ317" s="417" t="s">
        <v>761</v>
      </c>
      <c r="CJR317" s="414" t="s">
        <v>61</v>
      </c>
      <c r="CJS317" s="415">
        <v>4</v>
      </c>
      <c r="CJT317" s="418" t="s">
        <v>768</v>
      </c>
      <c r="CJU317" s="417" t="s">
        <v>761</v>
      </c>
      <c r="CJV317" s="414" t="s">
        <v>61</v>
      </c>
      <c r="CJW317" s="415">
        <v>4</v>
      </c>
      <c r="CJX317" s="418" t="s">
        <v>768</v>
      </c>
      <c r="CJY317" s="417" t="s">
        <v>761</v>
      </c>
      <c r="CJZ317" s="414" t="s">
        <v>61</v>
      </c>
      <c r="CKA317" s="415">
        <v>4</v>
      </c>
      <c r="CKB317" s="418" t="s">
        <v>768</v>
      </c>
      <c r="CKC317" s="417" t="s">
        <v>761</v>
      </c>
      <c r="CKD317" s="414" t="s">
        <v>61</v>
      </c>
      <c r="CKE317" s="415">
        <v>4</v>
      </c>
      <c r="CKF317" s="418" t="s">
        <v>768</v>
      </c>
      <c r="CKG317" s="417" t="s">
        <v>761</v>
      </c>
      <c r="CKH317" s="414" t="s">
        <v>61</v>
      </c>
      <c r="CKI317" s="415">
        <v>4</v>
      </c>
      <c r="CKJ317" s="418" t="s">
        <v>768</v>
      </c>
      <c r="CKK317" s="417" t="s">
        <v>761</v>
      </c>
      <c r="CKL317" s="414" t="s">
        <v>61</v>
      </c>
      <c r="CKM317" s="415">
        <v>4</v>
      </c>
      <c r="CKN317" s="418" t="s">
        <v>768</v>
      </c>
      <c r="CKO317" s="417" t="s">
        <v>761</v>
      </c>
      <c r="CKP317" s="414" t="s">
        <v>61</v>
      </c>
      <c r="CKQ317" s="415">
        <v>4</v>
      </c>
      <c r="CKR317" s="418" t="s">
        <v>768</v>
      </c>
      <c r="CKS317" s="417" t="s">
        <v>761</v>
      </c>
      <c r="CKT317" s="414" t="s">
        <v>61</v>
      </c>
      <c r="CKU317" s="415">
        <v>4</v>
      </c>
      <c r="CKV317" s="418" t="s">
        <v>768</v>
      </c>
      <c r="CKW317" s="417" t="s">
        <v>761</v>
      </c>
      <c r="CKX317" s="414" t="s">
        <v>61</v>
      </c>
      <c r="CKY317" s="415">
        <v>4</v>
      </c>
      <c r="CKZ317" s="418" t="s">
        <v>768</v>
      </c>
      <c r="CLA317" s="417" t="s">
        <v>761</v>
      </c>
      <c r="CLB317" s="414" t="s">
        <v>61</v>
      </c>
      <c r="CLC317" s="415">
        <v>4</v>
      </c>
      <c r="CLD317" s="418" t="s">
        <v>768</v>
      </c>
      <c r="CLE317" s="417" t="s">
        <v>761</v>
      </c>
      <c r="CLF317" s="414" t="s">
        <v>61</v>
      </c>
      <c r="CLG317" s="415">
        <v>4</v>
      </c>
      <c r="CLH317" s="418" t="s">
        <v>768</v>
      </c>
      <c r="CLI317" s="417" t="s">
        <v>761</v>
      </c>
      <c r="CLJ317" s="414" t="s">
        <v>61</v>
      </c>
      <c r="CLK317" s="415">
        <v>4</v>
      </c>
      <c r="CLL317" s="418" t="s">
        <v>768</v>
      </c>
      <c r="CLM317" s="417" t="s">
        <v>761</v>
      </c>
      <c r="CLN317" s="414" t="s">
        <v>61</v>
      </c>
      <c r="CLO317" s="415">
        <v>4</v>
      </c>
      <c r="CLP317" s="418" t="s">
        <v>768</v>
      </c>
      <c r="CLQ317" s="417" t="s">
        <v>761</v>
      </c>
      <c r="CLR317" s="414" t="s">
        <v>61</v>
      </c>
      <c r="CLS317" s="415">
        <v>4</v>
      </c>
      <c r="CLT317" s="418" t="s">
        <v>768</v>
      </c>
      <c r="CLU317" s="417" t="s">
        <v>761</v>
      </c>
      <c r="CLV317" s="414" t="s">
        <v>61</v>
      </c>
      <c r="CLW317" s="415">
        <v>4</v>
      </c>
      <c r="CLX317" s="418" t="s">
        <v>768</v>
      </c>
      <c r="CLY317" s="417" t="s">
        <v>761</v>
      </c>
      <c r="CLZ317" s="414" t="s">
        <v>61</v>
      </c>
      <c r="CMA317" s="415">
        <v>4</v>
      </c>
      <c r="CMB317" s="418" t="s">
        <v>768</v>
      </c>
      <c r="CMC317" s="417" t="s">
        <v>761</v>
      </c>
      <c r="CMD317" s="414" t="s">
        <v>61</v>
      </c>
      <c r="CME317" s="415">
        <v>4</v>
      </c>
      <c r="CMF317" s="418" t="s">
        <v>768</v>
      </c>
      <c r="CMG317" s="417" t="s">
        <v>761</v>
      </c>
      <c r="CMH317" s="414" t="s">
        <v>61</v>
      </c>
      <c r="CMI317" s="415">
        <v>4</v>
      </c>
      <c r="CMJ317" s="418" t="s">
        <v>768</v>
      </c>
      <c r="CMK317" s="417" t="s">
        <v>761</v>
      </c>
      <c r="CML317" s="414" t="s">
        <v>61</v>
      </c>
      <c r="CMM317" s="415">
        <v>4</v>
      </c>
      <c r="CMN317" s="418" t="s">
        <v>768</v>
      </c>
      <c r="CMO317" s="417" t="s">
        <v>761</v>
      </c>
      <c r="CMP317" s="414" t="s">
        <v>61</v>
      </c>
      <c r="CMQ317" s="415">
        <v>4</v>
      </c>
      <c r="CMR317" s="418" t="s">
        <v>768</v>
      </c>
      <c r="CMS317" s="417" t="s">
        <v>761</v>
      </c>
      <c r="CMT317" s="414" t="s">
        <v>61</v>
      </c>
      <c r="CMU317" s="415">
        <v>4</v>
      </c>
      <c r="CMV317" s="418" t="s">
        <v>768</v>
      </c>
      <c r="CMW317" s="417" t="s">
        <v>761</v>
      </c>
      <c r="CMX317" s="414" t="s">
        <v>61</v>
      </c>
      <c r="CMY317" s="415">
        <v>4</v>
      </c>
      <c r="CMZ317" s="418" t="s">
        <v>768</v>
      </c>
      <c r="CNA317" s="417" t="s">
        <v>761</v>
      </c>
      <c r="CNB317" s="414" t="s">
        <v>61</v>
      </c>
      <c r="CNC317" s="415">
        <v>4</v>
      </c>
      <c r="CND317" s="418" t="s">
        <v>768</v>
      </c>
      <c r="CNE317" s="417" t="s">
        <v>761</v>
      </c>
      <c r="CNF317" s="414" t="s">
        <v>61</v>
      </c>
      <c r="CNG317" s="415">
        <v>4</v>
      </c>
      <c r="CNH317" s="418" t="s">
        <v>768</v>
      </c>
      <c r="CNI317" s="417" t="s">
        <v>761</v>
      </c>
      <c r="CNJ317" s="414" t="s">
        <v>61</v>
      </c>
      <c r="CNK317" s="415">
        <v>4</v>
      </c>
      <c r="CNL317" s="418" t="s">
        <v>768</v>
      </c>
      <c r="CNM317" s="417" t="s">
        <v>761</v>
      </c>
      <c r="CNN317" s="414" t="s">
        <v>61</v>
      </c>
      <c r="CNO317" s="415">
        <v>4</v>
      </c>
      <c r="CNP317" s="418" t="s">
        <v>768</v>
      </c>
      <c r="CNQ317" s="417" t="s">
        <v>761</v>
      </c>
      <c r="CNR317" s="414" t="s">
        <v>61</v>
      </c>
      <c r="CNS317" s="415">
        <v>4</v>
      </c>
      <c r="CNT317" s="418" t="s">
        <v>768</v>
      </c>
      <c r="CNU317" s="417" t="s">
        <v>761</v>
      </c>
      <c r="CNV317" s="414" t="s">
        <v>61</v>
      </c>
      <c r="CNW317" s="415">
        <v>4</v>
      </c>
      <c r="CNX317" s="418" t="s">
        <v>768</v>
      </c>
      <c r="CNY317" s="417" t="s">
        <v>761</v>
      </c>
      <c r="CNZ317" s="414" t="s">
        <v>61</v>
      </c>
      <c r="COA317" s="415">
        <v>4</v>
      </c>
      <c r="COB317" s="418" t="s">
        <v>768</v>
      </c>
      <c r="COC317" s="417" t="s">
        <v>761</v>
      </c>
      <c r="COD317" s="414" t="s">
        <v>61</v>
      </c>
      <c r="COE317" s="415">
        <v>4</v>
      </c>
      <c r="COF317" s="418" t="s">
        <v>768</v>
      </c>
      <c r="COG317" s="417" t="s">
        <v>761</v>
      </c>
      <c r="COH317" s="414" t="s">
        <v>61</v>
      </c>
      <c r="COI317" s="415">
        <v>4</v>
      </c>
      <c r="COJ317" s="418" t="s">
        <v>768</v>
      </c>
      <c r="COK317" s="417" t="s">
        <v>761</v>
      </c>
      <c r="COL317" s="414" t="s">
        <v>61</v>
      </c>
      <c r="COM317" s="415">
        <v>4</v>
      </c>
      <c r="CON317" s="418" t="s">
        <v>768</v>
      </c>
      <c r="COO317" s="417" t="s">
        <v>761</v>
      </c>
      <c r="COP317" s="414" t="s">
        <v>61</v>
      </c>
      <c r="COQ317" s="415">
        <v>4</v>
      </c>
      <c r="COR317" s="418" t="s">
        <v>768</v>
      </c>
      <c r="COS317" s="417" t="s">
        <v>761</v>
      </c>
      <c r="COT317" s="414" t="s">
        <v>61</v>
      </c>
      <c r="COU317" s="415">
        <v>4</v>
      </c>
      <c r="COV317" s="418" t="s">
        <v>768</v>
      </c>
      <c r="COW317" s="417" t="s">
        <v>761</v>
      </c>
      <c r="COX317" s="414" t="s">
        <v>61</v>
      </c>
      <c r="COY317" s="415">
        <v>4</v>
      </c>
      <c r="COZ317" s="418" t="s">
        <v>768</v>
      </c>
      <c r="CPA317" s="417" t="s">
        <v>761</v>
      </c>
      <c r="CPB317" s="414" t="s">
        <v>61</v>
      </c>
      <c r="CPC317" s="415">
        <v>4</v>
      </c>
      <c r="CPD317" s="418" t="s">
        <v>768</v>
      </c>
      <c r="CPE317" s="417" t="s">
        <v>761</v>
      </c>
      <c r="CPF317" s="414" t="s">
        <v>61</v>
      </c>
      <c r="CPG317" s="415">
        <v>4</v>
      </c>
      <c r="CPH317" s="418" t="s">
        <v>768</v>
      </c>
      <c r="CPI317" s="417" t="s">
        <v>761</v>
      </c>
      <c r="CPJ317" s="414" t="s">
        <v>61</v>
      </c>
      <c r="CPK317" s="415">
        <v>4</v>
      </c>
      <c r="CPL317" s="418" t="s">
        <v>768</v>
      </c>
      <c r="CPM317" s="417" t="s">
        <v>761</v>
      </c>
      <c r="CPN317" s="414" t="s">
        <v>61</v>
      </c>
      <c r="CPO317" s="415">
        <v>4</v>
      </c>
      <c r="CPP317" s="418" t="s">
        <v>768</v>
      </c>
      <c r="CPQ317" s="417" t="s">
        <v>761</v>
      </c>
      <c r="CPR317" s="414" t="s">
        <v>61</v>
      </c>
      <c r="CPS317" s="415">
        <v>4</v>
      </c>
      <c r="CPT317" s="418" t="s">
        <v>768</v>
      </c>
      <c r="CPU317" s="417" t="s">
        <v>761</v>
      </c>
      <c r="CPV317" s="414" t="s">
        <v>61</v>
      </c>
      <c r="CPW317" s="415">
        <v>4</v>
      </c>
      <c r="CPX317" s="418" t="s">
        <v>768</v>
      </c>
      <c r="CPY317" s="417" t="s">
        <v>761</v>
      </c>
      <c r="CPZ317" s="414" t="s">
        <v>61</v>
      </c>
      <c r="CQA317" s="415">
        <v>4</v>
      </c>
      <c r="CQB317" s="418" t="s">
        <v>768</v>
      </c>
      <c r="CQC317" s="417" t="s">
        <v>761</v>
      </c>
      <c r="CQD317" s="414" t="s">
        <v>61</v>
      </c>
      <c r="CQE317" s="415">
        <v>4</v>
      </c>
      <c r="CQF317" s="418" t="s">
        <v>768</v>
      </c>
      <c r="CQG317" s="417" t="s">
        <v>761</v>
      </c>
      <c r="CQH317" s="414" t="s">
        <v>61</v>
      </c>
      <c r="CQI317" s="415">
        <v>4</v>
      </c>
      <c r="CQJ317" s="418" t="s">
        <v>768</v>
      </c>
      <c r="CQK317" s="417" t="s">
        <v>761</v>
      </c>
      <c r="CQL317" s="414" t="s">
        <v>61</v>
      </c>
      <c r="CQM317" s="415">
        <v>4</v>
      </c>
      <c r="CQN317" s="418" t="s">
        <v>768</v>
      </c>
      <c r="CQO317" s="417" t="s">
        <v>761</v>
      </c>
      <c r="CQP317" s="414" t="s">
        <v>61</v>
      </c>
      <c r="CQQ317" s="415">
        <v>4</v>
      </c>
      <c r="CQR317" s="418" t="s">
        <v>768</v>
      </c>
      <c r="CQS317" s="417" t="s">
        <v>761</v>
      </c>
      <c r="CQT317" s="414" t="s">
        <v>61</v>
      </c>
      <c r="CQU317" s="415">
        <v>4</v>
      </c>
      <c r="CQV317" s="418" t="s">
        <v>768</v>
      </c>
      <c r="CQW317" s="417" t="s">
        <v>761</v>
      </c>
      <c r="CQX317" s="414" t="s">
        <v>61</v>
      </c>
      <c r="CQY317" s="415">
        <v>4</v>
      </c>
      <c r="CQZ317" s="418" t="s">
        <v>768</v>
      </c>
      <c r="CRA317" s="417" t="s">
        <v>761</v>
      </c>
      <c r="CRB317" s="414" t="s">
        <v>61</v>
      </c>
      <c r="CRC317" s="415">
        <v>4</v>
      </c>
      <c r="CRD317" s="418" t="s">
        <v>768</v>
      </c>
      <c r="CRE317" s="417" t="s">
        <v>761</v>
      </c>
      <c r="CRF317" s="414" t="s">
        <v>61</v>
      </c>
      <c r="CRG317" s="415">
        <v>4</v>
      </c>
      <c r="CRH317" s="418" t="s">
        <v>768</v>
      </c>
      <c r="CRI317" s="417" t="s">
        <v>761</v>
      </c>
      <c r="CRJ317" s="414" t="s">
        <v>61</v>
      </c>
      <c r="CRK317" s="415">
        <v>4</v>
      </c>
      <c r="CRL317" s="418" t="s">
        <v>768</v>
      </c>
      <c r="CRM317" s="417" t="s">
        <v>761</v>
      </c>
      <c r="CRN317" s="414" t="s">
        <v>61</v>
      </c>
      <c r="CRO317" s="415">
        <v>4</v>
      </c>
      <c r="CRP317" s="418" t="s">
        <v>768</v>
      </c>
      <c r="CRQ317" s="417" t="s">
        <v>761</v>
      </c>
      <c r="CRR317" s="414" t="s">
        <v>61</v>
      </c>
      <c r="CRS317" s="415">
        <v>4</v>
      </c>
      <c r="CRT317" s="418" t="s">
        <v>768</v>
      </c>
      <c r="CRU317" s="417" t="s">
        <v>761</v>
      </c>
      <c r="CRV317" s="414" t="s">
        <v>61</v>
      </c>
      <c r="CRW317" s="415">
        <v>4</v>
      </c>
      <c r="CRX317" s="418" t="s">
        <v>768</v>
      </c>
      <c r="CRY317" s="417" t="s">
        <v>761</v>
      </c>
      <c r="CRZ317" s="414" t="s">
        <v>61</v>
      </c>
      <c r="CSA317" s="415">
        <v>4</v>
      </c>
      <c r="CSB317" s="418" t="s">
        <v>768</v>
      </c>
      <c r="CSC317" s="417" t="s">
        <v>761</v>
      </c>
      <c r="CSD317" s="414" t="s">
        <v>61</v>
      </c>
      <c r="CSE317" s="415">
        <v>4</v>
      </c>
      <c r="CSF317" s="418" t="s">
        <v>768</v>
      </c>
      <c r="CSG317" s="417" t="s">
        <v>761</v>
      </c>
      <c r="CSH317" s="414" t="s">
        <v>61</v>
      </c>
      <c r="CSI317" s="415">
        <v>4</v>
      </c>
      <c r="CSJ317" s="418" t="s">
        <v>768</v>
      </c>
      <c r="CSK317" s="417" t="s">
        <v>761</v>
      </c>
      <c r="CSL317" s="414" t="s">
        <v>61</v>
      </c>
      <c r="CSM317" s="415">
        <v>4</v>
      </c>
      <c r="CSN317" s="418" t="s">
        <v>768</v>
      </c>
      <c r="CSO317" s="417" t="s">
        <v>761</v>
      </c>
      <c r="CSP317" s="414" t="s">
        <v>61</v>
      </c>
      <c r="CSQ317" s="415">
        <v>4</v>
      </c>
      <c r="CSR317" s="418" t="s">
        <v>768</v>
      </c>
      <c r="CSS317" s="417" t="s">
        <v>761</v>
      </c>
      <c r="CST317" s="414" t="s">
        <v>61</v>
      </c>
      <c r="CSU317" s="415">
        <v>4</v>
      </c>
      <c r="CSV317" s="418" t="s">
        <v>768</v>
      </c>
      <c r="CSW317" s="417" t="s">
        <v>761</v>
      </c>
      <c r="CSX317" s="414" t="s">
        <v>61</v>
      </c>
      <c r="CSY317" s="415">
        <v>4</v>
      </c>
      <c r="CSZ317" s="418" t="s">
        <v>768</v>
      </c>
      <c r="CTA317" s="417" t="s">
        <v>761</v>
      </c>
      <c r="CTB317" s="414" t="s">
        <v>61</v>
      </c>
      <c r="CTC317" s="415">
        <v>4</v>
      </c>
      <c r="CTD317" s="418" t="s">
        <v>768</v>
      </c>
      <c r="CTE317" s="417" t="s">
        <v>761</v>
      </c>
      <c r="CTF317" s="414" t="s">
        <v>61</v>
      </c>
      <c r="CTG317" s="415">
        <v>4</v>
      </c>
      <c r="CTH317" s="418" t="s">
        <v>768</v>
      </c>
      <c r="CTI317" s="417" t="s">
        <v>761</v>
      </c>
      <c r="CTJ317" s="414" t="s">
        <v>61</v>
      </c>
      <c r="CTK317" s="415">
        <v>4</v>
      </c>
      <c r="CTL317" s="418" t="s">
        <v>768</v>
      </c>
      <c r="CTM317" s="417" t="s">
        <v>761</v>
      </c>
      <c r="CTN317" s="414" t="s">
        <v>61</v>
      </c>
      <c r="CTO317" s="415">
        <v>4</v>
      </c>
      <c r="CTP317" s="418" t="s">
        <v>768</v>
      </c>
      <c r="CTQ317" s="417" t="s">
        <v>761</v>
      </c>
      <c r="CTR317" s="414" t="s">
        <v>61</v>
      </c>
      <c r="CTS317" s="415">
        <v>4</v>
      </c>
      <c r="CTT317" s="418" t="s">
        <v>768</v>
      </c>
      <c r="CTU317" s="417" t="s">
        <v>761</v>
      </c>
      <c r="CTV317" s="414" t="s">
        <v>61</v>
      </c>
      <c r="CTW317" s="415">
        <v>4</v>
      </c>
      <c r="CTX317" s="418" t="s">
        <v>768</v>
      </c>
      <c r="CTY317" s="417" t="s">
        <v>761</v>
      </c>
      <c r="CTZ317" s="414" t="s">
        <v>61</v>
      </c>
      <c r="CUA317" s="415">
        <v>4</v>
      </c>
      <c r="CUB317" s="418" t="s">
        <v>768</v>
      </c>
      <c r="CUC317" s="417" t="s">
        <v>761</v>
      </c>
      <c r="CUD317" s="414" t="s">
        <v>61</v>
      </c>
      <c r="CUE317" s="415">
        <v>4</v>
      </c>
      <c r="CUF317" s="418" t="s">
        <v>768</v>
      </c>
      <c r="CUG317" s="417" t="s">
        <v>761</v>
      </c>
      <c r="CUH317" s="414" t="s">
        <v>61</v>
      </c>
      <c r="CUI317" s="415">
        <v>4</v>
      </c>
      <c r="CUJ317" s="418" t="s">
        <v>768</v>
      </c>
      <c r="CUK317" s="417" t="s">
        <v>761</v>
      </c>
      <c r="CUL317" s="414" t="s">
        <v>61</v>
      </c>
      <c r="CUM317" s="415">
        <v>4</v>
      </c>
      <c r="CUN317" s="418" t="s">
        <v>768</v>
      </c>
      <c r="CUO317" s="417" t="s">
        <v>761</v>
      </c>
      <c r="CUP317" s="414" t="s">
        <v>61</v>
      </c>
      <c r="CUQ317" s="415">
        <v>4</v>
      </c>
      <c r="CUR317" s="418" t="s">
        <v>768</v>
      </c>
      <c r="CUS317" s="417" t="s">
        <v>761</v>
      </c>
      <c r="CUT317" s="414" t="s">
        <v>61</v>
      </c>
      <c r="CUU317" s="415">
        <v>4</v>
      </c>
      <c r="CUV317" s="418" t="s">
        <v>768</v>
      </c>
      <c r="CUW317" s="417" t="s">
        <v>761</v>
      </c>
      <c r="CUX317" s="414" t="s">
        <v>61</v>
      </c>
      <c r="CUY317" s="415">
        <v>4</v>
      </c>
      <c r="CUZ317" s="418" t="s">
        <v>768</v>
      </c>
      <c r="CVA317" s="417" t="s">
        <v>761</v>
      </c>
      <c r="CVB317" s="414" t="s">
        <v>61</v>
      </c>
      <c r="CVC317" s="415">
        <v>4</v>
      </c>
      <c r="CVD317" s="418" t="s">
        <v>768</v>
      </c>
      <c r="CVE317" s="417" t="s">
        <v>761</v>
      </c>
      <c r="CVF317" s="414" t="s">
        <v>61</v>
      </c>
      <c r="CVG317" s="415">
        <v>4</v>
      </c>
      <c r="CVH317" s="418" t="s">
        <v>768</v>
      </c>
      <c r="CVI317" s="417" t="s">
        <v>761</v>
      </c>
      <c r="CVJ317" s="414" t="s">
        <v>61</v>
      </c>
      <c r="CVK317" s="415">
        <v>4</v>
      </c>
      <c r="CVL317" s="418" t="s">
        <v>768</v>
      </c>
      <c r="CVM317" s="417" t="s">
        <v>761</v>
      </c>
      <c r="CVN317" s="414" t="s">
        <v>61</v>
      </c>
      <c r="CVO317" s="415">
        <v>4</v>
      </c>
      <c r="CVP317" s="418" t="s">
        <v>768</v>
      </c>
      <c r="CVQ317" s="417" t="s">
        <v>761</v>
      </c>
      <c r="CVR317" s="414" t="s">
        <v>61</v>
      </c>
      <c r="CVS317" s="415">
        <v>4</v>
      </c>
      <c r="CVT317" s="418" t="s">
        <v>768</v>
      </c>
      <c r="CVU317" s="417" t="s">
        <v>761</v>
      </c>
      <c r="CVV317" s="414" t="s">
        <v>61</v>
      </c>
      <c r="CVW317" s="415">
        <v>4</v>
      </c>
      <c r="CVX317" s="418" t="s">
        <v>768</v>
      </c>
      <c r="CVY317" s="417" t="s">
        <v>761</v>
      </c>
      <c r="CVZ317" s="414" t="s">
        <v>61</v>
      </c>
      <c r="CWA317" s="415">
        <v>4</v>
      </c>
      <c r="CWB317" s="418" t="s">
        <v>768</v>
      </c>
      <c r="CWC317" s="417" t="s">
        <v>761</v>
      </c>
      <c r="CWD317" s="414" t="s">
        <v>61</v>
      </c>
      <c r="CWE317" s="415">
        <v>4</v>
      </c>
      <c r="CWF317" s="418" t="s">
        <v>768</v>
      </c>
      <c r="CWG317" s="417" t="s">
        <v>761</v>
      </c>
      <c r="CWH317" s="414" t="s">
        <v>61</v>
      </c>
      <c r="CWI317" s="415">
        <v>4</v>
      </c>
      <c r="CWJ317" s="418" t="s">
        <v>768</v>
      </c>
      <c r="CWK317" s="417" t="s">
        <v>761</v>
      </c>
      <c r="CWL317" s="414" t="s">
        <v>61</v>
      </c>
      <c r="CWM317" s="415">
        <v>4</v>
      </c>
      <c r="CWN317" s="418" t="s">
        <v>768</v>
      </c>
      <c r="CWO317" s="417" t="s">
        <v>761</v>
      </c>
      <c r="CWP317" s="414" t="s">
        <v>61</v>
      </c>
      <c r="CWQ317" s="415">
        <v>4</v>
      </c>
      <c r="CWR317" s="418" t="s">
        <v>768</v>
      </c>
      <c r="CWS317" s="417" t="s">
        <v>761</v>
      </c>
      <c r="CWT317" s="414" t="s">
        <v>61</v>
      </c>
      <c r="CWU317" s="415">
        <v>4</v>
      </c>
      <c r="CWV317" s="418" t="s">
        <v>768</v>
      </c>
      <c r="CWW317" s="417" t="s">
        <v>761</v>
      </c>
      <c r="CWX317" s="414" t="s">
        <v>61</v>
      </c>
      <c r="CWY317" s="415">
        <v>4</v>
      </c>
      <c r="CWZ317" s="418" t="s">
        <v>768</v>
      </c>
      <c r="CXA317" s="417" t="s">
        <v>761</v>
      </c>
      <c r="CXB317" s="414" t="s">
        <v>61</v>
      </c>
      <c r="CXC317" s="415">
        <v>4</v>
      </c>
      <c r="CXD317" s="418" t="s">
        <v>768</v>
      </c>
      <c r="CXE317" s="417" t="s">
        <v>761</v>
      </c>
      <c r="CXF317" s="414" t="s">
        <v>61</v>
      </c>
      <c r="CXG317" s="415">
        <v>4</v>
      </c>
      <c r="CXH317" s="418" t="s">
        <v>768</v>
      </c>
      <c r="CXI317" s="417" t="s">
        <v>761</v>
      </c>
      <c r="CXJ317" s="414" t="s">
        <v>61</v>
      </c>
      <c r="CXK317" s="415">
        <v>4</v>
      </c>
      <c r="CXL317" s="418" t="s">
        <v>768</v>
      </c>
      <c r="CXM317" s="417" t="s">
        <v>761</v>
      </c>
      <c r="CXN317" s="414" t="s">
        <v>61</v>
      </c>
      <c r="CXO317" s="415">
        <v>4</v>
      </c>
      <c r="CXP317" s="418" t="s">
        <v>768</v>
      </c>
      <c r="CXQ317" s="417" t="s">
        <v>761</v>
      </c>
      <c r="CXR317" s="414" t="s">
        <v>61</v>
      </c>
      <c r="CXS317" s="415">
        <v>4</v>
      </c>
      <c r="CXT317" s="418" t="s">
        <v>768</v>
      </c>
      <c r="CXU317" s="417" t="s">
        <v>761</v>
      </c>
      <c r="CXV317" s="414" t="s">
        <v>61</v>
      </c>
      <c r="CXW317" s="415">
        <v>4</v>
      </c>
      <c r="CXX317" s="418" t="s">
        <v>768</v>
      </c>
      <c r="CXY317" s="417" t="s">
        <v>761</v>
      </c>
      <c r="CXZ317" s="414" t="s">
        <v>61</v>
      </c>
      <c r="CYA317" s="415">
        <v>4</v>
      </c>
      <c r="CYB317" s="418" t="s">
        <v>768</v>
      </c>
      <c r="CYC317" s="417" t="s">
        <v>761</v>
      </c>
      <c r="CYD317" s="414" t="s">
        <v>61</v>
      </c>
      <c r="CYE317" s="415">
        <v>4</v>
      </c>
      <c r="CYF317" s="418" t="s">
        <v>768</v>
      </c>
      <c r="CYG317" s="417" t="s">
        <v>761</v>
      </c>
      <c r="CYH317" s="414" t="s">
        <v>61</v>
      </c>
      <c r="CYI317" s="415">
        <v>4</v>
      </c>
      <c r="CYJ317" s="418" t="s">
        <v>768</v>
      </c>
      <c r="CYK317" s="417" t="s">
        <v>761</v>
      </c>
      <c r="CYL317" s="414" t="s">
        <v>61</v>
      </c>
      <c r="CYM317" s="415">
        <v>4</v>
      </c>
      <c r="CYN317" s="418" t="s">
        <v>768</v>
      </c>
      <c r="CYO317" s="417" t="s">
        <v>761</v>
      </c>
      <c r="CYP317" s="414" t="s">
        <v>61</v>
      </c>
      <c r="CYQ317" s="415">
        <v>4</v>
      </c>
      <c r="CYR317" s="418" t="s">
        <v>768</v>
      </c>
      <c r="CYS317" s="417" t="s">
        <v>761</v>
      </c>
      <c r="CYT317" s="414" t="s">
        <v>61</v>
      </c>
      <c r="CYU317" s="415">
        <v>4</v>
      </c>
      <c r="CYV317" s="418" t="s">
        <v>768</v>
      </c>
      <c r="CYW317" s="417" t="s">
        <v>761</v>
      </c>
      <c r="CYX317" s="414" t="s">
        <v>61</v>
      </c>
      <c r="CYY317" s="415">
        <v>4</v>
      </c>
      <c r="CYZ317" s="418" t="s">
        <v>768</v>
      </c>
      <c r="CZA317" s="417" t="s">
        <v>761</v>
      </c>
      <c r="CZB317" s="414" t="s">
        <v>61</v>
      </c>
      <c r="CZC317" s="415">
        <v>4</v>
      </c>
      <c r="CZD317" s="418" t="s">
        <v>768</v>
      </c>
      <c r="CZE317" s="417" t="s">
        <v>761</v>
      </c>
      <c r="CZF317" s="414" t="s">
        <v>61</v>
      </c>
      <c r="CZG317" s="415">
        <v>4</v>
      </c>
      <c r="CZH317" s="418" t="s">
        <v>768</v>
      </c>
      <c r="CZI317" s="417" t="s">
        <v>761</v>
      </c>
      <c r="CZJ317" s="414" t="s">
        <v>61</v>
      </c>
      <c r="CZK317" s="415">
        <v>4</v>
      </c>
      <c r="CZL317" s="418" t="s">
        <v>768</v>
      </c>
      <c r="CZM317" s="417" t="s">
        <v>761</v>
      </c>
      <c r="CZN317" s="414" t="s">
        <v>61</v>
      </c>
      <c r="CZO317" s="415">
        <v>4</v>
      </c>
      <c r="CZP317" s="418" t="s">
        <v>768</v>
      </c>
      <c r="CZQ317" s="417" t="s">
        <v>761</v>
      </c>
      <c r="CZR317" s="414" t="s">
        <v>61</v>
      </c>
      <c r="CZS317" s="415">
        <v>4</v>
      </c>
      <c r="CZT317" s="418" t="s">
        <v>768</v>
      </c>
      <c r="CZU317" s="417" t="s">
        <v>761</v>
      </c>
      <c r="CZV317" s="414" t="s">
        <v>61</v>
      </c>
      <c r="CZW317" s="415">
        <v>4</v>
      </c>
      <c r="CZX317" s="418" t="s">
        <v>768</v>
      </c>
      <c r="CZY317" s="417" t="s">
        <v>761</v>
      </c>
      <c r="CZZ317" s="414" t="s">
        <v>61</v>
      </c>
      <c r="DAA317" s="415">
        <v>4</v>
      </c>
      <c r="DAB317" s="418" t="s">
        <v>768</v>
      </c>
      <c r="DAC317" s="417" t="s">
        <v>761</v>
      </c>
      <c r="DAD317" s="414" t="s">
        <v>61</v>
      </c>
      <c r="DAE317" s="415">
        <v>4</v>
      </c>
      <c r="DAF317" s="418" t="s">
        <v>768</v>
      </c>
      <c r="DAG317" s="417" t="s">
        <v>761</v>
      </c>
      <c r="DAH317" s="414" t="s">
        <v>61</v>
      </c>
      <c r="DAI317" s="415">
        <v>4</v>
      </c>
      <c r="DAJ317" s="418" t="s">
        <v>768</v>
      </c>
      <c r="DAK317" s="417" t="s">
        <v>761</v>
      </c>
      <c r="DAL317" s="414" t="s">
        <v>61</v>
      </c>
      <c r="DAM317" s="415">
        <v>4</v>
      </c>
      <c r="DAN317" s="418" t="s">
        <v>768</v>
      </c>
      <c r="DAO317" s="417" t="s">
        <v>761</v>
      </c>
      <c r="DAP317" s="414" t="s">
        <v>61</v>
      </c>
      <c r="DAQ317" s="415">
        <v>4</v>
      </c>
      <c r="DAR317" s="418" t="s">
        <v>768</v>
      </c>
      <c r="DAS317" s="417" t="s">
        <v>761</v>
      </c>
      <c r="DAT317" s="414" t="s">
        <v>61</v>
      </c>
      <c r="DAU317" s="415">
        <v>4</v>
      </c>
      <c r="DAV317" s="418" t="s">
        <v>768</v>
      </c>
      <c r="DAW317" s="417" t="s">
        <v>761</v>
      </c>
      <c r="DAX317" s="414" t="s">
        <v>61</v>
      </c>
      <c r="DAY317" s="415">
        <v>4</v>
      </c>
      <c r="DAZ317" s="418" t="s">
        <v>768</v>
      </c>
      <c r="DBA317" s="417" t="s">
        <v>761</v>
      </c>
      <c r="DBB317" s="414" t="s">
        <v>61</v>
      </c>
      <c r="DBC317" s="415">
        <v>4</v>
      </c>
      <c r="DBD317" s="418" t="s">
        <v>768</v>
      </c>
      <c r="DBE317" s="417" t="s">
        <v>761</v>
      </c>
      <c r="DBF317" s="414" t="s">
        <v>61</v>
      </c>
      <c r="DBG317" s="415">
        <v>4</v>
      </c>
      <c r="DBH317" s="418" t="s">
        <v>768</v>
      </c>
      <c r="DBI317" s="417" t="s">
        <v>761</v>
      </c>
      <c r="DBJ317" s="414" t="s">
        <v>61</v>
      </c>
      <c r="DBK317" s="415">
        <v>4</v>
      </c>
      <c r="DBL317" s="418" t="s">
        <v>768</v>
      </c>
      <c r="DBM317" s="417" t="s">
        <v>761</v>
      </c>
      <c r="DBN317" s="414" t="s">
        <v>61</v>
      </c>
      <c r="DBO317" s="415">
        <v>4</v>
      </c>
      <c r="DBP317" s="418" t="s">
        <v>768</v>
      </c>
      <c r="DBQ317" s="417" t="s">
        <v>761</v>
      </c>
      <c r="DBR317" s="414" t="s">
        <v>61</v>
      </c>
      <c r="DBS317" s="415">
        <v>4</v>
      </c>
      <c r="DBT317" s="418" t="s">
        <v>768</v>
      </c>
      <c r="DBU317" s="417" t="s">
        <v>761</v>
      </c>
      <c r="DBV317" s="414" t="s">
        <v>61</v>
      </c>
      <c r="DBW317" s="415">
        <v>4</v>
      </c>
      <c r="DBX317" s="418" t="s">
        <v>768</v>
      </c>
      <c r="DBY317" s="417" t="s">
        <v>761</v>
      </c>
      <c r="DBZ317" s="414" t="s">
        <v>61</v>
      </c>
      <c r="DCA317" s="415">
        <v>4</v>
      </c>
      <c r="DCB317" s="418" t="s">
        <v>768</v>
      </c>
      <c r="DCC317" s="417" t="s">
        <v>761</v>
      </c>
      <c r="DCD317" s="414" t="s">
        <v>61</v>
      </c>
      <c r="DCE317" s="415">
        <v>4</v>
      </c>
      <c r="DCF317" s="418" t="s">
        <v>768</v>
      </c>
      <c r="DCG317" s="417" t="s">
        <v>761</v>
      </c>
      <c r="DCH317" s="414" t="s">
        <v>61</v>
      </c>
      <c r="DCI317" s="415">
        <v>4</v>
      </c>
      <c r="DCJ317" s="418" t="s">
        <v>768</v>
      </c>
      <c r="DCK317" s="417" t="s">
        <v>761</v>
      </c>
      <c r="DCL317" s="414" t="s">
        <v>61</v>
      </c>
      <c r="DCM317" s="415">
        <v>4</v>
      </c>
      <c r="DCN317" s="418" t="s">
        <v>768</v>
      </c>
      <c r="DCO317" s="417" t="s">
        <v>761</v>
      </c>
      <c r="DCP317" s="414" t="s">
        <v>61</v>
      </c>
      <c r="DCQ317" s="415">
        <v>4</v>
      </c>
      <c r="DCR317" s="418" t="s">
        <v>768</v>
      </c>
      <c r="DCS317" s="417" t="s">
        <v>761</v>
      </c>
      <c r="DCT317" s="414" t="s">
        <v>61</v>
      </c>
      <c r="DCU317" s="415">
        <v>4</v>
      </c>
      <c r="DCV317" s="418" t="s">
        <v>768</v>
      </c>
      <c r="DCW317" s="417" t="s">
        <v>761</v>
      </c>
      <c r="DCX317" s="414" t="s">
        <v>61</v>
      </c>
      <c r="DCY317" s="415">
        <v>4</v>
      </c>
      <c r="DCZ317" s="418" t="s">
        <v>768</v>
      </c>
      <c r="DDA317" s="417" t="s">
        <v>761</v>
      </c>
      <c r="DDB317" s="414" t="s">
        <v>61</v>
      </c>
      <c r="DDC317" s="415">
        <v>4</v>
      </c>
      <c r="DDD317" s="418" t="s">
        <v>768</v>
      </c>
      <c r="DDE317" s="417" t="s">
        <v>761</v>
      </c>
      <c r="DDF317" s="414" t="s">
        <v>61</v>
      </c>
      <c r="DDG317" s="415">
        <v>4</v>
      </c>
      <c r="DDH317" s="418" t="s">
        <v>768</v>
      </c>
      <c r="DDI317" s="417" t="s">
        <v>761</v>
      </c>
      <c r="DDJ317" s="414" t="s">
        <v>61</v>
      </c>
      <c r="DDK317" s="415">
        <v>4</v>
      </c>
      <c r="DDL317" s="418" t="s">
        <v>768</v>
      </c>
      <c r="DDM317" s="417" t="s">
        <v>761</v>
      </c>
      <c r="DDN317" s="414" t="s">
        <v>61</v>
      </c>
      <c r="DDO317" s="415">
        <v>4</v>
      </c>
      <c r="DDP317" s="418" t="s">
        <v>768</v>
      </c>
      <c r="DDQ317" s="417" t="s">
        <v>761</v>
      </c>
      <c r="DDR317" s="414" t="s">
        <v>61</v>
      </c>
      <c r="DDS317" s="415">
        <v>4</v>
      </c>
      <c r="DDT317" s="418" t="s">
        <v>768</v>
      </c>
      <c r="DDU317" s="417" t="s">
        <v>761</v>
      </c>
      <c r="DDV317" s="414" t="s">
        <v>61</v>
      </c>
      <c r="DDW317" s="415">
        <v>4</v>
      </c>
      <c r="DDX317" s="418" t="s">
        <v>768</v>
      </c>
      <c r="DDY317" s="417" t="s">
        <v>761</v>
      </c>
      <c r="DDZ317" s="414" t="s">
        <v>61</v>
      </c>
      <c r="DEA317" s="415">
        <v>4</v>
      </c>
      <c r="DEB317" s="418" t="s">
        <v>768</v>
      </c>
      <c r="DEC317" s="417" t="s">
        <v>761</v>
      </c>
      <c r="DED317" s="414" t="s">
        <v>61</v>
      </c>
      <c r="DEE317" s="415">
        <v>4</v>
      </c>
      <c r="DEF317" s="418" t="s">
        <v>768</v>
      </c>
      <c r="DEG317" s="417" t="s">
        <v>761</v>
      </c>
      <c r="DEH317" s="414" t="s">
        <v>61</v>
      </c>
      <c r="DEI317" s="415">
        <v>4</v>
      </c>
      <c r="DEJ317" s="418" t="s">
        <v>768</v>
      </c>
      <c r="DEK317" s="417" t="s">
        <v>761</v>
      </c>
      <c r="DEL317" s="414" t="s">
        <v>61</v>
      </c>
      <c r="DEM317" s="415">
        <v>4</v>
      </c>
      <c r="DEN317" s="418" t="s">
        <v>768</v>
      </c>
      <c r="DEO317" s="417" t="s">
        <v>761</v>
      </c>
      <c r="DEP317" s="414" t="s">
        <v>61</v>
      </c>
      <c r="DEQ317" s="415">
        <v>4</v>
      </c>
      <c r="DER317" s="418" t="s">
        <v>768</v>
      </c>
      <c r="DES317" s="417" t="s">
        <v>761</v>
      </c>
      <c r="DET317" s="414" t="s">
        <v>61</v>
      </c>
      <c r="DEU317" s="415">
        <v>4</v>
      </c>
      <c r="DEV317" s="418" t="s">
        <v>768</v>
      </c>
      <c r="DEW317" s="417" t="s">
        <v>761</v>
      </c>
      <c r="DEX317" s="414" t="s">
        <v>61</v>
      </c>
      <c r="DEY317" s="415">
        <v>4</v>
      </c>
      <c r="DEZ317" s="418" t="s">
        <v>768</v>
      </c>
      <c r="DFA317" s="417" t="s">
        <v>761</v>
      </c>
      <c r="DFB317" s="414" t="s">
        <v>61</v>
      </c>
      <c r="DFC317" s="415">
        <v>4</v>
      </c>
      <c r="DFD317" s="418" t="s">
        <v>768</v>
      </c>
      <c r="DFE317" s="417" t="s">
        <v>761</v>
      </c>
      <c r="DFF317" s="414" t="s">
        <v>61</v>
      </c>
      <c r="DFG317" s="415">
        <v>4</v>
      </c>
      <c r="DFH317" s="418" t="s">
        <v>768</v>
      </c>
      <c r="DFI317" s="417" t="s">
        <v>761</v>
      </c>
      <c r="DFJ317" s="414" t="s">
        <v>61</v>
      </c>
      <c r="DFK317" s="415">
        <v>4</v>
      </c>
      <c r="DFL317" s="418" t="s">
        <v>768</v>
      </c>
      <c r="DFM317" s="417" t="s">
        <v>761</v>
      </c>
      <c r="DFN317" s="414" t="s">
        <v>61</v>
      </c>
      <c r="DFO317" s="415">
        <v>4</v>
      </c>
      <c r="DFP317" s="418" t="s">
        <v>768</v>
      </c>
      <c r="DFQ317" s="417" t="s">
        <v>761</v>
      </c>
      <c r="DFR317" s="414" t="s">
        <v>61</v>
      </c>
      <c r="DFS317" s="415">
        <v>4</v>
      </c>
      <c r="DFT317" s="418" t="s">
        <v>768</v>
      </c>
      <c r="DFU317" s="417" t="s">
        <v>761</v>
      </c>
      <c r="DFV317" s="414" t="s">
        <v>61</v>
      </c>
      <c r="DFW317" s="415">
        <v>4</v>
      </c>
      <c r="DFX317" s="418" t="s">
        <v>768</v>
      </c>
      <c r="DFY317" s="417" t="s">
        <v>761</v>
      </c>
      <c r="DFZ317" s="414" t="s">
        <v>61</v>
      </c>
      <c r="DGA317" s="415">
        <v>4</v>
      </c>
      <c r="DGB317" s="418" t="s">
        <v>768</v>
      </c>
      <c r="DGC317" s="417" t="s">
        <v>761</v>
      </c>
      <c r="DGD317" s="414" t="s">
        <v>61</v>
      </c>
      <c r="DGE317" s="415">
        <v>4</v>
      </c>
      <c r="DGF317" s="418" t="s">
        <v>768</v>
      </c>
      <c r="DGG317" s="417" t="s">
        <v>761</v>
      </c>
      <c r="DGH317" s="414" t="s">
        <v>61</v>
      </c>
      <c r="DGI317" s="415">
        <v>4</v>
      </c>
      <c r="DGJ317" s="418" t="s">
        <v>768</v>
      </c>
      <c r="DGK317" s="417" t="s">
        <v>761</v>
      </c>
      <c r="DGL317" s="414" t="s">
        <v>61</v>
      </c>
      <c r="DGM317" s="415">
        <v>4</v>
      </c>
      <c r="DGN317" s="418" t="s">
        <v>768</v>
      </c>
      <c r="DGO317" s="417" t="s">
        <v>761</v>
      </c>
      <c r="DGP317" s="414" t="s">
        <v>61</v>
      </c>
      <c r="DGQ317" s="415">
        <v>4</v>
      </c>
      <c r="DGR317" s="418" t="s">
        <v>768</v>
      </c>
      <c r="DGS317" s="417" t="s">
        <v>761</v>
      </c>
      <c r="DGT317" s="414" t="s">
        <v>61</v>
      </c>
      <c r="DGU317" s="415">
        <v>4</v>
      </c>
      <c r="DGV317" s="418" t="s">
        <v>768</v>
      </c>
      <c r="DGW317" s="417" t="s">
        <v>761</v>
      </c>
      <c r="DGX317" s="414" t="s">
        <v>61</v>
      </c>
      <c r="DGY317" s="415">
        <v>4</v>
      </c>
      <c r="DGZ317" s="418" t="s">
        <v>768</v>
      </c>
      <c r="DHA317" s="417" t="s">
        <v>761</v>
      </c>
      <c r="DHB317" s="414" t="s">
        <v>61</v>
      </c>
      <c r="DHC317" s="415">
        <v>4</v>
      </c>
      <c r="DHD317" s="418" t="s">
        <v>768</v>
      </c>
      <c r="DHE317" s="417" t="s">
        <v>761</v>
      </c>
      <c r="DHF317" s="414" t="s">
        <v>61</v>
      </c>
      <c r="DHG317" s="415">
        <v>4</v>
      </c>
      <c r="DHH317" s="418" t="s">
        <v>768</v>
      </c>
      <c r="DHI317" s="417" t="s">
        <v>761</v>
      </c>
      <c r="DHJ317" s="414" t="s">
        <v>61</v>
      </c>
      <c r="DHK317" s="415">
        <v>4</v>
      </c>
      <c r="DHL317" s="418" t="s">
        <v>768</v>
      </c>
      <c r="DHM317" s="417" t="s">
        <v>761</v>
      </c>
      <c r="DHN317" s="414" t="s">
        <v>61</v>
      </c>
      <c r="DHO317" s="415">
        <v>4</v>
      </c>
      <c r="DHP317" s="418" t="s">
        <v>768</v>
      </c>
      <c r="DHQ317" s="417" t="s">
        <v>761</v>
      </c>
      <c r="DHR317" s="414" t="s">
        <v>61</v>
      </c>
      <c r="DHS317" s="415">
        <v>4</v>
      </c>
      <c r="DHT317" s="418" t="s">
        <v>768</v>
      </c>
      <c r="DHU317" s="417" t="s">
        <v>761</v>
      </c>
      <c r="DHV317" s="414" t="s">
        <v>61</v>
      </c>
      <c r="DHW317" s="415">
        <v>4</v>
      </c>
      <c r="DHX317" s="418" t="s">
        <v>768</v>
      </c>
      <c r="DHY317" s="417" t="s">
        <v>761</v>
      </c>
      <c r="DHZ317" s="414" t="s">
        <v>61</v>
      </c>
      <c r="DIA317" s="415">
        <v>4</v>
      </c>
      <c r="DIB317" s="418" t="s">
        <v>768</v>
      </c>
      <c r="DIC317" s="417" t="s">
        <v>761</v>
      </c>
      <c r="DID317" s="414" t="s">
        <v>61</v>
      </c>
      <c r="DIE317" s="415">
        <v>4</v>
      </c>
      <c r="DIF317" s="418" t="s">
        <v>768</v>
      </c>
      <c r="DIG317" s="417" t="s">
        <v>761</v>
      </c>
      <c r="DIH317" s="414" t="s">
        <v>61</v>
      </c>
      <c r="DII317" s="415">
        <v>4</v>
      </c>
      <c r="DIJ317" s="418" t="s">
        <v>768</v>
      </c>
      <c r="DIK317" s="417" t="s">
        <v>761</v>
      </c>
      <c r="DIL317" s="414" t="s">
        <v>61</v>
      </c>
      <c r="DIM317" s="415">
        <v>4</v>
      </c>
      <c r="DIN317" s="418" t="s">
        <v>768</v>
      </c>
      <c r="DIO317" s="417" t="s">
        <v>761</v>
      </c>
      <c r="DIP317" s="414" t="s">
        <v>61</v>
      </c>
      <c r="DIQ317" s="415">
        <v>4</v>
      </c>
      <c r="DIR317" s="418" t="s">
        <v>768</v>
      </c>
      <c r="DIS317" s="417" t="s">
        <v>761</v>
      </c>
      <c r="DIT317" s="414" t="s">
        <v>61</v>
      </c>
      <c r="DIU317" s="415">
        <v>4</v>
      </c>
      <c r="DIV317" s="418" t="s">
        <v>768</v>
      </c>
      <c r="DIW317" s="417" t="s">
        <v>761</v>
      </c>
      <c r="DIX317" s="414" t="s">
        <v>61</v>
      </c>
      <c r="DIY317" s="415">
        <v>4</v>
      </c>
      <c r="DIZ317" s="418" t="s">
        <v>768</v>
      </c>
      <c r="DJA317" s="417" t="s">
        <v>761</v>
      </c>
      <c r="DJB317" s="414" t="s">
        <v>61</v>
      </c>
      <c r="DJC317" s="415">
        <v>4</v>
      </c>
      <c r="DJD317" s="418" t="s">
        <v>768</v>
      </c>
      <c r="DJE317" s="417" t="s">
        <v>761</v>
      </c>
      <c r="DJF317" s="414" t="s">
        <v>61</v>
      </c>
      <c r="DJG317" s="415">
        <v>4</v>
      </c>
      <c r="DJH317" s="418" t="s">
        <v>768</v>
      </c>
      <c r="DJI317" s="417" t="s">
        <v>761</v>
      </c>
      <c r="DJJ317" s="414" t="s">
        <v>61</v>
      </c>
      <c r="DJK317" s="415">
        <v>4</v>
      </c>
      <c r="DJL317" s="418" t="s">
        <v>768</v>
      </c>
      <c r="DJM317" s="417" t="s">
        <v>761</v>
      </c>
      <c r="DJN317" s="414" t="s">
        <v>61</v>
      </c>
      <c r="DJO317" s="415">
        <v>4</v>
      </c>
      <c r="DJP317" s="418" t="s">
        <v>768</v>
      </c>
      <c r="DJQ317" s="417" t="s">
        <v>761</v>
      </c>
      <c r="DJR317" s="414" t="s">
        <v>61</v>
      </c>
      <c r="DJS317" s="415">
        <v>4</v>
      </c>
      <c r="DJT317" s="418" t="s">
        <v>768</v>
      </c>
      <c r="DJU317" s="417" t="s">
        <v>761</v>
      </c>
      <c r="DJV317" s="414" t="s">
        <v>61</v>
      </c>
      <c r="DJW317" s="415">
        <v>4</v>
      </c>
      <c r="DJX317" s="418" t="s">
        <v>768</v>
      </c>
      <c r="DJY317" s="417" t="s">
        <v>761</v>
      </c>
      <c r="DJZ317" s="414" t="s">
        <v>61</v>
      </c>
      <c r="DKA317" s="415">
        <v>4</v>
      </c>
      <c r="DKB317" s="418" t="s">
        <v>768</v>
      </c>
      <c r="DKC317" s="417" t="s">
        <v>761</v>
      </c>
      <c r="DKD317" s="414" t="s">
        <v>61</v>
      </c>
      <c r="DKE317" s="415">
        <v>4</v>
      </c>
      <c r="DKF317" s="418" t="s">
        <v>768</v>
      </c>
      <c r="DKG317" s="417" t="s">
        <v>761</v>
      </c>
      <c r="DKH317" s="414" t="s">
        <v>61</v>
      </c>
      <c r="DKI317" s="415">
        <v>4</v>
      </c>
      <c r="DKJ317" s="418" t="s">
        <v>768</v>
      </c>
      <c r="DKK317" s="417" t="s">
        <v>761</v>
      </c>
      <c r="DKL317" s="414" t="s">
        <v>61</v>
      </c>
      <c r="DKM317" s="415">
        <v>4</v>
      </c>
      <c r="DKN317" s="418" t="s">
        <v>768</v>
      </c>
      <c r="DKO317" s="417" t="s">
        <v>761</v>
      </c>
      <c r="DKP317" s="414" t="s">
        <v>61</v>
      </c>
      <c r="DKQ317" s="415">
        <v>4</v>
      </c>
      <c r="DKR317" s="418" t="s">
        <v>768</v>
      </c>
      <c r="DKS317" s="417" t="s">
        <v>761</v>
      </c>
      <c r="DKT317" s="414" t="s">
        <v>61</v>
      </c>
      <c r="DKU317" s="415">
        <v>4</v>
      </c>
      <c r="DKV317" s="418" t="s">
        <v>768</v>
      </c>
      <c r="DKW317" s="417" t="s">
        <v>761</v>
      </c>
      <c r="DKX317" s="414" t="s">
        <v>61</v>
      </c>
      <c r="DKY317" s="415">
        <v>4</v>
      </c>
      <c r="DKZ317" s="418" t="s">
        <v>768</v>
      </c>
      <c r="DLA317" s="417" t="s">
        <v>761</v>
      </c>
      <c r="DLB317" s="414" t="s">
        <v>61</v>
      </c>
      <c r="DLC317" s="415">
        <v>4</v>
      </c>
      <c r="DLD317" s="418" t="s">
        <v>768</v>
      </c>
      <c r="DLE317" s="417" t="s">
        <v>761</v>
      </c>
      <c r="DLF317" s="414" t="s">
        <v>61</v>
      </c>
      <c r="DLG317" s="415">
        <v>4</v>
      </c>
      <c r="DLH317" s="418" t="s">
        <v>768</v>
      </c>
      <c r="DLI317" s="417" t="s">
        <v>761</v>
      </c>
      <c r="DLJ317" s="414" t="s">
        <v>61</v>
      </c>
      <c r="DLK317" s="415">
        <v>4</v>
      </c>
      <c r="DLL317" s="418" t="s">
        <v>768</v>
      </c>
      <c r="DLM317" s="417" t="s">
        <v>761</v>
      </c>
      <c r="DLN317" s="414" t="s">
        <v>61</v>
      </c>
      <c r="DLO317" s="415">
        <v>4</v>
      </c>
      <c r="DLP317" s="418" t="s">
        <v>768</v>
      </c>
      <c r="DLQ317" s="417" t="s">
        <v>761</v>
      </c>
      <c r="DLR317" s="414" t="s">
        <v>61</v>
      </c>
      <c r="DLS317" s="415">
        <v>4</v>
      </c>
      <c r="DLT317" s="418" t="s">
        <v>768</v>
      </c>
      <c r="DLU317" s="417" t="s">
        <v>761</v>
      </c>
      <c r="DLV317" s="414" t="s">
        <v>61</v>
      </c>
      <c r="DLW317" s="415">
        <v>4</v>
      </c>
      <c r="DLX317" s="418" t="s">
        <v>768</v>
      </c>
      <c r="DLY317" s="417" t="s">
        <v>761</v>
      </c>
      <c r="DLZ317" s="414" t="s">
        <v>61</v>
      </c>
      <c r="DMA317" s="415">
        <v>4</v>
      </c>
      <c r="DMB317" s="418" t="s">
        <v>768</v>
      </c>
      <c r="DMC317" s="417" t="s">
        <v>761</v>
      </c>
      <c r="DMD317" s="414" t="s">
        <v>61</v>
      </c>
      <c r="DME317" s="415">
        <v>4</v>
      </c>
      <c r="DMF317" s="418" t="s">
        <v>768</v>
      </c>
      <c r="DMG317" s="417" t="s">
        <v>761</v>
      </c>
      <c r="DMH317" s="414" t="s">
        <v>61</v>
      </c>
      <c r="DMI317" s="415">
        <v>4</v>
      </c>
      <c r="DMJ317" s="418" t="s">
        <v>768</v>
      </c>
      <c r="DMK317" s="417" t="s">
        <v>761</v>
      </c>
      <c r="DML317" s="414" t="s">
        <v>61</v>
      </c>
      <c r="DMM317" s="415">
        <v>4</v>
      </c>
      <c r="DMN317" s="418" t="s">
        <v>768</v>
      </c>
      <c r="DMO317" s="417" t="s">
        <v>761</v>
      </c>
      <c r="DMP317" s="414" t="s">
        <v>61</v>
      </c>
      <c r="DMQ317" s="415">
        <v>4</v>
      </c>
      <c r="DMR317" s="418" t="s">
        <v>768</v>
      </c>
      <c r="DMS317" s="417" t="s">
        <v>761</v>
      </c>
      <c r="DMT317" s="414" t="s">
        <v>61</v>
      </c>
      <c r="DMU317" s="415">
        <v>4</v>
      </c>
      <c r="DMV317" s="418" t="s">
        <v>768</v>
      </c>
      <c r="DMW317" s="417" t="s">
        <v>761</v>
      </c>
      <c r="DMX317" s="414" t="s">
        <v>61</v>
      </c>
      <c r="DMY317" s="415">
        <v>4</v>
      </c>
      <c r="DMZ317" s="418" t="s">
        <v>768</v>
      </c>
      <c r="DNA317" s="417" t="s">
        <v>761</v>
      </c>
      <c r="DNB317" s="414" t="s">
        <v>61</v>
      </c>
      <c r="DNC317" s="415">
        <v>4</v>
      </c>
      <c r="DND317" s="418" t="s">
        <v>768</v>
      </c>
      <c r="DNE317" s="417" t="s">
        <v>761</v>
      </c>
      <c r="DNF317" s="414" t="s">
        <v>61</v>
      </c>
      <c r="DNG317" s="415">
        <v>4</v>
      </c>
      <c r="DNH317" s="418" t="s">
        <v>768</v>
      </c>
      <c r="DNI317" s="417" t="s">
        <v>761</v>
      </c>
      <c r="DNJ317" s="414" t="s">
        <v>61</v>
      </c>
      <c r="DNK317" s="415">
        <v>4</v>
      </c>
      <c r="DNL317" s="418" t="s">
        <v>768</v>
      </c>
      <c r="DNM317" s="417" t="s">
        <v>761</v>
      </c>
      <c r="DNN317" s="414" t="s">
        <v>61</v>
      </c>
      <c r="DNO317" s="415">
        <v>4</v>
      </c>
      <c r="DNP317" s="418" t="s">
        <v>768</v>
      </c>
      <c r="DNQ317" s="417" t="s">
        <v>761</v>
      </c>
      <c r="DNR317" s="414" t="s">
        <v>61</v>
      </c>
      <c r="DNS317" s="415">
        <v>4</v>
      </c>
      <c r="DNT317" s="418" t="s">
        <v>768</v>
      </c>
      <c r="DNU317" s="417" t="s">
        <v>761</v>
      </c>
      <c r="DNV317" s="414" t="s">
        <v>61</v>
      </c>
      <c r="DNW317" s="415">
        <v>4</v>
      </c>
      <c r="DNX317" s="418" t="s">
        <v>768</v>
      </c>
      <c r="DNY317" s="417" t="s">
        <v>761</v>
      </c>
      <c r="DNZ317" s="414" t="s">
        <v>61</v>
      </c>
      <c r="DOA317" s="415">
        <v>4</v>
      </c>
      <c r="DOB317" s="418" t="s">
        <v>768</v>
      </c>
      <c r="DOC317" s="417" t="s">
        <v>761</v>
      </c>
      <c r="DOD317" s="414" t="s">
        <v>61</v>
      </c>
      <c r="DOE317" s="415">
        <v>4</v>
      </c>
      <c r="DOF317" s="418" t="s">
        <v>768</v>
      </c>
      <c r="DOG317" s="417" t="s">
        <v>761</v>
      </c>
      <c r="DOH317" s="414" t="s">
        <v>61</v>
      </c>
      <c r="DOI317" s="415">
        <v>4</v>
      </c>
      <c r="DOJ317" s="418" t="s">
        <v>768</v>
      </c>
      <c r="DOK317" s="417" t="s">
        <v>761</v>
      </c>
      <c r="DOL317" s="414" t="s">
        <v>61</v>
      </c>
      <c r="DOM317" s="415">
        <v>4</v>
      </c>
      <c r="DON317" s="418" t="s">
        <v>768</v>
      </c>
      <c r="DOO317" s="417" t="s">
        <v>761</v>
      </c>
      <c r="DOP317" s="414" t="s">
        <v>61</v>
      </c>
      <c r="DOQ317" s="415">
        <v>4</v>
      </c>
      <c r="DOR317" s="418" t="s">
        <v>768</v>
      </c>
      <c r="DOS317" s="417" t="s">
        <v>761</v>
      </c>
      <c r="DOT317" s="414" t="s">
        <v>61</v>
      </c>
      <c r="DOU317" s="415">
        <v>4</v>
      </c>
      <c r="DOV317" s="418" t="s">
        <v>768</v>
      </c>
      <c r="DOW317" s="417" t="s">
        <v>761</v>
      </c>
      <c r="DOX317" s="414" t="s">
        <v>61</v>
      </c>
      <c r="DOY317" s="415">
        <v>4</v>
      </c>
      <c r="DOZ317" s="418" t="s">
        <v>768</v>
      </c>
      <c r="DPA317" s="417" t="s">
        <v>761</v>
      </c>
      <c r="DPB317" s="414" t="s">
        <v>61</v>
      </c>
      <c r="DPC317" s="415">
        <v>4</v>
      </c>
      <c r="DPD317" s="418" t="s">
        <v>768</v>
      </c>
      <c r="DPE317" s="417" t="s">
        <v>761</v>
      </c>
      <c r="DPF317" s="414" t="s">
        <v>61</v>
      </c>
      <c r="DPG317" s="415">
        <v>4</v>
      </c>
      <c r="DPH317" s="418" t="s">
        <v>768</v>
      </c>
      <c r="DPI317" s="417" t="s">
        <v>761</v>
      </c>
      <c r="DPJ317" s="414" t="s">
        <v>61</v>
      </c>
      <c r="DPK317" s="415">
        <v>4</v>
      </c>
      <c r="DPL317" s="418" t="s">
        <v>768</v>
      </c>
      <c r="DPM317" s="417" t="s">
        <v>761</v>
      </c>
      <c r="DPN317" s="414" t="s">
        <v>61</v>
      </c>
      <c r="DPO317" s="415">
        <v>4</v>
      </c>
      <c r="DPP317" s="418" t="s">
        <v>768</v>
      </c>
      <c r="DPQ317" s="417" t="s">
        <v>761</v>
      </c>
      <c r="DPR317" s="414" t="s">
        <v>61</v>
      </c>
      <c r="DPS317" s="415">
        <v>4</v>
      </c>
      <c r="DPT317" s="418" t="s">
        <v>768</v>
      </c>
      <c r="DPU317" s="417" t="s">
        <v>761</v>
      </c>
      <c r="DPV317" s="414" t="s">
        <v>61</v>
      </c>
      <c r="DPW317" s="415">
        <v>4</v>
      </c>
      <c r="DPX317" s="418" t="s">
        <v>768</v>
      </c>
      <c r="DPY317" s="417" t="s">
        <v>761</v>
      </c>
      <c r="DPZ317" s="414" t="s">
        <v>61</v>
      </c>
      <c r="DQA317" s="415">
        <v>4</v>
      </c>
      <c r="DQB317" s="418" t="s">
        <v>768</v>
      </c>
      <c r="DQC317" s="417" t="s">
        <v>761</v>
      </c>
      <c r="DQD317" s="414" t="s">
        <v>61</v>
      </c>
      <c r="DQE317" s="415">
        <v>4</v>
      </c>
      <c r="DQF317" s="418" t="s">
        <v>768</v>
      </c>
      <c r="DQG317" s="417" t="s">
        <v>761</v>
      </c>
      <c r="DQH317" s="414" t="s">
        <v>61</v>
      </c>
      <c r="DQI317" s="415">
        <v>4</v>
      </c>
      <c r="DQJ317" s="418" t="s">
        <v>768</v>
      </c>
      <c r="DQK317" s="417" t="s">
        <v>761</v>
      </c>
      <c r="DQL317" s="414" t="s">
        <v>61</v>
      </c>
      <c r="DQM317" s="415">
        <v>4</v>
      </c>
      <c r="DQN317" s="418" t="s">
        <v>768</v>
      </c>
      <c r="DQO317" s="417" t="s">
        <v>761</v>
      </c>
      <c r="DQP317" s="414" t="s">
        <v>61</v>
      </c>
      <c r="DQQ317" s="415">
        <v>4</v>
      </c>
      <c r="DQR317" s="418" t="s">
        <v>768</v>
      </c>
      <c r="DQS317" s="417" t="s">
        <v>761</v>
      </c>
      <c r="DQT317" s="414" t="s">
        <v>61</v>
      </c>
      <c r="DQU317" s="415">
        <v>4</v>
      </c>
      <c r="DQV317" s="418" t="s">
        <v>768</v>
      </c>
      <c r="DQW317" s="417" t="s">
        <v>761</v>
      </c>
      <c r="DQX317" s="414" t="s">
        <v>61</v>
      </c>
      <c r="DQY317" s="415">
        <v>4</v>
      </c>
      <c r="DQZ317" s="418" t="s">
        <v>768</v>
      </c>
      <c r="DRA317" s="417" t="s">
        <v>761</v>
      </c>
      <c r="DRB317" s="414" t="s">
        <v>61</v>
      </c>
      <c r="DRC317" s="415">
        <v>4</v>
      </c>
      <c r="DRD317" s="418" t="s">
        <v>768</v>
      </c>
      <c r="DRE317" s="417" t="s">
        <v>761</v>
      </c>
      <c r="DRF317" s="414" t="s">
        <v>61</v>
      </c>
      <c r="DRG317" s="415">
        <v>4</v>
      </c>
      <c r="DRH317" s="418" t="s">
        <v>768</v>
      </c>
      <c r="DRI317" s="417" t="s">
        <v>761</v>
      </c>
      <c r="DRJ317" s="414" t="s">
        <v>61</v>
      </c>
      <c r="DRK317" s="415">
        <v>4</v>
      </c>
      <c r="DRL317" s="418" t="s">
        <v>768</v>
      </c>
      <c r="DRM317" s="417" t="s">
        <v>761</v>
      </c>
      <c r="DRN317" s="414" t="s">
        <v>61</v>
      </c>
      <c r="DRO317" s="415">
        <v>4</v>
      </c>
      <c r="DRP317" s="418" t="s">
        <v>768</v>
      </c>
      <c r="DRQ317" s="417" t="s">
        <v>761</v>
      </c>
      <c r="DRR317" s="414" t="s">
        <v>61</v>
      </c>
      <c r="DRS317" s="415">
        <v>4</v>
      </c>
      <c r="DRT317" s="418" t="s">
        <v>768</v>
      </c>
      <c r="DRU317" s="417" t="s">
        <v>761</v>
      </c>
      <c r="DRV317" s="414" t="s">
        <v>61</v>
      </c>
      <c r="DRW317" s="415">
        <v>4</v>
      </c>
      <c r="DRX317" s="418" t="s">
        <v>768</v>
      </c>
      <c r="DRY317" s="417" t="s">
        <v>761</v>
      </c>
      <c r="DRZ317" s="414" t="s">
        <v>61</v>
      </c>
      <c r="DSA317" s="415">
        <v>4</v>
      </c>
      <c r="DSB317" s="418" t="s">
        <v>768</v>
      </c>
      <c r="DSC317" s="417" t="s">
        <v>761</v>
      </c>
      <c r="DSD317" s="414" t="s">
        <v>61</v>
      </c>
      <c r="DSE317" s="415">
        <v>4</v>
      </c>
      <c r="DSF317" s="418" t="s">
        <v>768</v>
      </c>
      <c r="DSG317" s="417" t="s">
        <v>761</v>
      </c>
      <c r="DSH317" s="414" t="s">
        <v>61</v>
      </c>
      <c r="DSI317" s="415">
        <v>4</v>
      </c>
      <c r="DSJ317" s="418" t="s">
        <v>768</v>
      </c>
      <c r="DSK317" s="417" t="s">
        <v>761</v>
      </c>
      <c r="DSL317" s="414" t="s">
        <v>61</v>
      </c>
      <c r="DSM317" s="415">
        <v>4</v>
      </c>
      <c r="DSN317" s="418" t="s">
        <v>768</v>
      </c>
      <c r="DSO317" s="417" t="s">
        <v>761</v>
      </c>
      <c r="DSP317" s="414" t="s">
        <v>61</v>
      </c>
      <c r="DSQ317" s="415">
        <v>4</v>
      </c>
      <c r="DSR317" s="418" t="s">
        <v>768</v>
      </c>
      <c r="DSS317" s="417" t="s">
        <v>761</v>
      </c>
      <c r="DST317" s="414" t="s">
        <v>61</v>
      </c>
      <c r="DSU317" s="415">
        <v>4</v>
      </c>
      <c r="DSV317" s="418" t="s">
        <v>768</v>
      </c>
      <c r="DSW317" s="417" t="s">
        <v>761</v>
      </c>
      <c r="DSX317" s="414" t="s">
        <v>61</v>
      </c>
      <c r="DSY317" s="415">
        <v>4</v>
      </c>
      <c r="DSZ317" s="418" t="s">
        <v>768</v>
      </c>
      <c r="DTA317" s="417" t="s">
        <v>761</v>
      </c>
      <c r="DTB317" s="414" t="s">
        <v>61</v>
      </c>
      <c r="DTC317" s="415">
        <v>4</v>
      </c>
      <c r="DTD317" s="418" t="s">
        <v>768</v>
      </c>
      <c r="DTE317" s="417" t="s">
        <v>761</v>
      </c>
      <c r="DTF317" s="414" t="s">
        <v>61</v>
      </c>
      <c r="DTG317" s="415">
        <v>4</v>
      </c>
      <c r="DTH317" s="418" t="s">
        <v>768</v>
      </c>
      <c r="DTI317" s="417" t="s">
        <v>761</v>
      </c>
      <c r="DTJ317" s="414" t="s">
        <v>61</v>
      </c>
      <c r="DTK317" s="415">
        <v>4</v>
      </c>
      <c r="DTL317" s="418" t="s">
        <v>768</v>
      </c>
      <c r="DTM317" s="417" t="s">
        <v>761</v>
      </c>
      <c r="DTN317" s="414" t="s">
        <v>61</v>
      </c>
      <c r="DTO317" s="415">
        <v>4</v>
      </c>
      <c r="DTP317" s="418" t="s">
        <v>768</v>
      </c>
      <c r="DTQ317" s="417" t="s">
        <v>761</v>
      </c>
      <c r="DTR317" s="414" t="s">
        <v>61</v>
      </c>
      <c r="DTS317" s="415">
        <v>4</v>
      </c>
      <c r="DTT317" s="418" t="s">
        <v>768</v>
      </c>
      <c r="DTU317" s="417" t="s">
        <v>761</v>
      </c>
      <c r="DTV317" s="414" t="s">
        <v>61</v>
      </c>
      <c r="DTW317" s="415">
        <v>4</v>
      </c>
      <c r="DTX317" s="418" t="s">
        <v>768</v>
      </c>
      <c r="DTY317" s="417" t="s">
        <v>761</v>
      </c>
      <c r="DTZ317" s="414" t="s">
        <v>61</v>
      </c>
      <c r="DUA317" s="415">
        <v>4</v>
      </c>
      <c r="DUB317" s="418" t="s">
        <v>768</v>
      </c>
      <c r="DUC317" s="417" t="s">
        <v>761</v>
      </c>
      <c r="DUD317" s="414" t="s">
        <v>61</v>
      </c>
      <c r="DUE317" s="415">
        <v>4</v>
      </c>
      <c r="DUF317" s="418" t="s">
        <v>768</v>
      </c>
      <c r="DUG317" s="417" t="s">
        <v>761</v>
      </c>
      <c r="DUH317" s="414" t="s">
        <v>61</v>
      </c>
      <c r="DUI317" s="415">
        <v>4</v>
      </c>
      <c r="DUJ317" s="418" t="s">
        <v>768</v>
      </c>
      <c r="DUK317" s="417" t="s">
        <v>761</v>
      </c>
      <c r="DUL317" s="414" t="s">
        <v>61</v>
      </c>
      <c r="DUM317" s="415">
        <v>4</v>
      </c>
      <c r="DUN317" s="418" t="s">
        <v>768</v>
      </c>
      <c r="DUO317" s="417" t="s">
        <v>761</v>
      </c>
      <c r="DUP317" s="414" t="s">
        <v>61</v>
      </c>
      <c r="DUQ317" s="415">
        <v>4</v>
      </c>
      <c r="DUR317" s="418" t="s">
        <v>768</v>
      </c>
      <c r="DUS317" s="417" t="s">
        <v>761</v>
      </c>
      <c r="DUT317" s="414" t="s">
        <v>61</v>
      </c>
      <c r="DUU317" s="415">
        <v>4</v>
      </c>
      <c r="DUV317" s="418" t="s">
        <v>768</v>
      </c>
      <c r="DUW317" s="417" t="s">
        <v>761</v>
      </c>
      <c r="DUX317" s="414" t="s">
        <v>61</v>
      </c>
      <c r="DUY317" s="415">
        <v>4</v>
      </c>
      <c r="DUZ317" s="418" t="s">
        <v>768</v>
      </c>
      <c r="DVA317" s="417" t="s">
        <v>761</v>
      </c>
      <c r="DVB317" s="414" t="s">
        <v>61</v>
      </c>
      <c r="DVC317" s="415">
        <v>4</v>
      </c>
      <c r="DVD317" s="418" t="s">
        <v>768</v>
      </c>
      <c r="DVE317" s="417" t="s">
        <v>761</v>
      </c>
      <c r="DVF317" s="414" t="s">
        <v>61</v>
      </c>
      <c r="DVG317" s="415">
        <v>4</v>
      </c>
      <c r="DVH317" s="418" t="s">
        <v>768</v>
      </c>
      <c r="DVI317" s="417" t="s">
        <v>761</v>
      </c>
      <c r="DVJ317" s="414" t="s">
        <v>61</v>
      </c>
      <c r="DVK317" s="415">
        <v>4</v>
      </c>
      <c r="DVL317" s="418" t="s">
        <v>768</v>
      </c>
      <c r="DVM317" s="417" t="s">
        <v>761</v>
      </c>
      <c r="DVN317" s="414" t="s">
        <v>61</v>
      </c>
      <c r="DVO317" s="415">
        <v>4</v>
      </c>
      <c r="DVP317" s="418" t="s">
        <v>768</v>
      </c>
      <c r="DVQ317" s="417" t="s">
        <v>761</v>
      </c>
      <c r="DVR317" s="414" t="s">
        <v>61</v>
      </c>
      <c r="DVS317" s="415">
        <v>4</v>
      </c>
      <c r="DVT317" s="418" t="s">
        <v>768</v>
      </c>
      <c r="DVU317" s="417" t="s">
        <v>761</v>
      </c>
      <c r="DVV317" s="414" t="s">
        <v>61</v>
      </c>
      <c r="DVW317" s="415">
        <v>4</v>
      </c>
      <c r="DVX317" s="418" t="s">
        <v>768</v>
      </c>
      <c r="DVY317" s="417" t="s">
        <v>761</v>
      </c>
      <c r="DVZ317" s="414" t="s">
        <v>61</v>
      </c>
      <c r="DWA317" s="415">
        <v>4</v>
      </c>
      <c r="DWB317" s="418" t="s">
        <v>768</v>
      </c>
      <c r="DWC317" s="417" t="s">
        <v>761</v>
      </c>
      <c r="DWD317" s="414" t="s">
        <v>61</v>
      </c>
      <c r="DWE317" s="415">
        <v>4</v>
      </c>
      <c r="DWF317" s="418" t="s">
        <v>768</v>
      </c>
      <c r="DWG317" s="417" t="s">
        <v>761</v>
      </c>
      <c r="DWH317" s="414" t="s">
        <v>61</v>
      </c>
      <c r="DWI317" s="415">
        <v>4</v>
      </c>
      <c r="DWJ317" s="418" t="s">
        <v>768</v>
      </c>
      <c r="DWK317" s="417" t="s">
        <v>761</v>
      </c>
      <c r="DWL317" s="414" t="s">
        <v>61</v>
      </c>
      <c r="DWM317" s="415">
        <v>4</v>
      </c>
      <c r="DWN317" s="418" t="s">
        <v>768</v>
      </c>
      <c r="DWO317" s="417" t="s">
        <v>761</v>
      </c>
      <c r="DWP317" s="414" t="s">
        <v>61</v>
      </c>
      <c r="DWQ317" s="415">
        <v>4</v>
      </c>
      <c r="DWR317" s="418" t="s">
        <v>768</v>
      </c>
      <c r="DWS317" s="417" t="s">
        <v>761</v>
      </c>
      <c r="DWT317" s="414" t="s">
        <v>61</v>
      </c>
      <c r="DWU317" s="415">
        <v>4</v>
      </c>
      <c r="DWV317" s="418" t="s">
        <v>768</v>
      </c>
      <c r="DWW317" s="417" t="s">
        <v>761</v>
      </c>
      <c r="DWX317" s="414" t="s">
        <v>61</v>
      </c>
      <c r="DWY317" s="415">
        <v>4</v>
      </c>
      <c r="DWZ317" s="418" t="s">
        <v>768</v>
      </c>
      <c r="DXA317" s="417" t="s">
        <v>761</v>
      </c>
      <c r="DXB317" s="414" t="s">
        <v>61</v>
      </c>
      <c r="DXC317" s="415">
        <v>4</v>
      </c>
      <c r="DXD317" s="418" t="s">
        <v>768</v>
      </c>
      <c r="DXE317" s="417" t="s">
        <v>761</v>
      </c>
      <c r="DXF317" s="414" t="s">
        <v>61</v>
      </c>
      <c r="DXG317" s="415">
        <v>4</v>
      </c>
      <c r="DXH317" s="418" t="s">
        <v>768</v>
      </c>
      <c r="DXI317" s="417" t="s">
        <v>761</v>
      </c>
      <c r="DXJ317" s="414" t="s">
        <v>61</v>
      </c>
      <c r="DXK317" s="415">
        <v>4</v>
      </c>
      <c r="DXL317" s="418" t="s">
        <v>768</v>
      </c>
      <c r="DXM317" s="417" t="s">
        <v>761</v>
      </c>
      <c r="DXN317" s="414" t="s">
        <v>61</v>
      </c>
      <c r="DXO317" s="415">
        <v>4</v>
      </c>
      <c r="DXP317" s="418" t="s">
        <v>768</v>
      </c>
      <c r="DXQ317" s="417" t="s">
        <v>761</v>
      </c>
      <c r="DXR317" s="414" t="s">
        <v>61</v>
      </c>
      <c r="DXS317" s="415">
        <v>4</v>
      </c>
      <c r="DXT317" s="418" t="s">
        <v>768</v>
      </c>
      <c r="DXU317" s="417" t="s">
        <v>761</v>
      </c>
      <c r="DXV317" s="414" t="s">
        <v>61</v>
      </c>
      <c r="DXW317" s="415">
        <v>4</v>
      </c>
      <c r="DXX317" s="418" t="s">
        <v>768</v>
      </c>
      <c r="DXY317" s="417" t="s">
        <v>761</v>
      </c>
      <c r="DXZ317" s="414" t="s">
        <v>61</v>
      </c>
      <c r="DYA317" s="415">
        <v>4</v>
      </c>
      <c r="DYB317" s="418" t="s">
        <v>768</v>
      </c>
      <c r="DYC317" s="417" t="s">
        <v>761</v>
      </c>
      <c r="DYD317" s="414" t="s">
        <v>61</v>
      </c>
      <c r="DYE317" s="415">
        <v>4</v>
      </c>
      <c r="DYF317" s="418" t="s">
        <v>768</v>
      </c>
      <c r="DYG317" s="417" t="s">
        <v>761</v>
      </c>
      <c r="DYH317" s="414" t="s">
        <v>61</v>
      </c>
      <c r="DYI317" s="415">
        <v>4</v>
      </c>
      <c r="DYJ317" s="418" t="s">
        <v>768</v>
      </c>
      <c r="DYK317" s="417" t="s">
        <v>761</v>
      </c>
      <c r="DYL317" s="414" t="s">
        <v>61</v>
      </c>
      <c r="DYM317" s="415">
        <v>4</v>
      </c>
      <c r="DYN317" s="418" t="s">
        <v>768</v>
      </c>
      <c r="DYO317" s="417" t="s">
        <v>761</v>
      </c>
      <c r="DYP317" s="414" t="s">
        <v>61</v>
      </c>
      <c r="DYQ317" s="415">
        <v>4</v>
      </c>
      <c r="DYR317" s="418" t="s">
        <v>768</v>
      </c>
      <c r="DYS317" s="417" t="s">
        <v>761</v>
      </c>
      <c r="DYT317" s="414" t="s">
        <v>61</v>
      </c>
      <c r="DYU317" s="415">
        <v>4</v>
      </c>
      <c r="DYV317" s="418" t="s">
        <v>768</v>
      </c>
      <c r="DYW317" s="417" t="s">
        <v>761</v>
      </c>
      <c r="DYX317" s="414" t="s">
        <v>61</v>
      </c>
      <c r="DYY317" s="415">
        <v>4</v>
      </c>
      <c r="DYZ317" s="418" t="s">
        <v>768</v>
      </c>
      <c r="DZA317" s="417" t="s">
        <v>761</v>
      </c>
      <c r="DZB317" s="414" t="s">
        <v>61</v>
      </c>
      <c r="DZC317" s="415">
        <v>4</v>
      </c>
      <c r="DZD317" s="418" t="s">
        <v>768</v>
      </c>
      <c r="DZE317" s="417" t="s">
        <v>761</v>
      </c>
      <c r="DZF317" s="414" t="s">
        <v>61</v>
      </c>
      <c r="DZG317" s="415">
        <v>4</v>
      </c>
      <c r="DZH317" s="418" t="s">
        <v>768</v>
      </c>
      <c r="DZI317" s="417" t="s">
        <v>761</v>
      </c>
      <c r="DZJ317" s="414" t="s">
        <v>61</v>
      </c>
      <c r="DZK317" s="415">
        <v>4</v>
      </c>
      <c r="DZL317" s="418" t="s">
        <v>768</v>
      </c>
      <c r="DZM317" s="417" t="s">
        <v>761</v>
      </c>
      <c r="DZN317" s="414" t="s">
        <v>61</v>
      </c>
      <c r="DZO317" s="415">
        <v>4</v>
      </c>
      <c r="DZP317" s="418" t="s">
        <v>768</v>
      </c>
      <c r="DZQ317" s="417" t="s">
        <v>761</v>
      </c>
      <c r="DZR317" s="414" t="s">
        <v>61</v>
      </c>
      <c r="DZS317" s="415">
        <v>4</v>
      </c>
      <c r="DZT317" s="418" t="s">
        <v>768</v>
      </c>
      <c r="DZU317" s="417" t="s">
        <v>761</v>
      </c>
      <c r="DZV317" s="414" t="s">
        <v>61</v>
      </c>
      <c r="DZW317" s="415">
        <v>4</v>
      </c>
      <c r="DZX317" s="418" t="s">
        <v>768</v>
      </c>
      <c r="DZY317" s="417" t="s">
        <v>761</v>
      </c>
      <c r="DZZ317" s="414" t="s">
        <v>61</v>
      </c>
      <c r="EAA317" s="415">
        <v>4</v>
      </c>
      <c r="EAB317" s="418" t="s">
        <v>768</v>
      </c>
      <c r="EAC317" s="417" t="s">
        <v>761</v>
      </c>
      <c r="EAD317" s="414" t="s">
        <v>61</v>
      </c>
      <c r="EAE317" s="415">
        <v>4</v>
      </c>
      <c r="EAF317" s="418" t="s">
        <v>768</v>
      </c>
      <c r="EAG317" s="417" t="s">
        <v>761</v>
      </c>
      <c r="EAH317" s="414" t="s">
        <v>61</v>
      </c>
      <c r="EAI317" s="415">
        <v>4</v>
      </c>
      <c r="EAJ317" s="418" t="s">
        <v>768</v>
      </c>
      <c r="EAK317" s="417" t="s">
        <v>761</v>
      </c>
      <c r="EAL317" s="414" t="s">
        <v>61</v>
      </c>
      <c r="EAM317" s="415">
        <v>4</v>
      </c>
      <c r="EAN317" s="418" t="s">
        <v>768</v>
      </c>
      <c r="EAO317" s="417" t="s">
        <v>761</v>
      </c>
      <c r="EAP317" s="414" t="s">
        <v>61</v>
      </c>
      <c r="EAQ317" s="415">
        <v>4</v>
      </c>
      <c r="EAR317" s="418" t="s">
        <v>768</v>
      </c>
      <c r="EAS317" s="417" t="s">
        <v>761</v>
      </c>
      <c r="EAT317" s="414" t="s">
        <v>61</v>
      </c>
      <c r="EAU317" s="415">
        <v>4</v>
      </c>
      <c r="EAV317" s="418" t="s">
        <v>768</v>
      </c>
      <c r="EAW317" s="417" t="s">
        <v>761</v>
      </c>
      <c r="EAX317" s="414" t="s">
        <v>61</v>
      </c>
      <c r="EAY317" s="415">
        <v>4</v>
      </c>
      <c r="EAZ317" s="418" t="s">
        <v>768</v>
      </c>
      <c r="EBA317" s="417" t="s">
        <v>761</v>
      </c>
      <c r="EBB317" s="414" t="s">
        <v>61</v>
      </c>
      <c r="EBC317" s="415">
        <v>4</v>
      </c>
      <c r="EBD317" s="418" t="s">
        <v>768</v>
      </c>
      <c r="EBE317" s="417" t="s">
        <v>761</v>
      </c>
      <c r="EBF317" s="414" t="s">
        <v>61</v>
      </c>
      <c r="EBG317" s="415">
        <v>4</v>
      </c>
      <c r="EBH317" s="418" t="s">
        <v>768</v>
      </c>
      <c r="EBI317" s="417" t="s">
        <v>761</v>
      </c>
      <c r="EBJ317" s="414" t="s">
        <v>61</v>
      </c>
      <c r="EBK317" s="415">
        <v>4</v>
      </c>
      <c r="EBL317" s="418" t="s">
        <v>768</v>
      </c>
      <c r="EBM317" s="417" t="s">
        <v>761</v>
      </c>
      <c r="EBN317" s="414" t="s">
        <v>61</v>
      </c>
      <c r="EBO317" s="415">
        <v>4</v>
      </c>
      <c r="EBP317" s="418" t="s">
        <v>768</v>
      </c>
      <c r="EBQ317" s="417" t="s">
        <v>761</v>
      </c>
      <c r="EBR317" s="414" t="s">
        <v>61</v>
      </c>
      <c r="EBS317" s="415">
        <v>4</v>
      </c>
      <c r="EBT317" s="418" t="s">
        <v>768</v>
      </c>
      <c r="EBU317" s="417" t="s">
        <v>761</v>
      </c>
      <c r="EBV317" s="414" t="s">
        <v>61</v>
      </c>
      <c r="EBW317" s="415">
        <v>4</v>
      </c>
      <c r="EBX317" s="418" t="s">
        <v>768</v>
      </c>
      <c r="EBY317" s="417" t="s">
        <v>761</v>
      </c>
      <c r="EBZ317" s="414" t="s">
        <v>61</v>
      </c>
      <c r="ECA317" s="415">
        <v>4</v>
      </c>
      <c r="ECB317" s="418" t="s">
        <v>768</v>
      </c>
      <c r="ECC317" s="417" t="s">
        <v>761</v>
      </c>
      <c r="ECD317" s="414" t="s">
        <v>61</v>
      </c>
      <c r="ECE317" s="415">
        <v>4</v>
      </c>
      <c r="ECF317" s="418" t="s">
        <v>768</v>
      </c>
      <c r="ECG317" s="417" t="s">
        <v>761</v>
      </c>
      <c r="ECH317" s="414" t="s">
        <v>61</v>
      </c>
      <c r="ECI317" s="415">
        <v>4</v>
      </c>
      <c r="ECJ317" s="418" t="s">
        <v>768</v>
      </c>
      <c r="ECK317" s="417" t="s">
        <v>761</v>
      </c>
      <c r="ECL317" s="414" t="s">
        <v>61</v>
      </c>
      <c r="ECM317" s="415">
        <v>4</v>
      </c>
      <c r="ECN317" s="418" t="s">
        <v>768</v>
      </c>
      <c r="ECO317" s="417" t="s">
        <v>761</v>
      </c>
      <c r="ECP317" s="414" t="s">
        <v>61</v>
      </c>
      <c r="ECQ317" s="415">
        <v>4</v>
      </c>
      <c r="ECR317" s="418" t="s">
        <v>768</v>
      </c>
      <c r="ECS317" s="417" t="s">
        <v>761</v>
      </c>
      <c r="ECT317" s="414" t="s">
        <v>61</v>
      </c>
      <c r="ECU317" s="415">
        <v>4</v>
      </c>
      <c r="ECV317" s="418" t="s">
        <v>768</v>
      </c>
      <c r="ECW317" s="417" t="s">
        <v>761</v>
      </c>
      <c r="ECX317" s="414" t="s">
        <v>61</v>
      </c>
      <c r="ECY317" s="415">
        <v>4</v>
      </c>
      <c r="ECZ317" s="418" t="s">
        <v>768</v>
      </c>
      <c r="EDA317" s="417" t="s">
        <v>761</v>
      </c>
      <c r="EDB317" s="414" t="s">
        <v>61</v>
      </c>
      <c r="EDC317" s="415">
        <v>4</v>
      </c>
      <c r="EDD317" s="418" t="s">
        <v>768</v>
      </c>
      <c r="EDE317" s="417" t="s">
        <v>761</v>
      </c>
      <c r="EDF317" s="414" t="s">
        <v>61</v>
      </c>
      <c r="EDG317" s="415">
        <v>4</v>
      </c>
      <c r="EDH317" s="418" t="s">
        <v>768</v>
      </c>
      <c r="EDI317" s="417" t="s">
        <v>761</v>
      </c>
      <c r="EDJ317" s="414" t="s">
        <v>61</v>
      </c>
      <c r="EDK317" s="415">
        <v>4</v>
      </c>
      <c r="EDL317" s="418" t="s">
        <v>768</v>
      </c>
      <c r="EDM317" s="417" t="s">
        <v>761</v>
      </c>
      <c r="EDN317" s="414" t="s">
        <v>61</v>
      </c>
      <c r="EDO317" s="415">
        <v>4</v>
      </c>
      <c r="EDP317" s="418" t="s">
        <v>768</v>
      </c>
      <c r="EDQ317" s="417" t="s">
        <v>761</v>
      </c>
      <c r="EDR317" s="414" t="s">
        <v>61</v>
      </c>
      <c r="EDS317" s="415">
        <v>4</v>
      </c>
      <c r="EDT317" s="418" t="s">
        <v>768</v>
      </c>
      <c r="EDU317" s="417" t="s">
        <v>761</v>
      </c>
      <c r="EDV317" s="414" t="s">
        <v>61</v>
      </c>
      <c r="EDW317" s="415">
        <v>4</v>
      </c>
      <c r="EDX317" s="418" t="s">
        <v>768</v>
      </c>
      <c r="EDY317" s="417" t="s">
        <v>761</v>
      </c>
      <c r="EDZ317" s="414" t="s">
        <v>61</v>
      </c>
      <c r="EEA317" s="415">
        <v>4</v>
      </c>
      <c r="EEB317" s="418" t="s">
        <v>768</v>
      </c>
      <c r="EEC317" s="417" t="s">
        <v>761</v>
      </c>
      <c r="EED317" s="414" t="s">
        <v>61</v>
      </c>
      <c r="EEE317" s="415">
        <v>4</v>
      </c>
      <c r="EEF317" s="418" t="s">
        <v>768</v>
      </c>
      <c r="EEG317" s="417" t="s">
        <v>761</v>
      </c>
      <c r="EEH317" s="414" t="s">
        <v>61</v>
      </c>
      <c r="EEI317" s="415">
        <v>4</v>
      </c>
      <c r="EEJ317" s="418" t="s">
        <v>768</v>
      </c>
      <c r="EEK317" s="417" t="s">
        <v>761</v>
      </c>
      <c r="EEL317" s="414" t="s">
        <v>61</v>
      </c>
      <c r="EEM317" s="415">
        <v>4</v>
      </c>
      <c r="EEN317" s="418" t="s">
        <v>768</v>
      </c>
      <c r="EEO317" s="417" t="s">
        <v>761</v>
      </c>
      <c r="EEP317" s="414" t="s">
        <v>61</v>
      </c>
      <c r="EEQ317" s="415">
        <v>4</v>
      </c>
      <c r="EER317" s="418" t="s">
        <v>768</v>
      </c>
      <c r="EES317" s="417" t="s">
        <v>761</v>
      </c>
      <c r="EET317" s="414" t="s">
        <v>61</v>
      </c>
      <c r="EEU317" s="415">
        <v>4</v>
      </c>
      <c r="EEV317" s="418" t="s">
        <v>768</v>
      </c>
      <c r="EEW317" s="417" t="s">
        <v>761</v>
      </c>
      <c r="EEX317" s="414" t="s">
        <v>61</v>
      </c>
      <c r="EEY317" s="415">
        <v>4</v>
      </c>
      <c r="EEZ317" s="418" t="s">
        <v>768</v>
      </c>
      <c r="EFA317" s="417" t="s">
        <v>761</v>
      </c>
      <c r="EFB317" s="414" t="s">
        <v>61</v>
      </c>
      <c r="EFC317" s="415">
        <v>4</v>
      </c>
      <c r="EFD317" s="418" t="s">
        <v>768</v>
      </c>
      <c r="EFE317" s="417" t="s">
        <v>761</v>
      </c>
      <c r="EFF317" s="414" t="s">
        <v>61</v>
      </c>
      <c r="EFG317" s="415">
        <v>4</v>
      </c>
      <c r="EFH317" s="418" t="s">
        <v>768</v>
      </c>
      <c r="EFI317" s="417" t="s">
        <v>761</v>
      </c>
      <c r="EFJ317" s="414" t="s">
        <v>61</v>
      </c>
      <c r="EFK317" s="415">
        <v>4</v>
      </c>
      <c r="EFL317" s="418" t="s">
        <v>768</v>
      </c>
      <c r="EFM317" s="417" t="s">
        <v>761</v>
      </c>
      <c r="EFN317" s="414" t="s">
        <v>61</v>
      </c>
      <c r="EFO317" s="415">
        <v>4</v>
      </c>
      <c r="EFP317" s="418" t="s">
        <v>768</v>
      </c>
      <c r="EFQ317" s="417" t="s">
        <v>761</v>
      </c>
      <c r="EFR317" s="414" t="s">
        <v>61</v>
      </c>
      <c r="EFS317" s="415">
        <v>4</v>
      </c>
      <c r="EFT317" s="418" t="s">
        <v>768</v>
      </c>
      <c r="EFU317" s="417" t="s">
        <v>761</v>
      </c>
      <c r="EFV317" s="414" t="s">
        <v>61</v>
      </c>
      <c r="EFW317" s="415">
        <v>4</v>
      </c>
      <c r="EFX317" s="418" t="s">
        <v>768</v>
      </c>
      <c r="EFY317" s="417" t="s">
        <v>761</v>
      </c>
      <c r="EFZ317" s="414" t="s">
        <v>61</v>
      </c>
      <c r="EGA317" s="415">
        <v>4</v>
      </c>
      <c r="EGB317" s="418" t="s">
        <v>768</v>
      </c>
      <c r="EGC317" s="417" t="s">
        <v>761</v>
      </c>
      <c r="EGD317" s="414" t="s">
        <v>61</v>
      </c>
      <c r="EGE317" s="415">
        <v>4</v>
      </c>
      <c r="EGF317" s="418" t="s">
        <v>768</v>
      </c>
      <c r="EGG317" s="417" t="s">
        <v>761</v>
      </c>
      <c r="EGH317" s="414" t="s">
        <v>61</v>
      </c>
      <c r="EGI317" s="415">
        <v>4</v>
      </c>
      <c r="EGJ317" s="418" t="s">
        <v>768</v>
      </c>
      <c r="EGK317" s="417" t="s">
        <v>761</v>
      </c>
      <c r="EGL317" s="414" t="s">
        <v>61</v>
      </c>
      <c r="EGM317" s="415">
        <v>4</v>
      </c>
      <c r="EGN317" s="418" t="s">
        <v>768</v>
      </c>
      <c r="EGO317" s="417" t="s">
        <v>761</v>
      </c>
      <c r="EGP317" s="414" t="s">
        <v>61</v>
      </c>
      <c r="EGQ317" s="415">
        <v>4</v>
      </c>
      <c r="EGR317" s="418" t="s">
        <v>768</v>
      </c>
      <c r="EGS317" s="417" t="s">
        <v>761</v>
      </c>
      <c r="EGT317" s="414" t="s">
        <v>61</v>
      </c>
      <c r="EGU317" s="415">
        <v>4</v>
      </c>
      <c r="EGV317" s="418" t="s">
        <v>768</v>
      </c>
      <c r="EGW317" s="417" t="s">
        <v>761</v>
      </c>
      <c r="EGX317" s="414" t="s">
        <v>61</v>
      </c>
      <c r="EGY317" s="415">
        <v>4</v>
      </c>
      <c r="EGZ317" s="418" t="s">
        <v>768</v>
      </c>
      <c r="EHA317" s="417" t="s">
        <v>761</v>
      </c>
      <c r="EHB317" s="414" t="s">
        <v>61</v>
      </c>
      <c r="EHC317" s="415">
        <v>4</v>
      </c>
      <c r="EHD317" s="418" t="s">
        <v>768</v>
      </c>
      <c r="EHE317" s="417" t="s">
        <v>761</v>
      </c>
      <c r="EHF317" s="414" t="s">
        <v>61</v>
      </c>
      <c r="EHG317" s="415">
        <v>4</v>
      </c>
      <c r="EHH317" s="418" t="s">
        <v>768</v>
      </c>
      <c r="EHI317" s="417" t="s">
        <v>761</v>
      </c>
      <c r="EHJ317" s="414" t="s">
        <v>61</v>
      </c>
      <c r="EHK317" s="415">
        <v>4</v>
      </c>
      <c r="EHL317" s="418" t="s">
        <v>768</v>
      </c>
      <c r="EHM317" s="417" t="s">
        <v>761</v>
      </c>
      <c r="EHN317" s="414" t="s">
        <v>61</v>
      </c>
      <c r="EHO317" s="415">
        <v>4</v>
      </c>
      <c r="EHP317" s="418" t="s">
        <v>768</v>
      </c>
      <c r="EHQ317" s="417" t="s">
        <v>761</v>
      </c>
      <c r="EHR317" s="414" t="s">
        <v>61</v>
      </c>
      <c r="EHS317" s="415">
        <v>4</v>
      </c>
      <c r="EHT317" s="418" t="s">
        <v>768</v>
      </c>
      <c r="EHU317" s="417" t="s">
        <v>761</v>
      </c>
      <c r="EHV317" s="414" t="s">
        <v>61</v>
      </c>
      <c r="EHW317" s="415">
        <v>4</v>
      </c>
      <c r="EHX317" s="418" t="s">
        <v>768</v>
      </c>
      <c r="EHY317" s="417" t="s">
        <v>761</v>
      </c>
      <c r="EHZ317" s="414" t="s">
        <v>61</v>
      </c>
      <c r="EIA317" s="415">
        <v>4</v>
      </c>
      <c r="EIB317" s="418" t="s">
        <v>768</v>
      </c>
      <c r="EIC317" s="417" t="s">
        <v>761</v>
      </c>
      <c r="EID317" s="414" t="s">
        <v>61</v>
      </c>
      <c r="EIE317" s="415">
        <v>4</v>
      </c>
      <c r="EIF317" s="418" t="s">
        <v>768</v>
      </c>
      <c r="EIG317" s="417" t="s">
        <v>761</v>
      </c>
      <c r="EIH317" s="414" t="s">
        <v>61</v>
      </c>
      <c r="EII317" s="415">
        <v>4</v>
      </c>
      <c r="EIJ317" s="418" t="s">
        <v>768</v>
      </c>
      <c r="EIK317" s="417" t="s">
        <v>761</v>
      </c>
      <c r="EIL317" s="414" t="s">
        <v>61</v>
      </c>
      <c r="EIM317" s="415">
        <v>4</v>
      </c>
      <c r="EIN317" s="418" t="s">
        <v>768</v>
      </c>
      <c r="EIO317" s="417" t="s">
        <v>761</v>
      </c>
      <c r="EIP317" s="414" t="s">
        <v>61</v>
      </c>
      <c r="EIQ317" s="415">
        <v>4</v>
      </c>
      <c r="EIR317" s="418" t="s">
        <v>768</v>
      </c>
      <c r="EIS317" s="417" t="s">
        <v>761</v>
      </c>
      <c r="EIT317" s="414" t="s">
        <v>61</v>
      </c>
      <c r="EIU317" s="415">
        <v>4</v>
      </c>
      <c r="EIV317" s="418" t="s">
        <v>768</v>
      </c>
      <c r="EIW317" s="417" t="s">
        <v>761</v>
      </c>
      <c r="EIX317" s="414" t="s">
        <v>61</v>
      </c>
      <c r="EIY317" s="415">
        <v>4</v>
      </c>
      <c r="EIZ317" s="418" t="s">
        <v>768</v>
      </c>
      <c r="EJA317" s="417" t="s">
        <v>761</v>
      </c>
      <c r="EJB317" s="414" t="s">
        <v>61</v>
      </c>
      <c r="EJC317" s="415">
        <v>4</v>
      </c>
      <c r="EJD317" s="418" t="s">
        <v>768</v>
      </c>
      <c r="EJE317" s="417" t="s">
        <v>761</v>
      </c>
      <c r="EJF317" s="414" t="s">
        <v>61</v>
      </c>
      <c r="EJG317" s="415">
        <v>4</v>
      </c>
      <c r="EJH317" s="418" t="s">
        <v>768</v>
      </c>
      <c r="EJI317" s="417" t="s">
        <v>761</v>
      </c>
      <c r="EJJ317" s="414" t="s">
        <v>61</v>
      </c>
      <c r="EJK317" s="415">
        <v>4</v>
      </c>
      <c r="EJL317" s="418" t="s">
        <v>768</v>
      </c>
      <c r="EJM317" s="417" t="s">
        <v>761</v>
      </c>
      <c r="EJN317" s="414" t="s">
        <v>61</v>
      </c>
      <c r="EJO317" s="415">
        <v>4</v>
      </c>
      <c r="EJP317" s="418" t="s">
        <v>768</v>
      </c>
      <c r="EJQ317" s="417" t="s">
        <v>761</v>
      </c>
      <c r="EJR317" s="414" t="s">
        <v>61</v>
      </c>
      <c r="EJS317" s="415">
        <v>4</v>
      </c>
      <c r="EJT317" s="418" t="s">
        <v>768</v>
      </c>
      <c r="EJU317" s="417" t="s">
        <v>761</v>
      </c>
      <c r="EJV317" s="414" t="s">
        <v>61</v>
      </c>
      <c r="EJW317" s="415">
        <v>4</v>
      </c>
      <c r="EJX317" s="418" t="s">
        <v>768</v>
      </c>
      <c r="EJY317" s="417" t="s">
        <v>761</v>
      </c>
      <c r="EJZ317" s="414" t="s">
        <v>61</v>
      </c>
      <c r="EKA317" s="415">
        <v>4</v>
      </c>
      <c r="EKB317" s="418" t="s">
        <v>768</v>
      </c>
      <c r="EKC317" s="417" t="s">
        <v>761</v>
      </c>
      <c r="EKD317" s="414" t="s">
        <v>61</v>
      </c>
      <c r="EKE317" s="415">
        <v>4</v>
      </c>
      <c r="EKF317" s="418" t="s">
        <v>768</v>
      </c>
      <c r="EKG317" s="417" t="s">
        <v>761</v>
      </c>
      <c r="EKH317" s="414" t="s">
        <v>61</v>
      </c>
      <c r="EKI317" s="415">
        <v>4</v>
      </c>
      <c r="EKJ317" s="418" t="s">
        <v>768</v>
      </c>
      <c r="EKK317" s="417" t="s">
        <v>761</v>
      </c>
      <c r="EKL317" s="414" t="s">
        <v>61</v>
      </c>
      <c r="EKM317" s="415">
        <v>4</v>
      </c>
      <c r="EKN317" s="418" t="s">
        <v>768</v>
      </c>
      <c r="EKO317" s="417" t="s">
        <v>761</v>
      </c>
      <c r="EKP317" s="414" t="s">
        <v>61</v>
      </c>
      <c r="EKQ317" s="415">
        <v>4</v>
      </c>
      <c r="EKR317" s="418" t="s">
        <v>768</v>
      </c>
      <c r="EKS317" s="417" t="s">
        <v>761</v>
      </c>
      <c r="EKT317" s="414" t="s">
        <v>61</v>
      </c>
      <c r="EKU317" s="415">
        <v>4</v>
      </c>
      <c r="EKV317" s="418" t="s">
        <v>768</v>
      </c>
      <c r="EKW317" s="417" t="s">
        <v>761</v>
      </c>
      <c r="EKX317" s="414" t="s">
        <v>61</v>
      </c>
      <c r="EKY317" s="415">
        <v>4</v>
      </c>
      <c r="EKZ317" s="418" t="s">
        <v>768</v>
      </c>
      <c r="ELA317" s="417" t="s">
        <v>761</v>
      </c>
      <c r="ELB317" s="414" t="s">
        <v>61</v>
      </c>
      <c r="ELC317" s="415">
        <v>4</v>
      </c>
      <c r="ELD317" s="418" t="s">
        <v>768</v>
      </c>
      <c r="ELE317" s="417" t="s">
        <v>761</v>
      </c>
      <c r="ELF317" s="414" t="s">
        <v>61</v>
      </c>
      <c r="ELG317" s="415">
        <v>4</v>
      </c>
      <c r="ELH317" s="418" t="s">
        <v>768</v>
      </c>
      <c r="ELI317" s="417" t="s">
        <v>761</v>
      </c>
      <c r="ELJ317" s="414" t="s">
        <v>61</v>
      </c>
      <c r="ELK317" s="415">
        <v>4</v>
      </c>
      <c r="ELL317" s="418" t="s">
        <v>768</v>
      </c>
      <c r="ELM317" s="417" t="s">
        <v>761</v>
      </c>
      <c r="ELN317" s="414" t="s">
        <v>61</v>
      </c>
      <c r="ELO317" s="415">
        <v>4</v>
      </c>
      <c r="ELP317" s="418" t="s">
        <v>768</v>
      </c>
      <c r="ELQ317" s="417" t="s">
        <v>761</v>
      </c>
      <c r="ELR317" s="414" t="s">
        <v>61</v>
      </c>
      <c r="ELS317" s="415">
        <v>4</v>
      </c>
      <c r="ELT317" s="418" t="s">
        <v>768</v>
      </c>
      <c r="ELU317" s="417" t="s">
        <v>761</v>
      </c>
      <c r="ELV317" s="414" t="s">
        <v>61</v>
      </c>
      <c r="ELW317" s="415">
        <v>4</v>
      </c>
      <c r="ELX317" s="418" t="s">
        <v>768</v>
      </c>
      <c r="ELY317" s="417" t="s">
        <v>761</v>
      </c>
      <c r="ELZ317" s="414" t="s">
        <v>61</v>
      </c>
      <c r="EMA317" s="415">
        <v>4</v>
      </c>
      <c r="EMB317" s="418" t="s">
        <v>768</v>
      </c>
      <c r="EMC317" s="417" t="s">
        <v>761</v>
      </c>
      <c r="EMD317" s="414" t="s">
        <v>61</v>
      </c>
      <c r="EME317" s="415">
        <v>4</v>
      </c>
      <c r="EMF317" s="418" t="s">
        <v>768</v>
      </c>
      <c r="EMG317" s="417" t="s">
        <v>761</v>
      </c>
      <c r="EMH317" s="414" t="s">
        <v>61</v>
      </c>
      <c r="EMI317" s="415">
        <v>4</v>
      </c>
      <c r="EMJ317" s="418" t="s">
        <v>768</v>
      </c>
      <c r="EMK317" s="417" t="s">
        <v>761</v>
      </c>
      <c r="EML317" s="414" t="s">
        <v>61</v>
      </c>
      <c r="EMM317" s="415">
        <v>4</v>
      </c>
      <c r="EMN317" s="418" t="s">
        <v>768</v>
      </c>
      <c r="EMO317" s="417" t="s">
        <v>761</v>
      </c>
      <c r="EMP317" s="414" t="s">
        <v>61</v>
      </c>
      <c r="EMQ317" s="415">
        <v>4</v>
      </c>
      <c r="EMR317" s="418" t="s">
        <v>768</v>
      </c>
      <c r="EMS317" s="417" t="s">
        <v>761</v>
      </c>
      <c r="EMT317" s="414" t="s">
        <v>61</v>
      </c>
      <c r="EMU317" s="415">
        <v>4</v>
      </c>
      <c r="EMV317" s="418" t="s">
        <v>768</v>
      </c>
      <c r="EMW317" s="417" t="s">
        <v>761</v>
      </c>
      <c r="EMX317" s="414" t="s">
        <v>61</v>
      </c>
      <c r="EMY317" s="415">
        <v>4</v>
      </c>
      <c r="EMZ317" s="418" t="s">
        <v>768</v>
      </c>
      <c r="ENA317" s="417" t="s">
        <v>761</v>
      </c>
      <c r="ENB317" s="414" t="s">
        <v>61</v>
      </c>
      <c r="ENC317" s="415">
        <v>4</v>
      </c>
      <c r="END317" s="418" t="s">
        <v>768</v>
      </c>
      <c r="ENE317" s="417" t="s">
        <v>761</v>
      </c>
      <c r="ENF317" s="414" t="s">
        <v>61</v>
      </c>
      <c r="ENG317" s="415">
        <v>4</v>
      </c>
      <c r="ENH317" s="418" t="s">
        <v>768</v>
      </c>
      <c r="ENI317" s="417" t="s">
        <v>761</v>
      </c>
      <c r="ENJ317" s="414" t="s">
        <v>61</v>
      </c>
      <c r="ENK317" s="415">
        <v>4</v>
      </c>
      <c r="ENL317" s="418" t="s">
        <v>768</v>
      </c>
      <c r="ENM317" s="417" t="s">
        <v>761</v>
      </c>
      <c r="ENN317" s="414" t="s">
        <v>61</v>
      </c>
      <c r="ENO317" s="415">
        <v>4</v>
      </c>
      <c r="ENP317" s="418" t="s">
        <v>768</v>
      </c>
      <c r="ENQ317" s="417" t="s">
        <v>761</v>
      </c>
      <c r="ENR317" s="414" t="s">
        <v>61</v>
      </c>
      <c r="ENS317" s="415">
        <v>4</v>
      </c>
      <c r="ENT317" s="418" t="s">
        <v>768</v>
      </c>
      <c r="ENU317" s="417" t="s">
        <v>761</v>
      </c>
      <c r="ENV317" s="414" t="s">
        <v>61</v>
      </c>
      <c r="ENW317" s="415">
        <v>4</v>
      </c>
      <c r="ENX317" s="418" t="s">
        <v>768</v>
      </c>
      <c r="ENY317" s="417" t="s">
        <v>761</v>
      </c>
      <c r="ENZ317" s="414" t="s">
        <v>61</v>
      </c>
      <c r="EOA317" s="415">
        <v>4</v>
      </c>
      <c r="EOB317" s="418" t="s">
        <v>768</v>
      </c>
      <c r="EOC317" s="417" t="s">
        <v>761</v>
      </c>
      <c r="EOD317" s="414" t="s">
        <v>61</v>
      </c>
      <c r="EOE317" s="415">
        <v>4</v>
      </c>
      <c r="EOF317" s="418" t="s">
        <v>768</v>
      </c>
      <c r="EOG317" s="417" t="s">
        <v>761</v>
      </c>
      <c r="EOH317" s="414" t="s">
        <v>61</v>
      </c>
      <c r="EOI317" s="415">
        <v>4</v>
      </c>
      <c r="EOJ317" s="418" t="s">
        <v>768</v>
      </c>
      <c r="EOK317" s="417" t="s">
        <v>761</v>
      </c>
      <c r="EOL317" s="414" t="s">
        <v>61</v>
      </c>
      <c r="EOM317" s="415">
        <v>4</v>
      </c>
      <c r="EON317" s="418" t="s">
        <v>768</v>
      </c>
      <c r="EOO317" s="417" t="s">
        <v>761</v>
      </c>
      <c r="EOP317" s="414" t="s">
        <v>61</v>
      </c>
      <c r="EOQ317" s="415">
        <v>4</v>
      </c>
      <c r="EOR317" s="418" t="s">
        <v>768</v>
      </c>
      <c r="EOS317" s="417" t="s">
        <v>761</v>
      </c>
      <c r="EOT317" s="414" t="s">
        <v>61</v>
      </c>
      <c r="EOU317" s="415">
        <v>4</v>
      </c>
      <c r="EOV317" s="418" t="s">
        <v>768</v>
      </c>
      <c r="EOW317" s="417" t="s">
        <v>761</v>
      </c>
      <c r="EOX317" s="414" t="s">
        <v>61</v>
      </c>
      <c r="EOY317" s="415">
        <v>4</v>
      </c>
      <c r="EOZ317" s="418" t="s">
        <v>768</v>
      </c>
      <c r="EPA317" s="417" t="s">
        <v>761</v>
      </c>
      <c r="EPB317" s="414" t="s">
        <v>61</v>
      </c>
      <c r="EPC317" s="415">
        <v>4</v>
      </c>
      <c r="EPD317" s="418" t="s">
        <v>768</v>
      </c>
      <c r="EPE317" s="417" t="s">
        <v>761</v>
      </c>
      <c r="EPF317" s="414" t="s">
        <v>61</v>
      </c>
      <c r="EPG317" s="415">
        <v>4</v>
      </c>
      <c r="EPH317" s="418" t="s">
        <v>768</v>
      </c>
      <c r="EPI317" s="417" t="s">
        <v>761</v>
      </c>
      <c r="EPJ317" s="414" t="s">
        <v>61</v>
      </c>
      <c r="EPK317" s="415">
        <v>4</v>
      </c>
      <c r="EPL317" s="418" t="s">
        <v>768</v>
      </c>
      <c r="EPM317" s="417" t="s">
        <v>761</v>
      </c>
      <c r="EPN317" s="414" t="s">
        <v>61</v>
      </c>
      <c r="EPO317" s="415">
        <v>4</v>
      </c>
      <c r="EPP317" s="418" t="s">
        <v>768</v>
      </c>
      <c r="EPQ317" s="417" t="s">
        <v>761</v>
      </c>
      <c r="EPR317" s="414" t="s">
        <v>61</v>
      </c>
      <c r="EPS317" s="415">
        <v>4</v>
      </c>
      <c r="EPT317" s="418" t="s">
        <v>768</v>
      </c>
      <c r="EPU317" s="417" t="s">
        <v>761</v>
      </c>
      <c r="EPV317" s="414" t="s">
        <v>61</v>
      </c>
      <c r="EPW317" s="415">
        <v>4</v>
      </c>
      <c r="EPX317" s="418" t="s">
        <v>768</v>
      </c>
      <c r="EPY317" s="417" t="s">
        <v>761</v>
      </c>
      <c r="EPZ317" s="414" t="s">
        <v>61</v>
      </c>
      <c r="EQA317" s="415">
        <v>4</v>
      </c>
      <c r="EQB317" s="418" t="s">
        <v>768</v>
      </c>
      <c r="EQC317" s="417" t="s">
        <v>761</v>
      </c>
      <c r="EQD317" s="414" t="s">
        <v>61</v>
      </c>
      <c r="EQE317" s="415">
        <v>4</v>
      </c>
      <c r="EQF317" s="418" t="s">
        <v>768</v>
      </c>
      <c r="EQG317" s="417" t="s">
        <v>761</v>
      </c>
      <c r="EQH317" s="414" t="s">
        <v>61</v>
      </c>
      <c r="EQI317" s="415">
        <v>4</v>
      </c>
      <c r="EQJ317" s="418" t="s">
        <v>768</v>
      </c>
      <c r="EQK317" s="417" t="s">
        <v>761</v>
      </c>
      <c r="EQL317" s="414" t="s">
        <v>61</v>
      </c>
      <c r="EQM317" s="415">
        <v>4</v>
      </c>
      <c r="EQN317" s="418" t="s">
        <v>768</v>
      </c>
      <c r="EQO317" s="417" t="s">
        <v>761</v>
      </c>
      <c r="EQP317" s="414" t="s">
        <v>61</v>
      </c>
      <c r="EQQ317" s="415">
        <v>4</v>
      </c>
      <c r="EQR317" s="418" t="s">
        <v>768</v>
      </c>
      <c r="EQS317" s="417" t="s">
        <v>761</v>
      </c>
      <c r="EQT317" s="414" t="s">
        <v>61</v>
      </c>
      <c r="EQU317" s="415">
        <v>4</v>
      </c>
      <c r="EQV317" s="418" t="s">
        <v>768</v>
      </c>
      <c r="EQW317" s="417" t="s">
        <v>761</v>
      </c>
      <c r="EQX317" s="414" t="s">
        <v>61</v>
      </c>
      <c r="EQY317" s="415">
        <v>4</v>
      </c>
      <c r="EQZ317" s="418" t="s">
        <v>768</v>
      </c>
      <c r="ERA317" s="417" t="s">
        <v>761</v>
      </c>
      <c r="ERB317" s="414" t="s">
        <v>61</v>
      </c>
      <c r="ERC317" s="415">
        <v>4</v>
      </c>
      <c r="ERD317" s="418" t="s">
        <v>768</v>
      </c>
      <c r="ERE317" s="417" t="s">
        <v>761</v>
      </c>
      <c r="ERF317" s="414" t="s">
        <v>61</v>
      </c>
      <c r="ERG317" s="415">
        <v>4</v>
      </c>
      <c r="ERH317" s="418" t="s">
        <v>768</v>
      </c>
      <c r="ERI317" s="417" t="s">
        <v>761</v>
      </c>
      <c r="ERJ317" s="414" t="s">
        <v>61</v>
      </c>
      <c r="ERK317" s="415">
        <v>4</v>
      </c>
      <c r="ERL317" s="418" t="s">
        <v>768</v>
      </c>
      <c r="ERM317" s="417" t="s">
        <v>761</v>
      </c>
      <c r="ERN317" s="414" t="s">
        <v>61</v>
      </c>
      <c r="ERO317" s="415">
        <v>4</v>
      </c>
      <c r="ERP317" s="418" t="s">
        <v>768</v>
      </c>
      <c r="ERQ317" s="417" t="s">
        <v>761</v>
      </c>
      <c r="ERR317" s="414" t="s">
        <v>61</v>
      </c>
      <c r="ERS317" s="415">
        <v>4</v>
      </c>
      <c r="ERT317" s="418" t="s">
        <v>768</v>
      </c>
      <c r="ERU317" s="417" t="s">
        <v>761</v>
      </c>
      <c r="ERV317" s="414" t="s">
        <v>61</v>
      </c>
      <c r="ERW317" s="415">
        <v>4</v>
      </c>
      <c r="ERX317" s="418" t="s">
        <v>768</v>
      </c>
      <c r="ERY317" s="417" t="s">
        <v>761</v>
      </c>
      <c r="ERZ317" s="414" t="s">
        <v>61</v>
      </c>
      <c r="ESA317" s="415">
        <v>4</v>
      </c>
      <c r="ESB317" s="418" t="s">
        <v>768</v>
      </c>
      <c r="ESC317" s="417" t="s">
        <v>761</v>
      </c>
      <c r="ESD317" s="414" t="s">
        <v>61</v>
      </c>
      <c r="ESE317" s="415">
        <v>4</v>
      </c>
      <c r="ESF317" s="418" t="s">
        <v>768</v>
      </c>
      <c r="ESG317" s="417" t="s">
        <v>761</v>
      </c>
      <c r="ESH317" s="414" t="s">
        <v>61</v>
      </c>
      <c r="ESI317" s="415">
        <v>4</v>
      </c>
      <c r="ESJ317" s="418" t="s">
        <v>768</v>
      </c>
      <c r="ESK317" s="417" t="s">
        <v>761</v>
      </c>
      <c r="ESL317" s="414" t="s">
        <v>61</v>
      </c>
      <c r="ESM317" s="415">
        <v>4</v>
      </c>
      <c r="ESN317" s="418" t="s">
        <v>768</v>
      </c>
      <c r="ESO317" s="417" t="s">
        <v>761</v>
      </c>
      <c r="ESP317" s="414" t="s">
        <v>61</v>
      </c>
      <c r="ESQ317" s="415">
        <v>4</v>
      </c>
      <c r="ESR317" s="418" t="s">
        <v>768</v>
      </c>
      <c r="ESS317" s="417" t="s">
        <v>761</v>
      </c>
      <c r="EST317" s="414" t="s">
        <v>61</v>
      </c>
      <c r="ESU317" s="415">
        <v>4</v>
      </c>
      <c r="ESV317" s="418" t="s">
        <v>768</v>
      </c>
      <c r="ESW317" s="417" t="s">
        <v>761</v>
      </c>
      <c r="ESX317" s="414" t="s">
        <v>61</v>
      </c>
      <c r="ESY317" s="415">
        <v>4</v>
      </c>
      <c r="ESZ317" s="418" t="s">
        <v>768</v>
      </c>
      <c r="ETA317" s="417" t="s">
        <v>761</v>
      </c>
      <c r="ETB317" s="414" t="s">
        <v>61</v>
      </c>
      <c r="ETC317" s="415">
        <v>4</v>
      </c>
      <c r="ETD317" s="418" t="s">
        <v>768</v>
      </c>
      <c r="ETE317" s="417" t="s">
        <v>761</v>
      </c>
      <c r="ETF317" s="414" t="s">
        <v>61</v>
      </c>
      <c r="ETG317" s="415">
        <v>4</v>
      </c>
      <c r="ETH317" s="418" t="s">
        <v>768</v>
      </c>
      <c r="ETI317" s="417" t="s">
        <v>761</v>
      </c>
      <c r="ETJ317" s="414" t="s">
        <v>61</v>
      </c>
      <c r="ETK317" s="415">
        <v>4</v>
      </c>
      <c r="ETL317" s="418" t="s">
        <v>768</v>
      </c>
      <c r="ETM317" s="417" t="s">
        <v>761</v>
      </c>
      <c r="ETN317" s="414" t="s">
        <v>61</v>
      </c>
      <c r="ETO317" s="415">
        <v>4</v>
      </c>
      <c r="ETP317" s="418" t="s">
        <v>768</v>
      </c>
      <c r="ETQ317" s="417" t="s">
        <v>761</v>
      </c>
      <c r="ETR317" s="414" t="s">
        <v>61</v>
      </c>
      <c r="ETS317" s="415">
        <v>4</v>
      </c>
      <c r="ETT317" s="418" t="s">
        <v>768</v>
      </c>
      <c r="ETU317" s="417" t="s">
        <v>761</v>
      </c>
      <c r="ETV317" s="414" t="s">
        <v>61</v>
      </c>
      <c r="ETW317" s="415">
        <v>4</v>
      </c>
      <c r="ETX317" s="418" t="s">
        <v>768</v>
      </c>
      <c r="ETY317" s="417" t="s">
        <v>761</v>
      </c>
      <c r="ETZ317" s="414" t="s">
        <v>61</v>
      </c>
      <c r="EUA317" s="415">
        <v>4</v>
      </c>
      <c r="EUB317" s="418" t="s">
        <v>768</v>
      </c>
      <c r="EUC317" s="417" t="s">
        <v>761</v>
      </c>
      <c r="EUD317" s="414" t="s">
        <v>61</v>
      </c>
      <c r="EUE317" s="415">
        <v>4</v>
      </c>
      <c r="EUF317" s="418" t="s">
        <v>768</v>
      </c>
      <c r="EUG317" s="417" t="s">
        <v>761</v>
      </c>
      <c r="EUH317" s="414" t="s">
        <v>61</v>
      </c>
      <c r="EUI317" s="415">
        <v>4</v>
      </c>
      <c r="EUJ317" s="418" t="s">
        <v>768</v>
      </c>
      <c r="EUK317" s="417" t="s">
        <v>761</v>
      </c>
      <c r="EUL317" s="414" t="s">
        <v>61</v>
      </c>
      <c r="EUM317" s="415">
        <v>4</v>
      </c>
      <c r="EUN317" s="418" t="s">
        <v>768</v>
      </c>
      <c r="EUO317" s="417" t="s">
        <v>761</v>
      </c>
      <c r="EUP317" s="414" t="s">
        <v>61</v>
      </c>
      <c r="EUQ317" s="415">
        <v>4</v>
      </c>
      <c r="EUR317" s="418" t="s">
        <v>768</v>
      </c>
      <c r="EUS317" s="417" t="s">
        <v>761</v>
      </c>
      <c r="EUT317" s="414" t="s">
        <v>61</v>
      </c>
      <c r="EUU317" s="415">
        <v>4</v>
      </c>
      <c r="EUV317" s="418" t="s">
        <v>768</v>
      </c>
      <c r="EUW317" s="417" t="s">
        <v>761</v>
      </c>
      <c r="EUX317" s="414" t="s">
        <v>61</v>
      </c>
      <c r="EUY317" s="415">
        <v>4</v>
      </c>
      <c r="EUZ317" s="418" t="s">
        <v>768</v>
      </c>
      <c r="EVA317" s="417" t="s">
        <v>761</v>
      </c>
      <c r="EVB317" s="414" t="s">
        <v>61</v>
      </c>
      <c r="EVC317" s="415">
        <v>4</v>
      </c>
      <c r="EVD317" s="418" t="s">
        <v>768</v>
      </c>
      <c r="EVE317" s="417" t="s">
        <v>761</v>
      </c>
      <c r="EVF317" s="414" t="s">
        <v>61</v>
      </c>
      <c r="EVG317" s="415">
        <v>4</v>
      </c>
      <c r="EVH317" s="418" t="s">
        <v>768</v>
      </c>
      <c r="EVI317" s="417" t="s">
        <v>761</v>
      </c>
      <c r="EVJ317" s="414" t="s">
        <v>61</v>
      </c>
      <c r="EVK317" s="415">
        <v>4</v>
      </c>
      <c r="EVL317" s="418" t="s">
        <v>768</v>
      </c>
      <c r="EVM317" s="417" t="s">
        <v>761</v>
      </c>
      <c r="EVN317" s="414" t="s">
        <v>61</v>
      </c>
      <c r="EVO317" s="415">
        <v>4</v>
      </c>
      <c r="EVP317" s="418" t="s">
        <v>768</v>
      </c>
      <c r="EVQ317" s="417" t="s">
        <v>761</v>
      </c>
      <c r="EVR317" s="414" t="s">
        <v>61</v>
      </c>
      <c r="EVS317" s="415">
        <v>4</v>
      </c>
      <c r="EVT317" s="418" t="s">
        <v>768</v>
      </c>
      <c r="EVU317" s="417" t="s">
        <v>761</v>
      </c>
      <c r="EVV317" s="414" t="s">
        <v>61</v>
      </c>
      <c r="EVW317" s="415">
        <v>4</v>
      </c>
      <c r="EVX317" s="418" t="s">
        <v>768</v>
      </c>
      <c r="EVY317" s="417" t="s">
        <v>761</v>
      </c>
      <c r="EVZ317" s="414" t="s">
        <v>61</v>
      </c>
      <c r="EWA317" s="415">
        <v>4</v>
      </c>
      <c r="EWB317" s="418" t="s">
        <v>768</v>
      </c>
      <c r="EWC317" s="417" t="s">
        <v>761</v>
      </c>
      <c r="EWD317" s="414" t="s">
        <v>61</v>
      </c>
      <c r="EWE317" s="415">
        <v>4</v>
      </c>
      <c r="EWF317" s="418" t="s">
        <v>768</v>
      </c>
      <c r="EWG317" s="417" t="s">
        <v>761</v>
      </c>
      <c r="EWH317" s="414" t="s">
        <v>61</v>
      </c>
      <c r="EWI317" s="415">
        <v>4</v>
      </c>
      <c r="EWJ317" s="418" t="s">
        <v>768</v>
      </c>
      <c r="EWK317" s="417" t="s">
        <v>761</v>
      </c>
      <c r="EWL317" s="414" t="s">
        <v>61</v>
      </c>
      <c r="EWM317" s="415">
        <v>4</v>
      </c>
      <c r="EWN317" s="418" t="s">
        <v>768</v>
      </c>
      <c r="EWO317" s="417" t="s">
        <v>761</v>
      </c>
      <c r="EWP317" s="414" t="s">
        <v>61</v>
      </c>
      <c r="EWQ317" s="415">
        <v>4</v>
      </c>
      <c r="EWR317" s="418" t="s">
        <v>768</v>
      </c>
      <c r="EWS317" s="417" t="s">
        <v>761</v>
      </c>
      <c r="EWT317" s="414" t="s">
        <v>61</v>
      </c>
      <c r="EWU317" s="415">
        <v>4</v>
      </c>
      <c r="EWV317" s="418" t="s">
        <v>768</v>
      </c>
      <c r="EWW317" s="417" t="s">
        <v>761</v>
      </c>
      <c r="EWX317" s="414" t="s">
        <v>61</v>
      </c>
      <c r="EWY317" s="415">
        <v>4</v>
      </c>
      <c r="EWZ317" s="418" t="s">
        <v>768</v>
      </c>
      <c r="EXA317" s="417" t="s">
        <v>761</v>
      </c>
      <c r="EXB317" s="414" t="s">
        <v>61</v>
      </c>
      <c r="EXC317" s="415">
        <v>4</v>
      </c>
      <c r="EXD317" s="418" t="s">
        <v>768</v>
      </c>
      <c r="EXE317" s="417" t="s">
        <v>761</v>
      </c>
      <c r="EXF317" s="414" t="s">
        <v>61</v>
      </c>
      <c r="EXG317" s="415">
        <v>4</v>
      </c>
      <c r="EXH317" s="418" t="s">
        <v>768</v>
      </c>
      <c r="EXI317" s="417" t="s">
        <v>761</v>
      </c>
      <c r="EXJ317" s="414" t="s">
        <v>61</v>
      </c>
      <c r="EXK317" s="415">
        <v>4</v>
      </c>
      <c r="EXL317" s="418" t="s">
        <v>768</v>
      </c>
      <c r="EXM317" s="417" t="s">
        <v>761</v>
      </c>
      <c r="EXN317" s="414" t="s">
        <v>61</v>
      </c>
      <c r="EXO317" s="415">
        <v>4</v>
      </c>
      <c r="EXP317" s="418" t="s">
        <v>768</v>
      </c>
      <c r="EXQ317" s="417" t="s">
        <v>761</v>
      </c>
      <c r="EXR317" s="414" t="s">
        <v>61</v>
      </c>
      <c r="EXS317" s="415">
        <v>4</v>
      </c>
      <c r="EXT317" s="418" t="s">
        <v>768</v>
      </c>
      <c r="EXU317" s="417" t="s">
        <v>761</v>
      </c>
      <c r="EXV317" s="414" t="s">
        <v>61</v>
      </c>
      <c r="EXW317" s="415">
        <v>4</v>
      </c>
      <c r="EXX317" s="418" t="s">
        <v>768</v>
      </c>
      <c r="EXY317" s="417" t="s">
        <v>761</v>
      </c>
      <c r="EXZ317" s="414" t="s">
        <v>61</v>
      </c>
      <c r="EYA317" s="415">
        <v>4</v>
      </c>
      <c r="EYB317" s="418" t="s">
        <v>768</v>
      </c>
      <c r="EYC317" s="417" t="s">
        <v>761</v>
      </c>
      <c r="EYD317" s="414" t="s">
        <v>61</v>
      </c>
      <c r="EYE317" s="415">
        <v>4</v>
      </c>
      <c r="EYF317" s="418" t="s">
        <v>768</v>
      </c>
      <c r="EYG317" s="417" t="s">
        <v>761</v>
      </c>
      <c r="EYH317" s="414" t="s">
        <v>61</v>
      </c>
      <c r="EYI317" s="415">
        <v>4</v>
      </c>
      <c r="EYJ317" s="418" t="s">
        <v>768</v>
      </c>
      <c r="EYK317" s="417" t="s">
        <v>761</v>
      </c>
      <c r="EYL317" s="414" t="s">
        <v>61</v>
      </c>
      <c r="EYM317" s="415">
        <v>4</v>
      </c>
      <c r="EYN317" s="418" t="s">
        <v>768</v>
      </c>
      <c r="EYO317" s="417" t="s">
        <v>761</v>
      </c>
      <c r="EYP317" s="414" t="s">
        <v>61</v>
      </c>
      <c r="EYQ317" s="415">
        <v>4</v>
      </c>
      <c r="EYR317" s="418" t="s">
        <v>768</v>
      </c>
      <c r="EYS317" s="417" t="s">
        <v>761</v>
      </c>
      <c r="EYT317" s="414" t="s">
        <v>61</v>
      </c>
      <c r="EYU317" s="415">
        <v>4</v>
      </c>
      <c r="EYV317" s="418" t="s">
        <v>768</v>
      </c>
      <c r="EYW317" s="417" t="s">
        <v>761</v>
      </c>
      <c r="EYX317" s="414" t="s">
        <v>61</v>
      </c>
      <c r="EYY317" s="415">
        <v>4</v>
      </c>
      <c r="EYZ317" s="418" t="s">
        <v>768</v>
      </c>
      <c r="EZA317" s="417" t="s">
        <v>761</v>
      </c>
      <c r="EZB317" s="414" t="s">
        <v>61</v>
      </c>
      <c r="EZC317" s="415">
        <v>4</v>
      </c>
      <c r="EZD317" s="418" t="s">
        <v>768</v>
      </c>
      <c r="EZE317" s="417" t="s">
        <v>761</v>
      </c>
      <c r="EZF317" s="414" t="s">
        <v>61</v>
      </c>
      <c r="EZG317" s="415">
        <v>4</v>
      </c>
      <c r="EZH317" s="418" t="s">
        <v>768</v>
      </c>
      <c r="EZI317" s="417" t="s">
        <v>761</v>
      </c>
      <c r="EZJ317" s="414" t="s">
        <v>61</v>
      </c>
      <c r="EZK317" s="415">
        <v>4</v>
      </c>
      <c r="EZL317" s="418" t="s">
        <v>768</v>
      </c>
      <c r="EZM317" s="417" t="s">
        <v>761</v>
      </c>
      <c r="EZN317" s="414" t="s">
        <v>61</v>
      </c>
      <c r="EZO317" s="415">
        <v>4</v>
      </c>
      <c r="EZP317" s="418" t="s">
        <v>768</v>
      </c>
      <c r="EZQ317" s="417" t="s">
        <v>761</v>
      </c>
      <c r="EZR317" s="414" t="s">
        <v>61</v>
      </c>
      <c r="EZS317" s="415">
        <v>4</v>
      </c>
      <c r="EZT317" s="418" t="s">
        <v>768</v>
      </c>
      <c r="EZU317" s="417" t="s">
        <v>761</v>
      </c>
      <c r="EZV317" s="414" t="s">
        <v>61</v>
      </c>
      <c r="EZW317" s="415">
        <v>4</v>
      </c>
      <c r="EZX317" s="418" t="s">
        <v>768</v>
      </c>
      <c r="EZY317" s="417" t="s">
        <v>761</v>
      </c>
      <c r="EZZ317" s="414" t="s">
        <v>61</v>
      </c>
      <c r="FAA317" s="415">
        <v>4</v>
      </c>
      <c r="FAB317" s="418" t="s">
        <v>768</v>
      </c>
      <c r="FAC317" s="417" t="s">
        <v>761</v>
      </c>
      <c r="FAD317" s="414" t="s">
        <v>61</v>
      </c>
      <c r="FAE317" s="415">
        <v>4</v>
      </c>
      <c r="FAF317" s="418" t="s">
        <v>768</v>
      </c>
      <c r="FAG317" s="417" t="s">
        <v>761</v>
      </c>
      <c r="FAH317" s="414" t="s">
        <v>61</v>
      </c>
      <c r="FAI317" s="415">
        <v>4</v>
      </c>
      <c r="FAJ317" s="418" t="s">
        <v>768</v>
      </c>
      <c r="FAK317" s="417" t="s">
        <v>761</v>
      </c>
      <c r="FAL317" s="414" t="s">
        <v>61</v>
      </c>
      <c r="FAM317" s="415">
        <v>4</v>
      </c>
      <c r="FAN317" s="418" t="s">
        <v>768</v>
      </c>
      <c r="FAO317" s="417" t="s">
        <v>761</v>
      </c>
      <c r="FAP317" s="414" t="s">
        <v>61</v>
      </c>
      <c r="FAQ317" s="415">
        <v>4</v>
      </c>
      <c r="FAR317" s="418" t="s">
        <v>768</v>
      </c>
      <c r="FAS317" s="417" t="s">
        <v>761</v>
      </c>
      <c r="FAT317" s="414" t="s">
        <v>61</v>
      </c>
      <c r="FAU317" s="415">
        <v>4</v>
      </c>
      <c r="FAV317" s="418" t="s">
        <v>768</v>
      </c>
      <c r="FAW317" s="417" t="s">
        <v>761</v>
      </c>
      <c r="FAX317" s="414" t="s">
        <v>61</v>
      </c>
      <c r="FAY317" s="415">
        <v>4</v>
      </c>
      <c r="FAZ317" s="418" t="s">
        <v>768</v>
      </c>
      <c r="FBA317" s="417" t="s">
        <v>761</v>
      </c>
      <c r="FBB317" s="414" t="s">
        <v>61</v>
      </c>
      <c r="FBC317" s="415">
        <v>4</v>
      </c>
      <c r="FBD317" s="418" t="s">
        <v>768</v>
      </c>
      <c r="FBE317" s="417" t="s">
        <v>761</v>
      </c>
      <c r="FBF317" s="414" t="s">
        <v>61</v>
      </c>
      <c r="FBG317" s="415">
        <v>4</v>
      </c>
      <c r="FBH317" s="418" t="s">
        <v>768</v>
      </c>
      <c r="FBI317" s="417" t="s">
        <v>761</v>
      </c>
      <c r="FBJ317" s="414" t="s">
        <v>61</v>
      </c>
      <c r="FBK317" s="415">
        <v>4</v>
      </c>
      <c r="FBL317" s="418" t="s">
        <v>768</v>
      </c>
      <c r="FBM317" s="417" t="s">
        <v>761</v>
      </c>
      <c r="FBN317" s="414" t="s">
        <v>61</v>
      </c>
      <c r="FBO317" s="415">
        <v>4</v>
      </c>
      <c r="FBP317" s="418" t="s">
        <v>768</v>
      </c>
      <c r="FBQ317" s="417" t="s">
        <v>761</v>
      </c>
      <c r="FBR317" s="414" t="s">
        <v>61</v>
      </c>
      <c r="FBS317" s="415">
        <v>4</v>
      </c>
      <c r="FBT317" s="418" t="s">
        <v>768</v>
      </c>
      <c r="FBU317" s="417" t="s">
        <v>761</v>
      </c>
      <c r="FBV317" s="414" t="s">
        <v>61</v>
      </c>
      <c r="FBW317" s="415">
        <v>4</v>
      </c>
      <c r="FBX317" s="418" t="s">
        <v>768</v>
      </c>
      <c r="FBY317" s="417" t="s">
        <v>761</v>
      </c>
      <c r="FBZ317" s="414" t="s">
        <v>61</v>
      </c>
      <c r="FCA317" s="415">
        <v>4</v>
      </c>
      <c r="FCB317" s="418" t="s">
        <v>768</v>
      </c>
      <c r="FCC317" s="417" t="s">
        <v>761</v>
      </c>
      <c r="FCD317" s="414" t="s">
        <v>61</v>
      </c>
      <c r="FCE317" s="415">
        <v>4</v>
      </c>
      <c r="FCF317" s="418" t="s">
        <v>768</v>
      </c>
      <c r="FCG317" s="417" t="s">
        <v>761</v>
      </c>
      <c r="FCH317" s="414" t="s">
        <v>61</v>
      </c>
      <c r="FCI317" s="415">
        <v>4</v>
      </c>
      <c r="FCJ317" s="418" t="s">
        <v>768</v>
      </c>
      <c r="FCK317" s="417" t="s">
        <v>761</v>
      </c>
      <c r="FCL317" s="414" t="s">
        <v>61</v>
      </c>
      <c r="FCM317" s="415">
        <v>4</v>
      </c>
      <c r="FCN317" s="418" t="s">
        <v>768</v>
      </c>
      <c r="FCO317" s="417" t="s">
        <v>761</v>
      </c>
      <c r="FCP317" s="414" t="s">
        <v>61</v>
      </c>
      <c r="FCQ317" s="415">
        <v>4</v>
      </c>
      <c r="FCR317" s="418" t="s">
        <v>768</v>
      </c>
      <c r="FCS317" s="417" t="s">
        <v>761</v>
      </c>
      <c r="FCT317" s="414" t="s">
        <v>61</v>
      </c>
      <c r="FCU317" s="415">
        <v>4</v>
      </c>
      <c r="FCV317" s="418" t="s">
        <v>768</v>
      </c>
      <c r="FCW317" s="417" t="s">
        <v>761</v>
      </c>
      <c r="FCX317" s="414" t="s">
        <v>61</v>
      </c>
      <c r="FCY317" s="415">
        <v>4</v>
      </c>
      <c r="FCZ317" s="418" t="s">
        <v>768</v>
      </c>
      <c r="FDA317" s="417" t="s">
        <v>761</v>
      </c>
      <c r="FDB317" s="414" t="s">
        <v>61</v>
      </c>
      <c r="FDC317" s="415">
        <v>4</v>
      </c>
      <c r="FDD317" s="418" t="s">
        <v>768</v>
      </c>
      <c r="FDE317" s="417" t="s">
        <v>761</v>
      </c>
      <c r="FDF317" s="414" t="s">
        <v>61</v>
      </c>
      <c r="FDG317" s="415">
        <v>4</v>
      </c>
      <c r="FDH317" s="418" t="s">
        <v>768</v>
      </c>
      <c r="FDI317" s="417" t="s">
        <v>761</v>
      </c>
      <c r="FDJ317" s="414" t="s">
        <v>61</v>
      </c>
      <c r="FDK317" s="415">
        <v>4</v>
      </c>
      <c r="FDL317" s="418" t="s">
        <v>768</v>
      </c>
      <c r="FDM317" s="417" t="s">
        <v>761</v>
      </c>
      <c r="FDN317" s="414" t="s">
        <v>61</v>
      </c>
      <c r="FDO317" s="415">
        <v>4</v>
      </c>
      <c r="FDP317" s="418" t="s">
        <v>768</v>
      </c>
      <c r="FDQ317" s="417" t="s">
        <v>761</v>
      </c>
      <c r="FDR317" s="414" t="s">
        <v>61</v>
      </c>
      <c r="FDS317" s="415">
        <v>4</v>
      </c>
      <c r="FDT317" s="418" t="s">
        <v>768</v>
      </c>
      <c r="FDU317" s="417" t="s">
        <v>761</v>
      </c>
      <c r="FDV317" s="414" t="s">
        <v>61</v>
      </c>
      <c r="FDW317" s="415">
        <v>4</v>
      </c>
      <c r="FDX317" s="418" t="s">
        <v>768</v>
      </c>
      <c r="FDY317" s="417" t="s">
        <v>761</v>
      </c>
      <c r="FDZ317" s="414" t="s">
        <v>61</v>
      </c>
      <c r="FEA317" s="415">
        <v>4</v>
      </c>
      <c r="FEB317" s="418" t="s">
        <v>768</v>
      </c>
      <c r="FEC317" s="417" t="s">
        <v>761</v>
      </c>
      <c r="FED317" s="414" t="s">
        <v>61</v>
      </c>
      <c r="FEE317" s="415">
        <v>4</v>
      </c>
      <c r="FEF317" s="418" t="s">
        <v>768</v>
      </c>
      <c r="FEG317" s="417" t="s">
        <v>761</v>
      </c>
      <c r="FEH317" s="414" t="s">
        <v>61</v>
      </c>
      <c r="FEI317" s="415">
        <v>4</v>
      </c>
      <c r="FEJ317" s="418" t="s">
        <v>768</v>
      </c>
      <c r="FEK317" s="417" t="s">
        <v>761</v>
      </c>
      <c r="FEL317" s="414" t="s">
        <v>61</v>
      </c>
      <c r="FEM317" s="415">
        <v>4</v>
      </c>
      <c r="FEN317" s="418" t="s">
        <v>768</v>
      </c>
      <c r="FEO317" s="417" t="s">
        <v>761</v>
      </c>
      <c r="FEP317" s="414" t="s">
        <v>61</v>
      </c>
      <c r="FEQ317" s="415">
        <v>4</v>
      </c>
      <c r="FER317" s="418" t="s">
        <v>768</v>
      </c>
      <c r="FES317" s="417" t="s">
        <v>761</v>
      </c>
      <c r="FET317" s="414" t="s">
        <v>61</v>
      </c>
      <c r="FEU317" s="415">
        <v>4</v>
      </c>
      <c r="FEV317" s="418" t="s">
        <v>768</v>
      </c>
      <c r="FEW317" s="417" t="s">
        <v>761</v>
      </c>
      <c r="FEX317" s="414" t="s">
        <v>61</v>
      </c>
      <c r="FEY317" s="415">
        <v>4</v>
      </c>
      <c r="FEZ317" s="418" t="s">
        <v>768</v>
      </c>
      <c r="FFA317" s="417" t="s">
        <v>761</v>
      </c>
      <c r="FFB317" s="414" t="s">
        <v>61</v>
      </c>
      <c r="FFC317" s="415">
        <v>4</v>
      </c>
      <c r="FFD317" s="418" t="s">
        <v>768</v>
      </c>
      <c r="FFE317" s="417" t="s">
        <v>761</v>
      </c>
      <c r="FFF317" s="414" t="s">
        <v>61</v>
      </c>
      <c r="FFG317" s="415">
        <v>4</v>
      </c>
      <c r="FFH317" s="418" t="s">
        <v>768</v>
      </c>
      <c r="FFI317" s="417" t="s">
        <v>761</v>
      </c>
      <c r="FFJ317" s="414" t="s">
        <v>61</v>
      </c>
      <c r="FFK317" s="415">
        <v>4</v>
      </c>
      <c r="FFL317" s="418" t="s">
        <v>768</v>
      </c>
      <c r="FFM317" s="417" t="s">
        <v>761</v>
      </c>
      <c r="FFN317" s="414" t="s">
        <v>61</v>
      </c>
      <c r="FFO317" s="415">
        <v>4</v>
      </c>
      <c r="FFP317" s="418" t="s">
        <v>768</v>
      </c>
      <c r="FFQ317" s="417" t="s">
        <v>761</v>
      </c>
      <c r="FFR317" s="414" t="s">
        <v>61</v>
      </c>
      <c r="FFS317" s="415">
        <v>4</v>
      </c>
      <c r="FFT317" s="418" t="s">
        <v>768</v>
      </c>
      <c r="FFU317" s="417" t="s">
        <v>761</v>
      </c>
      <c r="FFV317" s="414" t="s">
        <v>61</v>
      </c>
      <c r="FFW317" s="415">
        <v>4</v>
      </c>
      <c r="FFX317" s="418" t="s">
        <v>768</v>
      </c>
      <c r="FFY317" s="417" t="s">
        <v>761</v>
      </c>
      <c r="FFZ317" s="414" t="s">
        <v>61</v>
      </c>
      <c r="FGA317" s="415">
        <v>4</v>
      </c>
      <c r="FGB317" s="418" t="s">
        <v>768</v>
      </c>
      <c r="FGC317" s="417" t="s">
        <v>761</v>
      </c>
      <c r="FGD317" s="414" t="s">
        <v>61</v>
      </c>
      <c r="FGE317" s="415">
        <v>4</v>
      </c>
      <c r="FGF317" s="418" t="s">
        <v>768</v>
      </c>
      <c r="FGG317" s="417" t="s">
        <v>761</v>
      </c>
      <c r="FGH317" s="414" t="s">
        <v>61</v>
      </c>
      <c r="FGI317" s="415">
        <v>4</v>
      </c>
      <c r="FGJ317" s="418" t="s">
        <v>768</v>
      </c>
      <c r="FGK317" s="417" t="s">
        <v>761</v>
      </c>
      <c r="FGL317" s="414" t="s">
        <v>61</v>
      </c>
      <c r="FGM317" s="415">
        <v>4</v>
      </c>
      <c r="FGN317" s="418" t="s">
        <v>768</v>
      </c>
      <c r="FGO317" s="417" t="s">
        <v>761</v>
      </c>
      <c r="FGP317" s="414" t="s">
        <v>61</v>
      </c>
      <c r="FGQ317" s="415">
        <v>4</v>
      </c>
      <c r="FGR317" s="418" t="s">
        <v>768</v>
      </c>
      <c r="FGS317" s="417" t="s">
        <v>761</v>
      </c>
      <c r="FGT317" s="414" t="s">
        <v>61</v>
      </c>
      <c r="FGU317" s="415">
        <v>4</v>
      </c>
      <c r="FGV317" s="418" t="s">
        <v>768</v>
      </c>
      <c r="FGW317" s="417" t="s">
        <v>761</v>
      </c>
      <c r="FGX317" s="414" t="s">
        <v>61</v>
      </c>
      <c r="FGY317" s="415">
        <v>4</v>
      </c>
      <c r="FGZ317" s="418" t="s">
        <v>768</v>
      </c>
      <c r="FHA317" s="417" t="s">
        <v>761</v>
      </c>
      <c r="FHB317" s="414" t="s">
        <v>61</v>
      </c>
      <c r="FHC317" s="415">
        <v>4</v>
      </c>
      <c r="FHD317" s="418" t="s">
        <v>768</v>
      </c>
      <c r="FHE317" s="417" t="s">
        <v>761</v>
      </c>
      <c r="FHF317" s="414" t="s">
        <v>61</v>
      </c>
      <c r="FHG317" s="415">
        <v>4</v>
      </c>
      <c r="FHH317" s="418" t="s">
        <v>768</v>
      </c>
      <c r="FHI317" s="417" t="s">
        <v>761</v>
      </c>
      <c r="FHJ317" s="414" t="s">
        <v>61</v>
      </c>
      <c r="FHK317" s="415">
        <v>4</v>
      </c>
      <c r="FHL317" s="418" t="s">
        <v>768</v>
      </c>
      <c r="FHM317" s="417" t="s">
        <v>761</v>
      </c>
      <c r="FHN317" s="414" t="s">
        <v>61</v>
      </c>
      <c r="FHO317" s="415">
        <v>4</v>
      </c>
      <c r="FHP317" s="418" t="s">
        <v>768</v>
      </c>
      <c r="FHQ317" s="417" t="s">
        <v>761</v>
      </c>
      <c r="FHR317" s="414" t="s">
        <v>61</v>
      </c>
      <c r="FHS317" s="415">
        <v>4</v>
      </c>
      <c r="FHT317" s="418" t="s">
        <v>768</v>
      </c>
      <c r="FHU317" s="417" t="s">
        <v>761</v>
      </c>
      <c r="FHV317" s="414" t="s">
        <v>61</v>
      </c>
      <c r="FHW317" s="415">
        <v>4</v>
      </c>
      <c r="FHX317" s="418" t="s">
        <v>768</v>
      </c>
      <c r="FHY317" s="417" t="s">
        <v>761</v>
      </c>
      <c r="FHZ317" s="414" t="s">
        <v>61</v>
      </c>
      <c r="FIA317" s="415">
        <v>4</v>
      </c>
      <c r="FIB317" s="418" t="s">
        <v>768</v>
      </c>
      <c r="FIC317" s="417" t="s">
        <v>761</v>
      </c>
      <c r="FID317" s="414" t="s">
        <v>61</v>
      </c>
      <c r="FIE317" s="415">
        <v>4</v>
      </c>
      <c r="FIF317" s="418" t="s">
        <v>768</v>
      </c>
      <c r="FIG317" s="417" t="s">
        <v>761</v>
      </c>
      <c r="FIH317" s="414" t="s">
        <v>61</v>
      </c>
      <c r="FII317" s="415">
        <v>4</v>
      </c>
      <c r="FIJ317" s="418" t="s">
        <v>768</v>
      </c>
      <c r="FIK317" s="417" t="s">
        <v>761</v>
      </c>
      <c r="FIL317" s="414" t="s">
        <v>61</v>
      </c>
      <c r="FIM317" s="415">
        <v>4</v>
      </c>
      <c r="FIN317" s="418" t="s">
        <v>768</v>
      </c>
      <c r="FIO317" s="417" t="s">
        <v>761</v>
      </c>
      <c r="FIP317" s="414" t="s">
        <v>61</v>
      </c>
      <c r="FIQ317" s="415">
        <v>4</v>
      </c>
      <c r="FIR317" s="418" t="s">
        <v>768</v>
      </c>
      <c r="FIS317" s="417" t="s">
        <v>761</v>
      </c>
      <c r="FIT317" s="414" t="s">
        <v>61</v>
      </c>
      <c r="FIU317" s="415">
        <v>4</v>
      </c>
      <c r="FIV317" s="418" t="s">
        <v>768</v>
      </c>
      <c r="FIW317" s="417" t="s">
        <v>761</v>
      </c>
      <c r="FIX317" s="414" t="s">
        <v>61</v>
      </c>
      <c r="FIY317" s="415">
        <v>4</v>
      </c>
      <c r="FIZ317" s="418" t="s">
        <v>768</v>
      </c>
      <c r="FJA317" s="417" t="s">
        <v>761</v>
      </c>
      <c r="FJB317" s="414" t="s">
        <v>61</v>
      </c>
      <c r="FJC317" s="415">
        <v>4</v>
      </c>
      <c r="FJD317" s="418" t="s">
        <v>768</v>
      </c>
      <c r="FJE317" s="417" t="s">
        <v>761</v>
      </c>
      <c r="FJF317" s="414" t="s">
        <v>61</v>
      </c>
      <c r="FJG317" s="415">
        <v>4</v>
      </c>
      <c r="FJH317" s="418" t="s">
        <v>768</v>
      </c>
      <c r="FJI317" s="417" t="s">
        <v>761</v>
      </c>
      <c r="FJJ317" s="414" t="s">
        <v>61</v>
      </c>
      <c r="FJK317" s="415">
        <v>4</v>
      </c>
      <c r="FJL317" s="418" t="s">
        <v>768</v>
      </c>
      <c r="FJM317" s="417" t="s">
        <v>761</v>
      </c>
      <c r="FJN317" s="414" t="s">
        <v>61</v>
      </c>
      <c r="FJO317" s="415">
        <v>4</v>
      </c>
      <c r="FJP317" s="418" t="s">
        <v>768</v>
      </c>
      <c r="FJQ317" s="417" t="s">
        <v>761</v>
      </c>
      <c r="FJR317" s="414" t="s">
        <v>61</v>
      </c>
      <c r="FJS317" s="415">
        <v>4</v>
      </c>
      <c r="FJT317" s="418" t="s">
        <v>768</v>
      </c>
      <c r="FJU317" s="417" t="s">
        <v>761</v>
      </c>
      <c r="FJV317" s="414" t="s">
        <v>61</v>
      </c>
      <c r="FJW317" s="415">
        <v>4</v>
      </c>
      <c r="FJX317" s="418" t="s">
        <v>768</v>
      </c>
      <c r="FJY317" s="417" t="s">
        <v>761</v>
      </c>
      <c r="FJZ317" s="414" t="s">
        <v>61</v>
      </c>
      <c r="FKA317" s="415">
        <v>4</v>
      </c>
      <c r="FKB317" s="418" t="s">
        <v>768</v>
      </c>
      <c r="FKC317" s="417" t="s">
        <v>761</v>
      </c>
      <c r="FKD317" s="414" t="s">
        <v>61</v>
      </c>
      <c r="FKE317" s="415">
        <v>4</v>
      </c>
      <c r="FKF317" s="418" t="s">
        <v>768</v>
      </c>
      <c r="FKG317" s="417" t="s">
        <v>761</v>
      </c>
      <c r="FKH317" s="414" t="s">
        <v>61</v>
      </c>
      <c r="FKI317" s="415">
        <v>4</v>
      </c>
      <c r="FKJ317" s="418" t="s">
        <v>768</v>
      </c>
      <c r="FKK317" s="417" t="s">
        <v>761</v>
      </c>
      <c r="FKL317" s="414" t="s">
        <v>61</v>
      </c>
      <c r="FKM317" s="415">
        <v>4</v>
      </c>
      <c r="FKN317" s="418" t="s">
        <v>768</v>
      </c>
      <c r="FKO317" s="417" t="s">
        <v>761</v>
      </c>
      <c r="FKP317" s="414" t="s">
        <v>61</v>
      </c>
      <c r="FKQ317" s="415">
        <v>4</v>
      </c>
      <c r="FKR317" s="418" t="s">
        <v>768</v>
      </c>
      <c r="FKS317" s="417" t="s">
        <v>761</v>
      </c>
      <c r="FKT317" s="414" t="s">
        <v>61</v>
      </c>
      <c r="FKU317" s="415">
        <v>4</v>
      </c>
      <c r="FKV317" s="418" t="s">
        <v>768</v>
      </c>
      <c r="FKW317" s="417" t="s">
        <v>761</v>
      </c>
      <c r="FKX317" s="414" t="s">
        <v>61</v>
      </c>
      <c r="FKY317" s="415">
        <v>4</v>
      </c>
      <c r="FKZ317" s="418" t="s">
        <v>768</v>
      </c>
      <c r="FLA317" s="417" t="s">
        <v>761</v>
      </c>
      <c r="FLB317" s="414" t="s">
        <v>61</v>
      </c>
      <c r="FLC317" s="415">
        <v>4</v>
      </c>
      <c r="FLD317" s="418" t="s">
        <v>768</v>
      </c>
      <c r="FLE317" s="417" t="s">
        <v>761</v>
      </c>
      <c r="FLF317" s="414" t="s">
        <v>61</v>
      </c>
      <c r="FLG317" s="415">
        <v>4</v>
      </c>
      <c r="FLH317" s="418" t="s">
        <v>768</v>
      </c>
      <c r="FLI317" s="417" t="s">
        <v>761</v>
      </c>
      <c r="FLJ317" s="414" t="s">
        <v>61</v>
      </c>
      <c r="FLK317" s="415">
        <v>4</v>
      </c>
      <c r="FLL317" s="418" t="s">
        <v>768</v>
      </c>
      <c r="FLM317" s="417" t="s">
        <v>761</v>
      </c>
      <c r="FLN317" s="414" t="s">
        <v>61</v>
      </c>
      <c r="FLO317" s="415">
        <v>4</v>
      </c>
      <c r="FLP317" s="418" t="s">
        <v>768</v>
      </c>
      <c r="FLQ317" s="417" t="s">
        <v>761</v>
      </c>
      <c r="FLR317" s="414" t="s">
        <v>61</v>
      </c>
      <c r="FLS317" s="415">
        <v>4</v>
      </c>
      <c r="FLT317" s="418" t="s">
        <v>768</v>
      </c>
      <c r="FLU317" s="417" t="s">
        <v>761</v>
      </c>
      <c r="FLV317" s="414" t="s">
        <v>61</v>
      </c>
      <c r="FLW317" s="415">
        <v>4</v>
      </c>
      <c r="FLX317" s="418" t="s">
        <v>768</v>
      </c>
      <c r="FLY317" s="417" t="s">
        <v>761</v>
      </c>
      <c r="FLZ317" s="414" t="s">
        <v>61</v>
      </c>
      <c r="FMA317" s="415">
        <v>4</v>
      </c>
      <c r="FMB317" s="418" t="s">
        <v>768</v>
      </c>
      <c r="FMC317" s="417" t="s">
        <v>761</v>
      </c>
      <c r="FMD317" s="414" t="s">
        <v>61</v>
      </c>
      <c r="FME317" s="415">
        <v>4</v>
      </c>
      <c r="FMF317" s="418" t="s">
        <v>768</v>
      </c>
      <c r="FMG317" s="417" t="s">
        <v>761</v>
      </c>
      <c r="FMH317" s="414" t="s">
        <v>61</v>
      </c>
      <c r="FMI317" s="415">
        <v>4</v>
      </c>
      <c r="FMJ317" s="418" t="s">
        <v>768</v>
      </c>
      <c r="FMK317" s="417" t="s">
        <v>761</v>
      </c>
      <c r="FML317" s="414" t="s">
        <v>61</v>
      </c>
      <c r="FMM317" s="415">
        <v>4</v>
      </c>
      <c r="FMN317" s="418" t="s">
        <v>768</v>
      </c>
      <c r="FMO317" s="417" t="s">
        <v>761</v>
      </c>
      <c r="FMP317" s="414" t="s">
        <v>61</v>
      </c>
      <c r="FMQ317" s="415">
        <v>4</v>
      </c>
      <c r="FMR317" s="418" t="s">
        <v>768</v>
      </c>
      <c r="FMS317" s="417" t="s">
        <v>761</v>
      </c>
      <c r="FMT317" s="414" t="s">
        <v>61</v>
      </c>
      <c r="FMU317" s="415">
        <v>4</v>
      </c>
      <c r="FMV317" s="418" t="s">
        <v>768</v>
      </c>
      <c r="FMW317" s="417" t="s">
        <v>761</v>
      </c>
      <c r="FMX317" s="414" t="s">
        <v>61</v>
      </c>
      <c r="FMY317" s="415">
        <v>4</v>
      </c>
      <c r="FMZ317" s="418" t="s">
        <v>768</v>
      </c>
      <c r="FNA317" s="417" t="s">
        <v>761</v>
      </c>
      <c r="FNB317" s="414" t="s">
        <v>61</v>
      </c>
      <c r="FNC317" s="415">
        <v>4</v>
      </c>
      <c r="FND317" s="418" t="s">
        <v>768</v>
      </c>
      <c r="FNE317" s="417" t="s">
        <v>761</v>
      </c>
      <c r="FNF317" s="414" t="s">
        <v>61</v>
      </c>
      <c r="FNG317" s="415">
        <v>4</v>
      </c>
      <c r="FNH317" s="418" t="s">
        <v>768</v>
      </c>
      <c r="FNI317" s="417" t="s">
        <v>761</v>
      </c>
      <c r="FNJ317" s="414" t="s">
        <v>61</v>
      </c>
      <c r="FNK317" s="415">
        <v>4</v>
      </c>
      <c r="FNL317" s="418" t="s">
        <v>768</v>
      </c>
      <c r="FNM317" s="417" t="s">
        <v>761</v>
      </c>
      <c r="FNN317" s="414" t="s">
        <v>61</v>
      </c>
      <c r="FNO317" s="415">
        <v>4</v>
      </c>
      <c r="FNP317" s="418" t="s">
        <v>768</v>
      </c>
      <c r="FNQ317" s="417" t="s">
        <v>761</v>
      </c>
      <c r="FNR317" s="414" t="s">
        <v>61</v>
      </c>
      <c r="FNS317" s="415">
        <v>4</v>
      </c>
      <c r="FNT317" s="418" t="s">
        <v>768</v>
      </c>
      <c r="FNU317" s="417" t="s">
        <v>761</v>
      </c>
      <c r="FNV317" s="414" t="s">
        <v>61</v>
      </c>
      <c r="FNW317" s="415">
        <v>4</v>
      </c>
      <c r="FNX317" s="418" t="s">
        <v>768</v>
      </c>
      <c r="FNY317" s="417" t="s">
        <v>761</v>
      </c>
      <c r="FNZ317" s="414" t="s">
        <v>61</v>
      </c>
      <c r="FOA317" s="415">
        <v>4</v>
      </c>
      <c r="FOB317" s="418" t="s">
        <v>768</v>
      </c>
      <c r="FOC317" s="417" t="s">
        <v>761</v>
      </c>
      <c r="FOD317" s="414" t="s">
        <v>61</v>
      </c>
      <c r="FOE317" s="415">
        <v>4</v>
      </c>
      <c r="FOF317" s="418" t="s">
        <v>768</v>
      </c>
      <c r="FOG317" s="417" t="s">
        <v>761</v>
      </c>
      <c r="FOH317" s="414" t="s">
        <v>61</v>
      </c>
      <c r="FOI317" s="415">
        <v>4</v>
      </c>
      <c r="FOJ317" s="418" t="s">
        <v>768</v>
      </c>
      <c r="FOK317" s="417" t="s">
        <v>761</v>
      </c>
      <c r="FOL317" s="414" t="s">
        <v>61</v>
      </c>
      <c r="FOM317" s="415">
        <v>4</v>
      </c>
      <c r="FON317" s="418" t="s">
        <v>768</v>
      </c>
      <c r="FOO317" s="417" t="s">
        <v>761</v>
      </c>
      <c r="FOP317" s="414" t="s">
        <v>61</v>
      </c>
      <c r="FOQ317" s="415">
        <v>4</v>
      </c>
      <c r="FOR317" s="418" t="s">
        <v>768</v>
      </c>
      <c r="FOS317" s="417" t="s">
        <v>761</v>
      </c>
      <c r="FOT317" s="414" t="s">
        <v>61</v>
      </c>
      <c r="FOU317" s="415">
        <v>4</v>
      </c>
      <c r="FOV317" s="418" t="s">
        <v>768</v>
      </c>
      <c r="FOW317" s="417" t="s">
        <v>761</v>
      </c>
      <c r="FOX317" s="414" t="s">
        <v>61</v>
      </c>
      <c r="FOY317" s="415">
        <v>4</v>
      </c>
      <c r="FOZ317" s="418" t="s">
        <v>768</v>
      </c>
      <c r="FPA317" s="417" t="s">
        <v>761</v>
      </c>
      <c r="FPB317" s="414" t="s">
        <v>61</v>
      </c>
      <c r="FPC317" s="415">
        <v>4</v>
      </c>
      <c r="FPD317" s="418" t="s">
        <v>768</v>
      </c>
      <c r="FPE317" s="417" t="s">
        <v>761</v>
      </c>
      <c r="FPF317" s="414" t="s">
        <v>61</v>
      </c>
      <c r="FPG317" s="415">
        <v>4</v>
      </c>
      <c r="FPH317" s="418" t="s">
        <v>768</v>
      </c>
      <c r="FPI317" s="417" t="s">
        <v>761</v>
      </c>
      <c r="FPJ317" s="414" t="s">
        <v>61</v>
      </c>
      <c r="FPK317" s="415">
        <v>4</v>
      </c>
      <c r="FPL317" s="418" t="s">
        <v>768</v>
      </c>
      <c r="FPM317" s="417" t="s">
        <v>761</v>
      </c>
      <c r="FPN317" s="414" t="s">
        <v>61</v>
      </c>
      <c r="FPO317" s="415">
        <v>4</v>
      </c>
      <c r="FPP317" s="418" t="s">
        <v>768</v>
      </c>
      <c r="FPQ317" s="417" t="s">
        <v>761</v>
      </c>
      <c r="FPR317" s="414" t="s">
        <v>61</v>
      </c>
      <c r="FPS317" s="415">
        <v>4</v>
      </c>
      <c r="FPT317" s="418" t="s">
        <v>768</v>
      </c>
      <c r="FPU317" s="417" t="s">
        <v>761</v>
      </c>
      <c r="FPV317" s="414" t="s">
        <v>61</v>
      </c>
      <c r="FPW317" s="415">
        <v>4</v>
      </c>
      <c r="FPX317" s="418" t="s">
        <v>768</v>
      </c>
      <c r="FPY317" s="417" t="s">
        <v>761</v>
      </c>
      <c r="FPZ317" s="414" t="s">
        <v>61</v>
      </c>
      <c r="FQA317" s="415">
        <v>4</v>
      </c>
      <c r="FQB317" s="418" t="s">
        <v>768</v>
      </c>
      <c r="FQC317" s="417" t="s">
        <v>761</v>
      </c>
      <c r="FQD317" s="414" t="s">
        <v>61</v>
      </c>
      <c r="FQE317" s="415">
        <v>4</v>
      </c>
      <c r="FQF317" s="418" t="s">
        <v>768</v>
      </c>
      <c r="FQG317" s="417" t="s">
        <v>761</v>
      </c>
      <c r="FQH317" s="414" t="s">
        <v>61</v>
      </c>
      <c r="FQI317" s="415">
        <v>4</v>
      </c>
      <c r="FQJ317" s="418" t="s">
        <v>768</v>
      </c>
      <c r="FQK317" s="417" t="s">
        <v>761</v>
      </c>
      <c r="FQL317" s="414" t="s">
        <v>61</v>
      </c>
      <c r="FQM317" s="415">
        <v>4</v>
      </c>
      <c r="FQN317" s="418" t="s">
        <v>768</v>
      </c>
      <c r="FQO317" s="417" t="s">
        <v>761</v>
      </c>
      <c r="FQP317" s="414" t="s">
        <v>61</v>
      </c>
      <c r="FQQ317" s="415">
        <v>4</v>
      </c>
      <c r="FQR317" s="418" t="s">
        <v>768</v>
      </c>
      <c r="FQS317" s="417" t="s">
        <v>761</v>
      </c>
      <c r="FQT317" s="414" t="s">
        <v>61</v>
      </c>
      <c r="FQU317" s="415">
        <v>4</v>
      </c>
      <c r="FQV317" s="418" t="s">
        <v>768</v>
      </c>
      <c r="FQW317" s="417" t="s">
        <v>761</v>
      </c>
      <c r="FQX317" s="414" t="s">
        <v>61</v>
      </c>
      <c r="FQY317" s="415">
        <v>4</v>
      </c>
      <c r="FQZ317" s="418" t="s">
        <v>768</v>
      </c>
      <c r="FRA317" s="417" t="s">
        <v>761</v>
      </c>
      <c r="FRB317" s="414" t="s">
        <v>61</v>
      </c>
      <c r="FRC317" s="415">
        <v>4</v>
      </c>
      <c r="FRD317" s="418" t="s">
        <v>768</v>
      </c>
      <c r="FRE317" s="417" t="s">
        <v>761</v>
      </c>
      <c r="FRF317" s="414" t="s">
        <v>61</v>
      </c>
      <c r="FRG317" s="415">
        <v>4</v>
      </c>
      <c r="FRH317" s="418" t="s">
        <v>768</v>
      </c>
      <c r="FRI317" s="417" t="s">
        <v>761</v>
      </c>
      <c r="FRJ317" s="414" t="s">
        <v>61</v>
      </c>
      <c r="FRK317" s="415">
        <v>4</v>
      </c>
      <c r="FRL317" s="418" t="s">
        <v>768</v>
      </c>
      <c r="FRM317" s="417" t="s">
        <v>761</v>
      </c>
      <c r="FRN317" s="414" t="s">
        <v>61</v>
      </c>
      <c r="FRO317" s="415">
        <v>4</v>
      </c>
      <c r="FRP317" s="418" t="s">
        <v>768</v>
      </c>
      <c r="FRQ317" s="417" t="s">
        <v>761</v>
      </c>
      <c r="FRR317" s="414" t="s">
        <v>61</v>
      </c>
      <c r="FRS317" s="415">
        <v>4</v>
      </c>
      <c r="FRT317" s="418" t="s">
        <v>768</v>
      </c>
      <c r="FRU317" s="417" t="s">
        <v>761</v>
      </c>
      <c r="FRV317" s="414" t="s">
        <v>61</v>
      </c>
      <c r="FRW317" s="415">
        <v>4</v>
      </c>
      <c r="FRX317" s="418" t="s">
        <v>768</v>
      </c>
      <c r="FRY317" s="417" t="s">
        <v>761</v>
      </c>
      <c r="FRZ317" s="414" t="s">
        <v>61</v>
      </c>
      <c r="FSA317" s="415">
        <v>4</v>
      </c>
      <c r="FSB317" s="418" t="s">
        <v>768</v>
      </c>
      <c r="FSC317" s="417" t="s">
        <v>761</v>
      </c>
      <c r="FSD317" s="414" t="s">
        <v>61</v>
      </c>
      <c r="FSE317" s="415">
        <v>4</v>
      </c>
      <c r="FSF317" s="418" t="s">
        <v>768</v>
      </c>
      <c r="FSG317" s="417" t="s">
        <v>761</v>
      </c>
      <c r="FSH317" s="414" t="s">
        <v>61</v>
      </c>
      <c r="FSI317" s="415">
        <v>4</v>
      </c>
      <c r="FSJ317" s="418" t="s">
        <v>768</v>
      </c>
      <c r="FSK317" s="417" t="s">
        <v>761</v>
      </c>
      <c r="FSL317" s="414" t="s">
        <v>61</v>
      </c>
      <c r="FSM317" s="415">
        <v>4</v>
      </c>
      <c r="FSN317" s="418" t="s">
        <v>768</v>
      </c>
      <c r="FSO317" s="417" t="s">
        <v>761</v>
      </c>
      <c r="FSP317" s="414" t="s">
        <v>61</v>
      </c>
      <c r="FSQ317" s="415">
        <v>4</v>
      </c>
      <c r="FSR317" s="418" t="s">
        <v>768</v>
      </c>
      <c r="FSS317" s="417" t="s">
        <v>761</v>
      </c>
      <c r="FST317" s="414" t="s">
        <v>61</v>
      </c>
      <c r="FSU317" s="415">
        <v>4</v>
      </c>
      <c r="FSV317" s="418" t="s">
        <v>768</v>
      </c>
      <c r="FSW317" s="417" t="s">
        <v>761</v>
      </c>
      <c r="FSX317" s="414" t="s">
        <v>61</v>
      </c>
      <c r="FSY317" s="415">
        <v>4</v>
      </c>
      <c r="FSZ317" s="418" t="s">
        <v>768</v>
      </c>
      <c r="FTA317" s="417" t="s">
        <v>761</v>
      </c>
      <c r="FTB317" s="414" t="s">
        <v>61</v>
      </c>
      <c r="FTC317" s="415">
        <v>4</v>
      </c>
      <c r="FTD317" s="418" t="s">
        <v>768</v>
      </c>
      <c r="FTE317" s="417" t="s">
        <v>761</v>
      </c>
      <c r="FTF317" s="414" t="s">
        <v>61</v>
      </c>
      <c r="FTG317" s="415">
        <v>4</v>
      </c>
      <c r="FTH317" s="418" t="s">
        <v>768</v>
      </c>
      <c r="FTI317" s="417" t="s">
        <v>761</v>
      </c>
      <c r="FTJ317" s="414" t="s">
        <v>61</v>
      </c>
      <c r="FTK317" s="415">
        <v>4</v>
      </c>
      <c r="FTL317" s="418" t="s">
        <v>768</v>
      </c>
      <c r="FTM317" s="417" t="s">
        <v>761</v>
      </c>
      <c r="FTN317" s="414" t="s">
        <v>61</v>
      </c>
      <c r="FTO317" s="415">
        <v>4</v>
      </c>
      <c r="FTP317" s="418" t="s">
        <v>768</v>
      </c>
      <c r="FTQ317" s="417" t="s">
        <v>761</v>
      </c>
      <c r="FTR317" s="414" t="s">
        <v>61</v>
      </c>
      <c r="FTS317" s="415">
        <v>4</v>
      </c>
      <c r="FTT317" s="418" t="s">
        <v>768</v>
      </c>
      <c r="FTU317" s="417" t="s">
        <v>761</v>
      </c>
      <c r="FTV317" s="414" t="s">
        <v>61</v>
      </c>
      <c r="FTW317" s="415">
        <v>4</v>
      </c>
      <c r="FTX317" s="418" t="s">
        <v>768</v>
      </c>
      <c r="FTY317" s="417" t="s">
        <v>761</v>
      </c>
      <c r="FTZ317" s="414" t="s">
        <v>61</v>
      </c>
      <c r="FUA317" s="415">
        <v>4</v>
      </c>
      <c r="FUB317" s="418" t="s">
        <v>768</v>
      </c>
      <c r="FUC317" s="417" t="s">
        <v>761</v>
      </c>
      <c r="FUD317" s="414" t="s">
        <v>61</v>
      </c>
      <c r="FUE317" s="415">
        <v>4</v>
      </c>
      <c r="FUF317" s="418" t="s">
        <v>768</v>
      </c>
      <c r="FUG317" s="417" t="s">
        <v>761</v>
      </c>
      <c r="FUH317" s="414" t="s">
        <v>61</v>
      </c>
      <c r="FUI317" s="415">
        <v>4</v>
      </c>
      <c r="FUJ317" s="418" t="s">
        <v>768</v>
      </c>
      <c r="FUK317" s="417" t="s">
        <v>761</v>
      </c>
      <c r="FUL317" s="414" t="s">
        <v>61</v>
      </c>
      <c r="FUM317" s="415">
        <v>4</v>
      </c>
      <c r="FUN317" s="418" t="s">
        <v>768</v>
      </c>
      <c r="FUO317" s="417" t="s">
        <v>761</v>
      </c>
      <c r="FUP317" s="414" t="s">
        <v>61</v>
      </c>
      <c r="FUQ317" s="415">
        <v>4</v>
      </c>
      <c r="FUR317" s="418" t="s">
        <v>768</v>
      </c>
      <c r="FUS317" s="417" t="s">
        <v>761</v>
      </c>
      <c r="FUT317" s="414" t="s">
        <v>61</v>
      </c>
      <c r="FUU317" s="415">
        <v>4</v>
      </c>
      <c r="FUV317" s="418" t="s">
        <v>768</v>
      </c>
      <c r="FUW317" s="417" t="s">
        <v>761</v>
      </c>
      <c r="FUX317" s="414" t="s">
        <v>61</v>
      </c>
      <c r="FUY317" s="415">
        <v>4</v>
      </c>
      <c r="FUZ317" s="418" t="s">
        <v>768</v>
      </c>
      <c r="FVA317" s="417" t="s">
        <v>761</v>
      </c>
      <c r="FVB317" s="414" t="s">
        <v>61</v>
      </c>
      <c r="FVC317" s="415">
        <v>4</v>
      </c>
      <c r="FVD317" s="418" t="s">
        <v>768</v>
      </c>
      <c r="FVE317" s="417" t="s">
        <v>761</v>
      </c>
      <c r="FVF317" s="414" t="s">
        <v>61</v>
      </c>
      <c r="FVG317" s="415">
        <v>4</v>
      </c>
      <c r="FVH317" s="418" t="s">
        <v>768</v>
      </c>
      <c r="FVI317" s="417" t="s">
        <v>761</v>
      </c>
      <c r="FVJ317" s="414" t="s">
        <v>61</v>
      </c>
      <c r="FVK317" s="415">
        <v>4</v>
      </c>
      <c r="FVL317" s="418" t="s">
        <v>768</v>
      </c>
      <c r="FVM317" s="417" t="s">
        <v>761</v>
      </c>
      <c r="FVN317" s="414" t="s">
        <v>61</v>
      </c>
      <c r="FVO317" s="415">
        <v>4</v>
      </c>
      <c r="FVP317" s="418" t="s">
        <v>768</v>
      </c>
      <c r="FVQ317" s="417" t="s">
        <v>761</v>
      </c>
      <c r="FVR317" s="414" t="s">
        <v>61</v>
      </c>
      <c r="FVS317" s="415">
        <v>4</v>
      </c>
      <c r="FVT317" s="418" t="s">
        <v>768</v>
      </c>
      <c r="FVU317" s="417" t="s">
        <v>761</v>
      </c>
      <c r="FVV317" s="414" t="s">
        <v>61</v>
      </c>
      <c r="FVW317" s="415">
        <v>4</v>
      </c>
      <c r="FVX317" s="418" t="s">
        <v>768</v>
      </c>
      <c r="FVY317" s="417" t="s">
        <v>761</v>
      </c>
      <c r="FVZ317" s="414" t="s">
        <v>61</v>
      </c>
      <c r="FWA317" s="415">
        <v>4</v>
      </c>
      <c r="FWB317" s="418" t="s">
        <v>768</v>
      </c>
      <c r="FWC317" s="417" t="s">
        <v>761</v>
      </c>
      <c r="FWD317" s="414" t="s">
        <v>61</v>
      </c>
      <c r="FWE317" s="415">
        <v>4</v>
      </c>
      <c r="FWF317" s="418" t="s">
        <v>768</v>
      </c>
      <c r="FWG317" s="417" t="s">
        <v>761</v>
      </c>
      <c r="FWH317" s="414" t="s">
        <v>61</v>
      </c>
      <c r="FWI317" s="415">
        <v>4</v>
      </c>
      <c r="FWJ317" s="418" t="s">
        <v>768</v>
      </c>
      <c r="FWK317" s="417" t="s">
        <v>761</v>
      </c>
      <c r="FWL317" s="414" t="s">
        <v>61</v>
      </c>
      <c r="FWM317" s="415">
        <v>4</v>
      </c>
      <c r="FWN317" s="418" t="s">
        <v>768</v>
      </c>
      <c r="FWO317" s="417" t="s">
        <v>761</v>
      </c>
      <c r="FWP317" s="414" t="s">
        <v>61</v>
      </c>
      <c r="FWQ317" s="415">
        <v>4</v>
      </c>
      <c r="FWR317" s="418" t="s">
        <v>768</v>
      </c>
      <c r="FWS317" s="417" t="s">
        <v>761</v>
      </c>
      <c r="FWT317" s="414" t="s">
        <v>61</v>
      </c>
      <c r="FWU317" s="415">
        <v>4</v>
      </c>
      <c r="FWV317" s="418" t="s">
        <v>768</v>
      </c>
      <c r="FWW317" s="417" t="s">
        <v>761</v>
      </c>
      <c r="FWX317" s="414" t="s">
        <v>61</v>
      </c>
      <c r="FWY317" s="415">
        <v>4</v>
      </c>
      <c r="FWZ317" s="418" t="s">
        <v>768</v>
      </c>
      <c r="FXA317" s="417" t="s">
        <v>761</v>
      </c>
      <c r="FXB317" s="414" t="s">
        <v>61</v>
      </c>
      <c r="FXC317" s="415">
        <v>4</v>
      </c>
      <c r="FXD317" s="418" t="s">
        <v>768</v>
      </c>
      <c r="FXE317" s="417" t="s">
        <v>761</v>
      </c>
      <c r="FXF317" s="414" t="s">
        <v>61</v>
      </c>
      <c r="FXG317" s="415">
        <v>4</v>
      </c>
      <c r="FXH317" s="418" t="s">
        <v>768</v>
      </c>
      <c r="FXI317" s="417" t="s">
        <v>761</v>
      </c>
      <c r="FXJ317" s="414" t="s">
        <v>61</v>
      </c>
      <c r="FXK317" s="415">
        <v>4</v>
      </c>
      <c r="FXL317" s="418" t="s">
        <v>768</v>
      </c>
      <c r="FXM317" s="417" t="s">
        <v>761</v>
      </c>
      <c r="FXN317" s="414" t="s">
        <v>61</v>
      </c>
      <c r="FXO317" s="415">
        <v>4</v>
      </c>
      <c r="FXP317" s="418" t="s">
        <v>768</v>
      </c>
      <c r="FXQ317" s="417" t="s">
        <v>761</v>
      </c>
      <c r="FXR317" s="414" t="s">
        <v>61</v>
      </c>
      <c r="FXS317" s="415">
        <v>4</v>
      </c>
      <c r="FXT317" s="418" t="s">
        <v>768</v>
      </c>
      <c r="FXU317" s="417" t="s">
        <v>761</v>
      </c>
      <c r="FXV317" s="414" t="s">
        <v>61</v>
      </c>
      <c r="FXW317" s="415">
        <v>4</v>
      </c>
      <c r="FXX317" s="418" t="s">
        <v>768</v>
      </c>
      <c r="FXY317" s="417" t="s">
        <v>761</v>
      </c>
      <c r="FXZ317" s="414" t="s">
        <v>61</v>
      </c>
      <c r="FYA317" s="415">
        <v>4</v>
      </c>
      <c r="FYB317" s="418" t="s">
        <v>768</v>
      </c>
      <c r="FYC317" s="417" t="s">
        <v>761</v>
      </c>
      <c r="FYD317" s="414" t="s">
        <v>61</v>
      </c>
      <c r="FYE317" s="415">
        <v>4</v>
      </c>
      <c r="FYF317" s="418" t="s">
        <v>768</v>
      </c>
      <c r="FYG317" s="417" t="s">
        <v>761</v>
      </c>
      <c r="FYH317" s="414" t="s">
        <v>61</v>
      </c>
      <c r="FYI317" s="415">
        <v>4</v>
      </c>
      <c r="FYJ317" s="418" t="s">
        <v>768</v>
      </c>
      <c r="FYK317" s="417" t="s">
        <v>761</v>
      </c>
      <c r="FYL317" s="414" t="s">
        <v>61</v>
      </c>
      <c r="FYM317" s="415">
        <v>4</v>
      </c>
      <c r="FYN317" s="418" t="s">
        <v>768</v>
      </c>
      <c r="FYO317" s="417" t="s">
        <v>761</v>
      </c>
      <c r="FYP317" s="414" t="s">
        <v>61</v>
      </c>
      <c r="FYQ317" s="415">
        <v>4</v>
      </c>
      <c r="FYR317" s="418" t="s">
        <v>768</v>
      </c>
      <c r="FYS317" s="417" t="s">
        <v>761</v>
      </c>
      <c r="FYT317" s="414" t="s">
        <v>61</v>
      </c>
      <c r="FYU317" s="415">
        <v>4</v>
      </c>
      <c r="FYV317" s="418" t="s">
        <v>768</v>
      </c>
      <c r="FYW317" s="417" t="s">
        <v>761</v>
      </c>
      <c r="FYX317" s="414" t="s">
        <v>61</v>
      </c>
      <c r="FYY317" s="415">
        <v>4</v>
      </c>
      <c r="FYZ317" s="418" t="s">
        <v>768</v>
      </c>
      <c r="FZA317" s="417" t="s">
        <v>761</v>
      </c>
      <c r="FZB317" s="414" t="s">
        <v>61</v>
      </c>
      <c r="FZC317" s="415">
        <v>4</v>
      </c>
      <c r="FZD317" s="418" t="s">
        <v>768</v>
      </c>
      <c r="FZE317" s="417" t="s">
        <v>761</v>
      </c>
      <c r="FZF317" s="414" t="s">
        <v>61</v>
      </c>
      <c r="FZG317" s="415">
        <v>4</v>
      </c>
      <c r="FZH317" s="418" t="s">
        <v>768</v>
      </c>
      <c r="FZI317" s="417" t="s">
        <v>761</v>
      </c>
      <c r="FZJ317" s="414" t="s">
        <v>61</v>
      </c>
      <c r="FZK317" s="415">
        <v>4</v>
      </c>
      <c r="FZL317" s="418" t="s">
        <v>768</v>
      </c>
      <c r="FZM317" s="417" t="s">
        <v>761</v>
      </c>
      <c r="FZN317" s="414" t="s">
        <v>61</v>
      </c>
      <c r="FZO317" s="415">
        <v>4</v>
      </c>
      <c r="FZP317" s="418" t="s">
        <v>768</v>
      </c>
      <c r="FZQ317" s="417" t="s">
        <v>761</v>
      </c>
      <c r="FZR317" s="414" t="s">
        <v>61</v>
      </c>
      <c r="FZS317" s="415">
        <v>4</v>
      </c>
      <c r="FZT317" s="418" t="s">
        <v>768</v>
      </c>
      <c r="FZU317" s="417" t="s">
        <v>761</v>
      </c>
      <c r="FZV317" s="414" t="s">
        <v>61</v>
      </c>
      <c r="FZW317" s="415">
        <v>4</v>
      </c>
      <c r="FZX317" s="418" t="s">
        <v>768</v>
      </c>
      <c r="FZY317" s="417" t="s">
        <v>761</v>
      </c>
      <c r="FZZ317" s="414" t="s">
        <v>61</v>
      </c>
      <c r="GAA317" s="415">
        <v>4</v>
      </c>
      <c r="GAB317" s="418" t="s">
        <v>768</v>
      </c>
      <c r="GAC317" s="417" t="s">
        <v>761</v>
      </c>
      <c r="GAD317" s="414" t="s">
        <v>61</v>
      </c>
      <c r="GAE317" s="415">
        <v>4</v>
      </c>
      <c r="GAF317" s="418" t="s">
        <v>768</v>
      </c>
      <c r="GAG317" s="417" t="s">
        <v>761</v>
      </c>
      <c r="GAH317" s="414" t="s">
        <v>61</v>
      </c>
      <c r="GAI317" s="415">
        <v>4</v>
      </c>
      <c r="GAJ317" s="418" t="s">
        <v>768</v>
      </c>
      <c r="GAK317" s="417" t="s">
        <v>761</v>
      </c>
      <c r="GAL317" s="414" t="s">
        <v>61</v>
      </c>
      <c r="GAM317" s="415">
        <v>4</v>
      </c>
      <c r="GAN317" s="418" t="s">
        <v>768</v>
      </c>
      <c r="GAO317" s="417" t="s">
        <v>761</v>
      </c>
      <c r="GAP317" s="414" t="s">
        <v>61</v>
      </c>
      <c r="GAQ317" s="415">
        <v>4</v>
      </c>
      <c r="GAR317" s="418" t="s">
        <v>768</v>
      </c>
      <c r="GAS317" s="417" t="s">
        <v>761</v>
      </c>
      <c r="GAT317" s="414" t="s">
        <v>61</v>
      </c>
      <c r="GAU317" s="415">
        <v>4</v>
      </c>
      <c r="GAV317" s="418" t="s">
        <v>768</v>
      </c>
      <c r="GAW317" s="417" t="s">
        <v>761</v>
      </c>
      <c r="GAX317" s="414" t="s">
        <v>61</v>
      </c>
      <c r="GAY317" s="415">
        <v>4</v>
      </c>
      <c r="GAZ317" s="418" t="s">
        <v>768</v>
      </c>
      <c r="GBA317" s="417" t="s">
        <v>761</v>
      </c>
      <c r="GBB317" s="414" t="s">
        <v>61</v>
      </c>
      <c r="GBC317" s="415">
        <v>4</v>
      </c>
      <c r="GBD317" s="418" t="s">
        <v>768</v>
      </c>
      <c r="GBE317" s="417" t="s">
        <v>761</v>
      </c>
      <c r="GBF317" s="414" t="s">
        <v>61</v>
      </c>
      <c r="GBG317" s="415">
        <v>4</v>
      </c>
      <c r="GBH317" s="418" t="s">
        <v>768</v>
      </c>
      <c r="GBI317" s="417" t="s">
        <v>761</v>
      </c>
      <c r="GBJ317" s="414" t="s">
        <v>61</v>
      </c>
      <c r="GBK317" s="415">
        <v>4</v>
      </c>
      <c r="GBL317" s="418" t="s">
        <v>768</v>
      </c>
      <c r="GBM317" s="417" t="s">
        <v>761</v>
      </c>
      <c r="GBN317" s="414" t="s">
        <v>61</v>
      </c>
      <c r="GBO317" s="415">
        <v>4</v>
      </c>
      <c r="GBP317" s="418" t="s">
        <v>768</v>
      </c>
      <c r="GBQ317" s="417" t="s">
        <v>761</v>
      </c>
      <c r="GBR317" s="414" t="s">
        <v>61</v>
      </c>
      <c r="GBS317" s="415">
        <v>4</v>
      </c>
      <c r="GBT317" s="418" t="s">
        <v>768</v>
      </c>
      <c r="GBU317" s="417" t="s">
        <v>761</v>
      </c>
      <c r="GBV317" s="414" t="s">
        <v>61</v>
      </c>
      <c r="GBW317" s="415">
        <v>4</v>
      </c>
      <c r="GBX317" s="418" t="s">
        <v>768</v>
      </c>
      <c r="GBY317" s="417" t="s">
        <v>761</v>
      </c>
      <c r="GBZ317" s="414" t="s">
        <v>61</v>
      </c>
      <c r="GCA317" s="415">
        <v>4</v>
      </c>
      <c r="GCB317" s="418" t="s">
        <v>768</v>
      </c>
      <c r="GCC317" s="417" t="s">
        <v>761</v>
      </c>
      <c r="GCD317" s="414" t="s">
        <v>61</v>
      </c>
      <c r="GCE317" s="415">
        <v>4</v>
      </c>
      <c r="GCF317" s="418" t="s">
        <v>768</v>
      </c>
      <c r="GCG317" s="417" t="s">
        <v>761</v>
      </c>
      <c r="GCH317" s="414" t="s">
        <v>61</v>
      </c>
      <c r="GCI317" s="415">
        <v>4</v>
      </c>
      <c r="GCJ317" s="418" t="s">
        <v>768</v>
      </c>
      <c r="GCK317" s="417" t="s">
        <v>761</v>
      </c>
      <c r="GCL317" s="414" t="s">
        <v>61</v>
      </c>
      <c r="GCM317" s="415">
        <v>4</v>
      </c>
      <c r="GCN317" s="418" t="s">
        <v>768</v>
      </c>
      <c r="GCO317" s="417" t="s">
        <v>761</v>
      </c>
      <c r="GCP317" s="414" t="s">
        <v>61</v>
      </c>
      <c r="GCQ317" s="415">
        <v>4</v>
      </c>
      <c r="GCR317" s="418" t="s">
        <v>768</v>
      </c>
      <c r="GCS317" s="417" t="s">
        <v>761</v>
      </c>
      <c r="GCT317" s="414" t="s">
        <v>61</v>
      </c>
      <c r="GCU317" s="415">
        <v>4</v>
      </c>
      <c r="GCV317" s="418" t="s">
        <v>768</v>
      </c>
      <c r="GCW317" s="417" t="s">
        <v>761</v>
      </c>
      <c r="GCX317" s="414" t="s">
        <v>61</v>
      </c>
      <c r="GCY317" s="415">
        <v>4</v>
      </c>
      <c r="GCZ317" s="418" t="s">
        <v>768</v>
      </c>
      <c r="GDA317" s="417" t="s">
        <v>761</v>
      </c>
      <c r="GDB317" s="414" t="s">
        <v>61</v>
      </c>
      <c r="GDC317" s="415">
        <v>4</v>
      </c>
      <c r="GDD317" s="418" t="s">
        <v>768</v>
      </c>
      <c r="GDE317" s="417" t="s">
        <v>761</v>
      </c>
      <c r="GDF317" s="414" t="s">
        <v>61</v>
      </c>
      <c r="GDG317" s="415">
        <v>4</v>
      </c>
      <c r="GDH317" s="418" t="s">
        <v>768</v>
      </c>
      <c r="GDI317" s="417" t="s">
        <v>761</v>
      </c>
      <c r="GDJ317" s="414" t="s">
        <v>61</v>
      </c>
      <c r="GDK317" s="415">
        <v>4</v>
      </c>
      <c r="GDL317" s="418" t="s">
        <v>768</v>
      </c>
      <c r="GDM317" s="417" t="s">
        <v>761</v>
      </c>
      <c r="GDN317" s="414" t="s">
        <v>61</v>
      </c>
      <c r="GDO317" s="415">
        <v>4</v>
      </c>
      <c r="GDP317" s="418" t="s">
        <v>768</v>
      </c>
      <c r="GDQ317" s="417" t="s">
        <v>761</v>
      </c>
      <c r="GDR317" s="414" t="s">
        <v>61</v>
      </c>
      <c r="GDS317" s="415">
        <v>4</v>
      </c>
      <c r="GDT317" s="418" t="s">
        <v>768</v>
      </c>
      <c r="GDU317" s="417" t="s">
        <v>761</v>
      </c>
      <c r="GDV317" s="414" t="s">
        <v>61</v>
      </c>
      <c r="GDW317" s="415">
        <v>4</v>
      </c>
      <c r="GDX317" s="418" t="s">
        <v>768</v>
      </c>
      <c r="GDY317" s="417" t="s">
        <v>761</v>
      </c>
      <c r="GDZ317" s="414" t="s">
        <v>61</v>
      </c>
      <c r="GEA317" s="415">
        <v>4</v>
      </c>
      <c r="GEB317" s="418" t="s">
        <v>768</v>
      </c>
      <c r="GEC317" s="417" t="s">
        <v>761</v>
      </c>
      <c r="GED317" s="414" t="s">
        <v>61</v>
      </c>
      <c r="GEE317" s="415">
        <v>4</v>
      </c>
      <c r="GEF317" s="418" t="s">
        <v>768</v>
      </c>
      <c r="GEG317" s="417" t="s">
        <v>761</v>
      </c>
      <c r="GEH317" s="414" t="s">
        <v>61</v>
      </c>
      <c r="GEI317" s="415">
        <v>4</v>
      </c>
      <c r="GEJ317" s="418" t="s">
        <v>768</v>
      </c>
      <c r="GEK317" s="417" t="s">
        <v>761</v>
      </c>
      <c r="GEL317" s="414" t="s">
        <v>61</v>
      </c>
      <c r="GEM317" s="415">
        <v>4</v>
      </c>
      <c r="GEN317" s="418" t="s">
        <v>768</v>
      </c>
      <c r="GEO317" s="417" t="s">
        <v>761</v>
      </c>
      <c r="GEP317" s="414" t="s">
        <v>61</v>
      </c>
      <c r="GEQ317" s="415">
        <v>4</v>
      </c>
      <c r="GER317" s="418" t="s">
        <v>768</v>
      </c>
      <c r="GES317" s="417" t="s">
        <v>761</v>
      </c>
      <c r="GET317" s="414" t="s">
        <v>61</v>
      </c>
      <c r="GEU317" s="415">
        <v>4</v>
      </c>
      <c r="GEV317" s="418" t="s">
        <v>768</v>
      </c>
      <c r="GEW317" s="417" t="s">
        <v>761</v>
      </c>
      <c r="GEX317" s="414" t="s">
        <v>61</v>
      </c>
      <c r="GEY317" s="415">
        <v>4</v>
      </c>
      <c r="GEZ317" s="418" t="s">
        <v>768</v>
      </c>
      <c r="GFA317" s="417" t="s">
        <v>761</v>
      </c>
      <c r="GFB317" s="414" t="s">
        <v>61</v>
      </c>
      <c r="GFC317" s="415">
        <v>4</v>
      </c>
      <c r="GFD317" s="418" t="s">
        <v>768</v>
      </c>
      <c r="GFE317" s="417" t="s">
        <v>761</v>
      </c>
      <c r="GFF317" s="414" t="s">
        <v>61</v>
      </c>
      <c r="GFG317" s="415">
        <v>4</v>
      </c>
      <c r="GFH317" s="418" t="s">
        <v>768</v>
      </c>
      <c r="GFI317" s="417" t="s">
        <v>761</v>
      </c>
      <c r="GFJ317" s="414" t="s">
        <v>61</v>
      </c>
      <c r="GFK317" s="415">
        <v>4</v>
      </c>
      <c r="GFL317" s="418" t="s">
        <v>768</v>
      </c>
      <c r="GFM317" s="417" t="s">
        <v>761</v>
      </c>
      <c r="GFN317" s="414" t="s">
        <v>61</v>
      </c>
      <c r="GFO317" s="415">
        <v>4</v>
      </c>
      <c r="GFP317" s="418" t="s">
        <v>768</v>
      </c>
      <c r="GFQ317" s="417" t="s">
        <v>761</v>
      </c>
      <c r="GFR317" s="414" t="s">
        <v>61</v>
      </c>
      <c r="GFS317" s="415">
        <v>4</v>
      </c>
      <c r="GFT317" s="418" t="s">
        <v>768</v>
      </c>
      <c r="GFU317" s="417" t="s">
        <v>761</v>
      </c>
      <c r="GFV317" s="414" t="s">
        <v>61</v>
      </c>
      <c r="GFW317" s="415">
        <v>4</v>
      </c>
      <c r="GFX317" s="418" t="s">
        <v>768</v>
      </c>
      <c r="GFY317" s="417" t="s">
        <v>761</v>
      </c>
      <c r="GFZ317" s="414" t="s">
        <v>61</v>
      </c>
      <c r="GGA317" s="415">
        <v>4</v>
      </c>
      <c r="GGB317" s="418" t="s">
        <v>768</v>
      </c>
      <c r="GGC317" s="417" t="s">
        <v>761</v>
      </c>
      <c r="GGD317" s="414" t="s">
        <v>61</v>
      </c>
      <c r="GGE317" s="415">
        <v>4</v>
      </c>
      <c r="GGF317" s="418" t="s">
        <v>768</v>
      </c>
      <c r="GGG317" s="417" t="s">
        <v>761</v>
      </c>
      <c r="GGH317" s="414" t="s">
        <v>61</v>
      </c>
      <c r="GGI317" s="415">
        <v>4</v>
      </c>
      <c r="GGJ317" s="418" t="s">
        <v>768</v>
      </c>
      <c r="GGK317" s="417" t="s">
        <v>761</v>
      </c>
      <c r="GGL317" s="414" t="s">
        <v>61</v>
      </c>
      <c r="GGM317" s="415">
        <v>4</v>
      </c>
      <c r="GGN317" s="418" t="s">
        <v>768</v>
      </c>
      <c r="GGO317" s="417" t="s">
        <v>761</v>
      </c>
      <c r="GGP317" s="414" t="s">
        <v>61</v>
      </c>
      <c r="GGQ317" s="415">
        <v>4</v>
      </c>
      <c r="GGR317" s="418" t="s">
        <v>768</v>
      </c>
      <c r="GGS317" s="417" t="s">
        <v>761</v>
      </c>
      <c r="GGT317" s="414" t="s">
        <v>61</v>
      </c>
      <c r="GGU317" s="415">
        <v>4</v>
      </c>
      <c r="GGV317" s="418" t="s">
        <v>768</v>
      </c>
      <c r="GGW317" s="417" t="s">
        <v>761</v>
      </c>
      <c r="GGX317" s="414" t="s">
        <v>61</v>
      </c>
      <c r="GGY317" s="415">
        <v>4</v>
      </c>
      <c r="GGZ317" s="418" t="s">
        <v>768</v>
      </c>
      <c r="GHA317" s="417" t="s">
        <v>761</v>
      </c>
      <c r="GHB317" s="414" t="s">
        <v>61</v>
      </c>
      <c r="GHC317" s="415">
        <v>4</v>
      </c>
      <c r="GHD317" s="418" t="s">
        <v>768</v>
      </c>
      <c r="GHE317" s="417" t="s">
        <v>761</v>
      </c>
      <c r="GHF317" s="414" t="s">
        <v>61</v>
      </c>
      <c r="GHG317" s="415">
        <v>4</v>
      </c>
      <c r="GHH317" s="418" t="s">
        <v>768</v>
      </c>
      <c r="GHI317" s="417" t="s">
        <v>761</v>
      </c>
      <c r="GHJ317" s="414" t="s">
        <v>61</v>
      </c>
      <c r="GHK317" s="415">
        <v>4</v>
      </c>
      <c r="GHL317" s="418" t="s">
        <v>768</v>
      </c>
      <c r="GHM317" s="417" t="s">
        <v>761</v>
      </c>
      <c r="GHN317" s="414" t="s">
        <v>61</v>
      </c>
      <c r="GHO317" s="415">
        <v>4</v>
      </c>
      <c r="GHP317" s="418" t="s">
        <v>768</v>
      </c>
      <c r="GHQ317" s="417" t="s">
        <v>761</v>
      </c>
      <c r="GHR317" s="414" t="s">
        <v>61</v>
      </c>
      <c r="GHS317" s="415">
        <v>4</v>
      </c>
      <c r="GHT317" s="418" t="s">
        <v>768</v>
      </c>
      <c r="GHU317" s="417" t="s">
        <v>761</v>
      </c>
      <c r="GHV317" s="414" t="s">
        <v>61</v>
      </c>
      <c r="GHW317" s="415">
        <v>4</v>
      </c>
      <c r="GHX317" s="418" t="s">
        <v>768</v>
      </c>
      <c r="GHY317" s="417" t="s">
        <v>761</v>
      </c>
      <c r="GHZ317" s="414" t="s">
        <v>61</v>
      </c>
      <c r="GIA317" s="415">
        <v>4</v>
      </c>
      <c r="GIB317" s="418" t="s">
        <v>768</v>
      </c>
      <c r="GIC317" s="417" t="s">
        <v>761</v>
      </c>
      <c r="GID317" s="414" t="s">
        <v>61</v>
      </c>
      <c r="GIE317" s="415">
        <v>4</v>
      </c>
      <c r="GIF317" s="418" t="s">
        <v>768</v>
      </c>
      <c r="GIG317" s="417" t="s">
        <v>761</v>
      </c>
      <c r="GIH317" s="414" t="s">
        <v>61</v>
      </c>
      <c r="GII317" s="415">
        <v>4</v>
      </c>
      <c r="GIJ317" s="418" t="s">
        <v>768</v>
      </c>
      <c r="GIK317" s="417" t="s">
        <v>761</v>
      </c>
      <c r="GIL317" s="414" t="s">
        <v>61</v>
      </c>
      <c r="GIM317" s="415">
        <v>4</v>
      </c>
      <c r="GIN317" s="418" t="s">
        <v>768</v>
      </c>
      <c r="GIO317" s="417" t="s">
        <v>761</v>
      </c>
      <c r="GIP317" s="414" t="s">
        <v>61</v>
      </c>
      <c r="GIQ317" s="415">
        <v>4</v>
      </c>
      <c r="GIR317" s="418" t="s">
        <v>768</v>
      </c>
      <c r="GIS317" s="417" t="s">
        <v>761</v>
      </c>
      <c r="GIT317" s="414" t="s">
        <v>61</v>
      </c>
      <c r="GIU317" s="415">
        <v>4</v>
      </c>
      <c r="GIV317" s="418" t="s">
        <v>768</v>
      </c>
      <c r="GIW317" s="417" t="s">
        <v>761</v>
      </c>
      <c r="GIX317" s="414" t="s">
        <v>61</v>
      </c>
      <c r="GIY317" s="415">
        <v>4</v>
      </c>
      <c r="GIZ317" s="418" t="s">
        <v>768</v>
      </c>
      <c r="GJA317" s="417" t="s">
        <v>761</v>
      </c>
      <c r="GJB317" s="414" t="s">
        <v>61</v>
      </c>
      <c r="GJC317" s="415">
        <v>4</v>
      </c>
      <c r="GJD317" s="418" t="s">
        <v>768</v>
      </c>
      <c r="GJE317" s="417" t="s">
        <v>761</v>
      </c>
      <c r="GJF317" s="414" t="s">
        <v>61</v>
      </c>
      <c r="GJG317" s="415">
        <v>4</v>
      </c>
      <c r="GJH317" s="418" t="s">
        <v>768</v>
      </c>
      <c r="GJI317" s="417" t="s">
        <v>761</v>
      </c>
      <c r="GJJ317" s="414" t="s">
        <v>61</v>
      </c>
      <c r="GJK317" s="415">
        <v>4</v>
      </c>
      <c r="GJL317" s="418" t="s">
        <v>768</v>
      </c>
      <c r="GJM317" s="417" t="s">
        <v>761</v>
      </c>
      <c r="GJN317" s="414" t="s">
        <v>61</v>
      </c>
      <c r="GJO317" s="415">
        <v>4</v>
      </c>
      <c r="GJP317" s="418" t="s">
        <v>768</v>
      </c>
      <c r="GJQ317" s="417" t="s">
        <v>761</v>
      </c>
      <c r="GJR317" s="414" t="s">
        <v>61</v>
      </c>
      <c r="GJS317" s="415">
        <v>4</v>
      </c>
      <c r="GJT317" s="418" t="s">
        <v>768</v>
      </c>
      <c r="GJU317" s="417" t="s">
        <v>761</v>
      </c>
      <c r="GJV317" s="414" t="s">
        <v>61</v>
      </c>
      <c r="GJW317" s="415">
        <v>4</v>
      </c>
      <c r="GJX317" s="418" t="s">
        <v>768</v>
      </c>
      <c r="GJY317" s="417" t="s">
        <v>761</v>
      </c>
      <c r="GJZ317" s="414" t="s">
        <v>61</v>
      </c>
      <c r="GKA317" s="415">
        <v>4</v>
      </c>
      <c r="GKB317" s="418" t="s">
        <v>768</v>
      </c>
      <c r="GKC317" s="417" t="s">
        <v>761</v>
      </c>
      <c r="GKD317" s="414" t="s">
        <v>61</v>
      </c>
      <c r="GKE317" s="415">
        <v>4</v>
      </c>
      <c r="GKF317" s="418" t="s">
        <v>768</v>
      </c>
      <c r="GKG317" s="417" t="s">
        <v>761</v>
      </c>
      <c r="GKH317" s="414" t="s">
        <v>61</v>
      </c>
      <c r="GKI317" s="415">
        <v>4</v>
      </c>
      <c r="GKJ317" s="418" t="s">
        <v>768</v>
      </c>
      <c r="GKK317" s="417" t="s">
        <v>761</v>
      </c>
      <c r="GKL317" s="414" t="s">
        <v>61</v>
      </c>
      <c r="GKM317" s="415">
        <v>4</v>
      </c>
      <c r="GKN317" s="418" t="s">
        <v>768</v>
      </c>
      <c r="GKO317" s="417" t="s">
        <v>761</v>
      </c>
      <c r="GKP317" s="414" t="s">
        <v>61</v>
      </c>
      <c r="GKQ317" s="415">
        <v>4</v>
      </c>
      <c r="GKR317" s="418" t="s">
        <v>768</v>
      </c>
      <c r="GKS317" s="417" t="s">
        <v>761</v>
      </c>
      <c r="GKT317" s="414" t="s">
        <v>61</v>
      </c>
      <c r="GKU317" s="415">
        <v>4</v>
      </c>
      <c r="GKV317" s="418" t="s">
        <v>768</v>
      </c>
      <c r="GKW317" s="417" t="s">
        <v>761</v>
      </c>
      <c r="GKX317" s="414" t="s">
        <v>61</v>
      </c>
      <c r="GKY317" s="415">
        <v>4</v>
      </c>
      <c r="GKZ317" s="418" t="s">
        <v>768</v>
      </c>
      <c r="GLA317" s="417" t="s">
        <v>761</v>
      </c>
      <c r="GLB317" s="414" t="s">
        <v>61</v>
      </c>
      <c r="GLC317" s="415">
        <v>4</v>
      </c>
      <c r="GLD317" s="418" t="s">
        <v>768</v>
      </c>
      <c r="GLE317" s="417" t="s">
        <v>761</v>
      </c>
      <c r="GLF317" s="414" t="s">
        <v>61</v>
      </c>
      <c r="GLG317" s="415">
        <v>4</v>
      </c>
      <c r="GLH317" s="418" t="s">
        <v>768</v>
      </c>
      <c r="GLI317" s="417" t="s">
        <v>761</v>
      </c>
      <c r="GLJ317" s="414" t="s">
        <v>61</v>
      </c>
      <c r="GLK317" s="415">
        <v>4</v>
      </c>
      <c r="GLL317" s="418" t="s">
        <v>768</v>
      </c>
      <c r="GLM317" s="417" t="s">
        <v>761</v>
      </c>
      <c r="GLN317" s="414" t="s">
        <v>61</v>
      </c>
      <c r="GLO317" s="415">
        <v>4</v>
      </c>
      <c r="GLP317" s="418" t="s">
        <v>768</v>
      </c>
      <c r="GLQ317" s="417" t="s">
        <v>761</v>
      </c>
      <c r="GLR317" s="414" t="s">
        <v>61</v>
      </c>
      <c r="GLS317" s="415">
        <v>4</v>
      </c>
      <c r="GLT317" s="418" t="s">
        <v>768</v>
      </c>
      <c r="GLU317" s="417" t="s">
        <v>761</v>
      </c>
      <c r="GLV317" s="414" t="s">
        <v>61</v>
      </c>
      <c r="GLW317" s="415">
        <v>4</v>
      </c>
      <c r="GLX317" s="418" t="s">
        <v>768</v>
      </c>
      <c r="GLY317" s="417" t="s">
        <v>761</v>
      </c>
      <c r="GLZ317" s="414" t="s">
        <v>61</v>
      </c>
      <c r="GMA317" s="415">
        <v>4</v>
      </c>
      <c r="GMB317" s="418" t="s">
        <v>768</v>
      </c>
      <c r="GMC317" s="417" t="s">
        <v>761</v>
      </c>
      <c r="GMD317" s="414" t="s">
        <v>61</v>
      </c>
      <c r="GME317" s="415">
        <v>4</v>
      </c>
      <c r="GMF317" s="418" t="s">
        <v>768</v>
      </c>
      <c r="GMG317" s="417" t="s">
        <v>761</v>
      </c>
      <c r="GMH317" s="414" t="s">
        <v>61</v>
      </c>
      <c r="GMI317" s="415">
        <v>4</v>
      </c>
      <c r="GMJ317" s="418" t="s">
        <v>768</v>
      </c>
      <c r="GMK317" s="417" t="s">
        <v>761</v>
      </c>
      <c r="GML317" s="414" t="s">
        <v>61</v>
      </c>
      <c r="GMM317" s="415">
        <v>4</v>
      </c>
      <c r="GMN317" s="418" t="s">
        <v>768</v>
      </c>
      <c r="GMO317" s="417" t="s">
        <v>761</v>
      </c>
      <c r="GMP317" s="414" t="s">
        <v>61</v>
      </c>
      <c r="GMQ317" s="415">
        <v>4</v>
      </c>
      <c r="GMR317" s="418" t="s">
        <v>768</v>
      </c>
      <c r="GMS317" s="417" t="s">
        <v>761</v>
      </c>
      <c r="GMT317" s="414" t="s">
        <v>61</v>
      </c>
      <c r="GMU317" s="415">
        <v>4</v>
      </c>
      <c r="GMV317" s="418" t="s">
        <v>768</v>
      </c>
      <c r="GMW317" s="417" t="s">
        <v>761</v>
      </c>
      <c r="GMX317" s="414" t="s">
        <v>61</v>
      </c>
      <c r="GMY317" s="415">
        <v>4</v>
      </c>
      <c r="GMZ317" s="418" t="s">
        <v>768</v>
      </c>
      <c r="GNA317" s="417" t="s">
        <v>761</v>
      </c>
      <c r="GNB317" s="414" t="s">
        <v>61</v>
      </c>
      <c r="GNC317" s="415">
        <v>4</v>
      </c>
      <c r="GND317" s="418" t="s">
        <v>768</v>
      </c>
      <c r="GNE317" s="417" t="s">
        <v>761</v>
      </c>
      <c r="GNF317" s="414" t="s">
        <v>61</v>
      </c>
      <c r="GNG317" s="415">
        <v>4</v>
      </c>
      <c r="GNH317" s="418" t="s">
        <v>768</v>
      </c>
      <c r="GNI317" s="417" t="s">
        <v>761</v>
      </c>
      <c r="GNJ317" s="414" t="s">
        <v>61</v>
      </c>
      <c r="GNK317" s="415">
        <v>4</v>
      </c>
      <c r="GNL317" s="418" t="s">
        <v>768</v>
      </c>
      <c r="GNM317" s="417" t="s">
        <v>761</v>
      </c>
      <c r="GNN317" s="414" t="s">
        <v>61</v>
      </c>
      <c r="GNO317" s="415">
        <v>4</v>
      </c>
      <c r="GNP317" s="418" t="s">
        <v>768</v>
      </c>
      <c r="GNQ317" s="417" t="s">
        <v>761</v>
      </c>
      <c r="GNR317" s="414" t="s">
        <v>61</v>
      </c>
      <c r="GNS317" s="415">
        <v>4</v>
      </c>
      <c r="GNT317" s="418" t="s">
        <v>768</v>
      </c>
      <c r="GNU317" s="417" t="s">
        <v>761</v>
      </c>
      <c r="GNV317" s="414" t="s">
        <v>61</v>
      </c>
      <c r="GNW317" s="415">
        <v>4</v>
      </c>
      <c r="GNX317" s="418" t="s">
        <v>768</v>
      </c>
      <c r="GNY317" s="417" t="s">
        <v>761</v>
      </c>
      <c r="GNZ317" s="414" t="s">
        <v>61</v>
      </c>
      <c r="GOA317" s="415">
        <v>4</v>
      </c>
      <c r="GOB317" s="418" t="s">
        <v>768</v>
      </c>
      <c r="GOC317" s="417" t="s">
        <v>761</v>
      </c>
      <c r="GOD317" s="414" t="s">
        <v>61</v>
      </c>
      <c r="GOE317" s="415">
        <v>4</v>
      </c>
      <c r="GOF317" s="418" t="s">
        <v>768</v>
      </c>
      <c r="GOG317" s="417" t="s">
        <v>761</v>
      </c>
      <c r="GOH317" s="414" t="s">
        <v>61</v>
      </c>
      <c r="GOI317" s="415">
        <v>4</v>
      </c>
      <c r="GOJ317" s="418" t="s">
        <v>768</v>
      </c>
      <c r="GOK317" s="417" t="s">
        <v>761</v>
      </c>
      <c r="GOL317" s="414" t="s">
        <v>61</v>
      </c>
      <c r="GOM317" s="415">
        <v>4</v>
      </c>
      <c r="GON317" s="418" t="s">
        <v>768</v>
      </c>
      <c r="GOO317" s="417" t="s">
        <v>761</v>
      </c>
      <c r="GOP317" s="414" t="s">
        <v>61</v>
      </c>
      <c r="GOQ317" s="415">
        <v>4</v>
      </c>
      <c r="GOR317" s="418" t="s">
        <v>768</v>
      </c>
      <c r="GOS317" s="417" t="s">
        <v>761</v>
      </c>
      <c r="GOT317" s="414" t="s">
        <v>61</v>
      </c>
      <c r="GOU317" s="415">
        <v>4</v>
      </c>
      <c r="GOV317" s="418" t="s">
        <v>768</v>
      </c>
      <c r="GOW317" s="417" t="s">
        <v>761</v>
      </c>
      <c r="GOX317" s="414" t="s">
        <v>61</v>
      </c>
      <c r="GOY317" s="415">
        <v>4</v>
      </c>
      <c r="GOZ317" s="418" t="s">
        <v>768</v>
      </c>
      <c r="GPA317" s="417" t="s">
        <v>761</v>
      </c>
      <c r="GPB317" s="414" t="s">
        <v>61</v>
      </c>
      <c r="GPC317" s="415">
        <v>4</v>
      </c>
      <c r="GPD317" s="418" t="s">
        <v>768</v>
      </c>
      <c r="GPE317" s="417" t="s">
        <v>761</v>
      </c>
      <c r="GPF317" s="414" t="s">
        <v>61</v>
      </c>
      <c r="GPG317" s="415">
        <v>4</v>
      </c>
      <c r="GPH317" s="418" t="s">
        <v>768</v>
      </c>
      <c r="GPI317" s="417" t="s">
        <v>761</v>
      </c>
      <c r="GPJ317" s="414" t="s">
        <v>61</v>
      </c>
      <c r="GPK317" s="415">
        <v>4</v>
      </c>
      <c r="GPL317" s="418" t="s">
        <v>768</v>
      </c>
      <c r="GPM317" s="417" t="s">
        <v>761</v>
      </c>
      <c r="GPN317" s="414" t="s">
        <v>61</v>
      </c>
      <c r="GPO317" s="415">
        <v>4</v>
      </c>
      <c r="GPP317" s="418" t="s">
        <v>768</v>
      </c>
      <c r="GPQ317" s="417" t="s">
        <v>761</v>
      </c>
      <c r="GPR317" s="414" t="s">
        <v>61</v>
      </c>
      <c r="GPS317" s="415">
        <v>4</v>
      </c>
      <c r="GPT317" s="418" t="s">
        <v>768</v>
      </c>
      <c r="GPU317" s="417" t="s">
        <v>761</v>
      </c>
      <c r="GPV317" s="414" t="s">
        <v>61</v>
      </c>
      <c r="GPW317" s="415">
        <v>4</v>
      </c>
      <c r="GPX317" s="418" t="s">
        <v>768</v>
      </c>
      <c r="GPY317" s="417" t="s">
        <v>761</v>
      </c>
      <c r="GPZ317" s="414" t="s">
        <v>61</v>
      </c>
      <c r="GQA317" s="415">
        <v>4</v>
      </c>
      <c r="GQB317" s="418" t="s">
        <v>768</v>
      </c>
      <c r="GQC317" s="417" t="s">
        <v>761</v>
      </c>
      <c r="GQD317" s="414" t="s">
        <v>61</v>
      </c>
      <c r="GQE317" s="415">
        <v>4</v>
      </c>
      <c r="GQF317" s="418" t="s">
        <v>768</v>
      </c>
      <c r="GQG317" s="417" t="s">
        <v>761</v>
      </c>
      <c r="GQH317" s="414" t="s">
        <v>61</v>
      </c>
      <c r="GQI317" s="415">
        <v>4</v>
      </c>
      <c r="GQJ317" s="418" t="s">
        <v>768</v>
      </c>
      <c r="GQK317" s="417" t="s">
        <v>761</v>
      </c>
      <c r="GQL317" s="414" t="s">
        <v>61</v>
      </c>
      <c r="GQM317" s="415">
        <v>4</v>
      </c>
      <c r="GQN317" s="418" t="s">
        <v>768</v>
      </c>
      <c r="GQO317" s="417" t="s">
        <v>761</v>
      </c>
      <c r="GQP317" s="414" t="s">
        <v>61</v>
      </c>
      <c r="GQQ317" s="415">
        <v>4</v>
      </c>
      <c r="GQR317" s="418" t="s">
        <v>768</v>
      </c>
      <c r="GQS317" s="417" t="s">
        <v>761</v>
      </c>
      <c r="GQT317" s="414" t="s">
        <v>61</v>
      </c>
      <c r="GQU317" s="415">
        <v>4</v>
      </c>
      <c r="GQV317" s="418" t="s">
        <v>768</v>
      </c>
      <c r="GQW317" s="417" t="s">
        <v>761</v>
      </c>
      <c r="GQX317" s="414" t="s">
        <v>61</v>
      </c>
      <c r="GQY317" s="415">
        <v>4</v>
      </c>
      <c r="GQZ317" s="418" t="s">
        <v>768</v>
      </c>
      <c r="GRA317" s="417" t="s">
        <v>761</v>
      </c>
      <c r="GRB317" s="414" t="s">
        <v>61</v>
      </c>
      <c r="GRC317" s="415">
        <v>4</v>
      </c>
      <c r="GRD317" s="418" t="s">
        <v>768</v>
      </c>
      <c r="GRE317" s="417" t="s">
        <v>761</v>
      </c>
      <c r="GRF317" s="414" t="s">
        <v>61</v>
      </c>
      <c r="GRG317" s="415">
        <v>4</v>
      </c>
      <c r="GRH317" s="418" t="s">
        <v>768</v>
      </c>
      <c r="GRI317" s="417" t="s">
        <v>761</v>
      </c>
      <c r="GRJ317" s="414" t="s">
        <v>61</v>
      </c>
      <c r="GRK317" s="415">
        <v>4</v>
      </c>
      <c r="GRL317" s="418" t="s">
        <v>768</v>
      </c>
      <c r="GRM317" s="417" t="s">
        <v>761</v>
      </c>
      <c r="GRN317" s="414" t="s">
        <v>61</v>
      </c>
      <c r="GRO317" s="415">
        <v>4</v>
      </c>
      <c r="GRP317" s="418" t="s">
        <v>768</v>
      </c>
      <c r="GRQ317" s="417" t="s">
        <v>761</v>
      </c>
      <c r="GRR317" s="414" t="s">
        <v>61</v>
      </c>
      <c r="GRS317" s="415">
        <v>4</v>
      </c>
      <c r="GRT317" s="418" t="s">
        <v>768</v>
      </c>
      <c r="GRU317" s="417" t="s">
        <v>761</v>
      </c>
      <c r="GRV317" s="414" t="s">
        <v>61</v>
      </c>
      <c r="GRW317" s="415">
        <v>4</v>
      </c>
      <c r="GRX317" s="418" t="s">
        <v>768</v>
      </c>
      <c r="GRY317" s="417" t="s">
        <v>761</v>
      </c>
      <c r="GRZ317" s="414" t="s">
        <v>61</v>
      </c>
      <c r="GSA317" s="415">
        <v>4</v>
      </c>
      <c r="GSB317" s="418" t="s">
        <v>768</v>
      </c>
      <c r="GSC317" s="417" t="s">
        <v>761</v>
      </c>
      <c r="GSD317" s="414" t="s">
        <v>61</v>
      </c>
      <c r="GSE317" s="415">
        <v>4</v>
      </c>
      <c r="GSF317" s="418" t="s">
        <v>768</v>
      </c>
      <c r="GSG317" s="417" t="s">
        <v>761</v>
      </c>
      <c r="GSH317" s="414" t="s">
        <v>61</v>
      </c>
      <c r="GSI317" s="415">
        <v>4</v>
      </c>
      <c r="GSJ317" s="418" t="s">
        <v>768</v>
      </c>
      <c r="GSK317" s="417" t="s">
        <v>761</v>
      </c>
      <c r="GSL317" s="414" t="s">
        <v>61</v>
      </c>
      <c r="GSM317" s="415">
        <v>4</v>
      </c>
      <c r="GSN317" s="418" t="s">
        <v>768</v>
      </c>
      <c r="GSO317" s="417" t="s">
        <v>761</v>
      </c>
      <c r="GSP317" s="414" t="s">
        <v>61</v>
      </c>
      <c r="GSQ317" s="415">
        <v>4</v>
      </c>
      <c r="GSR317" s="418" t="s">
        <v>768</v>
      </c>
      <c r="GSS317" s="417" t="s">
        <v>761</v>
      </c>
      <c r="GST317" s="414" t="s">
        <v>61</v>
      </c>
      <c r="GSU317" s="415">
        <v>4</v>
      </c>
      <c r="GSV317" s="418" t="s">
        <v>768</v>
      </c>
      <c r="GSW317" s="417" t="s">
        <v>761</v>
      </c>
      <c r="GSX317" s="414" t="s">
        <v>61</v>
      </c>
      <c r="GSY317" s="415">
        <v>4</v>
      </c>
      <c r="GSZ317" s="418" t="s">
        <v>768</v>
      </c>
      <c r="GTA317" s="417" t="s">
        <v>761</v>
      </c>
      <c r="GTB317" s="414" t="s">
        <v>61</v>
      </c>
      <c r="GTC317" s="415">
        <v>4</v>
      </c>
      <c r="GTD317" s="418" t="s">
        <v>768</v>
      </c>
      <c r="GTE317" s="417" t="s">
        <v>761</v>
      </c>
      <c r="GTF317" s="414" t="s">
        <v>61</v>
      </c>
      <c r="GTG317" s="415">
        <v>4</v>
      </c>
      <c r="GTH317" s="418" t="s">
        <v>768</v>
      </c>
      <c r="GTI317" s="417" t="s">
        <v>761</v>
      </c>
      <c r="GTJ317" s="414" t="s">
        <v>61</v>
      </c>
      <c r="GTK317" s="415">
        <v>4</v>
      </c>
      <c r="GTL317" s="418" t="s">
        <v>768</v>
      </c>
      <c r="GTM317" s="417" t="s">
        <v>761</v>
      </c>
      <c r="GTN317" s="414" t="s">
        <v>61</v>
      </c>
      <c r="GTO317" s="415">
        <v>4</v>
      </c>
      <c r="GTP317" s="418" t="s">
        <v>768</v>
      </c>
      <c r="GTQ317" s="417" t="s">
        <v>761</v>
      </c>
      <c r="GTR317" s="414" t="s">
        <v>61</v>
      </c>
      <c r="GTS317" s="415">
        <v>4</v>
      </c>
      <c r="GTT317" s="418" t="s">
        <v>768</v>
      </c>
      <c r="GTU317" s="417" t="s">
        <v>761</v>
      </c>
      <c r="GTV317" s="414" t="s">
        <v>61</v>
      </c>
      <c r="GTW317" s="415">
        <v>4</v>
      </c>
      <c r="GTX317" s="418" t="s">
        <v>768</v>
      </c>
      <c r="GTY317" s="417" t="s">
        <v>761</v>
      </c>
      <c r="GTZ317" s="414" t="s">
        <v>61</v>
      </c>
      <c r="GUA317" s="415">
        <v>4</v>
      </c>
      <c r="GUB317" s="418" t="s">
        <v>768</v>
      </c>
      <c r="GUC317" s="417" t="s">
        <v>761</v>
      </c>
      <c r="GUD317" s="414" t="s">
        <v>61</v>
      </c>
      <c r="GUE317" s="415">
        <v>4</v>
      </c>
      <c r="GUF317" s="418" t="s">
        <v>768</v>
      </c>
      <c r="GUG317" s="417" t="s">
        <v>761</v>
      </c>
      <c r="GUH317" s="414" t="s">
        <v>61</v>
      </c>
      <c r="GUI317" s="415">
        <v>4</v>
      </c>
      <c r="GUJ317" s="418" t="s">
        <v>768</v>
      </c>
      <c r="GUK317" s="417" t="s">
        <v>761</v>
      </c>
      <c r="GUL317" s="414" t="s">
        <v>61</v>
      </c>
      <c r="GUM317" s="415">
        <v>4</v>
      </c>
      <c r="GUN317" s="418" t="s">
        <v>768</v>
      </c>
      <c r="GUO317" s="417" t="s">
        <v>761</v>
      </c>
      <c r="GUP317" s="414" t="s">
        <v>61</v>
      </c>
      <c r="GUQ317" s="415">
        <v>4</v>
      </c>
      <c r="GUR317" s="418" t="s">
        <v>768</v>
      </c>
      <c r="GUS317" s="417" t="s">
        <v>761</v>
      </c>
      <c r="GUT317" s="414" t="s">
        <v>61</v>
      </c>
      <c r="GUU317" s="415">
        <v>4</v>
      </c>
      <c r="GUV317" s="418" t="s">
        <v>768</v>
      </c>
      <c r="GUW317" s="417" t="s">
        <v>761</v>
      </c>
      <c r="GUX317" s="414" t="s">
        <v>61</v>
      </c>
      <c r="GUY317" s="415">
        <v>4</v>
      </c>
      <c r="GUZ317" s="418" t="s">
        <v>768</v>
      </c>
      <c r="GVA317" s="417" t="s">
        <v>761</v>
      </c>
      <c r="GVB317" s="414" t="s">
        <v>61</v>
      </c>
      <c r="GVC317" s="415">
        <v>4</v>
      </c>
      <c r="GVD317" s="418" t="s">
        <v>768</v>
      </c>
      <c r="GVE317" s="417" t="s">
        <v>761</v>
      </c>
      <c r="GVF317" s="414" t="s">
        <v>61</v>
      </c>
      <c r="GVG317" s="415">
        <v>4</v>
      </c>
      <c r="GVH317" s="418" t="s">
        <v>768</v>
      </c>
      <c r="GVI317" s="417" t="s">
        <v>761</v>
      </c>
      <c r="GVJ317" s="414" t="s">
        <v>61</v>
      </c>
      <c r="GVK317" s="415">
        <v>4</v>
      </c>
      <c r="GVL317" s="418" t="s">
        <v>768</v>
      </c>
      <c r="GVM317" s="417" t="s">
        <v>761</v>
      </c>
      <c r="GVN317" s="414" t="s">
        <v>61</v>
      </c>
      <c r="GVO317" s="415">
        <v>4</v>
      </c>
      <c r="GVP317" s="418" t="s">
        <v>768</v>
      </c>
      <c r="GVQ317" s="417" t="s">
        <v>761</v>
      </c>
      <c r="GVR317" s="414" t="s">
        <v>61</v>
      </c>
      <c r="GVS317" s="415">
        <v>4</v>
      </c>
      <c r="GVT317" s="418" t="s">
        <v>768</v>
      </c>
      <c r="GVU317" s="417" t="s">
        <v>761</v>
      </c>
      <c r="GVV317" s="414" t="s">
        <v>61</v>
      </c>
      <c r="GVW317" s="415">
        <v>4</v>
      </c>
      <c r="GVX317" s="418" t="s">
        <v>768</v>
      </c>
      <c r="GVY317" s="417" t="s">
        <v>761</v>
      </c>
      <c r="GVZ317" s="414" t="s">
        <v>61</v>
      </c>
      <c r="GWA317" s="415">
        <v>4</v>
      </c>
      <c r="GWB317" s="418" t="s">
        <v>768</v>
      </c>
      <c r="GWC317" s="417" t="s">
        <v>761</v>
      </c>
      <c r="GWD317" s="414" t="s">
        <v>61</v>
      </c>
      <c r="GWE317" s="415">
        <v>4</v>
      </c>
      <c r="GWF317" s="418" t="s">
        <v>768</v>
      </c>
      <c r="GWG317" s="417" t="s">
        <v>761</v>
      </c>
      <c r="GWH317" s="414" t="s">
        <v>61</v>
      </c>
      <c r="GWI317" s="415">
        <v>4</v>
      </c>
      <c r="GWJ317" s="418" t="s">
        <v>768</v>
      </c>
      <c r="GWK317" s="417" t="s">
        <v>761</v>
      </c>
      <c r="GWL317" s="414" t="s">
        <v>61</v>
      </c>
      <c r="GWM317" s="415">
        <v>4</v>
      </c>
      <c r="GWN317" s="418" t="s">
        <v>768</v>
      </c>
      <c r="GWO317" s="417" t="s">
        <v>761</v>
      </c>
      <c r="GWP317" s="414" t="s">
        <v>61</v>
      </c>
      <c r="GWQ317" s="415">
        <v>4</v>
      </c>
      <c r="GWR317" s="418" t="s">
        <v>768</v>
      </c>
      <c r="GWS317" s="417" t="s">
        <v>761</v>
      </c>
      <c r="GWT317" s="414" t="s">
        <v>61</v>
      </c>
      <c r="GWU317" s="415">
        <v>4</v>
      </c>
      <c r="GWV317" s="418" t="s">
        <v>768</v>
      </c>
      <c r="GWW317" s="417" t="s">
        <v>761</v>
      </c>
      <c r="GWX317" s="414" t="s">
        <v>61</v>
      </c>
      <c r="GWY317" s="415">
        <v>4</v>
      </c>
      <c r="GWZ317" s="418" t="s">
        <v>768</v>
      </c>
      <c r="GXA317" s="417" t="s">
        <v>761</v>
      </c>
      <c r="GXB317" s="414" t="s">
        <v>61</v>
      </c>
      <c r="GXC317" s="415">
        <v>4</v>
      </c>
      <c r="GXD317" s="418" t="s">
        <v>768</v>
      </c>
      <c r="GXE317" s="417" t="s">
        <v>761</v>
      </c>
      <c r="GXF317" s="414" t="s">
        <v>61</v>
      </c>
      <c r="GXG317" s="415">
        <v>4</v>
      </c>
      <c r="GXH317" s="418" t="s">
        <v>768</v>
      </c>
      <c r="GXI317" s="417" t="s">
        <v>761</v>
      </c>
      <c r="GXJ317" s="414" t="s">
        <v>61</v>
      </c>
      <c r="GXK317" s="415">
        <v>4</v>
      </c>
      <c r="GXL317" s="418" t="s">
        <v>768</v>
      </c>
      <c r="GXM317" s="417" t="s">
        <v>761</v>
      </c>
      <c r="GXN317" s="414" t="s">
        <v>61</v>
      </c>
      <c r="GXO317" s="415">
        <v>4</v>
      </c>
      <c r="GXP317" s="418" t="s">
        <v>768</v>
      </c>
      <c r="GXQ317" s="417" t="s">
        <v>761</v>
      </c>
      <c r="GXR317" s="414" t="s">
        <v>61</v>
      </c>
      <c r="GXS317" s="415">
        <v>4</v>
      </c>
      <c r="GXT317" s="418" t="s">
        <v>768</v>
      </c>
      <c r="GXU317" s="417" t="s">
        <v>761</v>
      </c>
      <c r="GXV317" s="414" t="s">
        <v>61</v>
      </c>
      <c r="GXW317" s="415">
        <v>4</v>
      </c>
      <c r="GXX317" s="418" t="s">
        <v>768</v>
      </c>
      <c r="GXY317" s="417" t="s">
        <v>761</v>
      </c>
      <c r="GXZ317" s="414" t="s">
        <v>61</v>
      </c>
      <c r="GYA317" s="415">
        <v>4</v>
      </c>
      <c r="GYB317" s="418" t="s">
        <v>768</v>
      </c>
      <c r="GYC317" s="417" t="s">
        <v>761</v>
      </c>
      <c r="GYD317" s="414" t="s">
        <v>61</v>
      </c>
      <c r="GYE317" s="415">
        <v>4</v>
      </c>
      <c r="GYF317" s="418" t="s">
        <v>768</v>
      </c>
      <c r="GYG317" s="417" t="s">
        <v>761</v>
      </c>
      <c r="GYH317" s="414" t="s">
        <v>61</v>
      </c>
      <c r="GYI317" s="415">
        <v>4</v>
      </c>
      <c r="GYJ317" s="418" t="s">
        <v>768</v>
      </c>
      <c r="GYK317" s="417" t="s">
        <v>761</v>
      </c>
      <c r="GYL317" s="414" t="s">
        <v>61</v>
      </c>
      <c r="GYM317" s="415">
        <v>4</v>
      </c>
      <c r="GYN317" s="418" t="s">
        <v>768</v>
      </c>
      <c r="GYO317" s="417" t="s">
        <v>761</v>
      </c>
      <c r="GYP317" s="414" t="s">
        <v>61</v>
      </c>
      <c r="GYQ317" s="415">
        <v>4</v>
      </c>
      <c r="GYR317" s="418" t="s">
        <v>768</v>
      </c>
      <c r="GYS317" s="417" t="s">
        <v>761</v>
      </c>
      <c r="GYT317" s="414" t="s">
        <v>61</v>
      </c>
      <c r="GYU317" s="415">
        <v>4</v>
      </c>
      <c r="GYV317" s="418" t="s">
        <v>768</v>
      </c>
      <c r="GYW317" s="417" t="s">
        <v>761</v>
      </c>
      <c r="GYX317" s="414" t="s">
        <v>61</v>
      </c>
      <c r="GYY317" s="415">
        <v>4</v>
      </c>
      <c r="GYZ317" s="418" t="s">
        <v>768</v>
      </c>
      <c r="GZA317" s="417" t="s">
        <v>761</v>
      </c>
      <c r="GZB317" s="414" t="s">
        <v>61</v>
      </c>
      <c r="GZC317" s="415">
        <v>4</v>
      </c>
      <c r="GZD317" s="418" t="s">
        <v>768</v>
      </c>
      <c r="GZE317" s="417" t="s">
        <v>761</v>
      </c>
      <c r="GZF317" s="414" t="s">
        <v>61</v>
      </c>
      <c r="GZG317" s="415">
        <v>4</v>
      </c>
      <c r="GZH317" s="418" t="s">
        <v>768</v>
      </c>
      <c r="GZI317" s="417" t="s">
        <v>761</v>
      </c>
      <c r="GZJ317" s="414" t="s">
        <v>61</v>
      </c>
      <c r="GZK317" s="415">
        <v>4</v>
      </c>
      <c r="GZL317" s="418" t="s">
        <v>768</v>
      </c>
      <c r="GZM317" s="417" t="s">
        <v>761</v>
      </c>
      <c r="GZN317" s="414" t="s">
        <v>61</v>
      </c>
      <c r="GZO317" s="415">
        <v>4</v>
      </c>
      <c r="GZP317" s="418" t="s">
        <v>768</v>
      </c>
      <c r="GZQ317" s="417" t="s">
        <v>761</v>
      </c>
      <c r="GZR317" s="414" t="s">
        <v>61</v>
      </c>
      <c r="GZS317" s="415">
        <v>4</v>
      </c>
      <c r="GZT317" s="418" t="s">
        <v>768</v>
      </c>
      <c r="GZU317" s="417" t="s">
        <v>761</v>
      </c>
      <c r="GZV317" s="414" t="s">
        <v>61</v>
      </c>
      <c r="GZW317" s="415">
        <v>4</v>
      </c>
      <c r="GZX317" s="418" t="s">
        <v>768</v>
      </c>
      <c r="GZY317" s="417" t="s">
        <v>761</v>
      </c>
      <c r="GZZ317" s="414" t="s">
        <v>61</v>
      </c>
      <c r="HAA317" s="415">
        <v>4</v>
      </c>
      <c r="HAB317" s="418" t="s">
        <v>768</v>
      </c>
      <c r="HAC317" s="417" t="s">
        <v>761</v>
      </c>
      <c r="HAD317" s="414" t="s">
        <v>61</v>
      </c>
      <c r="HAE317" s="415">
        <v>4</v>
      </c>
      <c r="HAF317" s="418" t="s">
        <v>768</v>
      </c>
      <c r="HAG317" s="417" t="s">
        <v>761</v>
      </c>
      <c r="HAH317" s="414" t="s">
        <v>61</v>
      </c>
      <c r="HAI317" s="415">
        <v>4</v>
      </c>
      <c r="HAJ317" s="418" t="s">
        <v>768</v>
      </c>
      <c r="HAK317" s="417" t="s">
        <v>761</v>
      </c>
      <c r="HAL317" s="414" t="s">
        <v>61</v>
      </c>
      <c r="HAM317" s="415">
        <v>4</v>
      </c>
      <c r="HAN317" s="418" t="s">
        <v>768</v>
      </c>
      <c r="HAO317" s="417" t="s">
        <v>761</v>
      </c>
      <c r="HAP317" s="414" t="s">
        <v>61</v>
      </c>
      <c r="HAQ317" s="415">
        <v>4</v>
      </c>
      <c r="HAR317" s="418" t="s">
        <v>768</v>
      </c>
      <c r="HAS317" s="417" t="s">
        <v>761</v>
      </c>
      <c r="HAT317" s="414" t="s">
        <v>61</v>
      </c>
      <c r="HAU317" s="415">
        <v>4</v>
      </c>
      <c r="HAV317" s="418" t="s">
        <v>768</v>
      </c>
      <c r="HAW317" s="417" t="s">
        <v>761</v>
      </c>
      <c r="HAX317" s="414" t="s">
        <v>61</v>
      </c>
      <c r="HAY317" s="415">
        <v>4</v>
      </c>
      <c r="HAZ317" s="418" t="s">
        <v>768</v>
      </c>
      <c r="HBA317" s="417" t="s">
        <v>761</v>
      </c>
      <c r="HBB317" s="414" t="s">
        <v>61</v>
      </c>
      <c r="HBC317" s="415">
        <v>4</v>
      </c>
      <c r="HBD317" s="418" t="s">
        <v>768</v>
      </c>
      <c r="HBE317" s="417" t="s">
        <v>761</v>
      </c>
      <c r="HBF317" s="414" t="s">
        <v>61</v>
      </c>
      <c r="HBG317" s="415">
        <v>4</v>
      </c>
      <c r="HBH317" s="418" t="s">
        <v>768</v>
      </c>
      <c r="HBI317" s="417" t="s">
        <v>761</v>
      </c>
      <c r="HBJ317" s="414" t="s">
        <v>61</v>
      </c>
      <c r="HBK317" s="415">
        <v>4</v>
      </c>
      <c r="HBL317" s="418" t="s">
        <v>768</v>
      </c>
      <c r="HBM317" s="417" t="s">
        <v>761</v>
      </c>
      <c r="HBN317" s="414" t="s">
        <v>61</v>
      </c>
      <c r="HBO317" s="415">
        <v>4</v>
      </c>
      <c r="HBP317" s="418" t="s">
        <v>768</v>
      </c>
      <c r="HBQ317" s="417" t="s">
        <v>761</v>
      </c>
      <c r="HBR317" s="414" t="s">
        <v>61</v>
      </c>
      <c r="HBS317" s="415">
        <v>4</v>
      </c>
      <c r="HBT317" s="418" t="s">
        <v>768</v>
      </c>
      <c r="HBU317" s="417" t="s">
        <v>761</v>
      </c>
      <c r="HBV317" s="414" t="s">
        <v>61</v>
      </c>
      <c r="HBW317" s="415">
        <v>4</v>
      </c>
      <c r="HBX317" s="418" t="s">
        <v>768</v>
      </c>
      <c r="HBY317" s="417" t="s">
        <v>761</v>
      </c>
      <c r="HBZ317" s="414" t="s">
        <v>61</v>
      </c>
      <c r="HCA317" s="415">
        <v>4</v>
      </c>
      <c r="HCB317" s="418" t="s">
        <v>768</v>
      </c>
      <c r="HCC317" s="417" t="s">
        <v>761</v>
      </c>
      <c r="HCD317" s="414" t="s">
        <v>61</v>
      </c>
      <c r="HCE317" s="415">
        <v>4</v>
      </c>
      <c r="HCF317" s="418" t="s">
        <v>768</v>
      </c>
      <c r="HCG317" s="417" t="s">
        <v>761</v>
      </c>
      <c r="HCH317" s="414" t="s">
        <v>61</v>
      </c>
      <c r="HCI317" s="415">
        <v>4</v>
      </c>
      <c r="HCJ317" s="418" t="s">
        <v>768</v>
      </c>
      <c r="HCK317" s="417" t="s">
        <v>761</v>
      </c>
      <c r="HCL317" s="414" t="s">
        <v>61</v>
      </c>
      <c r="HCM317" s="415">
        <v>4</v>
      </c>
      <c r="HCN317" s="418" t="s">
        <v>768</v>
      </c>
      <c r="HCO317" s="417" t="s">
        <v>761</v>
      </c>
      <c r="HCP317" s="414" t="s">
        <v>61</v>
      </c>
      <c r="HCQ317" s="415">
        <v>4</v>
      </c>
      <c r="HCR317" s="418" t="s">
        <v>768</v>
      </c>
      <c r="HCS317" s="417" t="s">
        <v>761</v>
      </c>
      <c r="HCT317" s="414" t="s">
        <v>61</v>
      </c>
      <c r="HCU317" s="415">
        <v>4</v>
      </c>
      <c r="HCV317" s="418" t="s">
        <v>768</v>
      </c>
      <c r="HCW317" s="417" t="s">
        <v>761</v>
      </c>
      <c r="HCX317" s="414" t="s">
        <v>61</v>
      </c>
      <c r="HCY317" s="415">
        <v>4</v>
      </c>
      <c r="HCZ317" s="418" t="s">
        <v>768</v>
      </c>
      <c r="HDA317" s="417" t="s">
        <v>761</v>
      </c>
      <c r="HDB317" s="414" t="s">
        <v>61</v>
      </c>
      <c r="HDC317" s="415">
        <v>4</v>
      </c>
      <c r="HDD317" s="418" t="s">
        <v>768</v>
      </c>
      <c r="HDE317" s="417" t="s">
        <v>761</v>
      </c>
      <c r="HDF317" s="414" t="s">
        <v>61</v>
      </c>
      <c r="HDG317" s="415">
        <v>4</v>
      </c>
      <c r="HDH317" s="418" t="s">
        <v>768</v>
      </c>
      <c r="HDI317" s="417" t="s">
        <v>761</v>
      </c>
      <c r="HDJ317" s="414" t="s">
        <v>61</v>
      </c>
      <c r="HDK317" s="415">
        <v>4</v>
      </c>
      <c r="HDL317" s="418" t="s">
        <v>768</v>
      </c>
      <c r="HDM317" s="417" t="s">
        <v>761</v>
      </c>
      <c r="HDN317" s="414" t="s">
        <v>61</v>
      </c>
      <c r="HDO317" s="415">
        <v>4</v>
      </c>
      <c r="HDP317" s="418" t="s">
        <v>768</v>
      </c>
      <c r="HDQ317" s="417" t="s">
        <v>761</v>
      </c>
      <c r="HDR317" s="414" t="s">
        <v>61</v>
      </c>
      <c r="HDS317" s="415">
        <v>4</v>
      </c>
      <c r="HDT317" s="418" t="s">
        <v>768</v>
      </c>
      <c r="HDU317" s="417" t="s">
        <v>761</v>
      </c>
      <c r="HDV317" s="414" t="s">
        <v>61</v>
      </c>
      <c r="HDW317" s="415">
        <v>4</v>
      </c>
      <c r="HDX317" s="418" t="s">
        <v>768</v>
      </c>
      <c r="HDY317" s="417" t="s">
        <v>761</v>
      </c>
      <c r="HDZ317" s="414" t="s">
        <v>61</v>
      </c>
      <c r="HEA317" s="415">
        <v>4</v>
      </c>
      <c r="HEB317" s="418" t="s">
        <v>768</v>
      </c>
      <c r="HEC317" s="417" t="s">
        <v>761</v>
      </c>
      <c r="HED317" s="414" t="s">
        <v>61</v>
      </c>
      <c r="HEE317" s="415">
        <v>4</v>
      </c>
      <c r="HEF317" s="418" t="s">
        <v>768</v>
      </c>
      <c r="HEG317" s="417" t="s">
        <v>761</v>
      </c>
      <c r="HEH317" s="414" t="s">
        <v>61</v>
      </c>
      <c r="HEI317" s="415">
        <v>4</v>
      </c>
      <c r="HEJ317" s="418" t="s">
        <v>768</v>
      </c>
      <c r="HEK317" s="417" t="s">
        <v>761</v>
      </c>
      <c r="HEL317" s="414" t="s">
        <v>61</v>
      </c>
      <c r="HEM317" s="415">
        <v>4</v>
      </c>
      <c r="HEN317" s="418" t="s">
        <v>768</v>
      </c>
      <c r="HEO317" s="417" t="s">
        <v>761</v>
      </c>
      <c r="HEP317" s="414" t="s">
        <v>61</v>
      </c>
      <c r="HEQ317" s="415">
        <v>4</v>
      </c>
      <c r="HER317" s="418" t="s">
        <v>768</v>
      </c>
      <c r="HES317" s="417" t="s">
        <v>761</v>
      </c>
      <c r="HET317" s="414" t="s">
        <v>61</v>
      </c>
      <c r="HEU317" s="415">
        <v>4</v>
      </c>
      <c r="HEV317" s="418" t="s">
        <v>768</v>
      </c>
      <c r="HEW317" s="417" t="s">
        <v>761</v>
      </c>
      <c r="HEX317" s="414" t="s">
        <v>61</v>
      </c>
      <c r="HEY317" s="415">
        <v>4</v>
      </c>
      <c r="HEZ317" s="418" t="s">
        <v>768</v>
      </c>
      <c r="HFA317" s="417" t="s">
        <v>761</v>
      </c>
      <c r="HFB317" s="414" t="s">
        <v>61</v>
      </c>
      <c r="HFC317" s="415">
        <v>4</v>
      </c>
      <c r="HFD317" s="418" t="s">
        <v>768</v>
      </c>
      <c r="HFE317" s="417" t="s">
        <v>761</v>
      </c>
      <c r="HFF317" s="414" t="s">
        <v>61</v>
      </c>
      <c r="HFG317" s="415">
        <v>4</v>
      </c>
      <c r="HFH317" s="418" t="s">
        <v>768</v>
      </c>
      <c r="HFI317" s="417" t="s">
        <v>761</v>
      </c>
      <c r="HFJ317" s="414" t="s">
        <v>61</v>
      </c>
      <c r="HFK317" s="415">
        <v>4</v>
      </c>
      <c r="HFL317" s="418" t="s">
        <v>768</v>
      </c>
      <c r="HFM317" s="417" t="s">
        <v>761</v>
      </c>
      <c r="HFN317" s="414" t="s">
        <v>61</v>
      </c>
      <c r="HFO317" s="415">
        <v>4</v>
      </c>
      <c r="HFP317" s="418" t="s">
        <v>768</v>
      </c>
      <c r="HFQ317" s="417" t="s">
        <v>761</v>
      </c>
      <c r="HFR317" s="414" t="s">
        <v>61</v>
      </c>
      <c r="HFS317" s="415">
        <v>4</v>
      </c>
      <c r="HFT317" s="418" t="s">
        <v>768</v>
      </c>
      <c r="HFU317" s="417" t="s">
        <v>761</v>
      </c>
      <c r="HFV317" s="414" t="s">
        <v>61</v>
      </c>
      <c r="HFW317" s="415">
        <v>4</v>
      </c>
      <c r="HFX317" s="418" t="s">
        <v>768</v>
      </c>
      <c r="HFY317" s="417" t="s">
        <v>761</v>
      </c>
      <c r="HFZ317" s="414" t="s">
        <v>61</v>
      </c>
      <c r="HGA317" s="415">
        <v>4</v>
      </c>
      <c r="HGB317" s="418" t="s">
        <v>768</v>
      </c>
      <c r="HGC317" s="417" t="s">
        <v>761</v>
      </c>
      <c r="HGD317" s="414" t="s">
        <v>61</v>
      </c>
      <c r="HGE317" s="415">
        <v>4</v>
      </c>
      <c r="HGF317" s="418" t="s">
        <v>768</v>
      </c>
      <c r="HGG317" s="417" t="s">
        <v>761</v>
      </c>
      <c r="HGH317" s="414" t="s">
        <v>61</v>
      </c>
      <c r="HGI317" s="415">
        <v>4</v>
      </c>
      <c r="HGJ317" s="418" t="s">
        <v>768</v>
      </c>
      <c r="HGK317" s="417" t="s">
        <v>761</v>
      </c>
      <c r="HGL317" s="414" t="s">
        <v>61</v>
      </c>
      <c r="HGM317" s="415">
        <v>4</v>
      </c>
      <c r="HGN317" s="418" t="s">
        <v>768</v>
      </c>
      <c r="HGO317" s="417" t="s">
        <v>761</v>
      </c>
      <c r="HGP317" s="414" t="s">
        <v>61</v>
      </c>
      <c r="HGQ317" s="415">
        <v>4</v>
      </c>
      <c r="HGR317" s="418" t="s">
        <v>768</v>
      </c>
      <c r="HGS317" s="417" t="s">
        <v>761</v>
      </c>
      <c r="HGT317" s="414" t="s">
        <v>61</v>
      </c>
      <c r="HGU317" s="415">
        <v>4</v>
      </c>
      <c r="HGV317" s="418" t="s">
        <v>768</v>
      </c>
      <c r="HGW317" s="417" t="s">
        <v>761</v>
      </c>
      <c r="HGX317" s="414" t="s">
        <v>61</v>
      </c>
      <c r="HGY317" s="415">
        <v>4</v>
      </c>
      <c r="HGZ317" s="418" t="s">
        <v>768</v>
      </c>
      <c r="HHA317" s="417" t="s">
        <v>761</v>
      </c>
      <c r="HHB317" s="414" t="s">
        <v>61</v>
      </c>
      <c r="HHC317" s="415">
        <v>4</v>
      </c>
      <c r="HHD317" s="418" t="s">
        <v>768</v>
      </c>
      <c r="HHE317" s="417" t="s">
        <v>761</v>
      </c>
      <c r="HHF317" s="414" t="s">
        <v>61</v>
      </c>
      <c r="HHG317" s="415">
        <v>4</v>
      </c>
      <c r="HHH317" s="418" t="s">
        <v>768</v>
      </c>
      <c r="HHI317" s="417" t="s">
        <v>761</v>
      </c>
      <c r="HHJ317" s="414" t="s">
        <v>61</v>
      </c>
      <c r="HHK317" s="415">
        <v>4</v>
      </c>
      <c r="HHL317" s="418" t="s">
        <v>768</v>
      </c>
      <c r="HHM317" s="417" t="s">
        <v>761</v>
      </c>
      <c r="HHN317" s="414" t="s">
        <v>61</v>
      </c>
      <c r="HHO317" s="415">
        <v>4</v>
      </c>
      <c r="HHP317" s="418" t="s">
        <v>768</v>
      </c>
      <c r="HHQ317" s="417" t="s">
        <v>761</v>
      </c>
      <c r="HHR317" s="414" t="s">
        <v>61</v>
      </c>
      <c r="HHS317" s="415">
        <v>4</v>
      </c>
      <c r="HHT317" s="418" t="s">
        <v>768</v>
      </c>
      <c r="HHU317" s="417" t="s">
        <v>761</v>
      </c>
      <c r="HHV317" s="414" t="s">
        <v>61</v>
      </c>
      <c r="HHW317" s="415">
        <v>4</v>
      </c>
      <c r="HHX317" s="418" t="s">
        <v>768</v>
      </c>
      <c r="HHY317" s="417" t="s">
        <v>761</v>
      </c>
      <c r="HHZ317" s="414" t="s">
        <v>61</v>
      </c>
      <c r="HIA317" s="415">
        <v>4</v>
      </c>
      <c r="HIB317" s="418" t="s">
        <v>768</v>
      </c>
      <c r="HIC317" s="417" t="s">
        <v>761</v>
      </c>
      <c r="HID317" s="414" t="s">
        <v>61</v>
      </c>
      <c r="HIE317" s="415">
        <v>4</v>
      </c>
      <c r="HIF317" s="418" t="s">
        <v>768</v>
      </c>
      <c r="HIG317" s="417" t="s">
        <v>761</v>
      </c>
      <c r="HIH317" s="414" t="s">
        <v>61</v>
      </c>
      <c r="HII317" s="415">
        <v>4</v>
      </c>
      <c r="HIJ317" s="418" t="s">
        <v>768</v>
      </c>
      <c r="HIK317" s="417" t="s">
        <v>761</v>
      </c>
      <c r="HIL317" s="414" t="s">
        <v>61</v>
      </c>
      <c r="HIM317" s="415">
        <v>4</v>
      </c>
      <c r="HIN317" s="418" t="s">
        <v>768</v>
      </c>
      <c r="HIO317" s="417" t="s">
        <v>761</v>
      </c>
      <c r="HIP317" s="414" t="s">
        <v>61</v>
      </c>
      <c r="HIQ317" s="415">
        <v>4</v>
      </c>
      <c r="HIR317" s="418" t="s">
        <v>768</v>
      </c>
      <c r="HIS317" s="417" t="s">
        <v>761</v>
      </c>
      <c r="HIT317" s="414" t="s">
        <v>61</v>
      </c>
      <c r="HIU317" s="415">
        <v>4</v>
      </c>
      <c r="HIV317" s="418" t="s">
        <v>768</v>
      </c>
      <c r="HIW317" s="417" t="s">
        <v>761</v>
      </c>
      <c r="HIX317" s="414" t="s">
        <v>61</v>
      </c>
      <c r="HIY317" s="415">
        <v>4</v>
      </c>
      <c r="HIZ317" s="418" t="s">
        <v>768</v>
      </c>
      <c r="HJA317" s="417" t="s">
        <v>761</v>
      </c>
      <c r="HJB317" s="414" t="s">
        <v>61</v>
      </c>
      <c r="HJC317" s="415">
        <v>4</v>
      </c>
      <c r="HJD317" s="418" t="s">
        <v>768</v>
      </c>
      <c r="HJE317" s="417" t="s">
        <v>761</v>
      </c>
      <c r="HJF317" s="414" t="s">
        <v>61</v>
      </c>
      <c r="HJG317" s="415">
        <v>4</v>
      </c>
      <c r="HJH317" s="418" t="s">
        <v>768</v>
      </c>
      <c r="HJI317" s="417" t="s">
        <v>761</v>
      </c>
      <c r="HJJ317" s="414" t="s">
        <v>61</v>
      </c>
      <c r="HJK317" s="415">
        <v>4</v>
      </c>
      <c r="HJL317" s="418" t="s">
        <v>768</v>
      </c>
      <c r="HJM317" s="417" t="s">
        <v>761</v>
      </c>
      <c r="HJN317" s="414" t="s">
        <v>61</v>
      </c>
      <c r="HJO317" s="415">
        <v>4</v>
      </c>
      <c r="HJP317" s="418" t="s">
        <v>768</v>
      </c>
      <c r="HJQ317" s="417" t="s">
        <v>761</v>
      </c>
      <c r="HJR317" s="414" t="s">
        <v>61</v>
      </c>
      <c r="HJS317" s="415">
        <v>4</v>
      </c>
      <c r="HJT317" s="418" t="s">
        <v>768</v>
      </c>
      <c r="HJU317" s="417" t="s">
        <v>761</v>
      </c>
      <c r="HJV317" s="414" t="s">
        <v>61</v>
      </c>
      <c r="HJW317" s="415">
        <v>4</v>
      </c>
      <c r="HJX317" s="418" t="s">
        <v>768</v>
      </c>
      <c r="HJY317" s="417" t="s">
        <v>761</v>
      </c>
      <c r="HJZ317" s="414" t="s">
        <v>61</v>
      </c>
      <c r="HKA317" s="415">
        <v>4</v>
      </c>
      <c r="HKB317" s="418" t="s">
        <v>768</v>
      </c>
      <c r="HKC317" s="417" t="s">
        <v>761</v>
      </c>
      <c r="HKD317" s="414" t="s">
        <v>61</v>
      </c>
      <c r="HKE317" s="415">
        <v>4</v>
      </c>
      <c r="HKF317" s="418" t="s">
        <v>768</v>
      </c>
      <c r="HKG317" s="417" t="s">
        <v>761</v>
      </c>
      <c r="HKH317" s="414" t="s">
        <v>61</v>
      </c>
      <c r="HKI317" s="415">
        <v>4</v>
      </c>
      <c r="HKJ317" s="418" t="s">
        <v>768</v>
      </c>
      <c r="HKK317" s="417" t="s">
        <v>761</v>
      </c>
      <c r="HKL317" s="414" t="s">
        <v>61</v>
      </c>
      <c r="HKM317" s="415">
        <v>4</v>
      </c>
      <c r="HKN317" s="418" t="s">
        <v>768</v>
      </c>
      <c r="HKO317" s="417" t="s">
        <v>761</v>
      </c>
      <c r="HKP317" s="414" t="s">
        <v>61</v>
      </c>
      <c r="HKQ317" s="415">
        <v>4</v>
      </c>
      <c r="HKR317" s="418" t="s">
        <v>768</v>
      </c>
      <c r="HKS317" s="417" t="s">
        <v>761</v>
      </c>
      <c r="HKT317" s="414" t="s">
        <v>61</v>
      </c>
      <c r="HKU317" s="415">
        <v>4</v>
      </c>
      <c r="HKV317" s="418" t="s">
        <v>768</v>
      </c>
      <c r="HKW317" s="417" t="s">
        <v>761</v>
      </c>
      <c r="HKX317" s="414" t="s">
        <v>61</v>
      </c>
      <c r="HKY317" s="415">
        <v>4</v>
      </c>
      <c r="HKZ317" s="418" t="s">
        <v>768</v>
      </c>
      <c r="HLA317" s="417" t="s">
        <v>761</v>
      </c>
      <c r="HLB317" s="414" t="s">
        <v>61</v>
      </c>
      <c r="HLC317" s="415">
        <v>4</v>
      </c>
      <c r="HLD317" s="418" t="s">
        <v>768</v>
      </c>
      <c r="HLE317" s="417" t="s">
        <v>761</v>
      </c>
      <c r="HLF317" s="414" t="s">
        <v>61</v>
      </c>
      <c r="HLG317" s="415">
        <v>4</v>
      </c>
      <c r="HLH317" s="418" t="s">
        <v>768</v>
      </c>
      <c r="HLI317" s="417" t="s">
        <v>761</v>
      </c>
      <c r="HLJ317" s="414" t="s">
        <v>61</v>
      </c>
      <c r="HLK317" s="415">
        <v>4</v>
      </c>
      <c r="HLL317" s="418" t="s">
        <v>768</v>
      </c>
      <c r="HLM317" s="417" t="s">
        <v>761</v>
      </c>
      <c r="HLN317" s="414" t="s">
        <v>61</v>
      </c>
      <c r="HLO317" s="415">
        <v>4</v>
      </c>
      <c r="HLP317" s="418" t="s">
        <v>768</v>
      </c>
      <c r="HLQ317" s="417" t="s">
        <v>761</v>
      </c>
      <c r="HLR317" s="414" t="s">
        <v>61</v>
      </c>
      <c r="HLS317" s="415">
        <v>4</v>
      </c>
      <c r="HLT317" s="418" t="s">
        <v>768</v>
      </c>
      <c r="HLU317" s="417" t="s">
        <v>761</v>
      </c>
      <c r="HLV317" s="414" t="s">
        <v>61</v>
      </c>
      <c r="HLW317" s="415">
        <v>4</v>
      </c>
      <c r="HLX317" s="418" t="s">
        <v>768</v>
      </c>
      <c r="HLY317" s="417" t="s">
        <v>761</v>
      </c>
      <c r="HLZ317" s="414" t="s">
        <v>61</v>
      </c>
      <c r="HMA317" s="415">
        <v>4</v>
      </c>
      <c r="HMB317" s="418" t="s">
        <v>768</v>
      </c>
      <c r="HMC317" s="417" t="s">
        <v>761</v>
      </c>
      <c r="HMD317" s="414" t="s">
        <v>61</v>
      </c>
      <c r="HME317" s="415">
        <v>4</v>
      </c>
      <c r="HMF317" s="418" t="s">
        <v>768</v>
      </c>
      <c r="HMG317" s="417" t="s">
        <v>761</v>
      </c>
      <c r="HMH317" s="414" t="s">
        <v>61</v>
      </c>
      <c r="HMI317" s="415">
        <v>4</v>
      </c>
      <c r="HMJ317" s="418" t="s">
        <v>768</v>
      </c>
      <c r="HMK317" s="417" t="s">
        <v>761</v>
      </c>
      <c r="HML317" s="414" t="s">
        <v>61</v>
      </c>
      <c r="HMM317" s="415">
        <v>4</v>
      </c>
      <c r="HMN317" s="418" t="s">
        <v>768</v>
      </c>
      <c r="HMO317" s="417" t="s">
        <v>761</v>
      </c>
      <c r="HMP317" s="414" t="s">
        <v>61</v>
      </c>
      <c r="HMQ317" s="415">
        <v>4</v>
      </c>
      <c r="HMR317" s="418" t="s">
        <v>768</v>
      </c>
      <c r="HMS317" s="417" t="s">
        <v>761</v>
      </c>
      <c r="HMT317" s="414" t="s">
        <v>61</v>
      </c>
      <c r="HMU317" s="415">
        <v>4</v>
      </c>
      <c r="HMV317" s="418" t="s">
        <v>768</v>
      </c>
      <c r="HMW317" s="417" t="s">
        <v>761</v>
      </c>
      <c r="HMX317" s="414" t="s">
        <v>61</v>
      </c>
      <c r="HMY317" s="415">
        <v>4</v>
      </c>
      <c r="HMZ317" s="418" t="s">
        <v>768</v>
      </c>
      <c r="HNA317" s="417" t="s">
        <v>761</v>
      </c>
      <c r="HNB317" s="414" t="s">
        <v>61</v>
      </c>
      <c r="HNC317" s="415">
        <v>4</v>
      </c>
      <c r="HND317" s="418" t="s">
        <v>768</v>
      </c>
      <c r="HNE317" s="417" t="s">
        <v>761</v>
      </c>
      <c r="HNF317" s="414" t="s">
        <v>61</v>
      </c>
      <c r="HNG317" s="415">
        <v>4</v>
      </c>
      <c r="HNH317" s="418" t="s">
        <v>768</v>
      </c>
      <c r="HNI317" s="417" t="s">
        <v>761</v>
      </c>
      <c r="HNJ317" s="414" t="s">
        <v>61</v>
      </c>
      <c r="HNK317" s="415">
        <v>4</v>
      </c>
      <c r="HNL317" s="418" t="s">
        <v>768</v>
      </c>
      <c r="HNM317" s="417" t="s">
        <v>761</v>
      </c>
      <c r="HNN317" s="414" t="s">
        <v>61</v>
      </c>
      <c r="HNO317" s="415">
        <v>4</v>
      </c>
      <c r="HNP317" s="418" t="s">
        <v>768</v>
      </c>
      <c r="HNQ317" s="417" t="s">
        <v>761</v>
      </c>
      <c r="HNR317" s="414" t="s">
        <v>61</v>
      </c>
      <c r="HNS317" s="415">
        <v>4</v>
      </c>
      <c r="HNT317" s="418" t="s">
        <v>768</v>
      </c>
      <c r="HNU317" s="417" t="s">
        <v>761</v>
      </c>
      <c r="HNV317" s="414" t="s">
        <v>61</v>
      </c>
      <c r="HNW317" s="415">
        <v>4</v>
      </c>
      <c r="HNX317" s="418" t="s">
        <v>768</v>
      </c>
      <c r="HNY317" s="417" t="s">
        <v>761</v>
      </c>
      <c r="HNZ317" s="414" t="s">
        <v>61</v>
      </c>
      <c r="HOA317" s="415">
        <v>4</v>
      </c>
      <c r="HOB317" s="418" t="s">
        <v>768</v>
      </c>
      <c r="HOC317" s="417" t="s">
        <v>761</v>
      </c>
      <c r="HOD317" s="414" t="s">
        <v>61</v>
      </c>
      <c r="HOE317" s="415">
        <v>4</v>
      </c>
      <c r="HOF317" s="418" t="s">
        <v>768</v>
      </c>
      <c r="HOG317" s="417" t="s">
        <v>761</v>
      </c>
      <c r="HOH317" s="414" t="s">
        <v>61</v>
      </c>
      <c r="HOI317" s="415">
        <v>4</v>
      </c>
      <c r="HOJ317" s="418" t="s">
        <v>768</v>
      </c>
      <c r="HOK317" s="417" t="s">
        <v>761</v>
      </c>
      <c r="HOL317" s="414" t="s">
        <v>61</v>
      </c>
      <c r="HOM317" s="415">
        <v>4</v>
      </c>
      <c r="HON317" s="418" t="s">
        <v>768</v>
      </c>
      <c r="HOO317" s="417" t="s">
        <v>761</v>
      </c>
      <c r="HOP317" s="414" t="s">
        <v>61</v>
      </c>
      <c r="HOQ317" s="415">
        <v>4</v>
      </c>
      <c r="HOR317" s="418" t="s">
        <v>768</v>
      </c>
      <c r="HOS317" s="417" t="s">
        <v>761</v>
      </c>
      <c r="HOT317" s="414" t="s">
        <v>61</v>
      </c>
      <c r="HOU317" s="415">
        <v>4</v>
      </c>
      <c r="HOV317" s="418" t="s">
        <v>768</v>
      </c>
      <c r="HOW317" s="417" t="s">
        <v>761</v>
      </c>
      <c r="HOX317" s="414" t="s">
        <v>61</v>
      </c>
      <c r="HOY317" s="415">
        <v>4</v>
      </c>
      <c r="HOZ317" s="418" t="s">
        <v>768</v>
      </c>
      <c r="HPA317" s="417" t="s">
        <v>761</v>
      </c>
      <c r="HPB317" s="414" t="s">
        <v>61</v>
      </c>
      <c r="HPC317" s="415">
        <v>4</v>
      </c>
      <c r="HPD317" s="418" t="s">
        <v>768</v>
      </c>
      <c r="HPE317" s="417" t="s">
        <v>761</v>
      </c>
      <c r="HPF317" s="414" t="s">
        <v>61</v>
      </c>
      <c r="HPG317" s="415">
        <v>4</v>
      </c>
      <c r="HPH317" s="418" t="s">
        <v>768</v>
      </c>
      <c r="HPI317" s="417" t="s">
        <v>761</v>
      </c>
      <c r="HPJ317" s="414" t="s">
        <v>61</v>
      </c>
      <c r="HPK317" s="415">
        <v>4</v>
      </c>
      <c r="HPL317" s="418" t="s">
        <v>768</v>
      </c>
      <c r="HPM317" s="417" t="s">
        <v>761</v>
      </c>
      <c r="HPN317" s="414" t="s">
        <v>61</v>
      </c>
      <c r="HPO317" s="415">
        <v>4</v>
      </c>
      <c r="HPP317" s="418" t="s">
        <v>768</v>
      </c>
      <c r="HPQ317" s="417" t="s">
        <v>761</v>
      </c>
      <c r="HPR317" s="414" t="s">
        <v>61</v>
      </c>
      <c r="HPS317" s="415">
        <v>4</v>
      </c>
      <c r="HPT317" s="418" t="s">
        <v>768</v>
      </c>
      <c r="HPU317" s="417" t="s">
        <v>761</v>
      </c>
      <c r="HPV317" s="414" t="s">
        <v>61</v>
      </c>
      <c r="HPW317" s="415">
        <v>4</v>
      </c>
      <c r="HPX317" s="418" t="s">
        <v>768</v>
      </c>
      <c r="HPY317" s="417" t="s">
        <v>761</v>
      </c>
      <c r="HPZ317" s="414" t="s">
        <v>61</v>
      </c>
      <c r="HQA317" s="415">
        <v>4</v>
      </c>
      <c r="HQB317" s="418" t="s">
        <v>768</v>
      </c>
      <c r="HQC317" s="417" t="s">
        <v>761</v>
      </c>
      <c r="HQD317" s="414" t="s">
        <v>61</v>
      </c>
      <c r="HQE317" s="415">
        <v>4</v>
      </c>
      <c r="HQF317" s="418" t="s">
        <v>768</v>
      </c>
      <c r="HQG317" s="417" t="s">
        <v>761</v>
      </c>
      <c r="HQH317" s="414" t="s">
        <v>61</v>
      </c>
      <c r="HQI317" s="415">
        <v>4</v>
      </c>
      <c r="HQJ317" s="418" t="s">
        <v>768</v>
      </c>
      <c r="HQK317" s="417" t="s">
        <v>761</v>
      </c>
      <c r="HQL317" s="414" t="s">
        <v>61</v>
      </c>
      <c r="HQM317" s="415">
        <v>4</v>
      </c>
      <c r="HQN317" s="418" t="s">
        <v>768</v>
      </c>
      <c r="HQO317" s="417" t="s">
        <v>761</v>
      </c>
      <c r="HQP317" s="414" t="s">
        <v>61</v>
      </c>
      <c r="HQQ317" s="415">
        <v>4</v>
      </c>
      <c r="HQR317" s="418" t="s">
        <v>768</v>
      </c>
      <c r="HQS317" s="417" t="s">
        <v>761</v>
      </c>
      <c r="HQT317" s="414" t="s">
        <v>61</v>
      </c>
      <c r="HQU317" s="415">
        <v>4</v>
      </c>
      <c r="HQV317" s="418" t="s">
        <v>768</v>
      </c>
      <c r="HQW317" s="417" t="s">
        <v>761</v>
      </c>
      <c r="HQX317" s="414" t="s">
        <v>61</v>
      </c>
      <c r="HQY317" s="415">
        <v>4</v>
      </c>
      <c r="HQZ317" s="418" t="s">
        <v>768</v>
      </c>
      <c r="HRA317" s="417" t="s">
        <v>761</v>
      </c>
      <c r="HRB317" s="414" t="s">
        <v>61</v>
      </c>
      <c r="HRC317" s="415">
        <v>4</v>
      </c>
      <c r="HRD317" s="418" t="s">
        <v>768</v>
      </c>
      <c r="HRE317" s="417" t="s">
        <v>761</v>
      </c>
      <c r="HRF317" s="414" t="s">
        <v>61</v>
      </c>
      <c r="HRG317" s="415">
        <v>4</v>
      </c>
      <c r="HRH317" s="418" t="s">
        <v>768</v>
      </c>
      <c r="HRI317" s="417" t="s">
        <v>761</v>
      </c>
      <c r="HRJ317" s="414" t="s">
        <v>61</v>
      </c>
      <c r="HRK317" s="415">
        <v>4</v>
      </c>
      <c r="HRL317" s="418" t="s">
        <v>768</v>
      </c>
      <c r="HRM317" s="417" t="s">
        <v>761</v>
      </c>
      <c r="HRN317" s="414" t="s">
        <v>61</v>
      </c>
      <c r="HRO317" s="415">
        <v>4</v>
      </c>
      <c r="HRP317" s="418" t="s">
        <v>768</v>
      </c>
      <c r="HRQ317" s="417" t="s">
        <v>761</v>
      </c>
      <c r="HRR317" s="414" t="s">
        <v>61</v>
      </c>
      <c r="HRS317" s="415">
        <v>4</v>
      </c>
      <c r="HRT317" s="418" t="s">
        <v>768</v>
      </c>
      <c r="HRU317" s="417" t="s">
        <v>761</v>
      </c>
      <c r="HRV317" s="414" t="s">
        <v>61</v>
      </c>
      <c r="HRW317" s="415">
        <v>4</v>
      </c>
      <c r="HRX317" s="418" t="s">
        <v>768</v>
      </c>
      <c r="HRY317" s="417" t="s">
        <v>761</v>
      </c>
      <c r="HRZ317" s="414" t="s">
        <v>61</v>
      </c>
      <c r="HSA317" s="415">
        <v>4</v>
      </c>
      <c r="HSB317" s="418" t="s">
        <v>768</v>
      </c>
      <c r="HSC317" s="417" t="s">
        <v>761</v>
      </c>
      <c r="HSD317" s="414" t="s">
        <v>61</v>
      </c>
      <c r="HSE317" s="415">
        <v>4</v>
      </c>
      <c r="HSF317" s="418" t="s">
        <v>768</v>
      </c>
      <c r="HSG317" s="417" t="s">
        <v>761</v>
      </c>
      <c r="HSH317" s="414" t="s">
        <v>61</v>
      </c>
      <c r="HSI317" s="415">
        <v>4</v>
      </c>
      <c r="HSJ317" s="418" t="s">
        <v>768</v>
      </c>
      <c r="HSK317" s="417" t="s">
        <v>761</v>
      </c>
      <c r="HSL317" s="414" t="s">
        <v>61</v>
      </c>
      <c r="HSM317" s="415">
        <v>4</v>
      </c>
      <c r="HSN317" s="418" t="s">
        <v>768</v>
      </c>
      <c r="HSO317" s="417" t="s">
        <v>761</v>
      </c>
      <c r="HSP317" s="414" t="s">
        <v>61</v>
      </c>
      <c r="HSQ317" s="415">
        <v>4</v>
      </c>
      <c r="HSR317" s="418" t="s">
        <v>768</v>
      </c>
      <c r="HSS317" s="417" t="s">
        <v>761</v>
      </c>
      <c r="HST317" s="414" t="s">
        <v>61</v>
      </c>
      <c r="HSU317" s="415">
        <v>4</v>
      </c>
      <c r="HSV317" s="418" t="s">
        <v>768</v>
      </c>
      <c r="HSW317" s="417" t="s">
        <v>761</v>
      </c>
      <c r="HSX317" s="414" t="s">
        <v>61</v>
      </c>
      <c r="HSY317" s="415">
        <v>4</v>
      </c>
      <c r="HSZ317" s="418" t="s">
        <v>768</v>
      </c>
      <c r="HTA317" s="417" t="s">
        <v>761</v>
      </c>
      <c r="HTB317" s="414" t="s">
        <v>61</v>
      </c>
      <c r="HTC317" s="415">
        <v>4</v>
      </c>
      <c r="HTD317" s="418" t="s">
        <v>768</v>
      </c>
      <c r="HTE317" s="417" t="s">
        <v>761</v>
      </c>
      <c r="HTF317" s="414" t="s">
        <v>61</v>
      </c>
      <c r="HTG317" s="415">
        <v>4</v>
      </c>
      <c r="HTH317" s="418" t="s">
        <v>768</v>
      </c>
      <c r="HTI317" s="417" t="s">
        <v>761</v>
      </c>
      <c r="HTJ317" s="414" t="s">
        <v>61</v>
      </c>
      <c r="HTK317" s="415">
        <v>4</v>
      </c>
      <c r="HTL317" s="418" t="s">
        <v>768</v>
      </c>
      <c r="HTM317" s="417" t="s">
        <v>761</v>
      </c>
      <c r="HTN317" s="414" t="s">
        <v>61</v>
      </c>
      <c r="HTO317" s="415">
        <v>4</v>
      </c>
      <c r="HTP317" s="418" t="s">
        <v>768</v>
      </c>
      <c r="HTQ317" s="417" t="s">
        <v>761</v>
      </c>
      <c r="HTR317" s="414" t="s">
        <v>61</v>
      </c>
      <c r="HTS317" s="415">
        <v>4</v>
      </c>
      <c r="HTT317" s="418" t="s">
        <v>768</v>
      </c>
      <c r="HTU317" s="417" t="s">
        <v>761</v>
      </c>
      <c r="HTV317" s="414" t="s">
        <v>61</v>
      </c>
      <c r="HTW317" s="415">
        <v>4</v>
      </c>
      <c r="HTX317" s="418" t="s">
        <v>768</v>
      </c>
      <c r="HTY317" s="417" t="s">
        <v>761</v>
      </c>
      <c r="HTZ317" s="414" t="s">
        <v>61</v>
      </c>
      <c r="HUA317" s="415">
        <v>4</v>
      </c>
      <c r="HUB317" s="418" t="s">
        <v>768</v>
      </c>
      <c r="HUC317" s="417" t="s">
        <v>761</v>
      </c>
      <c r="HUD317" s="414" t="s">
        <v>61</v>
      </c>
      <c r="HUE317" s="415">
        <v>4</v>
      </c>
      <c r="HUF317" s="418" t="s">
        <v>768</v>
      </c>
      <c r="HUG317" s="417" t="s">
        <v>761</v>
      </c>
      <c r="HUH317" s="414" t="s">
        <v>61</v>
      </c>
      <c r="HUI317" s="415">
        <v>4</v>
      </c>
      <c r="HUJ317" s="418" t="s">
        <v>768</v>
      </c>
      <c r="HUK317" s="417" t="s">
        <v>761</v>
      </c>
      <c r="HUL317" s="414" t="s">
        <v>61</v>
      </c>
      <c r="HUM317" s="415">
        <v>4</v>
      </c>
      <c r="HUN317" s="418" t="s">
        <v>768</v>
      </c>
      <c r="HUO317" s="417" t="s">
        <v>761</v>
      </c>
      <c r="HUP317" s="414" t="s">
        <v>61</v>
      </c>
      <c r="HUQ317" s="415">
        <v>4</v>
      </c>
      <c r="HUR317" s="418" t="s">
        <v>768</v>
      </c>
      <c r="HUS317" s="417" t="s">
        <v>761</v>
      </c>
      <c r="HUT317" s="414" t="s">
        <v>61</v>
      </c>
      <c r="HUU317" s="415">
        <v>4</v>
      </c>
      <c r="HUV317" s="418" t="s">
        <v>768</v>
      </c>
      <c r="HUW317" s="417" t="s">
        <v>761</v>
      </c>
      <c r="HUX317" s="414" t="s">
        <v>61</v>
      </c>
      <c r="HUY317" s="415">
        <v>4</v>
      </c>
      <c r="HUZ317" s="418" t="s">
        <v>768</v>
      </c>
      <c r="HVA317" s="417" t="s">
        <v>761</v>
      </c>
      <c r="HVB317" s="414" t="s">
        <v>61</v>
      </c>
      <c r="HVC317" s="415">
        <v>4</v>
      </c>
      <c r="HVD317" s="418" t="s">
        <v>768</v>
      </c>
      <c r="HVE317" s="417" t="s">
        <v>761</v>
      </c>
      <c r="HVF317" s="414" t="s">
        <v>61</v>
      </c>
      <c r="HVG317" s="415">
        <v>4</v>
      </c>
      <c r="HVH317" s="418" t="s">
        <v>768</v>
      </c>
      <c r="HVI317" s="417" t="s">
        <v>761</v>
      </c>
      <c r="HVJ317" s="414" t="s">
        <v>61</v>
      </c>
      <c r="HVK317" s="415">
        <v>4</v>
      </c>
      <c r="HVL317" s="418" t="s">
        <v>768</v>
      </c>
      <c r="HVM317" s="417" t="s">
        <v>761</v>
      </c>
      <c r="HVN317" s="414" t="s">
        <v>61</v>
      </c>
      <c r="HVO317" s="415">
        <v>4</v>
      </c>
      <c r="HVP317" s="418" t="s">
        <v>768</v>
      </c>
      <c r="HVQ317" s="417" t="s">
        <v>761</v>
      </c>
      <c r="HVR317" s="414" t="s">
        <v>61</v>
      </c>
      <c r="HVS317" s="415">
        <v>4</v>
      </c>
      <c r="HVT317" s="418" t="s">
        <v>768</v>
      </c>
      <c r="HVU317" s="417" t="s">
        <v>761</v>
      </c>
      <c r="HVV317" s="414" t="s">
        <v>61</v>
      </c>
      <c r="HVW317" s="415">
        <v>4</v>
      </c>
      <c r="HVX317" s="418" t="s">
        <v>768</v>
      </c>
      <c r="HVY317" s="417" t="s">
        <v>761</v>
      </c>
      <c r="HVZ317" s="414" t="s">
        <v>61</v>
      </c>
      <c r="HWA317" s="415">
        <v>4</v>
      </c>
      <c r="HWB317" s="418" t="s">
        <v>768</v>
      </c>
      <c r="HWC317" s="417" t="s">
        <v>761</v>
      </c>
      <c r="HWD317" s="414" t="s">
        <v>61</v>
      </c>
      <c r="HWE317" s="415">
        <v>4</v>
      </c>
      <c r="HWF317" s="418" t="s">
        <v>768</v>
      </c>
      <c r="HWG317" s="417" t="s">
        <v>761</v>
      </c>
      <c r="HWH317" s="414" t="s">
        <v>61</v>
      </c>
      <c r="HWI317" s="415">
        <v>4</v>
      </c>
      <c r="HWJ317" s="418" t="s">
        <v>768</v>
      </c>
      <c r="HWK317" s="417" t="s">
        <v>761</v>
      </c>
      <c r="HWL317" s="414" t="s">
        <v>61</v>
      </c>
      <c r="HWM317" s="415">
        <v>4</v>
      </c>
      <c r="HWN317" s="418" t="s">
        <v>768</v>
      </c>
      <c r="HWO317" s="417" t="s">
        <v>761</v>
      </c>
      <c r="HWP317" s="414" t="s">
        <v>61</v>
      </c>
      <c r="HWQ317" s="415">
        <v>4</v>
      </c>
      <c r="HWR317" s="418" t="s">
        <v>768</v>
      </c>
      <c r="HWS317" s="417" t="s">
        <v>761</v>
      </c>
      <c r="HWT317" s="414" t="s">
        <v>61</v>
      </c>
      <c r="HWU317" s="415">
        <v>4</v>
      </c>
      <c r="HWV317" s="418" t="s">
        <v>768</v>
      </c>
      <c r="HWW317" s="417" t="s">
        <v>761</v>
      </c>
      <c r="HWX317" s="414" t="s">
        <v>61</v>
      </c>
      <c r="HWY317" s="415">
        <v>4</v>
      </c>
      <c r="HWZ317" s="418" t="s">
        <v>768</v>
      </c>
      <c r="HXA317" s="417" t="s">
        <v>761</v>
      </c>
      <c r="HXB317" s="414" t="s">
        <v>61</v>
      </c>
      <c r="HXC317" s="415">
        <v>4</v>
      </c>
      <c r="HXD317" s="418" t="s">
        <v>768</v>
      </c>
      <c r="HXE317" s="417" t="s">
        <v>761</v>
      </c>
      <c r="HXF317" s="414" t="s">
        <v>61</v>
      </c>
      <c r="HXG317" s="415">
        <v>4</v>
      </c>
      <c r="HXH317" s="418" t="s">
        <v>768</v>
      </c>
      <c r="HXI317" s="417" t="s">
        <v>761</v>
      </c>
      <c r="HXJ317" s="414" t="s">
        <v>61</v>
      </c>
      <c r="HXK317" s="415">
        <v>4</v>
      </c>
      <c r="HXL317" s="418" t="s">
        <v>768</v>
      </c>
      <c r="HXM317" s="417" t="s">
        <v>761</v>
      </c>
      <c r="HXN317" s="414" t="s">
        <v>61</v>
      </c>
      <c r="HXO317" s="415">
        <v>4</v>
      </c>
      <c r="HXP317" s="418" t="s">
        <v>768</v>
      </c>
      <c r="HXQ317" s="417" t="s">
        <v>761</v>
      </c>
      <c r="HXR317" s="414" t="s">
        <v>61</v>
      </c>
      <c r="HXS317" s="415">
        <v>4</v>
      </c>
      <c r="HXT317" s="418" t="s">
        <v>768</v>
      </c>
      <c r="HXU317" s="417" t="s">
        <v>761</v>
      </c>
      <c r="HXV317" s="414" t="s">
        <v>61</v>
      </c>
      <c r="HXW317" s="415">
        <v>4</v>
      </c>
      <c r="HXX317" s="418" t="s">
        <v>768</v>
      </c>
      <c r="HXY317" s="417" t="s">
        <v>761</v>
      </c>
      <c r="HXZ317" s="414" t="s">
        <v>61</v>
      </c>
      <c r="HYA317" s="415">
        <v>4</v>
      </c>
      <c r="HYB317" s="418" t="s">
        <v>768</v>
      </c>
      <c r="HYC317" s="417" t="s">
        <v>761</v>
      </c>
      <c r="HYD317" s="414" t="s">
        <v>61</v>
      </c>
      <c r="HYE317" s="415">
        <v>4</v>
      </c>
      <c r="HYF317" s="418" t="s">
        <v>768</v>
      </c>
      <c r="HYG317" s="417" t="s">
        <v>761</v>
      </c>
      <c r="HYH317" s="414" t="s">
        <v>61</v>
      </c>
      <c r="HYI317" s="415">
        <v>4</v>
      </c>
      <c r="HYJ317" s="418" t="s">
        <v>768</v>
      </c>
      <c r="HYK317" s="417" t="s">
        <v>761</v>
      </c>
      <c r="HYL317" s="414" t="s">
        <v>61</v>
      </c>
      <c r="HYM317" s="415">
        <v>4</v>
      </c>
      <c r="HYN317" s="418" t="s">
        <v>768</v>
      </c>
      <c r="HYO317" s="417" t="s">
        <v>761</v>
      </c>
      <c r="HYP317" s="414" t="s">
        <v>61</v>
      </c>
      <c r="HYQ317" s="415">
        <v>4</v>
      </c>
      <c r="HYR317" s="418" t="s">
        <v>768</v>
      </c>
      <c r="HYS317" s="417" t="s">
        <v>761</v>
      </c>
      <c r="HYT317" s="414" t="s">
        <v>61</v>
      </c>
      <c r="HYU317" s="415">
        <v>4</v>
      </c>
      <c r="HYV317" s="418" t="s">
        <v>768</v>
      </c>
      <c r="HYW317" s="417" t="s">
        <v>761</v>
      </c>
      <c r="HYX317" s="414" t="s">
        <v>61</v>
      </c>
      <c r="HYY317" s="415">
        <v>4</v>
      </c>
      <c r="HYZ317" s="418" t="s">
        <v>768</v>
      </c>
      <c r="HZA317" s="417" t="s">
        <v>761</v>
      </c>
      <c r="HZB317" s="414" t="s">
        <v>61</v>
      </c>
      <c r="HZC317" s="415">
        <v>4</v>
      </c>
      <c r="HZD317" s="418" t="s">
        <v>768</v>
      </c>
      <c r="HZE317" s="417" t="s">
        <v>761</v>
      </c>
      <c r="HZF317" s="414" t="s">
        <v>61</v>
      </c>
      <c r="HZG317" s="415">
        <v>4</v>
      </c>
      <c r="HZH317" s="418" t="s">
        <v>768</v>
      </c>
      <c r="HZI317" s="417" t="s">
        <v>761</v>
      </c>
      <c r="HZJ317" s="414" t="s">
        <v>61</v>
      </c>
      <c r="HZK317" s="415">
        <v>4</v>
      </c>
      <c r="HZL317" s="418" t="s">
        <v>768</v>
      </c>
      <c r="HZM317" s="417" t="s">
        <v>761</v>
      </c>
      <c r="HZN317" s="414" t="s">
        <v>61</v>
      </c>
      <c r="HZO317" s="415">
        <v>4</v>
      </c>
      <c r="HZP317" s="418" t="s">
        <v>768</v>
      </c>
      <c r="HZQ317" s="417" t="s">
        <v>761</v>
      </c>
      <c r="HZR317" s="414" t="s">
        <v>61</v>
      </c>
      <c r="HZS317" s="415">
        <v>4</v>
      </c>
      <c r="HZT317" s="418" t="s">
        <v>768</v>
      </c>
      <c r="HZU317" s="417" t="s">
        <v>761</v>
      </c>
      <c r="HZV317" s="414" t="s">
        <v>61</v>
      </c>
      <c r="HZW317" s="415">
        <v>4</v>
      </c>
      <c r="HZX317" s="418" t="s">
        <v>768</v>
      </c>
      <c r="HZY317" s="417" t="s">
        <v>761</v>
      </c>
      <c r="HZZ317" s="414" t="s">
        <v>61</v>
      </c>
      <c r="IAA317" s="415">
        <v>4</v>
      </c>
      <c r="IAB317" s="418" t="s">
        <v>768</v>
      </c>
      <c r="IAC317" s="417" t="s">
        <v>761</v>
      </c>
      <c r="IAD317" s="414" t="s">
        <v>61</v>
      </c>
      <c r="IAE317" s="415">
        <v>4</v>
      </c>
      <c r="IAF317" s="418" t="s">
        <v>768</v>
      </c>
      <c r="IAG317" s="417" t="s">
        <v>761</v>
      </c>
      <c r="IAH317" s="414" t="s">
        <v>61</v>
      </c>
      <c r="IAI317" s="415">
        <v>4</v>
      </c>
      <c r="IAJ317" s="418" t="s">
        <v>768</v>
      </c>
      <c r="IAK317" s="417" t="s">
        <v>761</v>
      </c>
      <c r="IAL317" s="414" t="s">
        <v>61</v>
      </c>
      <c r="IAM317" s="415">
        <v>4</v>
      </c>
      <c r="IAN317" s="418" t="s">
        <v>768</v>
      </c>
      <c r="IAO317" s="417" t="s">
        <v>761</v>
      </c>
      <c r="IAP317" s="414" t="s">
        <v>61</v>
      </c>
      <c r="IAQ317" s="415">
        <v>4</v>
      </c>
      <c r="IAR317" s="418" t="s">
        <v>768</v>
      </c>
      <c r="IAS317" s="417" t="s">
        <v>761</v>
      </c>
      <c r="IAT317" s="414" t="s">
        <v>61</v>
      </c>
      <c r="IAU317" s="415">
        <v>4</v>
      </c>
      <c r="IAV317" s="418" t="s">
        <v>768</v>
      </c>
      <c r="IAW317" s="417" t="s">
        <v>761</v>
      </c>
      <c r="IAX317" s="414" t="s">
        <v>61</v>
      </c>
      <c r="IAY317" s="415">
        <v>4</v>
      </c>
      <c r="IAZ317" s="418" t="s">
        <v>768</v>
      </c>
      <c r="IBA317" s="417" t="s">
        <v>761</v>
      </c>
      <c r="IBB317" s="414" t="s">
        <v>61</v>
      </c>
      <c r="IBC317" s="415">
        <v>4</v>
      </c>
      <c r="IBD317" s="418" t="s">
        <v>768</v>
      </c>
      <c r="IBE317" s="417" t="s">
        <v>761</v>
      </c>
      <c r="IBF317" s="414" t="s">
        <v>61</v>
      </c>
      <c r="IBG317" s="415">
        <v>4</v>
      </c>
      <c r="IBH317" s="418" t="s">
        <v>768</v>
      </c>
      <c r="IBI317" s="417" t="s">
        <v>761</v>
      </c>
      <c r="IBJ317" s="414" t="s">
        <v>61</v>
      </c>
      <c r="IBK317" s="415">
        <v>4</v>
      </c>
      <c r="IBL317" s="418" t="s">
        <v>768</v>
      </c>
      <c r="IBM317" s="417" t="s">
        <v>761</v>
      </c>
      <c r="IBN317" s="414" t="s">
        <v>61</v>
      </c>
      <c r="IBO317" s="415">
        <v>4</v>
      </c>
      <c r="IBP317" s="418" t="s">
        <v>768</v>
      </c>
      <c r="IBQ317" s="417" t="s">
        <v>761</v>
      </c>
      <c r="IBR317" s="414" t="s">
        <v>61</v>
      </c>
      <c r="IBS317" s="415">
        <v>4</v>
      </c>
      <c r="IBT317" s="418" t="s">
        <v>768</v>
      </c>
      <c r="IBU317" s="417" t="s">
        <v>761</v>
      </c>
      <c r="IBV317" s="414" t="s">
        <v>61</v>
      </c>
      <c r="IBW317" s="415">
        <v>4</v>
      </c>
      <c r="IBX317" s="418" t="s">
        <v>768</v>
      </c>
      <c r="IBY317" s="417" t="s">
        <v>761</v>
      </c>
      <c r="IBZ317" s="414" t="s">
        <v>61</v>
      </c>
      <c r="ICA317" s="415">
        <v>4</v>
      </c>
      <c r="ICB317" s="418" t="s">
        <v>768</v>
      </c>
      <c r="ICC317" s="417" t="s">
        <v>761</v>
      </c>
      <c r="ICD317" s="414" t="s">
        <v>61</v>
      </c>
      <c r="ICE317" s="415">
        <v>4</v>
      </c>
      <c r="ICF317" s="418" t="s">
        <v>768</v>
      </c>
      <c r="ICG317" s="417" t="s">
        <v>761</v>
      </c>
      <c r="ICH317" s="414" t="s">
        <v>61</v>
      </c>
      <c r="ICI317" s="415">
        <v>4</v>
      </c>
      <c r="ICJ317" s="418" t="s">
        <v>768</v>
      </c>
      <c r="ICK317" s="417" t="s">
        <v>761</v>
      </c>
      <c r="ICL317" s="414" t="s">
        <v>61</v>
      </c>
      <c r="ICM317" s="415">
        <v>4</v>
      </c>
      <c r="ICN317" s="418" t="s">
        <v>768</v>
      </c>
      <c r="ICO317" s="417" t="s">
        <v>761</v>
      </c>
      <c r="ICP317" s="414" t="s">
        <v>61</v>
      </c>
      <c r="ICQ317" s="415">
        <v>4</v>
      </c>
      <c r="ICR317" s="418" t="s">
        <v>768</v>
      </c>
      <c r="ICS317" s="417" t="s">
        <v>761</v>
      </c>
      <c r="ICT317" s="414" t="s">
        <v>61</v>
      </c>
      <c r="ICU317" s="415">
        <v>4</v>
      </c>
      <c r="ICV317" s="418" t="s">
        <v>768</v>
      </c>
      <c r="ICW317" s="417" t="s">
        <v>761</v>
      </c>
      <c r="ICX317" s="414" t="s">
        <v>61</v>
      </c>
      <c r="ICY317" s="415">
        <v>4</v>
      </c>
      <c r="ICZ317" s="418" t="s">
        <v>768</v>
      </c>
      <c r="IDA317" s="417" t="s">
        <v>761</v>
      </c>
      <c r="IDB317" s="414" t="s">
        <v>61</v>
      </c>
      <c r="IDC317" s="415">
        <v>4</v>
      </c>
      <c r="IDD317" s="418" t="s">
        <v>768</v>
      </c>
      <c r="IDE317" s="417" t="s">
        <v>761</v>
      </c>
      <c r="IDF317" s="414" t="s">
        <v>61</v>
      </c>
      <c r="IDG317" s="415">
        <v>4</v>
      </c>
      <c r="IDH317" s="418" t="s">
        <v>768</v>
      </c>
      <c r="IDI317" s="417" t="s">
        <v>761</v>
      </c>
      <c r="IDJ317" s="414" t="s">
        <v>61</v>
      </c>
      <c r="IDK317" s="415">
        <v>4</v>
      </c>
      <c r="IDL317" s="418" t="s">
        <v>768</v>
      </c>
      <c r="IDM317" s="417" t="s">
        <v>761</v>
      </c>
      <c r="IDN317" s="414" t="s">
        <v>61</v>
      </c>
      <c r="IDO317" s="415">
        <v>4</v>
      </c>
      <c r="IDP317" s="418" t="s">
        <v>768</v>
      </c>
      <c r="IDQ317" s="417" t="s">
        <v>761</v>
      </c>
      <c r="IDR317" s="414" t="s">
        <v>61</v>
      </c>
      <c r="IDS317" s="415">
        <v>4</v>
      </c>
      <c r="IDT317" s="418" t="s">
        <v>768</v>
      </c>
      <c r="IDU317" s="417" t="s">
        <v>761</v>
      </c>
      <c r="IDV317" s="414" t="s">
        <v>61</v>
      </c>
      <c r="IDW317" s="415">
        <v>4</v>
      </c>
      <c r="IDX317" s="418" t="s">
        <v>768</v>
      </c>
      <c r="IDY317" s="417" t="s">
        <v>761</v>
      </c>
      <c r="IDZ317" s="414" t="s">
        <v>61</v>
      </c>
      <c r="IEA317" s="415">
        <v>4</v>
      </c>
      <c r="IEB317" s="418" t="s">
        <v>768</v>
      </c>
      <c r="IEC317" s="417" t="s">
        <v>761</v>
      </c>
      <c r="IED317" s="414" t="s">
        <v>61</v>
      </c>
      <c r="IEE317" s="415">
        <v>4</v>
      </c>
      <c r="IEF317" s="418" t="s">
        <v>768</v>
      </c>
      <c r="IEG317" s="417" t="s">
        <v>761</v>
      </c>
      <c r="IEH317" s="414" t="s">
        <v>61</v>
      </c>
      <c r="IEI317" s="415">
        <v>4</v>
      </c>
      <c r="IEJ317" s="418" t="s">
        <v>768</v>
      </c>
      <c r="IEK317" s="417" t="s">
        <v>761</v>
      </c>
      <c r="IEL317" s="414" t="s">
        <v>61</v>
      </c>
      <c r="IEM317" s="415">
        <v>4</v>
      </c>
      <c r="IEN317" s="418" t="s">
        <v>768</v>
      </c>
      <c r="IEO317" s="417" t="s">
        <v>761</v>
      </c>
      <c r="IEP317" s="414" t="s">
        <v>61</v>
      </c>
      <c r="IEQ317" s="415">
        <v>4</v>
      </c>
      <c r="IER317" s="418" t="s">
        <v>768</v>
      </c>
      <c r="IES317" s="417" t="s">
        <v>761</v>
      </c>
      <c r="IET317" s="414" t="s">
        <v>61</v>
      </c>
      <c r="IEU317" s="415">
        <v>4</v>
      </c>
      <c r="IEV317" s="418" t="s">
        <v>768</v>
      </c>
      <c r="IEW317" s="417" t="s">
        <v>761</v>
      </c>
      <c r="IEX317" s="414" t="s">
        <v>61</v>
      </c>
      <c r="IEY317" s="415">
        <v>4</v>
      </c>
      <c r="IEZ317" s="418" t="s">
        <v>768</v>
      </c>
      <c r="IFA317" s="417" t="s">
        <v>761</v>
      </c>
      <c r="IFB317" s="414" t="s">
        <v>61</v>
      </c>
      <c r="IFC317" s="415">
        <v>4</v>
      </c>
      <c r="IFD317" s="418" t="s">
        <v>768</v>
      </c>
      <c r="IFE317" s="417" t="s">
        <v>761</v>
      </c>
      <c r="IFF317" s="414" t="s">
        <v>61</v>
      </c>
      <c r="IFG317" s="415">
        <v>4</v>
      </c>
      <c r="IFH317" s="418" t="s">
        <v>768</v>
      </c>
      <c r="IFI317" s="417" t="s">
        <v>761</v>
      </c>
      <c r="IFJ317" s="414" t="s">
        <v>61</v>
      </c>
      <c r="IFK317" s="415">
        <v>4</v>
      </c>
      <c r="IFL317" s="418" t="s">
        <v>768</v>
      </c>
      <c r="IFM317" s="417" t="s">
        <v>761</v>
      </c>
      <c r="IFN317" s="414" t="s">
        <v>61</v>
      </c>
      <c r="IFO317" s="415">
        <v>4</v>
      </c>
      <c r="IFP317" s="418" t="s">
        <v>768</v>
      </c>
      <c r="IFQ317" s="417" t="s">
        <v>761</v>
      </c>
      <c r="IFR317" s="414" t="s">
        <v>61</v>
      </c>
      <c r="IFS317" s="415">
        <v>4</v>
      </c>
      <c r="IFT317" s="418" t="s">
        <v>768</v>
      </c>
      <c r="IFU317" s="417" t="s">
        <v>761</v>
      </c>
      <c r="IFV317" s="414" t="s">
        <v>61</v>
      </c>
      <c r="IFW317" s="415">
        <v>4</v>
      </c>
      <c r="IFX317" s="418" t="s">
        <v>768</v>
      </c>
      <c r="IFY317" s="417" t="s">
        <v>761</v>
      </c>
      <c r="IFZ317" s="414" t="s">
        <v>61</v>
      </c>
      <c r="IGA317" s="415">
        <v>4</v>
      </c>
      <c r="IGB317" s="418" t="s">
        <v>768</v>
      </c>
      <c r="IGC317" s="417" t="s">
        <v>761</v>
      </c>
      <c r="IGD317" s="414" t="s">
        <v>61</v>
      </c>
      <c r="IGE317" s="415">
        <v>4</v>
      </c>
      <c r="IGF317" s="418" t="s">
        <v>768</v>
      </c>
      <c r="IGG317" s="417" t="s">
        <v>761</v>
      </c>
      <c r="IGH317" s="414" t="s">
        <v>61</v>
      </c>
      <c r="IGI317" s="415">
        <v>4</v>
      </c>
      <c r="IGJ317" s="418" t="s">
        <v>768</v>
      </c>
      <c r="IGK317" s="417" t="s">
        <v>761</v>
      </c>
      <c r="IGL317" s="414" t="s">
        <v>61</v>
      </c>
      <c r="IGM317" s="415">
        <v>4</v>
      </c>
      <c r="IGN317" s="418" t="s">
        <v>768</v>
      </c>
      <c r="IGO317" s="417" t="s">
        <v>761</v>
      </c>
      <c r="IGP317" s="414" t="s">
        <v>61</v>
      </c>
      <c r="IGQ317" s="415">
        <v>4</v>
      </c>
      <c r="IGR317" s="418" t="s">
        <v>768</v>
      </c>
      <c r="IGS317" s="417" t="s">
        <v>761</v>
      </c>
      <c r="IGT317" s="414" t="s">
        <v>61</v>
      </c>
      <c r="IGU317" s="415">
        <v>4</v>
      </c>
      <c r="IGV317" s="418" t="s">
        <v>768</v>
      </c>
      <c r="IGW317" s="417" t="s">
        <v>761</v>
      </c>
      <c r="IGX317" s="414" t="s">
        <v>61</v>
      </c>
      <c r="IGY317" s="415">
        <v>4</v>
      </c>
      <c r="IGZ317" s="418" t="s">
        <v>768</v>
      </c>
      <c r="IHA317" s="417" t="s">
        <v>761</v>
      </c>
      <c r="IHB317" s="414" t="s">
        <v>61</v>
      </c>
      <c r="IHC317" s="415">
        <v>4</v>
      </c>
      <c r="IHD317" s="418" t="s">
        <v>768</v>
      </c>
      <c r="IHE317" s="417" t="s">
        <v>761</v>
      </c>
      <c r="IHF317" s="414" t="s">
        <v>61</v>
      </c>
      <c r="IHG317" s="415">
        <v>4</v>
      </c>
      <c r="IHH317" s="418" t="s">
        <v>768</v>
      </c>
      <c r="IHI317" s="417" t="s">
        <v>761</v>
      </c>
      <c r="IHJ317" s="414" t="s">
        <v>61</v>
      </c>
      <c r="IHK317" s="415">
        <v>4</v>
      </c>
      <c r="IHL317" s="418" t="s">
        <v>768</v>
      </c>
      <c r="IHM317" s="417" t="s">
        <v>761</v>
      </c>
      <c r="IHN317" s="414" t="s">
        <v>61</v>
      </c>
      <c r="IHO317" s="415">
        <v>4</v>
      </c>
      <c r="IHP317" s="418" t="s">
        <v>768</v>
      </c>
      <c r="IHQ317" s="417" t="s">
        <v>761</v>
      </c>
      <c r="IHR317" s="414" t="s">
        <v>61</v>
      </c>
      <c r="IHS317" s="415">
        <v>4</v>
      </c>
      <c r="IHT317" s="418" t="s">
        <v>768</v>
      </c>
      <c r="IHU317" s="417" t="s">
        <v>761</v>
      </c>
      <c r="IHV317" s="414" t="s">
        <v>61</v>
      </c>
      <c r="IHW317" s="415">
        <v>4</v>
      </c>
      <c r="IHX317" s="418" t="s">
        <v>768</v>
      </c>
      <c r="IHY317" s="417" t="s">
        <v>761</v>
      </c>
      <c r="IHZ317" s="414" t="s">
        <v>61</v>
      </c>
      <c r="IIA317" s="415">
        <v>4</v>
      </c>
      <c r="IIB317" s="418" t="s">
        <v>768</v>
      </c>
      <c r="IIC317" s="417" t="s">
        <v>761</v>
      </c>
      <c r="IID317" s="414" t="s">
        <v>61</v>
      </c>
      <c r="IIE317" s="415">
        <v>4</v>
      </c>
      <c r="IIF317" s="418" t="s">
        <v>768</v>
      </c>
      <c r="IIG317" s="417" t="s">
        <v>761</v>
      </c>
      <c r="IIH317" s="414" t="s">
        <v>61</v>
      </c>
      <c r="III317" s="415">
        <v>4</v>
      </c>
      <c r="IIJ317" s="418" t="s">
        <v>768</v>
      </c>
      <c r="IIK317" s="417" t="s">
        <v>761</v>
      </c>
      <c r="IIL317" s="414" t="s">
        <v>61</v>
      </c>
      <c r="IIM317" s="415">
        <v>4</v>
      </c>
      <c r="IIN317" s="418" t="s">
        <v>768</v>
      </c>
      <c r="IIO317" s="417" t="s">
        <v>761</v>
      </c>
      <c r="IIP317" s="414" t="s">
        <v>61</v>
      </c>
      <c r="IIQ317" s="415">
        <v>4</v>
      </c>
      <c r="IIR317" s="418" t="s">
        <v>768</v>
      </c>
      <c r="IIS317" s="417" t="s">
        <v>761</v>
      </c>
      <c r="IIT317" s="414" t="s">
        <v>61</v>
      </c>
      <c r="IIU317" s="415">
        <v>4</v>
      </c>
      <c r="IIV317" s="418" t="s">
        <v>768</v>
      </c>
      <c r="IIW317" s="417" t="s">
        <v>761</v>
      </c>
      <c r="IIX317" s="414" t="s">
        <v>61</v>
      </c>
      <c r="IIY317" s="415">
        <v>4</v>
      </c>
      <c r="IIZ317" s="418" t="s">
        <v>768</v>
      </c>
      <c r="IJA317" s="417" t="s">
        <v>761</v>
      </c>
      <c r="IJB317" s="414" t="s">
        <v>61</v>
      </c>
      <c r="IJC317" s="415">
        <v>4</v>
      </c>
      <c r="IJD317" s="418" t="s">
        <v>768</v>
      </c>
      <c r="IJE317" s="417" t="s">
        <v>761</v>
      </c>
      <c r="IJF317" s="414" t="s">
        <v>61</v>
      </c>
      <c r="IJG317" s="415">
        <v>4</v>
      </c>
      <c r="IJH317" s="418" t="s">
        <v>768</v>
      </c>
      <c r="IJI317" s="417" t="s">
        <v>761</v>
      </c>
      <c r="IJJ317" s="414" t="s">
        <v>61</v>
      </c>
      <c r="IJK317" s="415">
        <v>4</v>
      </c>
      <c r="IJL317" s="418" t="s">
        <v>768</v>
      </c>
      <c r="IJM317" s="417" t="s">
        <v>761</v>
      </c>
      <c r="IJN317" s="414" t="s">
        <v>61</v>
      </c>
      <c r="IJO317" s="415">
        <v>4</v>
      </c>
      <c r="IJP317" s="418" t="s">
        <v>768</v>
      </c>
      <c r="IJQ317" s="417" t="s">
        <v>761</v>
      </c>
      <c r="IJR317" s="414" t="s">
        <v>61</v>
      </c>
      <c r="IJS317" s="415">
        <v>4</v>
      </c>
      <c r="IJT317" s="418" t="s">
        <v>768</v>
      </c>
      <c r="IJU317" s="417" t="s">
        <v>761</v>
      </c>
      <c r="IJV317" s="414" t="s">
        <v>61</v>
      </c>
      <c r="IJW317" s="415">
        <v>4</v>
      </c>
      <c r="IJX317" s="418" t="s">
        <v>768</v>
      </c>
      <c r="IJY317" s="417" t="s">
        <v>761</v>
      </c>
      <c r="IJZ317" s="414" t="s">
        <v>61</v>
      </c>
      <c r="IKA317" s="415">
        <v>4</v>
      </c>
      <c r="IKB317" s="418" t="s">
        <v>768</v>
      </c>
      <c r="IKC317" s="417" t="s">
        <v>761</v>
      </c>
      <c r="IKD317" s="414" t="s">
        <v>61</v>
      </c>
      <c r="IKE317" s="415">
        <v>4</v>
      </c>
      <c r="IKF317" s="418" t="s">
        <v>768</v>
      </c>
      <c r="IKG317" s="417" t="s">
        <v>761</v>
      </c>
      <c r="IKH317" s="414" t="s">
        <v>61</v>
      </c>
      <c r="IKI317" s="415">
        <v>4</v>
      </c>
      <c r="IKJ317" s="418" t="s">
        <v>768</v>
      </c>
      <c r="IKK317" s="417" t="s">
        <v>761</v>
      </c>
      <c r="IKL317" s="414" t="s">
        <v>61</v>
      </c>
      <c r="IKM317" s="415">
        <v>4</v>
      </c>
      <c r="IKN317" s="418" t="s">
        <v>768</v>
      </c>
      <c r="IKO317" s="417" t="s">
        <v>761</v>
      </c>
      <c r="IKP317" s="414" t="s">
        <v>61</v>
      </c>
      <c r="IKQ317" s="415">
        <v>4</v>
      </c>
      <c r="IKR317" s="418" t="s">
        <v>768</v>
      </c>
      <c r="IKS317" s="417" t="s">
        <v>761</v>
      </c>
      <c r="IKT317" s="414" t="s">
        <v>61</v>
      </c>
      <c r="IKU317" s="415">
        <v>4</v>
      </c>
      <c r="IKV317" s="418" t="s">
        <v>768</v>
      </c>
      <c r="IKW317" s="417" t="s">
        <v>761</v>
      </c>
      <c r="IKX317" s="414" t="s">
        <v>61</v>
      </c>
      <c r="IKY317" s="415">
        <v>4</v>
      </c>
      <c r="IKZ317" s="418" t="s">
        <v>768</v>
      </c>
      <c r="ILA317" s="417" t="s">
        <v>761</v>
      </c>
      <c r="ILB317" s="414" t="s">
        <v>61</v>
      </c>
      <c r="ILC317" s="415">
        <v>4</v>
      </c>
      <c r="ILD317" s="418" t="s">
        <v>768</v>
      </c>
      <c r="ILE317" s="417" t="s">
        <v>761</v>
      </c>
      <c r="ILF317" s="414" t="s">
        <v>61</v>
      </c>
      <c r="ILG317" s="415">
        <v>4</v>
      </c>
      <c r="ILH317" s="418" t="s">
        <v>768</v>
      </c>
      <c r="ILI317" s="417" t="s">
        <v>761</v>
      </c>
      <c r="ILJ317" s="414" t="s">
        <v>61</v>
      </c>
      <c r="ILK317" s="415">
        <v>4</v>
      </c>
      <c r="ILL317" s="418" t="s">
        <v>768</v>
      </c>
      <c r="ILM317" s="417" t="s">
        <v>761</v>
      </c>
      <c r="ILN317" s="414" t="s">
        <v>61</v>
      </c>
      <c r="ILO317" s="415">
        <v>4</v>
      </c>
      <c r="ILP317" s="418" t="s">
        <v>768</v>
      </c>
      <c r="ILQ317" s="417" t="s">
        <v>761</v>
      </c>
      <c r="ILR317" s="414" t="s">
        <v>61</v>
      </c>
      <c r="ILS317" s="415">
        <v>4</v>
      </c>
      <c r="ILT317" s="418" t="s">
        <v>768</v>
      </c>
      <c r="ILU317" s="417" t="s">
        <v>761</v>
      </c>
      <c r="ILV317" s="414" t="s">
        <v>61</v>
      </c>
      <c r="ILW317" s="415">
        <v>4</v>
      </c>
      <c r="ILX317" s="418" t="s">
        <v>768</v>
      </c>
      <c r="ILY317" s="417" t="s">
        <v>761</v>
      </c>
      <c r="ILZ317" s="414" t="s">
        <v>61</v>
      </c>
      <c r="IMA317" s="415">
        <v>4</v>
      </c>
      <c r="IMB317" s="418" t="s">
        <v>768</v>
      </c>
      <c r="IMC317" s="417" t="s">
        <v>761</v>
      </c>
      <c r="IMD317" s="414" t="s">
        <v>61</v>
      </c>
      <c r="IME317" s="415">
        <v>4</v>
      </c>
      <c r="IMF317" s="418" t="s">
        <v>768</v>
      </c>
      <c r="IMG317" s="417" t="s">
        <v>761</v>
      </c>
      <c r="IMH317" s="414" t="s">
        <v>61</v>
      </c>
      <c r="IMI317" s="415">
        <v>4</v>
      </c>
      <c r="IMJ317" s="418" t="s">
        <v>768</v>
      </c>
      <c r="IMK317" s="417" t="s">
        <v>761</v>
      </c>
      <c r="IML317" s="414" t="s">
        <v>61</v>
      </c>
      <c r="IMM317" s="415">
        <v>4</v>
      </c>
      <c r="IMN317" s="418" t="s">
        <v>768</v>
      </c>
      <c r="IMO317" s="417" t="s">
        <v>761</v>
      </c>
      <c r="IMP317" s="414" t="s">
        <v>61</v>
      </c>
      <c r="IMQ317" s="415">
        <v>4</v>
      </c>
      <c r="IMR317" s="418" t="s">
        <v>768</v>
      </c>
      <c r="IMS317" s="417" t="s">
        <v>761</v>
      </c>
      <c r="IMT317" s="414" t="s">
        <v>61</v>
      </c>
      <c r="IMU317" s="415">
        <v>4</v>
      </c>
      <c r="IMV317" s="418" t="s">
        <v>768</v>
      </c>
      <c r="IMW317" s="417" t="s">
        <v>761</v>
      </c>
      <c r="IMX317" s="414" t="s">
        <v>61</v>
      </c>
      <c r="IMY317" s="415">
        <v>4</v>
      </c>
      <c r="IMZ317" s="418" t="s">
        <v>768</v>
      </c>
      <c r="INA317" s="417" t="s">
        <v>761</v>
      </c>
      <c r="INB317" s="414" t="s">
        <v>61</v>
      </c>
      <c r="INC317" s="415">
        <v>4</v>
      </c>
      <c r="IND317" s="418" t="s">
        <v>768</v>
      </c>
      <c r="INE317" s="417" t="s">
        <v>761</v>
      </c>
      <c r="INF317" s="414" t="s">
        <v>61</v>
      </c>
      <c r="ING317" s="415">
        <v>4</v>
      </c>
      <c r="INH317" s="418" t="s">
        <v>768</v>
      </c>
      <c r="INI317" s="417" t="s">
        <v>761</v>
      </c>
      <c r="INJ317" s="414" t="s">
        <v>61</v>
      </c>
      <c r="INK317" s="415">
        <v>4</v>
      </c>
      <c r="INL317" s="418" t="s">
        <v>768</v>
      </c>
      <c r="INM317" s="417" t="s">
        <v>761</v>
      </c>
      <c r="INN317" s="414" t="s">
        <v>61</v>
      </c>
      <c r="INO317" s="415">
        <v>4</v>
      </c>
      <c r="INP317" s="418" t="s">
        <v>768</v>
      </c>
      <c r="INQ317" s="417" t="s">
        <v>761</v>
      </c>
      <c r="INR317" s="414" t="s">
        <v>61</v>
      </c>
      <c r="INS317" s="415">
        <v>4</v>
      </c>
      <c r="INT317" s="418" t="s">
        <v>768</v>
      </c>
      <c r="INU317" s="417" t="s">
        <v>761</v>
      </c>
      <c r="INV317" s="414" t="s">
        <v>61</v>
      </c>
      <c r="INW317" s="415">
        <v>4</v>
      </c>
      <c r="INX317" s="418" t="s">
        <v>768</v>
      </c>
      <c r="INY317" s="417" t="s">
        <v>761</v>
      </c>
      <c r="INZ317" s="414" t="s">
        <v>61</v>
      </c>
      <c r="IOA317" s="415">
        <v>4</v>
      </c>
      <c r="IOB317" s="418" t="s">
        <v>768</v>
      </c>
      <c r="IOC317" s="417" t="s">
        <v>761</v>
      </c>
      <c r="IOD317" s="414" t="s">
        <v>61</v>
      </c>
      <c r="IOE317" s="415">
        <v>4</v>
      </c>
      <c r="IOF317" s="418" t="s">
        <v>768</v>
      </c>
      <c r="IOG317" s="417" t="s">
        <v>761</v>
      </c>
      <c r="IOH317" s="414" t="s">
        <v>61</v>
      </c>
      <c r="IOI317" s="415">
        <v>4</v>
      </c>
      <c r="IOJ317" s="418" t="s">
        <v>768</v>
      </c>
      <c r="IOK317" s="417" t="s">
        <v>761</v>
      </c>
      <c r="IOL317" s="414" t="s">
        <v>61</v>
      </c>
      <c r="IOM317" s="415">
        <v>4</v>
      </c>
      <c r="ION317" s="418" t="s">
        <v>768</v>
      </c>
      <c r="IOO317" s="417" t="s">
        <v>761</v>
      </c>
      <c r="IOP317" s="414" t="s">
        <v>61</v>
      </c>
      <c r="IOQ317" s="415">
        <v>4</v>
      </c>
      <c r="IOR317" s="418" t="s">
        <v>768</v>
      </c>
      <c r="IOS317" s="417" t="s">
        <v>761</v>
      </c>
      <c r="IOT317" s="414" t="s">
        <v>61</v>
      </c>
      <c r="IOU317" s="415">
        <v>4</v>
      </c>
      <c r="IOV317" s="418" t="s">
        <v>768</v>
      </c>
      <c r="IOW317" s="417" t="s">
        <v>761</v>
      </c>
      <c r="IOX317" s="414" t="s">
        <v>61</v>
      </c>
      <c r="IOY317" s="415">
        <v>4</v>
      </c>
      <c r="IOZ317" s="418" t="s">
        <v>768</v>
      </c>
      <c r="IPA317" s="417" t="s">
        <v>761</v>
      </c>
      <c r="IPB317" s="414" t="s">
        <v>61</v>
      </c>
      <c r="IPC317" s="415">
        <v>4</v>
      </c>
      <c r="IPD317" s="418" t="s">
        <v>768</v>
      </c>
      <c r="IPE317" s="417" t="s">
        <v>761</v>
      </c>
      <c r="IPF317" s="414" t="s">
        <v>61</v>
      </c>
      <c r="IPG317" s="415">
        <v>4</v>
      </c>
      <c r="IPH317" s="418" t="s">
        <v>768</v>
      </c>
      <c r="IPI317" s="417" t="s">
        <v>761</v>
      </c>
      <c r="IPJ317" s="414" t="s">
        <v>61</v>
      </c>
      <c r="IPK317" s="415">
        <v>4</v>
      </c>
      <c r="IPL317" s="418" t="s">
        <v>768</v>
      </c>
      <c r="IPM317" s="417" t="s">
        <v>761</v>
      </c>
      <c r="IPN317" s="414" t="s">
        <v>61</v>
      </c>
      <c r="IPO317" s="415">
        <v>4</v>
      </c>
      <c r="IPP317" s="418" t="s">
        <v>768</v>
      </c>
      <c r="IPQ317" s="417" t="s">
        <v>761</v>
      </c>
      <c r="IPR317" s="414" t="s">
        <v>61</v>
      </c>
      <c r="IPS317" s="415">
        <v>4</v>
      </c>
      <c r="IPT317" s="418" t="s">
        <v>768</v>
      </c>
      <c r="IPU317" s="417" t="s">
        <v>761</v>
      </c>
      <c r="IPV317" s="414" t="s">
        <v>61</v>
      </c>
      <c r="IPW317" s="415">
        <v>4</v>
      </c>
      <c r="IPX317" s="418" t="s">
        <v>768</v>
      </c>
      <c r="IPY317" s="417" t="s">
        <v>761</v>
      </c>
      <c r="IPZ317" s="414" t="s">
        <v>61</v>
      </c>
      <c r="IQA317" s="415">
        <v>4</v>
      </c>
      <c r="IQB317" s="418" t="s">
        <v>768</v>
      </c>
      <c r="IQC317" s="417" t="s">
        <v>761</v>
      </c>
      <c r="IQD317" s="414" t="s">
        <v>61</v>
      </c>
      <c r="IQE317" s="415">
        <v>4</v>
      </c>
      <c r="IQF317" s="418" t="s">
        <v>768</v>
      </c>
      <c r="IQG317" s="417" t="s">
        <v>761</v>
      </c>
      <c r="IQH317" s="414" t="s">
        <v>61</v>
      </c>
      <c r="IQI317" s="415">
        <v>4</v>
      </c>
      <c r="IQJ317" s="418" t="s">
        <v>768</v>
      </c>
      <c r="IQK317" s="417" t="s">
        <v>761</v>
      </c>
      <c r="IQL317" s="414" t="s">
        <v>61</v>
      </c>
      <c r="IQM317" s="415">
        <v>4</v>
      </c>
      <c r="IQN317" s="418" t="s">
        <v>768</v>
      </c>
      <c r="IQO317" s="417" t="s">
        <v>761</v>
      </c>
      <c r="IQP317" s="414" t="s">
        <v>61</v>
      </c>
      <c r="IQQ317" s="415">
        <v>4</v>
      </c>
      <c r="IQR317" s="418" t="s">
        <v>768</v>
      </c>
      <c r="IQS317" s="417" t="s">
        <v>761</v>
      </c>
      <c r="IQT317" s="414" t="s">
        <v>61</v>
      </c>
      <c r="IQU317" s="415">
        <v>4</v>
      </c>
      <c r="IQV317" s="418" t="s">
        <v>768</v>
      </c>
      <c r="IQW317" s="417" t="s">
        <v>761</v>
      </c>
      <c r="IQX317" s="414" t="s">
        <v>61</v>
      </c>
      <c r="IQY317" s="415">
        <v>4</v>
      </c>
      <c r="IQZ317" s="418" t="s">
        <v>768</v>
      </c>
      <c r="IRA317" s="417" t="s">
        <v>761</v>
      </c>
      <c r="IRB317" s="414" t="s">
        <v>61</v>
      </c>
      <c r="IRC317" s="415">
        <v>4</v>
      </c>
      <c r="IRD317" s="418" t="s">
        <v>768</v>
      </c>
      <c r="IRE317" s="417" t="s">
        <v>761</v>
      </c>
      <c r="IRF317" s="414" t="s">
        <v>61</v>
      </c>
      <c r="IRG317" s="415">
        <v>4</v>
      </c>
      <c r="IRH317" s="418" t="s">
        <v>768</v>
      </c>
      <c r="IRI317" s="417" t="s">
        <v>761</v>
      </c>
      <c r="IRJ317" s="414" t="s">
        <v>61</v>
      </c>
      <c r="IRK317" s="415">
        <v>4</v>
      </c>
      <c r="IRL317" s="418" t="s">
        <v>768</v>
      </c>
      <c r="IRM317" s="417" t="s">
        <v>761</v>
      </c>
      <c r="IRN317" s="414" t="s">
        <v>61</v>
      </c>
      <c r="IRO317" s="415">
        <v>4</v>
      </c>
      <c r="IRP317" s="418" t="s">
        <v>768</v>
      </c>
      <c r="IRQ317" s="417" t="s">
        <v>761</v>
      </c>
      <c r="IRR317" s="414" t="s">
        <v>61</v>
      </c>
      <c r="IRS317" s="415">
        <v>4</v>
      </c>
      <c r="IRT317" s="418" t="s">
        <v>768</v>
      </c>
      <c r="IRU317" s="417" t="s">
        <v>761</v>
      </c>
      <c r="IRV317" s="414" t="s">
        <v>61</v>
      </c>
      <c r="IRW317" s="415">
        <v>4</v>
      </c>
      <c r="IRX317" s="418" t="s">
        <v>768</v>
      </c>
      <c r="IRY317" s="417" t="s">
        <v>761</v>
      </c>
      <c r="IRZ317" s="414" t="s">
        <v>61</v>
      </c>
      <c r="ISA317" s="415">
        <v>4</v>
      </c>
      <c r="ISB317" s="418" t="s">
        <v>768</v>
      </c>
      <c r="ISC317" s="417" t="s">
        <v>761</v>
      </c>
      <c r="ISD317" s="414" t="s">
        <v>61</v>
      </c>
      <c r="ISE317" s="415">
        <v>4</v>
      </c>
      <c r="ISF317" s="418" t="s">
        <v>768</v>
      </c>
      <c r="ISG317" s="417" t="s">
        <v>761</v>
      </c>
      <c r="ISH317" s="414" t="s">
        <v>61</v>
      </c>
      <c r="ISI317" s="415">
        <v>4</v>
      </c>
      <c r="ISJ317" s="418" t="s">
        <v>768</v>
      </c>
      <c r="ISK317" s="417" t="s">
        <v>761</v>
      </c>
      <c r="ISL317" s="414" t="s">
        <v>61</v>
      </c>
      <c r="ISM317" s="415">
        <v>4</v>
      </c>
      <c r="ISN317" s="418" t="s">
        <v>768</v>
      </c>
      <c r="ISO317" s="417" t="s">
        <v>761</v>
      </c>
      <c r="ISP317" s="414" t="s">
        <v>61</v>
      </c>
      <c r="ISQ317" s="415">
        <v>4</v>
      </c>
      <c r="ISR317" s="418" t="s">
        <v>768</v>
      </c>
      <c r="ISS317" s="417" t="s">
        <v>761</v>
      </c>
      <c r="IST317" s="414" t="s">
        <v>61</v>
      </c>
      <c r="ISU317" s="415">
        <v>4</v>
      </c>
      <c r="ISV317" s="418" t="s">
        <v>768</v>
      </c>
      <c r="ISW317" s="417" t="s">
        <v>761</v>
      </c>
      <c r="ISX317" s="414" t="s">
        <v>61</v>
      </c>
      <c r="ISY317" s="415">
        <v>4</v>
      </c>
      <c r="ISZ317" s="418" t="s">
        <v>768</v>
      </c>
      <c r="ITA317" s="417" t="s">
        <v>761</v>
      </c>
      <c r="ITB317" s="414" t="s">
        <v>61</v>
      </c>
      <c r="ITC317" s="415">
        <v>4</v>
      </c>
      <c r="ITD317" s="418" t="s">
        <v>768</v>
      </c>
      <c r="ITE317" s="417" t="s">
        <v>761</v>
      </c>
      <c r="ITF317" s="414" t="s">
        <v>61</v>
      </c>
      <c r="ITG317" s="415">
        <v>4</v>
      </c>
      <c r="ITH317" s="418" t="s">
        <v>768</v>
      </c>
      <c r="ITI317" s="417" t="s">
        <v>761</v>
      </c>
      <c r="ITJ317" s="414" t="s">
        <v>61</v>
      </c>
      <c r="ITK317" s="415">
        <v>4</v>
      </c>
      <c r="ITL317" s="418" t="s">
        <v>768</v>
      </c>
      <c r="ITM317" s="417" t="s">
        <v>761</v>
      </c>
      <c r="ITN317" s="414" t="s">
        <v>61</v>
      </c>
      <c r="ITO317" s="415">
        <v>4</v>
      </c>
      <c r="ITP317" s="418" t="s">
        <v>768</v>
      </c>
      <c r="ITQ317" s="417" t="s">
        <v>761</v>
      </c>
      <c r="ITR317" s="414" t="s">
        <v>61</v>
      </c>
      <c r="ITS317" s="415">
        <v>4</v>
      </c>
      <c r="ITT317" s="418" t="s">
        <v>768</v>
      </c>
      <c r="ITU317" s="417" t="s">
        <v>761</v>
      </c>
      <c r="ITV317" s="414" t="s">
        <v>61</v>
      </c>
      <c r="ITW317" s="415">
        <v>4</v>
      </c>
      <c r="ITX317" s="418" t="s">
        <v>768</v>
      </c>
      <c r="ITY317" s="417" t="s">
        <v>761</v>
      </c>
      <c r="ITZ317" s="414" t="s">
        <v>61</v>
      </c>
      <c r="IUA317" s="415">
        <v>4</v>
      </c>
      <c r="IUB317" s="418" t="s">
        <v>768</v>
      </c>
      <c r="IUC317" s="417" t="s">
        <v>761</v>
      </c>
      <c r="IUD317" s="414" t="s">
        <v>61</v>
      </c>
      <c r="IUE317" s="415">
        <v>4</v>
      </c>
      <c r="IUF317" s="418" t="s">
        <v>768</v>
      </c>
      <c r="IUG317" s="417" t="s">
        <v>761</v>
      </c>
      <c r="IUH317" s="414" t="s">
        <v>61</v>
      </c>
      <c r="IUI317" s="415">
        <v>4</v>
      </c>
      <c r="IUJ317" s="418" t="s">
        <v>768</v>
      </c>
      <c r="IUK317" s="417" t="s">
        <v>761</v>
      </c>
      <c r="IUL317" s="414" t="s">
        <v>61</v>
      </c>
      <c r="IUM317" s="415">
        <v>4</v>
      </c>
      <c r="IUN317" s="418" t="s">
        <v>768</v>
      </c>
      <c r="IUO317" s="417" t="s">
        <v>761</v>
      </c>
      <c r="IUP317" s="414" t="s">
        <v>61</v>
      </c>
      <c r="IUQ317" s="415">
        <v>4</v>
      </c>
      <c r="IUR317" s="418" t="s">
        <v>768</v>
      </c>
      <c r="IUS317" s="417" t="s">
        <v>761</v>
      </c>
      <c r="IUT317" s="414" t="s">
        <v>61</v>
      </c>
      <c r="IUU317" s="415">
        <v>4</v>
      </c>
      <c r="IUV317" s="418" t="s">
        <v>768</v>
      </c>
      <c r="IUW317" s="417" t="s">
        <v>761</v>
      </c>
      <c r="IUX317" s="414" t="s">
        <v>61</v>
      </c>
      <c r="IUY317" s="415">
        <v>4</v>
      </c>
      <c r="IUZ317" s="418" t="s">
        <v>768</v>
      </c>
      <c r="IVA317" s="417" t="s">
        <v>761</v>
      </c>
      <c r="IVB317" s="414" t="s">
        <v>61</v>
      </c>
      <c r="IVC317" s="415">
        <v>4</v>
      </c>
      <c r="IVD317" s="418" t="s">
        <v>768</v>
      </c>
      <c r="IVE317" s="417" t="s">
        <v>761</v>
      </c>
      <c r="IVF317" s="414" t="s">
        <v>61</v>
      </c>
      <c r="IVG317" s="415">
        <v>4</v>
      </c>
      <c r="IVH317" s="418" t="s">
        <v>768</v>
      </c>
      <c r="IVI317" s="417" t="s">
        <v>761</v>
      </c>
      <c r="IVJ317" s="414" t="s">
        <v>61</v>
      </c>
      <c r="IVK317" s="415">
        <v>4</v>
      </c>
      <c r="IVL317" s="418" t="s">
        <v>768</v>
      </c>
      <c r="IVM317" s="417" t="s">
        <v>761</v>
      </c>
      <c r="IVN317" s="414" t="s">
        <v>61</v>
      </c>
      <c r="IVO317" s="415">
        <v>4</v>
      </c>
      <c r="IVP317" s="418" t="s">
        <v>768</v>
      </c>
      <c r="IVQ317" s="417" t="s">
        <v>761</v>
      </c>
      <c r="IVR317" s="414" t="s">
        <v>61</v>
      </c>
      <c r="IVS317" s="415">
        <v>4</v>
      </c>
      <c r="IVT317" s="418" t="s">
        <v>768</v>
      </c>
      <c r="IVU317" s="417" t="s">
        <v>761</v>
      </c>
      <c r="IVV317" s="414" t="s">
        <v>61</v>
      </c>
      <c r="IVW317" s="415">
        <v>4</v>
      </c>
      <c r="IVX317" s="418" t="s">
        <v>768</v>
      </c>
      <c r="IVY317" s="417" t="s">
        <v>761</v>
      </c>
      <c r="IVZ317" s="414" t="s">
        <v>61</v>
      </c>
      <c r="IWA317" s="415">
        <v>4</v>
      </c>
      <c r="IWB317" s="418" t="s">
        <v>768</v>
      </c>
      <c r="IWC317" s="417" t="s">
        <v>761</v>
      </c>
      <c r="IWD317" s="414" t="s">
        <v>61</v>
      </c>
      <c r="IWE317" s="415">
        <v>4</v>
      </c>
      <c r="IWF317" s="418" t="s">
        <v>768</v>
      </c>
      <c r="IWG317" s="417" t="s">
        <v>761</v>
      </c>
      <c r="IWH317" s="414" t="s">
        <v>61</v>
      </c>
      <c r="IWI317" s="415">
        <v>4</v>
      </c>
      <c r="IWJ317" s="418" t="s">
        <v>768</v>
      </c>
      <c r="IWK317" s="417" t="s">
        <v>761</v>
      </c>
      <c r="IWL317" s="414" t="s">
        <v>61</v>
      </c>
      <c r="IWM317" s="415">
        <v>4</v>
      </c>
      <c r="IWN317" s="418" t="s">
        <v>768</v>
      </c>
      <c r="IWO317" s="417" t="s">
        <v>761</v>
      </c>
      <c r="IWP317" s="414" t="s">
        <v>61</v>
      </c>
      <c r="IWQ317" s="415">
        <v>4</v>
      </c>
      <c r="IWR317" s="418" t="s">
        <v>768</v>
      </c>
      <c r="IWS317" s="417" t="s">
        <v>761</v>
      </c>
      <c r="IWT317" s="414" t="s">
        <v>61</v>
      </c>
      <c r="IWU317" s="415">
        <v>4</v>
      </c>
      <c r="IWV317" s="418" t="s">
        <v>768</v>
      </c>
      <c r="IWW317" s="417" t="s">
        <v>761</v>
      </c>
      <c r="IWX317" s="414" t="s">
        <v>61</v>
      </c>
      <c r="IWY317" s="415">
        <v>4</v>
      </c>
      <c r="IWZ317" s="418" t="s">
        <v>768</v>
      </c>
      <c r="IXA317" s="417" t="s">
        <v>761</v>
      </c>
      <c r="IXB317" s="414" t="s">
        <v>61</v>
      </c>
      <c r="IXC317" s="415">
        <v>4</v>
      </c>
      <c r="IXD317" s="418" t="s">
        <v>768</v>
      </c>
      <c r="IXE317" s="417" t="s">
        <v>761</v>
      </c>
      <c r="IXF317" s="414" t="s">
        <v>61</v>
      </c>
      <c r="IXG317" s="415">
        <v>4</v>
      </c>
      <c r="IXH317" s="418" t="s">
        <v>768</v>
      </c>
      <c r="IXI317" s="417" t="s">
        <v>761</v>
      </c>
      <c r="IXJ317" s="414" t="s">
        <v>61</v>
      </c>
      <c r="IXK317" s="415">
        <v>4</v>
      </c>
      <c r="IXL317" s="418" t="s">
        <v>768</v>
      </c>
      <c r="IXM317" s="417" t="s">
        <v>761</v>
      </c>
      <c r="IXN317" s="414" t="s">
        <v>61</v>
      </c>
      <c r="IXO317" s="415">
        <v>4</v>
      </c>
      <c r="IXP317" s="418" t="s">
        <v>768</v>
      </c>
      <c r="IXQ317" s="417" t="s">
        <v>761</v>
      </c>
      <c r="IXR317" s="414" t="s">
        <v>61</v>
      </c>
      <c r="IXS317" s="415">
        <v>4</v>
      </c>
      <c r="IXT317" s="418" t="s">
        <v>768</v>
      </c>
      <c r="IXU317" s="417" t="s">
        <v>761</v>
      </c>
      <c r="IXV317" s="414" t="s">
        <v>61</v>
      </c>
      <c r="IXW317" s="415">
        <v>4</v>
      </c>
      <c r="IXX317" s="418" t="s">
        <v>768</v>
      </c>
      <c r="IXY317" s="417" t="s">
        <v>761</v>
      </c>
      <c r="IXZ317" s="414" t="s">
        <v>61</v>
      </c>
      <c r="IYA317" s="415">
        <v>4</v>
      </c>
      <c r="IYB317" s="418" t="s">
        <v>768</v>
      </c>
      <c r="IYC317" s="417" t="s">
        <v>761</v>
      </c>
      <c r="IYD317" s="414" t="s">
        <v>61</v>
      </c>
      <c r="IYE317" s="415">
        <v>4</v>
      </c>
      <c r="IYF317" s="418" t="s">
        <v>768</v>
      </c>
      <c r="IYG317" s="417" t="s">
        <v>761</v>
      </c>
      <c r="IYH317" s="414" t="s">
        <v>61</v>
      </c>
      <c r="IYI317" s="415">
        <v>4</v>
      </c>
      <c r="IYJ317" s="418" t="s">
        <v>768</v>
      </c>
      <c r="IYK317" s="417" t="s">
        <v>761</v>
      </c>
      <c r="IYL317" s="414" t="s">
        <v>61</v>
      </c>
      <c r="IYM317" s="415">
        <v>4</v>
      </c>
      <c r="IYN317" s="418" t="s">
        <v>768</v>
      </c>
      <c r="IYO317" s="417" t="s">
        <v>761</v>
      </c>
      <c r="IYP317" s="414" t="s">
        <v>61</v>
      </c>
      <c r="IYQ317" s="415">
        <v>4</v>
      </c>
      <c r="IYR317" s="418" t="s">
        <v>768</v>
      </c>
      <c r="IYS317" s="417" t="s">
        <v>761</v>
      </c>
      <c r="IYT317" s="414" t="s">
        <v>61</v>
      </c>
      <c r="IYU317" s="415">
        <v>4</v>
      </c>
      <c r="IYV317" s="418" t="s">
        <v>768</v>
      </c>
      <c r="IYW317" s="417" t="s">
        <v>761</v>
      </c>
      <c r="IYX317" s="414" t="s">
        <v>61</v>
      </c>
      <c r="IYY317" s="415">
        <v>4</v>
      </c>
      <c r="IYZ317" s="418" t="s">
        <v>768</v>
      </c>
      <c r="IZA317" s="417" t="s">
        <v>761</v>
      </c>
      <c r="IZB317" s="414" t="s">
        <v>61</v>
      </c>
      <c r="IZC317" s="415">
        <v>4</v>
      </c>
      <c r="IZD317" s="418" t="s">
        <v>768</v>
      </c>
      <c r="IZE317" s="417" t="s">
        <v>761</v>
      </c>
      <c r="IZF317" s="414" t="s">
        <v>61</v>
      </c>
      <c r="IZG317" s="415">
        <v>4</v>
      </c>
      <c r="IZH317" s="418" t="s">
        <v>768</v>
      </c>
      <c r="IZI317" s="417" t="s">
        <v>761</v>
      </c>
      <c r="IZJ317" s="414" t="s">
        <v>61</v>
      </c>
      <c r="IZK317" s="415">
        <v>4</v>
      </c>
      <c r="IZL317" s="418" t="s">
        <v>768</v>
      </c>
      <c r="IZM317" s="417" t="s">
        <v>761</v>
      </c>
      <c r="IZN317" s="414" t="s">
        <v>61</v>
      </c>
      <c r="IZO317" s="415">
        <v>4</v>
      </c>
      <c r="IZP317" s="418" t="s">
        <v>768</v>
      </c>
      <c r="IZQ317" s="417" t="s">
        <v>761</v>
      </c>
      <c r="IZR317" s="414" t="s">
        <v>61</v>
      </c>
      <c r="IZS317" s="415">
        <v>4</v>
      </c>
      <c r="IZT317" s="418" t="s">
        <v>768</v>
      </c>
      <c r="IZU317" s="417" t="s">
        <v>761</v>
      </c>
      <c r="IZV317" s="414" t="s">
        <v>61</v>
      </c>
      <c r="IZW317" s="415">
        <v>4</v>
      </c>
      <c r="IZX317" s="418" t="s">
        <v>768</v>
      </c>
      <c r="IZY317" s="417" t="s">
        <v>761</v>
      </c>
      <c r="IZZ317" s="414" t="s">
        <v>61</v>
      </c>
      <c r="JAA317" s="415">
        <v>4</v>
      </c>
      <c r="JAB317" s="418" t="s">
        <v>768</v>
      </c>
      <c r="JAC317" s="417" t="s">
        <v>761</v>
      </c>
      <c r="JAD317" s="414" t="s">
        <v>61</v>
      </c>
      <c r="JAE317" s="415">
        <v>4</v>
      </c>
      <c r="JAF317" s="418" t="s">
        <v>768</v>
      </c>
      <c r="JAG317" s="417" t="s">
        <v>761</v>
      </c>
      <c r="JAH317" s="414" t="s">
        <v>61</v>
      </c>
      <c r="JAI317" s="415">
        <v>4</v>
      </c>
      <c r="JAJ317" s="418" t="s">
        <v>768</v>
      </c>
      <c r="JAK317" s="417" t="s">
        <v>761</v>
      </c>
      <c r="JAL317" s="414" t="s">
        <v>61</v>
      </c>
      <c r="JAM317" s="415">
        <v>4</v>
      </c>
      <c r="JAN317" s="418" t="s">
        <v>768</v>
      </c>
      <c r="JAO317" s="417" t="s">
        <v>761</v>
      </c>
      <c r="JAP317" s="414" t="s">
        <v>61</v>
      </c>
      <c r="JAQ317" s="415">
        <v>4</v>
      </c>
      <c r="JAR317" s="418" t="s">
        <v>768</v>
      </c>
      <c r="JAS317" s="417" t="s">
        <v>761</v>
      </c>
      <c r="JAT317" s="414" t="s">
        <v>61</v>
      </c>
      <c r="JAU317" s="415">
        <v>4</v>
      </c>
      <c r="JAV317" s="418" t="s">
        <v>768</v>
      </c>
      <c r="JAW317" s="417" t="s">
        <v>761</v>
      </c>
      <c r="JAX317" s="414" t="s">
        <v>61</v>
      </c>
      <c r="JAY317" s="415">
        <v>4</v>
      </c>
      <c r="JAZ317" s="418" t="s">
        <v>768</v>
      </c>
      <c r="JBA317" s="417" t="s">
        <v>761</v>
      </c>
      <c r="JBB317" s="414" t="s">
        <v>61</v>
      </c>
      <c r="JBC317" s="415">
        <v>4</v>
      </c>
      <c r="JBD317" s="418" t="s">
        <v>768</v>
      </c>
      <c r="JBE317" s="417" t="s">
        <v>761</v>
      </c>
      <c r="JBF317" s="414" t="s">
        <v>61</v>
      </c>
      <c r="JBG317" s="415">
        <v>4</v>
      </c>
      <c r="JBH317" s="418" t="s">
        <v>768</v>
      </c>
      <c r="JBI317" s="417" t="s">
        <v>761</v>
      </c>
      <c r="JBJ317" s="414" t="s">
        <v>61</v>
      </c>
      <c r="JBK317" s="415">
        <v>4</v>
      </c>
      <c r="JBL317" s="418" t="s">
        <v>768</v>
      </c>
      <c r="JBM317" s="417" t="s">
        <v>761</v>
      </c>
      <c r="JBN317" s="414" t="s">
        <v>61</v>
      </c>
      <c r="JBO317" s="415">
        <v>4</v>
      </c>
      <c r="JBP317" s="418" t="s">
        <v>768</v>
      </c>
      <c r="JBQ317" s="417" t="s">
        <v>761</v>
      </c>
      <c r="JBR317" s="414" t="s">
        <v>61</v>
      </c>
      <c r="JBS317" s="415">
        <v>4</v>
      </c>
      <c r="JBT317" s="418" t="s">
        <v>768</v>
      </c>
      <c r="JBU317" s="417" t="s">
        <v>761</v>
      </c>
      <c r="JBV317" s="414" t="s">
        <v>61</v>
      </c>
      <c r="JBW317" s="415">
        <v>4</v>
      </c>
      <c r="JBX317" s="418" t="s">
        <v>768</v>
      </c>
      <c r="JBY317" s="417" t="s">
        <v>761</v>
      </c>
      <c r="JBZ317" s="414" t="s">
        <v>61</v>
      </c>
      <c r="JCA317" s="415">
        <v>4</v>
      </c>
      <c r="JCB317" s="418" t="s">
        <v>768</v>
      </c>
      <c r="JCC317" s="417" t="s">
        <v>761</v>
      </c>
      <c r="JCD317" s="414" t="s">
        <v>61</v>
      </c>
      <c r="JCE317" s="415">
        <v>4</v>
      </c>
      <c r="JCF317" s="418" t="s">
        <v>768</v>
      </c>
      <c r="JCG317" s="417" t="s">
        <v>761</v>
      </c>
      <c r="JCH317" s="414" t="s">
        <v>61</v>
      </c>
      <c r="JCI317" s="415">
        <v>4</v>
      </c>
      <c r="JCJ317" s="418" t="s">
        <v>768</v>
      </c>
      <c r="JCK317" s="417" t="s">
        <v>761</v>
      </c>
      <c r="JCL317" s="414" t="s">
        <v>61</v>
      </c>
      <c r="JCM317" s="415">
        <v>4</v>
      </c>
      <c r="JCN317" s="418" t="s">
        <v>768</v>
      </c>
      <c r="JCO317" s="417" t="s">
        <v>761</v>
      </c>
      <c r="JCP317" s="414" t="s">
        <v>61</v>
      </c>
      <c r="JCQ317" s="415">
        <v>4</v>
      </c>
      <c r="JCR317" s="418" t="s">
        <v>768</v>
      </c>
      <c r="JCS317" s="417" t="s">
        <v>761</v>
      </c>
      <c r="JCT317" s="414" t="s">
        <v>61</v>
      </c>
      <c r="JCU317" s="415">
        <v>4</v>
      </c>
      <c r="JCV317" s="418" t="s">
        <v>768</v>
      </c>
      <c r="JCW317" s="417" t="s">
        <v>761</v>
      </c>
      <c r="JCX317" s="414" t="s">
        <v>61</v>
      </c>
      <c r="JCY317" s="415">
        <v>4</v>
      </c>
      <c r="JCZ317" s="418" t="s">
        <v>768</v>
      </c>
      <c r="JDA317" s="417" t="s">
        <v>761</v>
      </c>
      <c r="JDB317" s="414" t="s">
        <v>61</v>
      </c>
      <c r="JDC317" s="415">
        <v>4</v>
      </c>
      <c r="JDD317" s="418" t="s">
        <v>768</v>
      </c>
      <c r="JDE317" s="417" t="s">
        <v>761</v>
      </c>
      <c r="JDF317" s="414" t="s">
        <v>61</v>
      </c>
      <c r="JDG317" s="415">
        <v>4</v>
      </c>
      <c r="JDH317" s="418" t="s">
        <v>768</v>
      </c>
      <c r="JDI317" s="417" t="s">
        <v>761</v>
      </c>
      <c r="JDJ317" s="414" t="s">
        <v>61</v>
      </c>
      <c r="JDK317" s="415">
        <v>4</v>
      </c>
      <c r="JDL317" s="418" t="s">
        <v>768</v>
      </c>
      <c r="JDM317" s="417" t="s">
        <v>761</v>
      </c>
      <c r="JDN317" s="414" t="s">
        <v>61</v>
      </c>
      <c r="JDO317" s="415">
        <v>4</v>
      </c>
      <c r="JDP317" s="418" t="s">
        <v>768</v>
      </c>
      <c r="JDQ317" s="417" t="s">
        <v>761</v>
      </c>
      <c r="JDR317" s="414" t="s">
        <v>61</v>
      </c>
      <c r="JDS317" s="415">
        <v>4</v>
      </c>
      <c r="JDT317" s="418" t="s">
        <v>768</v>
      </c>
      <c r="JDU317" s="417" t="s">
        <v>761</v>
      </c>
      <c r="JDV317" s="414" t="s">
        <v>61</v>
      </c>
      <c r="JDW317" s="415">
        <v>4</v>
      </c>
      <c r="JDX317" s="418" t="s">
        <v>768</v>
      </c>
      <c r="JDY317" s="417" t="s">
        <v>761</v>
      </c>
      <c r="JDZ317" s="414" t="s">
        <v>61</v>
      </c>
      <c r="JEA317" s="415">
        <v>4</v>
      </c>
      <c r="JEB317" s="418" t="s">
        <v>768</v>
      </c>
      <c r="JEC317" s="417" t="s">
        <v>761</v>
      </c>
      <c r="JED317" s="414" t="s">
        <v>61</v>
      </c>
      <c r="JEE317" s="415">
        <v>4</v>
      </c>
      <c r="JEF317" s="418" t="s">
        <v>768</v>
      </c>
      <c r="JEG317" s="417" t="s">
        <v>761</v>
      </c>
      <c r="JEH317" s="414" t="s">
        <v>61</v>
      </c>
      <c r="JEI317" s="415">
        <v>4</v>
      </c>
      <c r="JEJ317" s="418" t="s">
        <v>768</v>
      </c>
      <c r="JEK317" s="417" t="s">
        <v>761</v>
      </c>
      <c r="JEL317" s="414" t="s">
        <v>61</v>
      </c>
      <c r="JEM317" s="415">
        <v>4</v>
      </c>
      <c r="JEN317" s="418" t="s">
        <v>768</v>
      </c>
      <c r="JEO317" s="417" t="s">
        <v>761</v>
      </c>
      <c r="JEP317" s="414" t="s">
        <v>61</v>
      </c>
      <c r="JEQ317" s="415">
        <v>4</v>
      </c>
      <c r="JER317" s="418" t="s">
        <v>768</v>
      </c>
      <c r="JES317" s="417" t="s">
        <v>761</v>
      </c>
      <c r="JET317" s="414" t="s">
        <v>61</v>
      </c>
      <c r="JEU317" s="415">
        <v>4</v>
      </c>
      <c r="JEV317" s="418" t="s">
        <v>768</v>
      </c>
      <c r="JEW317" s="417" t="s">
        <v>761</v>
      </c>
      <c r="JEX317" s="414" t="s">
        <v>61</v>
      </c>
      <c r="JEY317" s="415">
        <v>4</v>
      </c>
      <c r="JEZ317" s="418" t="s">
        <v>768</v>
      </c>
      <c r="JFA317" s="417" t="s">
        <v>761</v>
      </c>
      <c r="JFB317" s="414" t="s">
        <v>61</v>
      </c>
      <c r="JFC317" s="415">
        <v>4</v>
      </c>
      <c r="JFD317" s="418" t="s">
        <v>768</v>
      </c>
      <c r="JFE317" s="417" t="s">
        <v>761</v>
      </c>
      <c r="JFF317" s="414" t="s">
        <v>61</v>
      </c>
      <c r="JFG317" s="415">
        <v>4</v>
      </c>
      <c r="JFH317" s="418" t="s">
        <v>768</v>
      </c>
      <c r="JFI317" s="417" t="s">
        <v>761</v>
      </c>
      <c r="JFJ317" s="414" t="s">
        <v>61</v>
      </c>
      <c r="JFK317" s="415">
        <v>4</v>
      </c>
      <c r="JFL317" s="418" t="s">
        <v>768</v>
      </c>
      <c r="JFM317" s="417" t="s">
        <v>761</v>
      </c>
      <c r="JFN317" s="414" t="s">
        <v>61</v>
      </c>
      <c r="JFO317" s="415">
        <v>4</v>
      </c>
      <c r="JFP317" s="418" t="s">
        <v>768</v>
      </c>
      <c r="JFQ317" s="417" t="s">
        <v>761</v>
      </c>
      <c r="JFR317" s="414" t="s">
        <v>61</v>
      </c>
      <c r="JFS317" s="415">
        <v>4</v>
      </c>
      <c r="JFT317" s="418" t="s">
        <v>768</v>
      </c>
      <c r="JFU317" s="417" t="s">
        <v>761</v>
      </c>
      <c r="JFV317" s="414" t="s">
        <v>61</v>
      </c>
      <c r="JFW317" s="415">
        <v>4</v>
      </c>
      <c r="JFX317" s="418" t="s">
        <v>768</v>
      </c>
      <c r="JFY317" s="417" t="s">
        <v>761</v>
      </c>
      <c r="JFZ317" s="414" t="s">
        <v>61</v>
      </c>
      <c r="JGA317" s="415">
        <v>4</v>
      </c>
      <c r="JGB317" s="418" t="s">
        <v>768</v>
      </c>
      <c r="JGC317" s="417" t="s">
        <v>761</v>
      </c>
      <c r="JGD317" s="414" t="s">
        <v>61</v>
      </c>
      <c r="JGE317" s="415">
        <v>4</v>
      </c>
      <c r="JGF317" s="418" t="s">
        <v>768</v>
      </c>
      <c r="JGG317" s="417" t="s">
        <v>761</v>
      </c>
      <c r="JGH317" s="414" t="s">
        <v>61</v>
      </c>
      <c r="JGI317" s="415">
        <v>4</v>
      </c>
      <c r="JGJ317" s="418" t="s">
        <v>768</v>
      </c>
      <c r="JGK317" s="417" t="s">
        <v>761</v>
      </c>
      <c r="JGL317" s="414" t="s">
        <v>61</v>
      </c>
      <c r="JGM317" s="415">
        <v>4</v>
      </c>
      <c r="JGN317" s="418" t="s">
        <v>768</v>
      </c>
      <c r="JGO317" s="417" t="s">
        <v>761</v>
      </c>
      <c r="JGP317" s="414" t="s">
        <v>61</v>
      </c>
      <c r="JGQ317" s="415">
        <v>4</v>
      </c>
      <c r="JGR317" s="418" t="s">
        <v>768</v>
      </c>
      <c r="JGS317" s="417" t="s">
        <v>761</v>
      </c>
      <c r="JGT317" s="414" t="s">
        <v>61</v>
      </c>
      <c r="JGU317" s="415">
        <v>4</v>
      </c>
      <c r="JGV317" s="418" t="s">
        <v>768</v>
      </c>
      <c r="JGW317" s="417" t="s">
        <v>761</v>
      </c>
      <c r="JGX317" s="414" t="s">
        <v>61</v>
      </c>
      <c r="JGY317" s="415">
        <v>4</v>
      </c>
      <c r="JGZ317" s="418" t="s">
        <v>768</v>
      </c>
      <c r="JHA317" s="417" t="s">
        <v>761</v>
      </c>
      <c r="JHB317" s="414" t="s">
        <v>61</v>
      </c>
      <c r="JHC317" s="415">
        <v>4</v>
      </c>
      <c r="JHD317" s="418" t="s">
        <v>768</v>
      </c>
      <c r="JHE317" s="417" t="s">
        <v>761</v>
      </c>
      <c r="JHF317" s="414" t="s">
        <v>61</v>
      </c>
      <c r="JHG317" s="415">
        <v>4</v>
      </c>
      <c r="JHH317" s="418" t="s">
        <v>768</v>
      </c>
      <c r="JHI317" s="417" t="s">
        <v>761</v>
      </c>
      <c r="JHJ317" s="414" t="s">
        <v>61</v>
      </c>
      <c r="JHK317" s="415">
        <v>4</v>
      </c>
      <c r="JHL317" s="418" t="s">
        <v>768</v>
      </c>
      <c r="JHM317" s="417" t="s">
        <v>761</v>
      </c>
      <c r="JHN317" s="414" t="s">
        <v>61</v>
      </c>
      <c r="JHO317" s="415">
        <v>4</v>
      </c>
      <c r="JHP317" s="418" t="s">
        <v>768</v>
      </c>
      <c r="JHQ317" s="417" t="s">
        <v>761</v>
      </c>
      <c r="JHR317" s="414" t="s">
        <v>61</v>
      </c>
      <c r="JHS317" s="415">
        <v>4</v>
      </c>
      <c r="JHT317" s="418" t="s">
        <v>768</v>
      </c>
      <c r="JHU317" s="417" t="s">
        <v>761</v>
      </c>
      <c r="JHV317" s="414" t="s">
        <v>61</v>
      </c>
      <c r="JHW317" s="415">
        <v>4</v>
      </c>
      <c r="JHX317" s="418" t="s">
        <v>768</v>
      </c>
      <c r="JHY317" s="417" t="s">
        <v>761</v>
      </c>
      <c r="JHZ317" s="414" t="s">
        <v>61</v>
      </c>
      <c r="JIA317" s="415">
        <v>4</v>
      </c>
      <c r="JIB317" s="418" t="s">
        <v>768</v>
      </c>
      <c r="JIC317" s="417" t="s">
        <v>761</v>
      </c>
      <c r="JID317" s="414" t="s">
        <v>61</v>
      </c>
      <c r="JIE317" s="415">
        <v>4</v>
      </c>
      <c r="JIF317" s="418" t="s">
        <v>768</v>
      </c>
      <c r="JIG317" s="417" t="s">
        <v>761</v>
      </c>
      <c r="JIH317" s="414" t="s">
        <v>61</v>
      </c>
      <c r="JII317" s="415">
        <v>4</v>
      </c>
      <c r="JIJ317" s="418" t="s">
        <v>768</v>
      </c>
      <c r="JIK317" s="417" t="s">
        <v>761</v>
      </c>
      <c r="JIL317" s="414" t="s">
        <v>61</v>
      </c>
      <c r="JIM317" s="415">
        <v>4</v>
      </c>
      <c r="JIN317" s="418" t="s">
        <v>768</v>
      </c>
      <c r="JIO317" s="417" t="s">
        <v>761</v>
      </c>
      <c r="JIP317" s="414" t="s">
        <v>61</v>
      </c>
      <c r="JIQ317" s="415">
        <v>4</v>
      </c>
      <c r="JIR317" s="418" t="s">
        <v>768</v>
      </c>
      <c r="JIS317" s="417" t="s">
        <v>761</v>
      </c>
      <c r="JIT317" s="414" t="s">
        <v>61</v>
      </c>
      <c r="JIU317" s="415">
        <v>4</v>
      </c>
      <c r="JIV317" s="418" t="s">
        <v>768</v>
      </c>
      <c r="JIW317" s="417" t="s">
        <v>761</v>
      </c>
      <c r="JIX317" s="414" t="s">
        <v>61</v>
      </c>
      <c r="JIY317" s="415">
        <v>4</v>
      </c>
      <c r="JIZ317" s="418" t="s">
        <v>768</v>
      </c>
      <c r="JJA317" s="417" t="s">
        <v>761</v>
      </c>
      <c r="JJB317" s="414" t="s">
        <v>61</v>
      </c>
      <c r="JJC317" s="415">
        <v>4</v>
      </c>
      <c r="JJD317" s="418" t="s">
        <v>768</v>
      </c>
      <c r="JJE317" s="417" t="s">
        <v>761</v>
      </c>
      <c r="JJF317" s="414" t="s">
        <v>61</v>
      </c>
      <c r="JJG317" s="415">
        <v>4</v>
      </c>
      <c r="JJH317" s="418" t="s">
        <v>768</v>
      </c>
      <c r="JJI317" s="417" t="s">
        <v>761</v>
      </c>
      <c r="JJJ317" s="414" t="s">
        <v>61</v>
      </c>
      <c r="JJK317" s="415">
        <v>4</v>
      </c>
      <c r="JJL317" s="418" t="s">
        <v>768</v>
      </c>
      <c r="JJM317" s="417" t="s">
        <v>761</v>
      </c>
      <c r="JJN317" s="414" t="s">
        <v>61</v>
      </c>
      <c r="JJO317" s="415">
        <v>4</v>
      </c>
      <c r="JJP317" s="418" t="s">
        <v>768</v>
      </c>
      <c r="JJQ317" s="417" t="s">
        <v>761</v>
      </c>
      <c r="JJR317" s="414" t="s">
        <v>61</v>
      </c>
      <c r="JJS317" s="415">
        <v>4</v>
      </c>
      <c r="JJT317" s="418" t="s">
        <v>768</v>
      </c>
      <c r="JJU317" s="417" t="s">
        <v>761</v>
      </c>
      <c r="JJV317" s="414" t="s">
        <v>61</v>
      </c>
      <c r="JJW317" s="415">
        <v>4</v>
      </c>
      <c r="JJX317" s="418" t="s">
        <v>768</v>
      </c>
      <c r="JJY317" s="417" t="s">
        <v>761</v>
      </c>
      <c r="JJZ317" s="414" t="s">
        <v>61</v>
      </c>
      <c r="JKA317" s="415">
        <v>4</v>
      </c>
      <c r="JKB317" s="418" t="s">
        <v>768</v>
      </c>
      <c r="JKC317" s="417" t="s">
        <v>761</v>
      </c>
      <c r="JKD317" s="414" t="s">
        <v>61</v>
      </c>
      <c r="JKE317" s="415">
        <v>4</v>
      </c>
      <c r="JKF317" s="418" t="s">
        <v>768</v>
      </c>
      <c r="JKG317" s="417" t="s">
        <v>761</v>
      </c>
      <c r="JKH317" s="414" t="s">
        <v>61</v>
      </c>
      <c r="JKI317" s="415">
        <v>4</v>
      </c>
      <c r="JKJ317" s="418" t="s">
        <v>768</v>
      </c>
      <c r="JKK317" s="417" t="s">
        <v>761</v>
      </c>
      <c r="JKL317" s="414" t="s">
        <v>61</v>
      </c>
      <c r="JKM317" s="415">
        <v>4</v>
      </c>
      <c r="JKN317" s="418" t="s">
        <v>768</v>
      </c>
      <c r="JKO317" s="417" t="s">
        <v>761</v>
      </c>
      <c r="JKP317" s="414" t="s">
        <v>61</v>
      </c>
      <c r="JKQ317" s="415">
        <v>4</v>
      </c>
      <c r="JKR317" s="418" t="s">
        <v>768</v>
      </c>
      <c r="JKS317" s="417" t="s">
        <v>761</v>
      </c>
      <c r="JKT317" s="414" t="s">
        <v>61</v>
      </c>
      <c r="JKU317" s="415">
        <v>4</v>
      </c>
      <c r="JKV317" s="418" t="s">
        <v>768</v>
      </c>
      <c r="JKW317" s="417" t="s">
        <v>761</v>
      </c>
      <c r="JKX317" s="414" t="s">
        <v>61</v>
      </c>
      <c r="JKY317" s="415">
        <v>4</v>
      </c>
      <c r="JKZ317" s="418" t="s">
        <v>768</v>
      </c>
      <c r="JLA317" s="417" t="s">
        <v>761</v>
      </c>
      <c r="JLB317" s="414" t="s">
        <v>61</v>
      </c>
      <c r="JLC317" s="415">
        <v>4</v>
      </c>
      <c r="JLD317" s="418" t="s">
        <v>768</v>
      </c>
      <c r="JLE317" s="417" t="s">
        <v>761</v>
      </c>
      <c r="JLF317" s="414" t="s">
        <v>61</v>
      </c>
      <c r="JLG317" s="415">
        <v>4</v>
      </c>
      <c r="JLH317" s="418" t="s">
        <v>768</v>
      </c>
      <c r="JLI317" s="417" t="s">
        <v>761</v>
      </c>
      <c r="JLJ317" s="414" t="s">
        <v>61</v>
      </c>
      <c r="JLK317" s="415">
        <v>4</v>
      </c>
      <c r="JLL317" s="418" t="s">
        <v>768</v>
      </c>
      <c r="JLM317" s="417" t="s">
        <v>761</v>
      </c>
      <c r="JLN317" s="414" t="s">
        <v>61</v>
      </c>
      <c r="JLO317" s="415">
        <v>4</v>
      </c>
      <c r="JLP317" s="418" t="s">
        <v>768</v>
      </c>
      <c r="JLQ317" s="417" t="s">
        <v>761</v>
      </c>
      <c r="JLR317" s="414" t="s">
        <v>61</v>
      </c>
      <c r="JLS317" s="415">
        <v>4</v>
      </c>
      <c r="JLT317" s="418" t="s">
        <v>768</v>
      </c>
      <c r="JLU317" s="417" t="s">
        <v>761</v>
      </c>
      <c r="JLV317" s="414" t="s">
        <v>61</v>
      </c>
      <c r="JLW317" s="415">
        <v>4</v>
      </c>
      <c r="JLX317" s="418" t="s">
        <v>768</v>
      </c>
      <c r="JLY317" s="417" t="s">
        <v>761</v>
      </c>
      <c r="JLZ317" s="414" t="s">
        <v>61</v>
      </c>
      <c r="JMA317" s="415">
        <v>4</v>
      </c>
      <c r="JMB317" s="418" t="s">
        <v>768</v>
      </c>
      <c r="JMC317" s="417" t="s">
        <v>761</v>
      </c>
      <c r="JMD317" s="414" t="s">
        <v>61</v>
      </c>
      <c r="JME317" s="415">
        <v>4</v>
      </c>
      <c r="JMF317" s="418" t="s">
        <v>768</v>
      </c>
      <c r="JMG317" s="417" t="s">
        <v>761</v>
      </c>
      <c r="JMH317" s="414" t="s">
        <v>61</v>
      </c>
      <c r="JMI317" s="415">
        <v>4</v>
      </c>
      <c r="JMJ317" s="418" t="s">
        <v>768</v>
      </c>
      <c r="JMK317" s="417" t="s">
        <v>761</v>
      </c>
      <c r="JML317" s="414" t="s">
        <v>61</v>
      </c>
      <c r="JMM317" s="415">
        <v>4</v>
      </c>
      <c r="JMN317" s="418" t="s">
        <v>768</v>
      </c>
      <c r="JMO317" s="417" t="s">
        <v>761</v>
      </c>
      <c r="JMP317" s="414" t="s">
        <v>61</v>
      </c>
      <c r="JMQ317" s="415">
        <v>4</v>
      </c>
      <c r="JMR317" s="418" t="s">
        <v>768</v>
      </c>
      <c r="JMS317" s="417" t="s">
        <v>761</v>
      </c>
      <c r="JMT317" s="414" t="s">
        <v>61</v>
      </c>
      <c r="JMU317" s="415">
        <v>4</v>
      </c>
      <c r="JMV317" s="418" t="s">
        <v>768</v>
      </c>
      <c r="JMW317" s="417" t="s">
        <v>761</v>
      </c>
      <c r="JMX317" s="414" t="s">
        <v>61</v>
      </c>
      <c r="JMY317" s="415">
        <v>4</v>
      </c>
      <c r="JMZ317" s="418" t="s">
        <v>768</v>
      </c>
      <c r="JNA317" s="417" t="s">
        <v>761</v>
      </c>
      <c r="JNB317" s="414" t="s">
        <v>61</v>
      </c>
      <c r="JNC317" s="415">
        <v>4</v>
      </c>
      <c r="JND317" s="418" t="s">
        <v>768</v>
      </c>
      <c r="JNE317" s="417" t="s">
        <v>761</v>
      </c>
      <c r="JNF317" s="414" t="s">
        <v>61</v>
      </c>
      <c r="JNG317" s="415">
        <v>4</v>
      </c>
      <c r="JNH317" s="418" t="s">
        <v>768</v>
      </c>
      <c r="JNI317" s="417" t="s">
        <v>761</v>
      </c>
      <c r="JNJ317" s="414" t="s">
        <v>61</v>
      </c>
      <c r="JNK317" s="415">
        <v>4</v>
      </c>
      <c r="JNL317" s="418" t="s">
        <v>768</v>
      </c>
      <c r="JNM317" s="417" t="s">
        <v>761</v>
      </c>
      <c r="JNN317" s="414" t="s">
        <v>61</v>
      </c>
      <c r="JNO317" s="415">
        <v>4</v>
      </c>
      <c r="JNP317" s="418" t="s">
        <v>768</v>
      </c>
      <c r="JNQ317" s="417" t="s">
        <v>761</v>
      </c>
      <c r="JNR317" s="414" t="s">
        <v>61</v>
      </c>
      <c r="JNS317" s="415">
        <v>4</v>
      </c>
      <c r="JNT317" s="418" t="s">
        <v>768</v>
      </c>
      <c r="JNU317" s="417" t="s">
        <v>761</v>
      </c>
      <c r="JNV317" s="414" t="s">
        <v>61</v>
      </c>
      <c r="JNW317" s="415">
        <v>4</v>
      </c>
      <c r="JNX317" s="418" t="s">
        <v>768</v>
      </c>
      <c r="JNY317" s="417" t="s">
        <v>761</v>
      </c>
      <c r="JNZ317" s="414" t="s">
        <v>61</v>
      </c>
      <c r="JOA317" s="415">
        <v>4</v>
      </c>
      <c r="JOB317" s="418" t="s">
        <v>768</v>
      </c>
      <c r="JOC317" s="417" t="s">
        <v>761</v>
      </c>
      <c r="JOD317" s="414" t="s">
        <v>61</v>
      </c>
      <c r="JOE317" s="415">
        <v>4</v>
      </c>
      <c r="JOF317" s="418" t="s">
        <v>768</v>
      </c>
      <c r="JOG317" s="417" t="s">
        <v>761</v>
      </c>
      <c r="JOH317" s="414" t="s">
        <v>61</v>
      </c>
      <c r="JOI317" s="415">
        <v>4</v>
      </c>
      <c r="JOJ317" s="418" t="s">
        <v>768</v>
      </c>
      <c r="JOK317" s="417" t="s">
        <v>761</v>
      </c>
      <c r="JOL317" s="414" t="s">
        <v>61</v>
      </c>
      <c r="JOM317" s="415">
        <v>4</v>
      </c>
      <c r="JON317" s="418" t="s">
        <v>768</v>
      </c>
      <c r="JOO317" s="417" t="s">
        <v>761</v>
      </c>
      <c r="JOP317" s="414" t="s">
        <v>61</v>
      </c>
      <c r="JOQ317" s="415">
        <v>4</v>
      </c>
      <c r="JOR317" s="418" t="s">
        <v>768</v>
      </c>
      <c r="JOS317" s="417" t="s">
        <v>761</v>
      </c>
      <c r="JOT317" s="414" t="s">
        <v>61</v>
      </c>
      <c r="JOU317" s="415">
        <v>4</v>
      </c>
      <c r="JOV317" s="418" t="s">
        <v>768</v>
      </c>
      <c r="JOW317" s="417" t="s">
        <v>761</v>
      </c>
      <c r="JOX317" s="414" t="s">
        <v>61</v>
      </c>
      <c r="JOY317" s="415">
        <v>4</v>
      </c>
      <c r="JOZ317" s="418" t="s">
        <v>768</v>
      </c>
      <c r="JPA317" s="417" t="s">
        <v>761</v>
      </c>
      <c r="JPB317" s="414" t="s">
        <v>61</v>
      </c>
      <c r="JPC317" s="415">
        <v>4</v>
      </c>
      <c r="JPD317" s="418" t="s">
        <v>768</v>
      </c>
      <c r="JPE317" s="417" t="s">
        <v>761</v>
      </c>
      <c r="JPF317" s="414" t="s">
        <v>61</v>
      </c>
      <c r="JPG317" s="415">
        <v>4</v>
      </c>
      <c r="JPH317" s="418" t="s">
        <v>768</v>
      </c>
      <c r="JPI317" s="417" t="s">
        <v>761</v>
      </c>
      <c r="JPJ317" s="414" t="s">
        <v>61</v>
      </c>
      <c r="JPK317" s="415">
        <v>4</v>
      </c>
      <c r="JPL317" s="418" t="s">
        <v>768</v>
      </c>
      <c r="JPM317" s="417" t="s">
        <v>761</v>
      </c>
      <c r="JPN317" s="414" t="s">
        <v>61</v>
      </c>
      <c r="JPO317" s="415">
        <v>4</v>
      </c>
      <c r="JPP317" s="418" t="s">
        <v>768</v>
      </c>
      <c r="JPQ317" s="417" t="s">
        <v>761</v>
      </c>
      <c r="JPR317" s="414" t="s">
        <v>61</v>
      </c>
      <c r="JPS317" s="415">
        <v>4</v>
      </c>
      <c r="JPT317" s="418" t="s">
        <v>768</v>
      </c>
      <c r="JPU317" s="417" t="s">
        <v>761</v>
      </c>
      <c r="JPV317" s="414" t="s">
        <v>61</v>
      </c>
      <c r="JPW317" s="415">
        <v>4</v>
      </c>
      <c r="JPX317" s="418" t="s">
        <v>768</v>
      </c>
      <c r="JPY317" s="417" t="s">
        <v>761</v>
      </c>
      <c r="JPZ317" s="414" t="s">
        <v>61</v>
      </c>
      <c r="JQA317" s="415">
        <v>4</v>
      </c>
      <c r="JQB317" s="418" t="s">
        <v>768</v>
      </c>
      <c r="JQC317" s="417" t="s">
        <v>761</v>
      </c>
      <c r="JQD317" s="414" t="s">
        <v>61</v>
      </c>
      <c r="JQE317" s="415">
        <v>4</v>
      </c>
      <c r="JQF317" s="418" t="s">
        <v>768</v>
      </c>
      <c r="JQG317" s="417" t="s">
        <v>761</v>
      </c>
      <c r="JQH317" s="414" t="s">
        <v>61</v>
      </c>
      <c r="JQI317" s="415">
        <v>4</v>
      </c>
      <c r="JQJ317" s="418" t="s">
        <v>768</v>
      </c>
      <c r="JQK317" s="417" t="s">
        <v>761</v>
      </c>
      <c r="JQL317" s="414" t="s">
        <v>61</v>
      </c>
      <c r="JQM317" s="415">
        <v>4</v>
      </c>
      <c r="JQN317" s="418" t="s">
        <v>768</v>
      </c>
      <c r="JQO317" s="417" t="s">
        <v>761</v>
      </c>
      <c r="JQP317" s="414" t="s">
        <v>61</v>
      </c>
      <c r="JQQ317" s="415">
        <v>4</v>
      </c>
      <c r="JQR317" s="418" t="s">
        <v>768</v>
      </c>
      <c r="JQS317" s="417" t="s">
        <v>761</v>
      </c>
      <c r="JQT317" s="414" t="s">
        <v>61</v>
      </c>
      <c r="JQU317" s="415">
        <v>4</v>
      </c>
      <c r="JQV317" s="418" t="s">
        <v>768</v>
      </c>
      <c r="JQW317" s="417" t="s">
        <v>761</v>
      </c>
      <c r="JQX317" s="414" t="s">
        <v>61</v>
      </c>
      <c r="JQY317" s="415">
        <v>4</v>
      </c>
      <c r="JQZ317" s="418" t="s">
        <v>768</v>
      </c>
      <c r="JRA317" s="417" t="s">
        <v>761</v>
      </c>
      <c r="JRB317" s="414" t="s">
        <v>61</v>
      </c>
      <c r="JRC317" s="415">
        <v>4</v>
      </c>
      <c r="JRD317" s="418" t="s">
        <v>768</v>
      </c>
      <c r="JRE317" s="417" t="s">
        <v>761</v>
      </c>
      <c r="JRF317" s="414" t="s">
        <v>61</v>
      </c>
      <c r="JRG317" s="415">
        <v>4</v>
      </c>
      <c r="JRH317" s="418" t="s">
        <v>768</v>
      </c>
      <c r="JRI317" s="417" t="s">
        <v>761</v>
      </c>
      <c r="JRJ317" s="414" t="s">
        <v>61</v>
      </c>
      <c r="JRK317" s="415">
        <v>4</v>
      </c>
      <c r="JRL317" s="418" t="s">
        <v>768</v>
      </c>
      <c r="JRM317" s="417" t="s">
        <v>761</v>
      </c>
      <c r="JRN317" s="414" t="s">
        <v>61</v>
      </c>
      <c r="JRO317" s="415">
        <v>4</v>
      </c>
      <c r="JRP317" s="418" t="s">
        <v>768</v>
      </c>
      <c r="JRQ317" s="417" t="s">
        <v>761</v>
      </c>
      <c r="JRR317" s="414" t="s">
        <v>61</v>
      </c>
      <c r="JRS317" s="415">
        <v>4</v>
      </c>
      <c r="JRT317" s="418" t="s">
        <v>768</v>
      </c>
      <c r="JRU317" s="417" t="s">
        <v>761</v>
      </c>
      <c r="JRV317" s="414" t="s">
        <v>61</v>
      </c>
      <c r="JRW317" s="415">
        <v>4</v>
      </c>
      <c r="JRX317" s="418" t="s">
        <v>768</v>
      </c>
      <c r="JRY317" s="417" t="s">
        <v>761</v>
      </c>
      <c r="JRZ317" s="414" t="s">
        <v>61</v>
      </c>
      <c r="JSA317" s="415">
        <v>4</v>
      </c>
      <c r="JSB317" s="418" t="s">
        <v>768</v>
      </c>
      <c r="JSC317" s="417" t="s">
        <v>761</v>
      </c>
      <c r="JSD317" s="414" t="s">
        <v>61</v>
      </c>
      <c r="JSE317" s="415">
        <v>4</v>
      </c>
      <c r="JSF317" s="418" t="s">
        <v>768</v>
      </c>
      <c r="JSG317" s="417" t="s">
        <v>761</v>
      </c>
      <c r="JSH317" s="414" t="s">
        <v>61</v>
      </c>
      <c r="JSI317" s="415">
        <v>4</v>
      </c>
      <c r="JSJ317" s="418" t="s">
        <v>768</v>
      </c>
      <c r="JSK317" s="417" t="s">
        <v>761</v>
      </c>
      <c r="JSL317" s="414" t="s">
        <v>61</v>
      </c>
      <c r="JSM317" s="415">
        <v>4</v>
      </c>
      <c r="JSN317" s="418" t="s">
        <v>768</v>
      </c>
      <c r="JSO317" s="417" t="s">
        <v>761</v>
      </c>
      <c r="JSP317" s="414" t="s">
        <v>61</v>
      </c>
      <c r="JSQ317" s="415">
        <v>4</v>
      </c>
      <c r="JSR317" s="418" t="s">
        <v>768</v>
      </c>
      <c r="JSS317" s="417" t="s">
        <v>761</v>
      </c>
      <c r="JST317" s="414" t="s">
        <v>61</v>
      </c>
      <c r="JSU317" s="415">
        <v>4</v>
      </c>
      <c r="JSV317" s="418" t="s">
        <v>768</v>
      </c>
      <c r="JSW317" s="417" t="s">
        <v>761</v>
      </c>
      <c r="JSX317" s="414" t="s">
        <v>61</v>
      </c>
      <c r="JSY317" s="415">
        <v>4</v>
      </c>
      <c r="JSZ317" s="418" t="s">
        <v>768</v>
      </c>
      <c r="JTA317" s="417" t="s">
        <v>761</v>
      </c>
      <c r="JTB317" s="414" t="s">
        <v>61</v>
      </c>
      <c r="JTC317" s="415">
        <v>4</v>
      </c>
      <c r="JTD317" s="418" t="s">
        <v>768</v>
      </c>
      <c r="JTE317" s="417" t="s">
        <v>761</v>
      </c>
      <c r="JTF317" s="414" t="s">
        <v>61</v>
      </c>
      <c r="JTG317" s="415">
        <v>4</v>
      </c>
      <c r="JTH317" s="418" t="s">
        <v>768</v>
      </c>
      <c r="JTI317" s="417" t="s">
        <v>761</v>
      </c>
      <c r="JTJ317" s="414" t="s">
        <v>61</v>
      </c>
      <c r="JTK317" s="415">
        <v>4</v>
      </c>
      <c r="JTL317" s="418" t="s">
        <v>768</v>
      </c>
      <c r="JTM317" s="417" t="s">
        <v>761</v>
      </c>
      <c r="JTN317" s="414" t="s">
        <v>61</v>
      </c>
      <c r="JTO317" s="415">
        <v>4</v>
      </c>
      <c r="JTP317" s="418" t="s">
        <v>768</v>
      </c>
      <c r="JTQ317" s="417" t="s">
        <v>761</v>
      </c>
      <c r="JTR317" s="414" t="s">
        <v>61</v>
      </c>
      <c r="JTS317" s="415">
        <v>4</v>
      </c>
      <c r="JTT317" s="418" t="s">
        <v>768</v>
      </c>
      <c r="JTU317" s="417" t="s">
        <v>761</v>
      </c>
      <c r="JTV317" s="414" t="s">
        <v>61</v>
      </c>
      <c r="JTW317" s="415">
        <v>4</v>
      </c>
      <c r="JTX317" s="418" t="s">
        <v>768</v>
      </c>
      <c r="JTY317" s="417" t="s">
        <v>761</v>
      </c>
      <c r="JTZ317" s="414" t="s">
        <v>61</v>
      </c>
      <c r="JUA317" s="415">
        <v>4</v>
      </c>
      <c r="JUB317" s="418" t="s">
        <v>768</v>
      </c>
      <c r="JUC317" s="417" t="s">
        <v>761</v>
      </c>
      <c r="JUD317" s="414" t="s">
        <v>61</v>
      </c>
      <c r="JUE317" s="415">
        <v>4</v>
      </c>
      <c r="JUF317" s="418" t="s">
        <v>768</v>
      </c>
      <c r="JUG317" s="417" t="s">
        <v>761</v>
      </c>
      <c r="JUH317" s="414" t="s">
        <v>61</v>
      </c>
      <c r="JUI317" s="415">
        <v>4</v>
      </c>
      <c r="JUJ317" s="418" t="s">
        <v>768</v>
      </c>
      <c r="JUK317" s="417" t="s">
        <v>761</v>
      </c>
      <c r="JUL317" s="414" t="s">
        <v>61</v>
      </c>
      <c r="JUM317" s="415">
        <v>4</v>
      </c>
      <c r="JUN317" s="418" t="s">
        <v>768</v>
      </c>
      <c r="JUO317" s="417" t="s">
        <v>761</v>
      </c>
      <c r="JUP317" s="414" t="s">
        <v>61</v>
      </c>
      <c r="JUQ317" s="415">
        <v>4</v>
      </c>
      <c r="JUR317" s="418" t="s">
        <v>768</v>
      </c>
      <c r="JUS317" s="417" t="s">
        <v>761</v>
      </c>
      <c r="JUT317" s="414" t="s">
        <v>61</v>
      </c>
      <c r="JUU317" s="415">
        <v>4</v>
      </c>
      <c r="JUV317" s="418" t="s">
        <v>768</v>
      </c>
      <c r="JUW317" s="417" t="s">
        <v>761</v>
      </c>
      <c r="JUX317" s="414" t="s">
        <v>61</v>
      </c>
      <c r="JUY317" s="415">
        <v>4</v>
      </c>
      <c r="JUZ317" s="418" t="s">
        <v>768</v>
      </c>
      <c r="JVA317" s="417" t="s">
        <v>761</v>
      </c>
      <c r="JVB317" s="414" t="s">
        <v>61</v>
      </c>
      <c r="JVC317" s="415">
        <v>4</v>
      </c>
      <c r="JVD317" s="418" t="s">
        <v>768</v>
      </c>
      <c r="JVE317" s="417" t="s">
        <v>761</v>
      </c>
      <c r="JVF317" s="414" t="s">
        <v>61</v>
      </c>
      <c r="JVG317" s="415">
        <v>4</v>
      </c>
      <c r="JVH317" s="418" t="s">
        <v>768</v>
      </c>
      <c r="JVI317" s="417" t="s">
        <v>761</v>
      </c>
      <c r="JVJ317" s="414" t="s">
        <v>61</v>
      </c>
      <c r="JVK317" s="415">
        <v>4</v>
      </c>
      <c r="JVL317" s="418" t="s">
        <v>768</v>
      </c>
      <c r="JVM317" s="417" t="s">
        <v>761</v>
      </c>
      <c r="JVN317" s="414" t="s">
        <v>61</v>
      </c>
      <c r="JVO317" s="415">
        <v>4</v>
      </c>
      <c r="JVP317" s="418" t="s">
        <v>768</v>
      </c>
      <c r="JVQ317" s="417" t="s">
        <v>761</v>
      </c>
      <c r="JVR317" s="414" t="s">
        <v>61</v>
      </c>
      <c r="JVS317" s="415">
        <v>4</v>
      </c>
      <c r="JVT317" s="418" t="s">
        <v>768</v>
      </c>
      <c r="JVU317" s="417" t="s">
        <v>761</v>
      </c>
      <c r="JVV317" s="414" t="s">
        <v>61</v>
      </c>
      <c r="JVW317" s="415">
        <v>4</v>
      </c>
      <c r="JVX317" s="418" t="s">
        <v>768</v>
      </c>
      <c r="JVY317" s="417" t="s">
        <v>761</v>
      </c>
      <c r="JVZ317" s="414" t="s">
        <v>61</v>
      </c>
      <c r="JWA317" s="415">
        <v>4</v>
      </c>
      <c r="JWB317" s="418" t="s">
        <v>768</v>
      </c>
      <c r="JWC317" s="417" t="s">
        <v>761</v>
      </c>
      <c r="JWD317" s="414" t="s">
        <v>61</v>
      </c>
      <c r="JWE317" s="415">
        <v>4</v>
      </c>
      <c r="JWF317" s="418" t="s">
        <v>768</v>
      </c>
      <c r="JWG317" s="417" t="s">
        <v>761</v>
      </c>
      <c r="JWH317" s="414" t="s">
        <v>61</v>
      </c>
      <c r="JWI317" s="415">
        <v>4</v>
      </c>
      <c r="JWJ317" s="418" t="s">
        <v>768</v>
      </c>
      <c r="JWK317" s="417" t="s">
        <v>761</v>
      </c>
      <c r="JWL317" s="414" t="s">
        <v>61</v>
      </c>
      <c r="JWM317" s="415">
        <v>4</v>
      </c>
      <c r="JWN317" s="418" t="s">
        <v>768</v>
      </c>
      <c r="JWO317" s="417" t="s">
        <v>761</v>
      </c>
      <c r="JWP317" s="414" t="s">
        <v>61</v>
      </c>
      <c r="JWQ317" s="415">
        <v>4</v>
      </c>
      <c r="JWR317" s="418" t="s">
        <v>768</v>
      </c>
      <c r="JWS317" s="417" t="s">
        <v>761</v>
      </c>
      <c r="JWT317" s="414" t="s">
        <v>61</v>
      </c>
      <c r="JWU317" s="415">
        <v>4</v>
      </c>
      <c r="JWV317" s="418" t="s">
        <v>768</v>
      </c>
      <c r="JWW317" s="417" t="s">
        <v>761</v>
      </c>
      <c r="JWX317" s="414" t="s">
        <v>61</v>
      </c>
      <c r="JWY317" s="415">
        <v>4</v>
      </c>
      <c r="JWZ317" s="418" t="s">
        <v>768</v>
      </c>
      <c r="JXA317" s="417" t="s">
        <v>761</v>
      </c>
      <c r="JXB317" s="414" t="s">
        <v>61</v>
      </c>
      <c r="JXC317" s="415">
        <v>4</v>
      </c>
      <c r="JXD317" s="418" t="s">
        <v>768</v>
      </c>
      <c r="JXE317" s="417" t="s">
        <v>761</v>
      </c>
      <c r="JXF317" s="414" t="s">
        <v>61</v>
      </c>
      <c r="JXG317" s="415">
        <v>4</v>
      </c>
      <c r="JXH317" s="418" t="s">
        <v>768</v>
      </c>
      <c r="JXI317" s="417" t="s">
        <v>761</v>
      </c>
      <c r="JXJ317" s="414" t="s">
        <v>61</v>
      </c>
      <c r="JXK317" s="415">
        <v>4</v>
      </c>
      <c r="JXL317" s="418" t="s">
        <v>768</v>
      </c>
      <c r="JXM317" s="417" t="s">
        <v>761</v>
      </c>
      <c r="JXN317" s="414" t="s">
        <v>61</v>
      </c>
      <c r="JXO317" s="415">
        <v>4</v>
      </c>
      <c r="JXP317" s="418" t="s">
        <v>768</v>
      </c>
      <c r="JXQ317" s="417" t="s">
        <v>761</v>
      </c>
      <c r="JXR317" s="414" t="s">
        <v>61</v>
      </c>
      <c r="JXS317" s="415">
        <v>4</v>
      </c>
      <c r="JXT317" s="418" t="s">
        <v>768</v>
      </c>
      <c r="JXU317" s="417" t="s">
        <v>761</v>
      </c>
      <c r="JXV317" s="414" t="s">
        <v>61</v>
      </c>
      <c r="JXW317" s="415">
        <v>4</v>
      </c>
      <c r="JXX317" s="418" t="s">
        <v>768</v>
      </c>
      <c r="JXY317" s="417" t="s">
        <v>761</v>
      </c>
      <c r="JXZ317" s="414" t="s">
        <v>61</v>
      </c>
      <c r="JYA317" s="415">
        <v>4</v>
      </c>
      <c r="JYB317" s="418" t="s">
        <v>768</v>
      </c>
      <c r="JYC317" s="417" t="s">
        <v>761</v>
      </c>
      <c r="JYD317" s="414" t="s">
        <v>61</v>
      </c>
      <c r="JYE317" s="415">
        <v>4</v>
      </c>
      <c r="JYF317" s="418" t="s">
        <v>768</v>
      </c>
      <c r="JYG317" s="417" t="s">
        <v>761</v>
      </c>
      <c r="JYH317" s="414" t="s">
        <v>61</v>
      </c>
      <c r="JYI317" s="415">
        <v>4</v>
      </c>
      <c r="JYJ317" s="418" t="s">
        <v>768</v>
      </c>
      <c r="JYK317" s="417" t="s">
        <v>761</v>
      </c>
      <c r="JYL317" s="414" t="s">
        <v>61</v>
      </c>
      <c r="JYM317" s="415">
        <v>4</v>
      </c>
      <c r="JYN317" s="418" t="s">
        <v>768</v>
      </c>
      <c r="JYO317" s="417" t="s">
        <v>761</v>
      </c>
      <c r="JYP317" s="414" t="s">
        <v>61</v>
      </c>
      <c r="JYQ317" s="415">
        <v>4</v>
      </c>
      <c r="JYR317" s="418" t="s">
        <v>768</v>
      </c>
      <c r="JYS317" s="417" t="s">
        <v>761</v>
      </c>
      <c r="JYT317" s="414" t="s">
        <v>61</v>
      </c>
      <c r="JYU317" s="415">
        <v>4</v>
      </c>
      <c r="JYV317" s="418" t="s">
        <v>768</v>
      </c>
      <c r="JYW317" s="417" t="s">
        <v>761</v>
      </c>
      <c r="JYX317" s="414" t="s">
        <v>61</v>
      </c>
      <c r="JYY317" s="415">
        <v>4</v>
      </c>
      <c r="JYZ317" s="418" t="s">
        <v>768</v>
      </c>
      <c r="JZA317" s="417" t="s">
        <v>761</v>
      </c>
      <c r="JZB317" s="414" t="s">
        <v>61</v>
      </c>
      <c r="JZC317" s="415">
        <v>4</v>
      </c>
      <c r="JZD317" s="418" t="s">
        <v>768</v>
      </c>
      <c r="JZE317" s="417" t="s">
        <v>761</v>
      </c>
      <c r="JZF317" s="414" t="s">
        <v>61</v>
      </c>
      <c r="JZG317" s="415">
        <v>4</v>
      </c>
      <c r="JZH317" s="418" t="s">
        <v>768</v>
      </c>
      <c r="JZI317" s="417" t="s">
        <v>761</v>
      </c>
      <c r="JZJ317" s="414" t="s">
        <v>61</v>
      </c>
      <c r="JZK317" s="415">
        <v>4</v>
      </c>
      <c r="JZL317" s="418" t="s">
        <v>768</v>
      </c>
      <c r="JZM317" s="417" t="s">
        <v>761</v>
      </c>
      <c r="JZN317" s="414" t="s">
        <v>61</v>
      </c>
      <c r="JZO317" s="415">
        <v>4</v>
      </c>
      <c r="JZP317" s="418" t="s">
        <v>768</v>
      </c>
      <c r="JZQ317" s="417" t="s">
        <v>761</v>
      </c>
      <c r="JZR317" s="414" t="s">
        <v>61</v>
      </c>
      <c r="JZS317" s="415">
        <v>4</v>
      </c>
      <c r="JZT317" s="418" t="s">
        <v>768</v>
      </c>
      <c r="JZU317" s="417" t="s">
        <v>761</v>
      </c>
      <c r="JZV317" s="414" t="s">
        <v>61</v>
      </c>
      <c r="JZW317" s="415">
        <v>4</v>
      </c>
      <c r="JZX317" s="418" t="s">
        <v>768</v>
      </c>
      <c r="JZY317" s="417" t="s">
        <v>761</v>
      </c>
      <c r="JZZ317" s="414" t="s">
        <v>61</v>
      </c>
      <c r="KAA317" s="415">
        <v>4</v>
      </c>
      <c r="KAB317" s="418" t="s">
        <v>768</v>
      </c>
      <c r="KAC317" s="417" t="s">
        <v>761</v>
      </c>
      <c r="KAD317" s="414" t="s">
        <v>61</v>
      </c>
      <c r="KAE317" s="415">
        <v>4</v>
      </c>
      <c r="KAF317" s="418" t="s">
        <v>768</v>
      </c>
      <c r="KAG317" s="417" t="s">
        <v>761</v>
      </c>
      <c r="KAH317" s="414" t="s">
        <v>61</v>
      </c>
      <c r="KAI317" s="415">
        <v>4</v>
      </c>
      <c r="KAJ317" s="418" t="s">
        <v>768</v>
      </c>
      <c r="KAK317" s="417" t="s">
        <v>761</v>
      </c>
      <c r="KAL317" s="414" t="s">
        <v>61</v>
      </c>
      <c r="KAM317" s="415">
        <v>4</v>
      </c>
      <c r="KAN317" s="418" t="s">
        <v>768</v>
      </c>
      <c r="KAO317" s="417" t="s">
        <v>761</v>
      </c>
      <c r="KAP317" s="414" t="s">
        <v>61</v>
      </c>
      <c r="KAQ317" s="415">
        <v>4</v>
      </c>
      <c r="KAR317" s="418" t="s">
        <v>768</v>
      </c>
      <c r="KAS317" s="417" t="s">
        <v>761</v>
      </c>
      <c r="KAT317" s="414" t="s">
        <v>61</v>
      </c>
      <c r="KAU317" s="415">
        <v>4</v>
      </c>
      <c r="KAV317" s="418" t="s">
        <v>768</v>
      </c>
      <c r="KAW317" s="417" t="s">
        <v>761</v>
      </c>
      <c r="KAX317" s="414" t="s">
        <v>61</v>
      </c>
      <c r="KAY317" s="415">
        <v>4</v>
      </c>
      <c r="KAZ317" s="418" t="s">
        <v>768</v>
      </c>
      <c r="KBA317" s="417" t="s">
        <v>761</v>
      </c>
      <c r="KBB317" s="414" t="s">
        <v>61</v>
      </c>
      <c r="KBC317" s="415">
        <v>4</v>
      </c>
      <c r="KBD317" s="418" t="s">
        <v>768</v>
      </c>
      <c r="KBE317" s="417" t="s">
        <v>761</v>
      </c>
      <c r="KBF317" s="414" t="s">
        <v>61</v>
      </c>
      <c r="KBG317" s="415">
        <v>4</v>
      </c>
      <c r="KBH317" s="418" t="s">
        <v>768</v>
      </c>
      <c r="KBI317" s="417" t="s">
        <v>761</v>
      </c>
      <c r="KBJ317" s="414" t="s">
        <v>61</v>
      </c>
      <c r="KBK317" s="415">
        <v>4</v>
      </c>
      <c r="KBL317" s="418" t="s">
        <v>768</v>
      </c>
      <c r="KBM317" s="417" t="s">
        <v>761</v>
      </c>
      <c r="KBN317" s="414" t="s">
        <v>61</v>
      </c>
      <c r="KBO317" s="415">
        <v>4</v>
      </c>
      <c r="KBP317" s="418" t="s">
        <v>768</v>
      </c>
      <c r="KBQ317" s="417" t="s">
        <v>761</v>
      </c>
      <c r="KBR317" s="414" t="s">
        <v>61</v>
      </c>
      <c r="KBS317" s="415">
        <v>4</v>
      </c>
      <c r="KBT317" s="418" t="s">
        <v>768</v>
      </c>
      <c r="KBU317" s="417" t="s">
        <v>761</v>
      </c>
      <c r="KBV317" s="414" t="s">
        <v>61</v>
      </c>
      <c r="KBW317" s="415">
        <v>4</v>
      </c>
      <c r="KBX317" s="418" t="s">
        <v>768</v>
      </c>
      <c r="KBY317" s="417" t="s">
        <v>761</v>
      </c>
      <c r="KBZ317" s="414" t="s">
        <v>61</v>
      </c>
      <c r="KCA317" s="415">
        <v>4</v>
      </c>
      <c r="KCB317" s="418" t="s">
        <v>768</v>
      </c>
      <c r="KCC317" s="417" t="s">
        <v>761</v>
      </c>
      <c r="KCD317" s="414" t="s">
        <v>61</v>
      </c>
      <c r="KCE317" s="415">
        <v>4</v>
      </c>
      <c r="KCF317" s="418" t="s">
        <v>768</v>
      </c>
      <c r="KCG317" s="417" t="s">
        <v>761</v>
      </c>
      <c r="KCH317" s="414" t="s">
        <v>61</v>
      </c>
      <c r="KCI317" s="415">
        <v>4</v>
      </c>
      <c r="KCJ317" s="418" t="s">
        <v>768</v>
      </c>
      <c r="KCK317" s="417" t="s">
        <v>761</v>
      </c>
      <c r="KCL317" s="414" t="s">
        <v>61</v>
      </c>
      <c r="KCM317" s="415">
        <v>4</v>
      </c>
      <c r="KCN317" s="418" t="s">
        <v>768</v>
      </c>
      <c r="KCO317" s="417" t="s">
        <v>761</v>
      </c>
      <c r="KCP317" s="414" t="s">
        <v>61</v>
      </c>
      <c r="KCQ317" s="415">
        <v>4</v>
      </c>
      <c r="KCR317" s="418" t="s">
        <v>768</v>
      </c>
      <c r="KCS317" s="417" t="s">
        <v>761</v>
      </c>
      <c r="KCT317" s="414" t="s">
        <v>61</v>
      </c>
      <c r="KCU317" s="415">
        <v>4</v>
      </c>
      <c r="KCV317" s="418" t="s">
        <v>768</v>
      </c>
      <c r="KCW317" s="417" t="s">
        <v>761</v>
      </c>
      <c r="KCX317" s="414" t="s">
        <v>61</v>
      </c>
      <c r="KCY317" s="415">
        <v>4</v>
      </c>
      <c r="KCZ317" s="418" t="s">
        <v>768</v>
      </c>
      <c r="KDA317" s="417" t="s">
        <v>761</v>
      </c>
      <c r="KDB317" s="414" t="s">
        <v>61</v>
      </c>
      <c r="KDC317" s="415">
        <v>4</v>
      </c>
      <c r="KDD317" s="418" t="s">
        <v>768</v>
      </c>
      <c r="KDE317" s="417" t="s">
        <v>761</v>
      </c>
      <c r="KDF317" s="414" t="s">
        <v>61</v>
      </c>
      <c r="KDG317" s="415">
        <v>4</v>
      </c>
      <c r="KDH317" s="418" t="s">
        <v>768</v>
      </c>
      <c r="KDI317" s="417" t="s">
        <v>761</v>
      </c>
      <c r="KDJ317" s="414" t="s">
        <v>61</v>
      </c>
      <c r="KDK317" s="415">
        <v>4</v>
      </c>
      <c r="KDL317" s="418" t="s">
        <v>768</v>
      </c>
      <c r="KDM317" s="417" t="s">
        <v>761</v>
      </c>
      <c r="KDN317" s="414" t="s">
        <v>61</v>
      </c>
      <c r="KDO317" s="415">
        <v>4</v>
      </c>
      <c r="KDP317" s="418" t="s">
        <v>768</v>
      </c>
      <c r="KDQ317" s="417" t="s">
        <v>761</v>
      </c>
      <c r="KDR317" s="414" t="s">
        <v>61</v>
      </c>
      <c r="KDS317" s="415">
        <v>4</v>
      </c>
      <c r="KDT317" s="418" t="s">
        <v>768</v>
      </c>
      <c r="KDU317" s="417" t="s">
        <v>761</v>
      </c>
      <c r="KDV317" s="414" t="s">
        <v>61</v>
      </c>
      <c r="KDW317" s="415">
        <v>4</v>
      </c>
      <c r="KDX317" s="418" t="s">
        <v>768</v>
      </c>
      <c r="KDY317" s="417" t="s">
        <v>761</v>
      </c>
      <c r="KDZ317" s="414" t="s">
        <v>61</v>
      </c>
      <c r="KEA317" s="415">
        <v>4</v>
      </c>
      <c r="KEB317" s="418" t="s">
        <v>768</v>
      </c>
      <c r="KEC317" s="417" t="s">
        <v>761</v>
      </c>
      <c r="KED317" s="414" t="s">
        <v>61</v>
      </c>
      <c r="KEE317" s="415">
        <v>4</v>
      </c>
      <c r="KEF317" s="418" t="s">
        <v>768</v>
      </c>
      <c r="KEG317" s="417" t="s">
        <v>761</v>
      </c>
      <c r="KEH317" s="414" t="s">
        <v>61</v>
      </c>
      <c r="KEI317" s="415">
        <v>4</v>
      </c>
      <c r="KEJ317" s="418" t="s">
        <v>768</v>
      </c>
      <c r="KEK317" s="417" t="s">
        <v>761</v>
      </c>
      <c r="KEL317" s="414" t="s">
        <v>61</v>
      </c>
      <c r="KEM317" s="415">
        <v>4</v>
      </c>
      <c r="KEN317" s="418" t="s">
        <v>768</v>
      </c>
      <c r="KEO317" s="417" t="s">
        <v>761</v>
      </c>
      <c r="KEP317" s="414" t="s">
        <v>61</v>
      </c>
      <c r="KEQ317" s="415">
        <v>4</v>
      </c>
      <c r="KER317" s="418" t="s">
        <v>768</v>
      </c>
      <c r="KES317" s="417" t="s">
        <v>761</v>
      </c>
      <c r="KET317" s="414" t="s">
        <v>61</v>
      </c>
      <c r="KEU317" s="415">
        <v>4</v>
      </c>
      <c r="KEV317" s="418" t="s">
        <v>768</v>
      </c>
      <c r="KEW317" s="417" t="s">
        <v>761</v>
      </c>
      <c r="KEX317" s="414" t="s">
        <v>61</v>
      </c>
      <c r="KEY317" s="415">
        <v>4</v>
      </c>
      <c r="KEZ317" s="418" t="s">
        <v>768</v>
      </c>
      <c r="KFA317" s="417" t="s">
        <v>761</v>
      </c>
      <c r="KFB317" s="414" t="s">
        <v>61</v>
      </c>
      <c r="KFC317" s="415">
        <v>4</v>
      </c>
      <c r="KFD317" s="418" t="s">
        <v>768</v>
      </c>
      <c r="KFE317" s="417" t="s">
        <v>761</v>
      </c>
      <c r="KFF317" s="414" t="s">
        <v>61</v>
      </c>
      <c r="KFG317" s="415">
        <v>4</v>
      </c>
      <c r="KFH317" s="418" t="s">
        <v>768</v>
      </c>
      <c r="KFI317" s="417" t="s">
        <v>761</v>
      </c>
      <c r="KFJ317" s="414" t="s">
        <v>61</v>
      </c>
      <c r="KFK317" s="415">
        <v>4</v>
      </c>
      <c r="KFL317" s="418" t="s">
        <v>768</v>
      </c>
      <c r="KFM317" s="417" t="s">
        <v>761</v>
      </c>
      <c r="KFN317" s="414" t="s">
        <v>61</v>
      </c>
      <c r="KFO317" s="415">
        <v>4</v>
      </c>
      <c r="KFP317" s="418" t="s">
        <v>768</v>
      </c>
      <c r="KFQ317" s="417" t="s">
        <v>761</v>
      </c>
      <c r="KFR317" s="414" t="s">
        <v>61</v>
      </c>
      <c r="KFS317" s="415">
        <v>4</v>
      </c>
      <c r="KFT317" s="418" t="s">
        <v>768</v>
      </c>
      <c r="KFU317" s="417" t="s">
        <v>761</v>
      </c>
      <c r="KFV317" s="414" t="s">
        <v>61</v>
      </c>
      <c r="KFW317" s="415">
        <v>4</v>
      </c>
      <c r="KFX317" s="418" t="s">
        <v>768</v>
      </c>
      <c r="KFY317" s="417" t="s">
        <v>761</v>
      </c>
      <c r="KFZ317" s="414" t="s">
        <v>61</v>
      </c>
      <c r="KGA317" s="415">
        <v>4</v>
      </c>
      <c r="KGB317" s="418" t="s">
        <v>768</v>
      </c>
      <c r="KGC317" s="417" t="s">
        <v>761</v>
      </c>
      <c r="KGD317" s="414" t="s">
        <v>61</v>
      </c>
      <c r="KGE317" s="415">
        <v>4</v>
      </c>
      <c r="KGF317" s="418" t="s">
        <v>768</v>
      </c>
      <c r="KGG317" s="417" t="s">
        <v>761</v>
      </c>
      <c r="KGH317" s="414" t="s">
        <v>61</v>
      </c>
      <c r="KGI317" s="415">
        <v>4</v>
      </c>
      <c r="KGJ317" s="418" t="s">
        <v>768</v>
      </c>
      <c r="KGK317" s="417" t="s">
        <v>761</v>
      </c>
      <c r="KGL317" s="414" t="s">
        <v>61</v>
      </c>
      <c r="KGM317" s="415">
        <v>4</v>
      </c>
      <c r="KGN317" s="418" t="s">
        <v>768</v>
      </c>
      <c r="KGO317" s="417" t="s">
        <v>761</v>
      </c>
      <c r="KGP317" s="414" t="s">
        <v>61</v>
      </c>
      <c r="KGQ317" s="415">
        <v>4</v>
      </c>
      <c r="KGR317" s="418" t="s">
        <v>768</v>
      </c>
      <c r="KGS317" s="417" t="s">
        <v>761</v>
      </c>
      <c r="KGT317" s="414" t="s">
        <v>61</v>
      </c>
      <c r="KGU317" s="415">
        <v>4</v>
      </c>
      <c r="KGV317" s="418" t="s">
        <v>768</v>
      </c>
      <c r="KGW317" s="417" t="s">
        <v>761</v>
      </c>
      <c r="KGX317" s="414" t="s">
        <v>61</v>
      </c>
      <c r="KGY317" s="415">
        <v>4</v>
      </c>
      <c r="KGZ317" s="418" t="s">
        <v>768</v>
      </c>
      <c r="KHA317" s="417" t="s">
        <v>761</v>
      </c>
      <c r="KHB317" s="414" t="s">
        <v>61</v>
      </c>
      <c r="KHC317" s="415">
        <v>4</v>
      </c>
      <c r="KHD317" s="418" t="s">
        <v>768</v>
      </c>
      <c r="KHE317" s="417" t="s">
        <v>761</v>
      </c>
      <c r="KHF317" s="414" t="s">
        <v>61</v>
      </c>
      <c r="KHG317" s="415">
        <v>4</v>
      </c>
      <c r="KHH317" s="418" t="s">
        <v>768</v>
      </c>
      <c r="KHI317" s="417" t="s">
        <v>761</v>
      </c>
      <c r="KHJ317" s="414" t="s">
        <v>61</v>
      </c>
      <c r="KHK317" s="415">
        <v>4</v>
      </c>
      <c r="KHL317" s="418" t="s">
        <v>768</v>
      </c>
      <c r="KHM317" s="417" t="s">
        <v>761</v>
      </c>
      <c r="KHN317" s="414" t="s">
        <v>61</v>
      </c>
      <c r="KHO317" s="415">
        <v>4</v>
      </c>
      <c r="KHP317" s="418" t="s">
        <v>768</v>
      </c>
      <c r="KHQ317" s="417" t="s">
        <v>761</v>
      </c>
      <c r="KHR317" s="414" t="s">
        <v>61</v>
      </c>
      <c r="KHS317" s="415">
        <v>4</v>
      </c>
      <c r="KHT317" s="418" t="s">
        <v>768</v>
      </c>
      <c r="KHU317" s="417" t="s">
        <v>761</v>
      </c>
      <c r="KHV317" s="414" t="s">
        <v>61</v>
      </c>
      <c r="KHW317" s="415">
        <v>4</v>
      </c>
      <c r="KHX317" s="418" t="s">
        <v>768</v>
      </c>
      <c r="KHY317" s="417" t="s">
        <v>761</v>
      </c>
      <c r="KHZ317" s="414" t="s">
        <v>61</v>
      </c>
      <c r="KIA317" s="415">
        <v>4</v>
      </c>
      <c r="KIB317" s="418" t="s">
        <v>768</v>
      </c>
      <c r="KIC317" s="417" t="s">
        <v>761</v>
      </c>
      <c r="KID317" s="414" t="s">
        <v>61</v>
      </c>
      <c r="KIE317" s="415">
        <v>4</v>
      </c>
      <c r="KIF317" s="418" t="s">
        <v>768</v>
      </c>
      <c r="KIG317" s="417" t="s">
        <v>761</v>
      </c>
      <c r="KIH317" s="414" t="s">
        <v>61</v>
      </c>
      <c r="KII317" s="415">
        <v>4</v>
      </c>
      <c r="KIJ317" s="418" t="s">
        <v>768</v>
      </c>
      <c r="KIK317" s="417" t="s">
        <v>761</v>
      </c>
      <c r="KIL317" s="414" t="s">
        <v>61</v>
      </c>
      <c r="KIM317" s="415">
        <v>4</v>
      </c>
      <c r="KIN317" s="418" t="s">
        <v>768</v>
      </c>
      <c r="KIO317" s="417" t="s">
        <v>761</v>
      </c>
      <c r="KIP317" s="414" t="s">
        <v>61</v>
      </c>
      <c r="KIQ317" s="415">
        <v>4</v>
      </c>
      <c r="KIR317" s="418" t="s">
        <v>768</v>
      </c>
      <c r="KIS317" s="417" t="s">
        <v>761</v>
      </c>
      <c r="KIT317" s="414" t="s">
        <v>61</v>
      </c>
      <c r="KIU317" s="415">
        <v>4</v>
      </c>
      <c r="KIV317" s="418" t="s">
        <v>768</v>
      </c>
      <c r="KIW317" s="417" t="s">
        <v>761</v>
      </c>
      <c r="KIX317" s="414" t="s">
        <v>61</v>
      </c>
      <c r="KIY317" s="415">
        <v>4</v>
      </c>
      <c r="KIZ317" s="418" t="s">
        <v>768</v>
      </c>
      <c r="KJA317" s="417" t="s">
        <v>761</v>
      </c>
      <c r="KJB317" s="414" t="s">
        <v>61</v>
      </c>
      <c r="KJC317" s="415">
        <v>4</v>
      </c>
      <c r="KJD317" s="418" t="s">
        <v>768</v>
      </c>
      <c r="KJE317" s="417" t="s">
        <v>761</v>
      </c>
      <c r="KJF317" s="414" t="s">
        <v>61</v>
      </c>
      <c r="KJG317" s="415">
        <v>4</v>
      </c>
      <c r="KJH317" s="418" t="s">
        <v>768</v>
      </c>
      <c r="KJI317" s="417" t="s">
        <v>761</v>
      </c>
      <c r="KJJ317" s="414" t="s">
        <v>61</v>
      </c>
      <c r="KJK317" s="415">
        <v>4</v>
      </c>
      <c r="KJL317" s="418" t="s">
        <v>768</v>
      </c>
      <c r="KJM317" s="417" t="s">
        <v>761</v>
      </c>
      <c r="KJN317" s="414" t="s">
        <v>61</v>
      </c>
      <c r="KJO317" s="415">
        <v>4</v>
      </c>
      <c r="KJP317" s="418" t="s">
        <v>768</v>
      </c>
      <c r="KJQ317" s="417" t="s">
        <v>761</v>
      </c>
      <c r="KJR317" s="414" t="s">
        <v>61</v>
      </c>
      <c r="KJS317" s="415">
        <v>4</v>
      </c>
      <c r="KJT317" s="418" t="s">
        <v>768</v>
      </c>
      <c r="KJU317" s="417" t="s">
        <v>761</v>
      </c>
      <c r="KJV317" s="414" t="s">
        <v>61</v>
      </c>
      <c r="KJW317" s="415">
        <v>4</v>
      </c>
      <c r="KJX317" s="418" t="s">
        <v>768</v>
      </c>
      <c r="KJY317" s="417" t="s">
        <v>761</v>
      </c>
      <c r="KJZ317" s="414" t="s">
        <v>61</v>
      </c>
      <c r="KKA317" s="415">
        <v>4</v>
      </c>
      <c r="KKB317" s="418" t="s">
        <v>768</v>
      </c>
      <c r="KKC317" s="417" t="s">
        <v>761</v>
      </c>
      <c r="KKD317" s="414" t="s">
        <v>61</v>
      </c>
      <c r="KKE317" s="415">
        <v>4</v>
      </c>
      <c r="KKF317" s="418" t="s">
        <v>768</v>
      </c>
      <c r="KKG317" s="417" t="s">
        <v>761</v>
      </c>
      <c r="KKH317" s="414" t="s">
        <v>61</v>
      </c>
      <c r="KKI317" s="415">
        <v>4</v>
      </c>
      <c r="KKJ317" s="418" t="s">
        <v>768</v>
      </c>
      <c r="KKK317" s="417" t="s">
        <v>761</v>
      </c>
      <c r="KKL317" s="414" t="s">
        <v>61</v>
      </c>
      <c r="KKM317" s="415">
        <v>4</v>
      </c>
      <c r="KKN317" s="418" t="s">
        <v>768</v>
      </c>
      <c r="KKO317" s="417" t="s">
        <v>761</v>
      </c>
      <c r="KKP317" s="414" t="s">
        <v>61</v>
      </c>
      <c r="KKQ317" s="415">
        <v>4</v>
      </c>
      <c r="KKR317" s="418" t="s">
        <v>768</v>
      </c>
      <c r="KKS317" s="417" t="s">
        <v>761</v>
      </c>
      <c r="KKT317" s="414" t="s">
        <v>61</v>
      </c>
      <c r="KKU317" s="415">
        <v>4</v>
      </c>
      <c r="KKV317" s="418" t="s">
        <v>768</v>
      </c>
      <c r="KKW317" s="417" t="s">
        <v>761</v>
      </c>
      <c r="KKX317" s="414" t="s">
        <v>61</v>
      </c>
      <c r="KKY317" s="415">
        <v>4</v>
      </c>
      <c r="KKZ317" s="418" t="s">
        <v>768</v>
      </c>
      <c r="KLA317" s="417" t="s">
        <v>761</v>
      </c>
      <c r="KLB317" s="414" t="s">
        <v>61</v>
      </c>
      <c r="KLC317" s="415">
        <v>4</v>
      </c>
      <c r="KLD317" s="418" t="s">
        <v>768</v>
      </c>
      <c r="KLE317" s="417" t="s">
        <v>761</v>
      </c>
      <c r="KLF317" s="414" t="s">
        <v>61</v>
      </c>
      <c r="KLG317" s="415">
        <v>4</v>
      </c>
      <c r="KLH317" s="418" t="s">
        <v>768</v>
      </c>
      <c r="KLI317" s="417" t="s">
        <v>761</v>
      </c>
      <c r="KLJ317" s="414" t="s">
        <v>61</v>
      </c>
      <c r="KLK317" s="415">
        <v>4</v>
      </c>
      <c r="KLL317" s="418" t="s">
        <v>768</v>
      </c>
      <c r="KLM317" s="417" t="s">
        <v>761</v>
      </c>
      <c r="KLN317" s="414" t="s">
        <v>61</v>
      </c>
      <c r="KLO317" s="415">
        <v>4</v>
      </c>
      <c r="KLP317" s="418" t="s">
        <v>768</v>
      </c>
      <c r="KLQ317" s="417" t="s">
        <v>761</v>
      </c>
      <c r="KLR317" s="414" t="s">
        <v>61</v>
      </c>
      <c r="KLS317" s="415">
        <v>4</v>
      </c>
      <c r="KLT317" s="418" t="s">
        <v>768</v>
      </c>
      <c r="KLU317" s="417" t="s">
        <v>761</v>
      </c>
      <c r="KLV317" s="414" t="s">
        <v>61</v>
      </c>
      <c r="KLW317" s="415">
        <v>4</v>
      </c>
      <c r="KLX317" s="418" t="s">
        <v>768</v>
      </c>
      <c r="KLY317" s="417" t="s">
        <v>761</v>
      </c>
      <c r="KLZ317" s="414" t="s">
        <v>61</v>
      </c>
      <c r="KMA317" s="415">
        <v>4</v>
      </c>
      <c r="KMB317" s="418" t="s">
        <v>768</v>
      </c>
      <c r="KMC317" s="417" t="s">
        <v>761</v>
      </c>
      <c r="KMD317" s="414" t="s">
        <v>61</v>
      </c>
      <c r="KME317" s="415">
        <v>4</v>
      </c>
      <c r="KMF317" s="418" t="s">
        <v>768</v>
      </c>
      <c r="KMG317" s="417" t="s">
        <v>761</v>
      </c>
      <c r="KMH317" s="414" t="s">
        <v>61</v>
      </c>
      <c r="KMI317" s="415">
        <v>4</v>
      </c>
      <c r="KMJ317" s="418" t="s">
        <v>768</v>
      </c>
      <c r="KMK317" s="417" t="s">
        <v>761</v>
      </c>
      <c r="KML317" s="414" t="s">
        <v>61</v>
      </c>
      <c r="KMM317" s="415">
        <v>4</v>
      </c>
      <c r="KMN317" s="418" t="s">
        <v>768</v>
      </c>
      <c r="KMO317" s="417" t="s">
        <v>761</v>
      </c>
      <c r="KMP317" s="414" t="s">
        <v>61</v>
      </c>
      <c r="KMQ317" s="415">
        <v>4</v>
      </c>
      <c r="KMR317" s="418" t="s">
        <v>768</v>
      </c>
      <c r="KMS317" s="417" t="s">
        <v>761</v>
      </c>
      <c r="KMT317" s="414" t="s">
        <v>61</v>
      </c>
      <c r="KMU317" s="415">
        <v>4</v>
      </c>
      <c r="KMV317" s="418" t="s">
        <v>768</v>
      </c>
      <c r="KMW317" s="417" t="s">
        <v>761</v>
      </c>
      <c r="KMX317" s="414" t="s">
        <v>61</v>
      </c>
      <c r="KMY317" s="415">
        <v>4</v>
      </c>
      <c r="KMZ317" s="418" t="s">
        <v>768</v>
      </c>
      <c r="KNA317" s="417" t="s">
        <v>761</v>
      </c>
      <c r="KNB317" s="414" t="s">
        <v>61</v>
      </c>
      <c r="KNC317" s="415">
        <v>4</v>
      </c>
      <c r="KND317" s="418" t="s">
        <v>768</v>
      </c>
      <c r="KNE317" s="417" t="s">
        <v>761</v>
      </c>
      <c r="KNF317" s="414" t="s">
        <v>61</v>
      </c>
      <c r="KNG317" s="415">
        <v>4</v>
      </c>
      <c r="KNH317" s="418" t="s">
        <v>768</v>
      </c>
      <c r="KNI317" s="417" t="s">
        <v>761</v>
      </c>
      <c r="KNJ317" s="414" t="s">
        <v>61</v>
      </c>
      <c r="KNK317" s="415">
        <v>4</v>
      </c>
      <c r="KNL317" s="418" t="s">
        <v>768</v>
      </c>
      <c r="KNM317" s="417" t="s">
        <v>761</v>
      </c>
      <c r="KNN317" s="414" t="s">
        <v>61</v>
      </c>
      <c r="KNO317" s="415">
        <v>4</v>
      </c>
      <c r="KNP317" s="418" t="s">
        <v>768</v>
      </c>
      <c r="KNQ317" s="417" t="s">
        <v>761</v>
      </c>
      <c r="KNR317" s="414" t="s">
        <v>61</v>
      </c>
      <c r="KNS317" s="415">
        <v>4</v>
      </c>
      <c r="KNT317" s="418" t="s">
        <v>768</v>
      </c>
      <c r="KNU317" s="417" t="s">
        <v>761</v>
      </c>
      <c r="KNV317" s="414" t="s">
        <v>61</v>
      </c>
      <c r="KNW317" s="415">
        <v>4</v>
      </c>
      <c r="KNX317" s="418" t="s">
        <v>768</v>
      </c>
      <c r="KNY317" s="417" t="s">
        <v>761</v>
      </c>
      <c r="KNZ317" s="414" t="s">
        <v>61</v>
      </c>
      <c r="KOA317" s="415">
        <v>4</v>
      </c>
      <c r="KOB317" s="418" t="s">
        <v>768</v>
      </c>
      <c r="KOC317" s="417" t="s">
        <v>761</v>
      </c>
      <c r="KOD317" s="414" t="s">
        <v>61</v>
      </c>
      <c r="KOE317" s="415">
        <v>4</v>
      </c>
      <c r="KOF317" s="418" t="s">
        <v>768</v>
      </c>
      <c r="KOG317" s="417" t="s">
        <v>761</v>
      </c>
      <c r="KOH317" s="414" t="s">
        <v>61</v>
      </c>
      <c r="KOI317" s="415">
        <v>4</v>
      </c>
      <c r="KOJ317" s="418" t="s">
        <v>768</v>
      </c>
      <c r="KOK317" s="417" t="s">
        <v>761</v>
      </c>
      <c r="KOL317" s="414" t="s">
        <v>61</v>
      </c>
      <c r="KOM317" s="415">
        <v>4</v>
      </c>
      <c r="KON317" s="418" t="s">
        <v>768</v>
      </c>
      <c r="KOO317" s="417" t="s">
        <v>761</v>
      </c>
      <c r="KOP317" s="414" t="s">
        <v>61</v>
      </c>
      <c r="KOQ317" s="415">
        <v>4</v>
      </c>
      <c r="KOR317" s="418" t="s">
        <v>768</v>
      </c>
      <c r="KOS317" s="417" t="s">
        <v>761</v>
      </c>
      <c r="KOT317" s="414" t="s">
        <v>61</v>
      </c>
      <c r="KOU317" s="415">
        <v>4</v>
      </c>
      <c r="KOV317" s="418" t="s">
        <v>768</v>
      </c>
      <c r="KOW317" s="417" t="s">
        <v>761</v>
      </c>
      <c r="KOX317" s="414" t="s">
        <v>61</v>
      </c>
      <c r="KOY317" s="415">
        <v>4</v>
      </c>
      <c r="KOZ317" s="418" t="s">
        <v>768</v>
      </c>
      <c r="KPA317" s="417" t="s">
        <v>761</v>
      </c>
      <c r="KPB317" s="414" t="s">
        <v>61</v>
      </c>
      <c r="KPC317" s="415">
        <v>4</v>
      </c>
      <c r="KPD317" s="418" t="s">
        <v>768</v>
      </c>
      <c r="KPE317" s="417" t="s">
        <v>761</v>
      </c>
      <c r="KPF317" s="414" t="s">
        <v>61</v>
      </c>
      <c r="KPG317" s="415">
        <v>4</v>
      </c>
      <c r="KPH317" s="418" t="s">
        <v>768</v>
      </c>
      <c r="KPI317" s="417" t="s">
        <v>761</v>
      </c>
      <c r="KPJ317" s="414" t="s">
        <v>61</v>
      </c>
      <c r="KPK317" s="415">
        <v>4</v>
      </c>
      <c r="KPL317" s="418" t="s">
        <v>768</v>
      </c>
      <c r="KPM317" s="417" t="s">
        <v>761</v>
      </c>
      <c r="KPN317" s="414" t="s">
        <v>61</v>
      </c>
      <c r="KPO317" s="415">
        <v>4</v>
      </c>
      <c r="KPP317" s="418" t="s">
        <v>768</v>
      </c>
      <c r="KPQ317" s="417" t="s">
        <v>761</v>
      </c>
      <c r="KPR317" s="414" t="s">
        <v>61</v>
      </c>
      <c r="KPS317" s="415">
        <v>4</v>
      </c>
      <c r="KPT317" s="418" t="s">
        <v>768</v>
      </c>
      <c r="KPU317" s="417" t="s">
        <v>761</v>
      </c>
      <c r="KPV317" s="414" t="s">
        <v>61</v>
      </c>
      <c r="KPW317" s="415">
        <v>4</v>
      </c>
      <c r="KPX317" s="418" t="s">
        <v>768</v>
      </c>
      <c r="KPY317" s="417" t="s">
        <v>761</v>
      </c>
      <c r="KPZ317" s="414" t="s">
        <v>61</v>
      </c>
      <c r="KQA317" s="415">
        <v>4</v>
      </c>
      <c r="KQB317" s="418" t="s">
        <v>768</v>
      </c>
      <c r="KQC317" s="417" t="s">
        <v>761</v>
      </c>
      <c r="KQD317" s="414" t="s">
        <v>61</v>
      </c>
      <c r="KQE317" s="415">
        <v>4</v>
      </c>
      <c r="KQF317" s="418" t="s">
        <v>768</v>
      </c>
      <c r="KQG317" s="417" t="s">
        <v>761</v>
      </c>
      <c r="KQH317" s="414" t="s">
        <v>61</v>
      </c>
      <c r="KQI317" s="415">
        <v>4</v>
      </c>
      <c r="KQJ317" s="418" t="s">
        <v>768</v>
      </c>
      <c r="KQK317" s="417" t="s">
        <v>761</v>
      </c>
      <c r="KQL317" s="414" t="s">
        <v>61</v>
      </c>
      <c r="KQM317" s="415">
        <v>4</v>
      </c>
      <c r="KQN317" s="418" t="s">
        <v>768</v>
      </c>
      <c r="KQO317" s="417" t="s">
        <v>761</v>
      </c>
      <c r="KQP317" s="414" t="s">
        <v>61</v>
      </c>
      <c r="KQQ317" s="415">
        <v>4</v>
      </c>
      <c r="KQR317" s="418" t="s">
        <v>768</v>
      </c>
      <c r="KQS317" s="417" t="s">
        <v>761</v>
      </c>
      <c r="KQT317" s="414" t="s">
        <v>61</v>
      </c>
      <c r="KQU317" s="415">
        <v>4</v>
      </c>
      <c r="KQV317" s="418" t="s">
        <v>768</v>
      </c>
      <c r="KQW317" s="417" t="s">
        <v>761</v>
      </c>
      <c r="KQX317" s="414" t="s">
        <v>61</v>
      </c>
      <c r="KQY317" s="415">
        <v>4</v>
      </c>
      <c r="KQZ317" s="418" t="s">
        <v>768</v>
      </c>
      <c r="KRA317" s="417" t="s">
        <v>761</v>
      </c>
      <c r="KRB317" s="414" t="s">
        <v>61</v>
      </c>
      <c r="KRC317" s="415">
        <v>4</v>
      </c>
      <c r="KRD317" s="418" t="s">
        <v>768</v>
      </c>
      <c r="KRE317" s="417" t="s">
        <v>761</v>
      </c>
      <c r="KRF317" s="414" t="s">
        <v>61</v>
      </c>
      <c r="KRG317" s="415">
        <v>4</v>
      </c>
      <c r="KRH317" s="418" t="s">
        <v>768</v>
      </c>
      <c r="KRI317" s="417" t="s">
        <v>761</v>
      </c>
      <c r="KRJ317" s="414" t="s">
        <v>61</v>
      </c>
      <c r="KRK317" s="415">
        <v>4</v>
      </c>
      <c r="KRL317" s="418" t="s">
        <v>768</v>
      </c>
      <c r="KRM317" s="417" t="s">
        <v>761</v>
      </c>
      <c r="KRN317" s="414" t="s">
        <v>61</v>
      </c>
      <c r="KRO317" s="415">
        <v>4</v>
      </c>
      <c r="KRP317" s="418" t="s">
        <v>768</v>
      </c>
      <c r="KRQ317" s="417" t="s">
        <v>761</v>
      </c>
      <c r="KRR317" s="414" t="s">
        <v>61</v>
      </c>
      <c r="KRS317" s="415">
        <v>4</v>
      </c>
      <c r="KRT317" s="418" t="s">
        <v>768</v>
      </c>
      <c r="KRU317" s="417" t="s">
        <v>761</v>
      </c>
      <c r="KRV317" s="414" t="s">
        <v>61</v>
      </c>
      <c r="KRW317" s="415">
        <v>4</v>
      </c>
      <c r="KRX317" s="418" t="s">
        <v>768</v>
      </c>
      <c r="KRY317" s="417" t="s">
        <v>761</v>
      </c>
      <c r="KRZ317" s="414" t="s">
        <v>61</v>
      </c>
      <c r="KSA317" s="415">
        <v>4</v>
      </c>
      <c r="KSB317" s="418" t="s">
        <v>768</v>
      </c>
      <c r="KSC317" s="417" t="s">
        <v>761</v>
      </c>
      <c r="KSD317" s="414" t="s">
        <v>61</v>
      </c>
      <c r="KSE317" s="415">
        <v>4</v>
      </c>
      <c r="KSF317" s="418" t="s">
        <v>768</v>
      </c>
      <c r="KSG317" s="417" t="s">
        <v>761</v>
      </c>
      <c r="KSH317" s="414" t="s">
        <v>61</v>
      </c>
      <c r="KSI317" s="415">
        <v>4</v>
      </c>
      <c r="KSJ317" s="418" t="s">
        <v>768</v>
      </c>
      <c r="KSK317" s="417" t="s">
        <v>761</v>
      </c>
      <c r="KSL317" s="414" t="s">
        <v>61</v>
      </c>
      <c r="KSM317" s="415">
        <v>4</v>
      </c>
      <c r="KSN317" s="418" t="s">
        <v>768</v>
      </c>
      <c r="KSO317" s="417" t="s">
        <v>761</v>
      </c>
      <c r="KSP317" s="414" t="s">
        <v>61</v>
      </c>
      <c r="KSQ317" s="415">
        <v>4</v>
      </c>
      <c r="KSR317" s="418" t="s">
        <v>768</v>
      </c>
      <c r="KSS317" s="417" t="s">
        <v>761</v>
      </c>
      <c r="KST317" s="414" t="s">
        <v>61</v>
      </c>
      <c r="KSU317" s="415">
        <v>4</v>
      </c>
      <c r="KSV317" s="418" t="s">
        <v>768</v>
      </c>
      <c r="KSW317" s="417" t="s">
        <v>761</v>
      </c>
      <c r="KSX317" s="414" t="s">
        <v>61</v>
      </c>
      <c r="KSY317" s="415">
        <v>4</v>
      </c>
      <c r="KSZ317" s="418" t="s">
        <v>768</v>
      </c>
      <c r="KTA317" s="417" t="s">
        <v>761</v>
      </c>
      <c r="KTB317" s="414" t="s">
        <v>61</v>
      </c>
      <c r="KTC317" s="415">
        <v>4</v>
      </c>
      <c r="KTD317" s="418" t="s">
        <v>768</v>
      </c>
      <c r="KTE317" s="417" t="s">
        <v>761</v>
      </c>
      <c r="KTF317" s="414" t="s">
        <v>61</v>
      </c>
      <c r="KTG317" s="415">
        <v>4</v>
      </c>
      <c r="KTH317" s="418" t="s">
        <v>768</v>
      </c>
      <c r="KTI317" s="417" t="s">
        <v>761</v>
      </c>
      <c r="KTJ317" s="414" t="s">
        <v>61</v>
      </c>
      <c r="KTK317" s="415">
        <v>4</v>
      </c>
      <c r="KTL317" s="418" t="s">
        <v>768</v>
      </c>
      <c r="KTM317" s="417" t="s">
        <v>761</v>
      </c>
      <c r="KTN317" s="414" t="s">
        <v>61</v>
      </c>
      <c r="KTO317" s="415">
        <v>4</v>
      </c>
      <c r="KTP317" s="418" t="s">
        <v>768</v>
      </c>
      <c r="KTQ317" s="417" t="s">
        <v>761</v>
      </c>
      <c r="KTR317" s="414" t="s">
        <v>61</v>
      </c>
      <c r="KTS317" s="415">
        <v>4</v>
      </c>
      <c r="KTT317" s="418" t="s">
        <v>768</v>
      </c>
      <c r="KTU317" s="417" t="s">
        <v>761</v>
      </c>
      <c r="KTV317" s="414" t="s">
        <v>61</v>
      </c>
      <c r="KTW317" s="415">
        <v>4</v>
      </c>
      <c r="KTX317" s="418" t="s">
        <v>768</v>
      </c>
      <c r="KTY317" s="417" t="s">
        <v>761</v>
      </c>
      <c r="KTZ317" s="414" t="s">
        <v>61</v>
      </c>
      <c r="KUA317" s="415">
        <v>4</v>
      </c>
      <c r="KUB317" s="418" t="s">
        <v>768</v>
      </c>
      <c r="KUC317" s="417" t="s">
        <v>761</v>
      </c>
      <c r="KUD317" s="414" t="s">
        <v>61</v>
      </c>
      <c r="KUE317" s="415">
        <v>4</v>
      </c>
      <c r="KUF317" s="418" t="s">
        <v>768</v>
      </c>
      <c r="KUG317" s="417" t="s">
        <v>761</v>
      </c>
      <c r="KUH317" s="414" t="s">
        <v>61</v>
      </c>
      <c r="KUI317" s="415">
        <v>4</v>
      </c>
      <c r="KUJ317" s="418" t="s">
        <v>768</v>
      </c>
      <c r="KUK317" s="417" t="s">
        <v>761</v>
      </c>
      <c r="KUL317" s="414" t="s">
        <v>61</v>
      </c>
      <c r="KUM317" s="415">
        <v>4</v>
      </c>
      <c r="KUN317" s="418" t="s">
        <v>768</v>
      </c>
      <c r="KUO317" s="417" t="s">
        <v>761</v>
      </c>
      <c r="KUP317" s="414" t="s">
        <v>61</v>
      </c>
      <c r="KUQ317" s="415">
        <v>4</v>
      </c>
      <c r="KUR317" s="418" t="s">
        <v>768</v>
      </c>
      <c r="KUS317" s="417" t="s">
        <v>761</v>
      </c>
      <c r="KUT317" s="414" t="s">
        <v>61</v>
      </c>
      <c r="KUU317" s="415">
        <v>4</v>
      </c>
      <c r="KUV317" s="418" t="s">
        <v>768</v>
      </c>
      <c r="KUW317" s="417" t="s">
        <v>761</v>
      </c>
      <c r="KUX317" s="414" t="s">
        <v>61</v>
      </c>
      <c r="KUY317" s="415">
        <v>4</v>
      </c>
      <c r="KUZ317" s="418" t="s">
        <v>768</v>
      </c>
      <c r="KVA317" s="417" t="s">
        <v>761</v>
      </c>
      <c r="KVB317" s="414" t="s">
        <v>61</v>
      </c>
      <c r="KVC317" s="415">
        <v>4</v>
      </c>
      <c r="KVD317" s="418" t="s">
        <v>768</v>
      </c>
      <c r="KVE317" s="417" t="s">
        <v>761</v>
      </c>
      <c r="KVF317" s="414" t="s">
        <v>61</v>
      </c>
      <c r="KVG317" s="415">
        <v>4</v>
      </c>
      <c r="KVH317" s="418" t="s">
        <v>768</v>
      </c>
      <c r="KVI317" s="417" t="s">
        <v>761</v>
      </c>
      <c r="KVJ317" s="414" t="s">
        <v>61</v>
      </c>
      <c r="KVK317" s="415">
        <v>4</v>
      </c>
      <c r="KVL317" s="418" t="s">
        <v>768</v>
      </c>
      <c r="KVM317" s="417" t="s">
        <v>761</v>
      </c>
      <c r="KVN317" s="414" t="s">
        <v>61</v>
      </c>
      <c r="KVO317" s="415">
        <v>4</v>
      </c>
      <c r="KVP317" s="418" t="s">
        <v>768</v>
      </c>
      <c r="KVQ317" s="417" t="s">
        <v>761</v>
      </c>
      <c r="KVR317" s="414" t="s">
        <v>61</v>
      </c>
      <c r="KVS317" s="415">
        <v>4</v>
      </c>
      <c r="KVT317" s="418" t="s">
        <v>768</v>
      </c>
      <c r="KVU317" s="417" t="s">
        <v>761</v>
      </c>
      <c r="KVV317" s="414" t="s">
        <v>61</v>
      </c>
      <c r="KVW317" s="415">
        <v>4</v>
      </c>
      <c r="KVX317" s="418" t="s">
        <v>768</v>
      </c>
      <c r="KVY317" s="417" t="s">
        <v>761</v>
      </c>
      <c r="KVZ317" s="414" t="s">
        <v>61</v>
      </c>
      <c r="KWA317" s="415">
        <v>4</v>
      </c>
      <c r="KWB317" s="418" t="s">
        <v>768</v>
      </c>
      <c r="KWC317" s="417" t="s">
        <v>761</v>
      </c>
      <c r="KWD317" s="414" t="s">
        <v>61</v>
      </c>
      <c r="KWE317" s="415">
        <v>4</v>
      </c>
      <c r="KWF317" s="418" t="s">
        <v>768</v>
      </c>
      <c r="KWG317" s="417" t="s">
        <v>761</v>
      </c>
      <c r="KWH317" s="414" t="s">
        <v>61</v>
      </c>
      <c r="KWI317" s="415">
        <v>4</v>
      </c>
      <c r="KWJ317" s="418" t="s">
        <v>768</v>
      </c>
      <c r="KWK317" s="417" t="s">
        <v>761</v>
      </c>
      <c r="KWL317" s="414" t="s">
        <v>61</v>
      </c>
      <c r="KWM317" s="415">
        <v>4</v>
      </c>
      <c r="KWN317" s="418" t="s">
        <v>768</v>
      </c>
      <c r="KWO317" s="417" t="s">
        <v>761</v>
      </c>
      <c r="KWP317" s="414" t="s">
        <v>61</v>
      </c>
      <c r="KWQ317" s="415">
        <v>4</v>
      </c>
      <c r="KWR317" s="418" t="s">
        <v>768</v>
      </c>
      <c r="KWS317" s="417" t="s">
        <v>761</v>
      </c>
      <c r="KWT317" s="414" t="s">
        <v>61</v>
      </c>
      <c r="KWU317" s="415">
        <v>4</v>
      </c>
      <c r="KWV317" s="418" t="s">
        <v>768</v>
      </c>
      <c r="KWW317" s="417" t="s">
        <v>761</v>
      </c>
      <c r="KWX317" s="414" t="s">
        <v>61</v>
      </c>
      <c r="KWY317" s="415">
        <v>4</v>
      </c>
      <c r="KWZ317" s="418" t="s">
        <v>768</v>
      </c>
      <c r="KXA317" s="417" t="s">
        <v>761</v>
      </c>
      <c r="KXB317" s="414" t="s">
        <v>61</v>
      </c>
      <c r="KXC317" s="415">
        <v>4</v>
      </c>
      <c r="KXD317" s="418" t="s">
        <v>768</v>
      </c>
      <c r="KXE317" s="417" t="s">
        <v>761</v>
      </c>
      <c r="KXF317" s="414" t="s">
        <v>61</v>
      </c>
      <c r="KXG317" s="415">
        <v>4</v>
      </c>
      <c r="KXH317" s="418" t="s">
        <v>768</v>
      </c>
      <c r="KXI317" s="417" t="s">
        <v>761</v>
      </c>
      <c r="KXJ317" s="414" t="s">
        <v>61</v>
      </c>
      <c r="KXK317" s="415">
        <v>4</v>
      </c>
      <c r="KXL317" s="418" t="s">
        <v>768</v>
      </c>
      <c r="KXM317" s="417" t="s">
        <v>761</v>
      </c>
      <c r="KXN317" s="414" t="s">
        <v>61</v>
      </c>
      <c r="KXO317" s="415">
        <v>4</v>
      </c>
      <c r="KXP317" s="418" t="s">
        <v>768</v>
      </c>
      <c r="KXQ317" s="417" t="s">
        <v>761</v>
      </c>
      <c r="KXR317" s="414" t="s">
        <v>61</v>
      </c>
      <c r="KXS317" s="415">
        <v>4</v>
      </c>
      <c r="KXT317" s="418" t="s">
        <v>768</v>
      </c>
      <c r="KXU317" s="417" t="s">
        <v>761</v>
      </c>
      <c r="KXV317" s="414" t="s">
        <v>61</v>
      </c>
      <c r="KXW317" s="415">
        <v>4</v>
      </c>
      <c r="KXX317" s="418" t="s">
        <v>768</v>
      </c>
      <c r="KXY317" s="417" t="s">
        <v>761</v>
      </c>
      <c r="KXZ317" s="414" t="s">
        <v>61</v>
      </c>
      <c r="KYA317" s="415">
        <v>4</v>
      </c>
      <c r="KYB317" s="418" t="s">
        <v>768</v>
      </c>
      <c r="KYC317" s="417" t="s">
        <v>761</v>
      </c>
      <c r="KYD317" s="414" t="s">
        <v>61</v>
      </c>
      <c r="KYE317" s="415">
        <v>4</v>
      </c>
      <c r="KYF317" s="418" t="s">
        <v>768</v>
      </c>
      <c r="KYG317" s="417" t="s">
        <v>761</v>
      </c>
      <c r="KYH317" s="414" t="s">
        <v>61</v>
      </c>
      <c r="KYI317" s="415">
        <v>4</v>
      </c>
      <c r="KYJ317" s="418" t="s">
        <v>768</v>
      </c>
      <c r="KYK317" s="417" t="s">
        <v>761</v>
      </c>
      <c r="KYL317" s="414" t="s">
        <v>61</v>
      </c>
      <c r="KYM317" s="415">
        <v>4</v>
      </c>
      <c r="KYN317" s="418" t="s">
        <v>768</v>
      </c>
      <c r="KYO317" s="417" t="s">
        <v>761</v>
      </c>
      <c r="KYP317" s="414" t="s">
        <v>61</v>
      </c>
      <c r="KYQ317" s="415">
        <v>4</v>
      </c>
      <c r="KYR317" s="418" t="s">
        <v>768</v>
      </c>
      <c r="KYS317" s="417" t="s">
        <v>761</v>
      </c>
      <c r="KYT317" s="414" t="s">
        <v>61</v>
      </c>
      <c r="KYU317" s="415">
        <v>4</v>
      </c>
      <c r="KYV317" s="418" t="s">
        <v>768</v>
      </c>
      <c r="KYW317" s="417" t="s">
        <v>761</v>
      </c>
      <c r="KYX317" s="414" t="s">
        <v>61</v>
      </c>
      <c r="KYY317" s="415">
        <v>4</v>
      </c>
      <c r="KYZ317" s="418" t="s">
        <v>768</v>
      </c>
      <c r="KZA317" s="417" t="s">
        <v>761</v>
      </c>
      <c r="KZB317" s="414" t="s">
        <v>61</v>
      </c>
      <c r="KZC317" s="415">
        <v>4</v>
      </c>
      <c r="KZD317" s="418" t="s">
        <v>768</v>
      </c>
      <c r="KZE317" s="417" t="s">
        <v>761</v>
      </c>
      <c r="KZF317" s="414" t="s">
        <v>61</v>
      </c>
      <c r="KZG317" s="415">
        <v>4</v>
      </c>
      <c r="KZH317" s="418" t="s">
        <v>768</v>
      </c>
      <c r="KZI317" s="417" t="s">
        <v>761</v>
      </c>
      <c r="KZJ317" s="414" t="s">
        <v>61</v>
      </c>
      <c r="KZK317" s="415">
        <v>4</v>
      </c>
      <c r="KZL317" s="418" t="s">
        <v>768</v>
      </c>
      <c r="KZM317" s="417" t="s">
        <v>761</v>
      </c>
      <c r="KZN317" s="414" t="s">
        <v>61</v>
      </c>
      <c r="KZO317" s="415">
        <v>4</v>
      </c>
      <c r="KZP317" s="418" t="s">
        <v>768</v>
      </c>
      <c r="KZQ317" s="417" t="s">
        <v>761</v>
      </c>
      <c r="KZR317" s="414" t="s">
        <v>61</v>
      </c>
      <c r="KZS317" s="415">
        <v>4</v>
      </c>
      <c r="KZT317" s="418" t="s">
        <v>768</v>
      </c>
      <c r="KZU317" s="417" t="s">
        <v>761</v>
      </c>
      <c r="KZV317" s="414" t="s">
        <v>61</v>
      </c>
      <c r="KZW317" s="415">
        <v>4</v>
      </c>
      <c r="KZX317" s="418" t="s">
        <v>768</v>
      </c>
      <c r="KZY317" s="417" t="s">
        <v>761</v>
      </c>
      <c r="KZZ317" s="414" t="s">
        <v>61</v>
      </c>
      <c r="LAA317" s="415">
        <v>4</v>
      </c>
      <c r="LAB317" s="418" t="s">
        <v>768</v>
      </c>
      <c r="LAC317" s="417" t="s">
        <v>761</v>
      </c>
      <c r="LAD317" s="414" t="s">
        <v>61</v>
      </c>
      <c r="LAE317" s="415">
        <v>4</v>
      </c>
      <c r="LAF317" s="418" t="s">
        <v>768</v>
      </c>
      <c r="LAG317" s="417" t="s">
        <v>761</v>
      </c>
      <c r="LAH317" s="414" t="s">
        <v>61</v>
      </c>
      <c r="LAI317" s="415">
        <v>4</v>
      </c>
      <c r="LAJ317" s="418" t="s">
        <v>768</v>
      </c>
      <c r="LAK317" s="417" t="s">
        <v>761</v>
      </c>
      <c r="LAL317" s="414" t="s">
        <v>61</v>
      </c>
      <c r="LAM317" s="415">
        <v>4</v>
      </c>
      <c r="LAN317" s="418" t="s">
        <v>768</v>
      </c>
      <c r="LAO317" s="417" t="s">
        <v>761</v>
      </c>
      <c r="LAP317" s="414" t="s">
        <v>61</v>
      </c>
      <c r="LAQ317" s="415">
        <v>4</v>
      </c>
      <c r="LAR317" s="418" t="s">
        <v>768</v>
      </c>
      <c r="LAS317" s="417" t="s">
        <v>761</v>
      </c>
      <c r="LAT317" s="414" t="s">
        <v>61</v>
      </c>
      <c r="LAU317" s="415">
        <v>4</v>
      </c>
      <c r="LAV317" s="418" t="s">
        <v>768</v>
      </c>
      <c r="LAW317" s="417" t="s">
        <v>761</v>
      </c>
      <c r="LAX317" s="414" t="s">
        <v>61</v>
      </c>
      <c r="LAY317" s="415">
        <v>4</v>
      </c>
      <c r="LAZ317" s="418" t="s">
        <v>768</v>
      </c>
      <c r="LBA317" s="417" t="s">
        <v>761</v>
      </c>
      <c r="LBB317" s="414" t="s">
        <v>61</v>
      </c>
      <c r="LBC317" s="415">
        <v>4</v>
      </c>
      <c r="LBD317" s="418" t="s">
        <v>768</v>
      </c>
      <c r="LBE317" s="417" t="s">
        <v>761</v>
      </c>
      <c r="LBF317" s="414" t="s">
        <v>61</v>
      </c>
      <c r="LBG317" s="415">
        <v>4</v>
      </c>
      <c r="LBH317" s="418" t="s">
        <v>768</v>
      </c>
      <c r="LBI317" s="417" t="s">
        <v>761</v>
      </c>
      <c r="LBJ317" s="414" t="s">
        <v>61</v>
      </c>
      <c r="LBK317" s="415">
        <v>4</v>
      </c>
      <c r="LBL317" s="418" t="s">
        <v>768</v>
      </c>
      <c r="LBM317" s="417" t="s">
        <v>761</v>
      </c>
      <c r="LBN317" s="414" t="s">
        <v>61</v>
      </c>
      <c r="LBO317" s="415">
        <v>4</v>
      </c>
      <c r="LBP317" s="418" t="s">
        <v>768</v>
      </c>
      <c r="LBQ317" s="417" t="s">
        <v>761</v>
      </c>
      <c r="LBR317" s="414" t="s">
        <v>61</v>
      </c>
      <c r="LBS317" s="415">
        <v>4</v>
      </c>
      <c r="LBT317" s="418" t="s">
        <v>768</v>
      </c>
      <c r="LBU317" s="417" t="s">
        <v>761</v>
      </c>
      <c r="LBV317" s="414" t="s">
        <v>61</v>
      </c>
      <c r="LBW317" s="415">
        <v>4</v>
      </c>
      <c r="LBX317" s="418" t="s">
        <v>768</v>
      </c>
      <c r="LBY317" s="417" t="s">
        <v>761</v>
      </c>
      <c r="LBZ317" s="414" t="s">
        <v>61</v>
      </c>
      <c r="LCA317" s="415">
        <v>4</v>
      </c>
      <c r="LCB317" s="418" t="s">
        <v>768</v>
      </c>
      <c r="LCC317" s="417" t="s">
        <v>761</v>
      </c>
      <c r="LCD317" s="414" t="s">
        <v>61</v>
      </c>
      <c r="LCE317" s="415">
        <v>4</v>
      </c>
      <c r="LCF317" s="418" t="s">
        <v>768</v>
      </c>
      <c r="LCG317" s="417" t="s">
        <v>761</v>
      </c>
      <c r="LCH317" s="414" t="s">
        <v>61</v>
      </c>
      <c r="LCI317" s="415">
        <v>4</v>
      </c>
      <c r="LCJ317" s="418" t="s">
        <v>768</v>
      </c>
      <c r="LCK317" s="417" t="s">
        <v>761</v>
      </c>
      <c r="LCL317" s="414" t="s">
        <v>61</v>
      </c>
      <c r="LCM317" s="415">
        <v>4</v>
      </c>
      <c r="LCN317" s="418" t="s">
        <v>768</v>
      </c>
      <c r="LCO317" s="417" t="s">
        <v>761</v>
      </c>
      <c r="LCP317" s="414" t="s">
        <v>61</v>
      </c>
      <c r="LCQ317" s="415">
        <v>4</v>
      </c>
      <c r="LCR317" s="418" t="s">
        <v>768</v>
      </c>
      <c r="LCS317" s="417" t="s">
        <v>761</v>
      </c>
      <c r="LCT317" s="414" t="s">
        <v>61</v>
      </c>
      <c r="LCU317" s="415">
        <v>4</v>
      </c>
      <c r="LCV317" s="418" t="s">
        <v>768</v>
      </c>
      <c r="LCW317" s="417" t="s">
        <v>761</v>
      </c>
      <c r="LCX317" s="414" t="s">
        <v>61</v>
      </c>
      <c r="LCY317" s="415">
        <v>4</v>
      </c>
      <c r="LCZ317" s="418" t="s">
        <v>768</v>
      </c>
      <c r="LDA317" s="417" t="s">
        <v>761</v>
      </c>
      <c r="LDB317" s="414" t="s">
        <v>61</v>
      </c>
      <c r="LDC317" s="415">
        <v>4</v>
      </c>
      <c r="LDD317" s="418" t="s">
        <v>768</v>
      </c>
      <c r="LDE317" s="417" t="s">
        <v>761</v>
      </c>
      <c r="LDF317" s="414" t="s">
        <v>61</v>
      </c>
      <c r="LDG317" s="415">
        <v>4</v>
      </c>
      <c r="LDH317" s="418" t="s">
        <v>768</v>
      </c>
      <c r="LDI317" s="417" t="s">
        <v>761</v>
      </c>
      <c r="LDJ317" s="414" t="s">
        <v>61</v>
      </c>
      <c r="LDK317" s="415">
        <v>4</v>
      </c>
      <c r="LDL317" s="418" t="s">
        <v>768</v>
      </c>
      <c r="LDM317" s="417" t="s">
        <v>761</v>
      </c>
      <c r="LDN317" s="414" t="s">
        <v>61</v>
      </c>
      <c r="LDO317" s="415">
        <v>4</v>
      </c>
      <c r="LDP317" s="418" t="s">
        <v>768</v>
      </c>
      <c r="LDQ317" s="417" t="s">
        <v>761</v>
      </c>
      <c r="LDR317" s="414" t="s">
        <v>61</v>
      </c>
      <c r="LDS317" s="415">
        <v>4</v>
      </c>
      <c r="LDT317" s="418" t="s">
        <v>768</v>
      </c>
      <c r="LDU317" s="417" t="s">
        <v>761</v>
      </c>
      <c r="LDV317" s="414" t="s">
        <v>61</v>
      </c>
      <c r="LDW317" s="415">
        <v>4</v>
      </c>
      <c r="LDX317" s="418" t="s">
        <v>768</v>
      </c>
      <c r="LDY317" s="417" t="s">
        <v>761</v>
      </c>
      <c r="LDZ317" s="414" t="s">
        <v>61</v>
      </c>
      <c r="LEA317" s="415">
        <v>4</v>
      </c>
      <c r="LEB317" s="418" t="s">
        <v>768</v>
      </c>
      <c r="LEC317" s="417" t="s">
        <v>761</v>
      </c>
      <c r="LED317" s="414" t="s">
        <v>61</v>
      </c>
      <c r="LEE317" s="415">
        <v>4</v>
      </c>
      <c r="LEF317" s="418" t="s">
        <v>768</v>
      </c>
      <c r="LEG317" s="417" t="s">
        <v>761</v>
      </c>
      <c r="LEH317" s="414" t="s">
        <v>61</v>
      </c>
      <c r="LEI317" s="415">
        <v>4</v>
      </c>
      <c r="LEJ317" s="418" t="s">
        <v>768</v>
      </c>
      <c r="LEK317" s="417" t="s">
        <v>761</v>
      </c>
      <c r="LEL317" s="414" t="s">
        <v>61</v>
      </c>
      <c r="LEM317" s="415">
        <v>4</v>
      </c>
      <c r="LEN317" s="418" t="s">
        <v>768</v>
      </c>
      <c r="LEO317" s="417" t="s">
        <v>761</v>
      </c>
      <c r="LEP317" s="414" t="s">
        <v>61</v>
      </c>
      <c r="LEQ317" s="415">
        <v>4</v>
      </c>
      <c r="LER317" s="418" t="s">
        <v>768</v>
      </c>
      <c r="LES317" s="417" t="s">
        <v>761</v>
      </c>
      <c r="LET317" s="414" t="s">
        <v>61</v>
      </c>
      <c r="LEU317" s="415">
        <v>4</v>
      </c>
      <c r="LEV317" s="418" t="s">
        <v>768</v>
      </c>
      <c r="LEW317" s="417" t="s">
        <v>761</v>
      </c>
      <c r="LEX317" s="414" t="s">
        <v>61</v>
      </c>
      <c r="LEY317" s="415">
        <v>4</v>
      </c>
      <c r="LEZ317" s="418" t="s">
        <v>768</v>
      </c>
      <c r="LFA317" s="417" t="s">
        <v>761</v>
      </c>
      <c r="LFB317" s="414" t="s">
        <v>61</v>
      </c>
      <c r="LFC317" s="415">
        <v>4</v>
      </c>
      <c r="LFD317" s="418" t="s">
        <v>768</v>
      </c>
      <c r="LFE317" s="417" t="s">
        <v>761</v>
      </c>
      <c r="LFF317" s="414" t="s">
        <v>61</v>
      </c>
      <c r="LFG317" s="415">
        <v>4</v>
      </c>
      <c r="LFH317" s="418" t="s">
        <v>768</v>
      </c>
      <c r="LFI317" s="417" t="s">
        <v>761</v>
      </c>
      <c r="LFJ317" s="414" t="s">
        <v>61</v>
      </c>
      <c r="LFK317" s="415">
        <v>4</v>
      </c>
      <c r="LFL317" s="418" t="s">
        <v>768</v>
      </c>
      <c r="LFM317" s="417" t="s">
        <v>761</v>
      </c>
      <c r="LFN317" s="414" t="s">
        <v>61</v>
      </c>
      <c r="LFO317" s="415">
        <v>4</v>
      </c>
      <c r="LFP317" s="418" t="s">
        <v>768</v>
      </c>
      <c r="LFQ317" s="417" t="s">
        <v>761</v>
      </c>
      <c r="LFR317" s="414" t="s">
        <v>61</v>
      </c>
      <c r="LFS317" s="415">
        <v>4</v>
      </c>
      <c r="LFT317" s="418" t="s">
        <v>768</v>
      </c>
      <c r="LFU317" s="417" t="s">
        <v>761</v>
      </c>
      <c r="LFV317" s="414" t="s">
        <v>61</v>
      </c>
      <c r="LFW317" s="415">
        <v>4</v>
      </c>
      <c r="LFX317" s="418" t="s">
        <v>768</v>
      </c>
      <c r="LFY317" s="417" t="s">
        <v>761</v>
      </c>
      <c r="LFZ317" s="414" t="s">
        <v>61</v>
      </c>
      <c r="LGA317" s="415">
        <v>4</v>
      </c>
      <c r="LGB317" s="418" t="s">
        <v>768</v>
      </c>
      <c r="LGC317" s="417" t="s">
        <v>761</v>
      </c>
      <c r="LGD317" s="414" t="s">
        <v>61</v>
      </c>
      <c r="LGE317" s="415">
        <v>4</v>
      </c>
      <c r="LGF317" s="418" t="s">
        <v>768</v>
      </c>
      <c r="LGG317" s="417" t="s">
        <v>761</v>
      </c>
      <c r="LGH317" s="414" t="s">
        <v>61</v>
      </c>
      <c r="LGI317" s="415">
        <v>4</v>
      </c>
      <c r="LGJ317" s="418" t="s">
        <v>768</v>
      </c>
      <c r="LGK317" s="417" t="s">
        <v>761</v>
      </c>
      <c r="LGL317" s="414" t="s">
        <v>61</v>
      </c>
      <c r="LGM317" s="415">
        <v>4</v>
      </c>
      <c r="LGN317" s="418" t="s">
        <v>768</v>
      </c>
      <c r="LGO317" s="417" t="s">
        <v>761</v>
      </c>
      <c r="LGP317" s="414" t="s">
        <v>61</v>
      </c>
      <c r="LGQ317" s="415">
        <v>4</v>
      </c>
      <c r="LGR317" s="418" t="s">
        <v>768</v>
      </c>
      <c r="LGS317" s="417" t="s">
        <v>761</v>
      </c>
      <c r="LGT317" s="414" t="s">
        <v>61</v>
      </c>
      <c r="LGU317" s="415">
        <v>4</v>
      </c>
      <c r="LGV317" s="418" t="s">
        <v>768</v>
      </c>
      <c r="LGW317" s="417" t="s">
        <v>761</v>
      </c>
      <c r="LGX317" s="414" t="s">
        <v>61</v>
      </c>
      <c r="LGY317" s="415">
        <v>4</v>
      </c>
      <c r="LGZ317" s="418" t="s">
        <v>768</v>
      </c>
      <c r="LHA317" s="417" t="s">
        <v>761</v>
      </c>
      <c r="LHB317" s="414" t="s">
        <v>61</v>
      </c>
      <c r="LHC317" s="415">
        <v>4</v>
      </c>
      <c r="LHD317" s="418" t="s">
        <v>768</v>
      </c>
      <c r="LHE317" s="417" t="s">
        <v>761</v>
      </c>
      <c r="LHF317" s="414" t="s">
        <v>61</v>
      </c>
      <c r="LHG317" s="415">
        <v>4</v>
      </c>
      <c r="LHH317" s="418" t="s">
        <v>768</v>
      </c>
      <c r="LHI317" s="417" t="s">
        <v>761</v>
      </c>
      <c r="LHJ317" s="414" t="s">
        <v>61</v>
      </c>
      <c r="LHK317" s="415">
        <v>4</v>
      </c>
      <c r="LHL317" s="418" t="s">
        <v>768</v>
      </c>
      <c r="LHM317" s="417" t="s">
        <v>761</v>
      </c>
      <c r="LHN317" s="414" t="s">
        <v>61</v>
      </c>
      <c r="LHO317" s="415">
        <v>4</v>
      </c>
      <c r="LHP317" s="418" t="s">
        <v>768</v>
      </c>
      <c r="LHQ317" s="417" t="s">
        <v>761</v>
      </c>
      <c r="LHR317" s="414" t="s">
        <v>61</v>
      </c>
      <c r="LHS317" s="415">
        <v>4</v>
      </c>
      <c r="LHT317" s="418" t="s">
        <v>768</v>
      </c>
      <c r="LHU317" s="417" t="s">
        <v>761</v>
      </c>
      <c r="LHV317" s="414" t="s">
        <v>61</v>
      </c>
      <c r="LHW317" s="415">
        <v>4</v>
      </c>
      <c r="LHX317" s="418" t="s">
        <v>768</v>
      </c>
      <c r="LHY317" s="417" t="s">
        <v>761</v>
      </c>
      <c r="LHZ317" s="414" t="s">
        <v>61</v>
      </c>
      <c r="LIA317" s="415">
        <v>4</v>
      </c>
      <c r="LIB317" s="418" t="s">
        <v>768</v>
      </c>
      <c r="LIC317" s="417" t="s">
        <v>761</v>
      </c>
      <c r="LID317" s="414" t="s">
        <v>61</v>
      </c>
      <c r="LIE317" s="415">
        <v>4</v>
      </c>
      <c r="LIF317" s="418" t="s">
        <v>768</v>
      </c>
      <c r="LIG317" s="417" t="s">
        <v>761</v>
      </c>
      <c r="LIH317" s="414" t="s">
        <v>61</v>
      </c>
      <c r="LII317" s="415">
        <v>4</v>
      </c>
      <c r="LIJ317" s="418" t="s">
        <v>768</v>
      </c>
      <c r="LIK317" s="417" t="s">
        <v>761</v>
      </c>
      <c r="LIL317" s="414" t="s">
        <v>61</v>
      </c>
      <c r="LIM317" s="415">
        <v>4</v>
      </c>
      <c r="LIN317" s="418" t="s">
        <v>768</v>
      </c>
      <c r="LIO317" s="417" t="s">
        <v>761</v>
      </c>
      <c r="LIP317" s="414" t="s">
        <v>61</v>
      </c>
      <c r="LIQ317" s="415">
        <v>4</v>
      </c>
      <c r="LIR317" s="418" t="s">
        <v>768</v>
      </c>
      <c r="LIS317" s="417" t="s">
        <v>761</v>
      </c>
      <c r="LIT317" s="414" t="s">
        <v>61</v>
      </c>
      <c r="LIU317" s="415">
        <v>4</v>
      </c>
      <c r="LIV317" s="418" t="s">
        <v>768</v>
      </c>
      <c r="LIW317" s="417" t="s">
        <v>761</v>
      </c>
      <c r="LIX317" s="414" t="s">
        <v>61</v>
      </c>
      <c r="LIY317" s="415">
        <v>4</v>
      </c>
      <c r="LIZ317" s="418" t="s">
        <v>768</v>
      </c>
      <c r="LJA317" s="417" t="s">
        <v>761</v>
      </c>
      <c r="LJB317" s="414" t="s">
        <v>61</v>
      </c>
      <c r="LJC317" s="415">
        <v>4</v>
      </c>
      <c r="LJD317" s="418" t="s">
        <v>768</v>
      </c>
      <c r="LJE317" s="417" t="s">
        <v>761</v>
      </c>
      <c r="LJF317" s="414" t="s">
        <v>61</v>
      </c>
      <c r="LJG317" s="415">
        <v>4</v>
      </c>
      <c r="LJH317" s="418" t="s">
        <v>768</v>
      </c>
      <c r="LJI317" s="417" t="s">
        <v>761</v>
      </c>
      <c r="LJJ317" s="414" t="s">
        <v>61</v>
      </c>
      <c r="LJK317" s="415">
        <v>4</v>
      </c>
      <c r="LJL317" s="418" t="s">
        <v>768</v>
      </c>
      <c r="LJM317" s="417" t="s">
        <v>761</v>
      </c>
      <c r="LJN317" s="414" t="s">
        <v>61</v>
      </c>
      <c r="LJO317" s="415">
        <v>4</v>
      </c>
      <c r="LJP317" s="418" t="s">
        <v>768</v>
      </c>
      <c r="LJQ317" s="417" t="s">
        <v>761</v>
      </c>
      <c r="LJR317" s="414" t="s">
        <v>61</v>
      </c>
      <c r="LJS317" s="415">
        <v>4</v>
      </c>
      <c r="LJT317" s="418" t="s">
        <v>768</v>
      </c>
      <c r="LJU317" s="417" t="s">
        <v>761</v>
      </c>
      <c r="LJV317" s="414" t="s">
        <v>61</v>
      </c>
      <c r="LJW317" s="415">
        <v>4</v>
      </c>
      <c r="LJX317" s="418" t="s">
        <v>768</v>
      </c>
      <c r="LJY317" s="417" t="s">
        <v>761</v>
      </c>
      <c r="LJZ317" s="414" t="s">
        <v>61</v>
      </c>
      <c r="LKA317" s="415">
        <v>4</v>
      </c>
      <c r="LKB317" s="418" t="s">
        <v>768</v>
      </c>
      <c r="LKC317" s="417" t="s">
        <v>761</v>
      </c>
      <c r="LKD317" s="414" t="s">
        <v>61</v>
      </c>
      <c r="LKE317" s="415">
        <v>4</v>
      </c>
      <c r="LKF317" s="418" t="s">
        <v>768</v>
      </c>
      <c r="LKG317" s="417" t="s">
        <v>761</v>
      </c>
      <c r="LKH317" s="414" t="s">
        <v>61</v>
      </c>
      <c r="LKI317" s="415">
        <v>4</v>
      </c>
      <c r="LKJ317" s="418" t="s">
        <v>768</v>
      </c>
      <c r="LKK317" s="417" t="s">
        <v>761</v>
      </c>
      <c r="LKL317" s="414" t="s">
        <v>61</v>
      </c>
      <c r="LKM317" s="415">
        <v>4</v>
      </c>
      <c r="LKN317" s="418" t="s">
        <v>768</v>
      </c>
      <c r="LKO317" s="417" t="s">
        <v>761</v>
      </c>
      <c r="LKP317" s="414" t="s">
        <v>61</v>
      </c>
      <c r="LKQ317" s="415">
        <v>4</v>
      </c>
      <c r="LKR317" s="418" t="s">
        <v>768</v>
      </c>
      <c r="LKS317" s="417" t="s">
        <v>761</v>
      </c>
      <c r="LKT317" s="414" t="s">
        <v>61</v>
      </c>
      <c r="LKU317" s="415">
        <v>4</v>
      </c>
      <c r="LKV317" s="418" t="s">
        <v>768</v>
      </c>
      <c r="LKW317" s="417" t="s">
        <v>761</v>
      </c>
      <c r="LKX317" s="414" t="s">
        <v>61</v>
      </c>
      <c r="LKY317" s="415">
        <v>4</v>
      </c>
      <c r="LKZ317" s="418" t="s">
        <v>768</v>
      </c>
      <c r="LLA317" s="417" t="s">
        <v>761</v>
      </c>
      <c r="LLB317" s="414" t="s">
        <v>61</v>
      </c>
      <c r="LLC317" s="415">
        <v>4</v>
      </c>
      <c r="LLD317" s="418" t="s">
        <v>768</v>
      </c>
      <c r="LLE317" s="417" t="s">
        <v>761</v>
      </c>
      <c r="LLF317" s="414" t="s">
        <v>61</v>
      </c>
      <c r="LLG317" s="415">
        <v>4</v>
      </c>
      <c r="LLH317" s="418" t="s">
        <v>768</v>
      </c>
      <c r="LLI317" s="417" t="s">
        <v>761</v>
      </c>
      <c r="LLJ317" s="414" t="s">
        <v>61</v>
      </c>
      <c r="LLK317" s="415">
        <v>4</v>
      </c>
      <c r="LLL317" s="418" t="s">
        <v>768</v>
      </c>
      <c r="LLM317" s="417" t="s">
        <v>761</v>
      </c>
      <c r="LLN317" s="414" t="s">
        <v>61</v>
      </c>
      <c r="LLO317" s="415">
        <v>4</v>
      </c>
      <c r="LLP317" s="418" t="s">
        <v>768</v>
      </c>
      <c r="LLQ317" s="417" t="s">
        <v>761</v>
      </c>
      <c r="LLR317" s="414" t="s">
        <v>61</v>
      </c>
      <c r="LLS317" s="415">
        <v>4</v>
      </c>
      <c r="LLT317" s="418" t="s">
        <v>768</v>
      </c>
      <c r="LLU317" s="417" t="s">
        <v>761</v>
      </c>
      <c r="LLV317" s="414" t="s">
        <v>61</v>
      </c>
      <c r="LLW317" s="415">
        <v>4</v>
      </c>
      <c r="LLX317" s="418" t="s">
        <v>768</v>
      </c>
      <c r="LLY317" s="417" t="s">
        <v>761</v>
      </c>
      <c r="LLZ317" s="414" t="s">
        <v>61</v>
      </c>
      <c r="LMA317" s="415">
        <v>4</v>
      </c>
      <c r="LMB317" s="418" t="s">
        <v>768</v>
      </c>
      <c r="LMC317" s="417" t="s">
        <v>761</v>
      </c>
      <c r="LMD317" s="414" t="s">
        <v>61</v>
      </c>
      <c r="LME317" s="415">
        <v>4</v>
      </c>
      <c r="LMF317" s="418" t="s">
        <v>768</v>
      </c>
      <c r="LMG317" s="417" t="s">
        <v>761</v>
      </c>
      <c r="LMH317" s="414" t="s">
        <v>61</v>
      </c>
      <c r="LMI317" s="415">
        <v>4</v>
      </c>
      <c r="LMJ317" s="418" t="s">
        <v>768</v>
      </c>
      <c r="LMK317" s="417" t="s">
        <v>761</v>
      </c>
      <c r="LML317" s="414" t="s">
        <v>61</v>
      </c>
      <c r="LMM317" s="415">
        <v>4</v>
      </c>
      <c r="LMN317" s="418" t="s">
        <v>768</v>
      </c>
      <c r="LMO317" s="417" t="s">
        <v>761</v>
      </c>
      <c r="LMP317" s="414" t="s">
        <v>61</v>
      </c>
      <c r="LMQ317" s="415">
        <v>4</v>
      </c>
      <c r="LMR317" s="418" t="s">
        <v>768</v>
      </c>
      <c r="LMS317" s="417" t="s">
        <v>761</v>
      </c>
      <c r="LMT317" s="414" t="s">
        <v>61</v>
      </c>
      <c r="LMU317" s="415">
        <v>4</v>
      </c>
      <c r="LMV317" s="418" t="s">
        <v>768</v>
      </c>
      <c r="LMW317" s="417" t="s">
        <v>761</v>
      </c>
      <c r="LMX317" s="414" t="s">
        <v>61</v>
      </c>
      <c r="LMY317" s="415">
        <v>4</v>
      </c>
      <c r="LMZ317" s="418" t="s">
        <v>768</v>
      </c>
      <c r="LNA317" s="417" t="s">
        <v>761</v>
      </c>
      <c r="LNB317" s="414" t="s">
        <v>61</v>
      </c>
      <c r="LNC317" s="415">
        <v>4</v>
      </c>
      <c r="LND317" s="418" t="s">
        <v>768</v>
      </c>
      <c r="LNE317" s="417" t="s">
        <v>761</v>
      </c>
      <c r="LNF317" s="414" t="s">
        <v>61</v>
      </c>
      <c r="LNG317" s="415">
        <v>4</v>
      </c>
      <c r="LNH317" s="418" t="s">
        <v>768</v>
      </c>
      <c r="LNI317" s="417" t="s">
        <v>761</v>
      </c>
      <c r="LNJ317" s="414" t="s">
        <v>61</v>
      </c>
      <c r="LNK317" s="415">
        <v>4</v>
      </c>
      <c r="LNL317" s="418" t="s">
        <v>768</v>
      </c>
      <c r="LNM317" s="417" t="s">
        <v>761</v>
      </c>
      <c r="LNN317" s="414" t="s">
        <v>61</v>
      </c>
      <c r="LNO317" s="415">
        <v>4</v>
      </c>
      <c r="LNP317" s="418" t="s">
        <v>768</v>
      </c>
      <c r="LNQ317" s="417" t="s">
        <v>761</v>
      </c>
      <c r="LNR317" s="414" t="s">
        <v>61</v>
      </c>
      <c r="LNS317" s="415">
        <v>4</v>
      </c>
      <c r="LNT317" s="418" t="s">
        <v>768</v>
      </c>
      <c r="LNU317" s="417" t="s">
        <v>761</v>
      </c>
      <c r="LNV317" s="414" t="s">
        <v>61</v>
      </c>
      <c r="LNW317" s="415">
        <v>4</v>
      </c>
      <c r="LNX317" s="418" t="s">
        <v>768</v>
      </c>
      <c r="LNY317" s="417" t="s">
        <v>761</v>
      </c>
      <c r="LNZ317" s="414" t="s">
        <v>61</v>
      </c>
      <c r="LOA317" s="415">
        <v>4</v>
      </c>
      <c r="LOB317" s="418" t="s">
        <v>768</v>
      </c>
      <c r="LOC317" s="417" t="s">
        <v>761</v>
      </c>
      <c r="LOD317" s="414" t="s">
        <v>61</v>
      </c>
      <c r="LOE317" s="415">
        <v>4</v>
      </c>
      <c r="LOF317" s="418" t="s">
        <v>768</v>
      </c>
      <c r="LOG317" s="417" t="s">
        <v>761</v>
      </c>
      <c r="LOH317" s="414" t="s">
        <v>61</v>
      </c>
      <c r="LOI317" s="415">
        <v>4</v>
      </c>
      <c r="LOJ317" s="418" t="s">
        <v>768</v>
      </c>
      <c r="LOK317" s="417" t="s">
        <v>761</v>
      </c>
      <c r="LOL317" s="414" t="s">
        <v>61</v>
      </c>
      <c r="LOM317" s="415">
        <v>4</v>
      </c>
      <c r="LON317" s="418" t="s">
        <v>768</v>
      </c>
      <c r="LOO317" s="417" t="s">
        <v>761</v>
      </c>
      <c r="LOP317" s="414" t="s">
        <v>61</v>
      </c>
      <c r="LOQ317" s="415">
        <v>4</v>
      </c>
      <c r="LOR317" s="418" t="s">
        <v>768</v>
      </c>
      <c r="LOS317" s="417" t="s">
        <v>761</v>
      </c>
      <c r="LOT317" s="414" t="s">
        <v>61</v>
      </c>
      <c r="LOU317" s="415">
        <v>4</v>
      </c>
      <c r="LOV317" s="418" t="s">
        <v>768</v>
      </c>
      <c r="LOW317" s="417" t="s">
        <v>761</v>
      </c>
      <c r="LOX317" s="414" t="s">
        <v>61</v>
      </c>
      <c r="LOY317" s="415">
        <v>4</v>
      </c>
      <c r="LOZ317" s="418" t="s">
        <v>768</v>
      </c>
      <c r="LPA317" s="417" t="s">
        <v>761</v>
      </c>
      <c r="LPB317" s="414" t="s">
        <v>61</v>
      </c>
      <c r="LPC317" s="415">
        <v>4</v>
      </c>
      <c r="LPD317" s="418" t="s">
        <v>768</v>
      </c>
      <c r="LPE317" s="417" t="s">
        <v>761</v>
      </c>
      <c r="LPF317" s="414" t="s">
        <v>61</v>
      </c>
      <c r="LPG317" s="415">
        <v>4</v>
      </c>
      <c r="LPH317" s="418" t="s">
        <v>768</v>
      </c>
      <c r="LPI317" s="417" t="s">
        <v>761</v>
      </c>
      <c r="LPJ317" s="414" t="s">
        <v>61</v>
      </c>
      <c r="LPK317" s="415">
        <v>4</v>
      </c>
      <c r="LPL317" s="418" t="s">
        <v>768</v>
      </c>
      <c r="LPM317" s="417" t="s">
        <v>761</v>
      </c>
      <c r="LPN317" s="414" t="s">
        <v>61</v>
      </c>
      <c r="LPO317" s="415">
        <v>4</v>
      </c>
      <c r="LPP317" s="418" t="s">
        <v>768</v>
      </c>
      <c r="LPQ317" s="417" t="s">
        <v>761</v>
      </c>
      <c r="LPR317" s="414" t="s">
        <v>61</v>
      </c>
      <c r="LPS317" s="415">
        <v>4</v>
      </c>
      <c r="LPT317" s="418" t="s">
        <v>768</v>
      </c>
      <c r="LPU317" s="417" t="s">
        <v>761</v>
      </c>
      <c r="LPV317" s="414" t="s">
        <v>61</v>
      </c>
      <c r="LPW317" s="415">
        <v>4</v>
      </c>
      <c r="LPX317" s="418" t="s">
        <v>768</v>
      </c>
      <c r="LPY317" s="417" t="s">
        <v>761</v>
      </c>
      <c r="LPZ317" s="414" t="s">
        <v>61</v>
      </c>
      <c r="LQA317" s="415">
        <v>4</v>
      </c>
      <c r="LQB317" s="418" t="s">
        <v>768</v>
      </c>
      <c r="LQC317" s="417" t="s">
        <v>761</v>
      </c>
      <c r="LQD317" s="414" t="s">
        <v>61</v>
      </c>
      <c r="LQE317" s="415">
        <v>4</v>
      </c>
      <c r="LQF317" s="418" t="s">
        <v>768</v>
      </c>
      <c r="LQG317" s="417" t="s">
        <v>761</v>
      </c>
      <c r="LQH317" s="414" t="s">
        <v>61</v>
      </c>
      <c r="LQI317" s="415">
        <v>4</v>
      </c>
      <c r="LQJ317" s="418" t="s">
        <v>768</v>
      </c>
      <c r="LQK317" s="417" t="s">
        <v>761</v>
      </c>
      <c r="LQL317" s="414" t="s">
        <v>61</v>
      </c>
      <c r="LQM317" s="415">
        <v>4</v>
      </c>
      <c r="LQN317" s="418" t="s">
        <v>768</v>
      </c>
      <c r="LQO317" s="417" t="s">
        <v>761</v>
      </c>
      <c r="LQP317" s="414" t="s">
        <v>61</v>
      </c>
      <c r="LQQ317" s="415">
        <v>4</v>
      </c>
      <c r="LQR317" s="418" t="s">
        <v>768</v>
      </c>
      <c r="LQS317" s="417" t="s">
        <v>761</v>
      </c>
      <c r="LQT317" s="414" t="s">
        <v>61</v>
      </c>
      <c r="LQU317" s="415">
        <v>4</v>
      </c>
      <c r="LQV317" s="418" t="s">
        <v>768</v>
      </c>
      <c r="LQW317" s="417" t="s">
        <v>761</v>
      </c>
      <c r="LQX317" s="414" t="s">
        <v>61</v>
      </c>
      <c r="LQY317" s="415">
        <v>4</v>
      </c>
      <c r="LQZ317" s="418" t="s">
        <v>768</v>
      </c>
      <c r="LRA317" s="417" t="s">
        <v>761</v>
      </c>
      <c r="LRB317" s="414" t="s">
        <v>61</v>
      </c>
      <c r="LRC317" s="415">
        <v>4</v>
      </c>
      <c r="LRD317" s="418" t="s">
        <v>768</v>
      </c>
      <c r="LRE317" s="417" t="s">
        <v>761</v>
      </c>
      <c r="LRF317" s="414" t="s">
        <v>61</v>
      </c>
      <c r="LRG317" s="415">
        <v>4</v>
      </c>
      <c r="LRH317" s="418" t="s">
        <v>768</v>
      </c>
      <c r="LRI317" s="417" t="s">
        <v>761</v>
      </c>
      <c r="LRJ317" s="414" t="s">
        <v>61</v>
      </c>
      <c r="LRK317" s="415">
        <v>4</v>
      </c>
      <c r="LRL317" s="418" t="s">
        <v>768</v>
      </c>
      <c r="LRM317" s="417" t="s">
        <v>761</v>
      </c>
      <c r="LRN317" s="414" t="s">
        <v>61</v>
      </c>
      <c r="LRO317" s="415">
        <v>4</v>
      </c>
      <c r="LRP317" s="418" t="s">
        <v>768</v>
      </c>
      <c r="LRQ317" s="417" t="s">
        <v>761</v>
      </c>
      <c r="LRR317" s="414" t="s">
        <v>61</v>
      </c>
      <c r="LRS317" s="415">
        <v>4</v>
      </c>
      <c r="LRT317" s="418" t="s">
        <v>768</v>
      </c>
      <c r="LRU317" s="417" t="s">
        <v>761</v>
      </c>
      <c r="LRV317" s="414" t="s">
        <v>61</v>
      </c>
      <c r="LRW317" s="415">
        <v>4</v>
      </c>
      <c r="LRX317" s="418" t="s">
        <v>768</v>
      </c>
      <c r="LRY317" s="417" t="s">
        <v>761</v>
      </c>
      <c r="LRZ317" s="414" t="s">
        <v>61</v>
      </c>
      <c r="LSA317" s="415">
        <v>4</v>
      </c>
      <c r="LSB317" s="418" t="s">
        <v>768</v>
      </c>
      <c r="LSC317" s="417" t="s">
        <v>761</v>
      </c>
      <c r="LSD317" s="414" t="s">
        <v>61</v>
      </c>
      <c r="LSE317" s="415">
        <v>4</v>
      </c>
      <c r="LSF317" s="418" t="s">
        <v>768</v>
      </c>
      <c r="LSG317" s="417" t="s">
        <v>761</v>
      </c>
      <c r="LSH317" s="414" t="s">
        <v>61</v>
      </c>
      <c r="LSI317" s="415">
        <v>4</v>
      </c>
      <c r="LSJ317" s="418" t="s">
        <v>768</v>
      </c>
      <c r="LSK317" s="417" t="s">
        <v>761</v>
      </c>
      <c r="LSL317" s="414" t="s">
        <v>61</v>
      </c>
      <c r="LSM317" s="415">
        <v>4</v>
      </c>
      <c r="LSN317" s="418" t="s">
        <v>768</v>
      </c>
      <c r="LSO317" s="417" t="s">
        <v>761</v>
      </c>
      <c r="LSP317" s="414" t="s">
        <v>61</v>
      </c>
      <c r="LSQ317" s="415">
        <v>4</v>
      </c>
      <c r="LSR317" s="418" t="s">
        <v>768</v>
      </c>
      <c r="LSS317" s="417" t="s">
        <v>761</v>
      </c>
      <c r="LST317" s="414" t="s">
        <v>61</v>
      </c>
      <c r="LSU317" s="415">
        <v>4</v>
      </c>
      <c r="LSV317" s="418" t="s">
        <v>768</v>
      </c>
      <c r="LSW317" s="417" t="s">
        <v>761</v>
      </c>
      <c r="LSX317" s="414" t="s">
        <v>61</v>
      </c>
      <c r="LSY317" s="415">
        <v>4</v>
      </c>
      <c r="LSZ317" s="418" t="s">
        <v>768</v>
      </c>
      <c r="LTA317" s="417" t="s">
        <v>761</v>
      </c>
      <c r="LTB317" s="414" t="s">
        <v>61</v>
      </c>
      <c r="LTC317" s="415">
        <v>4</v>
      </c>
      <c r="LTD317" s="418" t="s">
        <v>768</v>
      </c>
      <c r="LTE317" s="417" t="s">
        <v>761</v>
      </c>
      <c r="LTF317" s="414" t="s">
        <v>61</v>
      </c>
      <c r="LTG317" s="415">
        <v>4</v>
      </c>
      <c r="LTH317" s="418" t="s">
        <v>768</v>
      </c>
      <c r="LTI317" s="417" t="s">
        <v>761</v>
      </c>
      <c r="LTJ317" s="414" t="s">
        <v>61</v>
      </c>
      <c r="LTK317" s="415">
        <v>4</v>
      </c>
      <c r="LTL317" s="418" t="s">
        <v>768</v>
      </c>
      <c r="LTM317" s="417" t="s">
        <v>761</v>
      </c>
      <c r="LTN317" s="414" t="s">
        <v>61</v>
      </c>
      <c r="LTO317" s="415">
        <v>4</v>
      </c>
      <c r="LTP317" s="418" t="s">
        <v>768</v>
      </c>
      <c r="LTQ317" s="417" t="s">
        <v>761</v>
      </c>
      <c r="LTR317" s="414" t="s">
        <v>61</v>
      </c>
      <c r="LTS317" s="415">
        <v>4</v>
      </c>
      <c r="LTT317" s="418" t="s">
        <v>768</v>
      </c>
      <c r="LTU317" s="417" t="s">
        <v>761</v>
      </c>
      <c r="LTV317" s="414" t="s">
        <v>61</v>
      </c>
      <c r="LTW317" s="415">
        <v>4</v>
      </c>
      <c r="LTX317" s="418" t="s">
        <v>768</v>
      </c>
      <c r="LTY317" s="417" t="s">
        <v>761</v>
      </c>
      <c r="LTZ317" s="414" t="s">
        <v>61</v>
      </c>
      <c r="LUA317" s="415">
        <v>4</v>
      </c>
      <c r="LUB317" s="418" t="s">
        <v>768</v>
      </c>
      <c r="LUC317" s="417" t="s">
        <v>761</v>
      </c>
      <c r="LUD317" s="414" t="s">
        <v>61</v>
      </c>
      <c r="LUE317" s="415">
        <v>4</v>
      </c>
      <c r="LUF317" s="418" t="s">
        <v>768</v>
      </c>
      <c r="LUG317" s="417" t="s">
        <v>761</v>
      </c>
      <c r="LUH317" s="414" t="s">
        <v>61</v>
      </c>
      <c r="LUI317" s="415">
        <v>4</v>
      </c>
      <c r="LUJ317" s="418" t="s">
        <v>768</v>
      </c>
      <c r="LUK317" s="417" t="s">
        <v>761</v>
      </c>
      <c r="LUL317" s="414" t="s">
        <v>61</v>
      </c>
      <c r="LUM317" s="415">
        <v>4</v>
      </c>
      <c r="LUN317" s="418" t="s">
        <v>768</v>
      </c>
      <c r="LUO317" s="417" t="s">
        <v>761</v>
      </c>
      <c r="LUP317" s="414" t="s">
        <v>61</v>
      </c>
      <c r="LUQ317" s="415">
        <v>4</v>
      </c>
      <c r="LUR317" s="418" t="s">
        <v>768</v>
      </c>
      <c r="LUS317" s="417" t="s">
        <v>761</v>
      </c>
      <c r="LUT317" s="414" t="s">
        <v>61</v>
      </c>
      <c r="LUU317" s="415">
        <v>4</v>
      </c>
      <c r="LUV317" s="418" t="s">
        <v>768</v>
      </c>
      <c r="LUW317" s="417" t="s">
        <v>761</v>
      </c>
      <c r="LUX317" s="414" t="s">
        <v>61</v>
      </c>
      <c r="LUY317" s="415">
        <v>4</v>
      </c>
      <c r="LUZ317" s="418" t="s">
        <v>768</v>
      </c>
      <c r="LVA317" s="417" t="s">
        <v>761</v>
      </c>
      <c r="LVB317" s="414" t="s">
        <v>61</v>
      </c>
      <c r="LVC317" s="415">
        <v>4</v>
      </c>
      <c r="LVD317" s="418" t="s">
        <v>768</v>
      </c>
      <c r="LVE317" s="417" t="s">
        <v>761</v>
      </c>
      <c r="LVF317" s="414" t="s">
        <v>61</v>
      </c>
      <c r="LVG317" s="415">
        <v>4</v>
      </c>
      <c r="LVH317" s="418" t="s">
        <v>768</v>
      </c>
      <c r="LVI317" s="417" t="s">
        <v>761</v>
      </c>
      <c r="LVJ317" s="414" t="s">
        <v>61</v>
      </c>
      <c r="LVK317" s="415">
        <v>4</v>
      </c>
      <c r="LVL317" s="418" t="s">
        <v>768</v>
      </c>
      <c r="LVM317" s="417" t="s">
        <v>761</v>
      </c>
      <c r="LVN317" s="414" t="s">
        <v>61</v>
      </c>
      <c r="LVO317" s="415">
        <v>4</v>
      </c>
      <c r="LVP317" s="418" t="s">
        <v>768</v>
      </c>
      <c r="LVQ317" s="417" t="s">
        <v>761</v>
      </c>
      <c r="LVR317" s="414" t="s">
        <v>61</v>
      </c>
      <c r="LVS317" s="415">
        <v>4</v>
      </c>
      <c r="LVT317" s="418" t="s">
        <v>768</v>
      </c>
      <c r="LVU317" s="417" t="s">
        <v>761</v>
      </c>
      <c r="LVV317" s="414" t="s">
        <v>61</v>
      </c>
      <c r="LVW317" s="415">
        <v>4</v>
      </c>
      <c r="LVX317" s="418" t="s">
        <v>768</v>
      </c>
      <c r="LVY317" s="417" t="s">
        <v>761</v>
      </c>
      <c r="LVZ317" s="414" t="s">
        <v>61</v>
      </c>
      <c r="LWA317" s="415">
        <v>4</v>
      </c>
      <c r="LWB317" s="418" t="s">
        <v>768</v>
      </c>
      <c r="LWC317" s="417" t="s">
        <v>761</v>
      </c>
      <c r="LWD317" s="414" t="s">
        <v>61</v>
      </c>
      <c r="LWE317" s="415">
        <v>4</v>
      </c>
      <c r="LWF317" s="418" t="s">
        <v>768</v>
      </c>
      <c r="LWG317" s="417" t="s">
        <v>761</v>
      </c>
      <c r="LWH317" s="414" t="s">
        <v>61</v>
      </c>
      <c r="LWI317" s="415">
        <v>4</v>
      </c>
      <c r="LWJ317" s="418" t="s">
        <v>768</v>
      </c>
      <c r="LWK317" s="417" t="s">
        <v>761</v>
      </c>
      <c r="LWL317" s="414" t="s">
        <v>61</v>
      </c>
      <c r="LWM317" s="415">
        <v>4</v>
      </c>
      <c r="LWN317" s="418" t="s">
        <v>768</v>
      </c>
      <c r="LWO317" s="417" t="s">
        <v>761</v>
      </c>
      <c r="LWP317" s="414" t="s">
        <v>61</v>
      </c>
      <c r="LWQ317" s="415">
        <v>4</v>
      </c>
      <c r="LWR317" s="418" t="s">
        <v>768</v>
      </c>
      <c r="LWS317" s="417" t="s">
        <v>761</v>
      </c>
      <c r="LWT317" s="414" t="s">
        <v>61</v>
      </c>
      <c r="LWU317" s="415">
        <v>4</v>
      </c>
      <c r="LWV317" s="418" t="s">
        <v>768</v>
      </c>
      <c r="LWW317" s="417" t="s">
        <v>761</v>
      </c>
      <c r="LWX317" s="414" t="s">
        <v>61</v>
      </c>
      <c r="LWY317" s="415">
        <v>4</v>
      </c>
      <c r="LWZ317" s="418" t="s">
        <v>768</v>
      </c>
      <c r="LXA317" s="417" t="s">
        <v>761</v>
      </c>
      <c r="LXB317" s="414" t="s">
        <v>61</v>
      </c>
      <c r="LXC317" s="415">
        <v>4</v>
      </c>
      <c r="LXD317" s="418" t="s">
        <v>768</v>
      </c>
      <c r="LXE317" s="417" t="s">
        <v>761</v>
      </c>
      <c r="LXF317" s="414" t="s">
        <v>61</v>
      </c>
      <c r="LXG317" s="415">
        <v>4</v>
      </c>
      <c r="LXH317" s="418" t="s">
        <v>768</v>
      </c>
      <c r="LXI317" s="417" t="s">
        <v>761</v>
      </c>
      <c r="LXJ317" s="414" t="s">
        <v>61</v>
      </c>
      <c r="LXK317" s="415">
        <v>4</v>
      </c>
      <c r="LXL317" s="418" t="s">
        <v>768</v>
      </c>
      <c r="LXM317" s="417" t="s">
        <v>761</v>
      </c>
      <c r="LXN317" s="414" t="s">
        <v>61</v>
      </c>
      <c r="LXO317" s="415">
        <v>4</v>
      </c>
      <c r="LXP317" s="418" t="s">
        <v>768</v>
      </c>
      <c r="LXQ317" s="417" t="s">
        <v>761</v>
      </c>
      <c r="LXR317" s="414" t="s">
        <v>61</v>
      </c>
      <c r="LXS317" s="415">
        <v>4</v>
      </c>
      <c r="LXT317" s="418" t="s">
        <v>768</v>
      </c>
      <c r="LXU317" s="417" t="s">
        <v>761</v>
      </c>
      <c r="LXV317" s="414" t="s">
        <v>61</v>
      </c>
      <c r="LXW317" s="415">
        <v>4</v>
      </c>
      <c r="LXX317" s="418" t="s">
        <v>768</v>
      </c>
      <c r="LXY317" s="417" t="s">
        <v>761</v>
      </c>
      <c r="LXZ317" s="414" t="s">
        <v>61</v>
      </c>
      <c r="LYA317" s="415">
        <v>4</v>
      </c>
      <c r="LYB317" s="418" t="s">
        <v>768</v>
      </c>
      <c r="LYC317" s="417" t="s">
        <v>761</v>
      </c>
      <c r="LYD317" s="414" t="s">
        <v>61</v>
      </c>
      <c r="LYE317" s="415">
        <v>4</v>
      </c>
      <c r="LYF317" s="418" t="s">
        <v>768</v>
      </c>
      <c r="LYG317" s="417" t="s">
        <v>761</v>
      </c>
      <c r="LYH317" s="414" t="s">
        <v>61</v>
      </c>
      <c r="LYI317" s="415">
        <v>4</v>
      </c>
      <c r="LYJ317" s="418" t="s">
        <v>768</v>
      </c>
      <c r="LYK317" s="417" t="s">
        <v>761</v>
      </c>
      <c r="LYL317" s="414" t="s">
        <v>61</v>
      </c>
      <c r="LYM317" s="415">
        <v>4</v>
      </c>
      <c r="LYN317" s="418" t="s">
        <v>768</v>
      </c>
      <c r="LYO317" s="417" t="s">
        <v>761</v>
      </c>
      <c r="LYP317" s="414" t="s">
        <v>61</v>
      </c>
      <c r="LYQ317" s="415">
        <v>4</v>
      </c>
      <c r="LYR317" s="418" t="s">
        <v>768</v>
      </c>
      <c r="LYS317" s="417" t="s">
        <v>761</v>
      </c>
      <c r="LYT317" s="414" t="s">
        <v>61</v>
      </c>
      <c r="LYU317" s="415">
        <v>4</v>
      </c>
      <c r="LYV317" s="418" t="s">
        <v>768</v>
      </c>
      <c r="LYW317" s="417" t="s">
        <v>761</v>
      </c>
      <c r="LYX317" s="414" t="s">
        <v>61</v>
      </c>
      <c r="LYY317" s="415">
        <v>4</v>
      </c>
      <c r="LYZ317" s="418" t="s">
        <v>768</v>
      </c>
      <c r="LZA317" s="417" t="s">
        <v>761</v>
      </c>
      <c r="LZB317" s="414" t="s">
        <v>61</v>
      </c>
      <c r="LZC317" s="415">
        <v>4</v>
      </c>
      <c r="LZD317" s="418" t="s">
        <v>768</v>
      </c>
      <c r="LZE317" s="417" t="s">
        <v>761</v>
      </c>
      <c r="LZF317" s="414" t="s">
        <v>61</v>
      </c>
      <c r="LZG317" s="415">
        <v>4</v>
      </c>
      <c r="LZH317" s="418" t="s">
        <v>768</v>
      </c>
      <c r="LZI317" s="417" t="s">
        <v>761</v>
      </c>
      <c r="LZJ317" s="414" t="s">
        <v>61</v>
      </c>
      <c r="LZK317" s="415">
        <v>4</v>
      </c>
      <c r="LZL317" s="418" t="s">
        <v>768</v>
      </c>
      <c r="LZM317" s="417" t="s">
        <v>761</v>
      </c>
      <c r="LZN317" s="414" t="s">
        <v>61</v>
      </c>
      <c r="LZO317" s="415">
        <v>4</v>
      </c>
      <c r="LZP317" s="418" t="s">
        <v>768</v>
      </c>
      <c r="LZQ317" s="417" t="s">
        <v>761</v>
      </c>
      <c r="LZR317" s="414" t="s">
        <v>61</v>
      </c>
      <c r="LZS317" s="415">
        <v>4</v>
      </c>
      <c r="LZT317" s="418" t="s">
        <v>768</v>
      </c>
      <c r="LZU317" s="417" t="s">
        <v>761</v>
      </c>
      <c r="LZV317" s="414" t="s">
        <v>61</v>
      </c>
      <c r="LZW317" s="415">
        <v>4</v>
      </c>
      <c r="LZX317" s="418" t="s">
        <v>768</v>
      </c>
      <c r="LZY317" s="417" t="s">
        <v>761</v>
      </c>
      <c r="LZZ317" s="414" t="s">
        <v>61</v>
      </c>
      <c r="MAA317" s="415">
        <v>4</v>
      </c>
      <c r="MAB317" s="418" t="s">
        <v>768</v>
      </c>
      <c r="MAC317" s="417" t="s">
        <v>761</v>
      </c>
      <c r="MAD317" s="414" t="s">
        <v>61</v>
      </c>
      <c r="MAE317" s="415">
        <v>4</v>
      </c>
      <c r="MAF317" s="418" t="s">
        <v>768</v>
      </c>
      <c r="MAG317" s="417" t="s">
        <v>761</v>
      </c>
      <c r="MAH317" s="414" t="s">
        <v>61</v>
      </c>
      <c r="MAI317" s="415">
        <v>4</v>
      </c>
      <c r="MAJ317" s="418" t="s">
        <v>768</v>
      </c>
      <c r="MAK317" s="417" t="s">
        <v>761</v>
      </c>
      <c r="MAL317" s="414" t="s">
        <v>61</v>
      </c>
      <c r="MAM317" s="415">
        <v>4</v>
      </c>
      <c r="MAN317" s="418" t="s">
        <v>768</v>
      </c>
      <c r="MAO317" s="417" t="s">
        <v>761</v>
      </c>
      <c r="MAP317" s="414" t="s">
        <v>61</v>
      </c>
      <c r="MAQ317" s="415">
        <v>4</v>
      </c>
      <c r="MAR317" s="418" t="s">
        <v>768</v>
      </c>
      <c r="MAS317" s="417" t="s">
        <v>761</v>
      </c>
      <c r="MAT317" s="414" t="s">
        <v>61</v>
      </c>
      <c r="MAU317" s="415">
        <v>4</v>
      </c>
      <c r="MAV317" s="418" t="s">
        <v>768</v>
      </c>
      <c r="MAW317" s="417" t="s">
        <v>761</v>
      </c>
      <c r="MAX317" s="414" t="s">
        <v>61</v>
      </c>
      <c r="MAY317" s="415">
        <v>4</v>
      </c>
      <c r="MAZ317" s="418" t="s">
        <v>768</v>
      </c>
      <c r="MBA317" s="417" t="s">
        <v>761</v>
      </c>
      <c r="MBB317" s="414" t="s">
        <v>61</v>
      </c>
      <c r="MBC317" s="415">
        <v>4</v>
      </c>
      <c r="MBD317" s="418" t="s">
        <v>768</v>
      </c>
      <c r="MBE317" s="417" t="s">
        <v>761</v>
      </c>
      <c r="MBF317" s="414" t="s">
        <v>61</v>
      </c>
      <c r="MBG317" s="415">
        <v>4</v>
      </c>
      <c r="MBH317" s="418" t="s">
        <v>768</v>
      </c>
      <c r="MBI317" s="417" t="s">
        <v>761</v>
      </c>
      <c r="MBJ317" s="414" t="s">
        <v>61</v>
      </c>
      <c r="MBK317" s="415">
        <v>4</v>
      </c>
      <c r="MBL317" s="418" t="s">
        <v>768</v>
      </c>
      <c r="MBM317" s="417" t="s">
        <v>761</v>
      </c>
      <c r="MBN317" s="414" t="s">
        <v>61</v>
      </c>
      <c r="MBO317" s="415">
        <v>4</v>
      </c>
      <c r="MBP317" s="418" t="s">
        <v>768</v>
      </c>
      <c r="MBQ317" s="417" t="s">
        <v>761</v>
      </c>
      <c r="MBR317" s="414" t="s">
        <v>61</v>
      </c>
      <c r="MBS317" s="415">
        <v>4</v>
      </c>
      <c r="MBT317" s="418" t="s">
        <v>768</v>
      </c>
      <c r="MBU317" s="417" t="s">
        <v>761</v>
      </c>
      <c r="MBV317" s="414" t="s">
        <v>61</v>
      </c>
      <c r="MBW317" s="415">
        <v>4</v>
      </c>
      <c r="MBX317" s="418" t="s">
        <v>768</v>
      </c>
      <c r="MBY317" s="417" t="s">
        <v>761</v>
      </c>
      <c r="MBZ317" s="414" t="s">
        <v>61</v>
      </c>
      <c r="MCA317" s="415">
        <v>4</v>
      </c>
      <c r="MCB317" s="418" t="s">
        <v>768</v>
      </c>
      <c r="MCC317" s="417" t="s">
        <v>761</v>
      </c>
      <c r="MCD317" s="414" t="s">
        <v>61</v>
      </c>
      <c r="MCE317" s="415">
        <v>4</v>
      </c>
      <c r="MCF317" s="418" t="s">
        <v>768</v>
      </c>
      <c r="MCG317" s="417" t="s">
        <v>761</v>
      </c>
      <c r="MCH317" s="414" t="s">
        <v>61</v>
      </c>
      <c r="MCI317" s="415">
        <v>4</v>
      </c>
      <c r="MCJ317" s="418" t="s">
        <v>768</v>
      </c>
      <c r="MCK317" s="417" t="s">
        <v>761</v>
      </c>
      <c r="MCL317" s="414" t="s">
        <v>61</v>
      </c>
      <c r="MCM317" s="415">
        <v>4</v>
      </c>
      <c r="MCN317" s="418" t="s">
        <v>768</v>
      </c>
      <c r="MCO317" s="417" t="s">
        <v>761</v>
      </c>
      <c r="MCP317" s="414" t="s">
        <v>61</v>
      </c>
      <c r="MCQ317" s="415">
        <v>4</v>
      </c>
      <c r="MCR317" s="418" t="s">
        <v>768</v>
      </c>
      <c r="MCS317" s="417" t="s">
        <v>761</v>
      </c>
      <c r="MCT317" s="414" t="s">
        <v>61</v>
      </c>
      <c r="MCU317" s="415">
        <v>4</v>
      </c>
      <c r="MCV317" s="418" t="s">
        <v>768</v>
      </c>
      <c r="MCW317" s="417" t="s">
        <v>761</v>
      </c>
      <c r="MCX317" s="414" t="s">
        <v>61</v>
      </c>
      <c r="MCY317" s="415">
        <v>4</v>
      </c>
      <c r="MCZ317" s="418" t="s">
        <v>768</v>
      </c>
      <c r="MDA317" s="417" t="s">
        <v>761</v>
      </c>
      <c r="MDB317" s="414" t="s">
        <v>61</v>
      </c>
      <c r="MDC317" s="415">
        <v>4</v>
      </c>
      <c r="MDD317" s="418" t="s">
        <v>768</v>
      </c>
      <c r="MDE317" s="417" t="s">
        <v>761</v>
      </c>
      <c r="MDF317" s="414" t="s">
        <v>61</v>
      </c>
      <c r="MDG317" s="415">
        <v>4</v>
      </c>
      <c r="MDH317" s="418" t="s">
        <v>768</v>
      </c>
      <c r="MDI317" s="417" t="s">
        <v>761</v>
      </c>
      <c r="MDJ317" s="414" t="s">
        <v>61</v>
      </c>
      <c r="MDK317" s="415">
        <v>4</v>
      </c>
      <c r="MDL317" s="418" t="s">
        <v>768</v>
      </c>
      <c r="MDM317" s="417" t="s">
        <v>761</v>
      </c>
      <c r="MDN317" s="414" t="s">
        <v>61</v>
      </c>
      <c r="MDO317" s="415">
        <v>4</v>
      </c>
      <c r="MDP317" s="418" t="s">
        <v>768</v>
      </c>
      <c r="MDQ317" s="417" t="s">
        <v>761</v>
      </c>
      <c r="MDR317" s="414" t="s">
        <v>61</v>
      </c>
      <c r="MDS317" s="415">
        <v>4</v>
      </c>
      <c r="MDT317" s="418" t="s">
        <v>768</v>
      </c>
      <c r="MDU317" s="417" t="s">
        <v>761</v>
      </c>
      <c r="MDV317" s="414" t="s">
        <v>61</v>
      </c>
      <c r="MDW317" s="415">
        <v>4</v>
      </c>
      <c r="MDX317" s="418" t="s">
        <v>768</v>
      </c>
      <c r="MDY317" s="417" t="s">
        <v>761</v>
      </c>
      <c r="MDZ317" s="414" t="s">
        <v>61</v>
      </c>
      <c r="MEA317" s="415">
        <v>4</v>
      </c>
      <c r="MEB317" s="418" t="s">
        <v>768</v>
      </c>
      <c r="MEC317" s="417" t="s">
        <v>761</v>
      </c>
      <c r="MED317" s="414" t="s">
        <v>61</v>
      </c>
      <c r="MEE317" s="415">
        <v>4</v>
      </c>
      <c r="MEF317" s="418" t="s">
        <v>768</v>
      </c>
      <c r="MEG317" s="417" t="s">
        <v>761</v>
      </c>
      <c r="MEH317" s="414" t="s">
        <v>61</v>
      </c>
      <c r="MEI317" s="415">
        <v>4</v>
      </c>
      <c r="MEJ317" s="418" t="s">
        <v>768</v>
      </c>
      <c r="MEK317" s="417" t="s">
        <v>761</v>
      </c>
      <c r="MEL317" s="414" t="s">
        <v>61</v>
      </c>
      <c r="MEM317" s="415">
        <v>4</v>
      </c>
      <c r="MEN317" s="418" t="s">
        <v>768</v>
      </c>
      <c r="MEO317" s="417" t="s">
        <v>761</v>
      </c>
      <c r="MEP317" s="414" t="s">
        <v>61</v>
      </c>
      <c r="MEQ317" s="415">
        <v>4</v>
      </c>
      <c r="MER317" s="418" t="s">
        <v>768</v>
      </c>
      <c r="MES317" s="417" t="s">
        <v>761</v>
      </c>
      <c r="MET317" s="414" t="s">
        <v>61</v>
      </c>
      <c r="MEU317" s="415">
        <v>4</v>
      </c>
      <c r="MEV317" s="418" t="s">
        <v>768</v>
      </c>
      <c r="MEW317" s="417" t="s">
        <v>761</v>
      </c>
      <c r="MEX317" s="414" t="s">
        <v>61</v>
      </c>
      <c r="MEY317" s="415">
        <v>4</v>
      </c>
      <c r="MEZ317" s="418" t="s">
        <v>768</v>
      </c>
      <c r="MFA317" s="417" t="s">
        <v>761</v>
      </c>
      <c r="MFB317" s="414" t="s">
        <v>61</v>
      </c>
      <c r="MFC317" s="415">
        <v>4</v>
      </c>
      <c r="MFD317" s="418" t="s">
        <v>768</v>
      </c>
      <c r="MFE317" s="417" t="s">
        <v>761</v>
      </c>
      <c r="MFF317" s="414" t="s">
        <v>61</v>
      </c>
      <c r="MFG317" s="415">
        <v>4</v>
      </c>
      <c r="MFH317" s="418" t="s">
        <v>768</v>
      </c>
      <c r="MFI317" s="417" t="s">
        <v>761</v>
      </c>
      <c r="MFJ317" s="414" t="s">
        <v>61</v>
      </c>
      <c r="MFK317" s="415">
        <v>4</v>
      </c>
      <c r="MFL317" s="418" t="s">
        <v>768</v>
      </c>
      <c r="MFM317" s="417" t="s">
        <v>761</v>
      </c>
      <c r="MFN317" s="414" t="s">
        <v>61</v>
      </c>
      <c r="MFO317" s="415">
        <v>4</v>
      </c>
      <c r="MFP317" s="418" t="s">
        <v>768</v>
      </c>
      <c r="MFQ317" s="417" t="s">
        <v>761</v>
      </c>
      <c r="MFR317" s="414" t="s">
        <v>61</v>
      </c>
      <c r="MFS317" s="415">
        <v>4</v>
      </c>
      <c r="MFT317" s="418" t="s">
        <v>768</v>
      </c>
      <c r="MFU317" s="417" t="s">
        <v>761</v>
      </c>
      <c r="MFV317" s="414" t="s">
        <v>61</v>
      </c>
      <c r="MFW317" s="415">
        <v>4</v>
      </c>
      <c r="MFX317" s="418" t="s">
        <v>768</v>
      </c>
      <c r="MFY317" s="417" t="s">
        <v>761</v>
      </c>
      <c r="MFZ317" s="414" t="s">
        <v>61</v>
      </c>
      <c r="MGA317" s="415">
        <v>4</v>
      </c>
      <c r="MGB317" s="418" t="s">
        <v>768</v>
      </c>
      <c r="MGC317" s="417" t="s">
        <v>761</v>
      </c>
      <c r="MGD317" s="414" t="s">
        <v>61</v>
      </c>
      <c r="MGE317" s="415">
        <v>4</v>
      </c>
      <c r="MGF317" s="418" t="s">
        <v>768</v>
      </c>
      <c r="MGG317" s="417" t="s">
        <v>761</v>
      </c>
      <c r="MGH317" s="414" t="s">
        <v>61</v>
      </c>
      <c r="MGI317" s="415">
        <v>4</v>
      </c>
      <c r="MGJ317" s="418" t="s">
        <v>768</v>
      </c>
      <c r="MGK317" s="417" t="s">
        <v>761</v>
      </c>
      <c r="MGL317" s="414" t="s">
        <v>61</v>
      </c>
      <c r="MGM317" s="415">
        <v>4</v>
      </c>
      <c r="MGN317" s="418" t="s">
        <v>768</v>
      </c>
      <c r="MGO317" s="417" t="s">
        <v>761</v>
      </c>
      <c r="MGP317" s="414" t="s">
        <v>61</v>
      </c>
      <c r="MGQ317" s="415">
        <v>4</v>
      </c>
      <c r="MGR317" s="418" t="s">
        <v>768</v>
      </c>
      <c r="MGS317" s="417" t="s">
        <v>761</v>
      </c>
      <c r="MGT317" s="414" t="s">
        <v>61</v>
      </c>
      <c r="MGU317" s="415">
        <v>4</v>
      </c>
      <c r="MGV317" s="418" t="s">
        <v>768</v>
      </c>
      <c r="MGW317" s="417" t="s">
        <v>761</v>
      </c>
      <c r="MGX317" s="414" t="s">
        <v>61</v>
      </c>
      <c r="MGY317" s="415">
        <v>4</v>
      </c>
      <c r="MGZ317" s="418" t="s">
        <v>768</v>
      </c>
      <c r="MHA317" s="417" t="s">
        <v>761</v>
      </c>
      <c r="MHB317" s="414" t="s">
        <v>61</v>
      </c>
      <c r="MHC317" s="415">
        <v>4</v>
      </c>
      <c r="MHD317" s="418" t="s">
        <v>768</v>
      </c>
      <c r="MHE317" s="417" t="s">
        <v>761</v>
      </c>
      <c r="MHF317" s="414" t="s">
        <v>61</v>
      </c>
      <c r="MHG317" s="415">
        <v>4</v>
      </c>
      <c r="MHH317" s="418" t="s">
        <v>768</v>
      </c>
      <c r="MHI317" s="417" t="s">
        <v>761</v>
      </c>
      <c r="MHJ317" s="414" t="s">
        <v>61</v>
      </c>
      <c r="MHK317" s="415">
        <v>4</v>
      </c>
      <c r="MHL317" s="418" t="s">
        <v>768</v>
      </c>
      <c r="MHM317" s="417" t="s">
        <v>761</v>
      </c>
      <c r="MHN317" s="414" t="s">
        <v>61</v>
      </c>
      <c r="MHO317" s="415">
        <v>4</v>
      </c>
      <c r="MHP317" s="418" t="s">
        <v>768</v>
      </c>
      <c r="MHQ317" s="417" t="s">
        <v>761</v>
      </c>
      <c r="MHR317" s="414" t="s">
        <v>61</v>
      </c>
      <c r="MHS317" s="415">
        <v>4</v>
      </c>
      <c r="MHT317" s="418" t="s">
        <v>768</v>
      </c>
      <c r="MHU317" s="417" t="s">
        <v>761</v>
      </c>
      <c r="MHV317" s="414" t="s">
        <v>61</v>
      </c>
      <c r="MHW317" s="415">
        <v>4</v>
      </c>
      <c r="MHX317" s="418" t="s">
        <v>768</v>
      </c>
      <c r="MHY317" s="417" t="s">
        <v>761</v>
      </c>
      <c r="MHZ317" s="414" t="s">
        <v>61</v>
      </c>
      <c r="MIA317" s="415">
        <v>4</v>
      </c>
      <c r="MIB317" s="418" t="s">
        <v>768</v>
      </c>
      <c r="MIC317" s="417" t="s">
        <v>761</v>
      </c>
      <c r="MID317" s="414" t="s">
        <v>61</v>
      </c>
      <c r="MIE317" s="415">
        <v>4</v>
      </c>
      <c r="MIF317" s="418" t="s">
        <v>768</v>
      </c>
      <c r="MIG317" s="417" t="s">
        <v>761</v>
      </c>
      <c r="MIH317" s="414" t="s">
        <v>61</v>
      </c>
      <c r="MII317" s="415">
        <v>4</v>
      </c>
      <c r="MIJ317" s="418" t="s">
        <v>768</v>
      </c>
      <c r="MIK317" s="417" t="s">
        <v>761</v>
      </c>
      <c r="MIL317" s="414" t="s">
        <v>61</v>
      </c>
      <c r="MIM317" s="415">
        <v>4</v>
      </c>
      <c r="MIN317" s="418" t="s">
        <v>768</v>
      </c>
      <c r="MIO317" s="417" t="s">
        <v>761</v>
      </c>
      <c r="MIP317" s="414" t="s">
        <v>61</v>
      </c>
      <c r="MIQ317" s="415">
        <v>4</v>
      </c>
      <c r="MIR317" s="418" t="s">
        <v>768</v>
      </c>
      <c r="MIS317" s="417" t="s">
        <v>761</v>
      </c>
      <c r="MIT317" s="414" t="s">
        <v>61</v>
      </c>
      <c r="MIU317" s="415">
        <v>4</v>
      </c>
      <c r="MIV317" s="418" t="s">
        <v>768</v>
      </c>
      <c r="MIW317" s="417" t="s">
        <v>761</v>
      </c>
      <c r="MIX317" s="414" t="s">
        <v>61</v>
      </c>
      <c r="MIY317" s="415">
        <v>4</v>
      </c>
      <c r="MIZ317" s="418" t="s">
        <v>768</v>
      </c>
      <c r="MJA317" s="417" t="s">
        <v>761</v>
      </c>
      <c r="MJB317" s="414" t="s">
        <v>61</v>
      </c>
      <c r="MJC317" s="415">
        <v>4</v>
      </c>
      <c r="MJD317" s="418" t="s">
        <v>768</v>
      </c>
      <c r="MJE317" s="417" t="s">
        <v>761</v>
      </c>
      <c r="MJF317" s="414" t="s">
        <v>61</v>
      </c>
      <c r="MJG317" s="415">
        <v>4</v>
      </c>
      <c r="MJH317" s="418" t="s">
        <v>768</v>
      </c>
      <c r="MJI317" s="417" t="s">
        <v>761</v>
      </c>
      <c r="MJJ317" s="414" t="s">
        <v>61</v>
      </c>
      <c r="MJK317" s="415">
        <v>4</v>
      </c>
      <c r="MJL317" s="418" t="s">
        <v>768</v>
      </c>
      <c r="MJM317" s="417" t="s">
        <v>761</v>
      </c>
      <c r="MJN317" s="414" t="s">
        <v>61</v>
      </c>
      <c r="MJO317" s="415">
        <v>4</v>
      </c>
      <c r="MJP317" s="418" t="s">
        <v>768</v>
      </c>
      <c r="MJQ317" s="417" t="s">
        <v>761</v>
      </c>
      <c r="MJR317" s="414" t="s">
        <v>61</v>
      </c>
      <c r="MJS317" s="415">
        <v>4</v>
      </c>
      <c r="MJT317" s="418" t="s">
        <v>768</v>
      </c>
      <c r="MJU317" s="417" t="s">
        <v>761</v>
      </c>
      <c r="MJV317" s="414" t="s">
        <v>61</v>
      </c>
      <c r="MJW317" s="415">
        <v>4</v>
      </c>
      <c r="MJX317" s="418" t="s">
        <v>768</v>
      </c>
      <c r="MJY317" s="417" t="s">
        <v>761</v>
      </c>
      <c r="MJZ317" s="414" t="s">
        <v>61</v>
      </c>
      <c r="MKA317" s="415">
        <v>4</v>
      </c>
      <c r="MKB317" s="418" t="s">
        <v>768</v>
      </c>
      <c r="MKC317" s="417" t="s">
        <v>761</v>
      </c>
      <c r="MKD317" s="414" t="s">
        <v>61</v>
      </c>
      <c r="MKE317" s="415">
        <v>4</v>
      </c>
      <c r="MKF317" s="418" t="s">
        <v>768</v>
      </c>
      <c r="MKG317" s="417" t="s">
        <v>761</v>
      </c>
      <c r="MKH317" s="414" t="s">
        <v>61</v>
      </c>
      <c r="MKI317" s="415">
        <v>4</v>
      </c>
      <c r="MKJ317" s="418" t="s">
        <v>768</v>
      </c>
      <c r="MKK317" s="417" t="s">
        <v>761</v>
      </c>
      <c r="MKL317" s="414" t="s">
        <v>61</v>
      </c>
      <c r="MKM317" s="415">
        <v>4</v>
      </c>
      <c r="MKN317" s="418" t="s">
        <v>768</v>
      </c>
      <c r="MKO317" s="417" t="s">
        <v>761</v>
      </c>
      <c r="MKP317" s="414" t="s">
        <v>61</v>
      </c>
      <c r="MKQ317" s="415">
        <v>4</v>
      </c>
      <c r="MKR317" s="418" t="s">
        <v>768</v>
      </c>
      <c r="MKS317" s="417" t="s">
        <v>761</v>
      </c>
      <c r="MKT317" s="414" t="s">
        <v>61</v>
      </c>
      <c r="MKU317" s="415">
        <v>4</v>
      </c>
      <c r="MKV317" s="418" t="s">
        <v>768</v>
      </c>
      <c r="MKW317" s="417" t="s">
        <v>761</v>
      </c>
      <c r="MKX317" s="414" t="s">
        <v>61</v>
      </c>
      <c r="MKY317" s="415">
        <v>4</v>
      </c>
      <c r="MKZ317" s="418" t="s">
        <v>768</v>
      </c>
      <c r="MLA317" s="417" t="s">
        <v>761</v>
      </c>
      <c r="MLB317" s="414" t="s">
        <v>61</v>
      </c>
      <c r="MLC317" s="415">
        <v>4</v>
      </c>
      <c r="MLD317" s="418" t="s">
        <v>768</v>
      </c>
      <c r="MLE317" s="417" t="s">
        <v>761</v>
      </c>
      <c r="MLF317" s="414" t="s">
        <v>61</v>
      </c>
      <c r="MLG317" s="415">
        <v>4</v>
      </c>
      <c r="MLH317" s="418" t="s">
        <v>768</v>
      </c>
      <c r="MLI317" s="417" t="s">
        <v>761</v>
      </c>
      <c r="MLJ317" s="414" t="s">
        <v>61</v>
      </c>
      <c r="MLK317" s="415">
        <v>4</v>
      </c>
      <c r="MLL317" s="418" t="s">
        <v>768</v>
      </c>
      <c r="MLM317" s="417" t="s">
        <v>761</v>
      </c>
      <c r="MLN317" s="414" t="s">
        <v>61</v>
      </c>
      <c r="MLO317" s="415">
        <v>4</v>
      </c>
      <c r="MLP317" s="418" t="s">
        <v>768</v>
      </c>
      <c r="MLQ317" s="417" t="s">
        <v>761</v>
      </c>
      <c r="MLR317" s="414" t="s">
        <v>61</v>
      </c>
      <c r="MLS317" s="415">
        <v>4</v>
      </c>
      <c r="MLT317" s="418" t="s">
        <v>768</v>
      </c>
      <c r="MLU317" s="417" t="s">
        <v>761</v>
      </c>
      <c r="MLV317" s="414" t="s">
        <v>61</v>
      </c>
      <c r="MLW317" s="415">
        <v>4</v>
      </c>
      <c r="MLX317" s="418" t="s">
        <v>768</v>
      </c>
      <c r="MLY317" s="417" t="s">
        <v>761</v>
      </c>
      <c r="MLZ317" s="414" t="s">
        <v>61</v>
      </c>
      <c r="MMA317" s="415">
        <v>4</v>
      </c>
      <c r="MMB317" s="418" t="s">
        <v>768</v>
      </c>
      <c r="MMC317" s="417" t="s">
        <v>761</v>
      </c>
      <c r="MMD317" s="414" t="s">
        <v>61</v>
      </c>
      <c r="MME317" s="415">
        <v>4</v>
      </c>
      <c r="MMF317" s="418" t="s">
        <v>768</v>
      </c>
      <c r="MMG317" s="417" t="s">
        <v>761</v>
      </c>
      <c r="MMH317" s="414" t="s">
        <v>61</v>
      </c>
      <c r="MMI317" s="415">
        <v>4</v>
      </c>
      <c r="MMJ317" s="418" t="s">
        <v>768</v>
      </c>
      <c r="MMK317" s="417" t="s">
        <v>761</v>
      </c>
      <c r="MML317" s="414" t="s">
        <v>61</v>
      </c>
      <c r="MMM317" s="415">
        <v>4</v>
      </c>
      <c r="MMN317" s="418" t="s">
        <v>768</v>
      </c>
      <c r="MMO317" s="417" t="s">
        <v>761</v>
      </c>
      <c r="MMP317" s="414" t="s">
        <v>61</v>
      </c>
      <c r="MMQ317" s="415">
        <v>4</v>
      </c>
      <c r="MMR317" s="418" t="s">
        <v>768</v>
      </c>
      <c r="MMS317" s="417" t="s">
        <v>761</v>
      </c>
      <c r="MMT317" s="414" t="s">
        <v>61</v>
      </c>
      <c r="MMU317" s="415">
        <v>4</v>
      </c>
      <c r="MMV317" s="418" t="s">
        <v>768</v>
      </c>
      <c r="MMW317" s="417" t="s">
        <v>761</v>
      </c>
      <c r="MMX317" s="414" t="s">
        <v>61</v>
      </c>
      <c r="MMY317" s="415">
        <v>4</v>
      </c>
      <c r="MMZ317" s="418" t="s">
        <v>768</v>
      </c>
      <c r="MNA317" s="417" t="s">
        <v>761</v>
      </c>
      <c r="MNB317" s="414" t="s">
        <v>61</v>
      </c>
      <c r="MNC317" s="415">
        <v>4</v>
      </c>
      <c r="MND317" s="418" t="s">
        <v>768</v>
      </c>
      <c r="MNE317" s="417" t="s">
        <v>761</v>
      </c>
      <c r="MNF317" s="414" t="s">
        <v>61</v>
      </c>
      <c r="MNG317" s="415">
        <v>4</v>
      </c>
      <c r="MNH317" s="418" t="s">
        <v>768</v>
      </c>
      <c r="MNI317" s="417" t="s">
        <v>761</v>
      </c>
      <c r="MNJ317" s="414" t="s">
        <v>61</v>
      </c>
      <c r="MNK317" s="415">
        <v>4</v>
      </c>
      <c r="MNL317" s="418" t="s">
        <v>768</v>
      </c>
      <c r="MNM317" s="417" t="s">
        <v>761</v>
      </c>
      <c r="MNN317" s="414" t="s">
        <v>61</v>
      </c>
      <c r="MNO317" s="415">
        <v>4</v>
      </c>
      <c r="MNP317" s="418" t="s">
        <v>768</v>
      </c>
      <c r="MNQ317" s="417" t="s">
        <v>761</v>
      </c>
      <c r="MNR317" s="414" t="s">
        <v>61</v>
      </c>
      <c r="MNS317" s="415">
        <v>4</v>
      </c>
      <c r="MNT317" s="418" t="s">
        <v>768</v>
      </c>
      <c r="MNU317" s="417" t="s">
        <v>761</v>
      </c>
      <c r="MNV317" s="414" t="s">
        <v>61</v>
      </c>
      <c r="MNW317" s="415">
        <v>4</v>
      </c>
      <c r="MNX317" s="418" t="s">
        <v>768</v>
      </c>
      <c r="MNY317" s="417" t="s">
        <v>761</v>
      </c>
      <c r="MNZ317" s="414" t="s">
        <v>61</v>
      </c>
      <c r="MOA317" s="415">
        <v>4</v>
      </c>
      <c r="MOB317" s="418" t="s">
        <v>768</v>
      </c>
      <c r="MOC317" s="417" t="s">
        <v>761</v>
      </c>
      <c r="MOD317" s="414" t="s">
        <v>61</v>
      </c>
      <c r="MOE317" s="415">
        <v>4</v>
      </c>
      <c r="MOF317" s="418" t="s">
        <v>768</v>
      </c>
      <c r="MOG317" s="417" t="s">
        <v>761</v>
      </c>
      <c r="MOH317" s="414" t="s">
        <v>61</v>
      </c>
      <c r="MOI317" s="415">
        <v>4</v>
      </c>
      <c r="MOJ317" s="418" t="s">
        <v>768</v>
      </c>
      <c r="MOK317" s="417" t="s">
        <v>761</v>
      </c>
      <c r="MOL317" s="414" t="s">
        <v>61</v>
      </c>
      <c r="MOM317" s="415">
        <v>4</v>
      </c>
      <c r="MON317" s="418" t="s">
        <v>768</v>
      </c>
      <c r="MOO317" s="417" t="s">
        <v>761</v>
      </c>
      <c r="MOP317" s="414" t="s">
        <v>61</v>
      </c>
      <c r="MOQ317" s="415">
        <v>4</v>
      </c>
      <c r="MOR317" s="418" t="s">
        <v>768</v>
      </c>
      <c r="MOS317" s="417" t="s">
        <v>761</v>
      </c>
      <c r="MOT317" s="414" t="s">
        <v>61</v>
      </c>
      <c r="MOU317" s="415">
        <v>4</v>
      </c>
      <c r="MOV317" s="418" t="s">
        <v>768</v>
      </c>
      <c r="MOW317" s="417" t="s">
        <v>761</v>
      </c>
      <c r="MOX317" s="414" t="s">
        <v>61</v>
      </c>
      <c r="MOY317" s="415">
        <v>4</v>
      </c>
      <c r="MOZ317" s="418" t="s">
        <v>768</v>
      </c>
      <c r="MPA317" s="417" t="s">
        <v>761</v>
      </c>
      <c r="MPB317" s="414" t="s">
        <v>61</v>
      </c>
      <c r="MPC317" s="415">
        <v>4</v>
      </c>
      <c r="MPD317" s="418" t="s">
        <v>768</v>
      </c>
      <c r="MPE317" s="417" t="s">
        <v>761</v>
      </c>
      <c r="MPF317" s="414" t="s">
        <v>61</v>
      </c>
      <c r="MPG317" s="415">
        <v>4</v>
      </c>
      <c r="MPH317" s="418" t="s">
        <v>768</v>
      </c>
      <c r="MPI317" s="417" t="s">
        <v>761</v>
      </c>
      <c r="MPJ317" s="414" t="s">
        <v>61</v>
      </c>
      <c r="MPK317" s="415">
        <v>4</v>
      </c>
      <c r="MPL317" s="418" t="s">
        <v>768</v>
      </c>
      <c r="MPM317" s="417" t="s">
        <v>761</v>
      </c>
      <c r="MPN317" s="414" t="s">
        <v>61</v>
      </c>
      <c r="MPO317" s="415">
        <v>4</v>
      </c>
      <c r="MPP317" s="418" t="s">
        <v>768</v>
      </c>
      <c r="MPQ317" s="417" t="s">
        <v>761</v>
      </c>
      <c r="MPR317" s="414" t="s">
        <v>61</v>
      </c>
      <c r="MPS317" s="415">
        <v>4</v>
      </c>
      <c r="MPT317" s="418" t="s">
        <v>768</v>
      </c>
      <c r="MPU317" s="417" t="s">
        <v>761</v>
      </c>
      <c r="MPV317" s="414" t="s">
        <v>61</v>
      </c>
      <c r="MPW317" s="415">
        <v>4</v>
      </c>
      <c r="MPX317" s="418" t="s">
        <v>768</v>
      </c>
      <c r="MPY317" s="417" t="s">
        <v>761</v>
      </c>
      <c r="MPZ317" s="414" t="s">
        <v>61</v>
      </c>
      <c r="MQA317" s="415">
        <v>4</v>
      </c>
      <c r="MQB317" s="418" t="s">
        <v>768</v>
      </c>
      <c r="MQC317" s="417" t="s">
        <v>761</v>
      </c>
      <c r="MQD317" s="414" t="s">
        <v>61</v>
      </c>
      <c r="MQE317" s="415">
        <v>4</v>
      </c>
      <c r="MQF317" s="418" t="s">
        <v>768</v>
      </c>
      <c r="MQG317" s="417" t="s">
        <v>761</v>
      </c>
      <c r="MQH317" s="414" t="s">
        <v>61</v>
      </c>
      <c r="MQI317" s="415">
        <v>4</v>
      </c>
      <c r="MQJ317" s="418" t="s">
        <v>768</v>
      </c>
      <c r="MQK317" s="417" t="s">
        <v>761</v>
      </c>
      <c r="MQL317" s="414" t="s">
        <v>61</v>
      </c>
      <c r="MQM317" s="415">
        <v>4</v>
      </c>
      <c r="MQN317" s="418" t="s">
        <v>768</v>
      </c>
      <c r="MQO317" s="417" t="s">
        <v>761</v>
      </c>
      <c r="MQP317" s="414" t="s">
        <v>61</v>
      </c>
      <c r="MQQ317" s="415">
        <v>4</v>
      </c>
      <c r="MQR317" s="418" t="s">
        <v>768</v>
      </c>
      <c r="MQS317" s="417" t="s">
        <v>761</v>
      </c>
      <c r="MQT317" s="414" t="s">
        <v>61</v>
      </c>
      <c r="MQU317" s="415">
        <v>4</v>
      </c>
      <c r="MQV317" s="418" t="s">
        <v>768</v>
      </c>
      <c r="MQW317" s="417" t="s">
        <v>761</v>
      </c>
      <c r="MQX317" s="414" t="s">
        <v>61</v>
      </c>
      <c r="MQY317" s="415">
        <v>4</v>
      </c>
      <c r="MQZ317" s="418" t="s">
        <v>768</v>
      </c>
      <c r="MRA317" s="417" t="s">
        <v>761</v>
      </c>
      <c r="MRB317" s="414" t="s">
        <v>61</v>
      </c>
      <c r="MRC317" s="415">
        <v>4</v>
      </c>
      <c r="MRD317" s="418" t="s">
        <v>768</v>
      </c>
      <c r="MRE317" s="417" t="s">
        <v>761</v>
      </c>
      <c r="MRF317" s="414" t="s">
        <v>61</v>
      </c>
      <c r="MRG317" s="415">
        <v>4</v>
      </c>
      <c r="MRH317" s="418" t="s">
        <v>768</v>
      </c>
      <c r="MRI317" s="417" t="s">
        <v>761</v>
      </c>
      <c r="MRJ317" s="414" t="s">
        <v>61</v>
      </c>
      <c r="MRK317" s="415">
        <v>4</v>
      </c>
      <c r="MRL317" s="418" t="s">
        <v>768</v>
      </c>
      <c r="MRM317" s="417" t="s">
        <v>761</v>
      </c>
      <c r="MRN317" s="414" t="s">
        <v>61</v>
      </c>
      <c r="MRO317" s="415">
        <v>4</v>
      </c>
      <c r="MRP317" s="418" t="s">
        <v>768</v>
      </c>
      <c r="MRQ317" s="417" t="s">
        <v>761</v>
      </c>
      <c r="MRR317" s="414" t="s">
        <v>61</v>
      </c>
      <c r="MRS317" s="415">
        <v>4</v>
      </c>
      <c r="MRT317" s="418" t="s">
        <v>768</v>
      </c>
      <c r="MRU317" s="417" t="s">
        <v>761</v>
      </c>
      <c r="MRV317" s="414" t="s">
        <v>61</v>
      </c>
      <c r="MRW317" s="415">
        <v>4</v>
      </c>
      <c r="MRX317" s="418" t="s">
        <v>768</v>
      </c>
      <c r="MRY317" s="417" t="s">
        <v>761</v>
      </c>
      <c r="MRZ317" s="414" t="s">
        <v>61</v>
      </c>
      <c r="MSA317" s="415">
        <v>4</v>
      </c>
      <c r="MSB317" s="418" t="s">
        <v>768</v>
      </c>
      <c r="MSC317" s="417" t="s">
        <v>761</v>
      </c>
      <c r="MSD317" s="414" t="s">
        <v>61</v>
      </c>
      <c r="MSE317" s="415">
        <v>4</v>
      </c>
      <c r="MSF317" s="418" t="s">
        <v>768</v>
      </c>
      <c r="MSG317" s="417" t="s">
        <v>761</v>
      </c>
      <c r="MSH317" s="414" t="s">
        <v>61</v>
      </c>
      <c r="MSI317" s="415">
        <v>4</v>
      </c>
      <c r="MSJ317" s="418" t="s">
        <v>768</v>
      </c>
      <c r="MSK317" s="417" t="s">
        <v>761</v>
      </c>
      <c r="MSL317" s="414" t="s">
        <v>61</v>
      </c>
      <c r="MSM317" s="415">
        <v>4</v>
      </c>
      <c r="MSN317" s="418" t="s">
        <v>768</v>
      </c>
      <c r="MSO317" s="417" t="s">
        <v>761</v>
      </c>
      <c r="MSP317" s="414" t="s">
        <v>61</v>
      </c>
      <c r="MSQ317" s="415">
        <v>4</v>
      </c>
      <c r="MSR317" s="418" t="s">
        <v>768</v>
      </c>
      <c r="MSS317" s="417" t="s">
        <v>761</v>
      </c>
      <c r="MST317" s="414" t="s">
        <v>61</v>
      </c>
      <c r="MSU317" s="415">
        <v>4</v>
      </c>
      <c r="MSV317" s="418" t="s">
        <v>768</v>
      </c>
      <c r="MSW317" s="417" t="s">
        <v>761</v>
      </c>
      <c r="MSX317" s="414" t="s">
        <v>61</v>
      </c>
      <c r="MSY317" s="415">
        <v>4</v>
      </c>
      <c r="MSZ317" s="418" t="s">
        <v>768</v>
      </c>
      <c r="MTA317" s="417" t="s">
        <v>761</v>
      </c>
      <c r="MTB317" s="414" t="s">
        <v>61</v>
      </c>
      <c r="MTC317" s="415">
        <v>4</v>
      </c>
      <c r="MTD317" s="418" t="s">
        <v>768</v>
      </c>
      <c r="MTE317" s="417" t="s">
        <v>761</v>
      </c>
      <c r="MTF317" s="414" t="s">
        <v>61</v>
      </c>
      <c r="MTG317" s="415">
        <v>4</v>
      </c>
      <c r="MTH317" s="418" t="s">
        <v>768</v>
      </c>
      <c r="MTI317" s="417" t="s">
        <v>761</v>
      </c>
      <c r="MTJ317" s="414" t="s">
        <v>61</v>
      </c>
      <c r="MTK317" s="415">
        <v>4</v>
      </c>
      <c r="MTL317" s="418" t="s">
        <v>768</v>
      </c>
      <c r="MTM317" s="417" t="s">
        <v>761</v>
      </c>
      <c r="MTN317" s="414" t="s">
        <v>61</v>
      </c>
      <c r="MTO317" s="415">
        <v>4</v>
      </c>
      <c r="MTP317" s="418" t="s">
        <v>768</v>
      </c>
      <c r="MTQ317" s="417" t="s">
        <v>761</v>
      </c>
      <c r="MTR317" s="414" t="s">
        <v>61</v>
      </c>
      <c r="MTS317" s="415">
        <v>4</v>
      </c>
      <c r="MTT317" s="418" t="s">
        <v>768</v>
      </c>
      <c r="MTU317" s="417" t="s">
        <v>761</v>
      </c>
      <c r="MTV317" s="414" t="s">
        <v>61</v>
      </c>
      <c r="MTW317" s="415">
        <v>4</v>
      </c>
      <c r="MTX317" s="418" t="s">
        <v>768</v>
      </c>
      <c r="MTY317" s="417" t="s">
        <v>761</v>
      </c>
      <c r="MTZ317" s="414" t="s">
        <v>61</v>
      </c>
      <c r="MUA317" s="415">
        <v>4</v>
      </c>
      <c r="MUB317" s="418" t="s">
        <v>768</v>
      </c>
      <c r="MUC317" s="417" t="s">
        <v>761</v>
      </c>
      <c r="MUD317" s="414" t="s">
        <v>61</v>
      </c>
      <c r="MUE317" s="415">
        <v>4</v>
      </c>
      <c r="MUF317" s="418" t="s">
        <v>768</v>
      </c>
      <c r="MUG317" s="417" t="s">
        <v>761</v>
      </c>
      <c r="MUH317" s="414" t="s">
        <v>61</v>
      </c>
      <c r="MUI317" s="415">
        <v>4</v>
      </c>
      <c r="MUJ317" s="418" t="s">
        <v>768</v>
      </c>
      <c r="MUK317" s="417" t="s">
        <v>761</v>
      </c>
      <c r="MUL317" s="414" t="s">
        <v>61</v>
      </c>
      <c r="MUM317" s="415">
        <v>4</v>
      </c>
      <c r="MUN317" s="418" t="s">
        <v>768</v>
      </c>
      <c r="MUO317" s="417" t="s">
        <v>761</v>
      </c>
      <c r="MUP317" s="414" t="s">
        <v>61</v>
      </c>
      <c r="MUQ317" s="415">
        <v>4</v>
      </c>
      <c r="MUR317" s="418" t="s">
        <v>768</v>
      </c>
      <c r="MUS317" s="417" t="s">
        <v>761</v>
      </c>
      <c r="MUT317" s="414" t="s">
        <v>61</v>
      </c>
      <c r="MUU317" s="415">
        <v>4</v>
      </c>
      <c r="MUV317" s="418" t="s">
        <v>768</v>
      </c>
      <c r="MUW317" s="417" t="s">
        <v>761</v>
      </c>
      <c r="MUX317" s="414" t="s">
        <v>61</v>
      </c>
      <c r="MUY317" s="415">
        <v>4</v>
      </c>
      <c r="MUZ317" s="418" t="s">
        <v>768</v>
      </c>
      <c r="MVA317" s="417" t="s">
        <v>761</v>
      </c>
      <c r="MVB317" s="414" t="s">
        <v>61</v>
      </c>
      <c r="MVC317" s="415">
        <v>4</v>
      </c>
      <c r="MVD317" s="418" t="s">
        <v>768</v>
      </c>
      <c r="MVE317" s="417" t="s">
        <v>761</v>
      </c>
      <c r="MVF317" s="414" t="s">
        <v>61</v>
      </c>
      <c r="MVG317" s="415">
        <v>4</v>
      </c>
      <c r="MVH317" s="418" t="s">
        <v>768</v>
      </c>
      <c r="MVI317" s="417" t="s">
        <v>761</v>
      </c>
      <c r="MVJ317" s="414" t="s">
        <v>61</v>
      </c>
      <c r="MVK317" s="415">
        <v>4</v>
      </c>
      <c r="MVL317" s="418" t="s">
        <v>768</v>
      </c>
      <c r="MVM317" s="417" t="s">
        <v>761</v>
      </c>
      <c r="MVN317" s="414" t="s">
        <v>61</v>
      </c>
      <c r="MVO317" s="415">
        <v>4</v>
      </c>
      <c r="MVP317" s="418" t="s">
        <v>768</v>
      </c>
      <c r="MVQ317" s="417" t="s">
        <v>761</v>
      </c>
      <c r="MVR317" s="414" t="s">
        <v>61</v>
      </c>
      <c r="MVS317" s="415">
        <v>4</v>
      </c>
      <c r="MVT317" s="418" t="s">
        <v>768</v>
      </c>
      <c r="MVU317" s="417" t="s">
        <v>761</v>
      </c>
      <c r="MVV317" s="414" t="s">
        <v>61</v>
      </c>
      <c r="MVW317" s="415">
        <v>4</v>
      </c>
      <c r="MVX317" s="418" t="s">
        <v>768</v>
      </c>
      <c r="MVY317" s="417" t="s">
        <v>761</v>
      </c>
      <c r="MVZ317" s="414" t="s">
        <v>61</v>
      </c>
      <c r="MWA317" s="415">
        <v>4</v>
      </c>
      <c r="MWB317" s="418" t="s">
        <v>768</v>
      </c>
      <c r="MWC317" s="417" t="s">
        <v>761</v>
      </c>
      <c r="MWD317" s="414" t="s">
        <v>61</v>
      </c>
      <c r="MWE317" s="415">
        <v>4</v>
      </c>
      <c r="MWF317" s="418" t="s">
        <v>768</v>
      </c>
      <c r="MWG317" s="417" t="s">
        <v>761</v>
      </c>
      <c r="MWH317" s="414" t="s">
        <v>61</v>
      </c>
      <c r="MWI317" s="415">
        <v>4</v>
      </c>
      <c r="MWJ317" s="418" t="s">
        <v>768</v>
      </c>
      <c r="MWK317" s="417" t="s">
        <v>761</v>
      </c>
      <c r="MWL317" s="414" t="s">
        <v>61</v>
      </c>
      <c r="MWM317" s="415">
        <v>4</v>
      </c>
      <c r="MWN317" s="418" t="s">
        <v>768</v>
      </c>
      <c r="MWO317" s="417" t="s">
        <v>761</v>
      </c>
      <c r="MWP317" s="414" t="s">
        <v>61</v>
      </c>
      <c r="MWQ317" s="415">
        <v>4</v>
      </c>
      <c r="MWR317" s="418" t="s">
        <v>768</v>
      </c>
      <c r="MWS317" s="417" t="s">
        <v>761</v>
      </c>
      <c r="MWT317" s="414" t="s">
        <v>61</v>
      </c>
      <c r="MWU317" s="415">
        <v>4</v>
      </c>
      <c r="MWV317" s="418" t="s">
        <v>768</v>
      </c>
      <c r="MWW317" s="417" t="s">
        <v>761</v>
      </c>
      <c r="MWX317" s="414" t="s">
        <v>61</v>
      </c>
      <c r="MWY317" s="415">
        <v>4</v>
      </c>
      <c r="MWZ317" s="418" t="s">
        <v>768</v>
      </c>
      <c r="MXA317" s="417" t="s">
        <v>761</v>
      </c>
      <c r="MXB317" s="414" t="s">
        <v>61</v>
      </c>
      <c r="MXC317" s="415">
        <v>4</v>
      </c>
      <c r="MXD317" s="418" t="s">
        <v>768</v>
      </c>
      <c r="MXE317" s="417" t="s">
        <v>761</v>
      </c>
      <c r="MXF317" s="414" t="s">
        <v>61</v>
      </c>
      <c r="MXG317" s="415">
        <v>4</v>
      </c>
      <c r="MXH317" s="418" t="s">
        <v>768</v>
      </c>
      <c r="MXI317" s="417" t="s">
        <v>761</v>
      </c>
      <c r="MXJ317" s="414" t="s">
        <v>61</v>
      </c>
      <c r="MXK317" s="415">
        <v>4</v>
      </c>
      <c r="MXL317" s="418" t="s">
        <v>768</v>
      </c>
      <c r="MXM317" s="417" t="s">
        <v>761</v>
      </c>
      <c r="MXN317" s="414" t="s">
        <v>61</v>
      </c>
      <c r="MXO317" s="415">
        <v>4</v>
      </c>
      <c r="MXP317" s="418" t="s">
        <v>768</v>
      </c>
      <c r="MXQ317" s="417" t="s">
        <v>761</v>
      </c>
      <c r="MXR317" s="414" t="s">
        <v>61</v>
      </c>
      <c r="MXS317" s="415">
        <v>4</v>
      </c>
      <c r="MXT317" s="418" t="s">
        <v>768</v>
      </c>
      <c r="MXU317" s="417" t="s">
        <v>761</v>
      </c>
      <c r="MXV317" s="414" t="s">
        <v>61</v>
      </c>
      <c r="MXW317" s="415">
        <v>4</v>
      </c>
      <c r="MXX317" s="418" t="s">
        <v>768</v>
      </c>
      <c r="MXY317" s="417" t="s">
        <v>761</v>
      </c>
      <c r="MXZ317" s="414" t="s">
        <v>61</v>
      </c>
      <c r="MYA317" s="415">
        <v>4</v>
      </c>
      <c r="MYB317" s="418" t="s">
        <v>768</v>
      </c>
      <c r="MYC317" s="417" t="s">
        <v>761</v>
      </c>
      <c r="MYD317" s="414" t="s">
        <v>61</v>
      </c>
      <c r="MYE317" s="415">
        <v>4</v>
      </c>
      <c r="MYF317" s="418" t="s">
        <v>768</v>
      </c>
      <c r="MYG317" s="417" t="s">
        <v>761</v>
      </c>
      <c r="MYH317" s="414" t="s">
        <v>61</v>
      </c>
      <c r="MYI317" s="415">
        <v>4</v>
      </c>
      <c r="MYJ317" s="418" t="s">
        <v>768</v>
      </c>
      <c r="MYK317" s="417" t="s">
        <v>761</v>
      </c>
      <c r="MYL317" s="414" t="s">
        <v>61</v>
      </c>
      <c r="MYM317" s="415">
        <v>4</v>
      </c>
      <c r="MYN317" s="418" t="s">
        <v>768</v>
      </c>
      <c r="MYO317" s="417" t="s">
        <v>761</v>
      </c>
      <c r="MYP317" s="414" t="s">
        <v>61</v>
      </c>
      <c r="MYQ317" s="415">
        <v>4</v>
      </c>
      <c r="MYR317" s="418" t="s">
        <v>768</v>
      </c>
      <c r="MYS317" s="417" t="s">
        <v>761</v>
      </c>
      <c r="MYT317" s="414" t="s">
        <v>61</v>
      </c>
      <c r="MYU317" s="415">
        <v>4</v>
      </c>
      <c r="MYV317" s="418" t="s">
        <v>768</v>
      </c>
      <c r="MYW317" s="417" t="s">
        <v>761</v>
      </c>
      <c r="MYX317" s="414" t="s">
        <v>61</v>
      </c>
      <c r="MYY317" s="415">
        <v>4</v>
      </c>
      <c r="MYZ317" s="418" t="s">
        <v>768</v>
      </c>
      <c r="MZA317" s="417" t="s">
        <v>761</v>
      </c>
      <c r="MZB317" s="414" t="s">
        <v>61</v>
      </c>
      <c r="MZC317" s="415">
        <v>4</v>
      </c>
      <c r="MZD317" s="418" t="s">
        <v>768</v>
      </c>
      <c r="MZE317" s="417" t="s">
        <v>761</v>
      </c>
      <c r="MZF317" s="414" t="s">
        <v>61</v>
      </c>
      <c r="MZG317" s="415">
        <v>4</v>
      </c>
      <c r="MZH317" s="418" t="s">
        <v>768</v>
      </c>
      <c r="MZI317" s="417" t="s">
        <v>761</v>
      </c>
      <c r="MZJ317" s="414" t="s">
        <v>61</v>
      </c>
      <c r="MZK317" s="415">
        <v>4</v>
      </c>
      <c r="MZL317" s="418" t="s">
        <v>768</v>
      </c>
      <c r="MZM317" s="417" t="s">
        <v>761</v>
      </c>
      <c r="MZN317" s="414" t="s">
        <v>61</v>
      </c>
      <c r="MZO317" s="415">
        <v>4</v>
      </c>
      <c r="MZP317" s="418" t="s">
        <v>768</v>
      </c>
      <c r="MZQ317" s="417" t="s">
        <v>761</v>
      </c>
      <c r="MZR317" s="414" t="s">
        <v>61</v>
      </c>
      <c r="MZS317" s="415">
        <v>4</v>
      </c>
      <c r="MZT317" s="418" t="s">
        <v>768</v>
      </c>
      <c r="MZU317" s="417" t="s">
        <v>761</v>
      </c>
      <c r="MZV317" s="414" t="s">
        <v>61</v>
      </c>
      <c r="MZW317" s="415">
        <v>4</v>
      </c>
      <c r="MZX317" s="418" t="s">
        <v>768</v>
      </c>
      <c r="MZY317" s="417" t="s">
        <v>761</v>
      </c>
      <c r="MZZ317" s="414" t="s">
        <v>61</v>
      </c>
      <c r="NAA317" s="415">
        <v>4</v>
      </c>
      <c r="NAB317" s="418" t="s">
        <v>768</v>
      </c>
      <c r="NAC317" s="417" t="s">
        <v>761</v>
      </c>
      <c r="NAD317" s="414" t="s">
        <v>61</v>
      </c>
      <c r="NAE317" s="415">
        <v>4</v>
      </c>
      <c r="NAF317" s="418" t="s">
        <v>768</v>
      </c>
      <c r="NAG317" s="417" t="s">
        <v>761</v>
      </c>
      <c r="NAH317" s="414" t="s">
        <v>61</v>
      </c>
      <c r="NAI317" s="415">
        <v>4</v>
      </c>
      <c r="NAJ317" s="418" t="s">
        <v>768</v>
      </c>
      <c r="NAK317" s="417" t="s">
        <v>761</v>
      </c>
      <c r="NAL317" s="414" t="s">
        <v>61</v>
      </c>
      <c r="NAM317" s="415">
        <v>4</v>
      </c>
      <c r="NAN317" s="418" t="s">
        <v>768</v>
      </c>
      <c r="NAO317" s="417" t="s">
        <v>761</v>
      </c>
      <c r="NAP317" s="414" t="s">
        <v>61</v>
      </c>
      <c r="NAQ317" s="415">
        <v>4</v>
      </c>
      <c r="NAR317" s="418" t="s">
        <v>768</v>
      </c>
      <c r="NAS317" s="417" t="s">
        <v>761</v>
      </c>
      <c r="NAT317" s="414" t="s">
        <v>61</v>
      </c>
      <c r="NAU317" s="415">
        <v>4</v>
      </c>
      <c r="NAV317" s="418" t="s">
        <v>768</v>
      </c>
      <c r="NAW317" s="417" t="s">
        <v>761</v>
      </c>
      <c r="NAX317" s="414" t="s">
        <v>61</v>
      </c>
      <c r="NAY317" s="415">
        <v>4</v>
      </c>
      <c r="NAZ317" s="418" t="s">
        <v>768</v>
      </c>
      <c r="NBA317" s="417" t="s">
        <v>761</v>
      </c>
      <c r="NBB317" s="414" t="s">
        <v>61</v>
      </c>
      <c r="NBC317" s="415">
        <v>4</v>
      </c>
      <c r="NBD317" s="418" t="s">
        <v>768</v>
      </c>
      <c r="NBE317" s="417" t="s">
        <v>761</v>
      </c>
      <c r="NBF317" s="414" t="s">
        <v>61</v>
      </c>
      <c r="NBG317" s="415">
        <v>4</v>
      </c>
      <c r="NBH317" s="418" t="s">
        <v>768</v>
      </c>
      <c r="NBI317" s="417" t="s">
        <v>761</v>
      </c>
      <c r="NBJ317" s="414" t="s">
        <v>61</v>
      </c>
      <c r="NBK317" s="415">
        <v>4</v>
      </c>
      <c r="NBL317" s="418" t="s">
        <v>768</v>
      </c>
      <c r="NBM317" s="417" t="s">
        <v>761</v>
      </c>
      <c r="NBN317" s="414" t="s">
        <v>61</v>
      </c>
      <c r="NBO317" s="415">
        <v>4</v>
      </c>
      <c r="NBP317" s="418" t="s">
        <v>768</v>
      </c>
      <c r="NBQ317" s="417" t="s">
        <v>761</v>
      </c>
      <c r="NBR317" s="414" t="s">
        <v>61</v>
      </c>
      <c r="NBS317" s="415">
        <v>4</v>
      </c>
      <c r="NBT317" s="418" t="s">
        <v>768</v>
      </c>
      <c r="NBU317" s="417" t="s">
        <v>761</v>
      </c>
      <c r="NBV317" s="414" t="s">
        <v>61</v>
      </c>
      <c r="NBW317" s="415">
        <v>4</v>
      </c>
      <c r="NBX317" s="418" t="s">
        <v>768</v>
      </c>
      <c r="NBY317" s="417" t="s">
        <v>761</v>
      </c>
      <c r="NBZ317" s="414" t="s">
        <v>61</v>
      </c>
      <c r="NCA317" s="415">
        <v>4</v>
      </c>
      <c r="NCB317" s="418" t="s">
        <v>768</v>
      </c>
      <c r="NCC317" s="417" t="s">
        <v>761</v>
      </c>
      <c r="NCD317" s="414" t="s">
        <v>61</v>
      </c>
      <c r="NCE317" s="415">
        <v>4</v>
      </c>
      <c r="NCF317" s="418" t="s">
        <v>768</v>
      </c>
      <c r="NCG317" s="417" t="s">
        <v>761</v>
      </c>
      <c r="NCH317" s="414" t="s">
        <v>61</v>
      </c>
      <c r="NCI317" s="415">
        <v>4</v>
      </c>
      <c r="NCJ317" s="418" t="s">
        <v>768</v>
      </c>
      <c r="NCK317" s="417" t="s">
        <v>761</v>
      </c>
      <c r="NCL317" s="414" t="s">
        <v>61</v>
      </c>
      <c r="NCM317" s="415">
        <v>4</v>
      </c>
      <c r="NCN317" s="418" t="s">
        <v>768</v>
      </c>
      <c r="NCO317" s="417" t="s">
        <v>761</v>
      </c>
      <c r="NCP317" s="414" t="s">
        <v>61</v>
      </c>
      <c r="NCQ317" s="415">
        <v>4</v>
      </c>
      <c r="NCR317" s="418" t="s">
        <v>768</v>
      </c>
      <c r="NCS317" s="417" t="s">
        <v>761</v>
      </c>
      <c r="NCT317" s="414" t="s">
        <v>61</v>
      </c>
      <c r="NCU317" s="415">
        <v>4</v>
      </c>
      <c r="NCV317" s="418" t="s">
        <v>768</v>
      </c>
      <c r="NCW317" s="417" t="s">
        <v>761</v>
      </c>
      <c r="NCX317" s="414" t="s">
        <v>61</v>
      </c>
      <c r="NCY317" s="415">
        <v>4</v>
      </c>
      <c r="NCZ317" s="418" t="s">
        <v>768</v>
      </c>
      <c r="NDA317" s="417" t="s">
        <v>761</v>
      </c>
      <c r="NDB317" s="414" t="s">
        <v>61</v>
      </c>
      <c r="NDC317" s="415">
        <v>4</v>
      </c>
      <c r="NDD317" s="418" t="s">
        <v>768</v>
      </c>
      <c r="NDE317" s="417" t="s">
        <v>761</v>
      </c>
      <c r="NDF317" s="414" t="s">
        <v>61</v>
      </c>
      <c r="NDG317" s="415">
        <v>4</v>
      </c>
      <c r="NDH317" s="418" t="s">
        <v>768</v>
      </c>
      <c r="NDI317" s="417" t="s">
        <v>761</v>
      </c>
      <c r="NDJ317" s="414" t="s">
        <v>61</v>
      </c>
      <c r="NDK317" s="415">
        <v>4</v>
      </c>
      <c r="NDL317" s="418" t="s">
        <v>768</v>
      </c>
      <c r="NDM317" s="417" t="s">
        <v>761</v>
      </c>
      <c r="NDN317" s="414" t="s">
        <v>61</v>
      </c>
      <c r="NDO317" s="415">
        <v>4</v>
      </c>
      <c r="NDP317" s="418" t="s">
        <v>768</v>
      </c>
      <c r="NDQ317" s="417" t="s">
        <v>761</v>
      </c>
      <c r="NDR317" s="414" t="s">
        <v>61</v>
      </c>
      <c r="NDS317" s="415">
        <v>4</v>
      </c>
      <c r="NDT317" s="418" t="s">
        <v>768</v>
      </c>
      <c r="NDU317" s="417" t="s">
        <v>761</v>
      </c>
      <c r="NDV317" s="414" t="s">
        <v>61</v>
      </c>
      <c r="NDW317" s="415">
        <v>4</v>
      </c>
      <c r="NDX317" s="418" t="s">
        <v>768</v>
      </c>
      <c r="NDY317" s="417" t="s">
        <v>761</v>
      </c>
      <c r="NDZ317" s="414" t="s">
        <v>61</v>
      </c>
      <c r="NEA317" s="415">
        <v>4</v>
      </c>
      <c r="NEB317" s="418" t="s">
        <v>768</v>
      </c>
      <c r="NEC317" s="417" t="s">
        <v>761</v>
      </c>
      <c r="NED317" s="414" t="s">
        <v>61</v>
      </c>
      <c r="NEE317" s="415">
        <v>4</v>
      </c>
      <c r="NEF317" s="418" t="s">
        <v>768</v>
      </c>
      <c r="NEG317" s="417" t="s">
        <v>761</v>
      </c>
      <c r="NEH317" s="414" t="s">
        <v>61</v>
      </c>
      <c r="NEI317" s="415">
        <v>4</v>
      </c>
      <c r="NEJ317" s="418" t="s">
        <v>768</v>
      </c>
      <c r="NEK317" s="417" t="s">
        <v>761</v>
      </c>
      <c r="NEL317" s="414" t="s">
        <v>61</v>
      </c>
      <c r="NEM317" s="415">
        <v>4</v>
      </c>
      <c r="NEN317" s="418" t="s">
        <v>768</v>
      </c>
      <c r="NEO317" s="417" t="s">
        <v>761</v>
      </c>
      <c r="NEP317" s="414" t="s">
        <v>61</v>
      </c>
      <c r="NEQ317" s="415">
        <v>4</v>
      </c>
      <c r="NER317" s="418" t="s">
        <v>768</v>
      </c>
      <c r="NES317" s="417" t="s">
        <v>761</v>
      </c>
      <c r="NET317" s="414" t="s">
        <v>61</v>
      </c>
      <c r="NEU317" s="415">
        <v>4</v>
      </c>
      <c r="NEV317" s="418" t="s">
        <v>768</v>
      </c>
      <c r="NEW317" s="417" t="s">
        <v>761</v>
      </c>
      <c r="NEX317" s="414" t="s">
        <v>61</v>
      </c>
      <c r="NEY317" s="415">
        <v>4</v>
      </c>
      <c r="NEZ317" s="418" t="s">
        <v>768</v>
      </c>
      <c r="NFA317" s="417" t="s">
        <v>761</v>
      </c>
      <c r="NFB317" s="414" t="s">
        <v>61</v>
      </c>
      <c r="NFC317" s="415">
        <v>4</v>
      </c>
      <c r="NFD317" s="418" t="s">
        <v>768</v>
      </c>
      <c r="NFE317" s="417" t="s">
        <v>761</v>
      </c>
      <c r="NFF317" s="414" t="s">
        <v>61</v>
      </c>
      <c r="NFG317" s="415">
        <v>4</v>
      </c>
      <c r="NFH317" s="418" t="s">
        <v>768</v>
      </c>
      <c r="NFI317" s="417" t="s">
        <v>761</v>
      </c>
      <c r="NFJ317" s="414" t="s">
        <v>61</v>
      </c>
      <c r="NFK317" s="415">
        <v>4</v>
      </c>
      <c r="NFL317" s="418" t="s">
        <v>768</v>
      </c>
      <c r="NFM317" s="417" t="s">
        <v>761</v>
      </c>
      <c r="NFN317" s="414" t="s">
        <v>61</v>
      </c>
      <c r="NFO317" s="415">
        <v>4</v>
      </c>
      <c r="NFP317" s="418" t="s">
        <v>768</v>
      </c>
      <c r="NFQ317" s="417" t="s">
        <v>761</v>
      </c>
      <c r="NFR317" s="414" t="s">
        <v>61</v>
      </c>
      <c r="NFS317" s="415">
        <v>4</v>
      </c>
      <c r="NFT317" s="418" t="s">
        <v>768</v>
      </c>
      <c r="NFU317" s="417" t="s">
        <v>761</v>
      </c>
      <c r="NFV317" s="414" t="s">
        <v>61</v>
      </c>
      <c r="NFW317" s="415">
        <v>4</v>
      </c>
      <c r="NFX317" s="418" t="s">
        <v>768</v>
      </c>
      <c r="NFY317" s="417" t="s">
        <v>761</v>
      </c>
      <c r="NFZ317" s="414" t="s">
        <v>61</v>
      </c>
      <c r="NGA317" s="415">
        <v>4</v>
      </c>
      <c r="NGB317" s="418" t="s">
        <v>768</v>
      </c>
      <c r="NGC317" s="417" t="s">
        <v>761</v>
      </c>
      <c r="NGD317" s="414" t="s">
        <v>61</v>
      </c>
      <c r="NGE317" s="415">
        <v>4</v>
      </c>
      <c r="NGF317" s="418" t="s">
        <v>768</v>
      </c>
      <c r="NGG317" s="417" t="s">
        <v>761</v>
      </c>
      <c r="NGH317" s="414" t="s">
        <v>61</v>
      </c>
      <c r="NGI317" s="415">
        <v>4</v>
      </c>
      <c r="NGJ317" s="418" t="s">
        <v>768</v>
      </c>
      <c r="NGK317" s="417" t="s">
        <v>761</v>
      </c>
      <c r="NGL317" s="414" t="s">
        <v>61</v>
      </c>
      <c r="NGM317" s="415">
        <v>4</v>
      </c>
      <c r="NGN317" s="418" t="s">
        <v>768</v>
      </c>
      <c r="NGO317" s="417" t="s">
        <v>761</v>
      </c>
      <c r="NGP317" s="414" t="s">
        <v>61</v>
      </c>
      <c r="NGQ317" s="415">
        <v>4</v>
      </c>
      <c r="NGR317" s="418" t="s">
        <v>768</v>
      </c>
      <c r="NGS317" s="417" t="s">
        <v>761</v>
      </c>
      <c r="NGT317" s="414" t="s">
        <v>61</v>
      </c>
      <c r="NGU317" s="415">
        <v>4</v>
      </c>
      <c r="NGV317" s="418" t="s">
        <v>768</v>
      </c>
      <c r="NGW317" s="417" t="s">
        <v>761</v>
      </c>
      <c r="NGX317" s="414" t="s">
        <v>61</v>
      </c>
      <c r="NGY317" s="415">
        <v>4</v>
      </c>
      <c r="NGZ317" s="418" t="s">
        <v>768</v>
      </c>
      <c r="NHA317" s="417" t="s">
        <v>761</v>
      </c>
      <c r="NHB317" s="414" t="s">
        <v>61</v>
      </c>
      <c r="NHC317" s="415">
        <v>4</v>
      </c>
      <c r="NHD317" s="418" t="s">
        <v>768</v>
      </c>
      <c r="NHE317" s="417" t="s">
        <v>761</v>
      </c>
      <c r="NHF317" s="414" t="s">
        <v>61</v>
      </c>
      <c r="NHG317" s="415">
        <v>4</v>
      </c>
      <c r="NHH317" s="418" t="s">
        <v>768</v>
      </c>
      <c r="NHI317" s="417" t="s">
        <v>761</v>
      </c>
      <c r="NHJ317" s="414" t="s">
        <v>61</v>
      </c>
      <c r="NHK317" s="415">
        <v>4</v>
      </c>
      <c r="NHL317" s="418" t="s">
        <v>768</v>
      </c>
      <c r="NHM317" s="417" t="s">
        <v>761</v>
      </c>
      <c r="NHN317" s="414" t="s">
        <v>61</v>
      </c>
      <c r="NHO317" s="415">
        <v>4</v>
      </c>
      <c r="NHP317" s="418" t="s">
        <v>768</v>
      </c>
      <c r="NHQ317" s="417" t="s">
        <v>761</v>
      </c>
      <c r="NHR317" s="414" t="s">
        <v>61</v>
      </c>
      <c r="NHS317" s="415">
        <v>4</v>
      </c>
      <c r="NHT317" s="418" t="s">
        <v>768</v>
      </c>
      <c r="NHU317" s="417" t="s">
        <v>761</v>
      </c>
      <c r="NHV317" s="414" t="s">
        <v>61</v>
      </c>
      <c r="NHW317" s="415">
        <v>4</v>
      </c>
      <c r="NHX317" s="418" t="s">
        <v>768</v>
      </c>
      <c r="NHY317" s="417" t="s">
        <v>761</v>
      </c>
      <c r="NHZ317" s="414" t="s">
        <v>61</v>
      </c>
      <c r="NIA317" s="415">
        <v>4</v>
      </c>
      <c r="NIB317" s="418" t="s">
        <v>768</v>
      </c>
      <c r="NIC317" s="417" t="s">
        <v>761</v>
      </c>
      <c r="NID317" s="414" t="s">
        <v>61</v>
      </c>
      <c r="NIE317" s="415">
        <v>4</v>
      </c>
      <c r="NIF317" s="418" t="s">
        <v>768</v>
      </c>
      <c r="NIG317" s="417" t="s">
        <v>761</v>
      </c>
      <c r="NIH317" s="414" t="s">
        <v>61</v>
      </c>
      <c r="NII317" s="415">
        <v>4</v>
      </c>
      <c r="NIJ317" s="418" t="s">
        <v>768</v>
      </c>
      <c r="NIK317" s="417" t="s">
        <v>761</v>
      </c>
      <c r="NIL317" s="414" t="s">
        <v>61</v>
      </c>
      <c r="NIM317" s="415">
        <v>4</v>
      </c>
      <c r="NIN317" s="418" t="s">
        <v>768</v>
      </c>
      <c r="NIO317" s="417" t="s">
        <v>761</v>
      </c>
      <c r="NIP317" s="414" t="s">
        <v>61</v>
      </c>
      <c r="NIQ317" s="415">
        <v>4</v>
      </c>
      <c r="NIR317" s="418" t="s">
        <v>768</v>
      </c>
      <c r="NIS317" s="417" t="s">
        <v>761</v>
      </c>
      <c r="NIT317" s="414" t="s">
        <v>61</v>
      </c>
      <c r="NIU317" s="415">
        <v>4</v>
      </c>
      <c r="NIV317" s="418" t="s">
        <v>768</v>
      </c>
      <c r="NIW317" s="417" t="s">
        <v>761</v>
      </c>
      <c r="NIX317" s="414" t="s">
        <v>61</v>
      </c>
      <c r="NIY317" s="415">
        <v>4</v>
      </c>
      <c r="NIZ317" s="418" t="s">
        <v>768</v>
      </c>
      <c r="NJA317" s="417" t="s">
        <v>761</v>
      </c>
      <c r="NJB317" s="414" t="s">
        <v>61</v>
      </c>
      <c r="NJC317" s="415">
        <v>4</v>
      </c>
      <c r="NJD317" s="418" t="s">
        <v>768</v>
      </c>
      <c r="NJE317" s="417" t="s">
        <v>761</v>
      </c>
      <c r="NJF317" s="414" t="s">
        <v>61</v>
      </c>
      <c r="NJG317" s="415">
        <v>4</v>
      </c>
      <c r="NJH317" s="418" t="s">
        <v>768</v>
      </c>
      <c r="NJI317" s="417" t="s">
        <v>761</v>
      </c>
      <c r="NJJ317" s="414" t="s">
        <v>61</v>
      </c>
      <c r="NJK317" s="415">
        <v>4</v>
      </c>
      <c r="NJL317" s="418" t="s">
        <v>768</v>
      </c>
      <c r="NJM317" s="417" t="s">
        <v>761</v>
      </c>
      <c r="NJN317" s="414" t="s">
        <v>61</v>
      </c>
      <c r="NJO317" s="415">
        <v>4</v>
      </c>
      <c r="NJP317" s="418" t="s">
        <v>768</v>
      </c>
      <c r="NJQ317" s="417" t="s">
        <v>761</v>
      </c>
      <c r="NJR317" s="414" t="s">
        <v>61</v>
      </c>
      <c r="NJS317" s="415">
        <v>4</v>
      </c>
      <c r="NJT317" s="418" t="s">
        <v>768</v>
      </c>
      <c r="NJU317" s="417" t="s">
        <v>761</v>
      </c>
      <c r="NJV317" s="414" t="s">
        <v>61</v>
      </c>
      <c r="NJW317" s="415">
        <v>4</v>
      </c>
      <c r="NJX317" s="418" t="s">
        <v>768</v>
      </c>
      <c r="NJY317" s="417" t="s">
        <v>761</v>
      </c>
      <c r="NJZ317" s="414" t="s">
        <v>61</v>
      </c>
      <c r="NKA317" s="415">
        <v>4</v>
      </c>
      <c r="NKB317" s="418" t="s">
        <v>768</v>
      </c>
      <c r="NKC317" s="417" t="s">
        <v>761</v>
      </c>
      <c r="NKD317" s="414" t="s">
        <v>61</v>
      </c>
      <c r="NKE317" s="415">
        <v>4</v>
      </c>
      <c r="NKF317" s="418" t="s">
        <v>768</v>
      </c>
      <c r="NKG317" s="417" t="s">
        <v>761</v>
      </c>
      <c r="NKH317" s="414" t="s">
        <v>61</v>
      </c>
      <c r="NKI317" s="415">
        <v>4</v>
      </c>
      <c r="NKJ317" s="418" t="s">
        <v>768</v>
      </c>
      <c r="NKK317" s="417" t="s">
        <v>761</v>
      </c>
      <c r="NKL317" s="414" t="s">
        <v>61</v>
      </c>
      <c r="NKM317" s="415">
        <v>4</v>
      </c>
      <c r="NKN317" s="418" t="s">
        <v>768</v>
      </c>
      <c r="NKO317" s="417" t="s">
        <v>761</v>
      </c>
      <c r="NKP317" s="414" t="s">
        <v>61</v>
      </c>
      <c r="NKQ317" s="415">
        <v>4</v>
      </c>
      <c r="NKR317" s="418" t="s">
        <v>768</v>
      </c>
      <c r="NKS317" s="417" t="s">
        <v>761</v>
      </c>
      <c r="NKT317" s="414" t="s">
        <v>61</v>
      </c>
      <c r="NKU317" s="415">
        <v>4</v>
      </c>
      <c r="NKV317" s="418" t="s">
        <v>768</v>
      </c>
      <c r="NKW317" s="417" t="s">
        <v>761</v>
      </c>
      <c r="NKX317" s="414" t="s">
        <v>61</v>
      </c>
      <c r="NKY317" s="415">
        <v>4</v>
      </c>
      <c r="NKZ317" s="418" t="s">
        <v>768</v>
      </c>
      <c r="NLA317" s="417" t="s">
        <v>761</v>
      </c>
      <c r="NLB317" s="414" t="s">
        <v>61</v>
      </c>
      <c r="NLC317" s="415">
        <v>4</v>
      </c>
      <c r="NLD317" s="418" t="s">
        <v>768</v>
      </c>
      <c r="NLE317" s="417" t="s">
        <v>761</v>
      </c>
      <c r="NLF317" s="414" t="s">
        <v>61</v>
      </c>
      <c r="NLG317" s="415">
        <v>4</v>
      </c>
      <c r="NLH317" s="418" t="s">
        <v>768</v>
      </c>
      <c r="NLI317" s="417" t="s">
        <v>761</v>
      </c>
      <c r="NLJ317" s="414" t="s">
        <v>61</v>
      </c>
      <c r="NLK317" s="415">
        <v>4</v>
      </c>
      <c r="NLL317" s="418" t="s">
        <v>768</v>
      </c>
      <c r="NLM317" s="417" t="s">
        <v>761</v>
      </c>
      <c r="NLN317" s="414" t="s">
        <v>61</v>
      </c>
      <c r="NLO317" s="415">
        <v>4</v>
      </c>
      <c r="NLP317" s="418" t="s">
        <v>768</v>
      </c>
      <c r="NLQ317" s="417" t="s">
        <v>761</v>
      </c>
      <c r="NLR317" s="414" t="s">
        <v>61</v>
      </c>
      <c r="NLS317" s="415">
        <v>4</v>
      </c>
      <c r="NLT317" s="418" t="s">
        <v>768</v>
      </c>
      <c r="NLU317" s="417" t="s">
        <v>761</v>
      </c>
      <c r="NLV317" s="414" t="s">
        <v>61</v>
      </c>
      <c r="NLW317" s="415">
        <v>4</v>
      </c>
      <c r="NLX317" s="418" t="s">
        <v>768</v>
      </c>
      <c r="NLY317" s="417" t="s">
        <v>761</v>
      </c>
      <c r="NLZ317" s="414" t="s">
        <v>61</v>
      </c>
      <c r="NMA317" s="415">
        <v>4</v>
      </c>
      <c r="NMB317" s="418" t="s">
        <v>768</v>
      </c>
      <c r="NMC317" s="417" t="s">
        <v>761</v>
      </c>
      <c r="NMD317" s="414" t="s">
        <v>61</v>
      </c>
      <c r="NME317" s="415">
        <v>4</v>
      </c>
      <c r="NMF317" s="418" t="s">
        <v>768</v>
      </c>
      <c r="NMG317" s="417" t="s">
        <v>761</v>
      </c>
      <c r="NMH317" s="414" t="s">
        <v>61</v>
      </c>
      <c r="NMI317" s="415">
        <v>4</v>
      </c>
      <c r="NMJ317" s="418" t="s">
        <v>768</v>
      </c>
      <c r="NMK317" s="417" t="s">
        <v>761</v>
      </c>
      <c r="NML317" s="414" t="s">
        <v>61</v>
      </c>
      <c r="NMM317" s="415">
        <v>4</v>
      </c>
      <c r="NMN317" s="418" t="s">
        <v>768</v>
      </c>
      <c r="NMO317" s="417" t="s">
        <v>761</v>
      </c>
      <c r="NMP317" s="414" t="s">
        <v>61</v>
      </c>
      <c r="NMQ317" s="415">
        <v>4</v>
      </c>
      <c r="NMR317" s="418" t="s">
        <v>768</v>
      </c>
      <c r="NMS317" s="417" t="s">
        <v>761</v>
      </c>
      <c r="NMT317" s="414" t="s">
        <v>61</v>
      </c>
      <c r="NMU317" s="415">
        <v>4</v>
      </c>
      <c r="NMV317" s="418" t="s">
        <v>768</v>
      </c>
      <c r="NMW317" s="417" t="s">
        <v>761</v>
      </c>
      <c r="NMX317" s="414" t="s">
        <v>61</v>
      </c>
      <c r="NMY317" s="415">
        <v>4</v>
      </c>
      <c r="NMZ317" s="418" t="s">
        <v>768</v>
      </c>
      <c r="NNA317" s="417" t="s">
        <v>761</v>
      </c>
      <c r="NNB317" s="414" t="s">
        <v>61</v>
      </c>
      <c r="NNC317" s="415">
        <v>4</v>
      </c>
      <c r="NND317" s="418" t="s">
        <v>768</v>
      </c>
      <c r="NNE317" s="417" t="s">
        <v>761</v>
      </c>
      <c r="NNF317" s="414" t="s">
        <v>61</v>
      </c>
      <c r="NNG317" s="415">
        <v>4</v>
      </c>
      <c r="NNH317" s="418" t="s">
        <v>768</v>
      </c>
      <c r="NNI317" s="417" t="s">
        <v>761</v>
      </c>
      <c r="NNJ317" s="414" t="s">
        <v>61</v>
      </c>
      <c r="NNK317" s="415">
        <v>4</v>
      </c>
      <c r="NNL317" s="418" t="s">
        <v>768</v>
      </c>
      <c r="NNM317" s="417" t="s">
        <v>761</v>
      </c>
      <c r="NNN317" s="414" t="s">
        <v>61</v>
      </c>
      <c r="NNO317" s="415">
        <v>4</v>
      </c>
      <c r="NNP317" s="418" t="s">
        <v>768</v>
      </c>
      <c r="NNQ317" s="417" t="s">
        <v>761</v>
      </c>
      <c r="NNR317" s="414" t="s">
        <v>61</v>
      </c>
      <c r="NNS317" s="415">
        <v>4</v>
      </c>
      <c r="NNT317" s="418" t="s">
        <v>768</v>
      </c>
      <c r="NNU317" s="417" t="s">
        <v>761</v>
      </c>
      <c r="NNV317" s="414" t="s">
        <v>61</v>
      </c>
      <c r="NNW317" s="415">
        <v>4</v>
      </c>
      <c r="NNX317" s="418" t="s">
        <v>768</v>
      </c>
      <c r="NNY317" s="417" t="s">
        <v>761</v>
      </c>
      <c r="NNZ317" s="414" t="s">
        <v>61</v>
      </c>
      <c r="NOA317" s="415">
        <v>4</v>
      </c>
      <c r="NOB317" s="418" t="s">
        <v>768</v>
      </c>
      <c r="NOC317" s="417" t="s">
        <v>761</v>
      </c>
      <c r="NOD317" s="414" t="s">
        <v>61</v>
      </c>
      <c r="NOE317" s="415">
        <v>4</v>
      </c>
      <c r="NOF317" s="418" t="s">
        <v>768</v>
      </c>
      <c r="NOG317" s="417" t="s">
        <v>761</v>
      </c>
      <c r="NOH317" s="414" t="s">
        <v>61</v>
      </c>
      <c r="NOI317" s="415">
        <v>4</v>
      </c>
      <c r="NOJ317" s="418" t="s">
        <v>768</v>
      </c>
      <c r="NOK317" s="417" t="s">
        <v>761</v>
      </c>
      <c r="NOL317" s="414" t="s">
        <v>61</v>
      </c>
      <c r="NOM317" s="415">
        <v>4</v>
      </c>
      <c r="NON317" s="418" t="s">
        <v>768</v>
      </c>
      <c r="NOO317" s="417" t="s">
        <v>761</v>
      </c>
      <c r="NOP317" s="414" t="s">
        <v>61</v>
      </c>
      <c r="NOQ317" s="415">
        <v>4</v>
      </c>
      <c r="NOR317" s="418" t="s">
        <v>768</v>
      </c>
      <c r="NOS317" s="417" t="s">
        <v>761</v>
      </c>
      <c r="NOT317" s="414" t="s">
        <v>61</v>
      </c>
      <c r="NOU317" s="415">
        <v>4</v>
      </c>
      <c r="NOV317" s="418" t="s">
        <v>768</v>
      </c>
      <c r="NOW317" s="417" t="s">
        <v>761</v>
      </c>
      <c r="NOX317" s="414" t="s">
        <v>61</v>
      </c>
      <c r="NOY317" s="415">
        <v>4</v>
      </c>
      <c r="NOZ317" s="418" t="s">
        <v>768</v>
      </c>
      <c r="NPA317" s="417" t="s">
        <v>761</v>
      </c>
      <c r="NPB317" s="414" t="s">
        <v>61</v>
      </c>
      <c r="NPC317" s="415">
        <v>4</v>
      </c>
      <c r="NPD317" s="418" t="s">
        <v>768</v>
      </c>
      <c r="NPE317" s="417" t="s">
        <v>761</v>
      </c>
      <c r="NPF317" s="414" t="s">
        <v>61</v>
      </c>
      <c r="NPG317" s="415">
        <v>4</v>
      </c>
      <c r="NPH317" s="418" t="s">
        <v>768</v>
      </c>
      <c r="NPI317" s="417" t="s">
        <v>761</v>
      </c>
      <c r="NPJ317" s="414" t="s">
        <v>61</v>
      </c>
      <c r="NPK317" s="415">
        <v>4</v>
      </c>
      <c r="NPL317" s="418" t="s">
        <v>768</v>
      </c>
      <c r="NPM317" s="417" t="s">
        <v>761</v>
      </c>
      <c r="NPN317" s="414" t="s">
        <v>61</v>
      </c>
      <c r="NPO317" s="415">
        <v>4</v>
      </c>
      <c r="NPP317" s="418" t="s">
        <v>768</v>
      </c>
      <c r="NPQ317" s="417" t="s">
        <v>761</v>
      </c>
      <c r="NPR317" s="414" t="s">
        <v>61</v>
      </c>
      <c r="NPS317" s="415">
        <v>4</v>
      </c>
      <c r="NPT317" s="418" t="s">
        <v>768</v>
      </c>
      <c r="NPU317" s="417" t="s">
        <v>761</v>
      </c>
      <c r="NPV317" s="414" t="s">
        <v>61</v>
      </c>
      <c r="NPW317" s="415">
        <v>4</v>
      </c>
      <c r="NPX317" s="418" t="s">
        <v>768</v>
      </c>
      <c r="NPY317" s="417" t="s">
        <v>761</v>
      </c>
      <c r="NPZ317" s="414" t="s">
        <v>61</v>
      </c>
      <c r="NQA317" s="415">
        <v>4</v>
      </c>
      <c r="NQB317" s="418" t="s">
        <v>768</v>
      </c>
      <c r="NQC317" s="417" t="s">
        <v>761</v>
      </c>
      <c r="NQD317" s="414" t="s">
        <v>61</v>
      </c>
      <c r="NQE317" s="415">
        <v>4</v>
      </c>
      <c r="NQF317" s="418" t="s">
        <v>768</v>
      </c>
      <c r="NQG317" s="417" t="s">
        <v>761</v>
      </c>
      <c r="NQH317" s="414" t="s">
        <v>61</v>
      </c>
      <c r="NQI317" s="415">
        <v>4</v>
      </c>
      <c r="NQJ317" s="418" t="s">
        <v>768</v>
      </c>
      <c r="NQK317" s="417" t="s">
        <v>761</v>
      </c>
      <c r="NQL317" s="414" t="s">
        <v>61</v>
      </c>
      <c r="NQM317" s="415">
        <v>4</v>
      </c>
      <c r="NQN317" s="418" t="s">
        <v>768</v>
      </c>
      <c r="NQO317" s="417" t="s">
        <v>761</v>
      </c>
      <c r="NQP317" s="414" t="s">
        <v>61</v>
      </c>
      <c r="NQQ317" s="415">
        <v>4</v>
      </c>
      <c r="NQR317" s="418" t="s">
        <v>768</v>
      </c>
      <c r="NQS317" s="417" t="s">
        <v>761</v>
      </c>
      <c r="NQT317" s="414" t="s">
        <v>61</v>
      </c>
      <c r="NQU317" s="415">
        <v>4</v>
      </c>
      <c r="NQV317" s="418" t="s">
        <v>768</v>
      </c>
      <c r="NQW317" s="417" t="s">
        <v>761</v>
      </c>
      <c r="NQX317" s="414" t="s">
        <v>61</v>
      </c>
      <c r="NQY317" s="415">
        <v>4</v>
      </c>
      <c r="NQZ317" s="418" t="s">
        <v>768</v>
      </c>
      <c r="NRA317" s="417" t="s">
        <v>761</v>
      </c>
      <c r="NRB317" s="414" t="s">
        <v>61</v>
      </c>
      <c r="NRC317" s="415">
        <v>4</v>
      </c>
      <c r="NRD317" s="418" t="s">
        <v>768</v>
      </c>
      <c r="NRE317" s="417" t="s">
        <v>761</v>
      </c>
      <c r="NRF317" s="414" t="s">
        <v>61</v>
      </c>
      <c r="NRG317" s="415">
        <v>4</v>
      </c>
      <c r="NRH317" s="418" t="s">
        <v>768</v>
      </c>
      <c r="NRI317" s="417" t="s">
        <v>761</v>
      </c>
      <c r="NRJ317" s="414" t="s">
        <v>61</v>
      </c>
      <c r="NRK317" s="415">
        <v>4</v>
      </c>
      <c r="NRL317" s="418" t="s">
        <v>768</v>
      </c>
      <c r="NRM317" s="417" t="s">
        <v>761</v>
      </c>
      <c r="NRN317" s="414" t="s">
        <v>61</v>
      </c>
      <c r="NRO317" s="415">
        <v>4</v>
      </c>
      <c r="NRP317" s="418" t="s">
        <v>768</v>
      </c>
      <c r="NRQ317" s="417" t="s">
        <v>761</v>
      </c>
      <c r="NRR317" s="414" t="s">
        <v>61</v>
      </c>
      <c r="NRS317" s="415">
        <v>4</v>
      </c>
      <c r="NRT317" s="418" t="s">
        <v>768</v>
      </c>
      <c r="NRU317" s="417" t="s">
        <v>761</v>
      </c>
      <c r="NRV317" s="414" t="s">
        <v>61</v>
      </c>
      <c r="NRW317" s="415">
        <v>4</v>
      </c>
      <c r="NRX317" s="418" t="s">
        <v>768</v>
      </c>
      <c r="NRY317" s="417" t="s">
        <v>761</v>
      </c>
      <c r="NRZ317" s="414" t="s">
        <v>61</v>
      </c>
      <c r="NSA317" s="415">
        <v>4</v>
      </c>
      <c r="NSB317" s="418" t="s">
        <v>768</v>
      </c>
      <c r="NSC317" s="417" t="s">
        <v>761</v>
      </c>
      <c r="NSD317" s="414" t="s">
        <v>61</v>
      </c>
      <c r="NSE317" s="415">
        <v>4</v>
      </c>
      <c r="NSF317" s="418" t="s">
        <v>768</v>
      </c>
      <c r="NSG317" s="417" t="s">
        <v>761</v>
      </c>
      <c r="NSH317" s="414" t="s">
        <v>61</v>
      </c>
      <c r="NSI317" s="415">
        <v>4</v>
      </c>
      <c r="NSJ317" s="418" t="s">
        <v>768</v>
      </c>
      <c r="NSK317" s="417" t="s">
        <v>761</v>
      </c>
      <c r="NSL317" s="414" t="s">
        <v>61</v>
      </c>
      <c r="NSM317" s="415">
        <v>4</v>
      </c>
      <c r="NSN317" s="418" t="s">
        <v>768</v>
      </c>
      <c r="NSO317" s="417" t="s">
        <v>761</v>
      </c>
      <c r="NSP317" s="414" t="s">
        <v>61</v>
      </c>
      <c r="NSQ317" s="415">
        <v>4</v>
      </c>
      <c r="NSR317" s="418" t="s">
        <v>768</v>
      </c>
      <c r="NSS317" s="417" t="s">
        <v>761</v>
      </c>
      <c r="NST317" s="414" t="s">
        <v>61</v>
      </c>
      <c r="NSU317" s="415">
        <v>4</v>
      </c>
      <c r="NSV317" s="418" t="s">
        <v>768</v>
      </c>
      <c r="NSW317" s="417" t="s">
        <v>761</v>
      </c>
      <c r="NSX317" s="414" t="s">
        <v>61</v>
      </c>
      <c r="NSY317" s="415">
        <v>4</v>
      </c>
      <c r="NSZ317" s="418" t="s">
        <v>768</v>
      </c>
      <c r="NTA317" s="417" t="s">
        <v>761</v>
      </c>
      <c r="NTB317" s="414" t="s">
        <v>61</v>
      </c>
      <c r="NTC317" s="415">
        <v>4</v>
      </c>
      <c r="NTD317" s="418" t="s">
        <v>768</v>
      </c>
      <c r="NTE317" s="417" t="s">
        <v>761</v>
      </c>
      <c r="NTF317" s="414" t="s">
        <v>61</v>
      </c>
      <c r="NTG317" s="415">
        <v>4</v>
      </c>
      <c r="NTH317" s="418" t="s">
        <v>768</v>
      </c>
      <c r="NTI317" s="417" t="s">
        <v>761</v>
      </c>
      <c r="NTJ317" s="414" t="s">
        <v>61</v>
      </c>
      <c r="NTK317" s="415">
        <v>4</v>
      </c>
      <c r="NTL317" s="418" t="s">
        <v>768</v>
      </c>
      <c r="NTM317" s="417" t="s">
        <v>761</v>
      </c>
      <c r="NTN317" s="414" t="s">
        <v>61</v>
      </c>
      <c r="NTO317" s="415">
        <v>4</v>
      </c>
      <c r="NTP317" s="418" t="s">
        <v>768</v>
      </c>
      <c r="NTQ317" s="417" t="s">
        <v>761</v>
      </c>
      <c r="NTR317" s="414" t="s">
        <v>61</v>
      </c>
      <c r="NTS317" s="415">
        <v>4</v>
      </c>
      <c r="NTT317" s="418" t="s">
        <v>768</v>
      </c>
      <c r="NTU317" s="417" t="s">
        <v>761</v>
      </c>
      <c r="NTV317" s="414" t="s">
        <v>61</v>
      </c>
      <c r="NTW317" s="415">
        <v>4</v>
      </c>
      <c r="NTX317" s="418" t="s">
        <v>768</v>
      </c>
      <c r="NTY317" s="417" t="s">
        <v>761</v>
      </c>
      <c r="NTZ317" s="414" t="s">
        <v>61</v>
      </c>
      <c r="NUA317" s="415">
        <v>4</v>
      </c>
      <c r="NUB317" s="418" t="s">
        <v>768</v>
      </c>
      <c r="NUC317" s="417" t="s">
        <v>761</v>
      </c>
      <c r="NUD317" s="414" t="s">
        <v>61</v>
      </c>
      <c r="NUE317" s="415">
        <v>4</v>
      </c>
      <c r="NUF317" s="418" t="s">
        <v>768</v>
      </c>
      <c r="NUG317" s="417" t="s">
        <v>761</v>
      </c>
      <c r="NUH317" s="414" t="s">
        <v>61</v>
      </c>
      <c r="NUI317" s="415">
        <v>4</v>
      </c>
      <c r="NUJ317" s="418" t="s">
        <v>768</v>
      </c>
      <c r="NUK317" s="417" t="s">
        <v>761</v>
      </c>
      <c r="NUL317" s="414" t="s">
        <v>61</v>
      </c>
      <c r="NUM317" s="415">
        <v>4</v>
      </c>
      <c r="NUN317" s="418" t="s">
        <v>768</v>
      </c>
      <c r="NUO317" s="417" t="s">
        <v>761</v>
      </c>
      <c r="NUP317" s="414" t="s">
        <v>61</v>
      </c>
      <c r="NUQ317" s="415">
        <v>4</v>
      </c>
      <c r="NUR317" s="418" t="s">
        <v>768</v>
      </c>
      <c r="NUS317" s="417" t="s">
        <v>761</v>
      </c>
      <c r="NUT317" s="414" t="s">
        <v>61</v>
      </c>
      <c r="NUU317" s="415">
        <v>4</v>
      </c>
      <c r="NUV317" s="418" t="s">
        <v>768</v>
      </c>
      <c r="NUW317" s="417" t="s">
        <v>761</v>
      </c>
      <c r="NUX317" s="414" t="s">
        <v>61</v>
      </c>
      <c r="NUY317" s="415">
        <v>4</v>
      </c>
      <c r="NUZ317" s="418" t="s">
        <v>768</v>
      </c>
      <c r="NVA317" s="417" t="s">
        <v>761</v>
      </c>
      <c r="NVB317" s="414" t="s">
        <v>61</v>
      </c>
      <c r="NVC317" s="415">
        <v>4</v>
      </c>
      <c r="NVD317" s="418" t="s">
        <v>768</v>
      </c>
      <c r="NVE317" s="417" t="s">
        <v>761</v>
      </c>
      <c r="NVF317" s="414" t="s">
        <v>61</v>
      </c>
      <c r="NVG317" s="415">
        <v>4</v>
      </c>
      <c r="NVH317" s="418" t="s">
        <v>768</v>
      </c>
      <c r="NVI317" s="417" t="s">
        <v>761</v>
      </c>
      <c r="NVJ317" s="414" t="s">
        <v>61</v>
      </c>
      <c r="NVK317" s="415">
        <v>4</v>
      </c>
      <c r="NVL317" s="418" t="s">
        <v>768</v>
      </c>
      <c r="NVM317" s="417" t="s">
        <v>761</v>
      </c>
      <c r="NVN317" s="414" t="s">
        <v>61</v>
      </c>
      <c r="NVO317" s="415">
        <v>4</v>
      </c>
      <c r="NVP317" s="418" t="s">
        <v>768</v>
      </c>
      <c r="NVQ317" s="417" t="s">
        <v>761</v>
      </c>
      <c r="NVR317" s="414" t="s">
        <v>61</v>
      </c>
      <c r="NVS317" s="415">
        <v>4</v>
      </c>
      <c r="NVT317" s="418" t="s">
        <v>768</v>
      </c>
      <c r="NVU317" s="417" t="s">
        <v>761</v>
      </c>
      <c r="NVV317" s="414" t="s">
        <v>61</v>
      </c>
      <c r="NVW317" s="415">
        <v>4</v>
      </c>
      <c r="NVX317" s="418" t="s">
        <v>768</v>
      </c>
      <c r="NVY317" s="417" t="s">
        <v>761</v>
      </c>
      <c r="NVZ317" s="414" t="s">
        <v>61</v>
      </c>
      <c r="NWA317" s="415">
        <v>4</v>
      </c>
      <c r="NWB317" s="418" t="s">
        <v>768</v>
      </c>
      <c r="NWC317" s="417" t="s">
        <v>761</v>
      </c>
      <c r="NWD317" s="414" t="s">
        <v>61</v>
      </c>
      <c r="NWE317" s="415">
        <v>4</v>
      </c>
      <c r="NWF317" s="418" t="s">
        <v>768</v>
      </c>
      <c r="NWG317" s="417" t="s">
        <v>761</v>
      </c>
      <c r="NWH317" s="414" t="s">
        <v>61</v>
      </c>
      <c r="NWI317" s="415">
        <v>4</v>
      </c>
      <c r="NWJ317" s="418" t="s">
        <v>768</v>
      </c>
      <c r="NWK317" s="417" t="s">
        <v>761</v>
      </c>
      <c r="NWL317" s="414" t="s">
        <v>61</v>
      </c>
      <c r="NWM317" s="415">
        <v>4</v>
      </c>
      <c r="NWN317" s="418" t="s">
        <v>768</v>
      </c>
      <c r="NWO317" s="417" t="s">
        <v>761</v>
      </c>
      <c r="NWP317" s="414" t="s">
        <v>61</v>
      </c>
      <c r="NWQ317" s="415">
        <v>4</v>
      </c>
      <c r="NWR317" s="418" t="s">
        <v>768</v>
      </c>
      <c r="NWS317" s="417" t="s">
        <v>761</v>
      </c>
      <c r="NWT317" s="414" t="s">
        <v>61</v>
      </c>
      <c r="NWU317" s="415">
        <v>4</v>
      </c>
      <c r="NWV317" s="418" t="s">
        <v>768</v>
      </c>
      <c r="NWW317" s="417" t="s">
        <v>761</v>
      </c>
      <c r="NWX317" s="414" t="s">
        <v>61</v>
      </c>
      <c r="NWY317" s="415">
        <v>4</v>
      </c>
      <c r="NWZ317" s="418" t="s">
        <v>768</v>
      </c>
      <c r="NXA317" s="417" t="s">
        <v>761</v>
      </c>
      <c r="NXB317" s="414" t="s">
        <v>61</v>
      </c>
      <c r="NXC317" s="415">
        <v>4</v>
      </c>
      <c r="NXD317" s="418" t="s">
        <v>768</v>
      </c>
      <c r="NXE317" s="417" t="s">
        <v>761</v>
      </c>
      <c r="NXF317" s="414" t="s">
        <v>61</v>
      </c>
      <c r="NXG317" s="415">
        <v>4</v>
      </c>
      <c r="NXH317" s="418" t="s">
        <v>768</v>
      </c>
      <c r="NXI317" s="417" t="s">
        <v>761</v>
      </c>
      <c r="NXJ317" s="414" t="s">
        <v>61</v>
      </c>
      <c r="NXK317" s="415">
        <v>4</v>
      </c>
      <c r="NXL317" s="418" t="s">
        <v>768</v>
      </c>
      <c r="NXM317" s="417" t="s">
        <v>761</v>
      </c>
      <c r="NXN317" s="414" t="s">
        <v>61</v>
      </c>
      <c r="NXO317" s="415">
        <v>4</v>
      </c>
      <c r="NXP317" s="418" t="s">
        <v>768</v>
      </c>
      <c r="NXQ317" s="417" t="s">
        <v>761</v>
      </c>
      <c r="NXR317" s="414" t="s">
        <v>61</v>
      </c>
      <c r="NXS317" s="415">
        <v>4</v>
      </c>
      <c r="NXT317" s="418" t="s">
        <v>768</v>
      </c>
      <c r="NXU317" s="417" t="s">
        <v>761</v>
      </c>
      <c r="NXV317" s="414" t="s">
        <v>61</v>
      </c>
      <c r="NXW317" s="415">
        <v>4</v>
      </c>
      <c r="NXX317" s="418" t="s">
        <v>768</v>
      </c>
      <c r="NXY317" s="417" t="s">
        <v>761</v>
      </c>
      <c r="NXZ317" s="414" t="s">
        <v>61</v>
      </c>
      <c r="NYA317" s="415">
        <v>4</v>
      </c>
      <c r="NYB317" s="418" t="s">
        <v>768</v>
      </c>
      <c r="NYC317" s="417" t="s">
        <v>761</v>
      </c>
      <c r="NYD317" s="414" t="s">
        <v>61</v>
      </c>
      <c r="NYE317" s="415">
        <v>4</v>
      </c>
      <c r="NYF317" s="418" t="s">
        <v>768</v>
      </c>
      <c r="NYG317" s="417" t="s">
        <v>761</v>
      </c>
      <c r="NYH317" s="414" t="s">
        <v>61</v>
      </c>
      <c r="NYI317" s="415">
        <v>4</v>
      </c>
      <c r="NYJ317" s="418" t="s">
        <v>768</v>
      </c>
      <c r="NYK317" s="417" t="s">
        <v>761</v>
      </c>
      <c r="NYL317" s="414" t="s">
        <v>61</v>
      </c>
      <c r="NYM317" s="415">
        <v>4</v>
      </c>
      <c r="NYN317" s="418" t="s">
        <v>768</v>
      </c>
      <c r="NYO317" s="417" t="s">
        <v>761</v>
      </c>
      <c r="NYP317" s="414" t="s">
        <v>61</v>
      </c>
      <c r="NYQ317" s="415">
        <v>4</v>
      </c>
      <c r="NYR317" s="418" t="s">
        <v>768</v>
      </c>
      <c r="NYS317" s="417" t="s">
        <v>761</v>
      </c>
      <c r="NYT317" s="414" t="s">
        <v>61</v>
      </c>
      <c r="NYU317" s="415">
        <v>4</v>
      </c>
      <c r="NYV317" s="418" t="s">
        <v>768</v>
      </c>
      <c r="NYW317" s="417" t="s">
        <v>761</v>
      </c>
      <c r="NYX317" s="414" t="s">
        <v>61</v>
      </c>
      <c r="NYY317" s="415">
        <v>4</v>
      </c>
      <c r="NYZ317" s="418" t="s">
        <v>768</v>
      </c>
      <c r="NZA317" s="417" t="s">
        <v>761</v>
      </c>
      <c r="NZB317" s="414" t="s">
        <v>61</v>
      </c>
      <c r="NZC317" s="415">
        <v>4</v>
      </c>
      <c r="NZD317" s="418" t="s">
        <v>768</v>
      </c>
      <c r="NZE317" s="417" t="s">
        <v>761</v>
      </c>
      <c r="NZF317" s="414" t="s">
        <v>61</v>
      </c>
      <c r="NZG317" s="415">
        <v>4</v>
      </c>
      <c r="NZH317" s="418" t="s">
        <v>768</v>
      </c>
      <c r="NZI317" s="417" t="s">
        <v>761</v>
      </c>
      <c r="NZJ317" s="414" t="s">
        <v>61</v>
      </c>
      <c r="NZK317" s="415">
        <v>4</v>
      </c>
      <c r="NZL317" s="418" t="s">
        <v>768</v>
      </c>
      <c r="NZM317" s="417" t="s">
        <v>761</v>
      </c>
      <c r="NZN317" s="414" t="s">
        <v>61</v>
      </c>
      <c r="NZO317" s="415">
        <v>4</v>
      </c>
      <c r="NZP317" s="418" t="s">
        <v>768</v>
      </c>
      <c r="NZQ317" s="417" t="s">
        <v>761</v>
      </c>
      <c r="NZR317" s="414" t="s">
        <v>61</v>
      </c>
      <c r="NZS317" s="415">
        <v>4</v>
      </c>
      <c r="NZT317" s="418" t="s">
        <v>768</v>
      </c>
      <c r="NZU317" s="417" t="s">
        <v>761</v>
      </c>
      <c r="NZV317" s="414" t="s">
        <v>61</v>
      </c>
      <c r="NZW317" s="415">
        <v>4</v>
      </c>
      <c r="NZX317" s="418" t="s">
        <v>768</v>
      </c>
      <c r="NZY317" s="417" t="s">
        <v>761</v>
      </c>
      <c r="NZZ317" s="414" t="s">
        <v>61</v>
      </c>
      <c r="OAA317" s="415">
        <v>4</v>
      </c>
      <c r="OAB317" s="418" t="s">
        <v>768</v>
      </c>
      <c r="OAC317" s="417" t="s">
        <v>761</v>
      </c>
      <c r="OAD317" s="414" t="s">
        <v>61</v>
      </c>
      <c r="OAE317" s="415">
        <v>4</v>
      </c>
      <c r="OAF317" s="418" t="s">
        <v>768</v>
      </c>
      <c r="OAG317" s="417" t="s">
        <v>761</v>
      </c>
      <c r="OAH317" s="414" t="s">
        <v>61</v>
      </c>
      <c r="OAI317" s="415">
        <v>4</v>
      </c>
      <c r="OAJ317" s="418" t="s">
        <v>768</v>
      </c>
      <c r="OAK317" s="417" t="s">
        <v>761</v>
      </c>
      <c r="OAL317" s="414" t="s">
        <v>61</v>
      </c>
      <c r="OAM317" s="415">
        <v>4</v>
      </c>
      <c r="OAN317" s="418" t="s">
        <v>768</v>
      </c>
      <c r="OAO317" s="417" t="s">
        <v>761</v>
      </c>
      <c r="OAP317" s="414" t="s">
        <v>61</v>
      </c>
      <c r="OAQ317" s="415">
        <v>4</v>
      </c>
      <c r="OAR317" s="418" t="s">
        <v>768</v>
      </c>
      <c r="OAS317" s="417" t="s">
        <v>761</v>
      </c>
      <c r="OAT317" s="414" t="s">
        <v>61</v>
      </c>
      <c r="OAU317" s="415">
        <v>4</v>
      </c>
      <c r="OAV317" s="418" t="s">
        <v>768</v>
      </c>
      <c r="OAW317" s="417" t="s">
        <v>761</v>
      </c>
      <c r="OAX317" s="414" t="s">
        <v>61</v>
      </c>
      <c r="OAY317" s="415">
        <v>4</v>
      </c>
      <c r="OAZ317" s="418" t="s">
        <v>768</v>
      </c>
      <c r="OBA317" s="417" t="s">
        <v>761</v>
      </c>
      <c r="OBB317" s="414" t="s">
        <v>61</v>
      </c>
      <c r="OBC317" s="415">
        <v>4</v>
      </c>
      <c r="OBD317" s="418" t="s">
        <v>768</v>
      </c>
      <c r="OBE317" s="417" t="s">
        <v>761</v>
      </c>
      <c r="OBF317" s="414" t="s">
        <v>61</v>
      </c>
      <c r="OBG317" s="415">
        <v>4</v>
      </c>
      <c r="OBH317" s="418" t="s">
        <v>768</v>
      </c>
      <c r="OBI317" s="417" t="s">
        <v>761</v>
      </c>
      <c r="OBJ317" s="414" t="s">
        <v>61</v>
      </c>
      <c r="OBK317" s="415">
        <v>4</v>
      </c>
      <c r="OBL317" s="418" t="s">
        <v>768</v>
      </c>
      <c r="OBM317" s="417" t="s">
        <v>761</v>
      </c>
      <c r="OBN317" s="414" t="s">
        <v>61</v>
      </c>
      <c r="OBO317" s="415">
        <v>4</v>
      </c>
      <c r="OBP317" s="418" t="s">
        <v>768</v>
      </c>
      <c r="OBQ317" s="417" t="s">
        <v>761</v>
      </c>
      <c r="OBR317" s="414" t="s">
        <v>61</v>
      </c>
      <c r="OBS317" s="415">
        <v>4</v>
      </c>
      <c r="OBT317" s="418" t="s">
        <v>768</v>
      </c>
      <c r="OBU317" s="417" t="s">
        <v>761</v>
      </c>
      <c r="OBV317" s="414" t="s">
        <v>61</v>
      </c>
      <c r="OBW317" s="415">
        <v>4</v>
      </c>
      <c r="OBX317" s="418" t="s">
        <v>768</v>
      </c>
      <c r="OBY317" s="417" t="s">
        <v>761</v>
      </c>
      <c r="OBZ317" s="414" t="s">
        <v>61</v>
      </c>
      <c r="OCA317" s="415">
        <v>4</v>
      </c>
      <c r="OCB317" s="418" t="s">
        <v>768</v>
      </c>
      <c r="OCC317" s="417" t="s">
        <v>761</v>
      </c>
      <c r="OCD317" s="414" t="s">
        <v>61</v>
      </c>
      <c r="OCE317" s="415">
        <v>4</v>
      </c>
      <c r="OCF317" s="418" t="s">
        <v>768</v>
      </c>
      <c r="OCG317" s="417" t="s">
        <v>761</v>
      </c>
      <c r="OCH317" s="414" t="s">
        <v>61</v>
      </c>
      <c r="OCI317" s="415">
        <v>4</v>
      </c>
      <c r="OCJ317" s="418" t="s">
        <v>768</v>
      </c>
      <c r="OCK317" s="417" t="s">
        <v>761</v>
      </c>
      <c r="OCL317" s="414" t="s">
        <v>61</v>
      </c>
      <c r="OCM317" s="415">
        <v>4</v>
      </c>
      <c r="OCN317" s="418" t="s">
        <v>768</v>
      </c>
      <c r="OCO317" s="417" t="s">
        <v>761</v>
      </c>
      <c r="OCP317" s="414" t="s">
        <v>61</v>
      </c>
      <c r="OCQ317" s="415">
        <v>4</v>
      </c>
      <c r="OCR317" s="418" t="s">
        <v>768</v>
      </c>
      <c r="OCS317" s="417" t="s">
        <v>761</v>
      </c>
      <c r="OCT317" s="414" t="s">
        <v>61</v>
      </c>
      <c r="OCU317" s="415">
        <v>4</v>
      </c>
      <c r="OCV317" s="418" t="s">
        <v>768</v>
      </c>
      <c r="OCW317" s="417" t="s">
        <v>761</v>
      </c>
      <c r="OCX317" s="414" t="s">
        <v>61</v>
      </c>
      <c r="OCY317" s="415">
        <v>4</v>
      </c>
      <c r="OCZ317" s="418" t="s">
        <v>768</v>
      </c>
      <c r="ODA317" s="417" t="s">
        <v>761</v>
      </c>
      <c r="ODB317" s="414" t="s">
        <v>61</v>
      </c>
      <c r="ODC317" s="415">
        <v>4</v>
      </c>
      <c r="ODD317" s="418" t="s">
        <v>768</v>
      </c>
      <c r="ODE317" s="417" t="s">
        <v>761</v>
      </c>
      <c r="ODF317" s="414" t="s">
        <v>61</v>
      </c>
      <c r="ODG317" s="415">
        <v>4</v>
      </c>
      <c r="ODH317" s="418" t="s">
        <v>768</v>
      </c>
      <c r="ODI317" s="417" t="s">
        <v>761</v>
      </c>
      <c r="ODJ317" s="414" t="s">
        <v>61</v>
      </c>
      <c r="ODK317" s="415">
        <v>4</v>
      </c>
      <c r="ODL317" s="418" t="s">
        <v>768</v>
      </c>
      <c r="ODM317" s="417" t="s">
        <v>761</v>
      </c>
      <c r="ODN317" s="414" t="s">
        <v>61</v>
      </c>
      <c r="ODO317" s="415">
        <v>4</v>
      </c>
      <c r="ODP317" s="418" t="s">
        <v>768</v>
      </c>
      <c r="ODQ317" s="417" t="s">
        <v>761</v>
      </c>
      <c r="ODR317" s="414" t="s">
        <v>61</v>
      </c>
      <c r="ODS317" s="415">
        <v>4</v>
      </c>
      <c r="ODT317" s="418" t="s">
        <v>768</v>
      </c>
      <c r="ODU317" s="417" t="s">
        <v>761</v>
      </c>
      <c r="ODV317" s="414" t="s">
        <v>61</v>
      </c>
      <c r="ODW317" s="415">
        <v>4</v>
      </c>
      <c r="ODX317" s="418" t="s">
        <v>768</v>
      </c>
      <c r="ODY317" s="417" t="s">
        <v>761</v>
      </c>
      <c r="ODZ317" s="414" t="s">
        <v>61</v>
      </c>
      <c r="OEA317" s="415">
        <v>4</v>
      </c>
      <c r="OEB317" s="418" t="s">
        <v>768</v>
      </c>
      <c r="OEC317" s="417" t="s">
        <v>761</v>
      </c>
      <c r="OED317" s="414" t="s">
        <v>61</v>
      </c>
      <c r="OEE317" s="415">
        <v>4</v>
      </c>
      <c r="OEF317" s="418" t="s">
        <v>768</v>
      </c>
      <c r="OEG317" s="417" t="s">
        <v>761</v>
      </c>
      <c r="OEH317" s="414" t="s">
        <v>61</v>
      </c>
      <c r="OEI317" s="415">
        <v>4</v>
      </c>
      <c r="OEJ317" s="418" t="s">
        <v>768</v>
      </c>
      <c r="OEK317" s="417" t="s">
        <v>761</v>
      </c>
      <c r="OEL317" s="414" t="s">
        <v>61</v>
      </c>
      <c r="OEM317" s="415">
        <v>4</v>
      </c>
      <c r="OEN317" s="418" t="s">
        <v>768</v>
      </c>
      <c r="OEO317" s="417" t="s">
        <v>761</v>
      </c>
      <c r="OEP317" s="414" t="s">
        <v>61</v>
      </c>
      <c r="OEQ317" s="415">
        <v>4</v>
      </c>
      <c r="OER317" s="418" t="s">
        <v>768</v>
      </c>
      <c r="OES317" s="417" t="s">
        <v>761</v>
      </c>
      <c r="OET317" s="414" t="s">
        <v>61</v>
      </c>
      <c r="OEU317" s="415">
        <v>4</v>
      </c>
      <c r="OEV317" s="418" t="s">
        <v>768</v>
      </c>
      <c r="OEW317" s="417" t="s">
        <v>761</v>
      </c>
      <c r="OEX317" s="414" t="s">
        <v>61</v>
      </c>
      <c r="OEY317" s="415">
        <v>4</v>
      </c>
      <c r="OEZ317" s="418" t="s">
        <v>768</v>
      </c>
      <c r="OFA317" s="417" t="s">
        <v>761</v>
      </c>
      <c r="OFB317" s="414" t="s">
        <v>61</v>
      </c>
      <c r="OFC317" s="415">
        <v>4</v>
      </c>
      <c r="OFD317" s="418" t="s">
        <v>768</v>
      </c>
      <c r="OFE317" s="417" t="s">
        <v>761</v>
      </c>
      <c r="OFF317" s="414" t="s">
        <v>61</v>
      </c>
      <c r="OFG317" s="415">
        <v>4</v>
      </c>
      <c r="OFH317" s="418" t="s">
        <v>768</v>
      </c>
      <c r="OFI317" s="417" t="s">
        <v>761</v>
      </c>
      <c r="OFJ317" s="414" t="s">
        <v>61</v>
      </c>
      <c r="OFK317" s="415">
        <v>4</v>
      </c>
      <c r="OFL317" s="418" t="s">
        <v>768</v>
      </c>
      <c r="OFM317" s="417" t="s">
        <v>761</v>
      </c>
      <c r="OFN317" s="414" t="s">
        <v>61</v>
      </c>
      <c r="OFO317" s="415">
        <v>4</v>
      </c>
      <c r="OFP317" s="418" t="s">
        <v>768</v>
      </c>
      <c r="OFQ317" s="417" t="s">
        <v>761</v>
      </c>
      <c r="OFR317" s="414" t="s">
        <v>61</v>
      </c>
      <c r="OFS317" s="415">
        <v>4</v>
      </c>
      <c r="OFT317" s="418" t="s">
        <v>768</v>
      </c>
      <c r="OFU317" s="417" t="s">
        <v>761</v>
      </c>
      <c r="OFV317" s="414" t="s">
        <v>61</v>
      </c>
      <c r="OFW317" s="415">
        <v>4</v>
      </c>
      <c r="OFX317" s="418" t="s">
        <v>768</v>
      </c>
      <c r="OFY317" s="417" t="s">
        <v>761</v>
      </c>
      <c r="OFZ317" s="414" t="s">
        <v>61</v>
      </c>
      <c r="OGA317" s="415">
        <v>4</v>
      </c>
      <c r="OGB317" s="418" t="s">
        <v>768</v>
      </c>
      <c r="OGC317" s="417" t="s">
        <v>761</v>
      </c>
      <c r="OGD317" s="414" t="s">
        <v>61</v>
      </c>
      <c r="OGE317" s="415">
        <v>4</v>
      </c>
      <c r="OGF317" s="418" t="s">
        <v>768</v>
      </c>
      <c r="OGG317" s="417" t="s">
        <v>761</v>
      </c>
      <c r="OGH317" s="414" t="s">
        <v>61</v>
      </c>
      <c r="OGI317" s="415">
        <v>4</v>
      </c>
      <c r="OGJ317" s="418" t="s">
        <v>768</v>
      </c>
      <c r="OGK317" s="417" t="s">
        <v>761</v>
      </c>
      <c r="OGL317" s="414" t="s">
        <v>61</v>
      </c>
      <c r="OGM317" s="415">
        <v>4</v>
      </c>
      <c r="OGN317" s="418" t="s">
        <v>768</v>
      </c>
      <c r="OGO317" s="417" t="s">
        <v>761</v>
      </c>
      <c r="OGP317" s="414" t="s">
        <v>61</v>
      </c>
      <c r="OGQ317" s="415">
        <v>4</v>
      </c>
      <c r="OGR317" s="418" t="s">
        <v>768</v>
      </c>
      <c r="OGS317" s="417" t="s">
        <v>761</v>
      </c>
      <c r="OGT317" s="414" t="s">
        <v>61</v>
      </c>
      <c r="OGU317" s="415">
        <v>4</v>
      </c>
      <c r="OGV317" s="418" t="s">
        <v>768</v>
      </c>
      <c r="OGW317" s="417" t="s">
        <v>761</v>
      </c>
      <c r="OGX317" s="414" t="s">
        <v>61</v>
      </c>
      <c r="OGY317" s="415">
        <v>4</v>
      </c>
      <c r="OGZ317" s="418" t="s">
        <v>768</v>
      </c>
      <c r="OHA317" s="417" t="s">
        <v>761</v>
      </c>
      <c r="OHB317" s="414" t="s">
        <v>61</v>
      </c>
      <c r="OHC317" s="415">
        <v>4</v>
      </c>
      <c r="OHD317" s="418" t="s">
        <v>768</v>
      </c>
      <c r="OHE317" s="417" t="s">
        <v>761</v>
      </c>
      <c r="OHF317" s="414" t="s">
        <v>61</v>
      </c>
      <c r="OHG317" s="415">
        <v>4</v>
      </c>
      <c r="OHH317" s="418" t="s">
        <v>768</v>
      </c>
      <c r="OHI317" s="417" t="s">
        <v>761</v>
      </c>
      <c r="OHJ317" s="414" t="s">
        <v>61</v>
      </c>
      <c r="OHK317" s="415">
        <v>4</v>
      </c>
      <c r="OHL317" s="418" t="s">
        <v>768</v>
      </c>
      <c r="OHM317" s="417" t="s">
        <v>761</v>
      </c>
      <c r="OHN317" s="414" t="s">
        <v>61</v>
      </c>
      <c r="OHO317" s="415">
        <v>4</v>
      </c>
      <c r="OHP317" s="418" t="s">
        <v>768</v>
      </c>
      <c r="OHQ317" s="417" t="s">
        <v>761</v>
      </c>
      <c r="OHR317" s="414" t="s">
        <v>61</v>
      </c>
      <c r="OHS317" s="415">
        <v>4</v>
      </c>
      <c r="OHT317" s="418" t="s">
        <v>768</v>
      </c>
      <c r="OHU317" s="417" t="s">
        <v>761</v>
      </c>
      <c r="OHV317" s="414" t="s">
        <v>61</v>
      </c>
      <c r="OHW317" s="415">
        <v>4</v>
      </c>
      <c r="OHX317" s="418" t="s">
        <v>768</v>
      </c>
      <c r="OHY317" s="417" t="s">
        <v>761</v>
      </c>
      <c r="OHZ317" s="414" t="s">
        <v>61</v>
      </c>
      <c r="OIA317" s="415">
        <v>4</v>
      </c>
      <c r="OIB317" s="418" t="s">
        <v>768</v>
      </c>
      <c r="OIC317" s="417" t="s">
        <v>761</v>
      </c>
      <c r="OID317" s="414" t="s">
        <v>61</v>
      </c>
      <c r="OIE317" s="415">
        <v>4</v>
      </c>
      <c r="OIF317" s="418" t="s">
        <v>768</v>
      </c>
      <c r="OIG317" s="417" t="s">
        <v>761</v>
      </c>
      <c r="OIH317" s="414" t="s">
        <v>61</v>
      </c>
      <c r="OII317" s="415">
        <v>4</v>
      </c>
      <c r="OIJ317" s="418" t="s">
        <v>768</v>
      </c>
      <c r="OIK317" s="417" t="s">
        <v>761</v>
      </c>
      <c r="OIL317" s="414" t="s">
        <v>61</v>
      </c>
      <c r="OIM317" s="415">
        <v>4</v>
      </c>
      <c r="OIN317" s="418" t="s">
        <v>768</v>
      </c>
      <c r="OIO317" s="417" t="s">
        <v>761</v>
      </c>
      <c r="OIP317" s="414" t="s">
        <v>61</v>
      </c>
      <c r="OIQ317" s="415">
        <v>4</v>
      </c>
      <c r="OIR317" s="418" t="s">
        <v>768</v>
      </c>
      <c r="OIS317" s="417" t="s">
        <v>761</v>
      </c>
      <c r="OIT317" s="414" t="s">
        <v>61</v>
      </c>
      <c r="OIU317" s="415">
        <v>4</v>
      </c>
      <c r="OIV317" s="418" t="s">
        <v>768</v>
      </c>
      <c r="OIW317" s="417" t="s">
        <v>761</v>
      </c>
      <c r="OIX317" s="414" t="s">
        <v>61</v>
      </c>
      <c r="OIY317" s="415">
        <v>4</v>
      </c>
      <c r="OIZ317" s="418" t="s">
        <v>768</v>
      </c>
      <c r="OJA317" s="417" t="s">
        <v>761</v>
      </c>
      <c r="OJB317" s="414" t="s">
        <v>61</v>
      </c>
      <c r="OJC317" s="415">
        <v>4</v>
      </c>
      <c r="OJD317" s="418" t="s">
        <v>768</v>
      </c>
      <c r="OJE317" s="417" t="s">
        <v>761</v>
      </c>
      <c r="OJF317" s="414" t="s">
        <v>61</v>
      </c>
      <c r="OJG317" s="415">
        <v>4</v>
      </c>
      <c r="OJH317" s="418" t="s">
        <v>768</v>
      </c>
      <c r="OJI317" s="417" t="s">
        <v>761</v>
      </c>
      <c r="OJJ317" s="414" t="s">
        <v>61</v>
      </c>
      <c r="OJK317" s="415">
        <v>4</v>
      </c>
      <c r="OJL317" s="418" t="s">
        <v>768</v>
      </c>
      <c r="OJM317" s="417" t="s">
        <v>761</v>
      </c>
      <c r="OJN317" s="414" t="s">
        <v>61</v>
      </c>
      <c r="OJO317" s="415">
        <v>4</v>
      </c>
      <c r="OJP317" s="418" t="s">
        <v>768</v>
      </c>
      <c r="OJQ317" s="417" t="s">
        <v>761</v>
      </c>
      <c r="OJR317" s="414" t="s">
        <v>61</v>
      </c>
      <c r="OJS317" s="415">
        <v>4</v>
      </c>
      <c r="OJT317" s="418" t="s">
        <v>768</v>
      </c>
      <c r="OJU317" s="417" t="s">
        <v>761</v>
      </c>
      <c r="OJV317" s="414" t="s">
        <v>61</v>
      </c>
      <c r="OJW317" s="415">
        <v>4</v>
      </c>
      <c r="OJX317" s="418" t="s">
        <v>768</v>
      </c>
      <c r="OJY317" s="417" t="s">
        <v>761</v>
      </c>
      <c r="OJZ317" s="414" t="s">
        <v>61</v>
      </c>
      <c r="OKA317" s="415">
        <v>4</v>
      </c>
      <c r="OKB317" s="418" t="s">
        <v>768</v>
      </c>
      <c r="OKC317" s="417" t="s">
        <v>761</v>
      </c>
      <c r="OKD317" s="414" t="s">
        <v>61</v>
      </c>
      <c r="OKE317" s="415">
        <v>4</v>
      </c>
      <c r="OKF317" s="418" t="s">
        <v>768</v>
      </c>
      <c r="OKG317" s="417" t="s">
        <v>761</v>
      </c>
      <c r="OKH317" s="414" t="s">
        <v>61</v>
      </c>
      <c r="OKI317" s="415">
        <v>4</v>
      </c>
      <c r="OKJ317" s="418" t="s">
        <v>768</v>
      </c>
      <c r="OKK317" s="417" t="s">
        <v>761</v>
      </c>
      <c r="OKL317" s="414" t="s">
        <v>61</v>
      </c>
      <c r="OKM317" s="415">
        <v>4</v>
      </c>
      <c r="OKN317" s="418" t="s">
        <v>768</v>
      </c>
      <c r="OKO317" s="417" t="s">
        <v>761</v>
      </c>
      <c r="OKP317" s="414" t="s">
        <v>61</v>
      </c>
      <c r="OKQ317" s="415">
        <v>4</v>
      </c>
      <c r="OKR317" s="418" t="s">
        <v>768</v>
      </c>
      <c r="OKS317" s="417" t="s">
        <v>761</v>
      </c>
      <c r="OKT317" s="414" t="s">
        <v>61</v>
      </c>
      <c r="OKU317" s="415">
        <v>4</v>
      </c>
      <c r="OKV317" s="418" t="s">
        <v>768</v>
      </c>
      <c r="OKW317" s="417" t="s">
        <v>761</v>
      </c>
      <c r="OKX317" s="414" t="s">
        <v>61</v>
      </c>
      <c r="OKY317" s="415">
        <v>4</v>
      </c>
      <c r="OKZ317" s="418" t="s">
        <v>768</v>
      </c>
      <c r="OLA317" s="417" t="s">
        <v>761</v>
      </c>
      <c r="OLB317" s="414" t="s">
        <v>61</v>
      </c>
      <c r="OLC317" s="415">
        <v>4</v>
      </c>
      <c r="OLD317" s="418" t="s">
        <v>768</v>
      </c>
      <c r="OLE317" s="417" t="s">
        <v>761</v>
      </c>
      <c r="OLF317" s="414" t="s">
        <v>61</v>
      </c>
      <c r="OLG317" s="415">
        <v>4</v>
      </c>
      <c r="OLH317" s="418" t="s">
        <v>768</v>
      </c>
      <c r="OLI317" s="417" t="s">
        <v>761</v>
      </c>
      <c r="OLJ317" s="414" t="s">
        <v>61</v>
      </c>
      <c r="OLK317" s="415">
        <v>4</v>
      </c>
      <c r="OLL317" s="418" t="s">
        <v>768</v>
      </c>
      <c r="OLM317" s="417" t="s">
        <v>761</v>
      </c>
      <c r="OLN317" s="414" t="s">
        <v>61</v>
      </c>
      <c r="OLO317" s="415">
        <v>4</v>
      </c>
      <c r="OLP317" s="418" t="s">
        <v>768</v>
      </c>
      <c r="OLQ317" s="417" t="s">
        <v>761</v>
      </c>
      <c r="OLR317" s="414" t="s">
        <v>61</v>
      </c>
      <c r="OLS317" s="415">
        <v>4</v>
      </c>
      <c r="OLT317" s="418" t="s">
        <v>768</v>
      </c>
      <c r="OLU317" s="417" t="s">
        <v>761</v>
      </c>
      <c r="OLV317" s="414" t="s">
        <v>61</v>
      </c>
      <c r="OLW317" s="415">
        <v>4</v>
      </c>
      <c r="OLX317" s="418" t="s">
        <v>768</v>
      </c>
      <c r="OLY317" s="417" t="s">
        <v>761</v>
      </c>
      <c r="OLZ317" s="414" t="s">
        <v>61</v>
      </c>
      <c r="OMA317" s="415">
        <v>4</v>
      </c>
      <c r="OMB317" s="418" t="s">
        <v>768</v>
      </c>
      <c r="OMC317" s="417" t="s">
        <v>761</v>
      </c>
      <c r="OMD317" s="414" t="s">
        <v>61</v>
      </c>
      <c r="OME317" s="415">
        <v>4</v>
      </c>
      <c r="OMF317" s="418" t="s">
        <v>768</v>
      </c>
      <c r="OMG317" s="417" t="s">
        <v>761</v>
      </c>
      <c r="OMH317" s="414" t="s">
        <v>61</v>
      </c>
      <c r="OMI317" s="415">
        <v>4</v>
      </c>
      <c r="OMJ317" s="418" t="s">
        <v>768</v>
      </c>
      <c r="OMK317" s="417" t="s">
        <v>761</v>
      </c>
      <c r="OML317" s="414" t="s">
        <v>61</v>
      </c>
      <c r="OMM317" s="415">
        <v>4</v>
      </c>
      <c r="OMN317" s="418" t="s">
        <v>768</v>
      </c>
      <c r="OMO317" s="417" t="s">
        <v>761</v>
      </c>
      <c r="OMP317" s="414" t="s">
        <v>61</v>
      </c>
      <c r="OMQ317" s="415">
        <v>4</v>
      </c>
      <c r="OMR317" s="418" t="s">
        <v>768</v>
      </c>
      <c r="OMS317" s="417" t="s">
        <v>761</v>
      </c>
      <c r="OMT317" s="414" t="s">
        <v>61</v>
      </c>
      <c r="OMU317" s="415">
        <v>4</v>
      </c>
      <c r="OMV317" s="418" t="s">
        <v>768</v>
      </c>
      <c r="OMW317" s="417" t="s">
        <v>761</v>
      </c>
      <c r="OMX317" s="414" t="s">
        <v>61</v>
      </c>
      <c r="OMY317" s="415">
        <v>4</v>
      </c>
      <c r="OMZ317" s="418" t="s">
        <v>768</v>
      </c>
      <c r="ONA317" s="417" t="s">
        <v>761</v>
      </c>
      <c r="ONB317" s="414" t="s">
        <v>61</v>
      </c>
      <c r="ONC317" s="415">
        <v>4</v>
      </c>
      <c r="OND317" s="418" t="s">
        <v>768</v>
      </c>
      <c r="ONE317" s="417" t="s">
        <v>761</v>
      </c>
      <c r="ONF317" s="414" t="s">
        <v>61</v>
      </c>
      <c r="ONG317" s="415">
        <v>4</v>
      </c>
      <c r="ONH317" s="418" t="s">
        <v>768</v>
      </c>
      <c r="ONI317" s="417" t="s">
        <v>761</v>
      </c>
      <c r="ONJ317" s="414" t="s">
        <v>61</v>
      </c>
      <c r="ONK317" s="415">
        <v>4</v>
      </c>
      <c r="ONL317" s="418" t="s">
        <v>768</v>
      </c>
      <c r="ONM317" s="417" t="s">
        <v>761</v>
      </c>
      <c r="ONN317" s="414" t="s">
        <v>61</v>
      </c>
      <c r="ONO317" s="415">
        <v>4</v>
      </c>
      <c r="ONP317" s="418" t="s">
        <v>768</v>
      </c>
      <c r="ONQ317" s="417" t="s">
        <v>761</v>
      </c>
      <c r="ONR317" s="414" t="s">
        <v>61</v>
      </c>
      <c r="ONS317" s="415">
        <v>4</v>
      </c>
      <c r="ONT317" s="418" t="s">
        <v>768</v>
      </c>
      <c r="ONU317" s="417" t="s">
        <v>761</v>
      </c>
      <c r="ONV317" s="414" t="s">
        <v>61</v>
      </c>
      <c r="ONW317" s="415">
        <v>4</v>
      </c>
      <c r="ONX317" s="418" t="s">
        <v>768</v>
      </c>
      <c r="ONY317" s="417" t="s">
        <v>761</v>
      </c>
      <c r="ONZ317" s="414" t="s">
        <v>61</v>
      </c>
      <c r="OOA317" s="415">
        <v>4</v>
      </c>
      <c r="OOB317" s="418" t="s">
        <v>768</v>
      </c>
      <c r="OOC317" s="417" t="s">
        <v>761</v>
      </c>
      <c r="OOD317" s="414" t="s">
        <v>61</v>
      </c>
      <c r="OOE317" s="415">
        <v>4</v>
      </c>
      <c r="OOF317" s="418" t="s">
        <v>768</v>
      </c>
      <c r="OOG317" s="417" t="s">
        <v>761</v>
      </c>
      <c r="OOH317" s="414" t="s">
        <v>61</v>
      </c>
      <c r="OOI317" s="415">
        <v>4</v>
      </c>
      <c r="OOJ317" s="418" t="s">
        <v>768</v>
      </c>
      <c r="OOK317" s="417" t="s">
        <v>761</v>
      </c>
      <c r="OOL317" s="414" t="s">
        <v>61</v>
      </c>
      <c r="OOM317" s="415">
        <v>4</v>
      </c>
      <c r="OON317" s="418" t="s">
        <v>768</v>
      </c>
      <c r="OOO317" s="417" t="s">
        <v>761</v>
      </c>
      <c r="OOP317" s="414" t="s">
        <v>61</v>
      </c>
      <c r="OOQ317" s="415">
        <v>4</v>
      </c>
      <c r="OOR317" s="418" t="s">
        <v>768</v>
      </c>
      <c r="OOS317" s="417" t="s">
        <v>761</v>
      </c>
      <c r="OOT317" s="414" t="s">
        <v>61</v>
      </c>
      <c r="OOU317" s="415">
        <v>4</v>
      </c>
      <c r="OOV317" s="418" t="s">
        <v>768</v>
      </c>
      <c r="OOW317" s="417" t="s">
        <v>761</v>
      </c>
      <c r="OOX317" s="414" t="s">
        <v>61</v>
      </c>
      <c r="OOY317" s="415">
        <v>4</v>
      </c>
      <c r="OOZ317" s="418" t="s">
        <v>768</v>
      </c>
      <c r="OPA317" s="417" t="s">
        <v>761</v>
      </c>
      <c r="OPB317" s="414" t="s">
        <v>61</v>
      </c>
      <c r="OPC317" s="415">
        <v>4</v>
      </c>
      <c r="OPD317" s="418" t="s">
        <v>768</v>
      </c>
      <c r="OPE317" s="417" t="s">
        <v>761</v>
      </c>
      <c r="OPF317" s="414" t="s">
        <v>61</v>
      </c>
      <c r="OPG317" s="415">
        <v>4</v>
      </c>
      <c r="OPH317" s="418" t="s">
        <v>768</v>
      </c>
      <c r="OPI317" s="417" t="s">
        <v>761</v>
      </c>
      <c r="OPJ317" s="414" t="s">
        <v>61</v>
      </c>
      <c r="OPK317" s="415">
        <v>4</v>
      </c>
      <c r="OPL317" s="418" t="s">
        <v>768</v>
      </c>
      <c r="OPM317" s="417" t="s">
        <v>761</v>
      </c>
      <c r="OPN317" s="414" t="s">
        <v>61</v>
      </c>
      <c r="OPO317" s="415">
        <v>4</v>
      </c>
      <c r="OPP317" s="418" t="s">
        <v>768</v>
      </c>
      <c r="OPQ317" s="417" t="s">
        <v>761</v>
      </c>
      <c r="OPR317" s="414" t="s">
        <v>61</v>
      </c>
      <c r="OPS317" s="415">
        <v>4</v>
      </c>
      <c r="OPT317" s="418" t="s">
        <v>768</v>
      </c>
      <c r="OPU317" s="417" t="s">
        <v>761</v>
      </c>
      <c r="OPV317" s="414" t="s">
        <v>61</v>
      </c>
      <c r="OPW317" s="415">
        <v>4</v>
      </c>
      <c r="OPX317" s="418" t="s">
        <v>768</v>
      </c>
      <c r="OPY317" s="417" t="s">
        <v>761</v>
      </c>
      <c r="OPZ317" s="414" t="s">
        <v>61</v>
      </c>
      <c r="OQA317" s="415">
        <v>4</v>
      </c>
      <c r="OQB317" s="418" t="s">
        <v>768</v>
      </c>
      <c r="OQC317" s="417" t="s">
        <v>761</v>
      </c>
      <c r="OQD317" s="414" t="s">
        <v>61</v>
      </c>
      <c r="OQE317" s="415">
        <v>4</v>
      </c>
      <c r="OQF317" s="418" t="s">
        <v>768</v>
      </c>
      <c r="OQG317" s="417" t="s">
        <v>761</v>
      </c>
      <c r="OQH317" s="414" t="s">
        <v>61</v>
      </c>
      <c r="OQI317" s="415">
        <v>4</v>
      </c>
      <c r="OQJ317" s="418" t="s">
        <v>768</v>
      </c>
      <c r="OQK317" s="417" t="s">
        <v>761</v>
      </c>
      <c r="OQL317" s="414" t="s">
        <v>61</v>
      </c>
      <c r="OQM317" s="415">
        <v>4</v>
      </c>
      <c r="OQN317" s="418" t="s">
        <v>768</v>
      </c>
      <c r="OQO317" s="417" t="s">
        <v>761</v>
      </c>
      <c r="OQP317" s="414" t="s">
        <v>61</v>
      </c>
      <c r="OQQ317" s="415">
        <v>4</v>
      </c>
      <c r="OQR317" s="418" t="s">
        <v>768</v>
      </c>
      <c r="OQS317" s="417" t="s">
        <v>761</v>
      </c>
      <c r="OQT317" s="414" t="s">
        <v>61</v>
      </c>
      <c r="OQU317" s="415">
        <v>4</v>
      </c>
      <c r="OQV317" s="418" t="s">
        <v>768</v>
      </c>
      <c r="OQW317" s="417" t="s">
        <v>761</v>
      </c>
      <c r="OQX317" s="414" t="s">
        <v>61</v>
      </c>
      <c r="OQY317" s="415">
        <v>4</v>
      </c>
      <c r="OQZ317" s="418" t="s">
        <v>768</v>
      </c>
      <c r="ORA317" s="417" t="s">
        <v>761</v>
      </c>
      <c r="ORB317" s="414" t="s">
        <v>61</v>
      </c>
      <c r="ORC317" s="415">
        <v>4</v>
      </c>
      <c r="ORD317" s="418" t="s">
        <v>768</v>
      </c>
      <c r="ORE317" s="417" t="s">
        <v>761</v>
      </c>
      <c r="ORF317" s="414" t="s">
        <v>61</v>
      </c>
      <c r="ORG317" s="415">
        <v>4</v>
      </c>
      <c r="ORH317" s="418" t="s">
        <v>768</v>
      </c>
      <c r="ORI317" s="417" t="s">
        <v>761</v>
      </c>
      <c r="ORJ317" s="414" t="s">
        <v>61</v>
      </c>
      <c r="ORK317" s="415">
        <v>4</v>
      </c>
      <c r="ORL317" s="418" t="s">
        <v>768</v>
      </c>
      <c r="ORM317" s="417" t="s">
        <v>761</v>
      </c>
      <c r="ORN317" s="414" t="s">
        <v>61</v>
      </c>
      <c r="ORO317" s="415">
        <v>4</v>
      </c>
      <c r="ORP317" s="418" t="s">
        <v>768</v>
      </c>
      <c r="ORQ317" s="417" t="s">
        <v>761</v>
      </c>
      <c r="ORR317" s="414" t="s">
        <v>61</v>
      </c>
      <c r="ORS317" s="415">
        <v>4</v>
      </c>
      <c r="ORT317" s="418" t="s">
        <v>768</v>
      </c>
      <c r="ORU317" s="417" t="s">
        <v>761</v>
      </c>
      <c r="ORV317" s="414" t="s">
        <v>61</v>
      </c>
      <c r="ORW317" s="415">
        <v>4</v>
      </c>
      <c r="ORX317" s="418" t="s">
        <v>768</v>
      </c>
      <c r="ORY317" s="417" t="s">
        <v>761</v>
      </c>
      <c r="ORZ317" s="414" t="s">
        <v>61</v>
      </c>
      <c r="OSA317" s="415">
        <v>4</v>
      </c>
      <c r="OSB317" s="418" t="s">
        <v>768</v>
      </c>
      <c r="OSC317" s="417" t="s">
        <v>761</v>
      </c>
      <c r="OSD317" s="414" t="s">
        <v>61</v>
      </c>
      <c r="OSE317" s="415">
        <v>4</v>
      </c>
      <c r="OSF317" s="418" t="s">
        <v>768</v>
      </c>
      <c r="OSG317" s="417" t="s">
        <v>761</v>
      </c>
      <c r="OSH317" s="414" t="s">
        <v>61</v>
      </c>
      <c r="OSI317" s="415">
        <v>4</v>
      </c>
      <c r="OSJ317" s="418" t="s">
        <v>768</v>
      </c>
      <c r="OSK317" s="417" t="s">
        <v>761</v>
      </c>
      <c r="OSL317" s="414" t="s">
        <v>61</v>
      </c>
      <c r="OSM317" s="415">
        <v>4</v>
      </c>
      <c r="OSN317" s="418" t="s">
        <v>768</v>
      </c>
      <c r="OSO317" s="417" t="s">
        <v>761</v>
      </c>
      <c r="OSP317" s="414" t="s">
        <v>61</v>
      </c>
      <c r="OSQ317" s="415">
        <v>4</v>
      </c>
      <c r="OSR317" s="418" t="s">
        <v>768</v>
      </c>
      <c r="OSS317" s="417" t="s">
        <v>761</v>
      </c>
      <c r="OST317" s="414" t="s">
        <v>61</v>
      </c>
      <c r="OSU317" s="415">
        <v>4</v>
      </c>
      <c r="OSV317" s="418" t="s">
        <v>768</v>
      </c>
      <c r="OSW317" s="417" t="s">
        <v>761</v>
      </c>
      <c r="OSX317" s="414" t="s">
        <v>61</v>
      </c>
      <c r="OSY317" s="415">
        <v>4</v>
      </c>
      <c r="OSZ317" s="418" t="s">
        <v>768</v>
      </c>
      <c r="OTA317" s="417" t="s">
        <v>761</v>
      </c>
      <c r="OTB317" s="414" t="s">
        <v>61</v>
      </c>
      <c r="OTC317" s="415">
        <v>4</v>
      </c>
      <c r="OTD317" s="418" t="s">
        <v>768</v>
      </c>
      <c r="OTE317" s="417" t="s">
        <v>761</v>
      </c>
      <c r="OTF317" s="414" t="s">
        <v>61</v>
      </c>
      <c r="OTG317" s="415">
        <v>4</v>
      </c>
      <c r="OTH317" s="418" t="s">
        <v>768</v>
      </c>
      <c r="OTI317" s="417" t="s">
        <v>761</v>
      </c>
      <c r="OTJ317" s="414" t="s">
        <v>61</v>
      </c>
      <c r="OTK317" s="415">
        <v>4</v>
      </c>
      <c r="OTL317" s="418" t="s">
        <v>768</v>
      </c>
      <c r="OTM317" s="417" t="s">
        <v>761</v>
      </c>
      <c r="OTN317" s="414" t="s">
        <v>61</v>
      </c>
      <c r="OTO317" s="415">
        <v>4</v>
      </c>
      <c r="OTP317" s="418" t="s">
        <v>768</v>
      </c>
      <c r="OTQ317" s="417" t="s">
        <v>761</v>
      </c>
      <c r="OTR317" s="414" t="s">
        <v>61</v>
      </c>
      <c r="OTS317" s="415">
        <v>4</v>
      </c>
      <c r="OTT317" s="418" t="s">
        <v>768</v>
      </c>
      <c r="OTU317" s="417" t="s">
        <v>761</v>
      </c>
      <c r="OTV317" s="414" t="s">
        <v>61</v>
      </c>
      <c r="OTW317" s="415">
        <v>4</v>
      </c>
      <c r="OTX317" s="418" t="s">
        <v>768</v>
      </c>
      <c r="OTY317" s="417" t="s">
        <v>761</v>
      </c>
      <c r="OTZ317" s="414" t="s">
        <v>61</v>
      </c>
      <c r="OUA317" s="415">
        <v>4</v>
      </c>
      <c r="OUB317" s="418" t="s">
        <v>768</v>
      </c>
      <c r="OUC317" s="417" t="s">
        <v>761</v>
      </c>
      <c r="OUD317" s="414" t="s">
        <v>61</v>
      </c>
      <c r="OUE317" s="415">
        <v>4</v>
      </c>
      <c r="OUF317" s="418" t="s">
        <v>768</v>
      </c>
      <c r="OUG317" s="417" t="s">
        <v>761</v>
      </c>
      <c r="OUH317" s="414" t="s">
        <v>61</v>
      </c>
      <c r="OUI317" s="415">
        <v>4</v>
      </c>
      <c r="OUJ317" s="418" t="s">
        <v>768</v>
      </c>
      <c r="OUK317" s="417" t="s">
        <v>761</v>
      </c>
      <c r="OUL317" s="414" t="s">
        <v>61</v>
      </c>
      <c r="OUM317" s="415">
        <v>4</v>
      </c>
      <c r="OUN317" s="418" t="s">
        <v>768</v>
      </c>
      <c r="OUO317" s="417" t="s">
        <v>761</v>
      </c>
      <c r="OUP317" s="414" t="s">
        <v>61</v>
      </c>
      <c r="OUQ317" s="415">
        <v>4</v>
      </c>
      <c r="OUR317" s="418" t="s">
        <v>768</v>
      </c>
      <c r="OUS317" s="417" t="s">
        <v>761</v>
      </c>
      <c r="OUT317" s="414" t="s">
        <v>61</v>
      </c>
      <c r="OUU317" s="415">
        <v>4</v>
      </c>
      <c r="OUV317" s="418" t="s">
        <v>768</v>
      </c>
      <c r="OUW317" s="417" t="s">
        <v>761</v>
      </c>
      <c r="OUX317" s="414" t="s">
        <v>61</v>
      </c>
      <c r="OUY317" s="415">
        <v>4</v>
      </c>
      <c r="OUZ317" s="418" t="s">
        <v>768</v>
      </c>
      <c r="OVA317" s="417" t="s">
        <v>761</v>
      </c>
      <c r="OVB317" s="414" t="s">
        <v>61</v>
      </c>
      <c r="OVC317" s="415">
        <v>4</v>
      </c>
      <c r="OVD317" s="418" t="s">
        <v>768</v>
      </c>
      <c r="OVE317" s="417" t="s">
        <v>761</v>
      </c>
      <c r="OVF317" s="414" t="s">
        <v>61</v>
      </c>
      <c r="OVG317" s="415">
        <v>4</v>
      </c>
      <c r="OVH317" s="418" t="s">
        <v>768</v>
      </c>
      <c r="OVI317" s="417" t="s">
        <v>761</v>
      </c>
      <c r="OVJ317" s="414" t="s">
        <v>61</v>
      </c>
      <c r="OVK317" s="415">
        <v>4</v>
      </c>
      <c r="OVL317" s="418" t="s">
        <v>768</v>
      </c>
      <c r="OVM317" s="417" t="s">
        <v>761</v>
      </c>
      <c r="OVN317" s="414" t="s">
        <v>61</v>
      </c>
      <c r="OVO317" s="415">
        <v>4</v>
      </c>
      <c r="OVP317" s="418" t="s">
        <v>768</v>
      </c>
      <c r="OVQ317" s="417" t="s">
        <v>761</v>
      </c>
      <c r="OVR317" s="414" t="s">
        <v>61</v>
      </c>
      <c r="OVS317" s="415">
        <v>4</v>
      </c>
      <c r="OVT317" s="418" t="s">
        <v>768</v>
      </c>
      <c r="OVU317" s="417" t="s">
        <v>761</v>
      </c>
      <c r="OVV317" s="414" t="s">
        <v>61</v>
      </c>
      <c r="OVW317" s="415">
        <v>4</v>
      </c>
      <c r="OVX317" s="418" t="s">
        <v>768</v>
      </c>
      <c r="OVY317" s="417" t="s">
        <v>761</v>
      </c>
      <c r="OVZ317" s="414" t="s">
        <v>61</v>
      </c>
      <c r="OWA317" s="415">
        <v>4</v>
      </c>
      <c r="OWB317" s="418" t="s">
        <v>768</v>
      </c>
      <c r="OWC317" s="417" t="s">
        <v>761</v>
      </c>
      <c r="OWD317" s="414" t="s">
        <v>61</v>
      </c>
      <c r="OWE317" s="415">
        <v>4</v>
      </c>
      <c r="OWF317" s="418" t="s">
        <v>768</v>
      </c>
      <c r="OWG317" s="417" t="s">
        <v>761</v>
      </c>
      <c r="OWH317" s="414" t="s">
        <v>61</v>
      </c>
      <c r="OWI317" s="415">
        <v>4</v>
      </c>
      <c r="OWJ317" s="418" t="s">
        <v>768</v>
      </c>
      <c r="OWK317" s="417" t="s">
        <v>761</v>
      </c>
      <c r="OWL317" s="414" t="s">
        <v>61</v>
      </c>
      <c r="OWM317" s="415">
        <v>4</v>
      </c>
      <c r="OWN317" s="418" t="s">
        <v>768</v>
      </c>
      <c r="OWO317" s="417" t="s">
        <v>761</v>
      </c>
      <c r="OWP317" s="414" t="s">
        <v>61</v>
      </c>
      <c r="OWQ317" s="415">
        <v>4</v>
      </c>
      <c r="OWR317" s="418" t="s">
        <v>768</v>
      </c>
      <c r="OWS317" s="417" t="s">
        <v>761</v>
      </c>
      <c r="OWT317" s="414" t="s">
        <v>61</v>
      </c>
      <c r="OWU317" s="415">
        <v>4</v>
      </c>
      <c r="OWV317" s="418" t="s">
        <v>768</v>
      </c>
      <c r="OWW317" s="417" t="s">
        <v>761</v>
      </c>
      <c r="OWX317" s="414" t="s">
        <v>61</v>
      </c>
      <c r="OWY317" s="415">
        <v>4</v>
      </c>
      <c r="OWZ317" s="418" t="s">
        <v>768</v>
      </c>
      <c r="OXA317" s="417" t="s">
        <v>761</v>
      </c>
      <c r="OXB317" s="414" t="s">
        <v>61</v>
      </c>
      <c r="OXC317" s="415">
        <v>4</v>
      </c>
      <c r="OXD317" s="418" t="s">
        <v>768</v>
      </c>
      <c r="OXE317" s="417" t="s">
        <v>761</v>
      </c>
      <c r="OXF317" s="414" t="s">
        <v>61</v>
      </c>
      <c r="OXG317" s="415">
        <v>4</v>
      </c>
      <c r="OXH317" s="418" t="s">
        <v>768</v>
      </c>
      <c r="OXI317" s="417" t="s">
        <v>761</v>
      </c>
      <c r="OXJ317" s="414" t="s">
        <v>61</v>
      </c>
      <c r="OXK317" s="415">
        <v>4</v>
      </c>
      <c r="OXL317" s="418" t="s">
        <v>768</v>
      </c>
      <c r="OXM317" s="417" t="s">
        <v>761</v>
      </c>
      <c r="OXN317" s="414" t="s">
        <v>61</v>
      </c>
      <c r="OXO317" s="415">
        <v>4</v>
      </c>
      <c r="OXP317" s="418" t="s">
        <v>768</v>
      </c>
      <c r="OXQ317" s="417" t="s">
        <v>761</v>
      </c>
      <c r="OXR317" s="414" t="s">
        <v>61</v>
      </c>
      <c r="OXS317" s="415">
        <v>4</v>
      </c>
      <c r="OXT317" s="418" t="s">
        <v>768</v>
      </c>
      <c r="OXU317" s="417" t="s">
        <v>761</v>
      </c>
      <c r="OXV317" s="414" t="s">
        <v>61</v>
      </c>
      <c r="OXW317" s="415">
        <v>4</v>
      </c>
      <c r="OXX317" s="418" t="s">
        <v>768</v>
      </c>
      <c r="OXY317" s="417" t="s">
        <v>761</v>
      </c>
      <c r="OXZ317" s="414" t="s">
        <v>61</v>
      </c>
      <c r="OYA317" s="415">
        <v>4</v>
      </c>
      <c r="OYB317" s="418" t="s">
        <v>768</v>
      </c>
      <c r="OYC317" s="417" t="s">
        <v>761</v>
      </c>
      <c r="OYD317" s="414" t="s">
        <v>61</v>
      </c>
      <c r="OYE317" s="415">
        <v>4</v>
      </c>
      <c r="OYF317" s="418" t="s">
        <v>768</v>
      </c>
      <c r="OYG317" s="417" t="s">
        <v>761</v>
      </c>
      <c r="OYH317" s="414" t="s">
        <v>61</v>
      </c>
      <c r="OYI317" s="415">
        <v>4</v>
      </c>
      <c r="OYJ317" s="418" t="s">
        <v>768</v>
      </c>
      <c r="OYK317" s="417" t="s">
        <v>761</v>
      </c>
      <c r="OYL317" s="414" t="s">
        <v>61</v>
      </c>
      <c r="OYM317" s="415">
        <v>4</v>
      </c>
      <c r="OYN317" s="418" t="s">
        <v>768</v>
      </c>
      <c r="OYO317" s="417" t="s">
        <v>761</v>
      </c>
      <c r="OYP317" s="414" t="s">
        <v>61</v>
      </c>
      <c r="OYQ317" s="415">
        <v>4</v>
      </c>
      <c r="OYR317" s="418" t="s">
        <v>768</v>
      </c>
      <c r="OYS317" s="417" t="s">
        <v>761</v>
      </c>
      <c r="OYT317" s="414" t="s">
        <v>61</v>
      </c>
      <c r="OYU317" s="415">
        <v>4</v>
      </c>
      <c r="OYV317" s="418" t="s">
        <v>768</v>
      </c>
      <c r="OYW317" s="417" t="s">
        <v>761</v>
      </c>
      <c r="OYX317" s="414" t="s">
        <v>61</v>
      </c>
      <c r="OYY317" s="415">
        <v>4</v>
      </c>
      <c r="OYZ317" s="418" t="s">
        <v>768</v>
      </c>
      <c r="OZA317" s="417" t="s">
        <v>761</v>
      </c>
      <c r="OZB317" s="414" t="s">
        <v>61</v>
      </c>
      <c r="OZC317" s="415">
        <v>4</v>
      </c>
      <c r="OZD317" s="418" t="s">
        <v>768</v>
      </c>
      <c r="OZE317" s="417" t="s">
        <v>761</v>
      </c>
      <c r="OZF317" s="414" t="s">
        <v>61</v>
      </c>
      <c r="OZG317" s="415">
        <v>4</v>
      </c>
      <c r="OZH317" s="418" t="s">
        <v>768</v>
      </c>
      <c r="OZI317" s="417" t="s">
        <v>761</v>
      </c>
      <c r="OZJ317" s="414" t="s">
        <v>61</v>
      </c>
      <c r="OZK317" s="415">
        <v>4</v>
      </c>
      <c r="OZL317" s="418" t="s">
        <v>768</v>
      </c>
      <c r="OZM317" s="417" t="s">
        <v>761</v>
      </c>
      <c r="OZN317" s="414" t="s">
        <v>61</v>
      </c>
      <c r="OZO317" s="415">
        <v>4</v>
      </c>
      <c r="OZP317" s="418" t="s">
        <v>768</v>
      </c>
      <c r="OZQ317" s="417" t="s">
        <v>761</v>
      </c>
      <c r="OZR317" s="414" t="s">
        <v>61</v>
      </c>
      <c r="OZS317" s="415">
        <v>4</v>
      </c>
      <c r="OZT317" s="418" t="s">
        <v>768</v>
      </c>
      <c r="OZU317" s="417" t="s">
        <v>761</v>
      </c>
      <c r="OZV317" s="414" t="s">
        <v>61</v>
      </c>
      <c r="OZW317" s="415">
        <v>4</v>
      </c>
      <c r="OZX317" s="418" t="s">
        <v>768</v>
      </c>
      <c r="OZY317" s="417" t="s">
        <v>761</v>
      </c>
      <c r="OZZ317" s="414" t="s">
        <v>61</v>
      </c>
      <c r="PAA317" s="415">
        <v>4</v>
      </c>
      <c r="PAB317" s="418" t="s">
        <v>768</v>
      </c>
      <c r="PAC317" s="417" t="s">
        <v>761</v>
      </c>
      <c r="PAD317" s="414" t="s">
        <v>61</v>
      </c>
      <c r="PAE317" s="415">
        <v>4</v>
      </c>
      <c r="PAF317" s="418" t="s">
        <v>768</v>
      </c>
      <c r="PAG317" s="417" t="s">
        <v>761</v>
      </c>
      <c r="PAH317" s="414" t="s">
        <v>61</v>
      </c>
      <c r="PAI317" s="415">
        <v>4</v>
      </c>
      <c r="PAJ317" s="418" t="s">
        <v>768</v>
      </c>
      <c r="PAK317" s="417" t="s">
        <v>761</v>
      </c>
      <c r="PAL317" s="414" t="s">
        <v>61</v>
      </c>
      <c r="PAM317" s="415">
        <v>4</v>
      </c>
      <c r="PAN317" s="418" t="s">
        <v>768</v>
      </c>
      <c r="PAO317" s="417" t="s">
        <v>761</v>
      </c>
      <c r="PAP317" s="414" t="s">
        <v>61</v>
      </c>
      <c r="PAQ317" s="415">
        <v>4</v>
      </c>
      <c r="PAR317" s="418" t="s">
        <v>768</v>
      </c>
      <c r="PAS317" s="417" t="s">
        <v>761</v>
      </c>
      <c r="PAT317" s="414" t="s">
        <v>61</v>
      </c>
      <c r="PAU317" s="415">
        <v>4</v>
      </c>
      <c r="PAV317" s="418" t="s">
        <v>768</v>
      </c>
      <c r="PAW317" s="417" t="s">
        <v>761</v>
      </c>
      <c r="PAX317" s="414" t="s">
        <v>61</v>
      </c>
      <c r="PAY317" s="415">
        <v>4</v>
      </c>
      <c r="PAZ317" s="418" t="s">
        <v>768</v>
      </c>
      <c r="PBA317" s="417" t="s">
        <v>761</v>
      </c>
      <c r="PBB317" s="414" t="s">
        <v>61</v>
      </c>
      <c r="PBC317" s="415">
        <v>4</v>
      </c>
      <c r="PBD317" s="418" t="s">
        <v>768</v>
      </c>
      <c r="PBE317" s="417" t="s">
        <v>761</v>
      </c>
      <c r="PBF317" s="414" t="s">
        <v>61</v>
      </c>
      <c r="PBG317" s="415">
        <v>4</v>
      </c>
      <c r="PBH317" s="418" t="s">
        <v>768</v>
      </c>
      <c r="PBI317" s="417" t="s">
        <v>761</v>
      </c>
      <c r="PBJ317" s="414" t="s">
        <v>61</v>
      </c>
      <c r="PBK317" s="415">
        <v>4</v>
      </c>
      <c r="PBL317" s="418" t="s">
        <v>768</v>
      </c>
      <c r="PBM317" s="417" t="s">
        <v>761</v>
      </c>
      <c r="PBN317" s="414" t="s">
        <v>61</v>
      </c>
      <c r="PBO317" s="415">
        <v>4</v>
      </c>
      <c r="PBP317" s="418" t="s">
        <v>768</v>
      </c>
      <c r="PBQ317" s="417" t="s">
        <v>761</v>
      </c>
      <c r="PBR317" s="414" t="s">
        <v>61</v>
      </c>
      <c r="PBS317" s="415">
        <v>4</v>
      </c>
      <c r="PBT317" s="418" t="s">
        <v>768</v>
      </c>
      <c r="PBU317" s="417" t="s">
        <v>761</v>
      </c>
      <c r="PBV317" s="414" t="s">
        <v>61</v>
      </c>
      <c r="PBW317" s="415">
        <v>4</v>
      </c>
      <c r="PBX317" s="418" t="s">
        <v>768</v>
      </c>
      <c r="PBY317" s="417" t="s">
        <v>761</v>
      </c>
      <c r="PBZ317" s="414" t="s">
        <v>61</v>
      </c>
      <c r="PCA317" s="415">
        <v>4</v>
      </c>
      <c r="PCB317" s="418" t="s">
        <v>768</v>
      </c>
      <c r="PCC317" s="417" t="s">
        <v>761</v>
      </c>
      <c r="PCD317" s="414" t="s">
        <v>61</v>
      </c>
      <c r="PCE317" s="415">
        <v>4</v>
      </c>
      <c r="PCF317" s="418" t="s">
        <v>768</v>
      </c>
      <c r="PCG317" s="417" t="s">
        <v>761</v>
      </c>
      <c r="PCH317" s="414" t="s">
        <v>61</v>
      </c>
      <c r="PCI317" s="415">
        <v>4</v>
      </c>
      <c r="PCJ317" s="418" t="s">
        <v>768</v>
      </c>
      <c r="PCK317" s="417" t="s">
        <v>761</v>
      </c>
      <c r="PCL317" s="414" t="s">
        <v>61</v>
      </c>
      <c r="PCM317" s="415">
        <v>4</v>
      </c>
      <c r="PCN317" s="418" t="s">
        <v>768</v>
      </c>
      <c r="PCO317" s="417" t="s">
        <v>761</v>
      </c>
      <c r="PCP317" s="414" t="s">
        <v>61</v>
      </c>
      <c r="PCQ317" s="415">
        <v>4</v>
      </c>
      <c r="PCR317" s="418" t="s">
        <v>768</v>
      </c>
      <c r="PCS317" s="417" t="s">
        <v>761</v>
      </c>
      <c r="PCT317" s="414" t="s">
        <v>61</v>
      </c>
      <c r="PCU317" s="415">
        <v>4</v>
      </c>
      <c r="PCV317" s="418" t="s">
        <v>768</v>
      </c>
      <c r="PCW317" s="417" t="s">
        <v>761</v>
      </c>
      <c r="PCX317" s="414" t="s">
        <v>61</v>
      </c>
      <c r="PCY317" s="415">
        <v>4</v>
      </c>
      <c r="PCZ317" s="418" t="s">
        <v>768</v>
      </c>
      <c r="PDA317" s="417" t="s">
        <v>761</v>
      </c>
      <c r="PDB317" s="414" t="s">
        <v>61</v>
      </c>
      <c r="PDC317" s="415">
        <v>4</v>
      </c>
      <c r="PDD317" s="418" t="s">
        <v>768</v>
      </c>
      <c r="PDE317" s="417" t="s">
        <v>761</v>
      </c>
      <c r="PDF317" s="414" t="s">
        <v>61</v>
      </c>
      <c r="PDG317" s="415">
        <v>4</v>
      </c>
      <c r="PDH317" s="418" t="s">
        <v>768</v>
      </c>
      <c r="PDI317" s="417" t="s">
        <v>761</v>
      </c>
      <c r="PDJ317" s="414" t="s">
        <v>61</v>
      </c>
      <c r="PDK317" s="415">
        <v>4</v>
      </c>
      <c r="PDL317" s="418" t="s">
        <v>768</v>
      </c>
      <c r="PDM317" s="417" t="s">
        <v>761</v>
      </c>
      <c r="PDN317" s="414" t="s">
        <v>61</v>
      </c>
      <c r="PDO317" s="415">
        <v>4</v>
      </c>
      <c r="PDP317" s="418" t="s">
        <v>768</v>
      </c>
      <c r="PDQ317" s="417" t="s">
        <v>761</v>
      </c>
      <c r="PDR317" s="414" t="s">
        <v>61</v>
      </c>
      <c r="PDS317" s="415">
        <v>4</v>
      </c>
      <c r="PDT317" s="418" t="s">
        <v>768</v>
      </c>
      <c r="PDU317" s="417" t="s">
        <v>761</v>
      </c>
      <c r="PDV317" s="414" t="s">
        <v>61</v>
      </c>
      <c r="PDW317" s="415">
        <v>4</v>
      </c>
      <c r="PDX317" s="418" t="s">
        <v>768</v>
      </c>
      <c r="PDY317" s="417" t="s">
        <v>761</v>
      </c>
      <c r="PDZ317" s="414" t="s">
        <v>61</v>
      </c>
      <c r="PEA317" s="415">
        <v>4</v>
      </c>
      <c r="PEB317" s="418" t="s">
        <v>768</v>
      </c>
      <c r="PEC317" s="417" t="s">
        <v>761</v>
      </c>
      <c r="PED317" s="414" t="s">
        <v>61</v>
      </c>
      <c r="PEE317" s="415">
        <v>4</v>
      </c>
      <c r="PEF317" s="418" t="s">
        <v>768</v>
      </c>
      <c r="PEG317" s="417" t="s">
        <v>761</v>
      </c>
      <c r="PEH317" s="414" t="s">
        <v>61</v>
      </c>
      <c r="PEI317" s="415">
        <v>4</v>
      </c>
      <c r="PEJ317" s="418" t="s">
        <v>768</v>
      </c>
      <c r="PEK317" s="417" t="s">
        <v>761</v>
      </c>
      <c r="PEL317" s="414" t="s">
        <v>61</v>
      </c>
      <c r="PEM317" s="415">
        <v>4</v>
      </c>
      <c r="PEN317" s="418" t="s">
        <v>768</v>
      </c>
      <c r="PEO317" s="417" t="s">
        <v>761</v>
      </c>
      <c r="PEP317" s="414" t="s">
        <v>61</v>
      </c>
      <c r="PEQ317" s="415">
        <v>4</v>
      </c>
      <c r="PER317" s="418" t="s">
        <v>768</v>
      </c>
      <c r="PES317" s="417" t="s">
        <v>761</v>
      </c>
      <c r="PET317" s="414" t="s">
        <v>61</v>
      </c>
      <c r="PEU317" s="415">
        <v>4</v>
      </c>
      <c r="PEV317" s="418" t="s">
        <v>768</v>
      </c>
      <c r="PEW317" s="417" t="s">
        <v>761</v>
      </c>
      <c r="PEX317" s="414" t="s">
        <v>61</v>
      </c>
      <c r="PEY317" s="415">
        <v>4</v>
      </c>
      <c r="PEZ317" s="418" t="s">
        <v>768</v>
      </c>
      <c r="PFA317" s="417" t="s">
        <v>761</v>
      </c>
      <c r="PFB317" s="414" t="s">
        <v>61</v>
      </c>
      <c r="PFC317" s="415">
        <v>4</v>
      </c>
      <c r="PFD317" s="418" t="s">
        <v>768</v>
      </c>
      <c r="PFE317" s="417" t="s">
        <v>761</v>
      </c>
      <c r="PFF317" s="414" t="s">
        <v>61</v>
      </c>
      <c r="PFG317" s="415">
        <v>4</v>
      </c>
      <c r="PFH317" s="418" t="s">
        <v>768</v>
      </c>
      <c r="PFI317" s="417" t="s">
        <v>761</v>
      </c>
      <c r="PFJ317" s="414" t="s">
        <v>61</v>
      </c>
      <c r="PFK317" s="415">
        <v>4</v>
      </c>
      <c r="PFL317" s="418" t="s">
        <v>768</v>
      </c>
      <c r="PFM317" s="417" t="s">
        <v>761</v>
      </c>
      <c r="PFN317" s="414" t="s">
        <v>61</v>
      </c>
      <c r="PFO317" s="415">
        <v>4</v>
      </c>
      <c r="PFP317" s="418" t="s">
        <v>768</v>
      </c>
      <c r="PFQ317" s="417" t="s">
        <v>761</v>
      </c>
      <c r="PFR317" s="414" t="s">
        <v>61</v>
      </c>
      <c r="PFS317" s="415">
        <v>4</v>
      </c>
      <c r="PFT317" s="418" t="s">
        <v>768</v>
      </c>
      <c r="PFU317" s="417" t="s">
        <v>761</v>
      </c>
      <c r="PFV317" s="414" t="s">
        <v>61</v>
      </c>
      <c r="PFW317" s="415">
        <v>4</v>
      </c>
      <c r="PFX317" s="418" t="s">
        <v>768</v>
      </c>
      <c r="PFY317" s="417" t="s">
        <v>761</v>
      </c>
      <c r="PFZ317" s="414" t="s">
        <v>61</v>
      </c>
      <c r="PGA317" s="415">
        <v>4</v>
      </c>
      <c r="PGB317" s="418" t="s">
        <v>768</v>
      </c>
      <c r="PGC317" s="417" t="s">
        <v>761</v>
      </c>
      <c r="PGD317" s="414" t="s">
        <v>61</v>
      </c>
      <c r="PGE317" s="415">
        <v>4</v>
      </c>
      <c r="PGF317" s="418" t="s">
        <v>768</v>
      </c>
      <c r="PGG317" s="417" t="s">
        <v>761</v>
      </c>
      <c r="PGH317" s="414" t="s">
        <v>61</v>
      </c>
      <c r="PGI317" s="415">
        <v>4</v>
      </c>
      <c r="PGJ317" s="418" t="s">
        <v>768</v>
      </c>
      <c r="PGK317" s="417" t="s">
        <v>761</v>
      </c>
      <c r="PGL317" s="414" t="s">
        <v>61</v>
      </c>
      <c r="PGM317" s="415">
        <v>4</v>
      </c>
      <c r="PGN317" s="418" t="s">
        <v>768</v>
      </c>
      <c r="PGO317" s="417" t="s">
        <v>761</v>
      </c>
      <c r="PGP317" s="414" t="s">
        <v>61</v>
      </c>
      <c r="PGQ317" s="415">
        <v>4</v>
      </c>
      <c r="PGR317" s="418" t="s">
        <v>768</v>
      </c>
      <c r="PGS317" s="417" t="s">
        <v>761</v>
      </c>
      <c r="PGT317" s="414" t="s">
        <v>61</v>
      </c>
      <c r="PGU317" s="415">
        <v>4</v>
      </c>
      <c r="PGV317" s="418" t="s">
        <v>768</v>
      </c>
      <c r="PGW317" s="417" t="s">
        <v>761</v>
      </c>
      <c r="PGX317" s="414" t="s">
        <v>61</v>
      </c>
      <c r="PGY317" s="415">
        <v>4</v>
      </c>
      <c r="PGZ317" s="418" t="s">
        <v>768</v>
      </c>
      <c r="PHA317" s="417" t="s">
        <v>761</v>
      </c>
      <c r="PHB317" s="414" t="s">
        <v>61</v>
      </c>
      <c r="PHC317" s="415">
        <v>4</v>
      </c>
      <c r="PHD317" s="418" t="s">
        <v>768</v>
      </c>
      <c r="PHE317" s="417" t="s">
        <v>761</v>
      </c>
      <c r="PHF317" s="414" t="s">
        <v>61</v>
      </c>
      <c r="PHG317" s="415">
        <v>4</v>
      </c>
      <c r="PHH317" s="418" t="s">
        <v>768</v>
      </c>
      <c r="PHI317" s="417" t="s">
        <v>761</v>
      </c>
      <c r="PHJ317" s="414" t="s">
        <v>61</v>
      </c>
      <c r="PHK317" s="415">
        <v>4</v>
      </c>
      <c r="PHL317" s="418" t="s">
        <v>768</v>
      </c>
      <c r="PHM317" s="417" t="s">
        <v>761</v>
      </c>
      <c r="PHN317" s="414" t="s">
        <v>61</v>
      </c>
      <c r="PHO317" s="415">
        <v>4</v>
      </c>
      <c r="PHP317" s="418" t="s">
        <v>768</v>
      </c>
      <c r="PHQ317" s="417" t="s">
        <v>761</v>
      </c>
      <c r="PHR317" s="414" t="s">
        <v>61</v>
      </c>
      <c r="PHS317" s="415">
        <v>4</v>
      </c>
      <c r="PHT317" s="418" t="s">
        <v>768</v>
      </c>
      <c r="PHU317" s="417" t="s">
        <v>761</v>
      </c>
      <c r="PHV317" s="414" t="s">
        <v>61</v>
      </c>
      <c r="PHW317" s="415">
        <v>4</v>
      </c>
      <c r="PHX317" s="418" t="s">
        <v>768</v>
      </c>
      <c r="PHY317" s="417" t="s">
        <v>761</v>
      </c>
      <c r="PHZ317" s="414" t="s">
        <v>61</v>
      </c>
      <c r="PIA317" s="415">
        <v>4</v>
      </c>
      <c r="PIB317" s="418" t="s">
        <v>768</v>
      </c>
      <c r="PIC317" s="417" t="s">
        <v>761</v>
      </c>
      <c r="PID317" s="414" t="s">
        <v>61</v>
      </c>
      <c r="PIE317" s="415">
        <v>4</v>
      </c>
      <c r="PIF317" s="418" t="s">
        <v>768</v>
      </c>
      <c r="PIG317" s="417" t="s">
        <v>761</v>
      </c>
      <c r="PIH317" s="414" t="s">
        <v>61</v>
      </c>
      <c r="PII317" s="415">
        <v>4</v>
      </c>
      <c r="PIJ317" s="418" t="s">
        <v>768</v>
      </c>
      <c r="PIK317" s="417" t="s">
        <v>761</v>
      </c>
      <c r="PIL317" s="414" t="s">
        <v>61</v>
      </c>
      <c r="PIM317" s="415">
        <v>4</v>
      </c>
      <c r="PIN317" s="418" t="s">
        <v>768</v>
      </c>
      <c r="PIO317" s="417" t="s">
        <v>761</v>
      </c>
      <c r="PIP317" s="414" t="s">
        <v>61</v>
      </c>
      <c r="PIQ317" s="415">
        <v>4</v>
      </c>
      <c r="PIR317" s="418" t="s">
        <v>768</v>
      </c>
      <c r="PIS317" s="417" t="s">
        <v>761</v>
      </c>
      <c r="PIT317" s="414" t="s">
        <v>61</v>
      </c>
      <c r="PIU317" s="415">
        <v>4</v>
      </c>
      <c r="PIV317" s="418" t="s">
        <v>768</v>
      </c>
      <c r="PIW317" s="417" t="s">
        <v>761</v>
      </c>
      <c r="PIX317" s="414" t="s">
        <v>61</v>
      </c>
      <c r="PIY317" s="415">
        <v>4</v>
      </c>
      <c r="PIZ317" s="418" t="s">
        <v>768</v>
      </c>
      <c r="PJA317" s="417" t="s">
        <v>761</v>
      </c>
      <c r="PJB317" s="414" t="s">
        <v>61</v>
      </c>
      <c r="PJC317" s="415">
        <v>4</v>
      </c>
      <c r="PJD317" s="418" t="s">
        <v>768</v>
      </c>
      <c r="PJE317" s="417" t="s">
        <v>761</v>
      </c>
      <c r="PJF317" s="414" t="s">
        <v>61</v>
      </c>
      <c r="PJG317" s="415">
        <v>4</v>
      </c>
      <c r="PJH317" s="418" t="s">
        <v>768</v>
      </c>
      <c r="PJI317" s="417" t="s">
        <v>761</v>
      </c>
      <c r="PJJ317" s="414" t="s">
        <v>61</v>
      </c>
      <c r="PJK317" s="415">
        <v>4</v>
      </c>
      <c r="PJL317" s="418" t="s">
        <v>768</v>
      </c>
      <c r="PJM317" s="417" t="s">
        <v>761</v>
      </c>
      <c r="PJN317" s="414" t="s">
        <v>61</v>
      </c>
      <c r="PJO317" s="415">
        <v>4</v>
      </c>
      <c r="PJP317" s="418" t="s">
        <v>768</v>
      </c>
      <c r="PJQ317" s="417" t="s">
        <v>761</v>
      </c>
      <c r="PJR317" s="414" t="s">
        <v>61</v>
      </c>
      <c r="PJS317" s="415">
        <v>4</v>
      </c>
      <c r="PJT317" s="418" t="s">
        <v>768</v>
      </c>
      <c r="PJU317" s="417" t="s">
        <v>761</v>
      </c>
      <c r="PJV317" s="414" t="s">
        <v>61</v>
      </c>
      <c r="PJW317" s="415">
        <v>4</v>
      </c>
      <c r="PJX317" s="418" t="s">
        <v>768</v>
      </c>
      <c r="PJY317" s="417" t="s">
        <v>761</v>
      </c>
      <c r="PJZ317" s="414" t="s">
        <v>61</v>
      </c>
      <c r="PKA317" s="415">
        <v>4</v>
      </c>
      <c r="PKB317" s="418" t="s">
        <v>768</v>
      </c>
      <c r="PKC317" s="417" t="s">
        <v>761</v>
      </c>
      <c r="PKD317" s="414" t="s">
        <v>61</v>
      </c>
      <c r="PKE317" s="415">
        <v>4</v>
      </c>
      <c r="PKF317" s="418" t="s">
        <v>768</v>
      </c>
      <c r="PKG317" s="417" t="s">
        <v>761</v>
      </c>
      <c r="PKH317" s="414" t="s">
        <v>61</v>
      </c>
      <c r="PKI317" s="415">
        <v>4</v>
      </c>
      <c r="PKJ317" s="418" t="s">
        <v>768</v>
      </c>
      <c r="PKK317" s="417" t="s">
        <v>761</v>
      </c>
      <c r="PKL317" s="414" t="s">
        <v>61</v>
      </c>
      <c r="PKM317" s="415">
        <v>4</v>
      </c>
      <c r="PKN317" s="418" t="s">
        <v>768</v>
      </c>
      <c r="PKO317" s="417" t="s">
        <v>761</v>
      </c>
      <c r="PKP317" s="414" t="s">
        <v>61</v>
      </c>
      <c r="PKQ317" s="415">
        <v>4</v>
      </c>
      <c r="PKR317" s="418" t="s">
        <v>768</v>
      </c>
      <c r="PKS317" s="417" t="s">
        <v>761</v>
      </c>
      <c r="PKT317" s="414" t="s">
        <v>61</v>
      </c>
      <c r="PKU317" s="415">
        <v>4</v>
      </c>
      <c r="PKV317" s="418" t="s">
        <v>768</v>
      </c>
      <c r="PKW317" s="417" t="s">
        <v>761</v>
      </c>
      <c r="PKX317" s="414" t="s">
        <v>61</v>
      </c>
      <c r="PKY317" s="415">
        <v>4</v>
      </c>
      <c r="PKZ317" s="418" t="s">
        <v>768</v>
      </c>
      <c r="PLA317" s="417" t="s">
        <v>761</v>
      </c>
      <c r="PLB317" s="414" t="s">
        <v>61</v>
      </c>
      <c r="PLC317" s="415">
        <v>4</v>
      </c>
      <c r="PLD317" s="418" t="s">
        <v>768</v>
      </c>
      <c r="PLE317" s="417" t="s">
        <v>761</v>
      </c>
      <c r="PLF317" s="414" t="s">
        <v>61</v>
      </c>
      <c r="PLG317" s="415">
        <v>4</v>
      </c>
      <c r="PLH317" s="418" t="s">
        <v>768</v>
      </c>
      <c r="PLI317" s="417" t="s">
        <v>761</v>
      </c>
      <c r="PLJ317" s="414" t="s">
        <v>61</v>
      </c>
      <c r="PLK317" s="415">
        <v>4</v>
      </c>
      <c r="PLL317" s="418" t="s">
        <v>768</v>
      </c>
      <c r="PLM317" s="417" t="s">
        <v>761</v>
      </c>
      <c r="PLN317" s="414" t="s">
        <v>61</v>
      </c>
      <c r="PLO317" s="415">
        <v>4</v>
      </c>
      <c r="PLP317" s="418" t="s">
        <v>768</v>
      </c>
      <c r="PLQ317" s="417" t="s">
        <v>761</v>
      </c>
      <c r="PLR317" s="414" t="s">
        <v>61</v>
      </c>
      <c r="PLS317" s="415">
        <v>4</v>
      </c>
      <c r="PLT317" s="418" t="s">
        <v>768</v>
      </c>
      <c r="PLU317" s="417" t="s">
        <v>761</v>
      </c>
      <c r="PLV317" s="414" t="s">
        <v>61</v>
      </c>
      <c r="PLW317" s="415">
        <v>4</v>
      </c>
      <c r="PLX317" s="418" t="s">
        <v>768</v>
      </c>
      <c r="PLY317" s="417" t="s">
        <v>761</v>
      </c>
      <c r="PLZ317" s="414" t="s">
        <v>61</v>
      </c>
      <c r="PMA317" s="415">
        <v>4</v>
      </c>
      <c r="PMB317" s="418" t="s">
        <v>768</v>
      </c>
      <c r="PMC317" s="417" t="s">
        <v>761</v>
      </c>
      <c r="PMD317" s="414" t="s">
        <v>61</v>
      </c>
      <c r="PME317" s="415">
        <v>4</v>
      </c>
      <c r="PMF317" s="418" t="s">
        <v>768</v>
      </c>
      <c r="PMG317" s="417" t="s">
        <v>761</v>
      </c>
      <c r="PMH317" s="414" t="s">
        <v>61</v>
      </c>
      <c r="PMI317" s="415">
        <v>4</v>
      </c>
      <c r="PMJ317" s="418" t="s">
        <v>768</v>
      </c>
      <c r="PMK317" s="417" t="s">
        <v>761</v>
      </c>
      <c r="PML317" s="414" t="s">
        <v>61</v>
      </c>
      <c r="PMM317" s="415">
        <v>4</v>
      </c>
      <c r="PMN317" s="418" t="s">
        <v>768</v>
      </c>
      <c r="PMO317" s="417" t="s">
        <v>761</v>
      </c>
      <c r="PMP317" s="414" t="s">
        <v>61</v>
      </c>
      <c r="PMQ317" s="415">
        <v>4</v>
      </c>
      <c r="PMR317" s="418" t="s">
        <v>768</v>
      </c>
      <c r="PMS317" s="417" t="s">
        <v>761</v>
      </c>
      <c r="PMT317" s="414" t="s">
        <v>61</v>
      </c>
      <c r="PMU317" s="415">
        <v>4</v>
      </c>
      <c r="PMV317" s="418" t="s">
        <v>768</v>
      </c>
      <c r="PMW317" s="417" t="s">
        <v>761</v>
      </c>
      <c r="PMX317" s="414" t="s">
        <v>61</v>
      </c>
      <c r="PMY317" s="415">
        <v>4</v>
      </c>
      <c r="PMZ317" s="418" t="s">
        <v>768</v>
      </c>
      <c r="PNA317" s="417" t="s">
        <v>761</v>
      </c>
      <c r="PNB317" s="414" t="s">
        <v>61</v>
      </c>
      <c r="PNC317" s="415">
        <v>4</v>
      </c>
      <c r="PND317" s="418" t="s">
        <v>768</v>
      </c>
      <c r="PNE317" s="417" t="s">
        <v>761</v>
      </c>
      <c r="PNF317" s="414" t="s">
        <v>61</v>
      </c>
      <c r="PNG317" s="415">
        <v>4</v>
      </c>
      <c r="PNH317" s="418" t="s">
        <v>768</v>
      </c>
      <c r="PNI317" s="417" t="s">
        <v>761</v>
      </c>
      <c r="PNJ317" s="414" t="s">
        <v>61</v>
      </c>
      <c r="PNK317" s="415">
        <v>4</v>
      </c>
      <c r="PNL317" s="418" t="s">
        <v>768</v>
      </c>
      <c r="PNM317" s="417" t="s">
        <v>761</v>
      </c>
      <c r="PNN317" s="414" t="s">
        <v>61</v>
      </c>
      <c r="PNO317" s="415">
        <v>4</v>
      </c>
      <c r="PNP317" s="418" t="s">
        <v>768</v>
      </c>
      <c r="PNQ317" s="417" t="s">
        <v>761</v>
      </c>
      <c r="PNR317" s="414" t="s">
        <v>61</v>
      </c>
      <c r="PNS317" s="415">
        <v>4</v>
      </c>
      <c r="PNT317" s="418" t="s">
        <v>768</v>
      </c>
      <c r="PNU317" s="417" t="s">
        <v>761</v>
      </c>
      <c r="PNV317" s="414" t="s">
        <v>61</v>
      </c>
      <c r="PNW317" s="415">
        <v>4</v>
      </c>
      <c r="PNX317" s="418" t="s">
        <v>768</v>
      </c>
      <c r="PNY317" s="417" t="s">
        <v>761</v>
      </c>
      <c r="PNZ317" s="414" t="s">
        <v>61</v>
      </c>
      <c r="POA317" s="415">
        <v>4</v>
      </c>
      <c r="POB317" s="418" t="s">
        <v>768</v>
      </c>
      <c r="POC317" s="417" t="s">
        <v>761</v>
      </c>
      <c r="POD317" s="414" t="s">
        <v>61</v>
      </c>
      <c r="POE317" s="415">
        <v>4</v>
      </c>
      <c r="POF317" s="418" t="s">
        <v>768</v>
      </c>
      <c r="POG317" s="417" t="s">
        <v>761</v>
      </c>
      <c r="POH317" s="414" t="s">
        <v>61</v>
      </c>
      <c r="POI317" s="415">
        <v>4</v>
      </c>
      <c r="POJ317" s="418" t="s">
        <v>768</v>
      </c>
      <c r="POK317" s="417" t="s">
        <v>761</v>
      </c>
      <c r="POL317" s="414" t="s">
        <v>61</v>
      </c>
      <c r="POM317" s="415">
        <v>4</v>
      </c>
      <c r="PON317" s="418" t="s">
        <v>768</v>
      </c>
      <c r="POO317" s="417" t="s">
        <v>761</v>
      </c>
      <c r="POP317" s="414" t="s">
        <v>61</v>
      </c>
      <c r="POQ317" s="415">
        <v>4</v>
      </c>
      <c r="POR317" s="418" t="s">
        <v>768</v>
      </c>
      <c r="POS317" s="417" t="s">
        <v>761</v>
      </c>
      <c r="POT317" s="414" t="s">
        <v>61</v>
      </c>
      <c r="POU317" s="415">
        <v>4</v>
      </c>
      <c r="POV317" s="418" t="s">
        <v>768</v>
      </c>
      <c r="POW317" s="417" t="s">
        <v>761</v>
      </c>
      <c r="POX317" s="414" t="s">
        <v>61</v>
      </c>
      <c r="POY317" s="415">
        <v>4</v>
      </c>
      <c r="POZ317" s="418" t="s">
        <v>768</v>
      </c>
      <c r="PPA317" s="417" t="s">
        <v>761</v>
      </c>
      <c r="PPB317" s="414" t="s">
        <v>61</v>
      </c>
      <c r="PPC317" s="415">
        <v>4</v>
      </c>
      <c r="PPD317" s="418" t="s">
        <v>768</v>
      </c>
      <c r="PPE317" s="417" t="s">
        <v>761</v>
      </c>
      <c r="PPF317" s="414" t="s">
        <v>61</v>
      </c>
      <c r="PPG317" s="415">
        <v>4</v>
      </c>
      <c r="PPH317" s="418" t="s">
        <v>768</v>
      </c>
      <c r="PPI317" s="417" t="s">
        <v>761</v>
      </c>
      <c r="PPJ317" s="414" t="s">
        <v>61</v>
      </c>
      <c r="PPK317" s="415">
        <v>4</v>
      </c>
      <c r="PPL317" s="418" t="s">
        <v>768</v>
      </c>
      <c r="PPM317" s="417" t="s">
        <v>761</v>
      </c>
      <c r="PPN317" s="414" t="s">
        <v>61</v>
      </c>
      <c r="PPO317" s="415">
        <v>4</v>
      </c>
      <c r="PPP317" s="418" t="s">
        <v>768</v>
      </c>
      <c r="PPQ317" s="417" t="s">
        <v>761</v>
      </c>
      <c r="PPR317" s="414" t="s">
        <v>61</v>
      </c>
      <c r="PPS317" s="415">
        <v>4</v>
      </c>
      <c r="PPT317" s="418" t="s">
        <v>768</v>
      </c>
      <c r="PPU317" s="417" t="s">
        <v>761</v>
      </c>
      <c r="PPV317" s="414" t="s">
        <v>61</v>
      </c>
      <c r="PPW317" s="415">
        <v>4</v>
      </c>
      <c r="PPX317" s="418" t="s">
        <v>768</v>
      </c>
      <c r="PPY317" s="417" t="s">
        <v>761</v>
      </c>
      <c r="PPZ317" s="414" t="s">
        <v>61</v>
      </c>
      <c r="PQA317" s="415">
        <v>4</v>
      </c>
      <c r="PQB317" s="418" t="s">
        <v>768</v>
      </c>
      <c r="PQC317" s="417" t="s">
        <v>761</v>
      </c>
      <c r="PQD317" s="414" t="s">
        <v>61</v>
      </c>
      <c r="PQE317" s="415">
        <v>4</v>
      </c>
      <c r="PQF317" s="418" t="s">
        <v>768</v>
      </c>
      <c r="PQG317" s="417" t="s">
        <v>761</v>
      </c>
      <c r="PQH317" s="414" t="s">
        <v>61</v>
      </c>
      <c r="PQI317" s="415">
        <v>4</v>
      </c>
      <c r="PQJ317" s="418" t="s">
        <v>768</v>
      </c>
      <c r="PQK317" s="417" t="s">
        <v>761</v>
      </c>
      <c r="PQL317" s="414" t="s">
        <v>61</v>
      </c>
      <c r="PQM317" s="415">
        <v>4</v>
      </c>
      <c r="PQN317" s="418" t="s">
        <v>768</v>
      </c>
      <c r="PQO317" s="417" t="s">
        <v>761</v>
      </c>
      <c r="PQP317" s="414" t="s">
        <v>61</v>
      </c>
      <c r="PQQ317" s="415">
        <v>4</v>
      </c>
      <c r="PQR317" s="418" t="s">
        <v>768</v>
      </c>
      <c r="PQS317" s="417" t="s">
        <v>761</v>
      </c>
      <c r="PQT317" s="414" t="s">
        <v>61</v>
      </c>
      <c r="PQU317" s="415">
        <v>4</v>
      </c>
      <c r="PQV317" s="418" t="s">
        <v>768</v>
      </c>
      <c r="PQW317" s="417" t="s">
        <v>761</v>
      </c>
      <c r="PQX317" s="414" t="s">
        <v>61</v>
      </c>
      <c r="PQY317" s="415">
        <v>4</v>
      </c>
      <c r="PQZ317" s="418" t="s">
        <v>768</v>
      </c>
      <c r="PRA317" s="417" t="s">
        <v>761</v>
      </c>
      <c r="PRB317" s="414" t="s">
        <v>61</v>
      </c>
      <c r="PRC317" s="415">
        <v>4</v>
      </c>
      <c r="PRD317" s="418" t="s">
        <v>768</v>
      </c>
      <c r="PRE317" s="417" t="s">
        <v>761</v>
      </c>
      <c r="PRF317" s="414" t="s">
        <v>61</v>
      </c>
      <c r="PRG317" s="415">
        <v>4</v>
      </c>
      <c r="PRH317" s="418" t="s">
        <v>768</v>
      </c>
      <c r="PRI317" s="417" t="s">
        <v>761</v>
      </c>
      <c r="PRJ317" s="414" t="s">
        <v>61</v>
      </c>
      <c r="PRK317" s="415">
        <v>4</v>
      </c>
      <c r="PRL317" s="418" t="s">
        <v>768</v>
      </c>
      <c r="PRM317" s="417" t="s">
        <v>761</v>
      </c>
      <c r="PRN317" s="414" t="s">
        <v>61</v>
      </c>
      <c r="PRO317" s="415">
        <v>4</v>
      </c>
      <c r="PRP317" s="418" t="s">
        <v>768</v>
      </c>
      <c r="PRQ317" s="417" t="s">
        <v>761</v>
      </c>
      <c r="PRR317" s="414" t="s">
        <v>61</v>
      </c>
      <c r="PRS317" s="415">
        <v>4</v>
      </c>
      <c r="PRT317" s="418" t="s">
        <v>768</v>
      </c>
      <c r="PRU317" s="417" t="s">
        <v>761</v>
      </c>
      <c r="PRV317" s="414" t="s">
        <v>61</v>
      </c>
      <c r="PRW317" s="415">
        <v>4</v>
      </c>
      <c r="PRX317" s="418" t="s">
        <v>768</v>
      </c>
      <c r="PRY317" s="417" t="s">
        <v>761</v>
      </c>
      <c r="PRZ317" s="414" t="s">
        <v>61</v>
      </c>
      <c r="PSA317" s="415">
        <v>4</v>
      </c>
      <c r="PSB317" s="418" t="s">
        <v>768</v>
      </c>
      <c r="PSC317" s="417" t="s">
        <v>761</v>
      </c>
      <c r="PSD317" s="414" t="s">
        <v>61</v>
      </c>
      <c r="PSE317" s="415">
        <v>4</v>
      </c>
      <c r="PSF317" s="418" t="s">
        <v>768</v>
      </c>
      <c r="PSG317" s="417" t="s">
        <v>761</v>
      </c>
      <c r="PSH317" s="414" t="s">
        <v>61</v>
      </c>
      <c r="PSI317" s="415">
        <v>4</v>
      </c>
      <c r="PSJ317" s="418" t="s">
        <v>768</v>
      </c>
      <c r="PSK317" s="417" t="s">
        <v>761</v>
      </c>
      <c r="PSL317" s="414" t="s">
        <v>61</v>
      </c>
      <c r="PSM317" s="415">
        <v>4</v>
      </c>
      <c r="PSN317" s="418" t="s">
        <v>768</v>
      </c>
      <c r="PSO317" s="417" t="s">
        <v>761</v>
      </c>
      <c r="PSP317" s="414" t="s">
        <v>61</v>
      </c>
      <c r="PSQ317" s="415">
        <v>4</v>
      </c>
      <c r="PSR317" s="418" t="s">
        <v>768</v>
      </c>
      <c r="PSS317" s="417" t="s">
        <v>761</v>
      </c>
      <c r="PST317" s="414" t="s">
        <v>61</v>
      </c>
      <c r="PSU317" s="415">
        <v>4</v>
      </c>
      <c r="PSV317" s="418" t="s">
        <v>768</v>
      </c>
      <c r="PSW317" s="417" t="s">
        <v>761</v>
      </c>
      <c r="PSX317" s="414" t="s">
        <v>61</v>
      </c>
      <c r="PSY317" s="415">
        <v>4</v>
      </c>
      <c r="PSZ317" s="418" t="s">
        <v>768</v>
      </c>
      <c r="PTA317" s="417" t="s">
        <v>761</v>
      </c>
      <c r="PTB317" s="414" t="s">
        <v>61</v>
      </c>
      <c r="PTC317" s="415">
        <v>4</v>
      </c>
      <c r="PTD317" s="418" t="s">
        <v>768</v>
      </c>
      <c r="PTE317" s="417" t="s">
        <v>761</v>
      </c>
      <c r="PTF317" s="414" t="s">
        <v>61</v>
      </c>
      <c r="PTG317" s="415">
        <v>4</v>
      </c>
      <c r="PTH317" s="418" t="s">
        <v>768</v>
      </c>
      <c r="PTI317" s="417" t="s">
        <v>761</v>
      </c>
      <c r="PTJ317" s="414" t="s">
        <v>61</v>
      </c>
      <c r="PTK317" s="415">
        <v>4</v>
      </c>
      <c r="PTL317" s="418" t="s">
        <v>768</v>
      </c>
      <c r="PTM317" s="417" t="s">
        <v>761</v>
      </c>
      <c r="PTN317" s="414" t="s">
        <v>61</v>
      </c>
      <c r="PTO317" s="415">
        <v>4</v>
      </c>
      <c r="PTP317" s="418" t="s">
        <v>768</v>
      </c>
      <c r="PTQ317" s="417" t="s">
        <v>761</v>
      </c>
      <c r="PTR317" s="414" t="s">
        <v>61</v>
      </c>
      <c r="PTS317" s="415">
        <v>4</v>
      </c>
      <c r="PTT317" s="418" t="s">
        <v>768</v>
      </c>
      <c r="PTU317" s="417" t="s">
        <v>761</v>
      </c>
      <c r="PTV317" s="414" t="s">
        <v>61</v>
      </c>
      <c r="PTW317" s="415">
        <v>4</v>
      </c>
      <c r="PTX317" s="418" t="s">
        <v>768</v>
      </c>
      <c r="PTY317" s="417" t="s">
        <v>761</v>
      </c>
      <c r="PTZ317" s="414" t="s">
        <v>61</v>
      </c>
      <c r="PUA317" s="415">
        <v>4</v>
      </c>
      <c r="PUB317" s="418" t="s">
        <v>768</v>
      </c>
      <c r="PUC317" s="417" t="s">
        <v>761</v>
      </c>
      <c r="PUD317" s="414" t="s">
        <v>61</v>
      </c>
      <c r="PUE317" s="415">
        <v>4</v>
      </c>
      <c r="PUF317" s="418" t="s">
        <v>768</v>
      </c>
      <c r="PUG317" s="417" t="s">
        <v>761</v>
      </c>
      <c r="PUH317" s="414" t="s">
        <v>61</v>
      </c>
      <c r="PUI317" s="415">
        <v>4</v>
      </c>
      <c r="PUJ317" s="418" t="s">
        <v>768</v>
      </c>
      <c r="PUK317" s="417" t="s">
        <v>761</v>
      </c>
      <c r="PUL317" s="414" t="s">
        <v>61</v>
      </c>
      <c r="PUM317" s="415">
        <v>4</v>
      </c>
      <c r="PUN317" s="418" t="s">
        <v>768</v>
      </c>
      <c r="PUO317" s="417" t="s">
        <v>761</v>
      </c>
      <c r="PUP317" s="414" t="s">
        <v>61</v>
      </c>
      <c r="PUQ317" s="415">
        <v>4</v>
      </c>
      <c r="PUR317" s="418" t="s">
        <v>768</v>
      </c>
      <c r="PUS317" s="417" t="s">
        <v>761</v>
      </c>
      <c r="PUT317" s="414" t="s">
        <v>61</v>
      </c>
      <c r="PUU317" s="415">
        <v>4</v>
      </c>
      <c r="PUV317" s="418" t="s">
        <v>768</v>
      </c>
      <c r="PUW317" s="417" t="s">
        <v>761</v>
      </c>
      <c r="PUX317" s="414" t="s">
        <v>61</v>
      </c>
      <c r="PUY317" s="415">
        <v>4</v>
      </c>
      <c r="PUZ317" s="418" t="s">
        <v>768</v>
      </c>
      <c r="PVA317" s="417" t="s">
        <v>761</v>
      </c>
      <c r="PVB317" s="414" t="s">
        <v>61</v>
      </c>
      <c r="PVC317" s="415">
        <v>4</v>
      </c>
      <c r="PVD317" s="418" t="s">
        <v>768</v>
      </c>
      <c r="PVE317" s="417" t="s">
        <v>761</v>
      </c>
      <c r="PVF317" s="414" t="s">
        <v>61</v>
      </c>
      <c r="PVG317" s="415">
        <v>4</v>
      </c>
      <c r="PVH317" s="418" t="s">
        <v>768</v>
      </c>
      <c r="PVI317" s="417" t="s">
        <v>761</v>
      </c>
      <c r="PVJ317" s="414" t="s">
        <v>61</v>
      </c>
      <c r="PVK317" s="415">
        <v>4</v>
      </c>
      <c r="PVL317" s="418" t="s">
        <v>768</v>
      </c>
      <c r="PVM317" s="417" t="s">
        <v>761</v>
      </c>
      <c r="PVN317" s="414" t="s">
        <v>61</v>
      </c>
      <c r="PVO317" s="415">
        <v>4</v>
      </c>
      <c r="PVP317" s="418" t="s">
        <v>768</v>
      </c>
      <c r="PVQ317" s="417" t="s">
        <v>761</v>
      </c>
      <c r="PVR317" s="414" t="s">
        <v>61</v>
      </c>
      <c r="PVS317" s="415">
        <v>4</v>
      </c>
      <c r="PVT317" s="418" t="s">
        <v>768</v>
      </c>
      <c r="PVU317" s="417" t="s">
        <v>761</v>
      </c>
      <c r="PVV317" s="414" t="s">
        <v>61</v>
      </c>
      <c r="PVW317" s="415">
        <v>4</v>
      </c>
      <c r="PVX317" s="418" t="s">
        <v>768</v>
      </c>
      <c r="PVY317" s="417" t="s">
        <v>761</v>
      </c>
      <c r="PVZ317" s="414" t="s">
        <v>61</v>
      </c>
      <c r="PWA317" s="415">
        <v>4</v>
      </c>
      <c r="PWB317" s="418" t="s">
        <v>768</v>
      </c>
      <c r="PWC317" s="417" t="s">
        <v>761</v>
      </c>
      <c r="PWD317" s="414" t="s">
        <v>61</v>
      </c>
      <c r="PWE317" s="415">
        <v>4</v>
      </c>
      <c r="PWF317" s="418" t="s">
        <v>768</v>
      </c>
      <c r="PWG317" s="417" t="s">
        <v>761</v>
      </c>
      <c r="PWH317" s="414" t="s">
        <v>61</v>
      </c>
      <c r="PWI317" s="415">
        <v>4</v>
      </c>
      <c r="PWJ317" s="418" t="s">
        <v>768</v>
      </c>
      <c r="PWK317" s="417" t="s">
        <v>761</v>
      </c>
      <c r="PWL317" s="414" t="s">
        <v>61</v>
      </c>
      <c r="PWM317" s="415">
        <v>4</v>
      </c>
      <c r="PWN317" s="418" t="s">
        <v>768</v>
      </c>
      <c r="PWO317" s="417" t="s">
        <v>761</v>
      </c>
      <c r="PWP317" s="414" t="s">
        <v>61</v>
      </c>
      <c r="PWQ317" s="415">
        <v>4</v>
      </c>
      <c r="PWR317" s="418" t="s">
        <v>768</v>
      </c>
      <c r="PWS317" s="417" t="s">
        <v>761</v>
      </c>
      <c r="PWT317" s="414" t="s">
        <v>61</v>
      </c>
      <c r="PWU317" s="415">
        <v>4</v>
      </c>
      <c r="PWV317" s="418" t="s">
        <v>768</v>
      </c>
      <c r="PWW317" s="417" t="s">
        <v>761</v>
      </c>
      <c r="PWX317" s="414" t="s">
        <v>61</v>
      </c>
      <c r="PWY317" s="415">
        <v>4</v>
      </c>
      <c r="PWZ317" s="418" t="s">
        <v>768</v>
      </c>
      <c r="PXA317" s="417" t="s">
        <v>761</v>
      </c>
      <c r="PXB317" s="414" t="s">
        <v>61</v>
      </c>
      <c r="PXC317" s="415">
        <v>4</v>
      </c>
      <c r="PXD317" s="418" t="s">
        <v>768</v>
      </c>
      <c r="PXE317" s="417" t="s">
        <v>761</v>
      </c>
      <c r="PXF317" s="414" t="s">
        <v>61</v>
      </c>
      <c r="PXG317" s="415">
        <v>4</v>
      </c>
      <c r="PXH317" s="418" t="s">
        <v>768</v>
      </c>
      <c r="PXI317" s="417" t="s">
        <v>761</v>
      </c>
      <c r="PXJ317" s="414" t="s">
        <v>61</v>
      </c>
      <c r="PXK317" s="415">
        <v>4</v>
      </c>
      <c r="PXL317" s="418" t="s">
        <v>768</v>
      </c>
      <c r="PXM317" s="417" t="s">
        <v>761</v>
      </c>
      <c r="PXN317" s="414" t="s">
        <v>61</v>
      </c>
      <c r="PXO317" s="415">
        <v>4</v>
      </c>
      <c r="PXP317" s="418" t="s">
        <v>768</v>
      </c>
      <c r="PXQ317" s="417" t="s">
        <v>761</v>
      </c>
      <c r="PXR317" s="414" t="s">
        <v>61</v>
      </c>
      <c r="PXS317" s="415">
        <v>4</v>
      </c>
      <c r="PXT317" s="418" t="s">
        <v>768</v>
      </c>
      <c r="PXU317" s="417" t="s">
        <v>761</v>
      </c>
      <c r="PXV317" s="414" t="s">
        <v>61</v>
      </c>
      <c r="PXW317" s="415">
        <v>4</v>
      </c>
      <c r="PXX317" s="418" t="s">
        <v>768</v>
      </c>
      <c r="PXY317" s="417" t="s">
        <v>761</v>
      </c>
      <c r="PXZ317" s="414" t="s">
        <v>61</v>
      </c>
      <c r="PYA317" s="415">
        <v>4</v>
      </c>
      <c r="PYB317" s="418" t="s">
        <v>768</v>
      </c>
      <c r="PYC317" s="417" t="s">
        <v>761</v>
      </c>
      <c r="PYD317" s="414" t="s">
        <v>61</v>
      </c>
      <c r="PYE317" s="415">
        <v>4</v>
      </c>
      <c r="PYF317" s="418" t="s">
        <v>768</v>
      </c>
      <c r="PYG317" s="417" t="s">
        <v>761</v>
      </c>
      <c r="PYH317" s="414" t="s">
        <v>61</v>
      </c>
      <c r="PYI317" s="415">
        <v>4</v>
      </c>
      <c r="PYJ317" s="418" t="s">
        <v>768</v>
      </c>
      <c r="PYK317" s="417" t="s">
        <v>761</v>
      </c>
      <c r="PYL317" s="414" t="s">
        <v>61</v>
      </c>
      <c r="PYM317" s="415">
        <v>4</v>
      </c>
      <c r="PYN317" s="418" t="s">
        <v>768</v>
      </c>
      <c r="PYO317" s="417" t="s">
        <v>761</v>
      </c>
      <c r="PYP317" s="414" t="s">
        <v>61</v>
      </c>
      <c r="PYQ317" s="415">
        <v>4</v>
      </c>
      <c r="PYR317" s="418" t="s">
        <v>768</v>
      </c>
      <c r="PYS317" s="417" t="s">
        <v>761</v>
      </c>
      <c r="PYT317" s="414" t="s">
        <v>61</v>
      </c>
      <c r="PYU317" s="415">
        <v>4</v>
      </c>
      <c r="PYV317" s="418" t="s">
        <v>768</v>
      </c>
      <c r="PYW317" s="417" t="s">
        <v>761</v>
      </c>
      <c r="PYX317" s="414" t="s">
        <v>61</v>
      </c>
      <c r="PYY317" s="415">
        <v>4</v>
      </c>
      <c r="PYZ317" s="418" t="s">
        <v>768</v>
      </c>
      <c r="PZA317" s="417" t="s">
        <v>761</v>
      </c>
      <c r="PZB317" s="414" t="s">
        <v>61</v>
      </c>
      <c r="PZC317" s="415">
        <v>4</v>
      </c>
      <c r="PZD317" s="418" t="s">
        <v>768</v>
      </c>
      <c r="PZE317" s="417" t="s">
        <v>761</v>
      </c>
      <c r="PZF317" s="414" t="s">
        <v>61</v>
      </c>
      <c r="PZG317" s="415">
        <v>4</v>
      </c>
      <c r="PZH317" s="418" t="s">
        <v>768</v>
      </c>
      <c r="PZI317" s="417" t="s">
        <v>761</v>
      </c>
      <c r="PZJ317" s="414" t="s">
        <v>61</v>
      </c>
      <c r="PZK317" s="415">
        <v>4</v>
      </c>
      <c r="PZL317" s="418" t="s">
        <v>768</v>
      </c>
      <c r="PZM317" s="417" t="s">
        <v>761</v>
      </c>
      <c r="PZN317" s="414" t="s">
        <v>61</v>
      </c>
      <c r="PZO317" s="415">
        <v>4</v>
      </c>
      <c r="PZP317" s="418" t="s">
        <v>768</v>
      </c>
      <c r="PZQ317" s="417" t="s">
        <v>761</v>
      </c>
      <c r="PZR317" s="414" t="s">
        <v>61</v>
      </c>
      <c r="PZS317" s="415">
        <v>4</v>
      </c>
      <c r="PZT317" s="418" t="s">
        <v>768</v>
      </c>
      <c r="PZU317" s="417" t="s">
        <v>761</v>
      </c>
      <c r="PZV317" s="414" t="s">
        <v>61</v>
      </c>
      <c r="PZW317" s="415">
        <v>4</v>
      </c>
      <c r="PZX317" s="418" t="s">
        <v>768</v>
      </c>
      <c r="PZY317" s="417" t="s">
        <v>761</v>
      </c>
      <c r="PZZ317" s="414" t="s">
        <v>61</v>
      </c>
      <c r="QAA317" s="415">
        <v>4</v>
      </c>
      <c r="QAB317" s="418" t="s">
        <v>768</v>
      </c>
      <c r="QAC317" s="417" t="s">
        <v>761</v>
      </c>
      <c r="QAD317" s="414" t="s">
        <v>61</v>
      </c>
      <c r="QAE317" s="415">
        <v>4</v>
      </c>
      <c r="QAF317" s="418" t="s">
        <v>768</v>
      </c>
      <c r="QAG317" s="417" t="s">
        <v>761</v>
      </c>
      <c r="QAH317" s="414" t="s">
        <v>61</v>
      </c>
      <c r="QAI317" s="415">
        <v>4</v>
      </c>
      <c r="QAJ317" s="418" t="s">
        <v>768</v>
      </c>
      <c r="QAK317" s="417" t="s">
        <v>761</v>
      </c>
      <c r="QAL317" s="414" t="s">
        <v>61</v>
      </c>
      <c r="QAM317" s="415">
        <v>4</v>
      </c>
      <c r="QAN317" s="418" t="s">
        <v>768</v>
      </c>
      <c r="QAO317" s="417" t="s">
        <v>761</v>
      </c>
      <c r="QAP317" s="414" t="s">
        <v>61</v>
      </c>
      <c r="QAQ317" s="415">
        <v>4</v>
      </c>
      <c r="QAR317" s="418" t="s">
        <v>768</v>
      </c>
      <c r="QAS317" s="417" t="s">
        <v>761</v>
      </c>
      <c r="QAT317" s="414" t="s">
        <v>61</v>
      </c>
      <c r="QAU317" s="415">
        <v>4</v>
      </c>
      <c r="QAV317" s="418" t="s">
        <v>768</v>
      </c>
      <c r="QAW317" s="417" t="s">
        <v>761</v>
      </c>
      <c r="QAX317" s="414" t="s">
        <v>61</v>
      </c>
      <c r="QAY317" s="415">
        <v>4</v>
      </c>
      <c r="QAZ317" s="418" t="s">
        <v>768</v>
      </c>
      <c r="QBA317" s="417" t="s">
        <v>761</v>
      </c>
      <c r="QBB317" s="414" t="s">
        <v>61</v>
      </c>
      <c r="QBC317" s="415">
        <v>4</v>
      </c>
      <c r="QBD317" s="418" t="s">
        <v>768</v>
      </c>
      <c r="QBE317" s="417" t="s">
        <v>761</v>
      </c>
      <c r="QBF317" s="414" t="s">
        <v>61</v>
      </c>
      <c r="QBG317" s="415">
        <v>4</v>
      </c>
      <c r="QBH317" s="418" t="s">
        <v>768</v>
      </c>
      <c r="QBI317" s="417" t="s">
        <v>761</v>
      </c>
      <c r="QBJ317" s="414" t="s">
        <v>61</v>
      </c>
      <c r="QBK317" s="415">
        <v>4</v>
      </c>
      <c r="QBL317" s="418" t="s">
        <v>768</v>
      </c>
      <c r="QBM317" s="417" t="s">
        <v>761</v>
      </c>
      <c r="QBN317" s="414" t="s">
        <v>61</v>
      </c>
      <c r="QBO317" s="415">
        <v>4</v>
      </c>
      <c r="QBP317" s="418" t="s">
        <v>768</v>
      </c>
      <c r="QBQ317" s="417" t="s">
        <v>761</v>
      </c>
      <c r="QBR317" s="414" t="s">
        <v>61</v>
      </c>
      <c r="QBS317" s="415">
        <v>4</v>
      </c>
      <c r="QBT317" s="418" t="s">
        <v>768</v>
      </c>
      <c r="QBU317" s="417" t="s">
        <v>761</v>
      </c>
      <c r="QBV317" s="414" t="s">
        <v>61</v>
      </c>
      <c r="QBW317" s="415">
        <v>4</v>
      </c>
      <c r="QBX317" s="418" t="s">
        <v>768</v>
      </c>
      <c r="QBY317" s="417" t="s">
        <v>761</v>
      </c>
      <c r="QBZ317" s="414" t="s">
        <v>61</v>
      </c>
      <c r="QCA317" s="415">
        <v>4</v>
      </c>
      <c r="QCB317" s="418" t="s">
        <v>768</v>
      </c>
      <c r="QCC317" s="417" t="s">
        <v>761</v>
      </c>
      <c r="QCD317" s="414" t="s">
        <v>61</v>
      </c>
      <c r="QCE317" s="415">
        <v>4</v>
      </c>
      <c r="QCF317" s="418" t="s">
        <v>768</v>
      </c>
      <c r="QCG317" s="417" t="s">
        <v>761</v>
      </c>
      <c r="QCH317" s="414" t="s">
        <v>61</v>
      </c>
      <c r="QCI317" s="415">
        <v>4</v>
      </c>
      <c r="QCJ317" s="418" t="s">
        <v>768</v>
      </c>
      <c r="QCK317" s="417" t="s">
        <v>761</v>
      </c>
      <c r="QCL317" s="414" t="s">
        <v>61</v>
      </c>
      <c r="QCM317" s="415">
        <v>4</v>
      </c>
      <c r="QCN317" s="418" t="s">
        <v>768</v>
      </c>
      <c r="QCO317" s="417" t="s">
        <v>761</v>
      </c>
      <c r="QCP317" s="414" t="s">
        <v>61</v>
      </c>
      <c r="QCQ317" s="415">
        <v>4</v>
      </c>
      <c r="QCR317" s="418" t="s">
        <v>768</v>
      </c>
      <c r="QCS317" s="417" t="s">
        <v>761</v>
      </c>
      <c r="QCT317" s="414" t="s">
        <v>61</v>
      </c>
      <c r="QCU317" s="415">
        <v>4</v>
      </c>
      <c r="QCV317" s="418" t="s">
        <v>768</v>
      </c>
      <c r="QCW317" s="417" t="s">
        <v>761</v>
      </c>
      <c r="QCX317" s="414" t="s">
        <v>61</v>
      </c>
      <c r="QCY317" s="415">
        <v>4</v>
      </c>
      <c r="QCZ317" s="418" t="s">
        <v>768</v>
      </c>
      <c r="QDA317" s="417" t="s">
        <v>761</v>
      </c>
      <c r="QDB317" s="414" t="s">
        <v>61</v>
      </c>
      <c r="QDC317" s="415">
        <v>4</v>
      </c>
      <c r="QDD317" s="418" t="s">
        <v>768</v>
      </c>
      <c r="QDE317" s="417" t="s">
        <v>761</v>
      </c>
      <c r="QDF317" s="414" t="s">
        <v>61</v>
      </c>
      <c r="QDG317" s="415">
        <v>4</v>
      </c>
      <c r="QDH317" s="418" t="s">
        <v>768</v>
      </c>
      <c r="QDI317" s="417" t="s">
        <v>761</v>
      </c>
      <c r="QDJ317" s="414" t="s">
        <v>61</v>
      </c>
      <c r="QDK317" s="415">
        <v>4</v>
      </c>
      <c r="QDL317" s="418" t="s">
        <v>768</v>
      </c>
      <c r="QDM317" s="417" t="s">
        <v>761</v>
      </c>
      <c r="QDN317" s="414" t="s">
        <v>61</v>
      </c>
      <c r="QDO317" s="415">
        <v>4</v>
      </c>
      <c r="QDP317" s="418" t="s">
        <v>768</v>
      </c>
      <c r="QDQ317" s="417" t="s">
        <v>761</v>
      </c>
      <c r="QDR317" s="414" t="s">
        <v>61</v>
      </c>
      <c r="QDS317" s="415">
        <v>4</v>
      </c>
      <c r="QDT317" s="418" t="s">
        <v>768</v>
      </c>
      <c r="QDU317" s="417" t="s">
        <v>761</v>
      </c>
      <c r="QDV317" s="414" t="s">
        <v>61</v>
      </c>
      <c r="QDW317" s="415">
        <v>4</v>
      </c>
      <c r="QDX317" s="418" t="s">
        <v>768</v>
      </c>
      <c r="QDY317" s="417" t="s">
        <v>761</v>
      </c>
      <c r="QDZ317" s="414" t="s">
        <v>61</v>
      </c>
      <c r="QEA317" s="415">
        <v>4</v>
      </c>
      <c r="QEB317" s="418" t="s">
        <v>768</v>
      </c>
      <c r="QEC317" s="417" t="s">
        <v>761</v>
      </c>
      <c r="QED317" s="414" t="s">
        <v>61</v>
      </c>
      <c r="QEE317" s="415">
        <v>4</v>
      </c>
      <c r="QEF317" s="418" t="s">
        <v>768</v>
      </c>
      <c r="QEG317" s="417" t="s">
        <v>761</v>
      </c>
      <c r="QEH317" s="414" t="s">
        <v>61</v>
      </c>
      <c r="QEI317" s="415">
        <v>4</v>
      </c>
      <c r="QEJ317" s="418" t="s">
        <v>768</v>
      </c>
      <c r="QEK317" s="417" t="s">
        <v>761</v>
      </c>
      <c r="QEL317" s="414" t="s">
        <v>61</v>
      </c>
      <c r="QEM317" s="415">
        <v>4</v>
      </c>
      <c r="QEN317" s="418" t="s">
        <v>768</v>
      </c>
      <c r="QEO317" s="417" t="s">
        <v>761</v>
      </c>
      <c r="QEP317" s="414" t="s">
        <v>61</v>
      </c>
      <c r="QEQ317" s="415">
        <v>4</v>
      </c>
      <c r="QER317" s="418" t="s">
        <v>768</v>
      </c>
      <c r="QES317" s="417" t="s">
        <v>761</v>
      </c>
      <c r="QET317" s="414" t="s">
        <v>61</v>
      </c>
      <c r="QEU317" s="415">
        <v>4</v>
      </c>
      <c r="QEV317" s="418" t="s">
        <v>768</v>
      </c>
      <c r="QEW317" s="417" t="s">
        <v>761</v>
      </c>
      <c r="QEX317" s="414" t="s">
        <v>61</v>
      </c>
      <c r="QEY317" s="415">
        <v>4</v>
      </c>
      <c r="QEZ317" s="418" t="s">
        <v>768</v>
      </c>
      <c r="QFA317" s="417" t="s">
        <v>761</v>
      </c>
      <c r="QFB317" s="414" t="s">
        <v>61</v>
      </c>
      <c r="QFC317" s="415">
        <v>4</v>
      </c>
      <c r="QFD317" s="418" t="s">
        <v>768</v>
      </c>
      <c r="QFE317" s="417" t="s">
        <v>761</v>
      </c>
      <c r="QFF317" s="414" t="s">
        <v>61</v>
      </c>
      <c r="QFG317" s="415">
        <v>4</v>
      </c>
      <c r="QFH317" s="418" t="s">
        <v>768</v>
      </c>
      <c r="QFI317" s="417" t="s">
        <v>761</v>
      </c>
      <c r="QFJ317" s="414" t="s">
        <v>61</v>
      </c>
      <c r="QFK317" s="415">
        <v>4</v>
      </c>
      <c r="QFL317" s="418" t="s">
        <v>768</v>
      </c>
      <c r="QFM317" s="417" t="s">
        <v>761</v>
      </c>
      <c r="QFN317" s="414" t="s">
        <v>61</v>
      </c>
      <c r="QFO317" s="415">
        <v>4</v>
      </c>
      <c r="QFP317" s="418" t="s">
        <v>768</v>
      </c>
      <c r="QFQ317" s="417" t="s">
        <v>761</v>
      </c>
      <c r="QFR317" s="414" t="s">
        <v>61</v>
      </c>
      <c r="QFS317" s="415">
        <v>4</v>
      </c>
      <c r="QFT317" s="418" t="s">
        <v>768</v>
      </c>
      <c r="QFU317" s="417" t="s">
        <v>761</v>
      </c>
      <c r="QFV317" s="414" t="s">
        <v>61</v>
      </c>
      <c r="QFW317" s="415">
        <v>4</v>
      </c>
      <c r="QFX317" s="418" t="s">
        <v>768</v>
      </c>
      <c r="QFY317" s="417" t="s">
        <v>761</v>
      </c>
      <c r="QFZ317" s="414" t="s">
        <v>61</v>
      </c>
      <c r="QGA317" s="415">
        <v>4</v>
      </c>
      <c r="QGB317" s="418" t="s">
        <v>768</v>
      </c>
      <c r="QGC317" s="417" t="s">
        <v>761</v>
      </c>
      <c r="QGD317" s="414" t="s">
        <v>61</v>
      </c>
      <c r="QGE317" s="415">
        <v>4</v>
      </c>
      <c r="QGF317" s="418" t="s">
        <v>768</v>
      </c>
      <c r="QGG317" s="417" t="s">
        <v>761</v>
      </c>
      <c r="QGH317" s="414" t="s">
        <v>61</v>
      </c>
      <c r="QGI317" s="415">
        <v>4</v>
      </c>
      <c r="QGJ317" s="418" t="s">
        <v>768</v>
      </c>
      <c r="QGK317" s="417" t="s">
        <v>761</v>
      </c>
      <c r="QGL317" s="414" t="s">
        <v>61</v>
      </c>
      <c r="QGM317" s="415">
        <v>4</v>
      </c>
      <c r="QGN317" s="418" t="s">
        <v>768</v>
      </c>
      <c r="QGO317" s="417" t="s">
        <v>761</v>
      </c>
      <c r="QGP317" s="414" t="s">
        <v>61</v>
      </c>
      <c r="QGQ317" s="415">
        <v>4</v>
      </c>
      <c r="QGR317" s="418" t="s">
        <v>768</v>
      </c>
      <c r="QGS317" s="417" t="s">
        <v>761</v>
      </c>
      <c r="QGT317" s="414" t="s">
        <v>61</v>
      </c>
      <c r="QGU317" s="415">
        <v>4</v>
      </c>
      <c r="QGV317" s="418" t="s">
        <v>768</v>
      </c>
      <c r="QGW317" s="417" t="s">
        <v>761</v>
      </c>
      <c r="QGX317" s="414" t="s">
        <v>61</v>
      </c>
      <c r="QGY317" s="415">
        <v>4</v>
      </c>
      <c r="QGZ317" s="418" t="s">
        <v>768</v>
      </c>
      <c r="QHA317" s="417" t="s">
        <v>761</v>
      </c>
      <c r="QHB317" s="414" t="s">
        <v>61</v>
      </c>
      <c r="QHC317" s="415">
        <v>4</v>
      </c>
      <c r="QHD317" s="418" t="s">
        <v>768</v>
      </c>
      <c r="QHE317" s="417" t="s">
        <v>761</v>
      </c>
      <c r="QHF317" s="414" t="s">
        <v>61</v>
      </c>
      <c r="QHG317" s="415">
        <v>4</v>
      </c>
      <c r="QHH317" s="418" t="s">
        <v>768</v>
      </c>
      <c r="QHI317" s="417" t="s">
        <v>761</v>
      </c>
      <c r="QHJ317" s="414" t="s">
        <v>61</v>
      </c>
      <c r="QHK317" s="415">
        <v>4</v>
      </c>
      <c r="QHL317" s="418" t="s">
        <v>768</v>
      </c>
      <c r="QHM317" s="417" t="s">
        <v>761</v>
      </c>
      <c r="QHN317" s="414" t="s">
        <v>61</v>
      </c>
      <c r="QHO317" s="415">
        <v>4</v>
      </c>
      <c r="QHP317" s="418" t="s">
        <v>768</v>
      </c>
      <c r="QHQ317" s="417" t="s">
        <v>761</v>
      </c>
      <c r="QHR317" s="414" t="s">
        <v>61</v>
      </c>
      <c r="QHS317" s="415">
        <v>4</v>
      </c>
      <c r="QHT317" s="418" t="s">
        <v>768</v>
      </c>
      <c r="QHU317" s="417" t="s">
        <v>761</v>
      </c>
      <c r="QHV317" s="414" t="s">
        <v>61</v>
      </c>
      <c r="QHW317" s="415">
        <v>4</v>
      </c>
      <c r="QHX317" s="418" t="s">
        <v>768</v>
      </c>
      <c r="QHY317" s="417" t="s">
        <v>761</v>
      </c>
      <c r="QHZ317" s="414" t="s">
        <v>61</v>
      </c>
      <c r="QIA317" s="415">
        <v>4</v>
      </c>
      <c r="QIB317" s="418" t="s">
        <v>768</v>
      </c>
      <c r="QIC317" s="417" t="s">
        <v>761</v>
      </c>
      <c r="QID317" s="414" t="s">
        <v>61</v>
      </c>
      <c r="QIE317" s="415">
        <v>4</v>
      </c>
      <c r="QIF317" s="418" t="s">
        <v>768</v>
      </c>
      <c r="QIG317" s="417" t="s">
        <v>761</v>
      </c>
      <c r="QIH317" s="414" t="s">
        <v>61</v>
      </c>
      <c r="QII317" s="415">
        <v>4</v>
      </c>
      <c r="QIJ317" s="418" t="s">
        <v>768</v>
      </c>
      <c r="QIK317" s="417" t="s">
        <v>761</v>
      </c>
      <c r="QIL317" s="414" t="s">
        <v>61</v>
      </c>
      <c r="QIM317" s="415">
        <v>4</v>
      </c>
      <c r="QIN317" s="418" t="s">
        <v>768</v>
      </c>
      <c r="QIO317" s="417" t="s">
        <v>761</v>
      </c>
      <c r="QIP317" s="414" t="s">
        <v>61</v>
      </c>
      <c r="QIQ317" s="415">
        <v>4</v>
      </c>
      <c r="QIR317" s="418" t="s">
        <v>768</v>
      </c>
      <c r="QIS317" s="417" t="s">
        <v>761</v>
      </c>
      <c r="QIT317" s="414" t="s">
        <v>61</v>
      </c>
      <c r="QIU317" s="415">
        <v>4</v>
      </c>
      <c r="QIV317" s="418" t="s">
        <v>768</v>
      </c>
      <c r="QIW317" s="417" t="s">
        <v>761</v>
      </c>
      <c r="QIX317" s="414" t="s">
        <v>61</v>
      </c>
      <c r="QIY317" s="415">
        <v>4</v>
      </c>
      <c r="QIZ317" s="418" t="s">
        <v>768</v>
      </c>
      <c r="QJA317" s="417" t="s">
        <v>761</v>
      </c>
      <c r="QJB317" s="414" t="s">
        <v>61</v>
      </c>
      <c r="QJC317" s="415">
        <v>4</v>
      </c>
      <c r="QJD317" s="418" t="s">
        <v>768</v>
      </c>
      <c r="QJE317" s="417" t="s">
        <v>761</v>
      </c>
      <c r="QJF317" s="414" t="s">
        <v>61</v>
      </c>
      <c r="QJG317" s="415">
        <v>4</v>
      </c>
      <c r="QJH317" s="418" t="s">
        <v>768</v>
      </c>
      <c r="QJI317" s="417" t="s">
        <v>761</v>
      </c>
      <c r="QJJ317" s="414" t="s">
        <v>61</v>
      </c>
      <c r="QJK317" s="415">
        <v>4</v>
      </c>
      <c r="QJL317" s="418" t="s">
        <v>768</v>
      </c>
      <c r="QJM317" s="417" t="s">
        <v>761</v>
      </c>
      <c r="QJN317" s="414" t="s">
        <v>61</v>
      </c>
      <c r="QJO317" s="415">
        <v>4</v>
      </c>
      <c r="QJP317" s="418" t="s">
        <v>768</v>
      </c>
      <c r="QJQ317" s="417" t="s">
        <v>761</v>
      </c>
      <c r="QJR317" s="414" t="s">
        <v>61</v>
      </c>
      <c r="QJS317" s="415">
        <v>4</v>
      </c>
      <c r="QJT317" s="418" t="s">
        <v>768</v>
      </c>
      <c r="QJU317" s="417" t="s">
        <v>761</v>
      </c>
      <c r="QJV317" s="414" t="s">
        <v>61</v>
      </c>
      <c r="QJW317" s="415">
        <v>4</v>
      </c>
      <c r="QJX317" s="418" t="s">
        <v>768</v>
      </c>
      <c r="QJY317" s="417" t="s">
        <v>761</v>
      </c>
      <c r="QJZ317" s="414" t="s">
        <v>61</v>
      </c>
      <c r="QKA317" s="415">
        <v>4</v>
      </c>
      <c r="QKB317" s="418" t="s">
        <v>768</v>
      </c>
      <c r="QKC317" s="417" t="s">
        <v>761</v>
      </c>
      <c r="QKD317" s="414" t="s">
        <v>61</v>
      </c>
      <c r="QKE317" s="415">
        <v>4</v>
      </c>
      <c r="QKF317" s="418" t="s">
        <v>768</v>
      </c>
      <c r="QKG317" s="417" t="s">
        <v>761</v>
      </c>
      <c r="QKH317" s="414" t="s">
        <v>61</v>
      </c>
      <c r="QKI317" s="415">
        <v>4</v>
      </c>
      <c r="QKJ317" s="418" t="s">
        <v>768</v>
      </c>
      <c r="QKK317" s="417" t="s">
        <v>761</v>
      </c>
      <c r="QKL317" s="414" t="s">
        <v>61</v>
      </c>
      <c r="QKM317" s="415">
        <v>4</v>
      </c>
      <c r="QKN317" s="418" t="s">
        <v>768</v>
      </c>
      <c r="QKO317" s="417" t="s">
        <v>761</v>
      </c>
      <c r="QKP317" s="414" t="s">
        <v>61</v>
      </c>
      <c r="QKQ317" s="415">
        <v>4</v>
      </c>
      <c r="QKR317" s="418" t="s">
        <v>768</v>
      </c>
      <c r="QKS317" s="417" t="s">
        <v>761</v>
      </c>
      <c r="QKT317" s="414" t="s">
        <v>61</v>
      </c>
      <c r="QKU317" s="415">
        <v>4</v>
      </c>
      <c r="QKV317" s="418" t="s">
        <v>768</v>
      </c>
      <c r="QKW317" s="417" t="s">
        <v>761</v>
      </c>
      <c r="QKX317" s="414" t="s">
        <v>61</v>
      </c>
      <c r="QKY317" s="415">
        <v>4</v>
      </c>
      <c r="QKZ317" s="418" t="s">
        <v>768</v>
      </c>
      <c r="QLA317" s="417" t="s">
        <v>761</v>
      </c>
      <c r="QLB317" s="414" t="s">
        <v>61</v>
      </c>
      <c r="QLC317" s="415">
        <v>4</v>
      </c>
      <c r="QLD317" s="418" t="s">
        <v>768</v>
      </c>
      <c r="QLE317" s="417" t="s">
        <v>761</v>
      </c>
      <c r="QLF317" s="414" t="s">
        <v>61</v>
      </c>
      <c r="QLG317" s="415">
        <v>4</v>
      </c>
      <c r="QLH317" s="418" t="s">
        <v>768</v>
      </c>
      <c r="QLI317" s="417" t="s">
        <v>761</v>
      </c>
      <c r="QLJ317" s="414" t="s">
        <v>61</v>
      </c>
      <c r="QLK317" s="415">
        <v>4</v>
      </c>
      <c r="QLL317" s="418" t="s">
        <v>768</v>
      </c>
      <c r="QLM317" s="417" t="s">
        <v>761</v>
      </c>
      <c r="QLN317" s="414" t="s">
        <v>61</v>
      </c>
      <c r="QLO317" s="415">
        <v>4</v>
      </c>
      <c r="QLP317" s="418" t="s">
        <v>768</v>
      </c>
      <c r="QLQ317" s="417" t="s">
        <v>761</v>
      </c>
      <c r="QLR317" s="414" t="s">
        <v>61</v>
      </c>
      <c r="QLS317" s="415">
        <v>4</v>
      </c>
      <c r="QLT317" s="418" t="s">
        <v>768</v>
      </c>
      <c r="QLU317" s="417" t="s">
        <v>761</v>
      </c>
      <c r="QLV317" s="414" t="s">
        <v>61</v>
      </c>
      <c r="QLW317" s="415">
        <v>4</v>
      </c>
      <c r="QLX317" s="418" t="s">
        <v>768</v>
      </c>
      <c r="QLY317" s="417" t="s">
        <v>761</v>
      </c>
      <c r="QLZ317" s="414" t="s">
        <v>61</v>
      </c>
      <c r="QMA317" s="415">
        <v>4</v>
      </c>
      <c r="QMB317" s="418" t="s">
        <v>768</v>
      </c>
      <c r="QMC317" s="417" t="s">
        <v>761</v>
      </c>
      <c r="QMD317" s="414" t="s">
        <v>61</v>
      </c>
      <c r="QME317" s="415">
        <v>4</v>
      </c>
      <c r="QMF317" s="418" t="s">
        <v>768</v>
      </c>
      <c r="QMG317" s="417" t="s">
        <v>761</v>
      </c>
      <c r="QMH317" s="414" t="s">
        <v>61</v>
      </c>
      <c r="QMI317" s="415">
        <v>4</v>
      </c>
      <c r="QMJ317" s="418" t="s">
        <v>768</v>
      </c>
      <c r="QMK317" s="417" t="s">
        <v>761</v>
      </c>
      <c r="QML317" s="414" t="s">
        <v>61</v>
      </c>
      <c r="QMM317" s="415">
        <v>4</v>
      </c>
      <c r="QMN317" s="418" t="s">
        <v>768</v>
      </c>
      <c r="QMO317" s="417" t="s">
        <v>761</v>
      </c>
      <c r="QMP317" s="414" t="s">
        <v>61</v>
      </c>
      <c r="QMQ317" s="415">
        <v>4</v>
      </c>
      <c r="QMR317" s="418" t="s">
        <v>768</v>
      </c>
      <c r="QMS317" s="417" t="s">
        <v>761</v>
      </c>
      <c r="QMT317" s="414" t="s">
        <v>61</v>
      </c>
      <c r="QMU317" s="415">
        <v>4</v>
      </c>
      <c r="QMV317" s="418" t="s">
        <v>768</v>
      </c>
      <c r="QMW317" s="417" t="s">
        <v>761</v>
      </c>
      <c r="QMX317" s="414" t="s">
        <v>61</v>
      </c>
      <c r="QMY317" s="415">
        <v>4</v>
      </c>
      <c r="QMZ317" s="418" t="s">
        <v>768</v>
      </c>
      <c r="QNA317" s="417" t="s">
        <v>761</v>
      </c>
      <c r="QNB317" s="414" t="s">
        <v>61</v>
      </c>
      <c r="QNC317" s="415">
        <v>4</v>
      </c>
      <c r="QND317" s="418" t="s">
        <v>768</v>
      </c>
      <c r="QNE317" s="417" t="s">
        <v>761</v>
      </c>
      <c r="QNF317" s="414" t="s">
        <v>61</v>
      </c>
      <c r="QNG317" s="415">
        <v>4</v>
      </c>
      <c r="QNH317" s="418" t="s">
        <v>768</v>
      </c>
      <c r="QNI317" s="417" t="s">
        <v>761</v>
      </c>
      <c r="QNJ317" s="414" t="s">
        <v>61</v>
      </c>
      <c r="QNK317" s="415">
        <v>4</v>
      </c>
      <c r="QNL317" s="418" t="s">
        <v>768</v>
      </c>
      <c r="QNM317" s="417" t="s">
        <v>761</v>
      </c>
      <c r="QNN317" s="414" t="s">
        <v>61</v>
      </c>
      <c r="QNO317" s="415">
        <v>4</v>
      </c>
      <c r="QNP317" s="418" t="s">
        <v>768</v>
      </c>
      <c r="QNQ317" s="417" t="s">
        <v>761</v>
      </c>
      <c r="QNR317" s="414" t="s">
        <v>61</v>
      </c>
      <c r="QNS317" s="415">
        <v>4</v>
      </c>
      <c r="QNT317" s="418" t="s">
        <v>768</v>
      </c>
      <c r="QNU317" s="417" t="s">
        <v>761</v>
      </c>
      <c r="QNV317" s="414" t="s">
        <v>61</v>
      </c>
      <c r="QNW317" s="415">
        <v>4</v>
      </c>
      <c r="QNX317" s="418" t="s">
        <v>768</v>
      </c>
      <c r="QNY317" s="417" t="s">
        <v>761</v>
      </c>
      <c r="QNZ317" s="414" t="s">
        <v>61</v>
      </c>
      <c r="QOA317" s="415">
        <v>4</v>
      </c>
      <c r="QOB317" s="418" t="s">
        <v>768</v>
      </c>
      <c r="QOC317" s="417" t="s">
        <v>761</v>
      </c>
      <c r="QOD317" s="414" t="s">
        <v>61</v>
      </c>
      <c r="QOE317" s="415">
        <v>4</v>
      </c>
      <c r="QOF317" s="418" t="s">
        <v>768</v>
      </c>
      <c r="QOG317" s="417" t="s">
        <v>761</v>
      </c>
      <c r="QOH317" s="414" t="s">
        <v>61</v>
      </c>
      <c r="QOI317" s="415">
        <v>4</v>
      </c>
      <c r="QOJ317" s="418" t="s">
        <v>768</v>
      </c>
      <c r="QOK317" s="417" t="s">
        <v>761</v>
      </c>
      <c r="QOL317" s="414" t="s">
        <v>61</v>
      </c>
      <c r="QOM317" s="415">
        <v>4</v>
      </c>
      <c r="QON317" s="418" t="s">
        <v>768</v>
      </c>
      <c r="QOO317" s="417" t="s">
        <v>761</v>
      </c>
      <c r="QOP317" s="414" t="s">
        <v>61</v>
      </c>
      <c r="QOQ317" s="415">
        <v>4</v>
      </c>
      <c r="QOR317" s="418" t="s">
        <v>768</v>
      </c>
      <c r="QOS317" s="417" t="s">
        <v>761</v>
      </c>
      <c r="QOT317" s="414" t="s">
        <v>61</v>
      </c>
      <c r="QOU317" s="415">
        <v>4</v>
      </c>
      <c r="QOV317" s="418" t="s">
        <v>768</v>
      </c>
      <c r="QOW317" s="417" t="s">
        <v>761</v>
      </c>
      <c r="QOX317" s="414" t="s">
        <v>61</v>
      </c>
      <c r="QOY317" s="415">
        <v>4</v>
      </c>
      <c r="QOZ317" s="418" t="s">
        <v>768</v>
      </c>
      <c r="QPA317" s="417" t="s">
        <v>761</v>
      </c>
      <c r="QPB317" s="414" t="s">
        <v>61</v>
      </c>
      <c r="QPC317" s="415">
        <v>4</v>
      </c>
      <c r="QPD317" s="418" t="s">
        <v>768</v>
      </c>
      <c r="QPE317" s="417" t="s">
        <v>761</v>
      </c>
      <c r="QPF317" s="414" t="s">
        <v>61</v>
      </c>
      <c r="QPG317" s="415">
        <v>4</v>
      </c>
      <c r="QPH317" s="418" t="s">
        <v>768</v>
      </c>
      <c r="QPI317" s="417" t="s">
        <v>761</v>
      </c>
      <c r="QPJ317" s="414" t="s">
        <v>61</v>
      </c>
      <c r="QPK317" s="415">
        <v>4</v>
      </c>
      <c r="QPL317" s="418" t="s">
        <v>768</v>
      </c>
      <c r="QPM317" s="417" t="s">
        <v>761</v>
      </c>
      <c r="QPN317" s="414" t="s">
        <v>61</v>
      </c>
      <c r="QPO317" s="415">
        <v>4</v>
      </c>
      <c r="QPP317" s="418" t="s">
        <v>768</v>
      </c>
      <c r="QPQ317" s="417" t="s">
        <v>761</v>
      </c>
      <c r="QPR317" s="414" t="s">
        <v>61</v>
      </c>
      <c r="QPS317" s="415">
        <v>4</v>
      </c>
      <c r="QPT317" s="418" t="s">
        <v>768</v>
      </c>
      <c r="QPU317" s="417" t="s">
        <v>761</v>
      </c>
      <c r="QPV317" s="414" t="s">
        <v>61</v>
      </c>
      <c r="QPW317" s="415">
        <v>4</v>
      </c>
      <c r="QPX317" s="418" t="s">
        <v>768</v>
      </c>
      <c r="QPY317" s="417" t="s">
        <v>761</v>
      </c>
      <c r="QPZ317" s="414" t="s">
        <v>61</v>
      </c>
      <c r="QQA317" s="415">
        <v>4</v>
      </c>
      <c r="QQB317" s="418" t="s">
        <v>768</v>
      </c>
      <c r="QQC317" s="417" t="s">
        <v>761</v>
      </c>
      <c r="QQD317" s="414" t="s">
        <v>61</v>
      </c>
      <c r="QQE317" s="415">
        <v>4</v>
      </c>
      <c r="QQF317" s="418" t="s">
        <v>768</v>
      </c>
      <c r="QQG317" s="417" t="s">
        <v>761</v>
      </c>
      <c r="QQH317" s="414" t="s">
        <v>61</v>
      </c>
      <c r="QQI317" s="415">
        <v>4</v>
      </c>
      <c r="QQJ317" s="418" t="s">
        <v>768</v>
      </c>
      <c r="QQK317" s="417" t="s">
        <v>761</v>
      </c>
      <c r="QQL317" s="414" t="s">
        <v>61</v>
      </c>
      <c r="QQM317" s="415">
        <v>4</v>
      </c>
      <c r="QQN317" s="418" t="s">
        <v>768</v>
      </c>
      <c r="QQO317" s="417" t="s">
        <v>761</v>
      </c>
      <c r="QQP317" s="414" t="s">
        <v>61</v>
      </c>
      <c r="QQQ317" s="415">
        <v>4</v>
      </c>
      <c r="QQR317" s="418" t="s">
        <v>768</v>
      </c>
      <c r="QQS317" s="417" t="s">
        <v>761</v>
      </c>
      <c r="QQT317" s="414" t="s">
        <v>61</v>
      </c>
      <c r="QQU317" s="415">
        <v>4</v>
      </c>
      <c r="QQV317" s="418" t="s">
        <v>768</v>
      </c>
      <c r="QQW317" s="417" t="s">
        <v>761</v>
      </c>
      <c r="QQX317" s="414" t="s">
        <v>61</v>
      </c>
      <c r="QQY317" s="415">
        <v>4</v>
      </c>
      <c r="QQZ317" s="418" t="s">
        <v>768</v>
      </c>
      <c r="QRA317" s="417" t="s">
        <v>761</v>
      </c>
      <c r="QRB317" s="414" t="s">
        <v>61</v>
      </c>
      <c r="QRC317" s="415">
        <v>4</v>
      </c>
      <c r="QRD317" s="418" t="s">
        <v>768</v>
      </c>
      <c r="QRE317" s="417" t="s">
        <v>761</v>
      </c>
      <c r="QRF317" s="414" t="s">
        <v>61</v>
      </c>
      <c r="QRG317" s="415">
        <v>4</v>
      </c>
      <c r="QRH317" s="418" t="s">
        <v>768</v>
      </c>
      <c r="QRI317" s="417" t="s">
        <v>761</v>
      </c>
      <c r="QRJ317" s="414" t="s">
        <v>61</v>
      </c>
      <c r="QRK317" s="415">
        <v>4</v>
      </c>
      <c r="QRL317" s="418" t="s">
        <v>768</v>
      </c>
      <c r="QRM317" s="417" t="s">
        <v>761</v>
      </c>
      <c r="QRN317" s="414" t="s">
        <v>61</v>
      </c>
      <c r="QRO317" s="415">
        <v>4</v>
      </c>
      <c r="QRP317" s="418" t="s">
        <v>768</v>
      </c>
      <c r="QRQ317" s="417" t="s">
        <v>761</v>
      </c>
      <c r="QRR317" s="414" t="s">
        <v>61</v>
      </c>
      <c r="QRS317" s="415">
        <v>4</v>
      </c>
      <c r="QRT317" s="418" t="s">
        <v>768</v>
      </c>
      <c r="QRU317" s="417" t="s">
        <v>761</v>
      </c>
      <c r="QRV317" s="414" t="s">
        <v>61</v>
      </c>
      <c r="QRW317" s="415">
        <v>4</v>
      </c>
      <c r="QRX317" s="418" t="s">
        <v>768</v>
      </c>
      <c r="QRY317" s="417" t="s">
        <v>761</v>
      </c>
      <c r="QRZ317" s="414" t="s">
        <v>61</v>
      </c>
      <c r="QSA317" s="415">
        <v>4</v>
      </c>
      <c r="QSB317" s="418" t="s">
        <v>768</v>
      </c>
      <c r="QSC317" s="417" t="s">
        <v>761</v>
      </c>
      <c r="QSD317" s="414" t="s">
        <v>61</v>
      </c>
      <c r="QSE317" s="415">
        <v>4</v>
      </c>
      <c r="QSF317" s="418" t="s">
        <v>768</v>
      </c>
      <c r="QSG317" s="417" t="s">
        <v>761</v>
      </c>
      <c r="QSH317" s="414" t="s">
        <v>61</v>
      </c>
      <c r="QSI317" s="415">
        <v>4</v>
      </c>
      <c r="QSJ317" s="418" t="s">
        <v>768</v>
      </c>
      <c r="QSK317" s="417" t="s">
        <v>761</v>
      </c>
      <c r="QSL317" s="414" t="s">
        <v>61</v>
      </c>
      <c r="QSM317" s="415">
        <v>4</v>
      </c>
      <c r="QSN317" s="418" t="s">
        <v>768</v>
      </c>
      <c r="QSO317" s="417" t="s">
        <v>761</v>
      </c>
      <c r="QSP317" s="414" t="s">
        <v>61</v>
      </c>
      <c r="QSQ317" s="415">
        <v>4</v>
      </c>
      <c r="QSR317" s="418" t="s">
        <v>768</v>
      </c>
      <c r="QSS317" s="417" t="s">
        <v>761</v>
      </c>
      <c r="QST317" s="414" t="s">
        <v>61</v>
      </c>
      <c r="QSU317" s="415">
        <v>4</v>
      </c>
      <c r="QSV317" s="418" t="s">
        <v>768</v>
      </c>
      <c r="QSW317" s="417" t="s">
        <v>761</v>
      </c>
      <c r="QSX317" s="414" t="s">
        <v>61</v>
      </c>
      <c r="QSY317" s="415">
        <v>4</v>
      </c>
      <c r="QSZ317" s="418" t="s">
        <v>768</v>
      </c>
      <c r="QTA317" s="417" t="s">
        <v>761</v>
      </c>
      <c r="QTB317" s="414" t="s">
        <v>61</v>
      </c>
      <c r="QTC317" s="415">
        <v>4</v>
      </c>
      <c r="QTD317" s="418" t="s">
        <v>768</v>
      </c>
      <c r="QTE317" s="417" t="s">
        <v>761</v>
      </c>
      <c r="QTF317" s="414" t="s">
        <v>61</v>
      </c>
      <c r="QTG317" s="415">
        <v>4</v>
      </c>
      <c r="QTH317" s="418" t="s">
        <v>768</v>
      </c>
      <c r="QTI317" s="417" t="s">
        <v>761</v>
      </c>
      <c r="QTJ317" s="414" t="s">
        <v>61</v>
      </c>
      <c r="QTK317" s="415">
        <v>4</v>
      </c>
      <c r="QTL317" s="418" t="s">
        <v>768</v>
      </c>
      <c r="QTM317" s="417" t="s">
        <v>761</v>
      </c>
      <c r="QTN317" s="414" t="s">
        <v>61</v>
      </c>
      <c r="QTO317" s="415">
        <v>4</v>
      </c>
      <c r="QTP317" s="418" t="s">
        <v>768</v>
      </c>
      <c r="QTQ317" s="417" t="s">
        <v>761</v>
      </c>
      <c r="QTR317" s="414" t="s">
        <v>61</v>
      </c>
      <c r="QTS317" s="415">
        <v>4</v>
      </c>
      <c r="QTT317" s="418" t="s">
        <v>768</v>
      </c>
      <c r="QTU317" s="417" t="s">
        <v>761</v>
      </c>
      <c r="QTV317" s="414" t="s">
        <v>61</v>
      </c>
      <c r="QTW317" s="415">
        <v>4</v>
      </c>
      <c r="QTX317" s="418" t="s">
        <v>768</v>
      </c>
      <c r="QTY317" s="417" t="s">
        <v>761</v>
      </c>
      <c r="QTZ317" s="414" t="s">
        <v>61</v>
      </c>
      <c r="QUA317" s="415">
        <v>4</v>
      </c>
      <c r="QUB317" s="418" t="s">
        <v>768</v>
      </c>
      <c r="QUC317" s="417" t="s">
        <v>761</v>
      </c>
      <c r="QUD317" s="414" t="s">
        <v>61</v>
      </c>
      <c r="QUE317" s="415">
        <v>4</v>
      </c>
      <c r="QUF317" s="418" t="s">
        <v>768</v>
      </c>
      <c r="QUG317" s="417" t="s">
        <v>761</v>
      </c>
      <c r="QUH317" s="414" t="s">
        <v>61</v>
      </c>
      <c r="QUI317" s="415">
        <v>4</v>
      </c>
      <c r="QUJ317" s="418" t="s">
        <v>768</v>
      </c>
      <c r="QUK317" s="417" t="s">
        <v>761</v>
      </c>
      <c r="QUL317" s="414" t="s">
        <v>61</v>
      </c>
      <c r="QUM317" s="415">
        <v>4</v>
      </c>
      <c r="QUN317" s="418" t="s">
        <v>768</v>
      </c>
      <c r="QUO317" s="417" t="s">
        <v>761</v>
      </c>
      <c r="QUP317" s="414" t="s">
        <v>61</v>
      </c>
      <c r="QUQ317" s="415">
        <v>4</v>
      </c>
      <c r="QUR317" s="418" t="s">
        <v>768</v>
      </c>
      <c r="QUS317" s="417" t="s">
        <v>761</v>
      </c>
      <c r="QUT317" s="414" t="s">
        <v>61</v>
      </c>
      <c r="QUU317" s="415">
        <v>4</v>
      </c>
      <c r="QUV317" s="418" t="s">
        <v>768</v>
      </c>
      <c r="QUW317" s="417" t="s">
        <v>761</v>
      </c>
      <c r="QUX317" s="414" t="s">
        <v>61</v>
      </c>
      <c r="QUY317" s="415">
        <v>4</v>
      </c>
      <c r="QUZ317" s="418" t="s">
        <v>768</v>
      </c>
      <c r="QVA317" s="417" t="s">
        <v>761</v>
      </c>
      <c r="QVB317" s="414" t="s">
        <v>61</v>
      </c>
      <c r="QVC317" s="415">
        <v>4</v>
      </c>
      <c r="QVD317" s="418" t="s">
        <v>768</v>
      </c>
      <c r="QVE317" s="417" t="s">
        <v>761</v>
      </c>
      <c r="QVF317" s="414" t="s">
        <v>61</v>
      </c>
      <c r="QVG317" s="415">
        <v>4</v>
      </c>
      <c r="QVH317" s="418" t="s">
        <v>768</v>
      </c>
      <c r="QVI317" s="417" t="s">
        <v>761</v>
      </c>
      <c r="QVJ317" s="414" t="s">
        <v>61</v>
      </c>
      <c r="QVK317" s="415">
        <v>4</v>
      </c>
      <c r="QVL317" s="418" t="s">
        <v>768</v>
      </c>
      <c r="QVM317" s="417" t="s">
        <v>761</v>
      </c>
      <c r="QVN317" s="414" t="s">
        <v>61</v>
      </c>
      <c r="QVO317" s="415">
        <v>4</v>
      </c>
      <c r="QVP317" s="418" t="s">
        <v>768</v>
      </c>
      <c r="QVQ317" s="417" t="s">
        <v>761</v>
      </c>
      <c r="QVR317" s="414" t="s">
        <v>61</v>
      </c>
      <c r="QVS317" s="415">
        <v>4</v>
      </c>
      <c r="QVT317" s="418" t="s">
        <v>768</v>
      </c>
      <c r="QVU317" s="417" t="s">
        <v>761</v>
      </c>
      <c r="QVV317" s="414" t="s">
        <v>61</v>
      </c>
      <c r="QVW317" s="415">
        <v>4</v>
      </c>
      <c r="QVX317" s="418" t="s">
        <v>768</v>
      </c>
      <c r="QVY317" s="417" t="s">
        <v>761</v>
      </c>
      <c r="QVZ317" s="414" t="s">
        <v>61</v>
      </c>
      <c r="QWA317" s="415">
        <v>4</v>
      </c>
      <c r="QWB317" s="418" t="s">
        <v>768</v>
      </c>
      <c r="QWC317" s="417" t="s">
        <v>761</v>
      </c>
      <c r="QWD317" s="414" t="s">
        <v>61</v>
      </c>
      <c r="QWE317" s="415">
        <v>4</v>
      </c>
      <c r="QWF317" s="418" t="s">
        <v>768</v>
      </c>
      <c r="QWG317" s="417" t="s">
        <v>761</v>
      </c>
      <c r="QWH317" s="414" t="s">
        <v>61</v>
      </c>
      <c r="QWI317" s="415">
        <v>4</v>
      </c>
      <c r="QWJ317" s="418" t="s">
        <v>768</v>
      </c>
      <c r="QWK317" s="417" t="s">
        <v>761</v>
      </c>
      <c r="QWL317" s="414" t="s">
        <v>61</v>
      </c>
      <c r="QWM317" s="415">
        <v>4</v>
      </c>
      <c r="QWN317" s="418" t="s">
        <v>768</v>
      </c>
      <c r="QWO317" s="417" t="s">
        <v>761</v>
      </c>
      <c r="QWP317" s="414" t="s">
        <v>61</v>
      </c>
      <c r="QWQ317" s="415">
        <v>4</v>
      </c>
      <c r="QWR317" s="418" t="s">
        <v>768</v>
      </c>
      <c r="QWS317" s="417" t="s">
        <v>761</v>
      </c>
      <c r="QWT317" s="414" t="s">
        <v>61</v>
      </c>
      <c r="QWU317" s="415">
        <v>4</v>
      </c>
      <c r="QWV317" s="418" t="s">
        <v>768</v>
      </c>
      <c r="QWW317" s="417" t="s">
        <v>761</v>
      </c>
      <c r="QWX317" s="414" t="s">
        <v>61</v>
      </c>
      <c r="QWY317" s="415">
        <v>4</v>
      </c>
      <c r="QWZ317" s="418" t="s">
        <v>768</v>
      </c>
      <c r="QXA317" s="417" t="s">
        <v>761</v>
      </c>
      <c r="QXB317" s="414" t="s">
        <v>61</v>
      </c>
      <c r="QXC317" s="415">
        <v>4</v>
      </c>
      <c r="QXD317" s="418" t="s">
        <v>768</v>
      </c>
      <c r="QXE317" s="417" t="s">
        <v>761</v>
      </c>
      <c r="QXF317" s="414" t="s">
        <v>61</v>
      </c>
      <c r="QXG317" s="415">
        <v>4</v>
      </c>
      <c r="QXH317" s="418" t="s">
        <v>768</v>
      </c>
      <c r="QXI317" s="417" t="s">
        <v>761</v>
      </c>
      <c r="QXJ317" s="414" t="s">
        <v>61</v>
      </c>
      <c r="QXK317" s="415">
        <v>4</v>
      </c>
      <c r="QXL317" s="418" t="s">
        <v>768</v>
      </c>
      <c r="QXM317" s="417" t="s">
        <v>761</v>
      </c>
      <c r="QXN317" s="414" t="s">
        <v>61</v>
      </c>
      <c r="QXO317" s="415">
        <v>4</v>
      </c>
      <c r="QXP317" s="418" t="s">
        <v>768</v>
      </c>
      <c r="QXQ317" s="417" t="s">
        <v>761</v>
      </c>
      <c r="QXR317" s="414" t="s">
        <v>61</v>
      </c>
      <c r="QXS317" s="415">
        <v>4</v>
      </c>
      <c r="QXT317" s="418" t="s">
        <v>768</v>
      </c>
      <c r="QXU317" s="417" t="s">
        <v>761</v>
      </c>
      <c r="QXV317" s="414" t="s">
        <v>61</v>
      </c>
      <c r="QXW317" s="415">
        <v>4</v>
      </c>
      <c r="QXX317" s="418" t="s">
        <v>768</v>
      </c>
      <c r="QXY317" s="417" t="s">
        <v>761</v>
      </c>
      <c r="QXZ317" s="414" t="s">
        <v>61</v>
      </c>
      <c r="QYA317" s="415">
        <v>4</v>
      </c>
      <c r="QYB317" s="418" t="s">
        <v>768</v>
      </c>
      <c r="QYC317" s="417" t="s">
        <v>761</v>
      </c>
      <c r="QYD317" s="414" t="s">
        <v>61</v>
      </c>
      <c r="QYE317" s="415">
        <v>4</v>
      </c>
      <c r="QYF317" s="418" t="s">
        <v>768</v>
      </c>
      <c r="QYG317" s="417" t="s">
        <v>761</v>
      </c>
      <c r="QYH317" s="414" t="s">
        <v>61</v>
      </c>
      <c r="QYI317" s="415">
        <v>4</v>
      </c>
      <c r="QYJ317" s="418" t="s">
        <v>768</v>
      </c>
      <c r="QYK317" s="417" t="s">
        <v>761</v>
      </c>
      <c r="QYL317" s="414" t="s">
        <v>61</v>
      </c>
      <c r="QYM317" s="415">
        <v>4</v>
      </c>
      <c r="QYN317" s="418" t="s">
        <v>768</v>
      </c>
      <c r="QYO317" s="417" t="s">
        <v>761</v>
      </c>
      <c r="QYP317" s="414" t="s">
        <v>61</v>
      </c>
      <c r="QYQ317" s="415">
        <v>4</v>
      </c>
      <c r="QYR317" s="418" t="s">
        <v>768</v>
      </c>
      <c r="QYS317" s="417" t="s">
        <v>761</v>
      </c>
      <c r="QYT317" s="414" t="s">
        <v>61</v>
      </c>
      <c r="QYU317" s="415">
        <v>4</v>
      </c>
      <c r="QYV317" s="418" t="s">
        <v>768</v>
      </c>
      <c r="QYW317" s="417" t="s">
        <v>761</v>
      </c>
      <c r="QYX317" s="414" t="s">
        <v>61</v>
      </c>
      <c r="QYY317" s="415">
        <v>4</v>
      </c>
      <c r="QYZ317" s="418" t="s">
        <v>768</v>
      </c>
      <c r="QZA317" s="417" t="s">
        <v>761</v>
      </c>
      <c r="QZB317" s="414" t="s">
        <v>61</v>
      </c>
      <c r="QZC317" s="415">
        <v>4</v>
      </c>
      <c r="QZD317" s="418" t="s">
        <v>768</v>
      </c>
      <c r="QZE317" s="417" t="s">
        <v>761</v>
      </c>
      <c r="QZF317" s="414" t="s">
        <v>61</v>
      </c>
      <c r="QZG317" s="415">
        <v>4</v>
      </c>
      <c r="QZH317" s="418" t="s">
        <v>768</v>
      </c>
      <c r="QZI317" s="417" t="s">
        <v>761</v>
      </c>
      <c r="QZJ317" s="414" t="s">
        <v>61</v>
      </c>
      <c r="QZK317" s="415">
        <v>4</v>
      </c>
      <c r="QZL317" s="418" t="s">
        <v>768</v>
      </c>
      <c r="QZM317" s="417" t="s">
        <v>761</v>
      </c>
      <c r="QZN317" s="414" t="s">
        <v>61</v>
      </c>
      <c r="QZO317" s="415">
        <v>4</v>
      </c>
      <c r="QZP317" s="418" t="s">
        <v>768</v>
      </c>
      <c r="QZQ317" s="417" t="s">
        <v>761</v>
      </c>
      <c r="QZR317" s="414" t="s">
        <v>61</v>
      </c>
      <c r="QZS317" s="415">
        <v>4</v>
      </c>
      <c r="QZT317" s="418" t="s">
        <v>768</v>
      </c>
      <c r="QZU317" s="417" t="s">
        <v>761</v>
      </c>
      <c r="QZV317" s="414" t="s">
        <v>61</v>
      </c>
      <c r="QZW317" s="415">
        <v>4</v>
      </c>
      <c r="QZX317" s="418" t="s">
        <v>768</v>
      </c>
      <c r="QZY317" s="417" t="s">
        <v>761</v>
      </c>
      <c r="QZZ317" s="414" t="s">
        <v>61</v>
      </c>
      <c r="RAA317" s="415">
        <v>4</v>
      </c>
      <c r="RAB317" s="418" t="s">
        <v>768</v>
      </c>
      <c r="RAC317" s="417" t="s">
        <v>761</v>
      </c>
      <c r="RAD317" s="414" t="s">
        <v>61</v>
      </c>
      <c r="RAE317" s="415">
        <v>4</v>
      </c>
      <c r="RAF317" s="418" t="s">
        <v>768</v>
      </c>
      <c r="RAG317" s="417" t="s">
        <v>761</v>
      </c>
      <c r="RAH317" s="414" t="s">
        <v>61</v>
      </c>
      <c r="RAI317" s="415">
        <v>4</v>
      </c>
      <c r="RAJ317" s="418" t="s">
        <v>768</v>
      </c>
      <c r="RAK317" s="417" t="s">
        <v>761</v>
      </c>
      <c r="RAL317" s="414" t="s">
        <v>61</v>
      </c>
      <c r="RAM317" s="415">
        <v>4</v>
      </c>
      <c r="RAN317" s="418" t="s">
        <v>768</v>
      </c>
      <c r="RAO317" s="417" t="s">
        <v>761</v>
      </c>
      <c r="RAP317" s="414" t="s">
        <v>61</v>
      </c>
      <c r="RAQ317" s="415">
        <v>4</v>
      </c>
      <c r="RAR317" s="418" t="s">
        <v>768</v>
      </c>
      <c r="RAS317" s="417" t="s">
        <v>761</v>
      </c>
      <c r="RAT317" s="414" t="s">
        <v>61</v>
      </c>
      <c r="RAU317" s="415">
        <v>4</v>
      </c>
      <c r="RAV317" s="418" t="s">
        <v>768</v>
      </c>
      <c r="RAW317" s="417" t="s">
        <v>761</v>
      </c>
      <c r="RAX317" s="414" t="s">
        <v>61</v>
      </c>
      <c r="RAY317" s="415">
        <v>4</v>
      </c>
      <c r="RAZ317" s="418" t="s">
        <v>768</v>
      </c>
      <c r="RBA317" s="417" t="s">
        <v>761</v>
      </c>
      <c r="RBB317" s="414" t="s">
        <v>61</v>
      </c>
      <c r="RBC317" s="415">
        <v>4</v>
      </c>
      <c r="RBD317" s="418" t="s">
        <v>768</v>
      </c>
      <c r="RBE317" s="417" t="s">
        <v>761</v>
      </c>
      <c r="RBF317" s="414" t="s">
        <v>61</v>
      </c>
      <c r="RBG317" s="415">
        <v>4</v>
      </c>
      <c r="RBH317" s="418" t="s">
        <v>768</v>
      </c>
      <c r="RBI317" s="417" t="s">
        <v>761</v>
      </c>
      <c r="RBJ317" s="414" t="s">
        <v>61</v>
      </c>
      <c r="RBK317" s="415">
        <v>4</v>
      </c>
      <c r="RBL317" s="418" t="s">
        <v>768</v>
      </c>
      <c r="RBM317" s="417" t="s">
        <v>761</v>
      </c>
      <c r="RBN317" s="414" t="s">
        <v>61</v>
      </c>
      <c r="RBO317" s="415">
        <v>4</v>
      </c>
      <c r="RBP317" s="418" t="s">
        <v>768</v>
      </c>
      <c r="RBQ317" s="417" t="s">
        <v>761</v>
      </c>
      <c r="RBR317" s="414" t="s">
        <v>61</v>
      </c>
      <c r="RBS317" s="415">
        <v>4</v>
      </c>
      <c r="RBT317" s="418" t="s">
        <v>768</v>
      </c>
      <c r="RBU317" s="417" t="s">
        <v>761</v>
      </c>
      <c r="RBV317" s="414" t="s">
        <v>61</v>
      </c>
      <c r="RBW317" s="415">
        <v>4</v>
      </c>
      <c r="RBX317" s="418" t="s">
        <v>768</v>
      </c>
      <c r="RBY317" s="417" t="s">
        <v>761</v>
      </c>
      <c r="RBZ317" s="414" t="s">
        <v>61</v>
      </c>
      <c r="RCA317" s="415">
        <v>4</v>
      </c>
      <c r="RCB317" s="418" t="s">
        <v>768</v>
      </c>
      <c r="RCC317" s="417" t="s">
        <v>761</v>
      </c>
      <c r="RCD317" s="414" t="s">
        <v>61</v>
      </c>
      <c r="RCE317" s="415">
        <v>4</v>
      </c>
      <c r="RCF317" s="418" t="s">
        <v>768</v>
      </c>
      <c r="RCG317" s="417" t="s">
        <v>761</v>
      </c>
      <c r="RCH317" s="414" t="s">
        <v>61</v>
      </c>
      <c r="RCI317" s="415">
        <v>4</v>
      </c>
      <c r="RCJ317" s="418" t="s">
        <v>768</v>
      </c>
      <c r="RCK317" s="417" t="s">
        <v>761</v>
      </c>
      <c r="RCL317" s="414" t="s">
        <v>61</v>
      </c>
      <c r="RCM317" s="415">
        <v>4</v>
      </c>
      <c r="RCN317" s="418" t="s">
        <v>768</v>
      </c>
      <c r="RCO317" s="417" t="s">
        <v>761</v>
      </c>
      <c r="RCP317" s="414" t="s">
        <v>61</v>
      </c>
      <c r="RCQ317" s="415">
        <v>4</v>
      </c>
      <c r="RCR317" s="418" t="s">
        <v>768</v>
      </c>
      <c r="RCS317" s="417" t="s">
        <v>761</v>
      </c>
      <c r="RCT317" s="414" t="s">
        <v>61</v>
      </c>
      <c r="RCU317" s="415">
        <v>4</v>
      </c>
      <c r="RCV317" s="418" t="s">
        <v>768</v>
      </c>
      <c r="RCW317" s="417" t="s">
        <v>761</v>
      </c>
      <c r="RCX317" s="414" t="s">
        <v>61</v>
      </c>
      <c r="RCY317" s="415">
        <v>4</v>
      </c>
      <c r="RCZ317" s="418" t="s">
        <v>768</v>
      </c>
      <c r="RDA317" s="417" t="s">
        <v>761</v>
      </c>
      <c r="RDB317" s="414" t="s">
        <v>61</v>
      </c>
      <c r="RDC317" s="415">
        <v>4</v>
      </c>
      <c r="RDD317" s="418" t="s">
        <v>768</v>
      </c>
      <c r="RDE317" s="417" t="s">
        <v>761</v>
      </c>
      <c r="RDF317" s="414" t="s">
        <v>61</v>
      </c>
      <c r="RDG317" s="415">
        <v>4</v>
      </c>
      <c r="RDH317" s="418" t="s">
        <v>768</v>
      </c>
      <c r="RDI317" s="417" t="s">
        <v>761</v>
      </c>
      <c r="RDJ317" s="414" t="s">
        <v>61</v>
      </c>
      <c r="RDK317" s="415">
        <v>4</v>
      </c>
      <c r="RDL317" s="418" t="s">
        <v>768</v>
      </c>
      <c r="RDM317" s="417" t="s">
        <v>761</v>
      </c>
      <c r="RDN317" s="414" t="s">
        <v>61</v>
      </c>
      <c r="RDO317" s="415">
        <v>4</v>
      </c>
      <c r="RDP317" s="418" t="s">
        <v>768</v>
      </c>
      <c r="RDQ317" s="417" t="s">
        <v>761</v>
      </c>
      <c r="RDR317" s="414" t="s">
        <v>61</v>
      </c>
      <c r="RDS317" s="415">
        <v>4</v>
      </c>
      <c r="RDT317" s="418" t="s">
        <v>768</v>
      </c>
      <c r="RDU317" s="417" t="s">
        <v>761</v>
      </c>
      <c r="RDV317" s="414" t="s">
        <v>61</v>
      </c>
      <c r="RDW317" s="415">
        <v>4</v>
      </c>
      <c r="RDX317" s="418" t="s">
        <v>768</v>
      </c>
      <c r="RDY317" s="417" t="s">
        <v>761</v>
      </c>
      <c r="RDZ317" s="414" t="s">
        <v>61</v>
      </c>
      <c r="REA317" s="415">
        <v>4</v>
      </c>
      <c r="REB317" s="418" t="s">
        <v>768</v>
      </c>
      <c r="REC317" s="417" t="s">
        <v>761</v>
      </c>
      <c r="RED317" s="414" t="s">
        <v>61</v>
      </c>
      <c r="REE317" s="415">
        <v>4</v>
      </c>
      <c r="REF317" s="418" t="s">
        <v>768</v>
      </c>
      <c r="REG317" s="417" t="s">
        <v>761</v>
      </c>
      <c r="REH317" s="414" t="s">
        <v>61</v>
      </c>
      <c r="REI317" s="415">
        <v>4</v>
      </c>
      <c r="REJ317" s="418" t="s">
        <v>768</v>
      </c>
      <c r="REK317" s="417" t="s">
        <v>761</v>
      </c>
      <c r="REL317" s="414" t="s">
        <v>61</v>
      </c>
      <c r="REM317" s="415">
        <v>4</v>
      </c>
      <c r="REN317" s="418" t="s">
        <v>768</v>
      </c>
      <c r="REO317" s="417" t="s">
        <v>761</v>
      </c>
      <c r="REP317" s="414" t="s">
        <v>61</v>
      </c>
      <c r="REQ317" s="415">
        <v>4</v>
      </c>
      <c r="RER317" s="418" t="s">
        <v>768</v>
      </c>
      <c r="RES317" s="417" t="s">
        <v>761</v>
      </c>
      <c r="RET317" s="414" t="s">
        <v>61</v>
      </c>
      <c r="REU317" s="415">
        <v>4</v>
      </c>
      <c r="REV317" s="418" t="s">
        <v>768</v>
      </c>
      <c r="REW317" s="417" t="s">
        <v>761</v>
      </c>
      <c r="REX317" s="414" t="s">
        <v>61</v>
      </c>
      <c r="REY317" s="415">
        <v>4</v>
      </c>
      <c r="REZ317" s="418" t="s">
        <v>768</v>
      </c>
      <c r="RFA317" s="417" t="s">
        <v>761</v>
      </c>
      <c r="RFB317" s="414" t="s">
        <v>61</v>
      </c>
      <c r="RFC317" s="415">
        <v>4</v>
      </c>
      <c r="RFD317" s="418" t="s">
        <v>768</v>
      </c>
      <c r="RFE317" s="417" t="s">
        <v>761</v>
      </c>
      <c r="RFF317" s="414" t="s">
        <v>61</v>
      </c>
      <c r="RFG317" s="415">
        <v>4</v>
      </c>
      <c r="RFH317" s="418" t="s">
        <v>768</v>
      </c>
      <c r="RFI317" s="417" t="s">
        <v>761</v>
      </c>
      <c r="RFJ317" s="414" t="s">
        <v>61</v>
      </c>
      <c r="RFK317" s="415">
        <v>4</v>
      </c>
      <c r="RFL317" s="418" t="s">
        <v>768</v>
      </c>
      <c r="RFM317" s="417" t="s">
        <v>761</v>
      </c>
      <c r="RFN317" s="414" t="s">
        <v>61</v>
      </c>
      <c r="RFO317" s="415">
        <v>4</v>
      </c>
      <c r="RFP317" s="418" t="s">
        <v>768</v>
      </c>
      <c r="RFQ317" s="417" t="s">
        <v>761</v>
      </c>
      <c r="RFR317" s="414" t="s">
        <v>61</v>
      </c>
      <c r="RFS317" s="415">
        <v>4</v>
      </c>
      <c r="RFT317" s="418" t="s">
        <v>768</v>
      </c>
      <c r="RFU317" s="417" t="s">
        <v>761</v>
      </c>
      <c r="RFV317" s="414" t="s">
        <v>61</v>
      </c>
      <c r="RFW317" s="415">
        <v>4</v>
      </c>
      <c r="RFX317" s="418" t="s">
        <v>768</v>
      </c>
      <c r="RFY317" s="417" t="s">
        <v>761</v>
      </c>
      <c r="RFZ317" s="414" t="s">
        <v>61</v>
      </c>
      <c r="RGA317" s="415">
        <v>4</v>
      </c>
      <c r="RGB317" s="418" t="s">
        <v>768</v>
      </c>
      <c r="RGC317" s="417" t="s">
        <v>761</v>
      </c>
      <c r="RGD317" s="414" t="s">
        <v>61</v>
      </c>
      <c r="RGE317" s="415">
        <v>4</v>
      </c>
      <c r="RGF317" s="418" t="s">
        <v>768</v>
      </c>
      <c r="RGG317" s="417" t="s">
        <v>761</v>
      </c>
      <c r="RGH317" s="414" t="s">
        <v>61</v>
      </c>
      <c r="RGI317" s="415">
        <v>4</v>
      </c>
      <c r="RGJ317" s="418" t="s">
        <v>768</v>
      </c>
      <c r="RGK317" s="417" t="s">
        <v>761</v>
      </c>
      <c r="RGL317" s="414" t="s">
        <v>61</v>
      </c>
      <c r="RGM317" s="415">
        <v>4</v>
      </c>
      <c r="RGN317" s="418" t="s">
        <v>768</v>
      </c>
      <c r="RGO317" s="417" t="s">
        <v>761</v>
      </c>
      <c r="RGP317" s="414" t="s">
        <v>61</v>
      </c>
      <c r="RGQ317" s="415">
        <v>4</v>
      </c>
      <c r="RGR317" s="418" t="s">
        <v>768</v>
      </c>
      <c r="RGS317" s="417" t="s">
        <v>761</v>
      </c>
      <c r="RGT317" s="414" t="s">
        <v>61</v>
      </c>
      <c r="RGU317" s="415">
        <v>4</v>
      </c>
      <c r="RGV317" s="418" t="s">
        <v>768</v>
      </c>
      <c r="RGW317" s="417" t="s">
        <v>761</v>
      </c>
      <c r="RGX317" s="414" t="s">
        <v>61</v>
      </c>
      <c r="RGY317" s="415">
        <v>4</v>
      </c>
      <c r="RGZ317" s="418" t="s">
        <v>768</v>
      </c>
      <c r="RHA317" s="417" t="s">
        <v>761</v>
      </c>
      <c r="RHB317" s="414" t="s">
        <v>61</v>
      </c>
      <c r="RHC317" s="415">
        <v>4</v>
      </c>
      <c r="RHD317" s="418" t="s">
        <v>768</v>
      </c>
      <c r="RHE317" s="417" t="s">
        <v>761</v>
      </c>
      <c r="RHF317" s="414" t="s">
        <v>61</v>
      </c>
      <c r="RHG317" s="415">
        <v>4</v>
      </c>
      <c r="RHH317" s="418" t="s">
        <v>768</v>
      </c>
      <c r="RHI317" s="417" t="s">
        <v>761</v>
      </c>
      <c r="RHJ317" s="414" t="s">
        <v>61</v>
      </c>
      <c r="RHK317" s="415">
        <v>4</v>
      </c>
      <c r="RHL317" s="418" t="s">
        <v>768</v>
      </c>
      <c r="RHM317" s="417" t="s">
        <v>761</v>
      </c>
      <c r="RHN317" s="414" t="s">
        <v>61</v>
      </c>
      <c r="RHO317" s="415">
        <v>4</v>
      </c>
      <c r="RHP317" s="418" t="s">
        <v>768</v>
      </c>
      <c r="RHQ317" s="417" t="s">
        <v>761</v>
      </c>
      <c r="RHR317" s="414" t="s">
        <v>61</v>
      </c>
      <c r="RHS317" s="415">
        <v>4</v>
      </c>
      <c r="RHT317" s="418" t="s">
        <v>768</v>
      </c>
      <c r="RHU317" s="417" t="s">
        <v>761</v>
      </c>
      <c r="RHV317" s="414" t="s">
        <v>61</v>
      </c>
      <c r="RHW317" s="415">
        <v>4</v>
      </c>
      <c r="RHX317" s="418" t="s">
        <v>768</v>
      </c>
      <c r="RHY317" s="417" t="s">
        <v>761</v>
      </c>
      <c r="RHZ317" s="414" t="s">
        <v>61</v>
      </c>
      <c r="RIA317" s="415">
        <v>4</v>
      </c>
      <c r="RIB317" s="418" t="s">
        <v>768</v>
      </c>
      <c r="RIC317" s="417" t="s">
        <v>761</v>
      </c>
      <c r="RID317" s="414" t="s">
        <v>61</v>
      </c>
      <c r="RIE317" s="415">
        <v>4</v>
      </c>
      <c r="RIF317" s="418" t="s">
        <v>768</v>
      </c>
      <c r="RIG317" s="417" t="s">
        <v>761</v>
      </c>
      <c r="RIH317" s="414" t="s">
        <v>61</v>
      </c>
      <c r="RII317" s="415">
        <v>4</v>
      </c>
      <c r="RIJ317" s="418" t="s">
        <v>768</v>
      </c>
      <c r="RIK317" s="417" t="s">
        <v>761</v>
      </c>
      <c r="RIL317" s="414" t="s">
        <v>61</v>
      </c>
      <c r="RIM317" s="415">
        <v>4</v>
      </c>
      <c r="RIN317" s="418" t="s">
        <v>768</v>
      </c>
      <c r="RIO317" s="417" t="s">
        <v>761</v>
      </c>
      <c r="RIP317" s="414" t="s">
        <v>61</v>
      </c>
      <c r="RIQ317" s="415">
        <v>4</v>
      </c>
      <c r="RIR317" s="418" t="s">
        <v>768</v>
      </c>
      <c r="RIS317" s="417" t="s">
        <v>761</v>
      </c>
      <c r="RIT317" s="414" t="s">
        <v>61</v>
      </c>
      <c r="RIU317" s="415">
        <v>4</v>
      </c>
      <c r="RIV317" s="418" t="s">
        <v>768</v>
      </c>
      <c r="RIW317" s="417" t="s">
        <v>761</v>
      </c>
      <c r="RIX317" s="414" t="s">
        <v>61</v>
      </c>
      <c r="RIY317" s="415">
        <v>4</v>
      </c>
      <c r="RIZ317" s="418" t="s">
        <v>768</v>
      </c>
      <c r="RJA317" s="417" t="s">
        <v>761</v>
      </c>
      <c r="RJB317" s="414" t="s">
        <v>61</v>
      </c>
      <c r="RJC317" s="415">
        <v>4</v>
      </c>
      <c r="RJD317" s="418" t="s">
        <v>768</v>
      </c>
      <c r="RJE317" s="417" t="s">
        <v>761</v>
      </c>
      <c r="RJF317" s="414" t="s">
        <v>61</v>
      </c>
      <c r="RJG317" s="415">
        <v>4</v>
      </c>
      <c r="RJH317" s="418" t="s">
        <v>768</v>
      </c>
      <c r="RJI317" s="417" t="s">
        <v>761</v>
      </c>
      <c r="RJJ317" s="414" t="s">
        <v>61</v>
      </c>
      <c r="RJK317" s="415">
        <v>4</v>
      </c>
      <c r="RJL317" s="418" t="s">
        <v>768</v>
      </c>
      <c r="RJM317" s="417" t="s">
        <v>761</v>
      </c>
      <c r="RJN317" s="414" t="s">
        <v>61</v>
      </c>
      <c r="RJO317" s="415">
        <v>4</v>
      </c>
      <c r="RJP317" s="418" t="s">
        <v>768</v>
      </c>
      <c r="RJQ317" s="417" t="s">
        <v>761</v>
      </c>
      <c r="RJR317" s="414" t="s">
        <v>61</v>
      </c>
      <c r="RJS317" s="415">
        <v>4</v>
      </c>
      <c r="RJT317" s="418" t="s">
        <v>768</v>
      </c>
      <c r="RJU317" s="417" t="s">
        <v>761</v>
      </c>
      <c r="RJV317" s="414" t="s">
        <v>61</v>
      </c>
      <c r="RJW317" s="415">
        <v>4</v>
      </c>
      <c r="RJX317" s="418" t="s">
        <v>768</v>
      </c>
      <c r="RJY317" s="417" t="s">
        <v>761</v>
      </c>
      <c r="RJZ317" s="414" t="s">
        <v>61</v>
      </c>
      <c r="RKA317" s="415">
        <v>4</v>
      </c>
      <c r="RKB317" s="418" t="s">
        <v>768</v>
      </c>
      <c r="RKC317" s="417" t="s">
        <v>761</v>
      </c>
      <c r="RKD317" s="414" t="s">
        <v>61</v>
      </c>
      <c r="RKE317" s="415">
        <v>4</v>
      </c>
      <c r="RKF317" s="418" t="s">
        <v>768</v>
      </c>
      <c r="RKG317" s="417" t="s">
        <v>761</v>
      </c>
      <c r="RKH317" s="414" t="s">
        <v>61</v>
      </c>
      <c r="RKI317" s="415">
        <v>4</v>
      </c>
      <c r="RKJ317" s="418" t="s">
        <v>768</v>
      </c>
      <c r="RKK317" s="417" t="s">
        <v>761</v>
      </c>
      <c r="RKL317" s="414" t="s">
        <v>61</v>
      </c>
      <c r="RKM317" s="415">
        <v>4</v>
      </c>
      <c r="RKN317" s="418" t="s">
        <v>768</v>
      </c>
      <c r="RKO317" s="417" t="s">
        <v>761</v>
      </c>
      <c r="RKP317" s="414" t="s">
        <v>61</v>
      </c>
      <c r="RKQ317" s="415">
        <v>4</v>
      </c>
      <c r="RKR317" s="418" t="s">
        <v>768</v>
      </c>
      <c r="RKS317" s="417" t="s">
        <v>761</v>
      </c>
      <c r="RKT317" s="414" t="s">
        <v>61</v>
      </c>
      <c r="RKU317" s="415">
        <v>4</v>
      </c>
      <c r="RKV317" s="418" t="s">
        <v>768</v>
      </c>
      <c r="RKW317" s="417" t="s">
        <v>761</v>
      </c>
      <c r="RKX317" s="414" t="s">
        <v>61</v>
      </c>
      <c r="RKY317" s="415">
        <v>4</v>
      </c>
      <c r="RKZ317" s="418" t="s">
        <v>768</v>
      </c>
      <c r="RLA317" s="417" t="s">
        <v>761</v>
      </c>
      <c r="RLB317" s="414" t="s">
        <v>61</v>
      </c>
      <c r="RLC317" s="415">
        <v>4</v>
      </c>
      <c r="RLD317" s="418" t="s">
        <v>768</v>
      </c>
      <c r="RLE317" s="417" t="s">
        <v>761</v>
      </c>
      <c r="RLF317" s="414" t="s">
        <v>61</v>
      </c>
      <c r="RLG317" s="415">
        <v>4</v>
      </c>
      <c r="RLH317" s="418" t="s">
        <v>768</v>
      </c>
      <c r="RLI317" s="417" t="s">
        <v>761</v>
      </c>
      <c r="RLJ317" s="414" t="s">
        <v>61</v>
      </c>
      <c r="RLK317" s="415">
        <v>4</v>
      </c>
      <c r="RLL317" s="418" t="s">
        <v>768</v>
      </c>
      <c r="RLM317" s="417" t="s">
        <v>761</v>
      </c>
      <c r="RLN317" s="414" t="s">
        <v>61</v>
      </c>
      <c r="RLO317" s="415">
        <v>4</v>
      </c>
      <c r="RLP317" s="418" t="s">
        <v>768</v>
      </c>
      <c r="RLQ317" s="417" t="s">
        <v>761</v>
      </c>
      <c r="RLR317" s="414" t="s">
        <v>61</v>
      </c>
      <c r="RLS317" s="415">
        <v>4</v>
      </c>
      <c r="RLT317" s="418" t="s">
        <v>768</v>
      </c>
      <c r="RLU317" s="417" t="s">
        <v>761</v>
      </c>
      <c r="RLV317" s="414" t="s">
        <v>61</v>
      </c>
      <c r="RLW317" s="415">
        <v>4</v>
      </c>
      <c r="RLX317" s="418" t="s">
        <v>768</v>
      </c>
      <c r="RLY317" s="417" t="s">
        <v>761</v>
      </c>
      <c r="RLZ317" s="414" t="s">
        <v>61</v>
      </c>
      <c r="RMA317" s="415">
        <v>4</v>
      </c>
      <c r="RMB317" s="418" t="s">
        <v>768</v>
      </c>
      <c r="RMC317" s="417" t="s">
        <v>761</v>
      </c>
      <c r="RMD317" s="414" t="s">
        <v>61</v>
      </c>
      <c r="RME317" s="415">
        <v>4</v>
      </c>
      <c r="RMF317" s="418" t="s">
        <v>768</v>
      </c>
      <c r="RMG317" s="417" t="s">
        <v>761</v>
      </c>
      <c r="RMH317" s="414" t="s">
        <v>61</v>
      </c>
      <c r="RMI317" s="415">
        <v>4</v>
      </c>
      <c r="RMJ317" s="418" t="s">
        <v>768</v>
      </c>
      <c r="RMK317" s="417" t="s">
        <v>761</v>
      </c>
      <c r="RML317" s="414" t="s">
        <v>61</v>
      </c>
      <c r="RMM317" s="415">
        <v>4</v>
      </c>
      <c r="RMN317" s="418" t="s">
        <v>768</v>
      </c>
      <c r="RMO317" s="417" t="s">
        <v>761</v>
      </c>
      <c r="RMP317" s="414" t="s">
        <v>61</v>
      </c>
      <c r="RMQ317" s="415">
        <v>4</v>
      </c>
      <c r="RMR317" s="418" t="s">
        <v>768</v>
      </c>
      <c r="RMS317" s="417" t="s">
        <v>761</v>
      </c>
      <c r="RMT317" s="414" t="s">
        <v>61</v>
      </c>
      <c r="RMU317" s="415">
        <v>4</v>
      </c>
      <c r="RMV317" s="418" t="s">
        <v>768</v>
      </c>
      <c r="RMW317" s="417" t="s">
        <v>761</v>
      </c>
      <c r="RMX317" s="414" t="s">
        <v>61</v>
      </c>
      <c r="RMY317" s="415">
        <v>4</v>
      </c>
      <c r="RMZ317" s="418" t="s">
        <v>768</v>
      </c>
      <c r="RNA317" s="417" t="s">
        <v>761</v>
      </c>
      <c r="RNB317" s="414" t="s">
        <v>61</v>
      </c>
      <c r="RNC317" s="415">
        <v>4</v>
      </c>
      <c r="RND317" s="418" t="s">
        <v>768</v>
      </c>
      <c r="RNE317" s="417" t="s">
        <v>761</v>
      </c>
      <c r="RNF317" s="414" t="s">
        <v>61</v>
      </c>
      <c r="RNG317" s="415">
        <v>4</v>
      </c>
      <c r="RNH317" s="418" t="s">
        <v>768</v>
      </c>
      <c r="RNI317" s="417" t="s">
        <v>761</v>
      </c>
      <c r="RNJ317" s="414" t="s">
        <v>61</v>
      </c>
      <c r="RNK317" s="415">
        <v>4</v>
      </c>
      <c r="RNL317" s="418" t="s">
        <v>768</v>
      </c>
      <c r="RNM317" s="417" t="s">
        <v>761</v>
      </c>
      <c r="RNN317" s="414" t="s">
        <v>61</v>
      </c>
      <c r="RNO317" s="415">
        <v>4</v>
      </c>
      <c r="RNP317" s="418" t="s">
        <v>768</v>
      </c>
      <c r="RNQ317" s="417" t="s">
        <v>761</v>
      </c>
      <c r="RNR317" s="414" t="s">
        <v>61</v>
      </c>
      <c r="RNS317" s="415">
        <v>4</v>
      </c>
      <c r="RNT317" s="418" t="s">
        <v>768</v>
      </c>
      <c r="RNU317" s="417" t="s">
        <v>761</v>
      </c>
      <c r="RNV317" s="414" t="s">
        <v>61</v>
      </c>
      <c r="RNW317" s="415">
        <v>4</v>
      </c>
      <c r="RNX317" s="418" t="s">
        <v>768</v>
      </c>
      <c r="RNY317" s="417" t="s">
        <v>761</v>
      </c>
      <c r="RNZ317" s="414" t="s">
        <v>61</v>
      </c>
      <c r="ROA317" s="415">
        <v>4</v>
      </c>
      <c r="ROB317" s="418" t="s">
        <v>768</v>
      </c>
      <c r="ROC317" s="417" t="s">
        <v>761</v>
      </c>
      <c r="ROD317" s="414" t="s">
        <v>61</v>
      </c>
      <c r="ROE317" s="415">
        <v>4</v>
      </c>
      <c r="ROF317" s="418" t="s">
        <v>768</v>
      </c>
      <c r="ROG317" s="417" t="s">
        <v>761</v>
      </c>
      <c r="ROH317" s="414" t="s">
        <v>61</v>
      </c>
      <c r="ROI317" s="415">
        <v>4</v>
      </c>
      <c r="ROJ317" s="418" t="s">
        <v>768</v>
      </c>
      <c r="ROK317" s="417" t="s">
        <v>761</v>
      </c>
      <c r="ROL317" s="414" t="s">
        <v>61</v>
      </c>
      <c r="ROM317" s="415">
        <v>4</v>
      </c>
      <c r="RON317" s="418" t="s">
        <v>768</v>
      </c>
      <c r="ROO317" s="417" t="s">
        <v>761</v>
      </c>
      <c r="ROP317" s="414" t="s">
        <v>61</v>
      </c>
      <c r="ROQ317" s="415">
        <v>4</v>
      </c>
      <c r="ROR317" s="418" t="s">
        <v>768</v>
      </c>
      <c r="ROS317" s="417" t="s">
        <v>761</v>
      </c>
      <c r="ROT317" s="414" t="s">
        <v>61</v>
      </c>
      <c r="ROU317" s="415">
        <v>4</v>
      </c>
      <c r="ROV317" s="418" t="s">
        <v>768</v>
      </c>
      <c r="ROW317" s="417" t="s">
        <v>761</v>
      </c>
      <c r="ROX317" s="414" t="s">
        <v>61</v>
      </c>
      <c r="ROY317" s="415">
        <v>4</v>
      </c>
      <c r="ROZ317" s="418" t="s">
        <v>768</v>
      </c>
      <c r="RPA317" s="417" t="s">
        <v>761</v>
      </c>
      <c r="RPB317" s="414" t="s">
        <v>61</v>
      </c>
      <c r="RPC317" s="415">
        <v>4</v>
      </c>
      <c r="RPD317" s="418" t="s">
        <v>768</v>
      </c>
      <c r="RPE317" s="417" t="s">
        <v>761</v>
      </c>
      <c r="RPF317" s="414" t="s">
        <v>61</v>
      </c>
      <c r="RPG317" s="415">
        <v>4</v>
      </c>
      <c r="RPH317" s="418" t="s">
        <v>768</v>
      </c>
      <c r="RPI317" s="417" t="s">
        <v>761</v>
      </c>
      <c r="RPJ317" s="414" t="s">
        <v>61</v>
      </c>
      <c r="RPK317" s="415">
        <v>4</v>
      </c>
      <c r="RPL317" s="418" t="s">
        <v>768</v>
      </c>
      <c r="RPM317" s="417" t="s">
        <v>761</v>
      </c>
      <c r="RPN317" s="414" t="s">
        <v>61</v>
      </c>
      <c r="RPO317" s="415">
        <v>4</v>
      </c>
      <c r="RPP317" s="418" t="s">
        <v>768</v>
      </c>
      <c r="RPQ317" s="417" t="s">
        <v>761</v>
      </c>
      <c r="RPR317" s="414" t="s">
        <v>61</v>
      </c>
      <c r="RPS317" s="415">
        <v>4</v>
      </c>
      <c r="RPT317" s="418" t="s">
        <v>768</v>
      </c>
      <c r="RPU317" s="417" t="s">
        <v>761</v>
      </c>
      <c r="RPV317" s="414" t="s">
        <v>61</v>
      </c>
      <c r="RPW317" s="415">
        <v>4</v>
      </c>
      <c r="RPX317" s="418" t="s">
        <v>768</v>
      </c>
      <c r="RPY317" s="417" t="s">
        <v>761</v>
      </c>
      <c r="RPZ317" s="414" t="s">
        <v>61</v>
      </c>
      <c r="RQA317" s="415">
        <v>4</v>
      </c>
      <c r="RQB317" s="418" t="s">
        <v>768</v>
      </c>
      <c r="RQC317" s="417" t="s">
        <v>761</v>
      </c>
      <c r="RQD317" s="414" t="s">
        <v>61</v>
      </c>
      <c r="RQE317" s="415">
        <v>4</v>
      </c>
      <c r="RQF317" s="418" t="s">
        <v>768</v>
      </c>
      <c r="RQG317" s="417" t="s">
        <v>761</v>
      </c>
      <c r="RQH317" s="414" t="s">
        <v>61</v>
      </c>
      <c r="RQI317" s="415">
        <v>4</v>
      </c>
      <c r="RQJ317" s="418" t="s">
        <v>768</v>
      </c>
      <c r="RQK317" s="417" t="s">
        <v>761</v>
      </c>
      <c r="RQL317" s="414" t="s">
        <v>61</v>
      </c>
      <c r="RQM317" s="415">
        <v>4</v>
      </c>
      <c r="RQN317" s="418" t="s">
        <v>768</v>
      </c>
      <c r="RQO317" s="417" t="s">
        <v>761</v>
      </c>
      <c r="RQP317" s="414" t="s">
        <v>61</v>
      </c>
      <c r="RQQ317" s="415">
        <v>4</v>
      </c>
      <c r="RQR317" s="418" t="s">
        <v>768</v>
      </c>
      <c r="RQS317" s="417" t="s">
        <v>761</v>
      </c>
      <c r="RQT317" s="414" t="s">
        <v>61</v>
      </c>
      <c r="RQU317" s="415">
        <v>4</v>
      </c>
      <c r="RQV317" s="418" t="s">
        <v>768</v>
      </c>
      <c r="RQW317" s="417" t="s">
        <v>761</v>
      </c>
      <c r="RQX317" s="414" t="s">
        <v>61</v>
      </c>
      <c r="RQY317" s="415">
        <v>4</v>
      </c>
      <c r="RQZ317" s="418" t="s">
        <v>768</v>
      </c>
      <c r="RRA317" s="417" t="s">
        <v>761</v>
      </c>
      <c r="RRB317" s="414" t="s">
        <v>61</v>
      </c>
      <c r="RRC317" s="415">
        <v>4</v>
      </c>
      <c r="RRD317" s="418" t="s">
        <v>768</v>
      </c>
      <c r="RRE317" s="417" t="s">
        <v>761</v>
      </c>
      <c r="RRF317" s="414" t="s">
        <v>61</v>
      </c>
      <c r="RRG317" s="415">
        <v>4</v>
      </c>
      <c r="RRH317" s="418" t="s">
        <v>768</v>
      </c>
      <c r="RRI317" s="417" t="s">
        <v>761</v>
      </c>
      <c r="RRJ317" s="414" t="s">
        <v>61</v>
      </c>
      <c r="RRK317" s="415">
        <v>4</v>
      </c>
      <c r="RRL317" s="418" t="s">
        <v>768</v>
      </c>
      <c r="RRM317" s="417" t="s">
        <v>761</v>
      </c>
      <c r="RRN317" s="414" t="s">
        <v>61</v>
      </c>
      <c r="RRO317" s="415">
        <v>4</v>
      </c>
      <c r="RRP317" s="418" t="s">
        <v>768</v>
      </c>
      <c r="RRQ317" s="417" t="s">
        <v>761</v>
      </c>
      <c r="RRR317" s="414" t="s">
        <v>61</v>
      </c>
      <c r="RRS317" s="415">
        <v>4</v>
      </c>
      <c r="RRT317" s="418" t="s">
        <v>768</v>
      </c>
      <c r="RRU317" s="417" t="s">
        <v>761</v>
      </c>
      <c r="RRV317" s="414" t="s">
        <v>61</v>
      </c>
      <c r="RRW317" s="415">
        <v>4</v>
      </c>
      <c r="RRX317" s="418" t="s">
        <v>768</v>
      </c>
      <c r="RRY317" s="417" t="s">
        <v>761</v>
      </c>
      <c r="RRZ317" s="414" t="s">
        <v>61</v>
      </c>
      <c r="RSA317" s="415">
        <v>4</v>
      </c>
      <c r="RSB317" s="418" t="s">
        <v>768</v>
      </c>
      <c r="RSC317" s="417" t="s">
        <v>761</v>
      </c>
      <c r="RSD317" s="414" t="s">
        <v>61</v>
      </c>
      <c r="RSE317" s="415">
        <v>4</v>
      </c>
      <c r="RSF317" s="418" t="s">
        <v>768</v>
      </c>
      <c r="RSG317" s="417" t="s">
        <v>761</v>
      </c>
      <c r="RSH317" s="414" t="s">
        <v>61</v>
      </c>
      <c r="RSI317" s="415">
        <v>4</v>
      </c>
      <c r="RSJ317" s="418" t="s">
        <v>768</v>
      </c>
      <c r="RSK317" s="417" t="s">
        <v>761</v>
      </c>
      <c r="RSL317" s="414" t="s">
        <v>61</v>
      </c>
      <c r="RSM317" s="415">
        <v>4</v>
      </c>
      <c r="RSN317" s="418" t="s">
        <v>768</v>
      </c>
      <c r="RSO317" s="417" t="s">
        <v>761</v>
      </c>
      <c r="RSP317" s="414" t="s">
        <v>61</v>
      </c>
      <c r="RSQ317" s="415">
        <v>4</v>
      </c>
      <c r="RSR317" s="418" t="s">
        <v>768</v>
      </c>
      <c r="RSS317" s="417" t="s">
        <v>761</v>
      </c>
      <c r="RST317" s="414" t="s">
        <v>61</v>
      </c>
      <c r="RSU317" s="415">
        <v>4</v>
      </c>
      <c r="RSV317" s="418" t="s">
        <v>768</v>
      </c>
      <c r="RSW317" s="417" t="s">
        <v>761</v>
      </c>
      <c r="RSX317" s="414" t="s">
        <v>61</v>
      </c>
      <c r="RSY317" s="415">
        <v>4</v>
      </c>
      <c r="RSZ317" s="418" t="s">
        <v>768</v>
      </c>
      <c r="RTA317" s="417" t="s">
        <v>761</v>
      </c>
      <c r="RTB317" s="414" t="s">
        <v>61</v>
      </c>
      <c r="RTC317" s="415">
        <v>4</v>
      </c>
      <c r="RTD317" s="418" t="s">
        <v>768</v>
      </c>
      <c r="RTE317" s="417" t="s">
        <v>761</v>
      </c>
      <c r="RTF317" s="414" t="s">
        <v>61</v>
      </c>
      <c r="RTG317" s="415">
        <v>4</v>
      </c>
      <c r="RTH317" s="418" t="s">
        <v>768</v>
      </c>
      <c r="RTI317" s="417" t="s">
        <v>761</v>
      </c>
      <c r="RTJ317" s="414" t="s">
        <v>61</v>
      </c>
      <c r="RTK317" s="415">
        <v>4</v>
      </c>
      <c r="RTL317" s="418" t="s">
        <v>768</v>
      </c>
      <c r="RTM317" s="417" t="s">
        <v>761</v>
      </c>
      <c r="RTN317" s="414" t="s">
        <v>61</v>
      </c>
      <c r="RTO317" s="415">
        <v>4</v>
      </c>
      <c r="RTP317" s="418" t="s">
        <v>768</v>
      </c>
      <c r="RTQ317" s="417" t="s">
        <v>761</v>
      </c>
      <c r="RTR317" s="414" t="s">
        <v>61</v>
      </c>
      <c r="RTS317" s="415">
        <v>4</v>
      </c>
      <c r="RTT317" s="418" t="s">
        <v>768</v>
      </c>
      <c r="RTU317" s="417" t="s">
        <v>761</v>
      </c>
      <c r="RTV317" s="414" t="s">
        <v>61</v>
      </c>
      <c r="RTW317" s="415">
        <v>4</v>
      </c>
      <c r="RTX317" s="418" t="s">
        <v>768</v>
      </c>
      <c r="RTY317" s="417" t="s">
        <v>761</v>
      </c>
      <c r="RTZ317" s="414" t="s">
        <v>61</v>
      </c>
      <c r="RUA317" s="415">
        <v>4</v>
      </c>
      <c r="RUB317" s="418" t="s">
        <v>768</v>
      </c>
      <c r="RUC317" s="417" t="s">
        <v>761</v>
      </c>
      <c r="RUD317" s="414" t="s">
        <v>61</v>
      </c>
      <c r="RUE317" s="415">
        <v>4</v>
      </c>
      <c r="RUF317" s="418" t="s">
        <v>768</v>
      </c>
      <c r="RUG317" s="417" t="s">
        <v>761</v>
      </c>
      <c r="RUH317" s="414" t="s">
        <v>61</v>
      </c>
      <c r="RUI317" s="415">
        <v>4</v>
      </c>
      <c r="RUJ317" s="418" t="s">
        <v>768</v>
      </c>
      <c r="RUK317" s="417" t="s">
        <v>761</v>
      </c>
      <c r="RUL317" s="414" t="s">
        <v>61</v>
      </c>
      <c r="RUM317" s="415">
        <v>4</v>
      </c>
      <c r="RUN317" s="418" t="s">
        <v>768</v>
      </c>
      <c r="RUO317" s="417" t="s">
        <v>761</v>
      </c>
      <c r="RUP317" s="414" t="s">
        <v>61</v>
      </c>
      <c r="RUQ317" s="415">
        <v>4</v>
      </c>
      <c r="RUR317" s="418" t="s">
        <v>768</v>
      </c>
      <c r="RUS317" s="417" t="s">
        <v>761</v>
      </c>
      <c r="RUT317" s="414" t="s">
        <v>61</v>
      </c>
      <c r="RUU317" s="415">
        <v>4</v>
      </c>
      <c r="RUV317" s="418" t="s">
        <v>768</v>
      </c>
      <c r="RUW317" s="417" t="s">
        <v>761</v>
      </c>
      <c r="RUX317" s="414" t="s">
        <v>61</v>
      </c>
      <c r="RUY317" s="415">
        <v>4</v>
      </c>
      <c r="RUZ317" s="418" t="s">
        <v>768</v>
      </c>
      <c r="RVA317" s="417" t="s">
        <v>761</v>
      </c>
      <c r="RVB317" s="414" t="s">
        <v>61</v>
      </c>
      <c r="RVC317" s="415">
        <v>4</v>
      </c>
      <c r="RVD317" s="418" t="s">
        <v>768</v>
      </c>
      <c r="RVE317" s="417" t="s">
        <v>761</v>
      </c>
      <c r="RVF317" s="414" t="s">
        <v>61</v>
      </c>
      <c r="RVG317" s="415">
        <v>4</v>
      </c>
      <c r="RVH317" s="418" t="s">
        <v>768</v>
      </c>
      <c r="RVI317" s="417" t="s">
        <v>761</v>
      </c>
      <c r="RVJ317" s="414" t="s">
        <v>61</v>
      </c>
      <c r="RVK317" s="415">
        <v>4</v>
      </c>
      <c r="RVL317" s="418" t="s">
        <v>768</v>
      </c>
      <c r="RVM317" s="417" t="s">
        <v>761</v>
      </c>
      <c r="RVN317" s="414" t="s">
        <v>61</v>
      </c>
      <c r="RVO317" s="415">
        <v>4</v>
      </c>
      <c r="RVP317" s="418" t="s">
        <v>768</v>
      </c>
      <c r="RVQ317" s="417" t="s">
        <v>761</v>
      </c>
      <c r="RVR317" s="414" t="s">
        <v>61</v>
      </c>
      <c r="RVS317" s="415">
        <v>4</v>
      </c>
      <c r="RVT317" s="418" t="s">
        <v>768</v>
      </c>
      <c r="RVU317" s="417" t="s">
        <v>761</v>
      </c>
      <c r="RVV317" s="414" t="s">
        <v>61</v>
      </c>
      <c r="RVW317" s="415">
        <v>4</v>
      </c>
      <c r="RVX317" s="418" t="s">
        <v>768</v>
      </c>
      <c r="RVY317" s="417" t="s">
        <v>761</v>
      </c>
      <c r="RVZ317" s="414" t="s">
        <v>61</v>
      </c>
      <c r="RWA317" s="415">
        <v>4</v>
      </c>
      <c r="RWB317" s="418" t="s">
        <v>768</v>
      </c>
      <c r="RWC317" s="417" t="s">
        <v>761</v>
      </c>
      <c r="RWD317" s="414" t="s">
        <v>61</v>
      </c>
      <c r="RWE317" s="415">
        <v>4</v>
      </c>
      <c r="RWF317" s="418" t="s">
        <v>768</v>
      </c>
      <c r="RWG317" s="417" t="s">
        <v>761</v>
      </c>
      <c r="RWH317" s="414" t="s">
        <v>61</v>
      </c>
      <c r="RWI317" s="415">
        <v>4</v>
      </c>
      <c r="RWJ317" s="418" t="s">
        <v>768</v>
      </c>
      <c r="RWK317" s="417" t="s">
        <v>761</v>
      </c>
      <c r="RWL317" s="414" t="s">
        <v>61</v>
      </c>
      <c r="RWM317" s="415">
        <v>4</v>
      </c>
      <c r="RWN317" s="418" t="s">
        <v>768</v>
      </c>
      <c r="RWO317" s="417" t="s">
        <v>761</v>
      </c>
      <c r="RWP317" s="414" t="s">
        <v>61</v>
      </c>
      <c r="RWQ317" s="415">
        <v>4</v>
      </c>
      <c r="RWR317" s="418" t="s">
        <v>768</v>
      </c>
      <c r="RWS317" s="417" t="s">
        <v>761</v>
      </c>
      <c r="RWT317" s="414" t="s">
        <v>61</v>
      </c>
      <c r="RWU317" s="415">
        <v>4</v>
      </c>
      <c r="RWV317" s="418" t="s">
        <v>768</v>
      </c>
      <c r="RWW317" s="417" t="s">
        <v>761</v>
      </c>
      <c r="RWX317" s="414" t="s">
        <v>61</v>
      </c>
      <c r="RWY317" s="415">
        <v>4</v>
      </c>
      <c r="RWZ317" s="418" t="s">
        <v>768</v>
      </c>
      <c r="RXA317" s="417" t="s">
        <v>761</v>
      </c>
      <c r="RXB317" s="414" t="s">
        <v>61</v>
      </c>
      <c r="RXC317" s="415">
        <v>4</v>
      </c>
      <c r="RXD317" s="418" t="s">
        <v>768</v>
      </c>
      <c r="RXE317" s="417" t="s">
        <v>761</v>
      </c>
      <c r="RXF317" s="414" t="s">
        <v>61</v>
      </c>
      <c r="RXG317" s="415">
        <v>4</v>
      </c>
      <c r="RXH317" s="418" t="s">
        <v>768</v>
      </c>
      <c r="RXI317" s="417" t="s">
        <v>761</v>
      </c>
      <c r="RXJ317" s="414" t="s">
        <v>61</v>
      </c>
      <c r="RXK317" s="415">
        <v>4</v>
      </c>
      <c r="RXL317" s="418" t="s">
        <v>768</v>
      </c>
      <c r="RXM317" s="417" t="s">
        <v>761</v>
      </c>
      <c r="RXN317" s="414" t="s">
        <v>61</v>
      </c>
      <c r="RXO317" s="415">
        <v>4</v>
      </c>
      <c r="RXP317" s="418" t="s">
        <v>768</v>
      </c>
      <c r="RXQ317" s="417" t="s">
        <v>761</v>
      </c>
      <c r="RXR317" s="414" t="s">
        <v>61</v>
      </c>
      <c r="RXS317" s="415">
        <v>4</v>
      </c>
      <c r="RXT317" s="418" t="s">
        <v>768</v>
      </c>
      <c r="RXU317" s="417" t="s">
        <v>761</v>
      </c>
      <c r="RXV317" s="414" t="s">
        <v>61</v>
      </c>
      <c r="RXW317" s="415">
        <v>4</v>
      </c>
      <c r="RXX317" s="418" t="s">
        <v>768</v>
      </c>
      <c r="RXY317" s="417" t="s">
        <v>761</v>
      </c>
      <c r="RXZ317" s="414" t="s">
        <v>61</v>
      </c>
      <c r="RYA317" s="415">
        <v>4</v>
      </c>
      <c r="RYB317" s="418" t="s">
        <v>768</v>
      </c>
      <c r="RYC317" s="417" t="s">
        <v>761</v>
      </c>
      <c r="RYD317" s="414" t="s">
        <v>61</v>
      </c>
      <c r="RYE317" s="415">
        <v>4</v>
      </c>
      <c r="RYF317" s="418" t="s">
        <v>768</v>
      </c>
      <c r="RYG317" s="417" t="s">
        <v>761</v>
      </c>
      <c r="RYH317" s="414" t="s">
        <v>61</v>
      </c>
      <c r="RYI317" s="415">
        <v>4</v>
      </c>
      <c r="RYJ317" s="418" t="s">
        <v>768</v>
      </c>
      <c r="RYK317" s="417" t="s">
        <v>761</v>
      </c>
      <c r="RYL317" s="414" t="s">
        <v>61</v>
      </c>
      <c r="RYM317" s="415">
        <v>4</v>
      </c>
      <c r="RYN317" s="418" t="s">
        <v>768</v>
      </c>
      <c r="RYO317" s="417" t="s">
        <v>761</v>
      </c>
      <c r="RYP317" s="414" t="s">
        <v>61</v>
      </c>
      <c r="RYQ317" s="415">
        <v>4</v>
      </c>
      <c r="RYR317" s="418" t="s">
        <v>768</v>
      </c>
      <c r="RYS317" s="417" t="s">
        <v>761</v>
      </c>
      <c r="RYT317" s="414" t="s">
        <v>61</v>
      </c>
      <c r="RYU317" s="415">
        <v>4</v>
      </c>
      <c r="RYV317" s="418" t="s">
        <v>768</v>
      </c>
      <c r="RYW317" s="417" t="s">
        <v>761</v>
      </c>
      <c r="RYX317" s="414" t="s">
        <v>61</v>
      </c>
      <c r="RYY317" s="415">
        <v>4</v>
      </c>
      <c r="RYZ317" s="418" t="s">
        <v>768</v>
      </c>
      <c r="RZA317" s="417" t="s">
        <v>761</v>
      </c>
      <c r="RZB317" s="414" t="s">
        <v>61</v>
      </c>
      <c r="RZC317" s="415">
        <v>4</v>
      </c>
      <c r="RZD317" s="418" t="s">
        <v>768</v>
      </c>
      <c r="RZE317" s="417" t="s">
        <v>761</v>
      </c>
      <c r="RZF317" s="414" t="s">
        <v>61</v>
      </c>
      <c r="RZG317" s="415">
        <v>4</v>
      </c>
      <c r="RZH317" s="418" t="s">
        <v>768</v>
      </c>
      <c r="RZI317" s="417" t="s">
        <v>761</v>
      </c>
      <c r="RZJ317" s="414" t="s">
        <v>61</v>
      </c>
      <c r="RZK317" s="415">
        <v>4</v>
      </c>
      <c r="RZL317" s="418" t="s">
        <v>768</v>
      </c>
      <c r="RZM317" s="417" t="s">
        <v>761</v>
      </c>
      <c r="RZN317" s="414" t="s">
        <v>61</v>
      </c>
      <c r="RZO317" s="415">
        <v>4</v>
      </c>
      <c r="RZP317" s="418" t="s">
        <v>768</v>
      </c>
      <c r="RZQ317" s="417" t="s">
        <v>761</v>
      </c>
      <c r="RZR317" s="414" t="s">
        <v>61</v>
      </c>
      <c r="RZS317" s="415">
        <v>4</v>
      </c>
      <c r="RZT317" s="418" t="s">
        <v>768</v>
      </c>
      <c r="RZU317" s="417" t="s">
        <v>761</v>
      </c>
      <c r="RZV317" s="414" t="s">
        <v>61</v>
      </c>
      <c r="RZW317" s="415">
        <v>4</v>
      </c>
      <c r="RZX317" s="418" t="s">
        <v>768</v>
      </c>
      <c r="RZY317" s="417" t="s">
        <v>761</v>
      </c>
      <c r="RZZ317" s="414" t="s">
        <v>61</v>
      </c>
      <c r="SAA317" s="415">
        <v>4</v>
      </c>
      <c r="SAB317" s="418" t="s">
        <v>768</v>
      </c>
      <c r="SAC317" s="417" t="s">
        <v>761</v>
      </c>
      <c r="SAD317" s="414" t="s">
        <v>61</v>
      </c>
      <c r="SAE317" s="415">
        <v>4</v>
      </c>
      <c r="SAF317" s="418" t="s">
        <v>768</v>
      </c>
      <c r="SAG317" s="417" t="s">
        <v>761</v>
      </c>
      <c r="SAH317" s="414" t="s">
        <v>61</v>
      </c>
      <c r="SAI317" s="415">
        <v>4</v>
      </c>
      <c r="SAJ317" s="418" t="s">
        <v>768</v>
      </c>
      <c r="SAK317" s="417" t="s">
        <v>761</v>
      </c>
      <c r="SAL317" s="414" t="s">
        <v>61</v>
      </c>
      <c r="SAM317" s="415">
        <v>4</v>
      </c>
      <c r="SAN317" s="418" t="s">
        <v>768</v>
      </c>
      <c r="SAO317" s="417" t="s">
        <v>761</v>
      </c>
      <c r="SAP317" s="414" t="s">
        <v>61</v>
      </c>
      <c r="SAQ317" s="415">
        <v>4</v>
      </c>
      <c r="SAR317" s="418" t="s">
        <v>768</v>
      </c>
      <c r="SAS317" s="417" t="s">
        <v>761</v>
      </c>
      <c r="SAT317" s="414" t="s">
        <v>61</v>
      </c>
      <c r="SAU317" s="415">
        <v>4</v>
      </c>
      <c r="SAV317" s="418" t="s">
        <v>768</v>
      </c>
      <c r="SAW317" s="417" t="s">
        <v>761</v>
      </c>
      <c r="SAX317" s="414" t="s">
        <v>61</v>
      </c>
      <c r="SAY317" s="415">
        <v>4</v>
      </c>
      <c r="SAZ317" s="418" t="s">
        <v>768</v>
      </c>
      <c r="SBA317" s="417" t="s">
        <v>761</v>
      </c>
      <c r="SBB317" s="414" t="s">
        <v>61</v>
      </c>
      <c r="SBC317" s="415">
        <v>4</v>
      </c>
      <c r="SBD317" s="418" t="s">
        <v>768</v>
      </c>
      <c r="SBE317" s="417" t="s">
        <v>761</v>
      </c>
      <c r="SBF317" s="414" t="s">
        <v>61</v>
      </c>
      <c r="SBG317" s="415">
        <v>4</v>
      </c>
      <c r="SBH317" s="418" t="s">
        <v>768</v>
      </c>
      <c r="SBI317" s="417" t="s">
        <v>761</v>
      </c>
      <c r="SBJ317" s="414" t="s">
        <v>61</v>
      </c>
      <c r="SBK317" s="415">
        <v>4</v>
      </c>
      <c r="SBL317" s="418" t="s">
        <v>768</v>
      </c>
      <c r="SBM317" s="417" t="s">
        <v>761</v>
      </c>
      <c r="SBN317" s="414" t="s">
        <v>61</v>
      </c>
      <c r="SBO317" s="415">
        <v>4</v>
      </c>
      <c r="SBP317" s="418" t="s">
        <v>768</v>
      </c>
      <c r="SBQ317" s="417" t="s">
        <v>761</v>
      </c>
      <c r="SBR317" s="414" t="s">
        <v>61</v>
      </c>
      <c r="SBS317" s="415">
        <v>4</v>
      </c>
      <c r="SBT317" s="418" t="s">
        <v>768</v>
      </c>
      <c r="SBU317" s="417" t="s">
        <v>761</v>
      </c>
      <c r="SBV317" s="414" t="s">
        <v>61</v>
      </c>
      <c r="SBW317" s="415">
        <v>4</v>
      </c>
      <c r="SBX317" s="418" t="s">
        <v>768</v>
      </c>
      <c r="SBY317" s="417" t="s">
        <v>761</v>
      </c>
      <c r="SBZ317" s="414" t="s">
        <v>61</v>
      </c>
      <c r="SCA317" s="415">
        <v>4</v>
      </c>
      <c r="SCB317" s="418" t="s">
        <v>768</v>
      </c>
      <c r="SCC317" s="417" t="s">
        <v>761</v>
      </c>
      <c r="SCD317" s="414" t="s">
        <v>61</v>
      </c>
      <c r="SCE317" s="415">
        <v>4</v>
      </c>
      <c r="SCF317" s="418" t="s">
        <v>768</v>
      </c>
      <c r="SCG317" s="417" t="s">
        <v>761</v>
      </c>
      <c r="SCH317" s="414" t="s">
        <v>61</v>
      </c>
      <c r="SCI317" s="415">
        <v>4</v>
      </c>
      <c r="SCJ317" s="418" t="s">
        <v>768</v>
      </c>
      <c r="SCK317" s="417" t="s">
        <v>761</v>
      </c>
      <c r="SCL317" s="414" t="s">
        <v>61</v>
      </c>
      <c r="SCM317" s="415">
        <v>4</v>
      </c>
      <c r="SCN317" s="418" t="s">
        <v>768</v>
      </c>
      <c r="SCO317" s="417" t="s">
        <v>761</v>
      </c>
      <c r="SCP317" s="414" t="s">
        <v>61</v>
      </c>
      <c r="SCQ317" s="415">
        <v>4</v>
      </c>
      <c r="SCR317" s="418" t="s">
        <v>768</v>
      </c>
      <c r="SCS317" s="417" t="s">
        <v>761</v>
      </c>
      <c r="SCT317" s="414" t="s">
        <v>61</v>
      </c>
      <c r="SCU317" s="415">
        <v>4</v>
      </c>
      <c r="SCV317" s="418" t="s">
        <v>768</v>
      </c>
      <c r="SCW317" s="417" t="s">
        <v>761</v>
      </c>
      <c r="SCX317" s="414" t="s">
        <v>61</v>
      </c>
      <c r="SCY317" s="415">
        <v>4</v>
      </c>
      <c r="SCZ317" s="418" t="s">
        <v>768</v>
      </c>
      <c r="SDA317" s="417" t="s">
        <v>761</v>
      </c>
      <c r="SDB317" s="414" t="s">
        <v>61</v>
      </c>
      <c r="SDC317" s="415">
        <v>4</v>
      </c>
      <c r="SDD317" s="418" t="s">
        <v>768</v>
      </c>
      <c r="SDE317" s="417" t="s">
        <v>761</v>
      </c>
      <c r="SDF317" s="414" t="s">
        <v>61</v>
      </c>
      <c r="SDG317" s="415">
        <v>4</v>
      </c>
      <c r="SDH317" s="418" t="s">
        <v>768</v>
      </c>
      <c r="SDI317" s="417" t="s">
        <v>761</v>
      </c>
      <c r="SDJ317" s="414" t="s">
        <v>61</v>
      </c>
      <c r="SDK317" s="415">
        <v>4</v>
      </c>
      <c r="SDL317" s="418" t="s">
        <v>768</v>
      </c>
      <c r="SDM317" s="417" t="s">
        <v>761</v>
      </c>
      <c r="SDN317" s="414" t="s">
        <v>61</v>
      </c>
      <c r="SDO317" s="415">
        <v>4</v>
      </c>
      <c r="SDP317" s="418" t="s">
        <v>768</v>
      </c>
      <c r="SDQ317" s="417" t="s">
        <v>761</v>
      </c>
      <c r="SDR317" s="414" t="s">
        <v>61</v>
      </c>
      <c r="SDS317" s="415">
        <v>4</v>
      </c>
      <c r="SDT317" s="418" t="s">
        <v>768</v>
      </c>
      <c r="SDU317" s="417" t="s">
        <v>761</v>
      </c>
      <c r="SDV317" s="414" t="s">
        <v>61</v>
      </c>
      <c r="SDW317" s="415">
        <v>4</v>
      </c>
      <c r="SDX317" s="418" t="s">
        <v>768</v>
      </c>
      <c r="SDY317" s="417" t="s">
        <v>761</v>
      </c>
      <c r="SDZ317" s="414" t="s">
        <v>61</v>
      </c>
      <c r="SEA317" s="415">
        <v>4</v>
      </c>
      <c r="SEB317" s="418" t="s">
        <v>768</v>
      </c>
      <c r="SEC317" s="417" t="s">
        <v>761</v>
      </c>
      <c r="SED317" s="414" t="s">
        <v>61</v>
      </c>
      <c r="SEE317" s="415">
        <v>4</v>
      </c>
      <c r="SEF317" s="418" t="s">
        <v>768</v>
      </c>
      <c r="SEG317" s="417" t="s">
        <v>761</v>
      </c>
      <c r="SEH317" s="414" t="s">
        <v>61</v>
      </c>
      <c r="SEI317" s="415">
        <v>4</v>
      </c>
      <c r="SEJ317" s="418" t="s">
        <v>768</v>
      </c>
      <c r="SEK317" s="417" t="s">
        <v>761</v>
      </c>
      <c r="SEL317" s="414" t="s">
        <v>61</v>
      </c>
      <c r="SEM317" s="415">
        <v>4</v>
      </c>
      <c r="SEN317" s="418" t="s">
        <v>768</v>
      </c>
      <c r="SEO317" s="417" t="s">
        <v>761</v>
      </c>
      <c r="SEP317" s="414" t="s">
        <v>61</v>
      </c>
      <c r="SEQ317" s="415">
        <v>4</v>
      </c>
      <c r="SER317" s="418" t="s">
        <v>768</v>
      </c>
      <c r="SES317" s="417" t="s">
        <v>761</v>
      </c>
      <c r="SET317" s="414" t="s">
        <v>61</v>
      </c>
      <c r="SEU317" s="415">
        <v>4</v>
      </c>
      <c r="SEV317" s="418" t="s">
        <v>768</v>
      </c>
      <c r="SEW317" s="417" t="s">
        <v>761</v>
      </c>
      <c r="SEX317" s="414" t="s">
        <v>61</v>
      </c>
      <c r="SEY317" s="415">
        <v>4</v>
      </c>
      <c r="SEZ317" s="418" t="s">
        <v>768</v>
      </c>
      <c r="SFA317" s="417" t="s">
        <v>761</v>
      </c>
      <c r="SFB317" s="414" t="s">
        <v>61</v>
      </c>
      <c r="SFC317" s="415">
        <v>4</v>
      </c>
      <c r="SFD317" s="418" t="s">
        <v>768</v>
      </c>
      <c r="SFE317" s="417" t="s">
        <v>761</v>
      </c>
      <c r="SFF317" s="414" t="s">
        <v>61</v>
      </c>
      <c r="SFG317" s="415">
        <v>4</v>
      </c>
      <c r="SFH317" s="418" t="s">
        <v>768</v>
      </c>
      <c r="SFI317" s="417" t="s">
        <v>761</v>
      </c>
      <c r="SFJ317" s="414" t="s">
        <v>61</v>
      </c>
      <c r="SFK317" s="415">
        <v>4</v>
      </c>
      <c r="SFL317" s="418" t="s">
        <v>768</v>
      </c>
      <c r="SFM317" s="417" t="s">
        <v>761</v>
      </c>
      <c r="SFN317" s="414" t="s">
        <v>61</v>
      </c>
      <c r="SFO317" s="415">
        <v>4</v>
      </c>
      <c r="SFP317" s="418" t="s">
        <v>768</v>
      </c>
      <c r="SFQ317" s="417" t="s">
        <v>761</v>
      </c>
      <c r="SFR317" s="414" t="s">
        <v>61</v>
      </c>
      <c r="SFS317" s="415">
        <v>4</v>
      </c>
      <c r="SFT317" s="418" t="s">
        <v>768</v>
      </c>
      <c r="SFU317" s="417" t="s">
        <v>761</v>
      </c>
      <c r="SFV317" s="414" t="s">
        <v>61</v>
      </c>
      <c r="SFW317" s="415">
        <v>4</v>
      </c>
      <c r="SFX317" s="418" t="s">
        <v>768</v>
      </c>
      <c r="SFY317" s="417" t="s">
        <v>761</v>
      </c>
      <c r="SFZ317" s="414" t="s">
        <v>61</v>
      </c>
      <c r="SGA317" s="415">
        <v>4</v>
      </c>
      <c r="SGB317" s="418" t="s">
        <v>768</v>
      </c>
      <c r="SGC317" s="417" t="s">
        <v>761</v>
      </c>
      <c r="SGD317" s="414" t="s">
        <v>61</v>
      </c>
      <c r="SGE317" s="415">
        <v>4</v>
      </c>
      <c r="SGF317" s="418" t="s">
        <v>768</v>
      </c>
      <c r="SGG317" s="417" t="s">
        <v>761</v>
      </c>
      <c r="SGH317" s="414" t="s">
        <v>61</v>
      </c>
      <c r="SGI317" s="415">
        <v>4</v>
      </c>
      <c r="SGJ317" s="418" t="s">
        <v>768</v>
      </c>
      <c r="SGK317" s="417" t="s">
        <v>761</v>
      </c>
      <c r="SGL317" s="414" t="s">
        <v>61</v>
      </c>
      <c r="SGM317" s="415">
        <v>4</v>
      </c>
      <c r="SGN317" s="418" t="s">
        <v>768</v>
      </c>
      <c r="SGO317" s="417" t="s">
        <v>761</v>
      </c>
      <c r="SGP317" s="414" t="s">
        <v>61</v>
      </c>
      <c r="SGQ317" s="415">
        <v>4</v>
      </c>
      <c r="SGR317" s="418" t="s">
        <v>768</v>
      </c>
      <c r="SGS317" s="417" t="s">
        <v>761</v>
      </c>
      <c r="SGT317" s="414" t="s">
        <v>61</v>
      </c>
      <c r="SGU317" s="415">
        <v>4</v>
      </c>
      <c r="SGV317" s="418" t="s">
        <v>768</v>
      </c>
      <c r="SGW317" s="417" t="s">
        <v>761</v>
      </c>
      <c r="SGX317" s="414" t="s">
        <v>61</v>
      </c>
      <c r="SGY317" s="415">
        <v>4</v>
      </c>
      <c r="SGZ317" s="418" t="s">
        <v>768</v>
      </c>
      <c r="SHA317" s="417" t="s">
        <v>761</v>
      </c>
      <c r="SHB317" s="414" t="s">
        <v>61</v>
      </c>
      <c r="SHC317" s="415">
        <v>4</v>
      </c>
      <c r="SHD317" s="418" t="s">
        <v>768</v>
      </c>
      <c r="SHE317" s="417" t="s">
        <v>761</v>
      </c>
      <c r="SHF317" s="414" t="s">
        <v>61</v>
      </c>
      <c r="SHG317" s="415">
        <v>4</v>
      </c>
      <c r="SHH317" s="418" t="s">
        <v>768</v>
      </c>
      <c r="SHI317" s="417" t="s">
        <v>761</v>
      </c>
      <c r="SHJ317" s="414" t="s">
        <v>61</v>
      </c>
      <c r="SHK317" s="415">
        <v>4</v>
      </c>
      <c r="SHL317" s="418" t="s">
        <v>768</v>
      </c>
      <c r="SHM317" s="417" t="s">
        <v>761</v>
      </c>
      <c r="SHN317" s="414" t="s">
        <v>61</v>
      </c>
      <c r="SHO317" s="415">
        <v>4</v>
      </c>
      <c r="SHP317" s="418" t="s">
        <v>768</v>
      </c>
      <c r="SHQ317" s="417" t="s">
        <v>761</v>
      </c>
      <c r="SHR317" s="414" t="s">
        <v>61</v>
      </c>
      <c r="SHS317" s="415">
        <v>4</v>
      </c>
      <c r="SHT317" s="418" t="s">
        <v>768</v>
      </c>
      <c r="SHU317" s="417" t="s">
        <v>761</v>
      </c>
      <c r="SHV317" s="414" t="s">
        <v>61</v>
      </c>
      <c r="SHW317" s="415">
        <v>4</v>
      </c>
      <c r="SHX317" s="418" t="s">
        <v>768</v>
      </c>
      <c r="SHY317" s="417" t="s">
        <v>761</v>
      </c>
      <c r="SHZ317" s="414" t="s">
        <v>61</v>
      </c>
      <c r="SIA317" s="415">
        <v>4</v>
      </c>
      <c r="SIB317" s="418" t="s">
        <v>768</v>
      </c>
      <c r="SIC317" s="417" t="s">
        <v>761</v>
      </c>
      <c r="SID317" s="414" t="s">
        <v>61</v>
      </c>
      <c r="SIE317" s="415">
        <v>4</v>
      </c>
      <c r="SIF317" s="418" t="s">
        <v>768</v>
      </c>
      <c r="SIG317" s="417" t="s">
        <v>761</v>
      </c>
      <c r="SIH317" s="414" t="s">
        <v>61</v>
      </c>
      <c r="SII317" s="415">
        <v>4</v>
      </c>
      <c r="SIJ317" s="418" t="s">
        <v>768</v>
      </c>
      <c r="SIK317" s="417" t="s">
        <v>761</v>
      </c>
      <c r="SIL317" s="414" t="s">
        <v>61</v>
      </c>
      <c r="SIM317" s="415">
        <v>4</v>
      </c>
      <c r="SIN317" s="418" t="s">
        <v>768</v>
      </c>
      <c r="SIO317" s="417" t="s">
        <v>761</v>
      </c>
      <c r="SIP317" s="414" t="s">
        <v>61</v>
      </c>
      <c r="SIQ317" s="415">
        <v>4</v>
      </c>
      <c r="SIR317" s="418" t="s">
        <v>768</v>
      </c>
      <c r="SIS317" s="417" t="s">
        <v>761</v>
      </c>
      <c r="SIT317" s="414" t="s">
        <v>61</v>
      </c>
      <c r="SIU317" s="415">
        <v>4</v>
      </c>
      <c r="SIV317" s="418" t="s">
        <v>768</v>
      </c>
      <c r="SIW317" s="417" t="s">
        <v>761</v>
      </c>
      <c r="SIX317" s="414" t="s">
        <v>61</v>
      </c>
      <c r="SIY317" s="415">
        <v>4</v>
      </c>
      <c r="SIZ317" s="418" t="s">
        <v>768</v>
      </c>
      <c r="SJA317" s="417" t="s">
        <v>761</v>
      </c>
      <c r="SJB317" s="414" t="s">
        <v>61</v>
      </c>
      <c r="SJC317" s="415">
        <v>4</v>
      </c>
      <c r="SJD317" s="418" t="s">
        <v>768</v>
      </c>
      <c r="SJE317" s="417" t="s">
        <v>761</v>
      </c>
      <c r="SJF317" s="414" t="s">
        <v>61</v>
      </c>
      <c r="SJG317" s="415">
        <v>4</v>
      </c>
      <c r="SJH317" s="418" t="s">
        <v>768</v>
      </c>
      <c r="SJI317" s="417" t="s">
        <v>761</v>
      </c>
      <c r="SJJ317" s="414" t="s">
        <v>61</v>
      </c>
      <c r="SJK317" s="415">
        <v>4</v>
      </c>
      <c r="SJL317" s="418" t="s">
        <v>768</v>
      </c>
      <c r="SJM317" s="417" t="s">
        <v>761</v>
      </c>
      <c r="SJN317" s="414" t="s">
        <v>61</v>
      </c>
      <c r="SJO317" s="415">
        <v>4</v>
      </c>
      <c r="SJP317" s="418" t="s">
        <v>768</v>
      </c>
      <c r="SJQ317" s="417" t="s">
        <v>761</v>
      </c>
      <c r="SJR317" s="414" t="s">
        <v>61</v>
      </c>
      <c r="SJS317" s="415">
        <v>4</v>
      </c>
      <c r="SJT317" s="418" t="s">
        <v>768</v>
      </c>
      <c r="SJU317" s="417" t="s">
        <v>761</v>
      </c>
      <c r="SJV317" s="414" t="s">
        <v>61</v>
      </c>
      <c r="SJW317" s="415">
        <v>4</v>
      </c>
      <c r="SJX317" s="418" t="s">
        <v>768</v>
      </c>
      <c r="SJY317" s="417" t="s">
        <v>761</v>
      </c>
      <c r="SJZ317" s="414" t="s">
        <v>61</v>
      </c>
      <c r="SKA317" s="415">
        <v>4</v>
      </c>
      <c r="SKB317" s="418" t="s">
        <v>768</v>
      </c>
      <c r="SKC317" s="417" t="s">
        <v>761</v>
      </c>
      <c r="SKD317" s="414" t="s">
        <v>61</v>
      </c>
      <c r="SKE317" s="415">
        <v>4</v>
      </c>
      <c r="SKF317" s="418" t="s">
        <v>768</v>
      </c>
      <c r="SKG317" s="417" t="s">
        <v>761</v>
      </c>
      <c r="SKH317" s="414" t="s">
        <v>61</v>
      </c>
      <c r="SKI317" s="415">
        <v>4</v>
      </c>
      <c r="SKJ317" s="418" t="s">
        <v>768</v>
      </c>
      <c r="SKK317" s="417" t="s">
        <v>761</v>
      </c>
      <c r="SKL317" s="414" t="s">
        <v>61</v>
      </c>
      <c r="SKM317" s="415">
        <v>4</v>
      </c>
      <c r="SKN317" s="418" t="s">
        <v>768</v>
      </c>
      <c r="SKO317" s="417" t="s">
        <v>761</v>
      </c>
      <c r="SKP317" s="414" t="s">
        <v>61</v>
      </c>
      <c r="SKQ317" s="415">
        <v>4</v>
      </c>
      <c r="SKR317" s="418" t="s">
        <v>768</v>
      </c>
      <c r="SKS317" s="417" t="s">
        <v>761</v>
      </c>
      <c r="SKT317" s="414" t="s">
        <v>61</v>
      </c>
      <c r="SKU317" s="415">
        <v>4</v>
      </c>
      <c r="SKV317" s="418" t="s">
        <v>768</v>
      </c>
      <c r="SKW317" s="417" t="s">
        <v>761</v>
      </c>
      <c r="SKX317" s="414" t="s">
        <v>61</v>
      </c>
      <c r="SKY317" s="415">
        <v>4</v>
      </c>
      <c r="SKZ317" s="418" t="s">
        <v>768</v>
      </c>
      <c r="SLA317" s="417" t="s">
        <v>761</v>
      </c>
      <c r="SLB317" s="414" t="s">
        <v>61</v>
      </c>
      <c r="SLC317" s="415">
        <v>4</v>
      </c>
      <c r="SLD317" s="418" t="s">
        <v>768</v>
      </c>
      <c r="SLE317" s="417" t="s">
        <v>761</v>
      </c>
      <c r="SLF317" s="414" t="s">
        <v>61</v>
      </c>
      <c r="SLG317" s="415">
        <v>4</v>
      </c>
      <c r="SLH317" s="418" t="s">
        <v>768</v>
      </c>
      <c r="SLI317" s="417" t="s">
        <v>761</v>
      </c>
      <c r="SLJ317" s="414" t="s">
        <v>61</v>
      </c>
      <c r="SLK317" s="415">
        <v>4</v>
      </c>
      <c r="SLL317" s="418" t="s">
        <v>768</v>
      </c>
      <c r="SLM317" s="417" t="s">
        <v>761</v>
      </c>
      <c r="SLN317" s="414" t="s">
        <v>61</v>
      </c>
      <c r="SLO317" s="415">
        <v>4</v>
      </c>
      <c r="SLP317" s="418" t="s">
        <v>768</v>
      </c>
      <c r="SLQ317" s="417" t="s">
        <v>761</v>
      </c>
      <c r="SLR317" s="414" t="s">
        <v>61</v>
      </c>
      <c r="SLS317" s="415">
        <v>4</v>
      </c>
      <c r="SLT317" s="418" t="s">
        <v>768</v>
      </c>
      <c r="SLU317" s="417" t="s">
        <v>761</v>
      </c>
      <c r="SLV317" s="414" t="s">
        <v>61</v>
      </c>
      <c r="SLW317" s="415">
        <v>4</v>
      </c>
      <c r="SLX317" s="418" t="s">
        <v>768</v>
      </c>
      <c r="SLY317" s="417" t="s">
        <v>761</v>
      </c>
      <c r="SLZ317" s="414" t="s">
        <v>61</v>
      </c>
      <c r="SMA317" s="415">
        <v>4</v>
      </c>
      <c r="SMB317" s="418" t="s">
        <v>768</v>
      </c>
      <c r="SMC317" s="417" t="s">
        <v>761</v>
      </c>
      <c r="SMD317" s="414" t="s">
        <v>61</v>
      </c>
      <c r="SME317" s="415">
        <v>4</v>
      </c>
      <c r="SMF317" s="418" t="s">
        <v>768</v>
      </c>
      <c r="SMG317" s="417" t="s">
        <v>761</v>
      </c>
      <c r="SMH317" s="414" t="s">
        <v>61</v>
      </c>
      <c r="SMI317" s="415">
        <v>4</v>
      </c>
      <c r="SMJ317" s="418" t="s">
        <v>768</v>
      </c>
      <c r="SMK317" s="417" t="s">
        <v>761</v>
      </c>
      <c r="SML317" s="414" t="s">
        <v>61</v>
      </c>
      <c r="SMM317" s="415">
        <v>4</v>
      </c>
      <c r="SMN317" s="418" t="s">
        <v>768</v>
      </c>
      <c r="SMO317" s="417" t="s">
        <v>761</v>
      </c>
      <c r="SMP317" s="414" t="s">
        <v>61</v>
      </c>
      <c r="SMQ317" s="415">
        <v>4</v>
      </c>
      <c r="SMR317" s="418" t="s">
        <v>768</v>
      </c>
      <c r="SMS317" s="417" t="s">
        <v>761</v>
      </c>
      <c r="SMT317" s="414" t="s">
        <v>61</v>
      </c>
      <c r="SMU317" s="415">
        <v>4</v>
      </c>
      <c r="SMV317" s="418" t="s">
        <v>768</v>
      </c>
      <c r="SMW317" s="417" t="s">
        <v>761</v>
      </c>
      <c r="SMX317" s="414" t="s">
        <v>61</v>
      </c>
      <c r="SMY317" s="415">
        <v>4</v>
      </c>
      <c r="SMZ317" s="418" t="s">
        <v>768</v>
      </c>
      <c r="SNA317" s="417" t="s">
        <v>761</v>
      </c>
      <c r="SNB317" s="414" t="s">
        <v>61</v>
      </c>
      <c r="SNC317" s="415">
        <v>4</v>
      </c>
      <c r="SND317" s="418" t="s">
        <v>768</v>
      </c>
      <c r="SNE317" s="417" t="s">
        <v>761</v>
      </c>
      <c r="SNF317" s="414" t="s">
        <v>61</v>
      </c>
      <c r="SNG317" s="415">
        <v>4</v>
      </c>
      <c r="SNH317" s="418" t="s">
        <v>768</v>
      </c>
      <c r="SNI317" s="417" t="s">
        <v>761</v>
      </c>
      <c r="SNJ317" s="414" t="s">
        <v>61</v>
      </c>
      <c r="SNK317" s="415">
        <v>4</v>
      </c>
      <c r="SNL317" s="418" t="s">
        <v>768</v>
      </c>
      <c r="SNM317" s="417" t="s">
        <v>761</v>
      </c>
      <c r="SNN317" s="414" t="s">
        <v>61</v>
      </c>
      <c r="SNO317" s="415">
        <v>4</v>
      </c>
      <c r="SNP317" s="418" t="s">
        <v>768</v>
      </c>
      <c r="SNQ317" s="417" t="s">
        <v>761</v>
      </c>
      <c r="SNR317" s="414" t="s">
        <v>61</v>
      </c>
      <c r="SNS317" s="415">
        <v>4</v>
      </c>
      <c r="SNT317" s="418" t="s">
        <v>768</v>
      </c>
      <c r="SNU317" s="417" t="s">
        <v>761</v>
      </c>
      <c r="SNV317" s="414" t="s">
        <v>61</v>
      </c>
      <c r="SNW317" s="415">
        <v>4</v>
      </c>
      <c r="SNX317" s="418" t="s">
        <v>768</v>
      </c>
      <c r="SNY317" s="417" t="s">
        <v>761</v>
      </c>
      <c r="SNZ317" s="414" t="s">
        <v>61</v>
      </c>
      <c r="SOA317" s="415">
        <v>4</v>
      </c>
      <c r="SOB317" s="418" t="s">
        <v>768</v>
      </c>
      <c r="SOC317" s="417" t="s">
        <v>761</v>
      </c>
      <c r="SOD317" s="414" t="s">
        <v>61</v>
      </c>
      <c r="SOE317" s="415">
        <v>4</v>
      </c>
      <c r="SOF317" s="418" t="s">
        <v>768</v>
      </c>
      <c r="SOG317" s="417" t="s">
        <v>761</v>
      </c>
      <c r="SOH317" s="414" t="s">
        <v>61</v>
      </c>
      <c r="SOI317" s="415">
        <v>4</v>
      </c>
      <c r="SOJ317" s="418" t="s">
        <v>768</v>
      </c>
      <c r="SOK317" s="417" t="s">
        <v>761</v>
      </c>
      <c r="SOL317" s="414" t="s">
        <v>61</v>
      </c>
      <c r="SOM317" s="415">
        <v>4</v>
      </c>
      <c r="SON317" s="418" t="s">
        <v>768</v>
      </c>
      <c r="SOO317" s="417" t="s">
        <v>761</v>
      </c>
      <c r="SOP317" s="414" t="s">
        <v>61</v>
      </c>
      <c r="SOQ317" s="415">
        <v>4</v>
      </c>
      <c r="SOR317" s="418" t="s">
        <v>768</v>
      </c>
      <c r="SOS317" s="417" t="s">
        <v>761</v>
      </c>
      <c r="SOT317" s="414" t="s">
        <v>61</v>
      </c>
      <c r="SOU317" s="415">
        <v>4</v>
      </c>
      <c r="SOV317" s="418" t="s">
        <v>768</v>
      </c>
      <c r="SOW317" s="417" t="s">
        <v>761</v>
      </c>
      <c r="SOX317" s="414" t="s">
        <v>61</v>
      </c>
      <c r="SOY317" s="415">
        <v>4</v>
      </c>
      <c r="SOZ317" s="418" t="s">
        <v>768</v>
      </c>
      <c r="SPA317" s="417" t="s">
        <v>761</v>
      </c>
      <c r="SPB317" s="414" t="s">
        <v>61</v>
      </c>
      <c r="SPC317" s="415">
        <v>4</v>
      </c>
      <c r="SPD317" s="418" t="s">
        <v>768</v>
      </c>
      <c r="SPE317" s="417" t="s">
        <v>761</v>
      </c>
      <c r="SPF317" s="414" t="s">
        <v>61</v>
      </c>
      <c r="SPG317" s="415">
        <v>4</v>
      </c>
      <c r="SPH317" s="418" t="s">
        <v>768</v>
      </c>
      <c r="SPI317" s="417" t="s">
        <v>761</v>
      </c>
      <c r="SPJ317" s="414" t="s">
        <v>61</v>
      </c>
      <c r="SPK317" s="415">
        <v>4</v>
      </c>
      <c r="SPL317" s="418" t="s">
        <v>768</v>
      </c>
      <c r="SPM317" s="417" t="s">
        <v>761</v>
      </c>
      <c r="SPN317" s="414" t="s">
        <v>61</v>
      </c>
      <c r="SPO317" s="415">
        <v>4</v>
      </c>
      <c r="SPP317" s="418" t="s">
        <v>768</v>
      </c>
      <c r="SPQ317" s="417" t="s">
        <v>761</v>
      </c>
      <c r="SPR317" s="414" t="s">
        <v>61</v>
      </c>
      <c r="SPS317" s="415">
        <v>4</v>
      </c>
      <c r="SPT317" s="418" t="s">
        <v>768</v>
      </c>
      <c r="SPU317" s="417" t="s">
        <v>761</v>
      </c>
      <c r="SPV317" s="414" t="s">
        <v>61</v>
      </c>
      <c r="SPW317" s="415">
        <v>4</v>
      </c>
      <c r="SPX317" s="418" t="s">
        <v>768</v>
      </c>
      <c r="SPY317" s="417" t="s">
        <v>761</v>
      </c>
      <c r="SPZ317" s="414" t="s">
        <v>61</v>
      </c>
      <c r="SQA317" s="415">
        <v>4</v>
      </c>
      <c r="SQB317" s="418" t="s">
        <v>768</v>
      </c>
      <c r="SQC317" s="417" t="s">
        <v>761</v>
      </c>
      <c r="SQD317" s="414" t="s">
        <v>61</v>
      </c>
      <c r="SQE317" s="415">
        <v>4</v>
      </c>
      <c r="SQF317" s="418" t="s">
        <v>768</v>
      </c>
      <c r="SQG317" s="417" t="s">
        <v>761</v>
      </c>
      <c r="SQH317" s="414" t="s">
        <v>61</v>
      </c>
      <c r="SQI317" s="415">
        <v>4</v>
      </c>
      <c r="SQJ317" s="418" t="s">
        <v>768</v>
      </c>
      <c r="SQK317" s="417" t="s">
        <v>761</v>
      </c>
      <c r="SQL317" s="414" t="s">
        <v>61</v>
      </c>
      <c r="SQM317" s="415">
        <v>4</v>
      </c>
      <c r="SQN317" s="418" t="s">
        <v>768</v>
      </c>
      <c r="SQO317" s="417" t="s">
        <v>761</v>
      </c>
      <c r="SQP317" s="414" t="s">
        <v>61</v>
      </c>
      <c r="SQQ317" s="415">
        <v>4</v>
      </c>
      <c r="SQR317" s="418" t="s">
        <v>768</v>
      </c>
      <c r="SQS317" s="417" t="s">
        <v>761</v>
      </c>
      <c r="SQT317" s="414" t="s">
        <v>61</v>
      </c>
      <c r="SQU317" s="415">
        <v>4</v>
      </c>
      <c r="SQV317" s="418" t="s">
        <v>768</v>
      </c>
      <c r="SQW317" s="417" t="s">
        <v>761</v>
      </c>
      <c r="SQX317" s="414" t="s">
        <v>61</v>
      </c>
      <c r="SQY317" s="415">
        <v>4</v>
      </c>
      <c r="SQZ317" s="418" t="s">
        <v>768</v>
      </c>
      <c r="SRA317" s="417" t="s">
        <v>761</v>
      </c>
      <c r="SRB317" s="414" t="s">
        <v>61</v>
      </c>
      <c r="SRC317" s="415">
        <v>4</v>
      </c>
      <c r="SRD317" s="418" t="s">
        <v>768</v>
      </c>
      <c r="SRE317" s="417" t="s">
        <v>761</v>
      </c>
      <c r="SRF317" s="414" t="s">
        <v>61</v>
      </c>
      <c r="SRG317" s="415">
        <v>4</v>
      </c>
      <c r="SRH317" s="418" t="s">
        <v>768</v>
      </c>
      <c r="SRI317" s="417" t="s">
        <v>761</v>
      </c>
      <c r="SRJ317" s="414" t="s">
        <v>61</v>
      </c>
      <c r="SRK317" s="415">
        <v>4</v>
      </c>
      <c r="SRL317" s="418" t="s">
        <v>768</v>
      </c>
      <c r="SRM317" s="417" t="s">
        <v>761</v>
      </c>
      <c r="SRN317" s="414" t="s">
        <v>61</v>
      </c>
      <c r="SRO317" s="415">
        <v>4</v>
      </c>
      <c r="SRP317" s="418" t="s">
        <v>768</v>
      </c>
      <c r="SRQ317" s="417" t="s">
        <v>761</v>
      </c>
      <c r="SRR317" s="414" t="s">
        <v>61</v>
      </c>
      <c r="SRS317" s="415">
        <v>4</v>
      </c>
      <c r="SRT317" s="418" t="s">
        <v>768</v>
      </c>
      <c r="SRU317" s="417" t="s">
        <v>761</v>
      </c>
      <c r="SRV317" s="414" t="s">
        <v>61</v>
      </c>
      <c r="SRW317" s="415">
        <v>4</v>
      </c>
      <c r="SRX317" s="418" t="s">
        <v>768</v>
      </c>
      <c r="SRY317" s="417" t="s">
        <v>761</v>
      </c>
      <c r="SRZ317" s="414" t="s">
        <v>61</v>
      </c>
      <c r="SSA317" s="415">
        <v>4</v>
      </c>
      <c r="SSB317" s="418" t="s">
        <v>768</v>
      </c>
      <c r="SSC317" s="417" t="s">
        <v>761</v>
      </c>
      <c r="SSD317" s="414" t="s">
        <v>61</v>
      </c>
      <c r="SSE317" s="415">
        <v>4</v>
      </c>
      <c r="SSF317" s="418" t="s">
        <v>768</v>
      </c>
      <c r="SSG317" s="417" t="s">
        <v>761</v>
      </c>
      <c r="SSH317" s="414" t="s">
        <v>61</v>
      </c>
      <c r="SSI317" s="415">
        <v>4</v>
      </c>
      <c r="SSJ317" s="418" t="s">
        <v>768</v>
      </c>
      <c r="SSK317" s="417" t="s">
        <v>761</v>
      </c>
      <c r="SSL317" s="414" t="s">
        <v>61</v>
      </c>
      <c r="SSM317" s="415">
        <v>4</v>
      </c>
      <c r="SSN317" s="418" t="s">
        <v>768</v>
      </c>
      <c r="SSO317" s="417" t="s">
        <v>761</v>
      </c>
      <c r="SSP317" s="414" t="s">
        <v>61</v>
      </c>
      <c r="SSQ317" s="415">
        <v>4</v>
      </c>
      <c r="SSR317" s="418" t="s">
        <v>768</v>
      </c>
      <c r="SSS317" s="417" t="s">
        <v>761</v>
      </c>
      <c r="SST317" s="414" t="s">
        <v>61</v>
      </c>
      <c r="SSU317" s="415">
        <v>4</v>
      </c>
      <c r="SSV317" s="418" t="s">
        <v>768</v>
      </c>
      <c r="SSW317" s="417" t="s">
        <v>761</v>
      </c>
      <c r="SSX317" s="414" t="s">
        <v>61</v>
      </c>
      <c r="SSY317" s="415">
        <v>4</v>
      </c>
      <c r="SSZ317" s="418" t="s">
        <v>768</v>
      </c>
      <c r="STA317" s="417" t="s">
        <v>761</v>
      </c>
      <c r="STB317" s="414" t="s">
        <v>61</v>
      </c>
      <c r="STC317" s="415">
        <v>4</v>
      </c>
      <c r="STD317" s="418" t="s">
        <v>768</v>
      </c>
      <c r="STE317" s="417" t="s">
        <v>761</v>
      </c>
      <c r="STF317" s="414" t="s">
        <v>61</v>
      </c>
      <c r="STG317" s="415">
        <v>4</v>
      </c>
      <c r="STH317" s="418" t="s">
        <v>768</v>
      </c>
      <c r="STI317" s="417" t="s">
        <v>761</v>
      </c>
      <c r="STJ317" s="414" t="s">
        <v>61</v>
      </c>
      <c r="STK317" s="415">
        <v>4</v>
      </c>
      <c r="STL317" s="418" t="s">
        <v>768</v>
      </c>
      <c r="STM317" s="417" t="s">
        <v>761</v>
      </c>
      <c r="STN317" s="414" t="s">
        <v>61</v>
      </c>
      <c r="STO317" s="415">
        <v>4</v>
      </c>
      <c r="STP317" s="418" t="s">
        <v>768</v>
      </c>
      <c r="STQ317" s="417" t="s">
        <v>761</v>
      </c>
      <c r="STR317" s="414" t="s">
        <v>61</v>
      </c>
      <c r="STS317" s="415">
        <v>4</v>
      </c>
      <c r="STT317" s="418" t="s">
        <v>768</v>
      </c>
      <c r="STU317" s="417" t="s">
        <v>761</v>
      </c>
      <c r="STV317" s="414" t="s">
        <v>61</v>
      </c>
      <c r="STW317" s="415">
        <v>4</v>
      </c>
      <c r="STX317" s="418" t="s">
        <v>768</v>
      </c>
      <c r="STY317" s="417" t="s">
        <v>761</v>
      </c>
      <c r="STZ317" s="414" t="s">
        <v>61</v>
      </c>
      <c r="SUA317" s="415">
        <v>4</v>
      </c>
      <c r="SUB317" s="418" t="s">
        <v>768</v>
      </c>
      <c r="SUC317" s="417" t="s">
        <v>761</v>
      </c>
      <c r="SUD317" s="414" t="s">
        <v>61</v>
      </c>
      <c r="SUE317" s="415">
        <v>4</v>
      </c>
      <c r="SUF317" s="418" t="s">
        <v>768</v>
      </c>
      <c r="SUG317" s="417" t="s">
        <v>761</v>
      </c>
      <c r="SUH317" s="414" t="s">
        <v>61</v>
      </c>
      <c r="SUI317" s="415">
        <v>4</v>
      </c>
      <c r="SUJ317" s="418" t="s">
        <v>768</v>
      </c>
      <c r="SUK317" s="417" t="s">
        <v>761</v>
      </c>
      <c r="SUL317" s="414" t="s">
        <v>61</v>
      </c>
      <c r="SUM317" s="415">
        <v>4</v>
      </c>
      <c r="SUN317" s="418" t="s">
        <v>768</v>
      </c>
      <c r="SUO317" s="417" t="s">
        <v>761</v>
      </c>
      <c r="SUP317" s="414" t="s">
        <v>61</v>
      </c>
      <c r="SUQ317" s="415">
        <v>4</v>
      </c>
      <c r="SUR317" s="418" t="s">
        <v>768</v>
      </c>
      <c r="SUS317" s="417" t="s">
        <v>761</v>
      </c>
      <c r="SUT317" s="414" t="s">
        <v>61</v>
      </c>
      <c r="SUU317" s="415">
        <v>4</v>
      </c>
      <c r="SUV317" s="418" t="s">
        <v>768</v>
      </c>
      <c r="SUW317" s="417" t="s">
        <v>761</v>
      </c>
      <c r="SUX317" s="414" t="s">
        <v>61</v>
      </c>
      <c r="SUY317" s="415">
        <v>4</v>
      </c>
      <c r="SUZ317" s="418" t="s">
        <v>768</v>
      </c>
      <c r="SVA317" s="417" t="s">
        <v>761</v>
      </c>
      <c r="SVB317" s="414" t="s">
        <v>61</v>
      </c>
      <c r="SVC317" s="415">
        <v>4</v>
      </c>
      <c r="SVD317" s="418" t="s">
        <v>768</v>
      </c>
      <c r="SVE317" s="417" t="s">
        <v>761</v>
      </c>
      <c r="SVF317" s="414" t="s">
        <v>61</v>
      </c>
      <c r="SVG317" s="415">
        <v>4</v>
      </c>
      <c r="SVH317" s="418" t="s">
        <v>768</v>
      </c>
      <c r="SVI317" s="417" t="s">
        <v>761</v>
      </c>
      <c r="SVJ317" s="414" t="s">
        <v>61</v>
      </c>
      <c r="SVK317" s="415">
        <v>4</v>
      </c>
      <c r="SVL317" s="418" t="s">
        <v>768</v>
      </c>
      <c r="SVM317" s="417" t="s">
        <v>761</v>
      </c>
      <c r="SVN317" s="414" t="s">
        <v>61</v>
      </c>
      <c r="SVO317" s="415">
        <v>4</v>
      </c>
      <c r="SVP317" s="418" t="s">
        <v>768</v>
      </c>
      <c r="SVQ317" s="417" t="s">
        <v>761</v>
      </c>
      <c r="SVR317" s="414" t="s">
        <v>61</v>
      </c>
      <c r="SVS317" s="415">
        <v>4</v>
      </c>
      <c r="SVT317" s="418" t="s">
        <v>768</v>
      </c>
      <c r="SVU317" s="417" t="s">
        <v>761</v>
      </c>
      <c r="SVV317" s="414" t="s">
        <v>61</v>
      </c>
      <c r="SVW317" s="415">
        <v>4</v>
      </c>
      <c r="SVX317" s="418" t="s">
        <v>768</v>
      </c>
      <c r="SVY317" s="417" t="s">
        <v>761</v>
      </c>
      <c r="SVZ317" s="414" t="s">
        <v>61</v>
      </c>
      <c r="SWA317" s="415">
        <v>4</v>
      </c>
      <c r="SWB317" s="418" t="s">
        <v>768</v>
      </c>
      <c r="SWC317" s="417" t="s">
        <v>761</v>
      </c>
      <c r="SWD317" s="414" t="s">
        <v>61</v>
      </c>
      <c r="SWE317" s="415">
        <v>4</v>
      </c>
      <c r="SWF317" s="418" t="s">
        <v>768</v>
      </c>
      <c r="SWG317" s="417" t="s">
        <v>761</v>
      </c>
      <c r="SWH317" s="414" t="s">
        <v>61</v>
      </c>
      <c r="SWI317" s="415">
        <v>4</v>
      </c>
      <c r="SWJ317" s="418" t="s">
        <v>768</v>
      </c>
      <c r="SWK317" s="417" t="s">
        <v>761</v>
      </c>
      <c r="SWL317" s="414" t="s">
        <v>61</v>
      </c>
      <c r="SWM317" s="415">
        <v>4</v>
      </c>
      <c r="SWN317" s="418" t="s">
        <v>768</v>
      </c>
      <c r="SWO317" s="417" t="s">
        <v>761</v>
      </c>
      <c r="SWP317" s="414" t="s">
        <v>61</v>
      </c>
      <c r="SWQ317" s="415">
        <v>4</v>
      </c>
      <c r="SWR317" s="418" t="s">
        <v>768</v>
      </c>
      <c r="SWS317" s="417" t="s">
        <v>761</v>
      </c>
      <c r="SWT317" s="414" t="s">
        <v>61</v>
      </c>
      <c r="SWU317" s="415">
        <v>4</v>
      </c>
      <c r="SWV317" s="418" t="s">
        <v>768</v>
      </c>
      <c r="SWW317" s="417" t="s">
        <v>761</v>
      </c>
      <c r="SWX317" s="414" t="s">
        <v>61</v>
      </c>
      <c r="SWY317" s="415">
        <v>4</v>
      </c>
      <c r="SWZ317" s="418" t="s">
        <v>768</v>
      </c>
      <c r="SXA317" s="417" t="s">
        <v>761</v>
      </c>
      <c r="SXB317" s="414" t="s">
        <v>61</v>
      </c>
      <c r="SXC317" s="415">
        <v>4</v>
      </c>
      <c r="SXD317" s="418" t="s">
        <v>768</v>
      </c>
      <c r="SXE317" s="417" t="s">
        <v>761</v>
      </c>
      <c r="SXF317" s="414" t="s">
        <v>61</v>
      </c>
      <c r="SXG317" s="415">
        <v>4</v>
      </c>
      <c r="SXH317" s="418" t="s">
        <v>768</v>
      </c>
      <c r="SXI317" s="417" t="s">
        <v>761</v>
      </c>
      <c r="SXJ317" s="414" t="s">
        <v>61</v>
      </c>
      <c r="SXK317" s="415">
        <v>4</v>
      </c>
      <c r="SXL317" s="418" t="s">
        <v>768</v>
      </c>
      <c r="SXM317" s="417" t="s">
        <v>761</v>
      </c>
      <c r="SXN317" s="414" t="s">
        <v>61</v>
      </c>
      <c r="SXO317" s="415">
        <v>4</v>
      </c>
      <c r="SXP317" s="418" t="s">
        <v>768</v>
      </c>
      <c r="SXQ317" s="417" t="s">
        <v>761</v>
      </c>
      <c r="SXR317" s="414" t="s">
        <v>61</v>
      </c>
      <c r="SXS317" s="415">
        <v>4</v>
      </c>
      <c r="SXT317" s="418" t="s">
        <v>768</v>
      </c>
      <c r="SXU317" s="417" t="s">
        <v>761</v>
      </c>
      <c r="SXV317" s="414" t="s">
        <v>61</v>
      </c>
      <c r="SXW317" s="415">
        <v>4</v>
      </c>
      <c r="SXX317" s="418" t="s">
        <v>768</v>
      </c>
      <c r="SXY317" s="417" t="s">
        <v>761</v>
      </c>
      <c r="SXZ317" s="414" t="s">
        <v>61</v>
      </c>
      <c r="SYA317" s="415">
        <v>4</v>
      </c>
      <c r="SYB317" s="418" t="s">
        <v>768</v>
      </c>
      <c r="SYC317" s="417" t="s">
        <v>761</v>
      </c>
      <c r="SYD317" s="414" t="s">
        <v>61</v>
      </c>
      <c r="SYE317" s="415">
        <v>4</v>
      </c>
      <c r="SYF317" s="418" t="s">
        <v>768</v>
      </c>
      <c r="SYG317" s="417" t="s">
        <v>761</v>
      </c>
      <c r="SYH317" s="414" t="s">
        <v>61</v>
      </c>
      <c r="SYI317" s="415">
        <v>4</v>
      </c>
      <c r="SYJ317" s="418" t="s">
        <v>768</v>
      </c>
      <c r="SYK317" s="417" t="s">
        <v>761</v>
      </c>
      <c r="SYL317" s="414" t="s">
        <v>61</v>
      </c>
      <c r="SYM317" s="415">
        <v>4</v>
      </c>
      <c r="SYN317" s="418" t="s">
        <v>768</v>
      </c>
      <c r="SYO317" s="417" t="s">
        <v>761</v>
      </c>
      <c r="SYP317" s="414" t="s">
        <v>61</v>
      </c>
      <c r="SYQ317" s="415">
        <v>4</v>
      </c>
      <c r="SYR317" s="418" t="s">
        <v>768</v>
      </c>
      <c r="SYS317" s="417" t="s">
        <v>761</v>
      </c>
      <c r="SYT317" s="414" t="s">
        <v>61</v>
      </c>
      <c r="SYU317" s="415">
        <v>4</v>
      </c>
      <c r="SYV317" s="418" t="s">
        <v>768</v>
      </c>
      <c r="SYW317" s="417" t="s">
        <v>761</v>
      </c>
      <c r="SYX317" s="414" t="s">
        <v>61</v>
      </c>
      <c r="SYY317" s="415">
        <v>4</v>
      </c>
      <c r="SYZ317" s="418" t="s">
        <v>768</v>
      </c>
      <c r="SZA317" s="417" t="s">
        <v>761</v>
      </c>
      <c r="SZB317" s="414" t="s">
        <v>61</v>
      </c>
      <c r="SZC317" s="415">
        <v>4</v>
      </c>
      <c r="SZD317" s="418" t="s">
        <v>768</v>
      </c>
      <c r="SZE317" s="417" t="s">
        <v>761</v>
      </c>
      <c r="SZF317" s="414" t="s">
        <v>61</v>
      </c>
      <c r="SZG317" s="415">
        <v>4</v>
      </c>
      <c r="SZH317" s="418" t="s">
        <v>768</v>
      </c>
      <c r="SZI317" s="417" t="s">
        <v>761</v>
      </c>
      <c r="SZJ317" s="414" t="s">
        <v>61</v>
      </c>
      <c r="SZK317" s="415">
        <v>4</v>
      </c>
      <c r="SZL317" s="418" t="s">
        <v>768</v>
      </c>
      <c r="SZM317" s="417" t="s">
        <v>761</v>
      </c>
      <c r="SZN317" s="414" t="s">
        <v>61</v>
      </c>
      <c r="SZO317" s="415">
        <v>4</v>
      </c>
      <c r="SZP317" s="418" t="s">
        <v>768</v>
      </c>
      <c r="SZQ317" s="417" t="s">
        <v>761</v>
      </c>
      <c r="SZR317" s="414" t="s">
        <v>61</v>
      </c>
      <c r="SZS317" s="415">
        <v>4</v>
      </c>
      <c r="SZT317" s="418" t="s">
        <v>768</v>
      </c>
      <c r="SZU317" s="417" t="s">
        <v>761</v>
      </c>
      <c r="SZV317" s="414" t="s">
        <v>61</v>
      </c>
      <c r="SZW317" s="415">
        <v>4</v>
      </c>
      <c r="SZX317" s="418" t="s">
        <v>768</v>
      </c>
      <c r="SZY317" s="417" t="s">
        <v>761</v>
      </c>
      <c r="SZZ317" s="414" t="s">
        <v>61</v>
      </c>
      <c r="TAA317" s="415">
        <v>4</v>
      </c>
      <c r="TAB317" s="418" t="s">
        <v>768</v>
      </c>
      <c r="TAC317" s="417" t="s">
        <v>761</v>
      </c>
      <c r="TAD317" s="414" t="s">
        <v>61</v>
      </c>
      <c r="TAE317" s="415">
        <v>4</v>
      </c>
      <c r="TAF317" s="418" t="s">
        <v>768</v>
      </c>
      <c r="TAG317" s="417" t="s">
        <v>761</v>
      </c>
      <c r="TAH317" s="414" t="s">
        <v>61</v>
      </c>
      <c r="TAI317" s="415">
        <v>4</v>
      </c>
      <c r="TAJ317" s="418" t="s">
        <v>768</v>
      </c>
      <c r="TAK317" s="417" t="s">
        <v>761</v>
      </c>
      <c r="TAL317" s="414" t="s">
        <v>61</v>
      </c>
      <c r="TAM317" s="415">
        <v>4</v>
      </c>
      <c r="TAN317" s="418" t="s">
        <v>768</v>
      </c>
      <c r="TAO317" s="417" t="s">
        <v>761</v>
      </c>
      <c r="TAP317" s="414" t="s">
        <v>61</v>
      </c>
      <c r="TAQ317" s="415">
        <v>4</v>
      </c>
      <c r="TAR317" s="418" t="s">
        <v>768</v>
      </c>
      <c r="TAS317" s="417" t="s">
        <v>761</v>
      </c>
      <c r="TAT317" s="414" t="s">
        <v>61</v>
      </c>
      <c r="TAU317" s="415">
        <v>4</v>
      </c>
      <c r="TAV317" s="418" t="s">
        <v>768</v>
      </c>
      <c r="TAW317" s="417" t="s">
        <v>761</v>
      </c>
      <c r="TAX317" s="414" t="s">
        <v>61</v>
      </c>
      <c r="TAY317" s="415">
        <v>4</v>
      </c>
      <c r="TAZ317" s="418" t="s">
        <v>768</v>
      </c>
      <c r="TBA317" s="417" t="s">
        <v>761</v>
      </c>
      <c r="TBB317" s="414" t="s">
        <v>61</v>
      </c>
      <c r="TBC317" s="415">
        <v>4</v>
      </c>
      <c r="TBD317" s="418" t="s">
        <v>768</v>
      </c>
      <c r="TBE317" s="417" t="s">
        <v>761</v>
      </c>
      <c r="TBF317" s="414" t="s">
        <v>61</v>
      </c>
      <c r="TBG317" s="415">
        <v>4</v>
      </c>
      <c r="TBH317" s="418" t="s">
        <v>768</v>
      </c>
      <c r="TBI317" s="417" t="s">
        <v>761</v>
      </c>
      <c r="TBJ317" s="414" t="s">
        <v>61</v>
      </c>
      <c r="TBK317" s="415">
        <v>4</v>
      </c>
      <c r="TBL317" s="418" t="s">
        <v>768</v>
      </c>
      <c r="TBM317" s="417" t="s">
        <v>761</v>
      </c>
      <c r="TBN317" s="414" t="s">
        <v>61</v>
      </c>
      <c r="TBO317" s="415">
        <v>4</v>
      </c>
      <c r="TBP317" s="418" t="s">
        <v>768</v>
      </c>
      <c r="TBQ317" s="417" t="s">
        <v>761</v>
      </c>
      <c r="TBR317" s="414" t="s">
        <v>61</v>
      </c>
      <c r="TBS317" s="415">
        <v>4</v>
      </c>
      <c r="TBT317" s="418" t="s">
        <v>768</v>
      </c>
      <c r="TBU317" s="417" t="s">
        <v>761</v>
      </c>
      <c r="TBV317" s="414" t="s">
        <v>61</v>
      </c>
      <c r="TBW317" s="415">
        <v>4</v>
      </c>
      <c r="TBX317" s="418" t="s">
        <v>768</v>
      </c>
      <c r="TBY317" s="417" t="s">
        <v>761</v>
      </c>
      <c r="TBZ317" s="414" t="s">
        <v>61</v>
      </c>
      <c r="TCA317" s="415">
        <v>4</v>
      </c>
      <c r="TCB317" s="418" t="s">
        <v>768</v>
      </c>
      <c r="TCC317" s="417" t="s">
        <v>761</v>
      </c>
      <c r="TCD317" s="414" t="s">
        <v>61</v>
      </c>
      <c r="TCE317" s="415">
        <v>4</v>
      </c>
      <c r="TCF317" s="418" t="s">
        <v>768</v>
      </c>
      <c r="TCG317" s="417" t="s">
        <v>761</v>
      </c>
      <c r="TCH317" s="414" t="s">
        <v>61</v>
      </c>
      <c r="TCI317" s="415">
        <v>4</v>
      </c>
      <c r="TCJ317" s="418" t="s">
        <v>768</v>
      </c>
      <c r="TCK317" s="417" t="s">
        <v>761</v>
      </c>
      <c r="TCL317" s="414" t="s">
        <v>61</v>
      </c>
      <c r="TCM317" s="415">
        <v>4</v>
      </c>
      <c r="TCN317" s="418" t="s">
        <v>768</v>
      </c>
      <c r="TCO317" s="417" t="s">
        <v>761</v>
      </c>
      <c r="TCP317" s="414" t="s">
        <v>61</v>
      </c>
      <c r="TCQ317" s="415">
        <v>4</v>
      </c>
      <c r="TCR317" s="418" t="s">
        <v>768</v>
      </c>
      <c r="TCS317" s="417" t="s">
        <v>761</v>
      </c>
      <c r="TCT317" s="414" t="s">
        <v>61</v>
      </c>
      <c r="TCU317" s="415">
        <v>4</v>
      </c>
      <c r="TCV317" s="418" t="s">
        <v>768</v>
      </c>
      <c r="TCW317" s="417" t="s">
        <v>761</v>
      </c>
      <c r="TCX317" s="414" t="s">
        <v>61</v>
      </c>
      <c r="TCY317" s="415">
        <v>4</v>
      </c>
      <c r="TCZ317" s="418" t="s">
        <v>768</v>
      </c>
      <c r="TDA317" s="417" t="s">
        <v>761</v>
      </c>
      <c r="TDB317" s="414" t="s">
        <v>61</v>
      </c>
      <c r="TDC317" s="415">
        <v>4</v>
      </c>
      <c r="TDD317" s="418" t="s">
        <v>768</v>
      </c>
      <c r="TDE317" s="417" t="s">
        <v>761</v>
      </c>
      <c r="TDF317" s="414" t="s">
        <v>61</v>
      </c>
      <c r="TDG317" s="415">
        <v>4</v>
      </c>
      <c r="TDH317" s="418" t="s">
        <v>768</v>
      </c>
      <c r="TDI317" s="417" t="s">
        <v>761</v>
      </c>
      <c r="TDJ317" s="414" t="s">
        <v>61</v>
      </c>
      <c r="TDK317" s="415">
        <v>4</v>
      </c>
      <c r="TDL317" s="418" t="s">
        <v>768</v>
      </c>
      <c r="TDM317" s="417" t="s">
        <v>761</v>
      </c>
      <c r="TDN317" s="414" t="s">
        <v>61</v>
      </c>
      <c r="TDO317" s="415">
        <v>4</v>
      </c>
      <c r="TDP317" s="418" t="s">
        <v>768</v>
      </c>
      <c r="TDQ317" s="417" t="s">
        <v>761</v>
      </c>
      <c r="TDR317" s="414" t="s">
        <v>61</v>
      </c>
      <c r="TDS317" s="415">
        <v>4</v>
      </c>
      <c r="TDT317" s="418" t="s">
        <v>768</v>
      </c>
      <c r="TDU317" s="417" t="s">
        <v>761</v>
      </c>
      <c r="TDV317" s="414" t="s">
        <v>61</v>
      </c>
      <c r="TDW317" s="415">
        <v>4</v>
      </c>
      <c r="TDX317" s="418" t="s">
        <v>768</v>
      </c>
      <c r="TDY317" s="417" t="s">
        <v>761</v>
      </c>
      <c r="TDZ317" s="414" t="s">
        <v>61</v>
      </c>
      <c r="TEA317" s="415">
        <v>4</v>
      </c>
      <c r="TEB317" s="418" t="s">
        <v>768</v>
      </c>
      <c r="TEC317" s="417" t="s">
        <v>761</v>
      </c>
      <c r="TED317" s="414" t="s">
        <v>61</v>
      </c>
      <c r="TEE317" s="415">
        <v>4</v>
      </c>
      <c r="TEF317" s="418" t="s">
        <v>768</v>
      </c>
      <c r="TEG317" s="417" t="s">
        <v>761</v>
      </c>
      <c r="TEH317" s="414" t="s">
        <v>61</v>
      </c>
      <c r="TEI317" s="415">
        <v>4</v>
      </c>
      <c r="TEJ317" s="418" t="s">
        <v>768</v>
      </c>
      <c r="TEK317" s="417" t="s">
        <v>761</v>
      </c>
      <c r="TEL317" s="414" t="s">
        <v>61</v>
      </c>
      <c r="TEM317" s="415">
        <v>4</v>
      </c>
      <c r="TEN317" s="418" t="s">
        <v>768</v>
      </c>
      <c r="TEO317" s="417" t="s">
        <v>761</v>
      </c>
      <c r="TEP317" s="414" t="s">
        <v>61</v>
      </c>
      <c r="TEQ317" s="415">
        <v>4</v>
      </c>
      <c r="TER317" s="418" t="s">
        <v>768</v>
      </c>
      <c r="TES317" s="417" t="s">
        <v>761</v>
      </c>
      <c r="TET317" s="414" t="s">
        <v>61</v>
      </c>
      <c r="TEU317" s="415">
        <v>4</v>
      </c>
      <c r="TEV317" s="418" t="s">
        <v>768</v>
      </c>
      <c r="TEW317" s="417" t="s">
        <v>761</v>
      </c>
      <c r="TEX317" s="414" t="s">
        <v>61</v>
      </c>
      <c r="TEY317" s="415">
        <v>4</v>
      </c>
      <c r="TEZ317" s="418" t="s">
        <v>768</v>
      </c>
      <c r="TFA317" s="417" t="s">
        <v>761</v>
      </c>
      <c r="TFB317" s="414" t="s">
        <v>61</v>
      </c>
      <c r="TFC317" s="415">
        <v>4</v>
      </c>
      <c r="TFD317" s="418" t="s">
        <v>768</v>
      </c>
      <c r="TFE317" s="417" t="s">
        <v>761</v>
      </c>
      <c r="TFF317" s="414" t="s">
        <v>61</v>
      </c>
      <c r="TFG317" s="415">
        <v>4</v>
      </c>
      <c r="TFH317" s="418" t="s">
        <v>768</v>
      </c>
      <c r="TFI317" s="417" t="s">
        <v>761</v>
      </c>
      <c r="TFJ317" s="414" t="s">
        <v>61</v>
      </c>
      <c r="TFK317" s="415">
        <v>4</v>
      </c>
      <c r="TFL317" s="418" t="s">
        <v>768</v>
      </c>
      <c r="TFM317" s="417" t="s">
        <v>761</v>
      </c>
      <c r="TFN317" s="414" t="s">
        <v>61</v>
      </c>
      <c r="TFO317" s="415">
        <v>4</v>
      </c>
      <c r="TFP317" s="418" t="s">
        <v>768</v>
      </c>
      <c r="TFQ317" s="417" t="s">
        <v>761</v>
      </c>
      <c r="TFR317" s="414" t="s">
        <v>61</v>
      </c>
      <c r="TFS317" s="415">
        <v>4</v>
      </c>
      <c r="TFT317" s="418" t="s">
        <v>768</v>
      </c>
      <c r="TFU317" s="417" t="s">
        <v>761</v>
      </c>
      <c r="TFV317" s="414" t="s">
        <v>61</v>
      </c>
      <c r="TFW317" s="415">
        <v>4</v>
      </c>
      <c r="TFX317" s="418" t="s">
        <v>768</v>
      </c>
      <c r="TFY317" s="417" t="s">
        <v>761</v>
      </c>
      <c r="TFZ317" s="414" t="s">
        <v>61</v>
      </c>
      <c r="TGA317" s="415">
        <v>4</v>
      </c>
      <c r="TGB317" s="418" t="s">
        <v>768</v>
      </c>
      <c r="TGC317" s="417" t="s">
        <v>761</v>
      </c>
      <c r="TGD317" s="414" t="s">
        <v>61</v>
      </c>
      <c r="TGE317" s="415">
        <v>4</v>
      </c>
      <c r="TGF317" s="418" t="s">
        <v>768</v>
      </c>
      <c r="TGG317" s="417" t="s">
        <v>761</v>
      </c>
      <c r="TGH317" s="414" t="s">
        <v>61</v>
      </c>
      <c r="TGI317" s="415">
        <v>4</v>
      </c>
      <c r="TGJ317" s="418" t="s">
        <v>768</v>
      </c>
      <c r="TGK317" s="417" t="s">
        <v>761</v>
      </c>
      <c r="TGL317" s="414" t="s">
        <v>61</v>
      </c>
      <c r="TGM317" s="415">
        <v>4</v>
      </c>
      <c r="TGN317" s="418" t="s">
        <v>768</v>
      </c>
      <c r="TGO317" s="417" t="s">
        <v>761</v>
      </c>
      <c r="TGP317" s="414" t="s">
        <v>61</v>
      </c>
      <c r="TGQ317" s="415">
        <v>4</v>
      </c>
      <c r="TGR317" s="418" t="s">
        <v>768</v>
      </c>
      <c r="TGS317" s="417" t="s">
        <v>761</v>
      </c>
      <c r="TGT317" s="414" t="s">
        <v>61</v>
      </c>
      <c r="TGU317" s="415">
        <v>4</v>
      </c>
      <c r="TGV317" s="418" t="s">
        <v>768</v>
      </c>
      <c r="TGW317" s="417" t="s">
        <v>761</v>
      </c>
      <c r="TGX317" s="414" t="s">
        <v>61</v>
      </c>
      <c r="TGY317" s="415">
        <v>4</v>
      </c>
      <c r="TGZ317" s="418" t="s">
        <v>768</v>
      </c>
      <c r="THA317" s="417" t="s">
        <v>761</v>
      </c>
      <c r="THB317" s="414" t="s">
        <v>61</v>
      </c>
      <c r="THC317" s="415">
        <v>4</v>
      </c>
      <c r="THD317" s="418" t="s">
        <v>768</v>
      </c>
      <c r="THE317" s="417" t="s">
        <v>761</v>
      </c>
      <c r="THF317" s="414" t="s">
        <v>61</v>
      </c>
      <c r="THG317" s="415">
        <v>4</v>
      </c>
      <c r="THH317" s="418" t="s">
        <v>768</v>
      </c>
      <c r="THI317" s="417" t="s">
        <v>761</v>
      </c>
      <c r="THJ317" s="414" t="s">
        <v>61</v>
      </c>
      <c r="THK317" s="415">
        <v>4</v>
      </c>
      <c r="THL317" s="418" t="s">
        <v>768</v>
      </c>
      <c r="THM317" s="417" t="s">
        <v>761</v>
      </c>
      <c r="THN317" s="414" t="s">
        <v>61</v>
      </c>
      <c r="THO317" s="415">
        <v>4</v>
      </c>
      <c r="THP317" s="418" t="s">
        <v>768</v>
      </c>
      <c r="THQ317" s="417" t="s">
        <v>761</v>
      </c>
      <c r="THR317" s="414" t="s">
        <v>61</v>
      </c>
      <c r="THS317" s="415">
        <v>4</v>
      </c>
      <c r="THT317" s="418" t="s">
        <v>768</v>
      </c>
      <c r="THU317" s="417" t="s">
        <v>761</v>
      </c>
      <c r="THV317" s="414" t="s">
        <v>61</v>
      </c>
      <c r="THW317" s="415">
        <v>4</v>
      </c>
      <c r="THX317" s="418" t="s">
        <v>768</v>
      </c>
      <c r="THY317" s="417" t="s">
        <v>761</v>
      </c>
      <c r="THZ317" s="414" t="s">
        <v>61</v>
      </c>
      <c r="TIA317" s="415">
        <v>4</v>
      </c>
      <c r="TIB317" s="418" t="s">
        <v>768</v>
      </c>
      <c r="TIC317" s="417" t="s">
        <v>761</v>
      </c>
      <c r="TID317" s="414" t="s">
        <v>61</v>
      </c>
      <c r="TIE317" s="415">
        <v>4</v>
      </c>
      <c r="TIF317" s="418" t="s">
        <v>768</v>
      </c>
      <c r="TIG317" s="417" t="s">
        <v>761</v>
      </c>
      <c r="TIH317" s="414" t="s">
        <v>61</v>
      </c>
      <c r="TII317" s="415">
        <v>4</v>
      </c>
      <c r="TIJ317" s="418" t="s">
        <v>768</v>
      </c>
      <c r="TIK317" s="417" t="s">
        <v>761</v>
      </c>
      <c r="TIL317" s="414" t="s">
        <v>61</v>
      </c>
      <c r="TIM317" s="415">
        <v>4</v>
      </c>
      <c r="TIN317" s="418" t="s">
        <v>768</v>
      </c>
      <c r="TIO317" s="417" t="s">
        <v>761</v>
      </c>
      <c r="TIP317" s="414" t="s">
        <v>61</v>
      </c>
      <c r="TIQ317" s="415">
        <v>4</v>
      </c>
      <c r="TIR317" s="418" t="s">
        <v>768</v>
      </c>
      <c r="TIS317" s="417" t="s">
        <v>761</v>
      </c>
      <c r="TIT317" s="414" t="s">
        <v>61</v>
      </c>
      <c r="TIU317" s="415">
        <v>4</v>
      </c>
      <c r="TIV317" s="418" t="s">
        <v>768</v>
      </c>
      <c r="TIW317" s="417" t="s">
        <v>761</v>
      </c>
      <c r="TIX317" s="414" t="s">
        <v>61</v>
      </c>
      <c r="TIY317" s="415">
        <v>4</v>
      </c>
      <c r="TIZ317" s="418" t="s">
        <v>768</v>
      </c>
      <c r="TJA317" s="417" t="s">
        <v>761</v>
      </c>
      <c r="TJB317" s="414" t="s">
        <v>61</v>
      </c>
      <c r="TJC317" s="415">
        <v>4</v>
      </c>
      <c r="TJD317" s="418" t="s">
        <v>768</v>
      </c>
      <c r="TJE317" s="417" t="s">
        <v>761</v>
      </c>
      <c r="TJF317" s="414" t="s">
        <v>61</v>
      </c>
      <c r="TJG317" s="415">
        <v>4</v>
      </c>
      <c r="TJH317" s="418" t="s">
        <v>768</v>
      </c>
      <c r="TJI317" s="417" t="s">
        <v>761</v>
      </c>
      <c r="TJJ317" s="414" t="s">
        <v>61</v>
      </c>
      <c r="TJK317" s="415">
        <v>4</v>
      </c>
      <c r="TJL317" s="418" t="s">
        <v>768</v>
      </c>
      <c r="TJM317" s="417" t="s">
        <v>761</v>
      </c>
      <c r="TJN317" s="414" t="s">
        <v>61</v>
      </c>
      <c r="TJO317" s="415">
        <v>4</v>
      </c>
      <c r="TJP317" s="418" t="s">
        <v>768</v>
      </c>
      <c r="TJQ317" s="417" t="s">
        <v>761</v>
      </c>
      <c r="TJR317" s="414" t="s">
        <v>61</v>
      </c>
      <c r="TJS317" s="415">
        <v>4</v>
      </c>
      <c r="TJT317" s="418" t="s">
        <v>768</v>
      </c>
      <c r="TJU317" s="417" t="s">
        <v>761</v>
      </c>
      <c r="TJV317" s="414" t="s">
        <v>61</v>
      </c>
      <c r="TJW317" s="415">
        <v>4</v>
      </c>
      <c r="TJX317" s="418" t="s">
        <v>768</v>
      </c>
      <c r="TJY317" s="417" t="s">
        <v>761</v>
      </c>
      <c r="TJZ317" s="414" t="s">
        <v>61</v>
      </c>
      <c r="TKA317" s="415">
        <v>4</v>
      </c>
      <c r="TKB317" s="418" t="s">
        <v>768</v>
      </c>
      <c r="TKC317" s="417" t="s">
        <v>761</v>
      </c>
      <c r="TKD317" s="414" t="s">
        <v>61</v>
      </c>
      <c r="TKE317" s="415">
        <v>4</v>
      </c>
      <c r="TKF317" s="418" t="s">
        <v>768</v>
      </c>
      <c r="TKG317" s="417" t="s">
        <v>761</v>
      </c>
      <c r="TKH317" s="414" t="s">
        <v>61</v>
      </c>
      <c r="TKI317" s="415">
        <v>4</v>
      </c>
      <c r="TKJ317" s="418" t="s">
        <v>768</v>
      </c>
      <c r="TKK317" s="417" t="s">
        <v>761</v>
      </c>
      <c r="TKL317" s="414" t="s">
        <v>61</v>
      </c>
      <c r="TKM317" s="415">
        <v>4</v>
      </c>
      <c r="TKN317" s="418" t="s">
        <v>768</v>
      </c>
      <c r="TKO317" s="417" t="s">
        <v>761</v>
      </c>
      <c r="TKP317" s="414" t="s">
        <v>61</v>
      </c>
      <c r="TKQ317" s="415">
        <v>4</v>
      </c>
      <c r="TKR317" s="418" t="s">
        <v>768</v>
      </c>
      <c r="TKS317" s="417" t="s">
        <v>761</v>
      </c>
      <c r="TKT317" s="414" t="s">
        <v>61</v>
      </c>
      <c r="TKU317" s="415">
        <v>4</v>
      </c>
      <c r="TKV317" s="418" t="s">
        <v>768</v>
      </c>
      <c r="TKW317" s="417" t="s">
        <v>761</v>
      </c>
      <c r="TKX317" s="414" t="s">
        <v>61</v>
      </c>
      <c r="TKY317" s="415">
        <v>4</v>
      </c>
      <c r="TKZ317" s="418" t="s">
        <v>768</v>
      </c>
      <c r="TLA317" s="417" t="s">
        <v>761</v>
      </c>
      <c r="TLB317" s="414" t="s">
        <v>61</v>
      </c>
      <c r="TLC317" s="415">
        <v>4</v>
      </c>
      <c r="TLD317" s="418" t="s">
        <v>768</v>
      </c>
      <c r="TLE317" s="417" t="s">
        <v>761</v>
      </c>
      <c r="TLF317" s="414" t="s">
        <v>61</v>
      </c>
      <c r="TLG317" s="415">
        <v>4</v>
      </c>
      <c r="TLH317" s="418" t="s">
        <v>768</v>
      </c>
      <c r="TLI317" s="417" t="s">
        <v>761</v>
      </c>
      <c r="TLJ317" s="414" t="s">
        <v>61</v>
      </c>
      <c r="TLK317" s="415">
        <v>4</v>
      </c>
      <c r="TLL317" s="418" t="s">
        <v>768</v>
      </c>
      <c r="TLM317" s="417" t="s">
        <v>761</v>
      </c>
      <c r="TLN317" s="414" t="s">
        <v>61</v>
      </c>
      <c r="TLO317" s="415">
        <v>4</v>
      </c>
      <c r="TLP317" s="418" t="s">
        <v>768</v>
      </c>
      <c r="TLQ317" s="417" t="s">
        <v>761</v>
      </c>
      <c r="TLR317" s="414" t="s">
        <v>61</v>
      </c>
      <c r="TLS317" s="415">
        <v>4</v>
      </c>
      <c r="TLT317" s="418" t="s">
        <v>768</v>
      </c>
      <c r="TLU317" s="417" t="s">
        <v>761</v>
      </c>
      <c r="TLV317" s="414" t="s">
        <v>61</v>
      </c>
      <c r="TLW317" s="415">
        <v>4</v>
      </c>
      <c r="TLX317" s="418" t="s">
        <v>768</v>
      </c>
      <c r="TLY317" s="417" t="s">
        <v>761</v>
      </c>
      <c r="TLZ317" s="414" t="s">
        <v>61</v>
      </c>
      <c r="TMA317" s="415">
        <v>4</v>
      </c>
      <c r="TMB317" s="418" t="s">
        <v>768</v>
      </c>
      <c r="TMC317" s="417" t="s">
        <v>761</v>
      </c>
      <c r="TMD317" s="414" t="s">
        <v>61</v>
      </c>
      <c r="TME317" s="415">
        <v>4</v>
      </c>
      <c r="TMF317" s="418" t="s">
        <v>768</v>
      </c>
      <c r="TMG317" s="417" t="s">
        <v>761</v>
      </c>
      <c r="TMH317" s="414" t="s">
        <v>61</v>
      </c>
      <c r="TMI317" s="415">
        <v>4</v>
      </c>
      <c r="TMJ317" s="418" t="s">
        <v>768</v>
      </c>
      <c r="TMK317" s="417" t="s">
        <v>761</v>
      </c>
      <c r="TML317" s="414" t="s">
        <v>61</v>
      </c>
      <c r="TMM317" s="415">
        <v>4</v>
      </c>
      <c r="TMN317" s="418" t="s">
        <v>768</v>
      </c>
      <c r="TMO317" s="417" t="s">
        <v>761</v>
      </c>
      <c r="TMP317" s="414" t="s">
        <v>61</v>
      </c>
      <c r="TMQ317" s="415">
        <v>4</v>
      </c>
      <c r="TMR317" s="418" t="s">
        <v>768</v>
      </c>
      <c r="TMS317" s="417" t="s">
        <v>761</v>
      </c>
      <c r="TMT317" s="414" t="s">
        <v>61</v>
      </c>
      <c r="TMU317" s="415">
        <v>4</v>
      </c>
      <c r="TMV317" s="418" t="s">
        <v>768</v>
      </c>
      <c r="TMW317" s="417" t="s">
        <v>761</v>
      </c>
      <c r="TMX317" s="414" t="s">
        <v>61</v>
      </c>
      <c r="TMY317" s="415">
        <v>4</v>
      </c>
      <c r="TMZ317" s="418" t="s">
        <v>768</v>
      </c>
      <c r="TNA317" s="417" t="s">
        <v>761</v>
      </c>
      <c r="TNB317" s="414" t="s">
        <v>61</v>
      </c>
      <c r="TNC317" s="415">
        <v>4</v>
      </c>
      <c r="TND317" s="418" t="s">
        <v>768</v>
      </c>
      <c r="TNE317" s="417" t="s">
        <v>761</v>
      </c>
      <c r="TNF317" s="414" t="s">
        <v>61</v>
      </c>
      <c r="TNG317" s="415">
        <v>4</v>
      </c>
      <c r="TNH317" s="418" t="s">
        <v>768</v>
      </c>
      <c r="TNI317" s="417" t="s">
        <v>761</v>
      </c>
      <c r="TNJ317" s="414" t="s">
        <v>61</v>
      </c>
      <c r="TNK317" s="415">
        <v>4</v>
      </c>
      <c r="TNL317" s="418" t="s">
        <v>768</v>
      </c>
      <c r="TNM317" s="417" t="s">
        <v>761</v>
      </c>
      <c r="TNN317" s="414" t="s">
        <v>61</v>
      </c>
      <c r="TNO317" s="415">
        <v>4</v>
      </c>
      <c r="TNP317" s="418" t="s">
        <v>768</v>
      </c>
      <c r="TNQ317" s="417" t="s">
        <v>761</v>
      </c>
      <c r="TNR317" s="414" t="s">
        <v>61</v>
      </c>
      <c r="TNS317" s="415">
        <v>4</v>
      </c>
      <c r="TNT317" s="418" t="s">
        <v>768</v>
      </c>
      <c r="TNU317" s="417" t="s">
        <v>761</v>
      </c>
      <c r="TNV317" s="414" t="s">
        <v>61</v>
      </c>
      <c r="TNW317" s="415">
        <v>4</v>
      </c>
      <c r="TNX317" s="418" t="s">
        <v>768</v>
      </c>
      <c r="TNY317" s="417" t="s">
        <v>761</v>
      </c>
      <c r="TNZ317" s="414" t="s">
        <v>61</v>
      </c>
      <c r="TOA317" s="415">
        <v>4</v>
      </c>
      <c r="TOB317" s="418" t="s">
        <v>768</v>
      </c>
      <c r="TOC317" s="417" t="s">
        <v>761</v>
      </c>
      <c r="TOD317" s="414" t="s">
        <v>61</v>
      </c>
      <c r="TOE317" s="415">
        <v>4</v>
      </c>
      <c r="TOF317" s="418" t="s">
        <v>768</v>
      </c>
      <c r="TOG317" s="417" t="s">
        <v>761</v>
      </c>
      <c r="TOH317" s="414" t="s">
        <v>61</v>
      </c>
      <c r="TOI317" s="415">
        <v>4</v>
      </c>
      <c r="TOJ317" s="418" t="s">
        <v>768</v>
      </c>
      <c r="TOK317" s="417" t="s">
        <v>761</v>
      </c>
      <c r="TOL317" s="414" t="s">
        <v>61</v>
      </c>
      <c r="TOM317" s="415">
        <v>4</v>
      </c>
      <c r="TON317" s="418" t="s">
        <v>768</v>
      </c>
      <c r="TOO317" s="417" t="s">
        <v>761</v>
      </c>
      <c r="TOP317" s="414" t="s">
        <v>61</v>
      </c>
      <c r="TOQ317" s="415">
        <v>4</v>
      </c>
      <c r="TOR317" s="418" t="s">
        <v>768</v>
      </c>
      <c r="TOS317" s="417" t="s">
        <v>761</v>
      </c>
      <c r="TOT317" s="414" t="s">
        <v>61</v>
      </c>
      <c r="TOU317" s="415">
        <v>4</v>
      </c>
      <c r="TOV317" s="418" t="s">
        <v>768</v>
      </c>
      <c r="TOW317" s="417" t="s">
        <v>761</v>
      </c>
      <c r="TOX317" s="414" t="s">
        <v>61</v>
      </c>
      <c r="TOY317" s="415">
        <v>4</v>
      </c>
      <c r="TOZ317" s="418" t="s">
        <v>768</v>
      </c>
      <c r="TPA317" s="417" t="s">
        <v>761</v>
      </c>
      <c r="TPB317" s="414" t="s">
        <v>61</v>
      </c>
      <c r="TPC317" s="415">
        <v>4</v>
      </c>
      <c r="TPD317" s="418" t="s">
        <v>768</v>
      </c>
      <c r="TPE317" s="417" t="s">
        <v>761</v>
      </c>
      <c r="TPF317" s="414" t="s">
        <v>61</v>
      </c>
      <c r="TPG317" s="415">
        <v>4</v>
      </c>
      <c r="TPH317" s="418" t="s">
        <v>768</v>
      </c>
      <c r="TPI317" s="417" t="s">
        <v>761</v>
      </c>
      <c r="TPJ317" s="414" t="s">
        <v>61</v>
      </c>
      <c r="TPK317" s="415">
        <v>4</v>
      </c>
      <c r="TPL317" s="418" t="s">
        <v>768</v>
      </c>
      <c r="TPM317" s="417" t="s">
        <v>761</v>
      </c>
      <c r="TPN317" s="414" t="s">
        <v>61</v>
      </c>
      <c r="TPO317" s="415">
        <v>4</v>
      </c>
      <c r="TPP317" s="418" t="s">
        <v>768</v>
      </c>
      <c r="TPQ317" s="417" t="s">
        <v>761</v>
      </c>
      <c r="TPR317" s="414" t="s">
        <v>61</v>
      </c>
      <c r="TPS317" s="415">
        <v>4</v>
      </c>
      <c r="TPT317" s="418" t="s">
        <v>768</v>
      </c>
      <c r="TPU317" s="417" t="s">
        <v>761</v>
      </c>
      <c r="TPV317" s="414" t="s">
        <v>61</v>
      </c>
      <c r="TPW317" s="415">
        <v>4</v>
      </c>
      <c r="TPX317" s="418" t="s">
        <v>768</v>
      </c>
      <c r="TPY317" s="417" t="s">
        <v>761</v>
      </c>
      <c r="TPZ317" s="414" t="s">
        <v>61</v>
      </c>
      <c r="TQA317" s="415">
        <v>4</v>
      </c>
      <c r="TQB317" s="418" t="s">
        <v>768</v>
      </c>
      <c r="TQC317" s="417" t="s">
        <v>761</v>
      </c>
      <c r="TQD317" s="414" t="s">
        <v>61</v>
      </c>
      <c r="TQE317" s="415">
        <v>4</v>
      </c>
      <c r="TQF317" s="418" t="s">
        <v>768</v>
      </c>
      <c r="TQG317" s="417" t="s">
        <v>761</v>
      </c>
      <c r="TQH317" s="414" t="s">
        <v>61</v>
      </c>
      <c r="TQI317" s="415">
        <v>4</v>
      </c>
      <c r="TQJ317" s="418" t="s">
        <v>768</v>
      </c>
      <c r="TQK317" s="417" t="s">
        <v>761</v>
      </c>
      <c r="TQL317" s="414" t="s">
        <v>61</v>
      </c>
      <c r="TQM317" s="415">
        <v>4</v>
      </c>
      <c r="TQN317" s="418" t="s">
        <v>768</v>
      </c>
      <c r="TQO317" s="417" t="s">
        <v>761</v>
      </c>
      <c r="TQP317" s="414" t="s">
        <v>61</v>
      </c>
      <c r="TQQ317" s="415">
        <v>4</v>
      </c>
      <c r="TQR317" s="418" t="s">
        <v>768</v>
      </c>
      <c r="TQS317" s="417" t="s">
        <v>761</v>
      </c>
      <c r="TQT317" s="414" t="s">
        <v>61</v>
      </c>
      <c r="TQU317" s="415">
        <v>4</v>
      </c>
      <c r="TQV317" s="418" t="s">
        <v>768</v>
      </c>
      <c r="TQW317" s="417" t="s">
        <v>761</v>
      </c>
      <c r="TQX317" s="414" t="s">
        <v>61</v>
      </c>
      <c r="TQY317" s="415">
        <v>4</v>
      </c>
      <c r="TQZ317" s="418" t="s">
        <v>768</v>
      </c>
      <c r="TRA317" s="417" t="s">
        <v>761</v>
      </c>
      <c r="TRB317" s="414" t="s">
        <v>61</v>
      </c>
      <c r="TRC317" s="415">
        <v>4</v>
      </c>
      <c r="TRD317" s="418" t="s">
        <v>768</v>
      </c>
      <c r="TRE317" s="417" t="s">
        <v>761</v>
      </c>
      <c r="TRF317" s="414" t="s">
        <v>61</v>
      </c>
      <c r="TRG317" s="415">
        <v>4</v>
      </c>
      <c r="TRH317" s="418" t="s">
        <v>768</v>
      </c>
      <c r="TRI317" s="417" t="s">
        <v>761</v>
      </c>
      <c r="TRJ317" s="414" t="s">
        <v>61</v>
      </c>
      <c r="TRK317" s="415">
        <v>4</v>
      </c>
      <c r="TRL317" s="418" t="s">
        <v>768</v>
      </c>
      <c r="TRM317" s="417" t="s">
        <v>761</v>
      </c>
      <c r="TRN317" s="414" t="s">
        <v>61</v>
      </c>
      <c r="TRO317" s="415">
        <v>4</v>
      </c>
      <c r="TRP317" s="418" t="s">
        <v>768</v>
      </c>
      <c r="TRQ317" s="417" t="s">
        <v>761</v>
      </c>
      <c r="TRR317" s="414" t="s">
        <v>61</v>
      </c>
      <c r="TRS317" s="415">
        <v>4</v>
      </c>
      <c r="TRT317" s="418" t="s">
        <v>768</v>
      </c>
      <c r="TRU317" s="417" t="s">
        <v>761</v>
      </c>
      <c r="TRV317" s="414" t="s">
        <v>61</v>
      </c>
      <c r="TRW317" s="415">
        <v>4</v>
      </c>
      <c r="TRX317" s="418" t="s">
        <v>768</v>
      </c>
      <c r="TRY317" s="417" t="s">
        <v>761</v>
      </c>
      <c r="TRZ317" s="414" t="s">
        <v>61</v>
      </c>
      <c r="TSA317" s="415">
        <v>4</v>
      </c>
      <c r="TSB317" s="418" t="s">
        <v>768</v>
      </c>
      <c r="TSC317" s="417" t="s">
        <v>761</v>
      </c>
      <c r="TSD317" s="414" t="s">
        <v>61</v>
      </c>
      <c r="TSE317" s="415">
        <v>4</v>
      </c>
      <c r="TSF317" s="418" t="s">
        <v>768</v>
      </c>
      <c r="TSG317" s="417" t="s">
        <v>761</v>
      </c>
      <c r="TSH317" s="414" t="s">
        <v>61</v>
      </c>
      <c r="TSI317" s="415">
        <v>4</v>
      </c>
      <c r="TSJ317" s="418" t="s">
        <v>768</v>
      </c>
      <c r="TSK317" s="417" t="s">
        <v>761</v>
      </c>
      <c r="TSL317" s="414" t="s">
        <v>61</v>
      </c>
      <c r="TSM317" s="415">
        <v>4</v>
      </c>
      <c r="TSN317" s="418" t="s">
        <v>768</v>
      </c>
      <c r="TSO317" s="417" t="s">
        <v>761</v>
      </c>
      <c r="TSP317" s="414" t="s">
        <v>61</v>
      </c>
      <c r="TSQ317" s="415">
        <v>4</v>
      </c>
      <c r="TSR317" s="418" t="s">
        <v>768</v>
      </c>
      <c r="TSS317" s="417" t="s">
        <v>761</v>
      </c>
      <c r="TST317" s="414" t="s">
        <v>61</v>
      </c>
      <c r="TSU317" s="415">
        <v>4</v>
      </c>
      <c r="TSV317" s="418" t="s">
        <v>768</v>
      </c>
      <c r="TSW317" s="417" t="s">
        <v>761</v>
      </c>
      <c r="TSX317" s="414" t="s">
        <v>61</v>
      </c>
      <c r="TSY317" s="415">
        <v>4</v>
      </c>
      <c r="TSZ317" s="418" t="s">
        <v>768</v>
      </c>
      <c r="TTA317" s="417" t="s">
        <v>761</v>
      </c>
      <c r="TTB317" s="414" t="s">
        <v>61</v>
      </c>
      <c r="TTC317" s="415">
        <v>4</v>
      </c>
      <c r="TTD317" s="418" t="s">
        <v>768</v>
      </c>
      <c r="TTE317" s="417" t="s">
        <v>761</v>
      </c>
      <c r="TTF317" s="414" t="s">
        <v>61</v>
      </c>
      <c r="TTG317" s="415">
        <v>4</v>
      </c>
      <c r="TTH317" s="418" t="s">
        <v>768</v>
      </c>
      <c r="TTI317" s="417" t="s">
        <v>761</v>
      </c>
      <c r="TTJ317" s="414" t="s">
        <v>61</v>
      </c>
      <c r="TTK317" s="415">
        <v>4</v>
      </c>
      <c r="TTL317" s="418" t="s">
        <v>768</v>
      </c>
      <c r="TTM317" s="417" t="s">
        <v>761</v>
      </c>
      <c r="TTN317" s="414" t="s">
        <v>61</v>
      </c>
      <c r="TTO317" s="415">
        <v>4</v>
      </c>
      <c r="TTP317" s="418" t="s">
        <v>768</v>
      </c>
      <c r="TTQ317" s="417" t="s">
        <v>761</v>
      </c>
      <c r="TTR317" s="414" t="s">
        <v>61</v>
      </c>
      <c r="TTS317" s="415">
        <v>4</v>
      </c>
      <c r="TTT317" s="418" t="s">
        <v>768</v>
      </c>
      <c r="TTU317" s="417" t="s">
        <v>761</v>
      </c>
      <c r="TTV317" s="414" t="s">
        <v>61</v>
      </c>
      <c r="TTW317" s="415">
        <v>4</v>
      </c>
      <c r="TTX317" s="418" t="s">
        <v>768</v>
      </c>
      <c r="TTY317" s="417" t="s">
        <v>761</v>
      </c>
      <c r="TTZ317" s="414" t="s">
        <v>61</v>
      </c>
      <c r="TUA317" s="415">
        <v>4</v>
      </c>
      <c r="TUB317" s="418" t="s">
        <v>768</v>
      </c>
      <c r="TUC317" s="417" t="s">
        <v>761</v>
      </c>
      <c r="TUD317" s="414" t="s">
        <v>61</v>
      </c>
      <c r="TUE317" s="415">
        <v>4</v>
      </c>
      <c r="TUF317" s="418" t="s">
        <v>768</v>
      </c>
      <c r="TUG317" s="417" t="s">
        <v>761</v>
      </c>
      <c r="TUH317" s="414" t="s">
        <v>61</v>
      </c>
      <c r="TUI317" s="415">
        <v>4</v>
      </c>
      <c r="TUJ317" s="418" t="s">
        <v>768</v>
      </c>
      <c r="TUK317" s="417" t="s">
        <v>761</v>
      </c>
      <c r="TUL317" s="414" t="s">
        <v>61</v>
      </c>
      <c r="TUM317" s="415">
        <v>4</v>
      </c>
      <c r="TUN317" s="418" t="s">
        <v>768</v>
      </c>
      <c r="TUO317" s="417" t="s">
        <v>761</v>
      </c>
      <c r="TUP317" s="414" t="s">
        <v>61</v>
      </c>
      <c r="TUQ317" s="415">
        <v>4</v>
      </c>
      <c r="TUR317" s="418" t="s">
        <v>768</v>
      </c>
      <c r="TUS317" s="417" t="s">
        <v>761</v>
      </c>
      <c r="TUT317" s="414" t="s">
        <v>61</v>
      </c>
      <c r="TUU317" s="415">
        <v>4</v>
      </c>
      <c r="TUV317" s="418" t="s">
        <v>768</v>
      </c>
      <c r="TUW317" s="417" t="s">
        <v>761</v>
      </c>
      <c r="TUX317" s="414" t="s">
        <v>61</v>
      </c>
      <c r="TUY317" s="415">
        <v>4</v>
      </c>
      <c r="TUZ317" s="418" t="s">
        <v>768</v>
      </c>
      <c r="TVA317" s="417" t="s">
        <v>761</v>
      </c>
      <c r="TVB317" s="414" t="s">
        <v>61</v>
      </c>
      <c r="TVC317" s="415">
        <v>4</v>
      </c>
      <c r="TVD317" s="418" t="s">
        <v>768</v>
      </c>
      <c r="TVE317" s="417" t="s">
        <v>761</v>
      </c>
      <c r="TVF317" s="414" t="s">
        <v>61</v>
      </c>
      <c r="TVG317" s="415">
        <v>4</v>
      </c>
      <c r="TVH317" s="418" t="s">
        <v>768</v>
      </c>
      <c r="TVI317" s="417" t="s">
        <v>761</v>
      </c>
      <c r="TVJ317" s="414" t="s">
        <v>61</v>
      </c>
      <c r="TVK317" s="415">
        <v>4</v>
      </c>
      <c r="TVL317" s="418" t="s">
        <v>768</v>
      </c>
      <c r="TVM317" s="417" t="s">
        <v>761</v>
      </c>
      <c r="TVN317" s="414" t="s">
        <v>61</v>
      </c>
      <c r="TVO317" s="415">
        <v>4</v>
      </c>
      <c r="TVP317" s="418" t="s">
        <v>768</v>
      </c>
      <c r="TVQ317" s="417" t="s">
        <v>761</v>
      </c>
      <c r="TVR317" s="414" t="s">
        <v>61</v>
      </c>
      <c r="TVS317" s="415">
        <v>4</v>
      </c>
      <c r="TVT317" s="418" t="s">
        <v>768</v>
      </c>
      <c r="TVU317" s="417" t="s">
        <v>761</v>
      </c>
      <c r="TVV317" s="414" t="s">
        <v>61</v>
      </c>
      <c r="TVW317" s="415">
        <v>4</v>
      </c>
      <c r="TVX317" s="418" t="s">
        <v>768</v>
      </c>
      <c r="TVY317" s="417" t="s">
        <v>761</v>
      </c>
      <c r="TVZ317" s="414" t="s">
        <v>61</v>
      </c>
      <c r="TWA317" s="415">
        <v>4</v>
      </c>
      <c r="TWB317" s="418" t="s">
        <v>768</v>
      </c>
      <c r="TWC317" s="417" t="s">
        <v>761</v>
      </c>
      <c r="TWD317" s="414" t="s">
        <v>61</v>
      </c>
      <c r="TWE317" s="415">
        <v>4</v>
      </c>
      <c r="TWF317" s="418" t="s">
        <v>768</v>
      </c>
      <c r="TWG317" s="417" t="s">
        <v>761</v>
      </c>
      <c r="TWH317" s="414" t="s">
        <v>61</v>
      </c>
      <c r="TWI317" s="415">
        <v>4</v>
      </c>
      <c r="TWJ317" s="418" t="s">
        <v>768</v>
      </c>
      <c r="TWK317" s="417" t="s">
        <v>761</v>
      </c>
      <c r="TWL317" s="414" t="s">
        <v>61</v>
      </c>
      <c r="TWM317" s="415">
        <v>4</v>
      </c>
      <c r="TWN317" s="418" t="s">
        <v>768</v>
      </c>
      <c r="TWO317" s="417" t="s">
        <v>761</v>
      </c>
      <c r="TWP317" s="414" t="s">
        <v>61</v>
      </c>
      <c r="TWQ317" s="415">
        <v>4</v>
      </c>
      <c r="TWR317" s="418" t="s">
        <v>768</v>
      </c>
      <c r="TWS317" s="417" t="s">
        <v>761</v>
      </c>
      <c r="TWT317" s="414" t="s">
        <v>61</v>
      </c>
      <c r="TWU317" s="415">
        <v>4</v>
      </c>
      <c r="TWV317" s="418" t="s">
        <v>768</v>
      </c>
      <c r="TWW317" s="417" t="s">
        <v>761</v>
      </c>
      <c r="TWX317" s="414" t="s">
        <v>61</v>
      </c>
      <c r="TWY317" s="415">
        <v>4</v>
      </c>
      <c r="TWZ317" s="418" t="s">
        <v>768</v>
      </c>
      <c r="TXA317" s="417" t="s">
        <v>761</v>
      </c>
      <c r="TXB317" s="414" t="s">
        <v>61</v>
      </c>
      <c r="TXC317" s="415">
        <v>4</v>
      </c>
      <c r="TXD317" s="418" t="s">
        <v>768</v>
      </c>
      <c r="TXE317" s="417" t="s">
        <v>761</v>
      </c>
      <c r="TXF317" s="414" t="s">
        <v>61</v>
      </c>
      <c r="TXG317" s="415">
        <v>4</v>
      </c>
      <c r="TXH317" s="418" t="s">
        <v>768</v>
      </c>
      <c r="TXI317" s="417" t="s">
        <v>761</v>
      </c>
      <c r="TXJ317" s="414" t="s">
        <v>61</v>
      </c>
      <c r="TXK317" s="415">
        <v>4</v>
      </c>
      <c r="TXL317" s="418" t="s">
        <v>768</v>
      </c>
      <c r="TXM317" s="417" t="s">
        <v>761</v>
      </c>
      <c r="TXN317" s="414" t="s">
        <v>61</v>
      </c>
      <c r="TXO317" s="415">
        <v>4</v>
      </c>
      <c r="TXP317" s="418" t="s">
        <v>768</v>
      </c>
      <c r="TXQ317" s="417" t="s">
        <v>761</v>
      </c>
      <c r="TXR317" s="414" t="s">
        <v>61</v>
      </c>
      <c r="TXS317" s="415">
        <v>4</v>
      </c>
      <c r="TXT317" s="418" t="s">
        <v>768</v>
      </c>
      <c r="TXU317" s="417" t="s">
        <v>761</v>
      </c>
      <c r="TXV317" s="414" t="s">
        <v>61</v>
      </c>
      <c r="TXW317" s="415">
        <v>4</v>
      </c>
      <c r="TXX317" s="418" t="s">
        <v>768</v>
      </c>
      <c r="TXY317" s="417" t="s">
        <v>761</v>
      </c>
      <c r="TXZ317" s="414" t="s">
        <v>61</v>
      </c>
      <c r="TYA317" s="415">
        <v>4</v>
      </c>
      <c r="TYB317" s="418" t="s">
        <v>768</v>
      </c>
      <c r="TYC317" s="417" t="s">
        <v>761</v>
      </c>
      <c r="TYD317" s="414" t="s">
        <v>61</v>
      </c>
      <c r="TYE317" s="415">
        <v>4</v>
      </c>
      <c r="TYF317" s="418" t="s">
        <v>768</v>
      </c>
      <c r="TYG317" s="417" t="s">
        <v>761</v>
      </c>
      <c r="TYH317" s="414" t="s">
        <v>61</v>
      </c>
      <c r="TYI317" s="415">
        <v>4</v>
      </c>
      <c r="TYJ317" s="418" t="s">
        <v>768</v>
      </c>
      <c r="TYK317" s="417" t="s">
        <v>761</v>
      </c>
      <c r="TYL317" s="414" t="s">
        <v>61</v>
      </c>
      <c r="TYM317" s="415">
        <v>4</v>
      </c>
      <c r="TYN317" s="418" t="s">
        <v>768</v>
      </c>
      <c r="TYO317" s="417" t="s">
        <v>761</v>
      </c>
      <c r="TYP317" s="414" t="s">
        <v>61</v>
      </c>
      <c r="TYQ317" s="415">
        <v>4</v>
      </c>
      <c r="TYR317" s="418" t="s">
        <v>768</v>
      </c>
      <c r="TYS317" s="417" t="s">
        <v>761</v>
      </c>
      <c r="TYT317" s="414" t="s">
        <v>61</v>
      </c>
      <c r="TYU317" s="415">
        <v>4</v>
      </c>
      <c r="TYV317" s="418" t="s">
        <v>768</v>
      </c>
      <c r="TYW317" s="417" t="s">
        <v>761</v>
      </c>
      <c r="TYX317" s="414" t="s">
        <v>61</v>
      </c>
      <c r="TYY317" s="415">
        <v>4</v>
      </c>
      <c r="TYZ317" s="418" t="s">
        <v>768</v>
      </c>
      <c r="TZA317" s="417" t="s">
        <v>761</v>
      </c>
      <c r="TZB317" s="414" t="s">
        <v>61</v>
      </c>
      <c r="TZC317" s="415">
        <v>4</v>
      </c>
      <c r="TZD317" s="418" t="s">
        <v>768</v>
      </c>
      <c r="TZE317" s="417" t="s">
        <v>761</v>
      </c>
      <c r="TZF317" s="414" t="s">
        <v>61</v>
      </c>
      <c r="TZG317" s="415">
        <v>4</v>
      </c>
      <c r="TZH317" s="418" t="s">
        <v>768</v>
      </c>
      <c r="TZI317" s="417" t="s">
        <v>761</v>
      </c>
      <c r="TZJ317" s="414" t="s">
        <v>61</v>
      </c>
      <c r="TZK317" s="415">
        <v>4</v>
      </c>
      <c r="TZL317" s="418" t="s">
        <v>768</v>
      </c>
      <c r="TZM317" s="417" t="s">
        <v>761</v>
      </c>
      <c r="TZN317" s="414" t="s">
        <v>61</v>
      </c>
      <c r="TZO317" s="415">
        <v>4</v>
      </c>
      <c r="TZP317" s="418" t="s">
        <v>768</v>
      </c>
      <c r="TZQ317" s="417" t="s">
        <v>761</v>
      </c>
      <c r="TZR317" s="414" t="s">
        <v>61</v>
      </c>
      <c r="TZS317" s="415">
        <v>4</v>
      </c>
      <c r="TZT317" s="418" t="s">
        <v>768</v>
      </c>
      <c r="TZU317" s="417" t="s">
        <v>761</v>
      </c>
      <c r="TZV317" s="414" t="s">
        <v>61</v>
      </c>
      <c r="TZW317" s="415">
        <v>4</v>
      </c>
      <c r="TZX317" s="418" t="s">
        <v>768</v>
      </c>
      <c r="TZY317" s="417" t="s">
        <v>761</v>
      </c>
      <c r="TZZ317" s="414" t="s">
        <v>61</v>
      </c>
      <c r="UAA317" s="415">
        <v>4</v>
      </c>
      <c r="UAB317" s="418" t="s">
        <v>768</v>
      </c>
      <c r="UAC317" s="417" t="s">
        <v>761</v>
      </c>
      <c r="UAD317" s="414" t="s">
        <v>61</v>
      </c>
      <c r="UAE317" s="415">
        <v>4</v>
      </c>
      <c r="UAF317" s="418" t="s">
        <v>768</v>
      </c>
      <c r="UAG317" s="417" t="s">
        <v>761</v>
      </c>
      <c r="UAH317" s="414" t="s">
        <v>61</v>
      </c>
      <c r="UAI317" s="415">
        <v>4</v>
      </c>
      <c r="UAJ317" s="418" t="s">
        <v>768</v>
      </c>
      <c r="UAK317" s="417" t="s">
        <v>761</v>
      </c>
      <c r="UAL317" s="414" t="s">
        <v>61</v>
      </c>
      <c r="UAM317" s="415">
        <v>4</v>
      </c>
      <c r="UAN317" s="418" t="s">
        <v>768</v>
      </c>
      <c r="UAO317" s="417" t="s">
        <v>761</v>
      </c>
      <c r="UAP317" s="414" t="s">
        <v>61</v>
      </c>
      <c r="UAQ317" s="415">
        <v>4</v>
      </c>
      <c r="UAR317" s="418" t="s">
        <v>768</v>
      </c>
      <c r="UAS317" s="417" t="s">
        <v>761</v>
      </c>
      <c r="UAT317" s="414" t="s">
        <v>61</v>
      </c>
      <c r="UAU317" s="415">
        <v>4</v>
      </c>
      <c r="UAV317" s="418" t="s">
        <v>768</v>
      </c>
      <c r="UAW317" s="417" t="s">
        <v>761</v>
      </c>
      <c r="UAX317" s="414" t="s">
        <v>61</v>
      </c>
      <c r="UAY317" s="415">
        <v>4</v>
      </c>
      <c r="UAZ317" s="418" t="s">
        <v>768</v>
      </c>
      <c r="UBA317" s="417" t="s">
        <v>761</v>
      </c>
      <c r="UBB317" s="414" t="s">
        <v>61</v>
      </c>
      <c r="UBC317" s="415">
        <v>4</v>
      </c>
      <c r="UBD317" s="418" t="s">
        <v>768</v>
      </c>
      <c r="UBE317" s="417" t="s">
        <v>761</v>
      </c>
      <c r="UBF317" s="414" t="s">
        <v>61</v>
      </c>
      <c r="UBG317" s="415">
        <v>4</v>
      </c>
      <c r="UBH317" s="418" t="s">
        <v>768</v>
      </c>
      <c r="UBI317" s="417" t="s">
        <v>761</v>
      </c>
      <c r="UBJ317" s="414" t="s">
        <v>61</v>
      </c>
      <c r="UBK317" s="415">
        <v>4</v>
      </c>
      <c r="UBL317" s="418" t="s">
        <v>768</v>
      </c>
      <c r="UBM317" s="417" t="s">
        <v>761</v>
      </c>
      <c r="UBN317" s="414" t="s">
        <v>61</v>
      </c>
      <c r="UBO317" s="415">
        <v>4</v>
      </c>
      <c r="UBP317" s="418" t="s">
        <v>768</v>
      </c>
      <c r="UBQ317" s="417" t="s">
        <v>761</v>
      </c>
      <c r="UBR317" s="414" t="s">
        <v>61</v>
      </c>
      <c r="UBS317" s="415">
        <v>4</v>
      </c>
      <c r="UBT317" s="418" t="s">
        <v>768</v>
      </c>
      <c r="UBU317" s="417" t="s">
        <v>761</v>
      </c>
      <c r="UBV317" s="414" t="s">
        <v>61</v>
      </c>
      <c r="UBW317" s="415">
        <v>4</v>
      </c>
      <c r="UBX317" s="418" t="s">
        <v>768</v>
      </c>
      <c r="UBY317" s="417" t="s">
        <v>761</v>
      </c>
      <c r="UBZ317" s="414" t="s">
        <v>61</v>
      </c>
      <c r="UCA317" s="415">
        <v>4</v>
      </c>
      <c r="UCB317" s="418" t="s">
        <v>768</v>
      </c>
      <c r="UCC317" s="417" t="s">
        <v>761</v>
      </c>
      <c r="UCD317" s="414" t="s">
        <v>61</v>
      </c>
      <c r="UCE317" s="415">
        <v>4</v>
      </c>
      <c r="UCF317" s="418" t="s">
        <v>768</v>
      </c>
      <c r="UCG317" s="417" t="s">
        <v>761</v>
      </c>
      <c r="UCH317" s="414" t="s">
        <v>61</v>
      </c>
      <c r="UCI317" s="415">
        <v>4</v>
      </c>
      <c r="UCJ317" s="418" t="s">
        <v>768</v>
      </c>
      <c r="UCK317" s="417" t="s">
        <v>761</v>
      </c>
      <c r="UCL317" s="414" t="s">
        <v>61</v>
      </c>
      <c r="UCM317" s="415">
        <v>4</v>
      </c>
      <c r="UCN317" s="418" t="s">
        <v>768</v>
      </c>
      <c r="UCO317" s="417" t="s">
        <v>761</v>
      </c>
      <c r="UCP317" s="414" t="s">
        <v>61</v>
      </c>
      <c r="UCQ317" s="415">
        <v>4</v>
      </c>
      <c r="UCR317" s="418" t="s">
        <v>768</v>
      </c>
      <c r="UCS317" s="417" t="s">
        <v>761</v>
      </c>
      <c r="UCT317" s="414" t="s">
        <v>61</v>
      </c>
      <c r="UCU317" s="415">
        <v>4</v>
      </c>
      <c r="UCV317" s="418" t="s">
        <v>768</v>
      </c>
      <c r="UCW317" s="417" t="s">
        <v>761</v>
      </c>
      <c r="UCX317" s="414" t="s">
        <v>61</v>
      </c>
      <c r="UCY317" s="415">
        <v>4</v>
      </c>
      <c r="UCZ317" s="418" t="s">
        <v>768</v>
      </c>
      <c r="UDA317" s="417" t="s">
        <v>761</v>
      </c>
      <c r="UDB317" s="414" t="s">
        <v>61</v>
      </c>
      <c r="UDC317" s="415">
        <v>4</v>
      </c>
      <c r="UDD317" s="418" t="s">
        <v>768</v>
      </c>
      <c r="UDE317" s="417" t="s">
        <v>761</v>
      </c>
      <c r="UDF317" s="414" t="s">
        <v>61</v>
      </c>
      <c r="UDG317" s="415">
        <v>4</v>
      </c>
      <c r="UDH317" s="418" t="s">
        <v>768</v>
      </c>
      <c r="UDI317" s="417" t="s">
        <v>761</v>
      </c>
      <c r="UDJ317" s="414" t="s">
        <v>61</v>
      </c>
      <c r="UDK317" s="415">
        <v>4</v>
      </c>
      <c r="UDL317" s="418" t="s">
        <v>768</v>
      </c>
      <c r="UDM317" s="417" t="s">
        <v>761</v>
      </c>
      <c r="UDN317" s="414" t="s">
        <v>61</v>
      </c>
      <c r="UDO317" s="415">
        <v>4</v>
      </c>
      <c r="UDP317" s="418" t="s">
        <v>768</v>
      </c>
      <c r="UDQ317" s="417" t="s">
        <v>761</v>
      </c>
      <c r="UDR317" s="414" t="s">
        <v>61</v>
      </c>
      <c r="UDS317" s="415">
        <v>4</v>
      </c>
      <c r="UDT317" s="418" t="s">
        <v>768</v>
      </c>
      <c r="UDU317" s="417" t="s">
        <v>761</v>
      </c>
      <c r="UDV317" s="414" t="s">
        <v>61</v>
      </c>
      <c r="UDW317" s="415">
        <v>4</v>
      </c>
      <c r="UDX317" s="418" t="s">
        <v>768</v>
      </c>
      <c r="UDY317" s="417" t="s">
        <v>761</v>
      </c>
      <c r="UDZ317" s="414" t="s">
        <v>61</v>
      </c>
      <c r="UEA317" s="415">
        <v>4</v>
      </c>
      <c r="UEB317" s="418" t="s">
        <v>768</v>
      </c>
      <c r="UEC317" s="417" t="s">
        <v>761</v>
      </c>
      <c r="UED317" s="414" t="s">
        <v>61</v>
      </c>
      <c r="UEE317" s="415">
        <v>4</v>
      </c>
      <c r="UEF317" s="418" t="s">
        <v>768</v>
      </c>
      <c r="UEG317" s="417" t="s">
        <v>761</v>
      </c>
      <c r="UEH317" s="414" t="s">
        <v>61</v>
      </c>
      <c r="UEI317" s="415">
        <v>4</v>
      </c>
      <c r="UEJ317" s="418" t="s">
        <v>768</v>
      </c>
      <c r="UEK317" s="417" t="s">
        <v>761</v>
      </c>
      <c r="UEL317" s="414" t="s">
        <v>61</v>
      </c>
      <c r="UEM317" s="415">
        <v>4</v>
      </c>
      <c r="UEN317" s="418" t="s">
        <v>768</v>
      </c>
      <c r="UEO317" s="417" t="s">
        <v>761</v>
      </c>
      <c r="UEP317" s="414" t="s">
        <v>61</v>
      </c>
      <c r="UEQ317" s="415">
        <v>4</v>
      </c>
      <c r="UER317" s="418" t="s">
        <v>768</v>
      </c>
      <c r="UES317" s="417" t="s">
        <v>761</v>
      </c>
      <c r="UET317" s="414" t="s">
        <v>61</v>
      </c>
      <c r="UEU317" s="415">
        <v>4</v>
      </c>
      <c r="UEV317" s="418" t="s">
        <v>768</v>
      </c>
      <c r="UEW317" s="417" t="s">
        <v>761</v>
      </c>
      <c r="UEX317" s="414" t="s">
        <v>61</v>
      </c>
      <c r="UEY317" s="415">
        <v>4</v>
      </c>
      <c r="UEZ317" s="418" t="s">
        <v>768</v>
      </c>
      <c r="UFA317" s="417" t="s">
        <v>761</v>
      </c>
      <c r="UFB317" s="414" t="s">
        <v>61</v>
      </c>
      <c r="UFC317" s="415">
        <v>4</v>
      </c>
      <c r="UFD317" s="418" t="s">
        <v>768</v>
      </c>
      <c r="UFE317" s="417" t="s">
        <v>761</v>
      </c>
      <c r="UFF317" s="414" t="s">
        <v>61</v>
      </c>
      <c r="UFG317" s="415">
        <v>4</v>
      </c>
      <c r="UFH317" s="418" t="s">
        <v>768</v>
      </c>
      <c r="UFI317" s="417" t="s">
        <v>761</v>
      </c>
      <c r="UFJ317" s="414" t="s">
        <v>61</v>
      </c>
      <c r="UFK317" s="415">
        <v>4</v>
      </c>
      <c r="UFL317" s="418" t="s">
        <v>768</v>
      </c>
      <c r="UFM317" s="417" t="s">
        <v>761</v>
      </c>
      <c r="UFN317" s="414" t="s">
        <v>61</v>
      </c>
      <c r="UFO317" s="415">
        <v>4</v>
      </c>
      <c r="UFP317" s="418" t="s">
        <v>768</v>
      </c>
      <c r="UFQ317" s="417" t="s">
        <v>761</v>
      </c>
      <c r="UFR317" s="414" t="s">
        <v>61</v>
      </c>
      <c r="UFS317" s="415">
        <v>4</v>
      </c>
      <c r="UFT317" s="418" t="s">
        <v>768</v>
      </c>
      <c r="UFU317" s="417" t="s">
        <v>761</v>
      </c>
      <c r="UFV317" s="414" t="s">
        <v>61</v>
      </c>
      <c r="UFW317" s="415">
        <v>4</v>
      </c>
      <c r="UFX317" s="418" t="s">
        <v>768</v>
      </c>
      <c r="UFY317" s="417" t="s">
        <v>761</v>
      </c>
      <c r="UFZ317" s="414" t="s">
        <v>61</v>
      </c>
      <c r="UGA317" s="415">
        <v>4</v>
      </c>
      <c r="UGB317" s="418" t="s">
        <v>768</v>
      </c>
      <c r="UGC317" s="417" t="s">
        <v>761</v>
      </c>
      <c r="UGD317" s="414" t="s">
        <v>61</v>
      </c>
      <c r="UGE317" s="415">
        <v>4</v>
      </c>
      <c r="UGF317" s="418" t="s">
        <v>768</v>
      </c>
      <c r="UGG317" s="417" t="s">
        <v>761</v>
      </c>
      <c r="UGH317" s="414" t="s">
        <v>61</v>
      </c>
      <c r="UGI317" s="415">
        <v>4</v>
      </c>
      <c r="UGJ317" s="418" t="s">
        <v>768</v>
      </c>
      <c r="UGK317" s="417" t="s">
        <v>761</v>
      </c>
      <c r="UGL317" s="414" t="s">
        <v>61</v>
      </c>
      <c r="UGM317" s="415">
        <v>4</v>
      </c>
      <c r="UGN317" s="418" t="s">
        <v>768</v>
      </c>
      <c r="UGO317" s="417" t="s">
        <v>761</v>
      </c>
      <c r="UGP317" s="414" t="s">
        <v>61</v>
      </c>
      <c r="UGQ317" s="415">
        <v>4</v>
      </c>
      <c r="UGR317" s="418" t="s">
        <v>768</v>
      </c>
      <c r="UGS317" s="417" t="s">
        <v>761</v>
      </c>
      <c r="UGT317" s="414" t="s">
        <v>61</v>
      </c>
      <c r="UGU317" s="415">
        <v>4</v>
      </c>
      <c r="UGV317" s="418" t="s">
        <v>768</v>
      </c>
      <c r="UGW317" s="417" t="s">
        <v>761</v>
      </c>
      <c r="UGX317" s="414" t="s">
        <v>61</v>
      </c>
      <c r="UGY317" s="415">
        <v>4</v>
      </c>
      <c r="UGZ317" s="418" t="s">
        <v>768</v>
      </c>
      <c r="UHA317" s="417" t="s">
        <v>761</v>
      </c>
      <c r="UHB317" s="414" t="s">
        <v>61</v>
      </c>
      <c r="UHC317" s="415">
        <v>4</v>
      </c>
      <c r="UHD317" s="418" t="s">
        <v>768</v>
      </c>
      <c r="UHE317" s="417" t="s">
        <v>761</v>
      </c>
      <c r="UHF317" s="414" t="s">
        <v>61</v>
      </c>
      <c r="UHG317" s="415">
        <v>4</v>
      </c>
      <c r="UHH317" s="418" t="s">
        <v>768</v>
      </c>
      <c r="UHI317" s="417" t="s">
        <v>761</v>
      </c>
      <c r="UHJ317" s="414" t="s">
        <v>61</v>
      </c>
      <c r="UHK317" s="415">
        <v>4</v>
      </c>
      <c r="UHL317" s="418" t="s">
        <v>768</v>
      </c>
      <c r="UHM317" s="417" t="s">
        <v>761</v>
      </c>
      <c r="UHN317" s="414" t="s">
        <v>61</v>
      </c>
      <c r="UHO317" s="415">
        <v>4</v>
      </c>
      <c r="UHP317" s="418" t="s">
        <v>768</v>
      </c>
      <c r="UHQ317" s="417" t="s">
        <v>761</v>
      </c>
      <c r="UHR317" s="414" t="s">
        <v>61</v>
      </c>
      <c r="UHS317" s="415">
        <v>4</v>
      </c>
      <c r="UHT317" s="418" t="s">
        <v>768</v>
      </c>
      <c r="UHU317" s="417" t="s">
        <v>761</v>
      </c>
      <c r="UHV317" s="414" t="s">
        <v>61</v>
      </c>
      <c r="UHW317" s="415">
        <v>4</v>
      </c>
      <c r="UHX317" s="418" t="s">
        <v>768</v>
      </c>
      <c r="UHY317" s="417" t="s">
        <v>761</v>
      </c>
      <c r="UHZ317" s="414" t="s">
        <v>61</v>
      </c>
      <c r="UIA317" s="415">
        <v>4</v>
      </c>
      <c r="UIB317" s="418" t="s">
        <v>768</v>
      </c>
      <c r="UIC317" s="417" t="s">
        <v>761</v>
      </c>
      <c r="UID317" s="414" t="s">
        <v>61</v>
      </c>
      <c r="UIE317" s="415">
        <v>4</v>
      </c>
      <c r="UIF317" s="418" t="s">
        <v>768</v>
      </c>
      <c r="UIG317" s="417" t="s">
        <v>761</v>
      </c>
      <c r="UIH317" s="414" t="s">
        <v>61</v>
      </c>
      <c r="UII317" s="415">
        <v>4</v>
      </c>
      <c r="UIJ317" s="418" t="s">
        <v>768</v>
      </c>
      <c r="UIK317" s="417" t="s">
        <v>761</v>
      </c>
      <c r="UIL317" s="414" t="s">
        <v>61</v>
      </c>
      <c r="UIM317" s="415">
        <v>4</v>
      </c>
      <c r="UIN317" s="418" t="s">
        <v>768</v>
      </c>
      <c r="UIO317" s="417" t="s">
        <v>761</v>
      </c>
      <c r="UIP317" s="414" t="s">
        <v>61</v>
      </c>
      <c r="UIQ317" s="415">
        <v>4</v>
      </c>
      <c r="UIR317" s="418" t="s">
        <v>768</v>
      </c>
      <c r="UIS317" s="417" t="s">
        <v>761</v>
      </c>
      <c r="UIT317" s="414" t="s">
        <v>61</v>
      </c>
      <c r="UIU317" s="415">
        <v>4</v>
      </c>
      <c r="UIV317" s="418" t="s">
        <v>768</v>
      </c>
      <c r="UIW317" s="417" t="s">
        <v>761</v>
      </c>
      <c r="UIX317" s="414" t="s">
        <v>61</v>
      </c>
      <c r="UIY317" s="415">
        <v>4</v>
      </c>
      <c r="UIZ317" s="418" t="s">
        <v>768</v>
      </c>
      <c r="UJA317" s="417" t="s">
        <v>761</v>
      </c>
      <c r="UJB317" s="414" t="s">
        <v>61</v>
      </c>
      <c r="UJC317" s="415">
        <v>4</v>
      </c>
      <c r="UJD317" s="418" t="s">
        <v>768</v>
      </c>
      <c r="UJE317" s="417" t="s">
        <v>761</v>
      </c>
      <c r="UJF317" s="414" t="s">
        <v>61</v>
      </c>
      <c r="UJG317" s="415">
        <v>4</v>
      </c>
      <c r="UJH317" s="418" t="s">
        <v>768</v>
      </c>
      <c r="UJI317" s="417" t="s">
        <v>761</v>
      </c>
      <c r="UJJ317" s="414" t="s">
        <v>61</v>
      </c>
      <c r="UJK317" s="415">
        <v>4</v>
      </c>
      <c r="UJL317" s="418" t="s">
        <v>768</v>
      </c>
      <c r="UJM317" s="417" t="s">
        <v>761</v>
      </c>
      <c r="UJN317" s="414" t="s">
        <v>61</v>
      </c>
      <c r="UJO317" s="415">
        <v>4</v>
      </c>
      <c r="UJP317" s="418" t="s">
        <v>768</v>
      </c>
      <c r="UJQ317" s="417" t="s">
        <v>761</v>
      </c>
      <c r="UJR317" s="414" t="s">
        <v>61</v>
      </c>
      <c r="UJS317" s="415">
        <v>4</v>
      </c>
      <c r="UJT317" s="418" t="s">
        <v>768</v>
      </c>
      <c r="UJU317" s="417" t="s">
        <v>761</v>
      </c>
      <c r="UJV317" s="414" t="s">
        <v>61</v>
      </c>
      <c r="UJW317" s="415">
        <v>4</v>
      </c>
      <c r="UJX317" s="418" t="s">
        <v>768</v>
      </c>
      <c r="UJY317" s="417" t="s">
        <v>761</v>
      </c>
      <c r="UJZ317" s="414" t="s">
        <v>61</v>
      </c>
      <c r="UKA317" s="415">
        <v>4</v>
      </c>
      <c r="UKB317" s="418" t="s">
        <v>768</v>
      </c>
      <c r="UKC317" s="417" t="s">
        <v>761</v>
      </c>
      <c r="UKD317" s="414" t="s">
        <v>61</v>
      </c>
      <c r="UKE317" s="415">
        <v>4</v>
      </c>
      <c r="UKF317" s="418" t="s">
        <v>768</v>
      </c>
      <c r="UKG317" s="417" t="s">
        <v>761</v>
      </c>
      <c r="UKH317" s="414" t="s">
        <v>61</v>
      </c>
      <c r="UKI317" s="415">
        <v>4</v>
      </c>
      <c r="UKJ317" s="418" t="s">
        <v>768</v>
      </c>
      <c r="UKK317" s="417" t="s">
        <v>761</v>
      </c>
      <c r="UKL317" s="414" t="s">
        <v>61</v>
      </c>
      <c r="UKM317" s="415">
        <v>4</v>
      </c>
      <c r="UKN317" s="418" t="s">
        <v>768</v>
      </c>
      <c r="UKO317" s="417" t="s">
        <v>761</v>
      </c>
      <c r="UKP317" s="414" t="s">
        <v>61</v>
      </c>
      <c r="UKQ317" s="415">
        <v>4</v>
      </c>
      <c r="UKR317" s="418" t="s">
        <v>768</v>
      </c>
      <c r="UKS317" s="417" t="s">
        <v>761</v>
      </c>
      <c r="UKT317" s="414" t="s">
        <v>61</v>
      </c>
      <c r="UKU317" s="415">
        <v>4</v>
      </c>
      <c r="UKV317" s="418" t="s">
        <v>768</v>
      </c>
      <c r="UKW317" s="417" t="s">
        <v>761</v>
      </c>
      <c r="UKX317" s="414" t="s">
        <v>61</v>
      </c>
      <c r="UKY317" s="415">
        <v>4</v>
      </c>
      <c r="UKZ317" s="418" t="s">
        <v>768</v>
      </c>
      <c r="ULA317" s="417" t="s">
        <v>761</v>
      </c>
      <c r="ULB317" s="414" t="s">
        <v>61</v>
      </c>
      <c r="ULC317" s="415">
        <v>4</v>
      </c>
      <c r="ULD317" s="418" t="s">
        <v>768</v>
      </c>
      <c r="ULE317" s="417" t="s">
        <v>761</v>
      </c>
      <c r="ULF317" s="414" t="s">
        <v>61</v>
      </c>
      <c r="ULG317" s="415">
        <v>4</v>
      </c>
      <c r="ULH317" s="418" t="s">
        <v>768</v>
      </c>
      <c r="ULI317" s="417" t="s">
        <v>761</v>
      </c>
      <c r="ULJ317" s="414" t="s">
        <v>61</v>
      </c>
      <c r="ULK317" s="415">
        <v>4</v>
      </c>
      <c r="ULL317" s="418" t="s">
        <v>768</v>
      </c>
      <c r="ULM317" s="417" t="s">
        <v>761</v>
      </c>
      <c r="ULN317" s="414" t="s">
        <v>61</v>
      </c>
      <c r="ULO317" s="415">
        <v>4</v>
      </c>
      <c r="ULP317" s="418" t="s">
        <v>768</v>
      </c>
      <c r="ULQ317" s="417" t="s">
        <v>761</v>
      </c>
      <c r="ULR317" s="414" t="s">
        <v>61</v>
      </c>
      <c r="ULS317" s="415">
        <v>4</v>
      </c>
      <c r="ULT317" s="418" t="s">
        <v>768</v>
      </c>
      <c r="ULU317" s="417" t="s">
        <v>761</v>
      </c>
      <c r="ULV317" s="414" t="s">
        <v>61</v>
      </c>
      <c r="ULW317" s="415">
        <v>4</v>
      </c>
      <c r="ULX317" s="418" t="s">
        <v>768</v>
      </c>
      <c r="ULY317" s="417" t="s">
        <v>761</v>
      </c>
      <c r="ULZ317" s="414" t="s">
        <v>61</v>
      </c>
      <c r="UMA317" s="415">
        <v>4</v>
      </c>
      <c r="UMB317" s="418" t="s">
        <v>768</v>
      </c>
      <c r="UMC317" s="417" t="s">
        <v>761</v>
      </c>
      <c r="UMD317" s="414" t="s">
        <v>61</v>
      </c>
      <c r="UME317" s="415">
        <v>4</v>
      </c>
      <c r="UMF317" s="418" t="s">
        <v>768</v>
      </c>
      <c r="UMG317" s="417" t="s">
        <v>761</v>
      </c>
      <c r="UMH317" s="414" t="s">
        <v>61</v>
      </c>
      <c r="UMI317" s="415">
        <v>4</v>
      </c>
      <c r="UMJ317" s="418" t="s">
        <v>768</v>
      </c>
      <c r="UMK317" s="417" t="s">
        <v>761</v>
      </c>
      <c r="UML317" s="414" t="s">
        <v>61</v>
      </c>
      <c r="UMM317" s="415">
        <v>4</v>
      </c>
      <c r="UMN317" s="418" t="s">
        <v>768</v>
      </c>
      <c r="UMO317" s="417" t="s">
        <v>761</v>
      </c>
      <c r="UMP317" s="414" t="s">
        <v>61</v>
      </c>
      <c r="UMQ317" s="415">
        <v>4</v>
      </c>
      <c r="UMR317" s="418" t="s">
        <v>768</v>
      </c>
      <c r="UMS317" s="417" t="s">
        <v>761</v>
      </c>
      <c r="UMT317" s="414" t="s">
        <v>61</v>
      </c>
      <c r="UMU317" s="415">
        <v>4</v>
      </c>
      <c r="UMV317" s="418" t="s">
        <v>768</v>
      </c>
      <c r="UMW317" s="417" t="s">
        <v>761</v>
      </c>
      <c r="UMX317" s="414" t="s">
        <v>61</v>
      </c>
      <c r="UMY317" s="415">
        <v>4</v>
      </c>
      <c r="UMZ317" s="418" t="s">
        <v>768</v>
      </c>
      <c r="UNA317" s="417" t="s">
        <v>761</v>
      </c>
      <c r="UNB317" s="414" t="s">
        <v>61</v>
      </c>
      <c r="UNC317" s="415">
        <v>4</v>
      </c>
      <c r="UND317" s="418" t="s">
        <v>768</v>
      </c>
      <c r="UNE317" s="417" t="s">
        <v>761</v>
      </c>
      <c r="UNF317" s="414" t="s">
        <v>61</v>
      </c>
      <c r="UNG317" s="415">
        <v>4</v>
      </c>
      <c r="UNH317" s="418" t="s">
        <v>768</v>
      </c>
      <c r="UNI317" s="417" t="s">
        <v>761</v>
      </c>
      <c r="UNJ317" s="414" t="s">
        <v>61</v>
      </c>
      <c r="UNK317" s="415">
        <v>4</v>
      </c>
      <c r="UNL317" s="418" t="s">
        <v>768</v>
      </c>
      <c r="UNM317" s="417" t="s">
        <v>761</v>
      </c>
      <c r="UNN317" s="414" t="s">
        <v>61</v>
      </c>
      <c r="UNO317" s="415">
        <v>4</v>
      </c>
      <c r="UNP317" s="418" t="s">
        <v>768</v>
      </c>
      <c r="UNQ317" s="417" t="s">
        <v>761</v>
      </c>
      <c r="UNR317" s="414" t="s">
        <v>61</v>
      </c>
      <c r="UNS317" s="415">
        <v>4</v>
      </c>
      <c r="UNT317" s="418" t="s">
        <v>768</v>
      </c>
      <c r="UNU317" s="417" t="s">
        <v>761</v>
      </c>
      <c r="UNV317" s="414" t="s">
        <v>61</v>
      </c>
      <c r="UNW317" s="415">
        <v>4</v>
      </c>
      <c r="UNX317" s="418" t="s">
        <v>768</v>
      </c>
      <c r="UNY317" s="417" t="s">
        <v>761</v>
      </c>
      <c r="UNZ317" s="414" t="s">
        <v>61</v>
      </c>
      <c r="UOA317" s="415">
        <v>4</v>
      </c>
      <c r="UOB317" s="418" t="s">
        <v>768</v>
      </c>
      <c r="UOC317" s="417" t="s">
        <v>761</v>
      </c>
      <c r="UOD317" s="414" t="s">
        <v>61</v>
      </c>
      <c r="UOE317" s="415">
        <v>4</v>
      </c>
      <c r="UOF317" s="418" t="s">
        <v>768</v>
      </c>
      <c r="UOG317" s="417" t="s">
        <v>761</v>
      </c>
      <c r="UOH317" s="414" t="s">
        <v>61</v>
      </c>
      <c r="UOI317" s="415">
        <v>4</v>
      </c>
      <c r="UOJ317" s="418" t="s">
        <v>768</v>
      </c>
      <c r="UOK317" s="417" t="s">
        <v>761</v>
      </c>
      <c r="UOL317" s="414" t="s">
        <v>61</v>
      </c>
      <c r="UOM317" s="415">
        <v>4</v>
      </c>
      <c r="UON317" s="418" t="s">
        <v>768</v>
      </c>
      <c r="UOO317" s="417" t="s">
        <v>761</v>
      </c>
      <c r="UOP317" s="414" t="s">
        <v>61</v>
      </c>
      <c r="UOQ317" s="415">
        <v>4</v>
      </c>
      <c r="UOR317" s="418" t="s">
        <v>768</v>
      </c>
      <c r="UOS317" s="417" t="s">
        <v>761</v>
      </c>
      <c r="UOT317" s="414" t="s">
        <v>61</v>
      </c>
      <c r="UOU317" s="415">
        <v>4</v>
      </c>
      <c r="UOV317" s="418" t="s">
        <v>768</v>
      </c>
      <c r="UOW317" s="417" t="s">
        <v>761</v>
      </c>
      <c r="UOX317" s="414" t="s">
        <v>61</v>
      </c>
      <c r="UOY317" s="415">
        <v>4</v>
      </c>
      <c r="UOZ317" s="418" t="s">
        <v>768</v>
      </c>
      <c r="UPA317" s="417" t="s">
        <v>761</v>
      </c>
      <c r="UPB317" s="414" t="s">
        <v>61</v>
      </c>
      <c r="UPC317" s="415">
        <v>4</v>
      </c>
      <c r="UPD317" s="418" t="s">
        <v>768</v>
      </c>
      <c r="UPE317" s="417" t="s">
        <v>761</v>
      </c>
      <c r="UPF317" s="414" t="s">
        <v>61</v>
      </c>
      <c r="UPG317" s="415">
        <v>4</v>
      </c>
      <c r="UPH317" s="418" t="s">
        <v>768</v>
      </c>
      <c r="UPI317" s="417" t="s">
        <v>761</v>
      </c>
      <c r="UPJ317" s="414" t="s">
        <v>61</v>
      </c>
      <c r="UPK317" s="415">
        <v>4</v>
      </c>
      <c r="UPL317" s="418" t="s">
        <v>768</v>
      </c>
      <c r="UPM317" s="417" t="s">
        <v>761</v>
      </c>
      <c r="UPN317" s="414" t="s">
        <v>61</v>
      </c>
      <c r="UPO317" s="415">
        <v>4</v>
      </c>
      <c r="UPP317" s="418" t="s">
        <v>768</v>
      </c>
      <c r="UPQ317" s="417" t="s">
        <v>761</v>
      </c>
      <c r="UPR317" s="414" t="s">
        <v>61</v>
      </c>
      <c r="UPS317" s="415">
        <v>4</v>
      </c>
      <c r="UPT317" s="418" t="s">
        <v>768</v>
      </c>
      <c r="UPU317" s="417" t="s">
        <v>761</v>
      </c>
      <c r="UPV317" s="414" t="s">
        <v>61</v>
      </c>
      <c r="UPW317" s="415">
        <v>4</v>
      </c>
      <c r="UPX317" s="418" t="s">
        <v>768</v>
      </c>
      <c r="UPY317" s="417" t="s">
        <v>761</v>
      </c>
      <c r="UPZ317" s="414" t="s">
        <v>61</v>
      </c>
      <c r="UQA317" s="415">
        <v>4</v>
      </c>
      <c r="UQB317" s="418" t="s">
        <v>768</v>
      </c>
      <c r="UQC317" s="417" t="s">
        <v>761</v>
      </c>
      <c r="UQD317" s="414" t="s">
        <v>61</v>
      </c>
      <c r="UQE317" s="415">
        <v>4</v>
      </c>
      <c r="UQF317" s="418" t="s">
        <v>768</v>
      </c>
      <c r="UQG317" s="417" t="s">
        <v>761</v>
      </c>
      <c r="UQH317" s="414" t="s">
        <v>61</v>
      </c>
      <c r="UQI317" s="415">
        <v>4</v>
      </c>
      <c r="UQJ317" s="418" t="s">
        <v>768</v>
      </c>
      <c r="UQK317" s="417" t="s">
        <v>761</v>
      </c>
      <c r="UQL317" s="414" t="s">
        <v>61</v>
      </c>
      <c r="UQM317" s="415">
        <v>4</v>
      </c>
      <c r="UQN317" s="418" t="s">
        <v>768</v>
      </c>
      <c r="UQO317" s="417" t="s">
        <v>761</v>
      </c>
      <c r="UQP317" s="414" t="s">
        <v>61</v>
      </c>
      <c r="UQQ317" s="415">
        <v>4</v>
      </c>
      <c r="UQR317" s="418" t="s">
        <v>768</v>
      </c>
      <c r="UQS317" s="417" t="s">
        <v>761</v>
      </c>
      <c r="UQT317" s="414" t="s">
        <v>61</v>
      </c>
      <c r="UQU317" s="415">
        <v>4</v>
      </c>
      <c r="UQV317" s="418" t="s">
        <v>768</v>
      </c>
      <c r="UQW317" s="417" t="s">
        <v>761</v>
      </c>
      <c r="UQX317" s="414" t="s">
        <v>61</v>
      </c>
      <c r="UQY317" s="415">
        <v>4</v>
      </c>
      <c r="UQZ317" s="418" t="s">
        <v>768</v>
      </c>
      <c r="URA317" s="417" t="s">
        <v>761</v>
      </c>
      <c r="URB317" s="414" t="s">
        <v>61</v>
      </c>
      <c r="URC317" s="415">
        <v>4</v>
      </c>
      <c r="URD317" s="418" t="s">
        <v>768</v>
      </c>
      <c r="URE317" s="417" t="s">
        <v>761</v>
      </c>
      <c r="URF317" s="414" t="s">
        <v>61</v>
      </c>
      <c r="URG317" s="415">
        <v>4</v>
      </c>
      <c r="URH317" s="418" t="s">
        <v>768</v>
      </c>
      <c r="URI317" s="417" t="s">
        <v>761</v>
      </c>
      <c r="URJ317" s="414" t="s">
        <v>61</v>
      </c>
      <c r="URK317" s="415">
        <v>4</v>
      </c>
      <c r="URL317" s="418" t="s">
        <v>768</v>
      </c>
      <c r="URM317" s="417" t="s">
        <v>761</v>
      </c>
      <c r="URN317" s="414" t="s">
        <v>61</v>
      </c>
      <c r="URO317" s="415">
        <v>4</v>
      </c>
      <c r="URP317" s="418" t="s">
        <v>768</v>
      </c>
      <c r="URQ317" s="417" t="s">
        <v>761</v>
      </c>
      <c r="URR317" s="414" t="s">
        <v>61</v>
      </c>
      <c r="URS317" s="415">
        <v>4</v>
      </c>
      <c r="URT317" s="418" t="s">
        <v>768</v>
      </c>
      <c r="URU317" s="417" t="s">
        <v>761</v>
      </c>
      <c r="URV317" s="414" t="s">
        <v>61</v>
      </c>
      <c r="URW317" s="415">
        <v>4</v>
      </c>
      <c r="URX317" s="418" t="s">
        <v>768</v>
      </c>
      <c r="URY317" s="417" t="s">
        <v>761</v>
      </c>
      <c r="URZ317" s="414" t="s">
        <v>61</v>
      </c>
      <c r="USA317" s="415">
        <v>4</v>
      </c>
      <c r="USB317" s="418" t="s">
        <v>768</v>
      </c>
      <c r="USC317" s="417" t="s">
        <v>761</v>
      </c>
      <c r="USD317" s="414" t="s">
        <v>61</v>
      </c>
      <c r="USE317" s="415">
        <v>4</v>
      </c>
      <c r="USF317" s="418" t="s">
        <v>768</v>
      </c>
      <c r="USG317" s="417" t="s">
        <v>761</v>
      </c>
      <c r="USH317" s="414" t="s">
        <v>61</v>
      </c>
      <c r="USI317" s="415">
        <v>4</v>
      </c>
      <c r="USJ317" s="418" t="s">
        <v>768</v>
      </c>
      <c r="USK317" s="417" t="s">
        <v>761</v>
      </c>
      <c r="USL317" s="414" t="s">
        <v>61</v>
      </c>
      <c r="USM317" s="415">
        <v>4</v>
      </c>
      <c r="USN317" s="418" t="s">
        <v>768</v>
      </c>
      <c r="USO317" s="417" t="s">
        <v>761</v>
      </c>
      <c r="USP317" s="414" t="s">
        <v>61</v>
      </c>
      <c r="USQ317" s="415">
        <v>4</v>
      </c>
      <c r="USR317" s="418" t="s">
        <v>768</v>
      </c>
      <c r="USS317" s="417" t="s">
        <v>761</v>
      </c>
      <c r="UST317" s="414" t="s">
        <v>61</v>
      </c>
      <c r="USU317" s="415">
        <v>4</v>
      </c>
      <c r="USV317" s="418" t="s">
        <v>768</v>
      </c>
      <c r="USW317" s="417" t="s">
        <v>761</v>
      </c>
      <c r="USX317" s="414" t="s">
        <v>61</v>
      </c>
      <c r="USY317" s="415">
        <v>4</v>
      </c>
      <c r="USZ317" s="418" t="s">
        <v>768</v>
      </c>
      <c r="UTA317" s="417" t="s">
        <v>761</v>
      </c>
      <c r="UTB317" s="414" t="s">
        <v>61</v>
      </c>
      <c r="UTC317" s="415">
        <v>4</v>
      </c>
      <c r="UTD317" s="418" t="s">
        <v>768</v>
      </c>
      <c r="UTE317" s="417" t="s">
        <v>761</v>
      </c>
      <c r="UTF317" s="414" t="s">
        <v>61</v>
      </c>
      <c r="UTG317" s="415">
        <v>4</v>
      </c>
      <c r="UTH317" s="418" t="s">
        <v>768</v>
      </c>
      <c r="UTI317" s="417" t="s">
        <v>761</v>
      </c>
      <c r="UTJ317" s="414" t="s">
        <v>61</v>
      </c>
      <c r="UTK317" s="415">
        <v>4</v>
      </c>
      <c r="UTL317" s="418" t="s">
        <v>768</v>
      </c>
      <c r="UTM317" s="417" t="s">
        <v>761</v>
      </c>
      <c r="UTN317" s="414" t="s">
        <v>61</v>
      </c>
      <c r="UTO317" s="415">
        <v>4</v>
      </c>
      <c r="UTP317" s="418" t="s">
        <v>768</v>
      </c>
      <c r="UTQ317" s="417" t="s">
        <v>761</v>
      </c>
      <c r="UTR317" s="414" t="s">
        <v>61</v>
      </c>
      <c r="UTS317" s="415">
        <v>4</v>
      </c>
      <c r="UTT317" s="418" t="s">
        <v>768</v>
      </c>
      <c r="UTU317" s="417" t="s">
        <v>761</v>
      </c>
      <c r="UTV317" s="414" t="s">
        <v>61</v>
      </c>
      <c r="UTW317" s="415">
        <v>4</v>
      </c>
      <c r="UTX317" s="418" t="s">
        <v>768</v>
      </c>
      <c r="UTY317" s="417" t="s">
        <v>761</v>
      </c>
      <c r="UTZ317" s="414" t="s">
        <v>61</v>
      </c>
      <c r="UUA317" s="415">
        <v>4</v>
      </c>
      <c r="UUB317" s="418" t="s">
        <v>768</v>
      </c>
      <c r="UUC317" s="417" t="s">
        <v>761</v>
      </c>
      <c r="UUD317" s="414" t="s">
        <v>61</v>
      </c>
      <c r="UUE317" s="415">
        <v>4</v>
      </c>
      <c r="UUF317" s="418" t="s">
        <v>768</v>
      </c>
      <c r="UUG317" s="417" t="s">
        <v>761</v>
      </c>
      <c r="UUH317" s="414" t="s">
        <v>61</v>
      </c>
      <c r="UUI317" s="415">
        <v>4</v>
      </c>
      <c r="UUJ317" s="418" t="s">
        <v>768</v>
      </c>
      <c r="UUK317" s="417" t="s">
        <v>761</v>
      </c>
      <c r="UUL317" s="414" t="s">
        <v>61</v>
      </c>
      <c r="UUM317" s="415">
        <v>4</v>
      </c>
      <c r="UUN317" s="418" t="s">
        <v>768</v>
      </c>
      <c r="UUO317" s="417" t="s">
        <v>761</v>
      </c>
      <c r="UUP317" s="414" t="s">
        <v>61</v>
      </c>
      <c r="UUQ317" s="415">
        <v>4</v>
      </c>
      <c r="UUR317" s="418" t="s">
        <v>768</v>
      </c>
      <c r="UUS317" s="417" t="s">
        <v>761</v>
      </c>
      <c r="UUT317" s="414" t="s">
        <v>61</v>
      </c>
      <c r="UUU317" s="415">
        <v>4</v>
      </c>
      <c r="UUV317" s="418" t="s">
        <v>768</v>
      </c>
      <c r="UUW317" s="417" t="s">
        <v>761</v>
      </c>
      <c r="UUX317" s="414" t="s">
        <v>61</v>
      </c>
      <c r="UUY317" s="415">
        <v>4</v>
      </c>
      <c r="UUZ317" s="418" t="s">
        <v>768</v>
      </c>
      <c r="UVA317" s="417" t="s">
        <v>761</v>
      </c>
      <c r="UVB317" s="414" t="s">
        <v>61</v>
      </c>
      <c r="UVC317" s="415">
        <v>4</v>
      </c>
      <c r="UVD317" s="418" t="s">
        <v>768</v>
      </c>
      <c r="UVE317" s="417" t="s">
        <v>761</v>
      </c>
      <c r="UVF317" s="414" t="s">
        <v>61</v>
      </c>
      <c r="UVG317" s="415">
        <v>4</v>
      </c>
      <c r="UVH317" s="418" t="s">
        <v>768</v>
      </c>
      <c r="UVI317" s="417" t="s">
        <v>761</v>
      </c>
      <c r="UVJ317" s="414" t="s">
        <v>61</v>
      </c>
      <c r="UVK317" s="415">
        <v>4</v>
      </c>
      <c r="UVL317" s="418" t="s">
        <v>768</v>
      </c>
      <c r="UVM317" s="417" t="s">
        <v>761</v>
      </c>
      <c r="UVN317" s="414" t="s">
        <v>61</v>
      </c>
      <c r="UVO317" s="415">
        <v>4</v>
      </c>
      <c r="UVP317" s="418" t="s">
        <v>768</v>
      </c>
      <c r="UVQ317" s="417" t="s">
        <v>761</v>
      </c>
      <c r="UVR317" s="414" t="s">
        <v>61</v>
      </c>
      <c r="UVS317" s="415">
        <v>4</v>
      </c>
      <c r="UVT317" s="418" t="s">
        <v>768</v>
      </c>
      <c r="UVU317" s="417" t="s">
        <v>761</v>
      </c>
      <c r="UVV317" s="414" t="s">
        <v>61</v>
      </c>
      <c r="UVW317" s="415">
        <v>4</v>
      </c>
      <c r="UVX317" s="418" t="s">
        <v>768</v>
      </c>
      <c r="UVY317" s="417" t="s">
        <v>761</v>
      </c>
      <c r="UVZ317" s="414" t="s">
        <v>61</v>
      </c>
      <c r="UWA317" s="415">
        <v>4</v>
      </c>
      <c r="UWB317" s="418" t="s">
        <v>768</v>
      </c>
      <c r="UWC317" s="417" t="s">
        <v>761</v>
      </c>
      <c r="UWD317" s="414" t="s">
        <v>61</v>
      </c>
      <c r="UWE317" s="415">
        <v>4</v>
      </c>
      <c r="UWF317" s="418" t="s">
        <v>768</v>
      </c>
      <c r="UWG317" s="417" t="s">
        <v>761</v>
      </c>
      <c r="UWH317" s="414" t="s">
        <v>61</v>
      </c>
      <c r="UWI317" s="415">
        <v>4</v>
      </c>
      <c r="UWJ317" s="418" t="s">
        <v>768</v>
      </c>
      <c r="UWK317" s="417" t="s">
        <v>761</v>
      </c>
      <c r="UWL317" s="414" t="s">
        <v>61</v>
      </c>
      <c r="UWM317" s="415">
        <v>4</v>
      </c>
      <c r="UWN317" s="418" t="s">
        <v>768</v>
      </c>
      <c r="UWO317" s="417" t="s">
        <v>761</v>
      </c>
      <c r="UWP317" s="414" t="s">
        <v>61</v>
      </c>
      <c r="UWQ317" s="415">
        <v>4</v>
      </c>
      <c r="UWR317" s="418" t="s">
        <v>768</v>
      </c>
      <c r="UWS317" s="417" t="s">
        <v>761</v>
      </c>
      <c r="UWT317" s="414" t="s">
        <v>61</v>
      </c>
      <c r="UWU317" s="415">
        <v>4</v>
      </c>
      <c r="UWV317" s="418" t="s">
        <v>768</v>
      </c>
      <c r="UWW317" s="417" t="s">
        <v>761</v>
      </c>
      <c r="UWX317" s="414" t="s">
        <v>61</v>
      </c>
      <c r="UWY317" s="415">
        <v>4</v>
      </c>
      <c r="UWZ317" s="418" t="s">
        <v>768</v>
      </c>
      <c r="UXA317" s="417" t="s">
        <v>761</v>
      </c>
      <c r="UXB317" s="414" t="s">
        <v>61</v>
      </c>
      <c r="UXC317" s="415">
        <v>4</v>
      </c>
      <c r="UXD317" s="418" t="s">
        <v>768</v>
      </c>
      <c r="UXE317" s="417" t="s">
        <v>761</v>
      </c>
      <c r="UXF317" s="414" t="s">
        <v>61</v>
      </c>
      <c r="UXG317" s="415">
        <v>4</v>
      </c>
      <c r="UXH317" s="418" t="s">
        <v>768</v>
      </c>
      <c r="UXI317" s="417" t="s">
        <v>761</v>
      </c>
      <c r="UXJ317" s="414" t="s">
        <v>61</v>
      </c>
      <c r="UXK317" s="415">
        <v>4</v>
      </c>
      <c r="UXL317" s="418" t="s">
        <v>768</v>
      </c>
      <c r="UXM317" s="417" t="s">
        <v>761</v>
      </c>
      <c r="UXN317" s="414" t="s">
        <v>61</v>
      </c>
      <c r="UXO317" s="415">
        <v>4</v>
      </c>
      <c r="UXP317" s="418" t="s">
        <v>768</v>
      </c>
      <c r="UXQ317" s="417" t="s">
        <v>761</v>
      </c>
      <c r="UXR317" s="414" t="s">
        <v>61</v>
      </c>
      <c r="UXS317" s="415">
        <v>4</v>
      </c>
      <c r="UXT317" s="418" t="s">
        <v>768</v>
      </c>
      <c r="UXU317" s="417" t="s">
        <v>761</v>
      </c>
      <c r="UXV317" s="414" t="s">
        <v>61</v>
      </c>
      <c r="UXW317" s="415">
        <v>4</v>
      </c>
      <c r="UXX317" s="418" t="s">
        <v>768</v>
      </c>
      <c r="UXY317" s="417" t="s">
        <v>761</v>
      </c>
      <c r="UXZ317" s="414" t="s">
        <v>61</v>
      </c>
      <c r="UYA317" s="415">
        <v>4</v>
      </c>
      <c r="UYB317" s="418" t="s">
        <v>768</v>
      </c>
      <c r="UYC317" s="417" t="s">
        <v>761</v>
      </c>
      <c r="UYD317" s="414" t="s">
        <v>61</v>
      </c>
      <c r="UYE317" s="415">
        <v>4</v>
      </c>
      <c r="UYF317" s="418" t="s">
        <v>768</v>
      </c>
      <c r="UYG317" s="417" t="s">
        <v>761</v>
      </c>
      <c r="UYH317" s="414" t="s">
        <v>61</v>
      </c>
      <c r="UYI317" s="415">
        <v>4</v>
      </c>
      <c r="UYJ317" s="418" t="s">
        <v>768</v>
      </c>
      <c r="UYK317" s="417" t="s">
        <v>761</v>
      </c>
      <c r="UYL317" s="414" t="s">
        <v>61</v>
      </c>
      <c r="UYM317" s="415">
        <v>4</v>
      </c>
      <c r="UYN317" s="418" t="s">
        <v>768</v>
      </c>
      <c r="UYO317" s="417" t="s">
        <v>761</v>
      </c>
      <c r="UYP317" s="414" t="s">
        <v>61</v>
      </c>
      <c r="UYQ317" s="415">
        <v>4</v>
      </c>
      <c r="UYR317" s="418" t="s">
        <v>768</v>
      </c>
      <c r="UYS317" s="417" t="s">
        <v>761</v>
      </c>
      <c r="UYT317" s="414" t="s">
        <v>61</v>
      </c>
      <c r="UYU317" s="415">
        <v>4</v>
      </c>
      <c r="UYV317" s="418" t="s">
        <v>768</v>
      </c>
      <c r="UYW317" s="417" t="s">
        <v>761</v>
      </c>
      <c r="UYX317" s="414" t="s">
        <v>61</v>
      </c>
      <c r="UYY317" s="415">
        <v>4</v>
      </c>
      <c r="UYZ317" s="418" t="s">
        <v>768</v>
      </c>
      <c r="UZA317" s="417" t="s">
        <v>761</v>
      </c>
      <c r="UZB317" s="414" t="s">
        <v>61</v>
      </c>
      <c r="UZC317" s="415">
        <v>4</v>
      </c>
      <c r="UZD317" s="418" t="s">
        <v>768</v>
      </c>
      <c r="UZE317" s="417" t="s">
        <v>761</v>
      </c>
      <c r="UZF317" s="414" t="s">
        <v>61</v>
      </c>
      <c r="UZG317" s="415">
        <v>4</v>
      </c>
      <c r="UZH317" s="418" t="s">
        <v>768</v>
      </c>
      <c r="UZI317" s="417" t="s">
        <v>761</v>
      </c>
      <c r="UZJ317" s="414" t="s">
        <v>61</v>
      </c>
      <c r="UZK317" s="415">
        <v>4</v>
      </c>
      <c r="UZL317" s="418" t="s">
        <v>768</v>
      </c>
      <c r="UZM317" s="417" t="s">
        <v>761</v>
      </c>
      <c r="UZN317" s="414" t="s">
        <v>61</v>
      </c>
      <c r="UZO317" s="415">
        <v>4</v>
      </c>
      <c r="UZP317" s="418" t="s">
        <v>768</v>
      </c>
      <c r="UZQ317" s="417" t="s">
        <v>761</v>
      </c>
      <c r="UZR317" s="414" t="s">
        <v>61</v>
      </c>
      <c r="UZS317" s="415">
        <v>4</v>
      </c>
      <c r="UZT317" s="418" t="s">
        <v>768</v>
      </c>
      <c r="UZU317" s="417" t="s">
        <v>761</v>
      </c>
      <c r="UZV317" s="414" t="s">
        <v>61</v>
      </c>
      <c r="UZW317" s="415">
        <v>4</v>
      </c>
      <c r="UZX317" s="418" t="s">
        <v>768</v>
      </c>
      <c r="UZY317" s="417" t="s">
        <v>761</v>
      </c>
      <c r="UZZ317" s="414" t="s">
        <v>61</v>
      </c>
      <c r="VAA317" s="415">
        <v>4</v>
      </c>
      <c r="VAB317" s="418" t="s">
        <v>768</v>
      </c>
      <c r="VAC317" s="417" t="s">
        <v>761</v>
      </c>
      <c r="VAD317" s="414" t="s">
        <v>61</v>
      </c>
      <c r="VAE317" s="415">
        <v>4</v>
      </c>
      <c r="VAF317" s="418" t="s">
        <v>768</v>
      </c>
      <c r="VAG317" s="417" t="s">
        <v>761</v>
      </c>
      <c r="VAH317" s="414" t="s">
        <v>61</v>
      </c>
      <c r="VAI317" s="415">
        <v>4</v>
      </c>
      <c r="VAJ317" s="418" t="s">
        <v>768</v>
      </c>
      <c r="VAK317" s="417" t="s">
        <v>761</v>
      </c>
      <c r="VAL317" s="414" t="s">
        <v>61</v>
      </c>
      <c r="VAM317" s="415">
        <v>4</v>
      </c>
      <c r="VAN317" s="418" t="s">
        <v>768</v>
      </c>
      <c r="VAO317" s="417" t="s">
        <v>761</v>
      </c>
      <c r="VAP317" s="414" t="s">
        <v>61</v>
      </c>
      <c r="VAQ317" s="415">
        <v>4</v>
      </c>
      <c r="VAR317" s="418" t="s">
        <v>768</v>
      </c>
      <c r="VAS317" s="417" t="s">
        <v>761</v>
      </c>
      <c r="VAT317" s="414" t="s">
        <v>61</v>
      </c>
      <c r="VAU317" s="415">
        <v>4</v>
      </c>
      <c r="VAV317" s="418" t="s">
        <v>768</v>
      </c>
      <c r="VAW317" s="417" t="s">
        <v>761</v>
      </c>
      <c r="VAX317" s="414" t="s">
        <v>61</v>
      </c>
      <c r="VAY317" s="415">
        <v>4</v>
      </c>
      <c r="VAZ317" s="418" t="s">
        <v>768</v>
      </c>
      <c r="VBA317" s="417" t="s">
        <v>761</v>
      </c>
      <c r="VBB317" s="414" t="s">
        <v>61</v>
      </c>
      <c r="VBC317" s="415">
        <v>4</v>
      </c>
      <c r="VBD317" s="418" t="s">
        <v>768</v>
      </c>
      <c r="VBE317" s="417" t="s">
        <v>761</v>
      </c>
      <c r="VBF317" s="414" t="s">
        <v>61</v>
      </c>
      <c r="VBG317" s="415">
        <v>4</v>
      </c>
      <c r="VBH317" s="418" t="s">
        <v>768</v>
      </c>
      <c r="VBI317" s="417" t="s">
        <v>761</v>
      </c>
      <c r="VBJ317" s="414" t="s">
        <v>61</v>
      </c>
      <c r="VBK317" s="415">
        <v>4</v>
      </c>
      <c r="VBL317" s="418" t="s">
        <v>768</v>
      </c>
      <c r="VBM317" s="417" t="s">
        <v>761</v>
      </c>
      <c r="VBN317" s="414" t="s">
        <v>61</v>
      </c>
      <c r="VBO317" s="415">
        <v>4</v>
      </c>
      <c r="VBP317" s="418" t="s">
        <v>768</v>
      </c>
      <c r="VBQ317" s="417" t="s">
        <v>761</v>
      </c>
      <c r="VBR317" s="414" t="s">
        <v>61</v>
      </c>
      <c r="VBS317" s="415">
        <v>4</v>
      </c>
      <c r="VBT317" s="418" t="s">
        <v>768</v>
      </c>
      <c r="VBU317" s="417" t="s">
        <v>761</v>
      </c>
      <c r="VBV317" s="414" t="s">
        <v>61</v>
      </c>
      <c r="VBW317" s="415">
        <v>4</v>
      </c>
      <c r="VBX317" s="418" t="s">
        <v>768</v>
      </c>
      <c r="VBY317" s="417" t="s">
        <v>761</v>
      </c>
      <c r="VBZ317" s="414" t="s">
        <v>61</v>
      </c>
      <c r="VCA317" s="415">
        <v>4</v>
      </c>
      <c r="VCB317" s="418" t="s">
        <v>768</v>
      </c>
      <c r="VCC317" s="417" t="s">
        <v>761</v>
      </c>
      <c r="VCD317" s="414" t="s">
        <v>61</v>
      </c>
      <c r="VCE317" s="415">
        <v>4</v>
      </c>
      <c r="VCF317" s="418" t="s">
        <v>768</v>
      </c>
      <c r="VCG317" s="417" t="s">
        <v>761</v>
      </c>
      <c r="VCH317" s="414" t="s">
        <v>61</v>
      </c>
      <c r="VCI317" s="415">
        <v>4</v>
      </c>
      <c r="VCJ317" s="418" t="s">
        <v>768</v>
      </c>
      <c r="VCK317" s="417" t="s">
        <v>761</v>
      </c>
      <c r="VCL317" s="414" t="s">
        <v>61</v>
      </c>
      <c r="VCM317" s="415">
        <v>4</v>
      </c>
      <c r="VCN317" s="418" t="s">
        <v>768</v>
      </c>
      <c r="VCO317" s="417" t="s">
        <v>761</v>
      </c>
      <c r="VCP317" s="414" t="s">
        <v>61</v>
      </c>
      <c r="VCQ317" s="415">
        <v>4</v>
      </c>
      <c r="VCR317" s="418" t="s">
        <v>768</v>
      </c>
      <c r="VCS317" s="417" t="s">
        <v>761</v>
      </c>
      <c r="VCT317" s="414" t="s">
        <v>61</v>
      </c>
      <c r="VCU317" s="415">
        <v>4</v>
      </c>
      <c r="VCV317" s="418" t="s">
        <v>768</v>
      </c>
      <c r="VCW317" s="417" t="s">
        <v>761</v>
      </c>
      <c r="VCX317" s="414" t="s">
        <v>61</v>
      </c>
      <c r="VCY317" s="415">
        <v>4</v>
      </c>
      <c r="VCZ317" s="418" t="s">
        <v>768</v>
      </c>
      <c r="VDA317" s="417" t="s">
        <v>761</v>
      </c>
      <c r="VDB317" s="414" t="s">
        <v>61</v>
      </c>
      <c r="VDC317" s="415">
        <v>4</v>
      </c>
      <c r="VDD317" s="418" t="s">
        <v>768</v>
      </c>
      <c r="VDE317" s="417" t="s">
        <v>761</v>
      </c>
      <c r="VDF317" s="414" t="s">
        <v>61</v>
      </c>
      <c r="VDG317" s="415">
        <v>4</v>
      </c>
      <c r="VDH317" s="418" t="s">
        <v>768</v>
      </c>
      <c r="VDI317" s="417" t="s">
        <v>761</v>
      </c>
      <c r="VDJ317" s="414" t="s">
        <v>61</v>
      </c>
      <c r="VDK317" s="415">
        <v>4</v>
      </c>
      <c r="VDL317" s="418" t="s">
        <v>768</v>
      </c>
      <c r="VDM317" s="417" t="s">
        <v>761</v>
      </c>
      <c r="VDN317" s="414" t="s">
        <v>61</v>
      </c>
      <c r="VDO317" s="415">
        <v>4</v>
      </c>
      <c r="VDP317" s="418" t="s">
        <v>768</v>
      </c>
      <c r="VDQ317" s="417" t="s">
        <v>761</v>
      </c>
      <c r="VDR317" s="414" t="s">
        <v>61</v>
      </c>
      <c r="VDS317" s="415">
        <v>4</v>
      </c>
      <c r="VDT317" s="418" t="s">
        <v>768</v>
      </c>
      <c r="VDU317" s="417" t="s">
        <v>761</v>
      </c>
      <c r="VDV317" s="414" t="s">
        <v>61</v>
      </c>
      <c r="VDW317" s="415">
        <v>4</v>
      </c>
      <c r="VDX317" s="418" t="s">
        <v>768</v>
      </c>
      <c r="VDY317" s="417" t="s">
        <v>761</v>
      </c>
      <c r="VDZ317" s="414" t="s">
        <v>61</v>
      </c>
      <c r="VEA317" s="415">
        <v>4</v>
      </c>
      <c r="VEB317" s="418" t="s">
        <v>768</v>
      </c>
      <c r="VEC317" s="417" t="s">
        <v>761</v>
      </c>
      <c r="VED317" s="414" t="s">
        <v>61</v>
      </c>
      <c r="VEE317" s="415">
        <v>4</v>
      </c>
      <c r="VEF317" s="418" t="s">
        <v>768</v>
      </c>
      <c r="VEG317" s="417" t="s">
        <v>761</v>
      </c>
      <c r="VEH317" s="414" t="s">
        <v>61</v>
      </c>
      <c r="VEI317" s="415">
        <v>4</v>
      </c>
      <c r="VEJ317" s="418" t="s">
        <v>768</v>
      </c>
      <c r="VEK317" s="417" t="s">
        <v>761</v>
      </c>
      <c r="VEL317" s="414" t="s">
        <v>61</v>
      </c>
      <c r="VEM317" s="415">
        <v>4</v>
      </c>
      <c r="VEN317" s="418" t="s">
        <v>768</v>
      </c>
      <c r="VEO317" s="417" t="s">
        <v>761</v>
      </c>
      <c r="VEP317" s="414" t="s">
        <v>61</v>
      </c>
      <c r="VEQ317" s="415">
        <v>4</v>
      </c>
      <c r="VER317" s="418" t="s">
        <v>768</v>
      </c>
      <c r="VES317" s="417" t="s">
        <v>761</v>
      </c>
      <c r="VET317" s="414" t="s">
        <v>61</v>
      </c>
      <c r="VEU317" s="415">
        <v>4</v>
      </c>
      <c r="VEV317" s="418" t="s">
        <v>768</v>
      </c>
      <c r="VEW317" s="417" t="s">
        <v>761</v>
      </c>
      <c r="VEX317" s="414" t="s">
        <v>61</v>
      </c>
      <c r="VEY317" s="415">
        <v>4</v>
      </c>
      <c r="VEZ317" s="418" t="s">
        <v>768</v>
      </c>
      <c r="VFA317" s="417" t="s">
        <v>761</v>
      </c>
      <c r="VFB317" s="414" t="s">
        <v>61</v>
      </c>
      <c r="VFC317" s="415">
        <v>4</v>
      </c>
      <c r="VFD317" s="418" t="s">
        <v>768</v>
      </c>
      <c r="VFE317" s="417" t="s">
        <v>761</v>
      </c>
      <c r="VFF317" s="414" t="s">
        <v>61</v>
      </c>
      <c r="VFG317" s="415">
        <v>4</v>
      </c>
      <c r="VFH317" s="418" t="s">
        <v>768</v>
      </c>
      <c r="VFI317" s="417" t="s">
        <v>761</v>
      </c>
      <c r="VFJ317" s="414" t="s">
        <v>61</v>
      </c>
      <c r="VFK317" s="415">
        <v>4</v>
      </c>
      <c r="VFL317" s="418" t="s">
        <v>768</v>
      </c>
      <c r="VFM317" s="417" t="s">
        <v>761</v>
      </c>
      <c r="VFN317" s="414" t="s">
        <v>61</v>
      </c>
      <c r="VFO317" s="415">
        <v>4</v>
      </c>
      <c r="VFP317" s="418" t="s">
        <v>768</v>
      </c>
      <c r="VFQ317" s="417" t="s">
        <v>761</v>
      </c>
      <c r="VFR317" s="414" t="s">
        <v>61</v>
      </c>
      <c r="VFS317" s="415">
        <v>4</v>
      </c>
      <c r="VFT317" s="418" t="s">
        <v>768</v>
      </c>
      <c r="VFU317" s="417" t="s">
        <v>761</v>
      </c>
      <c r="VFV317" s="414" t="s">
        <v>61</v>
      </c>
      <c r="VFW317" s="415">
        <v>4</v>
      </c>
      <c r="VFX317" s="418" t="s">
        <v>768</v>
      </c>
      <c r="VFY317" s="417" t="s">
        <v>761</v>
      </c>
      <c r="VFZ317" s="414" t="s">
        <v>61</v>
      </c>
      <c r="VGA317" s="415">
        <v>4</v>
      </c>
      <c r="VGB317" s="418" t="s">
        <v>768</v>
      </c>
      <c r="VGC317" s="417" t="s">
        <v>761</v>
      </c>
      <c r="VGD317" s="414" t="s">
        <v>61</v>
      </c>
      <c r="VGE317" s="415">
        <v>4</v>
      </c>
      <c r="VGF317" s="418" t="s">
        <v>768</v>
      </c>
      <c r="VGG317" s="417" t="s">
        <v>761</v>
      </c>
      <c r="VGH317" s="414" t="s">
        <v>61</v>
      </c>
      <c r="VGI317" s="415">
        <v>4</v>
      </c>
      <c r="VGJ317" s="418" t="s">
        <v>768</v>
      </c>
      <c r="VGK317" s="417" t="s">
        <v>761</v>
      </c>
      <c r="VGL317" s="414" t="s">
        <v>61</v>
      </c>
      <c r="VGM317" s="415">
        <v>4</v>
      </c>
      <c r="VGN317" s="418" t="s">
        <v>768</v>
      </c>
      <c r="VGO317" s="417" t="s">
        <v>761</v>
      </c>
      <c r="VGP317" s="414" t="s">
        <v>61</v>
      </c>
      <c r="VGQ317" s="415">
        <v>4</v>
      </c>
      <c r="VGR317" s="418" t="s">
        <v>768</v>
      </c>
      <c r="VGS317" s="417" t="s">
        <v>761</v>
      </c>
      <c r="VGT317" s="414" t="s">
        <v>61</v>
      </c>
      <c r="VGU317" s="415">
        <v>4</v>
      </c>
      <c r="VGV317" s="418" t="s">
        <v>768</v>
      </c>
      <c r="VGW317" s="417" t="s">
        <v>761</v>
      </c>
      <c r="VGX317" s="414" t="s">
        <v>61</v>
      </c>
      <c r="VGY317" s="415">
        <v>4</v>
      </c>
      <c r="VGZ317" s="418" t="s">
        <v>768</v>
      </c>
      <c r="VHA317" s="417" t="s">
        <v>761</v>
      </c>
      <c r="VHB317" s="414" t="s">
        <v>61</v>
      </c>
      <c r="VHC317" s="415">
        <v>4</v>
      </c>
      <c r="VHD317" s="418" t="s">
        <v>768</v>
      </c>
      <c r="VHE317" s="417" t="s">
        <v>761</v>
      </c>
      <c r="VHF317" s="414" t="s">
        <v>61</v>
      </c>
      <c r="VHG317" s="415">
        <v>4</v>
      </c>
      <c r="VHH317" s="418" t="s">
        <v>768</v>
      </c>
      <c r="VHI317" s="417" t="s">
        <v>761</v>
      </c>
      <c r="VHJ317" s="414" t="s">
        <v>61</v>
      </c>
      <c r="VHK317" s="415">
        <v>4</v>
      </c>
      <c r="VHL317" s="418" t="s">
        <v>768</v>
      </c>
      <c r="VHM317" s="417" t="s">
        <v>761</v>
      </c>
      <c r="VHN317" s="414" t="s">
        <v>61</v>
      </c>
      <c r="VHO317" s="415">
        <v>4</v>
      </c>
      <c r="VHP317" s="418" t="s">
        <v>768</v>
      </c>
      <c r="VHQ317" s="417" t="s">
        <v>761</v>
      </c>
      <c r="VHR317" s="414" t="s">
        <v>61</v>
      </c>
      <c r="VHS317" s="415">
        <v>4</v>
      </c>
      <c r="VHT317" s="418" t="s">
        <v>768</v>
      </c>
      <c r="VHU317" s="417" t="s">
        <v>761</v>
      </c>
      <c r="VHV317" s="414" t="s">
        <v>61</v>
      </c>
      <c r="VHW317" s="415">
        <v>4</v>
      </c>
      <c r="VHX317" s="418" t="s">
        <v>768</v>
      </c>
      <c r="VHY317" s="417" t="s">
        <v>761</v>
      </c>
      <c r="VHZ317" s="414" t="s">
        <v>61</v>
      </c>
      <c r="VIA317" s="415">
        <v>4</v>
      </c>
      <c r="VIB317" s="418" t="s">
        <v>768</v>
      </c>
      <c r="VIC317" s="417" t="s">
        <v>761</v>
      </c>
      <c r="VID317" s="414" t="s">
        <v>61</v>
      </c>
      <c r="VIE317" s="415">
        <v>4</v>
      </c>
      <c r="VIF317" s="418" t="s">
        <v>768</v>
      </c>
      <c r="VIG317" s="417" t="s">
        <v>761</v>
      </c>
      <c r="VIH317" s="414" t="s">
        <v>61</v>
      </c>
      <c r="VII317" s="415">
        <v>4</v>
      </c>
      <c r="VIJ317" s="418" t="s">
        <v>768</v>
      </c>
      <c r="VIK317" s="417" t="s">
        <v>761</v>
      </c>
      <c r="VIL317" s="414" t="s">
        <v>61</v>
      </c>
      <c r="VIM317" s="415">
        <v>4</v>
      </c>
      <c r="VIN317" s="418" t="s">
        <v>768</v>
      </c>
      <c r="VIO317" s="417" t="s">
        <v>761</v>
      </c>
      <c r="VIP317" s="414" t="s">
        <v>61</v>
      </c>
      <c r="VIQ317" s="415">
        <v>4</v>
      </c>
      <c r="VIR317" s="418" t="s">
        <v>768</v>
      </c>
      <c r="VIS317" s="417" t="s">
        <v>761</v>
      </c>
      <c r="VIT317" s="414" t="s">
        <v>61</v>
      </c>
      <c r="VIU317" s="415">
        <v>4</v>
      </c>
      <c r="VIV317" s="418" t="s">
        <v>768</v>
      </c>
      <c r="VIW317" s="417" t="s">
        <v>761</v>
      </c>
      <c r="VIX317" s="414" t="s">
        <v>61</v>
      </c>
      <c r="VIY317" s="415">
        <v>4</v>
      </c>
      <c r="VIZ317" s="418" t="s">
        <v>768</v>
      </c>
      <c r="VJA317" s="417" t="s">
        <v>761</v>
      </c>
      <c r="VJB317" s="414" t="s">
        <v>61</v>
      </c>
      <c r="VJC317" s="415">
        <v>4</v>
      </c>
      <c r="VJD317" s="418" t="s">
        <v>768</v>
      </c>
      <c r="VJE317" s="417" t="s">
        <v>761</v>
      </c>
      <c r="VJF317" s="414" t="s">
        <v>61</v>
      </c>
      <c r="VJG317" s="415">
        <v>4</v>
      </c>
      <c r="VJH317" s="418" t="s">
        <v>768</v>
      </c>
      <c r="VJI317" s="417" t="s">
        <v>761</v>
      </c>
      <c r="VJJ317" s="414" t="s">
        <v>61</v>
      </c>
      <c r="VJK317" s="415">
        <v>4</v>
      </c>
      <c r="VJL317" s="418" t="s">
        <v>768</v>
      </c>
      <c r="VJM317" s="417" t="s">
        <v>761</v>
      </c>
      <c r="VJN317" s="414" t="s">
        <v>61</v>
      </c>
      <c r="VJO317" s="415">
        <v>4</v>
      </c>
      <c r="VJP317" s="418" t="s">
        <v>768</v>
      </c>
      <c r="VJQ317" s="417" t="s">
        <v>761</v>
      </c>
      <c r="VJR317" s="414" t="s">
        <v>61</v>
      </c>
      <c r="VJS317" s="415">
        <v>4</v>
      </c>
      <c r="VJT317" s="418" t="s">
        <v>768</v>
      </c>
      <c r="VJU317" s="417" t="s">
        <v>761</v>
      </c>
      <c r="VJV317" s="414" t="s">
        <v>61</v>
      </c>
      <c r="VJW317" s="415">
        <v>4</v>
      </c>
      <c r="VJX317" s="418" t="s">
        <v>768</v>
      </c>
      <c r="VJY317" s="417" t="s">
        <v>761</v>
      </c>
      <c r="VJZ317" s="414" t="s">
        <v>61</v>
      </c>
      <c r="VKA317" s="415">
        <v>4</v>
      </c>
      <c r="VKB317" s="418" t="s">
        <v>768</v>
      </c>
      <c r="VKC317" s="417" t="s">
        <v>761</v>
      </c>
      <c r="VKD317" s="414" t="s">
        <v>61</v>
      </c>
      <c r="VKE317" s="415">
        <v>4</v>
      </c>
      <c r="VKF317" s="418" t="s">
        <v>768</v>
      </c>
      <c r="VKG317" s="417" t="s">
        <v>761</v>
      </c>
      <c r="VKH317" s="414" t="s">
        <v>61</v>
      </c>
      <c r="VKI317" s="415">
        <v>4</v>
      </c>
      <c r="VKJ317" s="418" t="s">
        <v>768</v>
      </c>
      <c r="VKK317" s="417" t="s">
        <v>761</v>
      </c>
      <c r="VKL317" s="414" t="s">
        <v>61</v>
      </c>
      <c r="VKM317" s="415">
        <v>4</v>
      </c>
      <c r="VKN317" s="418" t="s">
        <v>768</v>
      </c>
      <c r="VKO317" s="417" t="s">
        <v>761</v>
      </c>
      <c r="VKP317" s="414" t="s">
        <v>61</v>
      </c>
      <c r="VKQ317" s="415">
        <v>4</v>
      </c>
      <c r="VKR317" s="418" t="s">
        <v>768</v>
      </c>
      <c r="VKS317" s="417" t="s">
        <v>761</v>
      </c>
      <c r="VKT317" s="414" t="s">
        <v>61</v>
      </c>
      <c r="VKU317" s="415">
        <v>4</v>
      </c>
      <c r="VKV317" s="418" t="s">
        <v>768</v>
      </c>
      <c r="VKW317" s="417" t="s">
        <v>761</v>
      </c>
      <c r="VKX317" s="414" t="s">
        <v>61</v>
      </c>
      <c r="VKY317" s="415">
        <v>4</v>
      </c>
      <c r="VKZ317" s="418" t="s">
        <v>768</v>
      </c>
      <c r="VLA317" s="417" t="s">
        <v>761</v>
      </c>
      <c r="VLB317" s="414" t="s">
        <v>61</v>
      </c>
      <c r="VLC317" s="415">
        <v>4</v>
      </c>
      <c r="VLD317" s="418" t="s">
        <v>768</v>
      </c>
      <c r="VLE317" s="417" t="s">
        <v>761</v>
      </c>
      <c r="VLF317" s="414" t="s">
        <v>61</v>
      </c>
      <c r="VLG317" s="415">
        <v>4</v>
      </c>
      <c r="VLH317" s="418" t="s">
        <v>768</v>
      </c>
      <c r="VLI317" s="417" t="s">
        <v>761</v>
      </c>
      <c r="VLJ317" s="414" t="s">
        <v>61</v>
      </c>
      <c r="VLK317" s="415">
        <v>4</v>
      </c>
      <c r="VLL317" s="418" t="s">
        <v>768</v>
      </c>
      <c r="VLM317" s="417" t="s">
        <v>761</v>
      </c>
      <c r="VLN317" s="414" t="s">
        <v>61</v>
      </c>
      <c r="VLO317" s="415">
        <v>4</v>
      </c>
      <c r="VLP317" s="418" t="s">
        <v>768</v>
      </c>
      <c r="VLQ317" s="417" t="s">
        <v>761</v>
      </c>
      <c r="VLR317" s="414" t="s">
        <v>61</v>
      </c>
      <c r="VLS317" s="415">
        <v>4</v>
      </c>
      <c r="VLT317" s="418" t="s">
        <v>768</v>
      </c>
      <c r="VLU317" s="417" t="s">
        <v>761</v>
      </c>
      <c r="VLV317" s="414" t="s">
        <v>61</v>
      </c>
      <c r="VLW317" s="415">
        <v>4</v>
      </c>
      <c r="VLX317" s="418" t="s">
        <v>768</v>
      </c>
      <c r="VLY317" s="417" t="s">
        <v>761</v>
      </c>
      <c r="VLZ317" s="414" t="s">
        <v>61</v>
      </c>
      <c r="VMA317" s="415">
        <v>4</v>
      </c>
      <c r="VMB317" s="418" t="s">
        <v>768</v>
      </c>
      <c r="VMC317" s="417" t="s">
        <v>761</v>
      </c>
      <c r="VMD317" s="414" t="s">
        <v>61</v>
      </c>
      <c r="VME317" s="415">
        <v>4</v>
      </c>
      <c r="VMF317" s="418" t="s">
        <v>768</v>
      </c>
      <c r="VMG317" s="417" t="s">
        <v>761</v>
      </c>
      <c r="VMH317" s="414" t="s">
        <v>61</v>
      </c>
      <c r="VMI317" s="415">
        <v>4</v>
      </c>
      <c r="VMJ317" s="418" t="s">
        <v>768</v>
      </c>
      <c r="VMK317" s="417" t="s">
        <v>761</v>
      </c>
      <c r="VML317" s="414" t="s">
        <v>61</v>
      </c>
      <c r="VMM317" s="415">
        <v>4</v>
      </c>
      <c r="VMN317" s="418" t="s">
        <v>768</v>
      </c>
      <c r="VMO317" s="417" t="s">
        <v>761</v>
      </c>
      <c r="VMP317" s="414" t="s">
        <v>61</v>
      </c>
      <c r="VMQ317" s="415">
        <v>4</v>
      </c>
      <c r="VMR317" s="418" t="s">
        <v>768</v>
      </c>
      <c r="VMS317" s="417" t="s">
        <v>761</v>
      </c>
      <c r="VMT317" s="414" t="s">
        <v>61</v>
      </c>
      <c r="VMU317" s="415">
        <v>4</v>
      </c>
      <c r="VMV317" s="418" t="s">
        <v>768</v>
      </c>
      <c r="VMW317" s="417" t="s">
        <v>761</v>
      </c>
      <c r="VMX317" s="414" t="s">
        <v>61</v>
      </c>
      <c r="VMY317" s="415">
        <v>4</v>
      </c>
      <c r="VMZ317" s="418" t="s">
        <v>768</v>
      </c>
      <c r="VNA317" s="417" t="s">
        <v>761</v>
      </c>
      <c r="VNB317" s="414" t="s">
        <v>61</v>
      </c>
      <c r="VNC317" s="415">
        <v>4</v>
      </c>
      <c r="VND317" s="418" t="s">
        <v>768</v>
      </c>
      <c r="VNE317" s="417" t="s">
        <v>761</v>
      </c>
      <c r="VNF317" s="414" t="s">
        <v>61</v>
      </c>
      <c r="VNG317" s="415">
        <v>4</v>
      </c>
      <c r="VNH317" s="418" t="s">
        <v>768</v>
      </c>
      <c r="VNI317" s="417" t="s">
        <v>761</v>
      </c>
      <c r="VNJ317" s="414" t="s">
        <v>61</v>
      </c>
      <c r="VNK317" s="415">
        <v>4</v>
      </c>
      <c r="VNL317" s="418" t="s">
        <v>768</v>
      </c>
      <c r="VNM317" s="417" t="s">
        <v>761</v>
      </c>
      <c r="VNN317" s="414" t="s">
        <v>61</v>
      </c>
      <c r="VNO317" s="415">
        <v>4</v>
      </c>
      <c r="VNP317" s="418" t="s">
        <v>768</v>
      </c>
      <c r="VNQ317" s="417" t="s">
        <v>761</v>
      </c>
      <c r="VNR317" s="414" t="s">
        <v>61</v>
      </c>
      <c r="VNS317" s="415">
        <v>4</v>
      </c>
      <c r="VNT317" s="418" t="s">
        <v>768</v>
      </c>
      <c r="VNU317" s="417" t="s">
        <v>761</v>
      </c>
      <c r="VNV317" s="414" t="s">
        <v>61</v>
      </c>
      <c r="VNW317" s="415">
        <v>4</v>
      </c>
      <c r="VNX317" s="418" t="s">
        <v>768</v>
      </c>
      <c r="VNY317" s="417" t="s">
        <v>761</v>
      </c>
      <c r="VNZ317" s="414" t="s">
        <v>61</v>
      </c>
      <c r="VOA317" s="415">
        <v>4</v>
      </c>
      <c r="VOB317" s="418" t="s">
        <v>768</v>
      </c>
      <c r="VOC317" s="417" t="s">
        <v>761</v>
      </c>
      <c r="VOD317" s="414" t="s">
        <v>61</v>
      </c>
      <c r="VOE317" s="415">
        <v>4</v>
      </c>
      <c r="VOF317" s="418" t="s">
        <v>768</v>
      </c>
      <c r="VOG317" s="417" t="s">
        <v>761</v>
      </c>
      <c r="VOH317" s="414" t="s">
        <v>61</v>
      </c>
      <c r="VOI317" s="415">
        <v>4</v>
      </c>
      <c r="VOJ317" s="418" t="s">
        <v>768</v>
      </c>
      <c r="VOK317" s="417" t="s">
        <v>761</v>
      </c>
      <c r="VOL317" s="414" t="s">
        <v>61</v>
      </c>
      <c r="VOM317" s="415">
        <v>4</v>
      </c>
      <c r="VON317" s="418" t="s">
        <v>768</v>
      </c>
      <c r="VOO317" s="417" t="s">
        <v>761</v>
      </c>
      <c r="VOP317" s="414" t="s">
        <v>61</v>
      </c>
      <c r="VOQ317" s="415">
        <v>4</v>
      </c>
      <c r="VOR317" s="418" t="s">
        <v>768</v>
      </c>
      <c r="VOS317" s="417" t="s">
        <v>761</v>
      </c>
      <c r="VOT317" s="414" t="s">
        <v>61</v>
      </c>
      <c r="VOU317" s="415">
        <v>4</v>
      </c>
      <c r="VOV317" s="418" t="s">
        <v>768</v>
      </c>
      <c r="VOW317" s="417" t="s">
        <v>761</v>
      </c>
      <c r="VOX317" s="414" t="s">
        <v>61</v>
      </c>
      <c r="VOY317" s="415">
        <v>4</v>
      </c>
      <c r="VOZ317" s="418" t="s">
        <v>768</v>
      </c>
      <c r="VPA317" s="417" t="s">
        <v>761</v>
      </c>
      <c r="VPB317" s="414" t="s">
        <v>61</v>
      </c>
      <c r="VPC317" s="415">
        <v>4</v>
      </c>
      <c r="VPD317" s="418" t="s">
        <v>768</v>
      </c>
      <c r="VPE317" s="417" t="s">
        <v>761</v>
      </c>
      <c r="VPF317" s="414" t="s">
        <v>61</v>
      </c>
      <c r="VPG317" s="415">
        <v>4</v>
      </c>
      <c r="VPH317" s="418" t="s">
        <v>768</v>
      </c>
      <c r="VPI317" s="417" t="s">
        <v>761</v>
      </c>
      <c r="VPJ317" s="414" t="s">
        <v>61</v>
      </c>
      <c r="VPK317" s="415">
        <v>4</v>
      </c>
      <c r="VPL317" s="418" t="s">
        <v>768</v>
      </c>
      <c r="VPM317" s="417" t="s">
        <v>761</v>
      </c>
      <c r="VPN317" s="414" t="s">
        <v>61</v>
      </c>
      <c r="VPO317" s="415">
        <v>4</v>
      </c>
      <c r="VPP317" s="418" t="s">
        <v>768</v>
      </c>
      <c r="VPQ317" s="417" t="s">
        <v>761</v>
      </c>
      <c r="VPR317" s="414" t="s">
        <v>61</v>
      </c>
      <c r="VPS317" s="415">
        <v>4</v>
      </c>
      <c r="VPT317" s="418" t="s">
        <v>768</v>
      </c>
      <c r="VPU317" s="417" t="s">
        <v>761</v>
      </c>
      <c r="VPV317" s="414" t="s">
        <v>61</v>
      </c>
      <c r="VPW317" s="415">
        <v>4</v>
      </c>
      <c r="VPX317" s="418" t="s">
        <v>768</v>
      </c>
      <c r="VPY317" s="417" t="s">
        <v>761</v>
      </c>
      <c r="VPZ317" s="414" t="s">
        <v>61</v>
      </c>
      <c r="VQA317" s="415">
        <v>4</v>
      </c>
      <c r="VQB317" s="418" t="s">
        <v>768</v>
      </c>
      <c r="VQC317" s="417" t="s">
        <v>761</v>
      </c>
      <c r="VQD317" s="414" t="s">
        <v>61</v>
      </c>
      <c r="VQE317" s="415">
        <v>4</v>
      </c>
      <c r="VQF317" s="418" t="s">
        <v>768</v>
      </c>
      <c r="VQG317" s="417" t="s">
        <v>761</v>
      </c>
      <c r="VQH317" s="414" t="s">
        <v>61</v>
      </c>
      <c r="VQI317" s="415">
        <v>4</v>
      </c>
      <c r="VQJ317" s="418" t="s">
        <v>768</v>
      </c>
      <c r="VQK317" s="417" t="s">
        <v>761</v>
      </c>
      <c r="VQL317" s="414" t="s">
        <v>61</v>
      </c>
      <c r="VQM317" s="415">
        <v>4</v>
      </c>
      <c r="VQN317" s="418" t="s">
        <v>768</v>
      </c>
      <c r="VQO317" s="417" t="s">
        <v>761</v>
      </c>
      <c r="VQP317" s="414" t="s">
        <v>61</v>
      </c>
      <c r="VQQ317" s="415">
        <v>4</v>
      </c>
      <c r="VQR317" s="418" t="s">
        <v>768</v>
      </c>
      <c r="VQS317" s="417" t="s">
        <v>761</v>
      </c>
      <c r="VQT317" s="414" t="s">
        <v>61</v>
      </c>
      <c r="VQU317" s="415">
        <v>4</v>
      </c>
      <c r="VQV317" s="418" t="s">
        <v>768</v>
      </c>
      <c r="VQW317" s="417" t="s">
        <v>761</v>
      </c>
      <c r="VQX317" s="414" t="s">
        <v>61</v>
      </c>
      <c r="VQY317" s="415">
        <v>4</v>
      </c>
      <c r="VQZ317" s="418" t="s">
        <v>768</v>
      </c>
      <c r="VRA317" s="417" t="s">
        <v>761</v>
      </c>
      <c r="VRB317" s="414" t="s">
        <v>61</v>
      </c>
      <c r="VRC317" s="415">
        <v>4</v>
      </c>
      <c r="VRD317" s="418" t="s">
        <v>768</v>
      </c>
      <c r="VRE317" s="417" t="s">
        <v>761</v>
      </c>
      <c r="VRF317" s="414" t="s">
        <v>61</v>
      </c>
      <c r="VRG317" s="415">
        <v>4</v>
      </c>
      <c r="VRH317" s="418" t="s">
        <v>768</v>
      </c>
      <c r="VRI317" s="417" t="s">
        <v>761</v>
      </c>
      <c r="VRJ317" s="414" t="s">
        <v>61</v>
      </c>
      <c r="VRK317" s="415">
        <v>4</v>
      </c>
      <c r="VRL317" s="418" t="s">
        <v>768</v>
      </c>
      <c r="VRM317" s="417" t="s">
        <v>761</v>
      </c>
      <c r="VRN317" s="414" t="s">
        <v>61</v>
      </c>
      <c r="VRO317" s="415">
        <v>4</v>
      </c>
      <c r="VRP317" s="418" t="s">
        <v>768</v>
      </c>
      <c r="VRQ317" s="417" t="s">
        <v>761</v>
      </c>
      <c r="VRR317" s="414" t="s">
        <v>61</v>
      </c>
      <c r="VRS317" s="415">
        <v>4</v>
      </c>
      <c r="VRT317" s="418" t="s">
        <v>768</v>
      </c>
      <c r="VRU317" s="417" t="s">
        <v>761</v>
      </c>
      <c r="VRV317" s="414" t="s">
        <v>61</v>
      </c>
      <c r="VRW317" s="415">
        <v>4</v>
      </c>
      <c r="VRX317" s="418" t="s">
        <v>768</v>
      </c>
      <c r="VRY317" s="417" t="s">
        <v>761</v>
      </c>
      <c r="VRZ317" s="414" t="s">
        <v>61</v>
      </c>
      <c r="VSA317" s="415">
        <v>4</v>
      </c>
      <c r="VSB317" s="418" t="s">
        <v>768</v>
      </c>
      <c r="VSC317" s="417" t="s">
        <v>761</v>
      </c>
      <c r="VSD317" s="414" t="s">
        <v>61</v>
      </c>
      <c r="VSE317" s="415">
        <v>4</v>
      </c>
      <c r="VSF317" s="418" t="s">
        <v>768</v>
      </c>
      <c r="VSG317" s="417" t="s">
        <v>761</v>
      </c>
      <c r="VSH317" s="414" t="s">
        <v>61</v>
      </c>
      <c r="VSI317" s="415">
        <v>4</v>
      </c>
      <c r="VSJ317" s="418" t="s">
        <v>768</v>
      </c>
      <c r="VSK317" s="417" t="s">
        <v>761</v>
      </c>
      <c r="VSL317" s="414" t="s">
        <v>61</v>
      </c>
      <c r="VSM317" s="415">
        <v>4</v>
      </c>
      <c r="VSN317" s="418" t="s">
        <v>768</v>
      </c>
      <c r="VSO317" s="417" t="s">
        <v>761</v>
      </c>
      <c r="VSP317" s="414" t="s">
        <v>61</v>
      </c>
      <c r="VSQ317" s="415">
        <v>4</v>
      </c>
      <c r="VSR317" s="418" t="s">
        <v>768</v>
      </c>
      <c r="VSS317" s="417" t="s">
        <v>761</v>
      </c>
      <c r="VST317" s="414" t="s">
        <v>61</v>
      </c>
      <c r="VSU317" s="415">
        <v>4</v>
      </c>
      <c r="VSV317" s="418" t="s">
        <v>768</v>
      </c>
      <c r="VSW317" s="417" t="s">
        <v>761</v>
      </c>
      <c r="VSX317" s="414" t="s">
        <v>61</v>
      </c>
      <c r="VSY317" s="415">
        <v>4</v>
      </c>
      <c r="VSZ317" s="418" t="s">
        <v>768</v>
      </c>
      <c r="VTA317" s="417" t="s">
        <v>761</v>
      </c>
      <c r="VTB317" s="414" t="s">
        <v>61</v>
      </c>
      <c r="VTC317" s="415">
        <v>4</v>
      </c>
      <c r="VTD317" s="418" t="s">
        <v>768</v>
      </c>
      <c r="VTE317" s="417" t="s">
        <v>761</v>
      </c>
      <c r="VTF317" s="414" t="s">
        <v>61</v>
      </c>
      <c r="VTG317" s="415">
        <v>4</v>
      </c>
      <c r="VTH317" s="418" t="s">
        <v>768</v>
      </c>
      <c r="VTI317" s="417" t="s">
        <v>761</v>
      </c>
      <c r="VTJ317" s="414" t="s">
        <v>61</v>
      </c>
      <c r="VTK317" s="415">
        <v>4</v>
      </c>
      <c r="VTL317" s="418" t="s">
        <v>768</v>
      </c>
      <c r="VTM317" s="417" t="s">
        <v>761</v>
      </c>
      <c r="VTN317" s="414" t="s">
        <v>61</v>
      </c>
      <c r="VTO317" s="415">
        <v>4</v>
      </c>
      <c r="VTP317" s="418" t="s">
        <v>768</v>
      </c>
      <c r="VTQ317" s="417" t="s">
        <v>761</v>
      </c>
      <c r="VTR317" s="414" t="s">
        <v>61</v>
      </c>
      <c r="VTS317" s="415">
        <v>4</v>
      </c>
      <c r="VTT317" s="418" t="s">
        <v>768</v>
      </c>
      <c r="VTU317" s="417" t="s">
        <v>761</v>
      </c>
      <c r="VTV317" s="414" t="s">
        <v>61</v>
      </c>
      <c r="VTW317" s="415">
        <v>4</v>
      </c>
      <c r="VTX317" s="418" t="s">
        <v>768</v>
      </c>
      <c r="VTY317" s="417" t="s">
        <v>761</v>
      </c>
      <c r="VTZ317" s="414" t="s">
        <v>61</v>
      </c>
      <c r="VUA317" s="415">
        <v>4</v>
      </c>
      <c r="VUB317" s="418" t="s">
        <v>768</v>
      </c>
      <c r="VUC317" s="417" t="s">
        <v>761</v>
      </c>
      <c r="VUD317" s="414" t="s">
        <v>61</v>
      </c>
      <c r="VUE317" s="415">
        <v>4</v>
      </c>
      <c r="VUF317" s="418" t="s">
        <v>768</v>
      </c>
      <c r="VUG317" s="417" t="s">
        <v>761</v>
      </c>
      <c r="VUH317" s="414" t="s">
        <v>61</v>
      </c>
      <c r="VUI317" s="415">
        <v>4</v>
      </c>
      <c r="VUJ317" s="418" t="s">
        <v>768</v>
      </c>
      <c r="VUK317" s="417" t="s">
        <v>761</v>
      </c>
      <c r="VUL317" s="414" t="s">
        <v>61</v>
      </c>
      <c r="VUM317" s="415">
        <v>4</v>
      </c>
      <c r="VUN317" s="418" t="s">
        <v>768</v>
      </c>
      <c r="VUO317" s="417" t="s">
        <v>761</v>
      </c>
      <c r="VUP317" s="414" t="s">
        <v>61</v>
      </c>
      <c r="VUQ317" s="415">
        <v>4</v>
      </c>
      <c r="VUR317" s="418" t="s">
        <v>768</v>
      </c>
      <c r="VUS317" s="417" t="s">
        <v>761</v>
      </c>
      <c r="VUT317" s="414" t="s">
        <v>61</v>
      </c>
      <c r="VUU317" s="415">
        <v>4</v>
      </c>
      <c r="VUV317" s="418" t="s">
        <v>768</v>
      </c>
      <c r="VUW317" s="417" t="s">
        <v>761</v>
      </c>
      <c r="VUX317" s="414" t="s">
        <v>61</v>
      </c>
      <c r="VUY317" s="415">
        <v>4</v>
      </c>
      <c r="VUZ317" s="418" t="s">
        <v>768</v>
      </c>
      <c r="VVA317" s="417" t="s">
        <v>761</v>
      </c>
      <c r="VVB317" s="414" t="s">
        <v>61</v>
      </c>
      <c r="VVC317" s="415">
        <v>4</v>
      </c>
      <c r="VVD317" s="418" t="s">
        <v>768</v>
      </c>
      <c r="VVE317" s="417" t="s">
        <v>761</v>
      </c>
      <c r="VVF317" s="414" t="s">
        <v>61</v>
      </c>
      <c r="VVG317" s="415">
        <v>4</v>
      </c>
      <c r="VVH317" s="418" t="s">
        <v>768</v>
      </c>
      <c r="VVI317" s="417" t="s">
        <v>761</v>
      </c>
      <c r="VVJ317" s="414" t="s">
        <v>61</v>
      </c>
      <c r="VVK317" s="415">
        <v>4</v>
      </c>
      <c r="VVL317" s="418" t="s">
        <v>768</v>
      </c>
      <c r="VVM317" s="417" t="s">
        <v>761</v>
      </c>
      <c r="VVN317" s="414" t="s">
        <v>61</v>
      </c>
      <c r="VVO317" s="415">
        <v>4</v>
      </c>
      <c r="VVP317" s="418" t="s">
        <v>768</v>
      </c>
      <c r="VVQ317" s="417" t="s">
        <v>761</v>
      </c>
      <c r="VVR317" s="414" t="s">
        <v>61</v>
      </c>
      <c r="VVS317" s="415">
        <v>4</v>
      </c>
      <c r="VVT317" s="418" t="s">
        <v>768</v>
      </c>
      <c r="VVU317" s="417" t="s">
        <v>761</v>
      </c>
      <c r="VVV317" s="414" t="s">
        <v>61</v>
      </c>
      <c r="VVW317" s="415">
        <v>4</v>
      </c>
      <c r="VVX317" s="418" t="s">
        <v>768</v>
      </c>
      <c r="VVY317" s="417" t="s">
        <v>761</v>
      </c>
      <c r="VVZ317" s="414" t="s">
        <v>61</v>
      </c>
      <c r="VWA317" s="415">
        <v>4</v>
      </c>
      <c r="VWB317" s="418" t="s">
        <v>768</v>
      </c>
      <c r="VWC317" s="417" t="s">
        <v>761</v>
      </c>
      <c r="VWD317" s="414" t="s">
        <v>61</v>
      </c>
      <c r="VWE317" s="415">
        <v>4</v>
      </c>
      <c r="VWF317" s="418" t="s">
        <v>768</v>
      </c>
      <c r="VWG317" s="417" t="s">
        <v>761</v>
      </c>
      <c r="VWH317" s="414" t="s">
        <v>61</v>
      </c>
      <c r="VWI317" s="415">
        <v>4</v>
      </c>
      <c r="VWJ317" s="418" t="s">
        <v>768</v>
      </c>
      <c r="VWK317" s="417" t="s">
        <v>761</v>
      </c>
      <c r="VWL317" s="414" t="s">
        <v>61</v>
      </c>
      <c r="VWM317" s="415">
        <v>4</v>
      </c>
      <c r="VWN317" s="418" t="s">
        <v>768</v>
      </c>
      <c r="VWO317" s="417" t="s">
        <v>761</v>
      </c>
      <c r="VWP317" s="414" t="s">
        <v>61</v>
      </c>
      <c r="VWQ317" s="415">
        <v>4</v>
      </c>
      <c r="VWR317" s="418" t="s">
        <v>768</v>
      </c>
      <c r="VWS317" s="417" t="s">
        <v>761</v>
      </c>
      <c r="VWT317" s="414" t="s">
        <v>61</v>
      </c>
      <c r="VWU317" s="415">
        <v>4</v>
      </c>
      <c r="VWV317" s="418" t="s">
        <v>768</v>
      </c>
      <c r="VWW317" s="417" t="s">
        <v>761</v>
      </c>
      <c r="VWX317" s="414" t="s">
        <v>61</v>
      </c>
      <c r="VWY317" s="415">
        <v>4</v>
      </c>
      <c r="VWZ317" s="418" t="s">
        <v>768</v>
      </c>
      <c r="VXA317" s="417" t="s">
        <v>761</v>
      </c>
      <c r="VXB317" s="414" t="s">
        <v>61</v>
      </c>
      <c r="VXC317" s="415">
        <v>4</v>
      </c>
      <c r="VXD317" s="418" t="s">
        <v>768</v>
      </c>
      <c r="VXE317" s="417" t="s">
        <v>761</v>
      </c>
      <c r="VXF317" s="414" t="s">
        <v>61</v>
      </c>
      <c r="VXG317" s="415">
        <v>4</v>
      </c>
      <c r="VXH317" s="418" t="s">
        <v>768</v>
      </c>
      <c r="VXI317" s="417" t="s">
        <v>761</v>
      </c>
      <c r="VXJ317" s="414" t="s">
        <v>61</v>
      </c>
      <c r="VXK317" s="415">
        <v>4</v>
      </c>
      <c r="VXL317" s="418" t="s">
        <v>768</v>
      </c>
      <c r="VXM317" s="417" t="s">
        <v>761</v>
      </c>
      <c r="VXN317" s="414" t="s">
        <v>61</v>
      </c>
      <c r="VXO317" s="415">
        <v>4</v>
      </c>
      <c r="VXP317" s="418" t="s">
        <v>768</v>
      </c>
      <c r="VXQ317" s="417" t="s">
        <v>761</v>
      </c>
      <c r="VXR317" s="414" t="s">
        <v>61</v>
      </c>
      <c r="VXS317" s="415">
        <v>4</v>
      </c>
      <c r="VXT317" s="418" t="s">
        <v>768</v>
      </c>
      <c r="VXU317" s="417" t="s">
        <v>761</v>
      </c>
      <c r="VXV317" s="414" t="s">
        <v>61</v>
      </c>
      <c r="VXW317" s="415">
        <v>4</v>
      </c>
      <c r="VXX317" s="418" t="s">
        <v>768</v>
      </c>
      <c r="VXY317" s="417" t="s">
        <v>761</v>
      </c>
      <c r="VXZ317" s="414" t="s">
        <v>61</v>
      </c>
      <c r="VYA317" s="415">
        <v>4</v>
      </c>
      <c r="VYB317" s="418" t="s">
        <v>768</v>
      </c>
      <c r="VYC317" s="417" t="s">
        <v>761</v>
      </c>
      <c r="VYD317" s="414" t="s">
        <v>61</v>
      </c>
      <c r="VYE317" s="415">
        <v>4</v>
      </c>
      <c r="VYF317" s="418" t="s">
        <v>768</v>
      </c>
      <c r="VYG317" s="417" t="s">
        <v>761</v>
      </c>
      <c r="VYH317" s="414" t="s">
        <v>61</v>
      </c>
      <c r="VYI317" s="415">
        <v>4</v>
      </c>
      <c r="VYJ317" s="418" t="s">
        <v>768</v>
      </c>
      <c r="VYK317" s="417" t="s">
        <v>761</v>
      </c>
      <c r="VYL317" s="414" t="s">
        <v>61</v>
      </c>
      <c r="VYM317" s="415">
        <v>4</v>
      </c>
      <c r="VYN317" s="418" t="s">
        <v>768</v>
      </c>
      <c r="VYO317" s="417" t="s">
        <v>761</v>
      </c>
      <c r="VYP317" s="414" t="s">
        <v>61</v>
      </c>
      <c r="VYQ317" s="415">
        <v>4</v>
      </c>
      <c r="VYR317" s="418" t="s">
        <v>768</v>
      </c>
      <c r="VYS317" s="417" t="s">
        <v>761</v>
      </c>
      <c r="VYT317" s="414" t="s">
        <v>61</v>
      </c>
      <c r="VYU317" s="415">
        <v>4</v>
      </c>
      <c r="VYV317" s="418" t="s">
        <v>768</v>
      </c>
      <c r="VYW317" s="417" t="s">
        <v>761</v>
      </c>
      <c r="VYX317" s="414" t="s">
        <v>61</v>
      </c>
      <c r="VYY317" s="415">
        <v>4</v>
      </c>
      <c r="VYZ317" s="418" t="s">
        <v>768</v>
      </c>
      <c r="VZA317" s="417" t="s">
        <v>761</v>
      </c>
      <c r="VZB317" s="414" t="s">
        <v>61</v>
      </c>
      <c r="VZC317" s="415">
        <v>4</v>
      </c>
      <c r="VZD317" s="418" t="s">
        <v>768</v>
      </c>
      <c r="VZE317" s="417" t="s">
        <v>761</v>
      </c>
      <c r="VZF317" s="414" t="s">
        <v>61</v>
      </c>
      <c r="VZG317" s="415">
        <v>4</v>
      </c>
      <c r="VZH317" s="418" t="s">
        <v>768</v>
      </c>
      <c r="VZI317" s="417" t="s">
        <v>761</v>
      </c>
      <c r="VZJ317" s="414" t="s">
        <v>61</v>
      </c>
      <c r="VZK317" s="415">
        <v>4</v>
      </c>
      <c r="VZL317" s="418" t="s">
        <v>768</v>
      </c>
      <c r="VZM317" s="417" t="s">
        <v>761</v>
      </c>
      <c r="VZN317" s="414" t="s">
        <v>61</v>
      </c>
      <c r="VZO317" s="415">
        <v>4</v>
      </c>
      <c r="VZP317" s="418" t="s">
        <v>768</v>
      </c>
      <c r="VZQ317" s="417" t="s">
        <v>761</v>
      </c>
      <c r="VZR317" s="414" t="s">
        <v>61</v>
      </c>
      <c r="VZS317" s="415">
        <v>4</v>
      </c>
      <c r="VZT317" s="418" t="s">
        <v>768</v>
      </c>
      <c r="VZU317" s="417" t="s">
        <v>761</v>
      </c>
      <c r="VZV317" s="414" t="s">
        <v>61</v>
      </c>
      <c r="VZW317" s="415">
        <v>4</v>
      </c>
      <c r="VZX317" s="418" t="s">
        <v>768</v>
      </c>
      <c r="VZY317" s="417" t="s">
        <v>761</v>
      </c>
      <c r="VZZ317" s="414" t="s">
        <v>61</v>
      </c>
      <c r="WAA317" s="415">
        <v>4</v>
      </c>
      <c r="WAB317" s="418" t="s">
        <v>768</v>
      </c>
      <c r="WAC317" s="417" t="s">
        <v>761</v>
      </c>
      <c r="WAD317" s="414" t="s">
        <v>61</v>
      </c>
      <c r="WAE317" s="415">
        <v>4</v>
      </c>
      <c r="WAF317" s="418" t="s">
        <v>768</v>
      </c>
      <c r="WAG317" s="417" t="s">
        <v>761</v>
      </c>
      <c r="WAH317" s="414" t="s">
        <v>61</v>
      </c>
      <c r="WAI317" s="415">
        <v>4</v>
      </c>
      <c r="WAJ317" s="418" t="s">
        <v>768</v>
      </c>
      <c r="WAK317" s="417" t="s">
        <v>761</v>
      </c>
      <c r="WAL317" s="414" t="s">
        <v>61</v>
      </c>
      <c r="WAM317" s="415">
        <v>4</v>
      </c>
      <c r="WAN317" s="418" t="s">
        <v>768</v>
      </c>
      <c r="WAO317" s="417" t="s">
        <v>761</v>
      </c>
      <c r="WAP317" s="414" t="s">
        <v>61</v>
      </c>
      <c r="WAQ317" s="415">
        <v>4</v>
      </c>
      <c r="WAR317" s="418" t="s">
        <v>768</v>
      </c>
      <c r="WAS317" s="417" t="s">
        <v>761</v>
      </c>
      <c r="WAT317" s="414" t="s">
        <v>61</v>
      </c>
      <c r="WAU317" s="415">
        <v>4</v>
      </c>
      <c r="WAV317" s="418" t="s">
        <v>768</v>
      </c>
      <c r="WAW317" s="417" t="s">
        <v>761</v>
      </c>
      <c r="WAX317" s="414" t="s">
        <v>61</v>
      </c>
      <c r="WAY317" s="415">
        <v>4</v>
      </c>
      <c r="WAZ317" s="418" t="s">
        <v>768</v>
      </c>
      <c r="WBA317" s="417" t="s">
        <v>761</v>
      </c>
      <c r="WBB317" s="414" t="s">
        <v>61</v>
      </c>
      <c r="WBC317" s="415">
        <v>4</v>
      </c>
      <c r="WBD317" s="418" t="s">
        <v>768</v>
      </c>
      <c r="WBE317" s="417" t="s">
        <v>761</v>
      </c>
      <c r="WBF317" s="414" t="s">
        <v>61</v>
      </c>
      <c r="WBG317" s="415">
        <v>4</v>
      </c>
      <c r="WBH317" s="418" t="s">
        <v>768</v>
      </c>
      <c r="WBI317" s="417" t="s">
        <v>761</v>
      </c>
      <c r="WBJ317" s="414" t="s">
        <v>61</v>
      </c>
      <c r="WBK317" s="415">
        <v>4</v>
      </c>
      <c r="WBL317" s="418" t="s">
        <v>768</v>
      </c>
      <c r="WBM317" s="417" t="s">
        <v>761</v>
      </c>
      <c r="WBN317" s="414" t="s">
        <v>61</v>
      </c>
      <c r="WBO317" s="415">
        <v>4</v>
      </c>
      <c r="WBP317" s="418" t="s">
        <v>768</v>
      </c>
      <c r="WBQ317" s="417" t="s">
        <v>761</v>
      </c>
      <c r="WBR317" s="414" t="s">
        <v>61</v>
      </c>
      <c r="WBS317" s="415">
        <v>4</v>
      </c>
      <c r="WBT317" s="418" t="s">
        <v>768</v>
      </c>
      <c r="WBU317" s="417" t="s">
        <v>761</v>
      </c>
      <c r="WBV317" s="414" t="s">
        <v>61</v>
      </c>
      <c r="WBW317" s="415">
        <v>4</v>
      </c>
      <c r="WBX317" s="418" t="s">
        <v>768</v>
      </c>
      <c r="WBY317" s="417" t="s">
        <v>761</v>
      </c>
      <c r="WBZ317" s="414" t="s">
        <v>61</v>
      </c>
      <c r="WCA317" s="415">
        <v>4</v>
      </c>
      <c r="WCB317" s="418" t="s">
        <v>768</v>
      </c>
      <c r="WCC317" s="417" t="s">
        <v>761</v>
      </c>
      <c r="WCD317" s="414" t="s">
        <v>61</v>
      </c>
      <c r="WCE317" s="415">
        <v>4</v>
      </c>
      <c r="WCF317" s="418" t="s">
        <v>768</v>
      </c>
      <c r="WCG317" s="417" t="s">
        <v>761</v>
      </c>
      <c r="WCH317" s="414" t="s">
        <v>61</v>
      </c>
      <c r="WCI317" s="415">
        <v>4</v>
      </c>
      <c r="WCJ317" s="418" t="s">
        <v>768</v>
      </c>
      <c r="WCK317" s="417" t="s">
        <v>761</v>
      </c>
      <c r="WCL317" s="414" t="s">
        <v>61</v>
      </c>
      <c r="WCM317" s="415">
        <v>4</v>
      </c>
      <c r="WCN317" s="418" t="s">
        <v>768</v>
      </c>
      <c r="WCO317" s="417" t="s">
        <v>761</v>
      </c>
      <c r="WCP317" s="414" t="s">
        <v>61</v>
      </c>
      <c r="WCQ317" s="415">
        <v>4</v>
      </c>
      <c r="WCR317" s="418" t="s">
        <v>768</v>
      </c>
      <c r="WCS317" s="417" t="s">
        <v>761</v>
      </c>
      <c r="WCT317" s="414" t="s">
        <v>61</v>
      </c>
      <c r="WCU317" s="415">
        <v>4</v>
      </c>
      <c r="WCV317" s="418" t="s">
        <v>768</v>
      </c>
      <c r="WCW317" s="417" t="s">
        <v>761</v>
      </c>
      <c r="WCX317" s="414" t="s">
        <v>61</v>
      </c>
      <c r="WCY317" s="415">
        <v>4</v>
      </c>
      <c r="WCZ317" s="418" t="s">
        <v>768</v>
      </c>
      <c r="WDA317" s="417" t="s">
        <v>761</v>
      </c>
      <c r="WDB317" s="414" t="s">
        <v>61</v>
      </c>
      <c r="WDC317" s="415">
        <v>4</v>
      </c>
      <c r="WDD317" s="418" t="s">
        <v>768</v>
      </c>
      <c r="WDE317" s="417" t="s">
        <v>761</v>
      </c>
      <c r="WDF317" s="414" t="s">
        <v>61</v>
      </c>
      <c r="WDG317" s="415">
        <v>4</v>
      </c>
      <c r="WDH317" s="418" t="s">
        <v>768</v>
      </c>
      <c r="WDI317" s="417" t="s">
        <v>761</v>
      </c>
      <c r="WDJ317" s="414" t="s">
        <v>61</v>
      </c>
      <c r="WDK317" s="415">
        <v>4</v>
      </c>
      <c r="WDL317" s="418" t="s">
        <v>768</v>
      </c>
      <c r="WDM317" s="417" t="s">
        <v>761</v>
      </c>
      <c r="WDN317" s="414" t="s">
        <v>61</v>
      </c>
      <c r="WDO317" s="415">
        <v>4</v>
      </c>
      <c r="WDP317" s="418" t="s">
        <v>768</v>
      </c>
      <c r="WDQ317" s="417" t="s">
        <v>761</v>
      </c>
      <c r="WDR317" s="414" t="s">
        <v>61</v>
      </c>
      <c r="WDS317" s="415">
        <v>4</v>
      </c>
      <c r="WDT317" s="418" t="s">
        <v>768</v>
      </c>
      <c r="WDU317" s="417" t="s">
        <v>761</v>
      </c>
      <c r="WDV317" s="414" t="s">
        <v>61</v>
      </c>
      <c r="WDW317" s="415">
        <v>4</v>
      </c>
      <c r="WDX317" s="418" t="s">
        <v>768</v>
      </c>
      <c r="WDY317" s="417" t="s">
        <v>761</v>
      </c>
      <c r="WDZ317" s="414" t="s">
        <v>61</v>
      </c>
      <c r="WEA317" s="415">
        <v>4</v>
      </c>
      <c r="WEB317" s="418" t="s">
        <v>768</v>
      </c>
      <c r="WEC317" s="417" t="s">
        <v>761</v>
      </c>
      <c r="WED317" s="414" t="s">
        <v>61</v>
      </c>
      <c r="WEE317" s="415">
        <v>4</v>
      </c>
      <c r="WEF317" s="418" t="s">
        <v>768</v>
      </c>
      <c r="WEG317" s="417" t="s">
        <v>761</v>
      </c>
      <c r="WEH317" s="414" t="s">
        <v>61</v>
      </c>
      <c r="WEI317" s="415">
        <v>4</v>
      </c>
      <c r="WEJ317" s="418" t="s">
        <v>768</v>
      </c>
      <c r="WEK317" s="417" t="s">
        <v>761</v>
      </c>
      <c r="WEL317" s="414" t="s">
        <v>61</v>
      </c>
      <c r="WEM317" s="415">
        <v>4</v>
      </c>
      <c r="WEN317" s="418" t="s">
        <v>768</v>
      </c>
      <c r="WEO317" s="417" t="s">
        <v>761</v>
      </c>
      <c r="WEP317" s="414" t="s">
        <v>61</v>
      </c>
      <c r="WEQ317" s="415">
        <v>4</v>
      </c>
      <c r="WER317" s="418" t="s">
        <v>768</v>
      </c>
      <c r="WES317" s="417" t="s">
        <v>761</v>
      </c>
      <c r="WET317" s="414" t="s">
        <v>61</v>
      </c>
      <c r="WEU317" s="415">
        <v>4</v>
      </c>
      <c r="WEV317" s="418" t="s">
        <v>768</v>
      </c>
      <c r="WEW317" s="417" t="s">
        <v>761</v>
      </c>
      <c r="WEX317" s="414" t="s">
        <v>61</v>
      </c>
      <c r="WEY317" s="415">
        <v>4</v>
      </c>
      <c r="WEZ317" s="418" t="s">
        <v>768</v>
      </c>
      <c r="WFA317" s="417" t="s">
        <v>761</v>
      </c>
      <c r="WFB317" s="414" t="s">
        <v>61</v>
      </c>
      <c r="WFC317" s="415">
        <v>4</v>
      </c>
      <c r="WFD317" s="418" t="s">
        <v>768</v>
      </c>
      <c r="WFE317" s="417" t="s">
        <v>761</v>
      </c>
      <c r="WFF317" s="414" t="s">
        <v>61</v>
      </c>
      <c r="WFG317" s="415">
        <v>4</v>
      </c>
      <c r="WFH317" s="418" t="s">
        <v>768</v>
      </c>
      <c r="WFI317" s="417" t="s">
        <v>761</v>
      </c>
      <c r="WFJ317" s="414" t="s">
        <v>61</v>
      </c>
      <c r="WFK317" s="415">
        <v>4</v>
      </c>
      <c r="WFL317" s="418" t="s">
        <v>768</v>
      </c>
      <c r="WFM317" s="417" t="s">
        <v>761</v>
      </c>
      <c r="WFN317" s="414" t="s">
        <v>61</v>
      </c>
      <c r="WFO317" s="415">
        <v>4</v>
      </c>
      <c r="WFP317" s="418" t="s">
        <v>768</v>
      </c>
      <c r="WFQ317" s="417" t="s">
        <v>761</v>
      </c>
      <c r="WFR317" s="414" t="s">
        <v>61</v>
      </c>
      <c r="WFS317" s="415">
        <v>4</v>
      </c>
      <c r="WFT317" s="418" t="s">
        <v>768</v>
      </c>
      <c r="WFU317" s="417" t="s">
        <v>761</v>
      </c>
      <c r="WFV317" s="414" t="s">
        <v>61</v>
      </c>
      <c r="WFW317" s="415">
        <v>4</v>
      </c>
      <c r="WFX317" s="418" t="s">
        <v>768</v>
      </c>
      <c r="WFY317" s="417" t="s">
        <v>761</v>
      </c>
      <c r="WFZ317" s="414" t="s">
        <v>61</v>
      </c>
      <c r="WGA317" s="415">
        <v>4</v>
      </c>
      <c r="WGB317" s="418" t="s">
        <v>768</v>
      </c>
      <c r="WGC317" s="417" t="s">
        <v>761</v>
      </c>
      <c r="WGD317" s="414" t="s">
        <v>61</v>
      </c>
      <c r="WGE317" s="415">
        <v>4</v>
      </c>
      <c r="WGF317" s="418" t="s">
        <v>768</v>
      </c>
      <c r="WGG317" s="417" t="s">
        <v>761</v>
      </c>
      <c r="WGH317" s="414" t="s">
        <v>61</v>
      </c>
      <c r="WGI317" s="415">
        <v>4</v>
      </c>
      <c r="WGJ317" s="418" t="s">
        <v>768</v>
      </c>
      <c r="WGK317" s="417" t="s">
        <v>761</v>
      </c>
      <c r="WGL317" s="414" t="s">
        <v>61</v>
      </c>
      <c r="WGM317" s="415">
        <v>4</v>
      </c>
      <c r="WGN317" s="418" t="s">
        <v>768</v>
      </c>
      <c r="WGO317" s="417" t="s">
        <v>761</v>
      </c>
      <c r="WGP317" s="414" t="s">
        <v>61</v>
      </c>
      <c r="WGQ317" s="415">
        <v>4</v>
      </c>
      <c r="WGR317" s="418" t="s">
        <v>768</v>
      </c>
      <c r="WGS317" s="417" t="s">
        <v>761</v>
      </c>
      <c r="WGT317" s="414" t="s">
        <v>61</v>
      </c>
      <c r="WGU317" s="415">
        <v>4</v>
      </c>
      <c r="WGV317" s="418" t="s">
        <v>768</v>
      </c>
      <c r="WGW317" s="417" t="s">
        <v>761</v>
      </c>
      <c r="WGX317" s="414" t="s">
        <v>61</v>
      </c>
      <c r="WGY317" s="415">
        <v>4</v>
      </c>
      <c r="WGZ317" s="418" t="s">
        <v>768</v>
      </c>
      <c r="WHA317" s="417" t="s">
        <v>761</v>
      </c>
      <c r="WHB317" s="414" t="s">
        <v>61</v>
      </c>
      <c r="WHC317" s="415">
        <v>4</v>
      </c>
      <c r="WHD317" s="418" t="s">
        <v>768</v>
      </c>
      <c r="WHE317" s="417" t="s">
        <v>761</v>
      </c>
      <c r="WHF317" s="414" t="s">
        <v>61</v>
      </c>
      <c r="WHG317" s="415">
        <v>4</v>
      </c>
      <c r="WHH317" s="418" t="s">
        <v>768</v>
      </c>
      <c r="WHI317" s="417" t="s">
        <v>761</v>
      </c>
      <c r="WHJ317" s="414" t="s">
        <v>61</v>
      </c>
      <c r="WHK317" s="415">
        <v>4</v>
      </c>
      <c r="WHL317" s="418" t="s">
        <v>768</v>
      </c>
      <c r="WHM317" s="417" t="s">
        <v>761</v>
      </c>
      <c r="WHN317" s="414" t="s">
        <v>61</v>
      </c>
      <c r="WHO317" s="415">
        <v>4</v>
      </c>
      <c r="WHP317" s="418" t="s">
        <v>768</v>
      </c>
      <c r="WHQ317" s="417" t="s">
        <v>761</v>
      </c>
      <c r="WHR317" s="414" t="s">
        <v>61</v>
      </c>
      <c r="WHS317" s="415">
        <v>4</v>
      </c>
      <c r="WHT317" s="418" t="s">
        <v>768</v>
      </c>
      <c r="WHU317" s="417" t="s">
        <v>761</v>
      </c>
      <c r="WHV317" s="414" t="s">
        <v>61</v>
      </c>
      <c r="WHW317" s="415">
        <v>4</v>
      </c>
      <c r="WHX317" s="418" t="s">
        <v>768</v>
      </c>
      <c r="WHY317" s="417" t="s">
        <v>761</v>
      </c>
      <c r="WHZ317" s="414" t="s">
        <v>61</v>
      </c>
      <c r="WIA317" s="415">
        <v>4</v>
      </c>
      <c r="WIB317" s="418" t="s">
        <v>768</v>
      </c>
      <c r="WIC317" s="417" t="s">
        <v>761</v>
      </c>
      <c r="WID317" s="414" t="s">
        <v>61</v>
      </c>
      <c r="WIE317" s="415">
        <v>4</v>
      </c>
      <c r="WIF317" s="418" t="s">
        <v>768</v>
      </c>
      <c r="WIG317" s="417" t="s">
        <v>761</v>
      </c>
      <c r="WIH317" s="414" t="s">
        <v>61</v>
      </c>
      <c r="WII317" s="415">
        <v>4</v>
      </c>
      <c r="WIJ317" s="418" t="s">
        <v>768</v>
      </c>
      <c r="WIK317" s="417" t="s">
        <v>761</v>
      </c>
      <c r="WIL317" s="414" t="s">
        <v>61</v>
      </c>
      <c r="WIM317" s="415">
        <v>4</v>
      </c>
      <c r="WIN317" s="418" t="s">
        <v>768</v>
      </c>
      <c r="WIO317" s="417" t="s">
        <v>761</v>
      </c>
      <c r="WIP317" s="414" t="s">
        <v>61</v>
      </c>
      <c r="WIQ317" s="415">
        <v>4</v>
      </c>
      <c r="WIR317" s="418" t="s">
        <v>768</v>
      </c>
      <c r="WIS317" s="417" t="s">
        <v>761</v>
      </c>
      <c r="WIT317" s="414" t="s">
        <v>61</v>
      </c>
      <c r="WIU317" s="415">
        <v>4</v>
      </c>
      <c r="WIV317" s="418" t="s">
        <v>768</v>
      </c>
      <c r="WIW317" s="417" t="s">
        <v>761</v>
      </c>
      <c r="WIX317" s="414" t="s">
        <v>61</v>
      </c>
      <c r="WIY317" s="415">
        <v>4</v>
      </c>
      <c r="WIZ317" s="418" t="s">
        <v>768</v>
      </c>
      <c r="WJA317" s="417" t="s">
        <v>761</v>
      </c>
      <c r="WJB317" s="414" t="s">
        <v>61</v>
      </c>
      <c r="WJC317" s="415">
        <v>4</v>
      </c>
      <c r="WJD317" s="418" t="s">
        <v>768</v>
      </c>
      <c r="WJE317" s="417" t="s">
        <v>761</v>
      </c>
      <c r="WJF317" s="414" t="s">
        <v>61</v>
      </c>
      <c r="WJG317" s="415">
        <v>4</v>
      </c>
      <c r="WJH317" s="418" t="s">
        <v>768</v>
      </c>
      <c r="WJI317" s="417" t="s">
        <v>761</v>
      </c>
      <c r="WJJ317" s="414" t="s">
        <v>61</v>
      </c>
      <c r="WJK317" s="415">
        <v>4</v>
      </c>
      <c r="WJL317" s="418" t="s">
        <v>768</v>
      </c>
      <c r="WJM317" s="417" t="s">
        <v>761</v>
      </c>
      <c r="WJN317" s="414" t="s">
        <v>61</v>
      </c>
      <c r="WJO317" s="415">
        <v>4</v>
      </c>
      <c r="WJP317" s="418" t="s">
        <v>768</v>
      </c>
      <c r="WJQ317" s="417" t="s">
        <v>761</v>
      </c>
      <c r="WJR317" s="414" t="s">
        <v>61</v>
      </c>
      <c r="WJS317" s="415">
        <v>4</v>
      </c>
      <c r="WJT317" s="418" t="s">
        <v>768</v>
      </c>
      <c r="WJU317" s="417" t="s">
        <v>761</v>
      </c>
      <c r="WJV317" s="414" t="s">
        <v>61</v>
      </c>
      <c r="WJW317" s="415">
        <v>4</v>
      </c>
      <c r="WJX317" s="418" t="s">
        <v>768</v>
      </c>
      <c r="WJY317" s="417" t="s">
        <v>761</v>
      </c>
      <c r="WJZ317" s="414" t="s">
        <v>61</v>
      </c>
      <c r="WKA317" s="415">
        <v>4</v>
      </c>
      <c r="WKB317" s="418" t="s">
        <v>768</v>
      </c>
      <c r="WKC317" s="417" t="s">
        <v>761</v>
      </c>
      <c r="WKD317" s="414" t="s">
        <v>61</v>
      </c>
      <c r="WKE317" s="415">
        <v>4</v>
      </c>
      <c r="WKF317" s="418" t="s">
        <v>768</v>
      </c>
      <c r="WKG317" s="417" t="s">
        <v>761</v>
      </c>
      <c r="WKH317" s="414" t="s">
        <v>61</v>
      </c>
      <c r="WKI317" s="415">
        <v>4</v>
      </c>
      <c r="WKJ317" s="418" t="s">
        <v>768</v>
      </c>
      <c r="WKK317" s="417" t="s">
        <v>761</v>
      </c>
      <c r="WKL317" s="414" t="s">
        <v>61</v>
      </c>
      <c r="WKM317" s="415">
        <v>4</v>
      </c>
      <c r="WKN317" s="418" t="s">
        <v>768</v>
      </c>
      <c r="WKO317" s="417" t="s">
        <v>761</v>
      </c>
      <c r="WKP317" s="414" t="s">
        <v>61</v>
      </c>
      <c r="WKQ317" s="415">
        <v>4</v>
      </c>
      <c r="WKR317" s="418" t="s">
        <v>768</v>
      </c>
      <c r="WKS317" s="417" t="s">
        <v>761</v>
      </c>
      <c r="WKT317" s="414" t="s">
        <v>61</v>
      </c>
      <c r="WKU317" s="415">
        <v>4</v>
      </c>
      <c r="WKV317" s="418" t="s">
        <v>768</v>
      </c>
      <c r="WKW317" s="417" t="s">
        <v>761</v>
      </c>
      <c r="WKX317" s="414" t="s">
        <v>61</v>
      </c>
      <c r="WKY317" s="415">
        <v>4</v>
      </c>
      <c r="WKZ317" s="418" t="s">
        <v>768</v>
      </c>
      <c r="WLA317" s="417" t="s">
        <v>761</v>
      </c>
      <c r="WLB317" s="414" t="s">
        <v>61</v>
      </c>
      <c r="WLC317" s="415">
        <v>4</v>
      </c>
      <c r="WLD317" s="418" t="s">
        <v>768</v>
      </c>
      <c r="WLE317" s="417" t="s">
        <v>761</v>
      </c>
      <c r="WLF317" s="414" t="s">
        <v>61</v>
      </c>
      <c r="WLG317" s="415">
        <v>4</v>
      </c>
      <c r="WLH317" s="418" t="s">
        <v>768</v>
      </c>
      <c r="WLI317" s="417" t="s">
        <v>761</v>
      </c>
      <c r="WLJ317" s="414" t="s">
        <v>61</v>
      </c>
      <c r="WLK317" s="415">
        <v>4</v>
      </c>
      <c r="WLL317" s="418" t="s">
        <v>768</v>
      </c>
      <c r="WLM317" s="417" t="s">
        <v>761</v>
      </c>
      <c r="WLN317" s="414" t="s">
        <v>61</v>
      </c>
      <c r="WLO317" s="415">
        <v>4</v>
      </c>
      <c r="WLP317" s="418" t="s">
        <v>768</v>
      </c>
      <c r="WLQ317" s="417" t="s">
        <v>761</v>
      </c>
      <c r="WLR317" s="414" t="s">
        <v>61</v>
      </c>
      <c r="WLS317" s="415">
        <v>4</v>
      </c>
      <c r="WLT317" s="418" t="s">
        <v>768</v>
      </c>
      <c r="WLU317" s="417" t="s">
        <v>761</v>
      </c>
      <c r="WLV317" s="414" t="s">
        <v>61</v>
      </c>
      <c r="WLW317" s="415">
        <v>4</v>
      </c>
      <c r="WLX317" s="418" t="s">
        <v>768</v>
      </c>
      <c r="WLY317" s="417" t="s">
        <v>761</v>
      </c>
      <c r="WLZ317" s="414" t="s">
        <v>61</v>
      </c>
      <c r="WMA317" s="415">
        <v>4</v>
      </c>
      <c r="WMB317" s="418" t="s">
        <v>768</v>
      </c>
      <c r="WMC317" s="417" t="s">
        <v>761</v>
      </c>
      <c r="WMD317" s="414" t="s">
        <v>61</v>
      </c>
      <c r="WME317" s="415">
        <v>4</v>
      </c>
      <c r="WMF317" s="418" t="s">
        <v>768</v>
      </c>
      <c r="WMG317" s="417" t="s">
        <v>761</v>
      </c>
      <c r="WMH317" s="414" t="s">
        <v>61</v>
      </c>
      <c r="WMI317" s="415">
        <v>4</v>
      </c>
      <c r="WMJ317" s="418" t="s">
        <v>768</v>
      </c>
      <c r="WMK317" s="417" t="s">
        <v>761</v>
      </c>
      <c r="WML317" s="414" t="s">
        <v>61</v>
      </c>
      <c r="WMM317" s="415">
        <v>4</v>
      </c>
      <c r="WMN317" s="418" t="s">
        <v>768</v>
      </c>
      <c r="WMO317" s="417" t="s">
        <v>761</v>
      </c>
      <c r="WMP317" s="414" t="s">
        <v>61</v>
      </c>
      <c r="WMQ317" s="415">
        <v>4</v>
      </c>
      <c r="WMR317" s="418" t="s">
        <v>768</v>
      </c>
      <c r="WMS317" s="417" t="s">
        <v>761</v>
      </c>
      <c r="WMT317" s="414" t="s">
        <v>61</v>
      </c>
      <c r="WMU317" s="415">
        <v>4</v>
      </c>
      <c r="WMV317" s="418" t="s">
        <v>768</v>
      </c>
      <c r="WMW317" s="417" t="s">
        <v>761</v>
      </c>
      <c r="WMX317" s="414" t="s">
        <v>61</v>
      </c>
      <c r="WMY317" s="415">
        <v>4</v>
      </c>
      <c r="WMZ317" s="418" t="s">
        <v>768</v>
      </c>
      <c r="WNA317" s="417" t="s">
        <v>761</v>
      </c>
      <c r="WNB317" s="414" t="s">
        <v>61</v>
      </c>
      <c r="WNC317" s="415">
        <v>4</v>
      </c>
      <c r="WND317" s="418" t="s">
        <v>768</v>
      </c>
      <c r="WNE317" s="417" t="s">
        <v>761</v>
      </c>
      <c r="WNF317" s="414" t="s">
        <v>61</v>
      </c>
      <c r="WNG317" s="415">
        <v>4</v>
      </c>
      <c r="WNH317" s="418" t="s">
        <v>768</v>
      </c>
      <c r="WNI317" s="417" t="s">
        <v>761</v>
      </c>
      <c r="WNJ317" s="414" t="s">
        <v>61</v>
      </c>
      <c r="WNK317" s="415">
        <v>4</v>
      </c>
      <c r="WNL317" s="418" t="s">
        <v>768</v>
      </c>
      <c r="WNM317" s="417" t="s">
        <v>761</v>
      </c>
      <c r="WNN317" s="414" t="s">
        <v>61</v>
      </c>
      <c r="WNO317" s="415">
        <v>4</v>
      </c>
      <c r="WNP317" s="418" t="s">
        <v>768</v>
      </c>
      <c r="WNQ317" s="417" t="s">
        <v>761</v>
      </c>
      <c r="WNR317" s="414" t="s">
        <v>61</v>
      </c>
      <c r="WNS317" s="415">
        <v>4</v>
      </c>
      <c r="WNT317" s="418" t="s">
        <v>768</v>
      </c>
      <c r="WNU317" s="417" t="s">
        <v>761</v>
      </c>
      <c r="WNV317" s="414" t="s">
        <v>61</v>
      </c>
      <c r="WNW317" s="415">
        <v>4</v>
      </c>
      <c r="WNX317" s="418" t="s">
        <v>768</v>
      </c>
      <c r="WNY317" s="417" t="s">
        <v>761</v>
      </c>
      <c r="WNZ317" s="414" t="s">
        <v>61</v>
      </c>
      <c r="WOA317" s="415">
        <v>4</v>
      </c>
      <c r="WOB317" s="418" t="s">
        <v>768</v>
      </c>
      <c r="WOC317" s="417" t="s">
        <v>761</v>
      </c>
      <c r="WOD317" s="414" t="s">
        <v>61</v>
      </c>
      <c r="WOE317" s="415">
        <v>4</v>
      </c>
      <c r="WOF317" s="418" t="s">
        <v>768</v>
      </c>
      <c r="WOG317" s="417" t="s">
        <v>761</v>
      </c>
      <c r="WOH317" s="414" t="s">
        <v>61</v>
      </c>
      <c r="WOI317" s="415">
        <v>4</v>
      </c>
      <c r="WOJ317" s="418" t="s">
        <v>768</v>
      </c>
      <c r="WOK317" s="417" t="s">
        <v>761</v>
      </c>
      <c r="WOL317" s="414" t="s">
        <v>61</v>
      </c>
      <c r="WOM317" s="415">
        <v>4</v>
      </c>
      <c r="WON317" s="418" t="s">
        <v>768</v>
      </c>
      <c r="WOO317" s="417" t="s">
        <v>761</v>
      </c>
      <c r="WOP317" s="414" t="s">
        <v>61</v>
      </c>
      <c r="WOQ317" s="415">
        <v>4</v>
      </c>
      <c r="WOR317" s="418" t="s">
        <v>768</v>
      </c>
      <c r="WOS317" s="417" t="s">
        <v>761</v>
      </c>
      <c r="WOT317" s="414" t="s">
        <v>61</v>
      </c>
      <c r="WOU317" s="415">
        <v>4</v>
      </c>
      <c r="WOV317" s="418" t="s">
        <v>768</v>
      </c>
      <c r="WOW317" s="417" t="s">
        <v>761</v>
      </c>
      <c r="WOX317" s="414" t="s">
        <v>61</v>
      </c>
      <c r="WOY317" s="415">
        <v>4</v>
      </c>
      <c r="WOZ317" s="418" t="s">
        <v>768</v>
      </c>
      <c r="WPA317" s="417" t="s">
        <v>761</v>
      </c>
      <c r="WPB317" s="414" t="s">
        <v>61</v>
      </c>
      <c r="WPC317" s="415">
        <v>4</v>
      </c>
      <c r="WPD317" s="418" t="s">
        <v>768</v>
      </c>
      <c r="WPE317" s="417" t="s">
        <v>761</v>
      </c>
      <c r="WPF317" s="414" t="s">
        <v>61</v>
      </c>
      <c r="WPG317" s="415">
        <v>4</v>
      </c>
      <c r="WPH317" s="418" t="s">
        <v>768</v>
      </c>
      <c r="WPI317" s="417" t="s">
        <v>761</v>
      </c>
      <c r="WPJ317" s="414" t="s">
        <v>61</v>
      </c>
      <c r="WPK317" s="415">
        <v>4</v>
      </c>
      <c r="WPL317" s="418" t="s">
        <v>768</v>
      </c>
      <c r="WPM317" s="417" t="s">
        <v>761</v>
      </c>
      <c r="WPN317" s="414" t="s">
        <v>61</v>
      </c>
      <c r="WPO317" s="415">
        <v>4</v>
      </c>
      <c r="WPP317" s="418" t="s">
        <v>768</v>
      </c>
      <c r="WPQ317" s="417" t="s">
        <v>761</v>
      </c>
      <c r="WPR317" s="414" t="s">
        <v>61</v>
      </c>
      <c r="WPS317" s="415">
        <v>4</v>
      </c>
      <c r="WPT317" s="418" t="s">
        <v>768</v>
      </c>
      <c r="WPU317" s="417" t="s">
        <v>761</v>
      </c>
      <c r="WPV317" s="414" t="s">
        <v>61</v>
      </c>
      <c r="WPW317" s="415">
        <v>4</v>
      </c>
      <c r="WPX317" s="418" t="s">
        <v>768</v>
      </c>
      <c r="WPY317" s="417" t="s">
        <v>761</v>
      </c>
      <c r="WPZ317" s="414" t="s">
        <v>61</v>
      </c>
      <c r="WQA317" s="415">
        <v>4</v>
      </c>
      <c r="WQB317" s="418" t="s">
        <v>768</v>
      </c>
      <c r="WQC317" s="417" t="s">
        <v>761</v>
      </c>
      <c r="WQD317" s="414" t="s">
        <v>61</v>
      </c>
      <c r="WQE317" s="415">
        <v>4</v>
      </c>
      <c r="WQF317" s="418" t="s">
        <v>768</v>
      </c>
      <c r="WQG317" s="417" t="s">
        <v>761</v>
      </c>
      <c r="WQH317" s="414" t="s">
        <v>61</v>
      </c>
      <c r="WQI317" s="415">
        <v>4</v>
      </c>
      <c r="WQJ317" s="418" t="s">
        <v>768</v>
      </c>
      <c r="WQK317" s="417" t="s">
        <v>761</v>
      </c>
      <c r="WQL317" s="414" t="s">
        <v>61</v>
      </c>
      <c r="WQM317" s="415">
        <v>4</v>
      </c>
      <c r="WQN317" s="418" t="s">
        <v>768</v>
      </c>
      <c r="WQO317" s="417" t="s">
        <v>761</v>
      </c>
      <c r="WQP317" s="414" t="s">
        <v>61</v>
      </c>
      <c r="WQQ317" s="415">
        <v>4</v>
      </c>
      <c r="WQR317" s="418" t="s">
        <v>768</v>
      </c>
      <c r="WQS317" s="417" t="s">
        <v>761</v>
      </c>
      <c r="WQT317" s="414" t="s">
        <v>61</v>
      </c>
      <c r="WQU317" s="415">
        <v>4</v>
      </c>
      <c r="WQV317" s="418" t="s">
        <v>768</v>
      </c>
      <c r="WQW317" s="417" t="s">
        <v>761</v>
      </c>
      <c r="WQX317" s="414" t="s">
        <v>61</v>
      </c>
      <c r="WQY317" s="415">
        <v>4</v>
      </c>
      <c r="WQZ317" s="418" t="s">
        <v>768</v>
      </c>
      <c r="WRA317" s="417" t="s">
        <v>761</v>
      </c>
      <c r="WRB317" s="414" t="s">
        <v>61</v>
      </c>
      <c r="WRC317" s="415">
        <v>4</v>
      </c>
      <c r="WRD317" s="418" t="s">
        <v>768</v>
      </c>
      <c r="WRE317" s="417" t="s">
        <v>761</v>
      </c>
      <c r="WRF317" s="414" t="s">
        <v>61</v>
      </c>
      <c r="WRG317" s="415">
        <v>4</v>
      </c>
      <c r="WRH317" s="418" t="s">
        <v>768</v>
      </c>
      <c r="WRI317" s="417" t="s">
        <v>761</v>
      </c>
      <c r="WRJ317" s="414" t="s">
        <v>61</v>
      </c>
      <c r="WRK317" s="415">
        <v>4</v>
      </c>
      <c r="WRL317" s="418" t="s">
        <v>768</v>
      </c>
      <c r="WRM317" s="417" t="s">
        <v>761</v>
      </c>
      <c r="WRN317" s="414" t="s">
        <v>61</v>
      </c>
      <c r="WRO317" s="415">
        <v>4</v>
      </c>
      <c r="WRP317" s="418" t="s">
        <v>768</v>
      </c>
      <c r="WRQ317" s="417" t="s">
        <v>761</v>
      </c>
      <c r="WRR317" s="414" t="s">
        <v>61</v>
      </c>
      <c r="WRS317" s="415">
        <v>4</v>
      </c>
      <c r="WRT317" s="418" t="s">
        <v>768</v>
      </c>
      <c r="WRU317" s="417" t="s">
        <v>761</v>
      </c>
      <c r="WRV317" s="414" t="s">
        <v>61</v>
      </c>
      <c r="WRW317" s="415">
        <v>4</v>
      </c>
      <c r="WRX317" s="418" t="s">
        <v>768</v>
      </c>
      <c r="WRY317" s="417" t="s">
        <v>761</v>
      </c>
      <c r="WRZ317" s="414" t="s">
        <v>61</v>
      </c>
      <c r="WSA317" s="415">
        <v>4</v>
      </c>
      <c r="WSB317" s="418" t="s">
        <v>768</v>
      </c>
      <c r="WSC317" s="417" t="s">
        <v>761</v>
      </c>
      <c r="WSD317" s="414" t="s">
        <v>61</v>
      </c>
      <c r="WSE317" s="415">
        <v>4</v>
      </c>
      <c r="WSF317" s="418" t="s">
        <v>768</v>
      </c>
      <c r="WSG317" s="417" t="s">
        <v>761</v>
      </c>
      <c r="WSH317" s="414" t="s">
        <v>61</v>
      </c>
      <c r="WSI317" s="415">
        <v>4</v>
      </c>
      <c r="WSJ317" s="418" t="s">
        <v>768</v>
      </c>
      <c r="WSK317" s="417" t="s">
        <v>761</v>
      </c>
      <c r="WSL317" s="414" t="s">
        <v>61</v>
      </c>
      <c r="WSM317" s="415">
        <v>4</v>
      </c>
      <c r="WSN317" s="418" t="s">
        <v>768</v>
      </c>
      <c r="WSO317" s="417" t="s">
        <v>761</v>
      </c>
      <c r="WSP317" s="414" t="s">
        <v>61</v>
      </c>
      <c r="WSQ317" s="415">
        <v>4</v>
      </c>
      <c r="WSR317" s="418" t="s">
        <v>768</v>
      </c>
      <c r="WSS317" s="417" t="s">
        <v>761</v>
      </c>
      <c r="WST317" s="414" t="s">
        <v>61</v>
      </c>
      <c r="WSU317" s="415">
        <v>4</v>
      </c>
      <c r="WSV317" s="418" t="s">
        <v>768</v>
      </c>
      <c r="WSW317" s="417" t="s">
        <v>761</v>
      </c>
      <c r="WSX317" s="414" t="s">
        <v>61</v>
      </c>
      <c r="WSY317" s="415">
        <v>4</v>
      </c>
      <c r="WSZ317" s="418" t="s">
        <v>768</v>
      </c>
      <c r="WTA317" s="417" t="s">
        <v>761</v>
      </c>
      <c r="WTB317" s="414" t="s">
        <v>61</v>
      </c>
      <c r="WTC317" s="415">
        <v>4</v>
      </c>
      <c r="WTD317" s="418" t="s">
        <v>768</v>
      </c>
      <c r="WTE317" s="417" t="s">
        <v>761</v>
      </c>
      <c r="WTF317" s="414" t="s">
        <v>61</v>
      </c>
      <c r="WTG317" s="415">
        <v>4</v>
      </c>
      <c r="WTH317" s="418" t="s">
        <v>768</v>
      </c>
      <c r="WTI317" s="417" t="s">
        <v>761</v>
      </c>
      <c r="WTJ317" s="414" t="s">
        <v>61</v>
      </c>
      <c r="WTK317" s="415">
        <v>4</v>
      </c>
      <c r="WTL317" s="418" t="s">
        <v>768</v>
      </c>
      <c r="WTM317" s="417" t="s">
        <v>761</v>
      </c>
      <c r="WTN317" s="414" t="s">
        <v>61</v>
      </c>
      <c r="WTO317" s="415">
        <v>4</v>
      </c>
      <c r="WTP317" s="418" t="s">
        <v>768</v>
      </c>
      <c r="WTQ317" s="417" t="s">
        <v>761</v>
      </c>
      <c r="WTR317" s="414" t="s">
        <v>61</v>
      </c>
      <c r="WTS317" s="415">
        <v>4</v>
      </c>
      <c r="WTT317" s="418" t="s">
        <v>768</v>
      </c>
      <c r="WTU317" s="417" t="s">
        <v>761</v>
      </c>
      <c r="WTV317" s="414" t="s">
        <v>61</v>
      </c>
      <c r="WTW317" s="415">
        <v>4</v>
      </c>
      <c r="WTX317" s="418" t="s">
        <v>768</v>
      </c>
      <c r="WTY317" s="417" t="s">
        <v>761</v>
      </c>
      <c r="WTZ317" s="414" t="s">
        <v>61</v>
      </c>
      <c r="WUA317" s="415">
        <v>4</v>
      </c>
      <c r="WUB317" s="418" t="s">
        <v>768</v>
      </c>
      <c r="WUC317" s="417" t="s">
        <v>761</v>
      </c>
      <c r="WUD317" s="414" t="s">
        <v>61</v>
      </c>
      <c r="WUE317" s="415">
        <v>4</v>
      </c>
      <c r="WUF317" s="418" t="s">
        <v>768</v>
      </c>
      <c r="WUG317" s="417" t="s">
        <v>761</v>
      </c>
      <c r="WUH317" s="414" t="s">
        <v>61</v>
      </c>
      <c r="WUI317" s="415">
        <v>4</v>
      </c>
      <c r="WUJ317" s="418" t="s">
        <v>768</v>
      </c>
      <c r="WUK317" s="417" t="s">
        <v>761</v>
      </c>
      <c r="WUL317" s="414" t="s">
        <v>61</v>
      </c>
      <c r="WUM317" s="415">
        <v>4</v>
      </c>
      <c r="WUN317" s="418" t="s">
        <v>768</v>
      </c>
      <c r="WUO317" s="417" t="s">
        <v>761</v>
      </c>
      <c r="WUP317" s="414" t="s">
        <v>61</v>
      </c>
      <c r="WUQ317" s="415">
        <v>4</v>
      </c>
      <c r="WUR317" s="418" t="s">
        <v>768</v>
      </c>
      <c r="WUS317" s="417" t="s">
        <v>761</v>
      </c>
      <c r="WUT317" s="414" t="s">
        <v>61</v>
      </c>
      <c r="WUU317" s="415">
        <v>4</v>
      </c>
      <c r="WUV317" s="418" t="s">
        <v>768</v>
      </c>
      <c r="WUW317" s="417" t="s">
        <v>761</v>
      </c>
      <c r="WUX317" s="414" t="s">
        <v>61</v>
      </c>
      <c r="WUY317" s="415">
        <v>4</v>
      </c>
      <c r="WUZ317" s="418" t="s">
        <v>768</v>
      </c>
      <c r="WVA317" s="417" t="s">
        <v>761</v>
      </c>
      <c r="WVB317" s="414" t="s">
        <v>61</v>
      </c>
      <c r="WVC317" s="415">
        <v>4</v>
      </c>
      <c r="WVD317" s="418" t="s">
        <v>768</v>
      </c>
      <c r="WVE317" s="417" t="s">
        <v>761</v>
      </c>
      <c r="WVF317" s="414" t="s">
        <v>61</v>
      </c>
      <c r="WVG317" s="415">
        <v>4</v>
      </c>
      <c r="WVH317" s="418" t="s">
        <v>768</v>
      </c>
      <c r="WVI317" s="417" t="s">
        <v>761</v>
      </c>
      <c r="WVJ317" s="414" t="s">
        <v>61</v>
      </c>
      <c r="WVK317" s="415">
        <v>4</v>
      </c>
      <c r="WVL317" s="418" t="s">
        <v>768</v>
      </c>
      <c r="WVM317" s="417" t="s">
        <v>761</v>
      </c>
      <c r="WVN317" s="414" t="s">
        <v>61</v>
      </c>
      <c r="WVO317" s="415">
        <v>4</v>
      </c>
      <c r="WVP317" s="418" t="s">
        <v>768</v>
      </c>
      <c r="WVQ317" s="417" t="s">
        <v>761</v>
      </c>
      <c r="WVR317" s="414" t="s">
        <v>61</v>
      </c>
      <c r="WVS317" s="415">
        <v>4</v>
      </c>
      <c r="WVT317" s="418" t="s">
        <v>768</v>
      </c>
      <c r="WVU317" s="417" t="s">
        <v>761</v>
      </c>
      <c r="WVV317" s="414" t="s">
        <v>61</v>
      </c>
      <c r="WVW317" s="415">
        <v>4</v>
      </c>
      <c r="WVX317" s="418" t="s">
        <v>768</v>
      </c>
      <c r="WVY317" s="417" t="s">
        <v>761</v>
      </c>
      <c r="WVZ317" s="414" t="s">
        <v>61</v>
      </c>
      <c r="WWA317" s="415">
        <v>4</v>
      </c>
      <c r="WWB317" s="418" t="s">
        <v>768</v>
      </c>
      <c r="WWC317" s="417" t="s">
        <v>761</v>
      </c>
      <c r="WWD317" s="414" t="s">
        <v>61</v>
      </c>
      <c r="WWE317" s="415">
        <v>4</v>
      </c>
      <c r="WWF317" s="418" t="s">
        <v>768</v>
      </c>
      <c r="WWG317" s="417" t="s">
        <v>761</v>
      </c>
      <c r="WWH317" s="414" t="s">
        <v>61</v>
      </c>
      <c r="WWI317" s="415">
        <v>4</v>
      </c>
      <c r="WWJ317" s="418" t="s">
        <v>768</v>
      </c>
      <c r="WWK317" s="417" t="s">
        <v>761</v>
      </c>
      <c r="WWL317" s="414" t="s">
        <v>61</v>
      </c>
      <c r="WWM317" s="415">
        <v>4</v>
      </c>
      <c r="WWN317" s="418" t="s">
        <v>768</v>
      </c>
      <c r="WWO317" s="417" t="s">
        <v>761</v>
      </c>
      <c r="WWP317" s="414" t="s">
        <v>61</v>
      </c>
      <c r="WWQ317" s="415">
        <v>4</v>
      </c>
      <c r="WWR317" s="418" t="s">
        <v>768</v>
      </c>
      <c r="WWS317" s="417" t="s">
        <v>761</v>
      </c>
      <c r="WWT317" s="414" t="s">
        <v>61</v>
      </c>
      <c r="WWU317" s="415">
        <v>4</v>
      </c>
      <c r="WWV317" s="418" t="s">
        <v>768</v>
      </c>
      <c r="WWW317" s="417" t="s">
        <v>761</v>
      </c>
      <c r="WWX317" s="414" t="s">
        <v>61</v>
      </c>
      <c r="WWY317" s="415">
        <v>4</v>
      </c>
      <c r="WWZ317" s="418" t="s">
        <v>768</v>
      </c>
      <c r="WXA317" s="417" t="s">
        <v>761</v>
      </c>
      <c r="WXB317" s="414" t="s">
        <v>61</v>
      </c>
      <c r="WXC317" s="415">
        <v>4</v>
      </c>
      <c r="WXD317" s="418" t="s">
        <v>768</v>
      </c>
      <c r="WXE317" s="417" t="s">
        <v>761</v>
      </c>
      <c r="WXF317" s="414" t="s">
        <v>61</v>
      </c>
      <c r="WXG317" s="415">
        <v>4</v>
      </c>
      <c r="WXH317" s="418" t="s">
        <v>768</v>
      </c>
      <c r="WXI317" s="417" t="s">
        <v>761</v>
      </c>
      <c r="WXJ317" s="414" t="s">
        <v>61</v>
      </c>
      <c r="WXK317" s="415">
        <v>4</v>
      </c>
      <c r="WXL317" s="418" t="s">
        <v>768</v>
      </c>
      <c r="WXM317" s="417" t="s">
        <v>761</v>
      </c>
      <c r="WXN317" s="414" t="s">
        <v>61</v>
      </c>
      <c r="WXO317" s="415">
        <v>4</v>
      </c>
      <c r="WXP317" s="418" t="s">
        <v>768</v>
      </c>
      <c r="WXQ317" s="417" t="s">
        <v>761</v>
      </c>
      <c r="WXR317" s="414" t="s">
        <v>61</v>
      </c>
      <c r="WXS317" s="415">
        <v>4</v>
      </c>
      <c r="WXT317" s="418" t="s">
        <v>768</v>
      </c>
      <c r="WXU317" s="417" t="s">
        <v>761</v>
      </c>
      <c r="WXV317" s="414" t="s">
        <v>61</v>
      </c>
      <c r="WXW317" s="415">
        <v>4</v>
      </c>
      <c r="WXX317" s="418" t="s">
        <v>768</v>
      </c>
      <c r="WXY317" s="417" t="s">
        <v>761</v>
      </c>
      <c r="WXZ317" s="414" t="s">
        <v>61</v>
      </c>
      <c r="WYA317" s="415">
        <v>4</v>
      </c>
      <c r="WYB317" s="418" t="s">
        <v>768</v>
      </c>
      <c r="WYC317" s="417" t="s">
        <v>761</v>
      </c>
      <c r="WYD317" s="414" t="s">
        <v>61</v>
      </c>
      <c r="WYE317" s="415">
        <v>4</v>
      </c>
      <c r="WYF317" s="418" t="s">
        <v>768</v>
      </c>
      <c r="WYG317" s="417" t="s">
        <v>761</v>
      </c>
      <c r="WYH317" s="414" t="s">
        <v>61</v>
      </c>
      <c r="WYI317" s="415">
        <v>4</v>
      </c>
      <c r="WYJ317" s="418" t="s">
        <v>768</v>
      </c>
      <c r="WYK317" s="417" t="s">
        <v>761</v>
      </c>
      <c r="WYL317" s="414" t="s">
        <v>61</v>
      </c>
      <c r="WYM317" s="415">
        <v>4</v>
      </c>
      <c r="WYN317" s="418" t="s">
        <v>768</v>
      </c>
      <c r="WYO317" s="417" t="s">
        <v>761</v>
      </c>
      <c r="WYP317" s="414" t="s">
        <v>61</v>
      </c>
      <c r="WYQ317" s="415">
        <v>4</v>
      </c>
      <c r="WYR317" s="418" t="s">
        <v>768</v>
      </c>
      <c r="WYS317" s="417" t="s">
        <v>761</v>
      </c>
      <c r="WYT317" s="414" t="s">
        <v>61</v>
      </c>
      <c r="WYU317" s="415">
        <v>4</v>
      </c>
      <c r="WYV317" s="418" t="s">
        <v>768</v>
      </c>
      <c r="WYW317" s="417" t="s">
        <v>761</v>
      </c>
      <c r="WYX317" s="414" t="s">
        <v>61</v>
      </c>
      <c r="WYY317" s="415">
        <v>4</v>
      </c>
      <c r="WYZ317" s="418" t="s">
        <v>768</v>
      </c>
      <c r="WZA317" s="417" t="s">
        <v>761</v>
      </c>
      <c r="WZB317" s="414" t="s">
        <v>61</v>
      </c>
      <c r="WZC317" s="415">
        <v>4</v>
      </c>
      <c r="WZD317" s="418" t="s">
        <v>768</v>
      </c>
      <c r="WZE317" s="417" t="s">
        <v>761</v>
      </c>
      <c r="WZF317" s="414" t="s">
        <v>61</v>
      </c>
      <c r="WZG317" s="415">
        <v>4</v>
      </c>
      <c r="WZH317" s="418" t="s">
        <v>768</v>
      </c>
      <c r="WZI317" s="417" t="s">
        <v>761</v>
      </c>
      <c r="WZJ317" s="414" t="s">
        <v>61</v>
      </c>
      <c r="WZK317" s="415">
        <v>4</v>
      </c>
      <c r="WZL317" s="418" t="s">
        <v>768</v>
      </c>
      <c r="WZM317" s="417" t="s">
        <v>761</v>
      </c>
      <c r="WZN317" s="414" t="s">
        <v>61</v>
      </c>
      <c r="WZO317" s="415">
        <v>4</v>
      </c>
      <c r="WZP317" s="418" t="s">
        <v>768</v>
      </c>
      <c r="WZQ317" s="417" t="s">
        <v>761</v>
      </c>
      <c r="WZR317" s="414" t="s">
        <v>61</v>
      </c>
      <c r="WZS317" s="415">
        <v>4</v>
      </c>
      <c r="WZT317" s="418" t="s">
        <v>768</v>
      </c>
      <c r="WZU317" s="417" t="s">
        <v>761</v>
      </c>
      <c r="WZV317" s="414" t="s">
        <v>61</v>
      </c>
      <c r="WZW317" s="415">
        <v>4</v>
      </c>
      <c r="WZX317" s="418" t="s">
        <v>768</v>
      </c>
      <c r="WZY317" s="417" t="s">
        <v>761</v>
      </c>
      <c r="WZZ317" s="414" t="s">
        <v>61</v>
      </c>
      <c r="XAA317" s="415">
        <v>4</v>
      </c>
      <c r="XAB317" s="418" t="s">
        <v>768</v>
      </c>
      <c r="XAC317" s="417" t="s">
        <v>761</v>
      </c>
      <c r="XAD317" s="414" t="s">
        <v>61</v>
      </c>
      <c r="XAE317" s="415">
        <v>4</v>
      </c>
      <c r="XAF317" s="418" t="s">
        <v>768</v>
      </c>
      <c r="XAG317" s="417" t="s">
        <v>761</v>
      </c>
      <c r="XAH317" s="414" t="s">
        <v>61</v>
      </c>
      <c r="XAI317" s="415">
        <v>4</v>
      </c>
      <c r="XAJ317" s="418" t="s">
        <v>768</v>
      </c>
      <c r="XAK317" s="417" t="s">
        <v>761</v>
      </c>
      <c r="XAL317" s="414" t="s">
        <v>61</v>
      </c>
      <c r="XAM317" s="415">
        <v>4</v>
      </c>
      <c r="XAN317" s="418" t="s">
        <v>768</v>
      </c>
      <c r="XAO317" s="417" t="s">
        <v>761</v>
      </c>
      <c r="XAP317" s="414" t="s">
        <v>61</v>
      </c>
      <c r="XAQ317" s="415">
        <v>4</v>
      </c>
      <c r="XAR317" s="418" t="s">
        <v>768</v>
      </c>
      <c r="XAS317" s="417" t="s">
        <v>761</v>
      </c>
      <c r="XAT317" s="414" t="s">
        <v>61</v>
      </c>
      <c r="XAU317" s="415">
        <v>4</v>
      </c>
      <c r="XAV317" s="418" t="s">
        <v>768</v>
      </c>
      <c r="XAW317" s="417" t="s">
        <v>761</v>
      </c>
      <c r="XAX317" s="414" t="s">
        <v>61</v>
      </c>
      <c r="XAY317" s="415">
        <v>4</v>
      </c>
      <c r="XAZ317" s="418" t="s">
        <v>768</v>
      </c>
      <c r="XBA317" s="417" t="s">
        <v>761</v>
      </c>
      <c r="XBB317" s="414" t="s">
        <v>61</v>
      </c>
      <c r="XBC317" s="415">
        <v>4</v>
      </c>
      <c r="XBD317" s="418" t="s">
        <v>768</v>
      </c>
      <c r="XBE317" s="417" t="s">
        <v>761</v>
      </c>
      <c r="XBF317" s="414" t="s">
        <v>61</v>
      </c>
      <c r="XBG317" s="415">
        <v>4</v>
      </c>
      <c r="XBH317" s="418" t="s">
        <v>768</v>
      </c>
      <c r="XBI317" s="417" t="s">
        <v>761</v>
      </c>
      <c r="XBJ317" s="414" t="s">
        <v>61</v>
      </c>
      <c r="XBK317" s="415">
        <v>4</v>
      </c>
      <c r="XBL317" s="418" t="s">
        <v>768</v>
      </c>
      <c r="XBM317" s="417" t="s">
        <v>761</v>
      </c>
      <c r="XBN317" s="414" t="s">
        <v>61</v>
      </c>
      <c r="XBO317" s="415">
        <v>4</v>
      </c>
      <c r="XBP317" s="418" t="s">
        <v>768</v>
      </c>
      <c r="XBQ317" s="417" t="s">
        <v>761</v>
      </c>
      <c r="XBR317" s="414" t="s">
        <v>61</v>
      </c>
      <c r="XBS317" s="415">
        <v>4</v>
      </c>
      <c r="XBT317" s="418" t="s">
        <v>768</v>
      </c>
      <c r="XBU317" s="417" t="s">
        <v>761</v>
      </c>
      <c r="XBV317" s="414" t="s">
        <v>61</v>
      </c>
      <c r="XBW317" s="415">
        <v>4</v>
      </c>
      <c r="XBX317" s="418" t="s">
        <v>768</v>
      </c>
      <c r="XBY317" s="417" t="s">
        <v>761</v>
      </c>
      <c r="XBZ317" s="414" t="s">
        <v>61</v>
      </c>
      <c r="XCA317" s="415">
        <v>4</v>
      </c>
      <c r="XCB317" s="418" t="s">
        <v>768</v>
      </c>
      <c r="XCC317" s="417" t="s">
        <v>761</v>
      </c>
      <c r="XCD317" s="414" t="s">
        <v>61</v>
      </c>
      <c r="XCE317" s="415">
        <v>4</v>
      </c>
      <c r="XCF317" s="418" t="s">
        <v>768</v>
      </c>
      <c r="XCG317" s="417" t="s">
        <v>761</v>
      </c>
      <c r="XCH317" s="414" t="s">
        <v>61</v>
      </c>
      <c r="XCI317" s="415">
        <v>4</v>
      </c>
      <c r="XCJ317" s="418" t="s">
        <v>768</v>
      </c>
      <c r="XCK317" s="417" t="s">
        <v>761</v>
      </c>
      <c r="XCL317" s="414" t="s">
        <v>61</v>
      </c>
      <c r="XCM317" s="415">
        <v>4</v>
      </c>
      <c r="XCN317" s="418" t="s">
        <v>768</v>
      </c>
      <c r="XCO317" s="417" t="s">
        <v>761</v>
      </c>
      <c r="XCP317" s="414" t="s">
        <v>61</v>
      </c>
      <c r="XCQ317" s="415">
        <v>4</v>
      </c>
      <c r="XCR317" s="418" t="s">
        <v>768</v>
      </c>
      <c r="XCS317" s="417" t="s">
        <v>761</v>
      </c>
      <c r="XCT317" s="414" t="s">
        <v>61</v>
      </c>
      <c r="XCU317" s="415">
        <v>4</v>
      </c>
      <c r="XCV317" s="418" t="s">
        <v>768</v>
      </c>
      <c r="XCW317" s="417" t="s">
        <v>761</v>
      </c>
      <c r="XCX317" s="414" t="s">
        <v>61</v>
      </c>
      <c r="XCY317" s="415">
        <v>4</v>
      </c>
      <c r="XCZ317" s="418" t="s">
        <v>768</v>
      </c>
      <c r="XDA317" s="417" t="s">
        <v>761</v>
      </c>
      <c r="XDB317" s="414" t="s">
        <v>61</v>
      </c>
      <c r="XDC317" s="415">
        <v>4</v>
      </c>
      <c r="XDD317" s="418" t="s">
        <v>768</v>
      </c>
      <c r="XDE317" s="417" t="s">
        <v>761</v>
      </c>
      <c r="XDF317" s="414" t="s">
        <v>61</v>
      </c>
      <c r="XDG317" s="415">
        <v>4</v>
      </c>
      <c r="XDH317" s="418" t="s">
        <v>768</v>
      </c>
      <c r="XDI317" s="417" t="s">
        <v>761</v>
      </c>
      <c r="XDJ317" s="414" t="s">
        <v>61</v>
      </c>
      <c r="XDK317" s="415">
        <v>4</v>
      </c>
      <c r="XDL317" s="418" t="s">
        <v>768</v>
      </c>
      <c r="XDM317" s="417" t="s">
        <v>761</v>
      </c>
      <c r="XDN317" s="414" t="s">
        <v>61</v>
      </c>
      <c r="XDO317" s="415">
        <v>4</v>
      </c>
      <c r="XDP317" s="418" t="s">
        <v>768</v>
      </c>
      <c r="XDQ317" s="417" t="s">
        <v>761</v>
      </c>
      <c r="XDR317" s="414" t="s">
        <v>61</v>
      </c>
      <c r="XDS317" s="415">
        <v>4</v>
      </c>
      <c r="XDT317" s="418" t="s">
        <v>768</v>
      </c>
      <c r="XDU317" s="417" t="s">
        <v>761</v>
      </c>
      <c r="XDV317" s="414" t="s">
        <v>61</v>
      </c>
      <c r="XDW317" s="415">
        <v>4</v>
      </c>
      <c r="XDX317" s="418" t="s">
        <v>768</v>
      </c>
      <c r="XDY317" s="417" t="s">
        <v>761</v>
      </c>
      <c r="XDZ317" s="414" t="s">
        <v>61</v>
      </c>
      <c r="XEA317" s="415">
        <v>4</v>
      </c>
      <c r="XEB317" s="418" t="s">
        <v>768</v>
      </c>
      <c r="XEC317" s="417" t="s">
        <v>761</v>
      </c>
      <c r="XED317" s="414" t="s">
        <v>61</v>
      </c>
      <c r="XEE317" s="415">
        <v>4</v>
      </c>
      <c r="XEF317" s="418" t="s">
        <v>768</v>
      </c>
      <c r="XEG317" s="417" t="s">
        <v>761</v>
      </c>
      <c r="XEH317" s="414" t="s">
        <v>61</v>
      </c>
      <c r="XEI317" s="415">
        <v>4</v>
      </c>
      <c r="XEJ317" s="418" t="s">
        <v>768</v>
      </c>
      <c r="XEK317" s="417" t="s">
        <v>761</v>
      </c>
      <c r="XEL317" s="414" t="s">
        <v>61</v>
      </c>
      <c r="XEM317" s="415">
        <v>4</v>
      </c>
      <c r="XEN317" s="418" t="s">
        <v>768</v>
      </c>
      <c r="XEO317" s="417" t="s">
        <v>761</v>
      </c>
      <c r="XEP317" s="414" t="s">
        <v>61</v>
      </c>
      <c r="XEQ317" s="415">
        <v>4</v>
      </c>
      <c r="XER317" s="418" t="s">
        <v>768</v>
      </c>
      <c r="XES317" s="417" t="s">
        <v>761</v>
      </c>
      <c r="XET317" s="414" t="s">
        <v>61</v>
      </c>
      <c r="XEU317" s="415">
        <v>4</v>
      </c>
      <c r="XEV317" s="418" t="s">
        <v>768</v>
      </c>
      <c r="XEW317" s="417" t="s">
        <v>761</v>
      </c>
      <c r="XEX317" s="414" t="s">
        <v>61</v>
      </c>
      <c r="XEY317" s="415">
        <v>4</v>
      </c>
      <c r="XEZ317" s="418" t="s">
        <v>768</v>
      </c>
      <c r="XFA317" s="417" t="s">
        <v>761</v>
      </c>
      <c r="XFB317" s="414" t="s">
        <v>61</v>
      </c>
      <c r="XFC317" s="415">
        <v>4</v>
      </c>
    </row>
    <row r="318" spans="5:16383" ht="25.5" customHeight="1" x14ac:dyDescent="0.25">
      <c r="E318" s="417"/>
      <c r="F318" s="414"/>
      <c r="G318" s="415"/>
      <c r="H318" s="418"/>
      <c r="I318" s="417"/>
      <c r="J318" s="414"/>
      <c r="K318" s="415"/>
      <c r="L318" s="418"/>
      <c r="M318" s="417"/>
      <c r="N318" s="414"/>
      <c r="O318" s="415"/>
      <c r="P318" s="418"/>
      <c r="Q318" s="417"/>
      <c r="R318" s="414"/>
      <c r="S318" s="415"/>
      <c r="T318" s="418"/>
      <c r="U318" s="417"/>
      <c r="V318" s="414"/>
      <c r="W318" s="415"/>
      <c r="X318" s="418"/>
      <c r="Y318" s="417"/>
      <c r="Z318" s="414"/>
      <c r="AA318" s="415"/>
      <c r="AB318" s="418"/>
      <c r="AC318" s="417"/>
      <c r="AD318" s="414"/>
      <c r="AE318" s="415"/>
      <c r="AF318" s="418"/>
      <c r="AG318" s="417"/>
      <c r="AH318" s="414"/>
      <c r="AI318" s="415"/>
      <c r="AJ318" s="418"/>
      <c r="AK318" s="417"/>
      <c r="AL318" s="414"/>
      <c r="AM318" s="415"/>
      <c r="AN318" s="418"/>
      <c r="AO318" s="417"/>
      <c r="AP318" s="414"/>
      <c r="AQ318" s="415"/>
      <c r="AR318" s="418"/>
      <c r="AS318" s="417"/>
      <c r="AT318" s="414"/>
      <c r="AU318" s="415"/>
      <c r="AV318" s="418"/>
      <c r="AW318" s="417"/>
      <c r="AX318" s="414"/>
      <c r="AY318" s="415"/>
      <c r="AZ318" s="418"/>
      <c r="BA318" s="417"/>
      <c r="BB318" s="414"/>
      <c r="BC318" s="415"/>
      <c r="BD318" s="418"/>
      <c r="BE318" s="417"/>
      <c r="BF318" s="414"/>
      <c r="BG318" s="415"/>
      <c r="BH318" s="418"/>
      <c r="BI318" s="417"/>
      <c r="BJ318" s="414"/>
      <c r="BK318" s="415"/>
      <c r="BL318" s="418"/>
      <c r="BM318" s="417"/>
      <c r="BN318" s="414"/>
      <c r="BO318" s="415"/>
      <c r="BP318" s="418"/>
      <c r="BQ318" s="417"/>
      <c r="BR318" s="414"/>
      <c r="BS318" s="415">
        <v>13</v>
      </c>
      <c r="BT318" s="418" t="s">
        <v>779</v>
      </c>
      <c r="BU318" s="417" t="s">
        <v>762</v>
      </c>
      <c r="BV318" s="414" t="s">
        <v>61</v>
      </c>
      <c r="BW318" s="415">
        <v>13</v>
      </c>
      <c r="BX318" s="418" t="s">
        <v>779</v>
      </c>
      <c r="BY318" s="417" t="s">
        <v>762</v>
      </c>
      <c r="BZ318" s="414" t="s">
        <v>61</v>
      </c>
      <c r="CA318" s="415">
        <v>13</v>
      </c>
      <c r="CB318" s="418" t="s">
        <v>779</v>
      </c>
      <c r="CC318" s="417" t="s">
        <v>762</v>
      </c>
      <c r="CD318" s="414" t="s">
        <v>61</v>
      </c>
      <c r="CE318" s="415">
        <v>13</v>
      </c>
      <c r="CF318" s="418" t="s">
        <v>779</v>
      </c>
      <c r="CG318" s="417" t="s">
        <v>762</v>
      </c>
      <c r="CH318" s="414" t="s">
        <v>61</v>
      </c>
      <c r="CI318" s="415">
        <v>13</v>
      </c>
      <c r="CJ318" s="418" t="s">
        <v>779</v>
      </c>
      <c r="CK318" s="417" t="s">
        <v>762</v>
      </c>
      <c r="CL318" s="414" t="s">
        <v>61</v>
      </c>
      <c r="CM318" s="415">
        <v>13</v>
      </c>
      <c r="CN318" s="418" t="s">
        <v>779</v>
      </c>
      <c r="CO318" s="417" t="s">
        <v>762</v>
      </c>
      <c r="CP318" s="414" t="s">
        <v>61</v>
      </c>
      <c r="CQ318" s="415">
        <v>13</v>
      </c>
      <c r="CR318" s="418" t="s">
        <v>779</v>
      </c>
      <c r="CS318" s="417" t="s">
        <v>762</v>
      </c>
      <c r="CT318" s="414" t="s">
        <v>61</v>
      </c>
      <c r="CU318" s="415">
        <v>13</v>
      </c>
      <c r="CV318" s="418" t="s">
        <v>779</v>
      </c>
      <c r="CW318" s="417" t="s">
        <v>762</v>
      </c>
      <c r="CX318" s="414" t="s">
        <v>61</v>
      </c>
      <c r="CY318" s="415">
        <v>13</v>
      </c>
      <c r="CZ318" s="418" t="s">
        <v>779</v>
      </c>
      <c r="DA318" s="417" t="s">
        <v>762</v>
      </c>
      <c r="DB318" s="414" t="s">
        <v>61</v>
      </c>
      <c r="DC318" s="415">
        <v>13</v>
      </c>
      <c r="DD318" s="418" t="s">
        <v>779</v>
      </c>
      <c r="DE318" s="417" t="s">
        <v>762</v>
      </c>
      <c r="DF318" s="414" t="s">
        <v>61</v>
      </c>
      <c r="DG318" s="415">
        <v>13</v>
      </c>
      <c r="DH318" s="418" t="s">
        <v>779</v>
      </c>
      <c r="DI318" s="417" t="s">
        <v>762</v>
      </c>
      <c r="DJ318" s="414" t="s">
        <v>61</v>
      </c>
      <c r="DK318" s="415">
        <v>13</v>
      </c>
      <c r="DL318" s="418" t="s">
        <v>779</v>
      </c>
      <c r="DM318" s="417" t="s">
        <v>762</v>
      </c>
      <c r="DN318" s="414" t="s">
        <v>61</v>
      </c>
      <c r="DO318" s="415">
        <v>13</v>
      </c>
      <c r="DP318" s="418" t="s">
        <v>779</v>
      </c>
      <c r="DQ318" s="417" t="s">
        <v>762</v>
      </c>
      <c r="DR318" s="414" t="s">
        <v>61</v>
      </c>
      <c r="DS318" s="415">
        <v>13</v>
      </c>
      <c r="DT318" s="418" t="s">
        <v>779</v>
      </c>
      <c r="DU318" s="417" t="s">
        <v>762</v>
      </c>
      <c r="DV318" s="414" t="s">
        <v>61</v>
      </c>
      <c r="DW318" s="415">
        <v>13</v>
      </c>
      <c r="DX318" s="418" t="s">
        <v>779</v>
      </c>
      <c r="DY318" s="417" t="s">
        <v>762</v>
      </c>
      <c r="DZ318" s="414" t="s">
        <v>61</v>
      </c>
      <c r="EA318" s="415">
        <v>13</v>
      </c>
      <c r="EB318" s="418" t="s">
        <v>779</v>
      </c>
      <c r="EC318" s="417" t="s">
        <v>762</v>
      </c>
      <c r="ED318" s="414" t="s">
        <v>61</v>
      </c>
      <c r="EE318" s="415">
        <v>13</v>
      </c>
      <c r="EF318" s="418" t="s">
        <v>779</v>
      </c>
      <c r="EG318" s="417" t="s">
        <v>762</v>
      </c>
      <c r="EH318" s="414" t="s">
        <v>61</v>
      </c>
      <c r="EI318" s="415">
        <v>13</v>
      </c>
      <c r="EJ318" s="418" t="s">
        <v>779</v>
      </c>
      <c r="EK318" s="417" t="s">
        <v>762</v>
      </c>
      <c r="EL318" s="414" t="s">
        <v>61</v>
      </c>
      <c r="EM318" s="415">
        <v>13</v>
      </c>
      <c r="EN318" s="418" t="s">
        <v>779</v>
      </c>
      <c r="EO318" s="417" t="s">
        <v>762</v>
      </c>
      <c r="EP318" s="414" t="s">
        <v>61</v>
      </c>
      <c r="EQ318" s="415">
        <v>13</v>
      </c>
      <c r="ER318" s="418" t="s">
        <v>779</v>
      </c>
      <c r="ES318" s="417" t="s">
        <v>762</v>
      </c>
      <c r="ET318" s="414" t="s">
        <v>61</v>
      </c>
      <c r="EU318" s="415">
        <v>13</v>
      </c>
      <c r="EV318" s="418" t="s">
        <v>779</v>
      </c>
      <c r="EW318" s="417" t="s">
        <v>762</v>
      </c>
      <c r="EX318" s="414" t="s">
        <v>61</v>
      </c>
      <c r="EY318" s="415">
        <v>13</v>
      </c>
      <c r="EZ318" s="418" t="s">
        <v>779</v>
      </c>
      <c r="FA318" s="417" t="s">
        <v>762</v>
      </c>
      <c r="FB318" s="414" t="s">
        <v>61</v>
      </c>
      <c r="FC318" s="415">
        <v>13</v>
      </c>
      <c r="FD318" s="418" t="s">
        <v>779</v>
      </c>
      <c r="FE318" s="417" t="s">
        <v>762</v>
      </c>
      <c r="FF318" s="414" t="s">
        <v>61</v>
      </c>
      <c r="FG318" s="415">
        <v>13</v>
      </c>
      <c r="FH318" s="418" t="s">
        <v>779</v>
      </c>
      <c r="FI318" s="417" t="s">
        <v>762</v>
      </c>
      <c r="FJ318" s="414" t="s">
        <v>61</v>
      </c>
      <c r="FK318" s="415">
        <v>13</v>
      </c>
      <c r="FL318" s="418" t="s">
        <v>779</v>
      </c>
      <c r="FM318" s="417" t="s">
        <v>762</v>
      </c>
      <c r="FN318" s="414" t="s">
        <v>61</v>
      </c>
      <c r="FO318" s="415">
        <v>13</v>
      </c>
      <c r="FP318" s="418" t="s">
        <v>779</v>
      </c>
      <c r="FQ318" s="417" t="s">
        <v>762</v>
      </c>
      <c r="FR318" s="414" t="s">
        <v>61</v>
      </c>
      <c r="FS318" s="415">
        <v>13</v>
      </c>
      <c r="FT318" s="418" t="s">
        <v>779</v>
      </c>
      <c r="FU318" s="417" t="s">
        <v>762</v>
      </c>
      <c r="FV318" s="414" t="s">
        <v>61</v>
      </c>
      <c r="FW318" s="415">
        <v>13</v>
      </c>
      <c r="FX318" s="418" t="s">
        <v>779</v>
      </c>
      <c r="FY318" s="417" t="s">
        <v>762</v>
      </c>
      <c r="FZ318" s="414" t="s">
        <v>61</v>
      </c>
      <c r="GA318" s="415">
        <v>13</v>
      </c>
      <c r="GB318" s="418" t="s">
        <v>779</v>
      </c>
      <c r="GC318" s="417" t="s">
        <v>762</v>
      </c>
      <c r="GD318" s="414" t="s">
        <v>61</v>
      </c>
      <c r="GE318" s="415">
        <v>13</v>
      </c>
      <c r="GF318" s="418" t="s">
        <v>779</v>
      </c>
      <c r="GG318" s="417" t="s">
        <v>762</v>
      </c>
      <c r="GH318" s="414" t="s">
        <v>61</v>
      </c>
      <c r="GI318" s="415">
        <v>13</v>
      </c>
      <c r="GJ318" s="418" t="s">
        <v>779</v>
      </c>
      <c r="GK318" s="417" t="s">
        <v>762</v>
      </c>
      <c r="GL318" s="414" t="s">
        <v>61</v>
      </c>
      <c r="GM318" s="415">
        <v>13</v>
      </c>
      <c r="GN318" s="418" t="s">
        <v>779</v>
      </c>
      <c r="GO318" s="417" t="s">
        <v>762</v>
      </c>
      <c r="GP318" s="414" t="s">
        <v>61</v>
      </c>
      <c r="GQ318" s="415">
        <v>13</v>
      </c>
      <c r="GR318" s="418" t="s">
        <v>779</v>
      </c>
      <c r="GS318" s="417" t="s">
        <v>762</v>
      </c>
      <c r="GT318" s="414" t="s">
        <v>61</v>
      </c>
      <c r="GU318" s="415">
        <v>13</v>
      </c>
      <c r="GV318" s="418" t="s">
        <v>779</v>
      </c>
      <c r="GW318" s="417" t="s">
        <v>762</v>
      </c>
      <c r="GX318" s="414" t="s">
        <v>61</v>
      </c>
      <c r="GY318" s="415">
        <v>13</v>
      </c>
      <c r="GZ318" s="418" t="s">
        <v>779</v>
      </c>
      <c r="HA318" s="417" t="s">
        <v>762</v>
      </c>
      <c r="HB318" s="414" t="s">
        <v>61</v>
      </c>
      <c r="HC318" s="415">
        <v>13</v>
      </c>
      <c r="HD318" s="418" t="s">
        <v>779</v>
      </c>
      <c r="HE318" s="417" t="s">
        <v>762</v>
      </c>
      <c r="HF318" s="414" t="s">
        <v>61</v>
      </c>
      <c r="HG318" s="415">
        <v>13</v>
      </c>
      <c r="HH318" s="418" t="s">
        <v>779</v>
      </c>
      <c r="HI318" s="417" t="s">
        <v>762</v>
      </c>
      <c r="HJ318" s="414" t="s">
        <v>61</v>
      </c>
      <c r="HK318" s="415">
        <v>13</v>
      </c>
      <c r="HL318" s="418" t="s">
        <v>779</v>
      </c>
      <c r="HM318" s="417" t="s">
        <v>762</v>
      </c>
      <c r="HN318" s="414" t="s">
        <v>61</v>
      </c>
      <c r="HO318" s="415">
        <v>13</v>
      </c>
      <c r="HP318" s="418" t="s">
        <v>779</v>
      </c>
      <c r="HQ318" s="417" t="s">
        <v>762</v>
      </c>
      <c r="HR318" s="414" t="s">
        <v>61</v>
      </c>
      <c r="HS318" s="415">
        <v>13</v>
      </c>
      <c r="HT318" s="418" t="s">
        <v>779</v>
      </c>
      <c r="HU318" s="417" t="s">
        <v>762</v>
      </c>
      <c r="HV318" s="414" t="s">
        <v>61</v>
      </c>
      <c r="HW318" s="415">
        <v>13</v>
      </c>
      <c r="HX318" s="418" t="s">
        <v>779</v>
      </c>
      <c r="HY318" s="417" t="s">
        <v>762</v>
      </c>
      <c r="HZ318" s="414" t="s">
        <v>61</v>
      </c>
      <c r="IA318" s="415">
        <v>13</v>
      </c>
      <c r="IB318" s="418" t="s">
        <v>779</v>
      </c>
      <c r="IC318" s="417" t="s">
        <v>762</v>
      </c>
      <c r="ID318" s="414" t="s">
        <v>61</v>
      </c>
      <c r="IE318" s="415">
        <v>13</v>
      </c>
      <c r="IF318" s="418" t="s">
        <v>779</v>
      </c>
      <c r="IG318" s="417" t="s">
        <v>762</v>
      </c>
      <c r="IH318" s="414" t="s">
        <v>61</v>
      </c>
      <c r="II318" s="415">
        <v>13</v>
      </c>
      <c r="IJ318" s="418" t="s">
        <v>779</v>
      </c>
      <c r="IK318" s="417" t="s">
        <v>762</v>
      </c>
      <c r="IL318" s="414" t="s">
        <v>61</v>
      </c>
      <c r="IM318" s="415">
        <v>13</v>
      </c>
      <c r="IN318" s="418" t="s">
        <v>779</v>
      </c>
      <c r="IO318" s="417" t="s">
        <v>762</v>
      </c>
      <c r="IP318" s="414" t="s">
        <v>61</v>
      </c>
      <c r="IQ318" s="415">
        <v>13</v>
      </c>
      <c r="IR318" s="418" t="s">
        <v>779</v>
      </c>
      <c r="IS318" s="417" t="s">
        <v>762</v>
      </c>
      <c r="IT318" s="414" t="s">
        <v>61</v>
      </c>
      <c r="IU318" s="415">
        <v>13</v>
      </c>
      <c r="IV318" s="418" t="s">
        <v>779</v>
      </c>
      <c r="IW318" s="417" t="s">
        <v>762</v>
      </c>
      <c r="IX318" s="414" t="s">
        <v>61</v>
      </c>
      <c r="IY318" s="415">
        <v>13</v>
      </c>
      <c r="IZ318" s="418" t="s">
        <v>779</v>
      </c>
      <c r="JA318" s="417" t="s">
        <v>762</v>
      </c>
      <c r="JB318" s="414" t="s">
        <v>61</v>
      </c>
      <c r="JC318" s="415">
        <v>13</v>
      </c>
      <c r="JD318" s="418" t="s">
        <v>779</v>
      </c>
      <c r="JE318" s="417" t="s">
        <v>762</v>
      </c>
      <c r="JF318" s="414" t="s">
        <v>61</v>
      </c>
      <c r="JG318" s="415">
        <v>13</v>
      </c>
      <c r="JH318" s="418" t="s">
        <v>779</v>
      </c>
      <c r="JI318" s="417" t="s">
        <v>762</v>
      </c>
      <c r="JJ318" s="414" t="s">
        <v>61</v>
      </c>
      <c r="JK318" s="415">
        <v>13</v>
      </c>
      <c r="JL318" s="418" t="s">
        <v>779</v>
      </c>
      <c r="JM318" s="417" t="s">
        <v>762</v>
      </c>
      <c r="JN318" s="414" t="s">
        <v>61</v>
      </c>
      <c r="JO318" s="415">
        <v>13</v>
      </c>
      <c r="JP318" s="418" t="s">
        <v>779</v>
      </c>
      <c r="JQ318" s="417" t="s">
        <v>762</v>
      </c>
      <c r="JR318" s="414" t="s">
        <v>61</v>
      </c>
      <c r="JS318" s="415">
        <v>13</v>
      </c>
      <c r="JT318" s="418" t="s">
        <v>779</v>
      </c>
      <c r="JU318" s="417" t="s">
        <v>762</v>
      </c>
      <c r="JV318" s="414" t="s">
        <v>61</v>
      </c>
      <c r="JW318" s="415">
        <v>13</v>
      </c>
      <c r="JX318" s="418" t="s">
        <v>779</v>
      </c>
      <c r="JY318" s="417" t="s">
        <v>762</v>
      </c>
      <c r="JZ318" s="414" t="s">
        <v>61</v>
      </c>
      <c r="KA318" s="415">
        <v>13</v>
      </c>
      <c r="KB318" s="418" t="s">
        <v>779</v>
      </c>
      <c r="KC318" s="417" t="s">
        <v>762</v>
      </c>
      <c r="KD318" s="414" t="s">
        <v>61</v>
      </c>
      <c r="KE318" s="415">
        <v>13</v>
      </c>
      <c r="KF318" s="418" t="s">
        <v>779</v>
      </c>
      <c r="KG318" s="417" t="s">
        <v>762</v>
      </c>
      <c r="KH318" s="414" t="s">
        <v>61</v>
      </c>
      <c r="KI318" s="415">
        <v>13</v>
      </c>
      <c r="KJ318" s="418" t="s">
        <v>779</v>
      </c>
      <c r="KK318" s="417" t="s">
        <v>762</v>
      </c>
      <c r="KL318" s="414" t="s">
        <v>61</v>
      </c>
      <c r="KM318" s="415">
        <v>13</v>
      </c>
      <c r="KN318" s="418" t="s">
        <v>779</v>
      </c>
      <c r="KO318" s="417" t="s">
        <v>762</v>
      </c>
      <c r="KP318" s="414" t="s">
        <v>61</v>
      </c>
      <c r="KQ318" s="415">
        <v>13</v>
      </c>
      <c r="KR318" s="418" t="s">
        <v>779</v>
      </c>
      <c r="KS318" s="417" t="s">
        <v>762</v>
      </c>
      <c r="KT318" s="414" t="s">
        <v>61</v>
      </c>
      <c r="KU318" s="415">
        <v>13</v>
      </c>
      <c r="KV318" s="418" t="s">
        <v>779</v>
      </c>
      <c r="KW318" s="417" t="s">
        <v>762</v>
      </c>
      <c r="KX318" s="414" t="s">
        <v>61</v>
      </c>
      <c r="KY318" s="415">
        <v>13</v>
      </c>
      <c r="KZ318" s="418" t="s">
        <v>779</v>
      </c>
      <c r="LA318" s="417" t="s">
        <v>762</v>
      </c>
      <c r="LB318" s="414" t="s">
        <v>61</v>
      </c>
      <c r="LC318" s="415">
        <v>13</v>
      </c>
      <c r="LD318" s="418" t="s">
        <v>779</v>
      </c>
      <c r="LE318" s="417" t="s">
        <v>762</v>
      </c>
      <c r="LF318" s="414" t="s">
        <v>61</v>
      </c>
      <c r="LG318" s="415">
        <v>13</v>
      </c>
      <c r="LH318" s="418" t="s">
        <v>779</v>
      </c>
      <c r="LI318" s="417" t="s">
        <v>762</v>
      </c>
      <c r="LJ318" s="414" t="s">
        <v>61</v>
      </c>
      <c r="LK318" s="415">
        <v>13</v>
      </c>
      <c r="LL318" s="418" t="s">
        <v>779</v>
      </c>
      <c r="LM318" s="417" t="s">
        <v>762</v>
      </c>
      <c r="LN318" s="414" t="s">
        <v>61</v>
      </c>
      <c r="LO318" s="415">
        <v>13</v>
      </c>
      <c r="LP318" s="418" t="s">
        <v>779</v>
      </c>
      <c r="LQ318" s="417" t="s">
        <v>762</v>
      </c>
      <c r="LR318" s="414" t="s">
        <v>61</v>
      </c>
      <c r="LS318" s="415">
        <v>13</v>
      </c>
      <c r="LT318" s="418" t="s">
        <v>779</v>
      </c>
      <c r="LU318" s="417" t="s">
        <v>762</v>
      </c>
      <c r="LV318" s="414" t="s">
        <v>61</v>
      </c>
      <c r="LW318" s="415">
        <v>13</v>
      </c>
      <c r="LX318" s="418" t="s">
        <v>779</v>
      </c>
      <c r="LY318" s="417" t="s">
        <v>762</v>
      </c>
      <c r="LZ318" s="414" t="s">
        <v>61</v>
      </c>
      <c r="MA318" s="415">
        <v>13</v>
      </c>
      <c r="MB318" s="418" t="s">
        <v>779</v>
      </c>
      <c r="MC318" s="417" t="s">
        <v>762</v>
      </c>
      <c r="MD318" s="414" t="s">
        <v>61</v>
      </c>
      <c r="ME318" s="415">
        <v>13</v>
      </c>
      <c r="MF318" s="418" t="s">
        <v>779</v>
      </c>
      <c r="MG318" s="417" t="s">
        <v>762</v>
      </c>
      <c r="MH318" s="414" t="s">
        <v>61</v>
      </c>
      <c r="MI318" s="415">
        <v>13</v>
      </c>
      <c r="MJ318" s="418" t="s">
        <v>779</v>
      </c>
      <c r="MK318" s="417" t="s">
        <v>762</v>
      </c>
      <c r="ML318" s="414" t="s">
        <v>61</v>
      </c>
      <c r="MM318" s="415">
        <v>13</v>
      </c>
      <c r="MN318" s="418" t="s">
        <v>779</v>
      </c>
      <c r="MO318" s="417" t="s">
        <v>762</v>
      </c>
      <c r="MP318" s="414" t="s">
        <v>61</v>
      </c>
      <c r="MQ318" s="415">
        <v>13</v>
      </c>
      <c r="MR318" s="418" t="s">
        <v>779</v>
      </c>
      <c r="MS318" s="417" t="s">
        <v>762</v>
      </c>
      <c r="MT318" s="414" t="s">
        <v>61</v>
      </c>
      <c r="MU318" s="415">
        <v>13</v>
      </c>
      <c r="MV318" s="418" t="s">
        <v>779</v>
      </c>
      <c r="MW318" s="417" t="s">
        <v>762</v>
      </c>
      <c r="MX318" s="414" t="s">
        <v>61</v>
      </c>
      <c r="MY318" s="415">
        <v>13</v>
      </c>
      <c r="MZ318" s="418" t="s">
        <v>779</v>
      </c>
      <c r="NA318" s="417" t="s">
        <v>762</v>
      </c>
      <c r="NB318" s="414" t="s">
        <v>61</v>
      </c>
      <c r="NC318" s="415">
        <v>13</v>
      </c>
      <c r="ND318" s="418" t="s">
        <v>779</v>
      </c>
      <c r="NE318" s="417" t="s">
        <v>762</v>
      </c>
      <c r="NF318" s="414" t="s">
        <v>61</v>
      </c>
      <c r="NG318" s="415">
        <v>13</v>
      </c>
      <c r="NH318" s="418" t="s">
        <v>779</v>
      </c>
      <c r="NI318" s="417" t="s">
        <v>762</v>
      </c>
      <c r="NJ318" s="414" t="s">
        <v>61</v>
      </c>
      <c r="NK318" s="415">
        <v>13</v>
      </c>
      <c r="NL318" s="418" t="s">
        <v>779</v>
      </c>
      <c r="NM318" s="417" t="s">
        <v>762</v>
      </c>
      <c r="NN318" s="414" t="s">
        <v>61</v>
      </c>
      <c r="NO318" s="415">
        <v>13</v>
      </c>
      <c r="NP318" s="418" t="s">
        <v>779</v>
      </c>
      <c r="NQ318" s="417" t="s">
        <v>762</v>
      </c>
      <c r="NR318" s="414" t="s">
        <v>61</v>
      </c>
      <c r="NS318" s="415">
        <v>13</v>
      </c>
      <c r="NT318" s="418" t="s">
        <v>779</v>
      </c>
      <c r="NU318" s="417" t="s">
        <v>762</v>
      </c>
      <c r="NV318" s="414" t="s">
        <v>61</v>
      </c>
      <c r="NW318" s="415">
        <v>13</v>
      </c>
      <c r="NX318" s="418" t="s">
        <v>779</v>
      </c>
      <c r="NY318" s="417" t="s">
        <v>762</v>
      </c>
      <c r="NZ318" s="414" t="s">
        <v>61</v>
      </c>
      <c r="OA318" s="415">
        <v>13</v>
      </c>
      <c r="OB318" s="418" t="s">
        <v>779</v>
      </c>
      <c r="OC318" s="417" t="s">
        <v>762</v>
      </c>
      <c r="OD318" s="414" t="s">
        <v>61</v>
      </c>
      <c r="OE318" s="415">
        <v>13</v>
      </c>
      <c r="OF318" s="418" t="s">
        <v>779</v>
      </c>
      <c r="OG318" s="417" t="s">
        <v>762</v>
      </c>
      <c r="OH318" s="414" t="s">
        <v>61</v>
      </c>
      <c r="OI318" s="415">
        <v>13</v>
      </c>
      <c r="OJ318" s="418" t="s">
        <v>779</v>
      </c>
      <c r="OK318" s="417" t="s">
        <v>762</v>
      </c>
      <c r="OL318" s="414" t="s">
        <v>61</v>
      </c>
      <c r="OM318" s="415">
        <v>13</v>
      </c>
      <c r="ON318" s="418" t="s">
        <v>779</v>
      </c>
      <c r="OO318" s="417" t="s">
        <v>762</v>
      </c>
      <c r="OP318" s="414" t="s">
        <v>61</v>
      </c>
      <c r="OQ318" s="415">
        <v>13</v>
      </c>
      <c r="OR318" s="418" t="s">
        <v>779</v>
      </c>
      <c r="OS318" s="417" t="s">
        <v>762</v>
      </c>
      <c r="OT318" s="414" t="s">
        <v>61</v>
      </c>
      <c r="OU318" s="415">
        <v>13</v>
      </c>
      <c r="OV318" s="418" t="s">
        <v>779</v>
      </c>
      <c r="OW318" s="417" t="s">
        <v>762</v>
      </c>
      <c r="OX318" s="414" t="s">
        <v>61</v>
      </c>
      <c r="OY318" s="415">
        <v>13</v>
      </c>
      <c r="OZ318" s="418" t="s">
        <v>779</v>
      </c>
      <c r="PA318" s="417" t="s">
        <v>762</v>
      </c>
      <c r="PB318" s="414" t="s">
        <v>61</v>
      </c>
      <c r="PC318" s="415">
        <v>13</v>
      </c>
      <c r="PD318" s="418" t="s">
        <v>779</v>
      </c>
      <c r="PE318" s="417" t="s">
        <v>762</v>
      </c>
      <c r="PF318" s="414" t="s">
        <v>61</v>
      </c>
      <c r="PG318" s="415">
        <v>13</v>
      </c>
      <c r="PH318" s="418" t="s">
        <v>779</v>
      </c>
      <c r="PI318" s="417" t="s">
        <v>762</v>
      </c>
      <c r="PJ318" s="414" t="s">
        <v>61</v>
      </c>
      <c r="PK318" s="415">
        <v>13</v>
      </c>
      <c r="PL318" s="418" t="s">
        <v>779</v>
      </c>
      <c r="PM318" s="417" t="s">
        <v>762</v>
      </c>
      <c r="PN318" s="414" t="s">
        <v>61</v>
      </c>
      <c r="PO318" s="415">
        <v>13</v>
      </c>
      <c r="PP318" s="418" t="s">
        <v>779</v>
      </c>
      <c r="PQ318" s="417" t="s">
        <v>762</v>
      </c>
      <c r="PR318" s="414" t="s">
        <v>61</v>
      </c>
      <c r="PS318" s="415">
        <v>13</v>
      </c>
      <c r="PT318" s="418" t="s">
        <v>779</v>
      </c>
      <c r="PU318" s="417" t="s">
        <v>762</v>
      </c>
      <c r="PV318" s="414" t="s">
        <v>61</v>
      </c>
      <c r="PW318" s="415">
        <v>13</v>
      </c>
      <c r="PX318" s="418" t="s">
        <v>779</v>
      </c>
      <c r="PY318" s="417" t="s">
        <v>762</v>
      </c>
      <c r="PZ318" s="414" t="s">
        <v>61</v>
      </c>
      <c r="QA318" s="415">
        <v>13</v>
      </c>
      <c r="QB318" s="418" t="s">
        <v>779</v>
      </c>
      <c r="QC318" s="417" t="s">
        <v>762</v>
      </c>
      <c r="QD318" s="414" t="s">
        <v>61</v>
      </c>
      <c r="QE318" s="415">
        <v>13</v>
      </c>
      <c r="QF318" s="418" t="s">
        <v>779</v>
      </c>
      <c r="QG318" s="417" t="s">
        <v>762</v>
      </c>
      <c r="QH318" s="414" t="s">
        <v>61</v>
      </c>
      <c r="QI318" s="415">
        <v>13</v>
      </c>
      <c r="QJ318" s="418" t="s">
        <v>779</v>
      </c>
      <c r="QK318" s="417" t="s">
        <v>762</v>
      </c>
      <c r="QL318" s="414" t="s">
        <v>61</v>
      </c>
      <c r="QM318" s="415">
        <v>13</v>
      </c>
      <c r="QN318" s="418" t="s">
        <v>779</v>
      </c>
      <c r="QO318" s="417" t="s">
        <v>762</v>
      </c>
      <c r="QP318" s="414" t="s">
        <v>61</v>
      </c>
      <c r="QQ318" s="415">
        <v>13</v>
      </c>
      <c r="QR318" s="418" t="s">
        <v>779</v>
      </c>
      <c r="QS318" s="417" t="s">
        <v>762</v>
      </c>
      <c r="QT318" s="414" t="s">
        <v>61</v>
      </c>
      <c r="QU318" s="415">
        <v>13</v>
      </c>
      <c r="QV318" s="418" t="s">
        <v>779</v>
      </c>
      <c r="QW318" s="417" t="s">
        <v>762</v>
      </c>
      <c r="QX318" s="414" t="s">
        <v>61</v>
      </c>
      <c r="QY318" s="415">
        <v>13</v>
      </c>
      <c r="QZ318" s="418" t="s">
        <v>779</v>
      </c>
      <c r="RA318" s="417" t="s">
        <v>762</v>
      </c>
      <c r="RB318" s="414" t="s">
        <v>61</v>
      </c>
      <c r="RC318" s="415">
        <v>13</v>
      </c>
      <c r="RD318" s="418" t="s">
        <v>779</v>
      </c>
      <c r="RE318" s="417" t="s">
        <v>762</v>
      </c>
      <c r="RF318" s="414" t="s">
        <v>61</v>
      </c>
      <c r="RG318" s="415">
        <v>13</v>
      </c>
      <c r="RH318" s="418" t="s">
        <v>779</v>
      </c>
      <c r="RI318" s="417" t="s">
        <v>762</v>
      </c>
      <c r="RJ318" s="414" t="s">
        <v>61</v>
      </c>
      <c r="RK318" s="415">
        <v>13</v>
      </c>
      <c r="RL318" s="418" t="s">
        <v>779</v>
      </c>
      <c r="RM318" s="417" t="s">
        <v>762</v>
      </c>
      <c r="RN318" s="414" t="s">
        <v>61</v>
      </c>
      <c r="RO318" s="415">
        <v>13</v>
      </c>
      <c r="RP318" s="418" t="s">
        <v>779</v>
      </c>
      <c r="RQ318" s="417" t="s">
        <v>762</v>
      </c>
      <c r="RR318" s="414" t="s">
        <v>61</v>
      </c>
      <c r="RS318" s="415">
        <v>13</v>
      </c>
      <c r="RT318" s="418" t="s">
        <v>779</v>
      </c>
      <c r="RU318" s="417" t="s">
        <v>762</v>
      </c>
      <c r="RV318" s="414" t="s">
        <v>61</v>
      </c>
      <c r="RW318" s="415">
        <v>13</v>
      </c>
      <c r="RX318" s="418" t="s">
        <v>779</v>
      </c>
      <c r="RY318" s="417" t="s">
        <v>762</v>
      </c>
      <c r="RZ318" s="414" t="s">
        <v>61</v>
      </c>
      <c r="SA318" s="415">
        <v>13</v>
      </c>
      <c r="SB318" s="418" t="s">
        <v>779</v>
      </c>
      <c r="SC318" s="417" t="s">
        <v>762</v>
      </c>
      <c r="SD318" s="414" t="s">
        <v>61</v>
      </c>
      <c r="SE318" s="415">
        <v>13</v>
      </c>
      <c r="SF318" s="418" t="s">
        <v>779</v>
      </c>
      <c r="SG318" s="417" t="s">
        <v>762</v>
      </c>
      <c r="SH318" s="414" t="s">
        <v>61</v>
      </c>
      <c r="SI318" s="415">
        <v>13</v>
      </c>
      <c r="SJ318" s="418" t="s">
        <v>779</v>
      </c>
      <c r="SK318" s="417" t="s">
        <v>762</v>
      </c>
      <c r="SL318" s="414" t="s">
        <v>61</v>
      </c>
      <c r="SM318" s="415">
        <v>13</v>
      </c>
      <c r="SN318" s="418" t="s">
        <v>779</v>
      </c>
      <c r="SO318" s="417" t="s">
        <v>762</v>
      </c>
      <c r="SP318" s="414" t="s">
        <v>61</v>
      </c>
      <c r="SQ318" s="415">
        <v>13</v>
      </c>
      <c r="SR318" s="418" t="s">
        <v>779</v>
      </c>
      <c r="SS318" s="417" t="s">
        <v>762</v>
      </c>
      <c r="ST318" s="414" t="s">
        <v>61</v>
      </c>
      <c r="SU318" s="415">
        <v>13</v>
      </c>
      <c r="SV318" s="418" t="s">
        <v>779</v>
      </c>
      <c r="SW318" s="417" t="s">
        <v>762</v>
      </c>
      <c r="SX318" s="414" t="s">
        <v>61</v>
      </c>
      <c r="SY318" s="415">
        <v>13</v>
      </c>
      <c r="SZ318" s="418" t="s">
        <v>779</v>
      </c>
      <c r="TA318" s="417" t="s">
        <v>762</v>
      </c>
      <c r="TB318" s="414" t="s">
        <v>61</v>
      </c>
      <c r="TC318" s="415">
        <v>13</v>
      </c>
      <c r="TD318" s="418" t="s">
        <v>779</v>
      </c>
      <c r="TE318" s="417" t="s">
        <v>762</v>
      </c>
      <c r="TF318" s="414" t="s">
        <v>61</v>
      </c>
      <c r="TG318" s="415">
        <v>13</v>
      </c>
      <c r="TH318" s="418" t="s">
        <v>779</v>
      </c>
      <c r="TI318" s="417" t="s">
        <v>762</v>
      </c>
      <c r="TJ318" s="414" t="s">
        <v>61</v>
      </c>
      <c r="TK318" s="415">
        <v>13</v>
      </c>
      <c r="TL318" s="418" t="s">
        <v>779</v>
      </c>
      <c r="TM318" s="417" t="s">
        <v>762</v>
      </c>
      <c r="TN318" s="414" t="s">
        <v>61</v>
      </c>
      <c r="TO318" s="415">
        <v>13</v>
      </c>
      <c r="TP318" s="418" t="s">
        <v>779</v>
      </c>
      <c r="TQ318" s="417" t="s">
        <v>762</v>
      </c>
      <c r="TR318" s="414" t="s">
        <v>61</v>
      </c>
      <c r="TS318" s="415">
        <v>13</v>
      </c>
      <c r="TT318" s="418" t="s">
        <v>779</v>
      </c>
      <c r="TU318" s="417" t="s">
        <v>762</v>
      </c>
      <c r="TV318" s="414" t="s">
        <v>61</v>
      </c>
      <c r="TW318" s="415">
        <v>13</v>
      </c>
      <c r="TX318" s="418" t="s">
        <v>779</v>
      </c>
      <c r="TY318" s="417" t="s">
        <v>762</v>
      </c>
      <c r="TZ318" s="414" t="s">
        <v>61</v>
      </c>
      <c r="UA318" s="415">
        <v>13</v>
      </c>
      <c r="UB318" s="418" t="s">
        <v>779</v>
      </c>
      <c r="UC318" s="417" t="s">
        <v>762</v>
      </c>
      <c r="UD318" s="414" t="s">
        <v>61</v>
      </c>
      <c r="UE318" s="415">
        <v>13</v>
      </c>
      <c r="UF318" s="418" t="s">
        <v>779</v>
      </c>
      <c r="UG318" s="417" t="s">
        <v>762</v>
      </c>
      <c r="UH318" s="414" t="s">
        <v>61</v>
      </c>
      <c r="UI318" s="415">
        <v>13</v>
      </c>
      <c r="UJ318" s="418" t="s">
        <v>779</v>
      </c>
      <c r="UK318" s="417" t="s">
        <v>762</v>
      </c>
      <c r="UL318" s="414" t="s">
        <v>61</v>
      </c>
      <c r="UM318" s="415">
        <v>13</v>
      </c>
      <c r="UN318" s="418" t="s">
        <v>779</v>
      </c>
      <c r="UO318" s="417" t="s">
        <v>762</v>
      </c>
      <c r="UP318" s="414" t="s">
        <v>61</v>
      </c>
      <c r="UQ318" s="415">
        <v>13</v>
      </c>
      <c r="UR318" s="418" t="s">
        <v>779</v>
      </c>
      <c r="US318" s="417" t="s">
        <v>762</v>
      </c>
      <c r="UT318" s="414" t="s">
        <v>61</v>
      </c>
      <c r="UU318" s="415">
        <v>13</v>
      </c>
      <c r="UV318" s="418" t="s">
        <v>779</v>
      </c>
      <c r="UW318" s="417" t="s">
        <v>762</v>
      </c>
      <c r="UX318" s="414" t="s">
        <v>61</v>
      </c>
      <c r="UY318" s="415">
        <v>13</v>
      </c>
      <c r="UZ318" s="418" t="s">
        <v>779</v>
      </c>
      <c r="VA318" s="417" t="s">
        <v>762</v>
      </c>
      <c r="VB318" s="414" t="s">
        <v>61</v>
      </c>
      <c r="VC318" s="415">
        <v>13</v>
      </c>
      <c r="VD318" s="418" t="s">
        <v>779</v>
      </c>
      <c r="VE318" s="417" t="s">
        <v>762</v>
      </c>
      <c r="VF318" s="414" t="s">
        <v>61</v>
      </c>
      <c r="VG318" s="415">
        <v>13</v>
      </c>
      <c r="VH318" s="418" t="s">
        <v>779</v>
      </c>
      <c r="VI318" s="417" t="s">
        <v>762</v>
      </c>
      <c r="VJ318" s="414" t="s">
        <v>61</v>
      </c>
      <c r="VK318" s="415">
        <v>13</v>
      </c>
      <c r="VL318" s="418" t="s">
        <v>779</v>
      </c>
      <c r="VM318" s="417" t="s">
        <v>762</v>
      </c>
      <c r="VN318" s="414" t="s">
        <v>61</v>
      </c>
      <c r="VO318" s="415">
        <v>13</v>
      </c>
      <c r="VP318" s="418" t="s">
        <v>779</v>
      </c>
      <c r="VQ318" s="417" t="s">
        <v>762</v>
      </c>
      <c r="VR318" s="414" t="s">
        <v>61</v>
      </c>
      <c r="VS318" s="415">
        <v>13</v>
      </c>
      <c r="VT318" s="418" t="s">
        <v>779</v>
      </c>
      <c r="VU318" s="417" t="s">
        <v>762</v>
      </c>
      <c r="VV318" s="414" t="s">
        <v>61</v>
      </c>
      <c r="VW318" s="415">
        <v>13</v>
      </c>
      <c r="VX318" s="418" t="s">
        <v>779</v>
      </c>
      <c r="VY318" s="417" t="s">
        <v>762</v>
      </c>
      <c r="VZ318" s="414" t="s">
        <v>61</v>
      </c>
      <c r="WA318" s="415">
        <v>13</v>
      </c>
      <c r="WB318" s="418" t="s">
        <v>779</v>
      </c>
      <c r="WC318" s="417" t="s">
        <v>762</v>
      </c>
      <c r="WD318" s="414" t="s">
        <v>61</v>
      </c>
      <c r="WE318" s="415">
        <v>13</v>
      </c>
      <c r="WF318" s="418" t="s">
        <v>779</v>
      </c>
      <c r="WG318" s="417" t="s">
        <v>762</v>
      </c>
      <c r="WH318" s="414" t="s">
        <v>61</v>
      </c>
      <c r="WI318" s="415">
        <v>13</v>
      </c>
      <c r="WJ318" s="418" t="s">
        <v>779</v>
      </c>
      <c r="WK318" s="417" t="s">
        <v>762</v>
      </c>
      <c r="WL318" s="414" t="s">
        <v>61</v>
      </c>
      <c r="WM318" s="415">
        <v>13</v>
      </c>
      <c r="WN318" s="418" t="s">
        <v>779</v>
      </c>
      <c r="WO318" s="417" t="s">
        <v>762</v>
      </c>
      <c r="WP318" s="414" t="s">
        <v>61</v>
      </c>
      <c r="WQ318" s="415">
        <v>13</v>
      </c>
      <c r="WR318" s="418" t="s">
        <v>779</v>
      </c>
      <c r="WS318" s="417" t="s">
        <v>762</v>
      </c>
      <c r="WT318" s="414" t="s">
        <v>61</v>
      </c>
      <c r="WU318" s="415">
        <v>13</v>
      </c>
      <c r="WV318" s="418" t="s">
        <v>779</v>
      </c>
      <c r="WW318" s="417" t="s">
        <v>762</v>
      </c>
      <c r="WX318" s="414" t="s">
        <v>61</v>
      </c>
      <c r="WY318" s="415">
        <v>13</v>
      </c>
      <c r="WZ318" s="418" t="s">
        <v>779</v>
      </c>
      <c r="XA318" s="417" t="s">
        <v>762</v>
      </c>
      <c r="XB318" s="414" t="s">
        <v>61</v>
      </c>
      <c r="XC318" s="415">
        <v>13</v>
      </c>
      <c r="XD318" s="418" t="s">
        <v>779</v>
      </c>
      <c r="XE318" s="417" t="s">
        <v>762</v>
      </c>
      <c r="XF318" s="414" t="s">
        <v>61</v>
      </c>
      <c r="XG318" s="415">
        <v>13</v>
      </c>
      <c r="XH318" s="418" t="s">
        <v>779</v>
      </c>
      <c r="XI318" s="417" t="s">
        <v>762</v>
      </c>
      <c r="XJ318" s="414" t="s">
        <v>61</v>
      </c>
      <c r="XK318" s="415">
        <v>13</v>
      </c>
      <c r="XL318" s="418" t="s">
        <v>779</v>
      </c>
      <c r="XM318" s="417" t="s">
        <v>762</v>
      </c>
      <c r="XN318" s="414" t="s">
        <v>61</v>
      </c>
      <c r="XO318" s="415">
        <v>13</v>
      </c>
      <c r="XP318" s="418" t="s">
        <v>779</v>
      </c>
      <c r="XQ318" s="417" t="s">
        <v>762</v>
      </c>
      <c r="XR318" s="414" t="s">
        <v>61</v>
      </c>
      <c r="XS318" s="415">
        <v>13</v>
      </c>
      <c r="XT318" s="418" t="s">
        <v>779</v>
      </c>
      <c r="XU318" s="417" t="s">
        <v>762</v>
      </c>
      <c r="XV318" s="414" t="s">
        <v>61</v>
      </c>
      <c r="XW318" s="415">
        <v>13</v>
      </c>
      <c r="XX318" s="418" t="s">
        <v>779</v>
      </c>
      <c r="XY318" s="417" t="s">
        <v>762</v>
      </c>
      <c r="XZ318" s="414" t="s">
        <v>61</v>
      </c>
      <c r="YA318" s="415">
        <v>13</v>
      </c>
      <c r="YB318" s="418" t="s">
        <v>779</v>
      </c>
      <c r="YC318" s="417" t="s">
        <v>762</v>
      </c>
      <c r="YD318" s="414" t="s">
        <v>61</v>
      </c>
      <c r="YE318" s="415">
        <v>13</v>
      </c>
      <c r="YF318" s="418" t="s">
        <v>779</v>
      </c>
      <c r="YG318" s="417" t="s">
        <v>762</v>
      </c>
      <c r="YH318" s="414" t="s">
        <v>61</v>
      </c>
      <c r="YI318" s="415">
        <v>13</v>
      </c>
      <c r="YJ318" s="418" t="s">
        <v>779</v>
      </c>
      <c r="YK318" s="417" t="s">
        <v>762</v>
      </c>
      <c r="YL318" s="414" t="s">
        <v>61</v>
      </c>
      <c r="YM318" s="415">
        <v>13</v>
      </c>
      <c r="YN318" s="418" t="s">
        <v>779</v>
      </c>
      <c r="YO318" s="417" t="s">
        <v>762</v>
      </c>
      <c r="YP318" s="414" t="s">
        <v>61</v>
      </c>
      <c r="YQ318" s="415">
        <v>13</v>
      </c>
      <c r="YR318" s="418" t="s">
        <v>779</v>
      </c>
      <c r="YS318" s="417" t="s">
        <v>762</v>
      </c>
      <c r="YT318" s="414" t="s">
        <v>61</v>
      </c>
      <c r="YU318" s="415">
        <v>13</v>
      </c>
      <c r="YV318" s="418" t="s">
        <v>779</v>
      </c>
      <c r="YW318" s="417" t="s">
        <v>762</v>
      </c>
      <c r="YX318" s="414" t="s">
        <v>61</v>
      </c>
      <c r="YY318" s="415">
        <v>13</v>
      </c>
      <c r="YZ318" s="418" t="s">
        <v>779</v>
      </c>
      <c r="ZA318" s="417" t="s">
        <v>762</v>
      </c>
      <c r="ZB318" s="414" t="s">
        <v>61</v>
      </c>
      <c r="ZC318" s="415">
        <v>13</v>
      </c>
      <c r="ZD318" s="418" t="s">
        <v>779</v>
      </c>
      <c r="ZE318" s="417" t="s">
        <v>762</v>
      </c>
      <c r="ZF318" s="414" t="s">
        <v>61</v>
      </c>
      <c r="ZG318" s="415">
        <v>13</v>
      </c>
      <c r="ZH318" s="418" t="s">
        <v>779</v>
      </c>
      <c r="ZI318" s="417" t="s">
        <v>762</v>
      </c>
      <c r="ZJ318" s="414" t="s">
        <v>61</v>
      </c>
      <c r="ZK318" s="415">
        <v>13</v>
      </c>
      <c r="ZL318" s="418" t="s">
        <v>779</v>
      </c>
      <c r="ZM318" s="417" t="s">
        <v>762</v>
      </c>
      <c r="ZN318" s="414" t="s">
        <v>61</v>
      </c>
      <c r="ZO318" s="415">
        <v>13</v>
      </c>
      <c r="ZP318" s="418" t="s">
        <v>779</v>
      </c>
      <c r="ZQ318" s="417" t="s">
        <v>762</v>
      </c>
      <c r="ZR318" s="414" t="s">
        <v>61</v>
      </c>
      <c r="ZS318" s="415">
        <v>13</v>
      </c>
      <c r="ZT318" s="418" t="s">
        <v>779</v>
      </c>
      <c r="ZU318" s="417" t="s">
        <v>762</v>
      </c>
      <c r="ZV318" s="414" t="s">
        <v>61</v>
      </c>
      <c r="ZW318" s="415">
        <v>13</v>
      </c>
      <c r="ZX318" s="418" t="s">
        <v>779</v>
      </c>
      <c r="ZY318" s="417" t="s">
        <v>762</v>
      </c>
      <c r="ZZ318" s="414" t="s">
        <v>61</v>
      </c>
      <c r="AAA318" s="415">
        <v>13</v>
      </c>
      <c r="AAB318" s="418" t="s">
        <v>779</v>
      </c>
      <c r="AAC318" s="417" t="s">
        <v>762</v>
      </c>
      <c r="AAD318" s="414" t="s">
        <v>61</v>
      </c>
      <c r="AAE318" s="415">
        <v>13</v>
      </c>
      <c r="AAF318" s="418" t="s">
        <v>779</v>
      </c>
      <c r="AAG318" s="417" t="s">
        <v>762</v>
      </c>
      <c r="AAH318" s="414" t="s">
        <v>61</v>
      </c>
      <c r="AAI318" s="415">
        <v>13</v>
      </c>
      <c r="AAJ318" s="418" t="s">
        <v>779</v>
      </c>
      <c r="AAK318" s="417" t="s">
        <v>762</v>
      </c>
      <c r="AAL318" s="414" t="s">
        <v>61</v>
      </c>
      <c r="AAM318" s="415">
        <v>13</v>
      </c>
      <c r="AAN318" s="418" t="s">
        <v>779</v>
      </c>
      <c r="AAO318" s="417" t="s">
        <v>762</v>
      </c>
      <c r="AAP318" s="414" t="s">
        <v>61</v>
      </c>
      <c r="AAQ318" s="415">
        <v>13</v>
      </c>
      <c r="AAR318" s="418" t="s">
        <v>779</v>
      </c>
      <c r="AAS318" s="417" t="s">
        <v>762</v>
      </c>
      <c r="AAT318" s="414" t="s">
        <v>61</v>
      </c>
      <c r="AAU318" s="415">
        <v>13</v>
      </c>
      <c r="AAV318" s="418" t="s">
        <v>779</v>
      </c>
      <c r="AAW318" s="417" t="s">
        <v>762</v>
      </c>
      <c r="AAX318" s="414" t="s">
        <v>61</v>
      </c>
      <c r="AAY318" s="415">
        <v>13</v>
      </c>
      <c r="AAZ318" s="418" t="s">
        <v>779</v>
      </c>
      <c r="ABA318" s="417" t="s">
        <v>762</v>
      </c>
      <c r="ABB318" s="414" t="s">
        <v>61</v>
      </c>
      <c r="ABC318" s="415">
        <v>13</v>
      </c>
      <c r="ABD318" s="418" t="s">
        <v>779</v>
      </c>
      <c r="ABE318" s="417" t="s">
        <v>762</v>
      </c>
      <c r="ABF318" s="414" t="s">
        <v>61</v>
      </c>
      <c r="ABG318" s="415">
        <v>13</v>
      </c>
      <c r="ABH318" s="418" t="s">
        <v>779</v>
      </c>
      <c r="ABI318" s="417" t="s">
        <v>762</v>
      </c>
      <c r="ABJ318" s="414" t="s">
        <v>61</v>
      </c>
      <c r="ABK318" s="415">
        <v>13</v>
      </c>
      <c r="ABL318" s="418" t="s">
        <v>779</v>
      </c>
      <c r="ABM318" s="417" t="s">
        <v>762</v>
      </c>
      <c r="ABN318" s="414" t="s">
        <v>61</v>
      </c>
      <c r="ABO318" s="415">
        <v>13</v>
      </c>
      <c r="ABP318" s="418" t="s">
        <v>779</v>
      </c>
      <c r="ABQ318" s="417" t="s">
        <v>762</v>
      </c>
      <c r="ABR318" s="414" t="s">
        <v>61</v>
      </c>
      <c r="ABS318" s="415">
        <v>13</v>
      </c>
      <c r="ABT318" s="418" t="s">
        <v>779</v>
      </c>
      <c r="ABU318" s="417" t="s">
        <v>762</v>
      </c>
      <c r="ABV318" s="414" t="s">
        <v>61</v>
      </c>
      <c r="ABW318" s="415">
        <v>13</v>
      </c>
      <c r="ABX318" s="418" t="s">
        <v>779</v>
      </c>
      <c r="ABY318" s="417" t="s">
        <v>762</v>
      </c>
      <c r="ABZ318" s="414" t="s">
        <v>61</v>
      </c>
      <c r="ACA318" s="415">
        <v>13</v>
      </c>
      <c r="ACB318" s="418" t="s">
        <v>779</v>
      </c>
      <c r="ACC318" s="417" t="s">
        <v>762</v>
      </c>
      <c r="ACD318" s="414" t="s">
        <v>61</v>
      </c>
      <c r="ACE318" s="415">
        <v>13</v>
      </c>
      <c r="ACF318" s="418" t="s">
        <v>779</v>
      </c>
      <c r="ACG318" s="417" t="s">
        <v>762</v>
      </c>
      <c r="ACH318" s="414" t="s">
        <v>61</v>
      </c>
      <c r="ACI318" s="415">
        <v>13</v>
      </c>
      <c r="ACJ318" s="418" t="s">
        <v>779</v>
      </c>
      <c r="ACK318" s="417" t="s">
        <v>762</v>
      </c>
      <c r="ACL318" s="414" t="s">
        <v>61</v>
      </c>
      <c r="ACM318" s="415">
        <v>13</v>
      </c>
      <c r="ACN318" s="418" t="s">
        <v>779</v>
      </c>
      <c r="ACO318" s="417" t="s">
        <v>762</v>
      </c>
      <c r="ACP318" s="414" t="s">
        <v>61</v>
      </c>
      <c r="ACQ318" s="415">
        <v>13</v>
      </c>
      <c r="ACR318" s="418" t="s">
        <v>779</v>
      </c>
      <c r="ACS318" s="417" t="s">
        <v>762</v>
      </c>
      <c r="ACT318" s="414" t="s">
        <v>61</v>
      </c>
      <c r="ACU318" s="415">
        <v>13</v>
      </c>
      <c r="ACV318" s="418" t="s">
        <v>779</v>
      </c>
      <c r="ACW318" s="417" t="s">
        <v>762</v>
      </c>
      <c r="ACX318" s="414" t="s">
        <v>61</v>
      </c>
      <c r="ACY318" s="415">
        <v>13</v>
      </c>
      <c r="ACZ318" s="418" t="s">
        <v>779</v>
      </c>
      <c r="ADA318" s="417" t="s">
        <v>762</v>
      </c>
      <c r="ADB318" s="414" t="s">
        <v>61</v>
      </c>
      <c r="ADC318" s="415">
        <v>13</v>
      </c>
      <c r="ADD318" s="418" t="s">
        <v>779</v>
      </c>
      <c r="ADE318" s="417" t="s">
        <v>762</v>
      </c>
      <c r="ADF318" s="414" t="s">
        <v>61</v>
      </c>
      <c r="ADG318" s="415">
        <v>13</v>
      </c>
      <c r="ADH318" s="418" t="s">
        <v>779</v>
      </c>
      <c r="ADI318" s="417" t="s">
        <v>762</v>
      </c>
      <c r="ADJ318" s="414" t="s">
        <v>61</v>
      </c>
      <c r="ADK318" s="415">
        <v>13</v>
      </c>
      <c r="ADL318" s="418" t="s">
        <v>779</v>
      </c>
      <c r="ADM318" s="417" t="s">
        <v>762</v>
      </c>
      <c r="ADN318" s="414" t="s">
        <v>61</v>
      </c>
      <c r="ADO318" s="415">
        <v>13</v>
      </c>
      <c r="ADP318" s="418" t="s">
        <v>779</v>
      </c>
      <c r="ADQ318" s="417" t="s">
        <v>762</v>
      </c>
      <c r="ADR318" s="414" t="s">
        <v>61</v>
      </c>
      <c r="ADS318" s="415">
        <v>13</v>
      </c>
      <c r="ADT318" s="418" t="s">
        <v>779</v>
      </c>
      <c r="ADU318" s="417" t="s">
        <v>762</v>
      </c>
      <c r="ADV318" s="414" t="s">
        <v>61</v>
      </c>
      <c r="ADW318" s="415">
        <v>13</v>
      </c>
      <c r="ADX318" s="418" t="s">
        <v>779</v>
      </c>
      <c r="ADY318" s="417" t="s">
        <v>762</v>
      </c>
      <c r="ADZ318" s="414" t="s">
        <v>61</v>
      </c>
      <c r="AEA318" s="415">
        <v>13</v>
      </c>
      <c r="AEB318" s="418" t="s">
        <v>779</v>
      </c>
      <c r="AEC318" s="417" t="s">
        <v>762</v>
      </c>
      <c r="AED318" s="414" t="s">
        <v>61</v>
      </c>
      <c r="AEE318" s="415">
        <v>13</v>
      </c>
      <c r="AEF318" s="418" t="s">
        <v>779</v>
      </c>
      <c r="AEG318" s="417" t="s">
        <v>762</v>
      </c>
      <c r="AEH318" s="414" t="s">
        <v>61</v>
      </c>
      <c r="AEI318" s="415">
        <v>13</v>
      </c>
      <c r="AEJ318" s="418" t="s">
        <v>779</v>
      </c>
      <c r="AEK318" s="417" t="s">
        <v>762</v>
      </c>
      <c r="AEL318" s="414" t="s">
        <v>61</v>
      </c>
      <c r="AEM318" s="415">
        <v>13</v>
      </c>
      <c r="AEN318" s="418" t="s">
        <v>779</v>
      </c>
      <c r="AEO318" s="417" t="s">
        <v>762</v>
      </c>
      <c r="AEP318" s="414" t="s">
        <v>61</v>
      </c>
      <c r="AEQ318" s="415">
        <v>13</v>
      </c>
      <c r="AER318" s="418" t="s">
        <v>779</v>
      </c>
      <c r="AES318" s="417" t="s">
        <v>762</v>
      </c>
      <c r="AET318" s="414" t="s">
        <v>61</v>
      </c>
      <c r="AEU318" s="415">
        <v>13</v>
      </c>
      <c r="AEV318" s="418" t="s">
        <v>779</v>
      </c>
      <c r="AEW318" s="417" t="s">
        <v>762</v>
      </c>
      <c r="AEX318" s="414" t="s">
        <v>61</v>
      </c>
      <c r="AEY318" s="415">
        <v>13</v>
      </c>
      <c r="AEZ318" s="418" t="s">
        <v>779</v>
      </c>
      <c r="AFA318" s="417" t="s">
        <v>762</v>
      </c>
      <c r="AFB318" s="414" t="s">
        <v>61</v>
      </c>
      <c r="AFC318" s="415">
        <v>13</v>
      </c>
      <c r="AFD318" s="418" t="s">
        <v>779</v>
      </c>
      <c r="AFE318" s="417" t="s">
        <v>762</v>
      </c>
      <c r="AFF318" s="414" t="s">
        <v>61</v>
      </c>
      <c r="AFG318" s="415">
        <v>13</v>
      </c>
      <c r="AFH318" s="418" t="s">
        <v>779</v>
      </c>
      <c r="AFI318" s="417" t="s">
        <v>762</v>
      </c>
      <c r="AFJ318" s="414" t="s">
        <v>61</v>
      </c>
      <c r="AFK318" s="415">
        <v>13</v>
      </c>
      <c r="AFL318" s="418" t="s">
        <v>779</v>
      </c>
      <c r="AFM318" s="417" t="s">
        <v>762</v>
      </c>
      <c r="AFN318" s="414" t="s">
        <v>61</v>
      </c>
      <c r="AFO318" s="415">
        <v>13</v>
      </c>
      <c r="AFP318" s="418" t="s">
        <v>779</v>
      </c>
      <c r="AFQ318" s="417" t="s">
        <v>762</v>
      </c>
      <c r="AFR318" s="414" t="s">
        <v>61</v>
      </c>
      <c r="AFS318" s="415">
        <v>13</v>
      </c>
      <c r="AFT318" s="418" t="s">
        <v>779</v>
      </c>
      <c r="AFU318" s="417" t="s">
        <v>762</v>
      </c>
      <c r="AFV318" s="414" t="s">
        <v>61</v>
      </c>
      <c r="AFW318" s="415">
        <v>13</v>
      </c>
      <c r="AFX318" s="418" t="s">
        <v>779</v>
      </c>
      <c r="AFY318" s="417" t="s">
        <v>762</v>
      </c>
      <c r="AFZ318" s="414" t="s">
        <v>61</v>
      </c>
      <c r="AGA318" s="415">
        <v>13</v>
      </c>
      <c r="AGB318" s="418" t="s">
        <v>779</v>
      </c>
      <c r="AGC318" s="417" t="s">
        <v>762</v>
      </c>
      <c r="AGD318" s="414" t="s">
        <v>61</v>
      </c>
      <c r="AGE318" s="415">
        <v>13</v>
      </c>
      <c r="AGF318" s="418" t="s">
        <v>779</v>
      </c>
      <c r="AGG318" s="417" t="s">
        <v>762</v>
      </c>
      <c r="AGH318" s="414" t="s">
        <v>61</v>
      </c>
      <c r="AGI318" s="415">
        <v>13</v>
      </c>
      <c r="AGJ318" s="418" t="s">
        <v>779</v>
      </c>
      <c r="AGK318" s="417" t="s">
        <v>762</v>
      </c>
      <c r="AGL318" s="414" t="s">
        <v>61</v>
      </c>
      <c r="AGM318" s="415">
        <v>13</v>
      </c>
      <c r="AGN318" s="418" t="s">
        <v>779</v>
      </c>
      <c r="AGO318" s="417" t="s">
        <v>762</v>
      </c>
      <c r="AGP318" s="414" t="s">
        <v>61</v>
      </c>
      <c r="AGQ318" s="415">
        <v>13</v>
      </c>
      <c r="AGR318" s="418" t="s">
        <v>779</v>
      </c>
      <c r="AGS318" s="417" t="s">
        <v>762</v>
      </c>
      <c r="AGT318" s="414" t="s">
        <v>61</v>
      </c>
      <c r="AGU318" s="415">
        <v>13</v>
      </c>
      <c r="AGV318" s="418" t="s">
        <v>779</v>
      </c>
      <c r="AGW318" s="417" t="s">
        <v>762</v>
      </c>
      <c r="AGX318" s="414" t="s">
        <v>61</v>
      </c>
      <c r="AGY318" s="415">
        <v>13</v>
      </c>
      <c r="AGZ318" s="418" t="s">
        <v>779</v>
      </c>
      <c r="AHA318" s="417" t="s">
        <v>762</v>
      </c>
      <c r="AHB318" s="414" t="s">
        <v>61</v>
      </c>
      <c r="AHC318" s="415">
        <v>13</v>
      </c>
      <c r="AHD318" s="418" t="s">
        <v>779</v>
      </c>
      <c r="AHE318" s="417" t="s">
        <v>762</v>
      </c>
      <c r="AHF318" s="414" t="s">
        <v>61</v>
      </c>
      <c r="AHG318" s="415">
        <v>13</v>
      </c>
      <c r="AHH318" s="418" t="s">
        <v>779</v>
      </c>
      <c r="AHI318" s="417" t="s">
        <v>762</v>
      </c>
      <c r="AHJ318" s="414" t="s">
        <v>61</v>
      </c>
      <c r="AHK318" s="415">
        <v>13</v>
      </c>
      <c r="AHL318" s="418" t="s">
        <v>779</v>
      </c>
      <c r="AHM318" s="417" t="s">
        <v>762</v>
      </c>
      <c r="AHN318" s="414" t="s">
        <v>61</v>
      </c>
      <c r="AHO318" s="415">
        <v>13</v>
      </c>
      <c r="AHP318" s="418" t="s">
        <v>779</v>
      </c>
      <c r="AHQ318" s="417" t="s">
        <v>762</v>
      </c>
      <c r="AHR318" s="414" t="s">
        <v>61</v>
      </c>
      <c r="AHS318" s="415">
        <v>13</v>
      </c>
      <c r="AHT318" s="418" t="s">
        <v>779</v>
      </c>
      <c r="AHU318" s="417" t="s">
        <v>762</v>
      </c>
      <c r="AHV318" s="414" t="s">
        <v>61</v>
      </c>
      <c r="AHW318" s="415">
        <v>13</v>
      </c>
      <c r="AHX318" s="418" t="s">
        <v>779</v>
      </c>
      <c r="AHY318" s="417" t="s">
        <v>762</v>
      </c>
      <c r="AHZ318" s="414" t="s">
        <v>61</v>
      </c>
      <c r="AIA318" s="415">
        <v>13</v>
      </c>
      <c r="AIB318" s="418" t="s">
        <v>779</v>
      </c>
      <c r="AIC318" s="417" t="s">
        <v>762</v>
      </c>
      <c r="AID318" s="414" t="s">
        <v>61</v>
      </c>
      <c r="AIE318" s="415">
        <v>13</v>
      </c>
      <c r="AIF318" s="418" t="s">
        <v>779</v>
      </c>
      <c r="AIG318" s="417" t="s">
        <v>762</v>
      </c>
      <c r="AIH318" s="414" t="s">
        <v>61</v>
      </c>
      <c r="AII318" s="415">
        <v>13</v>
      </c>
      <c r="AIJ318" s="418" t="s">
        <v>779</v>
      </c>
      <c r="AIK318" s="417" t="s">
        <v>762</v>
      </c>
      <c r="AIL318" s="414" t="s">
        <v>61</v>
      </c>
      <c r="AIM318" s="415">
        <v>13</v>
      </c>
      <c r="AIN318" s="418" t="s">
        <v>779</v>
      </c>
      <c r="AIO318" s="417" t="s">
        <v>762</v>
      </c>
      <c r="AIP318" s="414" t="s">
        <v>61</v>
      </c>
      <c r="AIQ318" s="415">
        <v>13</v>
      </c>
      <c r="AIR318" s="418" t="s">
        <v>779</v>
      </c>
      <c r="AIS318" s="417" t="s">
        <v>762</v>
      </c>
      <c r="AIT318" s="414" t="s">
        <v>61</v>
      </c>
      <c r="AIU318" s="415">
        <v>13</v>
      </c>
      <c r="AIV318" s="418" t="s">
        <v>779</v>
      </c>
      <c r="AIW318" s="417" t="s">
        <v>762</v>
      </c>
      <c r="AIX318" s="414" t="s">
        <v>61</v>
      </c>
      <c r="AIY318" s="415">
        <v>13</v>
      </c>
      <c r="AIZ318" s="418" t="s">
        <v>779</v>
      </c>
      <c r="AJA318" s="417" t="s">
        <v>762</v>
      </c>
      <c r="AJB318" s="414" t="s">
        <v>61</v>
      </c>
      <c r="AJC318" s="415">
        <v>13</v>
      </c>
      <c r="AJD318" s="418" t="s">
        <v>779</v>
      </c>
      <c r="AJE318" s="417" t="s">
        <v>762</v>
      </c>
      <c r="AJF318" s="414" t="s">
        <v>61</v>
      </c>
      <c r="AJG318" s="415">
        <v>13</v>
      </c>
      <c r="AJH318" s="418" t="s">
        <v>779</v>
      </c>
      <c r="AJI318" s="417" t="s">
        <v>762</v>
      </c>
      <c r="AJJ318" s="414" t="s">
        <v>61</v>
      </c>
      <c r="AJK318" s="415">
        <v>13</v>
      </c>
      <c r="AJL318" s="418" t="s">
        <v>779</v>
      </c>
      <c r="AJM318" s="417" t="s">
        <v>762</v>
      </c>
      <c r="AJN318" s="414" t="s">
        <v>61</v>
      </c>
      <c r="AJO318" s="415">
        <v>13</v>
      </c>
      <c r="AJP318" s="418" t="s">
        <v>779</v>
      </c>
      <c r="AJQ318" s="417" t="s">
        <v>762</v>
      </c>
      <c r="AJR318" s="414" t="s">
        <v>61</v>
      </c>
      <c r="AJS318" s="415">
        <v>13</v>
      </c>
      <c r="AJT318" s="418" t="s">
        <v>779</v>
      </c>
      <c r="AJU318" s="417" t="s">
        <v>762</v>
      </c>
      <c r="AJV318" s="414" t="s">
        <v>61</v>
      </c>
      <c r="AJW318" s="415">
        <v>13</v>
      </c>
      <c r="AJX318" s="418" t="s">
        <v>779</v>
      </c>
      <c r="AJY318" s="417" t="s">
        <v>762</v>
      </c>
      <c r="AJZ318" s="414" t="s">
        <v>61</v>
      </c>
      <c r="AKA318" s="415">
        <v>13</v>
      </c>
      <c r="AKB318" s="418" t="s">
        <v>779</v>
      </c>
      <c r="AKC318" s="417" t="s">
        <v>762</v>
      </c>
      <c r="AKD318" s="414" t="s">
        <v>61</v>
      </c>
      <c r="AKE318" s="415">
        <v>13</v>
      </c>
      <c r="AKF318" s="418" t="s">
        <v>779</v>
      </c>
      <c r="AKG318" s="417" t="s">
        <v>762</v>
      </c>
      <c r="AKH318" s="414" t="s">
        <v>61</v>
      </c>
      <c r="AKI318" s="415">
        <v>13</v>
      </c>
      <c r="AKJ318" s="418" t="s">
        <v>779</v>
      </c>
      <c r="AKK318" s="417" t="s">
        <v>762</v>
      </c>
      <c r="AKL318" s="414" t="s">
        <v>61</v>
      </c>
      <c r="AKM318" s="415">
        <v>13</v>
      </c>
      <c r="AKN318" s="418" t="s">
        <v>779</v>
      </c>
      <c r="AKO318" s="417" t="s">
        <v>762</v>
      </c>
      <c r="AKP318" s="414" t="s">
        <v>61</v>
      </c>
      <c r="AKQ318" s="415">
        <v>13</v>
      </c>
      <c r="AKR318" s="418" t="s">
        <v>779</v>
      </c>
      <c r="AKS318" s="417" t="s">
        <v>762</v>
      </c>
      <c r="AKT318" s="414" t="s">
        <v>61</v>
      </c>
      <c r="AKU318" s="415">
        <v>13</v>
      </c>
      <c r="AKV318" s="418" t="s">
        <v>779</v>
      </c>
      <c r="AKW318" s="417" t="s">
        <v>762</v>
      </c>
      <c r="AKX318" s="414" t="s">
        <v>61</v>
      </c>
      <c r="AKY318" s="415">
        <v>13</v>
      </c>
      <c r="AKZ318" s="418" t="s">
        <v>779</v>
      </c>
      <c r="ALA318" s="417" t="s">
        <v>762</v>
      </c>
      <c r="ALB318" s="414" t="s">
        <v>61</v>
      </c>
      <c r="ALC318" s="415">
        <v>13</v>
      </c>
      <c r="ALD318" s="418" t="s">
        <v>779</v>
      </c>
      <c r="ALE318" s="417" t="s">
        <v>762</v>
      </c>
      <c r="ALF318" s="414" t="s">
        <v>61</v>
      </c>
      <c r="ALG318" s="415">
        <v>13</v>
      </c>
      <c r="ALH318" s="418" t="s">
        <v>779</v>
      </c>
      <c r="ALI318" s="417" t="s">
        <v>762</v>
      </c>
      <c r="ALJ318" s="414" t="s">
        <v>61</v>
      </c>
      <c r="ALK318" s="415">
        <v>13</v>
      </c>
      <c r="ALL318" s="418" t="s">
        <v>779</v>
      </c>
      <c r="ALM318" s="417" t="s">
        <v>762</v>
      </c>
      <c r="ALN318" s="414" t="s">
        <v>61</v>
      </c>
      <c r="ALO318" s="415">
        <v>13</v>
      </c>
      <c r="ALP318" s="418" t="s">
        <v>779</v>
      </c>
      <c r="ALQ318" s="417" t="s">
        <v>762</v>
      </c>
      <c r="ALR318" s="414" t="s">
        <v>61</v>
      </c>
      <c r="ALS318" s="415">
        <v>13</v>
      </c>
      <c r="ALT318" s="418" t="s">
        <v>779</v>
      </c>
      <c r="ALU318" s="417" t="s">
        <v>762</v>
      </c>
      <c r="ALV318" s="414" t="s">
        <v>61</v>
      </c>
      <c r="ALW318" s="415">
        <v>13</v>
      </c>
      <c r="ALX318" s="418" t="s">
        <v>779</v>
      </c>
      <c r="ALY318" s="417" t="s">
        <v>762</v>
      </c>
      <c r="ALZ318" s="414" t="s">
        <v>61</v>
      </c>
      <c r="AMA318" s="415">
        <v>13</v>
      </c>
      <c r="AMB318" s="418" t="s">
        <v>779</v>
      </c>
      <c r="AMC318" s="417" t="s">
        <v>762</v>
      </c>
      <c r="AMD318" s="414" t="s">
        <v>61</v>
      </c>
      <c r="AME318" s="415">
        <v>13</v>
      </c>
      <c r="AMF318" s="418" t="s">
        <v>779</v>
      </c>
      <c r="AMG318" s="417" t="s">
        <v>762</v>
      </c>
      <c r="AMH318" s="414" t="s">
        <v>61</v>
      </c>
      <c r="AMI318" s="415">
        <v>13</v>
      </c>
      <c r="AMJ318" s="418" t="s">
        <v>779</v>
      </c>
      <c r="AMK318" s="417" t="s">
        <v>762</v>
      </c>
      <c r="AML318" s="414" t="s">
        <v>61</v>
      </c>
      <c r="AMM318" s="415">
        <v>13</v>
      </c>
      <c r="AMN318" s="418" t="s">
        <v>779</v>
      </c>
      <c r="AMO318" s="417" t="s">
        <v>762</v>
      </c>
      <c r="AMP318" s="414" t="s">
        <v>61</v>
      </c>
      <c r="AMQ318" s="415">
        <v>13</v>
      </c>
      <c r="AMR318" s="418" t="s">
        <v>779</v>
      </c>
      <c r="AMS318" s="417" t="s">
        <v>762</v>
      </c>
      <c r="AMT318" s="414" t="s">
        <v>61</v>
      </c>
      <c r="AMU318" s="415">
        <v>13</v>
      </c>
      <c r="AMV318" s="418" t="s">
        <v>779</v>
      </c>
      <c r="AMW318" s="417" t="s">
        <v>762</v>
      </c>
      <c r="AMX318" s="414" t="s">
        <v>61</v>
      </c>
      <c r="AMY318" s="415">
        <v>13</v>
      </c>
      <c r="AMZ318" s="418" t="s">
        <v>779</v>
      </c>
      <c r="ANA318" s="417" t="s">
        <v>762</v>
      </c>
      <c r="ANB318" s="414" t="s">
        <v>61</v>
      </c>
      <c r="ANC318" s="415">
        <v>13</v>
      </c>
      <c r="AND318" s="418" t="s">
        <v>779</v>
      </c>
      <c r="ANE318" s="417" t="s">
        <v>762</v>
      </c>
      <c r="ANF318" s="414" t="s">
        <v>61</v>
      </c>
      <c r="ANG318" s="415">
        <v>13</v>
      </c>
      <c r="ANH318" s="418" t="s">
        <v>779</v>
      </c>
      <c r="ANI318" s="417" t="s">
        <v>762</v>
      </c>
      <c r="ANJ318" s="414" t="s">
        <v>61</v>
      </c>
      <c r="ANK318" s="415">
        <v>13</v>
      </c>
      <c r="ANL318" s="418" t="s">
        <v>779</v>
      </c>
      <c r="ANM318" s="417" t="s">
        <v>762</v>
      </c>
      <c r="ANN318" s="414" t="s">
        <v>61</v>
      </c>
      <c r="ANO318" s="415">
        <v>13</v>
      </c>
      <c r="ANP318" s="418" t="s">
        <v>779</v>
      </c>
      <c r="ANQ318" s="417" t="s">
        <v>762</v>
      </c>
      <c r="ANR318" s="414" t="s">
        <v>61</v>
      </c>
      <c r="ANS318" s="415">
        <v>13</v>
      </c>
      <c r="ANT318" s="418" t="s">
        <v>779</v>
      </c>
      <c r="ANU318" s="417" t="s">
        <v>762</v>
      </c>
      <c r="ANV318" s="414" t="s">
        <v>61</v>
      </c>
      <c r="ANW318" s="415">
        <v>13</v>
      </c>
      <c r="ANX318" s="418" t="s">
        <v>779</v>
      </c>
      <c r="ANY318" s="417" t="s">
        <v>762</v>
      </c>
      <c r="ANZ318" s="414" t="s">
        <v>61</v>
      </c>
      <c r="AOA318" s="415">
        <v>13</v>
      </c>
      <c r="AOB318" s="418" t="s">
        <v>779</v>
      </c>
      <c r="AOC318" s="417" t="s">
        <v>762</v>
      </c>
      <c r="AOD318" s="414" t="s">
        <v>61</v>
      </c>
      <c r="AOE318" s="415">
        <v>13</v>
      </c>
      <c r="AOF318" s="418" t="s">
        <v>779</v>
      </c>
      <c r="AOG318" s="417" t="s">
        <v>762</v>
      </c>
      <c r="AOH318" s="414" t="s">
        <v>61</v>
      </c>
      <c r="AOI318" s="415">
        <v>13</v>
      </c>
      <c r="AOJ318" s="418" t="s">
        <v>779</v>
      </c>
      <c r="AOK318" s="417" t="s">
        <v>762</v>
      </c>
      <c r="AOL318" s="414" t="s">
        <v>61</v>
      </c>
      <c r="AOM318" s="415">
        <v>13</v>
      </c>
      <c r="AON318" s="418" t="s">
        <v>779</v>
      </c>
      <c r="AOO318" s="417" t="s">
        <v>762</v>
      </c>
      <c r="AOP318" s="414" t="s">
        <v>61</v>
      </c>
      <c r="AOQ318" s="415">
        <v>13</v>
      </c>
      <c r="AOR318" s="418" t="s">
        <v>779</v>
      </c>
      <c r="AOS318" s="417" t="s">
        <v>762</v>
      </c>
      <c r="AOT318" s="414" t="s">
        <v>61</v>
      </c>
      <c r="AOU318" s="415">
        <v>13</v>
      </c>
      <c r="AOV318" s="418" t="s">
        <v>779</v>
      </c>
      <c r="AOW318" s="417" t="s">
        <v>762</v>
      </c>
      <c r="AOX318" s="414" t="s">
        <v>61</v>
      </c>
      <c r="AOY318" s="415">
        <v>13</v>
      </c>
      <c r="AOZ318" s="418" t="s">
        <v>779</v>
      </c>
      <c r="APA318" s="417" t="s">
        <v>762</v>
      </c>
      <c r="APB318" s="414" t="s">
        <v>61</v>
      </c>
      <c r="APC318" s="415">
        <v>13</v>
      </c>
      <c r="APD318" s="418" t="s">
        <v>779</v>
      </c>
      <c r="APE318" s="417" t="s">
        <v>762</v>
      </c>
      <c r="APF318" s="414" t="s">
        <v>61</v>
      </c>
      <c r="APG318" s="415">
        <v>13</v>
      </c>
      <c r="APH318" s="418" t="s">
        <v>779</v>
      </c>
      <c r="API318" s="417" t="s">
        <v>762</v>
      </c>
      <c r="APJ318" s="414" t="s">
        <v>61</v>
      </c>
      <c r="APK318" s="415">
        <v>13</v>
      </c>
      <c r="APL318" s="418" t="s">
        <v>779</v>
      </c>
      <c r="APM318" s="417" t="s">
        <v>762</v>
      </c>
      <c r="APN318" s="414" t="s">
        <v>61</v>
      </c>
      <c r="APO318" s="415">
        <v>13</v>
      </c>
      <c r="APP318" s="418" t="s">
        <v>779</v>
      </c>
      <c r="APQ318" s="417" t="s">
        <v>762</v>
      </c>
      <c r="APR318" s="414" t="s">
        <v>61</v>
      </c>
      <c r="APS318" s="415">
        <v>13</v>
      </c>
      <c r="APT318" s="418" t="s">
        <v>779</v>
      </c>
      <c r="APU318" s="417" t="s">
        <v>762</v>
      </c>
      <c r="APV318" s="414" t="s">
        <v>61</v>
      </c>
      <c r="APW318" s="415">
        <v>13</v>
      </c>
      <c r="APX318" s="418" t="s">
        <v>779</v>
      </c>
      <c r="APY318" s="417" t="s">
        <v>762</v>
      </c>
      <c r="APZ318" s="414" t="s">
        <v>61</v>
      </c>
      <c r="AQA318" s="415">
        <v>13</v>
      </c>
      <c r="AQB318" s="418" t="s">
        <v>779</v>
      </c>
      <c r="AQC318" s="417" t="s">
        <v>762</v>
      </c>
      <c r="AQD318" s="414" t="s">
        <v>61</v>
      </c>
      <c r="AQE318" s="415">
        <v>13</v>
      </c>
      <c r="AQF318" s="418" t="s">
        <v>779</v>
      </c>
      <c r="AQG318" s="417" t="s">
        <v>762</v>
      </c>
      <c r="AQH318" s="414" t="s">
        <v>61</v>
      </c>
      <c r="AQI318" s="415">
        <v>13</v>
      </c>
      <c r="AQJ318" s="418" t="s">
        <v>779</v>
      </c>
      <c r="AQK318" s="417" t="s">
        <v>762</v>
      </c>
      <c r="AQL318" s="414" t="s">
        <v>61</v>
      </c>
      <c r="AQM318" s="415">
        <v>13</v>
      </c>
      <c r="AQN318" s="418" t="s">
        <v>779</v>
      </c>
      <c r="AQO318" s="417" t="s">
        <v>762</v>
      </c>
      <c r="AQP318" s="414" t="s">
        <v>61</v>
      </c>
      <c r="AQQ318" s="415">
        <v>13</v>
      </c>
      <c r="AQR318" s="418" t="s">
        <v>779</v>
      </c>
      <c r="AQS318" s="417" t="s">
        <v>762</v>
      </c>
      <c r="AQT318" s="414" t="s">
        <v>61</v>
      </c>
      <c r="AQU318" s="415">
        <v>13</v>
      </c>
      <c r="AQV318" s="418" t="s">
        <v>779</v>
      </c>
      <c r="AQW318" s="417" t="s">
        <v>762</v>
      </c>
      <c r="AQX318" s="414" t="s">
        <v>61</v>
      </c>
      <c r="AQY318" s="415">
        <v>13</v>
      </c>
      <c r="AQZ318" s="418" t="s">
        <v>779</v>
      </c>
      <c r="ARA318" s="417" t="s">
        <v>762</v>
      </c>
      <c r="ARB318" s="414" t="s">
        <v>61</v>
      </c>
      <c r="ARC318" s="415">
        <v>13</v>
      </c>
      <c r="ARD318" s="418" t="s">
        <v>779</v>
      </c>
      <c r="ARE318" s="417" t="s">
        <v>762</v>
      </c>
      <c r="ARF318" s="414" t="s">
        <v>61</v>
      </c>
      <c r="ARG318" s="415">
        <v>13</v>
      </c>
      <c r="ARH318" s="418" t="s">
        <v>779</v>
      </c>
      <c r="ARI318" s="417" t="s">
        <v>762</v>
      </c>
      <c r="ARJ318" s="414" t="s">
        <v>61</v>
      </c>
      <c r="ARK318" s="415">
        <v>13</v>
      </c>
      <c r="ARL318" s="418" t="s">
        <v>779</v>
      </c>
      <c r="ARM318" s="417" t="s">
        <v>762</v>
      </c>
      <c r="ARN318" s="414" t="s">
        <v>61</v>
      </c>
      <c r="ARO318" s="415">
        <v>13</v>
      </c>
      <c r="ARP318" s="418" t="s">
        <v>779</v>
      </c>
      <c r="ARQ318" s="417" t="s">
        <v>762</v>
      </c>
      <c r="ARR318" s="414" t="s">
        <v>61</v>
      </c>
      <c r="ARS318" s="415">
        <v>13</v>
      </c>
      <c r="ART318" s="418" t="s">
        <v>779</v>
      </c>
      <c r="ARU318" s="417" t="s">
        <v>762</v>
      </c>
      <c r="ARV318" s="414" t="s">
        <v>61</v>
      </c>
      <c r="ARW318" s="415">
        <v>13</v>
      </c>
      <c r="ARX318" s="418" t="s">
        <v>779</v>
      </c>
      <c r="ARY318" s="417" t="s">
        <v>762</v>
      </c>
      <c r="ARZ318" s="414" t="s">
        <v>61</v>
      </c>
      <c r="ASA318" s="415">
        <v>13</v>
      </c>
      <c r="ASB318" s="418" t="s">
        <v>779</v>
      </c>
      <c r="ASC318" s="417" t="s">
        <v>762</v>
      </c>
      <c r="ASD318" s="414" t="s">
        <v>61</v>
      </c>
      <c r="ASE318" s="415">
        <v>13</v>
      </c>
      <c r="ASF318" s="418" t="s">
        <v>779</v>
      </c>
      <c r="ASG318" s="417" t="s">
        <v>762</v>
      </c>
      <c r="ASH318" s="414" t="s">
        <v>61</v>
      </c>
      <c r="ASI318" s="415">
        <v>13</v>
      </c>
      <c r="ASJ318" s="418" t="s">
        <v>779</v>
      </c>
      <c r="ASK318" s="417" t="s">
        <v>762</v>
      </c>
      <c r="ASL318" s="414" t="s">
        <v>61</v>
      </c>
      <c r="ASM318" s="415">
        <v>13</v>
      </c>
      <c r="ASN318" s="418" t="s">
        <v>779</v>
      </c>
      <c r="ASO318" s="417" t="s">
        <v>762</v>
      </c>
      <c r="ASP318" s="414" t="s">
        <v>61</v>
      </c>
      <c r="ASQ318" s="415">
        <v>13</v>
      </c>
      <c r="ASR318" s="418" t="s">
        <v>779</v>
      </c>
      <c r="ASS318" s="417" t="s">
        <v>762</v>
      </c>
      <c r="AST318" s="414" t="s">
        <v>61</v>
      </c>
      <c r="ASU318" s="415">
        <v>13</v>
      </c>
      <c r="ASV318" s="418" t="s">
        <v>779</v>
      </c>
      <c r="ASW318" s="417" t="s">
        <v>762</v>
      </c>
      <c r="ASX318" s="414" t="s">
        <v>61</v>
      </c>
      <c r="ASY318" s="415">
        <v>13</v>
      </c>
      <c r="ASZ318" s="418" t="s">
        <v>779</v>
      </c>
      <c r="ATA318" s="417" t="s">
        <v>762</v>
      </c>
      <c r="ATB318" s="414" t="s">
        <v>61</v>
      </c>
      <c r="ATC318" s="415">
        <v>13</v>
      </c>
      <c r="ATD318" s="418" t="s">
        <v>779</v>
      </c>
      <c r="ATE318" s="417" t="s">
        <v>762</v>
      </c>
      <c r="ATF318" s="414" t="s">
        <v>61</v>
      </c>
      <c r="ATG318" s="415">
        <v>13</v>
      </c>
      <c r="ATH318" s="418" t="s">
        <v>779</v>
      </c>
      <c r="ATI318" s="417" t="s">
        <v>762</v>
      </c>
      <c r="ATJ318" s="414" t="s">
        <v>61</v>
      </c>
      <c r="ATK318" s="415">
        <v>13</v>
      </c>
      <c r="ATL318" s="418" t="s">
        <v>779</v>
      </c>
      <c r="ATM318" s="417" t="s">
        <v>762</v>
      </c>
      <c r="ATN318" s="414" t="s">
        <v>61</v>
      </c>
      <c r="ATO318" s="415">
        <v>13</v>
      </c>
      <c r="ATP318" s="418" t="s">
        <v>779</v>
      </c>
      <c r="ATQ318" s="417" t="s">
        <v>762</v>
      </c>
      <c r="ATR318" s="414" t="s">
        <v>61</v>
      </c>
      <c r="ATS318" s="415">
        <v>13</v>
      </c>
      <c r="ATT318" s="418" t="s">
        <v>779</v>
      </c>
      <c r="ATU318" s="417" t="s">
        <v>762</v>
      </c>
      <c r="ATV318" s="414" t="s">
        <v>61</v>
      </c>
      <c r="ATW318" s="415">
        <v>13</v>
      </c>
      <c r="ATX318" s="418" t="s">
        <v>779</v>
      </c>
      <c r="ATY318" s="417" t="s">
        <v>762</v>
      </c>
      <c r="ATZ318" s="414" t="s">
        <v>61</v>
      </c>
      <c r="AUA318" s="415">
        <v>13</v>
      </c>
      <c r="AUB318" s="418" t="s">
        <v>779</v>
      </c>
      <c r="AUC318" s="417" t="s">
        <v>762</v>
      </c>
      <c r="AUD318" s="414" t="s">
        <v>61</v>
      </c>
      <c r="AUE318" s="415">
        <v>13</v>
      </c>
      <c r="AUF318" s="418" t="s">
        <v>779</v>
      </c>
      <c r="AUG318" s="417" t="s">
        <v>762</v>
      </c>
      <c r="AUH318" s="414" t="s">
        <v>61</v>
      </c>
      <c r="AUI318" s="415">
        <v>13</v>
      </c>
      <c r="AUJ318" s="418" t="s">
        <v>779</v>
      </c>
      <c r="AUK318" s="417" t="s">
        <v>762</v>
      </c>
      <c r="AUL318" s="414" t="s">
        <v>61</v>
      </c>
      <c r="AUM318" s="415">
        <v>13</v>
      </c>
      <c r="AUN318" s="418" t="s">
        <v>779</v>
      </c>
      <c r="AUO318" s="417" t="s">
        <v>762</v>
      </c>
      <c r="AUP318" s="414" t="s">
        <v>61</v>
      </c>
      <c r="AUQ318" s="415">
        <v>13</v>
      </c>
      <c r="AUR318" s="418" t="s">
        <v>779</v>
      </c>
      <c r="AUS318" s="417" t="s">
        <v>762</v>
      </c>
      <c r="AUT318" s="414" t="s">
        <v>61</v>
      </c>
      <c r="AUU318" s="415">
        <v>13</v>
      </c>
      <c r="AUV318" s="418" t="s">
        <v>779</v>
      </c>
      <c r="AUW318" s="417" t="s">
        <v>762</v>
      </c>
      <c r="AUX318" s="414" t="s">
        <v>61</v>
      </c>
      <c r="AUY318" s="415">
        <v>13</v>
      </c>
      <c r="AUZ318" s="418" t="s">
        <v>779</v>
      </c>
      <c r="AVA318" s="417" t="s">
        <v>762</v>
      </c>
      <c r="AVB318" s="414" t="s">
        <v>61</v>
      </c>
      <c r="AVC318" s="415">
        <v>13</v>
      </c>
      <c r="AVD318" s="418" t="s">
        <v>779</v>
      </c>
      <c r="AVE318" s="417" t="s">
        <v>762</v>
      </c>
      <c r="AVF318" s="414" t="s">
        <v>61</v>
      </c>
      <c r="AVG318" s="415">
        <v>13</v>
      </c>
      <c r="AVH318" s="418" t="s">
        <v>779</v>
      </c>
      <c r="AVI318" s="417" t="s">
        <v>762</v>
      </c>
      <c r="AVJ318" s="414" t="s">
        <v>61</v>
      </c>
      <c r="AVK318" s="415">
        <v>13</v>
      </c>
      <c r="AVL318" s="418" t="s">
        <v>779</v>
      </c>
      <c r="AVM318" s="417" t="s">
        <v>762</v>
      </c>
      <c r="AVN318" s="414" t="s">
        <v>61</v>
      </c>
      <c r="AVO318" s="415">
        <v>13</v>
      </c>
      <c r="AVP318" s="418" t="s">
        <v>779</v>
      </c>
      <c r="AVQ318" s="417" t="s">
        <v>762</v>
      </c>
      <c r="AVR318" s="414" t="s">
        <v>61</v>
      </c>
      <c r="AVS318" s="415">
        <v>13</v>
      </c>
      <c r="AVT318" s="418" t="s">
        <v>779</v>
      </c>
      <c r="AVU318" s="417" t="s">
        <v>762</v>
      </c>
      <c r="AVV318" s="414" t="s">
        <v>61</v>
      </c>
      <c r="AVW318" s="415">
        <v>13</v>
      </c>
      <c r="AVX318" s="418" t="s">
        <v>779</v>
      </c>
      <c r="AVY318" s="417" t="s">
        <v>762</v>
      </c>
      <c r="AVZ318" s="414" t="s">
        <v>61</v>
      </c>
      <c r="AWA318" s="415">
        <v>13</v>
      </c>
      <c r="AWB318" s="418" t="s">
        <v>779</v>
      </c>
      <c r="AWC318" s="417" t="s">
        <v>762</v>
      </c>
      <c r="AWD318" s="414" t="s">
        <v>61</v>
      </c>
      <c r="AWE318" s="415">
        <v>13</v>
      </c>
      <c r="AWF318" s="418" t="s">
        <v>779</v>
      </c>
      <c r="AWG318" s="417" t="s">
        <v>762</v>
      </c>
      <c r="AWH318" s="414" t="s">
        <v>61</v>
      </c>
      <c r="AWI318" s="415">
        <v>13</v>
      </c>
      <c r="AWJ318" s="418" t="s">
        <v>779</v>
      </c>
      <c r="AWK318" s="417" t="s">
        <v>762</v>
      </c>
      <c r="AWL318" s="414" t="s">
        <v>61</v>
      </c>
      <c r="AWM318" s="415">
        <v>13</v>
      </c>
      <c r="AWN318" s="418" t="s">
        <v>779</v>
      </c>
      <c r="AWO318" s="417" t="s">
        <v>762</v>
      </c>
      <c r="AWP318" s="414" t="s">
        <v>61</v>
      </c>
      <c r="AWQ318" s="415">
        <v>13</v>
      </c>
      <c r="AWR318" s="418" t="s">
        <v>779</v>
      </c>
      <c r="AWS318" s="417" t="s">
        <v>762</v>
      </c>
      <c r="AWT318" s="414" t="s">
        <v>61</v>
      </c>
      <c r="AWU318" s="415">
        <v>13</v>
      </c>
      <c r="AWV318" s="418" t="s">
        <v>779</v>
      </c>
      <c r="AWW318" s="417" t="s">
        <v>762</v>
      </c>
      <c r="AWX318" s="414" t="s">
        <v>61</v>
      </c>
      <c r="AWY318" s="415">
        <v>13</v>
      </c>
      <c r="AWZ318" s="418" t="s">
        <v>779</v>
      </c>
      <c r="AXA318" s="417" t="s">
        <v>762</v>
      </c>
      <c r="AXB318" s="414" t="s">
        <v>61</v>
      </c>
      <c r="AXC318" s="415">
        <v>13</v>
      </c>
      <c r="AXD318" s="418" t="s">
        <v>779</v>
      </c>
      <c r="AXE318" s="417" t="s">
        <v>762</v>
      </c>
      <c r="AXF318" s="414" t="s">
        <v>61</v>
      </c>
      <c r="AXG318" s="415">
        <v>13</v>
      </c>
      <c r="AXH318" s="418" t="s">
        <v>779</v>
      </c>
      <c r="AXI318" s="417" t="s">
        <v>762</v>
      </c>
      <c r="AXJ318" s="414" t="s">
        <v>61</v>
      </c>
      <c r="AXK318" s="415">
        <v>13</v>
      </c>
      <c r="AXL318" s="418" t="s">
        <v>779</v>
      </c>
      <c r="AXM318" s="417" t="s">
        <v>762</v>
      </c>
      <c r="AXN318" s="414" t="s">
        <v>61</v>
      </c>
      <c r="AXO318" s="415">
        <v>13</v>
      </c>
      <c r="AXP318" s="418" t="s">
        <v>779</v>
      </c>
      <c r="AXQ318" s="417" t="s">
        <v>762</v>
      </c>
      <c r="AXR318" s="414" t="s">
        <v>61</v>
      </c>
      <c r="AXS318" s="415">
        <v>13</v>
      </c>
      <c r="AXT318" s="418" t="s">
        <v>779</v>
      </c>
      <c r="AXU318" s="417" t="s">
        <v>762</v>
      </c>
      <c r="AXV318" s="414" t="s">
        <v>61</v>
      </c>
      <c r="AXW318" s="415">
        <v>13</v>
      </c>
      <c r="AXX318" s="418" t="s">
        <v>779</v>
      </c>
      <c r="AXY318" s="417" t="s">
        <v>762</v>
      </c>
      <c r="AXZ318" s="414" t="s">
        <v>61</v>
      </c>
      <c r="AYA318" s="415">
        <v>13</v>
      </c>
      <c r="AYB318" s="418" t="s">
        <v>779</v>
      </c>
      <c r="AYC318" s="417" t="s">
        <v>762</v>
      </c>
      <c r="AYD318" s="414" t="s">
        <v>61</v>
      </c>
      <c r="AYE318" s="415">
        <v>13</v>
      </c>
      <c r="AYF318" s="418" t="s">
        <v>779</v>
      </c>
      <c r="AYG318" s="417" t="s">
        <v>762</v>
      </c>
      <c r="AYH318" s="414" t="s">
        <v>61</v>
      </c>
      <c r="AYI318" s="415">
        <v>13</v>
      </c>
      <c r="AYJ318" s="418" t="s">
        <v>779</v>
      </c>
      <c r="AYK318" s="417" t="s">
        <v>762</v>
      </c>
      <c r="AYL318" s="414" t="s">
        <v>61</v>
      </c>
      <c r="AYM318" s="415">
        <v>13</v>
      </c>
      <c r="AYN318" s="418" t="s">
        <v>779</v>
      </c>
      <c r="AYO318" s="417" t="s">
        <v>762</v>
      </c>
      <c r="AYP318" s="414" t="s">
        <v>61</v>
      </c>
      <c r="AYQ318" s="415">
        <v>13</v>
      </c>
      <c r="AYR318" s="418" t="s">
        <v>779</v>
      </c>
      <c r="AYS318" s="417" t="s">
        <v>762</v>
      </c>
      <c r="AYT318" s="414" t="s">
        <v>61</v>
      </c>
      <c r="AYU318" s="415">
        <v>13</v>
      </c>
      <c r="AYV318" s="418" t="s">
        <v>779</v>
      </c>
      <c r="AYW318" s="417" t="s">
        <v>762</v>
      </c>
      <c r="AYX318" s="414" t="s">
        <v>61</v>
      </c>
      <c r="AYY318" s="415">
        <v>13</v>
      </c>
      <c r="AYZ318" s="418" t="s">
        <v>779</v>
      </c>
      <c r="AZA318" s="417" t="s">
        <v>762</v>
      </c>
      <c r="AZB318" s="414" t="s">
        <v>61</v>
      </c>
      <c r="AZC318" s="415">
        <v>13</v>
      </c>
      <c r="AZD318" s="418" t="s">
        <v>779</v>
      </c>
      <c r="AZE318" s="417" t="s">
        <v>762</v>
      </c>
      <c r="AZF318" s="414" t="s">
        <v>61</v>
      </c>
      <c r="AZG318" s="415">
        <v>13</v>
      </c>
      <c r="AZH318" s="418" t="s">
        <v>779</v>
      </c>
      <c r="AZI318" s="417" t="s">
        <v>762</v>
      </c>
      <c r="AZJ318" s="414" t="s">
        <v>61</v>
      </c>
      <c r="AZK318" s="415">
        <v>13</v>
      </c>
      <c r="AZL318" s="418" t="s">
        <v>779</v>
      </c>
      <c r="AZM318" s="417" t="s">
        <v>762</v>
      </c>
      <c r="AZN318" s="414" t="s">
        <v>61</v>
      </c>
      <c r="AZO318" s="415">
        <v>13</v>
      </c>
      <c r="AZP318" s="418" t="s">
        <v>779</v>
      </c>
      <c r="AZQ318" s="417" t="s">
        <v>762</v>
      </c>
      <c r="AZR318" s="414" t="s">
        <v>61</v>
      </c>
      <c r="AZS318" s="415">
        <v>13</v>
      </c>
      <c r="AZT318" s="418" t="s">
        <v>779</v>
      </c>
      <c r="AZU318" s="417" t="s">
        <v>762</v>
      </c>
      <c r="AZV318" s="414" t="s">
        <v>61</v>
      </c>
      <c r="AZW318" s="415">
        <v>13</v>
      </c>
      <c r="AZX318" s="418" t="s">
        <v>779</v>
      </c>
      <c r="AZY318" s="417" t="s">
        <v>762</v>
      </c>
      <c r="AZZ318" s="414" t="s">
        <v>61</v>
      </c>
      <c r="BAA318" s="415">
        <v>13</v>
      </c>
      <c r="BAB318" s="418" t="s">
        <v>779</v>
      </c>
      <c r="BAC318" s="417" t="s">
        <v>762</v>
      </c>
      <c r="BAD318" s="414" t="s">
        <v>61</v>
      </c>
      <c r="BAE318" s="415">
        <v>13</v>
      </c>
      <c r="BAF318" s="418" t="s">
        <v>779</v>
      </c>
      <c r="BAG318" s="417" t="s">
        <v>762</v>
      </c>
      <c r="BAH318" s="414" t="s">
        <v>61</v>
      </c>
      <c r="BAI318" s="415">
        <v>13</v>
      </c>
      <c r="BAJ318" s="418" t="s">
        <v>779</v>
      </c>
      <c r="BAK318" s="417" t="s">
        <v>762</v>
      </c>
      <c r="BAL318" s="414" t="s">
        <v>61</v>
      </c>
      <c r="BAM318" s="415">
        <v>13</v>
      </c>
      <c r="BAN318" s="418" t="s">
        <v>779</v>
      </c>
      <c r="BAO318" s="417" t="s">
        <v>762</v>
      </c>
      <c r="BAP318" s="414" t="s">
        <v>61</v>
      </c>
      <c r="BAQ318" s="415">
        <v>13</v>
      </c>
      <c r="BAR318" s="418" t="s">
        <v>779</v>
      </c>
      <c r="BAS318" s="417" t="s">
        <v>762</v>
      </c>
      <c r="BAT318" s="414" t="s">
        <v>61</v>
      </c>
      <c r="BAU318" s="415">
        <v>13</v>
      </c>
      <c r="BAV318" s="418" t="s">
        <v>779</v>
      </c>
      <c r="BAW318" s="417" t="s">
        <v>762</v>
      </c>
      <c r="BAX318" s="414" t="s">
        <v>61</v>
      </c>
      <c r="BAY318" s="415">
        <v>13</v>
      </c>
      <c r="BAZ318" s="418" t="s">
        <v>779</v>
      </c>
      <c r="BBA318" s="417" t="s">
        <v>762</v>
      </c>
      <c r="BBB318" s="414" t="s">
        <v>61</v>
      </c>
      <c r="BBC318" s="415">
        <v>13</v>
      </c>
      <c r="BBD318" s="418" t="s">
        <v>779</v>
      </c>
      <c r="BBE318" s="417" t="s">
        <v>762</v>
      </c>
      <c r="BBF318" s="414" t="s">
        <v>61</v>
      </c>
      <c r="BBG318" s="415">
        <v>13</v>
      </c>
      <c r="BBH318" s="418" t="s">
        <v>779</v>
      </c>
      <c r="BBI318" s="417" t="s">
        <v>762</v>
      </c>
      <c r="BBJ318" s="414" t="s">
        <v>61</v>
      </c>
      <c r="BBK318" s="415">
        <v>13</v>
      </c>
      <c r="BBL318" s="418" t="s">
        <v>779</v>
      </c>
      <c r="BBM318" s="417" t="s">
        <v>762</v>
      </c>
      <c r="BBN318" s="414" t="s">
        <v>61</v>
      </c>
      <c r="BBO318" s="415">
        <v>13</v>
      </c>
      <c r="BBP318" s="418" t="s">
        <v>779</v>
      </c>
      <c r="BBQ318" s="417" t="s">
        <v>762</v>
      </c>
      <c r="BBR318" s="414" t="s">
        <v>61</v>
      </c>
      <c r="BBS318" s="415">
        <v>13</v>
      </c>
      <c r="BBT318" s="418" t="s">
        <v>779</v>
      </c>
      <c r="BBU318" s="417" t="s">
        <v>762</v>
      </c>
      <c r="BBV318" s="414" t="s">
        <v>61</v>
      </c>
      <c r="BBW318" s="415">
        <v>13</v>
      </c>
      <c r="BBX318" s="418" t="s">
        <v>779</v>
      </c>
      <c r="BBY318" s="417" t="s">
        <v>762</v>
      </c>
      <c r="BBZ318" s="414" t="s">
        <v>61</v>
      </c>
      <c r="BCA318" s="415">
        <v>13</v>
      </c>
      <c r="BCB318" s="418" t="s">
        <v>779</v>
      </c>
      <c r="BCC318" s="417" t="s">
        <v>762</v>
      </c>
      <c r="BCD318" s="414" t="s">
        <v>61</v>
      </c>
      <c r="BCE318" s="415">
        <v>13</v>
      </c>
      <c r="BCF318" s="418" t="s">
        <v>779</v>
      </c>
      <c r="BCG318" s="417" t="s">
        <v>762</v>
      </c>
      <c r="BCH318" s="414" t="s">
        <v>61</v>
      </c>
      <c r="BCI318" s="415">
        <v>13</v>
      </c>
      <c r="BCJ318" s="418" t="s">
        <v>779</v>
      </c>
      <c r="BCK318" s="417" t="s">
        <v>762</v>
      </c>
      <c r="BCL318" s="414" t="s">
        <v>61</v>
      </c>
      <c r="BCM318" s="415">
        <v>13</v>
      </c>
      <c r="BCN318" s="418" t="s">
        <v>779</v>
      </c>
      <c r="BCO318" s="417" t="s">
        <v>762</v>
      </c>
      <c r="BCP318" s="414" t="s">
        <v>61</v>
      </c>
      <c r="BCQ318" s="415">
        <v>13</v>
      </c>
      <c r="BCR318" s="418" t="s">
        <v>779</v>
      </c>
      <c r="BCS318" s="417" t="s">
        <v>762</v>
      </c>
      <c r="BCT318" s="414" t="s">
        <v>61</v>
      </c>
      <c r="BCU318" s="415">
        <v>13</v>
      </c>
      <c r="BCV318" s="418" t="s">
        <v>779</v>
      </c>
      <c r="BCW318" s="417" t="s">
        <v>762</v>
      </c>
      <c r="BCX318" s="414" t="s">
        <v>61</v>
      </c>
      <c r="BCY318" s="415">
        <v>13</v>
      </c>
      <c r="BCZ318" s="418" t="s">
        <v>779</v>
      </c>
      <c r="BDA318" s="417" t="s">
        <v>762</v>
      </c>
      <c r="BDB318" s="414" t="s">
        <v>61</v>
      </c>
      <c r="BDC318" s="415">
        <v>13</v>
      </c>
      <c r="BDD318" s="418" t="s">
        <v>779</v>
      </c>
      <c r="BDE318" s="417" t="s">
        <v>762</v>
      </c>
      <c r="BDF318" s="414" t="s">
        <v>61</v>
      </c>
      <c r="BDG318" s="415">
        <v>13</v>
      </c>
      <c r="BDH318" s="418" t="s">
        <v>779</v>
      </c>
      <c r="BDI318" s="417" t="s">
        <v>762</v>
      </c>
      <c r="BDJ318" s="414" t="s">
        <v>61</v>
      </c>
      <c r="BDK318" s="415">
        <v>13</v>
      </c>
      <c r="BDL318" s="418" t="s">
        <v>779</v>
      </c>
      <c r="BDM318" s="417" t="s">
        <v>762</v>
      </c>
      <c r="BDN318" s="414" t="s">
        <v>61</v>
      </c>
      <c r="BDO318" s="415">
        <v>13</v>
      </c>
      <c r="BDP318" s="418" t="s">
        <v>779</v>
      </c>
      <c r="BDQ318" s="417" t="s">
        <v>762</v>
      </c>
      <c r="BDR318" s="414" t="s">
        <v>61</v>
      </c>
      <c r="BDS318" s="415">
        <v>13</v>
      </c>
      <c r="BDT318" s="418" t="s">
        <v>779</v>
      </c>
      <c r="BDU318" s="417" t="s">
        <v>762</v>
      </c>
      <c r="BDV318" s="414" t="s">
        <v>61</v>
      </c>
      <c r="BDW318" s="415">
        <v>13</v>
      </c>
      <c r="BDX318" s="418" t="s">
        <v>779</v>
      </c>
      <c r="BDY318" s="417" t="s">
        <v>762</v>
      </c>
      <c r="BDZ318" s="414" t="s">
        <v>61</v>
      </c>
      <c r="BEA318" s="415">
        <v>13</v>
      </c>
      <c r="BEB318" s="418" t="s">
        <v>779</v>
      </c>
      <c r="BEC318" s="417" t="s">
        <v>762</v>
      </c>
      <c r="BED318" s="414" t="s">
        <v>61</v>
      </c>
      <c r="BEE318" s="415">
        <v>13</v>
      </c>
      <c r="BEF318" s="418" t="s">
        <v>779</v>
      </c>
      <c r="BEG318" s="417" t="s">
        <v>762</v>
      </c>
      <c r="BEH318" s="414" t="s">
        <v>61</v>
      </c>
      <c r="BEI318" s="415">
        <v>13</v>
      </c>
      <c r="BEJ318" s="418" t="s">
        <v>779</v>
      </c>
      <c r="BEK318" s="417" t="s">
        <v>762</v>
      </c>
      <c r="BEL318" s="414" t="s">
        <v>61</v>
      </c>
      <c r="BEM318" s="415">
        <v>13</v>
      </c>
      <c r="BEN318" s="418" t="s">
        <v>779</v>
      </c>
      <c r="BEO318" s="417" t="s">
        <v>762</v>
      </c>
      <c r="BEP318" s="414" t="s">
        <v>61</v>
      </c>
      <c r="BEQ318" s="415">
        <v>13</v>
      </c>
      <c r="BER318" s="418" t="s">
        <v>779</v>
      </c>
      <c r="BES318" s="417" t="s">
        <v>762</v>
      </c>
      <c r="BET318" s="414" t="s">
        <v>61</v>
      </c>
      <c r="BEU318" s="415">
        <v>13</v>
      </c>
      <c r="BEV318" s="418" t="s">
        <v>779</v>
      </c>
      <c r="BEW318" s="417" t="s">
        <v>762</v>
      </c>
      <c r="BEX318" s="414" t="s">
        <v>61</v>
      </c>
      <c r="BEY318" s="415">
        <v>13</v>
      </c>
      <c r="BEZ318" s="418" t="s">
        <v>779</v>
      </c>
      <c r="BFA318" s="417" t="s">
        <v>762</v>
      </c>
      <c r="BFB318" s="414" t="s">
        <v>61</v>
      </c>
      <c r="BFC318" s="415">
        <v>13</v>
      </c>
      <c r="BFD318" s="418" t="s">
        <v>779</v>
      </c>
      <c r="BFE318" s="417" t="s">
        <v>762</v>
      </c>
      <c r="BFF318" s="414" t="s">
        <v>61</v>
      </c>
      <c r="BFG318" s="415">
        <v>13</v>
      </c>
      <c r="BFH318" s="418" t="s">
        <v>779</v>
      </c>
      <c r="BFI318" s="417" t="s">
        <v>762</v>
      </c>
      <c r="BFJ318" s="414" t="s">
        <v>61</v>
      </c>
      <c r="BFK318" s="415">
        <v>13</v>
      </c>
      <c r="BFL318" s="418" t="s">
        <v>779</v>
      </c>
      <c r="BFM318" s="417" t="s">
        <v>762</v>
      </c>
      <c r="BFN318" s="414" t="s">
        <v>61</v>
      </c>
      <c r="BFO318" s="415">
        <v>13</v>
      </c>
      <c r="BFP318" s="418" t="s">
        <v>779</v>
      </c>
      <c r="BFQ318" s="417" t="s">
        <v>762</v>
      </c>
      <c r="BFR318" s="414" t="s">
        <v>61</v>
      </c>
      <c r="BFS318" s="415">
        <v>13</v>
      </c>
      <c r="BFT318" s="418" t="s">
        <v>779</v>
      </c>
      <c r="BFU318" s="417" t="s">
        <v>762</v>
      </c>
      <c r="BFV318" s="414" t="s">
        <v>61</v>
      </c>
      <c r="BFW318" s="415">
        <v>13</v>
      </c>
      <c r="BFX318" s="418" t="s">
        <v>779</v>
      </c>
      <c r="BFY318" s="417" t="s">
        <v>762</v>
      </c>
      <c r="BFZ318" s="414" t="s">
        <v>61</v>
      </c>
      <c r="BGA318" s="415">
        <v>13</v>
      </c>
      <c r="BGB318" s="418" t="s">
        <v>779</v>
      </c>
      <c r="BGC318" s="417" t="s">
        <v>762</v>
      </c>
      <c r="BGD318" s="414" t="s">
        <v>61</v>
      </c>
      <c r="BGE318" s="415">
        <v>13</v>
      </c>
      <c r="BGF318" s="418" t="s">
        <v>779</v>
      </c>
      <c r="BGG318" s="417" t="s">
        <v>762</v>
      </c>
      <c r="BGH318" s="414" t="s">
        <v>61</v>
      </c>
      <c r="BGI318" s="415">
        <v>13</v>
      </c>
      <c r="BGJ318" s="418" t="s">
        <v>779</v>
      </c>
      <c r="BGK318" s="417" t="s">
        <v>762</v>
      </c>
      <c r="BGL318" s="414" t="s">
        <v>61</v>
      </c>
      <c r="BGM318" s="415">
        <v>13</v>
      </c>
      <c r="BGN318" s="418" t="s">
        <v>779</v>
      </c>
      <c r="BGO318" s="417" t="s">
        <v>762</v>
      </c>
      <c r="BGP318" s="414" t="s">
        <v>61</v>
      </c>
      <c r="BGQ318" s="415">
        <v>13</v>
      </c>
      <c r="BGR318" s="418" t="s">
        <v>779</v>
      </c>
      <c r="BGS318" s="417" t="s">
        <v>762</v>
      </c>
      <c r="BGT318" s="414" t="s">
        <v>61</v>
      </c>
      <c r="BGU318" s="415">
        <v>13</v>
      </c>
      <c r="BGV318" s="418" t="s">
        <v>779</v>
      </c>
      <c r="BGW318" s="417" t="s">
        <v>762</v>
      </c>
      <c r="BGX318" s="414" t="s">
        <v>61</v>
      </c>
      <c r="BGY318" s="415">
        <v>13</v>
      </c>
      <c r="BGZ318" s="418" t="s">
        <v>779</v>
      </c>
      <c r="BHA318" s="417" t="s">
        <v>762</v>
      </c>
      <c r="BHB318" s="414" t="s">
        <v>61</v>
      </c>
      <c r="BHC318" s="415">
        <v>13</v>
      </c>
      <c r="BHD318" s="418" t="s">
        <v>779</v>
      </c>
      <c r="BHE318" s="417" t="s">
        <v>762</v>
      </c>
      <c r="BHF318" s="414" t="s">
        <v>61</v>
      </c>
      <c r="BHG318" s="415">
        <v>13</v>
      </c>
      <c r="BHH318" s="418" t="s">
        <v>779</v>
      </c>
      <c r="BHI318" s="417" t="s">
        <v>762</v>
      </c>
      <c r="BHJ318" s="414" t="s">
        <v>61</v>
      </c>
      <c r="BHK318" s="415">
        <v>13</v>
      </c>
      <c r="BHL318" s="418" t="s">
        <v>779</v>
      </c>
      <c r="BHM318" s="417" t="s">
        <v>762</v>
      </c>
      <c r="BHN318" s="414" t="s">
        <v>61</v>
      </c>
      <c r="BHO318" s="415">
        <v>13</v>
      </c>
      <c r="BHP318" s="418" t="s">
        <v>779</v>
      </c>
      <c r="BHQ318" s="417" t="s">
        <v>762</v>
      </c>
      <c r="BHR318" s="414" t="s">
        <v>61</v>
      </c>
      <c r="BHS318" s="415">
        <v>13</v>
      </c>
      <c r="BHT318" s="418" t="s">
        <v>779</v>
      </c>
      <c r="BHU318" s="417" t="s">
        <v>762</v>
      </c>
      <c r="BHV318" s="414" t="s">
        <v>61</v>
      </c>
      <c r="BHW318" s="415">
        <v>13</v>
      </c>
      <c r="BHX318" s="418" t="s">
        <v>779</v>
      </c>
      <c r="BHY318" s="417" t="s">
        <v>762</v>
      </c>
      <c r="BHZ318" s="414" t="s">
        <v>61</v>
      </c>
      <c r="BIA318" s="415">
        <v>13</v>
      </c>
      <c r="BIB318" s="418" t="s">
        <v>779</v>
      </c>
      <c r="BIC318" s="417" t="s">
        <v>762</v>
      </c>
      <c r="BID318" s="414" t="s">
        <v>61</v>
      </c>
      <c r="BIE318" s="415">
        <v>13</v>
      </c>
      <c r="BIF318" s="418" t="s">
        <v>779</v>
      </c>
      <c r="BIG318" s="417" t="s">
        <v>762</v>
      </c>
      <c r="BIH318" s="414" t="s">
        <v>61</v>
      </c>
      <c r="BII318" s="415">
        <v>13</v>
      </c>
      <c r="BIJ318" s="418" t="s">
        <v>779</v>
      </c>
      <c r="BIK318" s="417" t="s">
        <v>762</v>
      </c>
      <c r="BIL318" s="414" t="s">
        <v>61</v>
      </c>
      <c r="BIM318" s="415">
        <v>13</v>
      </c>
      <c r="BIN318" s="418" t="s">
        <v>779</v>
      </c>
      <c r="BIO318" s="417" t="s">
        <v>762</v>
      </c>
      <c r="BIP318" s="414" t="s">
        <v>61</v>
      </c>
      <c r="BIQ318" s="415">
        <v>13</v>
      </c>
      <c r="BIR318" s="418" t="s">
        <v>779</v>
      </c>
      <c r="BIS318" s="417" t="s">
        <v>762</v>
      </c>
      <c r="BIT318" s="414" t="s">
        <v>61</v>
      </c>
      <c r="BIU318" s="415">
        <v>13</v>
      </c>
      <c r="BIV318" s="418" t="s">
        <v>779</v>
      </c>
      <c r="BIW318" s="417" t="s">
        <v>762</v>
      </c>
      <c r="BIX318" s="414" t="s">
        <v>61</v>
      </c>
      <c r="BIY318" s="415">
        <v>13</v>
      </c>
      <c r="BIZ318" s="418" t="s">
        <v>779</v>
      </c>
      <c r="BJA318" s="417" t="s">
        <v>762</v>
      </c>
      <c r="BJB318" s="414" t="s">
        <v>61</v>
      </c>
      <c r="BJC318" s="415">
        <v>13</v>
      </c>
      <c r="BJD318" s="418" t="s">
        <v>779</v>
      </c>
      <c r="BJE318" s="417" t="s">
        <v>762</v>
      </c>
      <c r="BJF318" s="414" t="s">
        <v>61</v>
      </c>
      <c r="BJG318" s="415">
        <v>13</v>
      </c>
      <c r="BJH318" s="418" t="s">
        <v>779</v>
      </c>
      <c r="BJI318" s="417" t="s">
        <v>762</v>
      </c>
      <c r="BJJ318" s="414" t="s">
        <v>61</v>
      </c>
      <c r="BJK318" s="415">
        <v>13</v>
      </c>
      <c r="BJL318" s="418" t="s">
        <v>779</v>
      </c>
      <c r="BJM318" s="417" t="s">
        <v>762</v>
      </c>
      <c r="BJN318" s="414" t="s">
        <v>61</v>
      </c>
      <c r="BJO318" s="415">
        <v>13</v>
      </c>
      <c r="BJP318" s="418" t="s">
        <v>779</v>
      </c>
      <c r="BJQ318" s="417" t="s">
        <v>762</v>
      </c>
      <c r="BJR318" s="414" t="s">
        <v>61</v>
      </c>
      <c r="BJS318" s="415">
        <v>13</v>
      </c>
      <c r="BJT318" s="418" t="s">
        <v>779</v>
      </c>
      <c r="BJU318" s="417" t="s">
        <v>762</v>
      </c>
      <c r="BJV318" s="414" t="s">
        <v>61</v>
      </c>
      <c r="BJW318" s="415">
        <v>13</v>
      </c>
      <c r="BJX318" s="418" t="s">
        <v>779</v>
      </c>
      <c r="BJY318" s="417" t="s">
        <v>762</v>
      </c>
      <c r="BJZ318" s="414" t="s">
        <v>61</v>
      </c>
      <c r="BKA318" s="415">
        <v>13</v>
      </c>
      <c r="BKB318" s="418" t="s">
        <v>779</v>
      </c>
      <c r="BKC318" s="417" t="s">
        <v>762</v>
      </c>
      <c r="BKD318" s="414" t="s">
        <v>61</v>
      </c>
      <c r="BKE318" s="415">
        <v>13</v>
      </c>
      <c r="BKF318" s="418" t="s">
        <v>779</v>
      </c>
      <c r="BKG318" s="417" t="s">
        <v>762</v>
      </c>
      <c r="BKH318" s="414" t="s">
        <v>61</v>
      </c>
      <c r="BKI318" s="415">
        <v>13</v>
      </c>
      <c r="BKJ318" s="418" t="s">
        <v>779</v>
      </c>
      <c r="BKK318" s="417" t="s">
        <v>762</v>
      </c>
      <c r="BKL318" s="414" t="s">
        <v>61</v>
      </c>
      <c r="BKM318" s="415">
        <v>13</v>
      </c>
      <c r="BKN318" s="418" t="s">
        <v>779</v>
      </c>
      <c r="BKO318" s="417" t="s">
        <v>762</v>
      </c>
      <c r="BKP318" s="414" t="s">
        <v>61</v>
      </c>
      <c r="BKQ318" s="415">
        <v>13</v>
      </c>
      <c r="BKR318" s="418" t="s">
        <v>779</v>
      </c>
      <c r="BKS318" s="417" t="s">
        <v>762</v>
      </c>
      <c r="BKT318" s="414" t="s">
        <v>61</v>
      </c>
      <c r="BKU318" s="415">
        <v>13</v>
      </c>
      <c r="BKV318" s="418" t="s">
        <v>779</v>
      </c>
      <c r="BKW318" s="417" t="s">
        <v>762</v>
      </c>
      <c r="BKX318" s="414" t="s">
        <v>61</v>
      </c>
      <c r="BKY318" s="415">
        <v>13</v>
      </c>
      <c r="BKZ318" s="418" t="s">
        <v>779</v>
      </c>
      <c r="BLA318" s="417" t="s">
        <v>762</v>
      </c>
      <c r="BLB318" s="414" t="s">
        <v>61</v>
      </c>
      <c r="BLC318" s="415">
        <v>13</v>
      </c>
      <c r="BLD318" s="418" t="s">
        <v>779</v>
      </c>
      <c r="BLE318" s="417" t="s">
        <v>762</v>
      </c>
      <c r="BLF318" s="414" t="s">
        <v>61</v>
      </c>
      <c r="BLG318" s="415">
        <v>13</v>
      </c>
      <c r="BLH318" s="418" t="s">
        <v>779</v>
      </c>
      <c r="BLI318" s="417" t="s">
        <v>762</v>
      </c>
      <c r="BLJ318" s="414" t="s">
        <v>61</v>
      </c>
      <c r="BLK318" s="415">
        <v>13</v>
      </c>
      <c r="BLL318" s="418" t="s">
        <v>779</v>
      </c>
      <c r="BLM318" s="417" t="s">
        <v>762</v>
      </c>
      <c r="BLN318" s="414" t="s">
        <v>61</v>
      </c>
      <c r="BLO318" s="415">
        <v>13</v>
      </c>
      <c r="BLP318" s="418" t="s">
        <v>779</v>
      </c>
      <c r="BLQ318" s="417" t="s">
        <v>762</v>
      </c>
      <c r="BLR318" s="414" t="s">
        <v>61</v>
      </c>
      <c r="BLS318" s="415">
        <v>13</v>
      </c>
      <c r="BLT318" s="418" t="s">
        <v>779</v>
      </c>
      <c r="BLU318" s="417" t="s">
        <v>762</v>
      </c>
      <c r="BLV318" s="414" t="s">
        <v>61</v>
      </c>
      <c r="BLW318" s="415">
        <v>13</v>
      </c>
      <c r="BLX318" s="418" t="s">
        <v>779</v>
      </c>
      <c r="BLY318" s="417" t="s">
        <v>762</v>
      </c>
      <c r="BLZ318" s="414" t="s">
        <v>61</v>
      </c>
      <c r="BMA318" s="415">
        <v>13</v>
      </c>
      <c r="BMB318" s="418" t="s">
        <v>779</v>
      </c>
      <c r="BMC318" s="417" t="s">
        <v>762</v>
      </c>
      <c r="BMD318" s="414" t="s">
        <v>61</v>
      </c>
      <c r="BME318" s="415">
        <v>13</v>
      </c>
      <c r="BMF318" s="418" t="s">
        <v>779</v>
      </c>
      <c r="BMG318" s="417" t="s">
        <v>762</v>
      </c>
      <c r="BMH318" s="414" t="s">
        <v>61</v>
      </c>
      <c r="BMI318" s="415">
        <v>13</v>
      </c>
      <c r="BMJ318" s="418" t="s">
        <v>779</v>
      </c>
      <c r="BMK318" s="417" t="s">
        <v>762</v>
      </c>
      <c r="BML318" s="414" t="s">
        <v>61</v>
      </c>
      <c r="BMM318" s="415">
        <v>13</v>
      </c>
      <c r="BMN318" s="418" t="s">
        <v>779</v>
      </c>
      <c r="BMO318" s="417" t="s">
        <v>762</v>
      </c>
      <c r="BMP318" s="414" t="s">
        <v>61</v>
      </c>
      <c r="BMQ318" s="415">
        <v>13</v>
      </c>
      <c r="BMR318" s="418" t="s">
        <v>779</v>
      </c>
      <c r="BMS318" s="417" t="s">
        <v>762</v>
      </c>
      <c r="BMT318" s="414" t="s">
        <v>61</v>
      </c>
      <c r="BMU318" s="415">
        <v>13</v>
      </c>
      <c r="BMV318" s="418" t="s">
        <v>779</v>
      </c>
      <c r="BMW318" s="417" t="s">
        <v>762</v>
      </c>
      <c r="BMX318" s="414" t="s">
        <v>61</v>
      </c>
      <c r="BMY318" s="415">
        <v>13</v>
      </c>
      <c r="BMZ318" s="418" t="s">
        <v>779</v>
      </c>
      <c r="BNA318" s="417" t="s">
        <v>762</v>
      </c>
      <c r="BNB318" s="414" t="s">
        <v>61</v>
      </c>
      <c r="BNC318" s="415">
        <v>13</v>
      </c>
      <c r="BND318" s="418" t="s">
        <v>779</v>
      </c>
      <c r="BNE318" s="417" t="s">
        <v>762</v>
      </c>
      <c r="BNF318" s="414" t="s">
        <v>61</v>
      </c>
      <c r="BNG318" s="415">
        <v>13</v>
      </c>
      <c r="BNH318" s="418" t="s">
        <v>779</v>
      </c>
      <c r="BNI318" s="417" t="s">
        <v>762</v>
      </c>
      <c r="BNJ318" s="414" t="s">
        <v>61</v>
      </c>
      <c r="BNK318" s="415">
        <v>13</v>
      </c>
      <c r="BNL318" s="418" t="s">
        <v>779</v>
      </c>
      <c r="BNM318" s="417" t="s">
        <v>762</v>
      </c>
      <c r="BNN318" s="414" t="s">
        <v>61</v>
      </c>
      <c r="BNO318" s="415">
        <v>13</v>
      </c>
      <c r="BNP318" s="418" t="s">
        <v>779</v>
      </c>
      <c r="BNQ318" s="417" t="s">
        <v>762</v>
      </c>
      <c r="BNR318" s="414" t="s">
        <v>61</v>
      </c>
      <c r="BNS318" s="415">
        <v>13</v>
      </c>
      <c r="BNT318" s="418" t="s">
        <v>779</v>
      </c>
      <c r="BNU318" s="417" t="s">
        <v>762</v>
      </c>
      <c r="BNV318" s="414" t="s">
        <v>61</v>
      </c>
      <c r="BNW318" s="415">
        <v>13</v>
      </c>
      <c r="BNX318" s="418" t="s">
        <v>779</v>
      </c>
      <c r="BNY318" s="417" t="s">
        <v>762</v>
      </c>
      <c r="BNZ318" s="414" t="s">
        <v>61</v>
      </c>
      <c r="BOA318" s="415">
        <v>13</v>
      </c>
      <c r="BOB318" s="418" t="s">
        <v>779</v>
      </c>
      <c r="BOC318" s="417" t="s">
        <v>762</v>
      </c>
      <c r="BOD318" s="414" t="s">
        <v>61</v>
      </c>
      <c r="BOE318" s="415">
        <v>13</v>
      </c>
      <c r="BOF318" s="418" t="s">
        <v>779</v>
      </c>
      <c r="BOG318" s="417" t="s">
        <v>762</v>
      </c>
      <c r="BOH318" s="414" t="s">
        <v>61</v>
      </c>
      <c r="BOI318" s="415">
        <v>13</v>
      </c>
      <c r="BOJ318" s="418" t="s">
        <v>779</v>
      </c>
      <c r="BOK318" s="417" t="s">
        <v>762</v>
      </c>
      <c r="BOL318" s="414" t="s">
        <v>61</v>
      </c>
      <c r="BOM318" s="415">
        <v>13</v>
      </c>
      <c r="BON318" s="418" t="s">
        <v>779</v>
      </c>
      <c r="BOO318" s="417" t="s">
        <v>762</v>
      </c>
      <c r="BOP318" s="414" t="s">
        <v>61</v>
      </c>
      <c r="BOQ318" s="415">
        <v>13</v>
      </c>
      <c r="BOR318" s="418" t="s">
        <v>779</v>
      </c>
      <c r="BOS318" s="417" t="s">
        <v>762</v>
      </c>
      <c r="BOT318" s="414" t="s">
        <v>61</v>
      </c>
      <c r="BOU318" s="415">
        <v>13</v>
      </c>
      <c r="BOV318" s="418" t="s">
        <v>779</v>
      </c>
      <c r="BOW318" s="417" t="s">
        <v>762</v>
      </c>
      <c r="BOX318" s="414" t="s">
        <v>61</v>
      </c>
      <c r="BOY318" s="415">
        <v>13</v>
      </c>
      <c r="BOZ318" s="418" t="s">
        <v>779</v>
      </c>
      <c r="BPA318" s="417" t="s">
        <v>762</v>
      </c>
      <c r="BPB318" s="414" t="s">
        <v>61</v>
      </c>
      <c r="BPC318" s="415">
        <v>13</v>
      </c>
      <c r="BPD318" s="418" t="s">
        <v>779</v>
      </c>
      <c r="BPE318" s="417" t="s">
        <v>762</v>
      </c>
      <c r="BPF318" s="414" t="s">
        <v>61</v>
      </c>
      <c r="BPG318" s="415">
        <v>13</v>
      </c>
      <c r="BPH318" s="418" t="s">
        <v>779</v>
      </c>
      <c r="BPI318" s="417" t="s">
        <v>762</v>
      </c>
      <c r="BPJ318" s="414" t="s">
        <v>61</v>
      </c>
      <c r="BPK318" s="415">
        <v>13</v>
      </c>
      <c r="BPL318" s="418" t="s">
        <v>779</v>
      </c>
      <c r="BPM318" s="417" t="s">
        <v>762</v>
      </c>
      <c r="BPN318" s="414" t="s">
        <v>61</v>
      </c>
      <c r="BPO318" s="415">
        <v>13</v>
      </c>
      <c r="BPP318" s="418" t="s">
        <v>779</v>
      </c>
      <c r="BPQ318" s="417" t="s">
        <v>762</v>
      </c>
      <c r="BPR318" s="414" t="s">
        <v>61</v>
      </c>
      <c r="BPS318" s="415">
        <v>13</v>
      </c>
      <c r="BPT318" s="418" t="s">
        <v>779</v>
      </c>
      <c r="BPU318" s="417" t="s">
        <v>762</v>
      </c>
      <c r="BPV318" s="414" t="s">
        <v>61</v>
      </c>
      <c r="BPW318" s="415">
        <v>13</v>
      </c>
      <c r="BPX318" s="418" t="s">
        <v>779</v>
      </c>
      <c r="BPY318" s="417" t="s">
        <v>762</v>
      </c>
      <c r="BPZ318" s="414" t="s">
        <v>61</v>
      </c>
      <c r="BQA318" s="415">
        <v>13</v>
      </c>
      <c r="BQB318" s="418" t="s">
        <v>779</v>
      </c>
      <c r="BQC318" s="417" t="s">
        <v>762</v>
      </c>
      <c r="BQD318" s="414" t="s">
        <v>61</v>
      </c>
      <c r="BQE318" s="415">
        <v>13</v>
      </c>
      <c r="BQF318" s="418" t="s">
        <v>779</v>
      </c>
      <c r="BQG318" s="417" t="s">
        <v>762</v>
      </c>
      <c r="BQH318" s="414" t="s">
        <v>61</v>
      </c>
      <c r="BQI318" s="415">
        <v>13</v>
      </c>
      <c r="BQJ318" s="418" t="s">
        <v>779</v>
      </c>
      <c r="BQK318" s="417" t="s">
        <v>762</v>
      </c>
      <c r="BQL318" s="414" t="s">
        <v>61</v>
      </c>
      <c r="BQM318" s="415">
        <v>13</v>
      </c>
      <c r="BQN318" s="418" t="s">
        <v>779</v>
      </c>
      <c r="BQO318" s="417" t="s">
        <v>762</v>
      </c>
      <c r="BQP318" s="414" t="s">
        <v>61</v>
      </c>
      <c r="BQQ318" s="415">
        <v>13</v>
      </c>
      <c r="BQR318" s="418" t="s">
        <v>779</v>
      </c>
      <c r="BQS318" s="417" t="s">
        <v>762</v>
      </c>
      <c r="BQT318" s="414" t="s">
        <v>61</v>
      </c>
      <c r="BQU318" s="415">
        <v>13</v>
      </c>
      <c r="BQV318" s="418" t="s">
        <v>779</v>
      </c>
      <c r="BQW318" s="417" t="s">
        <v>762</v>
      </c>
      <c r="BQX318" s="414" t="s">
        <v>61</v>
      </c>
      <c r="BQY318" s="415">
        <v>13</v>
      </c>
      <c r="BQZ318" s="418" t="s">
        <v>779</v>
      </c>
      <c r="BRA318" s="417" t="s">
        <v>762</v>
      </c>
      <c r="BRB318" s="414" t="s">
        <v>61</v>
      </c>
      <c r="BRC318" s="415">
        <v>13</v>
      </c>
      <c r="BRD318" s="418" t="s">
        <v>779</v>
      </c>
      <c r="BRE318" s="417" t="s">
        <v>762</v>
      </c>
      <c r="BRF318" s="414" t="s">
        <v>61</v>
      </c>
      <c r="BRG318" s="415">
        <v>13</v>
      </c>
      <c r="BRH318" s="418" t="s">
        <v>779</v>
      </c>
      <c r="BRI318" s="417" t="s">
        <v>762</v>
      </c>
      <c r="BRJ318" s="414" t="s">
        <v>61</v>
      </c>
      <c r="BRK318" s="415">
        <v>13</v>
      </c>
      <c r="BRL318" s="418" t="s">
        <v>779</v>
      </c>
      <c r="BRM318" s="417" t="s">
        <v>762</v>
      </c>
      <c r="BRN318" s="414" t="s">
        <v>61</v>
      </c>
      <c r="BRO318" s="415">
        <v>13</v>
      </c>
      <c r="BRP318" s="418" t="s">
        <v>779</v>
      </c>
      <c r="BRQ318" s="417" t="s">
        <v>762</v>
      </c>
      <c r="BRR318" s="414" t="s">
        <v>61</v>
      </c>
      <c r="BRS318" s="415">
        <v>13</v>
      </c>
      <c r="BRT318" s="418" t="s">
        <v>779</v>
      </c>
      <c r="BRU318" s="417" t="s">
        <v>762</v>
      </c>
      <c r="BRV318" s="414" t="s">
        <v>61</v>
      </c>
      <c r="BRW318" s="415">
        <v>13</v>
      </c>
      <c r="BRX318" s="418" t="s">
        <v>779</v>
      </c>
      <c r="BRY318" s="417" t="s">
        <v>762</v>
      </c>
      <c r="BRZ318" s="414" t="s">
        <v>61</v>
      </c>
      <c r="BSA318" s="415">
        <v>13</v>
      </c>
      <c r="BSB318" s="418" t="s">
        <v>779</v>
      </c>
      <c r="BSC318" s="417" t="s">
        <v>762</v>
      </c>
      <c r="BSD318" s="414" t="s">
        <v>61</v>
      </c>
      <c r="BSE318" s="415">
        <v>13</v>
      </c>
      <c r="BSF318" s="418" t="s">
        <v>779</v>
      </c>
      <c r="BSG318" s="417" t="s">
        <v>762</v>
      </c>
      <c r="BSH318" s="414" t="s">
        <v>61</v>
      </c>
      <c r="BSI318" s="415">
        <v>13</v>
      </c>
      <c r="BSJ318" s="418" t="s">
        <v>779</v>
      </c>
      <c r="BSK318" s="417" t="s">
        <v>762</v>
      </c>
      <c r="BSL318" s="414" t="s">
        <v>61</v>
      </c>
      <c r="BSM318" s="415">
        <v>13</v>
      </c>
      <c r="BSN318" s="418" t="s">
        <v>779</v>
      </c>
      <c r="BSO318" s="417" t="s">
        <v>762</v>
      </c>
      <c r="BSP318" s="414" t="s">
        <v>61</v>
      </c>
      <c r="BSQ318" s="415">
        <v>13</v>
      </c>
      <c r="BSR318" s="418" t="s">
        <v>779</v>
      </c>
      <c r="BSS318" s="417" t="s">
        <v>762</v>
      </c>
      <c r="BST318" s="414" t="s">
        <v>61</v>
      </c>
      <c r="BSU318" s="415">
        <v>13</v>
      </c>
      <c r="BSV318" s="418" t="s">
        <v>779</v>
      </c>
      <c r="BSW318" s="417" t="s">
        <v>762</v>
      </c>
      <c r="BSX318" s="414" t="s">
        <v>61</v>
      </c>
      <c r="BSY318" s="415">
        <v>13</v>
      </c>
      <c r="BSZ318" s="418" t="s">
        <v>779</v>
      </c>
      <c r="BTA318" s="417" t="s">
        <v>762</v>
      </c>
      <c r="BTB318" s="414" t="s">
        <v>61</v>
      </c>
      <c r="BTC318" s="415">
        <v>13</v>
      </c>
      <c r="BTD318" s="418" t="s">
        <v>779</v>
      </c>
      <c r="BTE318" s="417" t="s">
        <v>762</v>
      </c>
      <c r="BTF318" s="414" t="s">
        <v>61</v>
      </c>
      <c r="BTG318" s="415">
        <v>13</v>
      </c>
      <c r="BTH318" s="418" t="s">
        <v>779</v>
      </c>
      <c r="BTI318" s="417" t="s">
        <v>762</v>
      </c>
      <c r="BTJ318" s="414" t="s">
        <v>61</v>
      </c>
      <c r="BTK318" s="415">
        <v>13</v>
      </c>
      <c r="BTL318" s="418" t="s">
        <v>779</v>
      </c>
      <c r="BTM318" s="417" t="s">
        <v>762</v>
      </c>
      <c r="BTN318" s="414" t="s">
        <v>61</v>
      </c>
      <c r="BTO318" s="415">
        <v>13</v>
      </c>
      <c r="BTP318" s="418" t="s">
        <v>779</v>
      </c>
      <c r="BTQ318" s="417" t="s">
        <v>762</v>
      </c>
      <c r="BTR318" s="414" t="s">
        <v>61</v>
      </c>
      <c r="BTS318" s="415">
        <v>13</v>
      </c>
      <c r="BTT318" s="418" t="s">
        <v>779</v>
      </c>
      <c r="BTU318" s="417" t="s">
        <v>762</v>
      </c>
      <c r="BTV318" s="414" t="s">
        <v>61</v>
      </c>
      <c r="BTW318" s="415">
        <v>13</v>
      </c>
      <c r="BTX318" s="418" t="s">
        <v>779</v>
      </c>
      <c r="BTY318" s="417" t="s">
        <v>762</v>
      </c>
      <c r="BTZ318" s="414" t="s">
        <v>61</v>
      </c>
      <c r="BUA318" s="415">
        <v>13</v>
      </c>
      <c r="BUB318" s="418" t="s">
        <v>779</v>
      </c>
      <c r="BUC318" s="417" t="s">
        <v>762</v>
      </c>
      <c r="BUD318" s="414" t="s">
        <v>61</v>
      </c>
      <c r="BUE318" s="415">
        <v>13</v>
      </c>
      <c r="BUF318" s="418" t="s">
        <v>779</v>
      </c>
      <c r="BUG318" s="417" t="s">
        <v>762</v>
      </c>
      <c r="BUH318" s="414" t="s">
        <v>61</v>
      </c>
      <c r="BUI318" s="415">
        <v>13</v>
      </c>
      <c r="BUJ318" s="418" t="s">
        <v>779</v>
      </c>
      <c r="BUK318" s="417" t="s">
        <v>762</v>
      </c>
      <c r="BUL318" s="414" t="s">
        <v>61</v>
      </c>
      <c r="BUM318" s="415">
        <v>13</v>
      </c>
      <c r="BUN318" s="418" t="s">
        <v>779</v>
      </c>
      <c r="BUO318" s="417" t="s">
        <v>762</v>
      </c>
      <c r="BUP318" s="414" t="s">
        <v>61</v>
      </c>
      <c r="BUQ318" s="415">
        <v>13</v>
      </c>
      <c r="BUR318" s="418" t="s">
        <v>779</v>
      </c>
      <c r="BUS318" s="417" t="s">
        <v>762</v>
      </c>
      <c r="BUT318" s="414" t="s">
        <v>61</v>
      </c>
      <c r="BUU318" s="415">
        <v>13</v>
      </c>
      <c r="BUV318" s="418" t="s">
        <v>779</v>
      </c>
      <c r="BUW318" s="417" t="s">
        <v>762</v>
      </c>
      <c r="BUX318" s="414" t="s">
        <v>61</v>
      </c>
      <c r="BUY318" s="415">
        <v>13</v>
      </c>
      <c r="BUZ318" s="418" t="s">
        <v>779</v>
      </c>
      <c r="BVA318" s="417" t="s">
        <v>762</v>
      </c>
      <c r="BVB318" s="414" t="s">
        <v>61</v>
      </c>
      <c r="BVC318" s="415">
        <v>13</v>
      </c>
      <c r="BVD318" s="418" t="s">
        <v>779</v>
      </c>
      <c r="BVE318" s="417" t="s">
        <v>762</v>
      </c>
      <c r="BVF318" s="414" t="s">
        <v>61</v>
      </c>
      <c r="BVG318" s="415">
        <v>13</v>
      </c>
      <c r="BVH318" s="418" t="s">
        <v>779</v>
      </c>
      <c r="BVI318" s="417" t="s">
        <v>762</v>
      </c>
      <c r="BVJ318" s="414" t="s">
        <v>61</v>
      </c>
      <c r="BVK318" s="415">
        <v>13</v>
      </c>
      <c r="BVL318" s="418" t="s">
        <v>779</v>
      </c>
      <c r="BVM318" s="417" t="s">
        <v>762</v>
      </c>
      <c r="BVN318" s="414" t="s">
        <v>61</v>
      </c>
      <c r="BVO318" s="415">
        <v>13</v>
      </c>
      <c r="BVP318" s="418" t="s">
        <v>779</v>
      </c>
      <c r="BVQ318" s="417" t="s">
        <v>762</v>
      </c>
      <c r="BVR318" s="414" t="s">
        <v>61</v>
      </c>
      <c r="BVS318" s="415">
        <v>13</v>
      </c>
      <c r="BVT318" s="418" t="s">
        <v>779</v>
      </c>
      <c r="BVU318" s="417" t="s">
        <v>762</v>
      </c>
      <c r="BVV318" s="414" t="s">
        <v>61</v>
      </c>
      <c r="BVW318" s="415">
        <v>13</v>
      </c>
      <c r="BVX318" s="418" t="s">
        <v>779</v>
      </c>
      <c r="BVY318" s="417" t="s">
        <v>762</v>
      </c>
      <c r="BVZ318" s="414" t="s">
        <v>61</v>
      </c>
      <c r="BWA318" s="415">
        <v>13</v>
      </c>
      <c r="BWB318" s="418" t="s">
        <v>779</v>
      </c>
      <c r="BWC318" s="417" t="s">
        <v>762</v>
      </c>
      <c r="BWD318" s="414" t="s">
        <v>61</v>
      </c>
      <c r="BWE318" s="415">
        <v>13</v>
      </c>
      <c r="BWF318" s="418" t="s">
        <v>779</v>
      </c>
      <c r="BWG318" s="417" t="s">
        <v>762</v>
      </c>
      <c r="BWH318" s="414" t="s">
        <v>61</v>
      </c>
      <c r="BWI318" s="415">
        <v>13</v>
      </c>
      <c r="BWJ318" s="418" t="s">
        <v>779</v>
      </c>
      <c r="BWK318" s="417" t="s">
        <v>762</v>
      </c>
      <c r="BWL318" s="414" t="s">
        <v>61</v>
      </c>
      <c r="BWM318" s="415">
        <v>13</v>
      </c>
      <c r="BWN318" s="418" t="s">
        <v>779</v>
      </c>
      <c r="BWO318" s="417" t="s">
        <v>762</v>
      </c>
      <c r="BWP318" s="414" t="s">
        <v>61</v>
      </c>
      <c r="BWQ318" s="415">
        <v>13</v>
      </c>
      <c r="BWR318" s="418" t="s">
        <v>779</v>
      </c>
      <c r="BWS318" s="417" t="s">
        <v>762</v>
      </c>
      <c r="BWT318" s="414" t="s">
        <v>61</v>
      </c>
      <c r="BWU318" s="415">
        <v>13</v>
      </c>
      <c r="BWV318" s="418" t="s">
        <v>779</v>
      </c>
      <c r="BWW318" s="417" t="s">
        <v>762</v>
      </c>
      <c r="BWX318" s="414" t="s">
        <v>61</v>
      </c>
      <c r="BWY318" s="415">
        <v>13</v>
      </c>
      <c r="BWZ318" s="418" t="s">
        <v>779</v>
      </c>
      <c r="BXA318" s="417" t="s">
        <v>762</v>
      </c>
      <c r="BXB318" s="414" t="s">
        <v>61</v>
      </c>
      <c r="BXC318" s="415">
        <v>13</v>
      </c>
      <c r="BXD318" s="418" t="s">
        <v>779</v>
      </c>
      <c r="BXE318" s="417" t="s">
        <v>762</v>
      </c>
      <c r="BXF318" s="414" t="s">
        <v>61</v>
      </c>
      <c r="BXG318" s="415">
        <v>13</v>
      </c>
      <c r="BXH318" s="418" t="s">
        <v>779</v>
      </c>
      <c r="BXI318" s="417" t="s">
        <v>762</v>
      </c>
      <c r="BXJ318" s="414" t="s">
        <v>61</v>
      </c>
      <c r="BXK318" s="415">
        <v>13</v>
      </c>
      <c r="BXL318" s="418" t="s">
        <v>779</v>
      </c>
      <c r="BXM318" s="417" t="s">
        <v>762</v>
      </c>
      <c r="BXN318" s="414" t="s">
        <v>61</v>
      </c>
      <c r="BXO318" s="415">
        <v>13</v>
      </c>
      <c r="BXP318" s="418" t="s">
        <v>779</v>
      </c>
      <c r="BXQ318" s="417" t="s">
        <v>762</v>
      </c>
      <c r="BXR318" s="414" t="s">
        <v>61</v>
      </c>
      <c r="BXS318" s="415">
        <v>13</v>
      </c>
      <c r="BXT318" s="418" t="s">
        <v>779</v>
      </c>
      <c r="BXU318" s="417" t="s">
        <v>762</v>
      </c>
      <c r="BXV318" s="414" t="s">
        <v>61</v>
      </c>
      <c r="BXW318" s="415">
        <v>13</v>
      </c>
      <c r="BXX318" s="418" t="s">
        <v>779</v>
      </c>
      <c r="BXY318" s="417" t="s">
        <v>762</v>
      </c>
      <c r="BXZ318" s="414" t="s">
        <v>61</v>
      </c>
      <c r="BYA318" s="415">
        <v>13</v>
      </c>
      <c r="BYB318" s="418" t="s">
        <v>779</v>
      </c>
      <c r="BYC318" s="417" t="s">
        <v>762</v>
      </c>
      <c r="BYD318" s="414" t="s">
        <v>61</v>
      </c>
      <c r="BYE318" s="415">
        <v>13</v>
      </c>
      <c r="BYF318" s="418" t="s">
        <v>779</v>
      </c>
      <c r="BYG318" s="417" t="s">
        <v>762</v>
      </c>
      <c r="BYH318" s="414" t="s">
        <v>61</v>
      </c>
      <c r="BYI318" s="415">
        <v>13</v>
      </c>
      <c r="BYJ318" s="418" t="s">
        <v>779</v>
      </c>
      <c r="BYK318" s="417" t="s">
        <v>762</v>
      </c>
      <c r="BYL318" s="414" t="s">
        <v>61</v>
      </c>
      <c r="BYM318" s="415">
        <v>13</v>
      </c>
      <c r="BYN318" s="418" t="s">
        <v>779</v>
      </c>
      <c r="BYO318" s="417" t="s">
        <v>762</v>
      </c>
      <c r="BYP318" s="414" t="s">
        <v>61</v>
      </c>
      <c r="BYQ318" s="415">
        <v>13</v>
      </c>
      <c r="BYR318" s="418" t="s">
        <v>779</v>
      </c>
      <c r="BYS318" s="417" t="s">
        <v>762</v>
      </c>
      <c r="BYT318" s="414" t="s">
        <v>61</v>
      </c>
      <c r="BYU318" s="415">
        <v>13</v>
      </c>
      <c r="BYV318" s="418" t="s">
        <v>779</v>
      </c>
      <c r="BYW318" s="417" t="s">
        <v>762</v>
      </c>
      <c r="BYX318" s="414" t="s">
        <v>61</v>
      </c>
      <c r="BYY318" s="415">
        <v>13</v>
      </c>
      <c r="BYZ318" s="418" t="s">
        <v>779</v>
      </c>
      <c r="BZA318" s="417" t="s">
        <v>762</v>
      </c>
      <c r="BZB318" s="414" t="s">
        <v>61</v>
      </c>
      <c r="BZC318" s="415">
        <v>13</v>
      </c>
      <c r="BZD318" s="418" t="s">
        <v>779</v>
      </c>
      <c r="BZE318" s="417" t="s">
        <v>762</v>
      </c>
      <c r="BZF318" s="414" t="s">
        <v>61</v>
      </c>
      <c r="BZG318" s="415">
        <v>13</v>
      </c>
      <c r="BZH318" s="418" t="s">
        <v>779</v>
      </c>
      <c r="BZI318" s="417" t="s">
        <v>762</v>
      </c>
      <c r="BZJ318" s="414" t="s">
        <v>61</v>
      </c>
      <c r="BZK318" s="415">
        <v>13</v>
      </c>
      <c r="BZL318" s="418" t="s">
        <v>779</v>
      </c>
      <c r="BZM318" s="417" t="s">
        <v>762</v>
      </c>
      <c r="BZN318" s="414" t="s">
        <v>61</v>
      </c>
      <c r="BZO318" s="415">
        <v>13</v>
      </c>
      <c r="BZP318" s="418" t="s">
        <v>779</v>
      </c>
      <c r="BZQ318" s="417" t="s">
        <v>762</v>
      </c>
      <c r="BZR318" s="414" t="s">
        <v>61</v>
      </c>
      <c r="BZS318" s="415">
        <v>13</v>
      </c>
      <c r="BZT318" s="418" t="s">
        <v>779</v>
      </c>
      <c r="BZU318" s="417" t="s">
        <v>762</v>
      </c>
      <c r="BZV318" s="414" t="s">
        <v>61</v>
      </c>
      <c r="BZW318" s="415">
        <v>13</v>
      </c>
      <c r="BZX318" s="418" t="s">
        <v>779</v>
      </c>
      <c r="BZY318" s="417" t="s">
        <v>762</v>
      </c>
      <c r="BZZ318" s="414" t="s">
        <v>61</v>
      </c>
      <c r="CAA318" s="415">
        <v>13</v>
      </c>
      <c r="CAB318" s="418" t="s">
        <v>779</v>
      </c>
      <c r="CAC318" s="417" t="s">
        <v>762</v>
      </c>
      <c r="CAD318" s="414" t="s">
        <v>61</v>
      </c>
      <c r="CAE318" s="415">
        <v>13</v>
      </c>
      <c r="CAF318" s="418" t="s">
        <v>779</v>
      </c>
      <c r="CAG318" s="417" t="s">
        <v>762</v>
      </c>
      <c r="CAH318" s="414" t="s">
        <v>61</v>
      </c>
      <c r="CAI318" s="415">
        <v>13</v>
      </c>
      <c r="CAJ318" s="418" t="s">
        <v>779</v>
      </c>
      <c r="CAK318" s="417" t="s">
        <v>762</v>
      </c>
      <c r="CAL318" s="414" t="s">
        <v>61</v>
      </c>
      <c r="CAM318" s="415">
        <v>13</v>
      </c>
      <c r="CAN318" s="418" t="s">
        <v>779</v>
      </c>
      <c r="CAO318" s="417" t="s">
        <v>762</v>
      </c>
      <c r="CAP318" s="414" t="s">
        <v>61</v>
      </c>
      <c r="CAQ318" s="415">
        <v>13</v>
      </c>
      <c r="CAR318" s="418" t="s">
        <v>779</v>
      </c>
      <c r="CAS318" s="417" t="s">
        <v>762</v>
      </c>
      <c r="CAT318" s="414" t="s">
        <v>61</v>
      </c>
      <c r="CAU318" s="415">
        <v>13</v>
      </c>
      <c r="CAV318" s="418" t="s">
        <v>779</v>
      </c>
      <c r="CAW318" s="417" t="s">
        <v>762</v>
      </c>
      <c r="CAX318" s="414" t="s">
        <v>61</v>
      </c>
      <c r="CAY318" s="415">
        <v>13</v>
      </c>
      <c r="CAZ318" s="418" t="s">
        <v>779</v>
      </c>
      <c r="CBA318" s="417" t="s">
        <v>762</v>
      </c>
      <c r="CBB318" s="414" t="s">
        <v>61</v>
      </c>
      <c r="CBC318" s="415">
        <v>13</v>
      </c>
      <c r="CBD318" s="418" t="s">
        <v>779</v>
      </c>
      <c r="CBE318" s="417" t="s">
        <v>762</v>
      </c>
      <c r="CBF318" s="414" t="s">
        <v>61</v>
      </c>
      <c r="CBG318" s="415">
        <v>13</v>
      </c>
      <c r="CBH318" s="418" t="s">
        <v>779</v>
      </c>
      <c r="CBI318" s="417" t="s">
        <v>762</v>
      </c>
      <c r="CBJ318" s="414" t="s">
        <v>61</v>
      </c>
      <c r="CBK318" s="415">
        <v>13</v>
      </c>
      <c r="CBL318" s="418" t="s">
        <v>779</v>
      </c>
      <c r="CBM318" s="417" t="s">
        <v>762</v>
      </c>
      <c r="CBN318" s="414" t="s">
        <v>61</v>
      </c>
      <c r="CBO318" s="415">
        <v>13</v>
      </c>
      <c r="CBP318" s="418" t="s">
        <v>779</v>
      </c>
      <c r="CBQ318" s="417" t="s">
        <v>762</v>
      </c>
      <c r="CBR318" s="414" t="s">
        <v>61</v>
      </c>
      <c r="CBS318" s="415">
        <v>13</v>
      </c>
      <c r="CBT318" s="418" t="s">
        <v>779</v>
      </c>
      <c r="CBU318" s="417" t="s">
        <v>762</v>
      </c>
      <c r="CBV318" s="414" t="s">
        <v>61</v>
      </c>
      <c r="CBW318" s="415">
        <v>13</v>
      </c>
      <c r="CBX318" s="418" t="s">
        <v>779</v>
      </c>
      <c r="CBY318" s="417" t="s">
        <v>762</v>
      </c>
      <c r="CBZ318" s="414" t="s">
        <v>61</v>
      </c>
      <c r="CCA318" s="415">
        <v>13</v>
      </c>
      <c r="CCB318" s="418" t="s">
        <v>779</v>
      </c>
      <c r="CCC318" s="417" t="s">
        <v>762</v>
      </c>
      <c r="CCD318" s="414" t="s">
        <v>61</v>
      </c>
      <c r="CCE318" s="415">
        <v>13</v>
      </c>
      <c r="CCF318" s="418" t="s">
        <v>779</v>
      </c>
      <c r="CCG318" s="417" t="s">
        <v>762</v>
      </c>
      <c r="CCH318" s="414" t="s">
        <v>61</v>
      </c>
      <c r="CCI318" s="415">
        <v>13</v>
      </c>
      <c r="CCJ318" s="418" t="s">
        <v>779</v>
      </c>
      <c r="CCK318" s="417" t="s">
        <v>762</v>
      </c>
      <c r="CCL318" s="414" t="s">
        <v>61</v>
      </c>
      <c r="CCM318" s="415">
        <v>13</v>
      </c>
      <c r="CCN318" s="418" t="s">
        <v>779</v>
      </c>
      <c r="CCO318" s="417" t="s">
        <v>762</v>
      </c>
      <c r="CCP318" s="414" t="s">
        <v>61</v>
      </c>
      <c r="CCQ318" s="415">
        <v>13</v>
      </c>
      <c r="CCR318" s="418" t="s">
        <v>779</v>
      </c>
      <c r="CCS318" s="417" t="s">
        <v>762</v>
      </c>
      <c r="CCT318" s="414" t="s">
        <v>61</v>
      </c>
      <c r="CCU318" s="415">
        <v>13</v>
      </c>
      <c r="CCV318" s="418" t="s">
        <v>779</v>
      </c>
      <c r="CCW318" s="417" t="s">
        <v>762</v>
      </c>
      <c r="CCX318" s="414" t="s">
        <v>61</v>
      </c>
      <c r="CCY318" s="415">
        <v>13</v>
      </c>
      <c r="CCZ318" s="418" t="s">
        <v>779</v>
      </c>
      <c r="CDA318" s="417" t="s">
        <v>762</v>
      </c>
      <c r="CDB318" s="414" t="s">
        <v>61</v>
      </c>
      <c r="CDC318" s="415">
        <v>13</v>
      </c>
      <c r="CDD318" s="418" t="s">
        <v>779</v>
      </c>
      <c r="CDE318" s="417" t="s">
        <v>762</v>
      </c>
      <c r="CDF318" s="414" t="s">
        <v>61</v>
      </c>
      <c r="CDG318" s="415">
        <v>13</v>
      </c>
      <c r="CDH318" s="418" t="s">
        <v>779</v>
      </c>
      <c r="CDI318" s="417" t="s">
        <v>762</v>
      </c>
      <c r="CDJ318" s="414" t="s">
        <v>61</v>
      </c>
      <c r="CDK318" s="415">
        <v>13</v>
      </c>
      <c r="CDL318" s="418" t="s">
        <v>779</v>
      </c>
      <c r="CDM318" s="417" t="s">
        <v>762</v>
      </c>
      <c r="CDN318" s="414" t="s">
        <v>61</v>
      </c>
      <c r="CDO318" s="415">
        <v>13</v>
      </c>
      <c r="CDP318" s="418" t="s">
        <v>779</v>
      </c>
      <c r="CDQ318" s="417" t="s">
        <v>762</v>
      </c>
      <c r="CDR318" s="414" t="s">
        <v>61</v>
      </c>
      <c r="CDS318" s="415">
        <v>13</v>
      </c>
      <c r="CDT318" s="418" t="s">
        <v>779</v>
      </c>
      <c r="CDU318" s="417" t="s">
        <v>762</v>
      </c>
      <c r="CDV318" s="414" t="s">
        <v>61</v>
      </c>
      <c r="CDW318" s="415">
        <v>13</v>
      </c>
      <c r="CDX318" s="418" t="s">
        <v>779</v>
      </c>
      <c r="CDY318" s="417" t="s">
        <v>762</v>
      </c>
      <c r="CDZ318" s="414" t="s">
        <v>61</v>
      </c>
      <c r="CEA318" s="415">
        <v>13</v>
      </c>
      <c r="CEB318" s="418" t="s">
        <v>779</v>
      </c>
      <c r="CEC318" s="417" t="s">
        <v>762</v>
      </c>
      <c r="CED318" s="414" t="s">
        <v>61</v>
      </c>
      <c r="CEE318" s="415">
        <v>13</v>
      </c>
      <c r="CEF318" s="418" t="s">
        <v>779</v>
      </c>
      <c r="CEG318" s="417" t="s">
        <v>762</v>
      </c>
      <c r="CEH318" s="414" t="s">
        <v>61</v>
      </c>
      <c r="CEI318" s="415">
        <v>13</v>
      </c>
      <c r="CEJ318" s="418" t="s">
        <v>779</v>
      </c>
      <c r="CEK318" s="417" t="s">
        <v>762</v>
      </c>
      <c r="CEL318" s="414" t="s">
        <v>61</v>
      </c>
      <c r="CEM318" s="415">
        <v>13</v>
      </c>
      <c r="CEN318" s="418" t="s">
        <v>779</v>
      </c>
      <c r="CEO318" s="417" t="s">
        <v>762</v>
      </c>
      <c r="CEP318" s="414" t="s">
        <v>61</v>
      </c>
      <c r="CEQ318" s="415">
        <v>13</v>
      </c>
      <c r="CER318" s="418" t="s">
        <v>779</v>
      </c>
      <c r="CES318" s="417" t="s">
        <v>762</v>
      </c>
      <c r="CET318" s="414" t="s">
        <v>61</v>
      </c>
      <c r="CEU318" s="415">
        <v>13</v>
      </c>
      <c r="CEV318" s="418" t="s">
        <v>779</v>
      </c>
      <c r="CEW318" s="417" t="s">
        <v>762</v>
      </c>
      <c r="CEX318" s="414" t="s">
        <v>61</v>
      </c>
      <c r="CEY318" s="415">
        <v>13</v>
      </c>
      <c r="CEZ318" s="418" t="s">
        <v>779</v>
      </c>
      <c r="CFA318" s="417" t="s">
        <v>762</v>
      </c>
      <c r="CFB318" s="414" t="s">
        <v>61</v>
      </c>
      <c r="CFC318" s="415">
        <v>13</v>
      </c>
      <c r="CFD318" s="418" t="s">
        <v>779</v>
      </c>
      <c r="CFE318" s="417" t="s">
        <v>762</v>
      </c>
      <c r="CFF318" s="414" t="s">
        <v>61</v>
      </c>
      <c r="CFG318" s="415">
        <v>13</v>
      </c>
      <c r="CFH318" s="418" t="s">
        <v>779</v>
      </c>
      <c r="CFI318" s="417" t="s">
        <v>762</v>
      </c>
      <c r="CFJ318" s="414" t="s">
        <v>61</v>
      </c>
      <c r="CFK318" s="415">
        <v>13</v>
      </c>
      <c r="CFL318" s="418" t="s">
        <v>779</v>
      </c>
      <c r="CFM318" s="417" t="s">
        <v>762</v>
      </c>
      <c r="CFN318" s="414" t="s">
        <v>61</v>
      </c>
      <c r="CFO318" s="415">
        <v>13</v>
      </c>
      <c r="CFP318" s="418" t="s">
        <v>779</v>
      </c>
      <c r="CFQ318" s="417" t="s">
        <v>762</v>
      </c>
      <c r="CFR318" s="414" t="s">
        <v>61</v>
      </c>
      <c r="CFS318" s="415">
        <v>13</v>
      </c>
      <c r="CFT318" s="418" t="s">
        <v>779</v>
      </c>
      <c r="CFU318" s="417" t="s">
        <v>762</v>
      </c>
      <c r="CFV318" s="414" t="s">
        <v>61</v>
      </c>
      <c r="CFW318" s="415">
        <v>13</v>
      </c>
      <c r="CFX318" s="418" t="s">
        <v>779</v>
      </c>
      <c r="CFY318" s="417" t="s">
        <v>762</v>
      </c>
      <c r="CFZ318" s="414" t="s">
        <v>61</v>
      </c>
      <c r="CGA318" s="415">
        <v>13</v>
      </c>
      <c r="CGB318" s="418" t="s">
        <v>779</v>
      </c>
      <c r="CGC318" s="417" t="s">
        <v>762</v>
      </c>
      <c r="CGD318" s="414" t="s">
        <v>61</v>
      </c>
      <c r="CGE318" s="415">
        <v>13</v>
      </c>
      <c r="CGF318" s="418" t="s">
        <v>779</v>
      </c>
      <c r="CGG318" s="417" t="s">
        <v>762</v>
      </c>
      <c r="CGH318" s="414" t="s">
        <v>61</v>
      </c>
      <c r="CGI318" s="415">
        <v>13</v>
      </c>
      <c r="CGJ318" s="418" t="s">
        <v>779</v>
      </c>
      <c r="CGK318" s="417" t="s">
        <v>762</v>
      </c>
      <c r="CGL318" s="414" t="s">
        <v>61</v>
      </c>
      <c r="CGM318" s="415">
        <v>13</v>
      </c>
      <c r="CGN318" s="418" t="s">
        <v>779</v>
      </c>
      <c r="CGO318" s="417" t="s">
        <v>762</v>
      </c>
      <c r="CGP318" s="414" t="s">
        <v>61</v>
      </c>
      <c r="CGQ318" s="415">
        <v>13</v>
      </c>
      <c r="CGR318" s="418" t="s">
        <v>779</v>
      </c>
      <c r="CGS318" s="417" t="s">
        <v>762</v>
      </c>
      <c r="CGT318" s="414" t="s">
        <v>61</v>
      </c>
      <c r="CGU318" s="415">
        <v>13</v>
      </c>
      <c r="CGV318" s="418" t="s">
        <v>779</v>
      </c>
      <c r="CGW318" s="417" t="s">
        <v>762</v>
      </c>
      <c r="CGX318" s="414" t="s">
        <v>61</v>
      </c>
      <c r="CGY318" s="415">
        <v>13</v>
      </c>
      <c r="CGZ318" s="418" t="s">
        <v>779</v>
      </c>
      <c r="CHA318" s="417" t="s">
        <v>762</v>
      </c>
      <c r="CHB318" s="414" t="s">
        <v>61</v>
      </c>
      <c r="CHC318" s="415">
        <v>13</v>
      </c>
      <c r="CHD318" s="418" t="s">
        <v>779</v>
      </c>
      <c r="CHE318" s="417" t="s">
        <v>762</v>
      </c>
      <c r="CHF318" s="414" t="s">
        <v>61</v>
      </c>
      <c r="CHG318" s="415">
        <v>13</v>
      </c>
      <c r="CHH318" s="418" t="s">
        <v>779</v>
      </c>
      <c r="CHI318" s="417" t="s">
        <v>762</v>
      </c>
      <c r="CHJ318" s="414" t="s">
        <v>61</v>
      </c>
      <c r="CHK318" s="415">
        <v>13</v>
      </c>
      <c r="CHL318" s="418" t="s">
        <v>779</v>
      </c>
      <c r="CHM318" s="417" t="s">
        <v>762</v>
      </c>
      <c r="CHN318" s="414" t="s">
        <v>61</v>
      </c>
      <c r="CHO318" s="415">
        <v>13</v>
      </c>
      <c r="CHP318" s="418" t="s">
        <v>779</v>
      </c>
      <c r="CHQ318" s="417" t="s">
        <v>762</v>
      </c>
      <c r="CHR318" s="414" t="s">
        <v>61</v>
      </c>
      <c r="CHS318" s="415">
        <v>13</v>
      </c>
      <c r="CHT318" s="418" t="s">
        <v>779</v>
      </c>
      <c r="CHU318" s="417" t="s">
        <v>762</v>
      </c>
      <c r="CHV318" s="414" t="s">
        <v>61</v>
      </c>
      <c r="CHW318" s="415">
        <v>13</v>
      </c>
      <c r="CHX318" s="418" t="s">
        <v>779</v>
      </c>
      <c r="CHY318" s="417" t="s">
        <v>762</v>
      </c>
      <c r="CHZ318" s="414" t="s">
        <v>61</v>
      </c>
      <c r="CIA318" s="415">
        <v>13</v>
      </c>
      <c r="CIB318" s="418" t="s">
        <v>779</v>
      </c>
      <c r="CIC318" s="417" t="s">
        <v>762</v>
      </c>
      <c r="CID318" s="414" t="s">
        <v>61</v>
      </c>
      <c r="CIE318" s="415">
        <v>13</v>
      </c>
      <c r="CIF318" s="418" t="s">
        <v>779</v>
      </c>
      <c r="CIG318" s="417" t="s">
        <v>762</v>
      </c>
      <c r="CIH318" s="414" t="s">
        <v>61</v>
      </c>
      <c r="CII318" s="415">
        <v>13</v>
      </c>
      <c r="CIJ318" s="418" t="s">
        <v>779</v>
      </c>
      <c r="CIK318" s="417" t="s">
        <v>762</v>
      </c>
      <c r="CIL318" s="414" t="s">
        <v>61</v>
      </c>
      <c r="CIM318" s="415">
        <v>13</v>
      </c>
      <c r="CIN318" s="418" t="s">
        <v>779</v>
      </c>
      <c r="CIO318" s="417" t="s">
        <v>762</v>
      </c>
      <c r="CIP318" s="414" t="s">
        <v>61</v>
      </c>
      <c r="CIQ318" s="415">
        <v>13</v>
      </c>
      <c r="CIR318" s="418" t="s">
        <v>779</v>
      </c>
      <c r="CIS318" s="417" t="s">
        <v>762</v>
      </c>
      <c r="CIT318" s="414" t="s">
        <v>61</v>
      </c>
      <c r="CIU318" s="415">
        <v>13</v>
      </c>
      <c r="CIV318" s="418" t="s">
        <v>779</v>
      </c>
      <c r="CIW318" s="417" t="s">
        <v>762</v>
      </c>
      <c r="CIX318" s="414" t="s">
        <v>61</v>
      </c>
      <c r="CIY318" s="415">
        <v>13</v>
      </c>
      <c r="CIZ318" s="418" t="s">
        <v>779</v>
      </c>
      <c r="CJA318" s="417" t="s">
        <v>762</v>
      </c>
      <c r="CJB318" s="414" t="s">
        <v>61</v>
      </c>
      <c r="CJC318" s="415">
        <v>13</v>
      </c>
      <c r="CJD318" s="418" t="s">
        <v>779</v>
      </c>
      <c r="CJE318" s="417" t="s">
        <v>762</v>
      </c>
      <c r="CJF318" s="414" t="s">
        <v>61</v>
      </c>
      <c r="CJG318" s="415">
        <v>13</v>
      </c>
      <c r="CJH318" s="418" t="s">
        <v>779</v>
      </c>
      <c r="CJI318" s="417" t="s">
        <v>762</v>
      </c>
      <c r="CJJ318" s="414" t="s">
        <v>61</v>
      </c>
      <c r="CJK318" s="415">
        <v>13</v>
      </c>
      <c r="CJL318" s="418" t="s">
        <v>779</v>
      </c>
      <c r="CJM318" s="417" t="s">
        <v>762</v>
      </c>
      <c r="CJN318" s="414" t="s">
        <v>61</v>
      </c>
      <c r="CJO318" s="415">
        <v>13</v>
      </c>
      <c r="CJP318" s="418" t="s">
        <v>779</v>
      </c>
      <c r="CJQ318" s="417" t="s">
        <v>762</v>
      </c>
      <c r="CJR318" s="414" t="s">
        <v>61</v>
      </c>
      <c r="CJS318" s="415">
        <v>13</v>
      </c>
      <c r="CJT318" s="418" t="s">
        <v>779</v>
      </c>
      <c r="CJU318" s="417" t="s">
        <v>762</v>
      </c>
      <c r="CJV318" s="414" t="s">
        <v>61</v>
      </c>
      <c r="CJW318" s="415">
        <v>13</v>
      </c>
      <c r="CJX318" s="418" t="s">
        <v>779</v>
      </c>
      <c r="CJY318" s="417" t="s">
        <v>762</v>
      </c>
      <c r="CJZ318" s="414" t="s">
        <v>61</v>
      </c>
      <c r="CKA318" s="415">
        <v>13</v>
      </c>
      <c r="CKB318" s="418" t="s">
        <v>779</v>
      </c>
      <c r="CKC318" s="417" t="s">
        <v>762</v>
      </c>
      <c r="CKD318" s="414" t="s">
        <v>61</v>
      </c>
      <c r="CKE318" s="415">
        <v>13</v>
      </c>
      <c r="CKF318" s="418" t="s">
        <v>779</v>
      </c>
      <c r="CKG318" s="417" t="s">
        <v>762</v>
      </c>
      <c r="CKH318" s="414" t="s">
        <v>61</v>
      </c>
      <c r="CKI318" s="415">
        <v>13</v>
      </c>
      <c r="CKJ318" s="418" t="s">
        <v>779</v>
      </c>
      <c r="CKK318" s="417" t="s">
        <v>762</v>
      </c>
      <c r="CKL318" s="414" t="s">
        <v>61</v>
      </c>
      <c r="CKM318" s="415">
        <v>13</v>
      </c>
      <c r="CKN318" s="418" t="s">
        <v>779</v>
      </c>
      <c r="CKO318" s="417" t="s">
        <v>762</v>
      </c>
      <c r="CKP318" s="414" t="s">
        <v>61</v>
      </c>
      <c r="CKQ318" s="415">
        <v>13</v>
      </c>
      <c r="CKR318" s="418" t="s">
        <v>779</v>
      </c>
      <c r="CKS318" s="417" t="s">
        <v>762</v>
      </c>
      <c r="CKT318" s="414" t="s">
        <v>61</v>
      </c>
      <c r="CKU318" s="415">
        <v>13</v>
      </c>
      <c r="CKV318" s="418" t="s">
        <v>779</v>
      </c>
      <c r="CKW318" s="417" t="s">
        <v>762</v>
      </c>
      <c r="CKX318" s="414" t="s">
        <v>61</v>
      </c>
      <c r="CKY318" s="415">
        <v>13</v>
      </c>
      <c r="CKZ318" s="418" t="s">
        <v>779</v>
      </c>
      <c r="CLA318" s="417" t="s">
        <v>762</v>
      </c>
      <c r="CLB318" s="414" t="s">
        <v>61</v>
      </c>
      <c r="CLC318" s="415">
        <v>13</v>
      </c>
      <c r="CLD318" s="418" t="s">
        <v>779</v>
      </c>
      <c r="CLE318" s="417" t="s">
        <v>762</v>
      </c>
      <c r="CLF318" s="414" t="s">
        <v>61</v>
      </c>
      <c r="CLG318" s="415">
        <v>13</v>
      </c>
      <c r="CLH318" s="418" t="s">
        <v>779</v>
      </c>
      <c r="CLI318" s="417" t="s">
        <v>762</v>
      </c>
      <c r="CLJ318" s="414" t="s">
        <v>61</v>
      </c>
      <c r="CLK318" s="415">
        <v>13</v>
      </c>
      <c r="CLL318" s="418" t="s">
        <v>779</v>
      </c>
      <c r="CLM318" s="417" t="s">
        <v>762</v>
      </c>
      <c r="CLN318" s="414" t="s">
        <v>61</v>
      </c>
      <c r="CLO318" s="415">
        <v>13</v>
      </c>
      <c r="CLP318" s="418" t="s">
        <v>779</v>
      </c>
      <c r="CLQ318" s="417" t="s">
        <v>762</v>
      </c>
      <c r="CLR318" s="414" t="s">
        <v>61</v>
      </c>
      <c r="CLS318" s="415">
        <v>13</v>
      </c>
      <c r="CLT318" s="418" t="s">
        <v>779</v>
      </c>
      <c r="CLU318" s="417" t="s">
        <v>762</v>
      </c>
      <c r="CLV318" s="414" t="s">
        <v>61</v>
      </c>
      <c r="CLW318" s="415">
        <v>13</v>
      </c>
      <c r="CLX318" s="418" t="s">
        <v>779</v>
      </c>
      <c r="CLY318" s="417" t="s">
        <v>762</v>
      </c>
      <c r="CLZ318" s="414" t="s">
        <v>61</v>
      </c>
      <c r="CMA318" s="415">
        <v>13</v>
      </c>
      <c r="CMB318" s="418" t="s">
        <v>779</v>
      </c>
      <c r="CMC318" s="417" t="s">
        <v>762</v>
      </c>
      <c r="CMD318" s="414" t="s">
        <v>61</v>
      </c>
      <c r="CME318" s="415">
        <v>13</v>
      </c>
      <c r="CMF318" s="418" t="s">
        <v>779</v>
      </c>
      <c r="CMG318" s="417" t="s">
        <v>762</v>
      </c>
      <c r="CMH318" s="414" t="s">
        <v>61</v>
      </c>
      <c r="CMI318" s="415">
        <v>13</v>
      </c>
      <c r="CMJ318" s="418" t="s">
        <v>779</v>
      </c>
      <c r="CMK318" s="417" t="s">
        <v>762</v>
      </c>
      <c r="CML318" s="414" t="s">
        <v>61</v>
      </c>
      <c r="CMM318" s="415">
        <v>13</v>
      </c>
      <c r="CMN318" s="418" t="s">
        <v>779</v>
      </c>
      <c r="CMO318" s="417" t="s">
        <v>762</v>
      </c>
      <c r="CMP318" s="414" t="s">
        <v>61</v>
      </c>
      <c r="CMQ318" s="415">
        <v>13</v>
      </c>
      <c r="CMR318" s="418" t="s">
        <v>779</v>
      </c>
      <c r="CMS318" s="417" t="s">
        <v>762</v>
      </c>
      <c r="CMT318" s="414" t="s">
        <v>61</v>
      </c>
      <c r="CMU318" s="415">
        <v>13</v>
      </c>
      <c r="CMV318" s="418" t="s">
        <v>779</v>
      </c>
      <c r="CMW318" s="417" t="s">
        <v>762</v>
      </c>
      <c r="CMX318" s="414" t="s">
        <v>61</v>
      </c>
      <c r="CMY318" s="415">
        <v>13</v>
      </c>
      <c r="CMZ318" s="418" t="s">
        <v>779</v>
      </c>
      <c r="CNA318" s="417" t="s">
        <v>762</v>
      </c>
      <c r="CNB318" s="414" t="s">
        <v>61</v>
      </c>
      <c r="CNC318" s="415">
        <v>13</v>
      </c>
      <c r="CND318" s="418" t="s">
        <v>779</v>
      </c>
      <c r="CNE318" s="417" t="s">
        <v>762</v>
      </c>
      <c r="CNF318" s="414" t="s">
        <v>61</v>
      </c>
      <c r="CNG318" s="415">
        <v>13</v>
      </c>
      <c r="CNH318" s="418" t="s">
        <v>779</v>
      </c>
      <c r="CNI318" s="417" t="s">
        <v>762</v>
      </c>
      <c r="CNJ318" s="414" t="s">
        <v>61</v>
      </c>
      <c r="CNK318" s="415">
        <v>13</v>
      </c>
      <c r="CNL318" s="418" t="s">
        <v>779</v>
      </c>
      <c r="CNM318" s="417" t="s">
        <v>762</v>
      </c>
      <c r="CNN318" s="414" t="s">
        <v>61</v>
      </c>
      <c r="CNO318" s="415">
        <v>13</v>
      </c>
      <c r="CNP318" s="418" t="s">
        <v>779</v>
      </c>
      <c r="CNQ318" s="417" t="s">
        <v>762</v>
      </c>
      <c r="CNR318" s="414" t="s">
        <v>61</v>
      </c>
      <c r="CNS318" s="415">
        <v>13</v>
      </c>
      <c r="CNT318" s="418" t="s">
        <v>779</v>
      </c>
      <c r="CNU318" s="417" t="s">
        <v>762</v>
      </c>
      <c r="CNV318" s="414" t="s">
        <v>61</v>
      </c>
      <c r="CNW318" s="415">
        <v>13</v>
      </c>
      <c r="CNX318" s="418" t="s">
        <v>779</v>
      </c>
      <c r="CNY318" s="417" t="s">
        <v>762</v>
      </c>
      <c r="CNZ318" s="414" t="s">
        <v>61</v>
      </c>
      <c r="COA318" s="415">
        <v>13</v>
      </c>
      <c r="COB318" s="418" t="s">
        <v>779</v>
      </c>
      <c r="COC318" s="417" t="s">
        <v>762</v>
      </c>
      <c r="COD318" s="414" t="s">
        <v>61</v>
      </c>
      <c r="COE318" s="415">
        <v>13</v>
      </c>
      <c r="COF318" s="418" t="s">
        <v>779</v>
      </c>
      <c r="COG318" s="417" t="s">
        <v>762</v>
      </c>
      <c r="COH318" s="414" t="s">
        <v>61</v>
      </c>
      <c r="COI318" s="415">
        <v>13</v>
      </c>
      <c r="COJ318" s="418" t="s">
        <v>779</v>
      </c>
      <c r="COK318" s="417" t="s">
        <v>762</v>
      </c>
      <c r="COL318" s="414" t="s">
        <v>61</v>
      </c>
      <c r="COM318" s="415">
        <v>13</v>
      </c>
      <c r="CON318" s="418" t="s">
        <v>779</v>
      </c>
      <c r="COO318" s="417" t="s">
        <v>762</v>
      </c>
      <c r="COP318" s="414" t="s">
        <v>61</v>
      </c>
      <c r="COQ318" s="415">
        <v>13</v>
      </c>
      <c r="COR318" s="418" t="s">
        <v>779</v>
      </c>
      <c r="COS318" s="417" t="s">
        <v>762</v>
      </c>
      <c r="COT318" s="414" t="s">
        <v>61</v>
      </c>
      <c r="COU318" s="415">
        <v>13</v>
      </c>
      <c r="COV318" s="418" t="s">
        <v>779</v>
      </c>
      <c r="COW318" s="417" t="s">
        <v>762</v>
      </c>
      <c r="COX318" s="414" t="s">
        <v>61</v>
      </c>
      <c r="COY318" s="415">
        <v>13</v>
      </c>
      <c r="COZ318" s="418" t="s">
        <v>779</v>
      </c>
      <c r="CPA318" s="417" t="s">
        <v>762</v>
      </c>
      <c r="CPB318" s="414" t="s">
        <v>61</v>
      </c>
      <c r="CPC318" s="415">
        <v>13</v>
      </c>
      <c r="CPD318" s="418" t="s">
        <v>779</v>
      </c>
      <c r="CPE318" s="417" t="s">
        <v>762</v>
      </c>
      <c r="CPF318" s="414" t="s">
        <v>61</v>
      </c>
      <c r="CPG318" s="415">
        <v>13</v>
      </c>
      <c r="CPH318" s="418" t="s">
        <v>779</v>
      </c>
      <c r="CPI318" s="417" t="s">
        <v>762</v>
      </c>
      <c r="CPJ318" s="414" t="s">
        <v>61</v>
      </c>
      <c r="CPK318" s="415">
        <v>13</v>
      </c>
      <c r="CPL318" s="418" t="s">
        <v>779</v>
      </c>
      <c r="CPM318" s="417" t="s">
        <v>762</v>
      </c>
      <c r="CPN318" s="414" t="s">
        <v>61</v>
      </c>
      <c r="CPO318" s="415">
        <v>13</v>
      </c>
      <c r="CPP318" s="418" t="s">
        <v>779</v>
      </c>
      <c r="CPQ318" s="417" t="s">
        <v>762</v>
      </c>
      <c r="CPR318" s="414" t="s">
        <v>61</v>
      </c>
      <c r="CPS318" s="415">
        <v>13</v>
      </c>
      <c r="CPT318" s="418" t="s">
        <v>779</v>
      </c>
      <c r="CPU318" s="417" t="s">
        <v>762</v>
      </c>
      <c r="CPV318" s="414" t="s">
        <v>61</v>
      </c>
      <c r="CPW318" s="415">
        <v>13</v>
      </c>
      <c r="CPX318" s="418" t="s">
        <v>779</v>
      </c>
      <c r="CPY318" s="417" t="s">
        <v>762</v>
      </c>
      <c r="CPZ318" s="414" t="s">
        <v>61</v>
      </c>
      <c r="CQA318" s="415">
        <v>13</v>
      </c>
      <c r="CQB318" s="418" t="s">
        <v>779</v>
      </c>
      <c r="CQC318" s="417" t="s">
        <v>762</v>
      </c>
      <c r="CQD318" s="414" t="s">
        <v>61</v>
      </c>
      <c r="CQE318" s="415">
        <v>13</v>
      </c>
      <c r="CQF318" s="418" t="s">
        <v>779</v>
      </c>
      <c r="CQG318" s="417" t="s">
        <v>762</v>
      </c>
      <c r="CQH318" s="414" t="s">
        <v>61</v>
      </c>
      <c r="CQI318" s="415">
        <v>13</v>
      </c>
      <c r="CQJ318" s="418" t="s">
        <v>779</v>
      </c>
      <c r="CQK318" s="417" t="s">
        <v>762</v>
      </c>
      <c r="CQL318" s="414" t="s">
        <v>61</v>
      </c>
      <c r="CQM318" s="415">
        <v>13</v>
      </c>
      <c r="CQN318" s="418" t="s">
        <v>779</v>
      </c>
      <c r="CQO318" s="417" t="s">
        <v>762</v>
      </c>
      <c r="CQP318" s="414" t="s">
        <v>61</v>
      </c>
      <c r="CQQ318" s="415">
        <v>13</v>
      </c>
      <c r="CQR318" s="418" t="s">
        <v>779</v>
      </c>
      <c r="CQS318" s="417" t="s">
        <v>762</v>
      </c>
      <c r="CQT318" s="414" t="s">
        <v>61</v>
      </c>
      <c r="CQU318" s="415">
        <v>13</v>
      </c>
      <c r="CQV318" s="418" t="s">
        <v>779</v>
      </c>
      <c r="CQW318" s="417" t="s">
        <v>762</v>
      </c>
      <c r="CQX318" s="414" t="s">
        <v>61</v>
      </c>
      <c r="CQY318" s="415">
        <v>13</v>
      </c>
      <c r="CQZ318" s="418" t="s">
        <v>779</v>
      </c>
      <c r="CRA318" s="417" t="s">
        <v>762</v>
      </c>
      <c r="CRB318" s="414" t="s">
        <v>61</v>
      </c>
      <c r="CRC318" s="415">
        <v>13</v>
      </c>
      <c r="CRD318" s="418" t="s">
        <v>779</v>
      </c>
      <c r="CRE318" s="417" t="s">
        <v>762</v>
      </c>
      <c r="CRF318" s="414" t="s">
        <v>61</v>
      </c>
      <c r="CRG318" s="415">
        <v>13</v>
      </c>
      <c r="CRH318" s="418" t="s">
        <v>779</v>
      </c>
      <c r="CRI318" s="417" t="s">
        <v>762</v>
      </c>
      <c r="CRJ318" s="414" t="s">
        <v>61</v>
      </c>
      <c r="CRK318" s="415">
        <v>13</v>
      </c>
      <c r="CRL318" s="418" t="s">
        <v>779</v>
      </c>
      <c r="CRM318" s="417" t="s">
        <v>762</v>
      </c>
      <c r="CRN318" s="414" t="s">
        <v>61</v>
      </c>
      <c r="CRO318" s="415">
        <v>13</v>
      </c>
      <c r="CRP318" s="418" t="s">
        <v>779</v>
      </c>
      <c r="CRQ318" s="417" t="s">
        <v>762</v>
      </c>
      <c r="CRR318" s="414" t="s">
        <v>61</v>
      </c>
      <c r="CRS318" s="415">
        <v>13</v>
      </c>
      <c r="CRT318" s="418" t="s">
        <v>779</v>
      </c>
      <c r="CRU318" s="417" t="s">
        <v>762</v>
      </c>
      <c r="CRV318" s="414" t="s">
        <v>61</v>
      </c>
      <c r="CRW318" s="415">
        <v>13</v>
      </c>
      <c r="CRX318" s="418" t="s">
        <v>779</v>
      </c>
      <c r="CRY318" s="417" t="s">
        <v>762</v>
      </c>
      <c r="CRZ318" s="414" t="s">
        <v>61</v>
      </c>
      <c r="CSA318" s="415">
        <v>13</v>
      </c>
      <c r="CSB318" s="418" t="s">
        <v>779</v>
      </c>
      <c r="CSC318" s="417" t="s">
        <v>762</v>
      </c>
      <c r="CSD318" s="414" t="s">
        <v>61</v>
      </c>
      <c r="CSE318" s="415">
        <v>13</v>
      </c>
      <c r="CSF318" s="418" t="s">
        <v>779</v>
      </c>
      <c r="CSG318" s="417" t="s">
        <v>762</v>
      </c>
      <c r="CSH318" s="414" t="s">
        <v>61</v>
      </c>
      <c r="CSI318" s="415">
        <v>13</v>
      </c>
      <c r="CSJ318" s="418" t="s">
        <v>779</v>
      </c>
      <c r="CSK318" s="417" t="s">
        <v>762</v>
      </c>
      <c r="CSL318" s="414" t="s">
        <v>61</v>
      </c>
      <c r="CSM318" s="415">
        <v>13</v>
      </c>
      <c r="CSN318" s="418" t="s">
        <v>779</v>
      </c>
      <c r="CSO318" s="417" t="s">
        <v>762</v>
      </c>
      <c r="CSP318" s="414" t="s">
        <v>61</v>
      </c>
      <c r="CSQ318" s="415">
        <v>13</v>
      </c>
      <c r="CSR318" s="418" t="s">
        <v>779</v>
      </c>
      <c r="CSS318" s="417" t="s">
        <v>762</v>
      </c>
      <c r="CST318" s="414" t="s">
        <v>61</v>
      </c>
      <c r="CSU318" s="415">
        <v>13</v>
      </c>
      <c r="CSV318" s="418" t="s">
        <v>779</v>
      </c>
      <c r="CSW318" s="417" t="s">
        <v>762</v>
      </c>
      <c r="CSX318" s="414" t="s">
        <v>61</v>
      </c>
      <c r="CSY318" s="415">
        <v>13</v>
      </c>
      <c r="CSZ318" s="418" t="s">
        <v>779</v>
      </c>
      <c r="CTA318" s="417" t="s">
        <v>762</v>
      </c>
      <c r="CTB318" s="414" t="s">
        <v>61</v>
      </c>
      <c r="CTC318" s="415">
        <v>13</v>
      </c>
      <c r="CTD318" s="418" t="s">
        <v>779</v>
      </c>
      <c r="CTE318" s="417" t="s">
        <v>762</v>
      </c>
      <c r="CTF318" s="414" t="s">
        <v>61</v>
      </c>
      <c r="CTG318" s="415">
        <v>13</v>
      </c>
      <c r="CTH318" s="418" t="s">
        <v>779</v>
      </c>
      <c r="CTI318" s="417" t="s">
        <v>762</v>
      </c>
      <c r="CTJ318" s="414" t="s">
        <v>61</v>
      </c>
      <c r="CTK318" s="415">
        <v>13</v>
      </c>
      <c r="CTL318" s="418" t="s">
        <v>779</v>
      </c>
      <c r="CTM318" s="417" t="s">
        <v>762</v>
      </c>
      <c r="CTN318" s="414" t="s">
        <v>61</v>
      </c>
      <c r="CTO318" s="415">
        <v>13</v>
      </c>
      <c r="CTP318" s="418" t="s">
        <v>779</v>
      </c>
      <c r="CTQ318" s="417" t="s">
        <v>762</v>
      </c>
      <c r="CTR318" s="414" t="s">
        <v>61</v>
      </c>
      <c r="CTS318" s="415">
        <v>13</v>
      </c>
      <c r="CTT318" s="418" t="s">
        <v>779</v>
      </c>
      <c r="CTU318" s="417" t="s">
        <v>762</v>
      </c>
      <c r="CTV318" s="414" t="s">
        <v>61</v>
      </c>
      <c r="CTW318" s="415">
        <v>13</v>
      </c>
      <c r="CTX318" s="418" t="s">
        <v>779</v>
      </c>
      <c r="CTY318" s="417" t="s">
        <v>762</v>
      </c>
      <c r="CTZ318" s="414" t="s">
        <v>61</v>
      </c>
      <c r="CUA318" s="415">
        <v>13</v>
      </c>
      <c r="CUB318" s="418" t="s">
        <v>779</v>
      </c>
      <c r="CUC318" s="417" t="s">
        <v>762</v>
      </c>
      <c r="CUD318" s="414" t="s">
        <v>61</v>
      </c>
      <c r="CUE318" s="415">
        <v>13</v>
      </c>
      <c r="CUF318" s="418" t="s">
        <v>779</v>
      </c>
      <c r="CUG318" s="417" t="s">
        <v>762</v>
      </c>
      <c r="CUH318" s="414" t="s">
        <v>61</v>
      </c>
      <c r="CUI318" s="415">
        <v>13</v>
      </c>
      <c r="CUJ318" s="418" t="s">
        <v>779</v>
      </c>
      <c r="CUK318" s="417" t="s">
        <v>762</v>
      </c>
      <c r="CUL318" s="414" t="s">
        <v>61</v>
      </c>
      <c r="CUM318" s="415">
        <v>13</v>
      </c>
      <c r="CUN318" s="418" t="s">
        <v>779</v>
      </c>
      <c r="CUO318" s="417" t="s">
        <v>762</v>
      </c>
      <c r="CUP318" s="414" t="s">
        <v>61</v>
      </c>
      <c r="CUQ318" s="415">
        <v>13</v>
      </c>
      <c r="CUR318" s="418" t="s">
        <v>779</v>
      </c>
      <c r="CUS318" s="417" t="s">
        <v>762</v>
      </c>
      <c r="CUT318" s="414" t="s">
        <v>61</v>
      </c>
      <c r="CUU318" s="415">
        <v>13</v>
      </c>
      <c r="CUV318" s="418" t="s">
        <v>779</v>
      </c>
      <c r="CUW318" s="417" t="s">
        <v>762</v>
      </c>
      <c r="CUX318" s="414" t="s">
        <v>61</v>
      </c>
      <c r="CUY318" s="415">
        <v>13</v>
      </c>
      <c r="CUZ318" s="418" t="s">
        <v>779</v>
      </c>
      <c r="CVA318" s="417" t="s">
        <v>762</v>
      </c>
      <c r="CVB318" s="414" t="s">
        <v>61</v>
      </c>
      <c r="CVC318" s="415">
        <v>13</v>
      </c>
      <c r="CVD318" s="418" t="s">
        <v>779</v>
      </c>
      <c r="CVE318" s="417" t="s">
        <v>762</v>
      </c>
      <c r="CVF318" s="414" t="s">
        <v>61</v>
      </c>
      <c r="CVG318" s="415">
        <v>13</v>
      </c>
      <c r="CVH318" s="418" t="s">
        <v>779</v>
      </c>
      <c r="CVI318" s="417" t="s">
        <v>762</v>
      </c>
      <c r="CVJ318" s="414" t="s">
        <v>61</v>
      </c>
      <c r="CVK318" s="415">
        <v>13</v>
      </c>
      <c r="CVL318" s="418" t="s">
        <v>779</v>
      </c>
      <c r="CVM318" s="417" t="s">
        <v>762</v>
      </c>
      <c r="CVN318" s="414" t="s">
        <v>61</v>
      </c>
      <c r="CVO318" s="415">
        <v>13</v>
      </c>
      <c r="CVP318" s="418" t="s">
        <v>779</v>
      </c>
      <c r="CVQ318" s="417" t="s">
        <v>762</v>
      </c>
      <c r="CVR318" s="414" t="s">
        <v>61</v>
      </c>
      <c r="CVS318" s="415">
        <v>13</v>
      </c>
      <c r="CVT318" s="418" t="s">
        <v>779</v>
      </c>
      <c r="CVU318" s="417" t="s">
        <v>762</v>
      </c>
      <c r="CVV318" s="414" t="s">
        <v>61</v>
      </c>
      <c r="CVW318" s="415">
        <v>13</v>
      </c>
      <c r="CVX318" s="418" t="s">
        <v>779</v>
      </c>
      <c r="CVY318" s="417" t="s">
        <v>762</v>
      </c>
      <c r="CVZ318" s="414" t="s">
        <v>61</v>
      </c>
      <c r="CWA318" s="415">
        <v>13</v>
      </c>
      <c r="CWB318" s="418" t="s">
        <v>779</v>
      </c>
      <c r="CWC318" s="417" t="s">
        <v>762</v>
      </c>
      <c r="CWD318" s="414" t="s">
        <v>61</v>
      </c>
      <c r="CWE318" s="415">
        <v>13</v>
      </c>
      <c r="CWF318" s="418" t="s">
        <v>779</v>
      </c>
      <c r="CWG318" s="417" t="s">
        <v>762</v>
      </c>
      <c r="CWH318" s="414" t="s">
        <v>61</v>
      </c>
      <c r="CWI318" s="415">
        <v>13</v>
      </c>
      <c r="CWJ318" s="418" t="s">
        <v>779</v>
      </c>
      <c r="CWK318" s="417" t="s">
        <v>762</v>
      </c>
      <c r="CWL318" s="414" t="s">
        <v>61</v>
      </c>
      <c r="CWM318" s="415">
        <v>13</v>
      </c>
      <c r="CWN318" s="418" t="s">
        <v>779</v>
      </c>
      <c r="CWO318" s="417" t="s">
        <v>762</v>
      </c>
      <c r="CWP318" s="414" t="s">
        <v>61</v>
      </c>
      <c r="CWQ318" s="415">
        <v>13</v>
      </c>
      <c r="CWR318" s="418" t="s">
        <v>779</v>
      </c>
      <c r="CWS318" s="417" t="s">
        <v>762</v>
      </c>
      <c r="CWT318" s="414" t="s">
        <v>61</v>
      </c>
      <c r="CWU318" s="415">
        <v>13</v>
      </c>
      <c r="CWV318" s="418" t="s">
        <v>779</v>
      </c>
      <c r="CWW318" s="417" t="s">
        <v>762</v>
      </c>
      <c r="CWX318" s="414" t="s">
        <v>61</v>
      </c>
      <c r="CWY318" s="415">
        <v>13</v>
      </c>
      <c r="CWZ318" s="418" t="s">
        <v>779</v>
      </c>
      <c r="CXA318" s="417" t="s">
        <v>762</v>
      </c>
      <c r="CXB318" s="414" t="s">
        <v>61</v>
      </c>
      <c r="CXC318" s="415">
        <v>13</v>
      </c>
      <c r="CXD318" s="418" t="s">
        <v>779</v>
      </c>
      <c r="CXE318" s="417" t="s">
        <v>762</v>
      </c>
      <c r="CXF318" s="414" t="s">
        <v>61</v>
      </c>
      <c r="CXG318" s="415">
        <v>13</v>
      </c>
      <c r="CXH318" s="418" t="s">
        <v>779</v>
      </c>
      <c r="CXI318" s="417" t="s">
        <v>762</v>
      </c>
      <c r="CXJ318" s="414" t="s">
        <v>61</v>
      </c>
      <c r="CXK318" s="415">
        <v>13</v>
      </c>
      <c r="CXL318" s="418" t="s">
        <v>779</v>
      </c>
      <c r="CXM318" s="417" t="s">
        <v>762</v>
      </c>
      <c r="CXN318" s="414" t="s">
        <v>61</v>
      </c>
      <c r="CXO318" s="415">
        <v>13</v>
      </c>
      <c r="CXP318" s="418" t="s">
        <v>779</v>
      </c>
      <c r="CXQ318" s="417" t="s">
        <v>762</v>
      </c>
      <c r="CXR318" s="414" t="s">
        <v>61</v>
      </c>
      <c r="CXS318" s="415">
        <v>13</v>
      </c>
      <c r="CXT318" s="418" t="s">
        <v>779</v>
      </c>
      <c r="CXU318" s="417" t="s">
        <v>762</v>
      </c>
      <c r="CXV318" s="414" t="s">
        <v>61</v>
      </c>
      <c r="CXW318" s="415">
        <v>13</v>
      </c>
      <c r="CXX318" s="418" t="s">
        <v>779</v>
      </c>
      <c r="CXY318" s="417" t="s">
        <v>762</v>
      </c>
      <c r="CXZ318" s="414" t="s">
        <v>61</v>
      </c>
      <c r="CYA318" s="415">
        <v>13</v>
      </c>
      <c r="CYB318" s="418" t="s">
        <v>779</v>
      </c>
      <c r="CYC318" s="417" t="s">
        <v>762</v>
      </c>
      <c r="CYD318" s="414" t="s">
        <v>61</v>
      </c>
      <c r="CYE318" s="415">
        <v>13</v>
      </c>
      <c r="CYF318" s="418" t="s">
        <v>779</v>
      </c>
      <c r="CYG318" s="417" t="s">
        <v>762</v>
      </c>
      <c r="CYH318" s="414" t="s">
        <v>61</v>
      </c>
      <c r="CYI318" s="415">
        <v>13</v>
      </c>
      <c r="CYJ318" s="418" t="s">
        <v>779</v>
      </c>
      <c r="CYK318" s="417" t="s">
        <v>762</v>
      </c>
      <c r="CYL318" s="414" t="s">
        <v>61</v>
      </c>
      <c r="CYM318" s="415">
        <v>13</v>
      </c>
      <c r="CYN318" s="418" t="s">
        <v>779</v>
      </c>
      <c r="CYO318" s="417" t="s">
        <v>762</v>
      </c>
      <c r="CYP318" s="414" t="s">
        <v>61</v>
      </c>
      <c r="CYQ318" s="415">
        <v>13</v>
      </c>
      <c r="CYR318" s="418" t="s">
        <v>779</v>
      </c>
      <c r="CYS318" s="417" t="s">
        <v>762</v>
      </c>
      <c r="CYT318" s="414" t="s">
        <v>61</v>
      </c>
      <c r="CYU318" s="415">
        <v>13</v>
      </c>
      <c r="CYV318" s="418" t="s">
        <v>779</v>
      </c>
      <c r="CYW318" s="417" t="s">
        <v>762</v>
      </c>
      <c r="CYX318" s="414" t="s">
        <v>61</v>
      </c>
      <c r="CYY318" s="415">
        <v>13</v>
      </c>
      <c r="CYZ318" s="418" t="s">
        <v>779</v>
      </c>
      <c r="CZA318" s="417" t="s">
        <v>762</v>
      </c>
      <c r="CZB318" s="414" t="s">
        <v>61</v>
      </c>
      <c r="CZC318" s="415">
        <v>13</v>
      </c>
      <c r="CZD318" s="418" t="s">
        <v>779</v>
      </c>
      <c r="CZE318" s="417" t="s">
        <v>762</v>
      </c>
      <c r="CZF318" s="414" t="s">
        <v>61</v>
      </c>
      <c r="CZG318" s="415">
        <v>13</v>
      </c>
      <c r="CZH318" s="418" t="s">
        <v>779</v>
      </c>
      <c r="CZI318" s="417" t="s">
        <v>762</v>
      </c>
      <c r="CZJ318" s="414" t="s">
        <v>61</v>
      </c>
      <c r="CZK318" s="415">
        <v>13</v>
      </c>
      <c r="CZL318" s="418" t="s">
        <v>779</v>
      </c>
      <c r="CZM318" s="417" t="s">
        <v>762</v>
      </c>
      <c r="CZN318" s="414" t="s">
        <v>61</v>
      </c>
      <c r="CZO318" s="415">
        <v>13</v>
      </c>
      <c r="CZP318" s="418" t="s">
        <v>779</v>
      </c>
      <c r="CZQ318" s="417" t="s">
        <v>762</v>
      </c>
      <c r="CZR318" s="414" t="s">
        <v>61</v>
      </c>
      <c r="CZS318" s="415">
        <v>13</v>
      </c>
      <c r="CZT318" s="418" t="s">
        <v>779</v>
      </c>
      <c r="CZU318" s="417" t="s">
        <v>762</v>
      </c>
      <c r="CZV318" s="414" t="s">
        <v>61</v>
      </c>
      <c r="CZW318" s="415">
        <v>13</v>
      </c>
      <c r="CZX318" s="418" t="s">
        <v>779</v>
      </c>
      <c r="CZY318" s="417" t="s">
        <v>762</v>
      </c>
      <c r="CZZ318" s="414" t="s">
        <v>61</v>
      </c>
      <c r="DAA318" s="415">
        <v>13</v>
      </c>
      <c r="DAB318" s="418" t="s">
        <v>779</v>
      </c>
      <c r="DAC318" s="417" t="s">
        <v>762</v>
      </c>
      <c r="DAD318" s="414" t="s">
        <v>61</v>
      </c>
      <c r="DAE318" s="415">
        <v>13</v>
      </c>
      <c r="DAF318" s="418" t="s">
        <v>779</v>
      </c>
      <c r="DAG318" s="417" t="s">
        <v>762</v>
      </c>
      <c r="DAH318" s="414" t="s">
        <v>61</v>
      </c>
      <c r="DAI318" s="415">
        <v>13</v>
      </c>
      <c r="DAJ318" s="418" t="s">
        <v>779</v>
      </c>
      <c r="DAK318" s="417" t="s">
        <v>762</v>
      </c>
      <c r="DAL318" s="414" t="s">
        <v>61</v>
      </c>
      <c r="DAM318" s="415">
        <v>13</v>
      </c>
      <c r="DAN318" s="418" t="s">
        <v>779</v>
      </c>
      <c r="DAO318" s="417" t="s">
        <v>762</v>
      </c>
      <c r="DAP318" s="414" t="s">
        <v>61</v>
      </c>
      <c r="DAQ318" s="415">
        <v>13</v>
      </c>
      <c r="DAR318" s="418" t="s">
        <v>779</v>
      </c>
      <c r="DAS318" s="417" t="s">
        <v>762</v>
      </c>
      <c r="DAT318" s="414" t="s">
        <v>61</v>
      </c>
      <c r="DAU318" s="415">
        <v>13</v>
      </c>
      <c r="DAV318" s="418" t="s">
        <v>779</v>
      </c>
      <c r="DAW318" s="417" t="s">
        <v>762</v>
      </c>
      <c r="DAX318" s="414" t="s">
        <v>61</v>
      </c>
      <c r="DAY318" s="415">
        <v>13</v>
      </c>
      <c r="DAZ318" s="418" t="s">
        <v>779</v>
      </c>
      <c r="DBA318" s="417" t="s">
        <v>762</v>
      </c>
      <c r="DBB318" s="414" t="s">
        <v>61</v>
      </c>
      <c r="DBC318" s="415">
        <v>13</v>
      </c>
      <c r="DBD318" s="418" t="s">
        <v>779</v>
      </c>
      <c r="DBE318" s="417" t="s">
        <v>762</v>
      </c>
      <c r="DBF318" s="414" t="s">
        <v>61</v>
      </c>
      <c r="DBG318" s="415">
        <v>13</v>
      </c>
      <c r="DBH318" s="418" t="s">
        <v>779</v>
      </c>
      <c r="DBI318" s="417" t="s">
        <v>762</v>
      </c>
      <c r="DBJ318" s="414" t="s">
        <v>61</v>
      </c>
      <c r="DBK318" s="415">
        <v>13</v>
      </c>
      <c r="DBL318" s="418" t="s">
        <v>779</v>
      </c>
      <c r="DBM318" s="417" t="s">
        <v>762</v>
      </c>
      <c r="DBN318" s="414" t="s">
        <v>61</v>
      </c>
      <c r="DBO318" s="415">
        <v>13</v>
      </c>
      <c r="DBP318" s="418" t="s">
        <v>779</v>
      </c>
      <c r="DBQ318" s="417" t="s">
        <v>762</v>
      </c>
      <c r="DBR318" s="414" t="s">
        <v>61</v>
      </c>
      <c r="DBS318" s="415">
        <v>13</v>
      </c>
      <c r="DBT318" s="418" t="s">
        <v>779</v>
      </c>
      <c r="DBU318" s="417" t="s">
        <v>762</v>
      </c>
      <c r="DBV318" s="414" t="s">
        <v>61</v>
      </c>
      <c r="DBW318" s="415">
        <v>13</v>
      </c>
      <c r="DBX318" s="418" t="s">
        <v>779</v>
      </c>
      <c r="DBY318" s="417" t="s">
        <v>762</v>
      </c>
      <c r="DBZ318" s="414" t="s">
        <v>61</v>
      </c>
      <c r="DCA318" s="415">
        <v>13</v>
      </c>
      <c r="DCB318" s="418" t="s">
        <v>779</v>
      </c>
      <c r="DCC318" s="417" t="s">
        <v>762</v>
      </c>
      <c r="DCD318" s="414" t="s">
        <v>61</v>
      </c>
      <c r="DCE318" s="415">
        <v>13</v>
      </c>
      <c r="DCF318" s="418" t="s">
        <v>779</v>
      </c>
      <c r="DCG318" s="417" t="s">
        <v>762</v>
      </c>
      <c r="DCH318" s="414" t="s">
        <v>61</v>
      </c>
      <c r="DCI318" s="415">
        <v>13</v>
      </c>
      <c r="DCJ318" s="418" t="s">
        <v>779</v>
      </c>
      <c r="DCK318" s="417" t="s">
        <v>762</v>
      </c>
      <c r="DCL318" s="414" t="s">
        <v>61</v>
      </c>
      <c r="DCM318" s="415">
        <v>13</v>
      </c>
      <c r="DCN318" s="418" t="s">
        <v>779</v>
      </c>
      <c r="DCO318" s="417" t="s">
        <v>762</v>
      </c>
      <c r="DCP318" s="414" t="s">
        <v>61</v>
      </c>
      <c r="DCQ318" s="415">
        <v>13</v>
      </c>
      <c r="DCR318" s="418" t="s">
        <v>779</v>
      </c>
      <c r="DCS318" s="417" t="s">
        <v>762</v>
      </c>
      <c r="DCT318" s="414" t="s">
        <v>61</v>
      </c>
      <c r="DCU318" s="415">
        <v>13</v>
      </c>
      <c r="DCV318" s="418" t="s">
        <v>779</v>
      </c>
      <c r="DCW318" s="417" t="s">
        <v>762</v>
      </c>
      <c r="DCX318" s="414" t="s">
        <v>61</v>
      </c>
      <c r="DCY318" s="415">
        <v>13</v>
      </c>
      <c r="DCZ318" s="418" t="s">
        <v>779</v>
      </c>
      <c r="DDA318" s="417" t="s">
        <v>762</v>
      </c>
      <c r="DDB318" s="414" t="s">
        <v>61</v>
      </c>
      <c r="DDC318" s="415">
        <v>13</v>
      </c>
      <c r="DDD318" s="418" t="s">
        <v>779</v>
      </c>
      <c r="DDE318" s="417" t="s">
        <v>762</v>
      </c>
      <c r="DDF318" s="414" t="s">
        <v>61</v>
      </c>
      <c r="DDG318" s="415">
        <v>13</v>
      </c>
      <c r="DDH318" s="418" t="s">
        <v>779</v>
      </c>
      <c r="DDI318" s="417" t="s">
        <v>762</v>
      </c>
      <c r="DDJ318" s="414" t="s">
        <v>61</v>
      </c>
      <c r="DDK318" s="415">
        <v>13</v>
      </c>
      <c r="DDL318" s="418" t="s">
        <v>779</v>
      </c>
      <c r="DDM318" s="417" t="s">
        <v>762</v>
      </c>
      <c r="DDN318" s="414" t="s">
        <v>61</v>
      </c>
      <c r="DDO318" s="415">
        <v>13</v>
      </c>
      <c r="DDP318" s="418" t="s">
        <v>779</v>
      </c>
      <c r="DDQ318" s="417" t="s">
        <v>762</v>
      </c>
      <c r="DDR318" s="414" t="s">
        <v>61</v>
      </c>
      <c r="DDS318" s="415">
        <v>13</v>
      </c>
      <c r="DDT318" s="418" t="s">
        <v>779</v>
      </c>
      <c r="DDU318" s="417" t="s">
        <v>762</v>
      </c>
      <c r="DDV318" s="414" t="s">
        <v>61</v>
      </c>
      <c r="DDW318" s="415">
        <v>13</v>
      </c>
      <c r="DDX318" s="418" t="s">
        <v>779</v>
      </c>
      <c r="DDY318" s="417" t="s">
        <v>762</v>
      </c>
      <c r="DDZ318" s="414" t="s">
        <v>61</v>
      </c>
      <c r="DEA318" s="415">
        <v>13</v>
      </c>
      <c r="DEB318" s="418" t="s">
        <v>779</v>
      </c>
      <c r="DEC318" s="417" t="s">
        <v>762</v>
      </c>
      <c r="DED318" s="414" t="s">
        <v>61</v>
      </c>
      <c r="DEE318" s="415">
        <v>13</v>
      </c>
      <c r="DEF318" s="418" t="s">
        <v>779</v>
      </c>
      <c r="DEG318" s="417" t="s">
        <v>762</v>
      </c>
      <c r="DEH318" s="414" t="s">
        <v>61</v>
      </c>
      <c r="DEI318" s="415">
        <v>13</v>
      </c>
      <c r="DEJ318" s="418" t="s">
        <v>779</v>
      </c>
      <c r="DEK318" s="417" t="s">
        <v>762</v>
      </c>
      <c r="DEL318" s="414" t="s">
        <v>61</v>
      </c>
      <c r="DEM318" s="415">
        <v>13</v>
      </c>
      <c r="DEN318" s="418" t="s">
        <v>779</v>
      </c>
      <c r="DEO318" s="417" t="s">
        <v>762</v>
      </c>
      <c r="DEP318" s="414" t="s">
        <v>61</v>
      </c>
      <c r="DEQ318" s="415">
        <v>13</v>
      </c>
      <c r="DER318" s="418" t="s">
        <v>779</v>
      </c>
      <c r="DES318" s="417" t="s">
        <v>762</v>
      </c>
      <c r="DET318" s="414" t="s">
        <v>61</v>
      </c>
      <c r="DEU318" s="415">
        <v>13</v>
      </c>
      <c r="DEV318" s="418" t="s">
        <v>779</v>
      </c>
      <c r="DEW318" s="417" t="s">
        <v>762</v>
      </c>
      <c r="DEX318" s="414" t="s">
        <v>61</v>
      </c>
      <c r="DEY318" s="415">
        <v>13</v>
      </c>
      <c r="DEZ318" s="418" t="s">
        <v>779</v>
      </c>
      <c r="DFA318" s="417" t="s">
        <v>762</v>
      </c>
      <c r="DFB318" s="414" t="s">
        <v>61</v>
      </c>
      <c r="DFC318" s="415">
        <v>13</v>
      </c>
      <c r="DFD318" s="418" t="s">
        <v>779</v>
      </c>
      <c r="DFE318" s="417" t="s">
        <v>762</v>
      </c>
      <c r="DFF318" s="414" t="s">
        <v>61</v>
      </c>
      <c r="DFG318" s="415">
        <v>13</v>
      </c>
      <c r="DFH318" s="418" t="s">
        <v>779</v>
      </c>
      <c r="DFI318" s="417" t="s">
        <v>762</v>
      </c>
      <c r="DFJ318" s="414" t="s">
        <v>61</v>
      </c>
      <c r="DFK318" s="415">
        <v>13</v>
      </c>
      <c r="DFL318" s="418" t="s">
        <v>779</v>
      </c>
      <c r="DFM318" s="417" t="s">
        <v>762</v>
      </c>
      <c r="DFN318" s="414" t="s">
        <v>61</v>
      </c>
      <c r="DFO318" s="415">
        <v>13</v>
      </c>
      <c r="DFP318" s="418" t="s">
        <v>779</v>
      </c>
      <c r="DFQ318" s="417" t="s">
        <v>762</v>
      </c>
      <c r="DFR318" s="414" t="s">
        <v>61</v>
      </c>
      <c r="DFS318" s="415">
        <v>13</v>
      </c>
      <c r="DFT318" s="418" t="s">
        <v>779</v>
      </c>
      <c r="DFU318" s="417" t="s">
        <v>762</v>
      </c>
      <c r="DFV318" s="414" t="s">
        <v>61</v>
      </c>
      <c r="DFW318" s="415">
        <v>13</v>
      </c>
      <c r="DFX318" s="418" t="s">
        <v>779</v>
      </c>
      <c r="DFY318" s="417" t="s">
        <v>762</v>
      </c>
      <c r="DFZ318" s="414" t="s">
        <v>61</v>
      </c>
      <c r="DGA318" s="415">
        <v>13</v>
      </c>
      <c r="DGB318" s="418" t="s">
        <v>779</v>
      </c>
      <c r="DGC318" s="417" t="s">
        <v>762</v>
      </c>
      <c r="DGD318" s="414" t="s">
        <v>61</v>
      </c>
      <c r="DGE318" s="415">
        <v>13</v>
      </c>
      <c r="DGF318" s="418" t="s">
        <v>779</v>
      </c>
      <c r="DGG318" s="417" t="s">
        <v>762</v>
      </c>
      <c r="DGH318" s="414" t="s">
        <v>61</v>
      </c>
      <c r="DGI318" s="415">
        <v>13</v>
      </c>
      <c r="DGJ318" s="418" t="s">
        <v>779</v>
      </c>
      <c r="DGK318" s="417" t="s">
        <v>762</v>
      </c>
      <c r="DGL318" s="414" t="s">
        <v>61</v>
      </c>
      <c r="DGM318" s="415">
        <v>13</v>
      </c>
      <c r="DGN318" s="418" t="s">
        <v>779</v>
      </c>
      <c r="DGO318" s="417" t="s">
        <v>762</v>
      </c>
      <c r="DGP318" s="414" t="s">
        <v>61</v>
      </c>
      <c r="DGQ318" s="415">
        <v>13</v>
      </c>
      <c r="DGR318" s="418" t="s">
        <v>779</v>
      </c>
      <c r="DGS318" s="417" t="s">
        <v>762</v>
      </c>
      <c r="DGT318" s="414" t="s">
        <v>61</v>
      </c>
      <c r="DGU318" s="415">
        <v>13</v>
      </c>
      <c r="DGV318" s="418" t="s">
        <v>779</v>
      </c>
      <c r="DGW318" s="417" t="s">
        <v>762</v>
      </c>
      <c r="DGX318" s="414" t="s">
        <v>61</v>
      </c>
      <c r="DGY318" s="415">
        <v>13</v>
      </c>
      <c r="DGZ318" s="418" t="s">
        <v>779</v>
      </c>
      <c r="DHA318" s="417" t="s">
        <v>762</v>
      </c>
      <c r="DHB318" s="414" t="s">
        <v>61</v>
      </c>
      <c r="DHC318" s="415">
        <v>13</v>
      </c>
      <c r="DHD318" s="418" t="s">
        <v>779</v>
      </c>
      <c r="DHE318" s="417" t="s">
        <v>762</v>
      </c>
      <c r="DHF318" s="414" t="s">
        <v>61</v>
      </c>
      <c r="DHG318" s="415">
        <v>13</v>
      </c>
      <c r="DHH318" s="418" t="s">
        <v>779</v>
      </c>
      <c r="DHI318" s="417" t="s">
        <v>762</v>
      </c>
      <c r="DHJ318" s="414" t="s">
        <v>61</v>
      </c>
      <c r="DHK318" s="415">
        <v>13</v>
      </c>
      <c r="DHL318" s="418" t="s">
        <v>779</v>
      </c>
      <c r="DHM318" s="417" t="s">
        <v>762</v>
      </c>
      <c r="DHN318" s="414" t="s">
        <v>61</v>
      </c>
      <c r="DHO318" s="415">
        <v>13</v>
      </c>
      <c r="DHP318" s="418" t="s">
        <v>779</v>
      </c>
      <c r="DHQ318" s="417" t="s">
        <v>762</v>
      </c>
      <c r="DHR318" s="414" t="s">
        <v>61</v>
      </c>
      <c r="DHS318" s="415">
        <v>13</v>
      </c>
      <c r="DHT318" s="418" t="s">
        <v>779</v>
      </c>
      <c r="DHU318" s="417" t="s">
        <v>762</v>
      </c>
      <c r="DHV318" s="414" t="s">
        <v>61</v>
      </c>
      <c r="DHW318" s="415">
        <v>13</v>
      </c>
      <c r="DHX318" s="418" t="s">
        <v>779</v>
      </c>
      <c r="DHY318" s="417" t="s">
        <v>762</v>
      </c>
      <c r="DHZ318" s="414" t="s">
        <v>61</v>
      </c>
      <c r="DIA318" s="415">
        <v>13</v>
      </c>
      <c r="DIB318" s="418" t="s">
        <v>779</v>
      </c>
      <c r="DIC318" s="417" t="s">
        <v>762</v>
      </c>
      <c r="DID318" s="414" t="s">
        <v>61</v>
      </c>
      <c r="DIE318" s="415">
        <v>13</v>
      </c>
      <c r="DIF318" s="418" t="s">
        <v>779</v>
      </c>
      <c r="DIG318" s="417" t="s">
        <v>762</v>
      </c>
      <c r="DIH318" s="414" t="s">
        <v>61</v>
      </c>
      <c r="DII318" s="415">
        <v>13</v>
      </c>
      <c r="DIJ318" s="418" t="s">
        <v>779</v>
      </c>
      <c r="DIK318" s="417" t="s">
        <v>762</v>
      </c>
      <c r="DIL318" s="414" t="s">
        <v>61</v>
      </c>
      <c r="DIM318" s="415">
        <v>13</v>
      </c>
      <c r="DIN318" s="418" t="s">
        <v>779</v>
      </c>
      <c r="DIO318" s="417" t="s">
        <v>762</v>
      </c>
      <c r="DIP318" s="414" t="s">
        <v>61</v>
      </c>
      <c r="DIQ318" s="415">
        <v>13</v>
      </c>
      <c r="DIR318" s="418" t="s">
        <v>779</v>
      </c>
      <c r="DIS318" s="417" t="s">
        <v>762</v>
      </c>
      <c r="DIT318" s="414" t="s">
        <v>61</v>
      </c>
      <c r="DIU318" s="415">
        <v>13</v>
      </c>
      <c r="DIV318" s="418" t="s">
        <v>779</v>
      </c>
      <c r="DIW318" s="417" t="s">
        <v>762</v>
      </c>
      <c r="DIX318" s="414" t="s">
        <v>61</v>
      </c>
      <c r="DIY318" s="415">
        <v>13</v>
      </c>
      <c r="DIZ318" s="418" t="s">
        <v>779</v>
      </c>
      <c r="DJA318" s="417" t="s">
        <v>762</v>
      </c>
      <c r="DJB318" s="414" t="s">
        <v>61</v>
      </c>
      <c r="DJC318" s="415">
        <v>13</v>
      </c>
      <c r="DJD318" s="418" t="s">
        <v>779</v>
      </c>
      <c r="DJE318" s="417" t="s">
        <v>762</v>
      </c>
      <c r="DJF318" s="414" t="s">
        <v>61</v>
      </c>
      <c r="DJG318" s="415">
        <v>13</v>
      </c>
      <c r="DJH318" s="418" t="s">
        <v>779</v>
      </c>
      <c r="DJI318" s="417" t="s">
        <v>762</v>
      </c>
      <c r="DJJ318" s="414" t="s">
        <v>61</v>
      </c>
      <c r="DJK318" s="415">
        <v>13</v>
      </c>
      <c r="DJL318" s="418" t="s">
        <v>779</v>
      </c>
      <c r="DJM318" s="417" t="s">
        <v>762</v>
      </c>
      <c r="DJN318" s="414" t="s">
        <v>61</v>
      </c>
      <c r="DJO318" s="415">
        <v>13</v>
      </c>
      <c r="DJP318" s="418" t="s">
        <v>779</v>
      </c>
      <c r="DJQ318" s="417" t="s">
        <v>762</v>
      </c>
      <c r="DJR318" s="414" t="s">
        <v>61</v>
      </c>
      <c r="DJS318" s="415">
        <v>13</v>
      </c>
      <c r="DJT318" s="418" t="s">
        <v>779</v>
      </c>
      <c r="DJU318" s="417" t="s">
        <v>762</v>
      </c>
      <c r="DJV318" s="414" t="s">
        <v>61</v>
      </c>
      <c r="DJW318" s="415">
        <v>13</v>
      </c>
      <c r="DJX318" s="418" t="s">
        <v>779</v>
      </c>
      <c r="DJY318" s="417" t="s">
        <v>762</v>
      </c>
      <c r="DJZ318" s="414" t="s">
        <v>61</v>
      </c>
      <c r="DKA318" s="415">
        <v>13</v>
      </c>
      <c r="DKB318" s="418" t="s">
        <v>779</v>
      </c>
      <c r="DKC318" s="417" t="s">
        <v>762</v>
      </c>
      <c r="DKD318" s="414" t="s">
        <v>61</v>
      </c>
      <c r="DKE318" s="415">
        <v>13</v>
      </c>
      <c r="DKF318" s="418" t="s">
        <v>779</v>
      </c>
      <c r="DKG318" s="417" t="s">
        <v>762</v>
      </c>
      <c r="DKH318" s="414" t="s">
        <v>61</v>
      </c>
      <c r="DKI318" s="415">
        <v>13</v>
      </c>
      <c r="DKJ318" s="418" t="s">
        <v>779</v>
      </c>
      <c r="DKK318" s="417" t="s">
        <v>762</v>
      </c>
      <c r="DKL318" s="414" t="s">
        <v>61</v>
      </c>
      <c r="DKM318" s="415">
        <v>13</v>
      </c>
      <c r="DKN318" s="418" t="s">
        <v>779</v>
      </c>
      <c r="DKO318" s="417" t="s">
        <v>762</v>
      </c>
      <c r="DKP318" s="414" t="s">
        <v>61</v>
      </c>
      <c r="DKQ318" s="415">
        <v>13</v>
      </c>
      <c r="DKR318" s="418" t="s">
        <v>779</v>
      </c>
      <c r="DKS318" s="417" t="s">
        <v>762</v>
      </c>
      <c r="DKT318" s="414" t="s">
        <v>61</v>
      </c>
      <c r="DKU318" s="415">
        <v>13</v>
      </c>
      <c r="DKV318" s="418" t="s">
        <v>779</v>
      </c>
      <c r="DKW318" s="417" t="s">
        <v>762</v>
      </c>
      <c r="DKX318" s="414" t="s">
        <v>61</v>
      </c>
      <c r="DKY318" s="415">
        <v>13</v>
      </c>
      <c r="DKZ318" s="418" t="s">
        <v>779</v>
      </c>
      <c r="DLA318" s="417" t="s">
        <v>762</v>
      </c>
      <c r="DLB318" s="414" t="s">
        <v>61</v>
      </c>
      <c r="DLC318" s="415">
        <v>13</v>
      </c>
      <c r="DLD318" s="418" t="s">
        <v>779</v>
      </c>
      <c r="DLE318" s="417" t="s">
        <v>762</v>
      </c>
      <c r="DLF318" s="414" t="s">
        <v>61</v>
      </c>
      <c r="DLG318" s="415">
        <v>13</v>
      </c>
      <c r="DLH318" s="418" t="s">
        <v>779</v>
      </c>
      <c r="DLI318" s="417" t="s">
        <v>762</v>
      </c>
      <c r="DLJ318" s="414" t="s">
        <v>61</v>
      </c>
      <c r="DLK318" s="415">
        <v>13</v>
      </c>
      <c r="DLL318" s="418" t="s">
        <v>779</v>
      </c>
      <c r="DLM318" s="417" t="s">
        <v>762</v>
      </c>
      <c r="DLN318" s="414" t="s">
        <v>61</v>
      </c>
      <c r="DLO318" s="415">
        <v>13</v>
      </c>
      <c r="DLP318" s="418" t="s">
        <v>779</v>
      </c>
      <c r="DLQ318" s="417" t="s">
        <v>762</v>
      </c>
      <c r="DLR318" s="414" t="s">
        <v>61</v>
      </c>
      <c r="DLS318" s="415">
        <v>13</v>
      </c>
      <c r="DLT318" s="418" t="s">
        <v>779</v>
      </c>
      <c r="DLU318" s="417" t="s">
        <v>762</v>
      </c>
      <c r="DLV318" s="414" t="s">
        <v>61</v>
      </c>
      <c r="DLW318" s="415">
        <v>13</v>
      </c>
      <c r="DLX318" s="418" t="s">
        <v>779</v>
      </c>
      <c r="DLY318" s="417" t="s">
        <v>762</v>
      </c>
      <c r="DLZ318" s="414" t="s">
        <v>61</v>
      </c>
      <c r="DMA318" s="415">
        <v>13</v>
      </c>
      <c r="DMB318" s="418" t="s">
        <v>779</v>
      </c>
      <c r="DMC318" s="417" t="s">
        <v>762</v>
      </c>
      <c r="DMD318" s="414" t="s">
        <v>61</v>
      </c>
      <c r="DME318" s="415">
        <v>13</v>
      </c>
      <c r="DMF318" s="418" t="s">
        <v>779</v>
      </c>
      <c r="DMG318" s="417" t="s">
        <v>762</v>
      </c>
      <c r="DMH318" s="414" t="s">
        <v>61</v>
      </c>
      <c r="DMI318" s="415">
        <v>13</v>
      </c>
      <c r="DMJ318" s="418" t="s">
        <v>779</v>
      </c>
      <c r="DMK318" s="417" t="s">
        <v>762</v>
      </c>
      <c r="DML318" s="414" t="s">
        <v>61</v>
      </c>
      <c r="DMM318" s="415">
        <v>13</v>
      </c>
      <c r="DMN318" s="418" t="s">
        <v>779</v>
      </c>
      <c r="DMO318" s="417" t="s">
        <v>762</v>
      </c>
      <c r="DMP318" s="414" t="s">
        <v>61</v>
      </c>
      <c r="DMQ318" s="415">
        <v>13</v>
      </c>
      <c r="DMR318" s="418" t="s">
        <v>779</v>
      </c>
      <c r="DMS318" s="417" t="s">
        <v>762</v>
      </c>
      <c r="DMT318" s="414" t="s">
        <v>61</v>
      </c>
      <c r="DMU318" s="415">
        <v>13</v>
      </c>
      <c r="DMV318" s="418" t="s">
        <v>779</v>
      </c>
      <c r="DMW318" s="417" t="s">
        <v>762</v>
      </c>
      <c r="DMX318" s="414" t="s">
        <v>61</v>
      </c>
      <c r="DMY318" s="415">
        <v>13</v>
      </c>
      <c r="DMZ318" s="418" t="s">
        <v>779</v>
      </c>
      <c r="DNA318" s="417" t="s">
        <v>762</v>
      </c>
      <c r="DNB318" s="414" t="s">
        <v>61</v>
      </c>
      <c r="DNC318" s="415">
        <v>13</v>
      </c>
      <c r="DND318" s="418" t="s">
        <v>779</v>
      </c>
      <c r="DNE318" s="417" t="s">
        <v>762</v>
      </c>
      <c r="DNF318" s="414" t="s">
        <v>61</v>
      </c>
      <c r="DNG318" s="415">
        <v>13</v>
      </c>
      <c r="DNH318" s="418" t="s">
        <v>779</v>
      </c>
      <c r="DNI318" s="417" t="s">
        <v>762</v>
      </c>
      <c r="DNJ318" s="414" t="s">
        <v>61</v>
      </c>
      <c r="DNK318" s="415">
        <v>13</v>
      </c>
      <c r="DNL318" s="418" t="s">
        <v>779</v>
      </c>
      <c r="DNM318" s="417" t="s">
        <v>762</v>
      </c>
      <c r="DNN318" s="414" t="s">
        <v>61</v>
      </c>
      <c r="DNO318" s="415">
        <v>13</v>
      </c>
      <c r="DNP318" s="418" t="s">
        <v>779</v>
      </c>
      <c r="DNQ318" s="417" t="s">
        <v>762</v>
      </c>
      <c r="DNR318" s="414" t="s">
        <v>61</v>
      </c>
      <c r="DNS318" s="415">
        <v>13</v>
      </c>
      <c r="DNT318" s="418" t="s">
        <v>779</v>
      </c>
      <c r="DNU318" s="417" t="s">
        <v>762</v>
      </c>
      <c r="DNV318" s="414" t="s">
        <v>61</v>
      </c>
      <c r="DNW318" s="415">
        <v>13</v>
      </c>
      <c r="DNX318" s="418" t="s">
        <v>779</v>
      </c>
      <c r="DNY318" s="417" t="s">
        <v>762</v>
      </c>
      <c r="DNZ318" s="414" t="s">
        <v>61</v>
      </c>
      <c r="DOA318" s="415">
        <v>13</v>
      </c>
      <c r="DOB318" s="418" t="s">
        <v>779</v>
      </c>
      <c r="DOC318" s="417" t="s">
        <v>762</v>
      </c>
      <c r="DOD318" s="414" t="s">
        <v>61</v>
      </c>
      <c r="DOE318" s="415">
        <v>13</v>
      </c>
      <c r="DOF318" s="418" t="s">
        <v>779</v>
      </c>
      <c r="DOG318" s="417" t="s">
        <v>762</v>
      </c>
      <c r="DOH318" s="414" t="s">
        <v>61</v>
      </c>
      <c r="DOI318" s="415">
        <v>13</v>
      </c>
      <c r="DOJ318" s="418" t="s">
        <v>779</v>
      </c>
      <c r="DOK318" s="417" t="s">
        <v>762</v>
      </c>
      <c r="DOL318" s="414" t="s">
        <v>61</v>
      </c>
      <c r="DOM318" s="415">
        <v>13</v>
      </c>
      <c r="DON318" s="418" t="s">
        <v>779</v>
      </c>
      <c r="DOO318" s="417" t="s">
        <v>762</v>
      </c>
      <c r="DOP318" s="414" t="s">
        <v>61</v>
      </c>
      <c r="DOQ318" s="415">
        <v>13</v>
      </c>
      <c r="DOR318" s="418" t="s">
        <v>779</v>
      </c>
      <c r="DOS318" s="417" t="s">
        <v>762</v>
      </c>
      <c r="DOT318" s="414" t="s">
        <v>61</v>
      </c>
      <c r="DOU318" s="415">
        <v>13</v>
      </c>
      <c r="DOV318" s="418" t="s">
        <v>779</v>
      </c>
      <c r="DOW318" s="417" t="s">
        <v>762</v>
      </c>
      <c r="DOX318" s="414" t="s">
        <v>61</v>
      </c>
      <c r="DOY318" s="415">
        <v>13</v>
      </c>
      <c r="DOZ318" s="418" t="s">
        <v>779</v>
      </c>
      <c r="DPA318" s="417" t="s">
        <v>762</v>
      </c>
      <c r="DPB318" s="414" t="s">
        <v>61</v>
      </c>
      <c r="DPC318" s="415">
        <v>13</v>
      </c>
      <c r="DPD318" s="418" t="s">
        <v>779</v>
      </c>
      <c r="DPE318" s="417" t="s">
        <v>762</v>
      </c>
      <c r="DPF318" s="414" t="s">
        <v>61</v>
      </c>
      <c r="DPG318" s="415">
        <v>13</v>
      </c>
      <c r="DPH318" s="418" t="s">
        <v>779</v>
      </c>
      <c r="DPI318" s="417" t="s">
        <v>762</v>
      </c>
      <c r="DPJ318" s="414" t="s">
        <v>61</v>
      </c>
      <c r="DPK318" s="415">
        <v>13</v>
      </c>
      <c r="DPL318" s="418" t="s">
        <v>779</v>
      </c>
      <c r="DPM318" s="417" t="s">
        <v>762</v>
      </c>
      <c r="DPN318" s="414" t="s">
        <v>61</v>
      </c>
      <c r="DPO318" s="415">
        <v>13</v>
      </c>
      <c r="DPP318" s="418" t="s">
        <v>779</v>
      </c>
      <c r="DPQ318" s="417" t="s">
        <v>762</v>
      </c>
      <c r="DPR318" s="414" t="s">
        <v>61</v>
      </c>
      <c r="DPS318" s="415">
        <v>13</v>
      </c>
      <c r="DPT318" s="418" t="s">
        <v>779</v>
      </c>
      <c r="DPU318" s="417" t="s">
        <v>762</v>
      </c>
      <c r="DPV318" s="414" t="s">
        <v>61</v>
      </c>
      <c r="DPW318" s="415">
        <v>13</v>
      </c>
      <c r="DPX318" s="418" t="s">
        <v>779</v>
      </c>
      <c r="DPY318" s="417" t="s">
        <v>762</v>
      </c>
      <c r="DPZ318" s="414" t="s">
        <v>61</v>
      </c>
      <c r="DQA318" s="415">
        <v>13</v>
      </c>
      <c r="DQB318" s="418" t="s">
        <v>779</v>
      </c>
      <c r="DQC318" s="417" t="s">
        <v>762</v>
      </c>
      <c r="DQD318" s="414" t="s">
        <v>61</v>
      </c>
      <c r="DQE318" s="415">
        <v>13</v>
      </c>
      <c r="DQF318" s="418" t="s">
        <v>779</v>
      </c>
      <c r="DQG318" s="417" t="s">
        <v>762</v>
      </c>
      <c r="DQH318" s="414" t="s">
        <v>61</v>
      </c>
      <c r="DQI318" s="415">
        <v>13</v>
      </c>
      <c r="DQJ318" s="418" t="s">
        <v>779</v>
      </c>
      <c r="DQK318" s="417" t="s">
        <v>762</v>
      </c>
      <c r="DQL318" s="414" t="s">
        <v>61</v>
      </c>
      <c r="DQM318" s="415">
        <v>13</v>
      </c>
      <c r="DQN318" s="418" t="s">
        <v>779</v>
      </c>
      <c r="DQO318" s="417" t="s">
        <v>762</v>
      </c>
      <c r="DQP318" s="414" t="s">
        <v>61</v>
      </c>
      <c r="DQQ318" s="415">
        <v>13</v>
      </c>
      <c r="DQR318" s="418" t="s">
        <v>779</v>
      </c>
      <c r="DQS318" s="417" t="s">
        <v>762</v>
      </c>
      <c r="DQT318" s="414" t="s">
        <v>61</v>
      </c>
      <c r="DQU318" s="415">
        <v>13</v>
      </c>
      <c r="DQV318" s="418" t="s">
        <v>779</v>
      </c>
      <c r="DQW318" s="417" t="s">
        <v>762</v>
      </c>
      <c r="DQX318" s="414" t="s">
        <v>61</v>
      </c>
      <c r="DQY318" s="415">
        <v>13</v>
      </c>
      <c r="DQZ318" s="418" t="s">
        <v>779</v>
      </c>
      <c r="DRA318" s="417" t="s">
        <v>762</v>
      </c>
      <c r="DRB318" s="414" t="s">
        <v>61</v>
      </c>
      <c r="DRC318" s="415">
        <v>13</v>
      </c>
      <c r="DRD318" s="418" t="s">
        <v>779</v>
      </c>
      <c r="DRE318" s="417" t="s">
        <v>762</v>
      </c>
      <c r="DRF318" s="414" t="s">
        <v>61</v>
      </c>
      <c r="DRG318" s="415">
        <v>13</v>
      </c>
      <c r="DRH318" s="418" t="s">
        <v>779</v>
      </c>
      <c r="DRI318" s="417" t="s">
        <v>762</v>
      </c>
      <c r="DRJ318" s="414" t="s">
        <v>61</v>
      </c>
      <c r="DRK318" s="415">
        <v>13</v>
      </c>
      <c r="DRL318" s="418" t="s">
        <v>779</v>
      </c>
      <c r="DRM318" s="417" t="s">
        <v>762</v>
      </c>
      <c r="DRN318" s="414" t="s">
        <v>61</v>
      </c>
      <c r="DRO318" s="415">
        <v>13</v>
      </c>
      <c r="DRP318" s="418" t="s">
        <v>779</v>
      </c>
      <c r="DRQ318" s="417" t="s">
        <v>762</v>
      </c>
      <c r="DRR318" s="414" t="s">
        <v>61</v>
      </c>
      <c r="DRS318" s="415">
        <v>13</v>
      </c>
      <c r="DRT318" s="418" t="s">
        <v>779</v>
      </c>
      <c r="DRU318" s="417" t="s">
        <v>762</v>
      </c>
      <c r="DRV318" s="414" t="s">
        <v>61</v>
      </c>
      <c r="DRW318" s="415">
        <v>13</v>
      </c>
      <c r="DRX318" s="418" t="s">
        <v>779</v>
      </c>
      <c r="DRY318" s="417" t="s">
        <v>762</v>
      </c>
      <c r="DRZ318" s="414" t="s">
        <v>61</v>
      </c>
      <c r="DSA318" s="415">
        <v>13</v>
      </c>
      <c r="DSB318" s="418" t="s">
        <v>779</v>
      </c>
      <c r="DSC318" s="417" t="s">
        <v>762</v>
      </c>
      <c r="DSD318" s="414" t="s">
        <v>61</v>
      </c>
      <c r="DSE318" s="415">
        <v>13</v>
      </c>
      <c r="DSF318" s="418" t="s">
        <v>779</v>
      </c>
      <c r="DSG318" s="417" t="s">
        <v>762</v>
      </c>
      <c r="DSH318" s="414" t="s">
        <v>61</v>
      </c>
      <c r="DSI318" s="415">
        <v>13</v>
      </c>
      <c r="DSJ318" s="418" t="s">
        <v>779</v>
      </c>
      <c r="DSK318" s="417" t="s">
        <v>762</v>
      </c>
      <c r="DSL318" s="414" t="s">
        <v>61</v>
      </c>
      <c r="DSM318" s="415">
        <v>13</v>
      </c>
      <c r="DSN318" s="418" t="s">
        <v>779</v>
      </c>
      <c r="DSO318" s="417" t="s">
        <v>762</v>
      </c>
      <c r="DSP318" s="414" t="s">
        <v>61</v>
      </c>
      <c r="DSQ318" s="415">
        <v>13</v>
      </c>
      <c r="DSR318" s="418" t="s">
        <v>779</v>
      </c>
      <c r="DSS318" s="417" t="s">
        <v>762</v>
      </c>
      <c r="DST318" s="414" t="s">
        <v>61</v>
      </c>
      <c r="DSU318" s="415">
        <v>13</v>
      </c>
      <c r="DSV318" s="418" t="s">
        <v>779</v>
      </c>
      <c r="DSW318" s="417" t="s">
        <v>762</v>
      </c>
      <c r="DSX318" s="414" t="s">
        <v>61</v>
      </c>
      <c r="DSY318" s="415">
        <v>13</v>
      </c>
      <c r="DSZ318" s="418" t="s">
        <v>779</v>
      </c>
      <c r="DTA318" s="417" t="s">
        <v>762</v>
      </c>
      <c r="DTB318" s="414" t="s">
        <v>61</v>
      </c>
      <c r="DTC318" s="415">
        <v>13</v>
      </c>
      <c r="DTD318" s="418" t="s">
        <v>779</v>
      </c>
      <c r="DTE318" s="417" t="s">
        <v>762</v>
      </c>
      <c r="DTF318" s="414" t="s">
        <v>61</v>
      </c>
      <c r="DTG318" s="415">
        <v>13</v>
      </c>
      <c r="DTH318" s="418" t="s">
        <v>779</v>
      </c>
      <c r="DTI318" s="417" t="s">
        <v>762</v>
      </c>
      <c r="DTJ318" s="414" t="s">
        <v>61</v>
      </c>
      <c r="DTK318" s="415">
        <v>13</v>
      </c>
      <c r="DTL318" s="418" t="s">
        <v>779</v>
      </c>
      <c r="DTM318" s="417" t="s">
        <v>762</v>
      </c>
      <c r="DTN318" s="414" t="s">
        <v>61</v>
      </c>
      <c r="DTO318" s="415">
        <v>13</v>
      </c>
      <c r="DTP318" s="418" t="s">
        <v>779</v>
      </c>
      <c r="DTQ318" s="417" t="s">
        <v>762</v>
      </c>
      <c r="DTR318" s="414" t="s">
        <v>61</v>
      </c>
      <c r="DTS318" s="415">
        <v>13</v>
      </c>
      <c r="DTT318" s="418" t="s">
        <v>779</v>
      </c>
      <c r="DTU318" s="417" t="s">
        <v>762</v>
      </c>
      <c r="DTV318" s="414" t="s">
        <v>61</v>
      </c>
      <c r="DTW318" s="415">
        <v>13</v>
      </c>
      <c r="DTX318" s="418" t="s">
        <v>779</v>
      </c>
      <c r="DTY318" s="417" t="s">
        <v>762</v>
      </c>
      <c r="DTZ318" s="414" t="s">
        <v>61</v>
      </c>
      <c r="DUA318" s="415">
        <v>13</v>
      </c>
      <c r="DUB318" s="418" t="s">
        <v>779</v>
      </c>
      <c r="DUC318" s="417" t="s">
        <v>762</v>
      </c>
      <c r="DUD318" s="414" t="s">
        <v>61</v>
      </c>
      <c r="DUE318" s="415">
        <v>13</v>
      </c>
      <c r="DUF318" s="418" t="s">
        <v>779</v>
      </c>
      <c r="DUG318" s="417" t="s">
        <v>762</v>
      </c>
      <c r="DUH318" s="414" t="s">
        <v>61</v>
      </c>
      <c r="DUI318" s="415">
        <v>13</v>
      </c>
      <c r="DUJ318" s="418" t="s">
        <v>779</v>
      </c>
      <c r="DUK318" s="417" t="s">
        <v>762</v>
      </c>
      <c r="DUL318" s="414" t="s">
        <v>61</v>
      </c>
      <c r="DUM318" s="415">
        <v>13</v>
      </c>
      <c r="DUN318" s="418" t="s">
        <v>779</v>
      </c>
      <c r="DUO318" s="417" t="s">
        <v>762</v>
      </c>
      <c r="DUP318" s="414" t="s">
        <v>61</v>
      </c>
      <c r="DUQ318" s="415">
        <v>13</v>
      </c>
      <c r="DUR318" s="418" t="s">
        <v>779</v>
      </c>
      <c r="DUS318" s="417" t="s">
        <v>762</v>
      </c>
      <c r="DUT318" s="414" t="s">
        <v>61</v>
      </c>
      <c r="DUU318" s="415">
        <v>13</v>
      </c>
      <c r="DUV318" s="418" t="s">
        <v>779</v>
      </c>
      <c r="DUW318" s="417" t="s">
        <v>762</v>
      </c>
      <c r="DUX318" s="414" t="s">
        <v>61</v>
      </c>
      <c r="DUY318" s="415">
        <v>13</v>
      </c>
      <c r="DUZ318" s="418" t="s">
        <v>779</v>
      </c>
      <c r="DVA318" s="417" t="s">
        <v>762</v>
      </c>
      <c r="DVB318" s="414" t="s">
        <v>61</v>
      </c>
      <c r="DVC318" s="415">
        <v>13</v>
      </c>
      <c r="DVD318" s="418" t="s">
        <v>779</v>
      </c>
      <c r="DVE318" s="417" t="s">
        <v>762</v>
      </c>
      <c r="DVF318" s="414" t="s">
        <v>61</v>
      </c>
      <c r="DVG318" s="415">
        <v>13</v>
      </c>
      <c r="DVH318" s="418" t="s">
        <v>779</v>
      </c>
      <c r="DVI318" s="417" t="s">
        <v>762</v>
      </c>
      <c r="DVJ318" s="414" t="s">
        <v>61</v>
      </c>
      <c r="DVK318" s="415">
        <v>13</v>
      </c>
      <c r="DVL318" s="418" t="s">
        <v>779</v>
      </c>
      <c r="DVM318" s="417" t="s">
        <v>762</v>
      </c>
      <c r="DVN318" s="414" t="s">
        <v>61</v>
      </c>
      <c r="DVO318" s="415">
        <v>13</v>
      </c>
      <c r="DVP318" s="418" t="s">
        <v>779</v>
      </c>
      <c r="DVQ318" s="417" t="s">
        <v>762</v>
      </c>
      <c r="DVR318" s="414" t="s">
        <v>61</v>
      </c>
      <c r="DVS318" s="415">
        <v>13</v>
      </c>
      <c r="DVT318" s="418" t="s">
        <v>779</v>
      </c>
      <c r="DVU318" s="417" t="s">
        <v>762</v>
      </c>
      <c r="DVV318" s="414" t="s">
        <v>61</v>
      </c>
      <c r="DVW318" s="415">
        <v>13</v>
      </c>
      <c r="DVX318" s="418" t="s">
        <v>779</v>
      </c>
      <c r="DVY318" s="417" t="s">
        <v>762</v>
      </c>
      <c r="DVZ318" s="414" t="s">
        <v>61</v>
      </c>
      <c r="DWA318" s="415">
        <v>13</v>
      </c>
      <c r="DWB318" s="418" t="s">
        <v>779</v>
      </c>
      <c r="DWC318" s="417" t="s">
        <v>762</v>
      </c>
      <c r="DWD318" s="414" t="s">
        <v>61</v>
      </c>
      <c r="DWE318" s="415">
        <v>13</v>
      </c>
      <c r="DWF318" s="418" t="s">
        <v>779</v>
      </c>
      <c r="DWG318" s="417" t="s">
        <v>762</v>
      </c>
      <c r="DWH318" s="414" t="s">
        <v>61</v>
      </c>
      <c r="DWI318" s="415">
        <v>13</v>
      </c>
      <c r="DWJ318" s="418" t="s">
        <v>779</v>
      </c>
      <c r="DWK318" s="417" t="s">
        <v>762</v>
      </c>
      <c r="DWL318" s="414" t="s">
        <v>61</v>
      </c>
      <c r="DWM318" s="415">
        <v>13</v>
      </c>
      <c r="DWN318" s="418" t="s">
        <v>779</v>
      </c>
      <c r="DWO318" s="417" t="s">
        <v>762</v>
      </c>
      <c r="DWP318" s="414" t="s">
        <v>61</v>
      </c>
      <c r="DWQ318" s="415">
        <v>13</v>
      </c>
      <c r="DWR318" s="418" t="s">
        <v>779</v>
      </c>
      <c r="DWS318" s="417" t="s">
        <v>762</v>
      </c>
      <c r="DWT318" s="414" t="s">
        <v>61</v>
      </c>
      <c r="DWU318" s="415">
        <v>13</v>
      </c>
      <c r="DWV318" s="418" t="s">
        <v>779</v>
      </c>
      <c r="DWW318" s="417" t="s">
        <v>762</v>
      </c>
      <c r="DWX318" s="414" t="s">
        <v>61</v>
      </c>
      <c r="DWY318" s="415">
        <v>13</v>
      </c>
      <c r="DWZ318" s="418" t="s">
        <v>779</v>
      </c>
      <c r="DXA318" s="417" t="s">
        <v>762</v>
      </c>
      <c r="DXB318" s="414" t="s">
        <v>61</v>
      </c>
      <c r="DXC318" s="415">
        <v>13</v>
      </c>
      <c r="DXD318" s="418" t="s">
        <v>779</v>
      </c>
      <c r="DXE318" s="417" t="s">
        <v>762</v>
      </c>
      <c r="DXF318" s="414" t="s">
        <v>61</v>
      </c>
      <c r="DXG318" s="415">
        <v>13</v>
      </c>
      <c r="DXH318" s="418" t="s">
        <v>779</v>
      </c>
      <c r="DXI318" s="417" t="s">
        <v>762</v>
      </c>
      <c r="DXJ318" s="414" t="s">
        <v>61</v>
      </c>
      <c r="DXK318" s="415">
        <v>13</v>
      </c>
      <c r="DXL318" s="418" t="s">
        <v>779</v>
      </c>
      <c r="DXM318" s="417" t="s">
        <v>762</v>
      </c>
      <c r="DXN318" s="414" t="s">
        <v>61</v>
      </c>
      <c r="DXO318" s="415">
        <v>13</v>
      </c>
      <c r="DXP318" s="418" t="s">
        <v>779</v>
      </c>
      <c r="DXQ318" s="417" t="s">
        <v>762</v>
      </c>
      <c r="DXR318" s="414" t="s">
        <v>61</v>
      </c>
      <c r="DXS318" s="415">
        <v>13</v>
      </c>
      <c r="DXT318" s="418" t="s">
        <v>779</v>
      </c>
      <c r="DXU318" s="417" t="s">
        <v>762</v>
      </c>
      <c r="DXV318" s="414" t="s">
        <v>61</v>
      </c>
      <c r="DXW318" s="415">
        <v>13</v>
      </c>
      <c r="DXX318" s="418" t="s">
        <v>779</v>
      </c>
      <c r="DXY318" s="417" t="s">
        <v>762</v>
      </c>
      <c r="DXZ318" s="414" t="s">
        <v>61</v>
      </c>
      <c r="DYA318" s="415">
        <v>13</v>
      </c>
      <c r="DYB318" s="418" t="s">
        <v>779</v>
      </c>
      <c r="DYC318" s="417" t="s">
        <v>762</v>
      </c>
      <c r="DYD318" s="414" t="s">
        <v>61</v>
      </c>
      <c r="DYE318" s="415">
        <v>13</v>
      </c>
      <c r="DYF318" s="418" t="s">
        <v>779</v>
      </c>
      <c r="DYG318" s="417" t="s">
        <v>762</v>
      </c>
      <c r="DYH318" s="414" t="s">
        <v>61</v>
      </c>
      <c r="DYI318" s="415">
        <v>13</v>
      </c>
      <c r="DYJ318" s="418" t="s">
        <v>779</v>
      </c>
      <c r="DYK318" s="417" t="s">
        <v>762</v>
      </c>
      <c r="DYL318" s="414" t="s">
        <v>61</v>
      </c>
      <c r="DYM318" s="415">
        <v>13</v>
      </c>
      <c r="DYN318" s="418" t="s">
        <v>779</v>
      </c>
      <c r="DYO318" s="417" t="s">
        <v>762</v>
      </c>
      <c r="DYP318" s="414" t="s">
        <v>61</v>
      </c>
      <c r="DYQ318" s="415">
        <v>13</v>
      </c>
      <c r="DYR318" s="418" t="s">
        <v>779</v>
      </c>
      <c r="DYS318" s="417" t="s">
        <v>762</v>
      </c>
      <c r="DYT318" s="414" t="s">
        <v>61</v>
      </c>
      <c r="DYU318" s="415">
        <v>13</v>
      </c>
      <c r="DYV318" s="418" t="s">
        <v>779</v>
      </c>
      <c r="DYW318" s="417" t="s">
        <v>762</v>
      </c>
      <c r="DYX318" s="414" t="s">
        <v>61</v>
      </c>
      <c r="DYY318" s="415">
        <v>13</v>
      </c>
      <c r="DYZ318" s="418" t="s">
        <v>779</v>
      </c>
      <c r="DZA318" s="417" t="s">
        <v>762</v>
      </c>
      <c r="DZB318" s="414" t="s">
        <v>61</v>
      </c>
      <c r="DZC318" s="415">
        <v>13</v>
      </c>
      <c r="DZD318" s="418" t="s">
        <v>779</v>
      </c>
      <c r="DZE318" s="417" t="s">
        <v>762</v>
      </c>
      <c r="DZF318" s="414" t="s">
        <v>61</v>
      </c>
      <c r="DZG318" s="415">
        <v>13</v>
      </c>
      <c r="DZH318" s="418" t="s">
        <v>779</v>
      </c>
      <c r="DZI318" s="417" t="s">
        <v>762</v>
      </c>
      <c r="DZJ318" s="414" t="s">
        <v>61</v>
      </c>
      <c r="DZK318" s="415">
        <v>13</v>
      </c>
      <c r="DZL318" s="418" t="s">
        <v>779</v>
      </c>
      <c r="DZM318" s="417" t="s">
        <v>762</v>
      </c>
      <c r="DZN318" s="414" t="s">
        <v>61</v>
      </c>
      <c r="DZO318" s="415">
        <v>13</v>
      </c>
      <c r="DZP318" s="418" t="s">
        <v>779</v>
      </c>
      <c r="DZQ318" s="417" t="s">
        <v>762</v>
      </c>
      <c r="DZR318" s="414" t="s">
        <v>61</v>
      </c>
      <c r="DZS318" s="415">
        <v>13</v>
      </c>
      <c r="DZT318" s="418" t="s">
        <v>779</v>
      </c>
      <c r="DZU318" s="417" t="s">
        <v>762</v>
      </c>
      <c r="DZV318" s="414" t="s">
        <v>61</v>
      </c>
      <c r="DZW318" s="415">
        <v>13</v>
      </c>
      <c r="DZX318" s="418" t="s">
        <v>779</v>
      </c>
      <c r="DZY318" s="417" t="s">
        <v>762</v>
      </c>
      <c r="DZZ318" s="414" t="s">
        <v>61</v>
      </c>
      <c r="EAA318" s="415">
        <v>13</v>
      </c>
      <c r="EAB318" s="418" t="s">
        <v>779</v>
      </c>
      <c r="EAC318" s="417" t="s">
        <v>762</v>
      </c>
      <c r="EAD318" s="414" t="s">
        <v>61</v>
      </c>
      <c r="EAE318" s="415">
        <v>13</v>
      </c>
      <c r="EAF318" s="418" t="s">
        <v>779</v>
      </c>
      <c r="EAG318" s="417" t="s">
        <v>762</v>
      </c>
      <c r="EAH318" s="414" t="s">
        <v>61</v>
      </c>
      <c r="EAI318" s="415">
        <v>13</v>
      </c>
      <c r="EAJ318" s="418" t="s">
        <v>779</v>
      </c>
      <c r="EAK318" s="417" t="s">
        <v>762</v>
      </c>
      <c r="EAL318" s="414" t="s">
        <v>61</v>
      </c>
      <c r="EAM318" s="415">
        <v>13</v>
      </c>
      <c r="EAN318" s="418" t="s">
        <v>779</v>
      </c>
      <c r="EAO318" s="417" t="s">
        <v>762</v>
      </c>
      <c r="EAP318" s="414" t="s">
        <v>61</v>
      </c>
      <c r="EAQ318" s="415">
        <v>13</v>
      </c>
      <c r="EAR318" s="418" t="s">
        <v>779</v>
      </c>
      <c r="EAS318" s="417" t="s">
        <v>762</v>
      </c>
      <c r="EAT318" s="414" t="s">
        <v>61</v>
      </c>
      <c r="EAU318" s="415">
        <v>13</v>
      </c>
      <c r="EAV318" s="418" t="s">
        <v>779</v>
      </c>
      <c r="EAW318" s="417" t="s">
        <v>762</v>
      </c>
      <c r="EAX318" s="414" t="s">
        <v>61</v>
      </c>
      <c r="EAY318" s="415">
        <v>13</v>
      </c>
      <c r="EAZ318" s="418" t="s">
        <v>779</v>
      </c>
      <c r="EBA318" s="417" t="s">
        <v>762</v>
      </c>
      <c r="EBB318" s="414" t="s">
        <v>61</v>
      </c>
      <c r="EBC318" s="415">
        <v>13</v>
      </c>
      <c r="EBD318" s="418" t="s">
        <v>779</v>
      </c>
      <c r="EBE318" s="417" t="s">
        <v>762</v>
      </c>
      <c r="EBF318" s="414" t="s">
        <v>61</v>
      </c>
      <c r="EBG318" s="415">
        <v>13</v>
      </c>
      <c r="EBH318" s="418" t="s">
        <v>779</v>
      </c>
      <c r="EBI318" s="417" t="s">
        <v>762</v>
      </c>
      <c r="EBJ318" s="414" t="s">
        <v>61</v>
      </c>
      <c r="EBK318" s="415">
        <v>13</v>
      </c>
      <c r="EBL318" s="418" t="s">
        <v>779</v>
      </c>
      <c r="EBM318" s="417" t="s">
        <v>762</v>
      </c>
      <c r="EBN318" s="414" t="s">
        <v>61</v>
      </c>
      <c r="EBO318" s="415">
        <v>13</v>
      </c>
      <c r="EBP318" s="418" t="s">
        <v>779</v>
      </c>
      <c r="EBQ318" s="417" t="s">
        <v>762</v>
      </c>
      <c r="EBR318" s="414" t="s">
        <v>61</v>
      </c>
      <c r="EBS318" s="415">
        <v>13</v>
      </c>
      <c r="EBT318" s="418" t="s">
        <v>779</v>
      </c>
      <c r="EBU318" s="417" t="s">
        <v>762</v>
      </c>
      <c r="EBV318" s="414" t="s">
        <v>61</v>
      </c>
      <c r="EBW318" s="415">
        <v>13</v>
      </c>
      <c r="EBX318" s="418" t="s">
        <v>779</v>
      </c>
      <c r="EBY318" s="417" t="s">
        <v>762</v>
      </c>
      <c r="EBZ318" s="414" t="s">
        <v>61</v>
      </c>
      <c r="ECA318" s="415">
        <v>13</v>
      </c>
      <c r="ECB318" s="418" t="s">
        <v>779</v>
      </c>
      <c r="ECC318" s="417" t="s">
        <v>762</v>
      </c>
      <c r="ECD318" s="414" t="s">
        <v>61</v>
      </c>
      <c r="ECE318" s="415">
        <v>13</v>
      </c>
      <c r="ECF318" s="418" t="s">
        <v>779</v>
      </c>
      <c r="ECG318" s="417" t="s">
        <v>762</v>
      </c>
      <c r="ECH318" s="414" t="s">
        <v>61</v>
      </c>
      <c r="ECI318" s="415">
        <v>13</v>
      </c>
      <c r="ECJ318" s="418" t="s">
        <v>779</v>
      </c>
      <c r="ECK318" s="417" t="s">
        <v>762</v>
      </c>
      <c r="ECL318" s="414" t="s">
        <v>61</v>
      </c>
      <c r="ECM318" s="415">
        <v>13</v>
      </c>
      <c r="ECN318" s="418" t="s">
        <v>779</v>
      </c>
      <c r="ECO318" s="417" t="s">
        <v>762</v>
      </c>
      <c r="ECP318" s="414" t="s">
        <v>61</v>
      </c>
      <c r="ECQ318" s="415">
        <v>13</v>
      </c>
      <c r="ECR318" s="418" t="s">
        <v>779</v>
      </c>
      <c r="ECS318" s="417" t="s">
        <v>762</v>
      </c>
      <c r="ECT318" s="414" t="s">
        <v>61</v>
      </c>
      <c r="ECU318" s="415">
        <v>13</v>
      </c>
      <c r="ECV318" s="418" t="s">
        <v>779</v>
      </c>
      <c r="ECW318" s="417" t="s">
        <v>762</v>
      </c>
      <c r="ECX318" s="414" t="s">
        <v>61</v>
      </c>
      <c r="ECY318" s="415">
        <v>13</v>
      </c>
      <c r="ECZ318" s="418" t="s">
        <v>779</v>
      </c>
      <c r="EDA318" s="417" t="s">
        <v>762</v>
      </c>
      <c r="EDB318" s="414" t="s">
        <v>61</v>
      </c>
      <c r="EDC318" s="415">
        <v>13</v>
      </c>
      <c r="EDD318" s="418" t="s">
        <v>779</v>
      </c>
      <c r="EDE318" s="417" t="s">
        <v>762</v>
      </c>
      <c r="EDF318" s="414" t="s">
        <v>61</v>
      </c>
      <c r="EDG318" s="415">
        <v>13</v>
      </c>
      <c r="EDH318" s="418" t="s">
        <v>779</v>
      </c>
      <c r="EDI318" s="417" t="s">
        <v>762</v>
      </c>
      <c r="EDJ318" s="414" t="s">
        <v>61</v>
      </c>
      <c r="EDK318" s="415">
        <v>13</v>
      </c>
      <c r="EDL318" s="418" t="s">
        <v>779</v>
      </c>
      <c r="EDM318" s="417" t="s">
        <v>762</v>
      </c>
      <c r="EDN318" s="414" t="s">
        <v>61</v>
      </c>
      <c r="EDO318" s="415">
        <v>13</v>
      </c>
      <c r="EDP318" s="418" t="s">
        <v>779</v>
      </c>
      <c r="EDQ318" s="417" t="s">
        <v>762</v>
      </c>
      <c r="EDR318" s="414" t="s">
        <v>61</v>
      </c>
      <c r="EDS318" s="415">
        <v>13</v>
      </c>
      <c r="EDT318" s="418" t="s">
        <v>779</v>
      </c>
      <c r="EDU318" s="417" t="s">
        <v>762</v>
      </c>
      <c r="EDV318" s="414" t="s">
        <v>61</v>
      </c>
      <c r="EDW318" s="415">
        <v>13</v>
      </c>
      <c r="EDX318" s="418" t="s">
        <v>779</v>
      </c>
      <c r="EDY318" s="417" t="s">
        <v>762</v>
      </c>
      <c r="EDZ318" s="414" t="s">
        <v>61</v>
      </c>
      <c r="EEA318" s="415">
        <v>13</v>
      </c>
      <c r="EEB318" s="418" t="s">
        <v>779</v>
      </c>
      <c r="EEC318" s="417" t="s">
        <v>762</v>
      </c>
      <c r="EED318" s="414" t="s">
        <v>61</v>
      </c>
      <c r="EEE318" s="415">
        <v>13</v>
      </c>
      <c r="EEF318" s="418" t="s">
        <v>779</v>
      </c>
      <c r="EEG318" s="417" t="s">
        <v>762</v>
      </c>
      <c r="EEH318" s="414" t="s">
        <v>61</v>
      </c>
      <c r="EEI318" s="415">
        <v>13</v>
      </c>
      <c r="EEJ318" s="418" t="s">
        <v>779</v>
      </c>
      <c r="EEK318" s="417" t="s">
        <v>762</v>
      </c>
      <c r="EEL318" s="414" t="s">
        <v>61</v>
      </c>
      <c r="EEM318" s="415">
        <v>13</v>
      </c>
      <c r="EEN318" s="418" t="s">
        <v>779</v>
      </c>
      <c r="EEO318" s="417" t="s">
        <v>762</v>
      </c>
      <c r="EEP318" s="414" t="s">
        <v>61</v>
      </c>
      <c r="EEQ318" s="415">
        <v>13</v>
      </c>
      <c r="EER318" s="418" t="s">
        <v>779</v>
      </c>
      <c r="EES318" s="417" t="s">
        <v>762</v>
      </c>
      <c r="EET318" s="414" t="s">
        <v>61</v>
      </c>
      <c r="EEU318" s="415">
        <v>13</v>
      </c>
      <c r="EEV318" s="418" t="s">
        <v>779</v>
      </c>
      <c r="EEW318" s="417" t="s">
        <v>762</v>
      </c>
      <c r="EEX318" s="414" t="s">
        <v>61</v>
      </c>
      <c r="EEY318" s="415">
        <v>13</v>
      </c>
      <c r="EEZ318" s="418" t="s">
        <v>779</v>
      </c>
      <c r="EFA318" s="417" t="s">
        <v>762</v>
      </c>
      <c r="EFB318" s="414" t="s">
        <v>61</v>
      </c>
      <c r="EFC318" s="415">
        <v>13</v>
      </c>
      <c r="EFD318" s="418" t="s">
        <v>779</v>
      </c>
      <c r="EFE318" s="417" t="s">
        <v>762</v>
      </c>
      <c r="EFF318" s="414" t="s">
        <v>61</v>
      </c>
      <c r="EFG318" s="415">
        <v>13</v>
      </c>
      <c r="EFH318" s="418" t="s">
        <v>779</v>
      </c>
      <c r="EFI318" s="417" t="s">
        <v>762</v>
      </c>
      <c r="EFJ318" s="414" t="s">
        <v>61</v>
      </c>
      <c r="EFK318" s="415">
        <v>13</v>
      </c>
      <c r="EFL318" s="418" t="s">
        <v>779</v>
      </c>
      <c r="EFM318" s="417" t="s">
        <v>762</v>
      </c>
      <c r="EFN318" s="414" t="s">
        <v>61</v>
      </c>
      <c r="EFO318" s="415">
        <v>13</v>
      </c>
      <c r="EFP318" s="418" t="s">
        <v>779</v>
      </c>
      <c r="EFQ318" s="417" t="s">
        <v>762</v>
      </c>
      <c r="EFR318" s="414" t="s">
        <v>61</v>
      </c>
      <c r="EFS318" s="415">
        <v>13</v>
      </c>
      <c r="EFT318" s="418" t="s">
        <v>779</v>
      </c>
      <c r="EFU318" s="417" t="s">
        <v>762</v>
      </c>
      <c r="EFV318" s="414" t="s">
        <v>61</v>
      </c>
      <c r="EFW318" s="415">
        <v>13</v>
      </c>
      <c r="EFX318" s="418" t="s">
        <v>779</v>
      </c>
      <c r="EFY318" s="417" t="s">
        <v>762</v>
      </c>
      <c r="EFZ318" s="414" t="s">
        <v>61</v>
      </c>
      <c r="EGA318" s="415">
        <v>13</v>
      </c>
      <c r="EGB318" s="418" t="s">
        <v>779</v>
      </c>
      <c r="EGC318" s="417" t="s">
        <v>762</v>
      </c>
      <c r="EGD318" s="414" t="s">
        <v>61</v>
      </c>
      <c r="EGE318" s="415">
        <v>13</v>
      </c>
      <c r="EGF318" s="418" t="s">
        <v>779</v>
      </c>
      <c r="EGG318" s="417" t="s">
        <v>762</v>
      </c>
      <c r="EGH318" s="414" t="s">
        <v>61</v>
      </c>
      <c r="EGI318" s="415">
        <v>13</v>
      </c>
      <c r="EGJ318" s="418" t="s">
        <v>779</v>
      </c>
      <c r="EGK318" s="417" t="s">
        <v>762</v>
      </c>
      <c r="EGL318" s="414" t="s">
        <v>61</v>
      </c>
      <c r="EGM318" s="415">
        <v>13</v>
      </c>
      <c r="EGN318" s="418" t="s">
        <v>779</v>
      </c>
      <c r="EGO318" s="417" t="s">
        <v>762</v>
      </c>
      <c r="EGP318" s="414" t="s">
        <v>61</v>
      </c>
      <c r="EGQ318" s="415">
        <v>13</v>
      </c>
      <c r="EGR318" s="418" t="s">
        <v>779</v>
      </c>
      <c r="EGS318" s="417" t="s">
        <v>762</v>
      </c>
      <c r="EGT318" s="414" t="s">
        <v>61</v>
      </c>
      <c r="EGU318" s="415">
        <v>13</v>
      </c>
      <c r="EGV318" s="418" t="s">
        <v>779</v>
      </c>
      <c r="EGW318" s="417" t="s">
        <v>762</v>
      </c>
      <c r="EGX318" s="414" t="s">
        <v>61</v>
      </c>
      <c r="EGY318" s="415">
        <v>13</v>
      </c>
      <c r="EGZ318" s="418" t="s">
        <v>779</v>
      </c>
      <c r="EHA318" s="417" t="s">
        <v>762</v>
      </c>
      <c r="EHB318" s="414" t="s">
        <v>61</v>
      </c>
      <c r="EHC318" s="415">
        <v>13</v>
      </c>
      <c r="EHD318" s="418" t="s">
        <v>779</v>
      </c>
      <c r="EHE318" s="417" t="s">
        <v>762</v>
      </c>
      <c r="EHF318" s="414" t="s">
        <v>61</v>
      </c>
      <c r="EHG318" s="415">
        <v>13</v>
      </c>
      <c r="EHH318" s="418" t="s">
        <v>779</v>
      </c>
      <c r="EHI318" s="417" t="s">
        <v>762</v>
      </c>
      <c r="EHJ318" s="414" t="s">
        <v>61</v>
      </c>
      <c r="EHK318" s="415">
        <v>13</v>
      </c>
      <c r="EHL318" s="418" t="s">
        <v>779</v>
      </c>
      <c r="EHM318" s="417" t="s">
        <v>762</v>
      </c>
      <c r="EHN318" s="414" t="s">
        <v>61</v>
      </c>
      <c r="EHO318" s="415">
        <v>13</v>
      </c>
      <c r="EHP318" s="418" t="s">
        <v>779</v>
      </c>
      <c r="EHQ318" s="417" t="s">
        <v>762</v>
      </c>
      <c r="EHR318" s="414" t="s">
        <v>61</v>
      </c>
      <c r="EHS318" s="415">
        <v>13</v>
      </c>
      <c r="EHT318" s="418" t="s">
        <v>779</v>
      </c>
      <c r="EHU318" s="417" t="s">
        <v>762</v>
      </c>
      <c r="EHV318" s="414" t="s">
        <v>61</v>
      </c>
      <c r="EHW318" s="415">
        <v>13</v>
      </c>
      <c r="EHX318" s="418" t="s">
        <v>779</v>
      </c>
      <c r="EHY318" s="417" t="s">
        <v>762</v>
      </c>
      <c r="EHZ318" s="414" t="s">
        <v>61</v>
      </c>
      <c r="EIA318" s="415">
        <v>13</v>
      </c>
      <c r="EIB318" s="418" t="s">
        <v>779</v>
      </c>
      <c r="EIC318" s="417" t="s">
        <v>762</v>
      </c>
      <c r="EID318" s="414" t="s">
        <v>61</v>
      </c>
      <c r="EIE318" s="415">
        <v>13</v>
      </c>
      <c r="EIF318" s="418" t="s">
        <v>779</v>
      </c>
      <c r="EIG318" s="417" t="s">
        <v>762</v>
      </c>
      <c r="EIH318" s="414" t="s">
        <v>61</v>
      </c>
      <c r="EII318" s="415">
        <v>13</v>
      </c>
      <c r="EIJ318" s="418" t="s">
        <v>779</v>
      </c>
      <c r="EIK318" s="417" t="s">
        <v>762</v>
      </c>
      <c r="EIL318" s="414" t="s">
        <v>61</v>
      </c>
      <c r="EIM318" s="415">
        <v>13</v>
      </c>
      <c r="EIN318" s="418" t="s">
        <v>779</v>
      </c>
      <c r="EIO318" s="417" t="s">
        <v>762</v>
      </c>
      <c r="EIP318" s="414" t="s">
        <v>61</v>
      </c>
      <c r="EIQ318" s="415">
        <v>13</v>
      </c>
      <c r="EIR318" s="418" t="s">
        <v>779</v>
      </c>
      <c r="EIS318" s="417" t="s">
        <v>762</v>
      </c>
      <c r="EIT318" s="414" t="s">
        <v>61</v>
      </c>
      <c r="EIU318" s="415">
        <v>13</v>
      </c>
      <c r="EIV318" s="418" t="s">
        <v>779</v>
      </c>
      <c r="EIW318" s="417" t="s">
        <v>762</v>
      </c>
      <c r="EIX318" s="414" t="s">
        <v>61</v>
      </c>
      <c r="EIY318" s="415">
        <v>13</v>
      </c>
      <c r="EIZ318" s="418" t="s">
        <v>779</v>
      </c>
      <c r="EJA318" s="417" t="s">
        <v>762</v>
      </c>
      <c r="EJB318" s="414" t="s">
        <v>61</v>
      </c>
      <c r="EJC318" s="415">
        <v>13</v>
      </c>
      <c r="EJD318" s="418" t="s">
        <v>779</v>
      </c>
      <c r="EJE318" s="417" t="s">
        <v>762</v>
      </c>
      <c r="EJF318" s="414" t="s">
        <v>61</v>
      </c>
      <c r="EJG318" s="415">
        <v>13</v>
      </c>
      <c r="EJH318" s="418" t="s">
        <v>779</v>
      </c>
      <c r="EJI318" s="417" t="s">
        <v>762</v>
      </c>
      <c r="EJJ318" s="414" t="s">
        <v>61</v>
      </c>
      <c r="EJK318" s="415">
        <v>13</v>
      </c>
      <c r="EJL318" s="418" t="s">
        <v>779</v>
      </c>
      <c r="EJM318" s="417" t="s">
        <v>762</v>
      </c>
      <c r="EJN318" s="414" t="s">
        <v>61</v>
      </c>
      <c r="EJO318" s="415">
        <v>13</v>
      </c>
      <c r="EJP318" s="418" t="s">
        <v>779</v>
      </c>
      <c r="EJQ318" s="417" t="s">
        <v>762</v>
      </c>
      <c r="EJR318" s="414" t="s">
        <v>61</v>
      </c>
      <c r="EJS318" s="415">
        <v>13</v>
      </c>
      <c r="EJT318" s="418" t="s">
        <v>779</v>
      </c>
      <c r="EJU318" s="417" t="s">
        <v>762</v>
      </c>
      <c r="EJV318" s="414" t="s">
        <v>61</v>
      </c>
      <c r="EJW318" s="415">
        <v>13</v>
      </c>
      <c r="EJX318" s="418" t="s">
        <v>779</v>
      </c>
      <c r="EJY318" s="417" t="s">
        <v>762</v>
      </c>
      <c r="EJZ318" s="414" t="s">
        <v>61</v>
      </c>
      <c r="EKA318" s="415">
        <v>13</v>
      </c>
      <c r="EKB318" s="418" t="s">
        <v>779</v>
      </c>
      <c r="EKC318" s="417" t="s">
        <v>762</v>
      </c>
      <c r="EKD318" s="414" t="s">
        <v>61</v>
      </c>
      <c r="EKE318" s="415">
        <v>13</v>
      </c>
      <c r="EKF318" s="418" t="s">
        <v>779</v>
      </c>
      <c r="EKG318" s="417" t="s">
        <v>762</v>
      </c>
      <c r="EKH318" s="414" t="s">
        <v>61</v>
      </c>
      <c r="EKI318" s="415">
        <v>13</v>
      </c>
      <c r="EKJ318" s="418" t="s">
        <v>779</v>
      </c>
      <c r="EKK318" s="417" t="s">
        <v>762</v>
      </c>
      <c r="EKL318" s="414" t="s">
        <v>61</v>
      </c>
      <c r="EKM318" s="415">
        <v>13</v>
      </c>
      <c r="EKN318" s="418" t="s">
        <v>779</v>
      </c>
      <c r="EKO318" s="417" t="s">
        <v>762</v>
      </c>
      <c r="EKP318" s="414" t="s">
        <v>61</v>
      </c>
      <c r="EKQ318" s="415">
        <v>13</v>
      </c>
      <c r="EKR318" s="418" t="s">
        <v>779</v>
      </c>
      <c r="EKS318" s="417" t="s">
        <v>762</v>
      </c>
      <c r="EKT318" s="414" t="s">
        <v>61</v>
      </c>
      <c r="EKU318" s="415">
        <v>13</v>
      </c>
      <c r="EKV318" s="418" t="s">
        <v>779</v>
      </c>
      <c r="EKW318" s="417" t="s">
        <v>762</v>
      </c>
      <c r="EKX318" s="414" t="s">
        <v>61</v>
      </c>
      <c r="EKY318" s="415">
        <v>13</v>
      </c>
      <c r="EKZ318" s="418" t="s">
        <v>779</v>
      </c>
      <c r="ELA318" s="417" t="s">
        <v>762</v>
      </c>
      <c r="ELB318" s="414" t="s">
        <v>61</v>
      </c>
      <c r="ELC318" s="415">
        <v>13</v>
      </c>
      <c r="ELD318" s="418" t="s">
        <v>779</v>
      </c>
      <c r="ELE318" s="417" t="s">
        <v>762</v>
      </c>
      <c r="ELF318" s="414" t="s">
        <v>61</v>
      </c>
      <c r="ELG318" s="415">
        <v>13</v>
      </c>
      <c r="ELH318" s="418" t="s">
        <v>779</v>
      </c>
      <c r="ELI318" s="417" t="s">
        <v>762</v>
      </c>
      <c r="ELJ318" s="414" t="s">
        <v>61</v>
      </c>
      <c r="ELK318" s="415">
        <v>13</v>
      </c>
      <c r="ELL318" s="418" t="s">
        <v>779</v>
      </c>
      <c r="ELM318" s="417" t="s">
        <v>762</v>
      </c>
      <c r="ELN318" s="414" t="s">
        <v>61</v>
      </c>
      <c r="ELO318" s="415">
        <v>13</v>
      </c>
      <c r="ELP318" s="418" t="s">
        <v>779</v>
      </c>
      <c r="ELQ318" s="417" t="s">
        <v>762</v>
      </c>
      <c r="ELR318" s="414" t="s">
        <v>61</v>
      </c>
      <c r="ELS318" s="415">
        <v>13</v>
      </c>
      <c r="ELT318" s="418" t="s">
        <v>779</v>
      </c>
      <c r="ELU318" s="417" t="s">
        <v>762</v>
      </c>
      <c r="ELV318" s="414" t="s">
        <v>61</v>
      </c>
      <c r="ELW318" s="415">
        <v>13</v>
      </c>
      <c r="ELX318" s="418" t="s">
        <v>779</v>
      </c>
      <c r="ELY318" s="417" t="s">
        <v>762</v>
      </c>
      <c r="ELZ318" s="414" t="s">
        <v>61</v>
      </c>
      <c r="EMA318" s="415">
        <v>13</v>
      </c>
      <c r="EMB318" s="418" t="s">
        <v>779</v>
      </c>
      <c r="EMC318" s="417" t="s">
        <v>762</v>
      </c>
      <c r="EMD318" s="414" t="s">
        <v>61</v>
      </c>
      <c r="EME318" s="415">
        <v>13</v>
      </c>
      <c r="EMF318" s="418" t="s">
        <v>779</v>
      </c>
      <c r="EMG318" s="417" t="s">
        <v>762</v>
      </c>
      <c r="EMH318" s="414" t="s">
        <v>61</v>
      </c>
      <c r="EMI318" s="415">
        <v>13</v>
      </c>
      <c r="EMJ318" s="418" t="s">
        <v>779</v>
      </c>
      <c r="EMK318" s="417" t="s">
        <v>762</v>
      </c>
      <c r="EML318" s="414" t="s">
        <v>61</v>
      </c>
      <c r="EMM318" s="415">
        <v>13</v>
      </c>
      <c r="EMN318" s="418" t="s">
        <v>779</v>
      </c>
      <c r="EMO318" s="417" t="s">
        <v>762</v>
      </c>
      <c r="EMP318" s="414" t="s">
        <v>61</v>
      </c>
      <c r="EMQ318" s="415">
        <v>13</v>
      </c>
      <c r="EMR318" s="418" t="s">
        <v>779</v>
      </c>
      <c r="EMS318" s="417" t="s">
        <v>762</v>
      </c>
      <c r="EMT318" s="414" t="s">
        <v>61</v>
      </c>
      <c r="EMU318" s="415">
        <v>13</v>
      </c>
      <c r="EMV318" s="418" t="s">
        <v>779</v>
      </c>
      <c r="EMW318" s="417" t="s">
        <v>762</v>
      </c>
      <c r="EMX318" s="414" t="s">
        <v>61</v>
      </c>
      <c r="EMY318" s="415">
        <v>13</v>
      </c>
      <c r="EMZ318" s="418" t="s">
        <v>779</v>
      </c>
      <c r="ENA318" s="417" t="s">
        <v>762</v>
      </c>
      <c r="ENB318" s="414" t="s">
        <v>61</v>
      </c>
      <c r="ENC318" s="415">
        <v>13</v>
      </c>
      <c r="END318" s="418" t="s">
        <v>779</v>
      </c>
      <c r="ENE318" s="417" t="s">
        <v>762</v>
      </c>
      <c r="ENF318" s="414" t="s">
        <v>61</v>
      </c>
      <c r="ENG318" s="415">
        <v>13</v>
      </c>
      <c r="ENH318" s="418" t="s">
        <v>779</v>
      </c>
      <c r="ENI318" s="417" t="s">
        <v>762</v>
      </c>
      <c r="ENJ318" s="414" t="s">
        <v>61</v>
      </c>
      <c r="ENK318" s="415">
        <v>13</v>
      </c>
      <c r="ENL318" s="418" t="s">
        <v>779</v>
      </c>
      <c r="ENM318" s="417" t="s">
        <v>762</v>
      </c>
      <c r="ENN318" s="414" t="s">
        <v>61</v>
      </c>
      <c r="ENO318" s="415">
        <v>13</v>
      </c>
      <c r="ENP318" s="418" t="s">
        <v>779</v>
      </c>
      <c r="ENQ318" s="417" t="s">
        <v>762</v>
      </c>
      <c r="ENR318" s="414" t="s">
        <v>61</v>
      </c>
      <c r="ENS318" s="415">
        <v>13</v>
      </c>
      <c r="ENT318" s="418" t="s">
        <v>779</v>
      </c>
      <c r="ENU318" s="417" t="s">
        <v>762</v>
      </c>
      <c r="ENV318" s="414" t="s">
        <v>61</v>
      </c>
      <c r="ENW318" s="415">
        <v>13</v>
      </c>
      <c r="ENX318" s="418" t="s">
        <v>779</v>
      </c>
      <c r="ENY318" s="417" t="s">
        <v>762</v>
      </c>
      <c r="ENZ318" s="414" t="s">
        <v>61</v>
      </c>
      <c r="EOA318" s="415">
        <v>13</v>
      </c>
      <c r="EOB318" s="418" t="s">
        <v>779</v>
      </c>
      <c r="EOC318" s="417" t="s">
        <v>762</v>
      </c>
      <c r="EOD318" s="414" t="s">
        <v>61</v>
      </c>
      <c r="EOE318" s="415">
        <v>13</v>
      </c>
      <c r="EOF318" s="418" t="s">
        <v>779</v>
      </c>
      <c r="EOG318" s="417" t="s">
        <v>762</v>
      </c>
      <c r="EOH318" s="414" t="s">
        <v>61</v>
      </c>
      <c r="EOI318" s="415">
        <v>13</v>
      </c>
      <c r="EOJ318" s="418" t="s">
        <v>779</v>
      </c>
      <c r="EOK318" s="417" t="s">
        <v>762</v>
      </c>
      <c r="EOL318" s="414" t="s">
        <v>61</v>
      </c>
      <c r="EOM318" s="415">
        <v>13</v>
      </c>
      <c r="EON318" s="418" t="s">
        <v>779</v>
      </c>
      <c r="EOO318" s="417" t="s">
        <v>762</v>
      </c>
      <c r="EOP318" s="414" t="s">
        <v>61</v>
      </c>
      <c r="EOQ318" s="415">
        <v>13</v>
      </c>
      <c r="EOR318" s="418" t="s">
        <v>779</v>
      </c>
      <c r="EOS318" s="417" t="s">
        <v>762</v>
      </c>
      <c r="EOT318" s="414" t="s">
        <v>61</v>
      </c>
      <c r="EOU318" s="415">
        <v>13</v>
      </c>
      <c r="EOV318" s="418" t="s">
        <v>779</v>
      </c>
      <c r="EOW318" s="417" t="s">
        <v>762</v>
      </c>
      <c r="EOX318" s="414" t="s">
        <v>61</v>
      </c>
      <c r="EOY318" s="415">
        <v>13</v>
      </c>
      <c r="EOZ318" s="418" t="s">
        <v>779</v>
      </c>
      <c r="EPA318" s="417" t="s">
        <v>762</v>
      </c>
      <c r="EPB318" s="414" t="s">
        <v>61</v>
      </c>
      <c r="EPC318" s="415">
        <v>13</v>
      </c>
      <c r="EPD318" s="418" t="s">
        <v>779</v>
      </c>
      <c r="EPE318" s="417" t="s">
        <v>762</v>
      </c>
      <c r="EPF318" s="414" t="s">
        <v>61</v>
      </c>
      <c r="EPG318" s="415">
        <v>13</v>
      </c>
      <c r="EPH318" s="418" t="s">
        <v>779</v>
      </c>
      <c r="EPI318" s="417" t="s">
        <v>762</v>
      </c>
      <c r="EPJ318" s="414" t="s">
        <v>61</v>
      </c>
      <c r="EPK318" s="415">
        <v>13</v>
      </c>
      <c r="EPL318" s="418" t="s">
        <v>779</v>
      </c>
      <c r="EPM318" s="417" t="s">
        <v>762</v>
      </c>
      <c r="EPN318" s="414" t="s">
        <v>61</v>
      </c>
      <c r="EPO318" s="415">
        <v>13</v>
      </c>
      <c r="EPP318" s="418" t="s">
        <v>779</v>
      </c>
      <c r="EPQ318" s="417" t="s">
        <v>762</v>
      </c>
      <c r="EPR318" s="414" t="s">
        <v>61</v>
      </c>
      <c r="EPS318" s="415">
        <v>13</v>
      </c>
      <c r="EPT318" s="418" t="s">
        <v>779</v>
      </c>
      <c r="EPU318" s="417" t="s">
        <v>762</v>
      </c>
      <c r="EPV318" s="414" t="s">
        <v>61</v>
      </c>
      <c r="EPW318" s="415">
        <v>13</v>
      </c>
      <c r="EPX318" s="418" t="s">
        <v>779</v>
      </c>
      <c r="EPY318" s="417" t="s">
        <v>762</v>
      </c>
      <c r="EPZ318" s="414" t="s">
        <v>61</v>
      </c>
      <c r="EQA318" s="415">
        <v>13</v>
      </c>
      <c r="EQB318" s="418" t="s">
        <v>779</v>
      </c>
      <c r="EQC318" s="417" t="s">
        <v>762</v>
      </c>
      <c r="EQD318" s="414" t="s">
        <v>61</v>
      </c>
      <c r="EQE318" s="415">
        <v>13</v>
      </c>
      <c r="EQF318" s="418" t="s">
        <v>779</v>
      </c>
      <c r="EQG318" s="417" t="s">
        <v>762</v>
      </c>
      <c r="EQH318" s="414" t="s">
        <v>61</v>
      </c>
      <c r="EQI318" s="415">
        <v>13</v>
      </c>
      <c r="EQJ318" s="418" t="s">
        <v>779</v>
      </c>
      <c r="EQK318" s="417" t="s">
        <v>762</v>
      </c>
      <c r="EQL318" s="414" t="s">
        <v>61</v>
      </c>
      <c r="EQM318" s="415">
        <v>13</v>
      </c>
      <c r="EQN318" s="418" t="s">
        <v>779</v>
      </c>
      <c r="EQO318" s="417" t="s">
        <v>762</v>
      </c>
      <c r="EQP318" s="414" t="s">
        <v>61</v>
      </c>
      <c r="EQQ318" s="415">
        <v>13</v>
      </c>
      <c r="EQR318" s="418" t="s">
        <v>779</v>
      </c>
      <c r="EQS318" s="417" t="s">
        <v>762</v>
      </c>
      <c r="EQT318" s="414" t="s">
        <v>61</v>
      </c>
      <c r="EQU318" s="415">
        <v>13</v>
      </c>
      <c r="EQV318" s="418" t="s">
        <v>779</v>
      </c>
      <c r="EQW318" s="417" t="s">
        <v>762</v>
      </c>
      <c r="EQX318" s="414" t="s">
        <v>61</v>
      </c>
      <c r="EQY318" s="415">
        <v>13</v>
      </c>
      <c r="EQZ318" s="418" t="s">
        <v>779</v>
      </c>
      <c r="ERA318" s="417" t="s">
        <v>762</v>
      </c>
      <c r="ERB318" s="414" t="s">
        <v>61</v>
      </c>
      <c r="ERC318" s="415">
        <v>13</v>
      </c>
      <c r="ERD318" s="418" t="s">
        <v>779</v>
      </c>
      <c r="ERE318" s="417" t="s">
        <v>762</v>
      </c>
      <c r="ERF318" s="414" t="s">
        <v>61</v>
      </c>
      <c r="ERG318" s="415">
        <v>13</v>
      </c>
      <c r="ERH318" s="418" t="s">
        <v>779</v>
      </c>
      <c r="ERI318" s="417" t="s">
        <v>762</v>
      </c>
      <c r="ERJ318" s="414" t="s">
        <v>61</v>
      </c>
      <c r="ERK318" s="415">
        <v>13</v>
      </c>
      <c r="ERL318" s="418" t="s">
        <v>779</v>
      </c>
      <c r="ERM318" s="417" t="s">
        <v>762</v>
      </c>
      <c r="ERN318" s="414" t="s">
        <v>61</v>
      </c>
      <c r="ERO318" s="415">
        <v>13</v>
      </c>
      <c r="ERP318" s="418" t="s">
        <v>779</v>
      </c>
      <c r="ERQ318" s="417" t="s">
        <v>762</v>
      </c>
      <c r="ERR318" s="414" t="s">
        <v>61</v>
      </c>
      <c r="ERS318" s="415">
        <v>13</v>
      </c>
      <c r="ERT318" s="418" t="s">
        <v>779</v>
      </c>
      <c r="ERU318" s="417" t="s">
        <v>762</v>
      </c>
      <c r="ERV318" s="414" t="s">
        <v>61</v>
      </c>
      <c r="ERW318" s="415">
        <v>13</v>
      </c>
      <c r="ERX318" s="418" t="s">
        <v>779</v>
      </c>
      <c r="ERY318" s="417" t="s">
        <v>762</v>
      </c>
      <c r="ERZ318" s="414" t="s">
        <v>61</v>
      </c>
      <c r="ESA318" s="415">
        <v>13</v>
      </c>
      <c r="ESB318" s="418" t="s">
        <v>779</v>
      </c>
      <c r="ESC318" s="417" t="s">
        <v>762</v>
      </c>
      <c r="ESD318" s="414" t="s">
        <v>61</v>
      </c>
      <c r="ESE318" s="415">
        <v>13</v>
      </c>
      <c r="ESF318" s="418" t="s">
        <v>779</v>
      </c>
      <c r="ESG318" s="417" t="s">
        <v>762</v>
      </c>
      <c r="ESH318" s="414" t="s">
        <v>61</v>
      </c>
      <c r="ESI318" s="415">
        <v>13</v>
      </c>
      <c r="ESJ318" s="418" t="s">
        <v>779</v>
      </c>
      <c r="ESK318" s="417" t="s">
        <v>762</v>
      </c>
      <c r="ESL318" s="414" t="s">
        <v>61</v>
      </c>
      <c r="ESM318" s="415">
        <v>13</v>
      </c>
      <c r="ESN318" s="418" t="s">
        <v>779</v>
      </c>
      <c r="ESO318" s="417" t="s">
        <v>762</v>
      </c>
      <c r="ESP318" s="414" t="s">
        <v>61</v>
      </c>
      <c r="ESQ318" s="415">
        <v>13</v>
      </c>
      <c r="ESR318" s="418" t="s">
        <v>779</v>
      </c>
      <c r="ESS318" s="417" t="s">
        <v>762</v>
      </c>
      <c r="EST318" s="414" t="s">
        <v>61</v>
      </c>
      <c r="ESU318" s="415">
        <v>13</v>
      </c>
      <c r="ESV318" s="418" t="s">
        <v>779</v>
      </c>
      <c r="ESW318" s="417" t="s">
        <v>762</v>
      </c>
      <c r="ESX318" s="414" t="s">
        <v>61</v>
      </c>
      <c r="ESY318" s="415">
        <v>13</v>
      </c>
      <c r="ESZ318" s="418" t="s">
        <v>779</v>
      </c>
      <c r="ETA318" s="417" t="s">
        <v>762</v>
      </c>
      <c r="ETB318" s="414" t="s">
        <v>61</v>
      </c>
      <c r="ETC318" s="415">
        <v>13</v>
      </c>
      <c r="ETD318" s="418" t="s">
        <v>779</v>
      </c>
      <c r="ETE318" s="417" t="s">
        <v>762</v>
      </c>
      <c r="ETF318" s="414" t="s">
        <v>61</v>
      </c>
      <c r="ETG318" s="415">
        <v>13</v>
      </c>
      <c r="ETH318" s="418" t="s">
        <v>779</v>
      </c>
      <c r="ETI318" s="417" t="s">
        <v>762</v>
      </c>
      <c r="ETJ318" s="414" t="s">
        <v>61</v>
      </c>
      <c r="ETK318" s="415">
        <v>13</v>
      </c>
      <c r="ETL318" s="418" t="s">
        <v>779</v>
      </c>
      <c r="ETM318" s="417" t="s">
        <v>762</v>
      </c>
      <c r="ETN318" s="414" t="s">
        <v>61</v>
      </c>
      <c r="ETO318" s="415">
        <v>13</v>
      </c>
      <c r="ETP318" s="418" t="s">
        <v>779</v>
      </c>
      <c r="ETQ318" s="417" t="s">
        <v>762</v>
      </c>
      <c r="ETR318" s="414" t="s">
        <v>61</v>
      </c>
      <c r="ETS318" s="415">
        <v>13</v>
      </c>
      <c r="ETT318" s="418" t="s">
        <v>779</v>
      </c>
      <c r="ETU318" s="417" t="s">
        <v>762</v>
      </c>
      <c r="ETV318" s="414" t="s">
        <v>61</v>
      </c>
      <c r="ETW318" s="415">
        <v>13</v>
      </c>
      <c r="ETX318" s="418" t="s">
        <v>779</v>
      </c>
      <c r="ETY318" s="417" t="s">
        <v>762</v>
      </c>
      <c r="ETZ318" s="414" t="s">
        <v>61</v>
      </c>
      <c r="EUA318" s="415">
        <v>13</v>
      </c>
      <c r="EUB318" s="418" t="s">
        <v>779</v>
      </c>
      <c r="EUC318" s="417" t="s">
        <v>762</v>
      </c>
      <c r="EUD318" s="414" t="s">
        <v>61</v>
      </c>
      <c r="EUE318" s="415">
        <v>13</v>
      </c>
      <c r="EUF318" s="418" t="s">
        <v>779</v>
      </c>
      <c r="EUG318" s="417" t="s">
        <v>762</v>
      </c>
      <c r="EUH318" s="414" t="s">
        <v>61</v>
      </c>
      <c r="EUI318" s="415">
        <v>13</v>
      </c>
      <c r="EUJ318" s="418" t="s">
        <v>779</v>
      </c>
      <c r="EUK318" s="417" t="s">
        <v>762</v>
      </c>
      <c r="EUL318" s="414" t="s">
        <v>61</v>
      </c>
      <c r="EUM318" s="415">
        <v>13</v>
      </c>
      <c r="EUN318" s="418" t="s">
        <v>779</v>
      </c>
      <c r="EUO318" s="417" t="s">
        <v>762</v>
      </c>
      <c r="EUP318" s="414" t="s">
        <v>61</v>
      </c>
      <c r="EUQ318" s="415">
        <v>13</v>
      </c>
      <c r="EUR318" s="418" t="s">
        <v>779</v>
      </c>
      <c r="EUS318" s="417" t="s">
        <v>762</v>
      </c>
      <c r="EUT318" s="414" t="s">
        <v>61</v>
      </c>
      <c r="EUU318" s="415">
        <v>13</v>
      </c>
      <c r="EUV318" s="418" t="s">
        <v>779</v>
      </c>
      <c r="EUW318" s="417" t="s">
        <v>762</v>
      </c>
      <c r="EUX318" s="414" t="s">
        <v>61</v>
      </c>
      <c r="EUY318" s="415">
        <v>13</v>
      </c>
      <c r="EUZ318" s="418" t="s">
        <v>779</v>
      </c>
      <c r="EVA318" s="417" t="s">
        <v>762</v>
      </c>
      <c r="EVB318" s="414" t="s">
        <v>61</v>
      </c>
      <c r="EVC318" s="415">
        <v>13</v>
      </c>
      <c r="EVD318" s="418" t="s">
        <v>779</v>
      </c>
      <c r="EVE318" s="417" t="s">
        <v>762</v>
      </c>
      <c r="EVF318" s="414" t="s">
        <v>61</v>
      </c>
      <c r="EVG318" s="415">
        <v>13</v>
      </c>
      <c r="EVH318" s="418" t="s">
        <v>779</v>
      </c>
      <c r="EVI318" s="417" t="s">
        <v>762</v>
      </c>
      <c r="EVJ318" s="414" t="s">
        <v>61</v>
      </c>
      <c r="EVK318" s="415">
        <v>13</v>
      </c>
      <c r="EVL318" s="418" t="s">
        <v>779</v>
      </c>
      <c r="EVM318" s="417" t="s">
        <v>762</v>
      </c>
      <c r="EVN318" s="414" t="s">
        <v>61</v>
      </c>
      <c r="EVO318" s="415">
        <v>13</v>
      </c>
      <c r="EVP318" s="418" t="s">
        <v>779</v>
      </c>
      <c r="EVQ318" s="417" t="s">
        <v>762</v>
      </c>
      <c r="EVR318" s="414" t="s">
        <v>61</v>
      </c>
      <c r="EVS318" s="415">
        <v>13</v>
      </c>
      <c r="EVT318" s="418" t="s">
        <v>779</v>
      </c>
      <c r="EVU318" s="417" t="s">
        <v>762</v>
      </c>
      <c r="EVV318" s="414" t="s">
        <v>61</v>
      </c>
      <c r="EVW318" s="415">
        <v>13</v>
      </c>
      <c r="EVX318" s="418" t="s">
        <v>779</v>
      </c>
      <c r="EVY318" s="417" t="s">
        <v>762</v>
      </c>
      <c r="EVZ318" s="414" t="s">
        <v>61</v>
      </c>
      <c r="EWA318" s="415">
        <v>13</v>
      </c>
      <c r="EWB318" s="418" t="s">
        <v>779</v>
      </c>
      <c r="EWC318" s="417" t="s">
        <v>762</v>
      </c>
      <c r="EWD318" s="414" t="s">
        <v>61</v>
      </c>
      <c r="EWE318" s="415">
        <v>13</v>
      </c>
      <c r="EWF318" s="418" t="s">
        <v>779</v>
      </c>
      <c r="EWG318" s="417" t="s">
        <v>762</v>
      </c>
      <c r="EWH318" s="414" t="s">
        <v>61</v>
      </c>
      <c r="EWI318" s="415">
        <v>13</v>
      </c>
      <c r="EWJ318" s="418" t="s">
        <v>779</v>
      </c>
      <c r="EWK318" s="417" t="s">
        <v>762</v>
      </c>
      <c r="EWL318" s="414" t="s">
        <v>61</v>
      </c>
      <c r="EWM318" s="415">
        <v>13</v>
      </c>
      <c r="EWN318" s="418" t="s">
        <v>779</v>
      </c>
      <c r="EWO318" s="417" t="s">
        <v>762</v>
      </c>
      <c r="EWP318" s="414" t="s">
        <v>61</v>
      </c>
      <c r="EWQ318" s="415">
        <v>13</v>
      </c>
      <c r="EWR318" s="418" t="s">
        <v>779</v>
      </c>
      <c r="EWS318" s="417" t="s">
        <v>762</v>
      </c>
      <c r="EWT318" s="414" t="s">
        <v>61</v>
      </c>
      <c r="EWU318" s="415">
        <v>13</v>
      </c>
      <c r="EWV318" s="418" t="s">
        <v>779</v>
      </c>
      <c r="EWW318" s="417" t="s">
        <v>762</v>
      </c>
      <c r="EWX318" s="414" t="s">
        <v>61</v>
      </c>
      <c r="EWY318" s="415">
        <v>13</v>
      </c>
      <c r="EWZ318" s="418" t="s">
        <v>779</v>
      </c>
      <c r="EXA318" s="417" t="s">
        <v>762</v>
      </c>
      <c r="EXB318" s="414" t="s">
        <v>61</v>
      </c>
      <c r="EXC318" s="415">
        <v>13</v>
      </c>
      <c r="EXD318" s="418" t="s">
        <v>779</v>
      </c>
      <c r="EXE318" s="417" t="s">
        <v>762</v>
      </c>
      <c r="EXF318" s="414" t="s">
        <v>61</v>
      </c>
      <c r="EXG318" s="415">
        <v>13</v>
      </c>
      <c r="EXH318" s="418" t="s">
        <v>779</v>
      </c>
      <c r="EXI318" s="417" t="s">
        <v>762</v>
      </c>
      <c r="EXJ318" s="414" t="s">
        <v>61</v>
      </c>
      <c r="EXK318" s="415">
        <v>13</v>
      </c>
      <c r="EXL318" s="418" t="s">
        <v>779</v>
      </c>
      <c r="EXM318" s="417" t="s">
        <v>762</v>
      </c>
      <c r="EXN318" s="414" t="s">
        <v>61</v>
      </c>
      <c r="EXO318" s="415">
        <v>13</v>
      </c>
      <c r="EXP318" s="418" t="s">
        <v>779</v>
      </c>
      <c r="EXQ318" s="417" t="s">
        <v>762</v>
      </c>
      <c r="EXR318" s="414" t="s">
        <v>61</v>
      </c>
      <c r="EXS318" s="415">
        <v>13</v>
      </c>
      <c r="EXT318" s="418" t="s">
        <v>779</v>
      </c>
      <c r="EXU318" s="417" t="s">
        <v>762</v>
      </c>
      <c r="EXV318" s="414" t="s">
        <v>61</v>
      </c>
      <c r="EXW318" s="415">
        <v>13</v>
      </c>
      <c r="EXX318" s="418" t="s">
        <v>779</v>
      </c>
      <c r="EXY318" s="417" t="s">
        <v>762</v>
      </c>
      <c r="EXZ318" s="414" t="s">
        <v>61</v>
      </c>
      <c r="EYA318" s="415">
        <v>13</v>
      </c>
      <c r="EYB318" s="418" t="s">
        <v>779</v>
      </c>
      <c r="EYC318" s="417" t="s">
        <v>762</v>
      </c>
      <c r="EYD318" s="414" t="s">
        <v>61</v>
      </c>
      <c r="EYE318" s="415">
        <v>13</v>
      </c>
      <c r="EYF318" s="418" t="s">
        <v>779</v>
      </c>
      <c r="EYG318" s="417" t="s">
        <v>762</v>
      </c>
      <c r="EYH318" s="414" t="s">
        <v>61</v>
      </c>
      <c r="EYI318" s="415">
        <v>13</v>
      </c>
      <c r="EYJ318" s="418" t="s">
        <v>779</v>
      </c>
      <c r="EYK318" s="417" t="s">
        <v>762</v>
      </c>
      <c r="EYL318" s="414" t="s">
        <v>61</v>
      </c>
      <c r="EYM318" s="415">
        <v>13</v>
      </c>
      <c r="EYN318" s="418" t="s">
        <v>779</v>
      </c>
      <c r="EYO318" s="417" t="s">
        <v>762</v>
      </c>
      <c r="EYP318" s="414" t="s">
        <v>61</v>
      </c>
      <c r="EYQ318" s="415">
        <v>13</v>
      </c>
      <c r="EYR318" s="418" t="s">
        <v>779</v>
      </c>
      <c r="EYS318" s="417" t="s">
        <v>762</v>
      </c>
      <c r="EYT318" s="414" t="s">
        <v>61</v>
      </c>
      <c r="EYU318" s="415">
        <v>13</v>
      </c>
      <c r="EYV318" s="418" t="s">
        <v>779</v>
      </c>
      <c r="EYW318" s="417" t="s">
        <v>762</v>
      </c>
      <c r="EYX318" s="414" t="s">
        <v>61</v>
      </c>
      <c r="EYY318" s="415">
        <v>13</v>
      </c>
      <c r="EYZ318" s="418" t="s">
        <v>779</v>
      </c>
      <c r="EZA318" s="417" t="s">
        <v>762</v>
      </c>
      <c r="EZB318" s="414" t="s">
        <v>61</v>
      </c>
      <c r="EZC318" s="415">
        <v>13</v>
      </c>
      <c r="EZD318" s="418" t="s">
        <v>779</v>
      </c>
      <c r="EZE318" s="417" t="s">
        <v>762</v>
      </c>
      <c r="EZF318" s="414" t="s">
        <v>61</v>
      </c>
      <c r="EZG318" s="415">
        <v>13</v>
      </c>
      <c r="EZH318" s="418" t="s">
        <v>779</v>
      </c>
      <c r="EZI318" s="417" t="s">
        <v>762</v>
      </c>
      <c r="EZJ318" s="414" t="s">
        <v>61</v>
      </c>
      <c r="EZK318" s="415">
        <v>13</v>
      </c>
      <c r="EZL318" s="418" t="s">
        <v>779</v>
      </c>
      <c r="EZM318" s="417" t="s">
        <v>762</v>
      </c>
      <c r="EZN318" s="414" t="s">
        <v>61</v>
      </c>
      <c r="EZO318" s="415">
        <v>13</v>
      </c>
      <c r="EZP318" s="418" t="s">
        <v>779</v>
      </c>
      <c r="EZQ318" s="417" t="s">
        <v>762</v>
      </c>
      <c r="EZR318" s="414" t="s">
        <v>61</v>
      </c>
      <c r="EZS318" s="415">
        <v>13</v>
      </c>
      <c r="EZT318" s="418" t="s">
        <v>779</v>
      </c>
      <c r="EZU318" s="417" t="s">
        <v>762</v>
      </c>
      <c r="EZV318" s="414" t="s">
        <v>61</v>
      </c>
      <c r="EZW318" s="415">
        <v>13</v>
      </c>
      <c r="EZX318" s="418" t="s">
        <v>779</v>
      </c>
      <c r="EZY318" s="417" t="s">
        <v>762</v>
      </c>
      <c r="EZZ318" s="414" t="s">
        <v>61</v>
      </c>
      <c r="FAA318" s="415">
        <v>13</v>
      </c>
      <c r="FAB318" s="418" t="s">
        <v>779</v>
      </c>
      <c r="FAC318" s="417" t="s">
        <v>762</v>
      </c>
      <c r="FAD318" s="414" t="s">
        <v>61</v>
      </c>
      <c r="FAE318" s="415">
        <v>13</v>
      </c>
      <c r="FAF318" s="418" t="s">
        <v>779</v>
      </c>
      <c r="FAG318" s="417" t="s">
        <v>762</v>
      </c>
      <c r="FAH318" s="414" t="s">
        <v>61</v>
      </c>
      <c r="FAI318" s="415">
        <v>13</v>
      </c>
      <c r="FAJ318" s="418" t="s">
        <v>779</v>
      </c>
      <c r="FAK318" s="417" t="s">
        <v>762</v>
      </c>
      <c r="FAL318" s="414" t="s">
        <v>61</v>
      </c>
      <c r="FAM318" s="415">
        <v>13</v>
      </c>
      <c r="FAN318" s="418" t="s">
        <v>779</v>
      </c>
      <c r="FAO318" s="417" t="s">
        <v>762</v>
      </c>
      <c r="FAP318" s="414" t="s">
        <v>61</v>
      </c>
      <c r="FAQ318" s="415">
        <v>13</v>
      </c>
      <c r="FAR318" s="418" t="s">
        <v>779</v>
      </c>
      <c r="FAS318" s="417" t="s">
        <v>762</v>
      </c>
      <c r="FAT318" s="414" t="s">
        <v>61</v>
      </c>
      <c r="FAU318" s="415">
        <v>13</v>
      </c>
      <c r="FAV318" s="418" t="s">
        <v>779</v>
      </c>
      <c r="FAW318" s="417" t="s">
        <v>762</v>
      </c>
      <c r="FAX318" s="414" t="s">
        <v>61</v>
      </c>
      <c r="FAY318" s="415">
        <v>13</v>
      </c>
      <c r="FAZ318" s="418" t="s">
        <v>779</v>
      </c>
      <c r="FBA318" s="417" t="s">
        <v>762</v>
      </c>
      <c r="FBB318" s="414" t="s">
        <v>61</v>
      </c>
      <c r="FBC318" s="415">
        <v>13</v>
      </c>
      <c r="FBD318" s="418" t="s">
        <v>779</v>
      </c>
      <c r="FBE318" s="417" t="s">
        <v>762</v>
      </c>
      <c r="FBF318" s="414" t="s">
        <v>61</v>
      </c>
      <c r="FBG318" s="415">
        <v>13</v>
      </c>
      <c r="FBH318" s="418" t="s">
        <v>779</v>
      </c>
      <c r="FBI318" s="417" t="s">
        <v>762</v>
      </c>
      <c r="FBJ318" s="414" t="s">
        <v>61</v>
      </c>
      <c r="FBK318" s="415">
        <v>13</v>
      </c>
      <c r="FBL318" s="418" t="s">
        <v>779</v>
      </c>
      <c r="FBM318" s="417" t="s">
        <v>762</v>
      </c>
      <c r="FBN318" s="414" t="s">
        <v>61</v>
      </c>
      <c r="FBO318" s="415">
        <v>13</v>
      </c>
      <c r="FBP318" s="418" t="s">
        <v>779</v>
      </c>
      <c r="FBQ318" s="417" t="s">
        <v>762</v>
      </c>
      <c r="FBR318" s="414" t="s">
        <v>61</v>
      </c>
      <c r="FBS318" s="415">
        <v>13</v>
      </c>
      <c r="FBT318" s="418" t="s">
        <v>779</v>
      </c>
      <c r="FBU318" s="417" t="s">
        <v>762</v>
      </c>
      <c r="FBV318" s="414" t="s">
        <v>61</v>
      </c>
      <c r="FBW318" s="415">
        <v>13</v>
      </c>
      <c r="FBX318" s="418" t="s">
        <v>779</v>
      </c>
      <c r="FBY318" s="417" t="s">
        <v>762</v>
      </c>
      <c r="FBZ318" s="414" t="s">
        <v>61</v>
      </c>
      <c r="FCA318" s="415">
        <v>13</v>
      </c>
      <c r="FCB318" s="418" t="s">
        <v>779</v>
      </c>
      <c r="FCC318" s="417" t="s">
        <v>762</v>
      </c>
      <c r="FCD318" s="414" t="s">
        <v>61</v>
      </c>
      <c r="FCE318" s="415">
        <v>13</v>
      </c>
      <c r="FCF318" s="418" t="s">
        <v>779</v>
      </c>
      <c r="FCG318" s="417" t="s">
        <v>762</v>
      </c>
      <c r="FCH318" s="414" t="s">
        <v>61</v>
      </c>
      <c r="FCI318" s="415">
        <v>13</v>
      </c>
      <c r="FCJ318" s="418" t="s">
        <v>779</v>
      </c>
      <c r="FCK318" s="417" t="s">
        <v>762</v>
      </c>
      <c r="FCL318" s="414" t="s">
        <v>61</v>
      </c>
      <c r="FCM318" s="415">
        <v>13</v>
      </c>
      <c r="FCN318" s="418" t="s">
        <v>779</v>
      </c>
      <c r="FCO318" s="417" t="s">
        <v>762</v>
      </c>
      <c r="FCP318" s="414" t="s">
        <v>61</v>
      </c>
      <c r="FCQ318" s="415">
        <v>13</v>
      </c>
      <c r="FCR318" s="418" t="s">
        <v>779</v>
      </c>
      <c r="FCS318" s="417" t="s">
        <v>762</v>
      </c>
      <c r="FCT318" s="414" t="s">
        <v>61</v>
      </c>
      <c r="FCU318" s="415">
        <v>13</v>
      </c>
      <c r="FCV318" s="418" t="s">
        <v>779</v>
      </c>
      <c r="FCW318" s="417" t="s">
        <v>762</v>
      </c>
      <c r="FCX318" s="414" t="s">
        <v>61</v>
      </c>
      <c r="FCY318" s="415">
        <v>13</v>
      </c>
      <c r="FCZ318" s="418" t="s">
        <v>779</v>
      </c>
      <c r="FDA318" s="417" t="s">
        <v>762</v>
      </c>
      <c r="FDB318" s="414" t="s">
        <v>61</v>
      </c>
      <c r="FDC318" s="415">
        <v>13</v>
      </c>
      <c r="FDD318" s="418" t="s">
        <v>779</v>
      </c>
      <c r="FDE318" s="417" t="s">
        <v>762</v>
      </c>
      <c r="FDF318" s="414" t="s">
        <v>61</v>
      </c>
      <c r="FDG318" s="415">
        <v>13</v>
      </c>
      <c r="FDH318" s="418" t="s">
        <v>779</v>
      </c>
      <c r="FDI318" s="417" t="s">
        <v>762</v>
      </c>
      <c r="FDJ318" s="414" t="s">
        <v>61</v>
      </c>
      <c r="FDK318" s="415">
        <v>13</v>
      </c>
      <c r="FDL318" s="418" t="s">
        <v>779</v>
      </c>
      <c r="FDM318" s="417" t="s">
        <v>762</v>
      </c>
      <c r="FDN318" s="414" t="s">
        <v>61</v>
      </c>
      <c r="FDO318" s="415">
        <v>13</v>
      </c>
      <c r="FDP318" s="418" t="s">
        <v>779</v>
      </c>
      <c r="FDQ318" s="417" t="s">
        <v>762</v>
      </c>
      <c r="FDR318" s="414" t="s">
        <v>61</v>
      </c>
      <c r="FDS318" s="415">
        <v>13</v>
      </c>
      <c r="FDT318" s="418" t="s">
        <v>779</v>
      </c>
      <c r="FDU318" s="417" t="s">
        <v>762</v>
      </c>
      <c r="FDV318" s="414" t="s">
        <v>61</v>
      </c>
      <c r="FDW318" s="415">
        <v>13</v>
      </c>
      <c r="FDX318" s="418" t="s">
        <v>779</v>
      </c>
      <c r="FDY318" s="417" t="s">
        <v>762</v>
      </c>
      <c r="FDZ318" s="414" t="s">
        <v>61</v>
      </c>
      <c r="FEA318" s="415">
        <v>13</v>
      </c>
      <c r="FEB318" s="418" t="s">
        <v>779</v>
      </c>
      <c r="FEC318" s="417" t="s">
        <v>762</v>
      </c>
      <c r="FED318" s="414" t="s">
        <v>61</v>
      </c>
      <c r="FEE318" s="415">
        <v>13</v>
      </c>
      <c r="FEF318" s="418" t="s">
        <v>779</v>
      </c>
      <c r="FEG318" s="417" t="s">
        <v>762</v>
      </c>
      <c r="FEH318" s="414" t="s">
        <v>61</v>
      </c>
      <c r="FEI318" s="415">
        <v>13</v>
      </c>
      <c r="FEJ318" s="418" t="s">
        <v>779</v>
      </c>
      <c r="FEK318" s="417" t="s">
        <v>762</v>
      </c>
      <c r="FEL318" s="414" t="s">
        <v>61</v>
      </c>
      <c r="FEM318" s="415">
        <v>13</v>
      </c>
      <c r="FEN318" s="418" t="s">
        <v>779</v>
      </c>
      <c r="FEO318" s="417" t="s">
        <v>762</v>
      </c>
      <c r="FEP318" s="414" t="s">
        <v>61</v>
      </c>
      <c r="FEQ318" s="415">
        <v>13</v>
      </c>
      <c r="FER318" s="418" t="s">
        <v>779</v>
      </c>
      <c r="FES318" s="417" t="s">
        <v>762</v>
      </c>
      <c r="FET318" s="414" t="s">
        <v>61</v>
      </c>
      <c r="FEU318" s="415">
        <v>13</v>
      </c>
      <c r="FEV318" s="418" t="s">
        <v>779</v>
      </c>
      <c r="FEW318" s="417" t="s">
        <v>762</v>
      </c>
      <c r="FEX318" s="414" t="s">
        <v>61</v>
      </c>
      <c r="FEY318" s="415">
        <v>13</v>
      </c>
      <c r="FEZ318" s="418" t="s">
        <v>779</v>
      </c>
      <c r="FFA318" s="417" t="s">
        <v>762</v>
      </c>
      <c r="FFB318" s="414" t="s">
        <v>61</v>
      </c>
      <c r="FFC318" s="415">
        <v>13</v>
      </c>
      <c r="FFD318" s="418" t="s">
        <v>779</v>
      </c>
      <c r="FFE318" s="417" t="s">
        <v>762</v>
      </c>
      <c r="FFF318" s="414" t="s">
        <v>61</v>
      </c>
      <c r="FFG318" s="415">
        <v>13</v>
      </c>
      <c r="FFH318" s="418" t="s">
        <v>779</v>
      </c>
      <c r="FFI318" s="417" t="s">
        <v>762</v>
      </c>
      <c r="FFJ318" s="414" t="s">
        <v>61</v>
      </c>
      <c r="FFK318" s="415">
        <v>13</v>
      </c>
      <c r="FFL318" s="418" t="s">
        <v>779</v>
      </c>
      <c r="FFM318" s="417" t="s">
        <v>762</v>
      </c>
      <c r="FFN318" s="414" t="s">
        <v>61</v>
      </c>
      <c r="FFO318" s="415">
        <v>13</v>
      </c>
      <c r="FFP318" s="418" t="s">
        <v>779</v>
      </c>
      <c r="FFQ318" s="417" t="s">
        <v>762</v>
      </c>
      <c r="FFR318" s="414" t="s">
        <v>61</v>
      </c>
      <c r="FFS318" s="415">
        <v>13</v>
      </c>
      <c r="FFT318" s="418" t="s">
        <v>779</v>
      </c>
      <c r="FFU318" s="417" t="s">
        <v>762</v>
      </c>
      <c r="FFV318" s="414" t="s">
        <v>61</v>
      </c>
      <c r="FFW318" s="415">
        <v>13</v>
      </c>
      <c r="FFX318" s="418" t="s">
        <v>779</v>
      </c>
      <c r="FFY318" s="417" t="s">
        <v>762</v>
      </c>
      <c r="FFZ318" s="414" t="s">
        <v>61</v>
      </c>
      <c r="FGA318" s="415">
        <v>13</v>
      </c>
      <c r="FGB318" s="418" t="s">
        <v>779</v>
      </c>
      <c r="FGC318" s="417" t="s">
        <v>762</v>
      </c>
      <c r="FGD318" s="414" t="s">
        <v>61</v>
      </c>
      <c r="FGE318" s="415">
        <v>13</v>
      </c>
      <c r="FGF318" s="418" t="s">
        <v>779</v>
      </c>
      <c r="FGG318" s="417" t="s">
        <v>762</v>
      </c>
      <c r="FGH318" s="414" t="s">
        <v>61</v>
      </c>
      <c r="FGI318" s="415">
        <v>13</v>
      </c>
      <c r="FGJ318" s="418" t="s">
        <v>779</v>
      </c>
      <c r="FGK318" s="417" t="s">
        <v>762</v>
      </c>
      <c r="FGL318" s="414" t="s">
        <v>61</v>
      </c>
      <c r="FGM318" s="415">
        <v>13</v>
      </c>
      <c r="FGN318" s="418" t="s">
        <v>779</v>
      </c>
      <c r="FGO318" s="417" t="s">
        <v>762</v>
      </c>
      <c r="FGP318" s="414" t="s">
        <v>61</v>
      </c>
      <c r="FGQ318" s="415">
        <v>13</v>
      </c>
      <c r="FGR318" s="418" t="s">
        <v>779</v>
      </c>
      <c r="FGS318" s="417" t="s">
        <v>762</v>
      </c>
      <c r="FGT318" s="414" t="s">
        <v>61</v>
      </c>
      <c r="FGU318" s="415">
        <v>13</v>
      </c>
      <c r="FGV318" s="418" t="s">
        <v>779</v>
      </c>
      <c r="FGW318" s="417" t="s">
        <v>762</v>
      </c>
      <c r="FGX318" s="414" t="s">
        <v>61</v>
      </c>
      <c r="FGY318" s="415">
        <v>13</v>
      </c>
      <c r="FGZ318" s="418" t="s">
        <v>779</v>
      </c>
      <c r="FHA318" s="417" t="s">
        <v>762</v>
      </c>
      <c r="FHB318" s="414" t="s">
        <v>61</v>
      </c>
      <c r="FHC318" s="415">
        <v>13</v>
      </c>
      <c r="FHD318" s="418" t="s">
        <v>779</v>
      </c>
      <c r="FHE318" s="417" t="s">
        <v>762</v>
      </c>
      <c r="FHF318" s="414" t="s">
        <v>61</v>
      </c>
      <c r="FHG318" s="415">
        <v>13</v>
      </c>
      <c r="FHH318" s="418" t="s">
        <v>779</v>
      </c>
      <c r="FHI318" s="417" t="s">
        <v>762</v>
      </c>
      <c r="FHJ318" s="414" t="s">
        <v>61</v>
      </c>
      <c r="FHK318" s="415">
        <v>13</v>
      </c>
      <c r="FHL318" s="418" t="s">
        <v>779</v>
      </c>
      <c r="FHM318" s="417" t="s">
        <v>762</v>
      </c>
      <c r="FHN318" s="414" t="s">
        <v>61</v>
      </c>
      <c r="FHO318" s="415">
        <v>13</v>
      </c>
      <c r="FHP318" s="418" t="s">
        <v>779</v>
      </c>
      <c r="FHQ318" s="417" t="s">
        <v>762</v>
      </c>
      <c r="FHR318" s="414" t="s">
        <v>61</v>
      </c>
      <c r="FHS318" s="415">
        <v>13</v>
      </c>
      <c r="FHT318" s="418" t="s">
        <v>779</v>
      </c>
      <c r="FHU318" s="417" t="s">
        <v>762</v>
      </c>
      <c r="FHV318" s="414" t="s">
        <v>61</v>
      </c>
      <c r="FHW318" s="415">
        <v>13</v>
      </c>
      <c r="FHX318" s="418" t="s">
        <v>779</v>
      </c>
      <c r="FHY318" s="417" t="s">
        <v>762</v>
      </c>
      <c r="FHZ318" s="414" t="s">
        <v>61</v>
      </c>
      <c r="FIA318" s="415">
        <v>13</v>
      </c>
      <c r="FIB318" s="418" t="s">
        <v>779</v>
      </c>
      <c r="FIC318" s="417" t="s">
        <v>762</v>
      </c>
      <c r="FID318" s="414" t="s">
        <v>61</v>
      </c>
      <c r="FIE318" s="415">
        <v>13</v>
      </c>
      <c r="FIF318" s="418" t="s">
        <v>779</v>
      </c>
      <c r="FIG318" s="417" t="s">
        <v>762</v>
      </c>
      <c r="FIH318" s="414" t="s">
        <v>61</v>
      </c>
      <c r="FII318" s="415">
        <v>13</v>
      </c>
      <c r="FIJ318" s="418" t="s">
        <v>779</v>
      </c>
      <c r="FIK318" s="417" t="s">
        <v>762</v>
      </c>
      <c r="FIL318" s="414" t="s">
        <v>61</v>
      </c>
      <c r="FIM318" s="415">
        <v>13</v>
      </c>
      <c r="FIN318" s="418" t="s">
        <v>779</v>
      </c>
      <c r="FIO318" s="417" t="s">
        <v>762</v>
      </c>
      <c r="FIP318" s="414" t="s">
        <v>61</v>
      </c>
      <c r="FIQ318" s="415">
        <v>13</v>
      </c>
      <c r="FIR318" s="418" t="s">
        <v>779</v>
      </c>
      <c r="FIS318" s="417" t="s">
        <v>762</v>
      </c>
      <c r="FIT318" s="414" t="s">
        <v>61</v>
      </c>
      <c r="FIU318" s="415">
        <v>13</v>
      </c>
      <c r="FIV318" s="418" t="s">
        <v>779</v>
      </c>
      <c r="FIW318" s="417" t="s">
        <v>762</v>
      </c>
      <c r="FIX318" s="414" t="s">
        <v>61</v>
      </c>
      <c r="FIY318" s="415">
        <v>13</v>
      </c>
      <c r="FIZ318" s="418" t="s">
        <v>779</v>
      </c>
      <c r="FJA318" s="417" t="s">
        <v>762</v>
      </c>
      <c r="FJB318" s="414" t="s">
        <v>61</v>
      </c>
      <c r="FJC318" s="415">
        <v>13</v>
      </c>
      <c r="FJD318" s="418" t="s">
        <v>779</v>
      </c>
      <c r="FJE318" s="417" t="s">
        <v>762</v>
      </c>
      <c r="FJF318" s="414" t="s">
        <v>61</v>
      </c>
      <c r="FJG318" s="415">
        <v>13</v>
      </c>
      <c r="FJH318" s="418" t="s">
        <v>779</v>
      </c>
      <c r="FJI318" s="417" t="s">
        <v>762</v>
      </c>
      <c r="FJJ318" s="414" t="s">
        <v>61</v>
      </c>
      <c r="FJK318" s="415">
        <v>13</v>
      </c>
      <c r="FJL318" s="418" t="s">
        <v>779</v>
      </c>
      <c r="FJM318" s="417" t="s">
        <v>762</v>
      </c>
      <c r="FJN318" s="414" t="s">
        <v>61</v>
      </c>
      <c r="FJO318" s="415">
        <v>13</v>
      </c>
      <c r="FJP318" s="418" t="s">
        <v>779</v>
      </c>
      <c r="FJQ318" s="417" t="s">
        <v>762</v>
      </c>
      <c r="FJR318" s="414" t="s">
        <v>61</v>
      </c>
      <c r="FJS318" s="415">
        <v>13</v>
      </c>
      <c r="FJT318" s="418" t="s">
        <v>779</v>
      </c>
      <c r="FJU318" s="417" t="s">
        <v>762</v>
      </c>
      <c r="FJV318" s="414" t="s">
        <v>61</v>
      </c>
      <c r="FJW318" s="415">
        <v>13</v>
      </c>
      <c r="FJX318" s="418" t="s">
        <v>779</v>
      </c>
      <c r="FJY318" s="417" t="s">
        <v>762</v>
      </c>
      <c r="FJZ318" s="414" t="s">
        <v>61</v>
      </c>
      <c r="FKA318" s="415">
        <v>13</v>
      </c>
      <c r="FKB318" s="418" t="s">
        <v>779</v>
      </c>
      <c r="FKC318" s="417" t="s">
        <v>762</v>
      </c>
      <c r="FKD318" s="414" t="s">
        <v>61</v>
      </c>
      <c r="FKE318" s="415">
        <v>13</v>
      </c>
      <c r="FKF318" s="418" t="s">
        <v>779</v>
      </c>
      <c r="FKG318" s="417" t="s">
        <v>762</v>
      </c>
      <c r="FKH318" s="414" t="s">
        <v>61</v>
      </c>
      <c r="FKI318" s="415">
        <v>13</v>
      </c>
      <c r="FKJ318" s="418" t="s">
        <v>779</v>
      </c>
      <c r="FKK318" s="417" t="s">
        <v>762</v>
      </c>
      <c r="FKL318" s="414" t="s">
        <v>61</v>
      </c>
      <c r="FKM318" s="415">
        <v>13</v>
      </c>
      <c r="FKN318" s="418" t="s">
        <v>779</v>
      </c>
      <c r="FKO318" s="417" t="s">
        <v>762</v>
      </c>
      <c r="FKP318" s="414" t="s">
        <v>61</v>
      </c>
      <c r="FKQ318" s="415">
        <v>13</v>
      </c>
      <c r="FKR318" s="418" t="s">
        <v>779</v>
      </c>
      <c r="FKS318" s="417" t="s">
        <v>762</v>
      </c>
      <c r="FKT318" s="414" t="s">
        <v>61</v>
      </c>
      <c r="FKU318" s="415">
        <v>13</v>
      </c>
      <c r="FKV318" s="418" t="s">
        <v>779</v>
      </c>
      <c r="FKW318" s="417" t="s">
        <v>762</v>
      </c>
      <c r="FKX318" s="414" t="s">
        <v>61</v>
      </c>
      <c r="FKY318" s="415">
        <v>13</v>
      </c>
      <c r="FKZ318" s="418" t="s">
        <v>779</v>
      </c>
      <c r="FLA318" s="417" t="s">
        <v>762</v>
      </c>
      <c r="FLB318" s="414" t="s">
        <v>61</v>
      </c>
      <c r="FLC318" s="415">
        <v>13</v>
      </c>
      <c r="FLD318" s="418" t="s">
        <v>779</v>
      </c>
      <c r="FLE318" s="417" t="s">
        <v>762</v>
      </c>
      <c r="FLF318" s="414" t="s">
        <v>61</v>
      </c>
      <c r="FLG318" s="415">
        <v>13</v>
      </c>
      <c r="FLH318" s="418" t="s">
        <v>779</v>
      </c>
      <c r="FLI318" s="417" t="s">
        <v>762</v>
      </c>
      <c r="FLJ318" s="414" t="s">
        <v>61</v>
      </c>
      <c r="FLK318" s="415">
        <v>13</v>
      </c>
      <c r="FLL318" s="418" t="s">
        <v>779</v>
      </c>
      <c r="FLM318" s="417" t="s">
        <v>762</v>
      </c>
      <c r="FLN318" s="414" t="s">
        <v>61</v>
      </c>
      <c r="FLO318" s="415">
        <v>13</v>
      </c>
      <c r="FLP318" s="418" t="s">
        <v>779</v>
      </c>
      <c r="FLQ318" s="417" t="s">
        <v>762</v>
      </c>
      <c r="FLR318" s="414" t="s">
        <v>61</v>
      </c>
      <c r="FLS318" s="415">
        <v>13</v>
      </c>
      <c r="FLT318" s="418" t="s">
        <v>779</v>
      </c>
      <c r="FLU318" s="417" t="s">
        <v>762</v>
      </c>
      <c r="FLV318" s="414" t="s">
        <v>61</v>
      </c>
      <c r="FLW318" s="415">
        <v>13</v>
      </c>
      <c r="FLX318" s="418" t="s">
        <v>779</v>
      </c>
      <c r="FLY318" s="417" t="s">
        <v>762</v>
      </c>
      <c r="FLZ318" s="414" t="s">
        <v>61</v>
      </c>
      <c r="FMA318" s="415">
        <v>13</v>
      </c>
      <c r="FMB318" s="418" t="s">
        <v>779</v>
      </c>
      <c r="FMC318" s="417" t="s">
        <v>762</v>
      </c>
      <c r="FMD318" s="414" t="s">
        <v>61</v>
      </c>
      <c r="FME318" s="415">
        <v>13</v>
      </c>
      <c r="FMF318" s="418" t="s">
        <v>779</v>
      </c>
      <c r="FMG318" s="417" t="s">
        <v>762</v>
      </c>
      <c r="FMH318" s="414" t="s">
        <v>61</v>
      </c>
      <c r="FMI318" s="415">
        <v>13</v>
      </c>
      <c r="FMJ318" s="418" t="s">
        <v>779</v>
      </c>
      <c r="FMK318" s="417" t="s">
        <v>762</v>
      </c>
      <c r="FML318" s="414" t="s">
        <v>61</v>
      </c>
      <c r="FMM318" s="415">
        <v>13</v>
      </c>
      <c r="FMN318" s="418" t="s">
        <v>779</v>
      </c>
      <c r="FMO318" s="417" t="s">
        <v>762</v>
      </c>
      <c r="FMP318" s="414" t="s">
        <v>61</v>
      </c>
      <c r="FMQ318" s="415">
        <v>13</v>
      </c>
      <c r="FMR318" s="418" t="s">
        <v>779</v>
      </c>
      <c r="FMS318" s="417" t="s">
        <v>762</v>
      </c>
      <c r="FMT318" s="414" t="s">
        <v>61</v>
      </c>
      <c r="FMU318" s="415">
        <v>13</v>
      </c>
      <c r="FMV318" s="418" t="s">
        <v>779</v>
      </c>
      <c r="FMW318" s="417" t="s">
        <v>762</v>
      </c>
      <c r="FMX318" s="414" t="s">
        <v>61</v>
      </c>
      <c r="FMY318" s="415">
        <v>13</v>
      </c>
      <c r="FMZ318" s="418" t="s">
        <v>779</v>
      </c>
      <c r="FNA318" s="417" t="s">
        <v>762</v>
      </c>
      <c r="FNB318" s="414" t="s">
        <v>61</v>
      </c>
      <c r="FNC318" s="415">
        <v>13</v>
      </c>
      <c r="FND318" s="418" t="s">
        <v>779</v>
      </c>
      <c r="FNE318" s="417" t="s">
        <v>762</v>
      </c>
      <c r="FNF318" s="414" t="s">
        <v>61</v>
      </c>
      <c r="FNG318" s="415">
        <v>13</v>
      </c>
      <c r="FNH318" s="418" t="s">
        <v>779</v>
      </c>
      <c r="FNI318" s="417" t="s">
        <v>762</v>
      </c>
      <c r="FNJ318" s="414" t="s">
        <v>61</v>
      </c>
      <c r="FNK318" s="415">
        <v>13</v>
      </c>
      <c r="FNL318" s="418" t="s">
        <v>779</v>
      </c>
      <c r="FNM318" s="417" t="s">
        <v>762</v>
      </c>
      <c r="FNN318" s="414" t="s">
        <v>61</v>
      </c>
      <c r="FNO318" s="415">
        <v>13</v>
      </c>
      <c r="FNP318" s="418" t="s">
        <v>779</v>
      </c>
      <c r="FNQ318" s="417" t="s">
        <v>762</v>
      </c>
      <c r="FNR318" s="414" t="s">
        <v>61</v>
      </c>
      <c r="FNS318" s="415">
        <v>13</v>
      </c>
      <c r="FNT318" s="418" t="s">
        <v>779</v>
      </c>
      <c r="FNU318" s="417" t="s">
        <v>762</v>
      </c>
      <c r="FNV318" s="414" t="s">
        <v>61</v>
      </c>
      <c r="FNW318" s="415">
        <v>13</v>
      </c>
      <c r="FNX318" s="418" t="s">
        <v>779</v>
      </c>
      <c r="FNY318" s="417" t="s">
        <v>762</v>
      </c>
      <c r="FNZ318" s="414" t="s">
        <v>61</v>
      </c>
      <c r="FOA318" s="415">
        <v>13</v>
      </c>
      <c r="FOB318" s="418" t="s">
        <v>779</v>
      </c>
      <c r="FOC318" s="417" t="s">
        <v>762</v>
      </c>
      <c r="FOD318" s="414" t="s">
        <v>61</v>
      </c>
      <c r="FOE318" s="415">
        <v>13</v>
      </c>
      <c r="FOF318" s="418" t="s">
        <v>779</v>
      </c>
      <c r="FOG318" s="417" t="s">
        <v>762</v>
      </c>
      <c r="FOH318" s="414" t="s">
        <v>61</v>
      </c>
      <c r="FOI318" s="415">
        <v>13</v>
      </c>
      <c r="FOJ318" s="418" t="s">
        <v>779</v>
      </c>
      <c r="FOK318" s="417" t="s">
        <v>762</v>
      </c>
      <c r="FOL318" s="414" t="s">
        <v>61</v>
      </c>
      <c r="FOM318" s="415">
        <v>13</v>
      </c>
      <c r="FON318" s="418" t="s">
        <v>779</v>
      </c>
      <c r="FOO318" s="417" t="s">
        <v>762</v>
      </c>
      <c r="FOP318" s="414" t="s">
        <v>61</v>
      </c>
      <c r="FOQ318" s="415">
        <v>13</v>
      </c>
      <c r="FOR318" s="418" t="s">
        <v>779</v>
      </c>
      <c r="FOS318" s="417" t="s">
        <v>762</v>
      </c>
      <c r="FOT318" s="414" t="s">
        <v>61</v>
      </c>
      <c r="FOU318" s="415">
        <v>13</v>
      </c>
      <c r="FOV318" s="418" t="s">
        <v>779</v>
      </c>
      <c r="FOW318" s="417" t="s">
        <v>762</v>
      </c>
      <c r="FOX318" s="414" t="s">
        <v>61</v>
      </c>
      <c r="FOY318" s="415">
        <v>13</v>
      </c>
      <c r="FOZ318" s="418" t="s">
        <v>779</v>
      </c>
      <c r="FPA318" s="417" t="s">
        <v>762</v>
      </c>
      <c r="FPB318" s="414" t="s">
        <v>61</v>
      </c>
      <c r="FPC318" s="415">
        <v>13</v>
      </c>
      <c r="FPD318" s="418" t="s">
        <v>779</v>
      </c>
      <c r="FPE318" s="417" t="s">
        <v>762</v>
      </c>
      <c r="FPF318" s="414" t="s">
        <v>61</v>
      </c>
      <c r="FPG318" s="415">
        <v>13</v>
      </c>
      <c r="FPH318" s="418" t="s">
        <v>779</v>
      </c>
      <c r="FPI318" s="417" t="s">
        <v>762</v>
      </c>
      <c r="FPJ318" s="414" t="s">
        <v>61</v>
      </c>
      <c r="FPK318" s="415">
        <v>13</v>
      </c>
      <c r="FPL318" s="418" t="s">
        <v>779</v>
      </c>
      <c r="FPM318" s="417" t="s">
        <v>762</v>
      </c>
      <c r="FPN318" s="414" t="s">
        <v>61</v>
      </c>
      <c r="FPO318" s="415">
        <v>13</v>
      </c>
      <c r="FPP318" s="418" t="s">
        <v>779</v>
      </c>
      <c r="FPQ318" s="417" t="s">
        <v>762</v>
      </c>
      <c r="FPR318" s="414" t="s">
        <v>61</v>
      </c>
      <c r="FPS318" s="415">
        <v>13</v>
      </c>
      <c r="FPT318" s="418" t="s">
        <v>779</v>
      </c>
      <c r="FPU318" s="417" t="s">
        <v>762</v>
      </c>
      <c r="FPV318" s="414" t="s">
        <v>61</v>
      </c>
      <c r="FPW318" s="415">
        <v>13</v>
      </c>
      <c r="FPX318" s="418" t="s">
        <v>779</v>
      </c>
      <c r="FPY318" s="417" t="s">
        <v>762</v>
      </c>
      <c r="FPZ318" s="414" t="s">
        <v>61</v>
      </c>
      <c r="FQA318" s="415">
        <v>13</v>
      </c>
      <c r="FQB318" s="418" t="s">
        <v>779</v>
      </c>
      <c r="FQC318" s="417" t="s">
        <v>762</v>
      </c>
      <c r="FQD318" s="414" t="s">
        <v>61</v>
      </c>
      <c r="FQE318" s="415">
        <v>13</v>
      </c>
      <c r="FQF318" s="418" t="s">
        <v>779</v>
      </c>
      <c r="FQG318" s="417" t="s">
        <v>762</v>
      </c>
      <c r="FQH318" s="414" t="s">
        <v>61</v>
      </c>
      <c r="FQI318" s="415">
        <v>13</v>
      </c>
      <c r="FQJ318" s="418" t="s">
        <v>779</v>
      </c>
      <c r="FQK318" s="417" t="s">
        <v>762</v>
      </c>
      <c r="FQL318" s="414" t="s">
        <v>61</v>
      </c>
      <c r="FQM318" s="415">
        <v>13</v>
      </c>
      <c r="FQN318" s="418" t="s">
        <v>779</v>
      </c>
      <c r="FQO318" s="417" t="s">
        <v>762</v>
      </c>
      <c r="FQP318" s="414" t="s">
        <v>61</v>
      </c>
      <c r="FQQ318" s="415">
        <v>13</v>
      </c>
      <c r="FQR318" s="418" t="s">
        <v>779</v>
      </c>
      <c r="FQS318" s="417" t="s">
        <v>762</v>
      </c>
      <c r="FQT318" s="414" t="s">
        <v>61</v>
      </c>
      <c r="FQU318" s="415">
        <v>13</v>
      </c>
      <c r="FQV318" s="418" t="s">
        <v>779</v>
      </c>
      <c r="FQW318" s="417" t="s">
        <v>762</v>
      </c>
      <c r="FQX318" s="414" t="s">
        <v>61</v>
      </c>
      <c r="FQY318" s="415">
        <v>13</v>
      </c>
      <c r="FQZ318" s="418" t="s">
        <v>779</v>
      </c>
      <c r="FRA318" s="417" t="s">
        <v>762</v>
      </c>
      <c r="FRB318" s="414" t="s">
        <v>61</v>
      </c>
      <c r="FRC318" s="415">
        <v>13</v>
      </c>
      <c r="FRD318" s="418" t="s">
        <v>779</v>
      </c>
      <c r="FRE318" s="417" t="s">
        <v>762</v>
      </c>
      <c r="FRF318" s="414" t="s">
        <v>61</v>
      </c>
      <c r="FRG318" s="415">
        <v>13</v>
      </c>
      <c r="FRH318" s="418" t="s">
        <v>779</v>
      </c>
      <c r="FRI318" s="417" t="s">
        <v>762</v>
      </c>
      <c r="FRJ318" s="414" t="s">
        <v>61</v>
      </c>
      <c r="FRK318" s="415">
        <v>13</v>
      </c>
      <c r="FRL318" s="418" t="s">
        <v>779</v>
      </c>
      <c r="FRM318" s="417" t="s">
        <v>762</v>
      </c>
      <c r="FRN318" s="414" t="s">
        <v>61</v>
      </c>
      <c r="FRO318" s="415">
        <v>13</v>
      </c>
      <c r="FRP318" s="418" t="s">
        <v>779</v>
      </c>
      <c r="FRQ318" s="417" t="s">
        <v>762</v>
      </c>
      <c r="FRR318" s="414" t="s">
        <v>61</v>
      </c>
      <c r="FRS318" s="415">
        <v>13</v>
      </c>
      <c r="FRT318" s="418" t="s">
        <v>779</v>
      </c>
      <c r="FRU318" s="417" t="s">
        <v>762</v>
      </c>
      <c r="FRV318" s="414" t="s">
        <v>61</v>
      </c>
      <c r="FRW318" s="415">
        <v>13</v>
      </c>
      <c r="FRX318" s="418" t="s">
        <v>779</v>
      </c>
      <c r="FRY318" s="417" t="s">
        <v>762</v>
      </c>
      <c r="FRZ318" s="414" t="s">
        <v>61</v>
      </c>
      <c r="FSA318" s="415">
        <v>13</v>
      </c>
      <c r="FSB318" s="418" t="s">
        <v>779</v>
      </c>
      <c r="FSC318" s="417" t="s">
        <v>762</v>
      </c>
      <c r="FSD318" s="414" t="s">
        <v>61</v>
      </c>
      <c r="FSE318" s="415">
        <v>13</v>
      </c>
      <c r="FSF318" s="418" t="s">
        <v>779</v>
      </c>
      <c r="FSG318" s="417" t="s">
        <v>762</v>
      </c>
      <c r="FSH318" s="414" t="s">
        <v>61</v>
      </c>
      <c r="FSI318" s="415">
        <v>13</v>
      </c>
      <c r="FSJ318" s="418" t="s">
        <v>779</v>
      </c>
      <c r="FSK318" s="417" t="s">
        <v>762</v>
      </c>
      <c r="FSL318" s="414" t="s">
        <v>61</v>
      </c>
      <c r="FSM318" s="415">
        <v>13</v>
      </c>
      <c r="FSN318" s="418" t="s">
        <v>779</v>
      </c>
      <c r="FSO318" s="417" t="s">
        <v>762</v>
      </c>
      <c r="FSP318" s="414" t="s">
        <v>61</v>
      </c>
      <c r="FSQ318" s="415">
        <v>13</v>
      </c>
      <c r="FSR318" s="418" t="s">
        <v>779</v>
      </c>
      <c r="FSS318" s="417" t="s">
        <v>762</v>
      </c>
      <c r="FST318" s="414" t="s">
        <v>61</v>
      </c>
      <c r="FSU318" s="415">
        <v>13</v>
      </c>
      <c r="FSV318" s="418" t="s">
        <v>779</v>
      </c>
      <c r="FSW318" s="417" t="s">
        <v>762</v>
      </c>
      <c r="FSX318" s="414" t="s">
        <v>61</v>
      </c>
      <c r="FSY318" s="415">
        <v>13</v>
      </c>
      <c r="FSZ318" s="418" t="s">
        <v>779</v>
      </c>
      <c r="FTA318" s="417" t="s">
        <v>762</v>
      </c>
      <c r="FTB318" s="414" t="s">
        <v>61</v>
      </c>
      <c r="FTC318" s="415">
        <v>13</v>
      </c>
      <c r="FTD318" s="418" t="s">
        <v>779</v>
      </c>
      <c r="FTE318" s="417" t="s">
        <v>762</v>
      </c>
      <c r="FTF318" s="414" t="s">
        <v>61</v>
      </c>
      <c r="FTG318" s="415">
        <v>13</v>
      </c>
      <c r="FTH318" s="418" t="s">
        <v>779</v>
      </c>
      <c r="FTI318" s="417" t="s">
        <v>762</v>
      </c>
      <c r="FTJ318" s="414" t="s">
        <v>61</v>
      </c>
      <c r="FTK318" s="415">
        <v>13</v>
      </c>
      <c r="FTL318" s="418" t="s">
        <v>779</v>
      </c>
      <c r="FTM318" s="417" t="s">
        <v>762</v>
      </c>
      <c r="FTN318" s="414" t="s">
        <v>61</v>
      </c>
      <c r="FTO318" s="415">
        <v>13</v>
      </c>
      <c r="FTP318" s="418" t="s">
        <v>779</v>
      </c>
      <c r="FTQ318" s="417" t="s">
        <v>762</v>
      </c>
      <c r="FTR318" s="414" t="s">
        <v>61</v>
      </c>
      <c r="FTS318" s="415">
        <v>13</v>
      </c>
      <c r="FTT318" s="418" t="s">
        <v>779</v>
      </c>
      <c r="FTU318" s="417" t="s">
        <v>762</v>
      </c>
      <c r="FTV318" s="414" t="s">
        <v>61</v>
      </c>
      <c r="FTW318" s="415">
        <v>13</v>
      </c>
      <c r="FTX318" s="418" t="s">
        <v>779</v>
      </c>
      <c r="FTY318" s="417" t="s">
        <v>762</v>
      </c>
      <c r="FTZ318" s="414" t="s">
        <v>61</v>
      </c>
      <c r="FUA318" s="415">
        <v>13</v>
      </c>
      <c r="FUB318" s="418" t="s">
        <v>779</v>
      </c>
      <c r="FUC318" s="417" t="s">
        <v>762</v>
      </c>
      <c r="FUD318" s="414" t="s">
        <v>61</v>
      </c>
      <c r="FUE318" s="415">
        <v>13</v>
      </c>
      <c r="FUF318" s="418" t="s">
        <v>779</v>
      </c>
      <c r="FUG318" s="417" t="s">
        <v>762</v>
      </c>
      <c r="FUH318" s="414" t="s">
        <v>61</v>
      </c>
      <c r="FUI318" s="415">
        <v>13</v>
      </c>
      <c r="FUJ318" s="418" t="s">
        <v>779</v>
      </c>
      <c r="FUK318" s="417" t="s">
        <v>762</v>
      </c>
      <c r="FUL318" s="414" t="s">
        <v>61</v>
      </c>
      <c r="FUM318" s="415">
        <v>13</v>
      </c>
      <c r="FUN318" s="418" t="s">
        <v>779</v>
      </c>
      <c r="FUO318" s="417" t="s">
        <v>762</v>
      </c>
      <c r="FUP318" s="414" t="s">
        <v>61</v>
      </c>
      <c r="FUQ318" s="415">
        <v>13</v>
      </c>
      <c r="FUR318" s="418" t="s">
        <v>779</v>
      </c>
      <c r="FUS318" s="417" t="s">
        <v>762</v>
      </c>
      <c r="FUT318" s="414" t="s">
        <v>61</v>
      </c>
      <c r="FUU318" s="415">
        <v>13</v>
      </c>
      <c r="FUV318" s="418" t="s">
        <v>779</v>
      </c>
      <c r="FUW318" s="417" t="s">
        <v>762</v>
      </c>
      <c r="FUX318" s="414" t="s">
        <v>61</v>
      </c>
      <c r="FUY318" s="415">
        <v>13</v>
      </c>
      <c r="FUZ318" s="418" t="s">
        <v>779</v>
      </c>
      <c r="FVA318" s="417" t="s">
        <v>762</v>
      </c>
      <c r="FVB318" s="414" t="s">
        <v>61</v>
      </c>
      <c r="FVC318" s="415">
        <v>13</v>
      </c>
      <c r="FVD318" s="418" t="s">
        <v>779</v>
      </c>
      <c r="FVE318" s="417" t="s">
        <v>762</v>
      </c>
      <c r="FVF318" s="414" t="s">
        <v>61</v>
      </c>
      <c r="FVG318" s="415">
        <v>13</v>
      </c>
      <c r="FVH318" s="418" t="s">
        <v>779</v>
      </c>
      <c r="FVI318" s="417" t="s">
        <v>762</v>
      </c>
      <c r="FVJ318" s="414" t="s">
        <v>61</v>
      </c>
      <c r="FVK318" s="415">
        <v>13</v>
      </c>
      <c r="FVL318" s="418" t="s">
        <v>779</v>
      </c>
      <c r="FVM318" s="417" t="s">
        <v>762</v>
      </c>
      <c r="FVN318" s="414" t="s">
        <v>61</v>
      </c>
      <c r="FVO318" s="415">
        <v>13</v>
      </c>
      <c r="FVP318" s="418" t="s">
        <v>779</v>
      </c>
      <c r="FVQ318" s="417" t="s">
        <v>762</v>
      </c>
      <c r="FVR318" s="414" t="s">
        <v>61</v>
      </c>
      <c r="FVS318" s="415">
        <v>13</v>
      </c>
      <c r="FVT318" s="418" t="s">
        <v>779</v>
      </c>
      <c r="FVU318" s="417" t="s">
        <v>762</v>
      </c>
      <c r="FVV318" s="414" t="s">
        <v>61</v>
      </c>
      <c r="FVW318" s="415">
        <v>13</v>
      </c>
      <c r="FVX318" s="418" t="s">
        <v>779</v>
      </c>
      <c r="FVY318" s="417" t="s">
        <v>762</v>
      </c>
      <c r="FVZ318" s="414" t="s">
        <v>61</v>
      </c>
      <c r="FWA318" s="415">
        <v>13</v>
      </c>
      <c r="FWB318" s="418" t="s">
        <v>779</v>
      </c>
      <c r="FWC318" s="417" t="s">
        <v>762</v>
      </c>
      <c r="FWD318" s="414" t="s">
        <v>61</v>
      </c>
      <c r="FWE318" s="415">
        <v>13</v>
      </c>
      <c r="FWF318" s="418" t="s">
        <v>779</v>
      </c>
      <c r="FWG318" s="417" t="s">
        <v>762</v>
      </c>
      <c r="FWH318" s="414" t="s">
        <v>61</v>
      </c>
      <c r="FWI318" s="415">
        <v>13</v>
      </c>
      <c r="FWJ318" s="418" t="s">
        <v>779</v>
      </c>
      <c r="FWK318" s="417" t="s">
        <v>762</v>
      </c>
      <c r="FWL318" s="414" t="s">
        <v>61</v>
      </c>
      <c r="FWM318" s="415">
        <v>13</v>
      </c>
      <c r="FWN318" s="418" t="s">
        <v>779</v>
      </c>
      <c r="FWO318" s="417" t="s">
        <v>762</v>
      </c>
      <c r="FWP318" s="414" t="s">
        <v>61</v>
      </c>
      <c r="FWQ318" s="415">
        <v>13</v>
      </c>
      <c r="FWR318" s="418" t="s">
        <v>779</v>
      </c>
      <c r="FWS318" s="417" t="s">
        <v>762</v>
      </c>
      <c r="FWT318" s="414" t="s">
        <v>61</v>
      </c>
      <c r="FWU318" s="415">
        <v>13</v>
      </c>
      <c r="FWV318" s="418" t="s">
        <v>779</v>
      </c>
      <c r="FWW318" s="417" t="s">
        <v>762</v>
      </c>
      <c r="FWX318" s="414" t="s">
        <v>61</v>
      </c>
      <c r="FWY318" s="415">
        <v>13</v>
      </c>
      <c r="FWZ318" s="418" t="s">
        <v>779</v>
      </c>
      <c r="FXA318" s="417" t="s">
        <v>762</v>
      </c>
      <c r="FXB318" s="414" t="s">
        <v>61</v>
      </c>
      <c r="FXC318" s="415">
        <v>13</v>
      </c>
      <c r="FXD318" s="418" t="s">
        <v>779</v>
      </c>
      <c r="FXE318" s="417" t="s">
        <v>762</v>
      </c>
      <c r="FXF318" s="414" t="s">
        <v>61</v>
      </c>
      <c r="FXG318" s="415">
        <v>13</v>
      </c>
      <c r="FXH318" s="418" t="s">
        <v>779</v>
      </c>
      <c r="FXI318" s="417" t="s">
        <v>762</v>
      </c>
      <c r="FXJ318" s="414" t="s">
        <v>61</v>
      </c>
      <c r="FXK318" s="415">
        <v>13</v>
      </c>
      <c r="FXL318" s="418" t="s">
        <v>779</v>
      </c>
      <c r="FXM318" s="417" t="s">
        <v>762</v>
      </c>
      <c r="FXN318" s="414" t="s">
        <v>61</v>
      </c>
      <c r="FXO318" s="415">
        <v>13</v>
      </c>
      <c r="FXP318" s="418" t="s">
        <v>779</v>
      </c>
      <c r="FXQ318" s="417" t="s">
        <v>762</v>
      </c>
      <c r="FXR318" s="414" t="s">
        <v>61</v>
      </c>
      <c r="FXS318" s="415">
        <v>13</v>
      </c>
      <c r="FXT318" s="418" t="s">
        <v>779</v>
      </c>
      <c r="FXU318" s="417" t="s">
        <v>762</v>
      </c>
      <c r="FXV318" s="414" t="s">
        <v>61</v>
      </c>
      <c r="FXW318" s="415">
        <v>13</v>
      </c>
      <c r="FXX318" s="418" t="s">
        <v>779</v>
      </c>
      <c r="FXY318" s="417" t="s">
        <v>762</v>
      </c>
      <c r="FXZ318" s="414" t="s">
        <v>61</v>
      </c>
      <c r="FYA318" s="415">
        <v>13</v>
      </c>
      <c r="FYB318" s="418" t="s">
        <v>779</v>
      </c>
      <c r="FYC318" s="417" t="s">
        <v>762</v>
      </c>
      <c r="FYD318" s="414" t="s">
        <v>61</v>
      </c>
      <c r="FYE318" s="415">
        <v>13</v>
      </c>
      <c r="FYF318" s="418" t="s">
        <v>779</v>
      </c>
      <c r="FYG318" s="417" t="s">
        <v>762</v>
      </c>
      <c r="FYH318" s="414" t="s">
        <v>61</v>
      </c>
      <c r="FYI318" s="415">
        <v>13</v>
      </c>
      <c r="FYJ318" s="418" t="s">
        <v>779</v>
      </c>
      <c r="FYK318" s="417" t="s">
        <v>762</v>
      </c>
      <c r="FYL318" s="414" t="s">
        <v>61</v>
      </c>
      <c r="FYM318" s="415">
        <v>13</v>
      </c>
      <c r="FYN318" s="418" t="s">
        <v>779</v>
      </c>
      <c r="FYO318" s="417" t="s">
        <v>762</v>
      </c>
      <c r="FYP318" s="414" t="s">
        <v>61</v>
      </c>
      <c r="FYQ318" s="415">
        <v>13</v>
      </c>
      <c r="FYR318" s="418" t="s">
        <v>779</v>
      </c>
      <c r="FYS318" s="417" t="s">
        <v>762</v>
      </c>
      <c r="FYT318" s="414" t="s">
        <v>61</v>
      </c>
      <c r="FYU318" s="415">
        <v>13</v>
      </c>
      <c r="FYV318" s="418" t="s">
        <v>779</v>
      </c>
      <c r="FYW318" s="417" t="s">
        <v>762</v>
      </c>
      <c r="FYX318" s="414" t="s">
        <v>61</v>
      </c>
      <c r="FYY318" s="415">
        <v>13</v>
      </c>
      <c r="FYZ318" s="418" t="s">
        <v>779</v>
      </c>
      <c r="FZA318" s="417" t="s">
        <v>762</v>
      </c>
      <c r="FZB318" s="414" t="s">
        <v>61</v>
      </c>
      <c r="FZC318" s="415">
        <v>13</v>
      </c>
      <c r="FZD318" s="418" t="s">
        <v>779</v>
      </c>
      <c r="FZE318" s="417" t="s">
        <v>762</v>
      </c>
      <c r="FZF318" s="414" t="s">
        <v>61</v>
      </c>
      <c r="FZG318" s="415">
        <v>13</v>
      </c>
      <c r="FZH318" s="418" t="s">
        <v>779</v>
      </c>
      <c r="FZI318" s="417" t="s">
        <v>762</v>
      </c>
      <c r="FZJ318" s="414" t="s">
        <v>61</v>
      </c>
      <c r="FZK318" s="415">
        <v>13</v>
      </c>
      <c r="FZL318" s="418" t="s">
        <v>779</v>
      </c>
      <c r="FZM318" s="417" t="s">
        <v>762</v>
      </c>
      <c r="FZN318" s="414" t="s">
        <v>61</v>
      </c>
      <c r="FZO318" s="415">
        <v>13</v>
      </c>
      <c r="FZP318" s="418" t="s">
        <v>779</v>
      </c>
      <c r="FZQ318" s="417" t="s">
        <v>762</v>
      </c>
      <c r="FZR318" s="414" t="s">
        <v>61</v>
      </c>
      <c r="FZS318" s="415">
        <v>13</v>
      </c>
      <c r="FZT318" s="418" t="s">
        <v>779</v>
      </c>
      <c r="FZU318" s="417" t="s">
        <v>762</v>
      </c>
      <c r="FZV318" s="414" t="s">
        <v>61</v>
      </c>
      <c r="FZW318" s="415">
        <v>13</v>
      </c>
      <c r="FZX318" s="418" t="s">
        <v>779</v>
      </c>
      <c r="FZY318" s="417" t="s">
        <v>762</v>
      </c>
      <c r="FZZ318" s="414" t="s">
        <v>61</v>
      </c>
      <c r="GAA318" s="415">
        <v>13</v>
      </c>
      <c r="GAB318" s="418" t="s">
        <v>779</v>
      </c>
      <c r="GAC318" s="417" t="s">
        <v>762</v>
      </c>
      <c r="GAD318" s="414" t="s">
        <v>61</v>
      </c>
      <c r="GAE318" s="415">
        <v>13</v>
      </c>
      <c r="GAF318" s="418" t="s">
        <v>779</v>
      </c>
      <c r="GAG318" s="417" t="s">
        <v>762</v>
      </c>
      <c r="GAH318" s="414" t="s">
        <v>61</v>
      </c>
      <c r="GAI318" s="415">
        <v>13</v>
      </c>
      <c r="GAJ318" s="418" t="s">
        <v>779</v>
      </c>
      <c r="GAK318" s="417" t="s">
        <v>762</v>
      </c>
      <c r="GAL318" s="414" t="s">
        <v>61</v>
      </c>
      <c r="GAM318" s="415">
        <v>13</v>
      </c>
      <c r="GAN318" s="418" t="s">
        <v>779</v>
      </c>
      <c r="GAO318" s="417" t="s">
        <v>762</v>
      </c>
      <c r="GAP318" s="414" t="s">
        <v>61</v>
      </c>
      <c r="GAQ318" s="415">
        <v>13</v>
      </c>
      <c r="GAR318" s="418" t="s">
        <v>779</v>
      </c>
      <c r="GAS318" s="417" t="s">
        <v>762</v>
      </c>
      <c r="GAT318" s="414" t="s">
        <v>61</v>
      </c>
      <c r="GAU318" s="415">
        <v>13</v>
      </c>
      <c r="GAV318" s="418" t="s">
        <v>779</v>
      </c>
      <c r="GAW318" s="417" t="s">
        <v>762</v>
      </c>
      <c r="GAX318" s="414" t="s">
        <v>61</v>
      </c>
      <c r="GAY318" s="415">
        <v>13</v>
      </c>
      <c r="GAZ318" s="418" t="s">
        <v>779</v>
      </c>
      <c r="GBA318" s="417" t="s">
        <v>762</v>
      </c>
      <c r="GBB318" s="414" t="s">
        <v>61</v>
      </c>
      <c r="GBC318" s="415">
        <v>13</v>
      </c>
      <c r="GBD318" s="418" t="s">
        <v>779</v>
      </c>
      <c r="GBE318" s="417" t="s">
        <v>762</v>
      </c>
      <c r="GBF318" s="414" t="s">
        <v>61</v>
      </c>
      <c r="GBG318" s="415">
        <v>13</v>
      </c>
      <c r="GBH318" s="418" t="s">
        <v>779</v>
      </c>
      <c r="GBI318" s="417" t="s">
        <v>762</v>
      </c>
      <c r="GBJ318" s="414" t="s">
        <v>61</v>
      </c>
      <c r="GBK318" s="415">
        <v>13</v>
      </c>
      <c r="GBL318" s="418" t="s">
        <v>779</v>
      </c>
      <c r="GBM318" s="417" t="s">
        <v>762</v>
      </c>
      <c r="GBN318" s="414" t="s">
        <v>61</v>
      </c>
      <c r="GBO318" s="415">
        <v>13</v>
      </c>
      <c r="GBP318" s="418" t="s">
        <v>779</v>
      </c>
      <c r="GBQ318" s="417" t="s">
        <v>762</v>
      </c>
      <c r="GBR318" s="414" t="s">
        <v>61</v>
      </c>
      <c r="GBS318" s="415">
        <v>13</v>
      </c>
      <c r="GBT318" s="418" t="s">
        <v>779</v>
      </c>
      <c r="GBU318" s="417" t="s">
        <v>762</v>
      </c>
      <c r="GBV318" s="414" t="s">
        <v>61</v>
      </c>
      <c r="GBW318" s="415">
        <v>13</v>
      </c>
      <c r="GBX318" s="418" t="s">
        <v>779</v>
      </c>
      <c r="GBY318" s="417" t="s">
        <v>762</v>
      </c>
      <c r="GBZ318" s="414" t="s">
        <v>61</v>
      </c>
      <c r="GCA318" s="415">
        <v>13</v>
      </c>
      <c r="GCB318" s="418" t="s">
        <v>779</v>
      </c>
      <c r="GCC318" s="417" t="s">
        <v>762</v>
      </c>
      <c r="GCD318" s="414" t="s">
        <v>61</v>
      </c>
      <c r="GCE318" s="415">
        <v>13</v>
      </c>
      <c r="GCF318" s="418" t="s">
        <v>779</v>
      </c>
      <c r="GCG318" s="417" t="s">
        <v>762</v>
      </c>
      <c r="GCH318" s="414" t="s">
        <v>61</v>
      </c>
      <c r="GCI318" s="415">
        <v>13</v>
      </c>
      <c r="GCJ318" s="418" t="s">
        <v>779</v>
      </c>
      <c r="GCK318" s="417" t="s">
        <v>762</v>
      </c>
      <c r="GCL318" s="414" t="s">
        <v>61</v>
      </c>
      <c r="GCM318" s="415">
        <v>13</v>
      </c>
      <c r="GCN318" s="418" t="s">
        <v>779</v>
      </c>
      <c r="GCO318" s="417" t="s">
        <v>762</v>
      </c>
      <c r="GCP318" s="414" t="s">
        <v>61</v>
      </c>
      <c r="GCQ318" s="415">
        <v>13</v>
      </c>
      <c r="GCR318" s="418" t="s">
        <v>779</v>
      </c>
      <c r="GCS318" s="417" t="s">
        <v>762</v>
      </c>
      <c r="GCT318" s="414" t="s">
        <v>61</v>
      </c>
      <c r="GCU318" s="415">
        <v>13</v>
      </c>
      <c r="GCV318" s="418" t="s">
        <v>779</v>
      </c>
      <c r="GCW318" s="417" t="s">
        <v>762</v>
      </c>
      <c r="GCX318" s="414" t="s">
        <v>61</v>
      </c>
      <c r="GCY318" s="415">
        <v>13</v>
      </c>
      <c r="GCZ318" s="418" t="s">
        <v>779</v>
      </c>
      <c r="GDA318" s="417" t="s">
        <v>762</v>
      </c>
      <c r="GDB318" s="414" t="s">
        <v>61</v>
      </c>
      <c r="GDC318" s="415">
        <v>13</v>
      </c>
      <c r="GDD318" s="418" t="s">
        <v>779</v>
      </c>
      <c r="GDE318" s="417" t="s">
        <v>762</v>
      </c>
      <c r="GDF318" s="414" t="s">
        <v>61</v>
      </c>
      <c r="GDG318" s="415">
        <v>13</v>
      </c>
      <c r="GDH318" s="418" t="s">
        <v>779</v>
      </c>
      <c r="GDI318" s="417" t="s">
        <v>762</v>
      </c>
      <c r="GDJ318" s="414" t="s">
        <v>61</v>
      </c>
      <c r="GDK318" s="415">
        <v>13</v>
      </c>
      <c r="GDL318" s="418" t="s">
        <v>779</v>
      </c>
      <c r="GDM318" s="417" t="s">
        <v>762</v>
      </c>
      <c r="GDN318" s="414" t="s">
        <v>61</v>
      </c>
      <c r="GDO318" s="415">
        <v>13</v>
      </c>
      <c r="GDP318" s="418" t="s">
        <v>779</v>
      </c>
      <c r="GDQ318" s="417" t="s">
        <v>762</v>
      </c>
      <c r="GDR318" s="414" t="s">
        <v>61</v>
      </c>
      <c r="GDS318" s="415">
        <v>13</v>
      </c>
      <c r="GDT318" s="418" t="s">
        <v>779</v>
      </c>
      <c r="GDU318" s="417" t="s">
        <v>762</v>
      </c>
      <c r="GDV318" s="414" t="s">
        <v>61</v>
      </c>
      <c r="GDW318" s="415">
        <v>13</v>
      </c>
      <c r="GDX318" s="418" t="s">
        <v>779</v>
      </c>
      <c r="GDY318" s="417" t="s">
        <v>762</v>
      </c>
      <c r="GDZ318" s="414" t="s">
        <v>61</v>
      </c>
      <c r="GEA318" s="415">
        <v>13</v>
      </c>
      <c r="GEB318" s="418" t="s">
        <v>779</v>
      </c>
      <c r="GEC318" s="417" t="s">
        <v>762</v>
      </c>
      <c r="GED318" s="414" t="s">
        <v>61</v>
      </c>
      <c r="GEE318" s="415">
        <v>13</v>
      </c>
      <c r="GEF318" s="418" t="s">
        <v>779</v>
      </c>
      <c r="GEG318" s="417" t="s">
        <v>762</v>
      </c>
      <c r="GEH318" s="414" t="s">
        <v>61</v>
      </c>
      <c r="GEI318" s="415">
        <v>13</v>
      </c>
      <c r="GEJ318" s="418" t="s">
        <v>779</v>
      </c>
      <c r="GEK318" s="417" t="s">
        <v>762</v>
      </c>
      <c r="GEL318" s="414" t="s">
        <v>61</v>
      </c>
      <c r="GEM318" s="415">
        <v>13</v>
      </c>
      <c r="GEN318" s="418" t="s">
        <v>779</v>
      </c>
      <c r="GEO318" s="417" t="s">
        <v>762</v>
      </c>
      <c r="GEP318" s="414" t="s">
        <v>61</v>
      </c>
      <c r="GEQ318" s="415">
        <v>13</v>
      </c>
      <c r="GER318" s="418" t="s">
        <v>779</v>
      </c>
      <c r="GES318" s="417" t="s">
        <v>762</v>
      </c>
      <c r="GET318" s="414" t="s">
        <v>61</v>
      </c>
      <c r="GEU318" s="415">
        <v>13</v>
      </c>
      <c r="GEV318" s="418" t="s">
        <v>779</v>
      </c>
      <c r="GEW318" s="417" t="s">
        <v>762</v>
      </c>
      <c r="GEX318" s="414" t="s">
        <v>61</v>
      </c>
      <c r="GEY318" s="415">
        <v>13</v>
      </c>
      <c r="GEZ318" s="418" t="s">
        <v>779</v>
      </c>
      <c r="GFA318" s="417" t="s">
        <v>762</v>
      </c>
      <c r="GFB318" s="414" t="s">
        <v>61</v>
      </c>
      <c r="GFC318" s="415">
        <v>13</v>
      </c>
      <c r="GFD318" s="418" t="s">
        <v>779</v>
      </c>
      <c r="GFE318" s="417" t="s">
        <v>762</v>
      </c>
      <c r="GFF318" s="414" t="s">
        <v>61</v>
      </c>
      <c r="GFG318" s="415">
        <v>13</v>
      </c>
      <c r="GFH318" s="418" t="s">
        <v>779</v>
      </c>
      <c r="GFI318" s="417" t="s">
        <v>762</v>
      </c>
      <c r="GFJ318" s="414" t="s">
        <v>61</v>
      </c>
      <c r="GFK318" s="415">
        <v>13</v>
      </c>
      <c r="GFL318" s="418" t="s">
        <v>779</v>
      </c>
      <c r="GFM318" s="417" t="s">
        <v>762</v>
      </c>
      <c r="GFN318" s="414" t="s">
        <v>61</v>
      </c>
      <c r="GFO318" s="415">
        <v>13</v>
      </c>
      <c r="GFP318" s="418" t="s">
        <v>779</v>
      </c>
      <c r="GFQ318" s="417" t="s">
        <v>762</v>
      </c>
      <c r="GFR318" s="414" t="s">
        <v>61</v>
      </c>
      <c r="GFS318" s="415">
        <v>13</v>
      </c>
      <c r="GFT318" s="418" t="s">
        <v>779</v>
      </c>
      <c r="GFU318" s="417" t="s">
        <v>762</v>
      </c>
      <c r="GFV318" s="414" t="s">
        <v>61</v>
      </c>
      <c r="GFW318" s="415">
        <v>13</v>
      </c>
      <c r="GFX318" s="418" t="s">
        <v>779</v>
      </c>
      <c r="GFY318" s="417" t="s">
        <v>762</v>
      </c>
      <c r="GFZ318" s="414" t="s">
        <v>61</v>
      </c>
      <c r="GGA318" s="415">
        <v>13</v>
      </c>
      <c r="GGB318" s="418" t="s">
        <v>779</v>
      </c>
      <c r="GGC318" s="417" t="s">
        <v>762</v>
      </c>
      <c r="GGD318" s="414" t="s">
        <v>61</v>
      </c>
      <c r="GGE318" s="415">
        <v>13</v>
      </c>
      <c r="GGF318" s="418" t="s">
        <v>779</v>
      </c>
      <c r="GGG318" s="417" t="s">
        <v>762</v>
      </c>
      <c r="GGH318" s="414" t="s">
        <v>61</v>
      </c>
      <c r="GGI318" s="415">
        <v>13</v>
      </c>
      <c r="GGJ318" s="418" t="s">
        <v>779</v>
      </c>
      <c r="GGK318" s="417" t="s">
        <v>762</v>
      </c>
      <c r="GGL318" s="414" t="s">
        <v>61</v>
      </c>
      <c r="GGM318" s="415">
        <v>13</v>
      </c>
      <c r="GGN318" s="418" t="s">
        <v>779</v>
      </c>
      <c r="GGO318" s="417" t="s">
        <v>762</v>
      </c>
      <c r="GGP318" s="414" t="s">
        <v>61</v>
      </c>
      <c r="GGQ318" s="415">
        <v>13</v>
      </c>
      <c r="GGR318" s="418" t="s">
        <v>779</v>
      </c>
      <c r="GGS318" s="417" t="s">
        <v>762</v>
      </c>
      <c r="GGT318" s="414" t="s">
        <v>61</v>
      </c>
      <c r="GGU318" s="415">
        <v>13</v>
      </c>
      <c r="GGV318" s="418" t="s">
        <v>779</v>
      </c>
      <c r="GGW318" s="417" t="s">
        <v>762</v>
      </c>
      <c r="GGX318" s="414" t="s">
        <v>61</v>
      </c>
      <c r="GGY318" s="415">
        <v>13</v>
      </c>
      <c r="GGZ318" s="418" t="s">
        <v>779</v>
      </c>
      <c r="GHA318" s="417" t="s">
        <v>762</v>
      </c>
      <c r="GHB318" s="414" t="s">
        <v>61</v>
      </c>
      <c r="GHC318" s="415">
        <v>13</v>
      </c>
      <c r="GHD318" s="418" t="s">
        <v>779</v>
      </c>
      <c r="GHE318" s="417" t="s">
        <v>762</v>
      </c>
      <c r="GHF318" s="414" t="s">
        <v>61</v>
      </c>
      <c r="GHG318" s="415">
        <v>13</v>
      </c>
      <c r="GHH318" s="418" t="s">
        <v>779</v>
      </c>
      <c r="GHI318" s="417" t="s">
        <v>762</v>
      </c>
      <c r="GHJ318" s="414" t="s">
        <v>61</v>
      </c>
      <c r="GHK318" s="415">
        <v>13</v>
      </c>
      <c r="GHL318" s="418" t="s">
        <v>779</v>
      </c>
      <c r="GHM318" s="417" t="s">
        <v>762</v>
      </c>
      <c r="GHN318" s="414" t="s">
        <v>61</v>
      </c>
      <c r="GHO318" s="415">
        <v>13</v>
      </c>
      <c r="GHP318" s="418" t="s">
        <v>779</v>
      </c>
      <c r="GHQ318" s="417" t="s">
        <v>762</v>
      </c>
      <c r="GHR318" s="414" t="s">
        <v>61</v>
      </c>
      <c r="GHS318" s="415">
        <v>13</v>
      </c>
      <c r="GHT318" s="418" t="s">
        <v>779</v>
      </c>
      <c r="GHU318" s="417" t="s">
        <v>762</v>
      </c>
      <c r="GHV318" s="414" t="s">
        <v>61</v>
      </c>
      <c r="GHW318" s="415">
        <v>13</v>
      </c>
      <c r="GHX318" s="418" t="s">
        <v>779</v>
      </c>
      <c r="GHY318" s="417" t="s">
        <v>762</v>
      </c>
      <c r="GHZ318" s="414" t="s">
        <v>61</v>
      </c>
      <c r="GIA318" s="415">
        <v>13</v>
      </c>
      <c r="GIB318" s="418" t="s">
        <v>779</v>
      </c>
      <c r="GIC318" s="417" t="s">
        <v>762</v>
      </c>
      <c r="GID318" s="414" t="s">
        <v>61</v>
      </c>
      <c r="GIE318" s="415">
        <v>13</v>
      </c>
      <c r="GIF318" s="418" t="s">
        <v>779</v>
      </c>
      <c r="GIG318" s="417" t="s">
        <v>762</v>
      </c>
      <c r="GIH318" s="414" t="s">
        <v>61</v>
      </c>
      <c r="GII318" s="415">
        <v>13</v>
      </c>
      <c r="GIJ318" s="418" t="s">
        <v>779</v>
      </c>
      <c r="GIK318" s="417" t="s">
        <v>762</v>
      </c>
      <c r="GIL318" s="414" t="s">
        <v>61</v>
      </c>
      <c r="GIM318" s="415">
        <v>13</v>
      </c>
      <c r="GIN318" s="418" t="s">
        <v>779</v>
      </c>
      <c r="GIO318" s="417" t="s">
        <v>762</v>
      </c>
      <c r="GIP318" s="414" t="s">
        <v>61</v>
      </c>
      <c r="GIQ318" s="415">
        <v>13</v>
      </c>
      <c r="GIR318" s="418" t="s">
        <v>779</v>
      </c>
      <c r="GIS318" s="417" t="s">
        <v>762</v>
      </c>
      <c r="GIT318" s="414" t="s">
        <v>61</v>
      </c>
      <c r="GIU318" s="415">
        <v>13</v>
      </c>
      <c r="GIV318" s="418" t="s">
        <v>779</v>
      </c>
      <c r="GIW318" s="417" t="s">
        <v>762</v>
      </c>
      <c r="GIX318" s="414" t="s">
        <v>61</v>
      </c>
      <c r="GIY318" s="415">
        <v>13</v>
      </c>
      <c r="GIZ318" s="418" t="s">
        <v>779</v>
      </c>
      <c r="GJA318" s="417" t="s">
        <v>762</v>
      </c>
      <c r="GJB318" s="414" t="s">
        <v>61</v>
      </c>
      <c r="GJC318" s="415">
        <v>13</v>
      </c>
      <c r="GJD318" s="418" t="s">
        <v>779</v>
      </c>
      <c r="GJE318" s="417" t="s">
        <v>762</v>
      </c>
      <c r="GJF318" s="414" t="s">
        <v>61</v>
      </c>
      <c r="GJG318" s="415">
        <v>13</v>
      </c>
      <c r="GJH318" s="418" t="s">
        <v>779</v>
      </c>
      <c r="GJI318" s="417" t="s">
        <v>762</v>
      </c>
      <c r="GJJ318" s="414" t="s">
        <v>61</v>
      </c>
      <c r="GJK318" s="415">
        <v>13</v>
      </c>
      <c r="GJL318" s="418" t="s">
        <v>779</v>
      </c>
      <c r="GJM318" s="417" t="s">
        <v>762</v>
      </c>
      <c r="GJN318" s="414" t="s">
        <v>61</v>
      </c>
      <c r="GJO318" s="415">
        <v>13</v>
      </c>
      <c r="GJP318" s="418" t="s">
        <v>779</v>
      </c>
      <c r="GJQ318" s="417" t="s">
        <v>762</v>
      </c>
      <c r="GJR318" s="414" t="s">
        <v>61</v>
      </c>
      <c r="GJS318" s="415">
        <v>13</v>
      </c>
      <c r="GJT318" s="418" t="s">
        <v>779</v>
      </c>
      <c r="GJU318" s="417" t="s">
        <v>762</v>
      </c>
      <c r="GJV318" s="414" t="s">
        <v>61</v>
      </c>
      <c r="GJW318" s="415">
        <v>13</v>
      </c>
      <c r="GJX318" s="418" t="s">
        <v>779</v>
      </c>
      <c r="GJY318" s="417" t="s">
        <v>762</v>
      </c>
      <c r="GJZ318" s="414" t="s">
        <v>61</v>
      </c>
      <c r="GKA318" s="415">
        <v>13</v>
      </c>
      <c r="GKB318" s="418" t="s">
        <v>779</v>
      </c>
      <c r="GKC318" s="417" t="s">
        <v>762</v>
      </c>
      <c r="GKD318" s="414" t="s">
        <v>61</v>
      </c>
      <c r="GKE318" s="415">
        <v>13</v>
      </c>
      <c r="GKF318" s="418" t="s">
        <v>779</v>
      </c>
      <c r="GKG318" s="417" t="s">
        <v>762</v>
      </c>
      <c r="GKH318" s="414" t="s">
        <v>61</v>
      </c>
      <c r="GKI318" s="415">
        <v>13</v>
      </c>
      <c r="GKJ318" s="418" t="s">
        <v>779</v>
      </c>
      <c r="GKK318" s="417" t="s">
        <v>762</v>
      </c>
      <c r="GKL318" s="414" t="s">
        <v>61</v>
      </c>
      <c r="GKM318" s="415">
        <v>13</v>
      </c>
      <c r="GKN318" s="418" t="s">
        <v>779</v>
      </c>
      <c r="GKO318" s="417" t="s">
        <v>762</v>
      </c>
      <c r="GKP318" s="414" t="s">
        <v>61</v>
      </c>
      <c r="GKQ318" s="415">
        <v>13</v>
      </c>
      <c r="GKR318" s="418" t="s">
        <v>779</v>
      </c>
      <c r="GKS318" s="417" t="s">
        <v>762</v>
      </c>
      <c r="GKT318" s="414" t="s">
        <v>61</v>
      </c>
      <c r="GKU318" s="415">
        <v>13</v>
      </c>
      <c r="GKV318" s="418" t="s">
        <v>779</v>
      </c>
      <c r="GKW318" s="417" t="s">
        <v>762</v>
      </c>
      <c r="GKX318" s="414" t="s">
        <v>61</v>
      </c>
      <c r="GKY318" s="415">
        <v>13</v>
      </c>
      <c r="GKZ318" s="418" t="s">
        <v>779</v>
      </c>
      <c r="GLA318" s="417" t="s">
        <v>762</v>
      </c>
      <c r="GLB318" s="414" t="s">
        <v>61</v>
      </c>
      <c r="GLC318" s="415">
        <v>13</v>
      </c>
      <c r="GLD318" s="418" t="s">
        <v>779</v>
      </c>
      <c r="GLE318" s="417" t="s">
        <v>762</v>
      </c>
      <c r="GLF318" s="414" t="s">
        <v>61</v>
      </c>
      <c r="GLG318" s="415">
        <v>13</v>
      </c>
      <c r="GLH318" s="418" t="s">
        <v>779</v>
      </c>
      <c r="GLI318" s="417" t="s">
        <v>762</v>
      </c>
      <c r="GLJ318" s="414" t="s">
        <v>61</v>
      </c>
      <c r="GLK318" s="415">
        <v>13</v>
      </c>
      <c r="GLL318" s="418" t="s">
        <v>779</v>
      </c>
      <c r="GLM318" s="417" t="s">
        <v>762</v>
      </c>
      <c r="GLN318" s="414" t="s">
        <v>61</v>
      </c>
      <c r="GLO318" s="415">
        <v>13</v>
      </c>
      <c r="GLP318" s="418" t="s">
        <v>779</v>
      </c>
      <c r="GLQ318" s="417" t="s">
        <v>762</v>
      </c>
      <c r="GLR318" s="414" t="s">
        <v>61</v>
      </c>
      <c r="GLS318" s="415">
        <v>13</v>
      </c>
      <c r="GLT318" s="418" t="s">
        <v>779</v>
      </c>
      <c r="GLU318" s="417" t="s">
        <v>762</v>
      </c>
      <c r="GLV318" s="414" t="s">
        <v>61</v>
      </c>
      <c r="GLW318" s="415">
        <v>13</v>
      </c>
      <c r="GLX318" s="418" t="s">
        <v>779</v>
      </c>
      <c r="GLY318" s="417" t="s">
        <v>762</v>
      </c>
      <c r="GLZ318" s="414" t="s">
        <v>61</v>
      </c>
      <c r="GMA318" s="415">
        <v>13</v>
      </c>
      <c r="GMB318" s="418" t="s">
        <v>779</v>
      </c>
      <c r="GMC318" s="417" t="s">
        <v>762</v>
      </c>
      <c r="GMD318" s="414" t="s">
        <v>61</v>
      </c>
      <c r="GME318" s="415">
        <v>13</v>
      </c>
      <c r="GMF318" s="418" t="s">
        <v>779</v>
      </c>
      <c r="GMG318" s="417" t="s">
        <v>762</v>
      </c>
      <c r="GMH318" s="414" t="s">
        <v>61</v>
      </c>
      <c r="GMI318" s="415">
        <v>13</v>
      </c>
      <c r="GMJ318" s="418" t="s">
        <v>779</v>
      </c>
      <c r="GMK318" s="417" t="s">
        <v>762</v>
      </c>
      <c r="GML318" s="414" t="s">
        <v>61</v>
      </c>
      <c r="GMM318" s="415">
        <v>13</v>
      </c>
      <c r="GMN318" s="418" t="s">
        <v>779</v>
      </c>
      <c r="GMO318" s="417" t="s">
        <v>762</v>
      </c>
      <c r="GMP318" s="414" t="s">
        <v>61</v>
      </c>
      <c r="GMQ318" s="415">
        <v>13</v>
      </c>
      <c r="GMR318" s="418" t="s">
        <v>779</v>
      </c>
      <c r="GMS318" s="417" t="s">
        <v>762</v>
      </c>
      <c r="GMT318" s="414" t="s">
        <v>61</v>
      </c>
      <c r="GMU318" s="415">
        <v>13</v>
      </c>
      <c r="GMV318" s="418" t="s">
        <v>779</v>
      </c>
      <c r="GMW318" s="417" t="s">
        <v>762</v>
      </c>
      <c r="GMX318" s="414" t="s">
        <v>61</v>
      </c>
      <c r="GMY318" s="415">
        <v>13</v>
      </c>
      <c r="GMZ318" s="418" t="s">
        <v>779</v>
      </c>
      <c r="GNA318" s="417" t="s">
        <v>762</v>
      </c>
      <c r="GNB318" s="414" t="s">
        <v>61</v>
      </c>
      <c r="GNC318" s="415">
        <v>13</v>
      </c>
      <c r="GND318" s="418" t="s">
        <v>779</v>
      </c>
      <c r="GNE318" s="417" t="s">
        <v>762</v>
      </c>
      <c r="GNF318" s="414" t="s">
        <v>61</v>
      </c>
      <c r="GNG318" s="415">
        <v>13</v>
      </c>
      <c r="GNH318" s="418" t="s">
        <v>779</v>
      </c>
      <c r="GNI318" s="417" t="s">
        <v>762</v>
      </c>
      <c r="GNJ318" s="414" t="s">
        <v>61</v>
      </c>
      <c r="GNK318" s="415">
        <v>13</v>
      </c>
      <c r="GNL318" s="418" t="s">
        <v>779</v>
      </c>
      <c r="GNM318" s="417" t="s">
        <v>762</v>
      </c>
      <c r="GNN318" s="414" t="s">
        <v>61</v>
      </c>
      <c r="GNO318" s="415">
        <v>13</v>
      </c>
      <c r="GNP318" s="418" t="s">
        <v>779</v>
      </c>
      <c r="GNQ318" s="417" t="s">
        <v>762</v>
      </c>
      <c r="GNR318" s="414" t="s">
        <v>61</v>
      </c>
      <c r="GNS318" s="415">
        <v>13</v>
      </c>
      <c r="GNT318" s="418" t="s">
        <v>779</v>
      </c>
      <c r="GNU318" s="417" t="s">
        <v>762</v>
      </c>
      <c r="GNV318" s="414" t="s">
        <v>61</v>
      </c>
      <c r="GNW318" s="415">
        <v>13</v>
      </c>
      <c r="GNX318" s="418" t="s">
        <v>779</v>
      </c>
      <c r="GNY318" s="417" t="s">
        <v>762</v>
      </c>
      <c r="GNZ318" s="414" t="s">
        <v>61</v>
      </c>
      <c r="GOA318" s="415">
        <v>13</v>
      </c>
      <c r="GOB318" s="418" t="s">
        <v>779</v>
      </c>
      <c r="GOC318" s="417" t="s">
        <v>762</v>
      </c>
      <c r="GOD318" s="414" t="s">
        <v>61</v>
      </c>
      <c r="GOE318" s="415">
        <v>13</v>
      </c>
      <c r="GOF318" s="418" t="s">
        <v>779</v>
      </c>
      <c r="GOG318" s="417" t="s">
        <v>762</v>
      </c>
      <c r="GOH318" s="414" t="s">
        <v>61</v>
      </c>
      <c r="GOI318" s="415">
        <v>13</v>
      </c>
      <c r="GOJ318" s="418" t="s">
        <v>779</v>
      </c>
      <c r="GOK318" s="417" t="s">
        <v>762</v>
      </c>
      <c r="GOL318" s="414" t="s">
        <v>61</v>
      </c>
      <c r="GOM318" s="415">
        <v>13</v>
      </c>
      <c r="GON318" s="418" t="s">
        <v>779</v>
      </c>
      <c r="GOO318" s="417" t="s">
        <v>762</v>
      </c>
      <c r="GOP318" s="414" t="s">
        <v>61</v>
      </c>
      <c r="GOQ318" s="415">
        <v>13</v>
      </c>
      <c r="GOR318" s="418" t="s">
        <v>779</v>
      </c>
      <c r="GOS318" s="417" t="s">
        <v>762</v>
      </c>
      <c r="GOT318" s="414" t="s">
        <v>61</v>
      </c>
      <c r="GOU318" s="415">
        <v>13</v>
      </c>
      <c r="GOV318" s="418" t="s">
        <v>779</v>
      </c>
      <c r="GOW318" s="417" t="s">
        <v>762</v>
      </c>
      <c r="GOX318" s="414" t="s">
        <v>61</v>
      </c>
      <c r="GOY318" s="415">
        <v>13</v>
      </c>
      <c r="GOZ318" s="418" t="s">
        <v>779</v>
      </c>
      <c r="GPA318" s="417" t="s">
        <v>762</v>
      </c>
      <c r="GPB318" s="414" t="s">
        <v>61</v>
      </c>
      <c r="GPC318" s="415">
        <v>13</v>
      </c>
      <c r="GPD318" s="418" t="s">
        <v>779</v>
      </c>
      <c r="GPE318" s="417" t="s">
        <v>762</v>
      </c>
      <c r="GPF318" s="414" t="s">
        <v>61</v>
      </c>
      <c r="GPG318" s="415">
        <v>13</v>
      </c>
      <c r="GPH318" s="418" t="s">
        <v>779</v>
      </c>
      <c r="GPI318" s="417" t="s">
        <v>762</v>
      </c>
      <c r="GPJ318" s="414" t="s">
        <v>61</v>
      </c>
      <c r="GPK318" s="415">
        <v>13</v>
      </c>
      <c r="GPL318" s="418" t="s">
        <v>779</v>
      </c>
      <c r="GPM318" s="417" t="s">
        <v>762</v>
      </c>
      <c r="GPN318" s="414" t="s">
        <v>61</v>
      </c>
      <c r="GPO318" s="415">
        <v>13</v>
      </c>
      <c r="GPP318" s="418" t="s">
        <v>779</v>
      </c>
      <c r="GPQ318" s="417" t="s">
        <v>762</v>
      </c>
      <c r="GPR318" s="414" t="s">
        <v>61</v>
      </c>
      <c r="GPS318" s="415">
        <v>13</v>
      </c>
      <c r="GPT318" s="418" t="s">
        <v>779</v>
      </c>
      <c r="GPU318" s="417" t="s">
        <v>762</v>
      </c>
      <c r="GPV318" s="414" t="s">
        <v>61</v>
      </c>
      <c r="GPW318" s="415">
        <v>13</v>
      </c>
      <c r="GPX318" s="418" t="s">
        <v>779</v>
      </c>
      <c r="GPY318" s="417" t="s">
        <v>762</v>
      </c>
      <c r="GPZ318" s="414" t="s">
        <v>61</v>
      </c>
      <c r="GQA318" s="415">
        <v>13</v>
      </c>
      <c r="GQB318" s="418" t="s">
        <v>779</v>
      </c>
      <c r="GQC318" s="417" t="s">
        <v>762</v>
      </c>
      <c r="GQD318" s="414" t="s">
        <v>61</v>
      </c>
      <c r="GQE318" s="415">
        <v>13</v>
      </c>
      <c r="GQF318" s="418" t="s">
        <v>779</v>
      </c>
      <c r="GQG318" s="417" t="s">
        <v>762</v>
      </c>
      <c r="GQH318" s="414" t="s">
        <v>61</v>
      </c>
      <c r="GQI318" s="415">
        <v>13</v>
      </c>
      <c r="GQJ318" s="418" t="s">
        <v>779</v>
      </c>
      <c r="GQK318" s="417" t="s">
        <v>762</v>
      </c>
      <c r="GQL318" s="414" t="s">
        <v>61</v>
      </c>
      <c r="GQM318" s="415">
        <v>13</v>
      </c>
      <c r="GQN318" s="418" t="s">
        <v>779</v>
      </c>
      <c r="GQO318" s="417" t="s">
        <v>762</v>
      </c>
      <c r="GQP318" s="414" t="s">
        <v>61</v>
      </c>
      <c r="GQQ318" s="415">
        <v>13</v>
      </c>
      <c r="GQR318" s="418" t="s">
        <v>779</v>
      </c>
      <c r="GQS318" s="417" t="s">
        <v>762</v>
      </c>
      <c r="GQT318" s="414" t="s">
        <v>61</v>
      </c>
      <c r="GQU318" s="415">
        <v>13</v>
      </c>
      <c r="GQV318" s="418" t="s">
        <v>779</v>
      </c>
      <c r="GQW318" s="417" t="s">
        <v>762</v>
      </c>
      <c r="GQX318" s="414" t="s">
        <v>61</v>
      </c>
      <c r="GQY318" s="415">
        <v>13</v>
      </c>
      <c r="GQZ318" s="418" t="s">
        <v>779</v>
      </c>
      <c r="GRA318" s="417" t="s">
        <v>762</v>
      </c>
      <c r="GRB318" s="414" t="s">
        <v>61</v>
      </c>
      <c r="GRC318" s="415">
        <v>13</v>
      </c>
      <c r="GRD318" s="418" t="s">
        <v>779</v>
      </c>
      <c r="GRE318" s="417" t="s">
        <v>762</v>
      </c>
      <c r="GRF318" s="414" t="s">
        <v>61</v>
      </c>
      <c r="GRG318" s="415">
        <v>13</v>
      </c>
      <c r="GRH318" s="418" t="s">
        <v>779</v>
      </c>
      <c r="GRI318" s="417" t="s">
        <v>762</v>
      </c>
      <c r="GRJ318" s="414" t="s">
        <v>61</v>
      </c>
      <c r="GRK318" s="415">
        <v>13</v>
      </c>
      <c r="GRL318" s="418" t="s">
        <v>779</v>
      </c>
      <c r="GRM318" s="417" t="s">
        <v>762</v>
      </c>
      <c r="GRN318" s="414" t="s">
        <v>61</v>
      </c>
      <c r="GRO318" s="415">
        <v>13</v>
      </c>
      <c r="GRP318" s="418" t="s">
        <v>779</v>
      </c>
      <c r="GRQ318" s="417" t="s">
        <v>762</v>
      </c>
      <c r="GRR318" s="414" t="s">
        <v>61</v>
      </c>
      <c r="GRS318" s="415">
        <v>13</v>
      </c>
      <c r="GRT318" s="418" t="s">
        <v>779</v>
      </c>
      <c r="GRU318" s="417" t="s">
        <v>762</v>
      </c>
      <c r="GRV318" s="414" t="s">
        <v>61</v>
      </c>
      <c r="GRW318" s="415">
        <v>13</v>
      </c>
      <c r="GRX318" s="418" t="s">
        <v>779</v>
      </c>
      <c r="GRY318" s="417" t="s">
        <v>762</v>
      </c>
      <c r="GRZ318" s="414" t="s">
        <v>61</v>
      </c>
      <c r="GSA318" s="415">
        <v>13</v>
      </c>
      <c r="GSB318" s="418" t="s">
        <v>779</v>
      </c>
      <c r="GSC318" s="417" t="s">
        <v>762</v>
      </c>
      <c r="GSD318" s="414" t="s">
        <v>61</v>
      </c>
      <c r="GSE318" s="415">
        <v>13</v>
      </c>
      <c r="GSF318" s="418" t="s">
        <v>779</v>
      </c>
      <c r="GSG318" s="417" t="s">
        <v>762</v>
      </c>
      <c r="GSH318" s="414" t="s">
        <v>61</v>
      </c>
      <c r="GSI318" s="415">
        <v>13</v>
      </c>
      <c r="GSJ318" s="418" t="s">
        <v>779</v>
      </c>
      <c r="GSK318" s="417" t="s">
        <v>762</v>
      </c>
      <c r="GSL318" s="414" t="s">
        <v>61</v>
      </c>
      <c r="GSM318" s="415">
        <v>13</v>
      </c>
      <c r="GSN318" s="418" t="s">
        <v>779</v>
      </c>
      <c r="GSO318" s="417" t="s">
        <v>762</v>
      </c>
      <c r="GSP318" s="414" t="s">
        <v>61</v>
      </c>
      <c r="GSQ318" s="415">
        <v>13</v>
      </c>
      <c r="GSR318" s="418" t="s">
        <v>779</v>
      </c>
      <c r="GSS318" s="417" t="s">
        <v>762</v>
      </c>
      <c r="GST318" s="414" t="s">
        <v>61</v>
      </c>
      <c r="GSU318" s="415">
        <v>13</v>
      </c>
      <c r="GSV318" s="418" t="s">
        <v>779</v>
      </c>
      <c r="GSW318" s="417" t="s">
        <v>762</v>
      </c>
      <c r="GSX318" s="414" t="s">
        <v>61</v>
      </c>
      <c r="GSY318" s="415">
        <v>13</v>
      </c>
      <c r="GSZ318" s="418" t="s">
        <v>779</v>
      </c>
      <c r="GTA318" s="417" t="s">
        <v>762</v>
      </c>
      <c r="GTB318" s="414" t="s">
        <v>61</v>
      </c>
      <c r="GTC318" s="415">
        <v>13</v>
      </c>
      <c r="GTD318" s="418" t="s">
        <v>779</v>
      </c>
      <c r="GTE318" s="417" t="s">
        <v>762</v>
      </c>
      <c r="GTF318" s="414" t="s">
        <v>61</v>
      </c>
      <c r="GTG318" s="415">
        <v>13</v>
      </c>
      <c r="GTH318" s="418" t="s">
        <v>779</v>
      </c>
      <c r="GTI318" s="417" t="s">
        <v>762</v>
      </c>
      <c r="GTJ318" s="414" t="s">
        <v>61</v>
      </c>
      <c r="GTK318" s="415">
        <v>13</v>
      </c>
      <c r="GTL318" s="418" t="s">
        <v>779</v>
      </c>
      <c r="GTM318" s="417" t="s">
        <v>762</v>
      </c>
      <c r="GTN318" s="414" t="s">
        <v>61</v>
      </c>
      <c r="GTO318" s="415">
        <v>13</v>
      </c>
      <c r="GTP318" s="418" t="s">
        <v>779</v>
      </c>
      <c r="GTQ318" s="417" t="s">
        <v>762</v>
      </c>
      <c r="GTR318" s="414" t="s">
        <v>61</v>
      </c>
      <c r="GTS318" s="415">
        <v>13</v>
      </c>
      <c r="GTT318" s="418" t="s">
        <v>779</v>
      </c>
      <c r="GTU318" s="417" t="s">
        <v>762</v>
      </c>
      <c r="GTV318" s="414" t="s">
        <v>61</v>
      </c>
      <c r="GTW318" s="415">
        <v>13</v>
      </c>
      <c r="GTX318" s="418" t="s">
        <v>779</v>
      </c>
      <c r="GTY318" s="417" t="s">
        <v>762</v>
      </c>
      <c r="GTZ318" s="414" t="s">
        <v>61</v>
      </c>
      <c r="GUA318" s="415">
        <v>13</v>
      </c>
      <c r="GUB318" s="418" t="s">
        <v>779</v>
      </c>
      <c r="GUC318" s="417" t="s">
        <v>762</v>
      </c>
      <c r="GUD318" s="414" t="s">
        <v>61</v>
      </c>
      <c r="GUE318" s="415">
        <v>13</v>
      </c>
      <c r="GUF318" s="418" t="s">
        <v>779</v>
      </c>
      <c r="GUG318" s="417" t="s">
        <v>762</v>
      </c>
      <c r="GUH318" s="414" t="s">
        <v>61</v>
      </c>
      <c r="GUI318" s="415">
        <v>13</v>
      </c>
      <c r="GUJ318" s="418" t="s">
        <v>779</v>
      </c>
      <c r="GUK318" s="417" t="s">
        <v>762</v>
      </c>
      <c r="GUL318" s="414" t="s">
        <v>61</v>
      </c>
      <c r="GUM318" s="415">
        <v>13</v>
      </c>
      <c r="GUN318" s="418" t="s">
        <v>779</v>
      </c>
      <c r="GUO318" s="417" t="s">
        <v>762</v>
      </c>
      <c r="GUP318" s="414" t="s">
        <v>61</v>
      </c>
      <c r="GUQ318" s="415">
        <v>13</v>
      </c>
      <c r="GUR318" s="418" t="s">
        <v>779</v>
      </c>
      <c r="GUS318" s="417" t="s">
        <v>762</v>
      </c>
      <c r="GUT318" s="414" t="s">
        <v>61</v>
      </c>
      <c r="GUU318" s="415">
        <v>13</v>
      </c>
      <c r="GUV318" s="418" t="s">
        <v>779</v>
      </c>
      <c r="GUW318" s="417" t="s">
        <v>762</v>
      </c>
      <c r="GUX318" s="414" t="s">
        <v>61</v>
      </c>
      <c r="GUY318" s="415">
        <v>13</v>
      </c>
      <c r="GUZ318" s="418" t="s">
        <v>779</v>
      </c>
      <c r="GVA318" s="417" t="s">
        <v>762</v>
      </c>
      <c r="GVB318" s="414" t="s">
        <v>61</v>
      </c>
      <c r="GVC318" s="415">
        <v>13</v>
      </c>
      <c r="GVD318" s="418" t="s">
        <v>779</v>
      </c>
      <c r="GVE318" s="417" t="s">
        <v>762</v>
      </c>
      <c r="GVF318" s="414" t="s">
        <v>61</v>
      </c>
      <c r="GVG318" s="415">
        <v>13</v>
      </c>
      <c r="GVH318" s="418" t="s">
        <v>779</v>
      </c>
      <c r="GVI318" s="417" t="s">
        <v>762</v>
      </c>
      <c r="GVJ318" s="414" t="s">
        <v>61</v>
      </c>
      <c r="GVK318" s="415">
        <v>13</v>
      </c>
      <c r="GVL318" s="418" t="s">
        <v>779</v>
      </c>
      <c r="GVM318" s="417" t="s">
        <v>762</v>
      </c>
      <c r="GVN318" s="414" t="s">
        <v>61</v>
      </c>
      <c r="GVO318" s="415">
        <v>13</v>
      </c>
      <c r="GVP318" s="418" t="s">
        <v>779</v>
      </c>
      <c r="GVQ318" s="417" t="s">
        <v>762</v>
      </c>
      <c r="GVR318" s="414" t="s">
        <v>61</v>
      </c>
      <c r="GVS318" s="415">
        <v>13</v>
      </c>
      <c r="GVT318" s="418" t="s">
        <v>779</v>
      </c>
      <c r="GVU318" s="417" t="s">
        <v>762</v>
      </c>
      <c r="GVV318" s="414" t="s">
        <v>61</v>
      </c>
      <c r="GVW318" s="415">
        <v>13</v>
      </c>
      <c r="GVX318" s="418" t="s">
        <v>779</v>
      </c>
      <c r="GVY318" s="417" t="s">
        <v>762</v>
      </c>
      <c r="GVZ318" s="414" t="s">
        <v>61</v>
      </c>
      <c r="GWA318" s="415">
        <v>13</v>
      </c>
      <c r="GWB318" s="418" t="s">
        <v>779</v>
      </c>
      <c r="GWC318" s="417" t="s">
        <v>762</v>
      </c>
      <c r="GWD318" s="414" t="s">
        <v>61</v>
      </c>
      <c r="GWE318" s="415">
        <v>13</v>
      </c>
      <c r="GWF318" s="418" t="s">
        <v>779</v>
      </c>
      <c r="GWG318" s="417" t="s">
        <v>762</v>
      </c>
      <c r="GWH318" s="414" t="s">
        <v>61</v>
      </c>
      <c r="GWI318" s="415">
        <v>13</v>
      </c>
      <c r="GWJ318" s="418" t="s">
        <v>779</v>
      </c>
      <c r="GWK318" s="417" t="s">
        <v>762</v>
      </c>
      <c r="GWL318" s="414" t="s">
        <v>61</v>
      </c>
      <c r="GWM318" s="415">
        <v>13</v>
      </c>
      <c r="GWN318" s="418" t="s">
        <v>779</v>
      </c>
      <c r="GWO318" s="417" t="s">
        <v>762</v>
      </c>
      <c r="GWP318" s="414" t="s">
        <v>61</v>
      </c>
      <c r="GWQ318" s="415">
        <v>13</v>
      </c>
      <c r="GWR318" s="418" t="s">
        <v>779</v>
      </c>
      <c r="GWS318" s="417" t="s">
        <v>762</v>
      </c>
      <c r="GWT318" s="414" t="s">
        <v>61</v>
      </c>
      <c r="GWU318" s="415">
        <v>13</v>
      </c>
      <c r="GWV318" s="418" t="s">
        <v>779</v>
      </c>
      <c r="GWW318" s="417" t="s">
        <v>762</v>
      </c>
      <c r="GWX318" s="414" t="s">
        <v>61</v>
      </c>
      <c r="GWY318" s="415">
        <v>13</v>
      </c>
      <c r="GWZ318" s="418" t="s">
        <v>779</v>
      </c>
      <c r="GXA318" s="417" t="s">
        <v>762</v>
      </c>
      <c r="GXB318" s="414" t="s">
        <v>61</v>
      </c>
      <c r="GXC318" s="415">
        <v>13</v>
      </c>
      <c r="GXD318" s="418" t="s">
        <v>779</v>
      </c>
      <c r="GXE318" s="417" t="s">
        <v>762</v>
      </c>
      <c r="GXF318" s="414" t="s">
        <v>61</v>
      </c>
      <c r="GXG318" s="415">
        <v>13</v>
      </c>
      <c r="GXH318" s="418" t="s">
        <v>779</v>
      </c>
      <c r="GXI318" s="417" t="s">
        <v>762</v>
      </c>
      <c r="GXJ318" s="414" t="s">
        <v>61</v>
      </c>
      <c r="GXK318" s="415">
        <v>13</v>
      </c>
      <c r="GXL318" s="418" t="s">
        <v>779</v>
      </c>
      <c r="GXM318" s="417" t="s">
        <v>762</v>
      </c>
      <c r="GXN318" s="414" t="s">
        <v>61</v>
      </c>
      <c r="GXO318" s="415">
        <v>13</v>
      </c>
      <c r="GXP318" s="418" t="s">
        <v>779</v>
      </c>
      <c r="GXQ318" s="417" t="s">
        <v>762</v>
      </c>
      <c r="GXR318" s="414" t="s">
        <v>61</v>
      </c>
      <c r="GXS318" s="415">
        <v>13</v>
      </c>
      <c r="GXT318" s="418" t="s">
        <v>779</v>
      </c>
      <c r="GXU318" s="417" t="s">
        <v>762</v>
      </c>
      <c r="GXV318" s="414" t="s">
        <v>61</v>
      </c>
      <c r="GXW318" s="415">
        <v>13</v>
      </c>
      <c r="GXX318" s="418" t="s">
        <v>779</v>
      </c>
      <c r="GXY318" s="417" t="s">
        <v>762</v>
      </c>
      <c r="GXZ318" s="414" t="s">
        <v>61</v>
      </c>
      <c r="GYA318" s="415">
        <v>13</v>
      </c>
      <c r="GYB318" s="418" t="s">
        <v>779</v>
      </c>
      <c r="GYC318" s="417" t="s">
        <v>762</v>
      </c>
      <c r="GYD318" s="414" t="s">
        <v>61</v>
      </c>
      <c r="GYE318" s="415">
        <v>13</v>
      </c>
      <c r="GYF318" s="418" t="s">
        <v>779</v>
      </c>
      <c r="GYG318" s="417" t="s">
        <v>762</v>
      </c>
      <c r="GYH318" s="414" t="s">
        <v>61</v>
      </c>
      <c r="GYI318" s="415">
        <v>13</v>
      </c>
      <c r="GYJ318" s="418" t="s">
        <v>779</v>
      </c>
      <c r="GYK318" s="417" t="s">
        <v>762</v>
      </c>
      <c r="GYL318" s="414" t="s">
        <v>61</v>
      </c>
      <c r="GYM318" s="415">
        <v>13</v>
      </c>
      <c r="GYN318" s="418" t="s">
        <v>779</v>
      </c>
      <c r="GYO318" s="417" t="s">
        <v>762</v>
      </c>
      <c r="GYP318" s="414" t="s">
        <v>61</v>
      </c>
      <c r="GYQ318" s="415">
        <v>13</v>
      </c>
      <c r="GYR318" s="418" t="s">
        <v>779</v>
      </c>
      <c r="GYS318" s="417" t="s">
        <v>762</v>
      </c>
      <c r="GYT318" s="414" t="s">
        <v>61</v>
      </c>
      <c r="GYU318" s="415">
        <v>13</v>
      </c>
      <c r="GYV318" s="418" t="s">
        <v>779</v>
      </c>
      <c r="GYW318" s="417" t="s">
        <v>762</v>
      </c>
      <c r="GYX318" s="414" t="s">
        <v>61</v>
      </c>
      <c r="GYY318" s="415">
        <v>13</v>
      </c>
      <c r="GYZ318" s="418" t="s">
        <v>779</v>
      </c>
      <c r="GZA318" s="417" t="s">
        <v>762</v>
      </c>
      <c r="GZB318" s="414" t="s">
        <v>61</v>
      </c>
      <c r="GZC318" s="415">
        <v>13</v>
      </c>
      <c r="GZD318" s="418" t="s">
        <v>779</v>
      </c>
      <c r="GZE318" s="417" t="s">
        <v>762</v>
      </c>
      <c r="GZF318" s="414" t="s">
        <v>61</v>
      </c>
      <c r="GZG318" s="415">
        <v>13</v>
      </c>
      <c r="GZH318" s="418" t="s">
        <v>779</v>
      </c>
      <c r="GZI318" s="417" t="s">
        <v>762</v>
      </c>
      <c r="GZJ318" s="414" t="s">
        <v>61</v>
      </c>
      <c r="GZK318" s="415">
        <v>13</v>
      </c>
      <c r="GZL318" s="418" t="s">
        <v>779</v>
      </c>
      <c r="GZM318" s="417" t="s">
        <v>762</v>
      </c>
      <c r="GZN318" s="414" t="s">
        <v>61</v>
      </c>
      <c r="GZO318" s="415">
        <v>13</v>
      </c>
      <c r="GZP318" s="418" t="s">
        <v>779</v>
      </c>
      <c r="GZQ318" s="417" t="s">
        <v>762</v>
      </c>
      <c r="GZR318" s="414" t="s">
        <v>61</v>
      </c>
      <c r="GZS318" s="415">
        <v>13</v>
      </c>
      <c r="GZT318" s="418" t="s">
        <v>779</v>
      </c>
      <c r="GZU318" s="417" t="s">
        <v>762</v>
      </c>
      <c r="GZV318" s="414" t="s">
        <v>61</v>
      </c>
      <c r="GZW318" s="415">
        <v>13</v>
      </c>
      <c r="GZX318" s="418" t="s">
        <v>779</v>
      </c>
      <c r="GZY318" s="417" t="s">
        <v>762</v>
      </c>
      <c r="GZZ318" s="414" t="s">
        <v>61</v>
      </c>
      <c r="HAA318" s="415">
        <v>13</v>
      </c>
      <c r="HAB318" s="418" t="s">
        <v>779</v>
      </c>
      <c r="HAC318" s="417" t="s">
        <v>762</v>
      </c>
      <c r="HAD318" s="414" t="s">
        <v>61</v>
      </c>
      <c r="HAE318" s="415">
        <v>13</v>
      </c>
      <c r="HAF318" s="418" t="s">
        <v>779</v>
      </c>
      <c r="HAG318" s="417" t="s">
        <v>762</v>
      </c>
      <c r="HAH318" s="414" t="s">
        <v>61</v>
      </c>
      <c r="HAI318" s="415">
        <v>13</v>
      </c>
      <c r="HAJ318" s="418" t="s">
        <v>779</v>
      </c>
      <c r="HAK318" s="417" t="s">
        <v>762</v>
      </c>
      <c r="HAL318" s="414" t="s">
        <v>61</v>
      </c>
      <c r="HAM318" s="415">
        <v>13</v>
      </c>
      <c r="HAN318" s="418" t="s">
        <v>779</v>
      </c>
      <c r="HAO318" s="417" t="s">
        <v>762</v>
      </c>
      <c r="HAP318" s="414" t="s">
        <v>61</v>
      </c>
      <c r="HAQ318" s="415">
        <v>13</v>
      </c>
      <c r="HAR318" s="418" t="s">
        <v>779</v>
      </c>
      <c r="HAS318" s="417" t="s">
        <v>762</v>
      </c>
      <c r="HAT318" s="414" t="s">
        <v>61</v>
      </c>
      <c r="HAU318" s="415">
        <v>13</v>
      </c>
      <c r="HAV318" s="418" t="s">
        <v>779</v>
      </c>
      <c r="HAW318" s="417" t="s">
        <v>762</v>
      </c>
      <c r="HAX318" s="414" t="s">
        <v>61</v>
      </c>
      <c r="HAY318" s="415">
        <v>13</v>
      </c>
      <c r="HAZ318" s="418" t="s">
        <v>779</v>
      </c>
      <c r="HBA318" s="417" t="s">
        <v>762</v>
      </c>
      <c r="HBB318" s="414" t="s">
        <v>61</v>
      </c>
      <c r="HBC318" s="415">
        <v>13</v>
      </c>
      <c r="HBD318" s="418" t="s">
        <v>779</v>
      </c>
      <c r="HBE318" s="417" t="s">
        <v>762</v>
      </c>
      <c r="HBF318" s="414" t="s">
        <v>61</v>
      </c>
      <c r="HBG318" s="415">
        <v>13</v>
      </c>
      <c r="HBH318" s="418" t="s">
        <v>779</v>
      </c>
      <c r="HBI318" s="417" t="s">
        <v>762</v>
      </c>
      <c r="HBJ318" s="414" t="s">
        <v>61</v>
      </c>
      <c r="HBK318" s="415">
        <v>13</v>
      </c>
      <c r="HBL318" s="418" t="s">
        <v>779</v>
      </c>
      <c r="HBM318" s="417" t="s">
        <v>762</v>
      </c>
      <c r="HBN318" s="414" t="s">
        <v>61</v>
      </c>
      <c r="HBO318" s="415">
        <v>13</v>
      </c>
      <c r="HBP318" s="418" t="s">
        <v>779</v>
      </c>
      <c r="HBQ318" s="417" t="s">
        <v>762</v>
      </c>
      <c r="HBR318" s="414" t="s">
        <v>61</v>
      </c>
      <c r="HBS318" s="415">
        <v>13</v>
      </c>
      <c r="HBT318" s="418" t="s">
        <v>779</v>
      </c>
      <c r="HBU318" s="417" t="s">
        <v>762</v>
      </c>
      <c r="HBV318" s="414" t="s">
        <v>61</v>
      </c>
      <c r="HBW318" s="415">
        <v>13</v>
      </c>
      <c r="HBX318" s="418" t="s">
        <v>779</v>
      </c>
      <c r="HBY318" s="417" t="s">
        <v>762</v>
      </c>
      <c r="HBZ318" s="414" t="s">
        <v>61</v>
      </c>
      <c r="HCA318" s="415">
        <v>13</v>
      </c>
      <c r="HCB318" s="418" t="s">
        <v>779</v>
      </c>
      <c r="HCC318" s="417" t="s">
        <v>762</v>
      </c>
      <c r="HCD318" s="414" t="s">
        <v>61</v>
      </c>
      <c r="HCE318" s="415">
        <v>13</v>
      </c>
      <c r="HCF318" s="418" t="s">
        <v>779</v>
      </c>
      <c r="HCG318" s="417" t="s">
        <v>762</v>
      </c>
      <c r="HCH318" s="414" t="s">
        <v>61</v>
      </c>
      <c r="HCI318" s="415">
        <v>13</v>
      </c>
      <c r="HCJ318" s="418" t="s">
        <v>779</v>
      </c>
      <c r="HCK318" s="417" t="s">
        <v>762</v>
      </c>
      <c r="HCL318" s="414" t="s">
        <v>61</v>
      </c>
      <c r="HCM318" s="415">
        <v>13</v>
      </c>
      <c r="HCN318" s="418" t="s">
        <v>779</v>
      </c>
      <c r="HCO318" s="417" t="s">
        <v>762</v>
      </c>
      <c r="HCP318" s="414" t="s">
        <v>61</v>
      </c>
      <c r="HCQ318" s="415">
        <v>13</v>
      </c>
      <c r="HCR318" s="418" t="s">
        <v>779</v>
      </c>
      <c r="HCS318" s="417" t="s">
        <v>762</v>
      </c>
      <c r="HCT318" s="414" t="s">
        <v>61</v>
      </c>
      <c r="HCU318" s="415">
        <v>13</v>
      </c>
      <c r="HCV318" s="418" t="s">
        <v>779</v>
      </c>
      <c r="HCW318" s="417" t="s">
        <v>762</v>
      </c>
      <c r="HCX318" s="414" t="s">
        <v>61</v>
      </c>
      <c r="HCY318" s="415">
        <v>13</v>
      </c>
      <c r="HCZ318" s="418" t="s">
        <v>779</v>
      </c>
      <c r="HDA318" s="417" t="s">
        <v>762</v>
      </c>
      <c r="HDB318" s="414" t="s">
        <v>61</v>
      </c>
      <c r="HDC318" s="415">
        <v>13</v>
      </c>
      <c r="HDD318" s="418" t="s">
        <v>779</v>
      </c>
      <c r="HDE318" s="417" t="s">
        <v>762</v>
      </c>
      <c r="HDF318" s="414" t="s">
        <v>61</v>
      </c>
      <c r="HDG318" s="415">
        <v>13</v>
      </c>
      <c r="HDH318" s="418" t="s">
        <v>779</v>
      </c>
      <c r="HDI318" s="417" t="s">
        <v>762</v>
      </c>
      <c r="HDJ318" s="414" t="s">
        <v>61</v>
      </c>
      <c r="HDK318" s="415">
        <v>13</v>
      </c>
      <c r="HDL318" s="418" t="s">
        <v>779</v>
      </c>
      <c r="HDM318" s="417" t="s">
        <v>762</v>
      </c>
      <c r="HDN318" s="414" t="s">
        <v>61</v>
      </c>
      <c r="HDO318" s="415">
        <v>13</v>
      </c>
      <c r="HDP318" s="418" t="s">
        <v>779</v>
      </c>
      <c r="HDQ318" s="417" t="s">
        <v>762</v>
      </c>
      <c r="HDR318" s="414" t="s">
        <v>61</v>
      </c>
      <c r="HDS318" s="415">
        <v>13</v>
      </c>
      <c r="HDT318" s="418" t="s">
        <v>779</v>
      </c>
      <c r="HDU318" s="417" t="s">
        <v>762</v>
      </c>
      <c r="HDV318" s="414" t="s">
        <v>61</v>
      </c>
      <c r="HDW318" s="415">
        <v>13</v>
      </c>
      <c r="HDX318" s="418" t="s">
        <v>779</v>
      </c>
      <c r="HDY318" s="417" t="s">
        <v>762</v>
      </c>
      <c r="HDZ318" s="414" t="s">
        <v>61</v>
      </c>
      <c r="HEA318" s="415">
        <v>13</v>
      </c>
      <c r="HEB318" s="418" t="s">
        <v>779</v>
      </c>
      <c r="HEC318" s="417" t="s">
        <v>762</v>
      </c>
      <c r="HED318" s="414" t="s">
        <v>61</v>
      </c>
      <c r="HEE318" s="415">
        <v>13</v>
      </c>
      <c r="HEF318" s="418" t="s">
        <v>779</v>
      </c>
      <c r="HEG318" s="417" t="s">
        <v>762</v>
      </c>
      <c r="HEH318" s="414" t="s">
        <v>61</v>
      </c>
      <c r="HEI318" s="415">
        <v>13</v>
      </c>
      <c r="HEJ318" s="418" t="s">
        <v>779</v>
      </c>
      <c r="HEK318" s="417" t="s">
        <v>762</v>
      </c>
      <c r="HEL318" s="414" t="s">
        <v>61</v>
      </c>
      <c r="HEM318" s="415">
        <v>13</v>
      </c>
      <c r="HEN318" s="418" t="s">
        <v>779</v>
      </c>
      <c r="HEO318" s="417" t="s">
        <v>762</v>
      </c>
      <c r="HEP318" s="414" t="s">
        <v>61</v>
      </c>
      <c r="HEQ318" s="415">
        <v>13</v>
      </c>
      <c r="HER318" s="418" t="s">
        <v>779</v>
      </c>
      <c r="HES318" s="417" t="s">
        <v>762</v>
      </c>
      <c r="HET318" s="414" t="s">
        <v>61</v>
      </c>
      <c r="HEU318" s="415">
        <v>13</v>
      </c>
      <c r="HEV318" s="418" t="s">
        <v>779</v>
      </c>
      <c r="HEW318" s="417" t="s">
        <v>762</v>
      </c>
      <c r="HEX318" s="414" t="s">
        <v>61</v>
      </c>
      <c r="HEY318" s="415">
        <v>13</v>
      </c>
      <c r="HEZ318" s="418" t="s">
        <v>779</v>
      </c>
      <c r="HFA318" s="417" t="s">
        <v>762</v>
      </c>
      <c r="HFB318" s="414" t="s">
        <v>61</v>
      </c>
      <c r="HFC318" s="415">
        <v>13</v>
      </c>
      <c r="HFD318" s="418" t="s">
        <v>779</v>
      </c>
      <c r="HFE318" s="417" t="s">
        <v>762</v>
      </c>
      <c r="HFF318" s="414" t="s">
        <v>61</v>
      </c>
      <c r="HFG318" s="415">
        <v>13</v>
      </c>
      <c r="HFH318" s="418" t="s">
        <v>779</v>
      </c>
      <c r="HFI318" s="417" t="s">
        <v>762</v>
      </c>
      <c r="HFJ318" s="414" t="s">
        <v>61</v>
      </c>
      <c r="HFK318" s="415">
        <v>13</v>
      </c>
      <c r="HFL318" s="418" t="s">
        <v>779</v>
      </c>
      <c r="HFM318" s="417" t="s">
        <v>762</v>
      </c>
      <c r="HFN318" s="414" t="s">
        <v>61</v>
      </c>
      <c r="HFO318" s="415">
        <v>13</v>
      </c>
      <c r="HFP318" s="418" t="s">
        <v>779</v>
      </c>
      <c r="HFQ318" s="417" t="s">
        <v>762</v>
      </c>
      <c r="HFR318" s="414" t="s">
        <v>61</v>
      </c>
      <c r="HFS318" s="415">
        <v>13</v>
      </c>
      <c r="HFT318" s="418" t="s">
        <v>779</v>
      </c>
      <c r="HFU318" s="417" t="s">
        <v>762</v>
      </c>
      <c r="HFV318" s="414" t="s">
        <v>61</v>
      </c>
      <c r="HFW318" s="415">
        <v>13</v>
      </c>
      <c r="HFX318" s="418" t="s">
        <v>779</v>
      </c>
      <c r="HFY318" s="417" t="s">
        <v>762</v>
      </c>
      <c r="HFZ318" s="414" t="s">
        <v>61</v>
      </c>
      <c r="HGA318" s="415">
        <v>13</v>
      </c>
      <c r="HGB318" s="418" t="s">
        <v>779</v>
      </c>
      <c r="HGC318" s="417" t="s">
        <v>762</v>
      </c>
      <c r="HGD318" s="414" t="s">
        <v>61</v>
      </c>
      <c r="HGE318" s="415">
        <v>13</v>
      </c>
      <c r="HGF318" s="418" t="s">
        <v>779</v>
      </c>
      <c r="HGG318" s="417" t="s">
        <v>762</v>
      </c>
      <c r="HGH318" s="414" t="s">
        <v>61</v>
      </c>
      <c r="HGI318" s="415">
        <v>13</v>
      </c>
      <c r="HGJ318" s="418" t="s">
        <v>779</v>
      </c>
      <c r="HGK318" s="417" t="s">
        <v>762</v>
      </c>
      <c r="HGL318" s="414" t="s">
        <v>61</v>
      </c>
      <c r="HGM318" s="415">
        <v>13</v>
      </c>
      <c r="HGN318" s="418" t="s">
        <v>779</v>
      </c>
      <c r="HGO318" s="417" t="s">
        <v>762</v>
      </c>
      <c r="HGP318" s="414" t="s">
        <v>61</v>
      </c>
      <c r="HGQ318" s="415">
        <v>13</v>
      </c>
      <c r="HGR318" s="418" t="s">
        <v>779</v>
      </c>
      <c r="HGS318" s="417" t="s">
        <v>762</v>
      </c>
      <c r="HGT318" s="414" t="s">
        <v>61</v>
      </c>
      <c r="HGU318" s="415">
        <v>13</v>
      </c>
      <c r="HGV318" s="418" t="s">
        <v>779</v>
      </c>
      <c r="HGW318" s="417" t="s">
        <v>762</v>
      </c>
      <c r="HGX318" s="414" t="s">
        <v>61</v>
      </c>
      <c r="HGY318" s="415">
        <v>13</v>
      </c>
      <c r="HGZ318" s="418" t="s">
        <v>779</v>
      </c>
      <c r="HHA318" s="417" t="s">
        <v>762</v>
      </c>
      <c r="HHB318" s="414" t="s">
        <v>61</v>
      </c>
      <c r="HHC318" s="415">
        <v>13</v>
      </c>
      <c r="HHD318" s="418" t="s">
        <v>779</v>
      </c>
      <c r="HHE318" s="417" t="s">
        <v>762</v>
      </c>
      <c r="HHF318" s="414" t="s">
        <v>61</v>
      </c>
      <c r="HHG318" s="415">
        <v>13</v>
      </c>
      <c r="HHH318" s="418" t="s">
        <v>779</v>
      </c>
      <c r="HHI318" s="417" t="s">
        <v>762</v>
      </c>
      <c r="HHJ318" s="414" t="s">
        <v>61</v>
      </c>
      <c r="HHK318" s="415">
        <v>13</v>
      </c>
      <c r="HHL318" s="418" t="s">
        <v>779</v>
      </c>
      <c r="HHM318" s="417" t="s">
        <v>762</v>
      </c>
      <c r="HHN318" s="414" t="s">
        <v>61</v>
      </c>
      <c r="HHO318" s="415">
        <v>13</v>
      </c>
      <c r="HHP318" s="418" t="s">
        <v>779</v>
      </c>
      <c r="HHQ318" s="417" t="s">
        <v>762</v>
      </c>
      <c r="HHR318" s="414" t="s">
        <v>61</v>
      </c>
      <c r="HHS318" s="415">
        <v>13</v>
      </c>
      <c r="HHT318" s="418" t="s">
        <v>779</v>
      </c>
      <c r="HHU318" s="417" t="s">
        <v>762</v>
      </c>
      <c r="HHV318" s="414" t="s">
        <v>61</v>
      </c>
      <c r="HHW318" s="415">
        <v>13</v>
      </c>
      <c r="HHX318" s="418" t="s">
        <v>779</v>
      </c>
      <c r="HHY318" s="417" t="s">
        <v>762</v>
      </c>
      <c r="HHZ318" s="414" t="s">
        <v>61</v>
      </c>
      <c r="HIA318" s="415">
        <v>13</v>
      </c>
      <c r="HIB318" s="418" t="s">
        <v>779</v>
      </c>
      <c r="HIC318" s="417" t="s">
        <v>762</v>
      </c>
      <c r="HID318" s="414" t="s">
        <v>61</v>
      </c>
      <c r="HIE318" s="415">
        <v>13</v>
      </c>
      <c r="HIF318" s="418" t="s">
        <v>779</v>
      </c>
      <c r="HIG318" s="417" t="s">
        <v>762</v>
      </c>
      <c r="HIH318" s="414" t="s">
        <v>61</v>
      </c>
      <c r="HII318" s="415">
        <v>13</v>
      </c>
      <c r="HIJ318" s="418" t="s">
        <v>779</v>
      </c>
      <c r="HIK318" s="417" t="s">
        <v>762</v>
      </c>
      <c r="HIL318" s="414" t="s">
        <v>61</v>
      </c>
      <c r="HIM318" s="415">
        <v>13</v>
      </c>
      <c r="HIN318" s="418" t="s">
        <v>779</v>
      </c>
      <c r="HIO318" s="417" t="s">
        <v>762</v>
      </c>
      <c r="HIP318" s="414" t="s">
        <v>61</v>
      </c>
      <c r="HIQ318" s="415">
        <v>13</v>
      </c>
      <c r="HIR318" s="418" t="s">
        <v>779</v>
      </c>
      <c r="HIS318" s="417" t="s">
        <v>762</v>
      </c>
      <c r="HIT318" s="414" t="s">
        <v>61</v>
      </c>
      <c r="HIU318" s="415">
        <v>13</v>
      </c>
      <c r="HIV318" s="418" t="s">
        <v>779</v>
      </c>
      <c r="HIW318" s="417" t="s">
        <v>762</v>
      </c>
      <c r="HIX318" s="414" t="s">
        <v>61</v>
      </c>
      <c r="HIY318" s="415">
        <v>13</v>
      </c>
      <c r="HIZ318" s="418" t="s">
        <v>779</v>
      </c>
      <c r="HJA318" s="417" t="s">
        <v>762</v>
      </c>
      <c r="HJB318" s="414" t="s">
        <v>61</v>
      </c>
      <c r="HJC318" s="415">
        <v>13</v>
      </c>
      <c r="HJD318" s="418" t="s">
        <v>779</v>
      </c>
      <c r="HJE318" s="417" t="s">
        <v>762</v>
      </c>
      <c r="HJF318" s="414" t="s">
        <v>61</v>
      </c>
      <c r="HJG318" s="415">
        <v>13</v>
      </c>
      <c r="HJH318" s="418" t="s">
        <v>779</v>
      </c>
      <c r="HJI318" s="417" t="s">
        <v>762</v>
      </c>
      <c r="HJJ318" s="414" t="s">
        <v>61</v>
      </c>
      <c r="HJK318" s="415">
        <v>13</v>
      </c>
      <c r="HJL318" s="418" t="s">
        <v>779</v>
      </c>
      <c r="HJM318" s="417" t="s">
        <v>762</v>
      </c>
      <c r="HJN318" s="414" t="s">
        <v>61</v>
      </c>
      <c r="HJO318" s="415">
        <v>13</v>
      </c>
      <c r="HJP318" s="418" t="s">
        <v>779</v>
      </c>
      <c r="HJQ318" s="417" t="s">
        <v>762</v>
      </c>
      <c r="HJR318" s="414" t="s">
        <v>61</v>
      </c>
      <c r="HJS318" s="415">
        <v>13</v>
      </c>
      <c r="HJT318" s="418" t="s">
        <v>779</v>
      </c>
      <c r="HJU318" s="417" t="s">
        <v>762</v>
      </c>
      <c r="HJV318" s="414" t="s">
        <v>61</v>
      </c>
      <c r="HJW318" s="415">
        <v>13</v>
      </c>
      <c r="HJX318" s="418" t="s">
        <v>779</v>
      </c>
      <c r="HJY318" s="417" t="s">
        <v>762</v>
      </c>
      <c r="HJZ318" s="414" t="s">
        <v>61</v>
      </c>
      <c r="HKA318" s="415">
        <v>13</v>
      </c>
      <c r="HKB318" s="418" t="s">
        <v>779</v>
      </c>
      <c r="HKC318" s="417" t="s">
        <v>762</v>
      </c>
      <c r="HKD318" s="414" t="s">
        <v>61</v>
      </c>
      <c r="HKE318" s="415">
        <v>13</v>
      </c>
      <c r="HKF318" s="418" t="s">
        <v>779</v>
      </c>
      <c r="HKG318" s="417" t="s">
        <v>762</v>
      </c>
      <c r="HKH318" s="414" t="s">
        <v>61</v>
      </c>
      <c r="HKI318" s="415">
        <v>13</v>
      </c>
      <c r="HKJ318" s="418" t="s">
        <v>779</v>
      </c>
      <c r="HKK318" s="417" t="s">
        <v>762</v>
      </c>
      <c r="HKL318" s="414" t="s">
        <v>61</v>
      </c>
      <c r="HKM318" s="415">
        <v>13</v>
      </c>
      <c r="HKN318" s="418" t="s">
        <v>779</v>
      </c>
      <c r="HKO318" s="417" t="s">
        <v>762</v>
      </c>
      <c r="HKP318" s="414" t="s">
        <v>61</v>
      </c>
      <c r="HKQ318" s="415">
        <v>13</v>
      </c>
      <c r="HKR318" s="418" t="s">
        <v>779</v>
      </c>
      <c r="HKS318" s="417" t="s">
        <v>762</v>
      </c>
      <c r="HKT318" s="414" t="s">
        <v>61</v>
      </c>
      <c r="HKU318" s="415">
        <v>13</v>
      </c>
      <c r="HKV318" s="418" t="s">
        <v>779</v>
      </c>
      <c r="HKW318" s="417" t="s">
        <v>762</v>
      </c>
      <c r="HKX318" s="414" t="s">
        <v>61</v>
      </c>
      <c r="HKY318" s="415">
        <v>13</v>
      </c>
      <c r="HKZ318" s="418" t="s">
        <v>779</v>
      </c>
      <c r="HLA318" s="417" t="s">
        <v>762</v>
      </c>
      <c r="HLB318" s="414" t="s">
        <v>61</v>
      </c>
      <c r="HLC318" s="415">
        <v>13</v>
      </c>
      <c r="HLD318" s="418" t="s">
        <v>779</v>
      </c>
      <c r="HLE318" s="417" t="s">
        <v>762</v>
      </c>
      <c r="HLF318" s="414" t="s">
        <v>61</v>
      </c>
      <c r="HLG318" s="415">
        <v>13</v>
      </c>
      <c r="HLH318" s="418" t="s">
        <v>779</v>
      </c>
      <c r="HLI318" s="417" t="s">
        <v>762</v>
      </c>
      <c r="HLJ318" s="414" t="s">
        <v>61</v>
      </c>
      <c r="HLK318" s="415">
        <v>13</v>
      </c>
      <c r="HLL318" s="418" t="s">
        <v>779</v>
      </c>
      <c r="HLM318" s="417" t="s">
        <v>762</v>
      </c>
      <c r="HLN318" s="414" t="s">
        <v>61</v>
      </c>
      <c r="HLO318" s="415">
        <v>13</v>
      </c>
      <c r="HLP318" s="418" t="s">
        <v>779</v>
      </c>
      <c r="HLQ318" s="417" t="s">
        <v>762</v>
      </c>
      <c r="HLR318" s="414" t="s">
        <v>61</v>
      </c>
      <c r="HLS318" s="415">
        <v>13</v>
      </c>
      <c r="HLT318" s="418" t="s">
        <v>779</v>
      </c>
      <c r="HLU318" s="417" t="s">
        <v>762</v>
      </c>
      <c r="HLV318" s="414" t="s">
        <v>61</v>
      </c>
      <c r="HLW318" s="415">
        <v>13</v>
      </c>
      <c r="HLX318" s="418" t="s">
        <v>779</v>
      </c>
      <c r="HLY318" s="417" t="s">
        <v>762</v>
      </c>
      <c r="HLZ318" s="414" t="s">
        <v>61</v>
      </c>
      <c r="HMA318" s="415">
        <v>13</v>
      </c>
      <c r="HMB318" s="418" t="s">
        <v>779</v>
      </c>
      <c r="HMC318" s="417" t="s">
        <v>762</v>
      </c>
      <c r="HMD318" s="414" t="s">
        <v>61</v>
      </c>
      <c r="HME318" s="415">
        <v>13</v>
      </c>
      <c r="HMF318" s="418" t="s">
        <v>779</v>
      </c>
      <c r="HMG318" s="417" t="s">
        <v>762</v>
      </c>
      <c r="HMH318" s="414" t="s">
        <v>61</v>
      </c>
      <c r="HMI318" s="415">
        <v>13</v>
      </c>
      <c r="HMJ318" s="418" t="s">
        <v>779</v>
      </c>
      <c r="HMK318" s="417" t="s">
        <v>762</v>
      </c>
      <c r="HML318" s="414" t="s">
        <v>61</v>
      </c>
      <c r="HMM318" s="415">
        <v>13</v>
      </c>
      <c r="HMN318" s="418" t="s">
        <v>779</v>
      </c>
      <c r="HMO318" s="417" t="s">
        <v>762</v>
      </c>
      <c r="HMP318" s="414" t="s">
        <v>61</v>
      </c>
      <c r="HMQ318" s="415">
        <v>13</v>
      </c>
      <c r="HMR318" s="418" t="s">
        <v>779</v>
      </c>
      <c r="HMS318" s="417" t="s">
        <v>762</v>
      </c>
      <c r="HMT318" s="414" t="s">
        <v>61</v>
      </c>
      <c r="HMU318" s="415">
        <v>13</v>
      </c>
      <c r="HMV318" s="418" t="s">
        <v>779</v>
      </c>
      <c r="HMW318" s="417" t="s">
        <v>762</v>
      </c>
      <c r="HMX318" s="414" t="s">
        <v>61</v>
      </c>
      <c r="HMY318" s="415">
        <v>13</v>
      </c>
      <c r="HMZ318" s="418" t="s">
        <v>779</v>
      </c>
      <c r="HNA318" s="417" t="s">
        <v>762</v>
      </c>
      <c r="HNB318" s="414" t="s">
        <v>61</v>
      </c>
      <c r="HNC318" s="415">
        <v>13</v>
      </c>
      <c r="HND318" s="418" t="s">
        <v>779</v>
      </c>
      <c r="HNE318" s="417" t="s">
        <v>762</v>
      </c>
      <c r="HNF318" s="414" t="s">
        <v>61</v>
      </c>
      <c r="HNG318" s="415">
        <v>13</v>
      </c>
      <c r="HNH318" s="418" t="s">
        <v>779</v>
      </c>
      <c r="HNI318" s="417" t="s">
        <v>762</v>
      </c>
      <c r="HNJ318" s="414" t="s">
        <v>61</v>
      </c>
      <c r="HNK318" s="415">
        <v>13</v>
      </c>
      <c r="HNL318" s="418" t="s">
        <v>779</v>
      </c>
      <c r="HNM318" s="417" t="s">
        <v>762</v>
      </c>
      <c r="HNN318" s="414" t="s">
        <v>61</v>
      </c>
      <c r="HNO318" s="415">
        <v>13</v>
      </c>
      <c r="HNP318" s="418" t="s">
        <v>779</v>
      </c>
      <c r="HNQ318" s="417" t="s">
        <v>762</v>
      </c>
      <c r="HNR318" s="414" t="s">
        <v>61</v>
      </c>
      <c r="HNS318" s="415">
        <v>13</v>
      </c>
      <c r="HNT318" s="418" t="s">
        <v>779</v>
      </c>
      <c r="HNU318" s="417" t="s">
        <v>762</v>
      </c>
      <c r="HNV318" s="414" t="s">
        <v>61</v>
      </c>
      <c r="HNW318" s="415">
        <v>13</v>
      </c>
      <c r="HNX318" s="418" t="s">
        <v>779</v>
      </c>
      <c r="HNY318" s="417" t="s">
        <v>762</v>
      </c>
      <c r="HNZ318" s="414" t="s">
        <v>61</v>
      </c>
      <c r="HOA318" s="415">
        <v>13</v>
      </c>
      <c r="HOB318" s="418" t="s">
        <v>779</v>
      </c>
      <c r="HOC318" s="417" t="s">
        <v>762</v>
      </c>
      <c r="HOD318" s="414" t="s">
        <v>61</v>
      </c>
      <c r="HOE318" s="415">
        <v>13</v>
      </c>
      <c r="HOF318" s="418" t="s">
        <v>779</v>
      </c>
      <c r="HOG318" s="417" t="s">
        <v>762</v>
      </c>
      <c r="HOH318" s="414" t="s">
        <v>61</v>
      </c>
      <c r="HOI318" s="415">
        <v>13</v>
      </c>
      <c r="HOJ318" s="418" t="s">
        <v>779</v>
      </c>
      <c r="HOK318" s="417" t="s">
        <v>762</v>
      </c>
      <c r="HOL318" s="414" t="s">
        <v>61</v>
      </c>
      <c r="HOM318" s="415">
        <v>13</v>
      </c>
      <c r="HON318" s="418" t="s">
        <v>779</v>
      </c>
      <c r="HOO318" s="417" t="s">
        <v>762</v>
      </c>
      <c r="HOP318" s="414" t="s">
        <v>61</v>
      </c>
      <c r="HOQ318" s="415">
        <v>13</v>
      </c>
      <c r="HOR318" s="418" t="s">
        <v>779</v>
      </c>
      <c r="HOS318" s="417" t="s">
        <v>762</v>
      </c>
      <c r="HOT318" s="414" t="s">
        <v>61</v>
      </c>
      <c r="HOU318" s="415">
        <v>13</v>
      </c>
      <c r="HOV318" s="418" t="s">
        <v>779</v>
      </c>
      <c r="HOW318" s="417" t="s">
        <v>762</v>
      </c>
      <c r="HOX318" s="414" t="s">
        <v>61</v>
      </c>
      <c r="HOY318" s="415">
        <v>13</v>
      </c>
      <c r="HOZ318" s="418" t="s">
        <v>779</v>
      </c>
      <c r="HPA318" s="417" t="s">
        <v>762</v>
      </c>
      <c r="HPB318" s="414" t="s">
        <v>61</v>
      </c>
      <c r="HPC318" s="415">
        <v>13</v>
      </c>
      <c r="HPD318" s="418" t="s">
        <v>779</v>
      </c>
      <c r="HPE318" s="417" t="s">
        <v>762</v>
      </c>
      <c r="HPF318" s="414" t="s">
        <v>61</v>
      </c>
      <c r="HPG318" s="415">
        <v>13</v>
      </c>
      <c r="HPH318" s="418" t="s">
        <v>779</v>
      </c>
      <c r="HPI318" s="417" t="s">
        <v>762</v>
      </c>
      <c r="HPJ318" s="414" t="s">
        <v>61</v>
      </c>
      <c r="HPK318" s="415">
        <v>13</v>
      </c>
      <c r="HPL318" s="418" t="s">
        <v>779</v>
      </c>
      <c r="HPM318" s="417" t="s">
        <v>762</v>
      </c>
      <c r="HPN318" s="414" t="s">
        <v>61</v>
      </c>
      <c r="HPO318" s="415">
        <v>13</v>
      </c>
      <c r="HPP318" s="418" t="s">
        <v>779</v>
      </c>
      <c r="HPQ318" s="417" t="s">
        <v>762</v>
      </c>
      <c r="HPR318" s="414" t="s">
        <v>61</v>
      </c>
      <c r="HPS318" s="415">
        <v>13</v>
      </c>
      <c r="HPT318" s="418" t="s">
        <v>779</v>
      </c>
      <c r="HPU318" s="417" t="s">
        <v>762</v>
      </c>
      <c r="HPV318" s="414" t="s">
        <v>61</v>
      </c>
      <c r="HPW318" s="415">
        <v>13</v>
      </c>
      <c r="HPX318" s="418" t="s">
        <v>779</v>
      </c>
      <c r="HPY318" s="417" t="s">
        <v>762</v>
      </c>
      <c r="HPZ318" s="414" t="s">
        <v>61</v>
      </c>
      <c r="HQA318" s="415">
        <v>13</v>
      </c>
      <c r="HQB318" s="418" t="s">
        <v>779</v>
      </c>
      <c r="HQC318" s="417" t="s">
        <v>762</v>
      </c>
      <c r="HQD318" s="414" t="s">
        <v>61</v>
      </c>
      <c r="HQE318" s="415">
        <v>13</v>
      </c>
      <c r="HQF318" s="418" t="s">
        <v>779</v>
      </c>
      <c r="HQG318" s="417" t="s">
        <v>762</v>
      </c>
      <c r="HQH318" s="414" t="s">
        <v>61</v>
      </c>
      <c r="HQI318" s="415">
        <v>13</v>
      </c>
      <c r="HQJ318" s="418" t="s">
        <v>779</v>
      </c>
      <c r="HQK318" s="417" t="s">
        <v>762</v>
      </c>
      <c r="HQL318" s="414" t="s">
        <v>61</v>
      </c>
      <c r="HQM318" s="415">
        <v>13</v>
      </c>
      <c r="HQN318" s="418" t="s">
        <v>779</v>
      </c>
      <c r="HQO318" s="417" t="s">
        <v>762</v>
      </c>
      <c r="HQP318" s="414" t="s">
        <v>61</v>
      </c>
      <c r="HQQ318" s="415">
        <v>13</v>
      </c>
      <c r="HQR318" s="418" t="s">
        <v>779</v>
      </c>
      <c r="HQS318" s="417" t="s">
        <v>762</v>
      </c>
      <c r="HQT318" s="414" t="s">
        <v>61</v>
      </c>
      <c r="HQU318" s="415">
        <v>13</v>
      </c>
      <c r="HQV318" s="418" t="s">
        <v>779</v>
      </c>
      <c r="HQW318" s="417" t="s">
        <v>762</v>
      </c>
      <c r="HQX318" s="414" t="s">
        <v>61</v>
      </c>
      <c r="HQY318" s="415">
        <v>13</v>
      </c>
      <c r="HQZ318" s="418" t="s">
        <v>779</v>
      </c>
      <c r="HRA318" s="417" t="s">
        <v>762</v>
      </c>
      <c r="HRB318" s="414" t="s">
        <v>61</v>
      </c>
      <c r="HRC318" s="415">
        <v>13</v>
      </c>
      <c r="HRD318" s="418" t="s">
        <v>779</v>
      </c>
      <c r="HRE318" s="417" t="s">
        <v>762</v>
      </c>
      <c r="HRF318" s="414" t="s">
        <v>61</v>
      </c>
      <c r="HRG318" s="415">
        <v>13</v>
      </c>
      <c r="HRH318" s="418" t="s">
        <v>779</v>
      </c>
      <c r="HRI318" s="417" t="s">
        <v>762</v>
      </c>
      <c r="HRJ318" s="414" t="s">
        <v>61</v>
      </c>
      <c r="HRK318" s="415">
        <v>13</v>
      </c>
      <c r="HRL318" s="418" t="s">
        <v>779</v>
      </c>
      <c r="HRM318" s="417" t="s">
        <v>762</v>
      </c>
      <c r="HRN318" s="414" t="s">
        <v>61</v>
      </c>
      <c r="HRO318" s="415">
        <v>13</v>
      </c>
      <c r="HRP318" s="418" t="s">
        <v>779</v>
      </c>
      <c r="HRQ318" s="417" t="s">
        <v>762</v>
      </c>
      <c r="HRR318" s="414" t="s">
        <v>61</v>
      </c>
      <c r="HRS318" s="415">
        <v>13</v>
      </c>
      <c r="HRT318" s="418" t="s">
        <v>779</v>
      </c>
      <c r="HRU318" s="417" t="s">
        <v>762</v>
      </c>
      <c r="HRV318" s="414" t="s">
        <v>61</v>
      </c>
      <c r="HRW318" s="415">
        <v>13</v>
      </c>
      <c r="HRX318" s="418" t="s">
        <v>779</v>
      </c>
      <c r="HRY318" s="417" t="s">
        <v>762</v>
      </c>
      <c r="HRZ318" s="414" t="s">
        <v>61</v>
      </c>
      <c r="HSA318" s="415">
        <v>13</v>
      </c>
      <c r="HSB318" s="418" t="s">
        <v>779</v>
      </c>
      <c r="HSC318" s="417" t="s">
        <v>762</v>
      </c>
      <c r="HSD318" s="414" t="s">
        <v>61</v>
      </c>
      <c r="HSE318" s="415">
        <v>13</v>
      </c>
      <c r="HSF318" s="418" t="s">
        <v>779</v>
      </c>
      <c r="HSG318" s="417" t="s">
        <v>762</v>
      </c>
      <c r="HSH318" s="414" t="s">
        <v>61</v>
      </c>
      <c r="HSI318" s="415">
        <v>13</v>
      </c>
      <c r="HSJ318" s="418" t="s">
        <v>779</v>
      </c>
      <c r="HSK318" s="417" t="s">
        <v>762</v>
      </c>
      <c r="HSL318" s="414" t="s">
        <v>61</v>
      </c>
      <c r="HSM318" s="415">
        <v>13</v>
      </c>
      <c r="HSN318" s="418" t="s">
        <v>779</v>
      </c>
      <c r="HSO318" s="417" t="s">
        <v>762</v>
      </c>
      <c r="HSP318" s="414" t="s">
        <v>61</v>
      </c>
      <c r="HSQ318" s="415">
        <v>13</v>
      </c>
      <c r="HSR318" s="418" t="s">
        <v>779</v>
      </c>
      <c r="HSS318" s="417" t="s">
        <v>762</v>
      </c>
      <c r="HST318" s="414" t="s">
        <v>61</v>
      </c>
      <c r="HSU318" s="415">
        <v>13</v>
      </c>
      <c r="HSV318" s="418" t="s">
        <v>779</v>
      </c>
      <c r="HSW318" s="417" t="s">
        <v>762</v>
      </c>
      <c r="HSX318" s="414" t="s">
        <v>61</v>
      </c>
      <c r="HSY318" s="415">
        <v>13</v>
      </c>
      <c r="HSZ318" s="418" t="s">
        <v>779</v>
      </c>
      <c r="HTA318" s="417" t="s">
        <v>762</v>
      </c>
      <c r="HTB318" s="414" t="s">
        <v>61</v>
      </c>
      <c r="HTC318" s="415">
        <v>13</v>
      </c>
      <c r="HTD318" s="418" t="s">
        <v>779</v>
      </c>
      <c r="HTE318" s="417" t="s">
        <v>762</v>
      </c>
      <c r="HTF318" s="414" t="s">
        <v>61</v>
      </c>
      <c r="HTG318" s="415">
        <v>13</v>
      </c>
      <c r="HTH318" s="418" t="s">
        <v>779</v>
      </c>
      <c r="HTI318" s="417" t="s">
        <v>762</v>
      </c>
      <c r="HTJ318" s="414" t="s">
        <v>61</v>
      </c>
      <c r="HTK318" s="415">
        <v>13</v>
      </c>
      <c r="HTL318" s="418" t="s">
        <v>779</v>
      </c>
      <c r="HTM318" s="417" t="s">
        <v>762</v>
      </c>
      <c r="HTN318" s="414" t="s">
        <v>61</v>
      </c>
      <c r="HTO318" s="415">
        <v>13</v>
      </c>
      <c r="HTP318" s="418" t="s">
        <v>779</v>
      </c>
      <c r="HTQ318" s="417" t="s">
        <v>762</v>
      </c>
      <c r="HTR318" s="414" t="s">
        <v>61</v>
      </c>
      <c r="HTS318" s="415">
        <v>13</v>
      </c>
      <c r="HTT318" s="418" t="s">
        <v>779</v>
      </c>
      <c r="HTU318" s="417" t="s">
        <v>762</v>
      </c>
      <c r="HTV318" s="414" t="s">
        <v>61</v>
      </c>
      <c r="HTW318" s="415">
        <v>13</v>
      </c>
      <c r="HTX318" s="418" t="s">
        <v>779</v>
      </c>
      <c r="HTY318" s="417" t="s">
        <v>762</v>
      </c>
      <c r="HTZ318" s="414" t="s">
        <v>61</v>
      </c>
      <c r="HUA318" s="415">
        <v>13</v>
      </c>
      <c r="HUB318" s="418" t="s">
        <v>779</v>
      </c>
      <c r="HUC318" s="417" t="s">
        <v>762</v>
      </c>
      <c r="HUD318" s="414" t="s">
        <v>61</v>
      </c>
      <c r="HUE318" s="415">
        <v>13</v>
      </c>
      <c r="HUF318" s="418" t="s">
        <v>779</v>
      </c>
      <c r="HUG318" s="417" t="s">
        <v>762</v>
      </c>
      <c r="HUH318" s="414" t="s">
        <v>61</v>
      </c>
      <c r="HUI318" s="415">
        <v>13</v>
      </c>
      <c r="HUJ318" s="418" t="s">
        <v>779</v>
      </c>
      <c r="HUK318" s="417" t="s">
        <v>762</v>
      </c>
      <c r="HUL318" s="414" t="s">
        <v>61</v>
      </c>
      <c r="HUM318" s="415">
        <v>13</v>
      </c>
      <c r="HUN318" s="418" t="s">
        <v>779</v>
      </c>
      <c r="HUO318" s="417" t="s">
        <v>762</v>
      </c>
      <c r="HUP318" s="414" t="s">
        <v>61</v>
      </c>
      <c r="HUQ318" s="415">
        <v>13</v>
      </c>
      <c r="HUR318" s="418" t="s">
        <v>779</v>
      </c>
      <c r="HUS318" s="417" t="s">
        <v>762</v>
      </c>
      <c r="HUT318" s="414" t="s">
        <v>61</v>
      </c>
      <c r="HUU318" s="415">
        <v>13</v>
      </c>
      <c r="HUV318" s="418" t="s">
        <v>779</v>
      </c>
      <c r="HUW318" s="417" t="s">
        <v>762</v>
      </c>
      <c r="HUX318" s="414" t="s">
        <v>61</v>
      </c>
      <c r="HUY318" s="415">
        <v>13</v>
      </c>
      <c r="HUZ318" s="418" t="s">
        <v>779</v>
      </c>
      <c r="HVA318" s="417" t="s">
        <v>762</v>
      </c>
      <c r="HVB318" s="414" t="s">
        <v>61</v>
      </c>
      <c r="HVC318" s="415">
        <v>13</v>
      </c>
      <c r="HVD318" s="418" t="s">
        <v>779</v>
      </c>
      <c r="HVE318" s="417" t="s">
        <v>762</v>
      </c>
      <c r="HVF318" s="414" t="s">
        <v>61</v>
      </c>
      <c r="HVG318" s="415">
        <v>13</v>
      </c>
      <c r="HVH318" s="418" t="s">
        <v>779</v>
      </c>
      <c r="HVI318" s="417" t="s">
        <v>762</v>
      </c>
      <c r="HVJ318" s="414" t="s">
        <v>61</v>
      </c>
      <c r="HVK318" s="415">
        <v>13</v>
      </c>
      <c r="HVL318" s="418" t="s">
        <v>779</v>
      </c>
      <c r="HVM318" s="417" t="s">
        <v>762</v>
      </c>
      <c r="HVN318" s="414" t="s">
        <v>61</v>
      </c>
      <c r="HVO318" s="415">
        <v>13</v>
      </c>
      <c r="HVP318" s="418" t="s">
        <v>779</v>
      </c>
      <c r="HVQ318" s="417" t="s">
        <v>762</v>
      </c>
      <c r="HVR318" s="414" t="s">
        <v>61</v>
      </c>
      <c r="HVS318" s="415">
        <v>13</v>
      </c>
      <c r="HVT318" s="418" t="s">
        <v>779</v>
      </c>
      <c r="HVU318" s="417" t="s">
        <v>762</v>
      </c>
      <c r="HVV318" s="414" t="s">
        <v>61</v>
      </c>
      <c r="HVW318" s="415">
        <v>13</v>
      </c>
      <c r="HVX318" s="418" t="s">
        <v>779</v>
      </c>
      <c r="HVY318" s="417" t="s">
        <v>762</v>
      </c>
      <c r="HVZ318" s="414" t="s">
        <v>61</v>
      </c>
      <c r="HWA318" s="415">
        <v>13</v>
      </c>
      <c r="HWB318" s="418" t="s">
        <v>779</v>
      </c>
      <c r="HWC318" s="417" t="s">
        <v>762</v>
      </c>
      <c r="HWD318" s="414" t="s">
        <v>61</v>
      </c>
      <c r="HWE318" s="415">
        <v>13</v>
      </c>
      <c r="HWF318" s="418" t="s">
        <v>779</v>
      </c>
      <c r="HWG318" s="417" t="s">
        <v>762</v>
      </c>
      <c r="HWH318" s="414" t="s">
        <v>61</v>
      </c>
      <c r="HWI318" s="415">
        <v>13</v>
      </c>
      <c r="HWJ318" s="418" t="s">
        <v>779</v>
      </c>
      <c r="HWK318" s="417" t="s">
        <v>762</v>
      </c>
      <c r="HWL318" s="414" t="s">
        <v>61</v>
      </c>
      <c r="HWM318" s="415">
        <v>13</v>
      </c>
      <c r="HWN318" s="418" t="s">
        <v>779</v>
      </c>
      <c r="HWO318" s="417" t="s">
        <v>762</v>
      </c>
      <c r="HWP318" s="414" t="s">
        <v>61</v>
      </c>
      <c r="HWQ318" s="415">
        <v>13</v>
      </c>
      <c r="HWR318" s="418" t="s">
        <v>779</v>
      </c>
      <c r="HWS318" s="417" t="s">
        <v>762</v>
      </c>
      <c r="HWT318" s="414" t="s">
        <v>61</v>
      </c>
      <c r="HWU318" s="415">
        <v>13</v>
      </c>
      <c r="HWV318" s="418" t="s">
        <v>779</v>
      </c>
      <c r="HWW318" s="417" t="s">
        <v>762</v>
      </c>
      <c r="HWX318" s="414" t="s">
        <v>61</v>
      </c>
      <c r="HWY318" s="415">
        <v>13</v>
      </c>
      <c r="HWZ318" s="418" t="s">
        <v>779</v>
      </c>
      <c r="HXA318" s="417" t="s">
        <v>762</v>
      </c>
      <c r="HXB318" s="414" t="s">
        <v>61</v>
      </c>
      <c r="HXC318" s="415">
        <v>13</v>
      </c>
      <c r="HXD318" s="418" t="s">
        <v>779</v>
      </c>
      <c r="HXE318" s="417" t="s">
        <v>762</v>
      </c>
      <c r="HXF318" s="414" t="s">
        <v>61</v>
      </c>
      <c r="HXG318" s="415">
        <v>13</v>
      </c>
      <c r="HXH318" s="418" t="s">
        <v>779</v>
      </c>
      <c r="HXI318" s="417" t="s">
        <v>762</v>
      </c>
      <c r="HXJ318" s="414" t="s">
        <v>61</v>
      </c>
      <c r="HXK318" s="415">
        <v>13</v>
      </c>
      <c r="HXL318" s="418" t="s">
        <v>779</v>
      </c>
      <c r="HXM318" s="417" t="s">
        <v>762</v>
      </c>
      <c r="HXN318" s="414" t="s">
        <v>61</v>
      </c>
      <c r="HXO318" s="415">
        <v>13</v>
      </c>
      <c r="HXP318" s="418" t="s">
        <v>779</v>
      </c>
      <c r="HXQ318" s="417" t="s">
        <v>762</v>
      </c>
      <c r="HXR318" s="414" t="s">
        <v>61</v>
      </c>
      <c r="HXS318" s="415">
        <v>13</v>
      </c>
      <c r="HXT318" s="418" t="s">
        <v>779</v>
      </c>
      <c r="HXU318" s="417" t="s">
        <v>762</v>
      </c>
      <c r="HXV318" s="414" t="s">
        <v>61</v>
      </c>
      <c r="HXW318" s="415">
        <v>13</v>
      </c>
      <c r="HXX318" s="418" t="s">
        <v>779</v>
      </c>
      <c r="HXY318" s="417" t="s">
        <v>762</v>
      </c>
      <c r="HXZ318" s="414" t="s">
        <v>61</v>
      </c>
      <c r="HYA318" s="415">
        <v>13</v>
      </c>
      <c r="HYB318" s="418" t="s">
        <v>779</v>
      </c>
      <c r="HYC318" s="417" t="s">
        <v>762</v>
      </c>
      <c r="HYD318" s="414" t="s">
        <v>61</v>
      </c>
      <c r="HYE318" s="415">
        <v>13</v>
      </c>
      <c r="HYF318" s="418" t="s">
        <v>779</v>
      </c>
      <c r="HYG318" s="417" t="s">
        <v>762</v>
      </c>
      <c r="HYH318" s="414" t="s">
        <v>61</v>
      </c>
      <c r="HYI318" s="415">
        <v>13</v>
      </c>
      <c r="HYJ318" s="418" t="s">
        <v>779</v>
      </c>
      <c r="HYK318" s="417" t="s">
        <v>762</v>
      </c>
      <c r="HYL318" s="414" t="s">
        <v>61</v>
      </c>
      <c r="HYM318" s="415">
        <v>13</v>
      </c>
      <c r="HYN318" s="418" t="s">
        <v>779</v>
      </c>
      <c r="HYO318" s="417" t="s">
        <v>762</v>
      </c>
      <c r="HYP318" s="414" t="s">
        <v>61</v>
      </c>
      <c r="HYQ318" s="415">
        <v>13</v>
      </c>
      <c r="HYR318" s="418" t="s">
        <v>779</v>
      </c>
      <c r="HYS318" s="417" t="s">
        <v>762</v>
      </c>
      <c r="HYT318" s="414" t="s">
        <v>61</v>
      </c>
      <c r="HYU318" s="415">
        <v>13</v>
      </c>
      <c r="HYV318" s="418" t="s">
        <v>779</v>
      </c>
      <c r="HYW318" s="417" t="s">
        <v>762</v>
      </c>
      <c r="HYX318" s="414" t="s">
        <v>61</v>
      </c>
      <c r="HYY318" s="415">
        <v>13</v>
      </c>
      <c r="HYZ318" s="418" t="s">
        <v>779</v>
      </c>
      <c r="HZA318" s="417" t="s">
        <v>762</v>
      </c>
      <c r="HZB318" s="414" t="s">
        <v>61</v>
      </c>
      <c r="HZC318" s="415">
        <v>13</v>
      </c>
      <c r="HZD318" s="418" t="s">
        <v>779</v>
      </c>
      <c r="HZE318" s="417" t="s">
        <v>762</v>
      </c>
      <c r="HZF318" s="414" t="s">
        <v>61</v>
      </c>
      <c r="HZG318" s="415">
        <v>13</v>
      </c>
      <c r="HZH318" s="418" t="s">
        <v>779</v>
      </c>
      <c r="HZI318" s="417" t="s">
        <v>762</v>
      </c>
      <c r="HZJ318" s="414" t="s">
        <v>61</v>
      </c>
      <c r="HZK318" s="415">
        <v>13</v>
      </c>
      <c r="HZL318" s="418" t="s">
        <v>779</v>
      </c>
      <c r="HZM318" s="417" t="s">
        <v>762</v>
      </c>
      <c r="HZN318" s="414" t="s">
        <v>61</v>
      </c>
      <c r="HZO318" s="415">
        <v>13</v>
      </c>
      <c r="HZP318" s="418" t="s">
        <v>779</v>
      </c>
      <c r="HZQ318" s="417" t="s">
        <v>762</v>
      </c>
      <c r="HZR318" s="414" t="s">
        <v>61</v>
      </c>
      <c r="HZS318" s="415">
        <v>13</v>
      </c>
      <c r="HZT318" s="418" t="s">
        <v>779</v>
      </c>
      <c r="HZU318" s="417" t="s">
        <v>762</v>
      </c>
      <c r="HZV318" s="414" t="s">
        <v>61</v>
      </c>
      <c r="HZW318" s="415">
        <v>13</v>
      </c>
      <c r="HZX318" s="418" t="s">
        <v>779</v>
      </c>
      <c r="HZY318" s="417" t="s">
        <v>762</v>
      </c>
      <c r="HZZ318" s="414" t="s">
        <v>61</v>
      </c>
      <c r="IAA318" s="415">
        <v>13</v>
      </c>
      <c r="IAB318" s="418" t="s">
        <v>779</v>
      </c>
      <c r="IAC318" s="417" t="s">
        <v>762</v>
      </c>
      <c r="IAD318" s="414" t="s">
        <v>61</v>
      </c>
      <c r="IAE318" s="415">
        <v>13</v>
      </c>
      <c r="IAF318" s="418" t="s">
        <v>779</v>
      </c>
      <c r="IAG318" s="417" t="s">
        <v>762</v>
      </c>
      <c r="IAH318" s="414" t="s">
        <v>61</v>
      </c>
      <c r="IAI318" s="415">
        <v>13</v>
      </c>
      <c r="IAJ318" s="418" t="s">
        <v>779</v>
      </c>
      <c r="IAK318" s="417" t="s">
        <v>762</v>
      </c>
      <c r="IAL318" s="414" t="s">
        <v>61</v>
      </c>
      <c r="IAM318" s="415">
        <v>13</v>
      </c>
      <c r="IAN318" s="418" t="s">
        <v>779</v>
      </c>
      <c r="IAO318" s="417" t="s">
        <v>762</v>
      </c>
      <c r="IAP318" s="414" t="s">
        <v>61</v>
      </c>
      <c r="IAQ318" s="415">
        <v>13</v>
      </c>
      <c r="IAR318" s="418" t="s">
        <v>779</v>
      </c>
      <c r="IAS318" s="417" t="s">
        <v>762</v>
      </c>
      <c r="IAT318" s="414" t="s">
        <v>61</v>
      </c>
      <c r="IAU318" s="415">
        <v>13</v>
      </c>
      <c r="IAV318" s="418" t="s">
        <v>779</v>
      </c>
      <c r="IAW318" s="417" t="s">
        <v>762</v>
      </c>
      <c r="IAX318" s="414" t="s">
        <v>61</v>
      </c>
      <c r="IAY318" s="415">
        <v>13</v>
      </c>
      <c r="IAZ318" s="418" t="s">
        <v>779</v>
      </c>
      <c r="IBA318" s="417" t="s">
        <v>762</v>
      </c>
      <c r="IBB318" s="414" t="s">
        <v>61</v>
      </c>
      <c r="IBC318" s="415">
        <v>13</v>
      </c>
      <c r="IBD318" s="418" t="s">
        <v>779</v>
      </c>
      <c r="IBE318" s="417" t="s">
        <v>762</v>
      </c>
      <c r="IBF318" s="414" t="s">
        <v>61</v>
      </c>
      <c r="IBG318" s="415">
        <v>13</v>
      </c>
      <c r="IBH318" s="418" t="s">
        <v>779</v>
      </c>
      <c r="IBI318" s="417" t="s">
        <v>762</v>
      </c>
      <c r="IBJ318" s="414" t="s">
        <v>61</v>
      </c>
      <c r="IBK318" s="415">
        <v>13</v>
      </c>
      <c r="IBL318" s="418" t="s">
        <v>779</v>
      </c>
      <c r="IBM318" s="417" t="s">
        <v>762</v>
      </c>
      <c r="IBN318" s="414" t="s">
        <v>61</v>
      </c>
      <c r="IBO318" s="415">
        <v>13</v>
      </c>
      <c r="IBP318" s="418" t="s">
        <v>779</v>
      </c>
      <c r="IBQ318" s="417" t="s">
        <v>762</v>
      </c>
      <c r="IBR318" s="414" t="s">
        <v>61</v>
      </c>
      <c r="IBS318" s="415">
        <v>13</v>
      </c>
      <c r="IBT318" s="418" t="s">
        <v>779</v>
      </c>
      <c r="IBU318" s="417" t="s">
        <v>762</v>
      </c>
      <c r="IBV318" s="414" t="s">
        <v>61</v>
      </c>
      <c r="IBW318" s="415">
        <v>13</v>
      </c>
      <c r="IBX318" s="418" t="s">
        <v>779</v>
      </c>
      <c r="IBY318" s="417" t="s">
        <v>762</v>
      </c>
      <c r="IBZ318" s="414" t="s">
        <v>61</v>
      </c>
      <c r="ICA318" s="415">
        <v>13</v>
      </c>
      <c r="ICB318" s="418" t="s">
        <v>779</v>
      </c>
      <c r="ICC318" s="417" t="s">
        <v>762</v>
      </c>
      <c r="ICD318" s="414" t="s">
        <v>61</v>
      </c>
      <c r="ICE318" s="415">
        <v>13</v>
      </c>
      <c r="ICF318" s="418" t="s">
        <v>779</v>
      </c>
      <c r="ICG318" s="417" t="s">
        <v>762</v>
      </c>
      <c r="ICH318" s="414" t="s">
        <v>61</v>
      </c>
      <c r="ICI318" s="415">
        <v>13</v>
      </c>
      <c r="ICJ318" s="418" t="s">
        <v>779</v>
      </c>
      <c r="ICK318" s="417" t="s">
        <v>762</v>
      </c>
      <c r="ICL318" s="414" t="s">
        <v>61</v>
      </c>
      <c r="ICM318" s="415">
        <v>13</v>
      </c>
      <c r="ICN318" s="418" t="s">
        <v>779</v>
      </c>
      <c r="ICO318" s="417" t="s">
        <v>762</v>
      </c>
      <c r="ICP318" s="414" t="s">
        <v>61</v>
      </c>
      <c r="ICQ318" s="415">
        <v>13</v>
      </c>
      <c r="ICR318" s="418" t="s">
        <v>779</v>
      </c>
      <c r="ICS318" s="417" t="s">
        <v>762</v>
      </c>
      <c r="ICT318" s="414" t="s">
        <v>61</v>
      </c>
      <c r="ICU318" s="415">
        <v>13</v>
      </c>
      <c r="ICV318" s="418" t="s">
        <v>779</v>
      </c>
      <c r="ICW318" s="417" t="s">
        <v>762</v>
      </c>
      <c r="ICX318" s="414" t="s">
        <v>61</v>
      </c>
      <c r="ICY318" s="415">
        <v>13</v>
      </c>
      <c r="ICZ318" s="418" t="s">
        <v>779</v>
      </c>
      <c r="IDA318" s="417" t="s">
        <v>762</v>
      </c>
      <c r="IDB318" s="414" t="s">
        <v>61</v>
      </c>
      <c r="IDC318" s="415">
        <v>13</v>
      </c>
      <c r="IDD318" s="418" t="s">
        <v>779</v>
      </c>
      <c r="IDE318" s="417" t="s">
        <v>762</v>
      </c>
      <c r="IDF318" s="414" t="s">
        <v>61</v>
      </c>
      <c r="IDG318" s="415">
        <v>13</v>
      </c>
      <c r="IDH318" s="418" t="s">
        <v>779</v>
      </c>
      <c r="IDI318" s="417" t="s">
        <v>762</v>
      </c>
      <c r="IDJ318" s="414" t="s">
        <v>61</v>
      </c>
      <c r="IDK318" s="415">
        <v>13</v>
      </c>
      <c r="IDL318" s="418" t="s">
        <v>779</v>
      </c>
      <c r="IDM318" s="417" t="s">
        <v>762</v>
      </c>
      <c r="IDN318" s="414" t="s">
        <v>61</v>
      </c>
      <c r="IDO318" s="415">
        <v>13</v>
      </c>
      <c r="IDP318" s="418" t="s">
        <v>779</v>
      </c>
      <c r="IDQ318" s="417" t="s">
        <v>762</v>
      </c>
      <c r="IDR318" s="414" t="s">
        <v>61</v>
      </c>
      <c r="IDS318" s="415">
        <v>13</v>
      </c>
      <c r="IDT318" s="418" t="s">
        <v>779</v>
      </c>
      <c r="IDU318" s="417" t="s">
        <v>762</v>
      </c>
      <c r="IDV318" s="414" t="s">
        <v>61</v>
      </c>
      <c r="IDW318" s="415">
        <v>13</v>
      </c>
      <c r="IDX318" s="418" t="s">
        <v>779</v>
      </c>
      <c r="IDY318" s="417" t="s">
        <v>762</v>
      </c>
      <c r="IDZ318" s="414" t="s">
        <v>61</v>
      </c>
      <c r="IEA318" s="415">
        <v>13</v>
      </c>
      <c r="IEB318" s="418" t="s">
        <v>779</v>
      </c>
      <c r="IEC318" s="417" t="s">
        <v>762</v>
      </c>
      <c r="IED318" s="414" t="s">
        <v>61</v>
      </c>
      <c r="IEE318" s="415">
        <v>13</v>
      </c>
      <c r="IEF318" s="418" t="s">
        <v>779</v>
      </c>
      <c r="IEG318" s="417" t="s">
        <v>762</v>
      </c>
      <c r="IEH318" s="414" t="s">
        <v>61</v>
      </c>
      <c r="IEI318" s="415">
        <v>13</v>
      </c>
      <c r="IEJ318" s="418" t="s">
        <v>779</v>
      </c>
      <c r="IEK318" s="417" t="s">
        <v>762</v>
      </c>
      <c r="IEL318" s="414" t="s">
        <v>61</v>
      </c>
      <c r="IEM318" s="415">
        <v>13</v>
      </c>
      <c r="IEN318" s="418" t="s">
        <v>779</v>
      </c>
      <c r="IEO318" s="417" t="s">
        <v>762</v>
      </c>
      <c r="IEP318" s="414" t="s">
        <v>61</v>
      </c>
      <c r="IEQ318" s="415">
        <v>13</v>
      </c>
      <c r="IER318" s="418" t="s">
        <v>779</v>
      </c>
      <c r="IES318" s="417" t="s">
        <v>762</v>
      </c>
      <c r="IET318" s="414" t="s">
        <v>61</v>
      </c>
      <c r="IEU318" s="415">
        <v>13</v>
      </c>
      <c r="IEV318" s="418" t="s">
        <v>779</v>
      </c>
      <c r="IEW318" s="417" t="s">
        <v>762</v>
      </c>
      <c r="IEX318" s="414" t="s">
        <v>61</v>
      </c>
      <c r="IEY318" s="415">
        <v>13</v>
      </c>
      <c r="IEZ318" s="418" t="s">
        <v>779</v>
      </c>
      <c r="IFA318" s="417" t="s">
        <v>762</v>
      </c>
      <c r="IFB318" s="414" t="s">
        <v>61</v>
      </c>
      <c r="IFC318" s="415">
        <v>13</v>
      </c>
      <c r="IFD318" s="418" t="s">
        <v>779</v>
      </c>
      <c r="IFE318" s="417" t="s">
        <v>762</v>
      </c>
      <c r="IFF318" s="414" t="s">
        <v>61</v>
      </c>
      <c r="IFG318" s="415">
        <v>13</v>
      </c>
      <c r="IFH318" s="418" t="s">
        <v>779</v>
      </c>
      <c r="IFI318" s="417" t="s">
        <v>762</v>
      </c>
      <c r="IFJ318" s="414" t="s">
        <v>61</v>
      </c>
      <c r="IFK318" s="415">
        <v>13</v>
      </c>
      <c r="IFL318" s="418" t="s">
        <v>779</v>
      </c>
      <c r="IFM318" s="417" t="s">
        <v>762</v>
      </c>
      <c r="IFN318" s="414" t="s">
        <v>61</v>
      </c>
      <c r="IFO318" s="415">
        <v>13</v>
      </c>
      <c r="IFP318" s="418" t="s">
        <v>779</v>
      </c>
      <c r="IFQ318" s="417" t="s">
        <v>762</v>
      </c>
      <c r="IFR318" s="414" t="s">
        <v>61</v>
      </c>
      <c r="IFS318" s="415">
        <v>13</v>
      </c>
      <c r="IFT318" s="418" t="s">
        <v>779</v>
      </c>
      <c r="IFU318" s="417" t="s">
        <v>762</v>
      </c>
      <c r="IFV318" s="414" t="s">
        <v>61</v>
      </c>
      <c r="IFW318" s="415">
        <v>13</v>
      </c>
      <c r="IFX318" s="418" t="s">
        <v>779</v>
      </c>
      <c r="IFY318" s="417" t="s">
        <v>762</v>
      </c>
      <c r="IFZ318" s="414" t="s">
        <v>61</v>
      </c>
      <c r="IGA318" s="415">
        <v>13</v>
      </c>
      <c r="IGB318" s="418" t="s">
        <v>779</v>
      </c>
      <c r="IGC318" s="417" t="s">
        <v>762</v>
      </c>
      <c r="IGD318" s="414" t="s">
        <v>61</v>
      </c>
      <c r="IGE318" s="415">
        <v>13</v>
      </c>
      <c r="IGF318" s="418" t="s">
        <v>779</v>
      </c>
      <c r="IGG318" s="417" t="s">
        <v>762</v>
      </c>
      <c r="IGH318" s="414" t="s">
        <v>61</v>
      </c>
      <c r="IGI318" s="415">
        <v>13</v>
      </c>
      <c r="IGJ318" s="418" t="s">
        <v>779</v>
      </c>
      <c r="IGK318" s="417" t="s">
        <v>762</v>
      </c>
      <c r="IGL318" s="414" t="s">
        <v>61</v>
      </c>
      <c r="IGM318" s="415">
        <v>13</v>
      </c>
      <c r="IGN318" s="418" t="s">
        <v>779</v>
      </c>
      <c r="IGO318" s="417" t="s">
        <v>762</v>
      </c>
      <c r="IGP318" s="414" t="s">
        <v>61</v>
      </c>
      <c r="IGQ318" s="415">
        <v>13</v>
      </c>
      <c r="IGR318" s="418" t="s">
        <v>779</v>
      </c>
      <c r="IGS318" s="417" t="s">
        <v>762</v>
      </c>
      <c r="IGT318" s="414" t="s">
        <v>61</v>
      </c>
      <c r="IGU318" s="415">
        <v>13</v>
      </c>
      <c r="IGV318" s="418" t="s">
        <v>779</v>
      </c>
      <c r="IGW318" s="417" t="s">
        <v>762</v>
      </c>
      <c r="IGX318" s="414" t="s">
        <v>61</v>
      </c>
      <c r="IGY318" s="415">
        <v>13</v>
      </c>
      <c r="IGZ318" s="418" t="s">
        <v>779</v>
      </c>
      <c r="IHA318" s="417" t="s">
        <v>762</v>
      </c>
      <c r="IHB318" s="414" t="s">
        <v>61</v>
      </c>
      <c r="IHC318" s="415">
        <v>13</v>
      </c>
      <c r="IHD318" s="418" t="s">
        <v>779</v>
      </c>
      <c r="IHE318" s="417" t="s">
        <v>762</v>
      </c>
      <c r="IHF318" s="414" t="s">
        <v>61</v>
      </c>
      <c r="IHG318" s="415">
        <v>13</v>
      </c>
      <c r="IHH318" s="418" t="s">
        <v>779</v>
      </c>
      <c r="IHI318" s="417" t="s">
        <v>762</v>
      </c>
      <c r="IHJ318" s="414" t="s">
        <v>61</v>
      </c>
      <c r="IHK318" s="415">
        <v>13</v>
      </c>
      <c r="IHL318" s="418" t="s">
        <v>779</v>
      </c>
      <c r="IHM318" s="417" t="s">
        <v>762</v>
      </c>
      <c r="IHN318" s="414" t="s">
        <v>61</v>
      </c>
      <c r="IHO318" s="415">
        <v>13</v>
      </c>
      <c r="IHP318" s="418" t="s">
        <v>779</v>
      </c>
      <c r="IHQ318" s="417" t="s">
        <v>762</v>
      </c>
      <c r="IHR318" s="414" t="s">
        <v>61</v>
      </c>
      <c r="IHS318" s="415">
        <v>13</v>
      </c>
      <c r="IHT318" s="418" t="s">
        <v>779</v>
      </c>
      <c r="IHU318" s="417" t="s">
        <v>762</v>
      </c>
      <c r="IHV318" s="414" t="s">
        <v>61</v>
      </c>
      <c r="IHW318" s="415">
        <v>13</v>
      </c>
      <c r="IHX318" s="418" t="s">
        <v>779</v>
      </c>
      <c r="IHY318" s="417" t="s">
        <v>762</v>
      </c>
      <c r="IHZ318" s="414" t="s">
        <v>61</v>
      </c>
      <c r="IIA318" s="415">
        <v>13</v>
      </c>
      <c r="IIB318" s="418" t="s">
        <v>779</v>
      </c>
      <c r="IIC318" s="417" t="s">
        <v>762</v>
      </c>
      <c r="IID318" s="414" t="s">
        <v>61</v>
      </c>
      <c r="IIE318" s="415">
        <v>13</v>
      </c>
      <c r="IIF318" s="418" t="s">
        <v>779</v>
      </c>
      <c r="IIG318" s="417" t="s">
        <v>762</v>
      </c>
      <c r="IIH318" s="414" t="s">
        <v>61</v>
      </c>
      <c r="III318" s="415">
        <v>13</v>
      </c>
      <c r="IIJ318" s="418" t="s">
        <v>779</v>
      </c>
      <c r="IIK318" s="417" t="s">
        <v>762</v>
      </c>
      <c r="IIL318" s="414" t="s">
        <v>61</v>
      </c>
      <c r="IIM318" s="415">
        <v>13</v>
      </c>
      <c r="IIN318" s="418" t="s">
        <v>779</v>
      </c>
      <c r="IIO318" s="417" t="s">
        <v>762</v>
      </c>
      <c r="IIP318" s="414" t="s">
        <v>61</v>
      </c>
      <c r="IIQ318" s="415">
        <v>13</v>
      </c>
      <c r="IIR318" s="418" t="s">
        <v>779</v>
      </c>
      <c r="IIS318" s="417" t="s">
        <v>762</v>
      </c>
      <c r="IIT318" s="414" t="s">
        <v>61</v>
      </c>
      <c r="IIU318" s="415">
        <v>13</v>
      </c>
      <c r="IIV318" s="418" t="s">
        <v>779</v>
      </c>
      <c r="IIW318" s="417" t="s">
        <v>762</v>
      </c>
      <c r="IIX318" s="414" t="s">
        <v>61</v>
      </c>
      <c r="IIY318" s="415">
        <v>13</v>
      </c>
      <c r="IIZ318" s="418" t="s">
        <v>779</v>
      </c>
      <c r="IJA318" s="417" t="s">
        <v>762</v>
      </c>
      <c r="IJB318" s="414" t="s">
        <v>61</v>
      </c>
      <c r="IJC318" s="415">
        <v>13</v>
      </c>
      <c r="IJD318" s="418" t="s">
        <v>779</v>
      </c>
      <c r="IJE318" s="417" t="s">
        <v>762</v>
      </c>
      <c r="IJF318" s="414" t="s">
        <v>61</v>
      </c>
      <c r="IJG318" s="415">
        <v>13</v>
      </c>
      <c r="IJH318" s="418" t="s">
        <v>779</v>
      </c>
      <c r="IJI318" s="417" t="s">
        <v>762</v>
      </c>
      <c r="IJJ318" s="414" t="s">
        <v>61</v>
      </c>
      <c r="IJK318" s="415">
        <v>13</v>
      </c>
      <c r="IJL318" s="418" t="s">
        <v>779</v>
      </c>
      <c r="IJM318" s="417" t="s">
        <v>762</v>
      </c>
      <c r="IJN318" s="414" t="s">
        <v>61</v>
      </c>
      <c r="IJO318" s="415">
        <v>13</v>
      </c>
      <c r="IJP318" s="418" t="s">
        <v>779</v>
      </c>
      <c r="IJQ318" s="417" t="s">
        <v>762</v>
      </c>
      <c r="IJR318" s="414" t="s">
        <v>61</v>
      </c>
      <c r="IJS318" s="415">
        <v>13</v>
      </c>
      <c r="IJT318" s="418" t="s">
        <v>779</v>
      </c>
      <c r="IJU318" s="417" t="s">
        <v>762</v>
      </c>
      <c r="IJV318" s="414" t="s">
        <v>61</v>
      </c>
      <c r="IJW318" s="415">
        <v>13</v>
      </c>
      <c r="IJX318" s="418" t="s">
        <v>779</v>
      </c>
      <c r="IJY318" s="417" t="s">
        <v>762</v>
      </c>
      <c r="IJZ318" s="414" t="s">
        <v>61</v>
      </c>
      <c r="IKA318" s="415">
        <v>13</v>
      </c>
      <c r="IKB318" s="418" t="s">
        <v>779</v>
      </c>
      <c r="IKC318" s="417" t="s">
        <v>762</v>
      </c>
      <c r="IKD318" s="414" t="s">
        <v>61</v>
      </c>
      <c r="IKE318" s="415">
        <v>13</v>
      </c>
      <c r="IKF318" s="418" t="s">
        <v>779</v>
      </c>
      <c r="IKG318" s="417" t="s">
        <v>762</v>
      </c>
      <c r="IKH318" s="414" t="s">
        <v>61</v>
      </c>
      <c r="IKI318" s="415">
        <v>13</v>
      </c>
      <c r="IKJ318" s="418" t="s">
        <v>779</v>
      </c>
      <c r="IKK318" s="417" t="s">
        <v>762</v>
      </c>
      <c r="IKL318" s="414" t="s">
        <v>61</v>
      </c>
      <c r="IKM318" s="415">
        <v>13</v>
      </c>
      <c r="IKN318" s="418" t="s">
        <v>779</v>
      </c>
      <c r="IKO318" s="417" t="s">
        <v>762</v>
      </c>
      <c r="IKP318" s="414" t="s">
        <v>61</v>
      </c>
      <c r="IKQ318" s="415">
        <v>13</v>
      </c>
      <c r="IKR318" s="418" t="s">
        <v>779</v>
      </c>
      <c r="IKS318" s="417" t="s">
        <v>762</v>
      </c>
      <c r="IKT318" s="414" t="s">
        <v>61</v>
      </c>
      <c r="IKU318" s="415">
        <v>13</v>
      </c>
      <c r="IKV318" s="418" t="s">
        <v>779</v>
      </c>
      <c r="IKW318" s="417" t="s">
        <v>762</v>
      </c>
      <c r="IKX318" s="414" t="s">
        <v>61</v>
      </c>
      <c r="IKY318" s="415">
        <v>13</v>
      </c>
      <c r="IKZ318" s="418" t="s">
        <v>779</v>
      </c>
      <c r="ILA318" s="417" t="s">
        <v>762</v>
      </c>
      <c r="ILB318" s="414" t="s">
        <v>61</v>
      </c>
      <c r="ILC318" s="415">
        <v>13</v>
      </c>
      <c r="ILD318" s="418" t="s">
        <v>779</v>
      </c>
      <c r="ILE318" s="417" t="s">
        <v>762</v>
      </c>
      <c r="ILF318" s="414" t="s">
        <v>61</v>
      </c>
      <c r="ILG318" s="415">
        <v>13</v>
      </c>
      <c r="ILH318" s="418" t="s">
        <v>779</v>
      </c>
      <c r="ILI318" s="417" t="s">
        <v>762</v>
      </c>
      <c r="ILJ318" s="414" t="s">
        <v>61</v>
      </c>
      <c r="ILK318" s="415">
        <v>13</v>
      </c>
      <c r="ILL318" s="418" t="s">
        <v>779</v>
      </c>
      <c r="ILM318" s="417" t="s">
        <v>762</v>
      </c>
      <c r="ILN318" s="414" t="s">
        <v>61</v>
      </c>
      <c r="ILO318" s="415">
        <v>13</v>
      </c>
      <c r="ILP318" s="418" t="s">
        <v>779</v>
      </c>
      <c r="ILQ318" s="417" t="s">
        <v>762</v>
      </c>
      <c r="ILR318" s="414" t="s">
        <v>61</v>
      </c>
      <c r="ILS318" s="415">
        <v>13</v>
      </c>
      <c r="ILT318" s="418" t="s">
        <v>779</v>
      </c>
      <c r="ILU318" s="417" t="s">
        <v>762</v>
      </c>
      <c r="ILV318" s="414" t="s">
        <v>61</v>
      </c>
      <c r="ILW318" s="415">
        <v>13</v>
      </c>
      <c r="ILX318" s="418" t="s">
        <v>779</v>
      </c>
      <c r="ILY318" s="417" t="s">
        <v>762</v>
      </c>
      <c r="ILZ318" s="414" t="s">
        <v>61</v>
      </c>
      <c r="IMA318" s="415">
        <v>13</v>
      </c>
      <c r="IMB318" s="418" t="s">
        <v>779</v>
      </c>
      <c r="IMC318" s="417" t="s">
        <v>762</v>
      </c>
      <c r="IMD318" s="414" t="s">
        <v>61</v>
      </c>
      <c r="IME318" s="415">
        <v>13</v>
      </c>
      <c r="IMF318" s="418" t="s">
        <v>779</v>
      </c>
      <c r="IMG318" s="417" t="s">
        <v>762</v>
      </c>
      <c r="IMH318" s="414" t="s">
        <v>61</v>
      </c>
      <c r="IMI318" s="415">
        <v>13</v>
      </c>
      <c r="IMJ318" s="418" t="s">
        <v>779</v>
      </c>
      <c r="IMK318" s="417" t="s">
        <v>762</v>
      </c>
      <c r="IML318" s="414" t="s">
        <v>61</v>
      </c>
      <c r="IMM318" s="415">
        <v>13</v>
      </c>
      <c r="IMN318" s="418" t="s">
        <v>779</v>
      </c>
      <c r="IMO318" s="417" t="s">
        <v>762</v>
      </c>
      <c r="IMP318" s="414" t="s">
        <v>61</v>
      </c>
      <c r="IMQ318" s="415">
        <v>13</v>
      </c>
      <c r="IMR318" s="418" t="s">
        <v>779</v>
      </c>
      <c r="IMS318" s="417" t="s">
        <v>762</v>
      </c>
      <c r="IMT318" s="414" t="s">
        <v>61</v>
      </c>
      <c r="IMU318" s="415">
        <v>13</v>
      </c>
      <c r="IMV318" s="418" t="s">
        <v>779</v>
      </c>
      <c r="IMW318" s="417" t="s">
        <v>762</v>
      </c>
      <c r="IMX318" s="414" t="s">
        <v>61</v>
      </c>
      <c r="IMY318" s="415">
        <v>13</v>
      </c>
      <c r="IMZ318" s="418" t="s">
        <v>779</v>
      </c>
      <c r="INA318" s="417" t="s">
        <v>762</v>
      </c>
      <c r="INB318" s="414" t="s">
        <v>61</v>
      </c>
      <c r="INC318" s="415">
        <v>13</v>
      </c>
      <c r="IND318" s="418" t="s">
        <v>779</v>
      </c>
      <c r="INE318" s="417" t="s">
        <v>762</v>
      </c>
      <c r="INF318" s="414" t="s">
        <v>61</v>
      </c>
      <c r="ING318" s="415">
        <v>13</v>
      </c>
      <c r="INH318" s="418" t="s">
        <v>779</v>
      </c>
      <c r="INI318" s="417" t="s">
        <v>762</v>
      </c>
      <c r="INJ318" s="414" t="s">
        <v>61</v>
      </c>
      <c r="INK318" s="415">
        <v>13</v>
      </c>
      <c r="INL318" s="418" t="s">
        <v>779</v>
      </c>
      <c r="INM318" s="417" t="s">
        <v>762</v>
      </c>
      <c r="INN318" s="414" t="s">
        <v>61</v>
      </c>
      <c r="INO318" s="415">
        <v>13</v>
      </c>
      <c r="INP318" s="418" t="s">
        <v>779</v>
      </c>
      <c r="INQ318" s="417" t="s">
        <v>762</v>
      </c>
      <c r="INR318" s="414" t="s">
        <v>61</v>
      </c>
      <c r="INS318" s="415">
        <v>13</v>
      </c>
      <c r="INT318" s="418" t="s">
        <v>779</v>
      </c>
      <c r="INU318" s="417" t="s">
        <v>762</v>
      </c>
      <c r="INV318" s="414" t="s">
        <v>61</v>
      </c>
      <c r="INW318" s="415">
        <v>13</v>
      </c>
      <c r="INX318" s="418" t="s">
        <v>779</v>
      </c>
      <c r="INY318" s="417" t="s">
        <v>762</v>
      </c>
      <c r="INZ318" s="414" t="s">
        <v>61</v>
      </c>
      <c r="IOA318" s="415">
        <v>13</v>
      </c>
      <c r="IOB318" s="418" t="s">
        <v>779</v>
      </c>
      <c r="IOC318" s="417" t="s">
        <v>762</v>
      </c>
      <c r="IOD318" s="414" t="s">
        <v>61</v>
      </c>
      <c r="IOE318" s="415">
        <v>13</v>
      </c>
      <c r="IOF318" s="418" t="s">
        <v>779</v>
      </c>
      <c r="IOG318" s="417" t="s">
        <v>762</v>
      </c>
      <c r="IOH318" s="414" t="s">
        <v>61</v>
      </c>
      <c r="IOI318" s="415">
        <v>13</v>
      </c>
      <c r="IOJ318" s="418" t="s">
        <v>779</v>
      </c>
      <c r="IOK318" s="417" t="s">
        <v>762</v>
      </c>
      <c r="IOL318" s="414" t="s">
        <v>61</v>
      </c>
      <c r="IOM318" s="415">
        <v>13</v>
      </c>
      <c r="ION318" s="418" t="s">
        <v>779</v>
      </c>
      <c r="IOO318" s="417" t="s">
        <v>762</v>
      </c>
      <c r="IOP318" s="414" t="s">
        <v>61</v>
      </c>
      <c r="IOQ318" s="415">
        <v>13</v>
      </c>
      <c r="IOR318" s="418" t="s">
        <v>779</v>
      </c>
      <c r="IOS318" s="417" t="s">
        <v>762</v>
      </c>
      <c r="IOT318" s="414" t="s">
        <v>61</v>
      </c>
      <c r="IOU318" s="415">
        <v>13</v>
      </c>
      <c r="IOV318" s="418" t="s">
        <v>779</v>
      </c>
      <c r="IOW318" s="417" t="s">
        <v>762</v>
      </c>
      <c r="IOX318" s="414" t="s">
        <v>61</v>
      </c>
      <c r="IOY318" s="415">
        <v>13</v>
      </c>
      <c r="IOZ318" s="418" t="s">
        <v>779</v>
      </c>
      <c r="IPA318" s="417" t="s">
        <v>762</v>
      </c>
      <c r="IPB318" s="414" t="s">
        <v>61</v>
      </c>
      <c r="IPC318" s="415">
        <v>13</v>
      </c>
      <c r="IPD318" s="418" t="s">
        <v>779</v>
      </c>
      <c r="IPE318" s="417" t="s">
        <v>762</v>
      </c>
      <c r="IPF318" s="414" t="s">
        <v>61</v>
      </c>
      <c r="IPG318" s="415">
        <v>13</v>
      </c>
      <c r="IPH318" s="418" t="s">
        <v>779</v>
      </c>
      <c r="IPI318" s="417" t="s">
        <v>762</v>
      </c>
      <c r="IPJ318" s="414" t="s">
        <v>61</v>
      </c>
      <c r="IPK318" s="415">
        <v>13</v>
      </c>
      <c r="IPL318" s="418" t="s">
        <v>779</v>
      </c>
      <c r="IPM318" s="417" t="s">
        <v>762</v>
      </c>
      <c r="IPN318" s="414" t="s">
        <v>61</v>
      </c>
      <c r="IPO318" s="415">
        <v>13</v>
      </c>
      <c r="IPP318" s="418" t="s">
        <v>779</v>
      </c>
      <c r="IPQ318" s="417" t="s">
        <v>762</v>
      </c>
      <c r="IPR318" s="414" t="s">
        <v>61</v>
      </c>
      <c r="IPS318" s="415">
        <v>13</v>
      </c>
      <c r="IPT318" s="418" t="s">
        <v>779</v>
      </c>
      <c r="IPU318" s="417" t="s">
        <v>762</v>
      </c>
      <c r="IPV318" s="414" t="s">
        <v>61</v>
      </c>
      <c r="IPW318" s="415">
        <v>13</v>
      </c>
      <c r="IPX318" s="418" t="s">
        <v>779</v>
      </c>
      <c r="IPY318" s="417" t="s">
        <v>762</v>
      </c>
      <c r="IPZ318" s="414" t="s">
        <v>61</v>
      </c>
      <c r="IQA318" s="415">
        <v>13</v>
      </c>
      <c r="IQB318" s="418" t="s">
        <v>779</v>
      </c>
      <c r="IQC318" s="417" t="s">
        <v>762</v>
      </c>
      <c r="IQD318" s="414" t="s">
        <v>61</v>
      </c>
      <c r="IQE318" s="415">
        <v>13</v>
      </c>
      <c r="IQF318" s="418" t="s">
        <v>779</v>
      </c>
      <c r="IQG318" s="417" t="s">
        <v>762</v>
      </c>
      <c r="IQH318" s="414" t="s">
        <v>61</v>
      </c>
      <c r="IQI318" s="415">
        <v>13</v>
      </c>
      <c r="IQJ318" s="418" t="s">
        <v>779</v>
      </c>
      <c r="IQK318" s="417" t="s">
        <v>762</v>
      </c>
      <c r="IQL318" s="414" t="s">
        <v>61</v>
      </c>
      <c r="IQM318" s="415">
        <v>13</v>
      </c>
      <c r="IQN318" s="418" t="s">
        <v>779</v>
      </c>
      <c r="IQO318" s="417" t="s">
        <v>762</v>
      </c>
      <c r="IQP318" s="414" t="s">
        <v>61</v>
      </c>
      <c r="IQQ318" s="415">
        <v>13</v>
      </c>
      <c r="IQR318" s="418" t="s">
        <v>779</v>
      </c>
      <c r="IQS318" s="417" t="s">
        <v>762</v>
      </c>
      <c r="IQT318" s="414" t="s">
        <v>61</v>
      </c>
      <c r="IQU318" s="415">
        <v>13</v>
      </c>
      <c r="IQV318" s="418" t="s">
        <v>779</v>
      </c>
      <c r="IQW318" s="417" t="s">
        <v>762</v>
      </c>
      <c r="IQX318" s="414" t="s">
        <v>61</v>
      </c>
      <c r="IQY318" s="415">
        <v>13</v>
      </c>
      <c r="IQZ318" s="418" t="s">
        <v>779</v>
      </c>
      <c r="IRA318" s="417" t="s">
        <v>762</v>
      </c>
      <c r="IRB318" s="414" t="s">
        <v>61</v>
      </c>
      <c r="IRC318" s="415">
        <v>13</v>
      </c>
      <c r="IRD318" s="418" t="s">
        <v>779</v>
      </c>
      <c r="IRE318" s="417" t="s">
        <v>762</v>
      </c>
      <c r="IRF318" s="414" t="s">
        <v>61</v>
      </c>
      <c r="IRG318" s="415">
        <v>13</v>
      </c>
      <c r="IRH318" s="418" t="s">
        <v>779</v>
      </c>
      <c r="IRI318" s="417" t="s">
        <v>762</v>
      </c>
      <c r="IRJ318" s="414" t="s">
        <v>61</v>
      </c>
      <c r="IRK318" s="415">
        <v>13</v>
      </c>
      <c r="IRL318" s="418" t="s">
        <v>779</v>
      </c>
      <c r="IRM318" s="417" t="s">
        <v>762</v>
      </c>
      <c r="IRN318" s="414" t="s">
        <v>61</v>
      </c>
      <c r="IRO318" s="415">
        <v>13</v>
      </c>
      <c r="IRP318" s="418" t="s">
        <v>779</v>
      </c>
      <c r="IRQ318" s="417" t="s">
        <v>762</v>
      </c>
      <c r="IRR318" s="414" t="s">
        <v>61</v>
      </c>
      <c r="IRS318" s="415">
        <v>13</v>
      </c>
      <c r="IRT318" s="418" t="s">
        <v>779</v>
      </c>
      <c r="IRU318" s="417" t="s">
        <v>762</v>
      </c>
      <c r="IRV318" s="414" t="s">
        <v>61</v>
      </c>
      <c r="IRW318" s="415">
        <v>13</v>
      </c>
      <c r="IRX318" s="418" t="s">
        <v>779</v>
      </c>
      <c r="IRY318" s="417" t="s">
        <v>762</v>
      </c>
      <c r="IRZ318" s="414" t="s">
        <v>61</v>
      </c>
      <c r="ISA318" s="415">
        <v>13</v>
      </c>
      <c r="ISB318" s="418" t="s">
        <v>779</v>
      </c>
      <c r="ISC318" s="417" t="s">
        <v>762</v>
      </c>
      <c r="ISD318" s="414" t="s">
        <v>61</v>
      </c>
      <c r="ISE318" s="415">
        <v>13</v>
      </c>
      <c r="ISF318" s="418" t="s">
        <v>779</v>
      </c>
      <c r="ISG318" s="417" t="s">
        <v>762</v>
      </c>
      <c r="ISH318" s="414" t="s">
        <v>61</v>
      </c>
      <c r="ISI318" s="415">
        <v>13</v>
      </c>
      <c r="ISJ318" s="418" t="s">
        <v>779</v>
      </c>
      <c r="ISK318" s="417" t="s">
        <v>762</v>
      </c>
      <c r="ISL318" s="414" t="s">
        <v>61</v>
      </c>
      <c r="ISM318" s="415">
        <v>13</v>
      </c>
      <c r="ISN318" s="418" t="s">
        <v>779</v>
      </c>
      <c r="ISO318" s="417" t="s">
        <v>762</v>
      </c>
      <c r="ISP318" s="414" t="s">
        <v>61</v>
      </c>
      <c r="ISQ318" s="415">
        <v>13</v>
      </c>
      <c r="ISR318" s="418" t="s">
        <v>779</v>
      </c>
      <c r="ISS318" s="417" t="s">
        <v>762</v>
      </c>
      <c r="IST318" s="414" t="s">
        <v>61</v>
      </c>
      <c r="ISU318" s="415">
        <v>13</v>
      </c>
      <c r="ISV318" s="418" t="s">
        <v>779</v>
      </c>
      <c r="ISW318" s="417" t="s">
        <v>762</v>
      </c>
      <c r="ISX318" s="414" t="s">
        <v>61</v>
      </c>
      <c r="ISY318" s="415">
        <v>13</v>
      </c>
      <c r="ISZ318" s="418" t="s">
        <v>779</v>
      </c>
      <c r="ITA318" s="417" t="s">
        <v>762</v>
      </c>
      <c r="ITB318" s="414" t="s">
        <v>61</v>
      </c>
      <c r="ITC318" s="415">
        <v>13</v>
      </c>
      <c r="ITD318" s="418" t="s">
        <v>779</v>
      </c>
      <c r="ITE318" s="417" t="s">
        <v>762</v>
      </c>
      <c r="ITF318" s="414" t="s">
        <v>61</v>
      </c>
      <c r="ITG318" s="415">
        <v>13</v>
      </c>
      <c r="ITH318" s="418" t="s">
        <v>779</v>
      </c>
      <c r="ITI318" s="417" t="s">
        <v>762</v>
      </c>
      <c r="ITJ318" s="414" t="s">
        <v>61</v>
      </c>
      <c r="ITK318" s="415">
        <v>13</v>
      </c>
      <c r="ITL318" s="418" t="s">
        <v>779</v>
      </c>
      <c r="ITM318" s="417" t="s">
        <v>762</v>
      </c>
      <c r="ITN318" s="414" t="s">
        <v>61</v>
      </c>
      <c r="ITO318" s="415">
        <v>13</v>
      </c>
      <c r="ITP318" s="418" t="s">
        <v>779</v>
      </c>
      <c r="ITQ318" s="417" t="s">
        <v>762</v>
      </c>
      <c r="ITR318" s="414" t="s">
        <v>61</v>
      </c>
      <c r="ITS318" s="415">
        <v>13</v>
      </c>
      <c r="ITT318" s="418" t="s">
        <v>779</v>
      </c>
      <c r="ITU318" s="417" t="s">
        <v>762</v>
      </c>
      <c r="ITV318" s="414" t="s">
        <v>61</v>
      </c>
      <c r="ITW318" s="415">
        <v>13</v>
      </c>
      <c r="ITX318" s="418" t="s">
        <v>779</v>
      </c>
      <c r="ITY318" s="417" t="s">
        <v>762</v>
      </c>
      <c r="ITZ318" s="414" t="s">
        <v>61</v>
      </c>
      <c r="IUA318" s="415">
        <v>13</v>
      </c>
      <c r="IUB318" s="418" t="s">
        <v>779</v>
      </c>
      <c r="IUC318" s="417" t="s">
        <v>762</v>
      </c>
      <c r="IUD318" s="414" t="s">
        <v>61</v>
      </c>
      <c r="IUE318" s="415">
        <v>13</v>
      </c>
      <c r="IUF318" s="418" t="s">
        <v>779</v>
      </c>
      <c r="IUG318" s="417" t="s">
        <v>762</v>
      </c>
      <c r="IUH318" s="414" t="s">
        <v>61</v>
      </c>
      <c r="IUI318" s="415">
        <v>13</v>
      </c>
      <c r="IUJ318" s="418" t="s">
        <v>779</v>
      </c>
      <c r="IUK318" s="417" t="s">
        <v>762</v>
      </c>
      <c r="IUL318" s="414" t="s">
        <v>61</v>
      </c>
      <c r="IUM318" s="415">
        <v>13</v>
      </c>
      <c r="IUN318" s="418" t="s">
        <v>779</v>
      </c>
      <c r="IUO318" s="417" t="s">
        <v>762</v>
      </c>
      <c r="IUP318" s="414" t="s">
        <v>61</v>
      </c>
      <c r="IUQ318" s="415">
        <v>13</v>
      </c>
      <c r="IUR318" s="418" t="s">
        <v>779</v>
      </c>
      <c r="IUS318" s="417" t="s">
        <v>762</v>
      </c>
      <c r="IUT318" s="414" t="s">
        <v>61</v>
      </c>
      <c r="IUU318" s="415">
        <v>13</v>
      </c>
      <c r="IUV318" s="418" t="s">
        <v>779</v>
      </c>
      <c r="IUW318" s="417" t="s">
        <v>762</v>
      </c>
      <c r="IUX318" s="414" t="s">
        <v>61</v>
      </c>
      <c r="IUY318" s="415">
        <v>13</v>
      </c>
      <c r="IUZ318" s="418" t="s">
        <v>779</v>
      </c>
      <c r="IVA318" s="417" t="s">
        <v>762</v>
      </c>
      <c r="IVB318" s="414" t="s">
        <v>61</v>
      </c>
      <c r="IVC318" s="415">
        <v>13</v>
      </c>
      <c r="IVD318" s="418" t="s">
        <v>779</v>
      </c>
      <c r="IVE318" s="417" t="s">
        <v>762</v>
      </c>
      <c r="IVF318" s="414" t="s">
        <v>61</v>
      </c>
      <c r="IVG318" s="415">
        <v>13</v>
      </c>
      <c r="IVH318" s="418" t="s">
        <v>779</v>
      </c>
      <c r="IVI318" s="417" t="s">
        <v>762</v>
      </c>
      <c r="IVJ318" s="414" t="s">
        <v>61</v>
      </c>
      <c r="IVK318" s="415">
        <v>13</v>
      </c>
      <c r="IVL318" s="418" t="s">
        <v>779</v>
      </c>
      <c r="IVM318" s="417" t="s">
        <v>762</v>
      </c>
      <c r="IVN318" s="414" t="s">
        <v>61</v>
      </c>
      <c r="IVO318" s="415">
        <v>13</v>
      </c>
      <c r="IVP318" s="418" t="s">
        <v>779</v>
      </c>
      <c r="IVQ318" s="417" t="s">
        <v>762</v>
      </c>
      <c r="IVR318" s="414" t="s">
        <v>61</v>
      </c>
      <c r="IVS318" s="415">
        <v>13</v>
      </c>
      <c r="IVT318" s="418" t="s">
        <v>779</v>
      </c>
      <c r="IVU318" s="417" t="s">
        <v>762</v>
      </c>
      <c r="IVV318" s="414" t="s">
        <v>61</v>
      </c>
      <c r="IVW318" s="415">
        <v>13</v>
      </c>
      <c r="IVX318" s="418" t="s">
        <v>779</v>
      </c>
      <c r="IVY318" s="417" t="s">
        <v>762</v>
      </c>
      <c r="IVZ318" s="414" t="s">
        <v>61</v>
      </c>
      <c r="IWA318" s="415">
        <v>13</v>
      </c>
      <c r="IWB318" s="418" t="s">
        <v>779</v>
      </c>
      <c r="IWC318" s="417" t="s">
        <v>762</v>
      </c>
      <c r="IWD318" s="414" t="s">
        <v>61</v>
      </c>
      <c r="IWE318" s="415">
        <v>13</v>
      </c>
      <c r="IWF318" s="418" t="s">
        <v>779</v>
      </c>
      <c r="IWG318" s="417" t="s">
        <v>762</v>
      </c>
      <c r="IWH318" s="414" t="s">
        <v>61</v>
      </c>
      <c r="IWI318" s="415">
        <v>13</v>
      </c>
      <c r="IWJ318" s="418" t="s">
        <v>779</v>
      </c>
      <c r="IWK318" s="417" t="s">
        <v>762</v>
      </c>
      <c r="IWL318" s="414" t="s">
        <v>61</v>
      </c>
      <c r="IWM318" s="415">
        <v>13</v>
      </c>
      <c r="IWN318" s="418" t="s">
        <v>779</v>
      </c>
      <c r="IWO318" s="417" t="s">
        <v>762</v>
      </c>
      <c r="IWP318" s="414" t="s">
        <v>61</v>
      </c>
      <c r="IWQ318" s="415">
        <v>13</v>
      </c>
      <c r="IWR318" s="418" t="s">
        <v>779</v>
      </c>
      <c r="IWS318" s="417" t="s">
        <v>762</v>
      </c>
      <c r="IWT318" s="414" t="s">
        <v>61</v>
      </c>
      <c r="IWU318" s="415">
        <v>13</v>
      </c>
      <c r="IWV318" s="418" t="s">
        <v>779</v>
      </c>
      <c r="IWW318" s="417" t="s">
        <v>762</v>
      </c>
      <c r="IWX318" s="414" t="s">
        <v>61</v>
      </c>
      <c r="IWY318" s="415">
        <v>13</v>
      </c>
      <c r="IWZ318" s="418" t="s">
        <v>779</v>
      </c>
      <c r="IXA318" s="417" t="s">
        <v>762</v>
      </c>
      <c r="IXB318" s="414" t="s">
        <v>61</v>
      </c>
      <c r="IXC318" s="415">
        <v>13</v>
      </c>
      <c r="IXD318" s="418" t="s">
        <v>779</v>
      </c>
      <c r="IXE318" s="417" t="s">
        <v>762</v>
      </c>
      <c r="IXF318" s="414" t="s">
        <v>61</v>
      </c>
      <c r="IXG318" s="415">
        <v>13</v>
      </c>
      <c r="IXH318" s="418" t="s">
        <v>779</v>
      </c>
      <c r="IXI318" s="417" t="s">
        <v>762</v>
      </c>
      <c r="IXJ318" s="414" t="s">
        <v>61</v>
      </c>
      <c r="IXK318" s="415">
        <v>13</v>
      </c>
      <c r="IXL318" s="418" t="s">
        <v>779</v>
      </c>
      <c r="IXM318" s="417" t="s">
        <v>762</v>
      </c>
      <c r="IXN318" s="414" t="s">
        <v>61</v>
      </c>
      <c r="IXO318" s="415">
        <v>13</v>
      </c>
      <c r="IXP318" s="418" t="s">
        <v>779</v>
      </c>
      <c r="IXQ318" s="417" t="s">
        <v>762</v>
      </c>
      <c r="IXR318" s="414" t="s">
        <v>61</v>
      </c>
      <c r="IXS318" s="415">
        <v>13</v>
      </c>
      <c r="IXT318" s="418" t="s">
        <v>779</v>
      </c>
      <c r="IXU318" s="417" t="s">
        <v>762</v>
      </c>
      <c r="IXV318" s="414" t="s">
        <v>61</v>
      </c>
      <c r="IXW318" s="415">
        <v>13</v>
      </c>
      <c r="IXX318" s="418" t="s">
        <v>779</v>
      </c>
      <c r="IXY318" s="417" t="s">
        <v>762</v>
      </c>
      <c r="IXZ318" s="414" t="s">
        <v>61</v>
      </c>
      <c r="IYA318" s="415">
        <v>13</v>
      </c>
      <c r="IYB318" s="418" t="s">
        <v>779</v>
      </c>
      <c r="IYC318" s="417" t="s">
        <v>762</v>
      </c>
      <c r="IYD318" s="414" t="s">
        <v>61</v>
      </c>
      <c r="IYE318" s="415">
        <v>13</v>
      </c>
      <c r="IYF318" s="418" t="s">
        <v>779</v>
      </c>
      <c r="IYG318" s="417" t="s">
        <v>762</v>
      </c>
      <c r="IYH318" s="414" t="s">
        <v>61</v>
      </c>
      <c r="IYI318" s="415">
        <v>13</v>
      </c>
      <c r="IYJ318" s="418" t="s">
        <v>779</v>
      </c>
      <c r="IYK318" s="417" t="s">
        <v>762</v>
      </c>
      <c r="IYL318" s="414" t="s">
        <v>61</v>
      </c>
      <c r="IYM318" s="415">
        <v>13</v>
      </c>
      <c r="IYN318" s="418" t="s">
        <v>779</v>
      </c>
      <c r="IYO318" s="417" t="s">
        <v>762</v>
      </c>
      <c r="IYP318" s="414" t="s">
        <v>61</v>
      </c>
      <c r="IYQ318" s="415">
        <v>13</v>
      </c>
      <c r="IYR318" s="418" t="s">
        <v>779</v>
      </c>
      <c r="IYS318" s="417" t="s">
        <v>762</v>
      </c>
      <c r="IYT318" s="414" t="s">
        <v>61</v>
      </c>
      <c r="IYU318" s="415">
        <v>13</v>
      </c>
      <c r="IYV318" s="418" t="s">
        <v>779</v>
      </c>
      <c r="IYW318" s="417" t="s">
        <v>762</v>
      </c>
      <c r="IYX318" s="414" t="s">
        <v>61</v>
      </c>
      <c r="IYY318" s="415">
        <v>13</v>
      </c>
      <c r="IYZ318" s="418" t="s">
        <v>779</v>
      </c>
      <c r="IZA318" s="417" t="s">
        <v>762</v>
      </c>
      <c r="IZB318" s="414" t="s">
        <v>61</v>
      </c>
      <c r="IZC318" s="415">
        <v>13</v>
      </c>
      <c r="IZD318" s="418" t="s">
        <v>779</v>
      </c>
      <c r="IZE318" s="417" t="s">
        <v>762</v>
      </c>
      <c r="IZF318" s="414" t="s">
        <v>61</v>
      </c>
      <c r="IZG318" s="415">
        <v>13</v>
      </c>
      <c r="IZH318" s="418" t="s">
        <v>779</v>
      </c>
      <c r="IZI318" s="417" t="s">
        <v>762</v>
      </c>
      <c r="IZJ318" s="414" t="s">
        <v>61</v>
      </c>
      <c r="IZK318" s="415">
        <v>13</v>
      </c>
      <c r="IZL318" s="418" t="s">
        <v>779</v>
      </c>
      <c r="IZM318" s="417" t="s">
        <v>762</v>
      </c>
      <c r="IZN318" s="414" t="s">
        <v>61</v>
      </c>
      <c r="IZO318" s="415">
        <v>13</v>
      </c>
      <c r="IZP318" s="418" t="s">
        <v>779</v>
      </c>
      <c r="IZQ318" s="417" t="s">
        <v>762</v>
      </c>
      <c r="IZR318" s="414" t="s">
        <v>61</v>
      </c>
      <c r="IZS318" s="415">
        <v>13</v>
      </c>
      <c r="IZT318" s="418" t="s">
        <v>779</v>
      </c>
      <c r="IZU318" s="417" t="s">
        <v>762</v>
      </c>
      <c r="IZV318" s="414" t="s">
        <v>61</v>
      </c>
      <c r="IZW318" s="415">
        <v>13</v>
      </c>
      <c r="IZX318" s="418" t="s">
        <v>779</v>
      </c>
      <c r="IZY318" s="417" t="s">
        <v>762</v>
      </c>
      <c r="IZZ318" s="414" t="s">
        <v>61</v>
      </c>
      <c r="JAA318" s="415">
        <v>13</v>
      </c>
      <c r="JAB318" s="418" t="s">
        <v>779</v>
      </c>
      <c r="JAC318" s="417" t="s">
        <v>762</v>
      </c>
      <c r="JAD318" s="414" t="s">
        <v>61</v>
      </c>
      <c r="JAE318" s="415">
        <v>13</v>
      </c>
      <c r="JAF318" s="418" t="s">
        <v>779</v>
      </c>
      <c r="JAG318" s="417" t="s">
        <v>762</v>
      </c>
      <c r="JAH318" s="414" t="s">
        <v>61</v>
      </c>
      <c r="JAI318" s="415">
        <v>13</v>
      </c>
      <c r="JAJ318" s="418" t="s">
        <v>779</v>
      </c>
      <c r="JAK318" s="417" t="s">
        <v>762</v>
      </c>
      <c r="JAL318" s="414" t="s">
        <v>61</v>
      </c>
      <c r="JAM318" s="415">
        <v>13</v>
      </c>
      <c r="JAN318" s="418" t="s">
        <v>779</v>
      </c>
      <c r="JAO318" s="417" t="s">
        <v>762</v>
      </c>
      <c r="JAP318" s="414" t="s">
        <v>61</v>
      </c>
      <c r="JAQ318" s="415">
        <v>13</v>
      </c>
      <c r="JAR318" s="418" t="s">
        <v>779</v>
      </c>
      <c r="JAS318" s="417" t="s">
        <v>762</v>
      </c>
      <c r="JAT318" s="414" t="s">
        <v>61</v>
      </c>
      <c r="JAU318" s="415">
        <v>13</v>
      </c>
      <c r="JAV318" s="418" t="s">
        <v>779</v>
      </c>
      <c r="JAW318" s="417" t="s">
        <v>762</v>
      </c>
      <c r="JAX318" s="414" t="s">
        <v>61</v>
      </c>
      <c r="JAY318" s="415">
        <v>13</v>
      </c>
      <c r="JAZ318" s="418" t="s">
        <v>779</v>
      </c>
      <c r="JBA318" s="417" t="s">
        <v>762</v>
      </c>
      <c r="JBB318" s="414" t="s">
        <v>61</v>
      </c>
      <c r="JBC318" s="415">
        <v>13</v>
      </c>
      <c r="JBD318" s="418" t="s">
        <v>779</v>
      </c>
      <c r="JBE318" s="417" t="s">
        <v>762</v>
      </c>
      <c r="JBF318" s="414" t="s">
        <v>61</v>
      </c>
      <c r="JBG318" s="415">
        <v>13</v>
      </c>
      <c r="JBH318" s="418" t="s">
        <v>779</v>
      </c>
      <c r="JBI318" s="417" t="s">
        <v>762</v>
      </c>
      <c r="JBJ318" s="414" t="s">
        <v>61</v>
      </c>
      <c r="JBK318" s="415">
        <v>13</v>
      </c>
      <c r="JBL318" s="418" t="s">
        <v>779</v>
      </c>
      <c r="JBM318" s="417" t="s">
        <v>762</v>
      </c>
      <c r="JBN318" s="414" t="s">
        <v>61</v>
      </c>
      <c r="JBO318" s="415">
        <v>13</v>
      </c>
      <c r="JBP318" s="418" t="s">
        <v>779</v>
      </c>
      <c r="JBQ318" s="417" t="s">
        <v>762</v>
      </c>
      <c r="JBR318" s="414" t="s">
        <v>61</v>
      </c>
      <c r="JBS318" s="415">
        <v>13</v>
      </c>
      <c r="JBT318" s="418" t="s">
        <v>779</v>
      </c>
      <c r="JBU318" s="417" t="s">
        <v>762</v>
      </c>
      <c r="JBV318" s="414" t="s">
        <v>61</v>
      </c>
      <c r="JBW318" s="415">
        <v>13</v>
      </c>
      <c r="JBX318" s="418" t="s">
        <v>779</v>
      </c>
      <c r="JBY318" s="417" t="s">
        <v>762</v>
      </c>
      <c r="JBZ318" s="414" t="s">
        <v>61</v>
      </c>
      <c r="JCA318" s="415">
        <v>13</v>
      </c>
      <c r="JCB318" s="418" t="s">
        <v>779</v>
      </c>
      <c r="JCC318" s="417" t="s">
        <v>762</v>
      </c>
      <c r="JCD318" s="414" t="s">
        <v>61</v>
      </c>
      <c r="JCE318" s="415">
        <v>13</v>
      </c>
      <c r="JCF318" s="418" t="s">
        <v>779</v>
      </c>
      <c r="JCG318" s="417" t="s">
        <v>762</v>
      </c>
      <c r="JCH318" s="414" t="s">
        <v>61</v>
      </c>
      <c r="JCI318" s="415">
        <v>13</v>
      </c>
      <c r="JCJ318" s="418" t="s">
        <v>779</v>
      </c>
      <c r="JCK318" s="417" t="s">
        <v>762</v>
      </c>
      <c r="JCL318" s="414" t="s">
        <v>61</v>
      </c>
      <c r="JCM318" s="415">
        <v>13</v>
      </c>
      <c r="JCN318" s="418" t="s">
        <v>779</v>
      </c>
      <c r="JCO318" s="417" t="s">
        <v>762</v>
      </c>
      <c r="JCP318" s="414" t="s">
        <v>61</v>
      </c>
      <c r="JCQ318" s="415">
        <v>13</v>
      </c>
      <c r="JCR318" s="418" t="s">
        <v>779</v>
      </c>
      <c r="JCS318" s="417" t="s">
        <v>762</v>
      </c>
      <c r="JCT318" s="414" t="s">
        <v>61</v>
      </c>
      <c r="JCU318" s="415">
        <v>13</v>
      </c>
      <c r="JCV318" s="418" t="s">
        <v>779</v>
      </c>
      <c r="JCW318" s="417" t="s">
        <v>762</v>
      </c>
      <c r="JCX318" s="414" t="s">
        <v>61</v>
      </c>
      <c r="JCY318" s="415">
        <v>13</v>
      </c>
      <c r="JCZ318" s="418" t="s">
        <v>779</v>
      </c>
      <c r="JDA318" s="417" t="s">
        <v>762</v>
      </c>
      <c r="JDB318" s="414" t="s">
        <v>61</v>
      </c>
      <c r="JDC318" s="415">
        <v>13</v>
      </c>
      <c r="JDD318" s="418" t="s">
        <v>779</v>
      </c>
      <c r="JDE318" s="417" t="s">
        <v>762</v>
      </c>
      <c r="JDF318" s="414" t="s">
        <v>61</v>
      </c>
      <c r="JDG318" s="415">
        <v>13</v>
      </c>
      <c r="JDH318" s="418" t="s">
        <v>779</v>
      </c>
      <c r="JDI318" s="417" t="s">
        <v>762</v>
      </c>
      <c r="JDJ318" s="414" t="s">
        <v>61</v>
      </c>
      <c r="JDK318" s="415">
        <v>13</v>
      </c>
      <c r="JDL318" s="418" t="s">
        <v>779</v>
      </c>
      <c r="JDM318" s="417" t="s">
        <v>762</v>
      </c>
      <c r="JDN318" s="414" t="s">
        <v>61</v>
      </c>
      <c r="JDO318" s="415">
        <v>13</v>
      </c>
      <c r="JDP318" s="418" t="s">
        <v>779</v>
      </c>
      <c r="JDQ318" s="417" t="s">
        <v>762</v>
      </c>
      <c r="JDR318" s="414" t="s">
        <v>61</v>
      </c>
      <c r="JDS318" s="415">
        <v>13</v>
      </c>
      <c r="JDT318" s="418" t="s">
        <v>779</v>
      </c>
      <c r="JDU318" s="417" t="s">
        <v>762</v>
      </c>
      <c r="JDV318" s="414" t="s">
        <v>61</v>
      </c>
      <c r="JDW318" s="415">
        <v>13</v>
      </c>
      <c r="JDX318" s="418" t="s">
        <v>779</v>
      </c>
      <c r="JDY318" s="417" t="s">
        <v>762</v>
      </c>
      <c r="JDZ318" s="414" t="s">
        <v>61</v>
      </c>
      <c r="JEA318" s="415">
        <v>13</v>
      </c>
      <c r="JEB318" s="418" t="s">
        <v>779</v>
      </c>
      <c r="JEC318" s="417" t="s">
        <v>762</v>
      </c>
      <c r="JED318" s="414" t="s">
        <v>61</v>
      </c>
      <c r="JEE318" s="415">
        <v>13</v>
      </c>
      <c r="JEF318" s="418" t="s">
        <v>779</v>
      </c>
      <c r="JEG318" s="417" t="s">
        <v>762</v>
      </c>
      <c r="JEH318" s="414" t="s">
        <v>61</v>
      </c>
      <c r="JEI318" s="415">
        <v>13</v>
      </c>
      <c r="JEJ318" s="418" t="s">
        <v>779</v>
      </c>
      <c r="JEK318" s="417" t="s">
        <v>762</v>
      </c>
      <c r="JEL318" s="414" t="s">
        <v>61</v>
      </c>
      <c r="JEM318" s="415">
        <v>13</v>
      </c>
      <c r="JEN318" s="418" t="s">
        <v>779</v>
      </c>
      <c r="JEO318" s="417" t="s">
        <v>762</v>
      </c>
      <c r="JEP318" s="414" t="s">
        <v>61</v>
      </c>
      <c r="JEQ318" s="415">
        <v>13</v>
      </c>
      <c r="JER318" s="418" t="s">
        <v>779</v>
      </c>
      <c r="JES318" s="417" t="s">
        <v>762</v>
      </c>
      <c r="JET318" s="414" t="s">
        <v>61</v>
      </c>
      <c r="JEU318" s="415">
        <v>13</v>
      </c>
      <c r="JEV318" s="418" t="s">
        <v>779</v>
      </c>
      <c r="JEW318" s="417" t="s">
        <v>762</v>
      </c>
      <c r="JEX318" s="414" t="s">
        <v>61</v>
      </c>
      <c r="JEY318" s="415">
        <v>13</v>
      </c>
      <c r="JEZ318" s="418" t="s">
        <v>779</v>
      </c>
      <c r="JFA318" s="417" t="s">
        <v>762</v>
      </c>
      <c r="JFB318" s="414" t="s">
        <v>61</v>
      </c>
      <c r="JFC318" s="415">
        <v>13</v>
      </c>
      <c r="JFD318" s="418" t="s">
        <v>779</v>
      </c>
      <c r="JFE318" s="417" t="s">
        <v>762</v>
      </c>
      <c r="JFF318" s="414" t="s">
        <v>61</v>
      </c>
      <c r="JFG318" s="415">
        <v>13</v>
      </c>
      <c r="JFH318" s="418" t="s">
        <v>779</v>
      </c>
      <c r="JFI318" s="417" t="s">
        <v>762</v>
      </c>
      <c r="JFJ318" s="414" t="s">
        <v>61</v>
      </c>
      <c r="JFK318" s="415">
        <v>13</v>
      </c>
      <c r="JFL318" s="418" t="s">
        <v>779</v>
      </c>
      <c r="JFM318" s="417" t="s">
        <v>762</v>
      </c>
      <c r="JFN318" s="414" t="s">
        <v>61</v>
      </c>
      <c r="JFO318" s="415">
        <v>13</v>
      </c>
      <c r="JFP318" s="418" t="s">
        <v>779</v>
      </c>
      <c r="JFQ318" s="417" t="s">
        <v>762</v>
      </c>
      <c r="JFR318" s="414" t="s">
        <v>61</v>
      </c>
      <c r="JFS318" s="415">
        <v>13</v>
      </c>
      <c r="JFT318" s="418" t="s">
        <v>779</v>
      </c>
      <c r="JFU318" s="417" t="s">
        <v>762</v>
      </c>
      <c r="JFV318" s="414" t="s">
        <v>61</v>
      </c>
      <c r="JFW318" s="415">
        <v>13</v>
      </c>
      <c r="JFX318" s="418" t="s">
        <v>779</v>
      </c>
      <c r="JFY318" s="417" t="s">
        <v>762</v>
      </c>
      <c r="JFZ318" s="414" t="s">
        <v>61</v>
      </c>
      <c r="JGA318" s="415">
        <v>13</v>
      </c>
      <c r="JGB318" s="418" t="s">
        <v>779</v>
      </c>
      <c r="JGC318" s="417" t="s">
        <v>762</v>
      </c>
      <c r="JGD318" s="414" t="s">
        <v>61</v>
      </c>
      <c r="JGE318" s="415">
        <v>13</v>
      </c>
      <c r="JGF318" s="418" t="s">
        <v>779</v>
      </c>
      <c r="JGG318" s="417" t="s">
        <v>762</v>
      </c>
      <c r="JGH318" s="414" t="s">
        <v>61</v>
      </c>
      <c r="JGI318" s="415">
        <v>13</v>
      </c>
      <c r="JGJ318" s="418" t="s">
        <v>779</v>
      </c>
      <c r="JGK318" s="417" t="s">
        <v>762</v>
      </c>
      <c r="JGL318" s="414" t="s">
        <v>61</v>
      </c>
      <c r="JGM318" s="415">
        <v>13</v>
      </c>
      <c r="JGN318" s="418" t="s">
        <v>779</v>
      </c>
      <c r="JGO318" s="417" t="s">
        <v>762</v>
      </c>
      <c r="JGP318" s="414" t="s">
        <v>61</v>
      </c>
      <c r="JGQ318" s="415">
        <v>13</v>
      </c>
      <c r="JGR318" s="418" t="s">
        <v>779</v>
      </c>
      <c r="JGS318" s="417" t="s">
        <v>762</v>
      </c>
      <c r="JGT318" s="414" t="s">
        <v>61</v>
      </c>
      <c r="JGU318" s="415">
        <v>13</v>
      </c>
      <c r="JGV318" s="418" t="s">
        <v>779</v>
      </c>
      <c r="JGW318" s="417" t="s">
        <v>762</v>
      </c>
      <c r="JGX318" s="414" t="s">
        <v>61</v>
      </c>
      <c r="JGY318" s="415">
        <v>13</v>
      </c>
      <c r="JGZ318" s="418" t="s">
        <v>779</v>
      </c>
      <c r="JHA318" s="417" t="s">
        <v>762</v>
      </c>
      <c r="JHB318" s="414" t="s">
        <v>61</v>
      </c>
      <c r="JHC318" s="415">
        <v>13</v>
      </c>
      <c r="JHD318" s="418" t="s">
        <v>779</v>
      </c>
      <c r="JHE318" s="417" t="s">
        <v>762</v>
      </c>
      <c r="JHF318" s="414" t="s">
        <v>61</v>
      </c>
      <c r="JHG318" s="415">
        <v>13</v>
      </c>
      <c r="JHH318" s="418" t="s">
        <v>779</v>
      </c>
      <c r="JHI318" s="417" t="s">
        <v>762</v>
      </c>
      <c r="JHJ318" s="414" t="s">
        <v>61</v>
      </c>
      <c r="JHK318" s="415">
        <v>13</v>
      </c>
      <c r="JHL318" s="418" t="s">
        <v>779</v>
      </c>
      <c r="JHM318" s="417" t="s">
        <v>762</v>
      </c>
      <c r="JHN318" s="414" t="s">
        <v>61</v>
      </c>
      <c r="JHO318" s="415">
        <v>13</v>
      </c>
      <c r="JHP318" s="418" t="s">
        <v>779</v>
      </c>
      <c r="JHQ318" s="417" t="s">
        <v>762</v>
      </c>
      <c r="JHR318" s="414" t="s">
        <v>61</v>
      </c>
      <c r="JHS318" s="415">
        <v>13</v>
      </c>
      <c r="JHT318" s="418" t="s">
        <v>779</v>
      </c>
      <c r="JHU318" s="417" t="s">
        <v>762</v>
      </c>
      <c r="JHV318" s="414" t="s">
        <v>61</v>
      </c>
      <c r="JHW318" s="415">
        <v>13</v>
      </c>
      <c r="JHX318" s="418" t="s">
        <v>779</v>
      </c>
      <c r="JHY318" s="417" t="s">
        <v>762</v>
      </c>
      <c r="JHZ318" s="414" t="s">
        <v>61</v>
      </c>
      <c r="JIA318" s="415">
        <v>13</v>
      </c>
      <c r="JIB318" s="418" t="s">
        <v>779</v>
      </c>
      <c r="JIC318" s="417" t="s">
        <v>762</v>
      </c>
      <c r="JID318" s="414" t="s">
        <v>61</v>
      </c>
      <c r="JIE318" s="415">
        <v>13</v>
      </c>
      <c r="JIF318" s="418" t="s">
        <v>779</v>
      </c>
      <c r="JIG318" s="417" t="s">
        <v>762</v>
      </c>
      <c r="JIH318" s="414" t="s">
        <v>61</v>
      </c>
      <c r="JII318" s="415">
        <v>13</v>
      </c>
      <c r="JIJ318" s="418" t="s">
        <v>779</v>
      </c>
      <c r="JIK318" s="417" t="s">
        <v>762</v>
      </c>
      <c r="JIL318" s="414" t="s">
        <v>61</v>
      </c>
      <c r="JIM318" s="415">
        <v>13</v>
      </c>
      <c r="JIN318" s="418" t="s">
        <v>779</v>
      </c>
      <c r="JIO318" s="417" t="s">
        <v>762</v>
      </c>
      <c r="JIP318" s="414" t="s">
        <v>61</v>
      </c>
      <c r="JIQ318" s="415">
        <v>13</v>
      </c>
      <c r="JIR318" s="418" t="s">
        <v>779</v>
      </c>
      <c r="JIS318" s="417" t="s">
        <v>762</v>
      </c>
      <c r="JIT318" s="414" t="s">
        <v>61</v>
      </c>
      <c r="JIU318" s="415">
        <v>13</v>
      </c>
      <c r="JIV318" s="418" t="s">
        <v>779</v>
      </c>
      <c r="JIW318" s="417" t="s">
        <v>762</v>
      </c>
      <c r="JIX318" s="414" t="s">
        <v>61</v>
      </c>
      <c r="JIY318" s="415">
        <v>13</v>
      </c>
      <c r="JIZ318" s="418" t="s">
        <v>779</v>
      </c>
      <c r="JJA318" s="417" t="s">
        <v>762</v>
      </c>
      <c r="JJB318" s="414" t="s">
        <v>61</v>
      </c>
      <c r="JJC318" s="415">
        <v>13</v>
      </c>
      <c r="JJD318" s="418" t="s">
        <v>779</v>
      </c>
      <c r="JJE318" s="417" t="s">
        <v>762</v>
      </c>
      <c r="JJF318" s="414" t="s">
        <v>61</v>
      </c>
      <c r="JJG318" s="415">
        <v>13</v>
      </c>
      <c r="JJH318" s="418" t="s">
        <v>779</v>
      </c>
      <c r="JJI318" s="417" t="s">
        <v>762</v>
      </c>
      <c r="JJJ318" s="414" t="s">
        <v>61</v>
      </c>
      <c r="JJK318" s="415">
        <v>13</v>
      </c>
      <c r="JJL318" s="418" t="s">
        <v>779</v>
      </c>
      <c r="JJM318" s="417" t="s">
        <v>762</v>
      </c>
      <c r="JJN318" s="414" t="s">
        <v>61</v>
      </c>
      <c r="JJO318" s="415">
        <v>13</v>
      </c>
      <c r="JJP318" s="418" t="s">
        <v>779</v>
      </c>
      <c r="JJQ318" s="417" t="s">
        <v>762</v>
      </c>
      <c r="JJR318" s="414" t="s">
        <v>61</v>
      </c>
      <c r="JJS318" s="415">
        <v>13</v>
      </c>
      <c r="JJT318" s="418" t="s">
        <v>779</v>
      </c>
      <c r="JJU318" s="417" t="s">
        <v>762</v>
      </c>
      <c r="JJV318" s="414" t="s">
        <v>61</v>
      </c>
      <c r="JJW318" s="415">
        <v>13</v>
      </c>
      <c r="JJX318" s="418" t="s">
        <v>779</v>
      </c>
      <c r="JJY318" s="417" t="s">
        <v>762</v>
      </c>
      <c r="JJZ318" s="414" t="s">
        <v>61</v>
      </c>
      <c r="JKA318" s="415">
        <v>13</v>
      </c>
      <c r="JKB318" s="418" t="s">
        <v>779</v>
      </c>
      <c r="JKC318" s="417" t="s">
        <v>762</v>
      </c>
      <c r="JKD318" s="414" t="s">
        <v>61</v>
      </c>
      <c r="JKE318" s="415">
        <v>13</v>
      </c>
      <c r="JKF318" s="418" t="s">
        <v>779</v>
      </c>
      <c r="JKG318" s="417" t="s">
        <v>762</v>
      </c>
      <c r="JKH318" s="414" t="s">
        <v>61</v>
      </c>
      <c r="JKI318" s="415">
        <v>13</v>
      </c>
      <c r="JKJ318" s="418" t="s">
        <v>779</v>
      </c>
      <c r="JKK318" s="417" t="s">
        <v>762</v>
      </c>
      <c r="JKL318" s="414" t="s">
        <v>61</v>
      </c>
      <c r="JKM318" s="415">
        <v>13</v>
      </c>
      <c r="JKN318" s="418" t="s">
        <v>779</v>
      </c>
      <c r="JKO318" s="417" t="s">
        <v>762</v>
      </c>
      <c r="JKP318" s="414" t="s">
        <v>61</v>
      </c>
      <c r="JKQ318" s="415">
        <v>13</v>
      </c>
      <c r="JKR318" s="418" t="s">
        <v>779</v>
      </c>
      <c r="JKS318" s="417" t="s">
        <v>762</v>
      </c>
      <c r="JKT318" s="414" t="s">
        <v>61</v>
      </c>
      <c r="JKU318" s="415">
        <v>13</v>
      </c>
      <c r="JKV318" s="418" t="s">
        <v>779</v>
      </c>
      <c r="JKW318" s="417" t="s">
        <v>762</v>
      </c>
      <c r="JKX318" s="414" t="s">
        <v>61</v>
      </c>
      <c r="JKY318" s="415">
        <v>13</v>
      </c>
      <c r="JKZ318" s="418" t="s">
        <v>779</v>
      </c>
      <c r="JLA318" s="417" t="s">
        <v>762</v>
      </c>
      <c r="JLB318" s="414" t="s">
        <v>61</v>
      </c>
      <c r="JLC318" s="415">
        <v>13</v>
      </c>
      <c r="JLD318" s="418" t="s">
        <v>779</v>
      </c>
      <c r="JLE318" s="417" t="s">
        <v>762</v>
      </c>
      <c r="JLF318" s="414" t="s">
        <v>61</v>
      </c>
      <c r="JLG318" s="415">
        <v>13</v>
      </c>
      <c r="JLH318" s="418" t="s">
        <v>779</v>
      </c>
      <c r="JLI318" s="417" t="s">
        <v>762</v>
      </c>
      <c r="JLJ318" s="414" t="s">
        <v>61</v>
      </c>
      <c r="JLK318" s="415">
        <v>13</v>
      </c>
      <c r="JLL318" s="418" t="s">
        <v>779</v>
      </c>
      <c r="JLM318" s="417" t="s">
        <v>762</v>
      </c>
      <c r="JLN318" s="414" t="s">
        <v>61</v>
      </c>
      <c r="JLO318" s="415">
        <v>13</v>
      </c>
      <c r="JLP318" s="418" t="s">
        <v>779</v>
      </c>
      <c r="JLQ318" s="417" t="s">
        <v>762</v>
      </c>
      <c r="JLR318" s="414" t="s">
        <v>61</v>
      </c>
      <c r="JLS318" s="415">
        <v>13</v>
      </c>
      <c r="JLT318" s="418" t="s">
        <v>779</v>
      </c>
      <c r="JLU318" s="417" t="s">
        <v>762</v>
      </c>
      <c r="JLV318" s="414" t="s">
        <v>61</v>
      </c>
      <c r="JLW318" s="415">
        <v>13</v>
      </c>
      <c r="JLX318" s="418" t="s">
        <v>779</v>
      </c>
      <c r="JLY318" s="417" t="s">
        <v>762</v>
      </c>
      <c r="JLZ318" s="414" t="s">
        <v>61</v>
      </c>
      <c r="JMA318" s="415">
        <v>13</v>
      </c>
      <c r="JMB318" s="418" t="s">
        <v>779</v>
      </c>
      <c r="JMC318" s="417" t="s">
        <v>762</v>
      </c>
      <c r="JMD318" s="414" t="s">
        <v>61</v>
      </c>
      <c r="JME318" s="415">
        <v>13</v>
      </c>
      <c r="JMF318" s="418" t="s">
        <v>779</v>
      </c>
      <c r="JMG318" s="417" t="s">
        <v>762</v>
      </c>
      <c r="JMH318" s="414" t="s">
        <v>61</v>
      </c>
      <c r="JMI318" s="415">
        <v>13</v>
      </c>
      <c r="JMJ318" s="418" t="s">
        <v>779</v>
      </c>
      <c r="JMK318" s="417" t="s">
        <v>762</v>
      </c>
      <c r="JML318" s="414" t="s">
        <v>61</v>
      </c>
      <c r="JMM318" s="415">
        <v>13</v>
      </c>
      <c r="JMN318" s="418" t="s">
        <v>779</v>
      </c>
      <c r="JMO318" s="417" t="s">
        <v>762</v>
      </c>
      <c r="JMP318" s="414" t="s">
        <v>61</v>
      </c>
      <c r="JMQ318" s="415">
        <v>13</v>
      </c>
      <c r="JMR318" s="418" t="s">
        <v>779</v>
      </c>
      <c r="JMS318" s="417" t="s">
        <v>762</v>
      </c>
      <c r="JMT318" s="414" t="s">
        <v>61</v>
      </c>
      <c r="JMU318" s="415">
        <v>13</v>
      </c>
      <c r="JMV318" s="418" t="s">
        <v>779</v>
      </c>
      <c r="JMW318" s="417" t="s">
        <v>762</v>
      </c>
      <c r="JMX318" s="414" t="s">
        <v>61</v>
      </c>
      <c r="JMY318" s="415">
        <v>13</v>
      </c>
      <c r="JMZ318" s="418" t="s">
        <v>779</v>
      </c>
      <c r="JNA318" s="417" t="s">
        <v>762</v>
      </c>
      <c r="JNB318" s="414" t="s">
        <v>61</v>
      </c>
      <c r="JNC318" s="415">
        <v>13</v>
      </c>
      <c r="JND318" s="418" t="s">
        <v>779</v>
      </c>
      <c r="JNE318" s="417" t="s">
        <v>762</v>
      </c>
      <c r="JNF318" s="414" t="s">
        <v>61</v>
      </c>
      <c r="JNG318" s="415">
        <v>13</v>
      </c>
      <c r="JNH318" s="418" t="s">
        <v>779</v>
      </c>
      <c r="JNI318" s="417" t="s">
        <v>762</v>
      </c>
      <c r="JNJ318" s="414" t="s">
        <v>61</v>
      </c>
      <c r="JNK318" s="415">
        <v>13</v>
      </c>
      <c r="JNL318" s="418" t="s">
        <v>779</v>
      </c>
      <c r="JNM318" s="417" t="s">
        <v>762</v>
      </c>
      <c r="JNN318" s="414" t="s">
        <v>61</v>
      </c>
      <c r="JNO318" s="415">
        <v>13</v>
      </c>
      <c r="JNP318" s="418" t="s">
        <v>779</v>
      </c>
      <c r="JNQ318" s="417" t="s">
        <v>762</v>
      </c>
      <c r="JNR318" s="414" t="s">
        <v>61</v>
      </c>
      <c r="JNS318" s="415">
        <v>13</v>
      </c>
      <c r="JNT318" s="418" t="s">
        <v>779</v>
      </c>
      <c r="JNU318" s="417" t="s">
        <v>762</v>
      </c>
      <c r="JNV318" s="414" t="s">
        <v>61</v>
      </c>
      <c r="JNW318" s="415">
        <v>13</v>
      </c>
      <c r="JNX318" s="418" t="s">
        <v>779</v>
      </c>
      <c r="JNY318" s="417" t="s">
        <v>762</v>
      </c>
      <c r="JNZ318" s="414" t="s">
        <v>61</v>
      </c>
      <c r="JOA318" s="415">
        <v>13</v>
      </c>
      <c r="JOB318" s="418" t="s">
        <v>779</v>
      </c>
      <c r="JOC318" s="417" t="s">
        <v>762</v>
      </c>
      <c r="JOD318" s="414" t="s">
        <v>61</v>
      </c>
      <c r="JOE318" s="415">
        <v>13</v>
      </c>
      <c r="JOF318" s="418" t="s">
        <v>779</v>
      </c>
      <c r="JOG318" s="417" t="s">
        <v>762</v>
      </c>
      <c r="JOH318" s="414" t="s">
        <v>61</v>
      </c>
      <c r="JOI318" s="415">
        <v>13</v>
      </c>
      <c r="JOJ318" s="418" t="s">
        <v>779</v>
      </c>
      <c r="JOK318" s="417" t="s">
        <v>762</v>
      </c>
      <c r="JOL318" s="414" t="s">
        <v>61</v>
      </c>
      <c r="JOM318" s="415">
        <v>13</v>
      </c>
      <c r="JON318" s="418" t="s">
        <v>779</v>
      </c>
      <c r="JOO318" s="417" t="s">
        <v>762</v>
      </c>
      <c r="JOP318" s="414" t="s">
        <v>61</v>
      </c>
      <c r="JOQ318" s="415">
        <v>13</v>
      </c>
      <c r="JOR318" s="418" t="s">
        <v>779</v>
      </c>
      <c r="JOS318" s="417" t="s">
        <v>762</v>
      </c>
      <c r="JOT318" s="414" t="s">
        <v>61</v>
      </c>
      <c r="JOU318" s="415">
        <v>13</v>
      </c>
      <c r="JOV318" s="418" t="s">
        <v>779</v>
      </c>
      <c r="JOW318" s="417" t="s">
        <v>762</v>
      </c>
      <c r="JOX318" s="414" t="s">
        <v>61</v>
      </c>
      <c r="JOY318" s="415">
        <v>13</v>
      </c>
      <c r="JOZ318" s="418" t="s">
        <v>779</v>
      </c>
      <c r="JPA318" s="417" t="s">
        <v>762</v>
      </c>
      <c r="JPB318" s="414" t="s">
        <v>61</v>
      </c>
      <c r="JPC318" s="415">
        <v>13</v>
      </c>
      <c r="JPD318" s="418" t="s">
        <v>779</v>
      </c>
      <c r="JPE318" s="417" t="s">
        <v>762</v>
      </c>
      <c r="JPF318" s="414" t="s">
        <v>61</v>
      </c>
      <c r="JPG318" s="415">
        <v>13</v>
      </c>
      <c r="JPH318" s="418" t="s">
        <v>779</v>
      </c>
      <c r="JPI318" s="417" t="s">
        <v>762</v>
      </c>
      <c r="JPJ318" s="414" t="s">
        <v>61</v>
      </c>
      <c r="JPK318" s="415">
        <v>13</v>
      </c>
      <c r="JPL318" s="418" t="s">
        <v>779</v>
      </c>
      <c r="JPM318" s="417" t="s">
        <v>762</v>
      </c>
      <c r="JPN318" s="414" t="s">
        <v>61</v>
      </c>
      <c r="JPO318" s="415">
        <v>13</v>
      </c>
      <c r="JPP318" s="418" t="s">
        <v>779</v>
      </c>
      <c r="JPQ318" s="417" t="s">
        <v>762</v>
      </c>
      <c r="JPR318" s="414" t="s">
        <v>61</v>
      </c>
      <c r="JPS318" s="415">
        <v>13</v>
      </c>
      <c r="JPT318" s="418" t="s">
        <v>779</v>
      </c>
      <c r="JPU318" s="417" t="s">
        <v>762</v>
      </c>
      <c r="JPV318" s="414" t="s">
        <v>61</v>
      </c>
      <c r="JPW318" s="415">
        <v>13</v>
      </c>
      <c r="JPX318" s="418" t="s">
        <v>779</v>
      </c>
      <c r="JPY318" s="417" t="s">
        <v>762</v>
      </c>
      <c r="JPZ318" s="414" t="s">
        <v>61</v>
      </c>
      <c r="JQA318" s="415">
        <v>13</v>
      </c>
      <c r="JQB318" s="418" t="s">
        <v>779</v>
      </c>
      <c r="JQC318" s="417" t="s">
        <v>762</v>
      </c>
      <c r="JQD318" s="414" t="s">
        <v>61</v>
      </c>
      <c r="JQE318" s="415">
        <v>13</v>
      </c>
      <c r="JQF318" s="418" t="s">
        <v>779</v>
      </c>
      <c r="JQG318" s="417" t="s">
        <v>762</v>
      </c>
      <c r="JQH318" s="414" t="s">
        <v>61</v>
      </c>
      <c r="JQI318" s="415">
        <v>13</v>
      </c>
      <c r="JQJ318" s="418" t="s">
        <v>779</v>
      </c>
      <c r="JQK318" s="417" t="s">
        <v>762</v>
      </c>
      <c r="JQL318" s="414" t="s">
        <v>61</v>
      </c>
      <c r="JQM318" s="415">
        <v>13</v>
      </c>
      <c r="JQN318" s="418" t="s">
        <v>779</v>
      </c>
      <c r="JQO318" s="417" t="s">
        <v>762</v>
      </c>
      <c r="JQP318" s="414" t="s">
        <v>61</v>
      </c>
      <c r="JQQ318" s="415">
        <v>13</v>
      </c>
      <c r="JQR318" s="418" t="s">
        <v>779</v>
      </c>
      <c r="JQS318" s="417" t="s">
        <v>762</v>
      </c>
      <c r="JQT318" s="414" t="s">
        <v>61</v>
      </c>
      <c r="JQU318" s="415">
        <v>13</v>
      </c>
      <c r="JQV318" s="418" t="s">
        <v>779</v>
      </c>
      <c r="JQW318" s="417" t="s">
        <v>762</v>
      </c>
      <c r="JQX318" s="414" t="s">
        <v>61</v>
      </c>
      <c r="JQY318" s="415">
        <v>13</v>
      </c>
      <c r="JQZ318" s="418" t="s">
        <v>779</v>
      </c>
      <c r="JRA318" s="417" t="s">
        <v>762</v>
      </c>
      <c r="JRB318" s="414" t="s">
        <v>61</v>
      </c>
      <c r="JRC318" s="415">
        <v>13</v>
      </c>
      <c r="JRD318" s="418" t="s">
        <v>779</v>
      </c>
      <c r="JRE318" s="417" t="s">
        <v>762</v>
      </c>
      <c r="JRF318" s="414" t="s">
        <v>61</v>
      </c>
      <c r="JRG318" s="415">
        <v>13</v>
      </c>
      <c r="JRH318" s="418" t="s">
        <v>779</v>
      </c>
      <c r="JRI318" s="417" t="s">
        <v>762</v>
      </c>
      <c r="JRJ318" s="414" t="s">
        <v>61</v>
      </c>
      <c r="JRK318" s="415">
        <v>13</v>
      </c>
      <c r="JRL318" s="418" t="s">
        <v>779</v>
      </c>
      <c r="JRM318" s="417" t="s">
        <v>762</v>
      </c>
      <c r="JRN318" s="414" t="s">
        <v>61</v>
      </c>
      <c r="JRO318" s="415">
        <v>13</v>
      </c>
      <c r="JRP318" s="418" t="s">
        <v>779</v>
      </c>
      <c r="JRQ318" s="417" t="s">
        <v>762</v>
      </c>
      <c r="JRR318" s="414" t="s">
        <v>61</v>
      </c>
      <c r="JRS318" s="415">
        <v>13</v>
      </c>
      <c r="JRT318" s="418" t="s">
        <v>779</v>
      </c>
      <c r="JRU318" s="417" t="s">
        <v>762</v>
      </c>
      <c r="JRV318" s="414" t="s">
        <v>61</v>
      </c>
      <c r="JRW318" s="415">
        <v>13</v>
      </c>
      <c r="JRX318" s="418" t="s">
        <v>779</v>
      </c>
      <c r="JRY318" s="417" t="s">
        <v>762</v>
      </c>
      <c r="JRZ318" s="414" t="s">
        <v>61</v>
      </c>
      <c r="JSA318" s="415">
        <v>13</v>
      </c>
      <c r="JSB318" s="418" t="s">
        <v>779</v>
      </c>
      <c r="JSC318" s="417" t="s">
        <v>762</v>
      </c>
      <c r="JSD318" s="414" t="s">
        <v>61</v>
      </c>
      <c r="JSE318" s="415">
        <v>13</v>
      </c>
      <c r="JSF318" s="418" t="s">
        <v>779</v>
      </c>
      <c r="JSG318" s="417" t="s">
        <v>762</v>
      </c>
      <c r="JSH318" s="414" t="s">
        <v>61</v>
      </c>
      <c r="JSI318" s="415">
        <v>13</v>
      </c>
      <c r="JSJ318" s="418" t="s">
        <v>779</v>
      </c>
      <c r="JSK318" s="417" t="s">
        <v>762</v>
      </c>
      <c r="JSL318" s="414" t="s">
        <v>61</v>
      </c>
      <c r="JSM318" s="415">
        <v>13</v>
      </c>
      <c r="JSN318" s="418" t="s">
        <v>779</v>
      </c>
      <c r="JSO318" s="417" t="s">
        <v>762</v>
      </c>
      <c r="JSP318" s="414" t="s">
        <v>61</v>
      </c>
      <c r="JSQ318" s="415">
        <v>13</v>
      </c>
      <c r="JSR318" s="418" t="s">
        <v>779</v>
      </c>
      <c r="JSS318" s="417" t="s">
        <v>762</v>
      </c>
      <c r="JST318" s="414" t="s">
        <v>61</v>
      </c>
      <c r="JSU318" s="415">
        <v>13</v>
      </c>
      <c r="JSV318" s="418" t="s">
        <v>779</v>
      </c>
      <c r="JSW318" s="417" t="s">
        <v>762</v>
      </c>
      <c r="JSX318" s="414" t="s">
        <v>61</v>
      </c>
      <c r="JSY318" s="415">
        <v>13</v>
      </c>
      <c r="JSZ318" s="418" t="s">
        <v>779</v>
      </c>
      <c r="JTA318" s="417" t="s">
        <v>762</v>
      </c>
      <c r="JTB318" s="414" t="s">
        <v>61</v>
      </c>
      <c r="JTC318" s="415">
        <v>13</v>
      </c>
      <c r="JTD318" s="418" t="s">
        <v>779</v>
      </c>
      <c r="JTE318" s="417" t="s">
        <v>762</v>
      </c>
      <c r="JTF318" s="414" t="s">
        <v>61</v>
      </c>
      <c r="JTG318" s="415">
        <v>13</v>
      </c>
      <c r="JTH318" s="418" t="s">
        <v>779</v>
      </c>
      <c r="JTI318" s="417" t="s">
        <v>762</v>
      </c>
      <c r="JTJ318" s="414" t="s">
        <v>61</v>
      </c>
      <c r="JTK318" s="415">
        <v>13</v>
      </c>
      <c r="JTL318" s="418" t="s">
        <v>779</v>
      </c>
      <c r="JTM318" s="417" t="s">
        <v>762</v>
      </c>
      <c r="JTN318" s="414" t="s">
        <v>61</v>
      </c>
      <c r="JTO318" s="415">
        <v>13</v>
      </c>
      <c r="JTP318" s="418" t="s">
        <v>779</v>
      </c>
      <c r="JTQ318" s="417" t="s">
        <v>762</v>
      </c>
      <c r="JTR318" s="414" t="s">
        <v>61</v>
      </c>
      <c r="JTS318" s="415">
        <v>13</v>
      </c>
      <c r="JTT318" s="418" t="s">
        <v>779</v>
      </c>
      <c r="JTU318" s="417" t="s">
        <v>762</v>
      </c>
      <c r="JTV318" s="414" t="s">
        <v>61</v>
      </c>
      <c r="JTW318" s="415">
        <v>13</v>
      </c>
      <c r="JTX318" s="418" t="s">
        <v>779</v>
      </c>
      <c r="JTY318" s="417" t="s">
        <v>762</v>
      </c>
      <c r="JTZ318" s="414" t="s">
        <v>61</v>
      </c>
      <c r="JUA318" s="415">
        <v>13</v>
      </c>
      <c r="JUB318" s="418" t="s">
        <v>779</v>
      </c>
      <c r="JUC318" s="417" t="s">
        <v>762</v>
      </c>
      <c r="JUD318" s="414" t="s">
        <v>61</v>
      </c>
      <c r="JUE318" s="415">
        <v>13</v>
      </c>
      <c r="JUF318" s="418" t="s">
        <v>779</v>
      </c>
      <c r="JUG318" s="417" t="s">
        <v>762</v>
      </c>
      <c r="JUH318" s="414" t="s">
        <v>61</v>
      </c>
      <c r="JUI318" s="415">
        <v>13</v>
      </c>
      <c r="JUJ318" s="418" t="s">
        <v>779</v>
      </c>
      <c r="JUK318" s="417" t="s">
        <v>762</v>
      </c>
      <c r="JUL318" s="414" t="s">
        <v>61</v>
      </c>
      <c r="JUM318" s="415">
        <v>13</v>
      </c>
      <c r="JUN318" s="418" t="s">
        <v>779</v>
      </c>
      <c r="JUO318" s="417" t="s">
        <v>762</v>
      </c>
      <c r="JUP318" s="414" t="s">
        <v>61</v>
      </c>
      <c r="JUQ318" s="415">
        <v>13</v>
      </c>
      <c r="JUR318" s="418" t="s">
        <v>779</v>
      </c>
      <c r="JUS318" s="417" t="s">
        <v>762</v>
      </c>
      <c r="JUT318" s="414" t="s">
        <v>61</v>
      </c>
      <c r="JUU318" s="415">
        <v>13</v>
      </c>
      <c r="JUV318" s="418" t="s">
        <v>779</v>
      </c>
      <c r="JUW318" s="417" t="s">
        <v>762</v>
      </c>
      <c r="JUX318" s="414" t="s">
        <v>61</v>
      </c>
      <c r="JUY318" s="415">
        <v>13</v>
      </c>
      <c r="JUZ318" s="418" t="s">
        <v>779</v>
      </c>
      <c r="JVA318" s="417" t="s">
        <v>762</v>
      </c>
      <c r="JVB318" s="414" t="s">
        <v>61</v>
      </c>
      <c r="JVC318" s="415">
        <v>13</v>
      </c>
      <c r="JVD318" s="418" t="s">
        <v>779</v>
      </c>
      <c r="JVE318" s="417" t="s">
        <v>762</v>
      </c>
      <c r="JVF318" s="414" t="s">
        <v>61</v>
      </c>
      <c r="JVG318" s="415">
        <v>13</v>
      </c>
      <c r="JVH318" s="418" t="s">
        <v>779</v>
      </c>
      <c r="JVI318" s="417" t="s">
        <v>762</v>
      </c>
      <c r="JVJ318" s="414" t="s">
        <v>61</v>
      </c>
      <c r="JVK318" s="415">
        <v>13</v>
      </c>
      <c r="JVL318" s="418" t="s">
        <v>779</v>
      </c>
      <c r="JVM318" s="417" t="s">
        <v>762</v>
      </c>
      <c r="JVN318" s="414" t="s">
        <v>61</v>
      </c>
      <c r="JVO318" s="415">
        <v>13</v>
      </c>
      <c r="JVP318" s="418" t="s">
        <v>779</v>
      </c>
      <c r="JVQ318" s="417" t="s">
        <v>762</v>
      </c>
      <c r="JVR318" s="414" t="s">
        <v>61</v>
      </c>
      <c r="JVS318" s="415">
        <v>13</v>
      </c>
      <c r="JVT318" s="418" t="s">
        <v>779</v>
      </c>
      <c r="JVU318" s="417" t="s">
        <v>762</v>
      </c>
      <c r="JVV318" s="414" t="s">
        <v>61</v>
      </c>
      <c r="JVW318" s="415">
        <v>13</v>
      </c>
      <c r="JVX318" s="418" t="s">
        <v>779</v>
      </c>
      <c r="JVY318" s="417" t="s">
        <v>762</v>
      </c>
      <c r="JVZ318" s="414" t="s">
        <v>61</v>
      </c>
      <c r="JWA318" s="415">
        <v>13</v>
      </c>
      <c r="JWB318" s="418" t="s">
        <v>779</v>
      </c>
      <c r="JWC318" s="417" t="s">
        <v>762</v>
      </c>
      <c r="JWD318" s="414" t="s">
        <v>61</v>
      </c>
      <c r="JWE318" s="415">
        <v>13</v>
      </c>
      <c r="JWF318" s="418" t="s">
        <v>779</v>
      </c>
      <c r="JWG318" s="417" t="s">
        <v>762</v>
      </c>
      <c r="JWH318" s="414" t="s">
        <v>61</v>
      </c>
      <c r="JWI318" s="415">
        <v>13</v>
      </c>
      <c r="JWJ318" s="418" t="s">
        <v>779</v>
      </c>
      <c r="JWK318" s="417" t="s">
        <v>762</v>
      </c>
      <c r="JWL318" s="414" t="s">
        <v>61</v>
      </c>
      <c r="JWM318" s="415">
        <v>13</v>
      </c>
      <c r="JWN318" s="418" t="s">
        <v>779</v>
      </c>
      <c r="JWO318" s="417" t="s">
        <v>762</v>
      </c>
      <c r="JWP318" s="414" t="s">
        <v>61</v>
      </c>
      <c r="JWQ318" s="415">
        <v>13</v>
      </c>
      <c r="JWR318" s="418" t="s">
        <v>779</v>
      </c>
      <c r="JWS318" s="417" t="s">
        <v>762</v>
      </c>
      <c r="JWT318" s="414" t="s">
        <v>61</v>
      </c>
      <c r="JWU318" s="415">
        <v>13</v>
      </c>
      <c r="JWV318" s="418" t="s">
        <v>779</v>
      </c>
      <c r="JWW318" s="417" t="s">
        <v>762</v>
      </c>
      <c r="JWX318" s="414" t="s">
        <v>61</v>
      </c>
      <c r="JWY318" s="415">
        <v>13</v>
      </c>
      <c r="JWZ318" s="418" t="s">
        <v>779</v>
      </c>
      <c r="JXA318" s="417" t="s">
        <v>762</v>
      </c>
      <c r="JXB318" s="414" t="s">
        <v>61</v>
      </c>
      <c r="JXC318" s="415">
        <v>13</v>
      </c>
      <c r="JXD318" s="418" t="s">
        <v>779</v>
      </c>
      <c r="JXE318" s="417" t="s">
        <v>762</v>
      </c>
      <c r="JXF318" s="414" t="s">
        <v>61</v>
      </c>
      <c r="JXG318" s="415">
        <v>13</v>
      </c>
      <c r="JXH318" s="418" t="s">
        <v>779</v>
      </c>
      <c r="JXI318" s="417" t="s">
        <v>762</v>
      </c>
      <c r="JXJ318" s="414" t="s">
        <v>61</v>
      </c>
      <c r="JXK318" s="415">
        <v>13</v>
      </c>
      <c r="JXL318" s="418" t="s">
        <v>779</v>
      </c>
      <c r="JXM318" s="417" t="s">
        <v>762</v>
      </c>
      <c r="JXN318" s="414" t="s">
        <v>61</v>
      </c>
      <c r="JXO318" s="415">
        <v>13</v>
      </c>
      <c r="JXP318" s="418" t="s">
        <v>779</v>
      </c>
      <c r="JXQ318" s="417" t="s">
        <v>762</v>
      </c>
      <c r="JXR318" s="414" t="s">
        <v>61</v>
      </c>
      <c r="JXS318" s="415">
        <v>13</v>
      </c>
      <c r="JXT318" s="418" t="s">
        <v>779</v>
      </c>
      <c r="JXU318" s="417" t="s">
        <v>762</v>
      </c>
      <c r="JXV318" s="414" t="s">
        <v>61</v>
      </c>
      <c r="JXW318" s="415">
        <v>13</v>
      </c>
      <c r="JXX318" s="418" t="s">
        <v>779</v>
      </c>
      <c r="JXY318" s="417" t="s">
        <v>762</v>
      </c>
      <c r="JXZ318" s="414" t="s">
        <v>61</v>
      </c>
      <c r="JYA318" s="415">
        <v>13</v>
      </c>
      <c r="JYB318" s="418" t="s">
        <v>779</v>
      </c>
      <c r="JYC318" s="417" t="s">
        <v>762</v>
      </c>
      <c r="JYD318" s="414" t="s">
        <v>61</v>
      </c>
      <c r="JYE318" s="415">
        <v>13</v>
      </c>
      <c r="JYF318" s="418" t="s">
        <v>779</v>
      </c>
      <c r="JYG318" s="417" t="s">
        <v>762</v>
      </c>
      <c r="JYH318" s="414" t="s">
        <v>61</v>
      </c>
      <c r="JYI318" s="415">
        <v>13</v>
      </c>
      <c r="JYJ318" s="418" t="s">
        <v>779</v>
      </c>
      <c r="JYK318" s="417" t="s">
        <v>762</v>
      </c>
      <c r="JYL318" s="414" t="s">
        <v>61</v>
      </c>
      <c r="JYM318" s="415">
        <v>13</v>
      </c>
      <c r="JYN318" s="418" t="s">
        <v>779</v>
      </c>
      <c r="JYO318" s="417" t="s">
        <v>762</v>
      </c>
      <c r="JYP318" s="414" t="s">
        <v>61</v>
      </c>
      <c r="JYQ318" s="415">
        <v>13</v>
      </c>
      <c r="JYR318" s="418" t="s">
        <v>779</v>
      </c>
      <c r="JYS318" s="417" t="s">
        <v>762</v>
      </c>
      <c r="JYT318" s="414" t="s">
        <v>61</v>
      </c>
      <c r="JYU318" s="415">
        <v>13</v>
      </c>
      <c r="JYV318" s="418" t="s">
        <v>779</v>
      </c>
      <c r="JYW318" s="417" t="s">
        <v>762</v>
      </c>
      <c r="JYX318" s="414" t="s">
        <v>61</v>
      </c>
      <c r="JYY318" s="415">
        <v>13</v>
      </c>
      <c r="JYZ318" s="418" t="s">
        <v>779</v>
      </c>
      <c r="JZA318" s="417" t="s">
        <v>762</v>
      </c>
      <c r="JZB318" s="414" t="s">
        <v>61</v>
      </c>
      <c r="JZC318" s="415">
        <v>13</v>
      </c>
      <c r="JZD318" s="418" t="s">
        <v>779</v>
      </c>
      <c r="JZE318" s="417" t="s">
        <v>762</v>
      </c>
      <c r="JZF318" s="414" t="s">
        <v>61</v>
      </c>
      <c r="JZG318" s="415">
        <v>13</v>
      </c>
      <c r="JZH318" s="418" t="s">
        <v>779</v>
      </c>
      <c r="JZI318" s="417" t="s">
        <v>762</v>
      </c>
      <c r="JZJ318" s="414" t="s">
        <v>61</v>
      </c>
      <c r="JZK318" s="415">
        <v>13</v>
      </c>
      <c r="JZL318" s="418" t="s">
        <v>779</v>
      </c>
      <c r="JZM318" s="417" t="s">
        <v>762</v>
      </c>
      <c r="JZN318" s="414" t="s">
        <v>61</v>
      </c>
      <c r="JZO318" s="415">
        <v>13</v>
      </c>
      <c r="JZP318" s="418" t="s">
        <v>779</v>
      </c>
      <c r="JZQ318" s="417" t="s">
        <v>762</v>
      </c>
      <c r="JZR318" s="414" t="s">
        <v>61</v>
      </c>
      <c r="JZS318" s="415">
        <v>13</v>
      </c>
      <c r="JZT318" s="418" t="s">
        <v>779</v>
      </c>
      <c r="JZU318" s="417" t="s">
        <v>762</v>
      </c>
      <c r="JZV318" s="414" t="s">
        <v>61</v>
      </c>
      <c r="JZW318" s="415">
        <v>13</v>
      </c>
      <c r="JZX318" s="418" t="s">
        <v>779</v>
      </c>
      <c r="JZY318" s="417" t="s">
        <v>762</v>
      </c>
      <c r="JZZ318" s="414" t="s">
        <v>61</v>
      </c>
      <c r="KAA318" s="415">
        <v>13</v>
      </c>
      <c r="KAB318" s="418" t="s">
        <v>779</v>
      </c>
      <c r="KAC318" s="417" t="s">
        <v>762</v>
      </c>
      <c r="KAD318" s="414" t="s">
        <v>61</v>
      </c>
      <c r="KAE318" s="415">
        <v>13</v>
      </c>
      <c r="KAF318" s="418" t="s">
        <v>779</v>
      </c>
      <c r="KAG318" s="417" t="s">
        <v>762</v>
      </c>
      <c r="KAH318" s="414" t="s">
        <v>61</v>
      </c>
      <c r="KAI318" s="415">
        <v>13</v>
      </c>
      <c r="KAJ318" s="418" t="s">
        <v>779</v>
      </c>
      <c r="KAK318" s="417" t="s">
        <v>762</v>
      </c>
      <c r="KAL318" s="414" t="s">
        <v>61</v>
      </c>
      <c r="KAM318" s="415">
        <v>13</v>
      </c>
      <c r="KAN318" s="418" t="s">
        <v>779</v>
      </c>
      <c r="KAO318" s="417" t="s">
        <v>762</v>
      </c>
      <c r="KAP318" s="414" t="s">
        <v>61</v>
      </c>
      <c r="KAQ318" s="415">
        <v>13</v>
      </c>
      <c r="KAR318" s="418" t="s">
        <v>779</v>
      </c>
      <c r="KAS318" s="417" t="s">
        <v>762</v>
      </c>
      <c r="KAT318" s="414" t="s">
        <v>61</v>
      </c>
      <c r="KAU318" s="415">
        <v>13</v>
      </c>
      <c r="KAV318" s="418" t="s">
        <v>779</v>
      </c>
      <c r="KAW318" s="417" t="s">
        <v>762</v>
      </c>
      <c r="KAX318" s="414" t="s">
        <v>61</v>
      </c>
      <c r="KAY318" s="415">
        <v>13</v>
      </c>
      <c r="KAZ318" s="418" t="s">
        <v>779</v>
      </c>
      <c r="KBA318" s="417" t="s">
        <v>762</v>
      </c>
      <c r="KBB318" s="414" t="s">
        <v>61</v>
      </c>
      <c r="KBC318" s="415">
        <v>13</v>
      </c>
      <c r="KBD318" s="418" t="s">
        <v>779</v>
      </c>
      <c r="KBE318" s="417" t="s">
        <v>762</v>
      </c>
      <c r="KBF318" s="414" t="s">
        <v>61</v>
      </c>
      <c r="KBG318" s="415">
        <v>13</v>
      </c>
      <c r="KBH318" s="418" t="s">
        <v>779</v>
      </c>
      <c r="KBI318" s="417" t="s">
        <v>762</v>
      </c>
      <c r="KBJ318" s="414" t="s">
        <v>61</v>
      </c>
      <c r="KBK318" s="415">
        <v>13</v>
      </c>
      <c r="KBL318" s="418" t="s">
        <v>779</v>
      </c>
      <c r="KBM318" s="417" t="s">
        <v>762</v>
      </c>
      <c r="KBN318" s="414" t="s">
        <v>61</v>
      </c>
      <c r="KBO318" s="415">
        <v>13</v>
      </c>
      <c r="KBP318" s="418" t="s">
        <v>779</v>
      </c>
      <c r="KBQ318" s="417" t="s">
        <v>762</v>
      </c>
      <c r="KBR318" s="414" t="s">
        <v>61</v>
      </c>
      <c r="KBS318" s="415">
        <v>13</v>
      </c>
      <c r="KBT318" s="418" t="s">
        <v>779</v>
      </c>
      <c r="KBU318" s="417" t="s">
        <v>762</v>
      </c>
      <c r="KBV318" s="414" t="s">
        <v>61</v>
      </c>
      <c r="KBW318" s="415">
        <v>13</v>
      </c>
      <c r="KBX318" s="418" t="s">
        <v>779</v>
      </c>
      <c r="KBY318" s="417" t="s">
        <v>762</v>
      </c>
      <c r="KBZ318" s="414" t="s">
        <v>61</v>
      </c>
      <c r="KCA318" s="415">
        <v>13</v>
      </c>
      <c r="KCB318" s="418" t="s">
        <v>779</v>
      </c>
      <c r="KCC318" s="417" t="s">
        <v>762</v>
      </c>
      <c r="KCD318" s="414" t="s">
        <v>61</v>
      </c>
      <c r="KCE318" s="415">
        <v>13</v>
      </c>
      <c r="KCF318" s="418" t="s">
        <v>779</v>
      </c>
      <c r="KCG318" s="417" t="s">
        <v>762</v>
      </c>
      <c r="KCH318" s="414" t="s">
        <v>61</v>
      </c>
      <c r="KCI318" s="415">
        <v>13</v>
      </c>
      <c r="KCJ318" s="418" t="s">
        <v>779</v>
      </c>
      <c r="KCK318" s="417" t="s">
        <v>762</v>
      </c>
      <c r="KCL318" s="414" t="s">
        <v>61</v>
      </c>
      <c r="KCM318" s="415">
        <v>13</v>
      </c>
      <c r="KCN318" s="418" t="s">
        <v>779</v>
      </c>
      <c r="KCO318" s="417" t="s">
        <v>762</v>
      </c>
      <c r="KCP318" s="414" t="s">
        <v>61</v>
      </c>
      <c r="KCQ318" s="415">
        <v>13</v>
      </c>
      <c r="KCR318" s="418" t="s">
        <v>779</v>
      </c>
      <c r="KCS318" s="417" t="s">
        <v>762</v>
      </c>
      <c r="KCT318" s="414" t="s">
        <v>61</v>
      </c>
      <c r="KCU318" s="415">
        <v>13</v>
      </c>
      <c r="KCV318" s="418" t="s">
        <v>779</v>
      </c>
      <c r="KCW318" s="417" t="s">
        <v>762</v>
      </c>
      <c r="KCX318" s="414" t="s">
        <v>61</v>
      </c>
      <c r="KCY318" s="415">
        <v>13</v>
      </c>
      <c r="KCZ318" s="418" t="s">
        <v>779</v>
      </c>
      <c r="KDA318" s="417" t="s">
        <v>762</v>
      </c>
      <c r="KDB318" s="414" t="s">
        <v>61</v>
      </c>
      <c r="KDC318" s="415">
        <v>13</v>
      </c>
      <c r="KDD318" s="418" t="s">
        <v>779</v>
      </c>
      <c r="KDE318" s="417" t="s">
        <v>762</v>
      </c>
      <c r="KDF318" s="414" t="s">
        <v>61</v>
      </c>
      <c r="KDG318" s="415">
        <v>13</v>
      </c>
      <c r="KDH318" s="418" t="s">
        <v>779</v>
      </c>
      <c r="KDI318" s="417" t="s">
        <v>762</v>
      </c>
      <c r="KDJ318" s="414" t="s">
        <v>61</v>
      </c>
      <c r="KDK318" s="415">
        <v>13</v>
      </c>
      <c r="KDL318" s="418" t="s">
        <v>779</v>
      </c>
      <c r="KDM318" s="417" t="s">
        <v>762</v>
      </c>
      <c r="KDN318" s="414" t="s">
        <v>61</v>
      </c>
      <c r="KDO318" s="415">
        <v>13</v>
      </c>
      <c r="KDP318" s="418" t="s">
        <v>779</v>
      </c>
      <c r="KDQ318" s="417" t="s">
        <v>762</v>
      </c>
      <c r="KDR318" s="414" t="s">
        <v>61</v>
      </c>
      <c r="KDS318" s="415">
        <v>13</v>
      </c>
      <c r="KDT318" s="418" t="s">
        <v>779</v>
      </c>
      <c r="KDU318" s="417" t="s">
        <v>762</v>
      </c>
      <c r="KDV318" s="414" t="s">
        <v>61</v>
      </c>
      <c r="KDW318" s="415">
        <v>13</v>
      </c>
      <c r="KDX318" s="418" t="s">
        <v>779</v>
      </c>
      <c r="KDY318" s="417" t="s">
        <v>762</v>
      </c>
      <c r="KDZ318" s="414" t="s">
        <v>61</v>
      </c>
      <c r="KEA318" s="415">
        <v>13</v>
      </c>
      <c r="KEB318" s="418" t="s">
        <v>779</v>
      </c>
      <c r="KEC318" s="417" t="s">
        <v>762</v>
      </c>
      <c r="KED318" s="414" t="s">
        <v>61</v>
      </c>
      <c r="KEE318" s="415">
        <v>13</v>
      </c>
      <c r="KEF318" s="418" t="s">
        <v>779</v>
      </c>
      <c r="KEG318" s="417" t="s">
        <v>762</v>
      </c>
      <c r="KEH318" s="414" t="s">
        <v>61</v>
      </c>
      <c r="KEI318" s="415">
        <v>13</v>
      </c>
      <c r="KEJ318" s="418" t="s">
        <v>779</v>
      </c>
      <c r="KEK318" s="417" t="s">
        <v>762</v>
      </c>
      <c r="KEL318" s="414" t="s">
        <v>61</v>
      </c>
      <c r="KEM318" s="415">
        <v>13</v>
      </c>
      <c r="KEN318" s="418" t="s">
        <v>779</v>
      </c>
      <c r="KEO318" s="417" t="s">
        <v>762</v>
      </c>
      <c r="KEP318" s="414" t="s">
        <v>61</v>
      </c>
      <c r="KEQ318" s="415">
        <v>13</v>
      </c>
      <c r="KER318" s="418" t="s">
        <v>779</v>
      </c>
      <c r="KES318" s="417" t="s">
        <v>762</v>
      </c>
      <c r="KET318" s="414" t="s">
        <v>61</v>
      </c>
      <c r="KEU318" s="415">
        <v>13</v>
      </c>
      <c r="KEV318" s="418" t="s">
        <v>779</v>
      </c>
      <c r="KEW318" s="417" t="s">
        <v>762</v>
      </c>
      <c r="KEX318" s="414" t="s">
        <v>61</v>
      </c>
      <c r="KEY318" s="415">
        <v>13</v>
      </c>
      <c r="KEZ318" s="418" t="s">
        <v>779</v>
      </c>
      <c r="KFA318" s="417" t="s">
        <v>762</v>
      </c>
      <c r="KFB318" s="414" t="s">
        <v>61</v>
      </c>
      <c r="KFC318" s="415">
        <v>13</v>
      </c>
      <c r="KFD318" s="418" t="s">
        <v>779</v>
      </c>
      <c r="KFE318" s="417" t="s">
        <v>762</v>
      </c>
      <c r="KFF318" s="414" t="s">
        <v>61</v>
      </c>
      <c r="KFG318" s="415">
        <v>13</v>
      </c>
      <c r="KFH318" s="418" t="s">
        <v>779</v>
      </c>
      <c r="KFI318" s="417" t="s">
        <v>762</v>
      </c>
      <c r="KFJ318" s="414" t="s">
        <v>61</v>
      </c>
      <c r="KFK318" s="415">
        <v>13</v>
      </c>
      <c r="KFL318" s="418" t="s">
        <v>779</v>
      </c>
      <c r="KFM318" s="417" t="s">
        <v>762</v>
      </c>
      <c r="KFN318" s="414" t="s">
        <v>61</v>
      </c>
      <c r="KFO318" s="415">
        <v>13</v>
      </c>
      <c r="KFP318" s="418" t="s">
        <v>779</v>
      </c>
      <c r="KFQ318" s="417" t="s">
        <v>762</v>
      </c>
      <c r="KFR318" s="414" t="s">
        <v>61</v>
      </c>
      <c r="KFS318" s="415">
        <v>13</v>
      </c>
      <c r="KFT318" s="418" t="s">
        <v>779</v>
      </c>
      <c r="KFU318" s="417" t="s">
        <v>762</v>
      </c>
      <c r="KFV318" s="414" t="s">
        <v>61</v>
      </c>
      <c r="KFW318" s="415">
        <v>13</v>
      </c>
      <c r="KFX318" s="418" t="s">
        <v>779</v>
      </c>
      <c r="KFY318" s="417" t="s">
        <v>762</v>
      </c>
      <c r="KFZ318" s="414" t="s">
        <v>61</v>
      </c>
      <c r="KGA318" s="415">
        <v>13</v>
      </c>
      <c r="KGB318" s="418" t="s">
        <v>779</v>
      </c>
      <c r="KGC318" s="417" t="s">
        <v>762</v>
      </c>
      <c r="KGD318" s="414" t="s">
        <v>61</v>
      </c>
      <c r="KGE318" s="415">
        <v>13</v>
      </c>
      <c r="KGF318" s="418" t="s">
        <v>779</v>
      </c>
      <c r="KGG318" s="417" t="s">
        <v>762</v>
      </c>
      <c r="KGH318" s="414" t="s">
        <v>61</v>
      </c>
      <c r="KGI318" s="415">
        <v>13</v>
      </c>
      <c r="KGJ318" s="418" t="s">
        <v>779</v>
      </c>
      <c r="KGK318" s="417" t="s">
        <v>762</v>
      </c>
      <c r="KGL318" s="414" t="s">
        <v>61</v>
      </c>
      <c r="KGM318" s="415">
        <v>13</v>
      </c>
      <c r="KGN318" s="418" t="s">
        <v>779</v>
      </c>
      <c r="KGO318" s="417" t="s">
        <v>762</v>
      </c>
      <c r="KGP318" s="414" t="s">
        <v>61</v>
      </c>
      <c r="KGQ318" s="415">
        <v>13</v>
      </c>
      <c r="KGR318" s="418" t="s">
        <v>779</v>
      </c>
      <c r="KGS318" s="417" t="s">
        <v>762</v>
      </c>
      <c r="KGT318" s="414" t="s">
        <v>61</v>
      </c>
      <c r="KGU318" s="415">
        <v>13</v>
      </c>
      <c r="KGV318" s="418" t="s">
        <v>779</v>
      </c>
      <c r="KGW318" s="417" t="s">
        <v>762</v>
      </c>
      <c r="KGX318" s="414" t="s">
        <v>61</v>
      </c>
      <c r="KGY318" s="415">
        <v>13</v>
      </c>
      <c r="KGZ318" s="418" t="s">
        <v>779</v>
      </c>
      <c r="KHA318" s="417" t="s">
        <v>762</v>
      </c>
      <c r="KHB318" s="414" t="s">
        <v>61</v>
      </c>
      <c r="KHC318" s="415">
        <v>13</v>
      </c>
      <c r="KHD318" s="418" t="s">
        <v>779</v>
      </c>
      <c r="KHE318" s="417" t="s">
        <v>762</v>
      </c>
      <c r="KHF318" s="414" t="s">
        <v>61</v>
      </c>
      <c r="KHG318" s="415">
        <v>13</v>
      </c>
      <c r="KHH318" s="418" t="s">
        <v>779</v>
      </c>
      <c r="KHI318" s="417" t="s">
        <v>762</v>
      </c>
      <c r="KHJ318" s="414" t="s">
        <v>61</v>
      </c>
      <c r="KHK318" s="415">
        <v>13</v>
      </c>
      <c r="KHL318" s="418" t="s">
        <v>779</v>
      </c>
      <c r="KHM318" s="417" t="s">
        <v>762</v>
      </c>
      <c r="KHN318" s="414" t="s">
        <v>61</v>
      </c>
      <c r="KHO318" s="415">
        <v>13</v>
      </c>
      <c r="KHP318" s="418" t="s">
        <v>779</v>
      </c>
      <c r="KHQ318" s="417" t="s">
        <v>762</v>
      </c>
      <c r="KHR318" s="414" t="s">
        <v>61</v>
      </c>
      <c r="KHS318" s="415">
        <v>13</v>
      </c>
      <c r="KHT318" s="418" t="s">
        <v>779</v>
      </c>
      <c r="KHU318" s="417" t="s">
        <v>762</v>
      </c>
      <c r="KHV318" s="414" t="s">
        <v>61</v>
      </c>
      <c r="KHW318" s="415">
        <v>13</v>
      </c>
      <c r="KHX318" s="418" t="s">
        <v>779</v>
      </c>
      <c r="KHY318" s="417" t="s">
        <v>762</v>
      </c>
      <c r="KHZ318" s="414" t="s">
        <v>61</v>
      </c>
      <c r="KIA318" s="415">
        <v>13</v>
      </c>
      <c r="KIB318" s="418" t="s">
        <v>779</v>
      </c>
      <c r="KIC318" s="417" t="s">
        <v>762</v>
      </c>
      <c r="KID318" s="414" t="s">
        <v>61</v>
      </c>
      <c r="KIE318" s="415">
        <v>13</v>
      </c>
      <c r="KIF318" s="418" t="s">
        <v>779</v>
      </c>
      <c r="KIG318" s="417" t="s">
        <v>762</v>
      </c>
      <c r="KIH318" s="414" t="s">
        <v>61</v>
      </c>
      <c r="KII318" s="415">
        <v>13</v>
      </c>
      <c r="KIJ318" s="418" t="s">
        <v>779</v>
      </c>
      <c r="KIK318" s="417" t="s">
        <v>762</v>
      </c>
      <c r="KIL318" s="414" t="s">
        <v>61</v>
      </c>
      <c r="KIM318" s="415">
        <v>13</v>
      </c>
      <c r="KIN318" s="418" t="s">
        <v>779</v>
      </c>
      <c r="KIO318" s="417" t="s">
        <v>762</v>
      </c>
      <c r="KIP318" s="414" t="s">
        <v>61</v>
      </c>
      <c r="KIQ318" s="415">
        <v>13</v>
      </c>
      <c r="KIR318" s="418" t="s">
        <v>779</v>
      </c>
      <c r="KIS318" s="417" t="s">
        <v>762</v>
      </c>
      <c r="KIT318" s="414" t="s">
        <v>61</v>
      </c>
      <c r="KIU318" s="415">
        <v>13</v>
      </c>
      <c r="KIV318" s="418" t="s">
        <v>779</v>
      </c>
      <c r="KIW318" s="417" t="s">
        <v>762</v>
      </c>
      <c r="KIX318" s="414" t="s">
        <v>61</v>
      </c>
      <c r="KIY318" s="415">
        <v>13</v>
      </c>
      <c r="KIZ318" s="418" t="s">
        <v>779</v>
      </c>
      <c r="KJA318" s="417" t="s">
        <v>762</v>
      </c>
      <c r="KJB318" s="414" t="s">
        <v>61</v>
      </c>
      <c r="KJC318" s="415">
        <v>13</v>
      </c>
      <c r="KJD318" s="418" t="s">
        <v>779</v>
      </c>
      <c r="KJE318" s="417" t="s">
        <v>762</v>
      </c>
      <c r="KJF318" s="414" t="s">
        <v>61</v>
      </c>
      <c r="KJG318" s="415">
        <v>13</v>
      </c>
      <c r="KJH318" s="418" t="s">
        <v>779</v>
      </c>
      <c r="KJI318" s="417" t="s">
        <v>762</v>
      </c>
      <c r="KJJ318" s="414" t="s">
        <v>61</v>
      </c>
      <c r="KJK318" s="415">
        <v>13</v>
      </c>
      <c r="KJL318" s="418" t="s">
        <v>779</v>
      </c>
      <c r="KJM318" s="417" t="s">
        <v>762</v>
      </c>
      <c r="KJN318" s="414" t="s">
        <v>61</v>
      </c>
      <c r="KJO318" s="415">
        <v>13</v>
      </c>
      <c r="KJP318" s="418" t="s">
        <v>779</v>
      </c>
      <c r="KJQ318" s="417" t="s">
        <v>762</v>
      </c>
      <c r="KJR318" s="414" t="s">
        <v>61</v>
      </c>
      <c r="KJS318" s="415">
        <v>13</v>
      </c>
      <c r="KJT318" s="418" t="s">
        <v>779</v>
      </c>
      <c r="KJU318" s="417" t="s">
        <v>762</v>
      </c>
      <c r="KJV318" s="414" t="s">
        <v>61</v>
      </c>
      <c r="KJW318" s="415">
        <v>13</v>
      </c>
      <c r="KJX318" s="418" t="s">
        <v>779</v>
      </c>
      <c r="KJY318" s="417" t="s">
        <v>762</v>
      </c>
      <c r="KJZ318" s="414" t="s">
        <v>61</v>
      </c>
      <c r="KKA318" s="415">
        <v>13</v>
      </c>
      <c r="KKB318" s="418" t="s">
        <v>779</v>
      </c>
      <c r="KKC318" s="417" t="s">
        <v>762</v>
      </c>
      <c r="KKD318" s="414" t="s">
        <v>61</v>
      </c>
      <c r="KKE318" s="415">
        <v>13</v>
      </c>
      <c r="KKF318" s="418" t="s">
        <v>779</v>
      </c>
      <c r="KKG318" s="417" t="s">
        <v>762</v>
      </c>
      <c r="KKH318" s="414" t="s">
        <v>61</v>
      </c>
      <c r="KKI318" s="415">
        <v>13</v>
      </c>
      <c r="KKJ318" s="418" t="s">
        <v>779</v>
      </c>
      <c r="KKK318" s="417" t="s">
        <v>762</v>
      </c>
      <c r="KKL318" s="414" t="s">
        <v>61</v>
      </c>
      <c r="KKM318" s="415">
        <v>13</v>
      </c>
      <c r="KKN318" s="418" t="s">
        <v>779</v>
      </c>
      <c r="KKO318" s="417" t="s">
        <v>762</v>
      </c>
      <c r="KKP318" s="414" t="s">
        <v>61</v>
      </c>
      <c r="KKQ318" s="415">
        <v>13</v>
      </c>
      <c r="KKR318" s="418" t="s">
        <v>779</v>
      </c>
      <c r="KKS318" s="417" t="s">
        <v>762</v>
      </c>
      <c r="KKT318" s="414" t="s">
        <v>61</v>
      </c>
      <c r="KKU318" s="415">
        <v>13</v>
      </c>
      <c r="KKV318" s="418" t="s">
        <v>779</v>
      </c>
      <c r="KKW318" s="417" t="s">
        <v>762</v>
      </c>
      <c r="KKX318" s="414" t="s">
        <v>61</v>
      </c>
      <c r="KKY318" s="415">
        <v>13</v>
      </c>
      <c r="KKZ318" s="418" t="s">
        <v>779</v>
      </c>
      <c r="KLA318" s="417" t="s">
        <v>762</v>
      </c>
      <c r="KLB318" s="414" t="s">
        <v>61</v>
      </c>
      <c r="KLC318" s="415">
        <v>13</v>
      </c>
      <c r="KLD318" s="418" t="s">
        <v>779</v>
      </c>
      <c r="KLE318" s="417" t="s">
        <v>762</v>
      </c>
      <c r="KLF318" s="414" t="s">
        <v>61</v>
      </c>
      <c r="KLG318" s="415">
        <v>13</v>
      </c>
      <c r="KLH318" s="418" t="s">
        <v>779</v>
      </c>
      <c r="KLI318" s="417" t="s">
        <v>762</v>
      </c>
      <c r="KLJ318" s="414" t="s">
        <v>61</v>
      </c>
      <c r="KLK318" s="415">
        <v>13</v>
      </c>
      <c r="KLL318" s="418" t="s">
        <v>779</v>
      </c>
      <c r="KLM318" s="417" t="s">
        <v>762</v>
      </c>
      <c r="KLN318" s="414" t="s">
        <v>61</v>
      </c>
      <c r="KLO318" s="415">
        <v>13</v>
      </c>
      <c r="KLP318" s="418" t="s">
        <v>779</v>
      </c>
      <c r="KLQ318" s="417" t="s">
        <v>762</v>
      </c>
      <c r="KLR318" s="414" t="s">
        <v>61</v>
      </c>
      <c r="KLS318" s="415">
        <v>13</v>
      </c>
      <c r="KLT318" s="418" t="s">
        <v>779</v>
      </c>
      <c r="KLU318" s="417" t="s">
        <v>762</v>
      </c>
      <c r="KLV318" s="414" t="s">
        <v>61</v>
      </c>
      <c r="KLW318" s="415">
        <v>13</v>
      </c>
      <c r="KLX318" s="418" t="s">
        <v>779</v>
      </c>
      <c r="KLY318" s="417" t="s">
        <v>762</v>
      </c>
      <c r="KLZ318" s="414" t="s">
        <v>61</v>
      </c>
      <c r="KMA318" s="415">
        <v>13</v>
      </c>
      <c r="KMB318" s="418" t="s">
        <v>779</v>
      </c>
      <c r="KMC318" s="417" t="s">
        <v>762</v>
      </c>
      <c r="KMD318" s="414" t="s">
        <v>61</v>
      </c>
      <c r="KME318" s="415">
        <v>13</v>
      </c>
      <c r="KMF318" s="418" t="s">
        <v>779</v>
      </c>
      <c r="KMG318" s="417" t="s">
        <v>762</v>
      </c>
      <c r="KMH318" s="414" t="s">
        <v>61</v>
      </c>
      <c r="KMI318" s="415">
        <v>13</v>
      </c>
      <c r="KMJ318" s="418" t="s">
        <v>779</v>
      </c>
      <c r="KMK318" s="417" t="s">
        <v>762</v>
      </c>
      <c r="KML318" s="414" t="s">
        <v>61</v>
      </c>
      <c r="KMM318" s="415">
        <v>13</v>
      </c>
      <c r="KMN318" s="418" t="s">
        <v>779</v>
      </c>
      <c r="KMO318" s="417" t="s">
        <v>762</v>
      </c>
      <c r="KMP318" s="414" t="s">
        <v>61</v>
      </c>
      <c r="KMQ318" s="415">
        <v>13</v>
      </c>
      <c r="KMR318" s="418" t="s">
        <v>779</v>
      </c>
      <c r="KMS318" s="417" t="s">
        <v>762</v>
      </c>
      <c r="KMT318" s="414" t="s">
        <v>61</v>
      </c>
      <c r="KMU318" s="415">
        <v>13</v>
      </c>
      <c r="KMV318" s="418" t="s">
        <v>779</v>
      </c>
      <c r="KMW318" s="417" t="s">
        <v>762</v>
      </c>
      <c r="KMX318" s="414" t="s">
        <v>61</v>
      </c>
      <c r="KMY318" s="415">
        <v>13</v>
      </c>
      <c r="KMZ318" s="418" t="s">
        <v>779</v>
      </c>
      <c r="KNA318" s="417" t="s">
        <v>762</v>
      </c>
      <c r="KNB318" s="414" t="s">
        <v>61</v>
      </c>
      <c r="KNC318" s="415">
        <v>13</v>
      </c>
      <c r="KND318" s="418" t="s">
        <v>779</v>
      </c>
      <c r="KNE318" s="417" t="s">
        <v>762</v>
      </c>
      <c r="KNF318" s="414" t="s">
        <v>61</v>
      </c>
      <c r="KNG318" s="415">
        <v>13</v>
      </c>
      <c r="KNH318" s="418" t="s">
        <v>779</v>
      </c>
      <c r="KNI318" s="417" t="s">
        <v>762</v>
      </c>
      <c r="KNJ318" s="414" t="s">
        <v>61</v>
      </c>
      <c r="KNK318" s="415">
        <v>13</v>
      </c>
      <c r="KNL318" s="418" t="s">
        <v>779</v>
      </c>
      <c r="KNM318" s="417" t="s">
        <v>762</v>
      </c>
      <c r="KNN318" s="414" t="s">
        <v>61</v>
      </c>
      <c r="KNO318" s="415">
        <v>13</v>
      </c>
      <c r="KNP318" s="418" t="s">
        <v>779</v>
      </c>
      <c r="KNQ318" s="417" t="s">
        <v>762</v>
      </c>
      <c r="KNR318" s="414" t="s">
        <v>61</v>
      </c>
      <c r="KNS318" s="415">
        <v>13</v>
      </c>
      <c r="KNT318" s="418" t="s">
        <v>779</v>
      </c>
      <c r="KNU318" s="417" t="s">
        <v>762</v>
      </c>
      <c r="KNV318" s="414" t="s">
        <v>61</v>
      </c>
      <c r="KNW318" s="415">
        <v>13</v>
      </c>
      <c r="KNX318" s="418" t="s">
        <v>779</v>
      </c>
      <c r="KNY318" s="417" t="s">
        <v>762</v>
      </c>
      <c r="KNZ318" s="414" t="s">
        <v>61</v>
      </c>
      <c r="KOA318" s="415">
        <v>13</v>
      </c>
      <c r="KOB318" s="418" t="s">
        <v>779</v>
      </c>
      <c r="KOC318" s="417" t="s">
        <v>762</v>
      </c>
      <c r="KOD318" s="414" t="s">
        <v>61</v>
      </c>
      <c r="KOE318" s="415">
        <v>13</v>
      </c>
      <c r="KOF318" s="418" t="s">
        <v>779</v>
      </c>
      <c r="KOG318" s="417" t="s">
        <v>762</v>
      </c>
      <c r="KOH318" s="414" t="s">
        <v>61</v>
      </c>
      <c r="KOI318" s="415">
        <v>13</v>
      </c>
      <c r="KOJ318" s="418" t="s">
        <v>779</v>
      </c>
      <c r="KOK318" s="417" t="s">
        <v>762</v>
      </c>
      <c r="KOL318" s="414" t="s">
        <v>61</v>
      </c>
      <c r="KOM318" s="415">
        <v>13</v>
      </c>
      <c r="KON318" s="418" t="s">
        <v>779</v>
      </c>
      <c r="KOO318" s="417" t="s">
        <v>762</v>
      </c>
      <c r="KOP318" s="414" t="s">
        <v>61</v>
      </c>
      <c r="KOQ318" s="415">
        <v>13</v>
      </c>
      <c r="KOR318" s="418" t="s">
        <v>779</v>
      </c>
      <c r="KOS318" s="417" t="s">
        <v>762</v>
      </c>
      <c r="KOT318" s="414" t="s">
        <v>61</v>
      </c>
      <c r="KOU318" s="415">
        <v>13</v>
      </c>
      <c r="KOV318" s="418" t="s">
        <v>779</v>
      </c>
      <c r="KOW318" s="417" t="s">
        <v>762</v>
      </c>
      <c r="KOX318" s="414" t="s">
        <v>61</v>
      </c>
      <c r="KOY318" s="415">
        <v>13</v>
      </c>
      <c r="KOZ318" s="418" t="s">
        <v>779</v>
      </c>
      <c r="KPA318" s="417" t="s">
        <v>762</v>
      </c>
      <c r="KPB318" s="414" t="s">
        <v>61</v>
      </c>
      <c r="KPC318" s="415">
        <v>13</v>
      </c>
      <c r="KPD318" s="418" t="s">
        <v>779</v>
      </c>
      <c r="KPE318" s="417" t="s">
        <v>762</v>
      </c>
      <c r="KPF318" s="414" t="s">
        <v>61</v>
      </c>
      <c r="KPG318" s="415">
        <v>13</v>
      </c>
      <c r="KPH318" s="418" t="s">
        <v>779</v>
      </c>
      <c r="KPI318" s="417" t="s">
        <v>762</v>
      </c>
      <c r="KPJ318" s="414" t="s">
        <v>61</v>
      </c>
      <c r="KPK318" s="415">
        <v>13</v>
      </c>
      <c r="KPL318" s="418" t="s">
        <v>779</v>
      </c>
      <c r="KPM318" s="417" t="s">
        <v>762</v>
      </c>
      <c r="KPN318" s="414" t="s">
        <v>61</v>
      </c>
      <c r="KPO318" s="415">
        <v>13</v>
      </c>
      <c r="KPP318" s="418" t="s">
        <v>779</v>
      </c>
      <c r="KPQ318" s="417" t="s">
        <v>762</v>
      </c>
      <c r="KPR318" s="414" t="s">
        <v>61</v>
      </c>
      <c r="KPS318" s="415">
        <v>13</v>
      </c>
      <c r="KPT318" s="418" t="s">
        <v>779</v>
      </c>
      <c r="KPU318" s="417" t="s">
        <v>762</v>
      </c>
      <c r="KPV318" s="414" t="s">
        <v>61</v>
      </c>
      <c r="KPW318" s="415">
        <v>13</v>
      </c>
      <c r="KPX318" s="418" t="s">
        <v>779</v>
      </c>
      <c r="KPY318" s="417" t="s">
        <v>762</v>
      </c>
      <c r="KPZ318" s="414" t="s">
        <v>61</v>
      </c>
      <c r="KQA318" s="415">
        <v>13</v>
      </c>
      <c r="KQB318" s="418" t="s">
        <v>779</v>
      </c>
      <c r="KQC318" s="417" t="s">
        <v>762</v>
      </c>
      <c r="KQD318" s="414" t="s">
        <v>61</v>
      </c>
      <c r="KQE318" s="415">
        <v>13</v>
      </c>
      <c r="KQF318" s="418" t="s">
        <v>779</v>
      </c>
      <c r="KQG318" s="417" t="s">
        <v>762</v>
      </c>
      <c r="KQH318" s="414" t="s">
        <v>61</v>
      </c>
      <c r="KQI318" s="415">
        <v>13</v>
      </c>
      <c r="KQJ318" s="418" t="s">
        <v>779</v>
      </c>
      <c r="KQK318" s="417" t="s">
        <v>762</v>
      </c>
      <c r="KQL318" s="414" t="s">
        <v>61</v>
      </c>
      <c r="KQM318" s="415">
        <v>13</v>
      </c>
      <c r="KQN318" s="418" t="s">
        <v>779</v>
      </c>
      <c r="KQO318" s="417" t="s">
        <v>762</v>
      </c>
      <c r="KQP318" s="414" t="s">
        <v>61</v>
      </c>
      <c r="KQQ318" s="415">
        <v>13</v>
      </c>
      <c r="KQR318" s="418" t="s">
        <v>779</v>
      </c>
      <c r="KQS318" s="417" t="s">
        <v>762</v>
      </c>
      <c r="KQT318" s="414" t="s">
        <v>61</v>
      </c>
      <c r="KQU318" s="415">
        <v>13</v>
      </c>
      <c r="KQV318" s="418" t="s">
        <v>779</v>
      </c>
      <c r="KQW318" s="417" t="s">
        <v>762</v>
      </c>
      <c r="KQX318" s="414" t="s">
        <v>61</v>
      </c>
      <c r="KQY318" s="415">
        <v>13</v>
      </c>
      <c r="KQZ318" s="418" t="s">
        <v>779</v>
      </c>
      <c r="KRA318" s="417" t="s">
        <v>762</v>
      </c>
      <c r="KRB318" s="414" t="s">
        <v>61</v>
      </c>
      <c r="KRC318" s="415">
        <v>13</v>
      </c>
      <c r="KRD318" s="418" t="s">
        <v>779</v>
      </c>
      <c r="KRE318" s="417" t="s">
        <v>762</v>
      </c>
      <c r="KRF318" s="414" t="s">
        <v>61</v>
      </c>
      <c r="KRG318" s="415">
        <v>13</v>
      </c>
      <c r="KRH318" s="418" t="s">
        <v>779</v>
      </c>
      <c r="KRI318" s="417" t="s">
        <v>762</v>
      </c>
      <c r="KRJ318" s="414" t="s">
        <v>61</v>
      </c>
      <c r="KRK318" s="415">
        <v>13</v>
      </c>
      <c r="KRL318" s="418" t="s">
        <v>779</v>
      </c>
      <c r="KRM318" s="417" t="s">
        <v>762</v>
      </c>
      <c r="KRN318" s="414" t="s">
        <v>61</v>
      </c>
      <c r="KRO318" s="415">
        <v>13</v>
      </c>
      <c r="KRP318" s="418" t="s">
        <v>779</v>
      </c>
      <c r="KRQ318" s="417" t="s">
        <v>762</v>
      </c>
      <c r="KRR318" s="414" t="s">
        <v>61</v>
      </c>
      <c r="KRS318" s="415">
        <v>13</v>
      </c>
      <c r="KRT318" s="418" t="s">
        <v>779</v>
      </c>
      <c r="KRU318" s="417" t="s">
        <v>762</v>
      </c>
      <c r="KRV318" s="414" t="s">
        <v>61</v>
      </c>
      <c r="KRW318" s="415">
        <v>13</v>
      </c>
      <c r="KRX318" s="418" t="s">
        <v>779</v>
      </c>
      <c r="KRY318" s="417" t="s">
        <v>762</v>
      </c>
      <c r="KRZ318" s="414" t="s">
        <v>61</v>
      </c>
      <c r="KSA318" s="415">
        <v>13</v>
      </c>
      <c r="KSB318" s="418" t="s">
        <v>779</v>
      </c>
      <c r="KSC318" s="417" t="s">
        <v>762</v>
      </c>
      <c r="KSD318" s="414" t="s">
        <v>61</v>
      </c>
      <c r="KSE318" s="415">
        <v>13</v>
      </c>
      <c r="KSF318" s="418" t="s">
        <v>779</v>
      </c>
      <c r="KSG318" s="417" t="s">
        <v>762</v>
      </c>
      <c r="KSH318" s="414" t="s">
        <v>61</v>
      </c>
      <c r="KSI318" s="415">
        <v>13</v>
      </c>
      <c r="KSJ318" s="418" t="s">
        <v>779</v>
      </c>
      <c r="KSK318" s="417" t="s">
        <v>762</v>
      </c>
      <c r="KSL318" s="414" t="s">
        <v>61</v>
      </c>
      <c r="KSM318" s="415">
        <v>13</v>
      </c>
      <c r="KSN318" s="418" t="s">
        <v>779</v>
      </c>
      <c r="KSO318" s="417" t="s">
        <v>762</v>
      </c>
      <c r="KSP318" s="414" t="s">
        <v>61</v>
      </c>
      <c r="KSQ318" s="415">
        <v>13</v>
      </c>
      <c r="KSR318" s="418" t="s">
        <v>779</v>
      </c>
      <c r="KSS318" s="417" t="s">
        <v>762</v>
      </c>
      <c r="KST318" s="414" t="s">
        <v>61</v>
      </c>
      <c r="KSU318" s="415">
        <v>13</v>
      </c>
      <c r="KSV318" s="418" t="s">
        <v>779</v>
      </c>
      <c r="KSW318" s="417" t="s">
        <v>762</v>
      </c>
      <c r="KSX318" s="414" t="s">
        <v>61</v>
      </c>
      <c r="KSY318" s="415">
        <v>13</v>
      </c>
      <c r="KSZ318" s="418" t="s">
        <v>779</v>
      </c>
      <c r="KTA318" s="417" t="s">
        <v>762</v>
      </c>
      <c r="KTB318" s="414" t="s">
        <v>61</v>
      </c>
      <c r="KTC318" s="415">
        <v>13</v>
      </c>
      <c r="KTD318" s="418" t="s">
        <v>779</v>
      </c>
      <c r="KTE318" s="417" t="s">
        <v>762</v>
      </c>
      <c r="KTF318" s="414" t="s">
        <v>61</v>
      </c>
      <c r="KTG318" s="415">
        <v>13</v>
      </c>
      <c r="KTH318" s="418" t="s">
        <v>779</v>
      </c>
      <c r="KTI318" s="417" t="s">
        <v>762</v>
      </c>
      <c r="KTJ318" s="414" t="s">
        <v>61</v>
      </c>
      <c r="KTK318" s="415">
        <v>13</v>
      </c>
      <c r="KTL318" s="418" t="s">
        <v>779</v>
      </c>
      <c r="KTM318" s="417" t="s">
        <v>762</v>
      </c>
      <c r="KTN318" s="414" t="s">
        <v>61</v>
      </c>
      <c r="KTO318" s="415">
        <v>13</v>
      </c>
      <c r="KTP318" s="418" t="s">
        <v>779</v>
      </c>
      <c r="KTQ318" s="417" t="s">
        <v>762</v>
      </c>
      <c r="KTR318" s="414" t="s">
        <v>61</v>
      </c>
      <c r="KTS318" s="415">
        <v>13</v>
      </c>
      <c r="KTT318" s="418" t="s">
        <v>779</v>
      </c>
      <c r="KTU318" s="417" t="s">
        <v>762</v>
      </c>
      <c r="KTV318" s="414" t="s">
        <v>61</v>
      </c>
      <c r="KTW318" s="415">
        <v>13</v>
      </c>
      <c r="KTX318" s="418" t="s">
        <v>779</v>
      </c>
      <c r="KTY318" s="417" t="s">
        <v>762</v>
      </c>
      <c r="KTZ318" s="414" t="s">
        <v>61</v>
      </c>
      <c r="KUA318" s="415">
        <v>13</v>
      </c>
      <c r="KUB318" s="418" t="s">
        <v>779</v>
      </c>
      <c r="KUC318" s="417" t="s">
        <v>762</v>
      </c>
      <c r="KUD318" s="414" t="s">
        <v>61</v>
      </c>
      <c r="KUE318" s="415">
        <v>13</v>
      </c>
      <c r="KUF318" s="418" t="s">
        <v>779</v>
      </c>
      <c r="KUG318" s="417" t="s">
        <v>762</v>
      </c>
      <c r="KUH318" s="414" t="s">
        <v>61</v>
      </c>
      <c r="KUI318" s="415">
        <v>13</v>
      </c>
      <c r="KUJ318" s="418" t="s">
        <v>779</v>
      </c>
      <c r="KUK318" s="417" t="s">
        <v>762</v>
      </c>
      <c r="KUL318" s="414" t="s">
        <v>61</v>
      </c>
      <c r="KUM318" s="415">
        <v>13</v>
      </c>
      <c r="KUN318" s="418" t="s">
        <v>779</v>
      </c>
      <c r="KUO318" s="417" t="s">
        <v>762</v>
      </c>
      <c r="KUP318" s="414" t="s">
        <v>61</v>
      </c>
      <c r="KUQ318" s="415">
        <v>13</v>
      </c>
      <c r="KUR318" s="418" t="s">
        <v>779</v>
      </c>
      <c r="KUS318" s="417" t="s">
        <v>762</v>
      </c>
      <c r="KUT318" s="414" t="s">
        <v>61</v>
      </c>
      <c r="KUU318" s="415">
        <v>13</v>
      </c>
      <c r="KUV318" s="418" t="s">
        <v>779</v>
      </c>
      <c r="KUW318" s="417" t="s">
        <v>762</v>
      </c>
      <c r="KUX318" s="414" t="s">
        <v>61</v>
      </c>
      <c r="KUY318" s="415">
        <v>13</v>
      </c>
      <c r="KUZ318" s="418" t="s">
        <v>779</v>
      </c>
      <c r="KVA318" s="417" t="s">
        <v>762</v>
      </c>
      <c r="KVB318" s="414" t="s">
        <v>61</v>
      </c>
      <c r="KVC318" s="415">
        <v>13</v>
      </c>
      <c r="KVD318" s="418" t="s">
        <v>779</v>
      </c>
      <c r="KVE318" s="417" t="s">
        <v>762</v>
      </c>
      <c r="KVF318" s="414" t="s">
        <v>61</v>
      </c>
      <c r="KVG318" s="415">
        <v>13</v>
      </c>
      <c r="KVH318" s="418" t="s">
        <v>779</v>
      </c>
      <c r="KVI318" s="417" t="s">
        <v>762</v>
      </c>
      <c r="KVJ318" s="414" t="s">
        <v>61</v>
      </c>
      <c r="KVK318" s="415">
        <v>13</v>
      </c>
      <c r="KVL318" s="418" t="s">
        <v>779</v>
      </c>
      <c r="KVM318" s="417" t="s">
        <v>762</v>
      </c>
      <c r="KVN318" s="414" t="s">
        <v>61</v>
      </c>
      <c r="KVO318" s="415">
        <v>13</v>
      </c>
      <c r="KVP318" s="418" t="s">
        <v>779</v>
      </c>
      <c r="KVQ318" s="417" t="s">
        <v>762</v>
      </c>
      <c r="KVR318" s="414" t="s">
        <v>61</v>
      </c>
      <c r="KVS318" s="415">
        <v>13</v>
      </c>
      <c r="KVT318" s="418" t="s">
        <v>779</v>
      </c>
      <c r="KVU318" s="417" t="s">
        <v>762</v>
      </c>
      <c r="KVV318" s="414" t="s">
        <v>61</v>
      </c>
      <c r="KVW318" s="415">
        <v>13</v>
      </c>
      <c r="KVX318" s="418" t="s">
        <v>779</v>
      </c>
      <c r="KVY318" s="417" t="s">
        <v>762</v>
      </c>
      <c r="KVZ318" s="414" t="s">
        <v>61</v>
      </c>
      <c r="KWA318" s="415">
        <v>13</v>
      </c>
      <c r="KWB318" s="418" t="s">
        <v>779</v>
      </c>
      <c r="KWC318" s="417" t="s">
        <v>762</v>
      </c>
      <c r="KWD318" s="414" t="s">
        <v>61</v>
      </c>
      <c r="KWE318" s="415">
        <v>13</v>
      </c>
      <c r="KWF318" s="418" t="s">
        <v>779</v>
      </c>
      <c r="KWG318" s="417" t="s">
        <v>762</v>
      </c>
      <c r="KWH318" s="414" t="s">
        <v>61</v>
      </c>
      <c r="KWI318" s="415">
        <v>13</v>
      </c>
      <c r="KWJ318" s="418" t="s">
        <v>779</v>
      </c>
      <c r="KWK318" s="417" t="s">
        <v>762</v>
      </c>
      <c r="KWL318" s="414" t="s">
        <v>61</v>
      </c>
      <c r="KWM318" s="415">
        <v>13</v>
      </c>
      <c r="KWN318" s="418" t="s">
        <v>779</v>
      </c>
      <c r="KWO318" s="417" t="s">
        <v>762</v>
      </c>
      <c r="KWP318" s="414" t="s">
        <v>61</v>
      </c>
      <c r="KWQ318" s="415">
        <v>13</v>
      </c>
      <c r="KWR318" s="418" t="s">
        <v>779</v>
      </c>
      <c r="KWS318" s="417" t="s">
        <v>762</v>
      </c>
      <c r="KWT318" s="414" t="s">
        <v>61</v>
      </c>
      <c r="KWU318" s="415">
        <v>13</v>
      </c>
      <c r="KWV318" s="418" t="s">
        <v>779</v>
      </c>
      <c r="KWW318" s="417" t="s">
        <v>762</v>
      </c>
      <c r="KWX318" s="414" t="s">
        <v>61</v>
      </c>
      <c r="KWY318" s="415">
        <v>13</v>
      </c>
      <c r="KWZ318" s="418" t="s">
        <v>779</v>
      </c>
      <c r="KXA318" s="417" t="s">
        <v>762</v>
      </c>
      <c r="KXB318" s="414" t="s">
        <v>61</v>
      </c>
      <c r="KXC318" s="415">
        <v>13</v>
      </c>
      <c r="KXD318" s="418" t="s">
        <v>779</v>
      </c>
      <c r="KXE318" s="417" t="s">
        <v>762</v>
      </c>
      <c r="KXF318" s="414" t="s">
        <v>61</v>
      </c>
      <c r="KXG318" s="415">
        <v>13</v>
      </c>
      <c r="KXH318" s="418" t="s">
        <v>779</v>
      </c>
      <c r="KXI318" s="417" t="s">
        <v>762</v>
      </c>
      <c r="KXJ318" s="414" t="s">
        <v>61</v>
      </c>
      <c r="KXK318" s="415">
        <v>13</v>
      </c>
      <c r="KXL318" s="418" t="s">
        <v>779</v>
      </c>
      <c r="KXM318" s="417" t="s">
        <v>762</v>
      </c>
      <c r="KXN318" s="414" t="s">
        <v>61</v>
      </c>
      <c r="KXO318" s="415">
        <v>13</v>
      </c>
      <c r="KXP318" s="418" t="s">
        <v>779</v>
      </c>
      <c r="KXQ318" s="417" t="s">
        <v>762</v>
      </c>
      <c r="KXR318" s="414" t="s">
        <v>61</v>
      </c>
      <c r="KXS318" s="415">
        <v>13</v>
      </c>
      <c r="KXT318" s="418" t="s">
        <v>779</v>
      </c>
      <c r="KXU318" s="417" t="s">
        <v>762</v>
      </c>
      <c r="KXV318" s="414" t="s">
        <v>61</v>
      </c>
      <c r="KXW318" s="415">
        <v>13</v>
      </c>
      <c r="KXX318" s="418" t="s">
        <v>779</v>
      </c>
      <c r="KXY318" s="417" t="s">
        <v>762</v>
      </c>
      <c r="KXZ318" s="414" t="s">
        <v>61</v>
      </c>
      <c r="KYA318" s="415">
        <v>13</v>
      </c>
      <c r="KYB318" s="418" t="s">
        <v>779</v>
      </c>
      <c r="KYC318" s="417" t="s">
        <v>762</v>
      </c>
      <c r="KYD318" s="414" t="s">
        <v>61</v>
      </c>
      <c r="KYE318" s="415">
        <v>13</v>
      </c>
      <c r="KYF318" s="418" t="s">
        <v>779</v>
      </c>
      <c r="KYG318" s="417" t="s">
        <v>762</v>
      </c>
      <c r="KYH318" s="414" t="s">
        <v>61</v>
      </c>
      <c r="KYI318" s="415">
        <v>13</v>
      </c>
      <c r="KYJ318" s="418" t="s">
        <v>779</v>
      </c>
      <c r="KYK318" s="417" t="s">
        <v>762</v>
      </c>
      <c r="KYL318" s="414" t="s">
        <v>61</v>
      </c>
      <c r="KYM318" s="415">
        <v>13</v>
      </c>
      <c r="KYN318" s="418" t="s">
        <v>779</v>
      </c>
      <c r="KYO318" s="417" t="s">
        <v>762</v>
      </c>
      <c r="KYP318" s="414" t="s">
        <v>61</v>
      </c>
      <c r="KYQ318" s="415">
        <v>13</v>
      </c>
      <c r="KYR318" s="418" t="s">
        <v>779</v>
      </c>
      <c r="KYS318" s="417" t="s">
        <v>762</v>
      </c>
      <c r="KYT318" s="414" t="s">
        <v>61</v>
      </c>
      <c r="KYU318" s="415">
        <v>13</v>
      </c>
      <c r="KYV318" s="418" t="s">
        <v>779</v>
      </c>
      <c r="KYW318" s="417" t="s">
        <v>762</v>
      </c>
      <c r="KYX318" s="414" t="s">
        <v>61</v>
      </c>
      <c r="KYY318" s="415">
        <v>13</v>
      </c>
      <c r="KYZ318" s="418" t="s">
        <v>779</v>
      </c>
      <c r="KZA318" s="417" t="s">
        <v>762</v>
      </c>
      <c r="KZB318" s="414" t="s">
        <v>61</v>
      </c>
      <c r="KZC318" s="415">
        <v>13</v>
      </c>
      <c r="KZD318" s="418" t="s">
        <v>779</v>
      </c>
      <c r="KZE318" s="417" t="s">
        <v>762</v>
      </c>
      <c r="KZF318" s="414" t="s">
        <v>61</v>
      </c>
      <c r="KZG318" s="415">
        <v>13</v>
      </c>
      <c r="KZH318" s="418" t="s">
        <v>779</v>
      </c>
      <c r="KZI318" s="417" t="s">
        <v>762</v>
      </c>
      <c r="KZJ318" s="414" t="s">
        <v>61</v>
      </c>
      <c r="KZK318" s="415">
        <v>13</v>
      </c>
      <c r="KZL318" s="418" t="s">
        <v>779</v>
      </c>
      <c r="KZM318" s="417" t="s">
        <v>762</v>
      </c>
      <c r="KZN318" s="414" t="s">
        <v>61</v>
      </c>
      <c r="KZO318" s="415">
        <v>13</v>
      </c>
      <c r="KZP318" s="418" t="s">
        <v>779</v>
      </c>
      <c r="KZQ318" s="417" t="s">
        <v>762</v>
      </c>
      <c r="KZR318" s="414" t="s">
        <v>61</v>
      </c>
      <c r="KZS318" s="415">
        <v>13</v>
      </c>
      <c r="KZT318" s="418" t="s">
        <v>779</v>
      </c>
      <c r="KZU318" s="417" t="s">
        <v>762</v>
      </c>
      <c r="KZV318" s="414" t="s">
        <v>61</v>
      </c>
      <c r="KZW318" s="415">
        <v>13</v>
      </c>
      <c r="KZX318" s="418" t="s">
        <v>779</v>
      </c>
      <c r="KZY318" s="417" t="s">
        <v>762</v>
      </c>
      <c r="KZZ318" s="414" t="s">
        <v>61</v>
      </c>
      <c r="LAA318" s="415">
        <v>13</v>
      </c>
      <c r="LAB318" s="418" t="s">
        <v>779</v>
      </c>
      <c r="LAC318" s="417" t="s">
        <v>762</v>
      </c>
      <c r="LAD318" s="414" t="s">
        <v>61</v>
      </c>
      <c r="LAE318" s="415">
        <v>13</v>
      </c>
      <c r="LAF318" s="418" t="s">
        <v>779</v>
      </c>
      <c r="LAG318" s="417" t="s">
        <v>762</v>
      </c>
      <c r="LAH318" s="414" t="s">
        <v>61</v>
      </c>
      <c r="LAI318" s="415">
        <v>13</v>
      </c>
      <c r="LAJ318" s="418" t="s">
        <v>779</v>
      </c>
      <c r="LAK318" s="417" t="s">
        <v>762</v>
      </c>
      <c r="LAL318" s="414" t="s">
        <v>61</v>
      </c>
      <c r="LAM318" s="415">
        <v>13</v>
      </c>
      <c r="LAN318" s="418" t="s">
        <v>779</v>
      </c>
      <c r="LAO318" s="417" t="s">
        <v>762</v>
      </c>
      <c r="LAP318" s="414" t="s">
        <v>61</v>
      </c>
      <c r="LAQ318" s="415">
        <v>13</v>
      </c>
      <c r="LAR318" s="418" t="s">
        <v>779</v>
      </c>
      <c r="LAS318" s="417" t="s">
        <v>762</v>
      </c>
      <c r="LAT318" s="414" t="s">
        <v>61</v>
      </c>
      <c r="LAU318" s="415">
        <v>13</v>
      </c>
      <c r="LAV318" s="418" t="s">
        <v>779</v>
      </c>
      <c r="LAW318" s="417" t="s">
        <v>762</v>
      </c>
      <c r="LAX318" s="414" t="s">
        <v>61</v>
      </c>
      <c r="LAY318" s="415">
        <v>13</v>
      </c>
      <c r="LAZ318" s="418" t="s">
        <v>779</v>
      </c>
      <c r="LBA318" s="417" t="s">
        <v>762</v>
      </c>
      <c r="LBB318" s="414" t="s">
        <v>61</v>
      </c>
      <c r="LBC318" s="415">
        <v>13</v>
      </c>
      <c r="LBD318" s="418" t="s">
        <v>779</v>
      </c>
      <c r="LBE318" s="417" t="s">
        <v>762</v>
      </c>
      <c r="LBF318" s="414" t="s">
        <v>61</v>
      </c>
      <c r="LBG318" s="415">
        <v>13</v>
      </c>
      <c r="LBH318" s="418" t="s">
        <v>779</v>
      </c>
      <c r="LBI318" s="417" t="s">
        <v>762</v>
      </c>
      <c r="LBJ318" s="414" t="s">
        <v>61</v>
      </c>
      <c r="LBK318" s="415">
        <v>13</v>
      </c>
      <c r="LBL318" s="418" t="s">
        <v>779</v>
      </c>
      <c r="LBM318" s="417" t="s">
        <v>762</v>
      </c>
      <c r="LBN318" s="414" t="s">
        <v>61</v>
      </c>
      <c r="LBO318" s="415">
        <v>13</v>
      </c>
      <c r="LBP318" s="418" t="s">
        <v>779</v>
      </c>
      <c r="LBQ318" s="417" t="s">
        <v>762</v>
      </c>
      <c r="LBR318" s="414" t="s">
        <v>61</v>
      </c>
      <c r="LBS318" s="415">
        <v>13</v>
      </c>
      <c r="LBT318" s="418" t="s">
        <v>779</v>
      </c>
      <c r="LBU318" s="417" t="s">
        <v>762</v>
      </c>
      <c r="LBV318" s="414" t="s">
        <v>61</v>
      </c>
      <c r="LBW318" s="415">
        <v>13</v>
      </c>
      <c r="LBX318" s="418" t="s">
        <v>779</v>
      </c>
      <c r="LBY318" s="417" t="s">
        <v>762</v>
      </c>
      <c r="LBZ318" s="414" t="s">
        <v>61</v>
      </c>
      <c r="LCA318" s="415">
        <v>13</v>
      </c>
      <c r="LCB318" s="418" t="s">
        <v>779</v>
      </c>
      <c r="LCC318" s="417" t="s">
        <v>762</v>
      </c>
      <c r="LCD318" s="414" t="s">
        <v>61</v>
      </c>
      <c r="LCE318" s="415">
        <v>13</v>
      </c>
      <c r="LCF318" s="418" t="s">
        <v>779</v>
      </c>
      <c r="LCG318" s="417" t="s">
        <v>762</v>
      </c>
      <c r="LCH318" s="414" t="s">
        <v>61</v>
      </c>
      <c r="LCI318" s="415">
        <v>13</v>
      </c>
      <c r="LCJ318" s="418" t="s">
        <v>779</v>
      </c>
      <c r="LCK318" s="417" t="s">
        <v>762</v>
      </c>
      <c r="LCL318" s="414" t="s">
        <v>61</v>
      </c>
      <c r="LCM318" s="415">
        <v>13</v>
      </c>
      <c r="LCN318" s="418" t="s">
        <v>779</v>
      </c>
      <c r="LCO318" s="417" t="s">
        <v>762</v>
      </c>
      <c r="LCP318" s="414" t="s">
        <v>61</v>
      </c>
      <c r="LCQ318" s="415">
        <v>13</v>
      </c>
      <c r="LCR318" s="418" t="s">
        <v>779</v>
      </c>
      <c r="LCS318" s="417" t="s">
        <v>762</v>
      </c>
      <c r="LCT318" s="414" t="s">
        <v>61</v>
      </c>
      <c r="LCU318" s="415">
        <v>13</v>
      </c>
      <c r="LCV318" s="418" t="s">
        <v>779</v>
      </c>
      <c r="LCW318" s="417" t="s">
        <v>762</v>
      </c>
      <c r="LCX318" s="414" t="s">
        <v>61</v>
      </c>
      <c r="LCY318" s="415">
        <v>13</v>
      </c>
      <c r="LCZ318" s="418" t="s">
        <v>779</v>
      </c>
      <c r="LDA318" s="417" t="s">
        <v>762</v>
      </c>
      <c r="LDB318" s="414" t="s">
        <v>61</v>
      </c>
      <c r="LDC318" s="415">
        <v>13</v>
      </c>
      <c r="LDD318" s="418" t="s">
        <v>779</v>
      </c>
      <c r="LDE318" s="417" t="s">
        <v>762</v>
      </c>
      <c r="LDF318" s="414" t="s">
        <v>61</v>
      </c>
      <c r="LDG318" s="415">
        <v>13</v>
      </c>
      <c r="LDH318" s="418" t="s">
        <v>779</v>
      </c>
      <c r="LDI318" s="417" t="s">
        <v>762</v>
      </c>
      <c r="LDJ318" s="414" t="s">
        <v>61</v>
      </c>
      <c r="LDK318" s="415">
        <v>13</v>
      </c>
      <c r="LDL318" s="418" t="s">
        <v>779</v>
      </c>
      <c r="LDM318" s="417" t="s">
        <v>762</v>
      </c>
      <c r="LDN318" s="414" t="s">
        <v>61</v>
      </c>
      <c r="LDO318" s="415">
        <v>13</v>
      </c>
      <c r="LDP318" s="418" t="s">
        <v>779</v>
      </c>
      <c r="LDQ318" s="417" t="s">
        <v>762</v>
      </c>
      <c r="LDR318" s="414" t="s">
        <v>61</v>
      </c>
      <c r="LDS318" s="415">
        <v>13</v>
      </c>
      <c r="LDT318" s="418" t="s">
        <v>779</v>
      </c>
      <c r="LDU318" s="417" t="s">
        <v>762</v>
      </c>
      <c r="LDV318" s="414" t="s">
        <v>61</v>
      </c>
      <c r="LDW318" s="415">
        <v>13</v>
      </c>
      <c r="LDX318" s="418" t="s">
        <v>779</v>
      </c>
      <c r="LDY318" s="417" t="s">
        <v>762</v>
      </c>
      <c r="LDZ318" s="414" t="s">
        <v>61</v>
      </c>
      <c r="LEA318" s="415">
        <v>13</v>
      </c>
      <c r="LEB318" s="418" t="s">
        <v>779</v>
      </c>
      <c r="LEC318" s="417" t="s">
        <v>762</v>
      </c>
      <c r="LED318" s="414" t="s">
        <v>61</v>
      </c>
      <c r="LEE318" s="415">
        <v>13</v>
      </c>
      <c r="LEF318" s="418" t="s">
        <v>779</v>
      </c>
      <c r="LEG318" s="417" t="s">
        <v>762</v>
      </c>
      <c r="LEH318" s="414" t="s">
        <v>61</v>
      </c>
      <c r="LEI318" s="415">
        <v>13</v>
      </c>
      <c r="LEJ318" s="418" t="s">
        <v>779</v>
      </c>
      <c r="LEK318" s="417" t="s">
        <v>762</v>
      </c>
      <c r="LEL318" s="414" t="s">
        <v>61</v>
      </c>
      <c r="LEM318" s="415">
        <v>13</v>
      </c>
      <c r="LEN318" s="418" t="s">
        <v>779</v>
      </c>
      <c r="LEO318" s="417" t="s">
        <v>762</v>
      </c>
      <c r="LEP318" s="414" t="s">
        <v>61</v>
      </c>
      <c r="LEQ318" s="415">
        <v>13</v>
      </c>
      <c r="LER318" s="418" t="s">
        <v>779</v>
      </c>
      <c r="LES318" s="417" t="s">
        <v>762</v>
      </c>
      <c r="LET318" s="414" t="s">
        <v>61</v>
      </c>
      <c r="LEU318" s="415">
        <v>13</v>
      </c>
      <c r="LEV318" s="418" t="s">
        <v>779</v>
      </c>
      <c r="LEW318" s="417" t="s">
        <v>762</v>
      </c>
      <c r="LEX318" s="414" t="s">
        <v>61</v>
      </c>
      <c r="LEY318" s="415">
        <v>13</v>
      </c>
      <c r="LEZ318" s="418" t="s">
        <v>779</v>
      </c>
      <c r="LFA318" s="417" t="s">
        <v>762</v>
      </c>
      <c r="LFB318" s="414" t="s">
        <v>61</v>
      </c>
      <c r="LFC318" s="415">
        <v>13</v>
      </c>
      <c r="LFD318" s="418" t="s">
        <v>779</v>
      </c>
      <c r="LFE318" s="417" t="s">
        <v>762</v>
      </c>
      <c r="LFF318" s="414" t="s">
        <v>61</v>
      </c>
      <c r="LFG318" s="415">
        <v>13</v>
      </c>
      <c r="LFH318" s="418" t="s">
        <v>779</v>
      </c>
      <c r="LFI318" s="417" t="s">
        <v>762</v>
      </c>
      <c r="LFJ318" s="414" t="s">
        <v>61</v>
      </c>
      <c r="LFK318" s="415">
        <v>13</v>
      </c>
      <c r="LFL318" s="418" t="s">
        <v>779</v>
      </c>
      <c r="LFM318" s="417" t="s">
        <v>762</v>
      </c>
      <c r="LFN318" s="414" t="s">
        <v>61</v>
      </c>
      <c r="LFO318" s="415">
        <v>13</v>
      </c>
      <c r="LFP318" s="418" t="s">
        <v>779</v>
      </c>
      <c r="LFQ318" s="417" t="s">
        <v>762</v>
      </c>
      <c r="LFR318" s="414" t="s">
        <v>61</v>
      </c>
      <c r="LFS318" s="415">
        <v>13</v>
      </c>
      <c r="LFT318" s="418" t="s">
        <v>779</v>
      </c>
      <c r="LFU318" s="417" t="s">
        <v>762</v>
      </c>
      <c r="LFV318" s="414" t="s">
        <v>61</v>
      </c>
      <c r="LFW318" s="415">
        <v>13</v>
      </c>
      <c r="LFX318" s="418" t="s">
        <v>779</v>
      </c>
      <c r="LFY318" s="417" t="s">
        <v>762</v>
      </c>
      <c r="LFZ318" s="414" t="s">
        <v>61</v>
      </c>
      <c r="LGA318" s="415">
        <v>13</v>
      </c>
      <c r="LGB318" s="418" t="s">
        <v>779</v>
      </c>
      <c r="LGC318" s="417" t="s">
        <v>762</v>
      </c>
      <c r="LGD318" s="414" t="s">
        <v>61</v>
      </c>
      <c r="LGE318" s="415">
        <v>13</v>
      </c>
      <c r="LGF318" s="418" t="s">
        <v>779</v>
      </c>
      <c r="LGG318" s="417" t="s">
        <v>762</v>
      </c>
      <c r="LGH318" s="414" t="s">
        <v>61</v>
      </c>
      <c r="LGI318" s="415">
        <v>13</v>
      </c>
      <c r="LGJ318" s="418" t="s">
        <v>779</v>
      </c>
      <c r="LGK318" s="417" t="s">
        <v>762</v>
      </c>
      <c r="LGL318" s="414" t="s">
        <v>61</v>
      </c>
      <c r="LGM318" s="415">
        <v>13</v>
      </c>
      <c r="LGN318" s="418" t="s">
        <v>779</v>
      </c>
      <c r="LGO318" s="417" t="s">
        <v>762</v>
      </c>
      <c r="LGP318" s="414" t="s">
        <v>61</v>
      </c>
      <c r="LGQ318" s="415">
        <v>13</v>
      </c>
      <c r="LGR318" s="418" t="s">
        <v>779</v>
      </c>
      <c r="LGS318" s="417" t="s">
        <v>762</v>
      </c>
      <c r="LGT318" s="414" t="s">
        <v>61</v>
      </c>
      <c r="LGU318" s="415">
        <v>13</v>
      </c>
      <c r="LGV318" s="418" t="s">
        <v>779</v>
      </c>
      <c r="LGW318" s="417" t="s">
        <v>762</v>
      </c>
      <c r="LGX318" s="414" t="s">
        <v>61</v>
      </c>
      <c r="LGY318" s="415">
        <v>13</v>
      </c>
      <c r="LGZ318" s="418" t="s">
        <v>779</v>
      </c>
      <c r="LHA318" s="417" t="s">
        <v>762</v>
      </c>
      <c r="LHB318" s="414" t="s">
        <v>61</v>
      </c>
      <c r="LHC318" s="415">
        <v>13</v>
      </c>
      <c r="LHD318" s="418" t="s">
        <v>779</v>
      </c>
      <c r="LHE318" s="417" t="s">
        <v>762</v>
      </c>
      <c r="LHF318" s="414" t="s">
        <v>61</v>
      </c>
      <c r="LHG318" s="415">
        <v>13</v>
      </c>
      <c r="LHH318" s="418" t="s">
        <v>779</v>
      </c>
      <c r="LHI318" s="417" t="s">
        <v>762</v>
      </c>
      <c r="LHJ318" s="414" t="s">
        <v>61</v>
      </c>
      <c r="LHK318" s="415">
        <v>13</v>
      </c>
      <c r="LHL318" s="418" t="s">
        <v>779</v>
      </c>
      <c r="LHM318" s="417" t="s">
        <v>762</v>
      </c>
      <c r="LHN318" s="414" t="s">
        <v>61</v>
      </c>
      <c r="LHO318" s="415">
        <v>13</v>
      </c>
      <c r="LHP318" s="418" t="s">
        <v>779</v>
      </c>
      <c r="LHQ318" s="417" t="s">
        <v>762</v>
      </c>
      <c r="LHR318" s="414" t="s">
        <v>61</v>
      </c>
      <c r="LHS318" s="415">
        <v>13</v>
      </c>
      <c r="LHT318" s="418" t="s">
        <v>779</v>
      </c>
      <c r="LHU318" s="417" t="s">
        <v>762</v>
      </c>
      <c r="LHV318" s="414" t="s">
        <v>61</v>
      </c>
      <c r="LHW318" s="415">
        <v>13</v>
      </c>
      <c r="LHX318" s="418" t="s">
        <v>779</v>
      </c>
      <c r="LHY318" s="417" t="s">
        <v>762</v>
      </c>
      <c r="LHZ318" s="414" t="s">
        <v>61</v>
      </c>
      <c r="LIA318" s="415">
        <v>13</v>
      </c>
      <c r="LIB318" s="418" t="s">
        <v>779</v>
      </c>
      <c r="LIC318" s="417" t="s">
        <v>762</v>
      </c>
      <c r="LID318" s="414" t="s">
        <v>61</v>
      </c>
      <c r="LIE318" s="415">
        <v>13</v>
      </c>
      <c r="LIF318" s="418" t="s">
        <v>779</v>
      </c>
      <c r="LIG318" s="417" t="s">
        <v>762</v>
      </c>
      <c r="LIH318" s="414" t="s">
        <v>61</v>
      </c>
      <c r="LII318" s="415">
        <v>13</v>
      </c>
      <c r="LIJ318" s="418" t="s">
        <v>779</v>
      </c>
      <c r="LIK318" s="417" t="s">
        <v>762</v>
      </c>
      <c r="LIL318" s="414" t="s">
        <v>61</v>
      </c>
      <c r="LIM318" s="415">
        <v>13</v>
      </c>
      <c r="LIN318" s="418" t="s">
        <v>779</v>
      </c>
      <c r="LIO318" s="417" t="s">
        <v>762</v>
      </c>
      <c r="LIP318" s="414" t="s">
        <v>61</v>
      </c>
      <c r="LIQ318" s="415">
        <v>13</v>
      </c>
      <c r="LIR318" s="418" t="s">
        <v>779</v>
      </c>
      <c r="LIS318" s="417" t="s">
        <v>762</v>
      </c>
      <c r="LIT318" s="414" t="s">
        <v>61</v>
      </c>
      <c r="LIU318" s="415">
        <v>13</v>
      </c>
      <c r="LIV318" s="418" t="s">
        <v>779</v>
      </c>
      <c r="LIW318" s="417" t="s">
        <v>762</v>
      </c>
      <c r="LIX318" s="414" t="s">
        <v>61</v>
      </c>
      <c r="LIY318" s="415">
        <v>13</v>
      </c>
      <c r="LIZ318" s="418" t="s">
        <v>779</v>
      </c>
      <c r="LJA318" s="417" t="s">
        <v>762</v>
      </c>
      <c r="LJB318" s="414" t="s">
        <v>61</v>
      </c>
      <c r="LJC318" s="415">
        <v>13</v>
      </c>
      <c r="LJD318" s="418" t="s">
        <v>779</v>
      </c>
      <c r="LJE318" s="417" t="s">
        <v>762</v>
      </c>
      <c r="LJF318" s="414" t="s">
        <v>61</v>
      </c>
      <c r="LJG318" s="415">
        <v>13</v>
      </c>
      <c r="LJH318" s="418" t="s">
        <v>779</v>
      </c>
      <c r="LJI318" s="417" t="s">
        <v>762</v>
      </c>
      <c r="LJJ318" s="414" t="s">
        <v>61</v>
      </c>
      <c r="LJK318" s="415">
        <v>13</v>
      </c>
      <c r="LJL318" s="418" t="s">
        <v>779</v>
      </c>
      <c r="LJM318" s="417" t="s">
        <v>762</v>
      </c>
      <c r="LJN318" s="414" t="s">
        <v>61</v>
      </c>
      <c r="LJO318" s="415">
        <v>13</v>
      </c>
      <c r="LJP318" s="418" t="s">
        <v>779</v>
      </c>
      <c r="LJQ318" s="417" t="s">
        <v>762</v>
      </c>
      <c r="LJR318" s="414" t="s">
        <v>61</v>
      </c>
      <c r="LJS318" s="415">
        <v>13</v>
      </c>
      <c r="LJT318" s="418" t="s">
        <v>779</v>
      </c>
      <c r="LJU318" s="417" t="s">
        <v>762</v>
      </c>
      <c r="LJV318" s="414" t="s">
        <v>61</v>
      </c>
      <c r="LJW318" s="415">
        <v>13</v>
      </c>
      <c r="LJX318" s="418" t="s">
        <v>779</v>
      </c>
      <c r="LJY318" s="417" t="s">
        <v>762</v>
      </c>
      <c r="LJZ318" s="414" t="s">
        <v>61</v>
      </c>
      <c r="LKA318" s="415">
        <v>13</v>
      </c>
      <c r="LKB318" s="418" t="s">
        <v>779</v>
      </c>
      <c r="LKC318" s="417" t="s">
        <v>762</v>
      </c>
      <c r="LKD318" s="414" t="s">
        <v>61</v>
      </c>
      <c r="LKE318" s="415">
        <v>13</v>
      </c>
      <c r="LKF318" s="418" t="s">
        <v>779</v>
      </c>
      <c r="LKG318" s="417" t="s">
        <v>762</v>
      </c>
      <c r="LKH318" s="414" t="s">
        <v>61</v>
      </c>
      <c r="LKI318" s="415">
        <v>13</v>
      </c>
      <c r="LKJ318" s="418" t="s">
        <v>779</v>
      </c>
      <c r="LKK318" s="417" t="s">
        <v>762</v>
      </c>
      <c r="LKL318" s="414" t="s">
        <v>61</v>
      </c>
      <c r="LKM318" s="415">
        <v>13</v>
      </c>
      <c r="LKN318" s="418" t="s">
        <v>779</v>
      </c>
      <c r="LKO318" s="417" t="s">
        <v>762</v>
      </c>
      <c r="LKP318" s="414" t="s">
        <v>61</v>
      </c>
      <c r="LKQ318" s="415">
        <v>13</v>
      </c>
      <c r="LKR318" s="418" t="s">
        <v>779</v>
      </c>
      <c r="LKS318" s="417" t="s">
        <v>762</v>
      </c>
      <c r="LKT318" s="414" t="s">
        <v>61</v>
      </c>
      <c r="LKU318" s="415">
        <v>13</v>
      </c>
      <c r="LKV318" s="418" t="s">
        <v>779</v>
      </c>
      <c r="LKW318" s="417" t="s">
        <v>762</v>
      </c>
      <c r="LKX318" s="414" t="s">
        <v>61</v>
      </c>
      <c r="LKY318" s="415">
        <v>13</v>
      </c>
      <c r="LKZ318" s="418" t="s">
        <v>779</v>
      </c>
      <c r="LLA318" s="417" t="s">
        <v>762</v>
      </c>
      <c r="LLB318" s="414" t="s">
        <v>61</v>
      </c>
      <c r="LLC318" s="415">
        <v>13</v>
      </c>
      <c r="LLD318" s="418" t="s">
        <v>779</v>
      </c>
      <c r="LLE318" s="417" t="s">
        <v>762</v>
      </c>
      <c r="LLF318" s="414" t="s">
        <v>61</v>
      </c>
      <c r="LLG318" s="415">
        <v>13</v>
      </c>
      <c r="LLH318" s="418" t="s">
        <v>779</v>
      </c>
      <c r="LLI318" s="417" t="s">
        <v>762</v>
      </c>
      <c r="LLJ318" s="414" t="s">
        <v>61</v>
      </c>
      <c r="LLK318" s="415">
        <v>13</v>
      </c>
      <c r="LLL318" s="418" t="s">
        <v>779</v>
      </c>
      <c r="LLM318" s="417" t="s">
        <v>762</v>
      </c>
      <c r="LLN318" s="414" t="s">
        <v>61</v>
      </c>
      <c r="LLO318" s="415">
        <v>13</v>
      </c>
      <c r="LLP318" s="418" t="s">
        <v>779</v>
      </c>
      <c r="LLQ318" s="417" t="s">
        <v>762</v>
      </c>
      <c r="LLR318" s="414" t="s">
        <v>61</v>
      </c>
      <c r="LLS318" s="415">
        <v>13</v>
      </c>
      <c r="LLT318" s="418" t="s">
        <v>779</v>
      </c>
      <c r="LLU318" s="417" t="s">
        <v>762</v>
      </c>
      <c r="LLV318" s="414" t="s">
        <v>61</v>
      </c>
      <c r="LLW318" s="415">
        <v>13</v>
      </c>
      <c r="LLX318" s="418" t="s">
        <v>779</v>
      </c>
      <c r="LLY318" s="417" t="s">
        <v>762</v>
      </c>
      <c r="LLZ318" s="414" t="s">
        <v>61</v>
      </c>
      <c r="LMA318" s="415">
        <v>13</v>
      </c>
      <c r="LMB318" s="418" t="s">
        <v>779</v>
      </c>
      <c r="LMC318" s="417" t="s">
        <v>762</v>
      </c>
      <c r="LMD318" s="414" t="s">
        <v>61</v>
      </c>
      <c r="LME318" s="415">
        <v>13</v>
      </c>
      <c r="LMF318" s="418" t="s">
        <v>779</v>
      </c>
      <c r="LMG318" s="417" t="s">
        <v>762</v>
      </c>
      <c r="LMH318" s="414" t="s">
        <v>61</v>
      </c>
      <c r="LMI318" s="415">
        <v>13</v>
      </c>
      <c r="LMJ318" s="418" t="s">
        <v>779</v>
      </c>
      <c r="LMK318" s="417" t="s">
        <v>762</v>
      </c>
      <c r="LML318" s="414" t="s">
        <v>61</v>
      </c>
      <c r="LMM318" s="415">
        <v>13</v>
      </c>
      <c r="LMN318" s="418" t="s">
        <v>779</v>
      </c>
      <c r="LMO318" s="417" t="s">
        <v>762</v>
      </c>
      <c r="LMP318" s="414" t="s">
        <v>61</v>
      </c>
      <c r="LMQ318" s="415">
        <v>13</v>
      </c>
      <c r="LMR318" s="418" t="s">
        <v>779</v>
      </c>
      <c r="LMS318" s="417" t="s">
        <v>762</v>
      </c>
      <c r="LMT318" s="414" t="s">
        <v>61</v>
      </c>
      <c r="LMU318" s="415">
        <v>13</v>
      </c>
      <c r="LMV318" s="418" t="s">
        <v>779</v>
      </c>
      <c r="LMW318" s="417" t="s">
        <v>762</v>
      </c>
      <c r="LMX318" s="414" t="s">
        <v>61</v>
      </c>
      <c r="LMY318" s="415">
        <v>13</v>
      </c>
      <c r="LMZ318" s="418" t="s">
        <v>779</v>
      </c>
      <c r="LNA318" s="417" t="s">
        <v>762</v>
      </c>
      <c r="LNB318" s="414" t="s">
        <v>61</v>
      </c>
      <c r="LNC318" s="415">
        <v>13</v>
      </c>
      <c r="LND318" s="418" t="s">
        <v>779</v>
      </c>
      <c r="LNE318" s="417" t="s">
        <v>762</v>
      </c>
      <c r="LNF318" s="414" t="s">
        <v>61</v>
      </c>
      <c r="LNG318" s="415">
        <v>13</v>
      </c>
      <c r="LNH318" s="418" t="s">
        <v>779</v>
      </c>
      <c r="LNI318" s="417" t="s">
        <v>762</v>
      </c>
      <c r="LNJ318" s="414" t="s">
        <v>61</v>
      </c>
      <c r="LNK318" s="415">
        <v>13</v>
      </c>
      <c r="LNL318" s="418" t="s">
        <v>779</v>
      </c>
      <c r="LNM318" s="417" t="s">
        <v>762</v>
      </c>
      <c r="LNN318" s="414" t="s">
        <v>61</v>
      </c>
      <c r="LNO318" s="415">
        <v>13</v>
      </c>
      <c r="LNP318" s="418" t="s">
        <v>779</v>
      </c>
      <c r="LNQ318" s="417" t="s">
        <v>762</v>
      </c>
      <c r="LNR318" s="414" t="s">
        <v>61</v>
      </c>
      <c r="LNS318" s="415">
        <v>13</v>
      </c>
      <c r="LNT318" s="418" t="s">
        <v>779</v>
      </c>
      <c r="LNU318" s="417" t="s">
        <v>762</v>
      </c>
      <c r="LNV318" s="414" t="s">
        <v>61</v>
      </c>
      <c r="LNW318" s="415">
        <v>13</v>
      </c>
      <c r="LNX318" s="418" t="s">
        <v>779</v>
      </c>
      <c r="LNY318" s="417" t="s">
        <v>762</v>
      </c>
      <c r="LNZ318" s="414" t="s">
        <v>61</v>
      </c>
      <c r="LOA318" s="415">
        <v>13</v>
      </c>
      <c r="LOB318" s="418" t="s">
        <v>779</v>
      </c>
      <c r="LOC318" s="417" t="s">
        <v>762</v>
      </c>
      <c r="LOD318" s="414" t="s">
        <v>61</v>
      </c>
      <c r="LOE318" s="415">
        <v>13</v>
      </c>
      <c r="LOF318" s="418" t="s">
        <v>779</v>
      </c>
      <c r="LOG318" s="417" t="s">
        <v>762</v>
      </c>
      <c r="LOH318" s="414" t="s">
        <v>61</v>
      </c>
      <c r="LOI318" s="415">
        <v>13</v>
      </c>
      <c r="LOJ318" s="418" t="s">
        <v>779</v>
      </c>
      <c r="LOK318" s="417" t="s">
        <v>762</v>
      </c>
      <c r="LOL318" s="414" t="s">
        <v>61</v>
      </c>
      <c r="LOM318" s="415">
        <v>13</v>
      </c>
      <c r="LON318" s="418" t="s">
        <v>779</v>
      </c>
      <c r="LOO318" s="417" t="s">
        <v>762</v>
      </c>
      <c r="LOP318" s="414" t="s">
        <v>61</v>
      </c>
      <c r="LOQ318" s="415">
        <v>13</v>
      </c>
      <c r="LOR318" s="418" t="s">
        <v>779</v>
      </c>
      <c r="LOS318" s="417" t="s">
        <v>762</v>
      </c>
      <c r="LOT318" s="414" t="s">
        <v>61</v>
      </c>
      <c r="LOU318" s="415">
        <v>13</v>
      </c>
      <c r="LOV318" s="418" t="s">
        <v>779</v>
      </c>
      <c r="LOW318" s="417" t="s">
        <v>762</v>
      </c>
      <c r="LOX318" s="414" t="s">
        <v>61</v>
      </c>
      <c r="LOY318" s="415">
        <v>13</v>
      </c>
      <c r="LOZ318" s="418" t="s">
        <v>779</v>
      </c>
      <c r="LPA318" s="417" t="s">
        <v>762</v>
      </c>
      <c r="LPB318" s="414" t="s">
        <v>61</v>
      </c>
      <c r="LPC318" s="415">
        <v>13</v>
      </c>
      <c r="LPD318" s="418" t="s">
        <v>779</v>
      </c>
      <c r="LPE318" s="417" t="s">
        <v>762</v>
      </c>
      <c r="LPF318" s="414" t="s">
        <v>61</v>
      </c>
      <c r="LPG318" s="415">
        <v>13</v>
      </c>
      <c r="LPH318" s="418" t="s">
        <v>779</v>
      </c>
      <c r="LPI318" s="417" t="s">
        <v>762</v>
      </c>
      <c r="LPJ318" s="414" t="s">
        <v>61</v>
      </c>
      <c r="LPK318" s="415">
        <v>13</v>
      </c>
      <c r="LPL318" s="418" t="s">
        <v>779</v>
      </c>
      <c r="LPM318" s="417" t="s">
        <v>762</v>
      </c>
      <c r="LPN318" s="414" t="s">
        <v>61</v>
      </c>
      <c r="LPO318" s="415">
        <v>13</v>
      </c>
      <c r="LPP318" s="418" t="s">
        <v>779</v>
      </c>
      <c r="LPQ318" s="417" t="s">
        <v>762</v>
      </c>
      <c r="LPR318" s="414" t="s">
        <v>61</v>
      </c>
      <c r="LPS318" s="415">
        <v>13</v>
      </c>
      <c r="LPT318" s="418" t="s">
        <v>779</v>
      </c>
      <c r="LPU318" s="417" t="s">
        <v>762</v>
      </c>
      <c r="LPV318" s="414" t="s">
        <v>61</v>
      </c>
      <c r="LPW318" s="415">
        <v>13</v>
      </c>
      <c r="LPX318" s="418" t="s">
        <v>779</v>
      </c>
      <c r="LPY318" s="417" t="s">
        <v>762</v>
      </c>
      <c r="LPZ318" s="414" t="s">
        <v>61</v>
      </c>
      <c r="LQA318" s="415">
        <v>13</v>
      </c>
      <c r="LQB318" s="418" t="s">
        <v>779</v>
      </c>
      <c r="LQC318" s="417" t="s">
        <v>762</v>
      </c>
      <c r="LQD318" s="414" t="s">
        <v>61</v>
      </c>
      <c r="LQE318" s="415">
        <v>13</v>
      </c>
      <c r="LQF318" s="418" t="s">
        <v>779</v>
      </c>
      <c r="LQG318" s="417" t="s">
        <v>762</v>
      </c>
      <c r="LQH318" s="414" t="s">
        <v>61</v>
      </c>
      <c r="LQI318" s="415">
        <v>13</v>
      </c>
      <c r="LQJ318" s="418" t="s">
        <v>779</v>
      </c>
      <c r="LQK318" s="417" t="s">
        <v>762</v>
      </c>
      <c r="LQL318" s="414" t="s">
        <v>61</v>
      </c>
      <c r="LQM318" s="415">
        <v>13</v>
      </c>
      <c r="LQN318" s="418" t="s">
        <v>779</v>
      </c>
      <c r="LQO318" s="417" t="s">
        <v>762</v>
      </c>
      <c r="LQP318" s="414" t="s">
        <v>61</v>
      </c>
      <c r="LQQ318" s="415">
        <v>13</v>
      </c>
      <c r="LQR318" s="418" t="s">
        <v>779</v>
      </c>
      <c r="LQS318" s="417" t="s">
        <v>762</v>
      </c>
      <c r="LQT318" s="414" t="s">
        <v>61</v>
      </c>
      <c r="LQU318" s="415">
        <v>13</v>
      </c>
      <c r="LQV318" s="418" t="s">
        <v>779</v>
      </c>
      <c r="LQW318" s="417" t="s">
        <v>762</v>
      </c>
      <c r="LQX318" s="414" t="s">
        <v>61</v>
      </c>
      <c r="LQY318" s="415">
        <v>13</v>
      </c>
      <c r="LQZ318" s="418" t="s">
        <v>779</v>
      </c>
      <c r="LRA318" s="417" t="s">
        <v>762</v>
      </c>
      <c r="LRB318" s="414" t="s">
        <v>61</v>
      </c>
      <c r="LRC318" s="415">
        <v>13</v>
      </c>
      <c r="LRD318" s="418" t="s">
        <v>779</v>
      </c>
      <c r="LRE318" s="417" t="s">
        <v>762</v>
      </c>
      <c r="LRF318" s="414" t="s">
        <v>61</v>
      </c>
      <c r="LRG318" s="415">
        <v>13</v>
      </c>
      <c r="LRH318" s="418" t="s">
        <v>779</v>
      </c>
      <c r="LRI318" s="417" t="s">
        <v>762</v>
      </c>
      <c r="LRJ318" s="414" t="s">
        <v>61</v>
      </c>
      <c r="LRK318" s="415">
        <v>13</v>
      </c>
      <c r="LRL318" s="418" t="s">
        <v>779</v>
      </c>
      <c r="LRM318" s="417" t="s">
        <v>762</v>
      </c>
      <c r="LRN318" s="414" t="s">
        <v>61</v>
      </c>
      <c r="LRO318" s="415">
        <v>13</v>
      </c>
      <c r="LRP318" s="418" t="s">
        <v>779</v>
      </c>
      <c r="LRQ318" s="417" t="s">
        <v>762</v>
      </c>
      <c r="LRR318" s="414" t="s">
        <v>61</v>
      </c>
      <c r="LRS318" s="415">
        <v>13</v>
      </c>
      <c r="LRT318" s="418" t="s">
        <v>779</v>
      </c>
      <c r="LRU318" s="417" t="s">
        <v>762</v>
      </c>
      <c r="LRV318" s="414" t="s">
        <v>61</v>
      </c>
      <c r="LRW318" s="415">
        <v>13</v>
      </c>
      <c r="LRX318" s="418" t="s">
        <v>779</v>
      </c>
      <c r="LRY318" s="417" t="s">
        <v>762</v>
      </c>
      <c r="LRZ318" s="414" t="s">
        <v>61</v>
      </c>
      <c r="LSA318" s="415">
        <v>13</v>
      </c>
      <c r="LSB318" s="418" t="s">
        <v>779</v>
      </c>
      <c r="LSC318" s="417" t="s">
        <v>762</v>
      </c>
      <c r="LSD318" s="414" t="s">
        <v>61</v>
      </c>
      <c r="LSE318" s="415">
        <v>13</v>
      </c>
      <c r="LSF318" s="418" t="s">
        <v>779</v>
      </c>
      <c r="LSG318" s="417" t="s">
        <v>762</v>
      </c>
      <c r="LSH318" s="414" t="s">
        <v>61</v>
      </c>
      <c r="LSI318" s="415">
        <v>13</v>
      </c>
      <c r="LSJ318" s="418" t="s">
        <v>779</v>
      </c>
      <c r="LSK318" s="417" t="s">
        <v>762</v>
      </c>
      <c r="LSL318" s="414" t="s">
        <v>61</v>
      </c>
      <c r="LSM318" s="415">
        <v>13</v>
      </c>
      <c r="LSN318" s="418" t="s">
        <v>779</v>
      </c>
      <c r="LSO318" s="417" t="s">
        <v>762</v>
      </c>
      <c r="LSP318" s="414" t="s">
        <v>61</v>
      </c>
      <c r="LSQ318" s="415">
        <v>13</v>
      </c>
      <c r="LSR318" s="418" t="s">
        <v>779</v>
      </c>
      <c r="LSS318" s="417" t="s">
        <v>762</v>
      </c>
      <c r="LST318" s="414" t="s">
        <v>61</v>
      </c>
      <c r="LSU318" s="415">
        <v>13</v>
      </c>
      <c r="LSV318" s="418" t="s">
        <v>779</v>
      </c>
      <c r="LSW318" s="417" t="s">
        <v>762</v>
      </c>
      <c r="LSX318" s="414" t="s">
        <v>61</v>
      </c>
      <c r="LSY318" s="415">
        <v>13</v>
      </c>
      <c r="LSZ318" s="418" t="s">
        <v>779</v>
      </c>
      <c r="LTA318" s="417" t="s">
        <v>762</v>
      </c>
      <c r="LTB318" s="414" t="s">
        <v>61</v>
      </c>
      <c r="LTC318" s="415">
        <v>13</v>
      </c>
      <c r="LTD318" s="418" t="s">
        <v>779</v>
      </c>
      <c r="LTE318" s="417" t="s">
        <v>762</v>
      </c>
      <c r="LTF318" s="414" t="s">
        <v>61</v>
      </c>
      <c r="LTG318" s="415">
        <v>13</v>
      </c>
      <c r="LTH318" s="418" t="s">
        <v>779</v>
      </c>
      <c r="LTI318" s="417" t="s">
        <v>762</v>
      </c>
      <c r="LTJ318" s="414" t="s">
        <v>61</v>
      </c>
      <c r="LTK318" s="415">
        <v>13</v>
      </c>
      <c r="LTL318" s="418" t="s">
        <v>779</v>
      </c>
      <c r="LTM318" s="417" t="s">
        <v>762</v>
      </c>
      <c r="LTN318" s="414" t="s">
        <v>61</v>
      </c>
      <c r="LTO318" s="415">
        <v>13</v>
      </c>
      <c r="LTP318" s="418" t="s">
        <v>779</v>
      </c>
      <c r="LTQ318" s="417" t="s">
        <v>762</v>
      </c>
      <c r="LTR318" s="414" t="s">
        <v>61</v>
      </c>
      <c r="LTS318" s="415">
        <v>13</v>
      </c>
      <c r="LTT318" s="418" t="s">
        <v>779</v>
      </c>
      <c r="LTU318" s="417" t="s">
        <v>762</v>
      </c>
      <c r="LTV318" s="414" t="s">
        <v>61</v>
      </c>
      <c r="LTW318" s="415">
        <v>13</v>
      </c>
      <c r="LTX318" s="418" t="s">
        <v>779</v>
      </c>
      <c r="LTY318" s="417" t="s">
        <v>762</v>
      </c>
      <c r="LTZ318" s="414" t="s">
        <v>61</v>
      </c>
      <c r="LUA318" s="415">
        <v>13</v>
      </c>
      <c r="LUB318" s="418" t="s">
        <v>779</v>
      </c>
      <c r="LUC318" s="417" t="s">
        <v>762</v>
      </c>
      <c r="LUD318" s="414" t="s">
        <v>61</v>
      </c>
      <c r="LUE318" s="415">
        <v>13</v>
      </c>
      <c r="LUF318" s="418" t="s">
        <v>779</v>
      </c>
      <c r="LUG318" s="417" t="s">
        <v>762</v>
      </c>
      <c r="LUH318" s="414" t="s">
        <v>61</v>
      </c>
      <c r="LUI318" s="415">
        <v>13</v>
      </c>
      <c r="LUJ318" s="418" t="s">
        <v>779</v>
      </c>
      <c r="LUK318" s="417" t="s">
        <v>762</v>
      </c>
      <c r="LUL318" s="414" t="s">
        <v>61</v>
      </c>
      <c r="LUM318" s="415">
        <v>13</v>
      </c>
      <c r="LUN318" s="418" t="s">
        <v>779</v>
      </c>
      <c r="LUO318" s="417" t="s">
        <v>762</v>
      </c>
      <c r="LUP318" s="414" t="s">
        <v>61</v>
      </c>
      <c r="LUQ318" s="415">
        <v>13</v>
      </c>
      <c r="LUR318" s="418" t="s">
        <v>779</v>
      </c>
      <c r="LUS318" s="417" t="s">
        <v>762</v>
      </c>
      <c r="LUT318" s="414" t="s">
        <v>61</v>
      </c>
      <c r="LUU318" s="415">
        <v>13</v>
      </c>
      <c r="LUV318" s="418" t="s">
        <v>779</v>
      </c>
      <c r="LUW318" s="417" t="s">
        <v>762</v>
      </c>
      <c r="LUX318" s="414" t="s">
        <v>61</v>
      </c>
      <c r="LUY318" s="415">
        <v>13</v>
      </c>
      <c r="LUZ318" s="418" t="s">
        <v>779</v>
      </c>
      <c r="LVA318" s="417" t="s">
        <v>762</v>
      </c>
      <c r="LVB318" s="414" t="s">
        <v>61</v>
      </c>
      <c r="LVC318" s="415">
        <v>13</v>
      </c>
      <c r="LVD318" s="418" t="s">
        <v>779</v>
      </c>
      <c r="LVE318" s="417" t="s">
        <v>762</v>
      </c>
      <c r="LVF318" s="414" t="s">
        <v>61</v>
      </c>
      <c r="LVG318" s="415">
        <v>13</v>
      </c>
      <c r="LVH318" s="418" t="s">
        <v>779</v>
      </c>
      <c r="LVI318" s="417" t="s">
        <v>762</v>
      </c>
      <c r="LVJ318" s="414" t="s">
        <v>61</v>
      </c>
      <c r="LVK318" s="415">
        <v>13</v>
      </c>
      <c r="LVL318" s="418" t="s">
        <v>779</v>
      </c>
      <c r="LVM318" s="417" t="s">
        <v>762</v>
      </c>
      <c r="LVN318" s="414" t="s">
        <v>61</v>
      </c>
      <c r="LVO318" s="415">
        <v>13</v>
      </c>
      <c r="LVP318" s="418" t="s">
        <v>779</v>
      </c>
      <c r="LVQ318" s="417" t="s">
        <v>762</v>
      </c>
      <c r="LVR318" s="414" t="s">
        <v>61</v>
      </c>
      <c r="LVS318" s="415">
        <v>13</v>
      </c>
      <c r="LVT318" s="418" t="s">
        <v>779</v>
      </c>
      <c r="LVU318" s="417" t="s">
        <v>762</v>
      </c>
      <c r="LVV318" s="414" t="s">
        <v>61</v>
      </c>
      <c r="LVW318" s="415">
        <v>13</v>
      </c>
      <c r="LVX318" s="418" t="s">
        <v>779</v>
      </c>
      <c r="LVY318" s="417" t="s">
        <v>762</v>
      </c>
      <c r="LVZ318" s="414" t="s">
        <v>61</v>
      </c>
      <c r="LWA318" s="415">
        <v>13</v>
      </c>
      <c r="LWB318" s="418" t="s">
        <v>779</v>
      </c>
      <c r="LWC318" s="417" t="s">
        <v>762</v>
      </c>
      <c r="LWD318" s="414" t="s">
        <v>61</v>
      </c>
      <c r="LWE318" s="415">
        <v>13</v>
      </c>
      <c r="LWF318" s="418" t="s">
        <v>779</v>
      </c>
      <c r="LWG318" s="417" t="s">
        <v>762</v>
      </c>
      <c r="LWH318" s="414" t="s">
        <v>61</v>
      </c>
      <c r="LWI318" s="415">
        <v>13</v>
      </c>
      <c r="LWJ318" s="418" t="s">
        <v>779</v>
      </c>
      <c r="LWK318" s="417" t="s">
        <v>762</v>
      </c>
      <c r="LWL318" s="414" t="s">
        <v>61</v>
      </c>
      <c r="LWM318" s="415">
        <v>13</v>
      </c>
      <c r="LWN318" s="418" t="s">
        <v>779</v>
      </c>
      <c r="LWO318" s="417" t="s">
        <v>762</v>
      </c>
      <c r="LWP318" s="414" t="s">
        <v>61</v>
      </c>
      <c r="LWQ318" s="415">
        <v>13</v>
      </c>
      <c r="LWR318" s="418" t="s">
        <v>779</v>
      </c>
      <c r="LWS318" s="417" t="s">
        <v>762</v>
      </c>
      <c r="LWT318" s="414" t="s">
        <v>61</v>
      </c>
      <c r="LWU318" s="415">
        <v>13</v>
      </c>
      <c r="LWV318" s="418" t="s">
        <v>779</v>
      </c>
      <c r="LWW318" s="417" t="s">
        <v>762</v>
      </c>
      <c r="LWX318" s="414" t="s">
        <v>61</v>
      </c>
      <c r="LWY318" s="415">
        <v>13</v>
      </c>
      <c r="LWZ318" s="418" t="s">
        <v>779</v>
      </c>
      <c r="LXA318" s="417" t="s">
        <v>762</v>
      </c>
      <c r="LXB318" s="414" t="s">
        <v>61</v>
      </c>
      <c r="LXC318" s="415">
        <v>13</v>
      </c>
      <c r="LXD318" s="418" t="s">
        <v>779</v>
      </c>
      <c r="LXE318" s="417" t="s">
        <v>762</v>
      </c>
      <c r="LXF318" s="414" t="s">
        <v>61</v>
      </c>
      <c r="LXG318" s="415">
        <v>13</v>
      </c>
      <c r="LXH318" s="418" t="s">
        <v>779</v>
      </c>
      <c r="LXI318" s="417" t="s">
        <v>762</v>
      </c>
      <c r="LXJ318" s="414" t="s">
        <v>61</v>
      </c>
      <c r="LXK318" s="415">
        <v>13</v>
      </c>
      <c r="LXL318" s="418" t="s">
        <v>779</v>
      </c>
      <c r="LXM318" s="417" t="s">
        <v>762</v>
      </c>
      <c r="LXN318" s="414" t="s">
        <v>61</v>
      </c>
      <c r="LXO318" s="415">
        <v>13</v>
      </c>
      <c r="LXP318" s="418" t="s">
        <v>779</v>
      </c>
      <c r="LXQ318" s="417" t="s">
        <v>762</v>
      </c>
      <c r="LXR318" s="414" t="s">
        <v>61</v>
      </c>
      <c r="LXS318" s="415">
        <v>13</v>
      </c>
      <c r="LXT318" s="418" t="s">
        <v>779</v>
      </c>
      <c r="LXU318" s="417" t="s">
        <v>762</v>
      </c>
      <c r="LXV318" s="414" t="s">
        <v>61</v>
      </c>
      <c r="LXW318" s="415">
        <v>13</v>
      </c>
      <c r="LXX318" s="418" t="s">
        <v>779</v>
      </c>
      <c r="LXY318" s="417" t="s">
        <v>762</v>
      </c>
      <c r="LXZ318" s="414" t="s">
        <v>61</v>
      </c>
      <c r="LYA318" s="415">
        <v>13</v>
      </c>
      <c r="LYB318" s="418" t="s">
        <v>779</v>
      </c>
      <c r="LYC318" s="417" t="s">
        <v>762</v>
      </c>
      <c r="LYD318" s="414" t="s">
        <v>61</v>
      </c>
      <c r="LYE318" s="415">
        <v>13</v>
      </c>
      <c r="LYF318" s="418" t="s">
        <v>779</v>
      </c>
      <c r="LYG318" s="417" t="s">
        <v>762</v>
      </c>
      <c r="LYH318" s="414" t="s">
        <v>61</v>
      </c>
      <c r="LYI318" s="415">
        <v>13</v>
      </c>
      <c r="LYJ318" s="418" t="s">
        <v>779</v>
      </c>
      <c r="LYK318" s="417" t="s">
        <v>762</v>
      </c>
      <c r="LYL318" s="414" t="s">
        <v>61</v>
      </c>
      <c r="LYM318" s="415">
        <v>13</v>
      </c>
      <c r="LYN318" s="418" t="s">
        <v>779</v>
      </c>
      <c r="LYO318" s="417" t="s">
        <v>762</v>
      </c>
      <c r="LYP318" s="414" t="s">
        <v>61</v>
      </c>
      <c r="LYQ318" s="415">
        <v>13</v>
      </c>
      <c r="LYR318" s="418" t="s">
        <v>779</v>
      </c>
      <c r="LYS318" s="417" t="s">
        <v>762</v>
      </c>
      <c r="LYT318" s="414" t="s">
        <v>61</v>
      </c>
      <c r="LYU318" s="415">
        <v>13</v>
      </c>
      <c r="LYV318" s="418" t="s">
        <v>779</v>
      </c>
      <c r="LYW318" s="417" t="s">
        <v>762</v>
      </c>
      <c r="LYX318" s="414" t="s">
        <v>61</v>
      </c>
      <c r="LYY318" s="415">
        <v>13</v>
      </c>
      <c r="LYZ318" s="418" t="s">
        <v>779</v>
      </c>
      <c r="LZA318" s="417" t="s">
        <v>762</v>
      </c>
      <c r="LZB318" s="414" t="s">
        <v>61</v>
      </c>
      <c r="LZC318" s="415">
        <v>13</v>
      </c>
      <c r="LZD318" s="418" t="s">
        <v>779</v>
      </c>
      <c r="LZE318" s="417" t="s">
        <v>762</v>
      </c>
      <c r="LZF318" s="414" t="s">
        <v>61</v>
      </c>
      <c r="LZG318" s="415">
        <v>13</v>
      </c>
      <c r="LZH318" s="418" t="s">
        <v>779</v>
      </c>
      <c r="LZI318" s="417" t="s">
        <v>762</v>
      </c>
      <c r="LZJ318" s="414" t="s">
        <v>61</v>
      </c>
      <c r="LZK318" s="415">
        <v>13</v>
      </c>
      <c r="LZL318" s="418" t="s">
        <v>779</v>
      </c>
      <c r="LZM318" s="417" t="s">
        <v>762</v>
      </c>
      <c r="LZN318" s="414" t="s">
        <v>61</v>
      </c>
      <c r="LZO318" s="415">
        <v>13</v>
      </c>
      <c r="LZP318" s="418" t="s">
        <v>779</v>
      </c>
      <c r="LZQ318" s="417" t="s">
        <v>762</v>
      </c>
      <c r="LZR318" s="414" t="s">
        <v>61</v>
      </c>
      <c r="LZS318" s="415">
        <v>13</v>
      </c>
      <c r="LZT318" s="418" t="s">
        <v>779</v>
      </c>
      <c r="LZU318" s="417" t="s">
        <v>762</v>
      </c>
      <c r="LZV318" s="414" t="s">
        <v>61</v>
      </c>
      <c r="LZW318" s="415">
        <v>13</v>
      </c>
      <c r="LZX318" s="418" t="s">
        <v>779</v>
      </c>
      <c r="LZY318" s="417" t="s">
        <v>762</v>
      </c>
      <c r="LZZ318" s="414" t="s">
        <v>61</v>
      </c>
      <c r="MAA318" s="415">
        <v>13</v>
      </c>
      <c r="MAB318" s="418" t="s">
        <v>779</v>
      </c>
      <c r="MAC318" s="417" t="s">
        <v>762</v>
      </c>
      <c r="MAD318" s="414" t="s">
        <v>61</v>
      </c>
      <c r="MAE318" s="415">
        <v>13</v>
      </c>
      <c r="MAF318" s="418" t="s">
        <v>779</v>
      </c>
      <c r="MAG318" s="417" t="s">
        <v>762</v>
      </c>
      <c r="MAH318" s="414" t="s">
        <v>61</v>
      </c>
      <c r="MAI318" s="415">
        <v>13</v>
      </c>
      <c r="MAJ318" s="418" t="s">
        <v>779</v>
      </c>
      <c r="MAK318" s="417" t="s">
        <v>762</v>
      </c>
      <c r="MAL318" s="414" t="s">
        <v>61</v>
      </c>
      <c r="MAM318" s="415">
        <v>13</v>
      </c>
      <c r="MAN318" s="418" t="s">
        <v>779</v>
      </c>
      <c r="MAO318" s="417" t="s">
        <v>762</v>
      </c>
      <c r="MAP318" s="414" t="s">
        <v>61</v>
      </c>
      <c r="MAQ318" s="415">
        <v>13</v>
      </c>
      <c r="MAR318" s="418" t="s">
        <v>779</v>
      </c>
      <c r="MAS318" s="417" t="s">
        <v>762</v>
      </c>
      <c r="MAT318" s="414" t="s">
        <v>61</v>
      </c>
      <c r="MAU318" s="415">
        <v>13</v>
      </c>
      <c r="MAV318" s="418" t="s">
        <v>779</v>
      </c>
      <c r="MAW318" s="417" t="s">
        <v>762</v>
      </c>
      <c r="MAX318" s="414" t="s">
        <v>61</v>
      </c>
      <c r="MAY318" s="415">
        <v>13</v>
      </c>
      <c r="MAZ318" s="418" t="s">
        <v>779</v>
      </c>
      <c r="MBA318" s="417" t="s">
        <v>762</v>
      </c>
      <c r="MBB318" s="414" t="s">
        <v>61</v>
      </c>
      <c r="MBC318" s="415">
        <v>13</v>
      </c>
      <c r="MBD318" s="418" t="s">
        <v>779</v>
      </c>
      <c r="MBE318" s="417" t="s">
        <v>762</v>
      </c>
      <c r="MBF318" s="414" t="s">
        <v>61</v>
      </c>
      <c r="MBG318" s="415">
        <v>13</v>
      </c>
      <c r="MBH318" s="418" t="s">
        <v>779</v>
      </c>
      <c r="MBI318" s="417" t="s">
        <v>762</v>
      </c>
      <c r="MBJ318" s="414" t="s">
        <v>61</v>
      </c>
      <c r="MBK318" s="415">
        <v>13</v>
      </c>
      <c r="MBL318" s="418" t="s">
        <v>779</v>
      </c>
      <c r="MBM318" s="417" t="s">
        <v>762</v>
      </c>
      <c r="MBN318" s="414" t="s">
        <v>61</v>
      </c>
      <c r="MBO318" s="415">
        <v>13</v>
      </c>
      <c r="MBP318" s="418" t="s">
        <v>779</v>
      </c>
      <c r="MBQ318" s="417" t="s">
        <v>762</v>
      </c>
      <c r="MBR318" s="414" t="s">
        <v>61</v>
      </c>
      <c r="MBS318" s="415">
        <v>13</v>
      </c>
      <c r="MBT318" s="418" t="s">
        <v>779</v>
      </c>
      <c r="MBU318" s="417" t="s">
        <v>762</v>
      </c>
      <c r="MBV318" s="414" t="s">
        <v>61</v>
      </c>
      <c r="MBW318" s="415">
        <v>13</v>
      </c>
      <c r="MBX318" s="418" t="s">
        <v>779</v>
      </c>
      <c r="MBY318" s="417" t="s">
        <v>762</v>
      </c>
      <c r="MBZ318" s="414" t="s">
        <v>61</v>
      </c>
      <c r="MCA318" s="415">
        <v>13</v>
      </c>
      <c r="MCB318" s="418" t="s">
        <v>779</v>
      </c>
      <c r="MCC318" s="417" t="s">
        <v>762</v>
      </c>
      <c r="MCD318" s="414" t="s">
        <v>61</v>
      </c>
      <c r="MCE318" s="415">
        <v>13</v>
      </c>
      <c r="MCF318" s="418" t="s">
        <v>779</v>
      </c>
      <c r="MCG318" s="417" t="s">
        <v>762</v>
      </c>
      <c r="MCH318" s="414" t="s">
        <v>61</v>
      </c>
      <c r="MCI318" s="415">
        <v>13</v>
      </c>
      <c r="MCJ318" s="418" t="s">
        <v>779</v>
      </c>
      <c r="MCK318" s="417" t="s">
        <v>762</v>
      </c>
      <c r="MCL318" s="414" t="s">
        <v>61</v>
      </c>
      <c r="MCM318" s="415">
        <v>13</v>
      </c>
      <c r="MCN318" s="418" t="s">
        <v>779</v>
      </c>
      <c r="MCO318" s="417" t="s">
        <v>762</v>
      </c>
      <c r="MCP318" s="414" t="s">
        <v>61</v>
      </c>
      <c r="MCQ318" s="415">
        <v>13</v>
      </c>
      <c r="MCR318" s="418" t="s">
        <v>779</v>
      </c>
      <c r="MCS318" s="417" t="s">
        <v>762</v>
      </c>
      <c r="MCT318" s="414" t="s">
        <v>61</v>
      </c>
      <c r="MCU318" s="415">
        <v>13</v>
      </c>
      <c r="MCV318" s="418" t="s">
        <v>779</v>
      </c>
      <c r="MCW318" s="417" t="s">
        <v>762</v>
      </c>
      <c r="MCX318" s="414" t="s">
        <v>61</v>
      </c>
      <c r="MCY318" s="415">
        <v>13</v>
      </c>
      <c r="MCZ318" s="418" t="s">
        <v>779</v>
      </c>
      <c r="MDA318" s="417" t="s">
        <v>762</v>
      </c>
      <c r="MDB318" s="414" t="s">
        <v>61</v>
      </c>
      <c r="MDC318" s="415">
        <v>13</v>
      </c>
      <c r="MDD318" s="418" t="s">
        <v>779</v>
      </c>
      <c r="MDE318" s="417" t="s">
        <v>762</v>
      </c>
      <c r="MDF318" s="414" t="s">
        <v>61</v>
      </c>
      <c r="MDG318" s="415">
        <v>13</v>
      </c>
      <c r="MDH318" s="418" t="s">
        <v>779</v>
      </c>
      <c r="MDI318" s="417" t="s">
        <v>762</v>
      </c>
      <c r="MDJ318" s="414" t="s">
        <v>61</v>
      </c>
      <c r="MDK318" s="415">
        <v>13</v>
      </c>
      <c r="MDL318" s="418" t="s">
        <v>779</v>
      </c>
      <c r="MDM318" s="417" t="s">
        <v>762</v>
      </c>
      <c r="MDN318" s="414" t="s">
        <v>61</v>
      </c>
      <c r="MDO318" s="415">
        <v>13</v>
      </c>
      <c r="MDP318" s="418" t="s">
        <v>779</v>
      </c>
      <c r="MDQ318" s="417" t="s">
        <v>762</v>
      </c>
      <c r="MDR318" s="414" t="s">
        <v>61</v>
      </c>
      <c r="MDS318" s="415">
        <v>13</v>
      </c>
      <c r="MDT318" s="418" t="s">
        <v>779</v>
      </c>
      <c r="MDU318" s="417" t="s">
        <v>762</v>
      </c>
      <c r="MDV318" s="414" t="s">
        <v>61</v>
      </c>
      <c r="MDW318" s="415">
        <v>13</v>
      </c>
      <c r="MDX318" s="418" t="s">
        <v>779</v>
      </c>
      <c r="MDY318" s="417" t="s">
        <v>762</v>
      </c>
      <c r="MDZ318" s="414" t="s">
        <v>61</v>
      </c>
      <c r="MEA318" s="415">
        <v>13</v>
      </c>
      <c r="MEB318" s="418" t="s">
        <v>779</v>
      </c>
      <c r="MEC318" s="417" t="s">
        <v>762</v>
      </c>
      <c r="MED318" s="414" t="s">
        <v>61</v>
      </c>
      <c r="MEE318" s="415">
        <v>13</v>
      </c>
      <c r="MEF318" s="418" t="s">
        <v>779</v>
      </c>
      <c r="MEG318" s="417" t="s">
        <v>762</v>
      </c>
      <c r="MEH318" s="414" t="s">
        <v>61</v>
      </c>
      <c r="MEI318" s="415">
        <v>13</v>
      </c>
      <c r="MEJ318" s="418" t="s">
        <v>779</v>
      </c>
      <c r="MEK318" s="417" t="s">
        <v>762</v>
      </c>
      <c r="MEL318" s="414" t="s">
        <v>61</v>
      </c>
      <c r="MEM318" s="415">
        <v>13</v>
      </c>
      <c r="MEN318" s="418" t="s">
        <v>779</v>
      </c>
      <c r="MEO318" s="417" t="s">
        <v>762</v>
      </c>
      <c r="MEP318" s="414" t="s">
        <v>61</v>
      </c>
      <c r="MEQ318" s="415">
        <v>13</v>
      </c>
      <c r="MER318" s="418" t="s">
        <v>779</v>
      </c>
      <c r="MES318" s="417" t="s">
        <v>762</v>
      </c>
      <c r="MET318" s="414" t="s">
        <v>61</v>
      </c>
      <c r="MEU318" s="415">
        <v>13</v>
      </c>
      <c r="MEV318" s="418" t="s">
        <v>779</v>
      </c>
      <c r="MEW318" s="417" t="s">
        <v>762</v>
      </c>
      <c r="MEX318" s="414" t="s">
        <v>61</v>
      </c>
      <c r="MEY318" s="415">
        <v>13</v>
      </c>
      <c r="MEZ318" s="418" t="s">
        <v>779</v>
      </c>
      <c r="MFA318" s="417" t="s">
        <v>762</v>
      </c>
      <c r="MFB318" s="414" t="s">
        <v>61</v>
      </c>
      <c r="MFC318" s="415">
        <v>13</v>
      </c>
      <c r="MFD318" s="418" t="s">
        <v>779</v>
      </c>
      <c r="MFE318" s="417" t="s">
        <v>762</v>
      </c>
      <c r="MFF318" s="414" t="s">
        <v>61</v>
      </c>
      <c r="MFG318" s="415">
        <v>13</v>
      </c>
      <c r="MFH318" s="418" t="s">
        <v>779</v>
      </c>
      <c r="MFI318" s="417" t="s">
        <v>762</v>
      </c>
      <c r="MFJ318" s="414" t="s">
        <v>61</v>
      </c>
      <c r="MFK318" s="415">
        <v>13</v>
      </c>
      <c r="MFL318" s="418" t="s">
        <v>779</v>
      </c>
      <c r="MFM318" s="417" t="s">
        <v>762</v>
      </c>
      <c r="MFN318" s="414" t="s">
        <v>61</v>
      </c>
      <c r="MFO318" s="415">
        <v>13</v>
      </c>
      <c r="MFP318" s="418" t="s">
        <v>779</v>
      </c>
      <c r="MFQ318" s="417" t="s">
        <v>762</v>
      </c>
      <c r="MFR318" s="414" t="s">
        <v>61</v>
      </c>
      <c r="MFS318" s="415">
        <v>13</v>
      </c>
      <c r="MFT318" s="418" t="s">
        <v>779</v>
      </c>
      <c r="MFU318" s="417" t="s">
        <v>762</v>
      </c>
      <c r="MFV318" s="414" t="s">
        <v>61</v>
      </c>
      <c r="MFW318" s="415">
        <v>13</v>
      </c>
      <c r="MFX318" s="418" t="s">
        <v>779</v>
      </c>
      <c r="MFY318" s="417" t="s">
        <v>762</v>
      </c>
      <c r="MFZ318" s="414" t="s">
        <v>61</v>
      </c>
      <c r="MGA318" s="415">
        <v>13</v>
      </c>
      <c r="MGB318" s="418" t="s">
        <v>779</v>
      </c>
      <c r="MGC318" s="417" t="s">
        <v>762</v>
      </c>
      <c r="MGD318" s="414" t="s">
        <v>61</v>
      </c>
      <c r="MGE318" s="415">
        <v>13</v>
      </c>
      <c r="MGF318" s="418" t="s">
        <v>779</v>
      </c>
      <c r="MGG318" s="417" t="s">
        <v>762</v>
      </c>
      <c r="MGH318" s="414" t="s">
        <v>61</v>
      </c>
      <c r="MGI318" s="415">
        <v>13</v>
      </c>
      <c r="MGJ318" s="418" t="s">
        <v>779</v>
      </c>
      <c r="MGK318" s="417" t="s">
        <v>762</v>
      </c>
      <c r="MGL318" s="414" t="s">
        <v>61</v>
      </c>
      <c r="MGM318" s="415">
        <v>13</v>
      </c>
      <c r="MGN318" s="418" t="s">
        <v>779</v>
      </c>
      <c r="MGO318" s="417" t="s">
        <v>762</v>
      </c>
      <c r="MGP318" s="414" t="s">
        <v>61</v>
      </c>
      <c r="MGQ318" s="415">
        <v>13</v>
      </c>
      <c r="MGR318" s="418" t="s">
        <v>779</v>
      </c>
      <c r="MGS318" s="417" t="s">
        <v>762</v>
      </c>
      <c r="MGT318" s="414" t="s">
        <v>61</v>
      </c>
      <c r="MGU318" s="415">
        <v>13</v>
      </c>
      <c r="MGV318" s="418" t="s">
        <v>779</v>
      </c>
      <c r="MGW318" s="417" t="s">
        <v>762</v>
      </c>
      <c r="MGX318" s="414" t="s">
        <v>61</v>
      </c>
      <c r="MGY318" s="415">
        <v>13</v>
      </c>
      <c r="MGZ318" s="418" t="s">
        <v>779</v>
      </c>
      <c r="MHA318" s="417" t="s">
        <v>762</v>
      </c>
      <c r="MHB318" s="414" t="s">
        <v>61</v>
      </c>
      <c r="MHC318" s="415">
        <v>13</v>
      </c>
      <c r="MHD318" s="418" t="s">
        <v>779</v>
      </c>
      <c r="MHE318" s="417" t="s">
        <v>762</v>
      </c>
      <c r="MHF318" s="414" t="s">
        <v>61</v>
      </c>
      <c r="MHG318" s="415">
        <v>13</v>
      </c>
      <c r="MHH318" s="418" t="s">
        <v>779</v>
      </c>
      <c r="MHI318" s="417" t="s">
        <v>762</v>
      </c>
      <c r="MHJ318" s="414" t="s">
        <v>61</v>
      </c>
      <c r="MHK318" s="415">
        <v>13</v>
      </c>
      <c r="MHL318" s="418" t="s">
        <v>779</v>
      </c>
      <c r="MHM318" s="417" t="s">
        <v>762</v>
      </c>
      <c r="MHN318" s="414" t="s">
        <v>61</v>
      </c>
      <c r="MHO318" s="415">
        <v>13</v>
      </c>
      <c r="MHP318" s="418" t="s">
        <v>779</v>
      </c>
      <c r="MHQ318" s="417" t="s">
        <v>762</v>
      </c>
      <c r="MHR318" s="414" t="s">
        <v>61</v>
      </c>
      <c r="MHS318" s="415">
        <v>13</v>
      </c>
      <c r="MHT318" s="418" t="s">
        <v>779</v>
      </c>
      <c r="MHU318" s="417" t="s">
        <v>762</v>
      </c>
      <c r="MHV318" s="414" t="s">
        <v>61</v>
      </c>
      <c r="MHW318" s="415">
        <v>13</v>
      </c>
      <c r="MHX318" s="418" t="s">
        <v>779</v>
      </c>
      <c r="MHY318" s="417" t="s">
        <v>762</v>
      </c>
      <c r="MHZ318" s="414" t="s">
        <v>61</v>
      </c>
      <c r="MIA318" s="415">
        <v>13</v>
      </c>
      <c r="MIB318" s="418" t="s">
        <v>779</v>
      </c>
      <c r="MIC318" s="417" t="s">
        <v>762</v>
      </c>
      <c r="MID318" s="414" t="s">
        <v>61</v>
      </c>
      <c r="MIE318" s="415">
        <v>13</v>
      </c>
      <c r="MIF318" s="418" t="s">
        <v>779</v>
      </c>
      <c r="MIG318" s="417" t="s">
        <v>762</v>
      </c>
      <c r="MIH318" s="414" t="s">
        <v>61</v>
      </c>
      <c r="MII318" s="415">
        <v>13</v>
      </c>
      <c r="MIJ318" s="418" t="s">
        <v>779</v>
      </c>
      <c r="MIK318" s="417" t="s">
        <v>762</v>
      </c>
      <c r="MIL318" s="414" t="s">
        <v>61</v>
      </c>
      <c r="MIM318" s="415">
        <v>13</v>
      </c>
      <c r="MIN318" s="418" t="s">
        <v>779</v>
      </c>
      <c r="MIO318" s="417" t="s">
        <v>762</v>
      </c>
      <c r="MIP318" s="414" t="s">
        <v>61</v>
      </c>
      <c r="MIQ318" s="415">
        <v>13</v>
      </c>
      <c r="MIR318" s="418" t="s">
        <v>779</v>
      </c>
      <c r="MIS318" s="417" t="s">
        <v>762</v>
      </c>
      <c r="MIT318" s="414" t="s">
        <v>61</v>
      </c>
      <c r="MIU318" s="415">
        <v>13</v>
      </c>
      <c r="MIV318" s="418" t="s">
        <v>779</v>
      </c>
      <c r="MIW318" s="417" t="s">
        <v>762</v>
      </c>
      <c r="MIX318" s="414" t="s">
        <v>61</v>
      </c>
      <c r="MIY318" s="415">
        <v>13</v>
      </c>
      <c r="MIZ318" s="418" t="s">
        <v>779</v>
      </c>
      <c r="MJA318" s="417" t="s">
        <v>762</v>
      </c>
      <c r="MJB318" s="414" t="s">
        <v>61</v>
      </c>
      <c r="MJC318" s="415">
        <v>13</v>
      </c>
      <c r="MJD318" s="418" t="s">
        <v>779</v>
      </c>
      <c r="MJE318" s="417" t="s">
        <v>762</v>
      </c>
      <c r="MJF318" s="414" t="s">
        <v>61</v>
      </c>
      <c r="MJG318" s="415">
        <v>13</v>
      </c>
      <c r="MJH318" s="418" t="s">
        <v>779</v>
      </c>
      <c r="MJI318" s="417" t="s">
        <v>762</v>
      </c>
      <c r="MJJ318" s="414" t="s">
        <v>61</v>
      </c>
      <c r="MJK318" s="415">
        <v>13</v>
      </c>
      <c r="MJL318" s="418" t="s">
        <v>779</v>
      </c>
      <c r="MJM318" s="417" t="s">
        <v>762</v>
      </c>
      <c r="MJN318" s="414" t="s">
        <v>61</v>
      </c>
      <c r="MJO318" s="415">
        <v>13</v>
      </c>
      <c r="MJP318" s="418" t="s">
        <v>779</v>
      </c>
      <c r="MJQ318" s="417" t="s">
        <v>762</v>
      </c>
      <c r="MJR318" s="414" t="s">
        <v>61</v>
      </c>
      <c r="MJS318" s="415">
        <v>13</v>
      </c>
      <c r="MJT318" s="418" t="s">
        <v>779</v>
      </c>
      <c r="MJU318" s="417" t="s">
        <v>762</v>
      </c>
      <c r="MJV318" s="414" t="s">
        <v>61</v>
      </c>
      <c r="MJW318" s="415">
        <v>13</v>
      </c>
      <c r="MJX318" s="418" t="s">
        <v>779</v>
      </c>
      <c r="MJY318" s="417" t="s">
        <v>762</v>
      </c>
      <c r="MJZ318" s="414" t="s">
        <v>61</v>
      </c>
      <c r="MKA318" s="415">
        <v>13</v>
      </c>
      <c r="MKB318" s="418" t="s">
        <v>779</v>
      </c>
      <c r="MKC318" s="417" t="s">
        <v>762</v>
      </c>
      <c r="MKD318" s="414" t="s">
        <v>61</v>
      </c>
      <c r="MKE318" s="415">
        <v>13</v>
      </c>
      <c r="MKF318" s="418" t="s">
        <v>779</v>
      </c>
      <c r="MKG318" s="417" t="s">
        <v>762</v>
      </c>
      <c r="MKH318" s="414" t="s">
        <v>61</v>
      </c>
      <c r="MKI318" s="415">
        <v>13</v>
      </c>
      <c r="MKJ318" s="418" t="s">
        <v>779</v>
      </c>
      <c r="MKK318" s="417" t="s">
        <v>762</v>
      </c>
      <c r="MKL318" s="414" t="s">
        <v>61</v>
      </c>
      <c r="MKM318" s="415">
        <v>13</v>
      </c>
      <c r="MKN318" s="418" t="s">
        <v>779</v>
      </c>
      <c r="MKO318" s="417" t="s">
        <v>762</v>
      </c>
      <c r="MKP318" s="414" t="s">
        <v>61</v>
      </c>
      <c r="MKQ318" s="415">
        <v>13</v>
      </c>
      <c r="MKR318" s="418" t="s">
        <v>779</v>
      </c>
      <c r="MKS318" s="417" t="s">
        <v>762</v>
      </c>
      <c r="MKT318" s="414" t="s">
        <v>61</v>
      </c>
      <c r="MKU318" s="415">
        <v>13</v>
      </c>
      <c r="MKV318" s="418" t="s">
        <v>779</v>
      </c>
      <c r="MKW318" s="417" t="s">
        <v>762</v>
      </c>
      <c r="MKX318" s="414" t="s">
        <v>61</v>
      </c>
      <c r="MKY318" s="415">
        <v>13</v>
      </c>
      <c r="MKZ318" s="418" t="s">
        <v>779</v>
      </c>
      <c r="MLA318" s="417" t="s">
        <v>762</v>
      </c>
      <c r="MLB318" s="414" t="s">
        <v>61</v>
      </c>
      <c r="MLC318" s="415">
        <v>13</v>
      </c>
      <c r="MLD318" s="418" t="s">
        <v>779</v>
      </c>
      <c r="MLE318" s="417" t="s">
        <v>762</v>
      </c>
      <c r="MLF318" s="414" t="s">
        <v>61</v>
      </c>
      <c r="MLG318" s="415">
        <v>13</v>
      </c>
      <c r="MLH318" s="418" t="s">
        <v>779</v>
      </c>
      <c r="MLI318" s="417" t="s">
        <v>762</v>
      </c>
      <c r="MLJ318" s="414" t="s">
        <v>61</v>
      </c>
      <c r="MLK318" s="415">
        <v>13</v>
      </c>
      <c r="MLL318" s="418" t="s">
        <v>779</v>
      </c>
      <c r="MLM318" s="417" t="s">
        <v>762</v>
      </c>
      <c r="MLN318" s="414" t="s">
        <v>61</v>
      </c>
      <c r="MLO318" s="415">
        <v>13</v>
      </c>
      <c r="MLP318" s="418" t="s">
        <v>779</v>
      </c>
      <c r="MLQ318" s="417" t="s">
        <v>762</v>
      </c>
      <c r="MLR318" s="414" t="s">
        <v>61</v>
      </c>
      <c r="MLS318" s="415">
        <v>13</v>
      </c>
      <c r="MLT318" s="418" t="s">
        <v>779</v>
      </c>
      <c r="MLU318" s="417" t="s">
        <v>762</v>
      </c>
      <c r="MLV318" s="414" t="s">
        <v>61</v>
      </c>
      <c r="MLW318" s="415">
        <v>13</v>
      </c>
      <c r="MLX318" s="418" t="s">
        <v>779</v>
      </c>
      <c r="MLY318" s="417" t="s">
        <v>762</v>
      </c>
      <c r="MLZ318" s="414" t="s">
        <v>61</v>
      </c>
      <c r="MMA318" s="415">
        <v>13</v>
      </c>
      <c r="MMB318" s="418" t="s">
        <v>779</v>
      </c>
      <c r="MMC318" s="417" t="s">
        <v>762</v>
      </c>
      <c r="MMD318" s="414" t="s">
        <v>61</v>
      </c>
      <c r="MME318" s="415">
        <v>13</v>
      </c>
      <c r="MMF318" s="418" t="s">
        <v>779</v>
      </c>
      <c r="MMG318" s="417" t="s">
        <v>762</v>
      </c>
      <c r="MMH318" s="414" t="s">
        <v>61</v>
      </c>
      <c r="MMI318" s="415">
        <v>13</v>
      </c>
      <c r="MMJ318" s="418" t="s">
        <v>779</v>
      </c>
      <c r="MMK318" s="417" t="s">
        <v>762</v>
      </c>
      <c r="MML318" s="414" t="s">
        <v>61</v>
      </c>
      <c r="MMM318" s="415">
        <v>13</v>
      </c>
      <c r="MMN318" s="418" t="s">
        <v>779</v>
      </c>
      <c r="MMO318" s="417" t="s">
        <v>762</v>
      </c>
      <c r="MMP318" s="414" t="s">
        <v>61</v>
      </c>
      <c r="MMQ318" s="415">
        <v>13</v>
      </c>
      <c r="MMR318" s="418" t="s">
        <v>779</v>
      </c>
      <c r="MMS318" s="417" t="s">
        <v>762</v>
      </c>
      <c r="MMT318" s="414" t="s">
        <v>61</v>
      </c>
      <c r="MMU318" s="415">
        <v>13</v>
      </c>
      <c r="MMV318" s="418" t="s">
        <v>779</v>
      </c>
      <c r="MMW318" s="417" t="s">
        <v>762</v>
      </c>
      <c r="MMX318" s="414" t="s">
        <v>61</v>
      </c>
      <c r="MMY318" s="415">
        <v>13</v>
      </c>
      <c r="MMZ318" s="418" t="s">
        <v>779</v>
      </c>
      <c r="MNA318" s="417" t="s">
        <v>762</v>
      </c>
      <c r="MNB318" s="414" t="s">
        <v>61</v>
      </c>
      <c r="MNC318" s="415">
        <v>13</v>
      </c>
      <c r="MND318" s="418" t="s">
        <v>779</v>
      </c>
      <c r="MNE318" s="417" t="s">
        <v>762</v>
      </c>
      <c r="MNF318" s="414" t="s">
        <v>61</v>
      </c>
      <c r="MNG318" s="415">
        <v>13</v>
      </c>
      <c r="MNH318" s="418" t="s">
        <v>779</v>
      </c>
      <c r="MNI318" s="417" t="s">
        <v>762</v>
      </c>
      <c r="MNJ318" s="414" t="s">
        <v>61</v>
      </c>
      <c r="MNK318" s="415">
        <v>13</v>
      </c>
      <c r="MNL318" s="418" t="s">
        <v>779</v>
      </c>
      <c r="MNM318" s="417" t="s">
        <v>762</v>
      </c>
      <c r="MNN318" s="414" t="s">
        <v>61</v>
      </c>
      <c r="MNO318" s="415">
        <v>13</v>
      </c>
      <c r="MNP318" s="418" t="s">
        <v>779</v>
      </c>
      <c r="MNQ318" s="417" t="s">
        <v>762</v>
      </c>
      <c r="MNR318" s="414" t="s">
        <v>61</v>
      </c>
      <c r="MNS318" s="415">
        <v>13</v>
      </c>
      <c r="MNT318" s="418" t="s">
        <v>779</v>
      </c>
      <c r="MNU318" s="417" t="s">
        <v>762</v>
      </c>
      <c r="MNV318" s="414" t="s">
        <v>61</v>
      </c>
      <c r="MNW318" s="415">
        <v>13</v>
      </c>
      <c r="MNX318" s="418" t="s">
        <v>779</v>
      </c>
      <c r="MNY318" s="417" t="s">
        <v>762</v>
      </c>
      <c r="MNZ318" s="414" t="s">
        <v>61</v>
      </c>
      <c r="MOA318" s="415">
        <v>13</v>
      </c>
      <c r="MOB318" s="418" t="s">
        <v>779</v>
      </c>
      <c r="MOC318" s="417" t="s">
        <v>762</v>
      </c>
      <c r="MOD318" s="414" t="s">
        <v>61</v>
      </c>
      <c r="MOE318" s="415">
        <v>13</v>
      </c>
      <c r="MOF318" s="418" t="s">
        <v>779</v>
      </c>
      <c r="MOG318" s="417" t="s">
        <v>762</v>
      </c>
      <c r="MOH318" s="414" t="s">
        <v>61</v>
      </c>
      <c r="MOI318" s="415">
        <v>13</v>
      </c>
      <c r="MOJ318" s="418" t="s">
        <v>779</v>
      </c>
      <c r="MOK318" s="417" t="s">
        <v>762</v>
      </c>
      <c r="MOL318" s="414" t="s">
        <v>61</v>
      </c>
      <c r="MOM318" s="415">
        <v>13</v>
      </c>
      <c r="MON318" s="418" t="s">
        <v>779</v>
      </c>
      <c r="MOO318" s="417" t="s">
        <v>762</v>
      </c>
      <c r="MOP318" s="414" t="s">
        <v>61</v>
      </c>
      <c r="MOQ318" s="415">
        <v>13</v>
      </c>
      <c r="MOR318" s="418" t="s">
        <v>779</v>
      </c>
      <c r="MOS318" s="417" t="s">
        <v>762</v>
      </c>
      <c r="MOT318" s="414" t="s">
        <v>61</v>
      </c>
      <c r="MOU318" s="415">
        <v>13</v>
      </c>
      <c r="MOV318" s="418" t="s">
        <v>779</v>
      </c>
      <c r="MOW318" s="417" t="s">
        <v>762</v>
      </c>
      <c r="MOX318" s="414" t="s">
        <v>61</v>
      </c>
      <c r="MOY318" s="415">
        <v>13</v>
      </c>
      <c r="MOZ318" s="418" t="s">
        <v>779</v>
      </c>
      <c r="MPA318" s="417" t="s">
        <v>762</v>
      </c>
      <c r="MPB318" s="414" t="s">
        <v>61</v>
      </c>
      <c r="MPC318" s="415">
        <v>13</v>
      </c>
      <c r="MPD318" s="418" t="s">
        <v>779</v>
      </c>
      <c r="MPE318" s="417" t="s">
        <v>762</v>
      </c>
      <c r="MPF318" s="414" t="s">
        <v>61</v>
      </c>
      <c r="MPG318" s="415">
        <v>13</v>
      </c>
      <c r="MPH318" s="418" t="s">
        <v>779</v>
      </c>
      <c r="MPI318" s="417" t="s">
        <v>762</v>
      </c>
      <c r="MPJ318" s="414" t="s">
        <v>61</v>
      </c>
      <c r="MPK318" s="415">
        <v>13</v>
      </c>
      <c r="MPL318" s="418" t="s">
        <v>779</v>
      </c>
      <c r="MPM318" s="417" t="s">
        <v>762</v>
      </c>
      <c r="MPN318" s="414" t="s">
        <v>61</v>
      </c>
      <c r="MPO318" s="415">
        <v>13</v>
      </c>
      <c r="MPP318" s="418" t="s">
        <v>779</v>
      </c>
      <c r="MPQ318" s="417" t="s">
        <v>762</v>
      </c>
      <c r="MPR318" s="414" t="s">
        <v>61</v>
      </c>
      <c r="MPS318" s="415">
        <v>13</v>
      </c>
      <c r="MPT318" s="418" t="s">
        <v>779</v>
      </c>
      <c r="MPU318" s="417" t="s">
        <v>762</v>
      </c>
      <c r="MPV318" s="414" t="s">
        <v>61</v>
      </c>
      <c r="MPW318" s="415">
        <v>13</v>
      </c>
      <c r="MPX318" s="418" t="s">
        <v>779</v>
      </c>
      <c r="MPY318" s="417" t="s">
        <v>762</v>
      </c>
      <c r="MPZ318" s="414" t="s">
        <v>61</v>
      </c>
      <c r="MQA318" s="415">
        <v>13</v>
      </c>
      <c r="MQB318" s="418" t="s">
        <v>779</v>
      </c>
      <c r="MQC318" s="417" t="s">
        <v>762</v>
      </c>
      <c r="MQD318" s="414" t="s">
        <v>61</v>
      </c>
      <c r="MQE318" s="415">
        <v>13</v>
      </c>
      <c r="MQF318" s="418" t="s">
        <v>779</v>
      </c>
      <c r="MQG318" s="417" t="s">
        <v>762</v>
      </c>
      <c r="MQH318" s="414" t="s">
        <v>61</v>
      </c>
      <c r="MQI318" s="415">
        <v>13</v>
      </c>
      <c r="MQJ318" s="418" t="s">
        <v>779</v>
      </c>
      <c r="MQK318" s="417" t="s">
        <v>762</v>
      </c>
      <c r="MQL318" s="414" t="s">
        <v>61</v>
      </c>
      <c r="MQM318" s="415">
        <v>13</v>
      </c>
      <c r="MQN318" s="418" t="s">
        <v>779</v>
      </c>
      <c r="MQO318" s="417" t="s">
        <v>762</v>
      </c>
      <c r="MQP318" s="414" t="s">
        <v>61</v>
      </c>
      <c r="MQQ318" s="415">
        <v>13</v>
      </c>
      <c r="MQR318" s="418" t="s">
        <v>779</v>
      </c>
      <c r="MQS318" s="417" t="s">
        <v>762</v>
      </c>
      <c r="MQT318" s="414" t="s">
        <v>61</v>
      </c>
      <c r="MQU318" s="415">
        <v>13</v>
      </c>
      <c r="MQV318" s="418" t="s">
        <v>779</v>
      </c>
      <c r="MQW318" s="417" t="s">
        <v>762</v>
      </c>
      <c r="MQX318" s="414" t="s">
        <v>61</v>
      </c>
      <c r="MQY318" s="415">
        <v>13</v>
      </c>
      <c r="MQZ318" s="418" t="s">
        <v>779</v>
      </c>
      <c r="MRA318" s="417" t="s">
        <v>762</v>
      </c>
      <c r="MRB318" s="414" t="s">
        <v>61</v>
      </c>
      <c r="MRC318" s="415">
        <v>13</v>
      </c>
      <c r="MRD318" s="418" t="s">
        <v>779</v>
      </c>
      <c r="MRE318" s="417" t="s">
        <v>762</v>
      </c>
      <c r="MRF318" s="414" t="s">
        <v>61</v>
      </c>
      <c r="MRG318" s="415">
        <v>13</v>
      </c>
      <c r="MRH318" s="418" t="s">
        <v>779</v>
      </c>
      <c r="MRI318" s="417" t="s">
        <v>762</v>
      </c>
      <c r="MRJ318" s="414" t="s">
        <v>61</v>
      </c>
      <c r="MRK318" s="415">
        <v>13</v>
      </c>
      <c r="MRL318" s="418" t="s">
        <v>779</v>
      </c>
      <c r="MRM318" s="417" t="s">
        <v>762</v>
      </c>
      <c r="MRN318" s="414" t="s">
        <v>61</v>
      </c>
      <c r="MRO318" s="415">
        <v>13</v>
      </c>
      <c r="MRP318" s="418" t="s">
        <v>779</v>
      </c>
      <c r="MRQ318" s="417" t="s">
        <v>762</v>
      </c>
      <c r="MRR318" s="414" t="s">
        <v>61</v>
      </c>
      <c r="MRS318" s="415">
        <v>13</v>
      </c>
      <c r="MRT318" s="418" t="s">
        <v>779</v>
      </c>
      <c r="MRU318" s="417" t="s">
        <v>762</v>
      </c>
      <c r="MRV318" s="414" t="s">
        <v>61</v>
      </c>
      <c r="MRW318" s="415">
        <v>13</v>
      </c>
      <c r="MRX318" s="418" t="s">
        <v>779</v>
      </c>
      <c r="MRY318" s="417" t="s">
        <v>762</v>
      </c>
      <c r="MRZ318" s="414" t="s">
        <v>61</v>
      </c>
      <c r="MSA318" s="415">
        <v>13</v>
      </c>
      <c r="MSB318" s="418" t="s">
        <v>779</v>
      </c>
      <c r="MSC318" s="417" t="s">
        <v>762</v>
      </c>
      <c r="MSD318" s="414" t="s">
        <v>61</v>
      </c>
      <c r="MSE318" s="415">
        <v>13</v>
      </c>
      <c r="MSF318" s="418" t="s">
        <v>779</v>
      </c>
      <c r="MSG318" s="417" t="s">
        <v>762</v>
      </c>
      <c r="MSH318" s="414" t="s">
        <v>61</v>
      </c>
      <c r="MSI318" s="415">
        <v>13</v>
      </c>
      <c r="MSJ318" s="418" t="s">
        <v>779</v>
      </c>
      <c r="MSK318" s="417" t="s">
        <v>762</v>
      </c>
      <c r="MSL318" s="414" t="s">
        <v>61</v>
      </c>
      <c r="MSM318" s="415">
        <v>13</v>
      </c>
      <c r="MSN318" s="418" t="s">
        <v>779</v>
      </c>
      <c r="MSO318" s="417" t="s">
        <v>762</v>
      </c>
      <c r="MSP318" s="414" t="s">
        <v>61</v>
      </c>
      <c r="MSQ318" s="415">
        <v>13</v>
      </c>
      <c r="MSR318" s="418" t="s">
        <v>779</v>
      </c>
      <c r="MSS318" s="417" t="s">
        <v>762</v>
      </c>
      <c r="MST318" s="414" t="s">
        <v>61</v>
      </c>
      <c r="MSU318" s="415">
        <v>13</v>
      </c>
      <c r="MSV318" s="418" t="s">
        <v>779</v>
      </c>
      <c r="MSW318" s="417" t="s">
        <v>762</v>
      </c>
      <c r="MSX318" s="414" t="s">
        <v>61</v>
      </c>
      <c r="MSY318" s="415">
        <v>13</v>
      </c>
      <c r="MSZ318" s="418" t="s">
        <v>779</v>
      </c>
      <c r="MTA318" s="417" t="s">
        <v>762</v>
      </c>
      <c r="MTB318" s="414" t="s">
        <v>61</v>
      </c>
      <c r="MTC318" s="415">
        <v>13</v>
      </c>
      <c r="MTD318" s="418" t="s">
        <v>779</v>
      </c>
      <c r="MTE318" s="417" t="s">
        <v>762</v>
      </c>
      <c r="MTF318" s="414" t="s">
        <v>61</v>
      </c>
      <c r="MTG318" s="415">
        <v>13</v>
      </c>
      <c r="MTH318" s="418" t="s">
        <v>779</v>
      </c>
      <c r="MTI318" s="417" t="s">
        <v>762</v>
      </c>
      <c r="MTJ318" s="414" t="s">
        <v>61</v>
      </c>
      <c r="MTK318" s="415">
        <v>13</v>
      </c>
      <c r="MTL318" s="418" t="s">
        <v>779</v>
      </c>
      <c r="MTM318" s="417" t="s">
        <v>762</v>
      </c>
      <c r="MTN318" s="414" t="s">
        <v>61</v>
      </c>
      <c r="MTO318" s="415">
        <v>13</v>
      </c>
      <c r="MTP318" s="418" t="s">
        <v>779</v>
      </c>
      <c r="MTQ318" s="417" t="s">
        <v>762</v>
      </c>
      <c r="MTR318" s="414" t="s">
        <v>61</v>
      </c>
      <c r="MTS318" s="415">
        <v>13</v>
      </c>
      <c r="MTT318" s="418" t="s">
        <v>779</v>
      </c>
      <c r="MTU318" s="417" t="s">
        <v>762</v>
      </c>
      <c r="MTV318" s="414" t="s">
        <v>61</v>
      </c>
      <c r="MTW318" s="415">
        <v>13</v>
      </c>
      <c r="MTX318" s="418" t="s">
        <v>779</v>
      </c>
      <c r="MTY318" s="417" t="s">
        <v>762</v>
      </c>
      <c r="MTZ318" s="414" t="s">
        <v>61</v>
      </c>
      <c r="MUA318" s="415">
        <v>13</v>
      </c>
      <c r="MUB318" s="418" t="s">
        <v>779</v>
      </c>
      <c r="MUC318" s="417" t="s">
        <v>762</v>
      </c>
      <c r="MUD318" s="414" t="s">
        <v>61</v>
      </c>
      <c r="MUE318" s="415">
        <v>13</v>
      </c>
      <c r="MUF318" s="418" t="s">
        <v>779</v>
      </c>
      <c r="MUG318" s="417" t="s">
        <v>762</v>
      </c>
      <c r="MUH318" s="414" t="s">
        <v>61</v>
      </c>
      <c r="MUI318" s="415">
        <v>13</v>
      </c>
      <c r="MUJ318" s="418" t="s">
        <v>779</v>
      </c>
      <c r="MUK318" s="417" t="s">
        <v>762</v>
      </c>
      <c r="MUL318" s="414" t="s">
        <v>61</v>
      </c>
      <c r="MUM318" s="415">
        <v>13</v>
      </c>
      <c r="MUN318" s="418" t="s">
        <v>779</v>
      </c>
      <c r="MUO318" s="417" t="s">
        <v>762</v>
      </c>
      <c r="MUP318" s="414" t="s">
        <v>61</v>
      </c>
      <c r="MUQ318" s="415">
        <v>13</v>
      </c>
      <c r="MUR318" s="418" t="s">
        <v>779</v>
      </c>
      <c r="MUS318" s="417" t="s">
        <v>762</v>
      </c>
      <c r="MUT318" s="414" t="s">
        <v>61</v>
      </c>
      <c r="MUU318" s="415">
        <v>13</v>
      </c>
      <c r="MUV318" s="418" t="s">
        <v>779</v>
      </c>
      <c r="MUW318" s="417" t="s">
        <v>762</v>
      </c>
      <c r="MUX318" s="414" t="s">
        <v>61</v>
      </c>
      <c r="MUY318" s="415">
        <v>13</v>
      </c>
      <c r="MUZ318" s="418" t="s">
        <v>779</v>
      </c>
      <c r="MVA318" s="417" t="s">
        <v>762</v>
      </c>
      <c r="MVB318" s="414" t="s">
        <v>61</v>
      </c>
      <c r="MVC318" s="415">
        <v>13</v>
      </c>
      <c r="MVD318" s="418" t="s">
        <v>779</v>
      </c>
      <c r="MVE318" s="417" t="s">
        <v>762</v>
      </c>
      <c r="MVF318" s="414" t="s">
        <v>61</v>
      </c>
      <c r="MVG318" s="415">
        <v>13</v>
      </c>
      <c r="MVH318" s="418" t="s">
        <v>779</v>
      </c>
      <c r="MVI318" s="417" t="s">
        <v>762</v>
      </c>
      <c r="MVJ318" s="414" t="s">
        <v>61</v>
      </c>
      <c r="MVK318" s="415">
        <v>13</v>
      </c>
      <c r="MVL318" s="418" t="s">
        <v>779</v>
      </c>
      <c r="MVM318" s="417" t="s">
        <v>762</v>
      </c>
      <c r="MVN318" s="414" t="s">
        <v>61</v>
      </c>
      <c r="MVO318" s="415">
        <v>13</v>
      </c>
      <c r="MVP318" s="418" t="s">
        <v>779</v>
      </c>
      <c r="MVQ318" s="417" t="s">
        <v>762</v>
      </c>
      <c r="MVR318" s="414" t="s">
        <v>61</v>
      </c>
      <c r="MVS318" s="415">
        <v>13</v>
      </c>
      <c r="MVT318" s="418" t="s">
        <v>779</v>
      </c>
      <c r="MVU318" s="417" t="s">
        <v>762</v>
      </c>
      <c r="MVV318" s="414" t="s">
        <v>61</v>
      </c>
      <c r="MVW318" s="415">
        <v>13</v>
      </c>
      <c r="MVX318" s="418" t="s">
        <v>779</v>
      </c>
      <c r="MVY318" s="417" t="s">
        <v>762</v>
      </c>
      <c r="MVZ318" s="414" t="s">
        <v>61</v>
      </c>
      <c r="MWA318" s="415">
        <v>13</v>
      </c>
      <c r="MWB318" s="418" t="s">
        <v>779</v>
      </c>
      <c r="MWC318" s="417" t="s">
        <v>762</v>
      </c>
      <c r="MWD318" s="414" t="s">
        <v>61</v>
      </c>
      <c r="MWE318" s="415">
        <v>13</v>
      </c>
      <c r="MWF318" s="418" t="s">
        <v>779</v>
      </c>
      <c r="MWG318" s="417" t="s">
        <v>762</v>
      </c>
      <c r="MWH318" s="414" t="s">
        <v>61</v>
      </c>
      <c r="MWI318" s="415">
        <v>13</v>
      </c>
      <c r="MWJ318" s="418" t="s">
        <v>779</v>
      </c>
      <c r="MWK318" s="417" t="s">
        <v>762</v>
      </c>
      <c r="MWL318" s="414" t="s">
        <v>61</v>
      </c>
      <c r="MWM318" s="415">
        <v>13</v>
      </c>
      <c r="MWN318" s="418" t="s">
        <v>779</v>
      </c>
      <c r="MWO318" s="417" t="s">
        <v>762</v>
      </c>
      <c r="MWP318" s="414" t="s">
        <v>61</v>
      </c>
      <c r="MWQ318" s="415">
        <v>13</v>
      </c>
      <c r="MWR318" s="418" t="s">
        <v>779</v>
      </c>
      <c r="MWS318" s="417" t="s">
        <v>762</v>
      </c>
      <c r="MWT318" s="414" t="s">
        <v>61</v>
      </c>
      <c r="MWU318" s="415">
        <v>13</v>
      </c>
      <c r="MWV318" s="418" t="s">
        <v>779</v>
      </c>
      <c r="MWW318" s="417" t="s">
        <v>762</v>
      </c>
      <c r="MWX318" s="414" t="s">
        <v>61</v>
      </c>
      <c r="MWY318" s="415">
        <v>13</v>
      </c>
      <c r="MWZ318" s="418" t="s">
        <v>779</v>
      </c>
      <c r="MXA318" s="417" t="s">
        <v>762</v>
      </c>
      <c r="MXB318" s="414" t="s">
        <v>61</v>
      </c>
      <c r="MXC318" s="415">
        <v>13</v>
      </c>
      <c r="MXD318" s="418" t="s">
        <v>779</v>
      </c>
      <c r="MXE318" s="417" t="s">
        <v>762</v>
      </c>
      <c r="MXF318" s="414" t="s">
        <v>61</v>
      </c>
      <c r="MXG318" s="415">
        <v>13</v>
      </c>
      <c r="MXH318" s="418" t="s">
        <v>779</v>
      </c>
      <c r="MXI318" s="417" t="s">
        <v>762</v>
      </c>
      <c r="MXJ318" s="414" t="s">
        <v>61</v>
      </c>
      <c r="MXK318" s="415">
        <v>13</v>
      </c>
      <c r="MXL318" s="418" t="s">
        <v>779</v>
      </c>
      <c r="MXM318" s="417" t="s">
        <v>762</v>
      </c>
      <c r="MXN318" s="414" t="s">
        <v>61</v>
      </c>
      <c r="MXO318" s="415">
        <v>13</v>
      </c>
      <c r="MXP318" s="418" t="s">
        <v>779</v>
      </c>
      <c r="MXQ318" s="417" t="s">
        <v>762</v>
      </c>
      <c r="MXR318" s="414" t="s">
        <v>61</v>
      </c>
      <c r="MXS318" s="415">
        <v>13</v>
      </c>
      <c r="MXT318" s="418" t="s">
        <v>779</v>
      </c>
      <c r="MXU318" s="417" t="s">
        <v>762</v>
      </c>
      <c r="MXV318" s="414" t="s">
        <v>61</v>
      </c>
      <c r="MXW318" s="415">
        <v>13</v>
      </c>
      <c r="MXX318" s="418" t="s">
        <v>779</v>
      </c>
      <c r="MXY318" s="417" t="s">
        <v>762</v>
      </c>
      <c r="MXZ318" s="414" t="s">
        <v>61</v>
      </c>
      <c r="MYA318" s="415">
        <v>13</v>
      </c>
      <c r="MYB318" s="418" t="s">
        <v>779</v>
      </c>
      <c r="MYC318" s="417" t="s">
        <v>762</v>
      </c>
      <c r="MYD318" s="414" t="s">
        <v>61</v>
      </c>
      <c r="MYE318" s="415">
        <v>13</v>
      </c>
      <c r="MYF318" s="418" t="s">
        <v>779</v>
      </c>
      <c r="MYG318" s="417" t="s">
        <v>762</v>
      </c>
      <c r="MYH318" s="414" t="s">
        <v>61</v>
      </c>
      <c r="MYI318" s="415">
        <v>13</v>
      </c>
      <c r="MYJ318" s="418" t="s">
        <v>779</v>
      </c>
      <c r="MYK318" s="417" t="s">
        <v>762</v>
      </c>
      <c r="MYL318" s="414" t="s">
        <v>61</v>
      </c>
      <c r="MYM318" s="415">
        <v>13</v>
      </c>
      <c r="MYN318" s="418" t="s">
        <v>779</v>
      </c>
      <c r="MYO318" s="417" t="s">
        <v>762</v>
      </c>
      <c r="MYP318" s="414" t="s">
        <v>61</v>
      </c>
      <c r="MYQ318" s="415">
        <v>13</v>
      </c>
      <c r="MYR318" s="418" t="s">
        <v>779</v>
      </c>
      <c r="MYS318" s="417" t="s">
        <v>762</v>
      </c>
      <c r="MYT318" s="414" t="s">
        <v>61</v>
      </c>
      <c r="MYU318" s="415">
        <v>13</v>
      </c>
      <c r="MYV318" s="418" t="s">
        <v>779</v>
      </c>
      <c r="MYW318" s="417" t="s">
        <v>762</v>
      </c>
      <c r="MYX318" s="414" t="s">
        <v>61</v>
      </c>
      <c r="MYY318" s="415">
        <v>13</v>
      </c>
      <c r="MYZ318" s="418" t="s">
        <v>779</v>
      </c>
      <c r="MZA318" s="417" t="s">
        <v>762</v>
      </c>
      <c r="MZB318" s="414" t="s">
        <v>61</v>
      </c>
      <c r="MZC318" s="415">
        <v>13</v>
      </c>
      <c r="MZD318" s="418" t="s">
        <v>779</v>
      </c>
      <c r="MZE318" s="417" t="s">
        <v>762</v>
      </c>
      <c r="MZF318" s="414" t="s">
        <v>61</v>
      </c>
      <c r="MZG318" s="415">
        <v>13</v>
      </c>
      <c r="MZH318" s="418" t="s">
        <v>779</v>
      </c>
      <c r="MZI318" s="417" t="s">
        <v>762</v>
      </c>
      <c r="MZJ318" s="414" t="s">
        <v>61</v>
      </c>
      <c r="MZK318" s="415">
        <v>13</v>
      </c>
      <c r="MZL318" s="418" t="s">
        <v>779</v>
      </c>
      <c r="MZM318" s="417" t="s">
        <v>762</v>
      </c>
      <c r="MZN318" s="414" t="s">
        <v>61</v>
      </c>
      <c r="MZO318" s="415">
        <v>13</v>
      </c>
      <c r="MZP318" s="418" t="s">
        <v>779</v>
      </c>
      <c r="MZQ318" s="417" t="s">
        <v>762</v>
      </c>
      <c r="MZR318" s="414" t="s">
        <v>61</v>
      </c>
      <c r="MZS318" s="415">
        <v>13</v>
      </c>
      <c r="MZT318" s="418" t="s">
        <v>779</v>
      </c>
      <c r="MZU318" s="417" t="s">
        <v>762</v>
      </c>
      <c r="MZV318" s="414" t="s">
        <v>61</v>
      </c>
      <c r="MZW318" s="415">
        <v>13</v>
      </c>
      <c r="MZX318" s="418" t="s">
        <v>779</v>
      </c>
      <c r="MZY318" s="417" t="s">
        <v>762</v>
      </c>
      <c r="MZZ318" s="414" t="s">
        <v>61</v>
      </c>
      <c r="NAA318" s="415">
        <v>13</v>
      </c>
      <c r="NAB318" s="418" t="s">
        <v>779</v>
      </c>
      <c r="NAC318" s="417" t="s">
        <v>762</v>
      </c>
      <c r="NAD318" s="414" t="s">
        <v>61</v>
      </c>
      <c r="NAE318" s="415">
        <v>13</v>
      </c>
      <c r="NAF318" s="418" t="s">
        <v>779</v>
      </c>
      <c r="NAG318" s="417" t="s">
        <v>762</v>
      </c>
      <c r="NAH318" s="414" t="s">
        <v>61</v>
      </c>
      <c r="NAI318" s="415">
        <v>13</v>
      </c>
      <c r="NAJ318" s="418" t="s">
        <v>779</v>
      </c>
      <c r="NAK318" s="417" t="s">
        <v>762</v>
      </c>
      <c r="NAL318" s="414" t="s">
        <v>61</v>
      </c>
      <c r="NAM318" s="415">
        <v>13</v>
      </c>
      <c r="NAN318" s="418" t="s">
        <v>779</v>
      </c>
      <c r="NAO318" s="417" t="s">
        <v>762</v>
      </c>
      <c r="NAP318" s="414" t="s">
        <v>61</v>
      </c>
      <c r="NAQ318" s="415">
        <v>13</v>
      </c>
      <c r="NAR318" s="418" t="s">
        <v>779</v>
      </c>
      <c r="NAS318" s="417" t="s">
        <v>762</v>
      </c>
      <c r="NAT318" s="414" t="s">
        <v>61</v>
      </c>
      <c r="NAU318" s="415">
        <v>13</v>
      </c>
      <c r="NAV318" s="418" t="s">
        <v>779</v>
      </c>
      <c r="NAW318" s="417" t="s">
        <v>762</v>
      </c>
      <c r="NAX318" s="414" t="s">
        <v>61</v>
      </c>
      <c r="NAY318" s="415">
        <v>13</v>
      </c>
      <c r="NAZ318" s="418" t="s">
        <v>779</v>
      </c>
      <c r="NBA318" s="417" t="s">
        <v>762</v>
      </c>
      <c r="NBB318" s="414" t="s">
        <v>61</v>
      </c>
      <c r="NBC318" s="415">
        <v>13</v>
      </c>
      <c r="NBD318" s="418" t="s">
        <v>779</v>
      </c>
      <c r="NBE318" s="417" t="s">
        <v>762</v>
      </c>
      <c r="NBF318" s="414" t="s">
        <v>61</v>
      </c>
      <c r="NBG318" s="415">
        <v>13</v>
      </c>
      <c r="NBH318" s="418" t="s">
        <v>779</v>
      </c>
      <c r="NBI318" s="417" t="s">
        <v>762</v>
      </c>
      <c r="NBJ318" s="414" t="s">
        <v>61</v>
      </c>
      <c r="NBK318" s="415">
        <v>13</v>
      </c>
      <c r="NBL318" s="418" t="s">
        <v>779</v>
      </c>
      <c r="NBM318" s="417" t="s">
        <v>762</v>
      </c>
      <c r="NBN318" s="414" t="s">
        <v>61</v>
      </c>
      <c r="NBO318" s="415">
        <v>13</v>
      </c>
      <c r="NBP318" s="418" t="s">
        <v>779</v>
      </c>
      <c r="NBQ318" s="417" t="s">
        <v>762</v>
      </c>
      <c r="NBR318" s="414" t="s">
        <v>61</v>
      </c>
      <c r="NBS318" s="415">
        <v>13</v>
      </c>
      <c r="NBT318" s="418" t="s">
        <v>779</v>
      </c>
      <c r="NBU318" s="417" t="s">
        <v>762</v>
      </c>
      <c r="NBV318" s="414" t="s">
        <v>61</v>
      </c>
      <c r="NBW318" s="415">
        <v>13</v>
      </c>
      <c r="NBX318" s="418" t="s">
        <v>779</v>
      </c>
      <c r="NBY318" s="417" t="s">
        <v>762</v>
      </c>
      <c r="NBZ318" s="414" t="s">
        <v>61</v>
      </c>
      <c r="NCA318" s="415">
        <v>13</v>
      </c>
      <c r="NCB318" s="418" t="s">
        <v>779</v>
      </c>
      <c r="NCC318" s="417" t="s">
        <v>762</v>
      </c>
      <c r="NCD318" s="414" t="s">
        <v>61</v>
      </c>
      <c r="NCE318" s="415">
        <v>13</v>
      </c>
      <c r="NCF318" s="418" t="s">
        <v>779</v>
      </c>
      <c r="NCG318" s="417" t="s">
        <v>762</v>
      </c>
      <c r="NCH318" s="414" t="s">
        <v>61</v>
      </c>
      <c r="NCI318" s="415">
        <v>13</v>
      </c>
      <c r="NCJ318" s="418" t="s">
        <v>779</v>
      </c>
      <c r="NCK318" s="417" t="s">
        <v>762</v>
      </c>
      <c r="NCL318" s="414" t="s">
        <v>61</v>
      </c>
      <c r="NCM318" s="415">
        <v>13</v>
      </c>
      <c r="NCN318" s="418" t="s">
        <v>779</v>
      </c>
      <c r="NCO318" s="417" t="s">
        <v>762</v>
      </c>
      <c r="NCP318" s="414" t="s">
        <v>61</v>
      </c>
      <c r="NCQ318" s="415">
        <v>13</v>
      </c>
      <c r="NCR318" s="418" t="s">
        <v>779</v>
      </c>
      <c r="NCS318" s="417" t="s">
        <v>762</v>
      </c>
      <c r="NCT318" s="414" t="s">
        <v>61</v>
      </c>
      <c r="NCU318" s="415">
        <v>13</v>
      </c>
      <c r="NCV318" s="418" t="s">
        <v>779</v>
      </c>
      <c r="NCW318" s="417" t="s">
        <v>762</v>
      </c>
      <c r="NCX318" s="414" t="s">
        <v>61</v>
      </c>
      <c r="NCY318" s="415">
        <v>13</v>
      </c>
      <c r="NCZ318" s="418" t="s">
        <v>779</v>
      </c>
      <c r="NDA318" s="417" t="s">
        <v>762</v>
      </c>
      <c r="NDB318" s="414" t="s">
        <v>61</v>
      </c>
      <c r="NDC318" s="415">
        <v>13</v>
      </c>
      <c r="NDD318" s="418" t="s">
        <v>779</v>
      </c>
      <c r="NDE318" s="417" t="s">
        <v>762</v>
      </c>
      <c r="NDF318" s="414" t="s">
        <v>61</v>
      </c>
      <c r="NDG318" s="415">
        <v>13</v>
      </c>
      <c r="NDH318" s="418" t="s">
        <v>779</v>
      </c>
      <c r="NDI318" s="417" t="s">
        <v>762</v>
      </c>
      <c r="NDJ318" s="414" t="s">
        <v>61</v>
      </c>
      <c r="NDK318" s="415">
        <v>13</v>
      </c>
      <c r="NDL318" s="418" t="s">
        <v>779</v>
      </c>
      <c r="NDM318" s="417" t="s">
        <v>762</v>
      </c>
      <c r="NDN318" s="414" t="s">
        <v>61</v>
      </c>
      <c r="NDO318" s="415">
        <v>13</v>
      </c>
      <c r="NDP318" s="418" t="s">
        <v>779</v>
      </c>
      <c r="NDQ318" s="417" t="s">
        <v>762</v>
      </c>
      <c r="NDR318" s="414" t="s">
        <v>61</v>
      </c>
      <c r="NDS318" s="415">
        <v>13</v>
      </c>
      <c r="NDT318" s="418" t="s">
        <v>779</v>
      </c>
      <c r="NDU318" s="417" t="s">
        <v>762</v>
      </c>
      <c r="NDV318" s="414" t="s">
        <v>61</v>
      </c>
      <c r="NDW318" s="415">
        <v>13</v>
      </c>
      <c r="NDX318" s="418" t="s">
        <v>779</v>
      </c>
      <c r="NDY318" s="417" t="s">
        <v>762</v>
      </c>
      <c r="NDZ318" s="414" t="s">
        <v>61</v>
      </c>
      <c r="NEA318" s="415">
        <v>13</v>
      </c>
      <c r="NEB318" s="418" t="s">
        <v>779</v>
      </c>
      <c r="NEC318" s="417" t="s">
        <v>762</v>
      </c>
      <c r="NED318" s="414" t="s">
        <v>61</v>
      </c>
      <c r="NEE318" s="415">
        <v>13</v>
      </c>
      <c r="NEF318" s="418" t="s">
        <v>779</v>
      </c>
      <c r="NEG318" s="417" t="s">
        <v>762</v>
      </c>
      <c r="NEH318" s="414" t="s">
        <v>61</v>
      </c>
      <c r="NEI318" s="415">
        <v>13</v>
      </c>
      <c r="NEJ318" s="418" t="s">
        <v>779</v>
      </c>
      <c r="NEK318" s="417" t="s">
        <v>762</v>
      </c>
      <c r="NEL318" s="414" t="s">
        <v>61</v>
      </c>
      <c r="NEM318" s="415">
        <v>13</v>
      </c>
      <c r="NEN318" s="418" t="s">
        <v>779</v>
      </c>
      <c r="NEO318" s="417" t="s">
        <v>762</v>
      </c>
      <c r="NEP318" s="414" t="s">
        <v>61</v>
      </c>
      <c r="NEQ318" s="415">
        <v>13</v>
      </c>
      <c r="NER318" s="418" t="s">
        <v>779</v>
      </c>
      <c r="NES318" s="417" t="s">
        <v>762</v>
      </c>
      <c r="NET318" s="414" t="s">
        <v>61</v>
      </c>
      <c r="NEU318" s="415">
        <v>13</v>
      </c>
      <c r="NEV318" s="418" t="s">
        <v>779</v>
      </c>
      <c r="NEW318" s="417" t="s">
        <v>762</v>
      </c>
      <c r="NEX318" s="414" t="s">
        <v>61</v>
      </c>
      <c r="NEY318" s="415">
        <v>13</v>
      </c>
      <c r="NEZ318" s="418" t="s">
        <v>779</v>
      </c>
      <c r="NFA318" s="417" t="s">
        <v>762</v>
      </c>
      <c r="NFB318" s="414" t="s">
        <v>61</v>
      </c>
      <c r="NFC318" s="415">
        <v>13</v>
      </c>
      <c r="NFD318" s="418" t="s">
        <v>779</v>
      </c>
      <c r="NFE318" s="417" t="s">
        <v>762</v>
      </c>
      <c r="NFF318" s="414" t="s">
        <v>61</v>
      </c>
      <c r="NFG318" s="415">
        <v>13</v>
      </c>
      <c r="NFH318" s="418" t="s">
        <v>779</v>
      </c>
      <c r="NFI318" s="417" t="s">
        <v>762</v>
      </c>
      <c r="NFJ318" s="414" t="s">
        <v>61</v>
      </c>
      <c r="NFK318" s="415">
        <v>13</v>
      </c>
      <c r="NFL318" s="418" t="s">
        <v>779</v>
      </c>
      <c r="NFM318" s="417" t="s">
        <v>762</v>
      </c>
      <c r="NFN318" s="414" t="s">
        <v>61</v>
      </c>
      <c r="NFO318" s="415">
        <v>13</v>
      </c>
      <c r="NFP318" s="418" t="s">
        <v>779</v>
      </c>
      <c r="NFQ318" s="417" t="s">
        <v>762</v>
      </c>
      <c r="NFR318" s="414" t="s">
        <v>61</v>
      </c>
      <c r="NFS318" s="415">
        <v>13</v>
      </c>
      <c r="NFT318" s="418" t="s">
        <v>779</v>
      </c>
      <c r="NFU318" s="417" t="s">
        <v>762</v>
      </c>
      <c r="NFV318" s="414" t="s">
        <v>61</v>
      </c>
      <c r="NFW318" s="415">
        <v>13</v>
      </c>
      <c r="NFX318" s="418" t="s">
        <v>779</v>
      </c>
      <c r="NFY318" s="417" t="s">
        <v>762</v>
      </c>
      <c r="NFZ318" s="414" t="s">
        <v>61</v>
      </c>
      <c r="NGA318" s="415">
        <v>13</v>
      </c>
      <c r="NGB318" s="418" t="s">
        <v>779</v>
      </c>
      <c r="NGC318" s="417" t="s">
        <v>762</v>
      </c>
      <c r="NGD318" s="414" t="s">
        <v>61</v>
      </c>
      <c r="NGE318" s="415">
        <v>13</v>
      </c>
      <c r="NGF318" s="418" t="s">
        <v>779</v>
      </c>
      <c r="NGG318" s="417" t="s">
        <v>762</v>
      </c>
      <c r="NGH318" s="414" t="s">
        <v>61</v>
      </c>
      <c r="NGI318" s="415">
        <v>13</v>
      </c>
      <c r="NGJ318" s="418" t="s">
        <v>779</v>
      </c>
      <c r="NGK318" s="417" t="s">
        <v>762</v>
      </c>
      <c r="NGL318" s="414" t="s">
        <v>61</v>
      </c>
      <c r="NGM318" s="415">
        <v>13</v>
      </c>
      <c r="NGN318" s="418" t="s">
        <v>779</v>
      </c>
      <c r="NGO318" s="417" t="s">
        <v>762</v>
      </c>
      <c r="NGP318" s="414" t="s">
        <v>61</v>
      </c>
      <c r="NGQ318" s="415">
        <v>13</v>
      </c>
      <c r="NGR318" s="418" t="s">
        <v>779</v>
      </c>
      <c r="NGS318" s="417" t="s">
        <v>762</v>
      </c>
      <c r="NGT318" s="414" t="s">
        <v>61</v>
      </c>
      <c r="NGU318" s="415">
        <v>13</v>
      </c>
      <c r="NGV318" s="418" t="s">
        <v>779</v>
      </c>
      <c r="NGW318" s="417" t="s">
        <v>762</v>
      </c>
      <c r="NGX318" s="414" t="s">
        <v>61</v>
      </c>
      <c r="NGY318" s="415">
        <v>13</v>
      </c>
      <c r="NGZ318" s="418" t="s">
        <v>779</v>
      </c>
      <c r="NHA318" s="417" t="s">
        <v>762</v>
      </c>
      <c r="NHB318" s="414" t="s">
        <v>61</v>
      </c>
      <c r="NHC318" s="415">
        <v>13</v>
      </c>
      <c r="NHD318" s="418" t="s">
        <v>779</v>
      </c>
      <c r="NHE318" s="417" t="s">
        <v>762</v>
      </c>
      <c r="NHF318" s="414" t="s">
        <v>61</v>
      </c>
      <c r="NHG318" s="415">
        <v>13</v>
      </c>
      <c r="NHH318" s="418" t="s">
        <v>779</v>
      </c>
      <c r="NHI318" s="417" t="s">
        <v>762</v>
      </c>
      <c r="NHJ318" s="414" t="s">
        <v>61</v>
      </c>
      <c r="NHK318" s="415">
        <v>13</v>
      </c>
      <c r="NHL318" s="418" t="s">
        <v>779</v>
      </c>
      <c r="NHM318" s="417" t="s">
        <v>762</v>
      </c>
      <c r="NHN318" s="414" t="s">
        <v>61</v>
      </c>
      <c r="NHO318" s="415">
        <v>13</v>
      </c>
      <c r="NHP318" s="418" t="s">
        <v>779</v>
      </c>
      <c r="NHQ318" s="417" t="s">
        <v>762</v>
      </c>
      <c r="NHR318" s="414" t="s">
        <v>61</v>
      </c>
      <c r="NHS318" s="415">
        <v>13</v>
      </c>
      <c r="NHT318" s="418" t="s">
        <v>779</v>
      </c>
      <c r="NHU318" s="417" t="s">
        <v>762</v>
      </c>
      <c r="NHV318" s="414" t="s">
        <v>61</v>
      </c>
      <c r="NHW318" s="415">
        <v>13</v>
      </c>
      <c r="NHX318" s="418" t="s">
        <v>779</v>
      </c>
      <c r="NHY318" s="417" t="s">
        <v>762</v>
      </c>
      <c r="NHZ318" s="414" t="s">
        <v>61</v>
      </c>
      <c r="NIA318" s="415">
        <v>13</v>
      </c>
      <c r="NIB318" s="418" t="s">
        <v>779</v>
      </c>
      <c r="NIC318" s="417" t="s">
        <v>762</v>
      </c>
      <c r="NID318" s="414" t="s">
        <v>61</v>
      </c>
      <c r="NIE318" s="415">
        <v>13</v>
      </c>
      <c r="NIF318" s="418" t="s">
        <v>779</v>
      </c>
      <c r="NIG318" s="417" t="s">
        <v>762</v>
      </c>
      <c r="NIH318" s="414" t="s">
        <v>61</v>
      </c>
      <c r="NII318" s="415">
        <v>13</v>
      </c>
      <c r="NIJ318" s="418" t="s">
        <v>779</v>
      </c>
      <c r="NIK318" s="417" t="s">
        <v>762</v>
      </c>
      <c r="NIL318" s="414" t="s">
        <v>61</v>
      </c>
      <c r="NIM318" s="415">
        <v>13</v>
      </c>
      <c r="NIN318" s="418" t="s">
        <v>779</v>
      </c>
      <c r="NIO318" s="417" t="s">
        <v>762</v>
      </c>
      <c r="NIP318" s="414" t="s">
        <v>61</v>
      </c>
      <c r="NIQ318" s="415">
        <v>13</v>
      </c>
      <c r="NIR318" s="418" t="s">
        <v>779</v>
      </c>
      <c r="NIS318" s="417" t="s">
        <v>762</v>
      </c>
      <c r="NIT318" s="414" t="s">
        <v>61</v>
      </c>
      <c r="NIU318" s="415">
        <v>13</v>
      </c>
      <c r="NIV318" s="418" t="s">
        <v>779</v>
      </c>
      <c r="NIW318" s="417" t="s">
        <v>762</v>
      </c>
      <c r="NIX318" s="414" t="s">
        <v>61</v>
      </c>
      <c r="NIY318" s="415">
        <v>13</v>
      </c>
      <c r="NIZ318" s="418" t="s">
        <v>779</v>
      </c>
      <c r="NJA318" s="417" t="s">
        <v>762</v>
      </c>
      <c r="NJB318" s="414" t="s">
        <v>61</v>
      </c>
      <c r="NJC318" s="415">
        <v>13</v>
      </c>
      <c r="NJD318" s="418" t="s">
        <v>779</v>
      </c>
      <c r="NJE318" s="417" t="s">
        <v>762</v>
      </c>
      <c r="NJF318" s="414" t="s">
        <v>61</v>
      </c>
      <c r="NJG318" s="415">
        <v>13</v>
      </c>
      <c r="NJH318" s="418" t="s">
        <v>779</v>
      </c>
      <c r="NJI318" s="417" t="s">
        <v>762</v>
      </c>
      <c r="NJJ318" s="414" t="s">
        <v>61</v>
      </c>
      <c r="NJK318" s="415">
        <v>13</v>
      </c>
      <c r="NJL318" s="418" t="s">
        <v>779</v>
      </c>
      <c r="NJM318" s="417" t="s">
        <v>762</v>
      </c>
      <c r="NJN318" s="414" t="s">
        <v>61</v>
      </c>
      <c r="NJO318" s="415">
        <v>13</v>
      </c>
      <c r="NJP318" s="418" t="s">
        <v>779</v>
      </c>
      <c r="NJQ318" s="417" t="s">
        <v>762</v>
      </c>
      <c r="NJR318" s="414" t="s">
        <v>61</v>
      </c>
      <c r="NJS318" s="415">
        <v>13</v>
      </c>
      <c r="NJT318" s="418" t="s">
        <v>779</v>
      </c>
      <c r="NJU318" s="417" t="s">
        <v>762</v>
      </c>
      <c r="NJV318" s="414" t="s">
        <v>61</v>
      </c>
      <c r="NJW318" s="415">
        <v>13</v>
      </c>
      <c r="NJX318" s="418" t="s">
        <v>779</v>
      </c>
      <c r="NJY318" s="417" t="s">
        <v>762</v>
      </c>
      <c r="NJZ318" s="414" t="s">
        <v>61</v>
      </c>
      <c r="NKA318" s="415">
        <v>13</v>
      </c>
      <c r="NKB318" s="418" t="s">
        <v>779</v>
      </c>
      <c r="NKC318" s="417" t="s">
        <v>762</v>
      </c>
      <c r="NKD318" s="414" t="s">
        <v>61</v>
      </c>
      <c r="NKE318" s="415">
        <v>13</v>
      </c>
      <c r="NKF318" s="418" t="s">
        <v>779</v>
      </c>
      <c r="NKG318" s="417" t="s">
        <v>762</v>
      </c>
      <c r="NKH318" s="414" t="s">
        <v>61</v>
      </c>
      <c r="NKI318" s="415">
        <v>13</v>
      </c>
      <c r="NKJ318" s="418" t="s">
        <v>779</v>
      </c>
      <c r="NKK318" s="417" t="s">
        <v>762</v>
      </c>
      <c r="NKL318" s="414" t="s">
        <v>61</v>
      </c>
      <c r="NKM318" s="415">
        <v>13</v>
      </c>
      <c r="NKN318" s="418" t="s">
        <v>779</v>
      </c>
      <c r="NKO318" s="417" t="s">
        <v>762</v>
      </c>
      <c r="NKP318" s="414" t="s">
        <v>61</v>
      </c>
      <c r="NKQ318" s="415">
        <v>13</v>
      </c>
      <c r="NKR318" s="418" t="s">
        <v>779</v>
      </c>
      <c r="NKS318" s="417" t="s">
        <v>762</v>
      </c>
      <c r="NKT318" s="414" t="s">
        <v>61</v>
      </c>
      <c r="NKU318" s="415">
        <v>13</v>
      </c>
      <c r="NKV318" s="418" t="s">
        <v>779</v>
      </c>
      <c r="NKW318" s="417" t="s">
        <v>762</v>
      </c>
      <c r="NKX318" s="414" t="s">
        <v>61</v>
      </c>
      <c r="NKY318" s="415">
        <v>13</v>
      </c>
      <c r="NKZ318" s="418" t="s">
        <v>779</v>
      </c>
      <c r="NLA318" s="417" t="s">
        <v>762</v>
      </c>
      <c r="NLB318" s="414" t="s">
        <v>61</v>
      </c>
      <c r="NLC318" s="415">
        <v>13</v>
      </c>
      <c r="NLD318" s="418" t="s">
        <v>779</v>
      </c>
      <c r="NLE318" s="417" t="s">
        <v>762</v>
      </c>
      <c r="NLF318" s="414" t="s">
        <v>61</v>
      </c>
      <c r="NLG318" s="415">
        <v>13</v>
      </c>
      <c r="NLH318" s="418" t="s">
        <v>779</v>
      </c>
      <c r="NLI318" s="417" t="s">
        <v>762</v>
      </c>
      <c r="NLJ318" s="414" t="s">
        <v>61</v>
      </c>
      <c r="NLK318" s="415">
        <v>13</v>
      </c>
      <c r="NLL318" s="418" t="s">
        <v>779</v>
      </c>
      <c r="NLM318" s="417" t="s">
        <v>762</v>
      </c>
      <c r="NLN318" s="414" t="s">
        <v>61</v>
      </c>
      <c r="NLO318" s="415">
        <v>13</v>
      </c>
      <c r="NLP318" s="418" t="s">
        <v>779</v>
      </c>
      <c r="NLQ318" s="417" t="s">
        <v>762</v>
      </c>
      <c r="NLR318" s="414" t="s">
        <v>61</v>
      </c>
      <c r="NLS318" s="415">
        <v>13</v>
      </c>
      <c r="NLT318" s="418" t="s">
        <v>779</v>
      </c>
      <c r="NLU318" s="417" t="s">
        <v>762</v>
      </c>
      <c r="NLV318" s="414" t="s">
        <v>61</v>
      </c>
      <c r="NLW318" s="415">
        <v>13</v>
      </c>
      <c r="NLX318" s="418" t="s">
        <v>779</v>
      </c>
      <c r="NLY318" s="417" t="s">
        <v>762</v>
      </c>
      <c r="NLZ318" s="414" t="s">
        <v>61</v>
      </c>
      <c r="NMA318" s="415">
        <v>13</v>
      </c>
      <c r="NMB318" s="418" t="s">
        <v>779</v>
      </c>
      <c r="NMC318" s="417" t="s">
        <v>762</v>
      </c>
      <c r="NMD318" s="414" t="s">
        <v>61</v>
      </c>
      <c r="NME318" s="415">
        <v>13</v>
      </c>
      <c r="NMF318" s="418" t="s">
        <v>779</v>
      </c>
      <c r="NMG318" s="417" t="s">
        <v>762</v>
      </c>
      <c r="NMH318" s="414" t="s">
        <v>61</v>
      </c>
      <c r="NMI318" s="415">
        <v>13</v>
      </c>
      <c r="NMJ318" s="418" t="s">
        <v>779</v>
      </c>
      <c r="NMK318" s="417" t="s">
        <v>762</v>
      </c>
      <c r="NML318" s="414" t="s">
        <v>61</v>
      </c>
      <c r="NMM318" s="415">
        <v>13</v>
      </c>
      <c r="NMN318" s="418" t="s">
        <v>779</v>
      </c>
      <c r="NMO318" s="417" t="s">
        <v>762</v>
      </c>
      <c r="NMP318" s="414" t="s">
        <v>61</v>
      </c>
      <c r="NMQ318" s="415">
        <v>13</v>
      </c>
      <c r="NMR318" s="418" t="s">
        <v>779</v>
      </c>
      <c r="NMS318" s="417" t="s">
        <v>762</v>
      </c>
      <c r="NMT318" s="414" t="s">
        <v>61</v>
      </c>
      <c r="NMU318" s="415">
        <v>13</v>
      </c>
      <c r="NMV318" s="418" t="s">
        <v>779</v>
      </c>
      <c r="NMW318" s="417" t="s">
        <v>762</v>
      </c>
      <c r="NMX318" s="414" t="s">
        <v>61</v>
      </c>
      <c r="NMY318" s="415">
        <v>13</v>
      </c>
      <c r="NMZ318" s="418" t="s">
        <v>779</v>
      </c>
      <c r="NNA318" s="417" t="s">
        <v>762</v>
      </c>
      <c r="NNB318" s="414" t="s">
        <v>61</v>
      </c>
      <c r="NNC318" s="415">
        <v>13</v>
      </c>
      <c r="NND318" s="418" t="s">
        <v>779</v>
      </c>
      <c r="NNE318" s="417" t="s">
        <v>762</v>
      </c>
      <c r="NNF318" s="414" t="s">
        <v>61</v>
      </c>
      <c r="NNG318" s="415">
        <v>13</v>
      </c>
      <c r="NNH318" s="418" t="s">
        <v>779</v>
      </c>
      <c r="NNI318" s="417" t="s">
        <v>762</v>
      </c>
      <c r="NNJ318" s="414" t="s">
        <v>61</v>
      </c>
      <c r="NNK318" s="415">
        <v>13</v>
      </c>
      <c r="NNL318" s="418" t="s">
        <v>779</v>
      </c>
      <c r="NNM318" s="417" t="s">
        <v>762</v>
      </c>
      <c r="NNN318" s="414" t="s">
        <v>61</v>
      </c>
      <c r="NNO318" s="415">
        <v>13</v>
      </c>
      <c r="NNP318" s="418" t="s">
        <v>779</v>
      </c>
      <c r="NNQ318" s="417" t="s">
        <v>762</v>
      </c>
      <c r="NNR318" s="414" t="s">
        <v>61</v>
      </c>
      <c r="NNS318" s="415">
        <v>13</v>
      </c>
      <c r="NNT318" s="418" t="s">
        <v>779</v>
      </c>
      <c r="NNU318" s="417" t="s">
        <v>762</v>
      </c>
      <c r="NNV318" s="414" t="s">
        <v>61</v>
      </c>
      <c r="NNW318" s="415">
        <v>13</v>
      </c>
      <c r="NNX318" s="418" t="s">
        <v>779</v>
      </c>
      <c r="NNY318" s="417" t="s">
        <v>762</v>
      </c>
      <c r="NNZ318" s="414" t="s">
        <v>61</v>
      </c>
      <c r="NOA318" s="415">
        <v>13</v>
      </c>
      <c r="NOB318" s="418" t="s">
        <v>779</v>
      </c>
      <c r="NOC318" s="417" t="s">
        <v>762</v>
      </c>
      <c r="NOD318" s="414" t="s">
        <v>61</v>
      </c>
      <c r="NOE318" s="415">
        <v>13</v>
      </c>
      <c r="NOF318" s="418" t="s">
        <v>779</v>
      </c>
      <c r="NOG318" s="417" t="s">
        <v>762</v>
      </c>
      <c r="NOH318" s="414" t="s">
        <v>61</v>
      </c>
      <c r="NOI318" s="415">
        <v>13</v>
      </c>
      <c r="NOJ318" s="418" t="s">
        <v>779</v>
      </c>
      <c r="NOK318" s="417" t="s">
        <v>762</v>
      </c>
      <c r="NOL318" s="414" t="s">
        <v>61</v>
      </c>
      <c r="NOM318" s="415">
        <v>13</v>
      </c>
      <c r="NON318" s="418" t="s">
        <v>779</v>
      </c>
      <c r="NOO318" s="417" t="s">
        <v>762</v>
      </c>
      <c r="NOP318" s="414" t="s">
        <v>61</v>
      </c>
      <c r="NOQ318" s="415">
        <v>13</v>
      </c>
      <c r="NOR318" s="418" t="s">
        <v>779</v>
      </c>
      <c r="NOS318" s="417" t="s">
        <v>762</v>
      </c>
      <c r="NOT318" s="414" t="s">
        <v>61</v>
      </c>
      <c r="NOU318" s="415">
        <v>13</v>
      </c>
      <c r="NOV318" s="418" t="s">
        <v>779</v>
      </c>
      <c r="NOW318" s="417" t="s">
        <v>762</v>
      </c>
      <c r="NOX318" s="414" t="s">
        <v>61</v>
      </c>
      <c r="NOY318" s="415">
        <v>13</v>
      </c>
      <c r="NOZ318" s="418" t="s">
        <v>779</v>
      </c>
      <c r="NPA318" s="417" t="s">
        <v>762</v>
      </c>
      <c r="NPB318" s="414" t="s">
        <v>61</v>
      </c>
      <c r="NPC318" s="415">
        <v>13</v>
      </c>
      <c r="NPD318" s="418" t="s">
        <v>779</v>
      </c>
      <c r="NPE318" s="417" t="s">
        <v>762</v>
      </c>
      <c r="NPF318" s="414" t="s">
        <v>61</v>
      </c>
      <c r="NPG318" s="415">
        <v>13</v>
      </c>
      <c r="NPH318" s="418" t="s">
        <v>779</v>
      </c>
      <c r="NPI318" s="417" t="s">
        <v>762</v>
      </c>
      <c r="NPJ318" s="414" t="s">
        <v>61</v>
      </c>
      <c r="NPK318" s="415">
        <v>13</v>
      </c>
      <c r="NPL318" s="418" t="s">
        <v>779</v>
      </c>
      <c r="NPM318" s="417" t="s">
        <v>762</v>
      </c>
      <c r="NPN318" s="414" t="s">
        <v>61</v>
      </c>
      <c r="NPO318" s="415">
        <v>13</v>
      </c>
      <c r="NPP318" s="418" t="s">
        <v>779</v>
      </c>
      <c r="NPQ318" s="417" t="s">
        <v>762</v>
      </c>
      <c r="NPR318" s="414" t="s">
        <v>61</v>
      </c>
      <c r="NPS318" s="415">
        <v>13</v>
      </c>
      <c r="NPT318" s="418" t="s">
        <v>779</v>
      </c>
      <c r="NPU318" s="417" t="s">
        <v>762</v>
      </c>
      <c r="NPV318" s="414" t="s">
        <v>61</v>
      </c>
      <c r="NPW318" s="415">
        <v>13</v>
      </c>
      <c r="NPX318" s="418" t="s">
        <v>779</v>
      </c>
      <c r="NPY318" s="417" t="s">
        <v>762</v>
      </c>
      <c r="NPZ318" s="414" t="s">
        <v>61</v>
      </c>
      <c r="NQA318" s="415">
        <v>13</v>
      </c>
      <c r="NQB318" s="418" t="s">
        <v>779</v>
      </c>
      <c r="NQC318" s="417" t="s">
        <v>762</v>
      </c>
      <c r="NQD318" s="414" t="s">
        <v>61</v>
      </c>
      <c r="NQE318" s="415">
        <v>13</v>
      </c>
      <c r="NQF318" s="418" t="s">
        <v>779</v>
      </c>
      <c r="NQG318" s="417" t="s">
        <v>762</v>
      </c>
      <c r="NQH318" s="414" t="s">
        <v>61</v>
      </c>
      <c r="NQI318" s="415">
        <v>13</v>
      </c>
      <c r="NQJ318" s="418" t="s">
        <v>779</v>
      </c>
      <c r="NQK318" s="417" t="s">
        <v>762</v>
      </c>
      <c r="NQL318" s="414" t="s">
        <v>61</v>
      </c>
      <c r="NQM318" s="415">
        <v>13</v>
      </c>
      <c r="NQN318" s="418" t="s">
        <v>779</v>
      </c>
      <c r="NQO318" s="417" t="s">
        <v>762</v>
      </c>
      <c r="NQP318" s="414" t="s">
        <v>61</v>
      </c>
      <c r="NQQ318" s="415">
        <v>13</v>
      </c>
      <c r="NQR318" s="418" t="s">
        <v>779</v>
      </c>
      <c r="NQS318" s="417" t="s">
        <v>762</v>
      </c>
      <c r="NQT318" s="414" t="s">
        <v>61</v>
      </c>
      <c r="NQU318" s="415">
        <v>13</v>
      </c>
      <c r="NQV318" s="418" t="s">
        <v>779</v>
      </c>
      <c r="NQW318" s="417" t="s">
        <v>762</v>
      </c>
      <c r="NQX318" s="414" t="s">
        <v>61</v>
      </c>
      <c r="NQY318" s="415">
        <v>13</v>
      </c>
      <c r="NQZ318" s="418" t="s">
        <v>779</v>
      </c>
      <c r="NRA318" s="417" t="s">
        <v>762</v>
      </c>
      <c r="NRB318" s="414" t="s">
        <v>61</v>
      </c>
      <c r="NRC318" s="415">
        <v>13</v>
      </c>
      <c r="NRD318" s="418" t="s">
        <v>779</v>
      </c>
      <c r="NRE318" s="417" t="s">
        <v>762</v>
      </c>
      <c r="NRF318" s="414" t="s">
        <v>61</v>
      </c>
      <c r="NRG318" s="415">
        <v>13</v>
      </c>
      <c r="NRH318" s="418" t="s">
        <v>779</v>
      </c>
      <c r="NRI318" s="417" t="s">
        <v>762</v>
      </c>
      <c r="NRJ318" s="414" t="s">
        <v>61</v>
      </c>
      <c r="NRK318" s="415">
        <v>13</v>
      </c>
      <c r="NRL318" s="418" t="s">
        <v>779</v>
      </c>
      <c r="NRM318" s="417" t="s">
        <v>762</v>
      </c>
      <c r="NRN318" s="414" t="s">
        <v>61</v>
      </c>
      <c r="NRO318" s="415">
        <v>13</v>
      </c>
      <c r="NRP318" s="418" t="s">
        <v>779</v>
      </c>
      <c r="NRQ318" s="417" t="s">
        <v>762</v>
      </c>
      <c r="NRR318" s="414" t="s">
        <v>61</v>
      </c>
      <c r="NRS318" s="415">
        <v>13</v>
      </c>
      <c r="NRT318" s="418" t="s">
        <v>779</v>
      </c>
      <c r="NRU318" s="417" t="s">
        <v>762</v>
      </c>
      <c r="NRV318" s="414" t="s">
        <v>61</v>
      </c>
      <c r="NRW318" s="415">
        <v>13</v>
      </c>
      <c r="NRX318" s="418" t="s">
        <v>779</v>
      </c>
      <c r="NRY318" s="417" t="s">
        <v>762</v>
      </c>
      <c r="NRZ318" s="414" t="s">
        <v>61</v>
      </c>
      <c r="NSA318" s="415">
        <v>13</v>
      </c>
      <c r="NSB318" s="418" t="s">
        <v>779</v>
      </c>
      <c r="NSC318" s="417" t="s">
        <v>762</v>
      </c>
      <c r="NSD318" s="414" t="s">
        <v>61</v>
      </c>
      <c r="NSE318" s="415">
        <v>13</v>
      </c>
      <c r="NSF318" s="418" t="s">
        <v>779</v>
      </c>
      <c r="NSG318" s="417" t="s">
        <v>762</v>
      </c>
      <c r="NSH318" s="414" t="s">
        <v>61</v>
      </c>
      <c r="NSI318" s="415">
        <v>13</v>
      </c>
      <c r="NSJ318" s="418" t="s">
        <v>779</v>
      </c>
      <c r="NSK318" s="417" t="s">
        <v>762</v>
      </c>
      <c r="NSL318" s="414" t="s">
        <v>61</v>
      </c>
      <c r="NSM318" s="415">
        <v>13</v>
      </c>
      <c r="NSN318" s="418" t="s">
        <v>779</v>
      </c>
      <c r="NSO318" s="417" t="s">
        <v>762</v>
      </c>
      <c r="NSP318" s="414" t="s">
        <v>61</v>
      </c>
      <c r="NSQ318" s="415">
        <v>13</v>
      </c>
      <c r="NSR318" s="418" t="s">
        <v>779</v>
      </c>
      <c r="NSS318" s="417" t="s">
        <v>762</v>
      </c>
      <c r="NST318" s="414" t="s">
        <v>61</v>
      </c>
      <c r="NSU318" s="415">
        <v>13</v>
      </c>
      <c r="NSV318" s="418" t="s">
        <v>779</v>
      </c>
      <c r="NSW318" s="417" t="s">
        <v>762</v>
      </c>
      <c r="NSX318" s="414" t="s">
        <v>61</v>
      </c>
      <c r="NSY318" s="415">
        <v>13</v>
      </c>
      <c r="NSZ318" s="418" t="s">
        <v>779</v>
      </c>
      <c r="NTA318" s="417" t="s">
        <v>762</v>
      </c>
      <c r="NTB318" s="414" t="s">
        <v>61</v>
      </c>
      <c r="NTC318" s="415">
        <v>13</v>
      </c>
      <c r="NTD318" s="418" t="s">
        <v>779</v>
      </c>
      <c r="NTE318" s="417" t="s">
        <v>762</v>
      </c>
      <c r="NTF318" s="414" t="s">
        <v>61</v>
      </c>
      <c r="NTG318" s="415">
        <v>13</v>
      </c>
      <c r="NTH318" s="418" t="s">
        <v>779</v>
      </c>
      <c r="NTI318" s="417" t="s">
        <v>762</v>
      </c>
      <c r="NTJ318" s="414" t="s">
        <v>61</v>
      </c>
      <c r="NTK318" s="415">
        <v>13</v>
      </c>
      <c r="NTL318" s="418" t="s">
        <v>779</v>
      </c>
      <c r="NTM318" s="417" t="s">
        <v>762</v>
      </c>
      <c r="NTN318" s="414" t="s">
        <v>61</v>
      </c>
      <c r="NTO318" s="415">
        <v>13</v>
      </c>
      <c r="NTP318" s="418" t="s">
        <v>779</v>
      </c>
      <c r="NTQ318" s="417" t="s">
        <v>762</v>
      </c>
      <c r="NTR318" s="414" t="s">
        <v>61</v>
      </c>
      <c r="NTS318" s="415">
        <v>13</v>
      </c>
      <c r="NTT318" s="418" t="s">
        <v>779</v>
      </c>
      <c r="NTU318" s="417" t="s">
        <v>762</v>
      </c>
      <c r="NTV318" s="414" t="s">
        <v>61</v>
      </c>
      <c r="NTW318" s="415">
        <v>13</v>
      </c>
      <c r="NTX318" s="418" t="s">
        <v>779</v>
      </c>
      <c r="NTY318" s="417" t="s">
        <v>762</v>
      </c>
      <c r="NTZ318" s="414" t="s">
        <v>61</v>
      </c>
      <c r="NUA318" s="415">
        <v>13</v>
      </c>
      <c r="NUB318" s="418" t="s">
        <v>779</v>
      </c>
      <c r="NUC318" s="417" t="s">
        <v>762</v>
      </c>
      <c r="NUD318" s="414" t="s">
        <v>61</v>
      </c>
      <c r="NUE318" s="415">
        <v>13</v>
      </c>
      <c r="NUF318" s="418" t="s">
        <v>779</v>
      </c>
      <c r="NUG318" s="417" t="s">
        <v>762</v>
      </c>
      <c r="NUH318" s="414" t="s">
        <v>61</v>
      </c>
      <c r="NUI318" s="415">
        <v>13</v>
      </c>
      <c r="NUJ318" s="418" t="s">
        <v>779</v>
      </c>
      <c r="NUK318" s="417" t="s">
        <v>762</v>
      </c>
      <c r="NUL318" s="414" t="s">
        <v>61</v>
      </c>
      <c r="NUM318" s="415">
        <v>13</v>
      </c>
      <c r="NUN318" s="418" t="s">
        <v>779</v>
      </c>
      <c r="NUO318" s="417" t="s">
        <v>762</v>
      </c>
      <c r="NUP318" s="414" t="s">
        <v>61</v>
      </c>
      <c r="NUQ318" s="415">
        <v>13</v>
      </c>
      <c r="NUR318" s="418" t="s">
        <v>779</v>
      </c>
      <c r="NUS318" s="417" t="s">
        <v>762</v>
      </c>
      <c r="NUT318" s="414" t="s">
        <v>61</v>
      </c>
      <c r="NUU318" s="415">
        <v>13</v>
      </c>
      <c r="NUV318" s="418" t="s">
        <v>779</v>
      </c>
      <c r="NUW318" s="417" t="s">
        <v>762</v>
      </c>
      <c r="NUX318" s="414" t="s">
        <v>61</v>
      </c>
      <c r="NUY318" s="415">
        <v>13</v>
      </c>
      <c r="NUZ318" s="418" t="s">
        <v>779</v>
      </c>
      <c r="NVA318" s="417" t="s">
        <v>762</v>
      </c>
      <c r="NVB318" s="414" t="s">
        <v>61</v>
      </c>
      <c r="NVC318" s="415">
        <v>13</v>
      </c>
      <c r="NVD318" s="418" t="s">
        <v>779</v>
      </c>
      <c r="NVE318" s="417" t="s">
        <v>762</v>
      </c>
      <c r="NVF318" s="414" t="s">
        <v>61</v>
      </c>
      <c r="NVG318" s="415">
        <v>13</v>
      </c>
      <c r="NVH318" s="418" t="s">
        <v>779</v>
      </c>
      <c r="NVI318" s="417" t="s">
        <v>762</v>
      </c>
      <c r="NVJ318" s="414" t="s">
        <v>61</v>
      </c>
      <c r="NVK318" s="415">
        <v>13</v>
      </c>
      <c r="NVL318" s="418" t="s">
        <v>779</v>
      </c>
      <c r="NVM318" s="417" t="s">
        <v>762</v>
      </c>
      <c r="NVN318" s="414" t="s">
        <v>61</v>
      </c>
      <c r="NVO318" s="415">
        <v>13</v>
      </c>
      <c r="NVP318" s="418" t="s">
        <v>779</v>
      </c>
      <c r="NVQ318" s="417" t="s">
        <v>762</v>
      </c>
      <c r="NVR318" s="414" t="s">
        <v>61</v>
      </c>
      <c r="NVS318" s="415">
        <v>13</v>
      </c>
      <c r="NVT318" s="418" t="s">
        <v>779</v>
      </c>
      <c r="NVU318" s="417" t="s">
        <v>762</v>
      </c>
      <c r="NVV318" s="414" t="s">
        <v>61</v>
      </c>
      <c r="NVW318" s="415">
        <v>13</v>
      </c>
      <c r="NVX318" s="418" t="s">
        <v>779</v>
      </c>
      <c r="NVY318" s="417" t="s">
        <v>762</v>
      </c>
      <c r="NVZ318" s="414" t="s">
        <v>61</v>
      </c>
      <c r="NWA318" s="415">
        <v>13</v>
      </c>
      <c r="NWB318" s="418" t="s">
        <v>779</v>
      </c>
      <c r="NWC318" s="417" t="s">
        <v>762</v>
      </c>
      <c r="NWD318" s="414" t="s">
        <v>61</v>
      </c>
      <c r="NWE318" s="415">
        <v>13</v>
      </c>
      <c r="NWF318" s="418" t="s">
        <v>779</v>
      </c>
      <c r="NWG318" s="417" t="s">
        <v>762</v>
      </c>
      <c r="NWH318" s="414" t="s">
        <v>61</v>
      </c>
      <c r="NWI318" s="415">
        <v>13</v>
      </c>
      <c r="NWJ318" s="418" t="s">
        <v>779</v>
      </c>
      <c r="NWK318" s="417" t="s">
        <v>762</v>
      </c>
      <c r="NWL318" s="414" t="s">
        <v>61</v>
      </c>
      <c r="NWM318" s="415">
        <v>13</v>
      </c>
      <c r="NWN318" s="418" t="s">
        <v>779</v>
      </c>
      <c r="NWO318" s="417" t="s">
        <v>762</v>
      </c>
      <c r="NWP318" s="414" t="s">
        <v>61</v>
      </c>
      <c r="NWQ318" s="415">
        <v>13</v>
      </c>
      <c r="NWR318" s="418" t="s">
        <v>779</v>
      </c>
      <c r="NWS318" s="417" t="s">
        <v>762</v>
      </c>
      <c r="NWT318" s="414" t="s">
        <v>61</v>
      </c>
      <c r="NWU318" s="415">
        <v>13</v>
      </c>
      <c r="NWV318" s="418" t="s">
        <v>779</v>
      </c>
      <c r="NWW318" s="417" t="s">
        <v>762</v>
      </c>
      <c r="NWX318" s="414" t="s">
        <v>61</v>
      </c>
      <c r="NWY318" s="415">
        <v>13</v>
      </c>
      <c r="NWZ318" s="418" t="s">
        <v>779</v>
      </c>
      <c r="NXA318" s="417" t="s">
        <v>762</v>
      </c>
      <c r="NXB318" s="414" t="s">
        <v>61</v>
      </c>
      <c r="NXC318" s="415">
        <v>13</v>
      </c>
      <c r="NXD318" s="418" t="s">
        <v>779</v>
      </c>
      <c r="NXE318" s="417" t="s">
        <v>762</v>
      </c>
      <c r="NXF318" s="414" t="s">
        <v>61</v>
      </c>
      <c r="NXG318" s="415">
        <v>13</v>
      </c>
      <c r="NXH318" s="418" t="s">
        <v>779</v>
      </c>
      <c r="NXI318" s="417" t="s">
        <v>762</v>
      </c>
      <c r="NXJ318" s="414" t="s">
        <v>61</v>
      </c>
      <c r="NXK318" s="415">
        <v>13</v>
      </c>
      <c r="NXL318" s="418" t="s">
        <v>779</v>
      </c>
      <c r="NXM318" s="417" t="s">
        <v>762</v>
      </c>
      <c r="NXN318" s="414" t="s">
        <v>61</v>
      </c>
      <c r="NXO318" s="415">
        <v>13</v>
      </c>
      <c r="NXP318" s="418" t="s">
        <v>779</v>
      </c>
      <c r="NXQ318" s="417" t="s">
        <v>762</v>
      </c>
      <c r="NXR318" s="414" t="s">
        <v>61</v>
      </c>
      <c r="NXS318" s="415">
        <v>13</v>
      </c>
      <c r="NXT318" s="418" t="s">
        <v>779</v>
      </c>
      <c r="NXU318" s="417" t="s">
        <v>762</v>
      </c>
      <c r="NXV318" s="414" t="s">
        <v>61</v>
      </c>
      <c r="NXW318" s="415">
        <v>13</v>
      </c>
      <c r="NXX318" s="418" t="s">
        <v>779</v>
      </c>
      <c r="NXY318" s="417" t="s">
        <v>762</v>
      </c>
      <c r="NXZ318" s="414" t="s">
        <v>61</v>
      </c>
      <c r="NYA318" s="415">
        <v>13</v>
      </c>
      <c r="NYB318" s="418" t="s">
        <v>779</v>
      </c>
      <c r="NYC318" s="417" t="s">
        <v>762</v>
      </c>
      <c r="NYD318" s="414" t="s">
        <v>61</v>
      </c>
      <c r="NYE318" s="415">
        <v>13</v>
      </c>
      <c r="NYF318" s="418" t="s">
        <v>779</v>
      </c>
      <c r="NYG318" s="417" t="s">
        <v>762</v>
      </c>
      <c r="NYH318" s="414" t="s">
        <v>61</v>
      </c>
      <c r="NYI318" s="415">
        <v>13</v>
      </c>
      <c r="NYJ318" s="418" t="s">
        <v>779</v>
      </c>
      <c r="NYK318" s="417" t="s">
        <v>762</v>
      </c>
      <c r="NYL318" s="414" t="s">
        <v>61</v>
      </c>
      <c r="NYM318" s="415">
        <v>13</v>
      </c>
      <c r="NYN318" s="418" t="s">
        <v>779</v>
      </c>
      <c r="NYO318" s="417" t="s">
        <v>762</v>
      </c>
      <c r="NYP318" s="414" t="s">
        <v>61</v>
      </c>
      <c r="NYQ318" s="415">
        <v>13</v>
      </c>
      <c r="NYR318" s="418" t="s">
        <v>779</v>
      </c>
      <c r="NYS318" s="417" t="s">
        <v>762</v>
      </c>
      <c r="NYT318" s="414" t="s">
        <v>61</v>
      </c>
      <c r="NYU318" s="415">
        <v>13</v>
      </c>
      <c r="NYV318" s="418" t="s">
        <v>779</v>
      </c>
      <c r="NYW318" s="417" t="s">
        <v>762</v>
      </c>
      <c r="NYX318" s="414" t="s">
        <v>61</v>
      </c>
      <c r="NYY318" s="415">
        <v>13</v>
      </c>
      <c r="NYZ318" s="418" t="s">
        <v>779</v>
      </c>
      <c r="NZA318" s="417" t="s">
        <v>762</v>
      </c>
      <c r="NZB318" s="414" t="s">
        <v>61</v>
      </c>
      <c r="NZC318" s="415">
        <v>13</v>
      </c>
      <c r="NZD318" s="418" t="s">
        <v>779</v>
      </c>
      <c r="NZE318" s="417" t="s">
        <v>762</v>
      </c>
      <c r="NZF318" s="414" t="s">
        <v>61</v>
      </c>
      <c r="NZG318" s="415">
        <v>13</v>
      </c>
      <c r="NZH318" s="418" t="s">
        <v>779</v>
      </c>
      <c r="NZI318" s="417" t="s">
        <v>762</v>
      </c>
      <c r="NZJ318" s="414" t="s">
        <v>61</v>
      </c>
      <c r="NZK318" s="415">
        <v>13</v>
      </c>
      <c r="NZL318" s="418" t="s">
        <v>779</v>
      </c>
      <c r="NZM318" s="417" t="s">
        <v>762</v>
      </c>
      <c r="NZN318" s="414" t="s">
        <v>61</v>
      </c>
      <c r="NZO318" s="415">
        <v>13</v>
      </c>
      <c r="NZP318" s="418" t="s">
        <v>779</v>
      </c>
      <c r="NZQ318" s="417" t="s">
        <v>762</v>
      </c>
      <c r="NZR318" s="414" t="s">
        <v>61</v>
      </c>
      <c r="NZS318" s="415">
        <v>13</v>
      </c>
      <c r="NZT318" s="418" t="s">
        <v>779</v>
      </c>
      <c r="NZU318" s="417" t="s">
        <v>762</v>
      </c>
      <c r="NZV318" s="414" t="s">
        <v>61</v>
      </c>
      <c r="NZW318" s="415">
        <v>13</v>
      </c>
      <c r="NZX318" s="418" t="s">
        <v>779</v>
      </c>
      <c r="NZY318" s="417" t="s">
        <v>762</v>
      </c>
      <c r="NZZ318" s="414" t="s">
        <v>61</v>
      </c>
      <c r="OAA318" s="415">
        <v>13</v>
      </c>
      <c r="OAB318" s="418" t="s">
        <v>779</v>
      </c>
      <c r="OAC318" s="417" t="s">
        <v>762</v>
      </c>
      <c r="OAD318" s="414" t="s">
        <v>61</v>
      </c>
      <c r="OAE318" s="415">
        <v>13</v>
      </c>
      <c r="OAF318" s="418" t="s">
        <v>779</v>
      </c>
      <c r="OAG318" s="417" t="s">
        <v>762</v>
      </c>
      <c r="OAH318" s="414" t="s">
        <v>61</v>
      </c>
      <c r="OAI318" s="415">
        <v>13</v>
      </c>
      <c r="OAJ318" s="418" t="s">
        <v>779</v>
      </c>
      <c r="OAK318" s="417" t="s">
        <v>762</v>
      </c>
      <c r="OAL318" s="414" t="s">
        <v>61</v>
      </c>
      <c r="OAM318" s="415">
        <v>13</v>
      </c>
      <c r="OAN318" s="418" t="s">
        <v>779</v>
      </c>
      <c r="OAO318" s="417" t="s">
        <v>762</v>
      </c>
      <c r="OAP318" s="414" t="s">
        <v>61</v>
      </c>
      <c r="OAQ318" s="415">
        <v>13</v>
      </c>
      <c r="OAR318" s="418" t="s">
        <v>779</v>
      </c>
      <c r="OAS318" s="417" t="s">
        <v>762</v>
      </c>
      <c r="OAT318" s="414" t="s">
        <v>61</v>
      </c>
      <c r="OAU318" s="415">
        <v>13</v>
      </c>
      <c r="OAV318" s="418" t="s">
        <v>779</v>
      </c>
      <c r="OAW318" s="417" t="s">
        <v>762</v>
      </c>
      <c r="OAX318" s="414" t="s">
        <v>61</v>
      </c>
      <c r="OAY318" s="415">
        <v>13</v>
      </c>
      <c r="OAZ318" s="418" t="s">
        <v>779</v>
      </c>
      <c r="OBA318" s="417" t="s">
        <v>762</v>
      </c>
      <c r="OBB318" s="414" t="s">
        <v>61</v>
      </c>
      <c r="OBC318" s="415">
        <v>13</v>
      </c>
      <c r="OBD318" s="418" t="s">
        <v>779</v>
      </c>
      <c r="OBE318" s="417" t="s">
        <v>762</v>
      </c>
      <c r="OBF318" s="414" t="s">
        <v>61</v>
      </c>
      <c r="OBG318" s="415">
        <v>13</v>
      </c>
      <c r="OBH318" s="418" t="s">
        <v>779</v>
      </c>
      <c r="OBI318" s="417" t="s">
        <v>762</v>
      </c>
      <c r="OBJ318" s="414" t="s">
        <v>61</v>
      </c>
      <c r="OBK318" s="415">
        <v>13</v>
      </c>
      <c r="OBL318" s="418" t="s">
        <v>779</v>
      </c>
      <c r="OBM318" s="417" t="s">
        <v>762</v>
      </c>
      <c r="OBN318" s="414" t="s">
        <v>61</v>
      </c>
      <c r="OBO318" s="415">
        <v>13</v>
      </c>
      <c r="OBP318" s="418" t="s">
        <v>779</v>
      </c>
      <c r="OBQ318" s="417" t="s">
        <v>762</v>
      </c>
      <c r="OBR318" s="414" t="s">
        <v>61</v>
      </c>
      <c r="OBS318" s="415">
        <v>13</v>
      </c>
      <c r="OBT318" s="418" t="s">
        <v>779</v>
      </c>
      <c r="OBU318" s="417" t="s">
        <v>762</v>
      </c>
      <c r="OBV318" s="414" t="s">
        <v>61</v>
      </c>
      <c r="OBW318" s="415">
        <v>13</v>
      </c>
      <c r="OBX318" s="418" t="s">
        <v>779</v>
      </c>
      <c r="OBY318" s="417" t="s">
        <v>762</v>
      </c>
      <c r="OBZ318" s="414" t="s">
        <v>61</v>
      </c>
      <c r="OCA318" s="415">
        <v>13</v>
      </c>
      <c r="OCB318" s="418" t="s">
        <v>779</v>
      </c>
      <c r="OCC318" s="417" t="s">
        <v>762</v>
      </c>
      <c r="OCD318" s="414" t="s">
        <v>61</v>
      </c>
      <c r="OCE318" s="415">
        <v>13</v>
      </c>
      <c r="OCF318" s="418" t="s">
        <v>779</v>
      </c>
      <c r="OCG318" s="417" t="s">
        <v>762</v>
      </c>
      <c r="OCH318" s="414" t="s">
        <v>61</v>
      </c>
      <c r="OCI318" s="415">
        <v>13</v>
      </c>
      <c r="OCJ318" s="418" t="s">
        <v>779</v>
      </c>
      <c r="OCK318" s="417" t="s">
        <v>762</v>
      </c>
      <c r="OCL318" s="414" t="s">
        <v>61</v>
      </c>
      <c r="OCM318" s="415">
        <v>13</v>
      </c>
      <c r="OCN318" s="418" t="s">
        <v>779</v>
      </c>
      <c r="OCO318" s="417" t="s">
        <v>762</v>
      </c>
      <c r="OCP318" s="414" t="s">
        <v>61</v>
      </c>
      <c r="OCQ318" s="415">
        <v>13</v>
      </c>
      <c r="OCR318" s="418" t="s">
        <v>779</v>
      </c>
      <c r="OCS318" s="417" t="s">
        <v>762</v>
      </c>
      <c r="OCT318" s="414" t="s">
        <v>61</v>
      </c>
      <c r="OCU318" s="415">
        <v>13</v>
      </c>
      <c r="OCV318" s="418" t="s">
        <v>779</v>
      </c>
      <c r="OCW318" s="417" t="s">
        <v>762</v>
      </c>
      <c r="OCX318" s="414" t="s">
        <v>61</v>
      </c>
      <c r="OCY318" s="415">
        <v>13</v>
      </c>
      <c r="OCZ318" s="418" t="s">
        <v>779</v>
      </c>
      <c r="ODA318" s="417" t="s">
        <v>762</v>
      </c>
      <c r="ODB318" s="414" t="s">
        <v>61</v>
      </c>
      <c r="ODC318" s="415">
        <v>13</v>
      </c>
      <c r="ODD318" s="418" t="s">
        <v>779</v>
      </c>
      <c r="ODE318" s="417" t="s">
        <v>762</v>
      </c>
      <c r="ODF318" s="414" t="s">
        <v>61</v>
      </c>
      <c r="ODG318" s="415">
        <v>13</v>
      </c>
      <c r="ODH318" s="418" t="s">
        <v>779</v>
      </c>
      <c r="ODI318" s="417" t="s">
        <v>762</v>
      </c>
      <c r="ODJ318" s="414" t="s">
        <v>61</v>
      </c>
      <c r="ODK318" s="415">
        <v>13</v>
      </c>
      <c r="ODL318" s="418" t="s">
        <v>779</v>
      </c>
      <c r="ODM318" s="417" t="s">
        <v>762</v>
      </c>
      <c r="ODN318" s="414" t="s">
        <v>61</v>
      </c>
      <c r="ODO318" s="415">
        <v>13</v>
      </c>
      <c r="ODP318" s="418" t="s">
        <v>779</v>
      </c>
      <c r="ODQ318" s="417" t="s">
        <v>762</v>
      </c>
      <c r="ODR318" s="414" t="s">
        <v>61</v>
      </c>
      <c r="ODS318" s="415">
        <v>13</v>
      </c>
      <c r="ODT318" s="418" t="s">
        <v>779</v>
      </c>
      <c r="ODU318" s="417" t="s">
        <v>762</v>
      </c>
      <c r="ODV318" s="414" t="s">
        <v>61</v>
      </c>
      <c r="ODW318" s="415">
        <v>13</v>
      </c>
      <c r="ODX318" s="418" t="s">
        <v>779</v>
      </c>
      <c r="ODY318" s="417" t="s">
        <v>762</v>
      </c>
      <c r="ODZ318" s="414" t="s">
        <v>61</v>
      </c>
      <c r="OEA318" s="415">
        <v>13</v>
      </c>
      <c r="OEB318" s="418" t="s">
        <v>779</v>
      </c>
      <c r="OEC318" s="417" t="s">
        <v>762</v>
      </c>
      <c r="OED318" s="414" t="s">
        <v>61</v>
      </c>
      <c r="OEE318" s="415">
        <v>13</v>
      </c>
      <c r="OEF318" s="418" t="s">
        <v>779</v>
      </c>
      <c r="OEG318" s="417" t="s">
        <v>762</v>
      </c>
      <c r="OEH318" s="414" t="s">
        <v>61</v>
      </c>
      <c r="OEI318" s="415">
        <v>13</v>
      </c>
      <c r="OEJ318" s="418" t="s">
        <v>779</v>
      </c>
      <c r="OEK318" s="417" t="s">
        <v>762</v>
      </c>
      <c r="OEL318" s="414" t="s">
        <v>61</v>
      </c>
      <c r="OEM318" s="415">
        <v>13</v>
      </c>
      <c r="OEN318" s="418" t="s">
        <v>779</v>
      </c>
      <c r="OEO318" s="417" t="s">
        <v>762</v>
      </c>
      <c r="OEP318" s="414" t="s">
        <v>61</v>
      </c>
      <c r="OEQ318" s="415">
        <v>13</v>
      </c>
      <c r="OER318" s="418" t="s">
        <v>779</v>
      </c>
      <c r="OES318" s="417" t="s">
        <v>762</v>
      </c>
      <c r="OET318" s="414" t="s">
        <v>61</v>
      </c>
      <c r="OEU318" s="415">
        <v>13</v>
      </c>
      <c r="OEV318" s="418" t="s">
        <v>779</v>
      </c>
      <c r="OEW318" s="417" t="s">
        <v>762</v>
      </c>
      <c r="OEX318" s="414" t="s">
        <v>61</v>
      </c>
      <c r="OEY318" s="415">
        <v>13</v>
      </c>
      <c r="OEZ318" s="418" t="s">
        <v>779</v>
      </c>
      <c r="OFA318" s="417" t="s">
        <v>762</v>
      </c>
      <c r="OFB318" s="414" t="s">
        <v>61</v>
      </c>
      <c r="OFC318" s="415">
        <v>13</v>
      </c>
      <c r="OFD318" s="418" t="s">
        <v>779</v>
      </c>
      <c r="OFE318" s="417" t="s">
        <v>762</v>
      </c>
      <c r="OFF318" s="414" t="s">
        <v>61</v>
      </c>
      <c r="OFG318" s="415">
        <v>13</v>
      </c>
      <c r="OFH318" s="418" t="s">
        <v>779</v>
      </c>
      <c r="OFI318" s="417" t="s">
        <v>762</v>
      </c>
      <c r="OFJ318" s="414" t="s">
        <v>61</v>
      </c>
      <c r="OFK318" s="415">
        <v>13</v>
      </c>
      <c r="OFL318" s="418" t="s">
        <v>779</v>
      </c>
      <c r="OFM318" s="417" t="s">
        <v>762</v>
      </c>
      <c r="OFN318" s="414" t="s">
        <v>61</v>
      </c>
      <c r="OFO318" s="415">
        <v>13</v>
      </c>
      <c r="OFP318" s="418" t="s">
        <v>779</v>
      </c>
      <c r="OFQ318" s="417" t="s">
        <v>762</v>
      </c>
      <c r="OFR318" s="414" t="s">
        <v>61</v>
      </c>
      <c r="OFS318" s="415">
        <v>13</v>
      </c>
      <c r="OFT318" s="418" t="s">
        <v>779</v>
      </c>
      <c r="OFU318" s="417" t="s">
        <v>762</v>
      </c>
      <c r="OFV318" s="414" t="s">
        <v>61</v>
      </c>
      <c r="OFW318" s="415">
        <v>13</v>
      </c>
      <c r="OFX318" s="418" t="s">
        <v>779</v>
      </c>
      <c r="OFY318" s="417" t="s">
        <v>762</v>
      </c>
      <c r="OFZ318" s="414" t="s">
        <v>61</v>
      </c>
      <c r="OGA318" s="415">
        <v>13</v>
      </c>
      <c r="OGB318" s="418" t="s">
        <v>779</v>
      </c>
      <c r="OGC318" s="417" t="s">
        <v>762</v>
      </c>
      <c r="OGD318" s="414" t="s">
        <v>61</v>
      </c>
      <c r="OGE318" s="415">
        <v>13</v>
      </c>
      <c r="OGF318" s="418" t="s">
        <v>779</v>
      </c>
      <c r="OGG318" s="417" t="s">
        <v>762</v>
      </c>
      <c r="OGH318" s="414" t="s">
        <v>61</v>
      </c>
      <c r="OGI318" s="415">
        <v>13</v>
      </c>
      <c r="OGJ318" s="418" t="s">
        <v>779</v>
      </c>
      <c r="OGK318" s="417" t="s">
        <v>762</v>
      </c>
      <c r="OGL318" s="414" t="s">
        <v>61</v>
      </c>
      <c r="OGM318" s="415">
        <v>13</v>
      </c>
      <c r="OGN318" s="418" t="s">
        <v>779</v>
      </c>
      <c r="OGO318" s="417" t="s">
        <v>762</v>
      </c>
      <c r="OGP318" s="414" t="s">
        <v>61</v>
      </c>
      <c r="OGQ318" s="415">
        <v>13</v>
      </c>
      <c r="OGR318" s="418" t="s">
        <v>779</v>
      </c>
      <c r="OGS318" s="417" t="s">
        <v>762</v>
      </c>
      <c r="OGT318" s="414" t="s">
        <v>61</v>
      </c>
      <c r="OGU318" s="415">
        <v>13</v>
      </c>
      <c r="OGV318" s="418" t="s">
        <v>779</v>
      </c>
      <c r="OGW318" s="417" t="s">
        <v>762</v>
      </c>
      <c r="OGX318" s="414" t="s">
        <v>61</v>
      </c>
      <c r="OGY318" s="415">
        <v>13</v>
      </c>
      <c r="OGZ318" s="418" t="s">
        <v>779</v>
      </c>
      <c r="OHA318" s="417" t="s">
        <v>762</v>
      </c>
      <c r="OHB318" s="414" t="s">
        <v>61</v>
      </c>
      <c r="OHC318" s="415">
        <v>13</v>
      </c>
      <c r="OHD318" s="418" t="s">
        <v>779</v>
      </c>
      <c r="OHE318" s="417" t="s">
        <v>762</v>
      </c>
      <c r="OHF318" s="414" t="s">
        <v>61</v>
      </c>
      <c r="OHG318" s="415">
        <v>13</v>
      </c>
      <c r="OHH318" s="418" t="s">
        <v>779</v>
      </c>
      <c r="OHI318" s="417" t="s">
        <v>762</v>
      </c>
      <c r="OHJ318" s="414" t="s">
        <v>61</v>
      </c>
      <c r="OHK318" s="415">
        <v>13</v>
      </c>
      <c r="OHL318" s="418" t="s">
        <v>779</v>
      </c>
      <c r="OHM318" s="417" t="s">
        <v>762</v>
      </c>
      <c r="OHN318" s="414" t="s">
        <v>61</v>
      </c>
      <c r="OHO318" s="415">
        <v>13</v>
      </c>
      <c r="OHP318" s="418" t="s">
        <v>779</v>
      </c>
      <c r="OHQ318" s="417" t="s">
        <v>762</v>
      </c>
      <c r="OHR318" s="414" t="s">
        <v>61</v>
      </c>
      <c r="OHS318" s="415">
        <v>13</v>
      </c>
      <c r="OHT318" s="418" t="s">
        <v>779</v>
      </c>
      <c r="OHU318" s="417" t="s">
        <v>762</v>
      </c>
      <c r="OHV318" s="414" t="s">
        <v>61</v>
      </c>
      <c r="OHW318" s="415">
        <v>13</v>
      </c>
      <c r="OHX318" s="418" t="s">
        <v>779</v>
      </c>
      <c r="OHY318" s="417" t="s">
        <v>762</v>
      </c>
      <c r="OHZ318" s="414" t="s">
        <v>61</v>
      </c>
      <c r="OIA318" s="415">
        <v>13</v>
      </c>
      <c r="OIB318" s="418" t="s">
        <v>779</v>
      </c>
      <c r="OIC318" s="417" t="s">
        <v>762</v>
      </c>
      <c r="OID318" s="414" t="s">
        <v>61</v>
      </c>
      <c r="OIE318" s="415">
        <v>13</v>
      </c>
      <c r="OIF318" s="418" t="s">
        <v>779</v>
      </c>
      <c r="OIG318" s="417" t="s">
        <v>762</v>
      </c>
      <c r="OIH318" s="414" t="s">
        <v>61</v>
      </c>
      <c r="OII318" s="415">
        <v>13</v>
      </c>
      <c r="OIJ318" s="418" t="s">
        <v>779</v>
      </c>
      <c r="OIK318" s="417" t="s">
        <v>762</v>
      </c>
      <c r="OIL318" s="414" t="s">
        <v>61</v>
      </c>
      <c r="OIM318" s="415">
        <v>13</v>
      </c>
      <c r="OIN318" s="418" t="s">
        <v>779</v>
      </c>
      <c r="OIO318" s="417" t="s">
        <v>762</v>
      </c>
      <c r="OIP318" s="414" t="s">
        <v>61</v>
      </c>
      <c r="OIQ318" s="415">
        <v>13</v>
      </c>
      <c r="OIR318" s="418" t="s">
        <v>779</v>
      </c>
      <c r="OIS318" s="417" t="s">
        <v>762</v>
      </c>
      <c r="OIT318" s="414" t="s">
        <v>61</v>
      </c>
      <c r="OIU318" s="415">
        <v>13</v>
      </c>
      <c r="OIV318" s="418" t="s">
        <v>779</v>
      </c>
      <c r="OIW318" s="417" t="s">
        <v>762</v>
      </c>
      <c r="OIX318" s="414" t="s">
        <v>61</v>
      </c>
      <c r="OIY318" s="415">
        <v>13</v>
      </c>
      <c r="OIZ318" s="418" t="s">
        <v>779</v>
      </c>
      <c r="OJA318" s="417" t="s">
        <v>762</v>
      </c>
      <c r="OJB318" s="414" t="s">
        <v>61</v>
      </c>
      <c r="OJC318" s="415">
        <v>13</v>
      </c>
      <c r="OJD318" s="418" t="s">
        <v>779</v>
      </c>
      <c r="OJE318" s="417" t="s">
        <v>762</v>
      </c>
      <c r="OJF318" s="414" t="s">
        <v>61</v>
      </c>
      <c r="OJG318" s="415">
        <v>13</v>
      </c>
      <c r="OJH318" s="418" t="s">
        <v>779</v>
      </c>
      <c r="OJI318" s="417" t="s">
        <v>762</v>
      </c>
      <c r="OJJ318" s="414" t="s">
        <v>61</v>
      </c>
      <c r="OJK318" s="415">
        <v>13</v>
      </c>
      <c r="OJL318" s="418" t="s">
        <v>779</v>
      </c>
      <c r="OJM318" s="417" t="s">
        <v>762</v>
      </c>
      <c r="OJN318" s="414" t="s">
        <v>61</v>
      </c>
      <c r="OJO318" s="415">
        <v>13</v>
      </c>
      <c r="OJP318" s="418" t="s">
        <v>779</v>
      </c>
      <c r="OJQ318" s="417" t="s">
        <v>762</v>
      </c>
      <c r="OJR318" s="414" t="s">
        <v>61</v>
      </c>
      <c r="OJS318" s="415">
        <v>13</v>
      </c>
      <c r="OJT318" s="418" t="s">
        <v>779</v>
      </c>
      <c r="OJU318" s="417" t="s">
        <v>762</v>
      </c>
      <c r="OJV318" s="414" t="s">
        <v>61</v>
      </c>
      <c r="OJW318" s="415">
        <v>13</v>
      </c>
      <c r="OJX318" s="418" t="s">
        <v>779</v>
      </c>
      <c r="OJY318" s="417" t="s">
        <v>762</v>
      </c>
      <c r="OJZ318" s="414" t="s">
        <v>61</v>
      </c>
      <c r="OKA318" s="415">
        <v>13</v>
      </c>
      <c r="OKB318" s="418" t="s">
        <v>779</v>
      </c>
      <c r="OKC318" s="417" t="s">
        <v>762</v>
      </c>
      <c r="OKD318" s="414" t="s">
        <v>61</v>
      </c>
      <c r="OKE318" s="415">
        <v>13</v>
      </c>
      <c r="OKF318" s="418" t="s">
        <v>779</v>
      </c>
      <c r="OKG318" s="417" t="s">
        <v>762</v>
      </c>
      <c r="OKH318" s="414" t="s">
        <v>61</v>
      </c>
      <c r="OKI318" s="415">
        <v>13</v>
      </c>
      <c r="OKJ318" s="418" t="s">
        <v>779</v>
      </c>
      <c r="OKK318" s="417" t="s">
        <v>762</v>
      </c>
      <c r="OKL318" s="414" t="s">
        <v>61</v>
      </c>
      <c r="OKM318" s="415">
        <v>13</v>
      </c>
      <c r="OKN318" s="418" t="s">
        <v>779</v>
      </c>
      <c r="OKO318" s="417" t="s">
        <v>762</v>
      </c>
      <c r="OKP318" s="414" t="s">
        <v>61</v>
      </c>
      <c r="OKQ318" s="415">
        <v>13</v>
      </c>
      <c r="OKR318" s="418" t="s">
        <v>779</v>
      </c>
      <c r="OKS318" s="417" t="s">
        <v>762</v>
      </c>
      <c r="OKT318" s="414" t="s">
        <v>61</v>
      </c>
      <c r="OKU318" s="415">
        <v>13</v>
      </c>
      <c r="OKV318" s="418" t="s">
        <v>779</v>
      </c>
      <c r="OKW318" s="417" t="s">
        <v>762</v>
      </c>
      <c r="OKX318" s="414" t="s">
        <v>61</v>
      </c>
      <c r="OKY318" s="415">
        <v>13</v>
      </c>
      <c r="OKZ318" s="418" t="s">
        <v>779</v>
      </c>
      <c r="OLA318" s="417" t="s">
        <v>762</v>
      </c>
      <c r="OLB318" s="414" t="s">
        <v>61</v>
      </c>
      <c r="OLC318" s="415">
        <v>13</v>
      </c>
      <c r="OLD318" s="418" t="s">
        <v>779</v>
      </c>
      <c r="OLE318" s="417" t="s">
        <v>762</v>
      </c>
      <c r="OLF318" s="414" t="s">
        <v>61</v>
      </c>
      <c r="OLG318" s="415">
        <v>13</v>
      </c>
      <c r="OLH318" s="418" t="s">
        <v>779</v>
      </c>
      <c r="OLI318" s="417" t="s">
        <v>762</v>
      </c>
      <c r="OLJ318" s="414" t="s">
        <v>61</v>
      </c>
      <c r="OLK318" s="415">
        <v>13</v>
      </c>
      <c r="OLL318" s="418" t="s">
        <v>779</v>
      </c>
      <c r="OLM318" s="417" t="s">
        <v>762</v>
      </c>
      <c r="OLN318" s="414" t="s">
        <v>61</v>
      </c>
      <c r="OLO318" s="415">
        <v>13</v>
      </c>
      <c r="OLP318" s="418" t="s">
        <v>779</v>
      </c>
      <c r="OLQ318" s="417" t="s">
        <v>762</v>
      </c>
      <c r="OLR318" s="414" t="s">
        <v>61</v>
      </c>
      <c r="OLS318" s="415">
        <v>13</v>
      </c>
      <c r="OLT318" s="418" t="s">
        <v>779</v>
      </c>
      <c r="OLU318" s="417" t="s">
        <v>762</v>
      </c>
      <c r="OLV318" s="414" t="s">
        <v>61</v>
      </c>
      <c r="OLW318" s="415">
        <v>13</v>
      </c>
      <c r="OLX318" s="418" t="s">
        <v>779</v>
      </c>
      <c r="OLY318" s="417" t="s">
        <v>762</v>
      </c>
      <c r="OLZ318" s="414" t="s">
        <v>61</v>
      </c>
      <c r="OMA318" s="415">
        <v>13</v>
      </c>
      <c r="OMB318" s="418" t="s">
        <v>779</v>
      </c>
      <c r="OMC318" s="417" t="s">
        <v>762</v>
      </c>
      <c r="OMD318" s="414" t="s">
        <v>61</v>
      </c>
      <c r="OME318" s="415">
        <v>13</v>
      </c>
      <c r="OMF318" s="418" t="s">
        <v>779</v>
      </c>
      <c r="OMG318" s="417" t="s">
        <v>762</v>
      </c>
      <c r="OMH318" s="414" t="s">
        <v>61</v>
      </c>
      <c r="OMI318" s="415">
        <v>13</v>
      </c>
      <c r="OMJ318" s="418" t="s">
        <v>779</v>
      </c>
      <c r="OMK318" s="417" t="s">
        <v>762</v>
      </c>
      <c r="OML318" s="414" t="s">
        <v>61</v>
      </c>
      <c r="OMM318" s="415">
        <v>13</v>
      </c>
      <c r="OMN318" s="418" t="s">
        <v>779</v>
      </c>
      <c r="OMO318" s="417" t="s">
        <v>762</v>
      </c>
      <c r="OMP318" s="414" t="s">
        <v>61</v>
      </c>
      <c r="OMQ318" s="415">
        <v>13</v>
      </c>
      <c r="OMR318" s="418" t="s">
        <v>779</v>
      </c>
      <c r="OMS318" s="417" t="s">
        <v>762</v>
      </c>
      <c r="OMT318" s="414" t="s">
        <v>61</v>
      </c>
      <c r="OMU318" s="415">
        <v>13</v>
      </c>
      <c r="OMV318" s="418" t="s">
        <v>779</v>
      </c>
      <c r="OMW318" s="417" t="s">
        <v>762</v>
      </c>
      <c r="OMX318" s="414" t="s">
        <v>61</v>
      </c>
      <c r="OMY318" s="415">
        <v>13</v>
      </c>
      <c r="OMZ318" s="418" t="s">
        <v>779</v>
      </c>
      <c r="ONA318" s="417" t="s">
        <v>762</v>
      </c>
      <c r="ONB318" s="414" t="s">
        <v>61</v>
      </c>
      <c r="ONC318" s="415">
        <v>13</v>
      </c>
      <c r="OND318" s="418" t="s">
        <v>779</v>
      </c>
      <c r="ONE318" s="417" t="s">
        <v>762</v>
      </c>
      <c r="ONF318" s="414" t="s">
        <v>61</v>
      </c>
      <c r="ONG318" s="415">
        <v>13</v>
      </c>
      <c r="ONH318" s="418" t="s">
        <v>779</v>
      </c>
      <c r="ONI318" s="417" t="s">
        <v>762</v>
      </c>
      <c r="ONJ318" s="414" t="s">
        <v>61</v>
      </c>
      <c r="ONK318" s="415">
        <v>13</v>
      </c>
      <c r="ONL318" s="418" t="s">
        <v>779</v>
      </c>
      <c r="ONM318" s="417" t="s">
        <v>762</v>
      </c>
      <c r="ONN318" s="414" t="s">
        <v>61</v>
      </c>
      <c r="ONO318" s="415">
        <v>13</v>
      </c>
      <c r="ONP318" s="418" t="s">
        <v>779</v>
      </c>
      <c r="ONQ318" s="417" t="s">
        <v>762</v>
      </c>
      <c r="ONR318" s="414" t="s">
        <v>61</v>
      </c>
      <c r="ONS318" s="415">
        <v>13</v>
      </c>
      <c r="ONT318" s="418" t="s">
        <v>779</v>
      </c>
      <c r="ONU318" s="417" t="s">
        <v>762</v>
      </c>
      <c r="ONV318" s="414" t="s">
        <v>61</v>
      </c>
      <c r="ONW318" s="415">
        <v>13</v>
      </c>
      <c r="ONX318" s="418" t="s">
        <v>779</v>
      </c>
      <c r="ONY318" s="417" t="s">
        <v>762</v>
      </c>
      <c r="ONZ318" s="414" t="s">
        <v>61</v>
      </c>
      <c r="OOA318" s="415">
        <v>13</v>
      </c>
      <c r="OOB318" s="418" t="s">
        <v>779</v>
      </c>
      <c r="OOC318" s="417" t="s">
        <v>762</v>
      </c>
      <c r="OOD318" s="414" t="s">
        <v>61</v>
      </c>
      <c r="OOE318" s="415">
        <v>13</v>
      </c>
      <c r="OOF318" s="418" t="s">
        <v>779</v>
      </c>
      <c r="OOG318" s="417" t="s">
        <v>762</v>
      </c>
      <c r="OOH318" s="414" t="s">
        <v>61</v>
      </c>
      <c r="OOI318" s="415">
        <v>13</v>
      </c>
      <c r="OOJ318" s="418" t="s">
        <v>779</v>
      </c>
      <c r="OOK318" s="417" t="s">
        <v>762</v>
      </c>
      <c r="OOL318" s="414" t="s">
        <v>61</v>
      </c>
      <c r="OOM318" s="415">
        <v>13</v>
      </c>
      <c r="OON318" s="418" t="s">
        <v>779</v>
      </c>
      <c r="OOO318" s="417" t="s">
        <v>762</v>
      </c>
      <c r="OOP318" s="414" t="s">
        <v>61</v>
      </c>
      <c r="OOQ318" s="415">
        <v>13</v>
      </c>
      <c r="OOR318" s="418" t="s">
        <v>779</v>
      </c>
      <c r="OOS318" s="417" t="s">
        <v>762</v>
      </c>
      <c r="OOT318" s="414" t="s">
        <v>61</v>
      </c>
      <c r="OOU318" s="415">
        <v>13</v>
      </c>
      <c r="OOV318" s="418" t="s">
        <v>779</v>
      </c>
      <c r="OOW318" s="417" t="s">
        <v>762</v>
      </c>
      <c r="OOX318" s="414" t="s">
        <v>61</v>
      </c>
      <c r="OOY318" s="415">
        <v>13</v>
      </c>
      <c r="OOZ318" s="418" t="s">
        <v>779</v>
      </c>
      <c r="OPA318" s="417" t="s">
        <v>762</v>
      </c>
      <c r="OPB318" s="414" t="s">
        <v>61</v>
      </c>
      <c r="OPC318" s="415">
        <v>13</v>
      </c>
      <c r="OPD318" s="418" t="s">
        <v>779</v>
      </c>
      <c r="OPE318" s="417" t="s">
        <v>762</v>
      </c>
      <c r="OPF318" s="414" t="s">
        <v>61</v>
      </c>
      <c r="OPG318" s="415">
        <v>13</v>
      </c>
      <c r="OPH318" s="418" t="s">
        <v>779</v>
      </c>
      <c r="OPI318" s="417" t="s">
        <v>762</v>
      </c>
      <c r="OPJ318" s="414" t="s">
        <v>61</v>
      </c>
      <c r="OPK318" s="415">
        <v>13</v>
      </c>
      <c r="OPL318" s="418" t="s">
        <v>779</v>
      </c>
      <c r="OPM318" s="417" t="s">
        <v>762</v>
      </c>
      <c r="OPN318" s="414" t="s">
        <v>61</v>
      </c>
      <c r="OPO318" s="415">
        <v>13</v>
      </c>
      <c r="OPP318" s="418" t="s">
        <v>779</v>
      </c>
      <c r="OPQ318" s="417" t="s">
        <v>762</v>
      </c>
      <c r="OPR318" s="414" t="s">
        <v>61</v>
      </c>
      <c r="OPS318" s="415">
        <v>13</v>
      </c>
      <c r="OPT318" s="418" t="s">
        <v>779</v>
      </c>
      <c r="OPU318" s="417" t="s">
        <v>762</v>
      </c>
      <c r="OPV318" s="414" t="s">
        <v>61</v>
      </c>
      <c r="OPW318" s="415">
        <v>13</v>
      </c>
      <c r="OPX318" s="418" t="s">
        <v>779</v>
      </c>
      <c r="OPY318" s="417" t="s">
        <v>762</v>
      </c>
      <c r="OPZ318" s="414" t="s">
        <v>61</v>
      </c>
      <c r="OQA318" s="415">
        <v>13</v>
      </c>
      <c r="OQB318" s="418" t="s">
        <v>779</v>
      </c>
      <c r="OQC318" s="417" t="s">
        <v>762</v>
      </c>
      <c r="OQD318" s="414" t="s">
        <v>61</v>
      </c>
      <c r="OQE318" s="415">
        <v>13</v>
      </c>
      <c r="OQF318" s="418" t="s">
        <v>779</v>
      </c>
      <c r="OQG318" s="417" t="s">
        <v>762</v>
      </c>
      <c r="OQH318" s="414" t="s">
        <v>61</v>
      </c>
      <c r="OQI318" s="415">
        <v>13</v>
      </c>
      <c r="OQJ318" s="418" t="s">
        <v>779</v>
      </c>
      <c r="OQK318" s="417" t="s">
        <v>762</v>
      </c>
      <c r="OQL318" s="414" t="s">
        <v>61</v>
      </c>
      <c r="OQM318" s="415">
        <v>13</v>
      </c>
      <c r="OQN318" s="418" t="s">
        <v>779</v>
      </c>
      <c r="OQO318" s="417" t="s">
        <v>762</v>
      </c>
      <c r="OQP318" s="414" t="s">
        <v>61</v>
      </c>
      <c r="OQQ318" s="415">
        <v>13</v>
      </c>
      <c r="OQR318" s="418" t="s">
        <v>779</v>
      </c>
      <c r="OQS318" s="417" t="s">
        <v>762</v>
      </c>
      <c r="OQT318" s="414" t="s">
        <v>61</v>
      </c>
      <c r="OQU318" s="415">
        <v>13</v>
      </c>
      <c r="OQV318" s="418" t="s">
        <v>779</v>
      </c>
      <c r="OQW318" s="417" t="s">
        <v>762</v>
      </c>
      <c r="OQX318" s="414" t="s">
        <v>61</v>
      </c>
      <c r="OQY318" s="415">
        <v>13</v>
      </c>
      <c r="OQZ318" s="418" t="s">
        <v>779</v>
      </c>
      <c r="ORA318" s="417" t="s">
        <v>762</v>
      </c>
      <c r="ORB318" s="414" t="s">
        <v>61</v>
      </c>
      <c r="ORC318" s="415">
        <v>13</v>
      </c>
      <c r="ORD318" s="418" t="s">
        <v>779</v>
      </c>
      <c r="ORE318" s="417" t="s">
        <v>762</v>
      </c>
      <c r="ORF318" s="414" t="s">
        <v>61</v>
      </c>
      <c r="ORG318" s="415">
        <v>13</v>
      </c>
      <c r="ORH318" s="418" t="s">
        <v>779</v>
      </c>
      <c r="ORI318" s="417" t="s">
        <v>762</v>
      </c>
      <c r="ORJ318" s="414" t="s">
        <v>61</v>
      </c>
      <c r="ORK318" s="415">
        <v>13</v>
      </c>
      <c r="ORL318" s="418" t="s">
        <v>779</v>
      </c>
      <c r="ORM318" s="417" t="s">
        <v>762</v>
      </c>
      <c r="ORN318" s="414" t="s">
        <v>61</v>
      </c>
      <c r="ORO318" s="415">
        <v>13</v>
      </c>
      <c r="ORP318" s="418" t="s">
        <v>779</v>
      </c>
      <c r="ORQ318" s="417" t="s">
        <v>762</v>
      </c>
      <c r="ORR318" s="414" t="s">
        <v>61</v>
      </c>
      <c r="ORS318" s="415">
        <v>13</v>
      </c>
      <c r="ORT318" s="418" t="s">
        <v>779</v>
      </c>
      <c r="ORU318" s="417" t="s">
        <v>762</v>
      </c>
      <c r="ORV318" s="414" t="s">
        <v>61</v>
      </c>
      <c r="ORW318" s="415">
        <v>13</v>
      </c>
      <c r="ORX318" s="418" t="s">
        <v>779</v>
      </c>
      <c r="ORY318" s="417" t="s">
        <v>762</v>
      </c>
      <c r="ORZ318" s="414" t="s">
        <v>61</v>
      </c>
      <c r="OSA318" s="415">
        <v>13</v>
      </c>
      <c r="OSB318" s="418" t="s">
        <v>779</v>
      </c>
      <c r="OSC318" s="417" t="s">
        <v>762</v>
      </c>
      <c r="OSD318" s="414" t="s">
        <v>61</v>
      </c>
      <c r="OSE318" s="415">
        <v>13</v>
      </c>
      <c r="OSF318" s="418" t="s">
        <v>779</v>
      </c>
      <c r="OSG318" s="417" t="s">
        <v>762</v>
      </c>
      <c r="OSH318" s="414" t="s">
        <v>61</v>
      </c>
      <c r="OSI318" s="415">
        <v>13</v>
      </c>
      <c r="OSJ318" s="418" t="s">
        <v>779</v>
      </c>
      <c r="OSK318" s="417" t="s">
        <v>762</v>
      </c>
      <c r="OSL318" s="414" t="s">
        <v>61</v>
      </c>
      <c r="OSM318" s="415">
        <v>13</v>
      </c>
      <c r="OSN318" s="418" t="s">
        <v>779</v>
      </c>
      <c r="OSO318" s="417" t="s">
        <v>762</v>
      </c>
      <c r="OSP318" s="414" t="s">
        <v>61</v>
      </c>
      <c r="OSQ318" s="415">
        <v>13</v>
      </c>
      <c r="OSR318" s="418" t="s">
        <v>779</v>
      </c>
      <c r="OSS318" s="417" t="s">
        <v>762</v>
      </c>
      <c r="OST318" s="414" t="s">
        <v>61</v>
      </c>
      <c r="OSU318" s="415">
        <v>13</v>
      </c>
      <c r="OSV318" s="418" t="s">
        <v>779</v>
      </c>
      <c r="OSW318" s="417" t="s">
        <v>762</v>
      </c>
      <c r="OSX318" s="414" t="s">
        <v>61</v>
      </c>
      <c r="OSY318" s="415">
        <v>13</v>
      </c>
      <c r="OSZ318" s="418" t="s">
        <v>779</v>
      </c>
      <c r="OTA318" s="417" t="s">
        <v>762</v>
      </c>
      <c r="OTB318" s="414" t="s">
        <v>61</v>
      </c>
      <c r="OTC318" s="415">
        <v>13</v>
      </c>
      <c r="OTD318" s="418" t="s">
        <v>779</v>
      </c>
      <c r="OTE318" s="417" t="s">
        <v>762</v>
      </c>
      <c r="OTF318" s="414" t="s">
        <v>61</v>
      </c>
      <c r="OTG318" s="415">
        <v>13</v>
      </c>
      <c r="OTH318" s="418" t="s">
        <v>779</v>
      </c>
      <c r="OTI318" s="417" t="s">
        <v>762</v>
      </c>
      <c r="OTJ318" s="414" t="s">
        <v>61</v>
      </c>
      <c r="OTK318" s="415">
        <v>13</v>
      </c>
      <c r="OTL318" s="418" t="s">
        <v>779</v>
      </c>
      <c r="OTM318" s="417" t="s">
        <v>762</v>
      </c>
      <c r="OTN318" s="414" t="s">
        <v>61</v>
      </c>
      <c r="OTO318" s="415">
        <v>13</v>
      </c>
      <c r="OTP318" s="418" t="s">
        <v>779</v>
      </c>
      <c r="OTQ318" s="417" t="s">
        <v>762</v>
      </c>
      <c r="OTR318" s="414" t="s">
        <v>61</v>
      </c>
      <c r="OTS318" s="415">
        <v>13</v>
      </c>
      <c r="OTT318" s="418" t="s">
        <v>779</v>
      </c>
      <c r="OTU318" s="417" t="s">
        <v>762</v>
      </c>
      <c r="OTV318" s="414" t="s">
        <v>61</v>
      </c>
      <c r="OTW318" s="415">
        <v>13</v>
      </c>
      <c r="OTX318" s="418" t="s">
        <v>779</v>
      </c>
      <c r="OTY318" s="417" t="s">
        <v>762</v>
      </c>
      <c r="OTZ318" s="414" t="s">
        <v>61</v>
      </c>
      <c r="OUA318" s="415">
        <v>13</v>
      </c>
      <c r="OUB318" s="418" t="s">
        <v>779</v>
      </c>
      <c r="OUC318" s="417" t="s">
        <v>762</v>
      </c>
      <c r="OUD318" s="414" t="s">
        <v>61</v>
      </c>
      <c r="OUE318" s="415">
        <v>13</v>
      </c>
      <c r="OUF318" s="418" t="s">
        <v>779</v>
      </c>
      <c r="OUG318" s="417" t="s">
        <v>762</v>
      </c>
      <c r="OUH318" s="414" t="s">
        <v>61</v>
      </c>
      <c r="OUI318" s="415">
        <v>13</v>
      </c>
      <c r="OUJ318" s="418" t="s">
        <v>779</v>
      </c>
      <c r="OUK318" s="417" t="s">
        <v>762</v>
      </c>
      <c r="OUL318" s="414" t="s">
        <v>61</v>
      </c>
      <c r="OUM318" s="415">
        <v>13</v>
      </c>
      <c r="OUN318" s="418" t="s">
        <v>779</v>
      </c>
      <c r="OUO318" s="417" t="s">
        <v>762</v>
      </c>
      <c r="OUP318" s="414" t="s">
        <v>61</v>
      </c>
      <c r="OUQ318" s="415">
        <v>13</v>
      </c>
      <c r="OUR318" s="418" t="s">
        <v>779</v>
      </c>
      <c r="OUS318" s="417" t="s">
        <v>762</v>
      </c>
      <c r="OUT318" s="414" t="s">
        <v>61</v>
      </c>
      <c r="OUU318" s="415">
        <v>13</v>
      </c>
      <c r="OUV318" s="418" t="s">
        <v>779</v>
      </c>
      <c r="OUW318" s="417" t="s">
        <v>762</v>
      </c>
      <c r="OUX318" s="414" t="s">
        <v>61</v>
      </c>
      <c r="OUY318" s="415">
        <v>13</v>
      </c>
      <c r="OUZ318" s="418" t="s">
        <v>779</v>
      </c>
      <c r="OVA318" s="417" t="s">
        <v>762</v>
      </c>
      <c r="OVB318" s="414" t="s">
        <v>61</v>
      </c>
      <c r="OVC318" s="415">
        <v>13</v>
      </c>
      <c r="OVD318" s="418" t="s">
        <v>779</v>
      </c>
      <c r="OVE318" s="417" t="s">
        <v>762</v>
      </c>
      <c r="OVF318" s="414" t="s">
        <v>61</v>
      </c>
      <c r="OVG318" s="415">
        <v>13</v>
      </c>
      <c r="OVH318" s="418" t="s">
        <v>779</v>
      </c>
      <c r="OVI318" s="417" t="s">
        <v>762</v>
      </c>
      <c r="OVJ318" s="414" t="s">
        <v>61</v>
      </c>
      <c r="OVK318" s="415">
        <v>13</v>
      </c>
      <c r="OVL318" s="418" t="s">
        <v>779</v>
      </c>
      <c r="OVM318" s="417" t="s">
        <v>762</v>
      </c>
      <c r="OVN318" s="414" t="s">
        <v>61</v>
      </c>
      <c r="OVO318" s="415">
        <v>13</v>
      </c>
      <c r="OVP318" s="418" t="s">
        <v>779</v>
      </c>
      <c r="OVQ318" s="417" t="s">
        <v>762</v>
      </c>
      <c r="OVR318" s="414" t="s">
        <v>61</v>
      </c>
      <c r="OVS318" s="415">
        <v>13</v>
      </c>
      <c r="OVT318" s="418" t="s">
        <v>779</v>
      </c>
      <c r="OVU318" s="417" t="s">
        <v>762</v>
      </c>
      <c r="OVV318" s="414" t="s">
        <v>61</v>
      </c>
      <c r="OVW318" s="415">
        <v>13</v>
      </c>
      <c r="OVX318" s="418" t="s">
        <v>779</v>
      </c>
      <c r="OVY318" s="417" t="s">
        <v>762</v>
      </c>
      <c r="OVZ318" s="414" t="s">
        <v>61</v>
      </c>
      <c r="OWA318" s="415">
        <v>13</v>
      </c>
      <c r="OWB318" s="418" t="s">
        <v>779</v>
      </c>
      <c r="OWC318" s="417" t="s">
        <v>762</v>
      </c>
      <c r="OWD318" s="414" t="s">
        <v>61</v>
      </c>
      <c r="OWE318" s="415">
        <v>13</v>
      </c>
      <c r="OWF318" s="418" t="s">
        <v>779</v>
      </c>
      <c r="OWG318" s="417" t="s">
        <v>762</v>
      </c>
      <c r="OWH318" s="414" t="s">
        <v>61</v>
      </c>
      <c r="OWI318" s="415">
        <v>13</v>
      </c>
      <c r="OWJ318" s="418" t="s">
        <v>779</v>
      </c>
      <c r="OWK318" s="417" t="s">
        <v>762</v>
      </c>
      <c r="OWL318" s="414" t="s">
        <v>61</v>
      </c>
      <c r="OWM318" s="415">
        <v>13</v>
      </c>
      <c r="OWN318" s="418" t="s">
        <v>779</v>
      </c>
      <c r="OWO318" s="417" t="s">
        <v>762</v>
      </c>
      <c r="OWP318" s="414" t="s">
        <v>61</v>
      </c>
      <c r="OWQ318" s="415">
        <v>13</v>
      </c>
      <c r="OWR318" s="418" t="s">
        <v>779</v>
      </c>
      <c r="OWS318" s="417" t="s">
        <v>762</v>
      </c>
      <c r="OWT318" s="414" t="s">
        <v>61</v>
      </c>
      <c r="OWU318" s="415">
        <v>13</v>
      </c>
      <c r="OWV318" s="418" t="s">
        <v>779</v>
      </c>
      <c r="OWW318" s="417" t="s">
        <v>762</v>
      </c>
      <c r="OWX318" s="414" t="s">
        <v>61</v>
      </c>
      <c r="OWY318" s="415">
        <v>13</v>
      </c>
      <c r="OWZ318" s="418" t="s">
        <v>779</v>
      </c>
      <c r="OXA318" s="417" t="s">
        <v>762</v>
      </c>
      <c r="OXB318" s="414" t="s">
        <v>61</v>
      </c>
      <c r="OXC318" s="415">
        <v>13</v>
      </c>
      <c r="OXD318" s="418" t="s">
        <v>779</v>
      </c>
      <c r="OXE318" s="417" t="s">
        <v>762</v>
      </c>
      <c r="OXF318" s="414" t="s">
        <v>61</v>
      </c>
      <c r="OXG318" s="415">
        <v>13</v>
      </c>
      <c r="OXH318" s="418" t="s">
        <v>779</v>
      </c>
      <c r="OXI318" s="417" t="s">
        <v>762</v>
      </c>
      <c r="OXJ318" s="414" t="s">
        <v>61</v>
      </c>
      <c r="OXK318" s="415">
        <v>13</v>
      </c>
      <c r="OXL318" s="418" t="s">
        <v>779</v>
      </c>
      <c r="OXM318" s="417" t="s">
        <v>762</v>
      </c>
      <c r="OXN318" s="414" t="s">
        <v>61</v>
      </c>
      <c r="OXO318" s="415">
        <v>13</v>
      </c>
      <c r="OXP318" s="418" t="s">
        <v>779</v>
      </c>
      <c r="OXQ318" s="417" t="s">
        <v>762</v>
      </c>
      <c r="OXR318" s="414" t="s">
        <v>61</v>
      </c>
      <c r="OXS318" s="415">
        <v>13</v>
      </c>
      <c r="OXT318" s="418" t="s">
        <v>779</v>
      </c>
      <c r="OXU318" s="417" t="s">
        <v>762</v>
      </c>
      <c r="OXV318" s="414" t="s">
        <v>61</v>
      </c>
      <c r="OXW318" s="415">
        <v>13</v>
      </c>
      <c r="OXX318" s="418" t="s">
        <v>779</v>
      </c>
      <c r="OXY318" s="417" t="s">
        <v>762</v>
      </c>
      <c r="OXZ318" s="414" t="s">
        <v>61</v>
      </c>
      <c r="OYA318" s="415">
        <v>13</v>
      </c>
      <c r="OYB318" s="418" t="s">
        <v>779</v>
      </c>
      <c r="OYC318" s="417" t="s">
        <v>762</v>
      </c>
      <c r="OYD318" s="414" t="s">
        <v>61</v>
      </c>
      <c r="OYE318" s="415">
        <v>13</v>
      </c>
      <c r="OYF318" s="418" t="s">
        <v>779</v>
      </c>
      <c r="OYG318" s="417" t="s">
        <v>762</v>
      </c>
      <c r="OYH318" s="414" t="s">
        <v>61</v>
      </c>
      <c r="OYI318" s="415">
        <v>13</v>
      </c>
      <c r="OYJ318" s="418" t="s">
        <v>779</v>
      </c>
      <c r="OYK318" s="417" t="s">
        <v>762</v>
      </c>
      <c r="OYL318" s="414" t="s">
        <v>61</v>
      </c>
      <c r="OYM318" s="415">
        <v>13</v>
      </c>
      <c r="OYN318" s="418" t="s">
        <v>779</v>
      </c>
      <c r="OYO318" s="417" t="s">
        <v>762</v>
      </c>
      <c r="OYP318" s="414" t="s">
        <v>61</v>
      </c>
      <c r="OYQ318" s="415">
        <v>13</v>
      </c>
      <c r="OYR318" s="418" t="s">
        <v>779</v>
      </c>
      <c r="OYS318" s="417" t="s">
        <v>762</v>
      </c>
      <c r="OYT318" s="414" t="s">
        <v>61</v>
      </c>
      <c r="OYU318" s="415">
        <v>13</v>
      </c>
      <c r="OYV318" s="418" t="s">
        <v>779</v>
      </c>
      <c r="OYW318" s="417" t="s">
        <v>762</v>
      </c>
      <c r="OYX318" s="414" t="s">
        <v>61</v>
      </c>
      <c r="OYY318" s="415">
        <v>13</v>
      </c>
      <c r="OYZ318" s="418" t="s">
        <v>779</v>
      </c>
      <c r="OZA318" s="417" t="s">
        <v>762</v>
      </c>
      <c r="OZB318" s="414" t="s">
        <v>61</v>
      </c>
      <c r="OZC318" s="415">
        <v>13</v>
      </c>
      <c r="OZD318" s="418" t="s">
        <v>779</v>
      </c>
      <c r="OZE318" s="417" t="s">
        <v>762</v>
      </c>
      <c r="OZF318" s="414" t="s">
        <v>61</v>
      </c>
      <c r="OZG318" s="415">
        <v>13</v>
      </c>
      <c r="OZH318" s="418" t="s">
        <v>779</v>
      </c>
      <c r="OZI318" s="417" t="s">
        <v>762</v>
      </c>
      <c r="OZJ318" s="414" t="s">
        <v>61</v>
      </c>
      <c r="OZK318" s="415">
        <v>13</v>
      </c>
      <c r="OZL318" s="418" t="s">
        <v>779</v>
      </c>
      <c r="OZM318" s="417" t="s">
        <v>762</v>
      </c>
      <c r="OZN318" s="414" t="s">
        <v>61</v>
      </c>
      <c r="OZO318" s="415">
        <v>13</v>
      </c>
      <c r="OZP318" s="418" t="s">
        <v>779</v>
      </c>
      <c r="OZQ318" s="417" t="s">
        <v>762</v>
      </c>
      <c r="OZR318" s="414" t="s">
        <v>61</v>
      </c>
      <c r="OZS318" s="415">
        <v>13</v>
      </c>
      <c r="OZT318" s="418" t="s">
        <v>779</v>
      </c>
      <c r="OZU318" s="417" t="s">
        <v>762</v>
      </c>
      <c r="OZV318" s="414" t="s">
        <v>61</v>
      </c>
      <c r="OZW318" s="415">
        <v>13</v>
      </c>
      <c r="OZX318" s="418" t="s">
        <v>779</v>
      </c>
      <c r="OZY318" s="417" t="s">
        <v>762</v>
      </c>
      <c r="OZZ318" s="414" t="s">
        <v>61</v>
      </c>
      <c r="PAA318" s="415">
        <v>13</v>
      </c>
      <c r="PAB318" s="418" t="s">
        <v>779</v>
      </c>
      <c r="PAC318" s="417" t="s">
        <v>762</v>
      </c>
      <c r="PAD318" s="414" t="s">
        <v>61</v>
      </c>
      <c r="PAE318" s="415">
        <v>13</v>
      </c>
      <c r="PAF318" s="418" t="s">
        <v>779</v>
      </c>
      <c r="PAG318" s="417" t="s">
        <v>762</v>
      </c>
      <c r="PAH318" s="414" t="s">
        <v>61</v>
      </c>
      <c r="PAI318" s="415">
        <v>13</v>
      </c>
      <c r="PAJ318" s="418" t="s">
        <v>779</v>
      </c>
      <c r="PAK318" s="417" t="s">
        <v>762</v>
      </c>
      <c r="PAL318" s="414" t="s">
        <v>61</v>
      </c>
      <c r="PAM318" s="415">
        <v>13</v>
      </c>
      <c r="PAN318" s="418" t="s">
        <v>779</v>
      </c>
      <c r="PAO318" s="417" t="s">
        <v>762</v>
      </c>
      <c r="PAP318" s="414" t="s">
        <v>61</v>
      </c>
      <c r="PAQ318" s="415">
        <v>13</v>
      </c>
      <c r="PAR318" s="418" t="s">
        <v>779</v>
      </c>
      <c r="PAS318" s="417" t="s">
        <v>762</v>
      </c>
      <c r="PAT318" s="414" t="s">
        <v>61</v>
      </c>
      <c r="PAU318" s="415">
        <v>13</v>
      </c>
      <c r="PAV318" s="418" t="s">
        <v>779</v>
      </c>
      <c r="PAW318" s="417" t="s">
        <v>762</v>
      </c>
      <c r="PAX318" s="414" t="s">
        <v>61</v>
      </c>
      <c r="PAY318" s="415">
        <v>13</v>
      </c>
      <c r="PAZ318" s="418" t="s">
        <v>779</v>
      </c>
      <c r="PBA318" s="417" t="s">
        <v>762</v>
      </c>
      <c r="PBB318" s="414" t="s">
        <v>61</v>
      </c>
      <c r="PBC318" s="415">
        <v>13</v>
      </c>
      <c r="PBD318" s="418" t="s">
        <v>779</v>
      </c>
      <c r="PBE318" s="417" t="s">
        <v>762</v>
      </c>
      <c r="PBF318" s="414" t="s">
        <v>61</v>
      </c>
      <c r="PBG318" s="415">
        <v>13</v>
      </c>
      <c r="PBH318" s="418" t="s">
        <v>779</v>
      </c>
      <c r="PBI318" s="417" t="s">
        <v>762</v>
      </c>
      <c r="PBJ318" s="414" t="s">
        <v>61</v>
      </c>
      <c r="PBK318" s="415">
        <v>13</v>
      </c>
      <c r="PBL318" s="418" t="s">
        <v>779</v>
      </c>
      <c r="PBM318" s="417" t="s">
        <v>762</v>
      </c>
      <c r="PBN318" s="414" t="s">
        <v>61</v>
      </c>
      <c r="PBO318" s="415">
        <v>13</v>
      </c>
      <c r="PBP318" s="418" t="s">
        <v>779</v>
      </c>
      <c r="PBQ318" s="417" t="s">
        <v>762</v>
      </c>
      <c r="PBR318" s="414" t="s">
        <v>61</v>
      </c>
      <c r="PBS318" s="415">
        <v>13</v>
      </c>
      <c r="PBT318" s="418" t="s">
        <v>779</v>
      </c>
      <c r="PBU318" s="417" t="s">
        <v>762</v>
      </c>
      <c r="PBV318" s="414" t="s">
        <v>61</v>
      </c>
      <c r="PBW318" s="415">
        <v>13</v>
      </c>
      <c r="PBX318" s="418" t="s">
        <v>779</v>
      </c>
      <c r="PBY318" s="417" t="s">
        <v>762</v>
      </c>
      <c r="PBZ318" s="414" t="s">
        <v>61</v>
      </c>
      <c r="PCA318" s="415">
        <v>13</v>
      </c>
      <c r="PCB318" s="418" t="s">
        <v>779</v>
      </c>
      <c r="PCC318" s="417" t="s">
        <v>762</v>
      </c>
      <c r="PCD318" s="414" t="s">
        <v>61</v>
      </c>
      <c r="PCE318" s="415">
        <v>13</v>
      </c>
      <c r="PCF318" s="418" t="s">
        <v>779</v>
      </c>
      <c r="PCG318" s="417" t="s">
        <v>762</v>
      </c>
      <c r="PCH318" s="414" t="s">
        <v>61</v>
      </c>
      <c r="PCI318" s="415">
        <v>13</v>
      </c>
      <c r="PCJ318" s="418" t="s">
        <v>779</v>
      </c>
      <c r="PCK318" s="417" t="s">
        <v>762</v>
      </c>
      <c r="PCL318" s="414" t="s">
        <v>61</v>
      </c>
      <c r="PCM318" s="415">
        <v>13</v>
      </c>
      <c r="PCN318" s="418" t="s">
        <v>779</v>
      </c>
      <c r="PCO318" s="417" t="s">
        <v>762</v>
      </c>
      <c r="PCP318" s="414" t="s">
        <v>61</v>
      </c>
      <c r="PCQ318" s="415">
        <v>13</v>
      </c>
      <c r="PCR318" s="418" t="s">
        <v>779</v>
      </c>
      <c r="PCS318" s="417" t="s">
        <v>762</v>
      </c>
      <c r="PCT318" s="414" t="s">
        <v>61</v>
      </c>
      <c r="PCU318" s="415">
        <v>13</v>
      </c>
      <c r="PCV318" s="418" t="s">
        <v>779</v>
      </c>
      <c r="PCW318" s="417" t="s">
        <v>762</v>
      </c>
      <c r="PCX318" s="414" t="s">
        <v>61</v>
      </c>
      <c r="PCY318" s="415">
        <v>13</v>
      </c>
      <c r="PCZ318" s="418" t="s">
        <v>779</v>
      </c>
      <c r="PDA318" s="417" t="s">
        <v>762</v>
      </c>
      <c r="PDB318" s="414" t="s">
        <v>61</v>
      </c>
      <c r="PDC318" s="415">
        <v>13</v>
      </c>
      <c r="PDD318" s="418" t="s">
        <v>779</v>
      </c>
      <c r="PDE318" s="417" t="s">
        <v>762</v>
      </c>
      <c r="PDF318" s="414" t="s">
        <v>61</v>
      </c>
      <c r="PDG318" s="415">
        <v>13</v>
      </c>
      <c r="PDH318" s="418" t="s">
        <v>779</v>
      </c>
      <c r="PDI318" s="417" t="s">
        <v>762</v>
      </c>
      <c r="PDJ318" s="414" t="s">
        <v>61</v>
      </c>
      <c r="PDK318" s="415">
        <v>13</v>
      </c>
      <c r="PDL318" s="418" t="s">
        <v>779</v>
      </c>
      <c r="PDM318" s="417" t="s">
        <v>762</v>
      </c>
      <c r="PDN318" s="414" t="s">
        <v>61</v>
      </c>
      <c r="PDO318" s="415">
        <v>13</v>
      </c>
      <c r="PDP318" s="418" t="s">
        <v>779</v>
      </c>
      <c r="PDQ318" s="417" t="s">
        <v>762</v>
      </c>
      <c r="PDR318" s="414" t="s">
        <v>61</v>
      </c>
      <c r="PDS318" s="415">
        <v>13</v>
      </c>
      <c r="PDT318" s="418" t="s">
        <v>779</v>
      </c>
      <c r="PDU318" s="417" t="s">
        <v>762</v>
      </c>
      <c r="PDV318" s="414" t="s">
        <v>61</v>
      </c>
      <c r="PDW318" s="415">
        <v>13</v>
      </c>
      <c r="PDX318" s="418" t="s">
        <v>779</v>
      </c>
      <c r="PDY318" s="417" t="s">
        <v>762</v>
      </c>
      <c r="PDZ318" s="414" t="s">
        <v>61</v>
      </c>
      <c r="PEA318" s="415">
        <v>13</v>
      </c>
      <c r="PEB318" s="418" t="s">
        <v>779</v>
      </c>
      <c r="PEC318" s="417" t="s">
        <v>762</v>
      </c>
      <c r="PED318" s="414" t="s">
        <v>61</v>
      </c>
      <c r="PEE318" s="415">
        <v>13</v>
      </c>
      <c r="PEF318" s="418" t="s">
        <v>779</v>
      </c>
      <c r="PEG318" s="417" t="s">
        <v>762</v>
      </c>
      <c r="PEH318" s="414" t="s">
        <v>61</v>
      </c>
      <c r="PEI318" s="415">
        <v>13</v>
      </c>
      <c r="PEJ318" s="418" t="s">
        <v>779</v>
      </c>
      <c r="PEK318" s="417" t="s">
        <v>762</v>
      </c>
      <c r="PEL318" s="414" t="s">
        <v>61</v>
      </c>
      <c r="PEM318" s="415">
        <v>13</v>
      </c>
      <c r="PEN318" s="418" t="s">
        <v>779</v>
      </c>
      <c r="PEO318" s="417" t="s">
        <v>762</v>
      </c>
      <c r="PEP318" s="414" t="s">
        <v>61</v>
      </c>
      <c r="PEQ318" s="415">
        <v>13</v>
      </c>
      <c r="PER318" s="418" t="s">
        <v>779</v>
      </c>
      <c r="PES318" s="417" t="s">
        <v>762</v>
      </c>
      <c r="PET318" s="414" t="s">
        <v>61</v>
      </c>
      <c r="PEU318" s="415">
        <v>13</v>
      </c>
      <c r="PEV318" s="418" t="s">
        <v>779</v>
      </c>
      <c r="PEW318" s="417" t="s">
        <v>762</v>
      </c>
      <c r="PEX318" s="414" t="s">
        <v>61</v>
      </c>
      <c r="PEY318" s="415">
        <v>13</v>
      </c>
      <c r="PEZ318" s="418" t="s">
        <v>779</v>
      </c>
      <c r="PFA318" s="417" t="s">
        <v>762</v>
      </c>
      <c r="PFB318" s="414" t="s">
        <v>61</v>
      </c>
      <c r="PFC318" s="415">
        <v>13</v>
      </c>
      <c r="PFD318" s="418" t="s">
        <v>779</v>
      </c>
      <c r="PFE318" s="417" t="s">
        <v>762</v>
      </c>
      <c r="PFF318" s="414" t="s">
        <v>61</v>
      </c>
      <c r="PFG318" s="415">
        <v>13</v>
      </c>
      <c r="PFH318" s="418" t="s">
        <v>779</v>
      </c>
      <c r="PFI318" s="417" t="s">
        <v>762</v>
      </c>
      <c r="PFJ318" s="414" t="s">
        <v>61</v>
      </c>
      <c r="PFK318" s="415">
        <v>13</v>
      </c>
      <c r="PFL318" s="418" t="s">
        <v>779</v>
      </c>
      <c r="PFM318" s="417" t="s">
        <v>762</v>
      </c>
      <c r="PFN318" s="414" t="s">
        <v>61</v>
      </c>
      <c r="PFO318" s="415">
        <v>13</v>
      </c>
      <c r="PFP318" s="418" t="s">
        <v>779</v>
      </c>
      <c r="PFQ318" s="417" t="s">
        <v>762</v>
      </c>
      <c r="PFR318" s="414" t="s">
        <v>61</v>
      </c>
      <c r="PFS318" s="415">
        <v>13</v>
      </c>
      <c r="PFT318" s="418" t="s">
        <v>779</v>
      </c>
      <c r="PFU318" s="417" t="s">
        <v>762</v>
      </c>
      <c r="PFV318" s="414" t="s">
        <v>61</v>
      </c>
      <c r="PFW318" s="415">
        <v>13</v>
      </c>
      <c r="PFX318" s="418" t="s">
        <v>779</v>
      </c>
      <c r="PFY318" s="417" t="s">
        <v>762</v>
      </c>
      <c r="PFZ318" s="414" t="s">
        <v>61</v>
      </c>
      <c r="PGA318" s="415">
        <v>13</v>
      </c>
      <c r="PGB318" s="418" t="s">
        <v>779</v>
      </c>
      <c r="PGC318" s="417" t="s">
        <v>762</v>
      </c>
      <c r="PGD318" s="414" t="s">
        <v>61</v>
      </c>
      <c r="PGE318" s="415">
        <v>13</v>
      </c>
      <c r="PGF318" s="418" t="s">
        <v>779</v>
      </c>
      <c r="PGG318" s="417" t="s">
        <v>762</v>
      </c>
      <c r="PGH318" s="414" t="s">
        <v>61</v>
      </c>
      <c r="PGI318" s="415">
        <v>13</v>
      </c>
      <c r="PGJ318" s="418" t="s">
        <v>779</v>
      </c>
      <c r="PGK318" s="417" t="s">
        <v>762</v>
      </c>
      <c r="PGL318" s="414" t="s">
        <v>61</v>
      </c>
      <c r="PGM318" s="415">
        <v>13</v>
      </c>
      <c r="PGN318" s="418" t="s">
        <v>779</v>
      </c>
      <c r="PGO318" s="417" t="s">
        <v>762</v>
      </c>
      <c r="PGP318" s="414" t="s">
        <v>61</v>
      </c>
      <c r="PGQ318" s="415">
        <v>13</v>
      </c>
      <c r="PGR318" s="418" t="s">
        <v>779</v>
      </c>
      <c r="PGS318" s="417" t="s">
        <v>762</v>
      </c>
      <c r="PGT318" s="414" t="s">
        <v>61</v>
      </c>
      <c r="PGU318" s="415">
        <v>13</v>
      </c>
      <c r="PGV318" s="418" t="s">
        <v>779</v>
      </c>
      <c r="PGW318" s="417" t="s">
        <v>762</v>
      </c>
      <c r="PGX318" s="414" t="s">
        <v>61</v>
      </c>
      <c r="PGY318" s="415">
        <v>13</v>
      </c>
      <c r="PGZ318" s="418" t="s">
        <v>779</v>
      </c>
      <c r="PHA318" s="417" t="s">
        <v>762</v>
      </c>
      <c r="PHB318" s="414" t="s">
        <v>61</v>
      </c>
      <c r="PHC318" s="415">
        <v>13</v>
      </c>
      <c r="PHD318" s="418" t="s">
        <v>779</v>
      </c>
      <c r="PHE318" s="417" t="s">
        <v>762</v>
      </c>
      <c r="PHF318" s="414" t="s">
        <v>61</v>
      </c>
      <c r="PHG318" s="415">
        <v>13</v>
      </c>
      <c r="PHH318" s="418" t="s">
        <v>779</v>
      </c>
      <c r="PHI318" s="417" t="s">
        <v>762</v>
      </c>
      <c r="PHJ318" s="414" t="s">
        <v>61</v>
      </c>
      <c r="PHK318" s="415">
        <v>13</v>
      </c>
      <c r="PHL318" s="418" t="s">
        <v>779</v>
      </c>
      <c r="PHM318" s="417" t="s">
        <v>762</v>
      </c>
      <c r="PHN318" s="414" t="s">
        <v>61</v>
      </c>
      <c r="PHO318" s="415">
        <v>13</v>
      </c>
      <c r="PHP318" s="418" t="s">
        <v>779</v>
      </c>
      <c r="PHQ318" s="417" t="s">
        <v>762</v>
      </c>
      <c r="PHR318" s="414" t="s">
        <v>61</v>
      </c>
      <c r="PHS318" s="415">
        <v>13</v>
      </c>
      <c r="PHT318" s="418" t="s">
        <v>779</v>
      </c>
      <c r="PHU318" s="417" t="s">
        <v>762</v>
      </c>
      <c r="PHV318" s="414" t="s">
        <v>61</v>
      </c>
      <c r="PHW318" s="415">
        <v>13</v>
      </c>
      <c r="PHX318" s="418" t="s">
        <v>779</v>
      </c>
      <c r="PHY318" s="417" t="s">
        <v>762</v>
      </c>
      <c r="PHZ318" s="414" t="s">
        <v>61</v>
      </c>
      <c r="PIA318" s="415">
        <v>13</v>
      </c>
      <c r="PIB318" s="418" t="s">
        <v>779</v>
      </c>
      <c r="PIC318" s="417" t="s">
        <v>762</v>
      </c>
      <c r="PID318" s="414" t="s">
        <v>61</v>
      </c>
      <c r="PIE318" s="415">
        <v>13</v>
      </c>
      <c r="PIF318" s="418" t="s">
        <v>779</v>
      </c>
      <c r="PIG318" s="417" t="s">
        <v>762</v>
      </c>
      <c r="PIH318" s="414" t="s">
        <v>61</v>
      </c>
      <c r="PII318" s="415">
        <v>13</v>
      </c>
      <c r="PIJ318" s="418" t="s">
        <v>779</v>
      </c>
      <c r="PIK318" s="417" t="s">
        <v>762</v>
      </c>
      <c r="PIL318" s="414" t="s">
        <v>61</v>
      </c>
      <c r="PIM318" s="415">
        <v>13</v>
      </c>
      <c r="PIN318" s="418" t="s">
        <v>779</v>
      </c>
      <c r="PIO318" s="417" t="s">
        <v>762</v>
      </c>
      <c r="PIP318" s="414" t="s">
        <v>61</v>
      </c>
      <c r="PIQ318" s="415">
        <v>13</v>
      </c>
      <c r="PIR318" s="418" t="s">
        <v>779</v>
      </c>
      <c r="PIS318" s="417" t="s">
        <v>762</v>
      </c>
      <c r="PIT318" s="414" t="s">
        <v>61</v>
      </c>
      <c r="PIU318" s="415">
        <v>13</v>
      </c>
      <c r="PIV318" s="418" t="s">
        <v>779</v>
      </c>
      <c r="PIW318" s="417" t="s">
        <v>762</v>
      </c>
      <c r="PIX318" s="414" t="s">
        <v>61</v>
      </c>
      <c r="PIY318" s="415">
        <v>13</v>
      </c>
      <c r="PIZ318" s="418" t="s">
        <v>779</v>
      </c>
      <c r="PJA318" s="417" t="s">
        <v>762</v>
      </c>
      <c r="PJB318" s="414" t="s">
        <v>61</v>
      </c>
      <c r="PJC318" s="415">
        <v>13</v>
      </c>
      <c r="PJD318" s="418" t="s">
        <v>779</v>
      </c>
      <c r="PJE318" s="417" t="s">
        <v>762</v>
      </c>
      <c r="PJF318" s="414" t="s">
        <v>61</v>
      </c>
      <c r="PJG318" s="415">
        <v>13</v>
      </c>
      <c r="PJH318" s="418" t="s">
        <v>779</v>
      </c>
      <c r="PJI318" s="417" t="s">
        <v>762</v>
      </c>
      <c r="PJJ318" s="414" t="s">
        <v>61</v>
      </c>
      <c r="PJK318" s="415">
        <v>13</v>
      </c>
      <c r="PJL318" s="418" t="s">
        <v>779</v>
      </c>
      <c r="PJM318" s="417" t="s">
        <v>762</v>
      </c>
      <c r="PJN318" s="414" t="s">
        <v>61</v>
      </c>
      <c r="PJO318" s="415">
        <v>13</v>
      </c>
      <c r="PJP318" s="418" t="s">
        <v>779</v>
      </c>
      <c r="PJQ318" s="417" t="s">
        <v>762</v>
      </c>
      <c r="PJR318" s="414" t="s">
        <v>61</v>
      </c>
      <c r="PJS318" s="415">
        <v>13</v>
      </c>
      <c r="PJT318" s="418" t="s">
        <v>779</v>
      </c>
      <c r="PJU318" s="417" t="s">
        <v>762</v>
      </c>
      <c r="PJV318" s="414" t="s">
        <v>61</v>
      </c>
      <c r="PJW318" s="415">
        <v>13</v>
      </c>
      <c r="PJX318" s="418" t="s">
        <v>779</v>
      </c>
      <c r="PJY318" s="417" t="s">
        <v>762</v>
      </c>
      <c r="PJZ318" s="414" t="s">
        <v>61</v>
      </c>
      <c r="PKA318" s="415">
        <v>13</v>
      </c>
      <c r="PKB318" s="418" t="s">
        <v>779</v>
      </c>
      <c r="PKC318" s="417" t="s">
        <v>762</v>
      </c>
      <c r="PKD318" s="414" t="s">
        <v>61</v>
      </c>
      <c r="PKE318" s="415">
        <v>13</v>
      </c>
      <c r="PKF318" s="418" t="s">
        <v>779</v>
      </c>
      <c r="PKG318" s="417" t="s">
        <v>762</v>
      </c>
      <c r="PKH318" s="414" t="s">
        <v>61</v>
      </c>
      <c r="PKI318" s="415">
        <v>13</v>
      </c>
      <c r="PKJ318" s="418" t="s">
        <v>779</v>
      </c>
      <c r="PKK318" s="417" t="s">
        <v>762</v>
      </c>
      <c r="PKL318" s="414" t="s">
        <v>61</v>
      </c>
      <c r="PKM318" s="415">
        <v>13</v>
      </c>
      <c r="PKN318" s="418" t="s">
        <v>779</v>
      </c>
      <c r="PKO318" s="417" t="s">
        <v>762</v>
      </c>
      <c r="PKP318" s="414" t="s">
        <v>61</v>
      </c>
      <c r="PKQ318" s="415">
        <v>13</v>
      </c>
      <c r="PKR318" s="418" t="s">
        <v>779</v>
      </c>
      <c r="PKS318" s="417" t="s">
        <v>762</v>
      </c>
      <c r="PKT318" s="414" t="s">
        <v>61</v>
      </c>
      <c r="PKU318" s="415">
        <v>13</v>
      </c>
      <c r="PKV318" s="418" t="s">
        <v>779</v>
      </c>
      <c r="PKW318" s="417" t="s">
        <v>762</v>
      </c>
      <c r="PKX318" s="414" t="s">
        <v>61</v>
      </c>
      <c r="PKY318" s="415">
        <v>13</v>
      </c>
      <c r="PKZ318" s="418" t="s">
        <v>779</v>
      </c>
      <c r="PLA318" s="417" t="s">
        <v>762</v>
      </c>
      <c r="PLB318" s="414" t="s">
        <v>61</v>
      </c>
      <c r="PLC318" s="415">
        <v>13</v>
      </c>
      <c r="PLD318" s="418" t="s">
        <v>779</v>
      </c>
      <c r="PLE318" s="417" t="s">
        <v>762</v>
      </c>
      <c r="PLF318" s="414" t="s">
        <v>61</v>
      </c>
      <c r="PLG318" s="415">
        <v>13</v>
      </c>
      <c r="PLH318" s="418" t="s">
        <v>779</v>
      </c>
      <c r="PLI318" s="417" t="s">
        <v>762</v>
      </c>
      <c r="PLJ318" s="414" t="s">
        <v>61</v>
      </c>
      <c r="PLK318" s="415">
        <v>13</v>
      </c>
      <c r="PLL318" s="418" t="s">
        <v>779</v>
      </c>
      <c r="PLM318" s="417" t="s">
        <v>762</v>
      </c>
      <c r="PLN318" s="414" t="s">
        <v>61</v>
      </c>
      <c r="PLO318" s="415">
        <v>13</v>
      </c>
      <c r="PLP318" s="418" t="s">
        <v>779</v>
      </c>
      <c r="PLQ318" s="417" t="s">
        <v>762</v>
      </c>
      <c r="PLR318" s="414" t="s">
        <v>61</v>
      </c>
      <c r="PLS318" s="415">
        <v>13</v>
      </c>
      <c r="PLT318" s="418" t="s">
        <v>779</v>
      </c>
      <c r="PLU318" s="417" t="s">
        <v>762</v>
      </c>
      <c r="PLV318" s="414" t="s">
        <v>61</v>
      </c>
      <c r="PLW318" s="415">
        <v>13</v>
      </c>
      <c r="PLX318" s="418" t="s">
        <v>779</v>
      </c>
      <c r="PLY318" s="417" t="s">
        <v>762</v>
      </c>
      <c r="PLZ318" s="414" t="s">
        <v>61</v>
      </c>
      <c r="PMA318" s="415">
        <v>13</v>
      </c>
      <c r="PMB318" s="418" t="s">
        <v>779</v>
      </c>
      <c r="PMC318" s="417" t="s">
        <v>762</v>
      </c>
      <c r="PMD318" s="414" t="s">
        <v>61</v>
      </c>
      <c r="PME318" s="415">
        <v>13</v>
      </c>
      <c r="PMF318" s="418" t="s">
        <v>779</v>
      </c>
      <c r="PMG318" s="417" t="s">
        <v>762</v>
      </c>
      <c r="PMH318" s="414" t="s">
        <v>61</v>
      </c>
      <c r="PMI318" s="415">
        <v>13</v>
      </c>
      <c r="PMJ318" s="418" t="s">
        <v>779</v>
      </c>
      <c r="PMK318" s="417" t="s">
        <v>762</v>
      </c>
      <c r="PML318" s="414" t="s">
        <v>61</v>
      </c>
      <c r="PMM318" s="415">
        <v>13</v>
      </c>
      <c r="PMN318" s="418" t="s">
        <v>779</v>
      </c>
      <c r="PMO318" s="417" t="s">
        <v>762</v>
      </c>
      <c r="PMP318" s="414" t="s">
        <v>61</v>
      </c>
      <c r="PMQ318" s="415">
        <v>13</v>
      </c>
      <c r="PMR318" s="418" t="s">
        <v>779</v>
      </c>
      <c r="PMS318" s="417" t="s">
        <v>762</v>
      </c>
      <c r="PMT318" s="414" t="s">
        <v>61</v>
      </c>
      <c r="PMU318" s="415">
        <v>13</v>
      </c>
      <c r="PMV318" s="418" t="s">
        <v>779</v>
      </c>
      <c r="PMW318" s="417" t="s">
        <v>762</v>
      </c>
      <c r="PMX318" s="414" t="s">
        <v>61</v>
      </c>
      <c r="PMY318" s="415">
        <v>13</v>
      </c>
      <c r="PMZ318" s="418" t="s">
        <v>779</v>
      </c>
      <c r="PNA318" s="417" t="s">
        <v>762</v>
      </c>
      <c r="PNB318" s="414" t="s">
        <v>61</v>
      </c>
      <c r="PNC318" s="415">
        <v>13</v>
      </c>
      <c r="PND318" s="418" t="s">
        <v>779</v>
      </c>
      <c r="PNE318" s="417" t="s">
        <v>762</v>
      </c>
      <c r="PNF318" s="414" t="s">
        <v>61</v>
      </c>
      <c r="PNG318" s="415">
        <v>13</v>
      </c>
      <c r="PNH318" s="418" t="s">
        <v>779</v>
      </c>
      <c r="PNI318" s="417" t="s">
        <v>762</v>
      </c>
      <c r="PNJ318" s="414" t="s">
        <v>61</v>
      </c>
      <c r="PNK318" s="415">
        <v>13</v>
      </c>
      <c r="PNL318" s="418" t="s">
        <v>779</v>
      </c>
      <c r="PNM318" s="417" t="s">
        <v>762</v>
      </c>
      <c r="PNN318" s="414" t="s">
        <v>61</v>
      </c>
      <c r="PNO318" s="415">
        <v>13</v>
      </c>
      <c r="PNP318" s="418" t="s">
        <v>779</v>
      </c>
      <c r="PNQ318" s="417" t="s">
        <v>762</v>
      </c>
      <c r="PNR318" s="414" t="s">
        <v>61</v>
      </c>
      <c r="PNS318" s="415">
        <v>13</v>
      </c>
      <c r="PNT318" s="418" t="s">
        <v>779</v>
      </c>
      <c r="PNU318" s="417" t="s">
        <v>762</v>
      </c>
      <c r="PNV318" s="414" t="s">
        <v>61</v>
      </c>
      <c r="PNW318" s="415">
        <v>13</v>
      </c>
      <c r="PNX318" s="418" t="s">
        <v>779</v>
      </c>
      <c r="PNY318" s="417" t="s">
        <v>762</v>
      </c>
      <c r="PNZ318" s="414" t="s">
        <v>61</v>
      </c>
      <c r="POA318" s="415">
        <v>13</v>
      </c>
      <c r="POB318" s="418" t="s">
        <v>779</v>
      </c>
      <c r="POC318" s="417" t="s">
        <v>762</v>
      </c>
      <c r="POD318" s="414" t="s">
        <v>61</v>
      </c>
      <c r="POE318" s="415">
        <v>13</v>
      </c>
      <c r="POF318" s="418" t="s">
        <v>779</v>
      </c>
      <c r="POG318" s="417" t="s">
        <v>762</v>
      </c>
      <c r="POH318" s="414" t="s">
        <v>61</v>
      </c>
      <c r="POI318" s="415">
        <v>13</v>
      </c>
      <c r="POJ318" s="418" t="s">
        <v>779</v>
      </c>
      <c r="POK318" s="417" t="s">
        <v>762</v>
      </c>
      <c r="POL318" s="414" t="s">
        <v>61</v>
      </c>
      <c r="POM318" s="415">
        <v>13</v>
      </c>
      <c r="PON318" s="418" t="s">
        <v>779</v>
      </c>
      <c r="POO318" s="417" t="s">
        <v>762</v>
      </c>
      <c r="POP318" s="414" t="s">
        <v>61</v>
      </c>
      <c r="POQ318" s="415">
        <v>13</v>
      </c>
      <c r="POR318" s="418" t="s">
        <v>779</v>
      </c>
      <c r="POS318" s="417" t="s">
        <v>762</v>
      </c>
      <c r="POT318" s="414" t="s">
        <v>61</v>
      </c>
      <c r="POU318" s="415">
        <v>13</v>
      </c>
      <c r="POV318" s="418" t="s">
        <v>779</v>
      </c>
      <c r="POW318" s="417" t="s">
        <v>762</v>
      </c>
      <c r="POX318" s="414" t="s">
        <v>61</v>
      </c>
      <c r="POY318" s="415">
        <v>13</v>
      </c>
      <c r="POZ318" s="418" t="s">
        <v>779</v>
      </c>
      <c r="PPA318" s="417" t="s">
        <v>762</v>
      </c>
      <c r="PPB318" s="414" t="s">
        <v>61</v>
      </c>
      <c r="PPC318" s="415">
        <v>13</v>
      </c>
      <c r="PPD318" s="418" t="s">
        <v>779</v>
      </c>
      <c r="PPE318" s="417" t="s">
        <v>762</v>
      </c>
      <c r="PPF318" s="414" t="s">
        <v>61</v>
      </c>
      <c r="PPG318" s="415">
        <v>13</v>
      </c>
      <c r="PPH318" s="418" t="s">
        <v>779</v>
      </c>
      <c r="PPI318" s="417" t="s">
        <v>762</v>
      </c>
      <c r="PPJ318" s="414" t="s">
        <v>61</v>
      </c>
      <c r="PPK318" s="415">
        <v>13</v>
      </c>
      <c r="PPL318" s="418" t="s">
        <v>779</v>
      </c>
      <c r="PPM318" s="417" t="s">
        <v>762</v>
      </c>
      <c r="PPN318" s="414" t="s">
        <v>61</v>
      </c>
      <c r="PPO318" s="415">
        <v>13</v>
      </c>
      <c r="PPP318" s="418" t="s">
        <v>779</v>
      </c>
      <c r="PPQ318" s="417" t="s">
        <v>762</v>
      </c>
      <c r="PPR318" s="414" t="s">
        <v>61</v>
      </c>
      <c r="PPS318" s="415">
        <v>13</v>
      </c>
      <c r="PPT318" s="418" t="s">
        <v>779</v>
      </c>
      <c r="PPU318" s="417" t="s">
        <v>762</v>
      </c>
      <c r="PPV318" s="414" t="s">
        <v>61</v>
      </c>
      <c r="PPW318" s="415">
        <v>13</v>
      </c>
      <c r="PPX318" s="418" t="s">
        <v>779</v>
      </c>
      <c r="PPY318" s="417" t="s">
        <v>762</v>
      </c>
      <c r="PPZ318" s="414" t="s">
        <v>61</v>
      </c>
      <c r="PQA318" s="415">
        <v>13</v>
      </c>
      <c r="PQB318" s="418" t="s">
        <v>779</v>
      </c>
      <c r="PQC318" s="417" t="s">
        <v>762</v>
      </c>
      <c r="PQD318" s="414" t="s">
        <v>61</v>
      </c>
      <c r="PQE318" s="415">
        <v>13</v>
      </c>
      <c r="PQF318" s="418" t="s">
        <v>779</v>
      </c>
      <c r="PQG318" s="417" t="s">
        <v>762</v>
      </c>
      <c r="PQH318" s="414" t="s">
        <v>61</v>
      </c>
      <c r="PQI318" s="415">
        <v>13</v>
      </c>
      <c r="PQJ318" s="418" t="s">
        <v>779</v>
      </c>
      <c r="PQK318" s="417" t="s">
        <v>762</v>
      </c>
      <c r="PQL318" s="414" t="s">
        <v>61</v>
      </c>
      <c r="PQM318" s="415">
        <v>13</v>
      </c>
      <c r="PQN318" s="418" t="s">
        <v>779</v>
      </c>
      <c r="PQO318" s="417" t="s">
        <v>762</v>
      </c>
      <c r="PQP318" s="414" t="s">
        <v>61</v>
      </c>
      <c r="PQQ318" s="415">
        <v>13</v>
      </c>
      <c r="PQR318" s="418" t="s">
        <v>779</v>
      </c>
      <c r="PQS318" s="417" t="s">
        <v>762</v>
      </c>
      <c r="PQT318" s="414" t="s">
        <v>61</v>
      </c>
      <c r="PQU318" s="415">
        <v>13</v>
      </c>
      <c r="PQV318" s="418" t="s">
        <v>779</v>
      </c>
      <c r="PQW318" s="417" t="s">
        <v>762</v>
      </c>
      <c r="PQX318" s="414" t="s">
        <v>61</v>
      </c>
      <c r="PQY318" s="415">
        <v>13</v>
      </c>
      <c r="PQZ318" s="418" t="s">
        <v>779</v>
      </c>
      <c r="PRA318" s="417" t="s">
        <v>762</v>
      </c>
      <c r="PRB318" s="414" t="s">
        <v>61</v>
      </c>
      <c r="PRC318" s="415">
        <v>13</v>
      </c>
      <c r="PRD318" s="418" t="s">
        <v>779</v>
      </c>
      <c r="PRE318" s="417" t="s">
        <v>762</v>
      </c>
      <c r="PRF318" s="414" t="s">
        <v>61</v>
      </c>
      <c r="PRG318" s="415">
        <v>13</v>
      </c>
      <c r="PRH318" s="418" t="s">
        <v>779</v>
      </c>
      <c r="PRI318" s="417" t="s">
        <v>762</v>
      </c>
      <c r="PRJ318" s="414" t="s">
        <v>61</v>
      </c>
      <c r="PRK318" s="415">
        <v>13</v>
      </c>
      <c r="PRL318" s="418" t="s">
        <v>779</v>
      </c>
      <c r="PRM318" s="417" t="s">
        <v>762</v>
      </c>
      <c r="PRN318" s="414" t="s">
        <v>61</v>
      </c>
      <c r="PRO318" s="415">
        <v>13</v>
      </c>
      <c r="PRP318" s="418" t="s">
        <v>779</v>
      </c>
      <c r="PRQ318" s="417" t="s">
        <v>762</v>
      </c>
      <c r="PRR318" s="414" t="s">
        <v>61</v>
      </c>
      <c r="PRS318" s="415">
        <v>13</v>
      </c>
      <c r="PRT318" s="418" t="s">
        <v>779</v>
      </c>
      <c r="PRU318" s="417" t="s">
        <v>762</v>
      </c>
      <c r="PRV318" s="414" t="s">
        <v>61</v>
      </c>
      <c r="PRW318" s="415">
        <v>13</v>
      </c>
      <c r="PRX318" s="418" t="s">
        <v>779</v>
      </c>
      <c r="PRY318" s="417" t="s">
        <v>762</v>
      </c>
      <c r="PRZ318" s="414" t="s">
        <v>61</v>
      </c>
      <c r="PSA318" s="415">
        <v>13</v>
      </c>
      <c r="PSB318" s="418" t="s">
        <v>779</v>
      </c>
      <c r="PSC318" s="417" t="s">
        <v>762</v>
      </c>
      <c r="PSD318" s="414" t="s">
        <v>61</v>
      </c>
      <c r="PSE318" s="415">
        <v>13</v>
      </c>
      <c r="PSF318" s="418" t="s">
        <v>779</v>
      </c>
      <c r="PSG318" s="417" t="s">
        <v>762</v>
      </c>
      <c r="PSH318" s="414" t="s">
        <v>61</v>
      </c>
      <c r="PSI318" s="415">
        <v>13</v>
      </c>
      <c r="PSJ318" s="418" t="s">
        <v>779</v>
      </c>
      <c r="PSK318" s="417" t="s">
        <v>762</v>
      </c>
      <c r="PSL318" s="414" t="s">
        <v>61</v>
      </c>
      <c r="PSM318" s="415">
        <v>13</v>
      </c>
      <c r="PSN318" s="418" t="s">
        <v>779</v>
      </c>
      <c r="PSO318" s="417" t="s">
        <v>762</v>
      </c>
      <c r="PSP318" s="414" t="s">
        <v>61</v>
      </c>
      <c r="PSQ318" s="415">
        <v>13</v>
      </c>
      <c r="PSR318" s="418" t="s">
        <v>779</v>
      </c>
      <c r="PSS318" s="417" t="s">
        <v>762</v>
      </c>
      <c r="PST318" s="414" t="s">
        <v>61</v>
      </c>
      <c r="PSU318" s="415">
        <v>13</v>
      </c>
      <c r="PSV318" s="418" t="s">
        <v>779</v>
      </c>
      <c r="PSW318" s="417" t="s">
        <v>762</v>
      </c>
      <c r="PSX318" s="414" t="s">
        <v>61</v>
      </c>
      <c r="PSY318" s="415">
        <v>13</v>
      </c>
      <c r="PSZ318" s="418" t="s">
        <v>779</v>
      </c>
      <c r="PTA318" s="417" t="s">
        <v>762</v>
      </c>
      <c r="PTB318" s="414" t="s">
        <v>61</v>
      </c>
      <c r="PTC318" s="415">
        <v>13</v>
      </c>
      <c r="PTD318" s="418" t="s">
        <v>779</v>
      </c>
      <c r="PTE318" s="417" t="s">
        <v>762</v>
      </c>
      <c r="PTF318" s="414" t="s">
        <v>61</v>
      </c>
      <c r="PTG318" s="415">
        <v>13</v>
      </c>
      <c r="PTH318" s="418" t="s">
        <v>779</v>
      </c>
      <c r="PTI318" s="417" t="s">
        <v>762</v>
      </c>
      <c r="PTJ318" s="414" t="s">
        <v>61</v>
      </c>
      <c r="PTK318" s="415">
        <v>13</v>
      </c>
      <c r="PTL318" s="418" t="s">
        <v>779</v>
      </c>
      <c r="PTM318" s="417" t="s">
        <v>762</v>
      </c>
      <c r="PTN318" s="414" t="s">
        <v>61</v>
      </c>
      <c r="PTO318" s="415">
        <v>13</v>
      </c>
      <c r="PTP318" s="418" t="s">
        <v>779</v>
      </c>
      <c r="PTQ318" s="417" t="s">
        <v>762</v>
      </c>
      <c r="PTR318" s="414" t="s">
        <v>61</v>
      </c>
      <c r="PTS318" s="415">
        <v>13</v>
      </c>
      <c r="PTT318" s="418" t="s">
        <v>779</v>
      </c>
      <c r="PTU318" s="417" t="s">
        <v>762</v>
      </c>
      <c r="PTV318" s="414" t="s">
        <v>61</v>
      </c>
      <c r="PTW318" s="415">
        <v>13</v>
      </c>
      <c r="PTX318" s="418" t="s">
        <v>779</v>
      </c>
      <c r="PTY318" s="417" t="s">
        <v>762</v>
      </c>
      <c r="PTZ318" s="414" t="s">
        <v>61</v>
      </c>
      <c r="PUA318" s="415">
        <v>13</v>
      </c>
      <c r="PUB318" s="418" t="s">
        <v>779</v>
      </c>
      <c r="PUC318" s="417" t="s">
        <v>762</v>
      </c>
      <c r="PUD318" s="414" t="s">
        <v>61</v>
      </c>
      <c r="PUE318" s="415">
        <v>13</v>
      </c>
      <c r="PUF318" s="418" t="s">
        <v>779</v>
      </c>
      <c r="PUG318" s="417" t="s">
        <v>762</v>
      </c>
      <c r="PUH318" s="414" t="s">
        <v>61</v>
      </c>
      <c r="PUI318" s="415">
        <v>13</v>
      </c>
      <c r="PUJ318" s="418" t="s">
        <v>779</v>
      </c>
      <c r="PUK318" s="417" t="s">
        <v>762</v>
      </c>
      <c r="PUL318" s="414" t="s">
        <v>61</v>
      </c>
      <c r="PUM318" s="415">
        <v>13</v>
      </c>
      <c r="PUN318" s="418" t="s">
        <v>779</v>
      </c>
      <c r="PUO318" s="417" t="s">
        <v>762</v>
      </c>
      <c r="PUP318" s="414" t="s">
        <v>61</v>
      </c>
      <c r="PUQ318" s="415">
        <v>13</v>
      </c>
      <c r="PUR318" s="418" t="s">
        <v>779</v>
      </c>
      <c r="PUS318" s="417" t="s">
        <v>762</v>
      </c>
      <c r="PUT318" s="414" t="s">
        <v>61</v>
      </c>
      <c r="PUU318" s="415">
        <v>13</v>
      </c>
      <c r="PUV318" s="418" t="s">
        <v>779</v>
      </c>
      <c r="PUW318" s="417" t="s">
        <v>762</v>
      </c>
      <c r="PUX318" s="414" t="s">
        <v>61</v>
      </c>
      <c r="PUY318" s="415">
        <v>13</v>
      </c>
      <c r="PUZ318" s="418" t="s">
        <v>779</v>
      </c>
      <c r="PVA318" s="417" t="s">
        <v>762</v>
      </c>
      <c r="PVB318" s="414" t="s">
        <v>61</v>
      </c>
      <c r="PVC318" s="415">
        <v>13</v>
      </c>
      <c r="PVD318" s="418" t="s">
        <v>779</v>
      </c>
      <c r="PVE318" s="417" t="s">
        <v>762</v>
      </c>
      <c r="PVF318" s="414" t="s">
        <v>61</v>
      </c>
      <c r="PVG318" s="415">
        <v>13</v>
      </c>
      <c r="PVH318" s="418" t="s">
        <v>779</v>
      </c>
      <c r="PVI318" s="417" t="s">
        <v>762</v>
      </c>
      <c r="PVJ318" s="414" t="s">
        <v>61</v>
      </c>
      <c r="PVK318" s="415">
        <v>13</v>
      </c>
      <c r="PVL318" s="418" t="s">
        <v>779</v>
      </c>
      <c r="PVM318" s="417" t="s">
        <v>762</v>
      </c>
      <c r="PVN318" s="414" t="s">
        <v>61</v>
      </c>
      <c r="PVO318" s="415">
        <v>13</v>
      </c>
      <c r="PVP318" s="418" t="s">
        <v>779</v>
      </c>
      <c r="PVQ318" s="417" t="s">
        <v>762</v>
      </c>
      <c r="PVR318" s="414" t="s">
        <v>61</v>
      </c>
      <c r="PVS318" s="415">
        <v>13</v>
      </c>
      <c r="PVT318" s="418" t="s">
        <v>779</v>
      </c>
      <c r="PVU318" s="417" t="s">
        <v>762</v>
      </c>
      <c r="PVV318" s="414" t="s">
        <v>61</v>
      </c>
      <c r="PVW318" s="415">
        <v>13</v>
      </c>
      <c r="PVX318" s="418" t="s">
        <v>779</v>
      </c>
      <c r="PVY318" s="417" t="s">
        <v>762</v>
      </c>
      <c r="PVZ318" s="414" t="s">
        <v>61</v>
      </c>
      <c r="PWA318" s="415">
        <v>13</v>
      </c>
      <c r="PWB318" s="418" t="s">
        <v>779</v>
      </c>
      <c r="PWC318" s="417" t="s">
        <v>762</v>
      </c>
      <c r="PWD318" s="414" t="s">
        <v>61</v>
      </c>
      <c r="PWE318" s="415">
        <v>13</v>
      </c>
      <c r="PWF318" s="418" t="s">
        <v>779</v>
      </c>
      <c r="PWG318" s="417" t="s">
        <v>762</v>
      </c>
      <c r="PWH318" s="414" t="s">
        <v>61</v>
      </c>
      <c r="PWI318" s="415">
        <v>13</v>
      </c>
      <c r="PWJ318" s="418" t="s">
        <v>779</v>
      </c>
      <c r="PWK318" s="417" t="s">
        <v>762</v>
      </c>
      <c r="PWL318" s="414" t="s">
        <v>61</v>
      </c>
      <c r="PWM318" s="415">
        <v>13</v>
      </c>
      <c r="PWN318" s="418" t="s">
        <v>779</v>
      </c>
      <c r="PWO318" s="417" t="s">
        <v>762</v>
      </c>
      <c r="PWP318" s="414" t="s">
        <v>61</v>
      </c>
      <c r="PWQ318" s="415">
        <v>13</v>
      </c>
      <c r="PWR318" s="418" t="s">
        <v>779</v>
      </c>
      <c r="PWS318" s="417" t="s">
        <v>762</v>
      </c>
      <c r="PWT318" s="414" t="s">
        <v>61</v>
      </c>
      <c r="PWU318" s="415">
        <v>13</v>
      </c>
      <c r="PWV318" s="418" t="s">
        <v>779</v>
      </c>
      <c r="PWW318" s="417" t="s">
        <v>762</v>
      </c>
      <c r="PWX318" s="414" t="s">
        <v>61</v>
      </c>
      <c r="PWY318" s="415">
        <v>13</v>
      </c>
      <c r="PWZ318" s="418" t="s">
        <v>779</v>
      </c>
      <c r="PXA318" s="417" t="s">
        <v>762</v>
      </c>
      <c r="PXB318" s="414" t="s">
        <v>61</v>
      </c>
      <c r="PXC318" s="415">
        <v>13</v>
      </c>
      <c r="PXD318" s="418" t="s">
        <v>779</v>
      </c>
      <c r="PXE318" s="417" t="s">
        <v>762</v>
      </c>
      <c r="PXF318" s="414" t="s">
        <v>61</v>
      </c>
      <c r="PXG318" s="415">
        <v>13</v>
      </c>
      <c r="PXH318" s="418" t="s">
        <v>779</v>
      </c>
      <c r="PXI318" s="417" t="s">
        <v>762</v>
      </c>
      <c r="PXJ318" s="414" t="s">
        <v>61</v>
      </c>
      <c r="PXK318" s="415">
        <v>13</v>
      </c>
      <c r="PXL318" s="418" t="s">
        <v>779</v>
      </c>
      <c r="PXM318" s="417" t="s">
        <v>762</v>
      </c>
      <c r="PXN318" s="414" t="s">
        <v>61</v>
      </c>
      <c r="PXO318" s="415">
        <v>13</v>
      </c>
      <c r="PXP318" s="418" t="s">
        <v>779</v>
      </c>
      <c r="PXQ318" s="417" t="s">
        <v>762</v>
      </c>
      <c r="PXR318" s="414" t="s">
        <v>61</v>
      </c>
      <c r="PXS318" s="415">
        <v>13</v>
      </c>
      <c r="PXT318" s="418" t="s">
        <v>779</v>
      </c>
      <c r="PXU318" s="417" t="s">
        <v>762</v>
      </c>
      <c r="PXV318" s="414" t="s">
        <v>61</v>
      </c>
      <c r="PXW318" s="415">
        <v>13</v>
      </c>
      <c r="PXX318" s="418" t="s">
        <v>779</v>
      </c>
      <c r="PXY318" s="417" t="s">
        <v>762</v>
      </c>
      <c r="PXZ318" s="414" t="s">
        <v>61</v>
      </c>
      <c r="PYA318" s="415">
        <v>13</v>
      </c>
      <c r="PYB318" s="418" t="s">
        <v>779</v>
      </c>
      <c r="PYC318" s="417" t="s">
        <v>762</v>
      </c>
      <c r="PYD318" s="414" t="s">
        <v>61</v>
      </c>
      <c r="PYE318" s="415">
        <v>13</v>
      </c>
      <c r="PYF318" s="418" t="s">
        <v>779</v>
      </c>
      <c r="PYG318" s="417" t="s">
        <v>762</v>
      </c>
      <c r="PYH318" s="414" t="s">
        <v>61</v>
      </c>
      <c r="PYI318" s="415">
        <v>13</v>
      </c>
      <c r="PYJ318" s="418" t="s">
        <v>779</v>
      </c>
      <c r="PYK318" s="417" t="s">
        <v>762</v>
      </c>
      <c r="PYL318" s="414" t="s">
        <v>61</v>
      </c>
      <c r="PYM318" s="415">
        <v>13</v>
      </c>
      <c r="PYN318" s="418" t="s">
        <v>779</v>
      </c>
      <c r="PYO318" s="417" t="s">
        <v>762</v>
      </c>
      <c r="PYP318" s="414" t="s">
        <v>61</v>
      </c>
      <c r="PYQ318" s="415">
        <v>13</v>
      </c>
      <c r="PYR318" s="418" t="s">
        <v>779</v>
      </c>
      <c r="PYS318" s="417" t="s">
        <v>762</v>
      </c>
      <c r="PYT318" s="414" t="s">
        <v>61</v>
      </c>
      <c r="PYU318" s="415">
        <v>13</v>
      </c>
      <c r="PYV318" s="418" t="s">
        <v>779</v>
      </c>
      <c r="PYW318" s="417" t="s">
        <v>762</v>
      </c>
      <c r="PYX318" s="414" t="s">
        <v>61</v>
      </c>
      <c r="PYY318" s="415">
        <v>13</v>
      </c>
      <c r="PYZ318" s="418" t="s">
        <v>779</v>
      </c>
      <c r="PZA318" s="417" t="s">
        <v>762</v>
      </c>
      <c r="PZB318" s="414" t="s">
        <v>61</v>
      </c>
      <c r="PZC318" s="415">
        <v>13</v>
      </c>
      <c r="PZD318" s="418" t="s">
        <v>779</v>
      </c>
      <c r="PZE318" s="417" t="s">
        <v>762</v>
      </c>
      <c r="PZF318" s="414" t="s">
        <v>61</v>
      </c>
      <c r="PZG318" s="415">
        <v>13</v>
      </c>
      <c r="PZH318" s="418" t="s">
        <v>779</v>
      </c>
      <c r="PZI318" s="417" t="s">
        <v>762</v>
      </c>
      <c r="PZJ318" s="414" t="s">
        <v>61</v>
      </c>
      <c r="PZK318" s="415">
        <v>13</v>
      </c>
      <c r="PZL318" s="418" t="s">
        <v>779</v>
      </c>
      <c r="PZM318" s="417" t="s">
        <v>762</v>
      </c>
      <c r="PZN318" s="414" t="s">
        <v>61</v>
      </c>
      <c r="PZO318" s="415">
        <v>13</v>
      </c>
      <c r="PZP318" s="418" t="s">
        <v>779</v>
      </c>
      <c r="PZQ318" s="417" t="s">
        <v>762</v>
      </c>
      <c r="PZR318" s="414" t="s">
        <v>61</v>
      </c>
      <c r="PZS318" s="415">
        <v>13</v>
      </c>
      <c r="PZT318" s="418" t="s">
        <v>779</v>
      </c>
      <c r="PZU318" s="417" t="s">
        <v>762</v>
      </c>
      <c r="PZV318" s="414" t="s">
        <v>61</v>
      </c>
      <c r="PZW318" s="415">
        <v>13</v>
      </c>
      <c r="PZX318" s="418" t="s">
        <v>779</v>
      </c>
      <c r="PZY318" s="417" t="s">
        <v>762</v>
      </c>
      <c r="PZZ318" s="414" t="s">
        <v>61</v>
      </c>
      <c r="QAA318" s="415">
        <v>13</v>
      </c>
      <c r="QAB318" s="418" t="s">
        <v>779</v>
      </c>
      <c r="QAC318" s="417" t="s">
        <v>762</v>
      </c>
      <c r="QAD318" s="414" t="s">
        <v>61</v>
      </c>
      <c r="QAE318" s="415">
        <v>13</v>
      </c>
      <c r="QAF318" s="418" t="s">
        <v>779</v>
      </c>
      <c r="QAG318" s="417" t="s">
        <v>762</v>
      </c>
      <c r="QAH318" s="414" t="s">
        <v>61</v>
      </c>
      <c r="QAI318" s="415">
        <v>13</v>
      </c>
      <c r="QAJ318" s="418" t="s">
        <v>779</v>
      </c>
      <c r="QAK318" s="417" t="s">
        <v>762</v>
      </c>
      <c r="QAL318" s="414" t="s">
        <v>61</v>
      </c>
      <c r="QAM318" s="415">
        <v>13</v>
      </c>
      <c r="QAN318" s="418" t="s">
        <v>779</v>
      </c>
      <c r="QAO318" s="417" t="s">
        <v>762</v>
      </c>
      <c r="QAP318" s="414" t="s">
        <v>61</v>
      </c>
      <c r="QAQ318" s="415">
        <v>13</v>
      </c>
      <c r="QAR318" s="418" t="s">
        <v>779</v>
      </c>
      <c r="QAS318" s="417" t="s">
        <v>762</v>
      </c>
      <c r="QAT318" s="414" t="s">
        <v>61</v>
      </c>
      <c r="QAU318" s="415">
        <v>13</v>
      </c>
      <c r="QAV318" s="418" t="s">
        <v>779</v>
      </c>
      <c r="QAW318" s="417" t="s">
        <v>762</v>
      </c>
      <c r="QAX318" s="414" t="s">
        <v>61</v>
      </c>
      <c r="QAY318" s="415">
        <v>13</v>
      </c>
      <c r="QAZ318" s="418" t="s">
        <v>779</v>
      </c>
      <c r="QBA318" s="417" t="s">
        <v>762</v>
      </c>
      <c r="QBB318" s="414" t="s">
        <v>61</v>
      </c>
      <c r="QBC318" s="415">
        <v>13</v>
      </c>
      <c r="QBD318" s="418" t="s">
        <v>779</v>
      </c>
      <c r="QBE318" s="417" t="s">
        <v>762</v>
      </c>
      <c r="QBF318" s="414" t="s">
        <v>61</v>
      </c>
      <c r="QBG318" s="415">
        <v>13</v>
      </c>
      <c r="QBH318" s="418" t="s">
        <v>779</v>
      </c>
      <c r="QBI318" s="417" t="s">
        <v>762</v>
      </c>
      <c r="QBJ318" s="414" t="s">
        <v>61</v>
      </c>
      <c r="QBK318" s="415">
        <v>13</v>
      </c>
      <c r="QBL318" s="418" t="s">
        <v>779</v>
      </c>
      <c r="QBM318" s="417" t="s">
        <v>762</v>
      </c>
      <c r="QBN318" s="414" t="s">
        <v>61</v>
      </c>
      <c r="QBO318" s="415">
        <v>13</v>
      </c>
      <c r="QBP318" s="418" t="s">
        <v>779</v>
      </c>
      <c r="QBQ318" s="417" t="s">
        <v>762</v>
      </c>
      <c r="QBR318" s="414" t="s">
        <v>61</v>
      </c>
      <c r="QBS318" s="415">
        <v>13</v>
      </c>
      <c r="QBT318" s="418" t="s">
        <v>779</v>
      </c>
      <c r="QBU318" s="417" t="s">
        <v>762</v>
      </c>
      <c r="QBV318" s="414" t="s">
        <v>61</v>
      </c>
      <c r="QBW318" s="415">
        <v>13</v>
      </c>
      <c r="QBX318" s="418" t="s">
        <v>779</v>
      </c>
      <c r="QBY318" s="417" t="s">
        <v>762</v>
      </c>
      <c r="QBZ318" s="414" t="s">
        <v>61</v>
      </c>
      <c r="QCA318" s="415">
        <v>13</v>
      </c>
      <c r="QCB318" s="418" t="s">
        <v>779</v>
      </c>
      <c r="QCC318" s="417" t="s">
        <v>762</v>
      </c>
      <c r="QCD318" s="414" t="s">
        <v>61</v>
      </c>
      <c r="QCE318" s="415">
        <v>13</v>
      </c>
      <c r="QCF318" s="418" t="s">
        <v>779</v>
      </c>
      <c r="QCG318" s="417" t="s">
        <v>762</v>
      </c>
      <c r="QCH318" s="414" t="s">
        <v>61</v>
      </c>
      <c r="QCI318" s="415">
        <v>13</v>
      </c>
      <c r="QCJ318" s="418" t="s">
        <v>779</v>
      </c>
      <c r="QCK318" s="417" t="s">
        <v>762</v>
      </c>
      <c r="QCL318" s="414" t="s">
        <v>61</v>
      </c>
      <c r="QCM318" s="415">
        <v>13</v>
      </c>
      <c r="QCN318" s="418" t="s">
        <v>779</v>
      </c>
      <c r="QCO318" s="417" t="s">
        <v>762</v>
      </c>
      <c r="QCP318" s="414" t="s">
        <v>61</v>
      </c>
      <c r="QCQ318" s="415">
        <v>13</v>
      </c>
      <c r="QCR318" s="418" t="s">
        <v>779</v>
      </c>
      <c r="QCS318" s="417" t="s">
        <v>762</v>
      </c>
      <c r="QCT318" s="414" t="s">
        <v>61</v>
      </c>
      <c r="QCU318" s="415">
        <v>13</v>
      </c>
      <c r="QCV318" s="418" t="s">
        <v>779</v>
      </c>
      <c r="QCW318" s="417" t="s">
        <v>762</v>
      </c>
      <c r="QCX318" s="414" t="s">
        <v>61</v>
      </c>
      <c r="QCY318" s="415">
        <v>13</v>
      </c>
      <c r="QCZ318" s="418" t="s">
        <v>779</v>
      </c>
      <c r="QDA318" s="417" t="s">
        <v>762</v>
      </c>
      <c r="QDB318" s="414" t="s">
        <v>61</v>
      </c>
      <c r="QDC318" s="415">
        <v>13</v>
      </c>
      <c r="QDD318" s="418" t="s">
        <v>779</v>
      </c>
      <c r="QDE318" s="417" t="s">
        <v>762</v>
      </c>
      <c r="QDF318" s="414" t="s">
        <v>61</v>
      </c>
      <c r="QDG318" s="415">
        <v>13</v>
      </c>
      <c r="QDH318" s="418" t="s">
        <v>779</v>
      </c>
      <c r="QDI318" s="417" t="s">
        <v>762</v>
      </c>
      <c r="QDJ318" s="414" t="s">
        <v>61</v>
      </c>
      <c r="QDK318" s="415">
        <v>13</v>
      </c>
      <c r="QDL318" s="418" t="s">
        <v>779</v>
      </c>
      <c r="QDM318" s="417" t="s">
        <v>762</v>
      </c>
      <c r="QDN318" s="414" t="s">
        <v>61</v>
      </c>
      <c r="QDO318" s="415">
        <v>13</v>
      </c>
      <c r="QDP318" s="418" t="s">
        <v>779</v>
      </c>
      <c r="QDQ318" s="417" t="s">
        <v>762</v>
      </c>
      <c r="QDR318" s="414" t="s">
        <v>61</v>
      </c>
      <c r="QDS318" s="415">
        <v>13</v>
      </c>
      <c r="QDT318" s="418" t="s">
        <v>779</v>
      </c>
      <c r="QDU318" s="417" t="s">
        <v>762</v>
      </c>
      <c r="QDV318" s="414" t="s">
        <v>61</v>
      </c>
      <c r="QDW318" s="415">
        <v>13</v>
      </c>
      <c r="QDX318" s="418" t="s">
        <v>779</v>
      </c>
      <c r="QDY318" s="417" t="s">
        <v>762</v>
      </c>
      <c r="QDZ318" s="414" t="s">
        <v>61</v>
      </c>
      <c r="QEA318" s="415">
        <v>13</v>
      </c>
      <c r="QEB318" s="418" t="s">
        <v>779</v>
      </c>
      <c r="QEC318" s="417" t="s">
        <v>762</v>
      </c>
      <c r="QED318" s="414" t="s">
        <v>61</v>
      </c>
      <c r="QEE318" s="415">
        <v>13</v>
      </c>
      <c r="QEF318" s="418" t="s">
        <v>779</v>
      </c>
      <c r="QEG318" s="417" t="s">
        <v>762</v>
      </c>
      <c r="QEH318" s="414" t="s">
        <v>61</v>
      </c>
      <c r="QEI318" s="415">
        <v>13</v>
      </c>
      <c r="QEJ318" s="418" t="s">
        <v>779</v>
      </c>
      <c r="QEK318" s="417" t="s">
        <v>762</v>
      </c>
      <c r="QEL318" s="414" t="s">
        <v>61</v>
      </c>
      <c r="QEM318" s="415">
        <v>13</v>
      </c>
      <c r="QEN318" s="418" t="s">
        <v>779</v>
      </c>
      <c r="QEO318" s="417" t="s">
        <v>762</v>
      </c>
      <c r="QEP318" s="414" t="s">
        <v>61</v>
      </c>
      <c r="QEQ318" s="415">
        <v>13</v>
      </c>
      <c r="QER318" s="418" t="s">
        <v>779</v>
      </c>
      <c r="QES318" s="417" t="s">
        <v>762</v>
      </c>
      <c r="QET318" s="414" t="s">
        <v>61</v>
      </c>
      <c r="QEU318" s="415">
        <v>13</v>
      </c>
      <c r="QEV318" s="418" t="s">
        <v>779</v>
      </c>
      <c r="QEW318" s="417" t="s">
        <v>762</v>
      </c>
      <c r="QEX318" s="414" t="s">
        <v>61</v>
      </c>
      <c r="QEY318" s="415">
        <v>13</v>
      </c>
      <c r="QEZ318" s="418" t="s">
        <v>779</v>
      </c>
      <c r="QFA318" s="417" t="s">
        <v>762</v>
      </c>
      <c r="QFB318" s="414" t="s">
        <v>61</v>
      </c>
      <c r="QFC318" s="415">
        <v>13</v>
      </c>
      <c r="QFD318" s="418" t="s">
        <v>779</v>
      </c>
      <c r="QFE318" s="417" t="s">
        <v>762</v>
      </c>
      <c r="QFF318" s="414" t="s">
        <v>61</v>
      </c>
      <c r="QFG318" s="415">
        <v>13</v>
      </c>
      <c r="QFH318" s="418" t="s">
        <v>779</v>
      </c>
      <c r="QFI318" s="417" t="s">
        <v>762</v>
      </c>
      <c r="QFJ318" s="414" t="s">
        <v>61</v>
      </c>
      <c r="QFK318" s="415">
        <v>13</v>
      </c>
      <c r="QFL318" s="418" t="s">
        <v>779</v>
      </c>
      <c r="QFM318" s="417" t="s">
        <v>762</v>
      </c>
      <c r="QFN318" s="414" t="s">
        <v>61</v>
      </c>
      <c r="QFO318" s="415">
        <v>13</v>
      </c>
      <c r="QFP318" s="418" t="s">
        <v>779</v>
      </c>
      <c r="QFQ318" s="417" t="s">
        <v>762</v>
      </c>
      <c r="QFR318" s="414" t="s">
        <v>61</v>
      </c>
      <c r="QFS318" s="415">
        <v>13</v>
      </c>
      <c r="QFT318" s="418" t="s">
        <v>779</v>
      </c>
      <c r="QFU318" s="417" t="s">
        <v>762</v>
      </c>
      <c r="QFV318" s="414" t="s">
        <v>61</v>
      </c>
      <c r="QFW318" s="415">
        <v>13</v>
      </c>
      <c r="QFX318" s="418" t="s">
        <v>779</v>
      </c>
      <c r="QFY318" s="417" t="s">
        <v>762</v>
      </c>
      <c r="QFZ318" s="414" t="s">
        <v>61</v>
      </c>
      <c r="QGA318" s="415">
        <v>13</v>
      </c>
      <c r="QGB318" s="418" t="s">
        <v>779</v>
      </c>
      <c r="QGC318" s="417" t="s">
        <v>762</v>
      </c>
      <c r="QGD318" s="414" t="s">
        <v>61</v>
      </c>
      <c r="QGE318" s="415">
        <v>13</v>
      </c>
      <c r="QGF318" s="418" t="s">
        <v>779</v>
      </c>
      <c r="QGG318" s="417" t="s">
        <v>762</v>
      </c>
      <c r="QGH318" s="414" t="s">
        <v>61</v>
      </c>
      <c r="QGI318" s="415">
        <v>13</v>
      </c>
      <c r="QGJ318" s="418" t="s">
        <v>779</v>
      </c>
      <c r="QGK318" s="417" t="s">
        <v>762</v>
      </c>
      <c r="QGL318" s="414" t="s">
        <v>61</v>
      </c>
      <c r="QGM318" s="415">
        <v>13</v>
      </c>
      <c r="QGN318" s="418" t="s">
        <v>779</v>
      </c>
      <c r="QGO318" s="417" t="s">
        <v>762</v>
      </c>
      <c r="QGP318" s="414" t="s">
        <v>61</v>
      </c>
      <c r="QGQ318" s="415">
        <v>13</v>
      </c>
      <c r="QGR318" s="418" t="s">
        <v>779</v>
      </c>
      <c r="QGS318" s="417" t="s">
        <v>762</v>
      </c>
      <c r="QGT318" s="414" t="s">
        <v>61</v>
      </c>
      <c r="QGU318" s="415">
        <v>13</v>
      </c>
      <c r="QGV318" s="418" t="s">
        <v>779</v>
      </c>
      <c r="QGW318" s="417" t="s">
        <v>762</v>
      </c>
      <c r="QGX318" s="414" t="s">
        <v>61</v>
      </c>
      <c r="QGY318" s="415">
        <v>13</v>
      </c>
      <c r="QGZ318" s="418" t="s">
        <v>779</v>
      </c>
      <c r="QHA318" s="417" t="s">
        <v>762</v>
      </c>
      <c r="QHB318" s="414" t="s">
        <v>61</v>
      </c>
      <c r="QHC318" s="415">
        <v>13</v>
      </c>
      <c r="QHD318" s="418" t="s">
        <v>779</v>
      </c>
      <c r="QHE318" s="417" t="s">
        <v>762</v>
      </c>
      <c r="QHF318" s="414" t="s">
        <v>61</v>
      </c>
      <c r="QHG318" s="415">
        <v>13</v>
      </c>
      <c r="QHH318" s="418" t="s">
        <v>779</v>
      </c>
      <c r="QHI318" s="417" t="s">
        <v>762</v>
      </c>
      <c r="QHJ318" s="414" t="s">
        <v>61</v>
      </c>
      <c r="QHK318" s="415">
        <v>13</v>
      </c>
      <c r="QHL318" s="418" t="s">
        <v>779</v>
      </c>
      <c r="QHM318" s="417" t="s">
        <v>762</v>
      </c>
      <c r="QHN318" s="414" t="s">
        <v>61</v>
      </c>
      <c r="QHO318" s="415">
        <v>13</v>
      </c>
      <c r="QHP318" s="418" t="s">
        <v>779</v>
      </c>
      <c r="QHQ318" s="417" t="s">
        <v>762</v>
      </c>
      <c r="QHR318" s="414" t="s">
        <v>61</v>
      </c>
      <c r="QHS318" s="415">
        <v>13</v>
      </c>
      <c r="QHT318" s="418" t="s">
        <v>779</v>
      </c>
      <c r="QHU318" s="417" t="s">
        <v>762</v>
      </c>
      <c r="QHV318" s="414" t="s">
        <v>61</v>
      </c>
      <c r="QHW318" s="415">
        <v>13</v>
      </c>
      <c r="QHX318" s="418" t="s">
        <v>779</v>
      </c>
      <c r="QHY318" s="417" t="s">
        <v>762</v>
      </c>
      <c r="QHZ318" s="414" t="s">
        <v>61</v>
      </c>
      <c r="QIA318" s="415">
        <v>13</v>
      </c>
      <c r="QIB318" s="418" t="s">
        <v>779</v>
      </c>
      <c r="QIC318" s="417" t="s">
        <v>762</v>
      </c>
      <c r="QID318" s="414" t="s">
        <v>61</v>
      </c>
      <c r="QIE318" s="415">
        <v>13</v>
      </c>
      <c r="QIF318" s="418" t="s">
        <v>779</v>
      </c>
      <c r="QIG318" s="417" t="s">
        <v>762</v>
      </c>
      <c r="QIH318" s="414" t="s">
        <v>61</v>
      </c>
      <c r="QII318" s="415">
        <v>13</v>
      </c>
      <c r="QIJ318" s="418" t="s">
        <v>779</v>
      </c>
      <c r="QIK318" s="417" t="s">
        <v>762</v>
      </c>
      <c r="QIL318" s="414" t="s">
        <v>61</v>
      </c>
      <c r="QIM318" s="415">
        <v>13</v>
      </c>
      <c r="QIN318" s="418" t="s">
        <v>779</v>
      </c>
      <c r="QIO318" s="417" t="s">
        <v>762</v>
      </c>
      <c r="QIP318" s="414" t="s">
        <v>61</v>
      </c>
      <c r="QIQ318" s="415">
        <v>13</v>
      </c>
      <c r="QIR318" s="418" t="s">
        <v>779</v>
      </c>
      <c r="QIS318" s="417" t="s">
        <v>762</v>
      </c>
      <c r="QIT318" s="414" t="s">
        <v>61</v>
      </c>
      <c r="QIU318" s="415">
        <v>13</v>
      </c>
      <c r="QIV318" s="418" t="s">
        <v>779</v>
      </c>
      <c r="QIW318" s="417" t="s">
        <v>762</v>
      </c>
      <c r="QIX318" s="414" t="s">
        <v>61</v>
      </c>
      <c r="QIY318" s="415">
        <v>13</v>
      </c>
      <c r="QIZ318" s="418" t="s">
        <v>779</v>
      </c>
      <c r="QJA318" s="417" t="s">
        <v>762</v>
      </c>
      <c r="QJB318" s="414" t="s">
        <v>61</v>
      </c>
      <c r="QJC318" s="415">
        <v>13</v>
      </c>
      <c r="QJD318" s="418" t="s">
        <v>779</v>
      </c>
      <c r="QJE318" s="417" t="s">
        <v>762</v>
      </c>
      <c r="QJF318" s="414" t="s">
        <v>61</v>
      </c>
      <c r="QJG318" s="415">
        <v>13</v>
      </c>
      <c r="QJH318" s="418" t="s">
        <v>779</v>
      </c>
      <c r="QJI318" s="417" t="s">
        <v>762</v>
      </c>
      <c r="QJJ318" s="414" t="s">
        <v>61</v>
      </c>
      <c r="QJK318" s="415">
        <v>13</v>
      </c>
      <c r="QJL318" s="418" t="s">
        <v>779</v>
      </c>
      <c r="QJM318" s="417" t="s">
        <v>762</v>
      </c>
      <c r="QJN318" s="414" t="s">
        <v>61</v>
      </c>
      <c r="QJO318" s="415">
        <v>13</v>
      </c>
      <c r="QJP318" s="418" t="s">
        <v>779</v>
      </c>
      <c r="QJQ318" s="417" t="s">
        <v>762</v>
      </c>
      <c r="QJR318" s="414" t="s">
        <v>61</v>
      </c>
      <c r="QJS318" s="415">
        <v>13</v>
      </c>
      <c r="QJT318" s="418" t="s">
        <v>779</v>
      </c>
      <c r="QJU318" s="417" t="s">
        <v>762</v>
      </c>
      <c r="QJV318" s="414" t="s">
        <v>61</v>
      </c>
      <c r="QJW318" s="415">
        <v>13</v>
      </c>
      <c r="QJX318" s="418" t="s">
        <v>779</v>
      </c>
      <c r="QJY318" s="417" t="s">
        <v>762</v>
      </c>
      <c r="QJZ318" s="414" t="s">
        <v>61</v>
      </c>
      <c r="QKA318" s="415">
        <v>13</v>
      </c>
      <c r="QKB318" s="418" t="s">
        <v>779</v>
      </c>
      <c r="QKC318" s="417" t="s">
        <v>762</v>
      </c>
      <c r="QKD318" s="414" t="s">
        <v>61</v>
      </c>
      <c r="QKE318" s="415">
        <v>13</v>
      </c>
      <c r="QKF318" s="418" t="s">
        <v>779</v>
      </c>
      <c r="QKG318" s="417" t="s">
        <v>762</v>
      </c>
      <c r="QKH318" s="414" t="s">
        <v>61</v>
      </c>
      <c r="QKI318" s="415">
        <v>13</v>
      </c>
      <c r="QKJ318" s="418" t="s">
        <v>779</v>
      </c>
      <c r="QKK318" s="417" t="s">
        <v>762</v>
      </c>
      <c r="QKL318" s="414" t="s">
        <v>61</v>
      </c>
      <c r="QKM318" s="415">
        <v>13</v>
      </c>
      <c r="QKN318" s="418" t="s">
        <v>779</v>
      </c>
      <c r="QKO318" s="417" t="s">
        <v>762</v>
      </c>
      <c r="QKP318" s="414" t="s">
        <v>61</v>
      </c>
      <c r="QKQ318" s="415">
        <v>13</v>
      </c>
      <c r="QKR318" s="418" t="s">
        <v>779</v>
      </c>
      <c r="QKS318" s="417" t="s">
        <v>762</v>
      </c>
      <c r="QKT318" s="414" t="s">
        <v>61</v>
      </c>
      <c r="QKU318" s="415">
        <v>13</v>
      </c>
      <c r="QKV318" s="418" t="s">
        <v>779</v>
      </c>
      <c r="QKW318" s="417" t="s">
        <v>762</v>
      </c>
      <c r="QKX318" s="414" t="s">
        <v>61</v>
      </c>
      <c r="QKY318" s="415">
        <v>13</v>
      </c>
      <c r="QKZ318" s="418" t="s">
        <v>779</v>
      </c>
      <c r="QLA318" s="417" t="s">
        <v>762</v>
      </c>
      <c r="QLB318" s="414" t="s">
        <v>61</v>
      </c>
      <c r="QLC318" s="415">
        <v>13</v>
      </c>
      <c r="QLD318" s="418" t="s">
        <v>779</v>
      </c>
      <c r="QLE318" s="417" t="s">
        <v>762</v>
      </c>
      <c r="QLF318" s="414" t="s">
        <v>61</v>
      </c>
      <c r="QLG318" s="415">
        <v>13</v>
      </c>
      <c r="QLH318" s="418" t="s">
        <v>779</v>
      </c>
      <c r="QLI318" s="417" t="s">
        <v>762</v>
      </c>
      <c r="QLJ318" s="414" t="s">
        <v>61</v>
      </c>
      <c r="QLK318" s="415">
        <v>13</v>
      </c>
      <c r="QLL318" s="418" t="s">
        <v>779</v>
      </c>
      <c r="QLM318" s="417" t="s">
        <v>762</v>
      </c>
      <c r="QLN318" s="414" t="s">
        <v>61</v>
      </c>
      <c r="QLO318" s="415">
        <v>13</v>
      </c>
      <c r="QLP318" s="418" t="s">
        <v>779</v>
      </c>
      <c r="QLQ318" s="417" t="s">
        <v>762</v>
      </c>
      <c r="QLR318" s="414" t="s">
        <v>61</v>
      </c>
      <c r="QLS318" s="415">
        <v>13</v>
      </c>
      <c r="QLT318" s="418" t="s">
        <v>779</v>
      </c>
      <c r="QLU318" s="417" t="s">
        <v>762</v>
      </c>
      <c r="QLV318" s="414" t="s">
        <v>61</v>
      </c>
      <c r="QLW318" s="415">
        <v>13</v>
      </c>
      <c r="QLX318" s="418" t="s">
        <v>779</v>
      </c>
      <c r="QLY318" s="417" t="s">
        <v>762</v>
      </c>
      <c r="QLZ318" s="414" t="s">
        <v>61</v>
      </c>
      <c r="QMA318" s="415">
        <v>13</v>
      </c>
      <c r="QMB318" s="418" t="s">
        <v>779</v>
      </c>
      <c r="QMC318" s="417" t="s">
        <v>762</v>
      </c>
      <c r="QMD318" s="414" t="s">
        <v>61</v>
      </c>
      <c r="QME318" s="415">
        <v>13</v>
      </c>
      <c r="QMF318" s="418" t="s">
        <v>779</v>
      </c>
      <c r="QMG318" s="417" t="s">
        <v>762</v>
      </c>
      <c r="QMH318" s="414" t="s">
        <v>61</v>
      </c>
      <c r="QMI318" s="415">
        <v>13</v>
      </c>
      <c r="QMJ318" s="418" t="s">
        <v>779</v>
      </c>
      <c r="QMK318" s="417" t="s">
        <v>762</v>
      </c>
      <c r="QML318" s="414" t="s">
        <v>61</v>
      </c>
      <c r="QMM318" s="415">
        <v>13</v>
      </c>
      <c r="QMN318" s="418" t="s">
        <v>779</v>
      </c>
      <c r="QMO318" s="417" t="s">
        <v>762</v>
      </c>
      <c r="QMP318" s="414" t="s">
        <v>61</v>
      </c>
      <c r="QMQ318" s="415">
        <v>13</v>
      </c>
      <c r="QMR318" s="418" t="s">
        <v>779</v>
      </c>
      <c r="QMS318" s="417" t="s">
        <v>762</v>
      </c>
      <c r="QMT318" s="414" t="s">
        <v>61</v>
      </c>
      <c r="QMU318" s="415">
        <v>13</v>
      </c>
      <c r="QMV318" s="418" t="s">
        <v>779</v>
      </c>
      <c r="QMW318" s="417" t="s">
        <v>762</v>
      </c>
      <c r="QMX318" s="414" t="s">
        <v>61</v>
      </c>
      <c r="QMY318" s="415">
        <v>13</v>
      </c>
      <c r="QMZ318" s="418" t="s">
        <v>779</v>
      </c>
      <c r="QNA318" s="417" t="s">
        <v>762</v>
      </c>
      <c r="QNB318" s="414" t="s">
        <v>61</v>
      </c>
      <c r="QNC318" s="415">
        <v>13</v>
      </c>
      <c r="QND318" s="418" t="s">
        <v>779</v>
      </c>
      <c r="QNE318" s="417" t="s">
        <v>762</v>
      </c>
      <c r="QNF318" s="414" t="s">
        <v>61</v>
      </c>
      <c r="QNG318" s="415">
        <v>13</v>
      </c>
      <c r="QNH318" s="418" t="s">
        <v>779</v>
      </c>
      <c r="QNI318" s="417" t="s">
        <v>762</v>
      </c>
      <c r="QNJ318" s="414" t="s">
        <v>61</v>
      </c>
      <c r="QNK318" s="415">
        <v>13</v>
      </c>
      <c r="QNL318" s="418" t="s">
        <v>779</v>
      </c>
      <c r="QNM318" s="417" t="s">
        <v>762</v>
      </c>
      <c r="QNN318" s="414" t="s">
        <v>61</v>
      </c>
      <c r="QNO318" s="415">
        <v>13</v>
      </c>
      <c r="QNP318" s="418" t="s">
        <v>779</v>
      </c>
      <c r="QNQ318" s="417" t="s">
        <v>762</v>
      </c>
      <c r="QNR318" s="414" t="s">
        <v>61</v>
      </c>
      <c r="QNS318" s="415">
        <v>13</v>
      </c>
      <c r="QNT318" s="418" t="s">
        <v>779</v>
      </c>
      <c r="QNU318" s="417" t="s">
        <v>762</v>
      </c>
      <c r="QNV318" s="414" t="s">
        <v>61</v>
      </c>
      <c r="QNW318" s="415">
        <v>13</v>
      </c>
      <c r="QNX318" s="418" t="s">
        <v>779</v>
      </c>
      <c r="QNY318" s="417" t="s">
        <v>762</v>
      </c>
      <c r="QNZ318" s="414" t="s">
        <v>61</v>
      </c>
      <c r="QOA318" s="415">
        <v>13</v>
      </c>
      <c r="QOB318" s="418" t="s">
        <v>779</v>
      </c>
      <c r="QOC318" s="417" t="s">
        <v>762</v>
      </c>
      <c r="QOD318" s="414" t="s">
        <v>61</v>
      </c>
      <c r="QOE318" s="415">
        <v>13</v>
      </c>
      <c r="QOF318" s="418" t="s">
        <v>779</v>
      </c>
      <c r="QOG318" s="417" t="s">
        <v>762</v>
      </c>
      <c r="QOH318" s="414" t="s">
        <v>61</v>
      </c>
      <c r="QOI318" s="415">
        <v>13</v>
      </c>
      <c r="QOJ318" s="418" t="s">
        <v>779</v>
      </c>
      <c r="QOK318" s="417" t="s">
        <v>762</v>
      </c>
      <c r="QOL318" s="414" t="s">
        <v>61</v>
      </c>
      <c r="QOM318" s="415">
        <v>13</v>
      </c>
      <c r="QON318" s="418" t="s">
        <v>779</v>
      </c>
      <c r="QOO318" s="417" t="s">
        <v>762</v>
      </c>
      <c r="QOP318" s="414" t="s">
        <v>61</v>
      </c>
      <c r="QOQ318" s="415">
        <v>13</v>
      </c>
      <c r="QOR318" s="418" t="s">
        <v>779</v>
      </c>
      <c r="QOS318" s="417" t="s">
        <v>762</v>
      </c>
      <c r="QOT318" s="414" t="s">
        <v>61</v>
      </c>
      <c r="QOU318" s="415">
        <v>13</v>
      </c>
      <c r="QOV318" s="418" t="s">
        <v>779</v>
      </c>
      <c r="QOW318" s="417" t="s">
        <v>762</v>
      </c>
      <c r="QOX318" s="414" t="s">
        <v>61</v>
      </c>
      <c r="QOY318" s="415">
        <v>13</v>
      </c>
      <c r="QOZ318" s="418" t="s">
        <v>779</v>
      </c>
      <c r="QPA318" s="417" t="s">
        <v>762</v>
      </c>
      <c r="QPB318" s="414" t="s">
        <v>61</v>
      </c>
      <c r="QPC318" s="415">
        <v>13</v>
      </c>
      <c r="QPD318" s="418" t="s">
        <v>779</v>
      </c>
      <c r="QPE318" s="417" t="s">
        <v>762</v>
      </c>
      <c r="QPF318" s="414" t="s">
        <v>61</v>
      </c>
      <c r="QPG318" s="415">
        <v>13</v>
      </c>
      <c r="QPH318" s="418" t="s">
        <v>779</v>
      </c>
      <c r="QPI318" s="417" t="s">
        <v>762</v>
      </c>
      <c r="QPJ318" s="414" t="s">
        <v>61</v>
      </c>
      <c r="QPK318" s="415">
        <v>13</v>
      </c>
      <c r="QPL318" s="418" t="s">
        <v>779</v>
      </c>
      <c r="QPM318" s="417" t="s">
        <v>762</v>
      </c>
      <c r="QPN318" s="414" t="s">
        <v>61</v>
      </c>
      <c r="QPO318" s="415">
        <v>13</v>
      </c>
      <c r="QPP318" s="418" t="s">
        <v>779</v>
      </c>
      <c r="QPQ318" s="417" t="s">
        <v>762</v>
      </c>
      <c r="QPR318" s="414" t="s">
        <v>61</v>
      </c>
      <c r="QPS318" s="415">
        <v>13</v>
      </c>
      <c r="QPT318" s="418" t="s">
        <v>779</v>
      </c>
      <c r="QPU318" s="417" t="s">
        <v>762</v>
      </c>
      <c r="QPV318" s="414" t="s">
        <v>61</v>
      </c>
      <c r="QPW318" s="415">
        <v>13</v>
      </c>
      <c r="QPX318" s="418" t="s">
        <v>779</v>
      </c>
      <c r="QPY318" s="417" t="s">
        <v>762</v>
      </c>
      <c r="QPZ318" s="414" t="s">
        <v>61</v>
      </c>
      <c r="QQA318" s="415">
        <v>13</v>
      </c>
      <c r="QQB318" s="418" t="s">
        <v>779</v>
      </c>
      <c r="QQC318" s="417" t="s">
        <v>762</v>
      </c>
      <c r="QQD318" s="414" t="s">
        <v>61</v>
      </c>
      <c r="QQE318" s="415">
        <v>13</v>
      </c>
      <c r="QQF318" s="418" t="s">
        <v>779</v>
      </c>
      <c r="QQG318" s="417" t="s">
        <v>762</v>
      </c>
      <c r="QQH318" s="414" t="s">
        <v>61</v>
      </c>
      <c r="QQI318" s="415">
        <v>13</v>
      </c>
      <c r="QQJ318" s="418" t="s">
        <v>779</v>
      </c>
      <c r="QQK318" s="417" t="s">
        <v>762</v>
      </c>
      <c r="QQL318" s="414" t="s">
        <v>61</v>
      </c>
      <c r="QQM318" s="415">
        <v>13</v>
      </c>
      <c r="QQN318" s="418" t="s">
        <v>779</v>
      </c>
      <c r="QQO318" s="417" t="s">
        <v>762</v>
      </c>
      <c r="QQP318" s="414" t="s">
        <v>61</v>
      </c>
      <c r="QQQ318" s="415">
        <v>13</v>
      </c>
      <c r="QQR318" s="418" t="s">
        <v>779</v>
      </c>
      <c r="QQS318" s="417" t="s">
        <v>762</v>
      </c>
      <c r="QQT318" s="414" t="s">
        <v>61</v>
      </c>
      <c r="QQU318" s="415">
        <v>13</v>
      </c>
      <c r="QQV318" s="418" t="s">
        <v>779</v>
      </c>
      <c r="QQW318" s="417" t="s">
        <v>762</v>
      </c>
      <c r="QQX318" s="414" t="s">
        <v>61</v>
      </c>
      <c r="QQY318" s="415">
        <v>13</v>
      </c>
      <c r="QQZ318" s="418" t="s">
        <v>779</v>
      </c>
      <c r="QRA318" s="417" t="s">
        <v>762</v>
      </c>
      <c r="QRB318" s="414" t="s">
        <v>61</v>
      </c>
      <c r="QRC318" s="415">
        <v>13</v>
      </c>
      <c r="QRD318" s="418" t="s">
        <v>779</v>
      </c>
      <c r="QRE318" s="417" t="s">
        <v>762</v>
      </c>
      <c r="QRF318" s="414" t="s">
        <v>61</v>
      </c>
      <c r="QRG318" s="415">
        <v>13</v>
      </c>
      <c r="QRH318" s="418" t="s">
        <v>779</v>
      </c>
      <c r="QRI318" s="417" t="s">
        <v>762</v>
      </c>
      <c r="QRJ318" s="414" t="s">
        <v>61</v>
      </c>
      <c r="QRK318" s="415">
        <v>13</v>
      </c>
      <c r="QRL318" s="418" t="s">
        <v>779</v>
      </c>
      <c r="QRM318" s="417" t="s">
        <v>762</v>
      </c>
      <c r="QRN318" s="414" t="s">
        <v>61</v>
      </c>
      <c r="QRO318" s="415">
        <v>13</v>
      </c>
      <c r="QRP318" s="418" t="s">
        <v>779</v>
      </c>
      <c r="QRQ318" s="417" t="s">
        <v>762</v>
      </c>
      <c r="QRR318" s="414" t="s">
        <v>61</v>
      </c>
      <c r="QRS318" s="415">
        <v>13</v>
      </c>
      <c r="QRT318" s="418" t="s">
        <v>779</v>
      </c>
      <c r="QRU318" s="417" t="s">
        <v>762</v>
      </c>
      <c r="QRV318" s="414" t="s">
        <v>61</v>
      </c>
      <c r="QRW318" s="415">
        <v>13</v>
      </c>
      <c r="QRX318" s="418" t="s">
        <v>779</v>
      </c>
      <c r="QRY318" s="417" t="s">
        <v>762</v>
      </c>
      <c r="QRZ318" s="414" t="s">
        <v>61</v>
      </c>
      <c r="QSA318" s="415">
        <v>13</v>
      </c>
      <c r="QSB318" s="418" t="s">
        <v>779</v>
      </c>
      <c r="QSC318" s="417" t="s">
        <v>762</v>
      </c>
      <c r="QSD318" s="414" t="s">
        <v>61</v>
      </c>
      <c r="QSE318" s="415">
        <v>13</v>
      </c>
      <c r="QSF318" s="418" t="s">
        <v>779</v>
      </c>
      <c r="QSG318" s="417" t="s">
        <v>762</v>
      </c>
      <c r="QSH318" s="414" t="s">
        <v>61</v>
      </c>
      <c r="QSI318" s="415">
        <v>13</v>
      </c>
      <c r="QSJ318" s="418" t="s">
        <v>779</v>
      </c>
      <c r="QSK318" s="417" t="s">
        <v>762</v>
      </c>
      <c r="QSL318" s="414" t="s">
        <v>61</v>
      </c>
      <c r="QSM318" s="415">
        <v>13</v>
      </c>
      <c r="QSN318" s="418" t="s">
        <v>779</v>
      </c>
      <c r="QSO318" s="417" t="s">
        <v>762</v>
      </c>
      <c r="QSP318" s="414" t="s">
        <v>61</v>
      </c>
      <c r="QSQ318" s="415">
        <v>13</v>
      </c>
      <c r="QSR318" s="418" t="s">
        <v>779</v>
      </c>
      <c r="QSS318" s="417" t="s">
        <v>762</v>
      </c>
      <c r="QST318" s="414" t="s">
        <v>61</v>
      </c>
      <c r="QSU318" s="415">
        <v>13</v>
      </c>
      <c r="QSV318" s="418" t="s">
        <v>779</v>
      </c>
      <c r="QSW318" s="417" t="s">
        <v>762</v>
      </c>
      <c r="QSX318" s="414" t="s">
        <v>61</v>
      </c>
      <c r="QSY318" s="415">
        <v>13</v>
      </c>
      <c r="QSZ318" s="418" t="s">
        <v>779</v>
      </c>
      <c r="QTA318" s="417" t="s">
        <v>762</v>
      </c>
      <c r="QTB318" s="414" t="s">
        <v>61</v>
      </c>
      <c r="QTC318" s="415">
        <v>13</v>
      </c>
      <c r="QTD318" s="418" t="s">
        <v>779</v>
      </c>
      <c r="QTE318" s="417" t="s">
        <v>762</v>
      </c>
      <c r="QTF318" s="414" t="s">
        <v>61</v>
      </c>
      <c r="QTG318" s="415">
        <v>13</v>
      </c>
      <c r="QTH318" s="418" t="s">
        <v>779</v>
      </c>
      <c r="QTI318" s="417" t="s">
        <v>762</v>
      </c>
      <c r="QTJ318" s="414" t="s">
        <v>61</v>
      </c>
      <c r="QTK318" s="415">
        <v>13</v>
      </c>
      <c r="QTL318" s="418" t="s">
        <v>779</v>
      </c>
      <c r="QTM318" s="417" t="s">
        <v>762</v>
      </c>
      <c r="QTN318" s="414" t="s">
        <v>61</v>
      </c>
      <c r="QTO318" s="415">
        <v>13</v>
      </c>
      <c r="QTP318" s="418" t="s">
        <v>779</v>
      </c>
      <c r="QTQ318" s="417" t="s">
        <v>762</v>
      </c>
      <c r="QTR318" s="414" t="s">
        <v>61</v>
      </c>
      <c r="QTS318" s="415">
        <v>13</v>
      </c>
      <c r="QTT318" s="418" t="s">
        <v>779</v>
      </c>
      <c r="QTU318" s="417" t="s">
        <v>762</v>
      </c>
      <c r="QTV318" s="414" t="s">
        <v>61</v>
      </c>
      <c r="QTW318" s="415">
        <v>13</v>
      </c>
      <c r="QTX318" s="418" t="s">
        <v>779</v>
      </c>
      <c r="QTY318" s="417" t="s">
        <v>762</v>
      </c>
      <c r="QTZ318" s="414" t="s">
        <v>61</v>
      </c>
      <c r="QUA318" s="415">
        <v>13</v>
      </c>
      <c r="QUB318" s="418" t="s">
        <v>779</v>
      </c>
      <c r="QUC318" s="417" t="s">
        <v>762</v>
      </c>
      <c r="QUD318" s="414" t="s">
        <v>61</v>
      </c>
      <c r="QUE318" s="415">
        <v>13</v>
      </c>
      <c r="QUF318" s="418" t="s">
        <v>779</v>
      </c>
      <c r="QUG318" s="417" t="s">
        <v>762</v>
      </c>
      <c r="QUH318" s="414" t="s">
        <v>61</v>
      </c>
      <c r="QUI318" s="415">
        <v>13</v>
      </c>
      <c r="QUJ318" s="418" t="s">
        <v>779</v>
      </c>
      <c r="QUK318" s="417" t="s">
        <v>762</v>
      </c>
      <c r="QUL318" s="414" t="s">
        <v>61</v>
      </c>
      <c r="QUM318" s="415">
        <v>13</v>
      </c>
      <c r="QUN318" s="418" t="s">
        <v>779</v>
      </c>
      <c r="QUO318" s="417" t="s">
        <v>762</v>
      </c>
      <c r="QUP318" s="414" t="s">
        <v>61</v>
      </c>
      <c r="QUQ318" s="415">
        <v>13</v>
      </c>
      <c r="QUR318" s="418" t="s">
        <v>779</v>
      </c>
      <c r="QUS318" s="417" t="s">
        <v>762</v>
      </c>
      <c r="QUT318" s="414" t="s">
        <v>61</v>
      </c>
      <c r="QUU318" s="415">
        <v>13</v>
      </c>
      <c r="QUV318" s="418" t="s">
        <v>779</v>
      </c>
      <c r="QUW318" s="417" t="s">
        <v>762</v>
      </c>
      <c r="QUX318" s="414" t="s">
        <v>61</v>
      </c>
      <c r="QUY318" s="415">
        <v>13</v>
      </c>
      <c r="QUZ318" s="418" t="s">
        <v>779</v>
      </c>
      <c r="QVA318" s="417" t="s">
        <v>762</v>
      </c>
      <c r="QVB318" s="414" t="s">
        <v>61</v>
      </c>
      <c r="QVC318" s="415">
        <v>13</v>
      </c>
      <c r="QVD318" s="418" t="s">
        <v>779</v>
      </c>
      <c r="QVE318" s="417" t="s">
        <v>762</v>
      </c>
      <c r="QVF318" s="414" t="s">
        <v>61</v>
      </c>
      <c r="QVG318" s="415">
        <v>13</v>
      </c>
      <c r="QVH318" s="418" t="s">
        <v>779</v>
      </c>
      <c r="QVI318" s="417" t="s">
        <v>762</v>
      </c>
      <c r="QVJ318" s="414" t="s">
        <v>61</v>
      </c>
      <c r="QVK318" s="415">
        <v>13</v>
      </c>
      <c r="QVL318" s="418" t="s">
        <v>779</v>
      </c>
      <c r="QVM318" s="417" t="s">
        <v>762</v>
      </c>
      <c r="QVN318" s="414" t="s">
        <v>61</v>
      </c>
      <c r="QVO318" s="415">
        <v>13</v>
      </c>
      <c r="QVP318" s="418" t="s">
        <v>779</v>
      </c>
      <c r="QVQ318" s="417" t="s">
        <v>762</v>
      </c>
      <c r="QVR318" s="414" t="s">
        <v>61</v>
      </c>
      <c r="QVS318" s="415">
        <v>13</v>
      </c>
      <c r="QVT318" s="418" t="s">
        <v>779</v>
      </c>
      <c r="QVU318" s="417" t="s">
        <v>762</v>
      </c>
      <c r="QVV318" s="414" t="s">
        <v>61</v>
      </c>
      <c r="QVW318" s="415">
        <v>13</v>
      </c>
      <c r="QVX318" s="418" t="s">
        <v>779</v>
      </c>
      <c r="QVY318" s="417" t="s">
        <v>762</v>
      </c>
      <c r="QVZ318" s="414" t="s">
        <v>61</v>
      </c>
      <c r="QWA318" s="415">
        <v>13</v>
      </c>
      <c r="QWB318" s="418" t="s">
        <v>779</v>
      </c>
      <c r="QWC318" s="417" t="s">
        <v>762</v>
      </c>
      <c r="QWD318" s="414" t="s">
        <v>61</v>
      </c>
      <c r="QWE318" s="415">
        <v>13</v>
      </c>
      <c r="QWF318" s="418" t="s">
        <v>779</v>
      </c>
      <c r="QWG318" s="417" t="s">
        <v>762</v>
      </c>
      <c r="QWH318" s="414" t="s">
        <v>61</v>
      </c>
      <c r="QWI318" s="415">
        <v>13</v>
      </c>
      <c r="QWJ318" s="418" t="s">
        <v>779</v>
      </c>
      <c r="QWK318" s="417" t="s">
        <v>762</v>
      </c>
      <c r="QWL318" s="414" t="s">
        <v>61</v>
      </c>
      <c r="QWM318" s="415">
        <v>13</v>
      </c>
      <c r="QWN318" s="418" t="s">
        <v>779</v>
      </c>
      <c r="QWO318" s="417" t="s">
        <v>762</v>
      </c>
      <c r="QWP318" s="414" t="s">
        <v>61</v>
      </c>
      <c r="QWQ318" s="415">
        <v>13</v>
      </c>
      <c r="QWR318" s="418" t="s">
        <v>779</v>
      </c>
      <c r="QWS318" s="417" t="s">
        <v>762</v>
      </c>
      <c r="QWT318" s="414" t="s">
        <v>61</v>
      </c>
      <c r="QWU318" s="415">
        <v>13</v>
      </c>
      <c r="QWV318" s="418" t="s">
        <v>779</v>
      </c>
      <c r="QWW318" s="417" t="s">
        <v>762</v>
      </c>
      <c r="QWX318" s="414" t="s">
        <v>61</v>
      </c>
      <c r="QWY318" s="415">
        <v>13</v>
      </c>
      <c r="QWZ318" s="418" t="s">
        <v>779</v>
      </c>
      <c r="QXA318" s="417" t="s">
        <v>762</v>
      </c>
      <c r="QXB318" s="414" t="s">
        <v>61</v>
      </c>
      <c r="QXC318" s="415">
        <v>13</v>
      </c>
      <c r="QXD318" s="418" t="s">
        <v>779</v>
      </c>
      <c r="QXE318" s="417" t="s">
        <v>762</v>
      </c>
      <c r="QXF318" s="414" t="s">
        <v>61</v>
      </c>
      <c r="QXG318" s="415">
        <v>13</v>
      </c>
      <c r="QXH318" s="418" t="s">
        <v>779</v>
      </c>
      <c r="QXI318" s="417" t="s">
        <v>762</v>
      </c>
      <c r="QXJ318" s="414" t="s">
        <v>61</v>
      </c>
      <c r="QXK318" s="415">
        <v>13</v>
      </c>
      <c r="QXL318" s="418" t="s">
        <v>779</v>
      </c>
      <c r="QXM318" s="417" t="s">
        <v>762</v>
      </c>
      <c r="QXN318" s="414" t="s">
        <v>61</v>
      </c>
      <c r="QXO318" s="415">
        <v>13</v>
      </c>
      <c r="QXP318" s="418" t="s">
        <v>779</v>
      </c>
      <c r="QXQ318" s="417" t="s">
        <v>762</v>
      </c>
      <c r="QXR318" s="414" t="s">
        <v>61</v>
      </c>
      <c r="QXS318" s="415">
        <v>13</v>
      </c>
      <c r="QXT318" s="418" t="s">
        <v>779</v>
      </c>
      <c r="QXU318" s="417" t="s">
        <v>762</v>
      </c>
      <c r="QXV318" s="414" t="s">
        <v>61</v>
      </c>
      <c r="QXW318" s="415">
        <v>13</v>
      </c>
      <c r="QXX318" s="418" t="s">
        <v>779</v>
      </c>
      <c r="QXY318" s="417" t="s">
        <v>762</v>
      </c>
      <c r="QXZ318" s="414" t="s">
        <v>61</v>
      </c>
      <c r="QYA318" s="415">
        <v>13</v>
      </c>
      <c r="QYB318" s="418" t="s">
        <v>779</v>
      </c>
      <c r="QYC318" s="417" t="s">
        <v>762</v>
      </c>
      <c r="QYD318" s="414" t="s">
        <v>61</v>
      </c>
      <c r="QYE318" s="415">
        <v>13</v>
      </c>
      <c r="QYF318" s="418" t="s">
        <v>779</v>
      </c>
      <c r="QYG318" s="417" t="s">
        <v>762</v>
      </c>
      <c r="QYH318" s="414" t="s">
        <v>61</v>
      </c>
      <c r="QYI318" s="415">
        <v>13</v>
      </c>
      <c r="QYJ318" s="418" t="s">
        <v>779</v>
      </c>
      <c r="QYK318" s="417" t="s">
        <v>762</v>
      </c>
      <c r="QYL318" s="414" t="s">
        <v>61</v>
      </c>
      <c r="QYM318" s="415">
        <v>13</v>
      </c>
      <c r="QYN318" s="418" t="s">
        <v>779</v>
      </c>
      <c r="QYO318" s="417" t="s">
        <v>762</v>
      </c>
      <c r="QYP318" s="414" t="s">
        <v>61</v>
      </c>
      <c r="QYQ318" s="415">
        <v>13</v>
      </c>
      <c r="QYR318" s="418" t="s">
        <v>779</v>
      </c>
      <c r="QYS318" s="417" t="s">
        <v>762</v>
      </c>
      <c r="QYT318" s="414" t="s">
        <v>61</v>
      </c>
      <c r="QYU318" s="415">
        <v>13</v>
      </c>
      <c r="QYV318" s="418" t="s">
        <v>779</v>
      </c>
      <c r="QYW318" s="417" t="s">
        <v>762</v>
      </c>
      <c r="QYX318" s="414" t="s">
        <v>61</v>
      </c>
      <c r="QYY318" s="415">
        <v>13</v>
      </c>
      <c r="QYZ318" s="418" t="s">
        <v>779</v>
      </c>
      <c r="QZA318" s="417" t="s">
        <v>762</v>
      </c>
      <c r="QZB318" s="414" t="s">
        <v>61</v>
      </c>
      <c r="QZC318" s="415">
        <v>13</v>
      </c>
      <c r="QZD318" s="418" t="s">
        <v>779</v>
      </c>
      <c r="QZE318" s="417" t="s">
        <v>762</v>
      </c>
      <c r="QZF318" s="414" t="s">
        <v>61</v>
      </c>
      <c r="QZG318" s="415">
        <v>13</v>
      </c>
      <c r="QZH318" s="418" t="s">
        <v>779</v>
      </c>
      <c r="QZI318" s="417" t="s">
        <v>762</v>
      </c>
      <c r="QZJ318" s="414" t="s">
        <v>61</v>
      </c>
      <c r="QZK318" s="415">
        <v>13</v>
      </c>
      <c r="QZL318" s="418" t="s">
        <v>779</v>
      </c>
      <c r="QZM318" s="417" t="s">
        <v>762</v>
      </c>
      <c r="QZN318" s="414" t="s">
        <v>61</v>
      </c>
      <c r="QZO318" s="415">
        <v>13</v>
      </c>
      <c r="QZP318" s="418" t="s">
        <v>779</v>
      </c>
      <c r="QZQ318" s="417" t="s">
        <v>762</v>
      </c>
      <c r="QZR318" s="414" t="s">
        <v>61</v>
      </c>
      <c r="QZS318" s="415">
        <v>13</v>
      </c>
      <c r="QZT318" s="418" t="s">
        <v>779</v>
      </c>
      <c r="QZU318" s="417" t="s">
        <v>762</v>
      </c>
      <c r="QZV318" s="414" t="s">
        <v>61</v>
      </c>
      <c r="QZW318" s="415">
        <v>13</v>
      </c>
      <c r="QZX318" s="418" t="s">
        <v>779</v>
      </c>
      <c r="QZY318" s="417" t="s">
        <v>762</v>
      </c>
      <c r="QZZ318" s="414" t="s">
        <v>61</v>
      </c>
      <c r="RAA318" s="415">
        <v>13</v>
      </c>
      <c r="RAB318" s="418" t="s">
        <v>779</v>
      </c>
      <c r="RAC318" s="417" t="s">
        <v>762</v>
      </c>
      <c r="RAD318" s="414" t="s">
        <v>61</v>
      </c>
      <c r="RAE318" s="415">
        <v>13</v>
      </c>
      <c r="RAF318" s="418" t="s">
        <v>779</v>
      </c>
      <c r="RAG318" s="417" t="s">
        <v>762</v>
      </c>
      <c r="RAH318" s="414" t="s">
        <v>61</v>
      </c>
      <c r="RAI318" s="415">
        <v>13</v>
      </c>
      <c r="RAJ318" s="418" t="s">
        <v>779</v>
      </c>
      <c r="RAK318" s="417" t="s">
        <v>762</v>
      </c>
      <c r="RAL318" s="414" t="s">
        <v>61</v>
      </c>
      <c r="RAM318" s="415">
        <v>13</v>
      </c>
      <c r="RAN318" s="418" t="s">
        <v>779</v>
      </c>
      <c r="RAO318" s="417" t="s">
        <v>762</v>
      </c>
      <c r="RAP318" s="414" t="s">
        <v>61</v>
      </c>
      <c r="RAQ318" s="415">
        <v>13</v>
      </c>
      <c r="RAR318" s="418" t="s">
        <v>779</v>
      </c>
      <c r="RAS318" s="417" t="s">
        <v>762</v>
      </c>
      <c r="RAT318" s="414" t="s">
        <v>61</v>
      </c>
      <c r="RAU318" s="415">
        <v>13</v>
      </c>
      <c r="RAV318" s="418" t="s">
        <v>779</v>
      </c>
      <c r="RAW318" s="417" t="s">
        <v>762</v>
      </c>
      <c r="RAX318" s="414" t="s">
        <v>61</v>
      </c>
      <c r="RAY318" s="415">
        <v>13</v>
      </c>
      <c r="RAZ318" s="418" t="s">
        <v>779</v>
      </c>
      <c r="RBA318" s="417" t="s">
        <v>762</v>
      </c>
      <c r="RBB318" s="414" t="s">
        <v>61</v>
      </c>
      <c r="RBC318" s="415">
        <v>13</v>
      </c>
      <c r="RBD318" s="418" t="s">
        <v>779</v>
      </c>
      <c r="RBE318" s="417" t="s">
        <v>762</v>
      </c>
      <c r="RBF318" s="414" t="s">
        <v>61</v>
      </c>
      <c r="RBG318" s="415">
        <v>13</v>
      </c>
      <c r="RBH318" s="418" t="s">
        <v>779</v>
      </c>
      <c r="RBI318" s="417" t="s">
        <v>762</v>
      </c>
      <c r="RBJ318" s="414" t="s">
        <v>61</v>
      </c>
      <c r="RBK318" s="415">
        <v>13</v>
      </c>
      <c r="RBL318" s="418" t="s">
        <v>779</v>
      </c>
      <c r="RBM318" s="417" t="s">
        <v>762</v>
      </c>
      <c r="RBN318" s="414" t="s">
        <v>61</v>
      </c>
      <c r="RBO318" s="415">
        <v>13</v>
      </c>
      <c r="RBP318" s="418" t="s">
        <v>779</v>
      </c>
      <c r="RBQ318" s="417" t="s">
        <v>762</v>
      </c>
      <c r="RBR318" s="414" t="s">
        <v>61</v>
      </c>
      <c r="RBS318" s="415">
        <v>13</v>
      </c>
      <c r="RBT318" s="418" t="s">
        <v>779</v>
      </c>
      <c r="RBU318" s="417" t="s">
        <v>762</v>
      </c>
      <c r="RBV318" s="414" t="s">
        <v>61</v>
      </c>
      <c r="RBW318" s="415">
        <v>13</v>
      </c>
      <c r="RBX318" s="418" t="s">
        <v>779</v>
      </c>
      <c r="RBY318" s="417" t="s">
        <v>762</v>
      </c>
      <c r="RBZ318" s="414" t="s">
        <v>61</v>
      </c>
      <c r="RCA318" s="415">
        <v>13</v>
      </c>
      <c r="RCB318" s="418" t="s">
        <v>779</v>
      </c>
      <c r="RCC318" s="417" t="s">
        <v>762</v>
      </c>
      <c r="RCD318" s="414" t="s">
        <v>61</v>
      </c>
      <c r="RCE318" s="415">
        <v>13</v>
      </c>
      <c r="RCF318" s="418" t="s">
        <v>779</v>
      </c>
      <c r="RCG318" s="417" t="s">
        <v>762</v>
      </c>
      <c r="RCH318" s="414" t="s">
        <v>61</v>
      </c>
      <c r="RCI318" s="415">
        <v>13</v>
      </c>
      <c r="RCJ318" s="418" t="s">
        <v>779</v>
      </c>
      <c r="RCK318" s="417" t="s">
        <v>762</v>
      </c>
      <c r="RCL318" s="414" t="s">
        <v>61</v>
      </c>
      <c r="RCM318" s="415">
        <v>13</v>
      </c>
      <c r="RCN318" s="418" t="s">
        <v>779</v>
      </c>
      <c r="RCO318" s="417" t="s">
        <v>762</v>
      </c>
      <c r="RCP318" s="414" t="s">
        <v>61</v>
      </c>
      <c r="RCQ318" s="415">
        <v>13</v>
      </c>
      <c r="RCR318" s="418" t="s">
        <v>779</v>
      </c>
      <c r="RCS318" s="417" t="s">
        <v>762</v>
      </c>
      <c r="RCT318" s="414" t="s">
        <v>61</v>
      </c>
      <c r="RCU318" s="415">
        <v>13</v>
      </c>
      <c r="RCV318" s="418" t="s">
        <v>779</v>
      </c>
      <c r="RCW318" s="417" t="s">
        <v>762</v>
      </c>
      <c r="RCX318" s="414" t="s">
        <v>61</v>
      </c>
      <c r="RCY318" s="415">
        <v>13</v>
      </c>
      <c r="RCZ318" s="418" t="s">
        <v>779</v>
      </c>
      <c r="RDA318" s="417" t="s">
        <v>762</v>
      </c>
      <c r="RDB318" s="414" t="s">
        <v>61</v>
      </c>
      <c r="RDC318" s="415">
        <v>13</v>
      </c>
      <c r="RDD318" s="418" t="s">
        <v>779</v>
      </c>
      <c r="RDE318" s="417" t="s">
        <v>762</v>
      </c>
      <c r="RDF318" s="414" t="s">
        <v>61</v>
      </c>
      <c r="RDG318" s="415">
        <v>13</v>
      </c>
      <c r="RDH318" s="418" t="s">
        <v>779</v>
      </c>
      <c r="RDI318" s="417" t="s">
        <v>762</v>
      </c>
      <c r="RDJ318" s="414" t="s">
        <v>61</v>
      </c>
      <c r="RDK318" s="415">
        <v>13</v>
      </c>
      <c r="RDL318" s="418" t="s">
        <v>779</v>
      </c>
      <c r="RDM318" s="417" t="s">
        <v>762</v>
      </c>
      <c r="RDN318" s="414" t="s">
        <v>61</v>
      </c>
      <c r="RDO318" s="415">
        <v>13</v>
      </c>
      <c r="RDP318" s="418" t="s">
        <v>779</v>
      </c>
      <c r="RDQ318" s="417" t="s">
        <v>762</v>
      </c>
      <c r="RDR318" s="414" t="s">
        <v>61</v>
      </c>
      <c r="RDS318" s="415">
        <v>13</v>
      </c>
      <c r="RDT318" s="418" t="s">
        <v>779</v>
      </c>
      <c r="RDU318" s="417" t="s">
        <v>762</v>
      </c>
      <c r="RDV318" s="414" t="s">
        <v>61</v>
      </c>
      <c r="RDW318" s="415">
        <v>13</v>
      </c>
      <c r="RDX318" s="418" t="s">
        <v>779</v>
      </c>
      <c r="RDY318" s="417" t="s">
        <v>762</v>
      </c>
      <c r="RDZ318" s="414" t="s">
        <v>61</v>
      </c>
      <c r="REA318" s="415">
        <v>13</v>
      </c>
      <c r="REB318" s="418" t="s">
        <v>779</v>
      </c>
      <c r="REC318" s="417" t="s">
        <v>762</v>
      </c>
      <c r="RED318" s="414" t="s">
        <v>61</v>
      </c>
      <c r="REE318" s="415">
        <v>13</v>
      </c>
      <c r="REF318" s="418" t="s">
        <v>779</v>
      </c>
      <c r="REG318" s="417" t="s">
        <v>762</v>
      </c>
      <c r="REH318" s="414" t="s">
        <v>61</v>
      </c>
      <c r="REI318" s="415">
        <v>13</v>
      </c>
      <c r="REJ318" s="418" t="s">
        <v>779</v>
      </c>
      <c r="REK318" s="417" t="s">
        <v>762</v>
      </c>
      <c r="REL318" s="414" t="s">
        <v>61</v>
      </c>
      <c r="REM318" s="415">
        <v>13</v>
      </c>
      <c r="REN318" s="418" t="s">
        <v>779</v>
      </c>
      <c r="REO318" s="417" t="s">
        <v>762</v>
      </c>
      <c r="REP318" s="414" t="s">
        <v>61</v>
      </c>
      <c r="REQ318" s="415">
        <v>13</v>
      </c>
      <c r="RER318" s="418" t="s">
        <v>779</v>
      </c>
      <c r="RES318" s="417" t="s">
        <v>762</v>
      </c>
      <c r="RET318" s="414" t="s">
        <v>61</v>
      </c>
      <c r="REU318" s="415">
        <v>13</v>
      </c>
      <c r="REV318" s="418" t="s">
        <v>779</v>
      </c>
      <c r="REW318" s="417" t="s">
        <v>762</v>
      </c>
      <c r="REX318" s="414" t="s">
        <v>61</v>
      </c>
      <c r="REY318" s="415">
        <v>13</v>
      </c>
      <c r="REZ318" s="418" t="s">
        <v>779</v>
      </c>
      <c r="RFA318" s="417" t="s">
        <v>762</v>
      </c>
      <c r="RFB318" s="414" t="s">
        <v>61</v>
      </c>
      <c r="RFC318" s="415">
        <v>13</v>
      </c>
      <c r="RFD318" s="418" t="s">
        <v>779</v>
      </c>
      <c r="RFE318" s="417" t="s">
        <v>762</v>
      </c>
      <c r="RFF318" s="414" t="s">
        <v>61</v>
      </c>
      <c r="RFG318" s="415">
        <v>13</v>
      </c>
      <c r="RFH318" s="418" t="s">
        <v>779</v>
      </c>
      <c r="RFI318" s="417" t="s">
        <v>762</v>
      </c>
      <c r="RFJ318" s="414" t="s">
        <v>61</v>
      </c>
      <c r="RFK318" s="415">
        <v>13</v>
      </c>
      <c r="RFL318" s="418" t="s">
        <v>779</v>
      </c>
      <c r="RFM318" s="417" t="s">
        <v>762</v>
      </c>
      <c r="RFN318" s="414" t="s">
        <v>61</v>
      </c>
      <c r="RFO318" s="415">
        <v>13</v>
      </c>
      <c r="RFP318" s="418" t="s">
        <v>779</v>
      </c>
      <c r="RFQ318" s="417" t="s">
        <v>762</v>
      </c>
      <c r="RFR318" s="414" t="s">
        <v>61</v>
      </c>
      <c r="RFS318" s="415">
        <v>13</v>
      </c>
      <c r="RFT318" s="418" t="s">
        <v>779</v>
      </c>
      <c r="RFU318" s="417" t="s">
        <v>762</v>
      </c>
      <c r="RFV318" s="414" t="s">
        <v>61</v>
      </c>
      <c r="RFW318" s="415">
        <v>13</v>
      </c>
      <c r="RFX318" s="418" t="s">
        <v>779</v>
      </c>
      <c r="RFY318" s="417" t="s">
        <v>762</v>
      </c>
      <c r="RFZ318" s="414" t="s">
        <v>61</v>
      </c>
      <c r="RGA318" s="415">
        <v>13</v>
      </c>
      <c r="RGB318" s="418" t="s">
        <v>779</v>
      </c>
      <c r="RGC318" s="417" t="s">
        <v>762</v>
      </c>
      <c r="RGD318" s="414" t="s">
        <v>61</v>
      </c>
      <c r="RGE318" s="415">
        <v>13</v>
      </c>
      <c r="RGF318" s="418" t="s">
        <v>779</v>
      </c>
      <c r="RGG318" s="417" t="s">
        <v>762</v>
      </c>
      <c r="RGH318" s="414" t="s">
        <v>61</v>
      </c>
      <c r="RGI318" s="415">
        <v>13</v>
      </c>
      <c r="RGJ318" s="418" t="s">
        <v>779</v>
      </c>
      <c r="RGK318" s="417" t="s">
        <v>762</v>
      </c>
      <c r="RGL318" s="414" t="s">
        <v>61</v>
      </c>
      <c r="RGM318" s="415">
        <v>13</v>
      </c>
      <c r="RGN318" s="418" t="s">
        <v>779</v>
      </c>
      <c r="RGO318" s="417" t="s">
        <v>762</v>
      </c>
      <c r="RGP318" s="414" t="s">
        <v>61</v>
      </c>
      <c r="RGQ318" s="415">
        <v>13</v>
      </c>
      <c r="RGR318" s="418" t="s">
        <v>779</v>
      </c>
      <c r="RGS318" s="417" t="s">
        <v>762</v>
      </c>
      <c r="RGT318" s="414" t="s">
        <v>61</v>
      </c>
      <c r="RGU318" s="415">
        <v>13</v>
      </c>
      <c r="RGV318" s="418" t="s">
        <v>779</v>
      </c>
      <c r="RGW318" s="417" t="s">
        <v>762</v>
      </c>
      <c r="RGX318" s="414" t="s">
        <v>61</v>
      </c>
      <c r="RGY318" s="415">
        <v>13</v>
      </c>
      <c r="RGZ318" s="418" t="s">
        <v>779</v>
      </c>
      <c r="RHA318" s="417" t="s">
        <v>762</v>
      </c>
      <c r="RHB318" s="414" t="s">
        <v>61</v>
      </c>
      <c r="RHC318" s="415">
        <v>13</v>
      </c>
      <c r="RHD318" s="418" t="s">
        <v>779</v>
      </c>
      <c r="RHE318" s="417" t="s">
        <v>762</v>
      </c>
      <c r="RHF318" s="414" t="s">
        <v>61</v>
      </c>
      <c r="RHG318" s="415">
        <v>13</v>
      </c>
      <c r="RHH318" s="418" t="s">
        <v>779</v>
      </c>
      <c r="RHI318" s="417" t="s">
        <v>762</v>
      </c>
      <c r="RHJ318" s="414" t="s">
        <v>61</v>
      </c>
      <c r="RHK318" s="415">
        <v>13</v>
      </c>
      <c r="RHL318" s="418" t="s">
        <v>779</v>
      </c>
      <c r="RHM318" s="417" t="s">
        <v>762</v>
      </c>
      <c r="RHN318" s="414" t="s">
        <v>61</v>
      </c>
      <c r="RHO318" s="415">
        <v>13</v>
      </c>
      <c r="RHP318" s="418" t="s">
        <v>779</v>
      </c>
      <c r="RHQ318" s="417" t="s">
        <v>762</v>
      </c>
      <c r="RHR318" s="414" t="s">
        <v>61</v>
      </c>
      <c r="RHS318" s="415">
        <v>13</v>
      </c>
      <c r="RHT318" s="418" t="s">
        <v>779</v>
      </c>
      <c r="RHU318" s="417" t="s">
        <v>762</v>
      </c>
      <c r="RHV318" s="414" t="s">
        <v>61</v>
      </c>
      <c r="RHW318" s="415">
        <v>13</v>
      </c>
      <c r="RHX318" s="418" t="s">
        <v>779</v>
      </c>
      <c r="RHY318" s="417" t="s">
        <v>762</v>
      </c>
      <c r="RHZ318" s="414" t="s">
        <v>61</v>
      </c>
      <c r="RIA318" s="415">
        <v>13</v>
      </c>
      <c r="RIB318" s="418" t="s">
        <v>779</v>
      </c>
      <c r="RIC318" s="417" t="s">
        <v>762</v>
      </c>
      <c r="RID318" s="414" t="s">
        <v>61</v>
      </c>
      <c r="RIE318" s="415">
        <v>13</v>
      </c>
      <c r="RIF318" s="418" t="s">
        <v>779</v>
      </c>
      <c r="RIG318" s="417" t="s">
        <v>762</v>
      </c>
      <c r="RIH318" s="414" t="s">
        <v>61</v>
      </c>
      <c r="RII318" s="415">
        <v>13</v>
      </c>
      <c r="RIJ318" s="418" t="s">
        <v>779</v>
      </c>
      <c r="RIK318" s="417" t="s">
        <v>762</v>
      </c>
      <c r="RIL318" s="414" t="s">
        <v>61</v>
      </c>
      <c r="RIM318" s="415">
        <v>13</v>
      </c>
      <c r="RIN318" s="418" t="s">
        <v>779</v>
      </c>
      <c r="RIO318" s="417" t="s">
        <v>762</v>
      </c>
      <c r="RIP318" s="414" t="s">
        <v>61</v>
      </c>
      <c r="RIQ318" s="415">
        <v>13</v>
      </c>
      <c r="RIR318" s="418" t="s">
        <v>779</v>
      </c>
      <c r="RIS318" s="417" t="s">
        <v>762</v>
      </c>
      <c r="RIT318" s="414" t="s">
        <v>61</v>
      </c>
      <c r="RIU318" s="415">
        <v>13</v>
      </c>
      <c r="RIV318" s="418" t="s">
        <v>779</v>
      </c>
      <c r="RIW318" s="417" t="s">
        <v>762</v>
      </c>
      <c r="RIX318" s="414" t="s">
        <v>61</v>
      </c>
      <c r="RIY318" s="415">
        <v>13</v>
      </c>
      <c r="RIZ318" s="418" t="s">
        <v>779</v>
      </c>
      <c r="RJA318" s="417" t="s">
        <v>762</v>
      </c>
      <c r="RJB318" s="414" t="s">
        <v>61</v>
      </c>
      <c r="RJC318" s="415">
        <v>13</v>
      </c>
      <c r="RJD318" s="418" t="s">
        <v>779</v>
      </c>
      <c r="RJE318" s="417" t="s">
        <v>762</v>
      </c>
      <c r="RJF318" s="414" t="s">
        <v>61</v>
      </c>
      <c r="RJG318" s="415">
        <v>13</v>
      </c>
      <c r="RJH318" s="418" t="s">
        <v>779</v>
      </c>
      <c r="RJI318" s="417" t="s">
        <v>762</v>
      </c>
      <c r="RJJ318" s="414" t="s">
        <v>61</v>
      </c>
      <c r="RJK318" s="415">
        <v>13</v>
      </c>
      <c r="RJL318" s="418" t="s">
        <v>779</v>
      </c>
      <c r="RJM318" s="417" t="s">
        <v>762</v>
      </c>
      <c r="RJN318" s="414" t="s">
        <v>61</v>
      </c>
      <c r="RJO318" s="415">
        <v>13</v>
      </c>
      <c r="RJP318" s="418" t="s">
        <v>779</v>
      </c>
      <c r="RJQ318" s="417" t="s">
        <v>762</v>
      </c>
      <c r="RJR318" s="414" t="s">
        <v>61</v>
      </c>
      <c r="RJS318" s="415">
        <v>13</v>
      </c>
      <c r="RJT318" s="418" t="s">
        <v>779</v>
      </c>
      <c r="RJU318" s="417" t="s">
        <v>762</v>
      </c>
      <c r="RJV318" s="414" t="s">
        <v>61</v>
      </c>
      <c r="RJW318" s="415">
        <v>13</v>
      </c>
      <c r="RJX318" s="418" t="s">
        <v>779</v>
      </c>
      <c r="RJY318" s="417" t="s">
        <v>762</v>
      </c>
      <c r="RJZ318" s="414" t="s">
        <v>61</v>
      </c>
      <c r="RKA318" s="415">
        <v>13</v>
      </c>
      <c r="RKB318" s="418" t="s">
        <v>779</v>
      </c>
      <c r="RKC318" s="417" t="s">
        <v>762</v>
      </c>
      <c r="RKD318" s="414" t="s">
        <v>61</v>
      </c>
      <c r="RKE318" s="415">
        <v>13</v>
      </c>
      <c r="RKF318" s="418" t="s">
        <v>779</v>
      </c>
      <c r="RKG318" s="417" t="s">
        <v>762</v>
      </c>
      <c r="RKH318" s="414" t="s">
        <v>61</v>
      </c>
      <c r="RKI318" s="415">
        <v>13</v>
      </c>
      <c r="RKJ318" s="418" t="s">
        <v>779</v>
      </c>
      <c r="RKK318" s="417" t="s">
        <v>762</v>
      </c>
      <c r="RKL318" s="414" t="s">
        <v>61</v>
      </c>
      <c r="RKM318" s="415">
        <v>13</v>
      </c>
      <c r="RKN318" s="418" t="s">
        <v>779</v>
      </c>
      <c r="RKO318" s="417" t="s">
        <v>762</v>
      </c>
      <c r="RKP318" s="414" t="s">
        <v>61</v>
      </c>
      <c r="RKQ318" s="415">
        <v>13</v>
      </c>
      <c r="RKR318" s="418" t="s">
        <v>779</v>
      </c>
      <c r="RKS318" s="417" t="s">
        <v>762</v>
      </c>
      <c r="RKT318" s="414" t="s">
        <v>61</v>
      </c>
      <c r="RKU318" s="415">
        <v>13</v>
      </c>
      <c r="RKV318" s="418" t="s">
        <v>779</v>
      </c>
      <c r="RKW318" s="417" t="s">
        <v>762</v>
      </c>
      <c r="RKX318" s="414" t="s">
        <v>61</v>
      </c>
      <c r="RKY318" s="415">
        <v>13</v>
      </c>
      <c r="RKZ318" s="418" t="s">
        <v>779</v>
      </c>
      <c r="RLA318" s="417" t="s">
        <v>762</v>
      </c>
      <c r="RLB318" s="414" t="s">
        <v>61</v>
      </c>
      <c r="RLC318" s="415">
        <v>13</v>
      </c>
      <c r="RLD318" s="418" t="s">
        <v>779</v>
      </c>
      <c r="RLE318" s="417" t="s">
        <v>762</v>
      </c>
      <c r="RLF318" s="414" t="s">
        <v>61</v>
      </c>
      <c r="RLG318" s="415">
        <v>13</v>
      </c>
      <c r="RLH318" s="418" t="s">
        <v>779</v>
      </c>
      <c r="RLI318" s="417" t="s">
        <v>762</v>
      </c>
      <c r="RLJ318" s="414" t="s">
        <v>61</v>
      </c>
      <c r="RLK318" s="415">
        <v>13</v>
      </c>
      <c r="RLL318" s="418" t="s">
        <v>779</v>
      </c>
      <c r="RLM318" s="417" t="s">
        <v>762</v>
      </c>
      <c r="RLN318" s="414" t="s">
        <v>61</v>
      </c>
      <c r="RLO318" s="415">
        <v>13</v>
      </c>
      <c r="RLP318" s="418" t="s">
        <v>779</v>
      </c>
      <c r="RLQ318" s="417" t="s">
        <v>762</v>
      </c>
      <c r="RLR318" s="414" t="s">
        <v>61</v>
      </c>
      <c r="RLS318" s="415">
        <v>13</v>
      </c>
      <c r="RLT318" s="418" t="s">
        <v>779</v>
      </c>
      <c r="RLU318" s="417" t="s">
        <v>762</v>
      </c>
      <c r="RLV318" s="414" t="s">
        <v>61</v>
      </c>
      <c r="RLW318" s="415">
        <v>13</v>
      </c>
      <c r="RLX318" s="418" t="s">
        <v>779</v>
      </c>
      <c r="RLY318" s="417" t="s">
        <v>762</v>
      </c>
      <c r="RLZ318" s="414" t="s">
        <v>61</v>
      </c>
      <c r="RMA318" s="415">
        <v>13</v>
      </c>
      <c r="RMB318" s="418" t="s">
        <v>779</v>
      </c>
      <c r="RMC318" s="417" t="s">
        <v>762</v>
      </c>
      <c r="RMD318" s="414" t="s">
        <v>61</v>
      </c>
      <c r="RME318" s="415">
        <v>13</v>
      </c>
      <c r="RMF318" s="418" t="s">
        <v>779</v>
      </c>
      <c r="RMG318" s="417" t="s">
        <v>762</v>
      </c>
      <c r="RMH318" s="414" t="s">
        <v>61</v>
      </c>
      <c r="RMI318" s="415">
        <v>13</v>
      </c>
      <c r="RMJ318" s="418" t="s">
        <v>779</v>
      </c>
      <c r="RMK318" s="417" t="s">
        <v>762</v>
      </c>
      <c r="RML318" s="414" t="s">
        <v>61</v>
      </c>
      <c r="RMM318" s="415">
        <v>13</v>
      </c>
      <c r="RMN318" s="418" t="s">
        <v>779</v>
      </c>
      <c r="RMO318" s="417" t="s">
        <v>762</v>
      </c>
      <c r="RMP318" s="414" t="s">
        <v>61</v>
      </c>
      <c r="RMQ318" s="415">
        <v>13</v>
      </c>
      <c r="RMR318" s="418" t="s">
        <v>779</v>
      </c>
      <c r="RMS318" s="417" t="s">
        <v>762</v>
      </c>
      <c r="RMT318" s="414" t="s">
        <v>61</v>
      </c>
      <c r="RMU318" s="415">
        <v>13</v>
      </c>
      <c r="RMV318" s="418" t="s">
        <v>779</v>
      </c>
      <c r="RMW318" s="417" t="s">
        <v>762</v>
      </c>
      <c r="RMX318" s="414" t="s">
        <v>61</v>
      </c>
      <c r="RMY318" s="415">
        <v>13</v>
      </c>
      <c r="RMZ318" s="418" t="s">
        <v>779</v>
      </c>
      <c r="RNA318" s="417" t="s">
        <v>762</v>
      </c>
      <c r="RNB318" s="414" t="s">
        <v>61</v>
      </c>
      <c r="RNC318" s="415">
        <v>13</v>
      </c>
      <c r="RND318" s="418" t="s">
        <v>779</v>
      </c>
      <c r="RNE318" s="417" t="s">
        <v>762</v>
      </c>
      <c r="RNF318" s="414" t="s">
        <v>61</v>
      </c>
      <c r="RNG318" s="415">
        <v>13</v>
      </c>
      <c r="RNH318" s="418" t="s">
        <v>779</v>
      </c>
      <c r="RNI318" s="417" t="s">
        <v>762</v>
      </c>
      <c r="RNJ318" s="414" t="s">
        <v>61</v>
      </c>
      <c r="RNK318" s="415">
        <v>13</v>
      </c>
      <c r="RNL318" s="418" t="s">
        <v>779</v>
      </c>
      <c r="RNM318" s="417" t="s">
        <v>762</v>
      </c>
      <c r="RNN318" s="414" t="s">
        <v>61</v>
      </c>
      <c r="RNO318" s="415">
        <v>13</v>
      </c>
      <c r="RNP318" s="418" t="s">
        <v>779</v>
      </c>
      <c r="RNQ318" s="417" t="s">
        <v>762</v>
      </c>
      <c r="RNR318" s="414" t="s">
        <v>61</v>
      </c>
      <c r="RNS318" s="415">
        <v>13</v>
      </c>
      <c r="RNT318" s="418" t="s">
        <v>779</v>
      </c>
      <c r="RNU318" s="417" t="s">
        <v>762</v>
      </c>
      <c r="RNV318" s="414" t="s">
        <v>61</v>
      </c>
      <c r="RNW318" s="415">
        <v>13</v>
      </c>
      <c r="RNX318" s="418" t="s">
        <v>779</v>
      </c>
      <c r="RNY318" s="417" t="s">
        <v>762</v>
      </c>
      <c r="RNZ318" s="414" t="s">
        <v>61</v>
      </c>
      <c r="ROA318" s="415">
        <v>13</v>
      </c>
      <c r="ROB318" s="418" t="s">
        <v>779</v>
      </c>
      <c r="ROC318" s="417" t="s">
        <v>762</v>
      </c>
      <c r="ROD318" s="414" t="s">
        <v>61</v>
      </c>
      <c r="ROE318" s="415">
        <v>13</v>
      </c>
      <c r="ROF318" s="418" t="s">
        <v>779</v>
      </c>
      <c r="ROG318" s="417" t="s">
        <v>762</v>
      </c>
      <c r="ROH318" s="414" t="s">
        <v>61</v>
      </c>
      <c r="ROI318" s="415">
        <v>13</v>
      </c>
      <c r="ROJ318" s="418" t="s">
        <v>779</v>
      </c>
      <c r="ROK318" s="417" t="s">
        <v>762</v>
      </c>
      <c r="ROL318" s="414" t="s">
        <v>61</v>
      </c>
      <c r="ROM318" s="415">
        <v>13</v>
      </c>
      <c r="RON318" s="418" t="s">
        <v>779</v>
      </c>
      <c r="ROO318" s="417" t="s">
        <v>762</v>
      </c>
      <c r="ROP318" s="414" t="s">
        <v>61</v>
      </c>
      <c r="ROQ318" s="415">
        <v>13</v>
      </c>
      <c r="ROR318" s="418" t="s">
        <v>779</v>
      </c>
      <c r="ROS318" s="417" t="s">
        <v>762</v>
      </c>
      <c r="ROT318" s="414" t="s">
        <v>61</v>
      </c>
      <c r="ROU318" s="415">
        <v>13</v>
      </c>
      <c r="ROV318" s="418" t="s">
        <v>779</v>
      </c>
      <c r="ROW318" s="417" t="s">
        <v>762</v>
      </c>
      <c r="ROX318" s="414" t="s">
        <v>61</v>
      </c>
      <c r="ROY318" s="415">
        <v>13</v>
      </c>
      <c r="ROZ318" s="418" t="s">
        <v>779</v>
      </c>
      <c r="RPA318" s="417" t="s">
        <v>762</v>
      </c>
      <c r="RPB318" s="414" t="s">
        <v>61</v>
      </c>
      <c r="RPC318" s="415">
        <v>13</v>
      </c>
      <c r="RPD318" s="418" t="s">
        <v>779</v>
      </c>
      <c r="RPE318" s="417" t="s">
        <v>762</v>
      </c>
      <c r="RPF318" s="414" t="s">
        <v>61</v>
      </c>
      <c r="RPG318" s="415">
        <v>13</v>
      </c>
      <c r="RPH318" s="418" t="s">
        <v>779</v>
      </c>
      <c r="RPI318" s="417" t="s">
        <v>762</v>
      </c>
      <c r="RPJ318" s="414" t="s">
        <v>61</v>
      </c>
      <c r="RPK318" s="415">
        <v>13</v>
      </c>
      <c r="RPL318" s="418" t="s">
        <v>779</v>
      </c>
      <c r="RPM318" s="417" t="s">
        <v>762</v>
      </c>
      <c r="RPN318" s="414" t="s">
        <v>61</v>
      </c>
      <c r="RPO318" s="415">
        <v>13</v>
      </c>
      <c r="RPP318" s="418" t="s">
        <v>779</v>
      </c>
      <c r="RPQ318" s="417" t="s">
        <v>762</v>
      </c>
      <c r="RPR318" s="414" t="s">
        <v>61</v>
      </c>
      <c r="RPS318" s="415">
        <v>13</v>
      </c>
      <c r="RPT318" s="418" t="s">
        <v>779</v>
      </c>
      <c r="RPU318" s="417" t="s">
        <v>762</v>
      </c>
      <c r="RPV318" s="414" t="s">
        <v>61</v>
      </c>
      <c r="RPW318" s="415">
        <v>13</v>
      </c>
      <c r="RPX318" s="418" t="s">
        <v>779</v>
      </c>
      <c r="RPY318" s="417" t="s">
        <v>762</v>
      </c>
      <c r="RPZ318" s="414" t="s">
        <v>61</v>
      </c>
      <c r="RQA318" s="415">
        <v>13</v>
      </c>
      <c r="RQB318" s="418" t="s">
        <v>779</v>
      </c>
      <c r="RQC318" s="417" t="s">
        <v>762</v>
      </c>
      <c r="RQD318" s="414" t="s">
        <v>61</v>
      </c>
      <c r="RQE318" s="415">
        <v>13</v>
      </c>
      <c r="RQF318" s="418" t="s">
        <v>779</v>
      </c>
      <c r="RQG318" s="417" t="s">
        <v>762</v>
      </c>
      <c r="RQH318" s="414" t="s">
        <v>61</v>
      </c>
      <c r="RQI318" s="415">
        <v>13</v>
      </c>
      <c r="RQJ318" s="418" t="s">
        <v>779</v>
      </c>
      <c r="RQK318" s="417" t="s">
        <v>762</v>
      </c>
      <c r="RQL318" s="414" t="s">
        <v>61</v>
      </c>
      <c r="RQM318" s="415">
        <v>13</v>
      </c>
      <c r="RQN318" s="418" t="s">
        <v>779</v>
      </c>
      <c r="RQO318" s="417" t="s">
        <v>762</v>
      </c>
      <c r="RQP318" s="414" t="s">
        <v>61</v>
      </c>
      <c r="RQQ318" s="415">
        <v>13</v>
      </c>
      <c r="RQR318" s="418" t="s">
        <v>779</v>
      </c>
      <c r="RQS318" s="417" t="s">
        <v>762</v>
      </c>
      <c r="RQT318" s="414" t="s">
        <v>61</v>
      </c>
      <c r="RQU318" s="415">
        <v>13</v>
      </c>
      <c r="RQV318" s="418" t="s">
        <v>779</v>
      </c>
      <c r="RQW318" s="417" t="s">
        <v>762</v>
      </c>
      <c r="RQX318" s="414" t="s">
        <v>61</v>
      </c>
      <c r="RQY318" s="415">
        <v>13</v>
      </c>
      <c r="RQZ318" s="418" t="s">
        <v>779</v>
      </c>
      <c r="RRA318" s="417" t="s">
        <v>762</v>
      </c>
      <c r="RRB318" s="414" t="s">
        <v>61</v>
      </c>
      <c r="RRC318" s="415">
        <v>13</v>
      </c>
      <c r="RRD318" s="418" t="s">
        <v>779</v>
      </c>
      <c r="RRE318" s="417" t="s">
        <v>762</v>
      </c>
      <c r="RRF318" s="414" t="s">
        <v>61</v>
      </c>
      <c r="RRG318" s="415">
        <v>13</v>
      </c>
      <c r="RRH318" s="418" t="s">
        <v>779</v>
      </c>
      <c r="RRI318" s="417" t="s">
        <v>762</v>
      </c>
      <c r="RRJ318" s="414" t="s">
        <v>61</v>
      </c>
      <c r="RRK318" s="415">
        <v>13</v>
      </c>
      <c r="RRL318" s="418" t="s">
        <v>779</v>
      </c>
      <c r="RRM318" s="417" t="s">
        <v>762</v>
      </c>
      <c r="RRN318" s="414" t="s">
        <v>61</v>
      </c>
      <c r="RRO318" s="415">
        <v>13</v>
      </c>
      <c r="RRP318" s="418" t="s">
        <v>779</v>
      </c>
      <c r="RRQ318" s="417" t="s">
        <v>762</v>
      </c>
      <c r="RRR318" s="414" t="s">
        <v>61</v>
      </c>
      <c r="RRS318" s="415">
        <v>13</v>
      </c>
      <c r="RRT318" s="418" t="s">
        <v>779</v>
      </c>
      <c r="RRU318" s="417" t="s">
        <v>762</v>
      </c>
      <c r="RRV318" s="414" t="s">
        <v>61</v>
      </c>
      <c r="RRW318" s="415">
        <v>13</v>
      </c>
      <c r="RRX318" s="418" t="s">
        <v>779</v>
      </c>
      <c r="RRY318" s="417" t="s">
        <v>762</v>
      </c>
      <c r="RRZ318" s="414" t="s">
        <v>61</v>
      </c>
      <c r="RSA318" s="415">
        <v>13</v>
      </c>
      <c r="RSB318" s="418" t="s">
        <v>779</v>
      </c>
      <c r="RSC318" s="417" t="s">
        <v>762</v>
      </c>
      <c r="RSD318" s="414" t="s">
        <v>61</v>
      </c>
      <c r="RSE318" s="415">
        <v>13</v>
      </c>
      <c r="RSF318" s="418" t="s">
        <v>779</v>
      </c>
      <c r="RSG318" s="417" t="s">
        <v>762</v>
      </c>
      <c r="RSH318" s="414" t="s">
        <v>61</v>
      </c>
      <c r="RSI318" s="415">
        <v>13</v>
      </c>
      <c r="RSJ318" s="418" t="s">
        <v>779</v>
      </c>
      <c r="RSK318" s="417" t="s">
        <v>762</v>
      </c>
      <c r="RSL318" s="414" t="s">
        <v>61</v>
      </c>
      <c r="RSM318" s="415">
        <v>13</v>
      </c>
      <c r="RSN318" s="418" t="s">
        <v>779</v>
      </c>
      <c r="RSO318" s="417" t="s">
        <v>762</v>
      </c>
      <c r="RSP318" s="414" t="s">
        <v>61</v>
      </c>
      <c r="RSQ318" s="415">
        <v>13</v>
      </c>
      <c r="RSR318" s="418" t="s">
        <v>779</v>
      </c>
      <c r="RSS318" s="417" t="s">
        <v>762</v>
      </c>
      <c r="RST318" s="414" t="s">
        <v>61</v>
      </c>
      <c r="RSU318" s="415">
        <v>13</v>
      </c>
      <c r="RSV318" s="418" t="s">
        <v>779</v>
      </c>
      <c r="RSW318" s="417" t="s">
        <v>762</v>
      </c>
      <c r="RSX318" s="414" t="s">
        <v>61</v>
      </c>
      <c r="RSY318" s="415">
        <v>13</v>
      </c>
      <c r="RSZ318" s="418" t="s">
        <v>779</v>
      </c>
      <c r="RTA318" s="417" t="s">
        <v>762</v>
      </c>
      <c r="RTB318" s="414" t="s">
        <v>61</v>
      </c>
      <c r="RTC318" s="415">
        <v>13</v>
      </c>
      <c r="RTD318" s="418" t="s">
        <v>779</v>
      </c>
      <c r="RTE318" s="417" t="s">
        <v>762</v>
      </c>
      <c r="RTF318" s="414" t="s">
        <v>61</v>
      </c>
      <c r="RTG318" s="415">
        <v>13</v>
      </c>
      <c r="RTH318" s="418" t="s">
        <v>779</v>
      </c>
      <c r="RTI318" s="417" t="s">
        <v>762</v>
      </c>
      <c r="RTJ318" s="414" t="s">
        <v>61</v>
      </c>
      <c r="RTK318" s="415">
        <v>13</v>
      </c>
      <c r="RTL318" s="418" t="s">
        <v>779</v>
      </c>
      <c r="RTM318" s="417" t="s">
        <v>762</v>
      </c>
      <c r="RTN318" s="414" t="s">
        <v>61</v>
      </c>
      <c r="RTO318" s="415">
        <v>13</v>
      </c>
      <c r="RTP318" s="418" t="s">
        <v>779</v>
      </c>
      <c r="RTQ318" s="417" t="s">
        <v>762</v>
      </c>
      <c r="RTR318" s="414" t="s">
        <v>61</v>
      </c>
      <c r="RTS318" s="415">
        <v>13</v>
      </c>
      <c r="RTT318" s="418" t="s">
        <v>779</v>
      </c>
      <c r="RTU318" s="417" t="s">
        <v>762</v>
      </c>
      <c r="RTV318" s="414" t="s">
        <v>61</v>
      </c>
      <c r="RTW318" s="415">
        <v>13</v>
      </c>
      <c r="RTX318" s="418" t="s">
        <v>779</v>
      </c>
      <c r="RTY318" s="417" t="s">
        <v>762</v>
      </c>
      <c r="RTZ318" s="414" t="s">
        <v>61</v>
      </c>
      <c r="RUA318" s="415">
        <v>13</v>
      </c>
      <c r="RUB318" s="418" t="s">
        <v>779</v>
      </c>
      <c r="RUC318" s="417" t="s">
        <v>762</v>
      </c>
      <c r="RUD318" s="414" t="s">
        <v>61</v>
      </c>
      <c r="RUE318" s="415">
        <v>13</v>
      </c>
      <c r="RUF318" s="418" t="s">
        <v>779</v>
      </c>
      <c r="RUG318" s="417" t="s">
        <v>762</v>
      </c>
      <c r="RUH318" s="414" t="s">
        <v>61</v>
      </c>
      <c r="RUI318" s="415">
        <v>13</v>
      </c>
      <c r="RUJ318" s="418" t="s">
        <v>779</v>
      </c>
      <c r="RUK318" s="417" t="s">
        <v>762</v>
      </c>
      <c r="RUL318" s="414" t="s">
        <v>61</v>
      </c>
      <c r="RUM318" s="415">
        <v>13</v>
      </c>
      <c r="RUN318" s="418" t="s">
        <v>779</v>
      </c>
      <c r="RUO318" s="417" t="s">
        <v>762</v>
      </c>
      <c r="RUP318" s="414" t="s">
        <v>61</v>
      </c>
      <c r="RUQ318" s="415">
        <v>13</v>
      </c>
      <c r="RUR318" s="418" t="s">
        <v>779</v>
      </c>
      <c r="RUS318" s="417" t="s">
        <v>762</v>
      </c>
      <c r="RUT318" s="414" t="s">
        <v>61</v>
      </c>
      <c r="RUU318" s="415">
        <v>13</v>
      </c>
      <c r="RUV318" s="418" t="s">
        <v>779</v>
      </c>
      <c r="RUW318" s="417" t="s">
        <v>762</v>
      </c>
      <c r="RUX318" s="414" t="s">
        <v>61</v>
      </c>
      <c r="RUY318" s="415">
        <v>13</v>
      </c>
      <c r="RUZ318" s="418" t="s">
        <v>779</v>
      </c>
      <c r="RVA318" s="417" t="s">
        <v>762</v>
      </c>
      <c r="RVB318" s="414" t="s">
        <v>61</v>
      </c>
      <c r="RVC318" s="415">
        <v>13</v>
      </c>
      <c r="RVD318" s="418" t="s">
        <v>779</v>
      </c>
      <c r="RVE318" s="417" t="s">
        <v>762</v>
      </c>
      <c r="RVF318" s="414" t="s">
        <v>61</v>
      </c>
      <c r="RVG318" s="415">
        <v>13</v>
      </c>
      <c r="RVH318" s="418" t="s">
        <v>779</v>
      </c>
      <c r="RVI318" s="417" t="s">
        <v>762</v>
      </c>
      <c r="RVJ318" s="414" t="s">
        <v>61</v>
      </c>
      <c r="RVK318" s="415">
        <v>13</v>
      </c>
      <c r="RVL318" s="418" t="s">
        <v>779</v>
      </c>
      <c r="RVM318" s="417" t="s">
        <v>762</v>
      </c>
      <c r="RVN318" s="414" t="s">
        <v>61</v>
      </c>
      <c r="RVO318" s="415">
        <v>13</v>
      </c>
      <c r="RVP318" s="418" t="s">
        <v>779</v>
      </c>
      <c r="RVQ318" s="417" t="s">
        <v>762</v>
      </c>
      <c r="RVR318" s="414" t="s">
        <v>61</v>
      </c>
      <c r="RVS318" s="415">
        <v>13</v>
      </c>
      <c r="RVT318" s="418" t="s">
        <v>779</v>
      </c>
      <c r="RVU318" s="417" t="s">
        <v>762</v>
      </c>
      <c r="RVV318" s="414" t="s">
        <v>61</v>
      </c>
      <c r="RVW318" s="415">
        <v>13</v>
      </c>
      <c r="RVX318" s="418" t="s">
        <v>779</v>
      </c>
      <c r="RVY318" s="417" t="s">
        <v>762</v>
      </c>
      <c r="RVZ318" s="414" t="s">
        <v>61</v>
      </c>
      <c r="RWA318" s="415">
        <v>13</v>
      </c>
      <c r="RWB318" s="418" t="s">
        <v>779</v>
      </c>
      <c r="RWC318" s="417" t="s">
        <v>762</v>
      </c>
      <c r="RWD318" s="414" t="s">
        <v>61</v>
      </c>
      <c r="RWE318" s="415">
        <v>13</v>
      </c>
      <c r="RWF318" s="418" t="s">
        <v>779</v>
      </c>
      <c r="RWG318" s="417" t="s">
        <v>762</v>
      </c>
      <c r="RWH318" s="414" t="s">
        <v>61</v>
      </c>
      <c r="RWI318" s="415">
        <v>13</v>
      </c>
      <c r="RWJ318" s="418" t="s">
        <v>779</v>
      </c>
      <c r="RWK318" s="417" t="s">
        <v>762</v>
      </c>
      <c r="RWL318" s="414" t="s">
        <v>61</v>
      </c>
      <c r="RWM318" s="415">
        <v>13</v>
      </c>
      <c r="RWN318" s="418" t="s">
        <v>779</v>
      </c>
      <c r="RWO318" s="417" t="s">
        <v>762</v>
      </c>
      <c r="RWP318" s="414" t="s">
        <v>61</v>
      </c>
      <c r="RWQ318" s="415">
        <v>13</v>
      </c>
      <c r="RWR318" s="418" t="s">
        <v>779</v>
      </c>
      <c r="RWS318" s="417" t="s">
        <v>762</v>
      </c>
      <c r="RWT318" s="414" t="s">
        <v>61</v>
      </c>
      <c r="RWU318" s="415">
        <v>13</v>
      </c>
      <c r="RWV318" s="418" t="s">
        <v>779</v>
      </c>
      <c r="RWW318" s="417" t="s">
        <v>762</v>
      </c>
      <c r="RWX318" s="414" t="s">
        <v>61</v>
      </c>
      <c r="RWY318" s="415">
        <v>13</v>
      </c>
      <c r="RWZ318" s="418" t="s">
        <v>779</v>
      </c>
      <c r="RXA318" s="417" t="s">
        <v>762</v>
      </c>
      <c r="RXB318" s="414" t="s">
        <v>61</v>
      </c>
      <c r="RXC318" s="415">
        <v>13</v>
      </c>
      <c r="RXD318" s="418" t="s">
        <v>779</v>
      </c>
      <c r="RXE318" s="417" t="s">
        <v>762</v>
      </c>
      <c r="RXF318" s="414" t="s">
        <v>61</v>
      </c>
      <c r="RXG318" s="415">
        <v>13</v>
      </c>
      <c r="RXH318" s="418" t="s">
        <v>779</v>
      </c>
      <c r="RXI318" s="417" t="s">
        <v>762</v>
      </c>
      <c r="RXJ318" s="414" t="s">
        <v>61</v>
      </c>
      <c r="RXK318" s="415">
        <v>13</v>
      </c>
      <c r="RXL318" s="418" t="s">
        <v>779</v>
      </c>
      <c r="RXM318" s="417" t="s">
        <v>762</v>
      </c>
      <c r="RXN318" s="414" t="s">
        <v>61</v>
      </c>
      <c r="RXO318" s="415">
        <v>13</v>
      </c>
      <c r="RXP318" s="418" t="s">
        <v>779</v>
      </c>
      <c r="RXQ318" s="417" t="s">
        <v>762</v>
      </c>
      <c r="RXR318" s="414" t="s">
        <v>61</v>
      </c>
      <c r="RXS318" s="415">
        <v>13</v>
      </c>
      <c r="RXT318" s="418" t="s">
        <v>779</v>
      </c>
      <c r="RXU318" s="417" t="s">
        <v>762</v>
      </c>
      <c r="RXV318" s="414" t="s">
        <v>61</v>
      </c>
      <c r="RXW318" s="415">
        <v>13</v>
      </c>
      <c r="RXX318" s="418" t="s">
        <v>779</v>
      </c>
      <c r="RXY318" s="417" t="s">
        <v>762</v>
      </c>
      <c r="RXZ318" s="414" t="s">
        <v>61</v>
      </c>
      <c r="RYA318" s="415">
        <v>13</v>
      </c>
      <c r="RYB318" s="418" t="s">
        <v>779</v>
      </c>
      <c r="RYC318" s="417" t="s">
        <v>762</v>
      </c>
      <c r="RYD318" s="414" t="s">
        <v>61</v>
      </c>
      <c r="RYE318" s="415">
        <v>13</v>
      </c>
      <c r="RYF318" s="418" t="s">
        <v>779</v>
      </c>
      <c r="RYG318" s="417" t="s">
        <v>762</v>
      </c>
      <c r="RYH318" s="414" t="s">
        <v>61</v>
      </c>
      <c r="RYI318" s="415">
        <v>13</v>
      </c>
      <c r="RYJ318" s="418" t="s">
        <v>779</v>
      </c>
      <c r="RYK318" s="417" t="s">
        <v>762</v>
      </c>
      <c r="RYL318" s="414" t="s">
        <v>61</v>
      </c>
      <c r="RYM318" s="415">
        <v>13</v>
      </c>
      <c r="RYN318" s="418" t="s">
        <v>779</v>
      </c>
      <c r="RYO318" s="417" t="s">
        <v>762</v>
      </c>
      <c r="RYP318" s="414" t="s">
        <v>61</v>
      </c>
      <c r="RYQ318" s="415">
        <v>13</v>
      </c>
      <c r="RYR318" s="418" t="s">
        <v>779</v>
      </c>
      <c r="RYS318" s="417" t="s">
        <v>762</v>
      </c>
      <c r="RYT318" s="414" t="s">
        <v>61</v>
      </c>
      <c r="RYU318" s="415">
        <v>13</v>
      </c>
      <c r="RYV318" s="418" t="s">
        <v>779</v>
      </c>
      <c r="RYW318" s="417" t="s">
        <v>762</v>
      </c>
      <c r="RYX318" s="414" t="s">
        <v>61</v>
      </c>
      <c r="RYY318" s="415">
        <v>13</v>
      </c>
      <c r="RYZ318" s="418" t="s">
        <v>779</v>
      </c>
      <c r="RZA318" s="417" t="s">
        <v>762</v>
      </c>
      <c r="RZB318" s="414" t="s">
        <v>61</v>
      </c>
      <c r="RZC318" s="415">
        <v>13</v>
      </c>
      <c r="RZD318" s="418" t="s">
        <v>779</v>
      </c>
      <c r="RZE318" s="417" t="s">
        <v>762</v>
      </c>
      <c r="RZF318" s="414" t="s">
        <v>61</v>
      </c>
      <c r="RZG318" s="415">
        <v>13</v>
      </c>
      <c r="RZH318" s="418" t="s">
        <v>779</v>
      </c>
      <c r="RZI318" s="417" t="s">
        <v>762</v>
      </c>
      <c r="RZJ318" s="414" t="s">
        <v>61</v>
      </c>
      <c r="RZK318" s="415">
        <v>13</v>
      </c>
      <c r="RZL318" s="418" t="s">
        <v>779</v>
      </c>
      <c r="RZM318" s="417" t="s">
        <v>762</v>
      </c>
      <c r="RZN318" s="414" t="s">
        <v>61</v>
      </c>
      <c r="RZO318" s="415">
        <v>13</v>
      </c>
      <c r="RZP318" s="418" t="s">
        <v>779</v>
      </c>
      <c r="RZQ318" s="417" t="s">
        <v>762</v>
      </c>
      <c r="RZR318" s="414" t="s">
        <v>61</v>
      </c>
      <c r="RZS318" s="415">
        <v>13</v>
      </c>
      <c r="RZT318" s="418" t="s">
        <v>779</v>
      </c>
      <c r="RZU318" s="417" t="s">
        <v>762</v>
      </c>
      <c r="RZV318" s="414" t="s">
        <v>61</v>
      </c>
      <c r="RZW318" s="415">
        <v>13</v>
      </c>
      <c r="RZX318" s="418" t="s">
        <v>779</v>
      </c>
      <c r="RZY318" s="417" t="s">
        <v>762</v>
      </c>
      <c r="RZZ318" s="414" t="s">
        <v>61</v>
      </c>
      <c r="SAA318" s="415">
        <v>13</v>
      </c>
      <c r="SAB318" s="418" t="s">
        <v>779</v>
      </c>
      <c r="SAC318" s="417" t="s">
        <v>762</v>
      </c>
      <c r="SAD318" s="414" t="s">
        <v>61</v>
      </c>
      <c r="SAE318" s="415">
        <v>13</v>
      </c>
      <c r="SAF318" s="418" t="s">
        <v>779</v>
      </c>
      <c r="SAG318" s="417" t="s">
        <v>762</v>
      </c>
      <c r="SAH318" s="414" t="s">
        <v>61</v>
      </c>
      <c r="SAI318" s="415">
        <v>13</v>
      </c>
      <c r="SAJ318" s="418" t="s">
        <v>779</v>
      </c>
      <c r="SAK318" s="417" t="s">
        <v>762</v>
      </c>
      <c r="SAL318" s="414" t="s">
        <v>61</v>
      </c>
      <c r="SAM318" s="415">
        <v>13</v>
      </c>
      <c r="SAN318" s="418" t="s">
        <v>779</v>
      </c>
      <c r="SAO318" s="417" t="s">
        <v>762</v>
      </c>
      <c r="SAP318" s="414" t="s">
        <v>61</v>
      </c>
      <c r="SAQ318" s="415">
        <v>13</v>
      </c>
      <c r="SAR318" s="418" t="s">
        <v>779</v>
      </c>
      <c r="SAS318" s="417" t="s">
        <v>762</v>
      </c>
      <c r="SAT318" s="414" t="s">
        <v>61</v>
      </c>
      <c r="SAU318" s="415">
        <v>13</v>
      </c>
      <c r="SAV318" s="418" t="s">
        <v>779</v>
      </c>
      <c r="SAW318" s="417" t="s">
        <v>762</v>
      </c>
      <c r="SAX318" s="414" t="s">
        <v>61</v>
      </c>
      <c r="SAY318" s="415">
        <v>13</v>
      </c>
      <c r="SAZ318" s="418" t="s">
        <v>779</v>
      </c>
      <c r="SBA318" s="417" t="s">
        <v>762</v>
      </c>
      <c r="SBB318" s="414" t="s">
        <v>61</v>
      </c>
      <c r="SBC318" s="415">
        <v>13</v>
      </c>
      <c r="SBD318" s="418" t="s">
        <v>779</v>
      </c>
      <c r="SBE318" s="417" t="s">
        <v>762</v>
      </c>
      <c r="SBF318" s="414" t="s">
        <v>61</v>
      </c>
      <c r="SBG318" s="415">
        <v>13</v>
      </c>
      <c r="SBH318" s="418" t="s">
        <v>779</v>
      </c>
      <c r="SBI318" s="417" t="s">
        <v>762</v>
      </c>
      <c r="SBJ318" s="414" t="s">
        <v>61</v>
      </c>
      <c r="SBK318" s="415">
        <v>13</v>
      </c>
      <c r="SBL318" s="418" t="s">
        <v>779</v>
      </c>
      <c r="SBM318" s="417" t="s">
        <v>762</v>
      </c>
      <c r="SBN318" s="414" t="s">
        <v>61</v>
      </c>
      <c r="SBO318" s="415">
        <v>13</v>
      </c>
      <c r="SBP318" s="418" t="s">
        <v>779</v>
      </c>
      <c r="SBQ318" s="417" t="s">
        <v>762</v>
      </c>
      <c r="SBR318" s="414" t="s">
        <v>61</v>
      </c>
      <c r="SBS318" s="415">
        <v>13</v>
      </c>
      <c r="SBT318" s="418" t="s">
        <v>779</v>
      </c>
      <c r="SBU318" s="417" t="s">
        <v>762</v>
      </c>
      <c r="SBV318" s="414" t="s">
        <v>61</v>
      </c>
      <c r="SBW318" s="415">
        <v>13</v>
      </c>
      <c r="SBX318" s="418" t="s">
        <v>779</v>
      </c>
      <c r="SBY318" s="417" t="s">
        <v>762</v>
      </c>
      <c r="SBZ318" s="414" t="s">
        <v>61</v>
      </c>
      <c r="SCA318" s="415">
        <v>13</v>
      </c>
      <c r="SCB318" s="418" t="s">
        <v>779</v>
      </c>
      <c r="SCC318" s="417" t="s">
        <v>762</v>
      </c>
      <c r="SCD318" s="414" t="s">
        <v>61</v>
      </c>
      <c r="SCE318" s="415">
        <v>13</v>
      </c>
      <c r="SCF318" s="418" t="s">
        <v>779</v>
      </c>
      <c r="SCG318" s="417" t="s">
        <v>762</v>
      </c>
      <c r="SCH318" s="414" t="s">
        <v>61</v>
      </c>
      <c r="SCI318" s="415">
        <v>13</v>
      </c>
      <c r="SCJ318" s="418" t="s">
        <v>779</v>
      </c>
      <c r="SCK318" s="417" t="s">
        <v>762</v>
      </c>
      <c r="SCL318" s="414" t="s">
        <v>61</v>
      </c>
      <c r="SCM318" s="415">
        <v>13</v>
      </c>
      <c r="SCN318" s="418" t="s">
        <v>779</v>
      </c>
      <c r="SCO318" s="417" t="s">
        <v>762</v>
      </c>
      <c r="SCP318" s="414" t="s">
        <v>61</v>
      </c>
      <c r="SCQ318" s="415">
        <v>13</v>
      </c>
      <c r="SCR318" s="418" t="s">
        <v>779</v>
      </c>
      <c r="SCS318" s="417" t="s">
        <v>762</v>
      </c>
      <c r="SCT318" s="414" t="s">
        <v>61</v>
      </c>
      <c r="SCU318" s="415">
        <v>13</v>
      </c>
      <c r="SCV318" s="418" t="s">
        <v>779</v>
      </c>
      <c r="SCW318" s="417" t="s">
        <v>762</v>
      </c>
      <c r="SCX318" s="414" t="s">
        <v>61</v>
      </c>
      <c r="SCY318" s="415">
        <v>13</v>
      </c>
      <c r="SCZ318" s="418" t="s">
        <v>779</v>
      </c>
      <c r="SDA318" s="417" t="s">
        <v>762</v>
      </c>
      <c r="SDB318" s="414" t="s">
        <v>61</v>
      </c>
      <c r="SDC318" s="415">
        <v>13</v>
      </c>
      <c r="SDD318" s="418" t="s">
        <v>779</v>
      </c>
      <c r="SDE318" s="417" t="s">
        <v>762</v>
      </c>
      <c r="SDF318" s="414" t="s">
        <v>61</v>
      </c>
      <c r="SDG318" s="415">
        <v>13</v>
      </c>
      <c r="SDH318" s="418" t="s">
        <v>779</v>
      </c>
      <c r="SDI318" s="417" t="s">
        <v>762</v>
      </c>
      <c r="SDJ318" s="414" t="s">
        <v>61</v>
      </c>
      <c r="SDK318" s="415">
        <v>13</v>
      </c>
      <c r="SDL318" s="418" t="s">
        <v>779</v>
      </c>
      <c r="SDM318" s="417" t="s">
        <v>762</v>
      </c>
      <c r="SDN318" s="414" t="s">
        <v>61</v>
      </c>
      <c r="SDO318" s="415">
        <v>13</v>
      </c>
      <c r="SDP318" s="418" t="s">
        <v>779</v>
      </c>
      <c r="SDQ318" s="417" t="s">
        <v>762</v>
      </c>
      <c r="SDR318" s="414" t="s">
        <v>61</v>
      </c>
      <c r="SDS318" s="415">
        <v>13</v>
      </c>
      <c r="SDT318" s="418" t="s">
        <v>779</v>
      </c>
      <c r="SDU318" s="417" t="s">
        <v>762</v>
      </c>
      <c r="SDV318" s="414" t="s">
        <v>61</v>
      </c>
      <c r="SDW318" s="415">
        <v>13</v>
      </c>
      <c r="SDX318" s="418" t="s">
        <v>779</v>
      </c>
      <c r="SDY318" s="417" t="s">
        <v>762</v>
      </c>
      <c r="SDZ318" s="414" t="s">
        <v>61</v>
      </c>
      <c r="SEA318" s="415">
        <v>13</v>
      </c>
      <c r="SEB318" s="418" t="s">
        <v>779</v>
      </c>
      <c r="SEC318" s="417" t="s">
        <v>762</v>
      </c>
      <c r="SED318" s="414" t="s">
        <v>61</v>
      </c>
      <c r="SEE318" s="415">
        <v>13</v>
      </c>
      <c r="SEF318" s="418" t="s">
        <v>779</v>
      </c>
      <c r="SEG318" s="417" t="s">
        <v>762</v>
      </c>
      <c r="SEH318" s="414" t="s">
        <v>61</v>
      </c>
      <c r="SEI318" s="415">
        <v>13</v>
      </c>
      <c r="SEJ318" s="418" t="s">
        <v>779</v>
      </c>
      <c r="SEK318" s="417" t="s">
        <v>762</v>
      </c>
      <c r="SEL318" s="414" t="s">
        <v>61</v>
      </c>
      <c r="SEM318" s="415">
        <v>13</v>
      </c>
      <c r="SEN318" s="418" t="s">
        <v>779</v>
      </c>
      <c r="SEO318" s="417" t="s">
        <v>762</v>
      </c>
      <c r="SEP318" s="414" t="s">
        <v>61</v>
      </c>
      <c r="SEQ318" s="415">
        <v>13</v>
      </c>
      <c r="SER318" s="418" t="s">
        <v>779</v>
      </c>
      <c r="SES318" s="417" t="s">
        <v>762</v>
      </c>
      <c r="SET318" s="414" t="s">
        <v>61</v>
      </c>
      <c r="SEU318" s="415">
        <v>13</v>
      </c>
      <c r="SEV318" s="418" t="s">
        <v>779</v>
      </c>
      <c r="SEW318" s="417" t="s">
        <v>762</v>
      </c>
      <c r="SEX318" s="414" t="s">
        <v>61</v>
      </c>
      <c r="SEY318" s="415">
        <v>13</v>
      </c>
      <c r="SEZ318" s="418" t="s">
        <v>779</v>
      </c>
      <c r="SFA318" s="417" t="s">
        <v>762</v>
      </c>
      <c r="SFB318" s="414" t="s">
        <v>61</v>
      </c>
      <c r="SFC318" s="415">
        <v>13</v>
      </c>
      <c r="SFD318" s="418" t="s">
        <v>779</v>
      </c>
      <c r="SFE318" s="417" t="s">
        <v>762</v>
      </c>
      <c r="SFF318" s="414" t="s">
        <v>61</v>
      </c>
      <c r="SFG318" s="415">
        <v>13</v>
      </c>
      <c r="SFH318" s="418" t="s">
        <v>779</v>
      </c>
      <c r="SFI318" s="417" t="s">
        <v>762</v>
      </c>
      <c r="SFJ318" s="414" t="s">
        <v>61</v>
      </c>
      <c r="SFK318" s="415">
        <v>13</v>
      </c>
      <c r="SFL318" s="418" t="s">
        <v>779</v>
      </c>
      <c r="SFM318" s="417" t="s">
        <v>762</v>
      </c>
      <c r="SFN318" s="414" t="s">
        <v>61</v>
      </c>
      <c r="SFO318" s="415">
        <v>13</v>
      </c>
      <c r="SFP318" s="418" t="s">
        <v>779</v>
      </c>
      <c r="SFQ318" s="417" t="s">
        <v>762</v>
      </c>
      <c r="SFR318" s="414" t="s">
        <v>61</v>
      </c>
      <c r="SFS318" s="415">
        <v>13</v>
      </c>
      <c r="SFT318" s="418" t="s">
        <v>779</v>
      </c>
      <c r="SFU318" s="417" t="s">
        <v>762</v>
      </c>
      <c r="SFV318" s="414" t="s">
        <v>61</v>
      </c>
      <c r="SFW318" s="415">
        <v>13</v>
      </c>
      <c r="SFX318" s="418" t="s">
        <v>779</v>
      </c>
      <c r="SFY318" s="417" t="s">
        <v>762</v>
      </c>
      <c r="SFZ318" s="414" t="s">
        <v>61</v>
      </c>
      <c r="SGA318" s="415">
        <v>13</v>
      </c>
      <c r="SGB318" s="418" t="s">
        <v>779</v>
      </c>
      <c r="SGC318" s="417" t="s">
        <v>762</v>
      </c>
      <c r="SGD318" s="414" t="s">
        <v>61</v>
      </c>
      <c r="SGE318" s="415">
        <v>13</v>
      </c>
      <c r="SGF318" s="418" t="s">
        <v>779</v>
      </c>
      <c r="SGG318" s="417" t="s">
        <v>762</v>
      </c>
      <c r="SGH318" s="414" t="s">
        <v>61</v>
      </c>
      <c r="SGI318" s="415">
        <v>13</v>
      </c>
      <c r="SGJ318" s="418" t="s">
        <v>779</v>
      </c>
      <c r="SGK318" s="417" t="s">
        <v>762</v>
      </c>
      <c r="SGL318" s="414" t="s">
        <v>61</v>
      </c>
      <c r="SGM318" s="415">
        <v>13</v>
      </c>
      <c r="SGN318" s="418" t="s">
        <v>779</v>
      </c>
      <c r="SGO318" s="417" t="s">
        <v>762</v>
      </c>
      <c r="SGP318" s="414" t="s">
        <v>61</v>
      </c>
      <c r="SGQ318" s="415">
        <v>13</v>
      </c>
      <c r="SGR318" s="418" t="s">
        <v>779</v>
      </c>
      <c r="SGS318" s="417" t="s">
        <v>762</v>
      </c>
      <c r="SGT318" s="414" t="s">
        <v>61</v>
      </c>
      <c r="SGU318" s="415">
        <v>13</v>
      </c>
      <c r="SGV318" s="418" t="s">
        <v>779</v>
      </c>
      <c r="SGW318" s="417" t="s">
        <v>762</v>
      </c>
      <c r="SGX318" s="414" t="s">
        <v>61</v>
      </c>
      <c r="SGY318" s="415">
        <v>13</v>
      </c>
      <c r="SGZ318" s="418" t="s">
        <v>779</v>
      </c>
      <c r="SHA318" s="417" t="s">
        <v>762</v>
      </c>
      <c r="SHB318" s="414" t="s">
        <v>61</v>
      </c>
      <c r="SHC318" s="415">
        <v>13</v>
      </c>
      <c r="SHD318" s="418" t="s">
        <v>779</v>
      </c>
      <c r="SHE318" s="417" t="s">
        <v>762</v>
      </c>
      <c r="SHF318" s="414" t="s">
        <v>61</v>
      </c>
      <c r="SHG318" s="415">
        <v>13</v>
      </c>
      <c r="SHH318" s="418" t="s">
        <v>779</v>
      </c>
      <c r="SHI318" s="417" t="s">
        <v>762</v>
      </c>
      <c r="SHJ318" s="414" t="s">
        <v>61</v>
      </c>
      <c r="SHK318" s="415">
        <v>13</v>
      </c>
      <c r="SHL318" s="418" t="s">
        <v>779</v>
      </c>
      <c r="SHM318" s="417" t="s">
        <v>762</v>
      </c>
      <c r="SHN318" s="414" t="s">
        <v>61</v>
      </c>
      <c r="SHO318" s="415">
        <v>13</v>
      </c>
      <c r="SHP318" s="418" t="s">
        <v>779</v>
      </c>
      <c r="SHQ318" s="417" t="s">
        <v>762</v>
      </c>
      <c r="SHR318" s="414" t="s">
        <v>61</v>
      </c>
      <c r="SHS318" s="415">
        <v>13</v>
      </c>
      <c r="SHT318" s="418" t="s">
        <v>779</v>
      </c>
      <c r="SHU318" s="417" t="s">
        <v>762</v>
      </c>
      <c r="SHV318" s="414" t="s">
        <v>61</v>
      </c>
      <c r="SHW318" s="415">
        <v>13</v>
      </c>
      <c r="SHX318" s="418" t="s">
        <v>779</v>
      </c>
      <c r="SHY318" s="417" t="s">
        <v>762</v>
      </c>
      <c r="SHZ318" s="414" t="s">
        <v>61</v>
      </c>
      <c r="SIA318" s="415">
        <v>13</v>
      </c>
      <c r="SIB318" s="418" t="s">
        <v>779</v>
      </c>
      <c r="SIC318" s="417" t="s">
        <v>762</v>
      </c>
      <c r="SID318" s="414" t="s">
        <v>61</v>
      </c>
      <c r="SIE318" s="415">
        <v>13</v>
      </c>
      <c r="SIF318" s="418" t="s">
        <v>779</v>
      </c>
      <c r="SIG318" s="417" t="s">
        <v>762</v>
      </c>
      <c r="SIH318" s="414" t="s">
        <v>61</v>
      </c>
      <c r="SII318" s="415">
        <v>13</v>
      </c>
      <c r="SIJ318" s="418" t="s">
        <v>779</v>
      </c>
      <c r="SIK318" s="417" t="s">
        <v>762</v>
      </c>
      <c r="SIL318" s="414" t="s">
        <v>61</v>
      </c>
      <c r="SIM318" s="415">
        <v>13</v>
      </c>
      <c r="SIN318" s="418" t="s">
        <v>779</v>
      </c>
      <c r="SIO318" s="417" t="s">
        <v>762</v>
      </c>
      <c r="SIP318" s="414" t="s">
        <v>61</v>
      </c>
      <c r="SIQ318" s="415">
        <v>13</v>
      </c>
      <c r="SIR318" s="418" t="s">
        <v>779</v>
      </c>
      <c r="SIS318" s="417" t="s">
        <v>762</v>
      </c>
      <c r="SIT318" s="414" t="s">
        <v>61</v>
      </c>
      <c r="SIU318" s="415">
        <v>13</v>
      </c>
      <c r="SIV318" s="418" t="s">
        <v>779</v>
      </c>
      <c r="SIW318" s="417" t="s">
        <v>762</v>
      </c>
      <c r="SIX318" s="414" t="s">
        <v>61</v>
      </c>
      <c r="SIY318" s="415">
        <v>13</v>
      </c>
      <c r="SIZ318" s="418" t="s">
        <v>779</v>
      </c>
      <c r="SJA318" s="417" t="s">
        <v>762</v>
      </c>
      <c r="SJB318" s="414" t="s">
        <v>61</v>
      </c>
      <c r="SJC318" s="415">
        <v>13</v>
      </c>
      <c r="SJD318" s="418" t="s">
        <v>779</v>
      </c>
      <c r="SJE318" s="417" t="s">
        <v>762</v>
      </c>
      <c r="SJF318" s="414" t="s">
        <v>61</v>
      </c>
      <c r="SJG318" s="415">
        <v>13</v>
      </c>
      <c r="SJH318" s="418" t="s">
        <v>779</v>
      </c>
      <c r="SJI318" s="417" t="s">
        <v>762</v>
      </c>
      <c r="SJJ318" s="414" t="s">
        <v>61</v>
      </c>
      <c r="SJK318" s="415">
        <v>13</v>
      </c>
      <c r="SJL318" s="418" t="s">
        <v>779</v>
      </c>
      <c r="SJM318" s="417" t="s">
        <v>762</v>
      </c>
      <c r="SJN318" s="414" t="s">
        <v>61</v>
      </c>
      <c r="SJO318" s="415">
        <v>13</v>
      </c>
      <c r="SJP318" s="418" t="s">
        <v>779</v>
      </c>
      <c r="SJQ318" s="417" t="s">
        <v>762</v>
      </c>
      <c r="SJR318" s="414" t="s">
        <v>61</v>
      </c>
      <c r="SJS318" s="415">
        <v>13</v>
      </c>
      <c r="SJT318" s="418" t="s">
        <v>779</v>
      </c>
      <c r="SJU318" s="417" t="s">
        <v>762</v>
      </c>
      <c r="SJV318" s="414" t="s">
        <v>61</v>
      </c>
      <c r="SJW318" s="415">
        <v>13</v>
      </c>
      <c r="SJX318" s="418" t="s">
        <v>779</v>
      </c>
      <c r="SJY318" s="417" t="s">
        <v>762</v>
      </c>
      <c r="SJZ318" s="414" t="s">
        <v>61</v>
      </c>
      <c r="SKA318" s="415">
        <v>13</v>
      </c>
      <c r="SKB318" s="418" t="s">
        <v>779</v>
      </c>
      <c r="SKC318" s="417" t="s">
        <v>762</v>
      </c>
      <c r="SKD318" s="414" t="s">
        <v>61</v>
      </c>
      <c r="SKE318" s="415">
        <v>13</v>
      </c>
      <c r="SKF318" s="418" t="s">
        <v>779</v>
      </c>
      <c r="SKG318" s="417" t="s">
        <v>762</v>
      </c>
      <c r="SKH318" s="414" t="s">
        <v>61</v>
      </c>
      <c r="SKI318" s="415">
        <v>13</v>
      </c>
      <c r="SKJ318" s="418" t="s">
        <v>779</v>
      </c>
      <c r="SKK318" s="417" t="s">
        <v>762</v>
      </c>
      <c r="SKL318" s="414" t="s">
        <v>61</v>
      </c>
      <c r="SKM318" s="415">
        <v>13</v>
      </c>
      <c r="SKN318" s="418" t="s">
        <v>779</v>
      </c>
      <c r="SKO318" s="417" t="s">
        <v>762</v>
      </c>
      <c r="SKP318" s="414" t="s">
        <v>61</v>
      </c>
      <c r="SKQ318" s="415">
        <v>13</v>
      </c>
      <c r="SKR318" s="418" t="s">
        <v>779</v>
      </c>
      <c r="SKS318" s="417" t="s">
        <v>762</v>
      </c>
      <c r="SKT318" s="414" t="s">
        <v>61</v>
      </c>
      <c r="SKU318" s="415">
        <v>13</v>
      </c>
      <c r="SKV318" s="418" t="s">
        <v>779</v>
      </c>
      <c r="SKW318" s="417" t="s">
        <v>762</v>
      </c>
      <c r="SKX318" s="414" t="s">
        <v>61</v>
      </c>
      <c r="SKY318" s="415">
        <v>13</v>
      </c>
      <c r="SKZ318" s="418" t="s">
        <v>779</v>
      </c>
      <c r="SLA318" s="417" t="s">
        <v>762</v>
      </c>
      <c r="SLB318" s="414" t="s">
        <v>61</v>
      </c>
      <c r="SLC318" s="415">
        <v>13</v>
      </c>
      <c r="SLD318" s="418" t="s">
        <v>779</v>
      </c>
      <c r="SLE318" s="417" t="s">
        <v>762</v>
      </c>
      <c r="SLF318" s="414" t="s">
        <v>61</v>
      </c>
      <c r="SLG318" s="415">
        <v>13</v>
      </c>
      <c r="SLH318" s="418" t="s">
        <v>779</v>
      </c>
      <c r="SLI318" s="417" t="s">
        <v>762</v>
      </c>
      <c r="SLJ318" s="414" t="s">
        <v>61</v>
      </c>
      <c r="SLK318" s="415">
        <v>13</v>
      </c>
      <c r="SLL318" s="418" t="s">
        <v>779</v>
      </c>
      <c r="SLM318" s="417" t="s">
        <v>762</v>
      </c>
      <c r="SLN318" s="414" t="s">
        <v>61</v>
      </c>
      <c r="SLO318" s="415">
        <v>13</v>
      </c>
      <c r="SLP318" s="418" t="s">
        <v>779</v>
      </c>
      <c r="SLQ318" s="417" t="s">
        <v>762</v>
      </c>
      <c r="SLR318" s="414" t="s">
        <v>61</v>
      </c>
      <c r="SLS318" s="415">
        <v>13</v>
      </c>
      <c r="SLT318" s="418" t="s">
        <v>779</v>
      </c>
      <c r="SLU318" s="417" t="s">
        <v>762</v>
      </c>
      <c r="SLV318" s="414" t="s">
        <v>61</v>
      </c>
      <c r="SLW318" s="415">
        <v>13</v>
      </c>
      <c r="SLX318" s="418" t="s">
        <v>779</v>
      </c>
      <c r="SLY318" s="417" t="s">
        <v>762</v>
      </c>
      <c r="SLZ318" s="414" t="s">
        <v>61</v>
      </c>
      <c r="SMA318" s="415">
        <v>13</v>
      </c>
      <c r="SMB318" s="418" t="s">
        <v>779</v>
      </c>
      <c r="SMC318" s="417" t="s">
        <v>762</v>
      </c>
      <c r="SMD318" s="414" t="s">
        <v>61</v>
      </c>
      <c r="SME318" s="415">
        <v>13</v>
      </c>
      <c r="SMF318" s="418" t="s">
        <v>779</v>
      </c>
      <c r="SMG318" s="417" t="s">
        <v>762</v>
      </c>
      <c r="SMH318" s="414" t="s">
        <v>61</v>
      </c>
      <c r="SMI318" s="415">
        <v>13</v>
      </c>
      <c r="SMJ318" s="418" t="s">
        <v>779</v>
      </c>
      <c r="SMK318" s="417" t="s">
        <v>762</v>
      </c>
      <c r="SML318" s="414" t="s">
        <v>61</v>
      </c>
      <c r="SMM318" s="415">
        <v>13</v>
      </c>
      <c r="SMN318" s="418" t="s">
        <v>779</v>
      </c>
      <c r="SMO318" s="417" t="s">
        <v>762</v>
      </c>
      <c r="SMP318" s="414" t="s">
        <v>61</v>
      </c>
      <c r="SMQ318" s="415">
        <v>13</v>
      </c>
      <c r="SMR318" s="418" t="s">
        <v>779</v>
      </c>
      <c r="SMS318" s="417" t="s">
        <v>762</v>
      </c>
      <c r="SMT318" s="414" t="s">
        <v>61</v>
      </c>
      <c r="SMU318" s="415">
        <v>13</v>
      </c>
      <c r="SMV318" s="418" t="s">
        <v>779</v>
      </c>
      <c r="SMW318" s="417" t="s">
        <v>762</v>
      </c>
      <c r="SMX318" s="414" t="s">
        <v>61</v>
      </c>
      <c r="SMY318" s="415">
        <v>13</v>
      </c>
      <c r="SMZ318" s="418" t="s">
        <v>779</v>
      </c>
      <c r="SNA318" s="417" t="s">
        <v>762</v>
      </c>
      <c r="SNB318" s="414" t="s">
        <v>61</v>
      </c>
      <c r="SNC318" s="415">
        <v>13</v>
      </c>
      <c r="SND318" s="418" t="s">
        <v>779</v>
      </c>
      <c r="SNE318" s="417" t="s">
        <v>762</v>
      </c>
      <c r="SNF318" s="414" t="s">
        <v>61</v>
      </c>
      <c r="SNG318" s="415">
        <v>13</v>
      </c>
      <c r="SNH318" s="418" t="s">
        <v>779</v>
      </c>
      <c r="SNI318" s="417" t="s">
        <v>762</v>
      </c>
      <c r="SNJ318" s="414" t="s">
        <v>61</v>
      </c>
      <c r="SNK318" s="415">
        <v>13</v>
      </c>
      <c r="SNL318" s="418" t="s">
        <v>779</v>
      </c>
      <c r="SNM318" s="417" t="s">
        <v>762</v>
      </c>
      <c r="SNN318" s="414" t="s">
        <v>61</v>
      </c>
      <c r="SNO318" s="415">
        <v>13</v>
      </c>
      <c r="SNP318" s="418" t="s">
        <v>779</v>
      </c>
      <c r="SNQ318" s="417" t="s">
        <v>762</v>
      </c>
      <c r="SNR318" s="414" t="s">
        <v>61</v>
      </c>
      <c r="SNS318" s="415">
        <v>13</v>
      </c>
      <c r="SNT318" s="418" t="s">
        <v>779</v>
      </c>
      <c r="SNU318" s="417" t="s">
        <v>762</v>
      </c>
      <c r="SNV318" s="414" t="s">
        <v>61</v>
      </c>
      <c r="SNW318" s="415">
        <v>13</v>
      </c>
      <c r="SNX318" s="418" t="s">
        <v>779</v>
      </c>
      <c r="SNY318" s="417" t="s">
        <v>762</v>
      </c>
      <c r="SNZ318" s="414" t="s">
        <v>61</v>
      </c>
      <c r="SOA318" s="415">
        <v>13</v>
      </c>
      <c r="SOB318" s="418" t="s">
        <v>779</v>
      </c>
      <c r="SOC318" s="417" t="s">
        <v>762</v>
      </c>
      <c r="SOD318" s="414" t="s">
        <v>61</v>
      </c>
      <c r="SOE318" s="415">
        <v>13</v>
      </c>
      <c r="SOF318" s="418" t="s">
        <v>779</v>
      </c>
      <c r="SOG318" s="417" t="s">
        <v>762</v>
      </c>
      <c r="SOH318" s="414" t="s">
        <v>61</v>
      </c>
      <c r="SOI318" s="415">
        <v>13</v>
      </c>
      <c r="SOJ318" s="418" t="s">
        <v>779</v>
      </c>
      <c r="SOK318" s="417" t="s">
        <v>762</v>
      </c>
      <c r="SOL318" s="414" t="s">
        <v>61</v>
      </c>
      <c r="SOM318" s="415">
        <v>13</v>
      </c>
      <c r="SON318" s="418" t="s">
        <v>779</v>
      </c>
      <c r="SOO318" s="417" t="s">
        <v>762</v>
      </c>
      <c r="SOP318" s="414" t="s">
        <v>61</v>
      </c>
      <c r="SOQ318" s="415">
        <v>13</v>
      </c>
      <c r="SOR318" s="418" t="s">
        <v>779</v>
      </c>
      <c r="SOS318" s="417" t="s">
        <v>762</v>
      </c>
      <c r="SOT318" s="414" t="s">
        <v>61</v>
      </c>
      <c r="SOU318" s="415">
        <v>13</v>
      </c>
      <c r="SOV318" s="418" t="s">
        <v>779</v>
      </c>
      <c r="SOW318" s="417" t="s">
        <v>762</v>
      </c>
      <c r="SOX318" s="414" t="s">
        <v>61</v>
      </c>
      <c r="SOY318" s="415">
        <v>13</v>
      </c>
      <c r="SOZ318" s="418" t="s">
        <v>779</v>
      </c>
      <c r="SPA318" s="417" t="s">
        <v>762</v>
      </c>
      <c r="SPB318" s="414" t="s">
        <v>61</v>
      </c>
      <c r="SPC318" s="415">
        <v>13</v>
      </c>
      <c r="SPD318" s="418" t="s">
        <v>779</v>
      </c>
      <c r="SPE318" s="417" t="s">
        <v>762</v>
      </c>
      <c r="SPF318" s="414" t="s">
        <v>61</v>
      </c>
      <c r="SPG318" s="415">
        <v>13</v>
      </c>
      <c r="SPH318" s="418" t="s">
        <v>779</v>
      </c>
      <c r="SPI318" s="417" t="s">
        <v>762</v>
      </c>
      <c r="SPJ318" s="414" t="s">
        <v>61</v>
      </c>
      <c r="SPK318" s="415">
        <v>13</v>
      </c>
      <c r="SPL318" s="418" t="s">
        <v>779</v>
      </c>
      <c r="SPM318" s="417" t="s">
        <v>762</v>
      </c>
      <c r="SPN318" s="414" t="s">
        <v>61</v>
      </c>
      <c r="SPO318" s="415">
        <v>13</v>
      </c>
      <c r="SPP318" s="418" t="s">
        <v>779</v>
      </c>
      <c r="SPQ318" s="417" t="s">
        <v>762</v>
      </c>
      <c r="SPR318" s="414" t="s">
        <v>61</v>
      </c>
      <c r="SPS318" s="415">
        <v>13</v>
      </c>
      <c r="SPT318" s="418" t="s">
        <v>779</v>
      </c>
      <c r="SPU318" s="417" t="s">
        <v>762</v>
      </c>
      <c r="SPV318" s="414" t="s">
        <v>61</v>
      </c>
      <c r="SPW318" s="415">
        <v>13</v>
      </c>
      <c r="SPX318" s="418" t="s">
        <v>779</v>
      </c>
      <c r="SPY318" s="417" t="s">
        <v>762</v>
      </c>
      <c r="SPZ318" s="414" t="s">
        <v>61</v>
      </c>
      <c r="SQA318" s="415">
        <v>13</v>
      </c>
      <c r="SQB318" s="418" t="s">
        <v>779</v>
      </c>
      <c r="SQC318" s="417" t="s">
        <v>762</v>
      </c>
      <c r="SQD318" s="414" t="s">
        <v>61</v>
      </c>
      <c r="SQE318" s="415">
        <v>13</v>
      </c>
      <c r="SQF318" s="418" t="s">
        <v>779</v>
      </c>
      <c r="SQG318" s="417" t="s">
        <v>762</v>
      </c>
      <c r="SQH318" s="414" t="s">
        <v>61</v>
      </c>
      <c r="SQI318" s="415">
        <v>13</v>
      </c>
      <c r="SQJ318" s="418" t="s">
        <v>779</v>
      </c>
      <c r="SQK318" s="417" t="s">
        <v>762</v>
      </c>
      <c r="SQL318" s="414" t="s">
        <v>61</v>
      </c>
      <c r="SQM318" s="415">
        <v>13</v>
      </c>
      <c r="SQN318" s="418" t="s">
        <v>779</v>
      </c>
      <c r="SQO318" s="417" t="s">
        <v>762</v>
      </c>
      <c r="SQP318" s="414" t="s">
        <v>61</v>
      </c>
      <c r="SQQ318" s="415">
        <v>13</v>
      </c>
      <c r="SQR318" s="418" t="s">
        <v>779</v>
      </c>
      <c r="SQS318" s="417" t="s">
        <v>762</v>
      </c>
      <c r="SQT318" s="414" t="s">
        <v>61</v>
      </c>
      <c r="SQU318" s="415">
        <v>13</v>
      </c>
      <c r="SQV318" s="418" t="s">
        <v>779</v>
      </c>
      <c r="SQW318" s="417" t="s">
        <v>762</v>
      </c>
      <c r="SQX318" s="414" t="s">
        <v>61</v>
      </c>
      <c r="SQY318" s="415">
        <v>13</v>
      </c>
      <c r="SQZ318" s="418" t="s">
        <v>779</v>
      </c>
      <c r="SRA318" s="417" t="s">
        <v>762</v>
      </c>
      <c r="SRB318" s="414" t="s">
        <v>61</v>
      </c>
      <c r="SRC318" s="415">
        <v>13</v>
      </c>
      <c r="SRD318" s="418" t="s">
        <v>779</v>
      </c>
      <c r="SRE318" s="417" t="s">
        <v>762</v>
      </c>
      <c r="SRF318" s="414" t="s">
        <v>61</v>
      </c>
      <c r="SRG318" s="415">
        <v>13</v>
      </c>
      <c r="SRH318" s="418" t="s">
        <v>779</v>
      </c>
      <c r="SRI318" s="417" t="s">
        <v>762</v>
      </c>
      <c r="SRJ318" s="414" t="s">
        <v>61</v>
      </c>
      <c r="SRK318" s="415">
        <v>13</v>
      </c>
      <c r="SRL318" s="418" t="s">
        <v>779</v>
      </c>
      <c r="SRM318" s="417" t="s">
        <v>762</v>
      </c>
      <c r="SRN318" s="414" t="s">
        <v>61</v>
      </c>
      <c r="SRO318" s="415">
        <v>13</v>
      </c>
      <c r="SRP318" s="418" t="s">
        <v>779</v>
      </c>
      <c r="SRQ318" s="417" t="s">
        <v>762</v>
      </c>
      <c r="SRR318" s="414" t="s">
        <v>61</v>
      </c>
      <c r="SRS318" s="415">
        <v>13</v>
      </c>
      <c r="SRT318" s="418" t="s">
        <v>779</v>
      </c>
      <c r="SRU318" s="417" t="s">
        <v>762</v>
      </c>
      <c r="SRV318" s="414" t="s">
        <v>61</v>
      </c>
      <c r="SRW318" s="415">
        <v>13</v>
      </c>
      <c r="SRX318" s="418" t="s">
        <v>779</v>
      </c>
      <c r="SRY318" s="417" t="s">
        <v>762</v>
      </c>
      <c r="SRZ318" s="414" t="s">
        <v>61</v>
      </c>
      <c r="SSA318" s="415">
        <v>13</v>
      </c>
      <c r="SSB318" s="418" t="s">
        <v>779</v>
      </c>
      <c r="SSC318" s="417" t="s">
        <v>762</v>
      </c>
      <c r="SSD318" s="414" t="s">
        <v>61</v>
      </c>
      <c r="SSE318" s="415">
        <v>13</v>
      </c>
      <c r="SSF318" s="418" t="s">
        <v>779</v>
      </c>
      <c r="SSG318" s="417" t="s">
        <v>762</v>
      </c>
      <c r="SSH318" s="414" t="s">
        <v>61</v>
      </c>
      <c r="SSI318" s="415">
        <v>13</v>
      </c>
      <c r="SSJ318" s="418" t="s">
        <v>779</v>
      </c>
      <c r="SSK318" s="417" t="s">
        <v>762</v>
      </c>
      <c r="SSL318" s="414" t="s">
        <v>61</v>
      </c>
      <c r="SSM318" s="415">
        <v>13</v>
      </c>
      <c r="SSN318" s="418" t="s">
        <v>779</v>
      </c>
      <c r="SSO318" s="417" t="s">
        <v>762</v>
      </c>
      <c r="SSP318" s="414" t="s">
        <v>61</v>
      </c>
      <c r="SSQ318" s="415">
        <v>13</v>
      </c>
      <c r="SSR318" s="418" t="s">
        <v>779</v>
      </c>
      <c r="SSS318" s="417" t="s">
        <v>762</v>
      </c>
      <c r="SST318" s="414" t="s">
        <v>61</v>
      </c>
      <c r="SSU318" s="415">
        <v>13</v>
      </c>
      <c r="SSV318" s="418" t="s">
        <v>779</v>
      </c>
      <c r="SSW318" s="417" t="s">
        <v>762</v>
      </c>
      <c r="SSX318" s="414" t="s">
        <v>61</v>
      </c>
      <c r="SSY318" s="415">
        <v>13</v>
      </c>
      <c r="SSZ318" s="418" t="s">
        <v>779</v>
      </c>
      <c r="STA318" s="417" t="s">
        <v>762</v>
      </c>
      <c r="STB318" s="414" t="s">
        <v>61</v>
      </c>
      <c r="STC318" s="415">
        <v>13</v>
      </c>
      <c r="STD318" s="418" t="s">
        <v>779</v>
      </c>
      <c r="STE318" s="417" t="s">
        <v>762</v>
      </c>
      <c r="STF318" s="414" t="s">
        <v>61</v>
      </c>
      <c r="STG318" s="415">
        <v>13</v>
      </c>
      <c r="STH318" s="418" t="s">
        <v>779</v>
      </c>
      <c r="STI318" s="417" t="s">
        <v>762</v>
      </c>
      <c r="STJ318" s="414" t="s">
        <v>61</v>
      </c>
      <c r="STK318" s="415">
        <v>13</v>
      </c>
      <c r="STL318" s="418" t="s">
        <v>779</v>
      </c>
      <c r="STM318" s="417" t="s">
        <v>762</v>
      </c>
      <c r="STN318" s="414" t="s">
        <v>61</v>
      </c>
      <c r="STO318" s="415">
        <v>13</v>
      </c>
      <c r="STP318" s="418" t="s">
        <v>779</v>
      </c>
      <c r="STQ318" s="417" t="s">
        <v>762</v>
      </c>
      <c r="STR318" s="414" t="s">
        <v>61</v>
      </c>
      <c r="STS318" s="415">
        <v>13</v>
      </c>
      <c r="STT318" s="418" t="s">
        <v>779</v>
      </c>
      <c r="STU318" s="417" t="s">
        <v>762</v>
      </c>
      <c r="STV318" s="414" t="s">
        <v>61</v>
      </c>
      <c r="STW318" s="415">
        <v>13</v>
      </c>
      <c r="STX318" s="418" t="s">
        <v>779</v>
      </c>
      <c r="STY318" s="417" t="s">
        <v>762</v>
      </c>
      <c r="STZ318" s="414" t="s">
        <v>61</v>
      </c>
      <c r="SUA318" s="415">
        <v>13</v>
      </c>
      <c r="SUB318" s="418" t="s">
        <v>779</v>
      </c>
      <c r="SUC318" s="417" t="s">
        <v>762</v>
      </c>
      <c r="SUD318" s="414" t="s">
        <v>61</v>
      </c>
      <c r="SUE318" s="415">
        <v>13</v>
      </c>
      <c r="SUF318" s="418" t="s">
        <v>779</v>
      </c>
      <c r="SUG318" s="417" t="s">
        <v>762</v>
      </c>
      <c r="SUH318" s="414" t="s">
        <v>61</v>
      </c>
      <c r="SUI318" s="415">
        <v>13</v>
      </c>
      <c r="SUJ318" s="418" t="s">
        <v>779</v>
      </c>
      <c r="SUK318" s="417" t="s">
        <v>762</v>
      </c>
      <c r="SUL318" s="414" t="s">
        <v>61</v>
      </c>
      <c r="SUM318" s="415">
        <v>13</v>
      </c>
      <c r="SUN318" s="418" t="s">
        <v>779</v>
      </c>
      <c r="SUO318" s="417" t="s">
        <v>762</v>
      </c>
      <c r="SUP318" s="414" t="s">
        <v>61</v>
      </c>
      <c r="SUQ318" s="415">
        <v>13</v>
      </c>
      <c r="SUR318" s="418" t="s">
        <v>779</v>
      </c>
      <c r="SUS318" s="417" t="s">
        <v>762</v>
      </c>
      <c r="SUT318" s="414" t="s">
        <v>61</v>
      </c>
      <c r="SUU318" s="415">
        <v>13</v>
      </c>
      <c r="SUV318" s="418" t="s">
        <v>779</v>
      </c>
      <c r="SUW318" s="417" t="s">
        <v>762</v>
      </c>
      <c r="SUX318" s="414" t="s">
        <v>61</v>
      </c>
      <c r="SUY318" s="415">
        <v>13</v>
      </c>
      <c r="SUZ318" s="418" t="s">
        <v>779</v>
      </c>
      <c r="SVA318" s="417" t="s">
        <v>762</v>
      </c>
      <c r="SVB318" s="414" t="s">
        <v>61</v>
      </c>
      <c r="SVC318" s="415">
        <v>13</v>
      </c>
      <c r="SVD318" s="418" t="s">
        <v>779</v>
      </c>
      <c r="SVE318" s="417" t="s">
        <v>762</v>
      </c>
      <c r="SVF318" s="414" t="s">
        <v>61</v>
      </c>
      <c r="SVG318" s="415">
        <v>13</v>
      </c>
      <c r="SVH318" s="418" t="s">
        <v>779</v>
      </c>
      <c r="SVI318" s="417" t="s">
        <v>762</v>
      </c>
      <c r="SVJ318" s="414" t="s">
        <v>61</v>
      </c>
      <c r="SVK318" s="415">
        <v>13</v>
      </c>
      <c r="SVL318" s="418" t="s">
        <v>779</v>
      </c>
      <c r="SVM318" s="417" t="s">
        <v>762</v>
      </c>
      <c r="SVN318" s="414" t="s">
        <v>61</v>
      </c>
      <c r="SVO318" s="415">
        <v>13</v>
      </c>
      <c r="SVP318" s="418" t="s">
        <v>779</v>
      </c>
      <c r="SVQ318" s="417" t="s">
        <v>762</v>
      </c>
      <c r="SVR318" s="414" t="s">
        <v>61</v>
      </c>
      <c r="SVS318" s="415">
        <v>13</v>
      </c>
      <c r="SVT318" s="418" t="s">
        <v>779</v>
      </c>
      <c r="SVU318" s="417" t="s">
        <v>762</v>
      </c>
      <c r="SVV318" s="414" t="s">
        <v>61</v>
      </c>
      <c r="SVW318" s="415">
        <v>13</v>
      </c>
      <c r="SVX318" s="418" t="s">
        <v>779</v>
      </c>
      <c r="SVY318" s="417" t="s">
        <v>762</v>
      </c>
      <c r="SVZ318" s="414" t="s">
        <v>61</v>
      </c>
      <c r="SWA318" s="415">
        <v>13</v>
      </c>
      <c r="SWB318" s="418" t="s">
        <v>779</v>
      </c>
      <c r="SWC318" s="417" t="s">
        <v>762</v>
      </c>
      <c r="SWD318" s="414" t="s">
        <v>61</v>
      </c>
      <c r="SWE318" s="415">
        <v>13</v>
      </c>
      <c r="SWF318" s="418" t="s">
        <v>779</v>
      </c>
      <c r="SWG318" s="417" t="s">
        <v>762</v>
      </c>
      <c r="SWH318" s="414" t="s">
        <v>61</v>
      </c>
      <c r="SWI318" s="415">
        <v>13</v>
      </c>
      <c r="SWJ318" s="418" t="s">
        <v>779</v>
      </c>
      <c r="SWK318" s="417" t="s">
        <v>762</v>
      </c>
      <c r="SWL318" s="414" t="s">
        <v>61</v>
      </c>
      <c r="SWM318" s="415">
        <v>13</v>
      </c>
      <c r="SWN318" s="418" t="s">
        <v>779</v>
      </c>
      <c r="SWO318" s="417" t="s">
        <v>762</v>
      </c>
      <c r="SWP318" s="414" t="s">
        <v>61</v>
      </c>
      <c r="SWQ318" s="415">
        <v>13</v>
      </c>
      <c r="SWR318" s="418" t="s">
        <v>779</v>
      </c>
      <c r="SWS318" s="417" t="s">
        <v>762</v>
      </c>
      <c r="SWT318" s="414" t="s">
        <v>61</v>
      </c>
      <c r="SWU318" s="415">
        <v>13</v>
      </c>
      <c r="SWV318" s="418" t="s">
        <v>779</v>
      </c>
      <c r="SWW318" s="417" t="s">
        <v>762</v>
      </c>
      <c r="SWX318" s="414" t="s">
        <v>61</v>
      </c>
      <c r="SWY318" s="415">
        <v>13</v>
      </c>
      <c r="SWZ318" s="418" t="s">
        <v>779</v>
      </c>
      <c r="SXA318" s="417" t="s">
        <v>762</v>
      </c>
      <c r="SXB318" s="414" t="s">
        <v>61</v>
      </c>
      <c r="SXC318" s="415">
        <v>13</v>
      </c>
      <c r="SXD318" s="418" t="s">
        <v>779</v>
      </c>
      <c r="SXE318" s="417" t="s">
        <v>762</v>
      </c>
      <c r="SXF318" s="414" t="s">
        <v>61</v>
      </c>
      <c r="SXG318" s="415">
        <v>13</v>
      </c>
      <c r="SXH318" s="418" t="s">
        <v>779</v>
      </c>
      <c r="SXI318" s="417" t="s">
        <v>762</v>
      </c>
      <c r="SXJ318" s="414" t="s">
        <v>61</v>
      </c>
      <c r="SXK318" s="415">
        <v>13</v>
      </c>
      <c r="SXL318" s="418" t="s">
        <v>779</v>
      </c>
      <c r="SXM318" s="417" t="s">
        <v>762</v>
      </c>
      <c r="SXN318" s="414" t="s">
        <v>61</v>
      </c>
      <c r="SXO318" s="415">
        <v>13</v>
      </c>
      <c r="SXP318" s="418" t="s">
        <v>779</v>
      </c>
      <c r="SXQ318" s="417" t="s">
        <v>762</v>
      </c>
      <c r="SXR318" s="414" t="s">
        <v>61</v>
      </c>
      <c r="SXS318" s="415">
        <v>13</v>
      </c>
      <c r="SXT318" s="418" t="s">
        <v>779</v>
      </c>
      <c r="SXU318" s="417" t="s">
        <v>762</v>
      </c>
      <c r="SXV318" s="414" t="s">
        <v>61</v>
      </c>
      <c r="SXW318" s="415">
        <v>13</v>
      </c>
      <c r="SXX318" s="418" t="s">
        <v>779</v>
      </c>
      <c r="SXY318" s="417" t="s">
        <v>762</v>
      </c>
      <c r="SXZ318" s="414" t="s">
        <v>61</v>
      </c>
      <c r="SYA318" s="415">
        <v>13</v>
      </c>
      <c r="SYB318" s="418" t="s">
        <v>779</v>
      </c>
      <c r="SYC318" s="417" t="s">
        <v>762</v>
      </c>
      <c r="SYD318" s="414" t="s">
        <v>61</v>
      </c>
      <c r="SYE318" s="415">
        <v>13</v>
      </c>
      <c r="SYF318" s="418" t="s">
        <v>779</v>
      </c>
      <c r="SYG318" s="417" t="s">
        <v>762</v>
      </c>
      <c r="SYH318" s="414" t="s">
        <v>61</v>
      </c>
      <c r="SYI318" s="415">
        <v>13</v>
      </c>
      <c r="SYJ318" s="418" t="s">
        <v>779</v>
      </c>
      <c r="SYK318" s="417" t="s">
        <v>762</v>
      </c>
      <c r="SYL318" s="414" t="s">
        <v>61</v>
      </c>
      <c r="SYM318" s="415">
        <v>13</v>
      </c>
      <c r="SYN318" s="418" t="s">
        <v>779</v>
      </c>
      <c r="SYO318" s="417" t="s">
        <v>762</v>
      </c>
      <c r="SYP318" s="414" t="s">
        <v>61</v>
      </c>
      <c r="SYQ318" s="415">
        <v>13</v>
      </c>
      <c r="SYR318" s="418" t="s">
        <v>779</v>
      </c>
      <c r="SYS318" s="417" t="s">
        <v>762</v>
      </c>
      <c r="SYT318" s="414" t="s">
        <v>61</v>
      </c>
      <c r="SYU318" s="415">
        <v>13</v>
      </c>
      <c r="SYV318" s="418" t="s">
        <v>779</v>
      </c>
      <c r="SYW318" s="417" t="s">
        <v>762</v>
      </c>
      <c r="SYX318" s="414" t="s">
        <v>61</v>
      </c>
      <c r="SYY318" s="415">
        <v>13</v>
      </c>
      <c r="SYZ318" s="418" t="s">
        <v>779</v>
      </c>
      <c r="SZA318" s="417" t="s">
        <v>762</v>
      </c>
      <c r="SZB318" s="414" t="s">
        <v>61</v>
      </c>
      <c r="SZC318" s="415">
        <v>13</v>
      </c>
      <c r="SZD318" s="418" t="s">
        <v>779</v>
      </c>
      <c r="SZE318" s="417" t="s">
        <v>762</v>
      </c>
      <c r="SZF318" s="414" t="s">
        <v>61</v>
      </c>
      <c r="SZG318" s="415">
        <v>13</v>
      </c>
      <c r="SZH318" s="418" t="s">
        <v>779</v>
      </c>
      <c r="SZI318" s="417" t="s">
        <v>762</v>
      </c>
      <c r="SZJ318" s="414" t="s">
        <v>61</v>
      </c>
      <c r="SZK318" s="415">
        <v>13</v>
      </c>
      <c r="SZL318" s="418" t="s">
        <v>779</v>
      </c>
      <c r="SZM318" s="417" t="s">
        <v>762</v>
      </c>
      <c r="SZN318" s="414" t="s">
        <v>61</v>
      </c>
      <c r="SZO318" s="415">
        <v>13</v>
      </c>
      <c r="SZP318" s="418" t="s">
        <v>779</v>
      </c>
      <c r="SZQ318" s="417" t="s">
        <v>762</v>
      </c>
      <c r="SZR318" s="414" t="s">
        <v>61</v>
      </c>
      <c r="SZS318" s="415">
        <v>13</v>
      </c>
      <c r="SZT318" s="418" t="s">
        <v>779</v>
      </c>
      <c r="SZU318" s="417" t="s">
        <v>762</v>
      </c>
      <c r="SZV318" s="414" t="s">
        <v>61</v>
      </c>
      <c r="SZW318" s="415">
        <v>13</v>
      </c>
      <c r="SZX318" s="418" t="s">
        <v>779</v>
      </c>
      <c r="SZY318" s="417" t="s">
        <v>762</v>
      </c>
      <c r="SZZ318" s="414" t="s">
        <v>61</v>
      </c>
      <c r="TAA318" s="415">
        <v>13</v>
      </c>
      <c r="TAB318" s="418" t="s">
        <v>779</v>
      </c>
      <c r="TAC318" s="417" t="s">
        <v>762</v>
      </c>
      <c r="TAD318" s="414" t="s">
        <v>61</v>
      </c>
      <c r="TAE318" s="415">
        <v>13</v>
      </c>
      <c r="TAF318" s="418" t="s">
        <v>779</v>
      </c>
      <c r="TAG318" s="417" t="s">
        <v>762</v>
      </c>
      <c r="TAH318" s="414" t="s">
        <v>61</v>
      </c>
      <c r="TAI318" s="415">
        <v>13</v>
      </c>
      <c r="TAJ318" s="418" t="s">
        <v>779</v>
      </c>
      <c r="TAK318" s="417" t="s">
        <v>762</v>
      </c>
      <c r="TAL318" s="414" t="s">
        <v>61</v>
      </c>
      <c r="TAM318" s="415">
        <v>13</v>
      </c>
      <c r="TAN318" s="418" t="s">
        <v>779</v>
      </c>
      <c r="TAO318" s="417" t="s">
        <v>762</v>
      </c>
      <c r="TAP318" s="414" t="s">
        <v>61</v>
      </c>
      <c r="TAQ318" s="415">
        <v>13</v>
      </c>
      <c r="TAR318" s="418" t="s">
        <v>779</v>
      </c>
      <c r="TAS318" s="417" t="s">
        <v>762</v>
      </c>
      <c r="TAT318" s="414" t="s">
        <v>61</v>
      </c>
      <c r="TAU318" s="415">
        <v>13</v>
      </c>
      <c r="TAV318" s="418" t="s">
        <v>779</v>
      </c>
      <c r="TAW318" s="417" t="s">
        <v>762</v>
      </c>
      <c r="TAX318" s="414" t="s">
        <v>61</v>
      </c>
      <c r="TAY318" s="415">
        <v>13</v>
      </c>
      <c r="TAZ318" s="418" t="s">
        <v>779</v>
      </c>
      <c r="TBA318" s="417" t="s">
        <v>762</v>
      </c>
      <c r="TBB318" s="414" t="s">
        <v>61</v>
      </c>
      <c r="TBC318" s="415">
        <v>13</v>
      </c>
      <c r="TBD318" s="418" t="s">
        <v>779</v>
      </c>
      <c r="TBE318" s="417" t="s">
        <v>762</v>
      </c>
      <c r="TBF318" s="414" t="s">
        <v>61</v>
      </c>
      <c r="TBG318" s="415">
        <v>13</v>
      </c>
      <c r="TBH318" s="418" t="s">
        <v>779</v>
      </c>
      <c r="TBI318" s="417" t="s">
        <v>762</v>
      </c>
      <c r="TBJ318" s="414" t="s">
        <v>61</v>
      </c>
      <c r="TBK318" s="415">
        <v>13</v>
      </c>
      <c r="TBL318" s="418" t="s">
        <v>779</v>
      </c>
      <c r="TBM318" s="417" t="s">
        <v>762</v>
      </c>
      <c r="TBN318" s="414" t="s">
        <v>61</v>
      </c>
      <c r="TBO318" s="415">
        <v>13</v>
      </c>
      <c r="TBP318" s="418" t="s">
        <v>779</v>
      </c>
      <c r="TBQ318" s="417" t="s">
        <v>762</v>
      </c>
      <c r="TBR318" s="414" t="s">
        <v>61</v>
      </c>
      <c r="TBS318" s="415">
        <v>13</v>
      </c>
      <c r="TBT318" s="418" t="s">
        <v>779</v>
      </c>
      <c r="TBU318" s="417" t="s">
        <v>762</v>
      </c>
      <c r="TBV318" s="414" t="s">
        <v>61</v>
      </c>
      <c r="TBW318" s="415">
        <v>13</v>
      </c>
      <c r="TBX318" s="418" t="s">
        <v>779</v>
      </c>
      <c r="TBY318" s="417" t="s">
        <v>762</v>
      </c>
      <c r="TBZ318" s="414" t="s">
        <v>61</v>
      </c>
      <c r="TCA318" s="415">
        <v>13</v>
      </c>
      <c r="TCB318" s="418" t="s">
        <v>779</v>
      </c>
      <c r="TCC318" s="417" t="s">
        <v>762</v>
      </c>
      <c r="TCD318" s="414" t="s">
        <v>61</v>
      </c>
      <c r="TCE318" s="415">
        <v>13</v>
      </c>
      <c r="TCF318" s="418" t="s">
        <v>779</v>
      </c>
      <c r="TCG318" s="417" t="s">
        <v>762</v>
      </c>
      <c r="TCH318" s="414" t="s">
        <v>61</v>
      </c>
      <c r="TCI318" s="415">
        <v>13</v>
      </c>
      <c r="TCJ318" s="418" t="s">
        <v>779</v>
      </c>
      <c r="TCK318" s="417" t="s">
        <v>762</v>
      </c>
      <c r="TCL318" s="414" t="s">
        <v>61</v>
      </c>
      <c r="TCM318" s="415">
        <v>13</v>
      </c>
      <c r="TCN318" s="418" t="s">
        <v>779</v>
      </c>
      <c r="TCO318" s="417" t="s">
        <v>762</v>
      </c>
      <c r="TCP318" s="414" t="s">
        <v>61</v>
      </c>
      <c r="TCQ318" s="415">
        <v>13</v>
      </c>
      <c r="TCR318" s="418" t="s">
        <v>779</v>
      </c>
      <c r="TCS318" s="417" t="s">
        <v>762</v>
      </c>
      <c r="TCT318" s="414" t="s">
        <v>61</v>
      </c>
      <c r="TCU318" s="415">
        <v>13</v>
      </c>
      <c r="TCV318" s="418" t="s">
        <v>779</v>
      </c>
      <c r="TCW318" s="417" t="s">
        <v>762</v>
      </c>
      <c r="TCX318" s="414" t="s">
        <v>61</v>
      </c>
      <c r="TCY318" s="415">
        <v>13</v>
      </c>
      <c r="TCZ318" s="418" t="s">
        <v>779</v>
      </c>
      <c r="TDA318" s="417" t="s">
        <v>762</v>
      </c>
      <c r="TDB318" s="414" t="s">
        <v>61</v>
      </c>
      <c r="TDC318" s="415">
        <v>13</v>
      </c>
      <c r="TDD318" s="418" t="s">
        <v>779</v>
      </c>
      <c r="TDE318" s="417" t="s">
        <v>762</v>
      </c>
      <c r="TDF318" s="414" t="s">
        <v>61</v>
      </c>
      <c r="TDG318" s="415">
        <v>13</v>
      </c>
      <c r="TDH318" s="418" t="s">
        <v>779</v>
      </c>
      <c r="TDI318" s="417" t="s">
        <v>762</v>
      </c>
      <c r="TDJ318" s="414" t="s">
        <v>61</v>
      </c>
      <c r="TDK318" s="415">
        <v>13</v>
      </c>
      <c r="TDL318" s="418" t="s">
        <v>779</v>
      </c>
      <c r="TDM318" s="417" t="s">
        <v>762</v>
      </c>
      <c r="TDN318" s="414" t="s">
        <v>61</v>
      </c>
      <c r="TDO318" s="415">
        <v>13</v>
      </c>
      <c r="TDP318" s="418" t="s">
        <v>779</v>
      </c>
      <c r="TDQ318" s="417" t="s">
        <v>762</v>
      </c>
      <c r="TDR318" s="414" t="s">
        <v>61</v>
      </c>
      <c r="TDS318" s="415">
        <v>13</v>
      </c>
      <c r="TDT318" s="418" t="s">
        <v>779</v>
      </c>
      <c r="TDU318" s="417" t="s">
        <v>762</v>
      </c>
      <c r="TDV318" s="414" t="s">
        <v>61</v>
      </c>
      <c r="TDW318" s="415">
        <v>13</v>
      </c>
      <c r="TDX318" s="418" t="s">
        <v>779</v>
      </c>
      <c r="TDY318" s="417" t="s">
        <v>762</v>
      </c>
      <c r="TDZ318" s="414" t="s">
        <v>61</v>
      </c>
      <c r="TEA318" s="415">
        <v>13</v>
      </c>
      <c r="TEB318" s="418" t="s">
        <v>779</v>
      </c>
      <c r="TEC318" s="417" t="s">
        <v>762</v>
      </c>
      <c r="TED318" s="414" t="s">
        <v>61</v>
      </c>
      <c r="TEE318" s="415">
        <v>13</v>
      </c>
      <c r="TEF318" s="418" t="s">
        <v>779</v>
      </c>
      <c r="TEG318" s="417" t="s">
        <v>762</v>
      </c>
      <c r="TEH318" s="414" t="s">
        <v>61</v>
      </c>
      <c r="TEI318" s="415">
        <v>13</v>
      </c>
      <c r="TEJ318" s="418" t="s">
        <v>779</v>
      </c>
      <c r="TEK318" s="417" t="s">
        <v>762</v>
      </c>
      <c r="TEL318" s="414" t="s">
        <v>61</v>
      </c>
      <c r="TEM318" s="415">
        <v>13</v>
      </c>
      <c r="TEN318" s="418" t="s">
        <v>779</v>
      </c>
      <c r="TEO318" s="417" t="s">
        <v>762</v>
      </c>
      <c r="TEP318" s="414" t="s">
        <v>61</v>
      </c>
      <c r="TEQ318" s="415">
        <v>13</v>
      </c>
      <c r="TER318" s="418" t="s">
        <v>779</v>
      </c>
      <c r="TES318" s="417" t="s">
        <v>762</v>
      </c>
      <c r="TET318" s="414" t="s">
        <v>61</v>
      </c>
      <c r="TEU318" s="415">
        <v>13</v>
      </c>
      <c r="TEV318" s="418" t="s">
        <v>779</v>
      </c>
      <c r="TEW318" s="417" t="s">
        <v>762</v>
      </c>
      <c r="TEX318" s="414" t="s">
        <v>61</v>
      </c>
      <c r="TEY318" s="415">
        <v>13</v>
      </c>
      <c r="TEZ318" s="418" t="s">
        <v>779</v>
      </c>
      <c r="TFA318" s="417" t="s">
        <v>762</v>
      </c>
      <c r="TFB318" s="414" t="s">
        <v>61</v>
      </c>
      <c r="TFC318" s="415">
        <v>13</v>
      </c>
      <c r="TFD318" s="418" t="s">
        <v>779</v>
      </c>
      <c r="TFE318" s="417" t="s">
        <v>762</v>
      </c>
      <c r="TFF318" s="414" t="s">
        <v>61</v>
      </c>
      <c r="TFG318" s="415">
        <v>13</v>
      </c>
      <c r="TFH318" s="418" t="s">
        <v>779</v>
      </c>
      <c r="TFI318" s="417" t="s">
        <v>762</v>
      </c>
      <c r="TFJ318" s="414" t="s">
        <v>61</v>
      </c>
      <c r="TFK318" s="415">
        <v>13</v>
      </c>
      <c r="TFL318" s="418" t="s">
        <v>779</v>
      </c>
      <c r="TFM318" s="417" t="s">
        <v>762</v>
      </c>
      <c r="TFN318" s="414" t="s">
        <v>61</v>
      </c>
      <c r="TFO318" s="415">
        <v>13</v>
      </c>
      <c r="TFP318" s="418" t="s">
        <v>779</v>
      </c>
      <c r="TFQ318" s="417" t="s">
        <v>762</v>
      </c>
      <c r="TFR318" s="414" t="s">
        <v>61</v>
      </c>
      <c r="TFS318" s="415">
        <v>13</v>
      </c>
      <c r="TFT318" s="418" t="s">
        <v>779</v>
      </c>
      <c r="TFU318" s="417" t="s">
        <v>762</v>
      </c>
      <c r="TFV318" s="414" t="s">
        <v>61</v>
      </c>
      <c r="TFW318" s="415">
        <v>13</v>
      </c>
      <c r="TFX318" s="418" t="s">
        <v>779</v>
      </c>
      <c r="TFY318" s="417" t="s">
        <v>762</v>
      </c>
      <c r="TFZ318" s="414" t="s">
        <v>61</v>
      </c>
      <c r="TGA318" s="415">
        <v>13</v>
      </c>
      <c r="TGB318" s="418" t="s">
        <v>779</v>
      </c>
      <c r="TGC318" s="417" t="s">
        <v>762</v>
      </c>
      <c r="TGD318" s="414" t="s">
        <v>61</v>
      </c>
      <c r="TGE318" s="415">
        <v>13</v>
      </c>
      <c r="TGF318" s="418" t="s">
        <v>779</v>
      </c>
      <c r="TGG318" s="417" t="s">
        <v>762</v>
      </c>
      <c r="TGH318" s="414" t="s">
        <v>61</v>
      </c>
      <c r="TGI318" s="415">
        <v>13</v>
      </c>
      <c r="TGJ318" s="418" t="s">
        <v>779</v>
      </c>
      <c r="TGK318" s="417" t="s">
        <v>762</v>
      </c>
      <c r="TGL318" s="414" t="s">
        <v>61</v>
      </c>
      <c r="TGM318" s="415">
        <v>13</v>
      </c>
      <c r="TGN318" s="418" t="s">
        <v>779</v>
      </c>
      <c r="TGO318" s="417" t="s">
        <v>762</v>
      </c>
      <c r="TGP318" s="414" t="s">
        <v>61</v>
      </c>
      <c r="TGQ318" s="415">
        <v>13</v>
      </c>
      <c r="TGR318" s="418" t="s">
        <v>779</v>
      </c>
      <c r="TGS318" s="417" t="s">
        <v>762</v>
      </c>
      <c r="TGT318" s="414" t="s">
        <v>61</v>
      </c>
      <c r="TGU318" s="415">
        <v>13</v>
      </c>
      <c r="TGV318" s="418" t="s">
        <v>779</v>
      </c>
      <c r="TGW318" s="417" t="s">
        <v>762</v>
      </c>
      <c r="TGX318" s="414" t="s">
        <v>61</v>
      </c>
      <c r="TGY318" s="415">
        <v>13</v>
      </c>
      <c r="TGZ318" s="418" t="s">
        <v>779</v>
      </c>
      <c r="THA318" s="417" t="s">
        <v>762</v>
      </c>
      <c r="THB318" s="414" t="s">
        <v>61</v>
      </c>
      <c r="THC318" s="415">
        <v>13</v>
      </c>
      <c r="THD318" s="418" t="s">
        <v>779</v>
      </c>
      <c r="THE318" s="417" t="s">
        <v>762</v>
      </c>
      <c r="THF318" s="414" t="s">
        <v>61</v>
      </c>
      <c r="THG318" s="415">
        <v>13</v>
      </c>
      <c r="THH318" s="418" t="s">
        <v>779</v>
      </c>
      <c r="THI318" s="417" t="s">
        <v>762</v>
      </c>
      <c r="THJ318" s="414" t="s">
        <v>61</v>
      </c>
      <c r="THK318" s="415">
        <v>13</v>
      </c>
      <c r="THL318" s="418" t="s">
        <v>779</v>
      </c>
      <c r="THM318" s="417" t="s">
        <v>762</v>
      </c>
      <c r="THN318" s="414" t="s">
        <v>61</v>
      </c>
      <c r="THO318" s="415">
        <v>13</v>
      </c>
      <c r="THP318" s="418" t="s">
        <v>779</v>
      </c>
      <c r="THQ318" s="417" t="s">
        <v>762</v>
      </c>
      <c r="THR318" s="414" t="s">
        <v>61</v>
      </c>
      <c r="THS318" s="415">
        <v>13</v>
      </c>
      <c r="THT318" s="418" t="s">
        <v>779</v>
      </c>
      <c r="THU318" s="417" t="s">
        <v>762</v>
      </c>
      <c r="THV318" s="414" t="s">
        <v>61</v>
      </c>
      <c r="THW318" s="415">
        <v>13</v>
      </c>
      <c r="THX318" s="418" t="s">
        <v>779</v>
      </c>
      <c r="THY318" s="417" t="s">
        <v>762</v>
      </c>
      <c r="THZ318" s="414" t="s">
        <v>61</v>
      </c>
      <c r="TIA318" s="415">
        <v>13</v>
      </c>
      <c r="TIB318" s="418" t="s">
        <v>779</v>
      </c>
      <c r="TIC318" s="417" t="s">
        <v>762</v>
      </c>
      <c r="TID318" s="414" t="s">
        <v>61</v>
      </c>
      <c r="TIE318" s="415">
        <v>13</v>
      </c>
      <c r="TIF318" s="418" t="s">
        <v>779</v>
      </c>
      <c r="TIG318" s="417" t="s">
        <v>762</v>
      </c>
      <c r="TIH318" s="414" t="s">
        <v>61</v>
      </c>
      <c r="TII318" s="415">
        <v>13</v>
      </c>
      <c r="TIJ318" s="418" t="s">
        <v>779</v>
      </c>
      <c r="TIK318" s="417" t="s">
        <v>762</v>
      </c>
      <c r="TIL318" s="414" t="s">
        <v>61</v>
      </c>
      <c r="TIM318" s="415">
        <v>13</v>
      </c>
      <c r="TIN318" s="418" t="s">
        <v>779</v>
      </c>
      <c r="TIO318" s="417" t="s">
        <v>762</v>
      </c>
      <c r="TIP318" s="414" t="s">
        <v>61</v>
      </c>
      <c r="TIQ318" s="415">
        <v>13</v>
      </c>
      <c r="TIR318" s="418" t="s">
        <v>779</v>
      </c>
      <c r="TIS318" s="417" t="s">
        <v>762</v>
      </c>
      <c r="TIT318" s="414" t="s">
        <v>61</v>
      </c>
      <c r="TIU318" s="415">
        <v>13</v>
      </c>
      <c r="TIV318" s="418" t="s">
        <v>779</v>
      </c>
      <c r="TIW318" s="417" t="s">
        <v>762</v>
      </c>
      <c r="TIX318" s="414" t="s">
        <v>61</v>
      </c>
      <c r="TIY318" s="415">
        <v>13</v>
      </c>
      <c r="TIZ318" s="418" t="s">
        <v>779</v>
      </c>
      <c r="TJA318" s="417" t="s">
        <v>762</v>
      </c>
      <c r="TJB318" s="414" t="s">
        <v>61</v>
      </c>
      <c r="TJC318" s="415">
        <v>13</v>
      </c>
      <c r="TJD318" s="418" t="s">
        <v>779</v>
      </c>
      <c r="TJE318" s="417" t="s">
        <v>762</v>
      </c>
      <c r="TJF318" s="414" t="s">
        <v>61</v>
      </c>
      <c r="TJG318" s="415">
        <v>13</v>
      </c>
      <c r="TJH318" s="418" t="s">
        <v>779</v>
      </c>
      <c r="TJI318" s="417" t="s">
        <v>762</v>
      </c>
      <c r="TJJ318" s="414" t="s">
        <v>61</v>
      </c>
      <c r="TJK318" s="415">
        <v>13</v>
      </c>
      <c r="TJL318" s="418" t="s">
        <v>779</v>
      </c>
      <c r="TJM318" s="417" t="s">
        <v>762</v>
      </c>
      <c r="TJN318" s="414" t="s">
        <v>61</v>
      </c>
      <c r="TJO318" s="415">
        <v>13</v>
      </c>
      <c r="TJP318" s="418" t="s">
        <v>779</v>
      </c>
      <c r="TJQ318" s="417" t="s">
        <v>762</v>
      </c>
      <c r="TJR318" s="414" t="s">
        <v>61</v>
      </c>
      <c r="TJS318" s="415">
        <v>13</v>
      </c>
      <c r="TJT318" s="418" t="s">
        <v>779</v>
      </c>
      <c r="TJU318" s="417" t="s">
        <v>762</v>
      </c>
      <c r="TJV318" s="414" t="s">
        <v>61</v>
      </c>
      <c r="TJW318" s="415">
        <v>13</v>
      </c>
      <c r="TJX318" s="418" t="s">
        <v>779</v>
      </c>
      <c r="TJY318" s="417" t="s">
        <v>762</v>
      </c>
      <c r="TJZ318" s="414" t="s">
        <v>61</v>
      </c>
      <c r="TKA318" s="415">
        <v>13</v>
      </c>
      <c r="TKB318" s="418" t="s">
        <v>779</v>
      </c>
      <c r="TKC318" s="417" t="s">
        <v>762</v>
      </c>
      <c r="TKD318" s="414" t="s">
        <v>61</v>
      </c>
      <c r="TKE318" s="415">
        <v>13</v>
      </c>
      <c r="TKF318" s="418" t="s">
        <v>779</v>
      </c>
      <c r="TKG318" s="417" t="s">
        <v>762</v>
      </c>
      <c r="TKH318" s="414" t="s">
        <v>61</v>
      </c>
      <c r="TKI318" s="415">
        <v>13</v>
      </c>
      <c r="TKJ318" s="418" t="s">
        <v>779</v>
      </c>
      <c r="TKK318" s="417" t="s">
        <v>762</v>
      </c>
      <c r="TKL318" s="414" t="s">
        <v>61</v>
      </c>
      <c r="TKM318" s="415">
        <v>13</v>
      </c>
      <c r="TKN318" s="418" t="s">
        <v>779</v>
      </c>
      <c r="TKO318" s="417" t="s">
        <v>762</v>
      </c>
      <c r="TKP318" s="414" t="s">
        <v>61</v>
      </c>
      <c r="TKQ318" s="415">
        <v>13</v>
      </c>
      <c r="TKR318" s="418" t="s">
        <v>779</v>
      </c>
      <c r="TKS318" s="417" t="s">
        <v>762</v>
      </c>
      <c r="TKT318" s="414" t="s">
        <v>61</v>
      </c>
      <c r="TKU318" s="415">
        <v>13</v>
      </c>
      <c r="TKV318" s="418" t="s">
        <v>779</v>
      </c>
      <c r="TKW318" s="417" t="s">
        <v>762</v>
      </c>
      <c r="TKX318" s="414" t="s">
        <v>61</v>
      </c>
      <c r="TKY318" s="415">
        <v>13</v>
      </c>
      <c r="TKZ318" s="418" t="s">
        <v>779</v>
      </c>
      <c r="TLA318" s="417" t="s">
        <v>762</v>
      </c>
      <c r="TLB318" s="414" t="s">
        <v>61</v>
      </c>
      <c r="TLC318" s="415">
        <v>13</v>
      </c>
      <c r="TLD318" s="418" t="s">
        <v>779</v>
      </c>
      <c r="TLE318" s="417" t="s">
        <v>762</v>
      </c>
      <c r="TLF318" s="414" t="s">
        <v>61</v>
      </c>
      <c r="TLG318" s="415">
        <v>13</v>
      </c>
      <c r="TLH318" s="418" t="s">
        <v>779</v>
      </c>
      <c r="TLI318" s="417" t="s">
        <v>762</v>
      </c>
      <c r="TLJ318" s="414" t="s">
        <v>61</v>
      </c>
      <c r="TLK318" s="415">
        <v>13</v>
      </c>
      <c r="TLL318" s="418" t="s">
        <v>779</v>
      </c>
      <c r="TLM318" s="417" t="s">
        <v>762</v>
      </c>
      <c r="TLN318" s="414" t="s">
        <v>61</v>
      </c>
      <c r="TLO318" s="415">
        <v>13</v>
      </c>
      <c r="TLP318" s="418" t="s">
        <v>779</v>
      </c>
      <c r="TLQ318" s="417" t="s">
        <v>762</v>
      </c>
      <c r="TLR318" s="414" t="s">
        <v>61</v>
      </c>
      <c r="TLS318" s="415">
        <v>13</v>
      </c>
      <c r="TLT318" s="418" t="s">
        <v>779</v>
      </c>
      <c r="TLU318" s="417" t="s">
        <v>762</v>
      </c>
      <c r="TLV318" s="414" t="s">
        <v>61</v>
      </c>
      <c r="TLW318" s="415">
        <v>13</v>
      </c>
      <c r="TLX318" s="418" t="s">
        <v>779</v>
      </c>
      <c r="TLY318" s="417" t="s">
        <v>762</v>
      </c>
      <c r="TLZ318" s="414" t="s">
        <v>61</v>
      </c>
      <c r="TMA318" s="415">
        <v>13</v>
      </c>
      <c r="TMB318" s="418" t="s">
        <v>779</v>
      </c>
      <c r="TMC318" s="417" t="s">
        <v>762</v>
      </c>
      <c r="TMD318" s="414" t="s">
        <v>61</v>
      </c>
      <c r="TME318" s="415">
        <v>13</v>
      </c>
      <c r="TMF318" s="418" t="s">
        <v>779</v>
      </c>
      <c r="TMG318" s="417" t="s">
        <v>762</v>
      </c>
      <c r="TMH318" s="414" t="s">
        <v>61</v>
      </c>
      <c r="TMI318" s="415">
        <v>13</v>
      </c>
      <c r="TMJ318" s="418" t="s">
        <v>779</v>
      </c>
      <c r="TMK318" s="417" t="s">
        <v>762</v>
      </c>
      <c r="TML318" s="414" t="s">
        <v>61</v>
      </c>
      <c r="TMM318" s="415">
        <v>13</v>
      </c>
      <c r="TMN318" s="418" t="s">
        <v>779</v>
      </c>
      <c r="TMO318" s="417" t="s">
        <v>762</v>
      </c>
      <c r="TMP318" s="414" t="s">
        <v>61</v>
      </c>
      <c r="TMQ318" s="415">
        <v>13</v>
      </c>
      <c r="TMR318" s="418" t="s">
        <v>779</v>
      </c>
      <c r="TMS318" s="417" t="s">
        <v>762</v>
      </c>
      <c r="TMT318" s="414" t="s">
        <v>61</v>
      </c>
      <c r="TMU318" s="415">
        <v>13</v>
      </c>
      <c r="TMV318" s="418" t="s">
        <v>779</v>
      </c>
      <c r="TMW318" s="417" t="s">
        <v>762</v>
      </c>
      <c r="TMX318" s="414" t="s">
        <v>61</v>
      </c>
      <c r="TMY318" s="415">
        <v>13</v>
      </c>
      <c r="TMZ318" s="418" t="s">
        <v>779</v>
      </c>
      <c r="TNA318" s="417" t="s">
        <v>762</v>
      </c>
      <c r="TNB318" s="414" t="s">
        <v>61</v>
      </c>
      <c r="TNC318" s="415">
        <v>13</v>
      </c>
      <c r="TND318" s="418" t="s">
        <v>779</v>
      </c>
      <c r="TNE318" s="417" t="s">
        <v>762</v>
      </c>
      <c r="TNF318" s="414" t="s">
        <v>61</v>
      </c>
      <c r="TNG318" s="415">
        <v>13</v>
      </c>
      <c r="TNH318" s="418" t="s">
        <v>779</v>
      </c>
      <c r="TNI318" s="417" t="s">
        <v>762</v>
      </c>
      <c r="TNJ318" s="414" t="s">
        <v>61</v>
      </c>
      <c r="TNK318" s="415">
        <v>13</v>
      </c>
      <c r="TNL318" s="418" t="s">
        <v>779</v>
      </c>
      <c r="TNM318" s="417" t="s">
        <v>762</v>
      </c>
      <c r="TNN318" s="414" t="s">
        <v>61</v>
      </c>
      <c r="TNO318" s="415">
        <v>13</v>
      </c>
      <c r="TNP318" s="418" t="s">
        <v>779</v>
      </c>
      <c r="TNQ318" s="417" t="s">
        <v>762</v>
      </c>
      <c r="TNR318" s="414" t="s">
        <v>61</v>
      </c>
      <c r="TNS318" s="415">
        <v>13</v>
      </c>
      <c r="TNT318" s="418" t="s">
        <v>779</v>
      </c>
      <c r="TNU318" s="417" t="s">
        <v>762</v>
      </c>
      <c r="TNV318" s="414" t="s">
        <v>61</v>
      </c>
      <c r="TNW318" s="415">
        <v>13</v>
      </c>
      <c r="TNX318" s="418" t="s">
        <v>779</v>
      </c>
      <c r="TNY318" s="417" t="s">
        <v>762</v>
      </c>
      <c r="TNZ318" s="414" t="s">
        <v>61</v>
      </c>
      <c r="TOA318" s="415">
        <v>13</v>
      </c>
      <c r="TOB318" s="418" t="s">
        <v>779</v>
      </c>
      <c r="TOC318" s="417" t="s">
        <v>762</v>
      </c>
      <c r="TOD318" s="414" t="s">
        <v>61</v>
      </c>
      <c r="TOE318" s="415">
        <v>13</v>
      </c>
      <c r="TOF318" s="418" t="s">
        <v>779</v>
      </c>
      <c r="TOG318" s="417" t="s">
        <v>762</v>
      </c>
      <c r="TOH318" s="414" t="s">
        <v>61</v>
      </c>
      <c r="TOI318" s="415">
        <v>13</v>
      </c>
      <c r="TOJ318" s="418" t="s">
        <v>779</v>
      </c>
      <c r="TOK318" s="417" t="s">
        <v>762</v>
      </c>
      <c r="TOL318" s="414" t="s">
        <v>61</v>
      </c>
      <c r="TOM318" s="415">
        <v>13</v>
      </c>
      <c r="TON318" s="418" t="s">
        <v>779</v>
      </c>
      <c r="TOO318" s="417" t="s">
        <v>762</v>
      </c>
      <c r="TOP318" s="414" t="s">
        <v>61</v>
      </c>
      <c r="TOQ318" s="415">
        <v>13</v>
      </c>
      <c r="TOR318" s="418" t="s">
        <v>779</v>
      </c>
      <c r="TOS318" s="417" t="s">
        <v>762</v>
      </c>
      <c r="TOT318" s="414" t="s">
        <v>61</v>
      </c>
      <c r="TOU318" s="415">
        <v>13</v>
      </c>
      <c r="TOV318" s="418" t="s">
        <v>779</v>
      </c>
      <c r="TOW318" s="417" t="s">
        <v>762</v>
      </c>
      <c r="TOX318" s="414" t="s">
        <v>61</v>
      </c>
      <c r="TOY318" s="415">
        <v>13</v>
      </c>
      <c r="TOZ318" s="418" t="s">
        <v>779</v>
      </c>
      <c r="TPA318" s="417" t="s">
        <v>762</v>
      </c>
      <c r="TPB318" s="414" t="s">
        <v>61</v>
      </c>
      <c r="TPC318" s="415">
        <v>13</v>
      </c>
      <c r="TPD318" s="418" t="s">
        <v>779</v>
      </c>
      <c r="TPE318" s="417" t="s">
        <v>762</v>
      </c>
      <c r="TPF318" s="414" t="s">
        <v>61</v>
      </c>
      <c r="TPG318" s="415">
        <v>13</v>
      </c>
      <c r="TPH318" s="418" t="s">
        <v>779</v>
      </c>
      <c r="TPI318" s="417" t="s">
        <v>762</v>
      </c>
      <c r="TPJ318" s="414" t="s">
        <v>61</v>
      </c>
      <c r="TPK318" s="415">
        <v>13</v>
      </c>
      <c r="TPL318" s="418" t="s">
        <v>779</v>
      </c>
      <c r="TPM318" s="417" t="s">
        <v>762</v>
      </c>
      <c r="TPN318" s="414" t="s">
        <v>61</v>
      </c>
      <c r="TPO318" s="415">
        <v>13</v>
      </c>
      <c r="TPP318" s="418" t="s">
        <v>779</v>
      </c>
      <c r="TPQ318" s="417" t="s">
        <v>762</v>
      </c>
      <c r="TPR318" s="414" t="s">
        <v>61</v>
      </c>
      <c r="TPS318" s="415">
        <v>13</v>
      </c>
      <c r="TPT318" s="418" t="s">
        <v>779</v>
      </c>
      <c r="TPU318" s="417" t="s">
        <v>762</v>
      </c>
      <c r="TPV318" s="414" t="s">
        <v>61</v>
      </c>
      <c r="TPW318" s="415">
        <v>13</v>
      </c>
      <c r="TPX318" s="418" t="s">
        <v>779</v>
      </c>
      <c r="TPY318" s="417" t="s">
        <v>762</v>
      </c>
      <c r="TPZ318" s="414" t="s">
        <v>61</v>
      </c>
      <c r="TQA318" s="415">
        <v>13</v>
      </c>
      <c r="TQB318" s="418" t="s">
        <v>779</v>
      </c>
      <c r="TQC318" s="417" t="s">
        <v>762</v>
      </c>
      <c r="TQD318" s="414" t="s">
        <v>61</v>
      </c>
      <c r="TQE318" s="415">
        <v>13</v>
      </c>
      <c r="TQF318" s="418" t="s">
        <v>779</v>
      </c>
      <c r="TQG318" s="417" t="s">
        <v>762</v>
      </c>
      <c r="TQH318" s="414" t="s">
        <v>61</v>
      </c>
      <c r="TQI318" s="415">
        <v>13</v>
      </c>
      <c r="TQJ318" s="418" t="s">
        <v>779</v>
      </c>
      <c r="TQK318" s="417" t="s">
        <v>762</v>
      </c>
      <c r="TQL318" s="414" t="s">
        <v>61</v>
      </c>
      <c r="TQM318" s="415">
        <v>13</v>
      </c>
      <c r="TQN318" s="418" t="s">
        <v>779</v>
      </c>
      <c r="TQO318" s="417" t="s">
        <v>762</v>
      </c>
      <c r="TQP318" s="414" t="s">
        <v>61</v>
      </c>
      <c r="TQQ318" s="415">
        <v>13</v>
      </c>
      <c r="TQR318" s="418" t="s">
        <v>779</v>
      </c>
      <c r="TQS318" s="417" t="s">
        <v>762</v>
      </c>
      <c r="TQT318" s="414" t="s">
        <v>61</v>
      </c>
      <c r="TQU318" s="415">
        <v>13</v>
      </c>
      <c r="TQV318" s="418" t="s">
        <v>779</v>
      </c>
      <c r="TQW318" s="417" t="s">
        <v>762</v>
      </c>
      <c r="TQX318" s="414" t="s">
        <v>61</v>
      </c>
      <c r="TQY318" s="415">
        <v>13</v>
      </c>
      <c r="TQZ318" s="418" t="s">
        <v>779</v>
      </c>
      <c r="TRA318" s="417" t="s">
        <v>762</v>
      </c>
      <c r="TRB318" s="414" t="s">
        <v>61</v>
      </c>
      <c r="TRC318" s="415">
        <v>13</v>
      </c>
      <c r="TRD318" s="418" t="s">
        <v>779</v>
      </c>
      <c r="TRE318" s="417" t="s">
        <v>762</v>
      </c>
      <c r="TRF318" s="414" t="s">
        <v>61</v>
      </c>
      <c r="TRG318" s="415">
        <v>13</v>
      </c>
      <c r="TRH318" s="418" t="s">
        <v>779</v>
      </c>
      <c r="TRI318" s="417" t="s">
        <v>762</v>
      </c>
      <c r="TRJ318" s="414" t="s">
        <v>61</v>
      </c>
      <c r="TRK318" s="415">
        <v>13</v>
      </c>
      <c r="TRL318" s="418" t="s">
        <v>779</v>
      </c>
      <c r="TRM318" s="417" t="s">
        <v>762</v>
      </c>
      <c r="TRN318" s="414" t="s">
        <v>61</v>
      </c>
      <c r="TRO318" s="415">
        <v>13</v>
      </c>
      <c r="TRP318" s="418" t="s">
        <v>779</v>
      </c>
      <c r="TRQ318" s="417" t="s">
        <v>762</v>
      </c>
      <c r="TRR318" s="414" t="s">
        <v>61</v>
      </c>
      <c r="TRS318" s="415">
        <v>13</v>
      </c>
      <c r="TRT318" s="418" t="s">
        <v>779</v>
      </c>
      <c r="TRU318" s="417" t="s">
        <v>762</v>
      </c>
      <c r="TRV318" s="414" t="s">
        <v>61</v>
      </c>
      <c r="TRW318" s="415">
        <v>13</v>
      </c>
      <c r="TRX318" s="418" t="s">
        <v>779</v>
      </c>
      <c r="TRY318" s="417" t="s">
        <v>762</v>
      </c>
      <c r="TRZ318" s="414" t="s">
        <v>61</v>
      </c>
      <c r="TSA318" s="415">
        <v>13</v>
      </c>
      <c r="TSB318" s="418" t="s">
        <v>779</v>
      </c>
      <c r="TSC318" s="417" t="s">
        <v>762</v>
      </c>
      <c r="TSD318" s="414" t="s">
        <v>61</v>
      </c>
      <c r="TSE318" s="415">
        <v>13</v>
      </c>
      <c r="TSF318" s="418" t="s">
        <v>779</v>
      </c>
      <c r="TSG318" s="417" t="s">
        <v>762</v>
      </c>
      <c r="TSH318" s="414" t="s">
        <v>61</v>
      </c>
      <c r="TSI318" s="415">
        <v>13</v>
      </c>
      <c r="TSJ318" s="418" t="s">
        <v>779</v>
      </c>
      <c r="TSK318" s="417" t="s">
        <v>762</v>
      </c>
      <c r="TSL318" s="414" t="s">
        <v>61</v>
      </c>
      <c r="TSM318" s="415">
        <v>13</v>
      </c>
      <c r="TSN318" s="418" t="s">
        <v>779</v>
      </c>
      <c r="TSO318" s="417" t="s">
        <v>762</v>
      </c>
      <c r="TSP318" s="414" t="s">
        <v>61</v>
      </c>
      <c r="TSQ318" s="415">
        <v>13</v>
      </c>
      <c r="TSR318" s="418" t="s">
        <v>779</v>
      </c>
      <c r="TSS318" s="417" t="s">
        <v>762</v>
      </c>
      <c r="TST318" s="414" t="s">
        <v>61</v>
      </c>
      <c r="TSU318" s="415">
        <v>13</v>
      </c>
      <c r="TSV318" s="418" t="s">
        <v>779</v>
      </c>
      <c r="TSW318" s="417" t="s">
        <v>762</v>
      </c>
      <c r="TSX318" s="414" t="s">
        <v>61</v>
      </c>
      <c r="TSY318" s="415">
        <v>13</v>
      </c>
      <c r="TSZ318" s="418" t="s">
        <v>779</v>
      </c>
      <c r="TTA318" s="417" t="s">
        <v>762</v>
      </c>
      <c r="TTB318" s="414" t="s">
        <v>61</v>
      </c>
      <c r="TTC318" s="415">
        <v>13</v>
      </c>
      <c r="TTD318" s="418" t="s">
        <v>779</v>
      </c>
      <c r="TTE318" s="417" t="s">
        <v>762</v>
      </c>
      <c r="TTF318" s="414" t="s">
        <v>61</v>
      </c>
      <c r="TTG318" s="415">
        <v>13</v>
      </c>
      <c r="TTH318" s="418" t="s">
        <v>779</v>
      </c>
      <c r="TTI318" s="417" t="s">
        <v>762</v>
      </c>
      <c r="TTJ318" s="414" t="s">
        <v>61</v>
      </c>
      <c r="TTK318" s="415">
        <v>13</v>
      </c>
      <c r="TTL318" s="418" t="s">
        <v>779</v>
      </c>
      <c r="TTM318" s="417" t="s">
        <v>762</v>
      </c>
      <c r="TTN318" s="414" t="s">
        <v>61</v>
      </c>
      <c r="TTO318" s="415">
        <v>13</v>
      </c>
      <c r="TTP318" s="418" t="s">
        <v>779</v>
      </c>
      <c r="TTQ318" s="417" t="s">
        <v>762</v>
      </c>
      <c r="TTR318" s="414" t="s">
        <v>61</v>
      </c>
      <c r="TTS318" s="415">
        <v>13</v>
      </c>
      <c r="TTT318" s="418" t="s">
        <v>779</v>
      </c>
      <c r="TTU318" s="417" t="s">
        <v>762</v>
      </c>
      <c r="TTV318" s="414" t="s">
        <v>61</v>
      </c>
      <c r="TTW318" s="415">
        <v>13</v>
      </c>
      <c r="TTX318" s="418" t="s">
        <v>779</v>
      </c>
      <c r="TTY318" s="417" t="s">
        <v>762</v>
      </c>
      <c r="TTZ318" s="414" t="s">
        <v>61</v>
      </c>
      <c r="TUA318" s="415">
        <v>13</v>
      </c>
      <c r="TUB318" s="418" t="s">
        <v>779</v>
      </c>
      <c r="TUC318" s="417" t="s">
        <v>762</v>
      </c>
      <c r="TUD318" s="414" t="s">
        <v>61</v>
      </c>
      <c r="TUE318" s="415">
        <v>13</v>
      </c>
      <c r="TUF318" s="418" t="s">
        <v>779</v>
      </c>
      <c r="TUG318" s="417" t="s">
        <v>762</v>
      </c>
      <c r="TUH318" s="414" t="s">
        <v>61</v>
      </c>
      <c r="TUI318" s="415">
        <v>13</v>
      </c>
      <c r="TUJ318" s="418" t="s">
        <v>779</v>
      </c>
      <c r="TUK318" s="417" t="s">
        <v>762</v>
      </c>
      <c r="TUL318" s="414" t="s">
        <v>61</v>
      </c>
      <c r="TUM318" s="415">
        <v>13</v>
      </c>
      <c r="TUN318" s="418" t="s">
        <v>779</v>
      </c>
      <c r="TUO318" s="417" t="s">
        <v>762</v>
      </c>
      <c r="TUP318" s="414" t="s">
        <v>61</v>
      </c>
      <c r="TUQ318" s="415">
        <v>13</v>
      </c>
      <c r="TUR318" s="418" t="s">
        <v>779</v>
      </c>
      <c r="TUS318" s="417" t="s">
        <v>762</v>
      </c>
      <c r="TUT318" s="414" t="s">
        <v>61</v>
      </c>
      <c r="TUU318" s="415">
        <v>13</v>
      </c>
      <c r="TUV318" s="418" t="s">
        <v>779</v>
      </c>
      <c r="TUW318" s="417" t="s">
        <v>762</v>
      </c>
      <c r="TUX318" s="414" t="s">
        <v>61</v>
      </c>
      <c r="TUY318" s="415">
        <v>13</v>
      </c>
      <c r="TUZ318" s="418" t="s">
        <v>779</v>
      </c>
      <c r="TVA318" s="417" t="s">
        <v>762</v>
      </c>
      <c r="TVB318" s="414" t="s">
        <v>61</v>
      </c>
      <c r="TVC318" s="415">
        <v>13</v>
      </c>
      <c r="TVD318" s="418" t="s">
        <v>779</v>
      </c>
      <c r="TVE318" s="417" t="s">
        <v>762</v>
      </c>
      <c r="TVF318" s="414" t="s">
        <v>61</v>
      </c>
      <c r="TVG318" s="415">
        <v>13</v>
      </c>
      <c r="TVH318" s="418" t="s">
        <v>779</v>
      </c>
      <c r="TVI318" s="417" t="s">
        <v>762</v>
      </c>
      <c r="TVJ318" s="414" t="s">
        <v>61</v>
      </c>
      <c r="TVK318" s="415">
        <v>13</v>
      </c>
      <c r="TVL318" s="418" t="s">
        <v>779</v>
      </c>
      <c r="TVM318" s="417" t="s">
        <v>762</v>
      </c>
      <c r="TVN318" s="414" t="s">
        <v>61</v>
      </c>
      <c r="TVO318" s="415">
        <v>13</v>
      </c>
      <c r="TVP318" s="418" t="s">
        <v>779</v>
      </c>
      <c r="TVQ318" s="417" t="s">
        <v>762</v>
      </c>
      <c r="TVR318" s="414" t="s">
        <v>61</v>
      </c>
      <c r="TVS318" s="415">
        <v>13</v>
      </c>
      <c r="TVT318" s="418" t="s">
        <v>779</v>
      </c>
      <c r="TVU318" s="417" t="s">
        <v>762</v>
      </c>
      <c r="TVV318" s="414" t="s">
        <v>61</v>
      </c>
      <c r="TVW318" s="415">
        <v>13</v>
      </c>
      <c r="TVX318" s="418" t="s">
        <v>779</v>
      </c>
      <c r="TVY318" s="417" t="s">
        <v>762</v>
      </c>
      <c r="TVZ318" s="414" t="s">
        <v>61</v>
      </c>
      <c r="TWA318" s="415">
        <v>13</v>
      </c>
      <c r="TWB318" s="418" t="s">
        <v>779</v>
      </c>
      <c r="TWC318" s="417" t="s">
        <v>762</v>
      </c>
      <c r="TWD318" s="414" t="s">
        <v>61</v>
      </c>
      <c r="TWE318" s="415">
        <v>13</v>
      </c>
      <c r="TWF318" s="418" t="s">
        <v>779</v>
      </c>
      <c r="TWG318" s="417" t="s">
        <v>762</v>
      </c>
      <c r="TWH318" s="414" t="s">
        <v>61</v>
      </c>
      <c r="TWI318" s="415">
        <v>13</v>
      </c>
      <c r="TWJ318" s="418" t="s">
        <v>779</v>
      </c>
      <c r="TWK318" s="417" t="s">
        <v>762</v>
      </c>
      <c r="TWL318" s="414" t="s">
        <v>61</v>
      </c>
      <c r="TWM318" s="415">
        <v>13</v>
      </c>
      <c r="TWN318" s="418" t="s">
        <v>779</v>
      </c>
      <c r="TWO318" s="417" t="s">
        <v>762</v>
      </c>
      <c r="TWP318" s="414" t="s">
        <v>61</v>
      </c>
      <c r="TWQ318" s="415">
        <v>13</v>
      </c>
      <c r="TWR318" s="418" t="s">
        <v>779</v>
      </c>
      <c r="TWS318" s="417" t="s">
        <v>762</v>
      </c>
      <c r="TWT318" s="414" t="s">
        <v>61</v>
      </c>
      <c r="TWU318" s="415">
        <v>13</v>
      </c>
      <c r="TWV318" s="418" t="s">
        <v>779</v>
      </c>
      <c r="TWW318" s="417" t="s">
        <v>762</v>
      </c>
      <c r="TWX318" s="414" t="s">
        <v>61</v>
      </c>
      <c r="TWY318" s="415">
        <v>13</v>
      </c>
      <c r="TWZ318" s="418" t="s">
        <v>779</v>
      </c>
      <c r="TXA318" s="417" t="s">
        <v>762</v>
      </c>
      <c r="TXB318" s="414" t="s">
        <v>61</v>
      </c>
      <c r="TXC318" s="415">
        <v>13</v>
      </c>
      <c r="TXD318" s="418" t="s">
        <v>779</v>
      </c>
      <c r="TXE318" s="417" t="s">
        <v>762</v>
      </c>
      <c r="TXF318" s="414" t="s">
        <v>61</v>
      </c>
      <c r="TXG318" s="415">
        <v>13</v>
      </c>
      <c r="TXH318" s="418" t="s">
        <v>779</v>
      </c>
      <c r="TXI318" s="417" t="s">
        <v>762</v>
      </c>
      <c r="TXJ318" s="414" t="s">
        <v>61</v>
      </c>
      <c r="TXK318" s="415">
        <v>13</v>
      </c>
      <c r="TXL318" s="418" t="s">
        <v>779</v>
      </c>
      <c r="TXM318" s="417" t="s">
        <v>762</v>
      </c>
      <c r="TXN318" s="414" t="s">
        <v>61</v>
      </c>
      <c r="TXO318" s="415">
        <v>13</v>
      </c>
      <c r="TXP318" s="418" t="s">
        <v>779</v>
      </c>
      <c r="TXQ318" s="417" t="s">
        <v>762</v>
      </c>
      <c r="TXR318" s="414" t="s">
        <v>61</v>
      </c>
      <c r="TXS318" s="415">
        <v>13</v>
      </c>
      <c r="TXT318" s="418" t="s">
        <v>779</v>
      </c>
      <c r="TXU318" s="417" t="s">
        <v>762</v>
      </c>
      <c r="TXV318" s="414" t="s">
        <v>61</v>
      </c>
      <c r="TXW318" s="415">
        <v>13</v>
      </c>
      <c r="TXX318" s="418" t="s">
        <v>779</v>
      </c>
      <c r="TXY318" s="417" t="s">
        <v>762</v>
      </c>
      <c r="TXZ318" s="414" t="s">
        <v>61</v>
      </c>
      <c r="TYA318" s="415">
        <v>13</v>
      </c>
      <c r="TYB318" s="418" t="s">
        <v>779</v>
      </c>
      <c r="TYC318" s="417" t="s">
        <v>762</v>
      </c>
      <c r="TYD318" s="414" t="s">
        <v>61</v>
      </c>
      <c r="TYE318" s="415">
        <v>13</v>
      </c>
      <c r="TYF318" s="418" t="s">
        <v>779</v>
      </c>
      <c r="TYG318" s="417" t="s">
        <v>762</v>
      </c>
      <c r="TYH318" s="414" t="s">
        <v>61</v>
      </c>
      <c r="TYI318" s="415">
        <v>13</v>
      </c>
      <c r="TYJ318" s="418" t="s">
        <v>779</v>
      </c>
      <c r="TYK318" s="417" t="s">
        <v>762</v>
      </c>
      <c r="TYL318" s="414" t="s">
        <v>61</v>
      </c>
      <c r="TYM318" s="415">
        <v>13</v>
      </c>
      <c r="TYN318" s="418" t="s">
        <v>779</v>
      </c>
      <c r="TYO318" s="417" t="s">
        <v>762</v>
      </c>
      <c r="TYP318" s="414" t="s">
        <v>61</v>
      </c>
      <c r="TYQ318" s="415">
        <v>13</v>
      </c>
      <c r="TYR318" s="418" t="s">
        <v>779</v>
      </c>
      <c r="TYS318" s="417" t="s">
        <v>762</v>
      </c>
      <c r="TYT318" s="414" t="s">
        <v>61</v>
      </c>
      <c r="TYU318" s="415">
        <v>13</v>
      </c>
      <c r="TYV318" s="418" t="s">
        <v>779</v>
      </c>
      <c r="TYW318" s="417" t="s">
        <v>762</v>
      </c>
      <c r="TYX318" s="414" t="s">
        <v>61</v>
      </c>
      <c r="TYY318" s="415">
        <v>13</v>
      </c>
      <c r="TYZ318" s="418" t="s">
        <v>779</v>
      </c>
      <c r="TZA318" s="417" t="s">
        <v>762</v>
      </c>
      <c r="TZB318" s="414" t="s">
        <v>61</v>
      </c>
      <c r="TZC318" s="415">
        <v>13</v>
      </c>
      <c r="TZD318" s="418" t="s">
        <v>779</v>
      </c>
      <c r="TZE318" s="417" t="s">
        <v>762</v>
      </c>
      <c r="TZF318" s="414" t="s">
        <v>61</v>
      </c>
      <c r="TZG318" s="415">
        <v>13</v>
      </c>
      <c r="TZH318" s="418" t="s">
        <v>779</v>
      </c>
      <c r="TZI318" s="417" t="s">
        <v>762</v>
      </c>
      <c r="TZJ318" s="414" t="s">
        <v>61</v>
      </c>
      <c r="TZK318" s="415">
        <v>13</v>
      </c>
      <c r="TZL318" s="418" t="s">
        <v>779</v>
      </c>
      <c r="TZM318" s="417" t="s">
        <v>762</v>
      </c>
      <c r="TZN318" s="414" t="s">
        <v>61</v>
      </c>
      <c r="TZO318" s="415">
        <v>13</v>
      </c>
      <c r="TZP318" s="418" t="s">
        <v>779</v>
      </c>
      <c r="TZQ318" s="417" t="s">
        <v>762</v>
      </c>
      <c r="TZR318" s="414" t="s">
        <v>61</v>
      </c>
      <c r="TZS318" s="415">
        <v>13</v>
      </c>
      <c r="TZT318" s="418" t="s">
        <v>779</v>
      </c>
      <c r="TZU318" s="417" t="s">
        <v>762</v>
      </c>
      <c r="TZV318" s="414" t="s">
        <v>61</v>
      </c>
      <c r="TZW318" s="415">
        <v>13</v>
      </c>
      <c r="TZX318" s="418" t="s">
        <v>779</v>
      </c>
      <c r="TZY318" s="417" t="s">
        <v>762</v>
      </c>
      <c r="TZZ318" s="414" t="s">
        <v>61</v>
      </c>
      <c r="UAA318" s="415">
        <v>13</v>
      </c>
      <c r="UAB318" s="418" t="s">
        <v>779</v>
      </c>
      <c r="UAC318" s="417" t="s">
        <v>762</v>
      </c>
      <c r="UAD318" s="414" t="s">
        <v>61</v>
      </c>
      <c r="UAE318" s="415">
        <v>13</v>
      </c>
      <c r="UAF318" s="418" t="s">
        <v>779</v>
      </c>
      <c r="UAG318" s="417" t="s">
        <v>762</v>
      </c>
      <c r="UAH318" s="414" t="s">
        <v>61</v>
      </c>
      <c r="UAI318" s="415">
        <v>13</v>
      </c>
      <c r="UAJ318" s="418" t="s">
        <v>779</v>
      </c>
      <c r="UAK318" s="417" t="s">
        <v>762</v>
      </c>
      <c r="UAL318" s="414" t="s">
        <v>61</v>
      </c>
      <c r="UAM318" s="415">
        <v>13</v>
      </c>
      <c r="UAN318" s="418" t="s">
        <v>779</v>
      </c>
      <c r="UAO318" s="417" t="s">
        <v>762</v>
      </c>
      <c r="UAP318" s="414" t="s">
        <v>61</v>
      </c>
      <c r="UAQ318" s="415">
        <v>13</v>
      </c>
      <c r="UAR318" s="418" t="s">
        <v>779</v>
      </c>
      <c r="UAS318" s="417" t="s">
        <v>762</v>
      </c>
      <c r="UAT318" s="414" t="s">
        <v>61</v>
      </c>
      <c r="UAU318" s="415">
        <v>13</v>
      </c>
      <c r="UAV318" s="418" t="s">
        <v>779</v>
      </c>
      <c r="UAW318" s="417" t="s">
        <v>762</v>
      </c>
      <c r="UAX318" s="414" t="s">
        <v>61</v>
      </c>
      <c r="UAY318" s="415">
        <v>13</v>
      </c>
      <c r="UAZ318" s="418" t="s">
        <v>779</v>
      </c>
      <c r="UBA318" s="417" t="s">
        <v>762</v>
      </c>
      <c r="UBB318" s="414" t="s">
        <v>61</v>
      </c>
      <c r="UBC318" s="415">
        <v>13</v>
      </c>
      <c r="UBD318" s="418" t="s">
        <v>779</v>
      </c>
      <c r="UBE318" s="417" t="s">
        <v>762</v>
      </c>
      <c r="UBF318" s="414" t="s">
        <v>61</v>
      </c>
      <c r="UBG318" s="415">
        <v>13</v>
      </c>
      <c r="UBH318" s="418" t="s">
        <v>779</v>
      </c>
      <c r="UBI318" s="417" t="s">
        <v>762</v>
      </c>
      <c r="UBJ318" s="414" t="s">
        <v>61</v>
      </c>
      <c r="UBK318" s="415">
        <v>13</v>
      </c>
      <c r="UBL318" s="418" t="s">
        <v>779</v>
      </c>
      <c r="UBM318" s="417" t="s">
        <v>762</v>
      </c>
      <c r="UBN318" s="414" t="s">
        <v>61</v>
      </c>
      <c r="UBO318" s="415">
        <v>13</v>
      </c>
      <c r="UBP318" s="418" t="s">
        <v>779</v>
      </c>
      <c r="UBQ318" s="417" t="s">
        <v>762</v>
      </c>
      <c r="UBR318" s="414" t="s">
        <v>61</v>
      </c>
      <c r="UBS318" s="415">
        <v>13</v>
      </c>
      <c r="UBT318" s="418" t="s">
        <v>779</v>
      </c>
      <c r="UBU318" s="417" t="s">
        <v>762</v>
      </c>
      <c r="UBV318" s="414" t="s">
        <v>61</v>
      </c>
      <c r="UBW318" s="415">
        <v>13</v>
      </c>
      <c r="UBX318" s="418" t="s">
        <v>779</v>
      </c>
      <c r="UBY318" s="417" t="s">
        <v>762</v>
      </c>
      <c r="UBZ318" s="414" t="s">
        <v>61</v>
      </c>
      <c r="UCA318" s="415">
        <v>13</v>
      </c>
      <c r="UCB318" s="418" t="s">
        <v>779</v>
      </c>
      <c r="UCC318" s="417" t="s">
        <v>762</v>
      </c>
      <c r="UCD318" s="414" t="s">
        <v>61</v>
      </c>
      <c r="UCE318" s="415">
        <v>13</v>
      </c>
      <c r="UCF318" s="418" t="s">
        <v>779</v>
      </c>
      <c r="UCG318" s="417" t="s">
        <v>762</v>
      </c>
      <c r="UCH318" s="414" t="s">
        <v>61</v>
      </c>
      <c r="UCI318" s="415">
        <v>13</v>
      </c>
      <c r="UCJ318" s="418" t="s">
        <v>779</v>
      </c>
      <c r="UCK318" s="417" t="s">
        <v>762</v>
      </c>
      <c r="UCL318" s="414" t="s">
        <v>61</v>
      </c>
      <c r="UCM318" s="415">
        <v>13</v>
      </c>
      <c r="UCN318" s="418" t="s">
        <v>779</v>
      </c>
      <c r="UCO318" s="417" t="s">
        <v>762</v>
      </c>
      <c r="UCP318" s="414" t="s">
        <v>61</v>
      </c>
      <c r="UCQ318" s="415">
        <v>13</v>
      </c>
      <c r="UCR318" s="418" t="s">
        <v>779</v>
      </c>
      <c r="UCS318" s="417" t="s">
        <v>762</v>
      </c>
      <c r="UCT318" s="414" t="s">
        <v>61</v>
      </c>
      <c r="UCU318" s="415">
        <v>13</v>
      </c>
      <c r="UCV318" s="418" t="s">
        <v>779</v>
      </c>
      <c r="UCW318" s="417" t="s">
        <v>762</v>
      </c>
      <c r="UCX318" s="414" t="s">
        <v>61</v>
      </c>
      <c r="UCY318" s="415">
        <v>13</v>
      </c>
      <c r="UCZ318" s="418" t="s">
        <v>779</v>
      </c>
      <c r="UDA318" s="417" t="s">
        <v>762</v>
      </c>
      <c r="UDB318" s="414" t="s">
        <v>61</v>
      </c>
      <c r="UDC318" s="415">
        <v>13</v>
      </c>
      <c r="UDD318" s="418" t="s">
        <v>779</v>
      </c>
      <c r="UDE318" s="417" t="s">
        <v>762</v>
      </c>
      <c r="UDF318" s="414" t="s">
        <v>61</v>
      </c>
      <c r="UDG318" s="415">
        <v>13</v>
      </c>
      <c r="UDH318" s="418" t="s">
        <v>779</v>
      </c>
      <c r="UDI318" s="417" t="s">
        <v>762</v>
      </c>
      <c r="UDJ318" s="414" t="s">
        <v>61</v>
      </c>
      <c r="UDK318" s="415">
        <v>13</v>
      </c>
      <c r="UDL318" s="418" t="s">
        <v>779</v>
      </c>
      <c r="UDM318" s="417" t="s">
        <v>762</v>
      </c>
      <c r="UDN318" s="414" t="s">
        <v>61</v>
      </c>
      <c r="UDO318" s="415">
        <v>13</v>
      </c>
      <c r="UDP318" s="418" t="s">
        <v>779</v>
      </c>
      <c r="UDQ318" s="417" t="s">
        <v>762</v>
      </c>
      <c r="UDR318" s="414" t="s">
        <v>61</v>
      </c>
      <c r="UDS318" s="415">
        <v>13</v>
      </c>
      <c r="UDT318" s="418" t="s">
        <v>779</v>
      </c>
      <c r="UDU318" s="417" t="s">
        <v>762</v>
      </c>
      <c r="UDV318" s="414" t="s">
        <v>61</v>
      </c>
      <c r="UDW318" s="415">
        <v>13</v>
      </c>
      <c r="UDX318" s="418" t="s">
        <v>779</v>
      </c>
      <c r="UDY318" s="417" t="s">
        <v>762</v>
      </c>
      <c r="UDZ318" s="414" t="s">
        <v>61</v>
      </c>
      <c r="UEA318" s="415">
        <v>13</v>
      </c>
      <c r="UEB318" s="418" t="s">
        <v>779</v>
      </c>
      <c r="UEC318" s="417" t="s">
        <v>762</v>
      </c>
      <c r="UED318" s="414" t="s">
        <v>61</v>
      </c>
      <c r="UEE318" s="415">
        <v>13</v>
      </c>
      <c r="UEF318" s="418" t="s">
        <v>779</v>
      </c>
      <c r="UEG318" s="417" t="s">
        <v>762</v>
      </c>
      <c r="UEH318" s="414" t="s">
        <v>61</v>
      </c>
      <c r="UEI318" s="415">
        <v>13</v>
      </c>
      <c r="UEJ318" s="418" t="s">
        <v>779</v>
      </c>
      <c r="UEK318" s="417" t="s">
        <v>762</v>
      </c>
      <c r="UEL318" s="414" t="s">
        <v>61</v>
      </c>
      <c r="UEM318" s="415">
        <v>13</v>
      </c>
      <c r="UEN318" s="418" t="s">
        <v>779</v>
      </c>
      <c r="UEO318" s="417" t="s">
        <v>762</v>
      </c>
      <c r="UEP318" s="414" t="s">
        <v>61</v>
      </c>
      <c r="UEQ318" s="415">
        <v>13</v>
      </c>
      <c r="UER318" s="418" t="s">
        <v>779</v>
      </c>
      <c r="UES318" s="417" t="s">
        <v>762</v>
      </c>
      <c r="UET318" s="414" t="s">
        <v>61</v>
      </c>
      <c r="UEU318" s="415">
        <v>13</v>
      </c>
      <c r="UEV318" s="418" t="s">
        <v>779</v>
      </c>
      <c r="UEW318" s="417" t="s">
        <v>762</v>
      </c>
      <c r="UEX318" s="414" t="s">
        <v>61</v>
      </c>
      <c r="UEY318" s="415">
        <v>13</v>
      </c>
      <c r="UEZ318" s="418" t="s">
        <v>779</v>
      </c>
      <c r="UFA318" s="417" t="s">
        <v>762</v>
      </c>
      <c r="UFB318" s="414" t="s">
        <v>61</v>
      </c>
      <c r="UFC318" s="415">
        <v>13</v>
      </c>
      <c r="UFD318" s="418" t="s">
        <v>779</v>
      </c>
      <c r="UFE318" s="417" t="s">
        <v>762</v>
      </c>
      <c r="UFF318" s="414" t="s">
        <v>61</v>
      </c>
      <c r="UFG318" s="415">
        <v>13</v>
      </c>
      <c r="UFH318" s="418" t="s">
        <v>779</v>
      </c>
      <c r="UFI318" s="417" t="s">
        <v>762</v>
      </c>
      <c r="UFJ318" s="414" t="s">
        <v>61</v>
      </c>
      <c r="UFK318" s="415">
        <v>13</v>
      </c>
      <c r="UFL318" s="418" t="s">
        <v>779</v>
      </c>
      <c r="UFM318" s="417" t="s">
        <v>762</v>
      </c>
      <c r="UFN318" s="414" t="s">
        <v>61</v>
      </c>
      <c r="UFO318" s="415">
        <v>13</v>
      </c>
      <c r="UFP318" s="418" t="s">
        <v>779</v>
      </c>
      <c r="UFQ318" s="417" t="s">
        <v>762</v>
      </c>
      <c r="UFR318" s="414" t="s">
        <v>61</v>
      </c>
      <c r="UFS318" s="415">
        <v>13</v>
      </c>
      <c r="UFT318" s="418" t="s">
        <v>779</v>
      </c>
      <c r="UFU318" s="417" t="s">
        <v>762</v>
      </c>
      <c r="UFV318" s="414" t="s">
        <v>61</v>
      </c>
      <c r="UFW318" s="415">
        <v>13</v>
      </c>
      <c r="UFX318" s="418" t="s">
        <v>779</v>
      </c>
      <c r="UFY318" s="417" t="s">
        <v>762</v>
      </c>
      <c r="UFZ318" s="414" t="s">
        <v>61</v>
      </c>
      <c r="UGA318" s="415">
        <v>13</v>
      </c>
      <c r="UGB318" s="418" t="s">
        <v>779</v>
      </c>
      <c r="UGC318" s="417" t="s">
        <v>762</v>
      </c>
      <c r="UGD318" s="414" t="s">
        <v>61</v>
      </c>
      <c r="UGE318" s="415">
        <v>13</v>
      </c>
      <c r="UGF318" s="418" t="s">
        <v>779</v>
      </c>
      <c r="UGG318" s="417" t="s">
        <v>762</v>
      </c>
      <c r="UGH318" s="414" t="s">
        <v>61</v>
      </c>
      <c r="UGI318" s="415">
        <v>13</v>
      </c>
      <c r="UGJ318" s="418" t="s">
        <v>779</v>
      </c>
      <c r="UGK318" s="417" t="s">
        <v>762</v>
      </c>
      <c r="UGL318" s="414" t="s">
        <v>61</v>
      </c>
      <c r="UGM318" s="415">
        <v>13</v>
      </c>
      <c r="UGN318" s="418" t="s">
        <v>779</v>
      </c>
      <c r="UGO318" s="417" t="s">
        <v>762</v>
      </c>
      <c r="UGP318" s="414" t="s">
        <v>61</v>
      </c>
      <c r="UGQ318" s="415">
        <v>13</v>
      </c>
      <c r="UGR318" s="418" t="s">
        <v>779</v>
      </c>
      <c r="UGS318" s="417" t="s">
        <v>762</v>
      </c>
      <c r="UGT318" s="414" t="s">
        <v>61</v>
      </c>
      <c r="UGU318" s="415">
        <v>13</v>
      </c>
      <c r="UGV318" s="418" t="s">
        <v>779</v>
      </c>
      <c r="UGW318" s="417" t="s">
        <v>762</v>
      </c>
      <c r="UGX318" s="414" t="s">
        <v>61</v>
      </c>
      <c r="UGY318" s="415">
        <v>13</v>
      </c>
      <c r="UGZ318" s="418" t="s">
        <v>779</v>
      </c>
      <c r="UHA318" s="417" t="s">
        <v>762</v>
      </c>
      <c r="UHB318" s="414" t="s">
        <v>61</v>
      </c>
      <c r="UHC318" s="415">
        <v>13</v>
      </c>
      <c r="UHD318" s="418" t="s">
        <v>779</v>
      </c>
      <c r="UHE318" s="417" t="s">
        <v>762</v>
      </c>
      <c r="UHF318" s="414" t="s">
        <v>61</v>
      </c>
      <c r="UHG318" s="415">
        <v>13</v>
      </c>
      <c r="UHH318" s="418" t="s">
        <v>779</v>
      </c>
      <c r="UHI318" s="417" t="s">
        <v>762</v>
      </c>
      <c r="UHJ318" s="414" t="s">
        <v>61</v>
      </c>
      <c r="UHK318" s="415">
        <v>13</v>
      </c>
      <c r="UHL318" s="418" t="s">
        <v>779</v>
      </c>
      <c r="UHM318" s="417" t="s">
        <v>762</v>
      </c>
      <c r="UHN318" s="414" t="s">
        <v>61</v>
      </c>
      <c r="UHO318" s="415">
        <v>13</v>
      </c>
      <c r="UHP318" s="418" t="s">
        <v>779</v>
      </c>
      <c r="UHQ318" s="417" t="s">
        <v>762</v>
      </c>
      <c r="UHR318" s="414" t="s">
        <v>61</v>
      </c>
      <c r="UHS318" s="415">
        <v>13</v>
      </c>
      <c r="UHT318" s="418" t="s">
        <v>779</v>
      </c>
      <c r="UHU318" s="417" t="s">
        <v>762</v>
      </c>
      <c r="UHV318" s="414" t="s">
        <v>61</v>
      </c>
      <c r="UHW318" s="415">
        <v>13</v>
      </c>
      <c r="UHX318" s="418" t="s">
        <v>779</v>
      </c>
      <c r="UHY318" s="417" t="s">
        <v>762</v>
      </c>
      <c r="UHZ318" s="414" t="s">
        <v>61</v>
      </c>
      <c r="UIA318" s="415">
        <v>13</v>
      </c>
      <c r="UIB318" s="418" t="s">
        <v>779</v>
      </c>
      <c r="UIC318" s="417" t="s">
        <v>762</v>
      </c>
      <c r="UID318" s="414" t="s">
        <v>61</v>
      </c>
      <c r="UIE318" s="415">
        <v>13</v>
      </c>
      <c r="UIF318" s="418" t="s">
        <v>779</v>
      </c>
      <c r="UIG318" s="417" t="s">
        <v>762</v>
      </c>
      <c r="UIH318" s="414" t="s">
        <v>61</v>
      </c>
      <c r="UII318" s="415">
        <v>13</v>
      </c>
      <c r="UIJ318" s="418" t="s">
        <v>779</v>
      </c>
      <c r="UIK318" s="417" t="s">
        <v>762</v>
      </c>
      <c r="UIL318" s="414" t="s">
        <v>61</v>
      </c>
      <c r="UIM318" s="415">
        <v>13</v>
      </c>
      <c r="UIN318" s="418" t="s">
        <v>779</v>
      </c>
      <c r="UIO318" s="417" t="s">
        <v>762</v>
      </c>
      <c r="UIP318" s="414" t="s">
        <v>61</v>
      </c>
      <c r="UIQ318" s="415">
        <v>13</v>
      </c>
      <c r="UIR318" s="418" t="s">
        <v>779</v>
      </c>
      <c r="UIS318" s="417" t="s">
        <v>762</v>
      </c>
      <c r="UIT318" s="414" t="s">
        <v>61</v>
      </c>
      <c r="UIU318" s="415">
        <v>13</v>
      </c>
      <c r="UIV318" s="418" t="s">
        <v>779</v>
      </c>
      <c r="UIW318" s="417" t="s">
        <v>762</v>
      </c>
      <c r="UIX318" s="414" t="s">
        <v>61</v>
      </c>
      <c r="UIY318" s="415">
        <v>13</v>
      </c>
      <c r="UIZ318" s="418" t="s">
        <v>779</v>
      </c>
      <c r="UJA318" s="417" t="s">
        <v>762</v>
      </c>
      <c r="UJB318" s="414" t="s">
        <v>61</v>
      </c>
      <c r="UJC318" s="415">
        <v>13</v>
      </c>
      <c r="UJD318" s="418" t="s">
        <v>779</v>
      </c>
      <c r="UJE318" s="417" t="s">
        <v>762</v>
      </c>
      <c r="UJF318" s="414" t="s">
        <v>61</v>
      </c>
      <c r="UJG318" s="415">
        <v>13</v>
      </c>
      <c r="UJH318" s="418" t="s">
        <v>779</v>
      </c>
      <c r="UJI318" s="417" t="s">
        <v>762</v>
      </c>
      <c r="UJJ318" s="414" t="s">
        <v>61</v>
      </c>
      <c r="UJK318" s="415">
        <v>13</v>
      </c>
      <c r="UJL318" s="418" t="s">
        <v>779</v>
      </c>
      <c r="UJM318" s="417" t="s">
        <v>762</v>
      </c>
      <c r="UJN318" s="414" t="s">
        <v>61</v>
      </c>
      <c r="UJO318" s="415">
        <v>13</v>
      </c>
      <c r="UJP318" s="418" t="s">
        <v>779</v>
      </c>
      <c r="UJQ318" s="417" t="s">
        <v>762</v>
      </c>
      <c r="UJR318" s="414" t="s">
        <v>61</v>
      </c>
      <c r="UJS318" s="415">
        <v>13</v>
      </c>
      <c r="UJT318" s="418" t="s">
        <v>779</v>
      </c>
      <c r="UJU318" s="417" t="s">
        <v>762</v>
      </c>
      <c r="UJV318" s="414" t="s">
        <v>61</v>
      </c>
      <c r="UJW318" s="415">
        <v>13</v>
      </c>
      <c r="UJX318" s="418" t="s">
        <v>779</v>
      </c>
      <c r="UJY318" s="417" t="s">
        <v>762</v>
      </c>
      <c r="UJZ318" s="414" t="s">
        <v>61</v>
      </c>
      <c r="UKA318" s="415">
        <v>13</v>
      </c>
      <c r="UKB318" s="418" t="s">
        <v>779</v>
      </c>
      <c r="UKC318" s="417" t="s">
        <v>762</v>
      </c>
      <c r="UKD318" s="414" t="s">
        <v>61</v>
      </c>
      <c r="UKE318" s="415">
        <v>13</v>
      </c>
      <c r="UKF318" s="418" t="s">
        <v>779</v>
      </c>
      <c r="UKG318" s="417" t="s">
        <v>762</v>
      </c>
      <c r="UKH318" s="414" t="s">
        <v>61</v>
      </c>
      <c r="UKI318" s="415">
        <v>13</v>
      </c>
      <c r="UKJ318" s="418" t="s">
        <v>779</v>
      </c>
      <c r="UKK318" s="417" t="s">
        <v>762</v>
      </c>
      <c r="UKL318" s="414" t="s">
        <v>61</v>
      </c>
      <c r="UKM318" s="415">
        <v>13</v>
      </c>
      <c r="UKN318" s="418" t="s">
        <v>779</v>
      </c>
      <c r="UKO318" s="417" t="s">
        <v>762</v>
      </c>
      <c r="UKP318" s="414" t="s">
        <v>61</v>
      </c>
      <c r="UKQ318" s="415">
        <v>13</v>
      </c>
      <c r="UKR318" s="418" t="s">
        <v>779</v>
      </c>
      <c r="UKS318" s="417" t="s">
        <v>762</v>
      </c>
      <c r="UKT318" s="414" t="s">
        <v>61</v>
      </c>
      <c r="UKU318" s="415">
        <v>13</v>
      </c>
      <c r="UKV318" s="418" t="s">
        <v>779</v>
      </c>
      <c r="UKW318" s="417" t="s">
        <v>762</v>
      </c>
      <c r="UKX318" s="414" t="s">
        <v>61</v>
      </c>
      <c r="UKY318" s="415">
        <v>13</v>
      </c>
      <c r="UKZ318" s="418" t="s">
        <v>779</v>
      </c>
      <c r="ULA318" s="417" t="s">
        <v>762</v>
      </c>
      <c r="ULB318" s="414" t="s">
        <v>61</v>
      </c>
      <c r="ULC318" s="415">
        <v>13</v>
      </c>
      <c r="ULD318" s="418" t="s">
        <v>779</v>
      </c>
      <c r="ULE318" s="417" t="s">
        <v>762</v>
      </c>
      <c r="ULF318" s="414" t="s">
        <v>61</v>
      </c>
      <c r="ULG318" s="415">
        <v>13</v>
      </c>
      <c r="ULH318" s="418" t="s">
        <v>779</v>
      </c>
      <c r="ULI318" s="417" t="s">
        <v>762</v>
      </c>
      <c r="ULJ318" s="414" t="s">
        <v>61</v>
      </c>
      <c r="ULK318" s="415">
        <v>13</v>
      </c>
      <c r="ULL318" s="418" t="s">
        <v>779</v>
      </c>
      <c r="ULM318" s="417" t="s">
        <v>762</v>
      </c>
      <c r="ULN318" s="414" t="s">
        <v>61</v>
      </c>
      <c r="ULO318" s="415">
        <v>13</v>
      </c>
      <c r="ULP318" s="418" t="s">
        <v>779</v>
      </c>
      <c r="ULQ318" s="417" t="s">
        <v>762</v>
      </c>
      <c r="ULR318" s="414" t="s">
        <v>61</v>
      </c>
      <c r="ULS318" s="415">
        <v>13</v>
      </c>
      <c r="ULT318" s="418" t="s">
        <v>779</v>
      </c>
      <c r="ULU318" s="417" t="s">
        <v>762</v>
      </c>
      <c r="ULV318" s="414" t="s">
        <v>61</v>
      </c>
      <c r="ULW318" s="415">
        <v>13</v>
      </c>
      <c r="ULX318" s="418" t="s">
        <v>779</v>
      </c>
      <c r="ULY318" s="417" t="s">
        <v>762</v>
      </c>
      <c r="ULZ318" s="414" t="s">
        <v>61</v>
      </c>
      <c r="UMA318" s="415">
        <v>13</v>
      </c>
      <c r="UMB318" s="418" t="s">
        <v>779</v>
      </c>
      <c r="UMC318" s="417" t="s">
        <v>762</v>
      </c>
      <c r="UMD318" s="414" t="s">
        <v>61</v>
      </c>
      <c r="UME318" s="415">
        <v>13</v>
      </c>
      <c r="UMF318" s="418" t="s">
        <v>779</v>
      </c>
      <c r="UMG318" s="417" t="s">
        <v>762</v>
      </c>
      <c r="UMH318" s="414" t="s">
        <v>61</v>
      </c>
      <c r="UMI318" s="415">
        <v>13</v>
      </c>
      <c r="UMJ318" s="418" t="s">
        <v>779</v>
      </c>
      <c r="UMK318" s="417" t="s">
        <v>762</v>
      </c>
      <c r="UML318" s="414" t="s">
        <v>61</v>
      </c>
      <c r="UMM318" s="415">
        <v>13</v>
      </c>
      <c r="UMN318" s="418" t="s">
        <v>779</v>
      </c>
      <c r="UMO318" s="417" t="s">
        <v>762</v>
      </c>
      <c r="UMP318" s="414" t="s">
        <v>61</v>
      </c>
      <c r="UMQ318" s="415">
        <v>13</v>
      </c>
      <c r="UMR318" s="418" t="s">
        <v>779</v>
      </c>
      <c r="UMS318" s="417" t="s">
        <v>762</v>
      </c>
      <c r="UMT318" s="414" t="s">
        <v>61</v>
      </c>
      <c r="UMU318" s="415">
        <v>13</v>
      </c>
      <c r="UMV318" s="418" t="s">
        <v>779</v>
      </c>
      <c r="UMW318" s="417" t="s">
        <v>762</v>
      </c>
      <c r="UMX318" s="414" t="s">
        <v>61</v>
      </c>
      <c r="UMY318" s="415">
        <v>13</v>
      </c>
      <c r="UMZ318" s="418" t="s">
        <v>779</v>
      </c>
      <c r="UNA318" s="417" t="s">
        <v>762</v>
      </c>
      <c r="UNB318" s="414" t="s">
        <v>61</v>
      </c>
      <c r="UNC318" s="415">
        <v>13</v>
      </c>
      <c r="UND318" s="418" t="s">
        <v>779</v>
      </c>
      <c r="UNE318" s="417" t="s">
        <v>762</v>
      </c>
      <c r="UNF318" s="414" t="s">
        <v>61</v>
      </c>
      <c r="UNG318" s="415">
        <v>13</v>
      </c>
      <c r="UNH318" s="418" t="s">
        <v>779</v>
      </c>
      <c r="UNI318" s="417" t="s">
        <v>762</v>
      </c>
      <c r="UNJ318" s="414" t="s">
        <v>61</v>
      </c>
      <c r="UNK318" s="415">
        <v>13</v>
      </c>
      <c r="UNL318" s="418" t="s">
        <v>779</v>
      </c>
      <c r="UNM318" s="417" t="s">
        <v>762</v>
      </c>
      <c r="UNN318" s="414" t="s">
        <v>61</v>
      </c>
      <c r="UNO318" s="415">
        <v>13</v>
      </c>
      <c r="UNP318" s="418" t="s">
        <v>779</v>
      </c>
      <c r="UNQ318" s="417" t="s">
        <v>762</v>
      </c>
      <c r="UNR318" s="414" t="s">
        <v>61</v>
      </c>
      <c r="UNS318" s="415">
        <v>13</v>
      </c>
      <c r="UNT318" s="418" t="s">
        <v>779</v>
      </c>
      <c r="UNU318" s="417" t="s">
        <v>762</v>
      </c>
      <c r="UNV318" s="414" t="s">
        <v>61</v>
      </c>
      <c r="UNW318" s="415">
        <v>13</v>
      </c>
      <c r="UNX318" s="418" t="s">
        <v>779</v>
      </c>
      <c r="UNY318" s="417" t="s">
        <v>762</v>
      </c>
      <c r="UNZ318" s="414" t="s">
        <v>61</v>
      </c>
      <c r="UOA318" s="415">
        <v>13</v>
      </c>
      <c r="UOB318" s="418" t="s">
        <v>779</v>
      </c>
      <c r="UOC318" s="417" t="s">
        <v>762</v>
      </c>
      <c r="UOD318" s="414" t="s">
        <v>61</v>
      </c>
      <c r="UOE318" s="415">
        <v>13</v>
      </c>
      <c r="UOF318" s="418" t="s">
        <v>779</v>
      </c>
      <c r="UOG318" s="417" t="s">
        <v>762</v>
      </c>
      <c r="UOH318" s="414" t="s">
        <v>61</v>
      </c>
      <c r="UOI318" s="415">
        <v>13</v>
      </c>
      <c r="UOJ318" s="418" t="s">
        <v>779</v>
      </c>
      <c r="UOK318" s="417" t="s">
        <v>762</v>
      </c>
      <c r="UOL318" s="414" t="s">
        <v>61</v>
      </c>
      <c r="UOM318" s="415">
        <v>13</v>
      </c>
      <c r="UON318" s="418" t="s">
        <v>779</v>
      </c>
      <c r="UOO318" s="417" t="s">
        <v>762</v>
      </c>
      <c r="UOP318" s="414" t="s">
        <v>61</v>
      </c>
      <c r="UOQ318" s="415">
        <v>13</v>
      </c>
      <c r="UOR318" s="418" t="s">
        <v>779</v>
      </c>
      <c r="UOS318" s="417" t="s">
        <v>762</v>
      </c>
      <c r="UOT318" s="414" t="s">
        <v>61</v>
      </c>
      <c r="UOU318" s="415">
        <v>13</v>
      </c>
      <c r="UOV318" s="418" t="s">
        <v>779</v>
      </c>
      <c r="UOW318" s="417" t="s">
        <v>762</v>
      </c>
      <c r="UOX318" s="414" t="s">
        <v>61</v>
      </c>
      <c r="UOY318" s="415">
        <v>13</v>
      </c>
      <c r="UOZ318" s="418" t="s">
        <v>779</v>
      </c>
      <c r="UPA318" s="417" t="s">
        <v>762</v>
      </c>
      <c r="UPB318" s="414" t="s">
        <v>61</v>
      </c>
      <c r="UPC318" s="415">
        <v>13</v>
      </c>
      <c r="UPD318" s="418" t="s">
        <v>779</v>
      </c>
      <c r="UPE318" s="417" t="s">
        <v>762</v>
      </c>
      <c r="UPF318" s="414" t="s">
        <v>61</v>
      </c>
      <c r="UPG318" s="415">
        <v>13</v>
      </c>
      <c r="UPH318" s="418" t="s">
        <v>779</v>
      </c>
      <c r="UPI318" s="417" t="s">
        <v>762</v>
      </c>
      <c r="UPJ318" s="414" t="s">
        <v>61</v>
      </c>
      <c r="UPK318" s="415">
        <v>13</v>
      </c>
      <c r="UPL318" s="418" t="s">
        <v>779</v>
      </c>
      <c r="UPM318" s="417" t="s">
        <v>762</v>
      </c>
      <c r="UPN318" s="414" t="s">
        <v>61</v>
      </c>
      <c r="UPO318" s="415">
        <v>13</v>
      </c>
      <c r="UPP318" s="418" t="s">
        <v>779</v>
      </c>
      <c r="UPQ318" s="417" t="s">
        <v>762</v>
      </c>
      <c r="UPR318" s="414" t="s">
        <v>61</v>
      </c>
      <c r="UPS318" s="415">
        <v>13</v>
      </c>
      <c r="UPT318" s="418" t="s">
        <v>779</v>
      </c>
      <c r="UPU318" s="417" t="s">
        <v>762</v>
      </c>
      <c r="UPV318" s="414" t="s">
        <v>61</v>
      </c>
      <c r="UPW318" s="415">
        <v>13</v>
      </c>
      <c r="UPX318" s="418" t="s">
        <v>779</v>
      </c>
      <c r="UPY318" s="417" t="s">
        <v>762</v>
      </c>
      <c r="UPZ318" s="414" t="s">
        <v>61</v>
      </c>
      <c r="UQA318" s="415">
        <v>13</v>
      </c>
      <c r="UQB318" s="418" t="s">
        <v>779</v>
      </c>
      <c r="UQC318" s="417" t="s">
        <v>762</v>
      </c>
      <c r="UQD318" s="414" t="s">
        <v>61</v>
      </c>
      <c r="UQE318" s="415">
        <v>13</v>
      </c>
      <c r="UQF318" s="418" t="s">
        <v>779</v>
      </c>
      <c r="UQG318" s="417" t="s">
        <v>762</v>
      </c>
      <c r="UQH318" s="414" t="s">
        <v>61</v>
      </c>
      <c r="UQI318" s="415">
        <v>13</v>
      </c>
      <c r="UQJ318" s="418" t="s">
        <v>779</v>
      </c>
      <c r="UQK318" s="417" t="s">
        <v>762</v>
      </c>
      <c r="UQL318" s="414" t="s">
        <v>61</v>
      </c>
      <c r="UQM318" s="415">
        <v>13</v>
      </c>
      <c r="UQN318" s="418" t="s">
        <v>779</v>
      </c>
      <c r="UQO318" s="417" t="s">
        <v>762</v>
      </c>
      <c r="UQP318" s="414" t="s">
        <v>61</v>
      </c>
      <c r="UQQ318" s="415">
        <v>13</v>
      </c>
      <c r="UQR318" s="418" t="s">
        <v>779</v>
      </c>
      <c r="UQS318" s="417" t="s">
        <v>762</v>
      </c>
      <c r="UQT318" s="414" t="s">
        <v>61</v>
      </c>
      <c r="UQU318" s="415">
        <v>13</v>
      </c>
      <c r="UQV318" s="418" t="s">
        <v>779</v>
      </c>
      <c r="UQW318" s="417" t="s">
        <v>762</v>
      </c>
      <c r="UQX318" s="414" t="s">
        <v>61</v>
      </c>
      <c r="UQY318" s="415">
        <v>13</v>
      </c>
      <c r="UQZ318" s="418" t="s">
        <v>779</v>
      </c>
      <c r="URA318" s="417" t="s">
        <v>762</v>
      </c>
      <c r="URB318" s="414" t="s">
        <v>61</v>
      </c>
      <c r="URC318" s="415">
        <v>13</v>
      </c>
      <c r="URD318" s="418" t="s">
        <v>779</v>
      </c>
      <c r="URE318" s="417" t="s">
        <v>762</v>
      </c>
      <c r="URF318" s="414" t="s">
        <v>61</v>
      </c>
      <c r="URG318" s="415">
        <v>13</v>
      </c>
      <c r="URH318" s="418" t="s">
        <v>779</v>
      </c>
      <c r="URI318" s="417" t="s">
        <v>762</v>
      </c>
      <c r="URJ318" s="414" t="s">
        <v>61</v>
      </c>
      <c r="URK318" s="415">
        <v>13</v>
      </c>
      <c r="URL318" s="418" t="s">
        <v>779</v>
      </c>
      <c r="URM318" s="417" t="s">
        <v>762</v>
      </c>
      <c r="URN318" s="414" t="s">
        <v>61</v>
      </c>
      <c r="URO318" s="415">
        <v>13</v>
      </c>
      <c r="URP318" s="418" t="s">
        <v>779</v>
      </c>
      <c r="URQ318" s="417" t="s">
        <v>762</v>
      </c>
      <c r="URR318" s="414" t="s">
        <v>61</v>
      </c>
      <c r="URS318" s="415">
        <v>13</v>
      </c>
      <c r="URT318" s="418" t="s">
        <v>779</v>
      </c>
      <c r="URU318" s="417" t="s">
        <v>762</v>
      </c>
      <c r="URV318" s="414" t="s">
        <v>61</v>
      </c>
      <c r="URW318" s="415">
        <v>13</v>
      </c>
      <c r="URX318" s="418" t="s">
        <v>779</v>
      </c>
      <c r="URY318" s="417" t="s">
        <v>762</v>
      </c>
      <c r="URZ318" s="414" t="s">
        <v>61</v>
      </c>
      <c r="USA318" s="415">
        <v>13</v>
      </c>
      <c r="USB318" s="418" t="s">
        <v>779</v>
      </c>
      <c r="USC318" s="417" t="s">
        <v>762</v>
      </c>
      <c r="USD318" s="414" t="s">
        <v>61</v>
      </c>
      <c r="USE318" s="415">
        <v>13</v>
      </c>
      <c r="USF318" s="418" t="s">
        <v>779</v>
      </c>
      <c r="USG318" s="417" t="s">
        <v>762</v>
      </c>
      <c r="USH318" s="414" t="s">
        <v>61</v>
      </c>
      <c r="USI318" s="415">
        <v>13</v>
      </c>
      <c r="USJ318" s="418" t="s">
        <v>779</v>
      </c>
      <c r="USK318" s="417" t="s">
        <v>762</v>
      </c>
      <c r="USL318" s="414" t="s">
        <v>61</v>
      </c>
      <c r="USM318" s="415">
        <v>13</v>
      </c>
      <c r="USN318" s="418" t="s">
        <v>779</v>
      </c>
      <c r="USO318" s="417" t="s">
        <v>762</v>
      </c>
      <c r="USP318" s="414" t="s">
        <v>61</v>
      </c>
      <c r="USQ318" s="415">
        <v>13</v>
      </c>
      <c r="USR318" s="418" t="s">
        <v>779</v>
      </c>
      <c r="USS318" s="417" t="s">
        <v>762</v>
      </c>
      <c r="UST318" s="414" t="s">
        <v>61</v>
      </c>
      <c r="USU318" s="415">
        <v>13</v>
      </c>
      <c r="USV318" s="418" t="s">
        <v>779</v>
      </c>
      <c r="USW318" s="417" t="s">
        <v>762</v>
      </c>
      <c r="USX318" s="414" t="s">
        <v>61</v>
      </c>
      <c r="USY318" s="415">
        <v>13</v>
      </c>
      <c r="USZ318" s="418" t="s">
        <v>779</v>
      </c>
      <c r="UTA318" s="417" t="s">
        <v>762</v>
      </c>
      <c r="UTB318" s="414" t="s">
        <v>61</v>
      </c>
      <c r="UTC318" s="415">
        <v>13</v>
      </c>
      <c r="UTD318" s="418" t="s">
        <v>779</v>
      </c>
      <c r="UTE318" s="417" t="s">
        <v>762</v>
      </c>
      <c r="UTF318" s="414" t="s">
        <v>61</v>
      </c>
      <c r="UTG318" s="415">
        <v>13</v>
      </c>
      <c r="UTH318" s="418" t="s">
        <v>779</v>
      </c>
      <c r="UTI318" s="417" t="s">
        <v>762</v>
      </c>
      <c r="UTJ318" s="414" t="s">
        <v>61</v>
      </c>
      <c r="UTK318" s="415">
        <v>13</v>
      </c>
      <c r="UTL318" s="418" t="s">
        <v>779</v>
      </c>
      <c r="UTM318" s="417" t="s">
        <v>762</v>
      </c>
      <c r="UTN318" s="414" t="s">
        <v>61</v>
      </c>
      <c r="UTO318" s="415">
        <v>13</v>
      </c>
      <c r="UTP318" s="418" t="s">
        <v>779</v>
      </c>
      <c r="UTQ318" s="417" t="s">
        <v>762</v>
      </c>
      <c r="UTR318" s="414" t="s">
        <v>61</v>
      </c>
      <c r="UTS318" s="415">
        <v>13</v>
      </c>
      <c r="UTT318" s="418" t="s">
        <v>779</v>
      </c>
      <c r="UTU318" s="417" t="s">
        <v>762</v>
      </c>
      <c r="UTV318" s="414" t="s">
        <v>61</v>
      </c>
      <c r="UTW318" s="415">
        <v>13</v>
      </c>
      <c r="UTX318" s="418" t="s">
        <v>779</v>
      </c>
      <c r="UTY318" s="417" t="s">
        <v>762</v>
      </c>
      <c r="UTZ318" s="414" t="s">
        <v>61</v>
      </c>
      <c r="UUA318" s="415">
        <v>13</v>
      </c>
      <c r="UUB318" s="418" t="s">
        <v>779</v>
      </c>
      <c r="UUC318" s="417" t="s">
        <v>762</v>
      </c>
      <c r="UUD318" s="414" t="s">
        <v>61</v>
      </c>
      <c r="UUE318" s="415">
        <v>13</v>
      </c>
      <c r="UUF318" s="418" t="s">
        <v>779</v>
      </c>
      <c r="UUG318" s="417" t="s">
        <v>762</v>
      </c>
      <c r="UUH318" s="414" t="s">
        <v>61</v>
      </c>
      <c r="UUI318" s="415">
        <v>13</v>
      </c>
      <c r="UUJ318" s="418" t="s">
        <v>779</v>
      </c>
      <c r="UUK318" s="417" t="s">
        <v>762</v>
      </c>
      <c r="UUL318" s="414" t="s">
        <v>61</v>
      </c>
      <c r="UUM318" s="415">
        <v>13</v>
      </c>
      <c r="UUN318" s="418" t="s">
        <v>779</v>
      </c>
      <c r="UUO318" s="417" t="s">
        <v>762</v>
      </c>
      <c r="UUP318" s="414" t="s">
        <v>61</v>
      </c>
      <c r="UUQ318" s="415">
        <v>13</v>
      </c>
      <c r="UUR318" s="418" t="s">
        <v>779</v>
      </c>
      <c r="UUS318" s="417" t="s">
        <v>762</v>
      </c>
      <c r="UUT318" s="414" t="s">
        <v>61</v>
      </c>
      <c r="UUU318" s="415">
        <v>13</v>
      </c>
      <c r="UUV318" s="418" t="s">
        <v>779</v>
      </c>
      <c r="UUW318" s="417" t="s">
        <v>762</v>
      </c>
      <c r="UUX318" s="414" t="s">
        <v>61</v>
      </c>
      <c r="UUY318" s="415">
        <v>13</v>
      </c>
      <c r="UUZ318" s="418" t="s">
        <v>779</v>
      </c>
      <c r="UVA318" s="417" t="s">
        <v>762</v>
      </c>
      <c r="UVB318" s="414" t="s">
        <v>61</v>
      </c>
      <c r="UVC318" s="415">
        <v>13</v>
      </c>
      <c r="UVD318" s="418" t="s">
        <v>779</v>
      </c>
      <c r="UVE318" s="417" t="s">
        <v>762</v>
      </c>
      <c r="UVF318" s="414" t="s">
        <v>61</v>
      </c>
      <c r="UVG318" s="415">
        <v>13</v>
      </c>
      <c r="UVH318" s="418" t="s">
        <v>779</v>
      </c>
      <c r="UVI318" s="417" t="s">
        <v>762</v>
      </c>
      <c r="UVJ318" s="414" t="s">
        <v>61</v>
      </c>
      <c r="UVK318" s="415">
        <v>13</v>
      </c>
      <c r="UVL318" s="418" t="s">
        <v>779</v>
      </c>
      <c r="UVM318" s="417" t="s">
        <v>762</v>
      </c>
      <c r="UVN318" s="414" t="s">
        <v>61</v>
      </c>
      <c r="UVO318" s="415">
        <v>13</v>
      </c>
      <c r="UVP318" s="418" t="s">
        <v>779</v>
      </c>
      <c r="UVQ318" s="417" t="s">
        <v>762</v>
      </c>
      <c r="UVR318" s="414" t="s">
        <v>61</v>
      </c>
      <c r="UVS318" s="415">
        <v>13</v>
      </c>
      <c r="UVT318" s="418" t="s">
        <v>779</v>
      </c>
      <c r="UVU318" s="417" t="s">
        <v>762</v>
      </c>
      <c r="UVV318" s="414" t="s">
        <v>61</v>
      </c>
      <c r="UVW318" s="415">
        <v>13</v>
      </c>
      <c r="UVX318" s="418" t="s">
        <v>779</v>
      </c>
      <c r="UVY318" s="417" t="s">
        <v>762</v>
      </c>
      <c r="UVZ318" s="414" t="s">
        <v>61</v>
      </c>
      <c r="UWA318" s="415">
        <v>13</v>
      </c>
      <c r="UWB318" s="418" t="s">
        <v>779</v>
      </c>
      <c r="UWC318" s="417" t="s">
        <v>762</v>
      </c>
      <c r="UWD318" s="414" t="s">
        <v>61</v>
      </c>
      <c r="UWE318" s="415">
        <v>13</v>
      </c>
      <c r="UWF318" s="418" t="s">
        <v>779</v>
      </c>
      <c r="UWG318" s="417" t="s">
        <v>762</v>
      </c>
      <c r="UWH318" s="414" t="s">
        <v>61</v>
      </c>
      <c r="UWI318" s="415">
        <v>13</v>
      </c>
      <c r="UWJ318" s="418" t="s">
        <v>779</v>
      </c>
      <c r="UWK318" s="417" t="s">
        <v>762</v>
      </c>
      <c r="UWL318" s="414" t="s">
        <v>61</v>
      </c>
      <c r="UWM318" s="415">
        <v>13</v>
      </c>
      <c r="UWN318" s="418" t="s">
        <v>779</v>
      </c>
      <c r="UWO318" s="417" t="s">
        <v>762</v>
      </c>
      <c r="UWP318" s="414" t="s">
        <v>61</v>
      </c>
      <c r="UWQ318" s="415">
        <v>13</v>
      </c>
      <c r="UWR318" s="418" t="s">
        <v>779</v>
      </c>
      <c r="UWS318" s="417" t="s">
        <v>762</v>
      </c>
      <c r="UWT318" s="414" t="s">
        <v>61</v>
      </c>
      <c r="UWU318" s="415">
        <v>13</v>
      </c>
      <c r="UWV318" s="418" t="s">
        <v>779</v>
      </c>
      <c r="UWW318" s="417" t="s">
        <v>762</v>
      </c>
      <c r="UWX318" s="414" t="s">
        <v>61</v>
      </c>
      <c r="UWY318" s="415">
        <v>13</v>
      </c>
      <c r="UWZ318" s="418" t="s">
        <v>779</v>
      </c>
      <c r="UXA318" s="417" t="s">
        <v>762</v>
      </c>
      <c r="UXB318" s="414" t="s">
        <v>61</v>
      </c>
      <c r="UXC318" s="415">
        <v>13</v>
      </c>
      <c r="UXD318" s="418" t="s">
        <v>779</v>
      </c>
      <c r="UXE318" s="417" t="s">
        <v>762</v>
      </c>
      <c r="UXF318" s="414" t="s">
        <v>61</v>
      </c>
      <c r="UXG318" s="415">
        <v>13</v>
      </c>
      <c r="UXH318" s="418" t="s">
        <v>779</v>
      </c>
      <c r="UXI318" s="417" t="s">
        <v>762</v>
      </c>
      <c r="UXJ318" s="414" t="s">
        <v>61</v>
      </c>
      <c r="UXK318" s="415">
        <v>13</v>
      </c>
      <c r="UXL318" s="418" t="s">
        <v>779</v>
      </c>
      <c r="UXM318" s="417" t="s">
        <v>762</v>
      </c>
      <c r="UXN318" s="414" t="s">
        <v>61</v>
      </c>
      <c r="UXO318" s="415">
        <v>13</v>
      </c>
      <c r="UXP318" s="418" t="s">
        <v>779</v>
      </c>
      <c r="UXQ318" s="417" t="s">
        <v>762</v>
      </c>
      <c r="UXR318" s="414" t="s">
        <v>61</v>
      </c>
      <c r="UXS318" s="415">
        <v>13</v>
      </c>
      <c r="UXT318" s="418" t="s">
        <v>779</v>
      </c>
      <c r="UXU318" s="417" t="s">
        <v>762</v>
      </c>
      <c r="UXV318" s="414" t="s">
        <v>61</v>
      </c>
      <c r="UXW318" s="415">
        <v>13</v>
      </c>
      <c r="UXX318" s="418" t="s">
        <v>779</v>
      </c>
      <c r="UXY318" s="417" t="s">
        <v>762</v>
      </c>
      <c r="UXZ318" s="414" t="s">
        <v>61</v>
      </c>
      <c r="UYA318" s="415">
        <v>13</v>
      </c>
      <c r="UYB318" s="418" t="s">
        <v>779</v>
      </c>
      <c r="UYC318" s="417" t="s">
        <v>762</v>
      </c>
      <c r="UYD318" s="414" t="s">
        <v>61</v>
      </c>
      <c r="UYE318" s="415">
        <v>13</v>
      </c>
      <c r="UYF318" s="418" t="s">
        <v>779</v>
      </c>
      <c r="UYG318" s="417" t="s">
        <v>762</v>
      </c>
      <c r="UYH318" s="414" t="s">
        <v>61</v>
      </c>
      <c r="UYI318" s="415">
        <v>13</v>
      </c>
      <c r="UYJ318" s="418" t="s">
        <v>779</v>
      </c>
      <c r="UYK318" s="417" t="s">
        <v>762</v>
      </c>
      <c r="UYL318" s="414" t="s">
        <v>61</v>
      </c>
      <c r="UYM318" s="415">
        <v>13</v>
      </c>
      <c r="UYN318" s="418" t="s">
        <v>779</v>
      </c>
      <c r="UYO318" s="417" t="s">
        <v>762</v>
      </c>
      <c r="UYP318" s="414" t="s">
        <v>61</v>
      </c>
      <c r="UYQ318" s="415">
        <v>13</v>
      </c>
      <c r="UYR318" s="418" t="s">
        <v>779</v>
      </c>
      <c r="UYS318" s="417" t="s">
        <v>762</v>
      </c>
      <c r="UYT318" s="414" t="s">
        <v>61</v>
      </c>
      <c r="UYU318" s="415">
        <v>13</v>
      </c>
      <c r="UYV318" s="418" t="s">
        <v>779</v>
      </c>
      <c r="UYW318" s="417" t="s">
        <v>762</v>
      </c>
      <c r="UYX318" s="414" t="s">
        <v>61</v>
      </c>
      <c r="UYY318" s="415">
        <v>13</v>
      </c>
      <c r="UYZ318" s="418" t="s">
        <v>779</v>
      </c>
      <c r="UZA318" s="417" t="s">
        <v>762</v>
      </c>
      <c r="UZB318" s="414" t="s">
        <v>61</v>
      </c>
      <c r="UZC318" s="415">
        <v>13</v>
      </c>
      <c r="UZD318" s="418" t="s">
        <v>779</v>
      </c>
      <c r="UZE318" s="417" t="s">
        <v>762</v>
      </c>
      <c r="UZF318" s="414" t="s">
        <v>61</v>
      </c>
      <c r="UZG318" s="415">
        <v>13</v>
      </c>
      <c r="UZH318" s="418" t="s">
        <v>779</v>
      </c>
      <c r="UZI318" s="417" t="s">
        <v>762</v>
      </c>
      <c r="UZJ318" s="414" t="s">
        <v>61</v>
      </c>
      <c r="UZK318" s="415">
        <v>13</v>
      </c>
      <c r="UZL318" s="418" t="s">
        <v>779</v>
      </c>
      <c r="UZM318" s="417" t="s">
        <v>762</v>
      </c>
      <c r="UZN318" s="414" t="s">
        <v>61</v>
      </c>
      <c r="UZO318" s="415">
        <v>13</v>
      </c>
      <c r="UZP318" s="418" t="s">
        <v>779</v>
      </c>
      <c r="UZQ318" s="417" t="s">
        <v>762</v>
      </c>
      <c r="UZR318" s="414" t="s">
        <v>61</v>
      </c>
      <c r="UZS318" s="415">
        <v>13</v>
      </c>
      <c r="UZT318" s="418" t="s">
        <v>779</v>
      </c>
      <c r="UZU318" s="417" t="s">
        <v>762</v>
      </c>
      <c r="UZV318" s="414" t="s">
        <v>61</v>
      </c>
      <c r="UZW318" s="415">
        <v>13</v>
      </c>
      <c r="UZX318" s="418" t="s">
        <v>779</v>
      </c>
      <c r="UZY318" s="417" t="s">
        <v>762</v>
      </c>
      <c r="UZZ318" s="414" t="s">
        <v>61</v>
      </c>
      <c r="VAA318" s="415">
        <v>13</v>
      </c>
      <c r="VAB318" s="418" t="s">
        <v>779</v>
      </c>
      <c r="VAC318" s="417" t="s">
        <v>762</v>
      </c>
      <c r="VAD318" s="414" t="s">
        <v>61</v>
      </c>
      <c r="VAE318" s="415">
        <v>13</v>
      </c>
      <c r="VAF318" s="418" t="s">
        <v>779</v>
      </c>
      <c r="VAG318" s="417" t="s">
        <v>762</v>
      </c>
      <c r="VAH318" s="414" t="s">
        <v>61</v>
      </c>
      <c r="VAI318" s="415">
        <v>13</v>
      </c>
      <c r="VAJ318" s="418" t="s">
        <v>779</v>
      </c>
      <c r="VAK318" s="417" t="s">
        <v>762</v>
      </c>
      <c r="VAL318" s="414" t="s">
        <v>61</v>
      </c>
      <c r="VAM318" s="415">
        <v>13</v>
      </c>
      <c r="VAN318" s="418" t="s">
        <v>779</v>
      </c>
      <c r="VAO318" s="417" t="s">
        <v>762</v>
      </c>
      <c r="VAP318" s="414" t="s">
        <v>61</v>
      </c>
      <c r="VAQ318" s="415">
        <v>13</v>
      </c>
      <c r="VAR318" s="418" t="s">
        <v>779</v>
      </c>
      <c r="VAS318" s="417" t="s">
        <v>762</v>
      </c>
      <c r="VAT318" s="414" t="s">
        <v>61</v>
      </c>
      <c r="VAU318" s="415">
        <v>13</v>
      </c>
      <c r="VAV318" s="418" t="s">
        <v>779</v>
      </c>
      <c r="VAW318" s="417" t="s">
        <v>762</v>
      </c>
      <c r="VAX318" s="414" t="s">
        <v>61</v>
      </c>
      <c r="VAY318" s="415">
        <v>13</v>
      </c>
      <c r="VAZ318" s="418" t="s">
        <v>779</v>
      </c>
      <c r="VBA318" s="417" t="s">
        <v>762</v>
      </c>
      <c r="VBB318" s="414" t="s">
        <v>61</v>
      </c>
      <c r="VBC318" s="415">
        <v>13</v>
      </c>
      <c r="VBD318" s="418" t="s">
        <v>779</v>
      </c>
      <c r="VBE318" s="417" t="s">
        <v>762</v>
      </c>
      <c r="VBF318" s="414" t="s">
        <v>61</v>
      </c>
      <c r="VBG318" s="415">
        <v>13</v>
      </c>
      <c r="VBH318" s="418" t="s">
        <v>779</v>
      </c>
      <c r="VBI318" s="417" t="s">
        <v>762</v>
      </c>
      <c r="VBJ318" s="414" t="s">
        <v>61</v>
      </c>
      <c r="VBK318" s="415">
        <v>13</v>
      </c>
      <c r="VBL318" s="418" t="s">
        <v>779</v>
      </c>
      <c r="VBM318" s="417" t="s">
        <v>762</v>
      </c>
      <c r="VBN318" s="414" t="s">
        <v>61</v>
      </c>
      <c r="VBO318" s="415">
        <v>13</v>
      </c>
      <c r="VBP318" s="418" t="s">
        <v>779</v>
      </c>
      <c r="VBQ318" s="417" t="s">
        <v>762</v>
      </c>
      <c r="VBR318" s="414" t="s">
        <v>61</v>
      </c>
      <c r="VBS318" s="415">
        <v>13</v>
      </c>
      <c r="VBT318" s="418" t="s">
        <v>779</v>
      </c>
      <c r="VBU318" s="417" t="s">
        <v>762</v>
      </c>
      <c r="VBV318" s="414" t="s">
        <v>61</v>
      </c>
      <c r="VBW318" s="415">
        <v>13</v>
      </c>
      <c r="VBX318" s="418" t="s">
        <v>779</v>
      </c>
      <c r="VBY318" s="417" t="s">
        <v>762</v>
      </c>
      <c r="VBZ318" s="414" t="s">
        <v>61</v>
      </c>
      <c r="VCA318" s="415">
        <v>13</v>
      </c>
      <c r="VCB318" s="418" t="s">
        <v>779</v>
      </c>
      <c r="VCC318" s="417" t="s">
        <v>762</v>
      </c>
      <c r="VCD318" s="414" t="s">
        <v>61</v>
      </c>
      <c r="VCE318" s="415">
        <v>13</v>
      </c>
      <c r="VCF318" s="418" t="s">
        <v>779</v>
      </c>
      <c r="VCG318" s="417" t="s">
        <v>762</v>
      </c>
      <c r="VCH318" s="414" t="s">
        <v>61</v>
      </c>
      <c r="VCI318" s="415">
        <v>13</v>
      </c>
      <c r="VCJ318" s="418" t="s">
        <v>779</v>
      </c>
      <c r="VCK318" s="417" t="s">
        <v>762</v>
      </c>
      <c r="VCL318" s="414" t="s">
        <v>61</v>
      </c>
      <c r="VCM318" s="415">
        <v>13</v>
      </c>
      <c r="VCN318" s="418" t="s">
        <v>779</v>
      </c>
      <c r="VCO318" s="417" t="s">
        <v>762</v>
      </c>
      <c r="VCP318" s="414" t="s">
        <v>61</v>
      </c>
      <c r="VCQ318" s="415">
        <v>13</v>
      </c>
      <c r="VCR318" s="418" t="s">
        <v>779</v>
      </c>
      <c r="VCS318" s="417" t="s">
        <v>762</v>
      </c>
      <c r="VCT318" s="414" t="s">
        <v>61</v>
      </c>
      <c r="VCU318" s="415">
        <v>13</v>
      </c>
      <c r="VCV318" s="418" t="s">
        <v>779</v>
      </c>
      <c r="VCW318" s="417" t="s">
        <v>762</v>
      </c>
      <c r="VCX318" s="414" t="s">
        <v>61</v>
      </c>
      <c r="VCY318" s="415">
        <v>13</v>
      </c>
      <c r="VCZ318" s="418" t="s">
        <v>779</v>
      </c>
      <c r="VDA318" s="417" t="s">
        <v>762</v>
      </c>
      <c r="VDB318" s="414" t="s">
        <v>61</v>
      </c>
      <c r="VDC318" s="415">
        <v>13</v>
      </c>
      <c r="VDD318" s="418" t="s">
        <v>779</v>
      </c>
      <c r="VDE318" s="417" t="s">
        <v>762</v>
      </c>
      <c r="VDF318" s="414" t="s">
        <v>61</v>
      </c>
      <c r="VDG318" s="415">
        <v>13</v>
      </c>
      <c r="VDH318" s="418" t="s">
        <v>779</v>
      </c>
      <c r="VDI318" s="417" t="s">
        <v>762</v>
      </c>
      <c r="VDJ318" s="414" t="s">
        <v>61</v>
      </c>
      <c r="VDK318" s="415">
        <v>13</v>
      </c>
      <c r="VDL318" s="418" t="s">
        <v>779</v>
      </c>
      <c r="VDM318" s="417" t="s">
        <v>762</v>
      </c>
      <c r="VDN318" s="414" t="s">
        <v>61</v>
      </c>
      <c r="VDO318" s="415">
        <v>13</v>
      </c>
      <c r="VDP318" s="418" t="s">
        <v>779</v>
      </c>
      <c r="VDQ318" s="417" t="s">
        <v>762</v>
      </c>
      <c r="VDR318" s="414" t="s">
        <v>61</v>
      </c>
      <c r="VDS318" s="415">
        <v>13</v>
      </c>
      <c r="VDT318" s="418" t="s">
        <v>779</v>
      </c>
      <c r="VDU318" s="417" t="s">
        <v>762</v>
      </c>
      <c r="VDV318" s="414" t="s">
        <v>61</v>
      </c>
      <c r="VDW318" s="415">
        <v>13</v>
      </c>
      <c r="VDX318" s="418" t="s">
        <v>779</v>
      </c>
      <c r="VDY318" s="417" t="s">
        <v>762</v>
      </c>
      <c r="VDZ318" s="414" t="s">
        <v>61</v>
      </c>
      <c r="VEA318" s="415">
        <v>13</v>
      </c>
      <c r="VEB318" s="418" t="s">
        <v>779</v>
      </c>
      <c r="VEC318" s="417" t="s">
        <v>762</v>
      </c>
      <c r="VED318" s="414" t="s">
        <v>61</v>
      </c>
      <c r="VEE318" s="415">
        <v>13</v>
      </c>
      <c r="VEF318" s="418" t="s">
        <v>779</v>
      </c>
      <c r="VEG318" s="417" t="s">
        <v>762</v>
      </c>
      <c r="VEH318" s="414" t="s">
        <v>61</v>
      </c>
      <c r="VEI318" s="415">
        <v>13</v>
      </c>
      <c r="VEJ318" s="418" t="s">
        <v>779</v>
      </c>
      <c r="VEK318" s="417" t="s">
        <v>762</v>
      </c>
      <c r="VEL318" s="414" t="s">
        <v>61</v>
      </c>
      <c r="VEM318" s="415">
        <v>13</v>
      </c>
      <c r="VEN318" s="418" t="s">
        <v>779</v>
      </c>
      <c r="VEO318" s="417" t="s">
        <v>762</v>
      </c>
      <c r="VEP318" s="414" t="s">
        <v>61</v>
      </c>
      <c r="VEQ318" s="415">
        <v>13</v>
      </c>
      <c r="VER318" s="418" t="s">
        <v>779</v>
      </c>
      <c r="VES318" s="417" t="s">
        <v>762</v>
      </c>
      <c r="VET318" s="414" t="s">
        <v>61</v>
      </c>
      <c r="VEU318" s="415">
        <v>13</v>
      </c>
      <c r="VEV318" s="418" t="s">
        <v>779</v>
      </c>
      <c r="VEW318" s="417" t="s">
        <v>762</v>
      </c>
      <c r="VEX318" s="414" t="s">
        <v>61</v>
      </c>
      <c r="VEY318" s="415">
        <v>13</v>
      </c>
      <c r="VEZ318" s="418" t="s">
        <v>779</v>
      </c>
      <c r="VFA318" s="417" t="s">
        <v>762</v>
      </c>
      <c r="VFB318" s="414" t="s">
        <v>61</v>
      </c>
      <c r="VFC318" s="415">
        <v>13</v>
      </c>
      <c r="VFD318" s="418" t="s">
        <v>779</v>
      </c>
      <c r="VFE318" s="417" t="s">
        <v>762</v>
      </c>
      <c r="VFF318" s="414" t="s">
        <v>61</v>
      </c>
      <c r="VFG318" s="415">
        <v>13</v>
      </c>
      <c r="VFH318" s="418" t="s">
        <v>779</v>
      </c>
      <c r="VFI318" s="417" t="s">
        <v>762</v>
      </c>
      <c r="VFJ318" s="414" t="s">
        <v>61</v>
      </c>
      <c r="VFK318" s="415">
        <v>13</v>
      </c>
      <c r="VFL318" s="418" t="s">
        <v>779</v>
      </c>
      <c r="VFM318" s="417" t="s">
        <v>762</v>
      </c>
      <c r="VFN318" s="414" t="s">
        <v>61</v>
      </c>
      <c r="VFO318" s="415">
        <v>13</v>
      </c>
      <c r="VFP318" s="418" t="s">
        <v>779</v>
      </c>
      <c r="VFQ318" s="417" t="s">
        <v>762</v>
      </c>
      <c r="VFR318" s="414" t="s">
        <v>61</v>
      </c>
      <c r="VFS318" s="415">
        <v>13</v>
      </c>
      <c r="VFT318" s="418" t="s">
        <v>779</v>
      </c>
      <c r="VFU318" s="417" t="s">
        <v>762</v>
      </c>
      <c r="VFV318" s="414" t="s">
        <v>61</v>
      </c>
      <c r="VFW318" s="415">
        <v>13</v>
      </c>
      <c r="VFX318" s="418" t="s">
        <v>779</v>
      </c>
      <c r="VFY318" s="417" t="s">
        <v>762</v>
      </c>
      <c r="VFZ318" s="414" t="s">
        <v>61</v>
      </c>
      <c r="VGA318" s="415">
        <v>13</v>
      </c>
      <c r="VGB318" s="418" t="s">
        <v>779</v>
      </c>
      <c r="VGC318" s="417" t="s">
        <v>762</v>
      </c>
      <c r="VGD318" s="414" t="s">
        <v>61</v>
      </c>
      <c r="VGE318" s="415">
        <v>13</v>
      </c>
      <c r="VGF318" s="418" t="s">
        <v>779</v>
      </c>
      <c r="VGG318" s="417" t="s">
        <v>762</v>
      </c>
      <c r="VGH318" s="414" t="s">
        <v>61</v>
      </c>
      <c r="VGI318" s="415">
        <v>13</v>
      </c>
      <c r="VGJ318" s="418" t="s">
        <v>779</v>
      </c>
      <c r="VGK318" s="417" t="s">
        <v>762</v>
      </c>
      <c r="VGL318" s="414" t="s">
        <v>61</v>
      </c>
      <c r="VGM318" s="415">
        <v>13</v>
      </c>
      <c r="VGN318" s="418" t="s">
        <v>779</v>
      </c>
      <c r="VGO318" s="417" t="s">
        <v>762</v>
      </c>
      <c r="VGP318" s="414" t="s">
        <v>61</v>
      </c>
      <c r="VGQ318" s="415">
        <v>13</v>
      </c>
      <c r="VGR318" s="418" t="s">
        <v>779</v>
      </c>
      <c r="VGS318" s="417" t="s">
        <v>762</v>
      </c>
      <c r="VGT318" s="414" t="s">
        <v>61</v>
      </c>
      <c r="VGU318" s="415">
        <v>13</v>
      </c>
      <c r="VGV318" s="418" t="s">
        <v>779</v>
      </c>
      <c r="VGW318" s="417" t="s">
        <v>762</v>
      </c>
      <c r="VGX318" s="414" t="s">
        <v>61</v>
      </c>
      <c r="VGY318" s="415">
        <v>13</v>
      </c>
      <c r="VGZ318" s="418" t="s">
        <v>779</v>
      </c>
      <c r="VHA318" s="417" t="s">
        <v>762</v>
      </c>
      <c r="VHB318" s="414" t="s">
        <v>61</v>
      </c>
      <c r="VHC318" s="415">
        <v>13</v>
      </c>
      <c r="VHD318" s="418" t="s">
        <v>779</v>
      </c>
      <c r="VHE318" s="417" t="s">
        <v>762</v>
      </c>
      <c r="VHF318" s="414" t="s">
        <v>61</v>
      </c>
      <c r="VHG318" s="415">
        <v>13</v>
      </c>
      <c r="VHH318" s="418" t="s">
        <v>779</v>
      </c>
      <c r="VHI318" s="417" t="s">
        <v>762</v>
      </c>
      <c r="VHJ318" s="414" t="s">
        <v>61</v>
      </c>
      <c r="VHK318" s="415">
        <v>13</v>
      </c>
      <c r="VHL318" s="418" t="s">
        <v>779</v>
      </c>
      <c r="VHM318" s="417" t="s">
        <v>762</v>
      </c>
      <c r="VHN318" s="414" t="s">
        <v>61</v>
      </c>
      <c r="VHO318" s="415">
        <v>13</v>
      </c>
      <c r="VHP318" s="418" t="s">
        <v>779</v>
      </c>
      <c r="VHQ318" s="417" t="s">
        <v>762</v>
      </c>
      <c r="VHR318" s="414" t="s">
        <v>61</v>
      </c>
      <c r="VHS318" s="415">
        <v>13</v>
      </c>
      <c r="VHT318" s="418" t="s">
        <v>779</v>
      </c>
      <c r="VHU318" s="417" t="s">
        <v>762</v>
      </c>
      <c r="VHV318" s="414" t="s">
        <v>61</v>
      </c>
      <c r="VHW318" s="415">
        <v>13</v>
      </c>
      <c r="VHX318" s="418" t="s">
        <v>779</v>
      </c>
      <c r="VHY318" s="417" t="s">
        <v>762</v>
      </c>
      <c r="VHZ318" s="414" t="s">
        <v>61</v>
      </c>
      <c r="VIA318" s="415">
        <v>13</v>
      </c>
      <c r="VIB318" s="418" t="s">
        <v>779</v>
      </c>
      <c r="VIC318" s="417" t="s">
        <v>762</v>
      </c>
      <c r="VID318" s="414" t="s">
        <v>61</v>
      </c>
      <c r="VIE318" s="415">
        <v>13</v>
      </c>
      <c r="VIF318" s="418" t="s">
        <v>779</v>
      </c>
      <c r="VIG318" s="417" t="s">
        <v>762</v>
      </c>
      <c r="VIH318" s="414" t="s">
        <v>61</v>
      </c>
      <c r="VII318" s="415">
        <v>13</v>
      </c>
      <c r="VIJ318" s="418" t="s">
        <v>779</v>
      </c>
      <c r="VIK318" s="417" t="s">
        <v>762</v>
      </c>
      <c r="VIL318" s="414" t="s">
        <v>61</v>
      </c>
      <c r="VIM318" s="415">
        <v>13</v>
      </c>
      <c r="VIN318" s="418" t="s">
        <v>779</v>
      </c>
      <c r="VIO318" s="417" t="s">
        <v>762</v>
      </c>
      <c r="VIP318" s="414" t="s">
        <v>61</v>
      </c>
      <c r="VIQ318" s="415">
        <v>13</v>
      </c>
      <c r="VIR318" s="418" t="s">
        <v>779</v>
      </c>
      <c r="VIS318" s="417" t="s">
        <v>762</v>
      </c>
      <c r="VIT318" s="414" t="s">
        <v>61</v>
      </c>
      <c r="VIU318" s="415">
        <v>13</v>
      </c>
      <c r="VIV318" s="418" t="s">
        <v>779</v>
      </c>
      <c r="VIW318" s="417" t="s">
        <v>762</v>
      </c>
      <c r="VIX318" s="414" t="s">
        <v>61</v>
      </c>
      <c r="VIY318" s="415">
        <v>13</v>
      </c>
      <c r="VIZ318" s="418" t="s">
        <v>779</v>
      </c>
      <c r="VJA318" s="417" t="s">
        <v>762</v>
      </c>
      <c r="VJB318" s="414" t="s">
        <v>61</v>
      </c>
      <c r="VJC318" s="415">
        <v>13</v>
      </c>
      <c r="VJD318" s="418" t="s">
        <v>779</v>
      </c>
      <c r="VJE318" s="417" t="s">
        <v>762</v>
      </c>
      <c r="VJF318" s="414" t="s">
        <v>61</v>
      </c>
      <c r="VJG318" s="415">
        <v>13</v>
      </c>
      <c r="VJH318" s="418" t="s">
        <v>779</v>
      </c>
      <c r="VJI318" s="417" t="s">
        <v>762</v>
      </c>
      <c r="VJJ318" s="414" t="s">
        <v>61</v>
      </c>
      <c r="VJK318" s="415">
        <v>13</v>
      </c>
      <c r="VJL318" s="418" t="s">
        <v>779</v>
      </c>
      <c r="VJM318" s="417" t="s">
        <v>762</v>
      </c>
      <c r="VJN318" s="414" t="s">
        <v>61</v>
      </c>
      <c r="VJO318" s="415">
        <v>13</v>
      </c>
      <c r="VJP318" s="418" t="s">
        <v>779</v>
      </c>
      <c r="VJQ318" s="417" t="s">
        <v>762</v>
      </c>
      <c r="VJR318" s="414" t="s">
        <v>61</v>
      </c>
      <c r="VJS318" s="415">
        <v>13</v>
      </c>
      <c r="VJT318" s="418" t="s">
        <v>779</v>
      </c>
      <c r="VJU318" s="417" t="s">
        <v>762</v>
      </c>
      <c r="VJV318" s="414" t="s">
        <v>61</v>
      </c>
      <c r="VJW318" s="415">
        <v>13</v>
      </c>
      <c r="VJX318" s="418" t="s">
        <v>779</v>
      </c>
      <c r="VJY318" s="417" t="s">
        <v>762</v>
      </c>
      <c r="VJZ318" s="414" t="s">
        <v>61</v>
      </c>
      <c r="VKA318" s="415">
        <v>13</v>
      </c>
      <c r="VKB318" s="418" t="s">
        <v>779</v>
      </c>
      <c r="VKC318" s="417" t="s">
        <v>762</v>
      </c>
      <c r="VKD318" s="414" t="s">
        <v>61</v>
      </c>
      <c r="VKE318" s="415">
        <v>13</v>
      </c>
      <c r="VKF318" s="418" t="s">
        <v>779</v>
      </c>
      <c r="VKG318" s="417" t="s">
        <v>762</v>
      </c>
      <c r="VKH318" s="414" t="s">
        <v>61</v>
      </c>
      <c r="VKI318" s="415">
        <v>13</v>
      </c>
      <c r="VKJ318" s="418" t="s">
        <v>779</v>
      </c>
      <c r="VKK318" s="417" t="s">
        <v>762</v>
      </c>
      <c r="VKL318" s="414" t="s">
        <v>61</v>
      </c>
      <c r="VKM318" s="415">
        <v>13</v>
      </c>
      <c r="VKN318" s="418" t="s">
        <v>779</v>
      </c>
      <c r="VKO318" s="417" t="s">
        <v>762</v>
      </c>
      <c r="VKP318" s="414" t="s">
        <v>61</v>
      </c>
      <c r="VKQ318" s="415">
        <v>13</v>
      </c>
      <c r="VKR318" s="418" t="s">
        <v>779</v>
      </c>
      <c r="VKS318" s="417" t="s">
        <v>762</v>
      </c>
      <c r="VKT318" s="414" t="s">
        <v>61</v>
      </c>
      <c r="VKU318" s="415">
        <v>13</v>
      </c>
      <c r="VKV318" s="418" t="s">
        <v>779</v>
      </c>
      <c r="VKW318" s="417" t="s">
        <v>762</v>
      </c>
      <c r="VKX318" s="414" t="s">
        <v>61</v>
      </c>
      <c r="VKY318" s="415">
        <v>13</v>
      </c>
      <c r="VKZ318" s="418" t="s">
        <v>779</v>
      </c>
      <c r="VLA318" s="417" t="s">
        <v>762</v>
      </c>
      <c r="VLB318" s="414" t="s">
        <v>61</v>
      </c>
      <c r="VLC318" s="415">
        <v>13</v>
      </c>
      <c r="VLD318" s="418" t="s">
        <v>779</v>
      </c>
      <c r="VLE318" s="417" t="s">
        <v>762</v>
      </c>
      <c r="VLF318" s="414" t="s">
        <v>61</v>
      </c>
      <c r="VLG318" s="415">
        <v>13</v>
      </c>
      <c r="VLH318" s="418" t="s">
        <v>779</v>
      </c>
      <c r="VLI318" s="417" t="s">
        <v>762</v>
      </c>
      <c r="VLJ318" s="414" t="s">
        <v>61</v>
      </c>
      <c r="VLK318" s="415">
        <v>13</v>
      </c>
      <c r="VLL318" s="418" t="s">
        <v>779</v>
      </c>
      <c r="VLM318" s="417" t="s">
        <v>762</v>
      </c>
      <c r="VLN318" s="414" t="s">
        <v>61</v>
      </c>
      <c r="VLO318" s="415">
        <v>13</v>
      </c>
      <c r="VLP318" s="418" t="s">
        <v>779</v>
      </c>
      <c r="VLQ318" s="417" t="s">
        <v>762</v>
      </c>
      <c r="VLR318" s="414" t="s">
        <v>61</v>
      </c>
      <c r="VLS318" s="415">
        <v>13</v>
      </c>
      <c r="VLT318" s="418" t="s">
        <v>779</v>
      </c>
      <c r="VLU318" s="417" t="s">
        <v>762</v>
      </c>
      <c r="VLV318" s="414" t="s">
        <v>61</v>
      </c>
      <c r="VLW318" s="415">
        <v>13</v>
      </c>
      <c r="VLX318" s="418" t="s">
        <v>779</v>
      </c>
      <c r="VLY318" s="417" t="s">
        <v>762</v>
      </c>
      <c r="VLZ318" s="414" t="s">
        <v>61</v>
      </c>
      <c r="VMA318" s="415">
        <v>13</v>
      </c>
      <c r="VMB318" s="418" t="s">
        <v>779</v>
      </c>
      <c r="VMC318" s="417" t="s">
        <v>762</v>
      </c>
      <c r="VMD318" s="414" t="s">
        <v>61</v>
      </c>
      <c r="VME318" s="415">
        <v>13</v>
      </c>
      <c r="VMF318" s="418" t="s">
        <v>779</v>
      </c>
      <c r="VMG318" s="417" t="s">
        <v>762</v>
      </c>
      <c r="VMH318" s="414" t="s">
        <v>61</v>
      </c>
      <c r="VMI318" s="415">
        <v>13</v>
      </c>
      <c r="VMJ318" s="418" t="s">
        <v>779</v>
      </c>
      <c r="VMK318" s="417" t="s">
        <v>762</v>
      </c>
      <c r="VML318" s="414" t="s">
        <v>61</v>
      </c>
      <c r="VMM318" s="415">
        <v>13</v>
      </c>
      <c r="VMN318" s="418" t="s">
        <v>779</v>
      </c>
      <c r="VMO318" s="417" t="s">
        <v>762</v>
      </c>
      <c r="VMP318" s="414" t="s">
        <v>61</v>
      </c>
      <c r="VMQ318" s="415">
        <v>13</v>
      </c>
      <c r="VMR318" s="418" t="s">
        <v>779</v>
      </c>
      <c r="VMS318" s="417" t="s">
        <v>762</v>
      </c>
      <c r="VMT318" s="414" t="s">
        <v>61</v>
      </c>
      <c r="VMU318" s="415">
        <v>13</v>
      </c>
      <c r="VMV318" s="418" t="s">
        <v>779</v>
      </c>
      <c r="VMW318" s="417" t="s">
        <v>762</v>
      </c>
      <c r="VMX318" s="414" t="s">
        <v>61</v>
      </c>
      <c r="VMY318" s="415">
        <v>13</v>
      </c>
      <c r="VMZ318" s="418" t="s">
        <v>779</v>
      </c>
      <c r="VNA318" s="417" t="s">
        <v>762</v>
      </c>
      <c r="VNB318" s="414" t="s">
        <v>61</v>
      </c>
      <c r="VNC318" s="415">
        <v>13</v>
      </c>
      <c r="VND318" s="418" t="s">
        <v>779</v>
      </c>
      <c r="VNE318" s="417" t="s">
        <v>762</v>
      </c>
      <c r="VNF318" s="414" t="s">
        <v>61</v>
      </c>
      <c r="VNG318" s="415">
        <v>13</v>
      </c>
      <c r="VNH318" s="418" t="s">
        <v>779</v>
      </c>
      <c r="VNI318" s="417" t="s">
        <v>762</v>
      </c>
      <c r="VNJ318" s="414" t="s">
        <v>61</v>
      </c>
      <c r="VNK318" s="415">
        <v>13</v>
      </c>
      <c r="VNL318" s="418" t="s">
        <v>779</v>
      </c>
      <c r="VNM318" s="417" t="s">
        <v>762</v>
      </c>
      <c r="VNN318" s="414" t="s">
        <v>61</v>
      </c>
      <c r="VNO318" s="415">
        <v>13</v>
      </c>
      <c r="VNP318" s="418" t="s">
        <v>779</v>
      </c>
      <c r="VNQ318" s="417" t="s">
        <v>762</v>
      </c>
      <c r="VNR318" s="414" t="s">
        <v>61</v>
      </c>
      <c r="VNS318" s="415">
        <v>13</v>
      </c>
      <c r="VNT318" s="418" t="s">
        <v>779</v>
      </c>
      <c r="VNU318" s="417" t="s">
        <v>762</v>
      </c>
      <c r="VNV318" s="414" t="s">
        <v>61</v>
      </c>
      <c r="VNW318" s="415">
        <v>13</v>
      </c>
      <c r="VNX318" s="418" t="s">
        <v>779</v>
      </c>
      <c r="VNY318" s="417" t="s">
        <v>762</v>
      </c>
      <c r="VNZ318" s="414" t="s">
        <v>61</v>
      </c>
      <c r="VOA318" s="415">
        <v>13</v>
      </c>
      <c r="VOB318" s="418" t="s">
        <v>779</v>
      </c>
      <c r="VOC318" s="417" t="s">
        <v>762</v>
      </c>
      <c r="VOD318" s="414" t="s">
        <v>61</v>
      </c>
      <c r="VOE318" s="415">
        <v>13</v>
      </c>
      <c r="VOF318" s="418" t="s">
        <v>779</v>
      </c>
      <c r="VOG318" s="417" t="s">
        <v>762</v>
      </c>
      <c r="VOH318" s="414" t="s">
        <v>61</v>
      </c>
      <c r="VOI318" s="415">
        <v>13</v>
      </c>
      <c r="VOJ318" s="418" t="s">
        <v>779</v>
      </c>
      <c r="VOK318" s="417" t="s">
        <v>762</v>
      </c>
      <c r="VOL318" s="414" t="s">
        <v>61</v>
      </c>
      <c r="VOM318" s="415">
        <v>13</v>
      </c>
      <c r="VON318" s="418" t="s">
        <v>779</v>
      </c>
      <c r="VOO318" s="417" t="s">
        <v>762</v>
      </c>
      <c r="VOP318" s="414" t="s">
        <v>61</v>
      </c>
      <c r="VOQ318" s="415">
        <v>13</v>
      </c>
      <c r="VOR318" s="418" t="s">
        <v>779</v>
      </c>
      <c r="VOS318" s="417" t="s">
        <v>762</v>
      </c>
      <c r="VOT318" s="414" t="s">
        <v>61</v>
      </c>
      <c r="VOU318" s="415">
        <v>13</v>
      </c>
      <c r="VOV318" s="418" t="s">
        <v>779</v>
      </c>
      <c r="VOW318" s="417" t="s">
        <v>762</v>
      </c>
      <c r="VOX318" s="414" t="s">
        <v>61</v>
      </c>
      <c r="VOY318" s="415">
        <v>13</v>
      </c>
      <c r="VOZ318" s="418" t="s">
        <v>779</v>
      </c>
      <c r="VPA318" s="417" t="s">
        <v>762</v>
      </c>
      <c r="VPB318" s="414" t="s">
        <v>61</v>
      </c>
      <c r="VPC318" s="415">
        <v>13</v>
      </c>
      <c r="VPD318" s="418" t="s">
        <v>779</v>
      </c>
      <c r="VPE318" s="417" t="s">
        <v>762</v>
      </c>
      <c r="VPF318" s="414" t="s">
        <v>61</v>
      </c>
      <c r="VPG318" s="415">
        <v>13</v>
      </c>
      <c r="VPH318" s="418" t="s">
        <v>779</v>
      </c>
      <c r="VPI318" s="417" t="s">
        <v>762</v>
      </c>
      <c r="VPJ318" s="414" t="s">
        <v>61</v>
      </c>
      <c r="VPK318" s="415">
        <v>13</v>
      </c>
      <c r="VPL318" s="418" t="s">
        <v>779</v>
      </c>
      <c r="VPM318" s="417" t="s">
        <v>762</v>
      </c>
      <c r="VPN318" s="414" t="s">
        <v>61</v>
      </c>
      <c r="VPO318" s="415">
        <v>13</v>
      </c>
      <c r="VPP318" s="418" t="s">
        <v>779</v>
      </c>
      <c r="VPQ318" s="417" t="s">
        <v>762</v>
      </c>
      <c r="VPR318" s="414" t="s">
        <v>61</v>
      </c>
      <c r="VPS318" s="415">
        <v>13</v>
      </c>
      <c r="VPT318" s="418" t="s">
        <v>779</v>
      </c>
      <c r="VPU318" s="417" t="s">
        <v>762</v>
      </c>
      <c r="VPV318" s="414" t="s">
        <v>61</v>
      </c>
      <c r="VPW318" s="415">
        <v>13</v>
      </c>
      <c r="VPX318" s="418" t="s">
        <v>779</v>
      </c>
      <c r="VPY318" s="417" t="s">
        <v>762</v>
      </c>
      <c r="VPZ318" s="414" t="s">
        <v>61</v>
      </c>
      <c r="VQA318" s="415">
        <v>13</v>
      </c>
      <c r="VQB318" s="418" t="s">
        <v>779</v>
      </c>
      <c r="VQC318" s="417" t="s">
        <v>762</v>
      </c>
      <c r="VQD318" s="414" t="s">
        <v>61</v>
      </c>
      <c r="VQE318" s="415">
        <v>13</v>
      </c>
      <c r="VQF318" s="418" t="s">
        <v>779</v>
      </c>
      <c r="VQG318" s="417" t="s">
        <v>762</v>
      </c>
      <c r="VQH318" s="414" t="s">
        <v>61</v>
      </c>
      <c r="VQI318" s="415">
        <v>13</v>
      </c>
      <c r="VQJ318" s="418" t="s">
        <v>779</v>
      </c>
      <c r="VQK318" s="417" t="s">
        <v>762</v>
      </c>
      <c r="VQL318" s="414" t="s">
        <v>61</v>
      </c>
      <c r="VQM318" s="415">
        <v>13</v>
      </c>
      <c r="VQN318" s="418" t="s">
        <v>779</v>
      </c>
      <c r="VQO318" s="417" t="s">
        <v>762</v>
      </c>
      <c r="VQP318" s="414" t="s">
        <v>61</v>
      </c>
      <c r="VQQ318" s="415">
        <v>13</v>
      </c>
      <c r="VQR318" s="418" t="s">
        <v>779</v>
      </c>
      <c r="VQS318" s="417" t="s">
        <v>762</v>
      </c>
      <c r="VQT318" s="414" t="s">
        <v>61</v>
      </c>
      <c r="VQU318" s="415">
        <v>13</v>
      </c>
      <c r="VQV318" s="418" t="s">
        <v>779</v>
      </c>
      <c r="VQW318" s="417" t="s">
        <v>762</v>
      </c>
      <c r="VQX318" s="414" t="s">
        <v>61</v>
      </c>
      <c r="VQY318" s="415">
        <v>13</v>
      </c>
      <c r="VQZ318" s="418" t="s">
        <v>779</v>
      </c>
      <c r="VRA318" s="417" t="s">
        <v>762</v>
      </c>
      <c r="VRB318" s="414" t="s">
        <v>61</v>
      </c>
      <c r="VRC318" s="415">
        <v>13</v>
      </c>
      <c r="VRD318" s="418" t="s">
        <v>779</v>
      </c>
      <c r="VRE318" s="417" t="s">
        <v>762</v>
      </c>
      <c r="VRF318" s="414" t="s">
        <v>61</v>
      </c>
      <c r="VRG318" s="415">
        <v>13</v>
      </c>
      <c r="VRH318" s="418" t="s">
        <v>779</v>
      </c>
      <c r="VRI318" s="417" t="s">
        <v>762</v>
      </c>
      <c r="VRJ318" s="414" t="s">
        <v>61</v>
      </c>
      <c r="VRK318" s="415">
        <v>13</v>
      </c>
      <c r="VRL318" s="418" t="s">
        <v>779</v>
      </c>
      <c r="VRM318" s="417" t="s">
        <v>762</v>
      </c>
      <c r="VRN318" s="414" t="s">
        <v>61</v>
      </c>
      <c r="VRO318" s="415">
        <v>13</v>
      </c>
      <c r="VRP318" s="418" t="s">
        <v>779</v>
      </c>
      <c r="VRQ318" s="417" t="s">
        <v>762</v>
      </c>
      <c r="VRR318" s="414" t="s">
        <v>61</v>
      </c>
      <c r="VRS318" s="415">
        <v>13</v>
      </c>
      <c r="VRT318" s="418" t="s">
        <v>779</v>
      </c>
      <c r="VRU318" s="417" t="s">
        <v>762</v>
      </c>
      <c r="VRV318" s="414" t="s">
        <v>61</v>
      </c>
      <c r="VRW318" s="415">
        <v>13</v>
      </c>
      <c r="VRX318" s="418" t="s">
        <v>779</v>
      </c>
      <c r="VRY318" s="417" t="s">
        <v>762</v>
      </c>
      <c r="VRZ318" s="414" t="s">
        <v>61</v>
      </c>
      <c r="VSA318" s="415">
        <v>13</v>
      </c>
      <c r="VSB318" s="418" t="s">
        <v>779</v>
      </c>
      <c r="VSC318" s="417" t="s">
        <v>762</v>
      </c>
      <c r="VSD318" s="414" t="s">
        <v>61</v>
      </c>
      <c r="VSE318" s="415">
        <v>13</v>
      </c>
      <c r="VSF318" s="418" t="s">
        <v>779</v>
      </c>
      <c r="VSG318" s="417" t="s">
        <v>762</v>
      </c>
      <c r="VSH318" s="414" t="s">
        <v>61</v>
      </c>
      <c r="VSI318" s="415">
        <v>13</v>
      </c>
      <c r="VSJ318" s="418" t="s">
        <v>779</v>
      </c>
      <c r="VSK318" s="417" t="s">
        <v>762</v>
      </c>
      <c r="VSL318" s="414" t="s">
        <v>61</v>
      </c>
      <c r="VSM318" s="415">
        <v>13</v>
      </c>
      <c r="VSN318" s="418" t="s">
        <v>779</v>
      </c>
      <c r="VSO318" s="417" t="s">
        <v>762</v>
      </c>
      <c r="VSP318" s="414" t="s">
        <v>61</v>
      </c>
      <c r="VSQ318" s="415">
        <v>13</v>
      </c>
      <c r="VSR318" s="418" t="s">
        <v>779</v>
      </c>
      <c r="VSS318" s="417" t="s">
        <v>762</v>
      </c>
      <c r="VST318" s="414" t="s">
        <v>61</v>
      </c>
      <c r="VSU318" s="415">
        <v>13</v>
      </c>
      <c r="VSV318" s="418" t="s">
        <v>779</v>
      </c>
      <c r="VSW318" s="417" t="s">
        <v>762</v>
      </c>
      <c r="VSX318" s="414" t="s">
        <v>61</v>
      </c>
      <c r="VSY318" s="415">
        <v>13</v>
      </c>
      <c r="VSZ318" s="418" t="s">
        <v>779</v>
      </c>
      <c r="VTA318" s="417" t="s">
        <v>762</v>
      </c>
      <c r="VTB318" s="414" t="s">
        <v>61</v>
      </c>
      <c r="VTC318" s="415">
        <v>13</v>
      </c>
      <c r="VTD318" s="418" t="s">
        <v>779</v>
      </c>
      <c r="VTE318" s="417" t="s">
        <v>762</v>
      </c>
      <c r="VTF318" s="414" t="s">
        <v>61</v>
      </c>
      <c r="VTG318" s="415">
        <v>13</v>
      </c>
      <c r="VTH318" s="418" t="s">
        <v>779</v>
      </c>
      <c r="VTI318" s="417" t="s">
        <v>762</v>
      </c>
      <c r="VTJ318" s="414" t="s">
        <v>61</v>
      </c>
      <c r="VTK318" s="415">
        <v>13</v>
      </c>
      <c r="VTL318" s="418" t="s">
        <v>779</v>
      </c>
      <c r="VTM318" s="417" t="s">
        <v>762</v>
      </c>
      <c r="VTN318" s="414" t="s">
        <v>61</v>
      </c>
      <c r="VTO318" s="415">
        <v>13</v>
      </c>
      <c r="VTP318" s="418" t="s">
        <v>779</v>
      </c>
      <c r="VTQ318" s="417" t="s">
        <v>762</v>
      </c>
      <c r="VTR318" s="414" t="s">
        <v>61</v>
      </c>
      <c r="VTS318" s="415">
        <v>13</v>
      </c>
      <c r="VTT318" s="418" t="s">
        <v>779</v>
      </c>
      <c r="VTU318" s="417" t="s">
        <v>762</v>
      </c>
      <c r="VTV318" s="414" t="s">
        <v>61</v>
      </c>
      <c r="VTW318" s="415">
        <v>13</v>
      </c>
      <c r="VTX318" s="418" t="s">
        <v>779</v>
      </c>
      <c r="VTY318" s="417" t="s">
        <v>762</v>
      </c>
      <c r="VTZ318" s="414" t="s">
        <v>61</v>
      </c>
      <c r="VUA318" s="415">
        <v>13</v>
      </c>
      <c r="VUB318" s="418" t="s">
        <v>779</v>
      </c>
      <c r="VUC318" s="417" t="s">
        <v>762</v>
      </c>
      <c r="VUD318" s="414" t="s">
        <v>61</v>
      </c>
      <c r="VUE318" s="415">
        <v>13</v>
      </c>
      <c r="VUF318" s="418" t="s">
        <v>779</v>
      </c>
      <c r="VUG318" s="417" t="s">
        <v>762</v>
      </c>
      <c r="VUH318" s="414" t="s">
        <v>61</v>
      </c>
      <c r="VUI318" s="415">
        <v>13</v>
      </c>
      <c r="VUJ318" s="418" t="s">
        <v>779</v>
      </c>
      <c r="VUK318" s="417" t="s">
        <v>762</v>
      </c>
      <c r="VUL318" s="414" t="s">
        <v>61</v>
      </c>
      <c r="VUM318" s="415">
        <v>13</v>
      </c>
      <c r="VUN318" s="418" t="s">
        <v>779</v>
      </c>
      <c r="VUO318" s="417" t="s">
        <v>762</v>
      </c>
      <c r="VUP318" s="414" t="s">
        <v>61</v>
      </c>
      <c r="VUQ318" s="415">
        <v>13</v>
      </c>
      <c r="VUR318" s="418" t="s">
        <v>779</v>
      </c>
      <c r="VUS318" s="417" t="s">
        <v>762</v>
      </c>
      <c r="VUT318" s="414" t="s">
        <v>61</v>
      </c>
      <c r="VUU318" s="415">
        <v>13</v>
      </c>
      <c r="VUV318" s="418" t="s">
        <v>779</v>
      </c>
      <c r="VUW318" s="417" t="s">
        <v>762</v>
      </c>
      <c r="VUX318" s="414" t="s">
        <v>61</v>
      </c>
      <c r="VUY318" s="415">
        <v>13</v>
      </c>
      <c r="VUZ318" s="418" t="s">
        <v>779</v>
      </c>
      <c r="VVA318" s="417" t="s">
        <v>762</v>
      </c>
      <c r="VVB318" s="414" t="s">
        <v>61</v>
      </c>
      <c r="VVC318" s="415">
        <v>13</v>
      </c>
      <c r="VVD318" s="418" t="s">
        <v>779</v>
      </c>
      <c r="VVE318" s="417" t="s">
        <v>762</v>
      </c>
      <c r="VVF318" s="414" t="s">
        <v>61</v>
      </c>
      <c r="VVG318" s="415">
        <v>13</v>
      </c>
      <c r="VVH318" s="418" t="s">
        <v>779</v>
      </c>
      <c r="VVI318" s="417" t="s">
        <v>762</v>
      </c>
      <c r="VVJ318" s="414" t="s">
        <v>61</v>
      </c>
      <c r="VVK318" s="415">
        <v>13</v>
      </c>
      <c r="VVL318" s="418" t="s">
        <v>779</v>
      </c>
      <c r="VVM318" s="417" t="s">
        <v>762</v>
      </c>
      <c r="VVN318" s="414" t="s">
        <v>61</v>
      </c>
      <c r="VVO318" s="415">
        <v>13</v>
      </c>
      <c r="VVP318" s="418" t="s">
        <v>779</v>
      </c>
      <c r="VVQ318" s="417" t="s">
        <v>762</v>
      </c>
      <c r="VVR318" s="414" t="s">
        <v>61</v>
      </c>
      <c r="VVS318" s="415">
        <v>13</v>
      </c>
      <c r="VVT318" s="418" t="s">
        <v>779</v>
      </c>
      <c r="VVU318" s="417" t="s">
        <v>762</v>
      </c>
      <c r="VVV318" s="414" t="s">
        <v>61</v>
      </c>
      <c r="VVW318" s="415">
        <v>13</v>
      </c>
      <c r="VVX318" s="418" t="s">
        <v>779</v>
      </c>
      <c r="VVY318" s="417" t="s">
        <v>762</v>
      </c>
      <c r="VVZ318" s="414" t="s">
        <v>61</v>
      </c>
      <c r="VWA318" s="415">
        <v>13</v>
      </c>
      <c r="VWB318" s="418" t="s">
        <v>779</v>
      </c>
      <c r="VWC318" s="417" t="s">
        <v>762</v>
      </c>
      <c r="VWD318" s="414" t="s">
        <v>61</v>
      </c>
      <c r="VWE318" s="415">
        <v>13</v>
      </c>
      <c r="VWF318" s="418" t="s">
        <v>779</v>
      </c>
      <c r="VWG318" s="417" t="s">
        <v>762</v>
      </c>
      <c r="VWH318" s="414" t="s">
        <v>61</v>
      </c>
      <c r="VWI318" s="415">
        <v>13</v>
      </c>
      <c r="VWJ318" s="418" t="s">
        <v>779</v>
      </c>
      <c r="VWK318" s="417" t="s">
        <v>762</v>
      </c>
      <c r="VWL318" s="414" t="s">
        <v>61</v>
      </c>
      <c r="VWM318" s="415">
        <v>13</v>
      </c>
      <c r="VWN318" s="418" t="s">
        <v>779</v>
      </c>
      <c r="VWO318" s="417" t="s">
        <v>762</v>
      </c>
      <c r="VWP318" s="414" t="s">
        <v>61</v>
      </c>
      <c r="VWQ318" s="415">
        <v>13</v>
      </c>
      <c r="VWR318" s="418" t="s">
        <v>779</v>
      </c>
      <c r="VWS318" s="417" t="s">
        <v>762</v>
      </c>
      <c r="VWT318" s="414" t="s">
        <v>61</v>
      </c>
      <c r="VWU318" s="415">
        <v>13</v>
      </c>
      <c r="VWV318" s="418" t="s">
        <v>779</v>
      </c>
      <c r="VWW318" s="417" t="s">
        <v>762</v>
      </c>
      <c r="VWX318" s="414" t="s">
        <v>61</v>
      </c>
      <c r="VWY318" s="415">
        <v>13</v>
      </c>
      <c r="VWZ318" s="418" t="s">
        <v>779</v>
      </c>
      <c r="VXA318" s="417" t="s">
        <v>762</v>
      </c>
      <c r="VXB318" s="414" t="s">
        <v>61</v>
      </c>
      <c r="VXC318" s="415">
        <v>13</v>
      </c>
      <c r="VXD318" s="418" t="s">
        <v>779</v>
      </c>
      <c r="VXE318" s="417" t="s">
        <v>762</v>
      </c>
      <c r="VXF318" s="414" t="s">
        <v>61</v>
      </c>
      <c r="VXG318" s="415">
        <v>13</v>
      </c>
      <c r="VXH318" s="418" t="s">
        <v>779</v>
      </c>
      <c r="VXI318" s="417" t="s">
        <v>762</v>
      </c>
      <c r="VXJ318" s="414" t="s">
        <v>61</v>
      </c>
      <c r="VXK318" s="415">
        <v>13</v>
      </c>
      <c r="VXL318" s="418" t="s">
        <v>779</v>
      </c>
      <c r="VXM318" s="417" t="s">
        <v>762</v>
      </c>
      <c r="VXN318" s="414" t="s">
        <v>61</v>
      </c>
      <c r="VXO318" s="415">
        <v>13</v>
      </c>
      <c r="VXP318" s="418" t="s">
        <v>779</v>
      </c>
      <c r="VXQ318" s="417" t="s">
        <v>762</v>
      </c>
      <c r="VXR318" s="414" t="s">
        <v>61</v>
      </c>
      <c r="VXS318" s="415">
        <v>13</v>
      </c>
      <c r="VXT318" s="418" t="s">
        <v>779</v>
      </c>
      <c r="VXU318" s="417" t="s">
        <v>762</v>
      </c>
      <c r="VXV318" s="414" t="s">
        <v>61</v>
      </c>
      <c r="VXW318" s="415">
        <v>13</v>
      </c>
      <c r="VXX318" s="418" t="s">
        <v>779</v>
      </c>
      <c r="VXY318" s="417" t="s">
        <v>762</v>
      </c>
      <c r="VXZ318" s="414" t="s">
        <v>61</v>
      </c>
      <c r="VYA318" s="415">
        <v>13</v>
      </c>
      <c r="VYB318" s="418" t="s">
        <v>779</v>
      </c>
      <c r="VYC318" s="417" t="s">
        <v>762</v>
      </c>
      <c r="VYD318" s="414" t="s">
        <v>61</v>
      </c>
      <c r="VYE318" s="415">
        <v>13</v>
      </c>
      <c r="VYF318" s="418" t="s">
        <v>779</v>
      </c>
      <c r="VYG318" s="417" t="s">
        <v>762</v>
      </c>
      <c r="VYH318" s="414" t="s">
        <v>61</v>
      </c>
      <c r="VYI318" s="415">
        <v>13</v>
      </c>
      <c r="VYJ318" s="418" t="s">
        <v>779</v>
      </c>
      <c r="VYK318" s="417" t="s">
        <v>762</v>
      </c>
      <c r="VYL318" s="414" t="s">
        <v>61</v>
      </c>
      <c r="VYM318" s="415">
        <v>13</v>
      </c>
      <c r="VYN318" s="418" t="s">
        <v>779</v>
      </c>
      <c r="VYO318" s="417" t="s">
        <v>762</v>
      </c>
      <c r="VYP318" s="414" t="s">
        <v>61</v>
      </c>
      <c r="VYQ318" s="415">
        <v>13</v>
      </c>
      <c r="VYR318" s="418" t="s">
        <v>779</v>
      </c>
      <c r="VYS318" s="417" t="s">
        <v>762</v>
      </c>
      <c r="VYT318" s="414" t="s">
        <v>61</v>
      </c>
      <c r="VYU318" s="415">
        <v>13</v>
      </c>
      <c r="VYV318" s="418" t="s">
        <v>779</v>
      </c>
      <c r="VYW318" s="417" t="s">
        <v>762</v>
      </c>
      <c r="VYX318" s="414" t="s">
        <v>61</v>
      </c>
      <c r="VYY318" s="415">
        <v>13</v>
      </c>
      <c r="VYZ318" s="418" t="s">
        <v>779</v>
      </c>
      <c r="VZA318" s="417" t="s">
        <v>762</v>
      </c>
      <c r="VZB318" s="414" t="s">
        <v>61</v>
      </c>
      <c r="VZC318" s="415">
        <v>13</v>
      </c>
      <c r="VZD318" s="418" t="s">
        <v>779</v>
      </c>
      <c r="VZE318" s="417" t="s">
        <v>762</v>
      </c>
      <c r="VZF318" s="414" t="s">
        <v>61</v>
      </c>
      <c r="VZG318" s="415">
        <v>13</v>
      </c>
      <c r="VZH318" s="418" t="s">
        <v>779</v>
      </c>
      <c r="VZI318" s="417" t="s">
        <v>762</v>
      </c>
      <c r="VZJ318" s="414" t="s">
        <v>61</v>
      </c>
      <c r="VZK318" s="415">
        <v>13</v>
      </c>
      <c r="VZL318" s="418" t="s">
        <v>779</v>
      </c>
      <c r="VZM318" s="417" t="s">
        <v>762</v>
      </c>
      <c r="VZN318" s="414" t="s">
        <v>61</v>
      </c>
      <c r="VZO318" s="415">
        <v>13</v>
      </c>
      <c r="VZP318" s="418" t="s">
        <v>779</v>
      </c>
      <c r="VZQ318" s="417" t="s">
        <v>762</v>
      </c>
      <c r="VZR318" s="414" t="s">
        <v>61</v>
      </c>
      <c r="VZS318" s="415">
        <v>13</v>
      </c>
      <c r="VZT318" s="418" t="s">
        <v>779</v>
      </c>
      <c r="VZU318" s="417" t="s">
        <v>762</v>
      </c>
      <c r="VZV318" s="414" t="s">
        <v>61</v>
      </c>
      <c r="VZW318" s="415">
        <v>13</v>
      </c>
      <c r="VZX318" s="418" t="s">
        <v>779</v>
      </c>
      <c r="VZY318" s="417" t="s">
        <v>762</v>
      </c>
      <c r="VZZ318" s="414" t="s">
        <v>61</v>
      </c>
      <c r="WAA318" s="415">
        <v>13</v>
      </c>
      <c r="WAB318" s="418" t="s">
        <v>779</v>
      </c>
      <c r="WAC318" s="417" t="s">
        <v>762</v>
      </c>
      <c r="WAD318" s="414" t="s">
        <v>61</v>
      </c>
      <c r="WAE318" s="415">
        <v>13</v>
      </c>
      <c r="WAF318" s="418" t="s">
        <v>779</v>
      </c>
      <c r="WAG318" s="417" t="s">
        <v>762</v>
      </c>
      <c r="WAH318" s="414" t="s">
        <v>61</v>
      </c>
      <c r="WAI318" s="415">
        <v>13</v>
      </c>
      <c r="WAJ318" s="418" t="s">
        <v>779</v>
      </c>
      <c r="WAK318" s="417" t="s">
        <v>762</v>
      </c>
      <c r="WAL318" s="414" t="s">
        <v>61</v>
      </c>
      <c r="WAM318" s="415">
        <v>13</v>
      </c>
      <c r="WAN318" s="418" t="s">
        <v>779</v>
      </c>
      <c r="WAO318" s="417" t="s">
        <v>762</v>
      </c>
      <c r="WAP318" s="414" t="s">
        <v>61</v>
      </c>
      <c r="WAQ318" s="415">
        <v>13</v>
      </c>
      <c r="WAR318" s="418" t="s">
        <v>779</v>
      </c>
      <c r="WAS318" s="417" t="s">
        <v>762</v>
      </c>
      <c r="WAT318" s="414" t="s">
        <v>61</v>
      </c>
      <c r="WAU318" s="415">
        <v>13</v>
      </c>
      <c r="WAV318" s="418" t="s">
        <v>779</v>
      </c>
      <c r="WAW318" s="417" t="s">
        <v>762</v>
      </c>
      <c r="WAX318" s="414" t="s">
        <v>61</v>
      </c>
      <c r="WAY318" s="415">
        <v>13</v>
      </c>
      <c r="WAZ318" s="418" t="s">
        <v>779</v>
      </c>
      <c r="WBA318" s="417" t="s">
        <v>762</v>
      </c>
      <c r="WBB318" s="414" t="s">
        <v>61</v>
      </c>
      <c r="WBC318" s="415">
        <v>13</v>
      </c>
      <c r="WBD318" s="418" t="s">
        <v>779</v>
      </c>
      <c r="WBE318" s="417" t="s">
        <v>762</v>
      </c>
      <c r="WBF318" s="414" t="s">
        <v>61</v>
      </c>
      <c r="WBG318" s="415">
        <v>13</v>
      </c>
      <c r="WBH318" s="418" t="s">
        <v>779</v>
      </c>
      <c r="WBI318" s="417" t="s">
        <v>762</v>
      </c>
      <c r="WBJ318" s="414" t="s">
        <v>61</v>
      </c>
      <c r="WBK318" s="415">
        <v>13</v>
      </c>
      <c r="WBL318" s="418" t="s">
        <v>779</v>
      </c>
      <c r="WBM318" s="417" t="s">
        <v>762</v>
      </c>
      <c r="WBN318" s="414" t="s">
        <v>61</v>
      </c>
      <c r="WBO318" s="415">
        <v>13</v>
      </c>
      <c r="WBP318" s="418" t="s">
        <v>779</v>
      </c>
      <c r="WBQ318" s="417" t="s">
        <v>762</v>
      </c>
      <c r="WBR318" s="414" t="s">
        <v>61</v>
      </c>
      <c r="WBS318" s="415">
        <v>13</v>
      </c>
      <c r="WBT318" s="418" t="s">
        <v>779</v>
      </c>
      <c r="WBU318" s="417" t="s">
        <v>762</v>
      </c>
      <c r="WBV318" s="414" t="s">
        <v>61</v>
      </c>
      <c r="WBW318" s="415">
        <v>13</v>
      </c>
      <c r="WBX318" s="418" t="s">
        <v>779</v>
      </c>
      <c r="WBY318" s="417" t="s">
        <v>762</v>
      </c>
      <c r="WBZ318" s="414" t="s">
        <v>61</v>
      </c>
      <c r="WCA318" s="415">
        <v>13</v>
      </c>
      <c r="WCB318" s="418" t="s">
        <v>779</v>
      </c>
      <c r="WCC318" s="417" t="s">
        <v>762</v>
      </c>
      <c r="WCD318" s="414" t="s">
        <v>61</v>
      </c>
      <c r="WCE318" s="415">
        <v>13</v>
      </c>
      <c r="WCF318" s="418" t="s">
        <v>779</v>
      </c>
      <c r="WCG318" s="417" t="s">
        <v>762</v>
      </c>
      <c r="WCH318" s="414" t="s">
        <v>61</v>
      </c>
      <c r="WCI318" s="415">
        <v>13</v>
      </c>
      <c r="WCJ318" s="418" t="s">
        <v>779</v>
      </c>
      <c r="WCK318" s="417" t="s">
        <v>762</v>
      </c>
      <c r="WCL318" s="414" t="s">
        <v>61</v>
      </c>
      <c r="WCM318" s="415">
        <v>13</v>
      </c>
      <c r="WCN318" s="418" t="s">
        <v>779</v>
      </c>
      <c r="WCO318" s="417" t="s">
        <v>762</v>
      </c>
      <c r="WCP318" s="414" t="s">
        <v>61</v>
      </c>
      <c r="WCQ318" s="415">
        <v>13</v>
      </c>
      <c r="WCR318" s="418" t="s">
        <v>779</v>
      </c>
      <c r="WCS318" s="417" t="s">
        <v>762</v>
      </c>
      <c r="WCT318" s="414" t="s">
        <v>61</v>
      </c>
      <c r="WCU318" s="415">
        <v>13</v>
      </c>
      <c r="WCV318" s="418" t="s">
        <v>779</v>
      </c>
      <c r="WCW318" s="417" t="s">
        <v>762</v>
      </c>
      <c r="WCX318" s="414" t="s">
        <v>61</v>
      </c>
      <c r="WCY318" s="415">
        <v>13</v>
      </c>
      <c r="WCZ318" s="418" t="s">
        <v>779</v>
      </c>
      <c r="WDA318" s="417" t="s">
        <v>762</v>
      </c>
      <c r="WDB318" s="414" t="s">
        <v>61</v>
      </c>
      <c r="WDC318" s="415">
        <v>13</v>
      </c>
      <c r="WDD318" s="418" t="s">
        <v>779</v>
      </c>
      <c r="WDE318" s="417" t="s">
        <v>762</v>
      </c>
      <c r="WDF318" s="414" t="s">
        <v>61</v>
      </c>
      <c r="WDG318" s="415">
        <v>13</v>
      </c>
      <c r="WDH318" s="418" t="s">
        <v>779</v>
      </c>
      <c r="WDI318" s="417" t="s">
        <v>762</v>
      </c>
      <c r="WDJ318" s="414" t="s">
        <v>61</v>
      </c>
      <c r="WDK318" s="415">
        <v>13</v>
      </c>
      <c r="WDL318" s="418" t="s">
        <v>779</v>
      </c>
      <c r="WDM318" s="417" t="s">
        <v>762</v>
      </c>
      <c r="WDN318" s="414" t="s">
        <v>61</v>
      </c>
      <c r="WDO318" s="415">
        <v>13</v>
      </c>
      <c r="WDP318" s="418" t="s">
        <v>779</v>
      </c>
      <c r="WDQ318" s="417" t="s">
        <v>762</v>
      </c>
      <c r="WDR318" s="414" t="s">
        <v>61</v>
      </c>
      <c r="WDS318" s="415">
        <v>13</v>
      </c>
      <c r="WDT318" s="418" t="s">
        <v>779</v>
      </c>
      <c r="WDU318" s="417" t="s">
        <v>762</v>
      </c>
      <c r="WDV318" s="414" t="s">
        <v>61</v>
      </c>
      <c r="WDW318" s="415">
        <v>13</v>
      </c>
      <c r="WDX318" s="418" t="s">
        <v>779</v>
      </c>
      <c r="WDY318" s="417" t="s">
        <v>762</v>
      </c>
      <c r="WDZ318" s="414" t="s">
        <v>61</v>
      </c>
      <c r="WEA318" s="415">
        <v>13</v>
      </c>
      <c r="WEB318" s="418" t="s">
        <v>779</v>
      </c>
      <c r="WEC318" s="417" t="s">
        <v>762</v>
      </c>
      <c r="WED318" s="414" t="s">
        <v>61</v>
      </c>
      <c r="WEE318" s="415">
        <v>13</v>
      </c>
      <c r="WEF318" s="418" t="s">
        <v>779</v>
      </c>
      <c r="WEG318" s="417" t="s">
        <v>762</v>
      </c>
      <c r="WEH318" s="414" t="s">
        <v>61</v>
      </c>
      <c r="WEI318" s="415">
        <v>13</v>
      </c>
      <c r="WEJ318" s="418" t="s">
        <v>779</v>
      </c>
      <c r="WEK318" s="417" t="s">
        <v>762</v>
      </c>
      <c r="WEL318" s="414" t="s">
        <v>61</v>
      </c>
      <c r="WEM318" s="415">
        <v>13</v>
      </c>
      <c r="WEN318" s="418" t="s">
        <v>779</v>
      </c>
      <c r="WEO318" s="417" t="s">
        <v>762</v>
      </c>
      <c r="WEP318" s="414" t="s">
        <v>61</v>
      </c>
      <c r="WEQ318" s="415">
        <v>13</v>
      </c>
      <c r="WER318" s="418" t="s">
        <v>779</v>
      </c>
      <c r="WES318" s="417" t="s">
        <v>762</v>
      </c>
      <c r="WET318" s="414" t="s">
        <v>61</v>
      </c>
      <c r="WEU318" s="415">
        <v>13</v>
      </c>
      <c r="WEV318" s="418" t="s">
        <v>779</v>
      </c>
      <c r="WEW318" s="417" t="s">
        <v>762</v>
      </c>
      <c r="WEX318" s="414" t="s">
        <v>61</v>
      </c>
      <c r="WEY318" s="415">
        <v>13</v>
      </c>
      <c r="WEZ318" s="418" t="s">
        <v>779</v>
      </c>
      <c r="WFA318" s="417" t="s">
        <v>762</v>
      </c>
      <c r="WFB318" s="414" t="s">
        <v>61</v>
      </c>
      <c r="WFC318" s="415">
        <v>13</v>
      </c>
      <c r="WFD318" s="418" t="s">
        <v>779</v>
      </c>
      <c r="WFE318" s="417" t="s">
        <v>762</v>
      </c>
      <c r="WFF318" s="414" t="s">
        <v>61</v>
      </c>
      <c r="WFG318" s="415">
        <v>13</v>
      </c>
      <c r="WFH318" s="418" t="s">
        <v>779</v>
      </c>
      <c r="WFI318" s="417" t="s">
        <v>762</v>
      </c>
      <c r="WFJ318" s="414" t="s">
        <v>61</v>
      </c>
      <c r="WFK318" s="415">
        <v>13</v>
      </c>
      <c r="WFL318" s="418" t="s">
        <v>779</v>
      </c>
      <c r="WFM318" s="417" t="s">
        <v>762</v>
      </c>
      <c r="WFN318" s="414" t="s">
        <v>61</v>
      </c>
      <c r="WFO318" s="415">
        <v>13</v>
      </c>
      <c r="WFP318" s="418" t="s">
        <v>779</v>
      </c>
      <c r="WFQ318" s="417" t="s">
        <v>762</v>
      </c>
      <c r="WFR318" s="414" t="s">
        <v>61</v>
      </c>
      <c r="WFS318" s="415">
        <v>13</v>
      </c>
      <c r="WFT318" s="418" t="s">
        <v>779</v>
      </c>
      <c r="WFU318" s="417" t="s">
        <v>762</v>
      </c>
      <c r="WFV318" s="414" t="s">
        <v>61</v>
      </c>
      <c r="WFW318" s="415">
        <v>13</v>
      </c>
      <c r="WFX318" s="418" t="s">
        <v>779</v>
      </c>
      <c r="WFY318" s="417" t="s">
        <v>762</v>
      </c>
      <c r="WFZ318" s="414" t="s">
        <v>61</v>
      </c>
      <c r="WGA318" s="415">
        <v>13</v>
      </c>
      <c r="WGB318" s="418" t="s">
        <v>779</v>
      </c>
      <c r="WGC318" s="417" t="s">
        <v>762</v>
      </c>
      <c r="WGD318" s="414" t="s">
        <v>61</v>
      </c>
      <c r="WGE318" s="415">
        <v>13</v>
      </c>
      <c r="WGF318" s="418" t="s">
        <v>779</v>
      </c>
      <c r="WGG318" s="417" t="s">
        <v>762</v>
      </c>
      <c r="WGH318" s="414" t="s">
        <v>61</v>
      </c>
      <c r="WGI318" s="415">
        <v>13</v>
      </c>
      <c r="WGJ318" s="418" t="s">
        <v>779</v>
      </c>
      <c r="WGK318" s="417" t="s">
        <v>762</v>
      </c>
      <c r="WGL318" s="414" t="s">
        <v>61</v>
      </c>
      <c r="WGM318" s="415">
        <v>13</v>
      </c>
      <c r="WGN318" s="418" t="s">
        <v>779</v>
      </c>
      <c r="WGO318" s="417" t="s">
        <v>762</v>
      </c>
      <c r="WGP318" s="414" t="s">
        <v>61</v>
      </c>
      <c r="WGQ318" s="415">
        <v>13</v>
      </c>
      <c r="WGR318" s="418" t="s">
        <v>779</v>
      </c>
      <c r="WGS318" s="417" t="s">
        <v>762</v>
      </c>
      <c r="WGT318" s="414" t="s">
        <v>61</v>
      </c>
      <c r="WGU318" s="415">
        <v>13</v>
      </c>
      <c r="WGV318" s="418" t="s">
        <v>779</v>
      </c>
      <c r="WGW318" s="417" t="s">
        <v>762</v>
      </c>
      <c r="WGX318" s="414" t="s">
        <v>61</v>
      </c>
      <c r="WGY318" s="415">
        <v>13</v>
      </c>
      <c r="WGZ318" s="418" t="s">
        <v>779</v>
      </c>
      <c r="WHA318" s="417" t="s">
        <v>762</v>
      </c>
      <c r="WHB318" s="414" t="s">
        <v>61</v>
      </c>
      <c r="WHC318" s="415">
        <v>13</v>
      </c>
      <c r="WHD318" s="418" t="s">
        <v>779</v>
      </c>
      <c r="WHE318" s="417" t="s">
        <v>762</v>
      </c>
      <c r="WHF318" s="414" t="s">
        <v>61</v>
      </c>
      <c r="WHG318" s="415">
        <v>13</v>
      </c>
      <c r="WHH318" s="418" t="s">
        <v>779</v>
      </c>
      <c r="WHI318" s="417" t="s">
        <v>762</v>
      </c>
      <c r="WHJ318" s="414" t="s">
        <v>61</v>
      </c>
      <c r="WHK318" s="415">
        <v>13</v>
      </c>
      <c r="WHL318" s="418" t="s">
        <v>779</v>
      </c>
      <c r="WHM318" s="417" t="s">
        <v>762</v>
      </c>
      <c r="WHN318" s="414" t="s">
        <v>61</v>
      </c>
      <c r="WHO318" s="415">
        <v>13</v>
      </c>
      <c r="WHP318" s="418" t="s">
        <v>779</v>
      </c>
      <c r="WHQ318" s="417" t="s">
        <v>762</v>
      </c>
      <c r="WHR318" s="414" t="s">
        <v>61</v>
      </c>
      <c r="WHS318" s="415">
        <v>13</v>
      </c>
      <c r="WHT318" s="418" t="s">
        <v>779</v>
      </c>
      <c r="WHU318" s="417" t="s">
        <v>762</v>
      </c>
      <c r="WHV318" s="414" t="s">
        <v>61</v>
      </c>
      <c r="WHW318" s="415">
        <v>13</v>
      </c>
      <c r="WHX318" s="418" t="s">
        <v>779</v>
      </c>
      <c r="WHY318" s="417" t="s">
        <v>762</v>
      </c>
      <c r="WHZ318" s="414" t="s">
        <v>61</v>
      </c>
      <c r="WIA318" s="415">
        <v>13</v>
      </c>
      <c r="WIB318" s="418" t="s">
        <v>779</v>
      </c>
      <c r="WIC318" s="417" t="s">
        <v>762</v>
      </c>
      <c r="WID318" s="414" t="s">
        <v>61</v>
      </c>
      <c r="WIE318" s="415">
        <v>13</v>
      </c>
      <c r="WIF318" s="418" t="s">
        <v>779</v>
      </c>
      <c r="WIG318" s="417" t="s">
        <v>762</v>
      </c>
      <c r="WIH318" s="414" t="s">
        <v>61</v>
      </c>
      <c r="WII318" s="415">
        <v>13</v>
      </c>
      <c r="WIJ318" s="418" t="s">
        <v>779</v>
      </c>
      <c r="WIK318" s="417" t="s">
        <v>762</v>
      </c>
      <c r="WIL318" s="414" t="s">
        <v>61</v>
      </c>
      <c r="WIM318" s="415">
        <v>13</v>
      </c>
      <c r="WIN318" s="418" t="s">
        <v>779</v>
      </c>
      <c r="WIO318" s="417" t="s">
        <v>762</v>
      </c>
      <c r="WIP318" s="414" t="s">
        <v>61</v>
      </c>
      <c r="WIQ318" s="415">
        <v>13</v>
      </c>
      <c r="WIR318" s="418" t="s">
        <v>779</v>
      </c>
      <c r="WIS318" s="417" t="s">
        <v>762</v>
      </c>
      <c r="WIT318" s="414" t="s">
        <v>61</v>
      </c>
      <c r="WIU318" s="415">
        <v>13</v>
      </c>
      <c r="WIV318" s="418" t="s">
        <v>779</v>
      </c>
      <c r="WIW318" s="417" t="s">
        <v>762</v>
      </c>
      <c r="WIX318" s="414" t="s">
        <v>61</v>
      </c>
      <c r="WIY318" s="415">
        <v>13</v>
      </c>
      <c r="WIZ318" s="418" t="s">
        <v>779</v>
      </c>
      <c r="WJA318" s="417" t="s">
        <v>762</v>
      </c>
      <c r="WJB318" s="414" t="s">
        <v>61</v>
      </c>
      <c r="WJC318" s="415">
        <v>13</v>
      </c>
      <c r="WJD318" s="418" t="s">
        <v>779</v>
      </c>
      <c r="WJE318" s="417" t="s">
        <v>762</v>
      </c>
      <c r="WJF318" s="414" t="s">
        <v>61</v>
      </c>
      <c r="WJG318" s="415">
        <v>13</v>
      </c>
      <c r="WJH318" s="418" t="s">
        <v>779</v>
      </c>
      <c r="WJI318" s="417" t="s">
        <v>762</v>
      </c>
      <c r="WJJ318" s="414" t="s">
        <v>61</v>
      </c>
      <c r="WJK318" s="415">
        <v>13</v>
      </c>
      <c r="WJL318" s="418" t="s">
        <v>779</v>
      </c>
      <c r="WJM318" s="417" t="s">
        <v>762</v>
      </c>
      <c r="WJN318" s="414" t="s">
        <v>61</v>
      </c>
      <c r="WJO318" s="415">
        <v>13</v>
      </c>
      <c r="WJP318" s="418" t="s">
        <v>779</v>
      </c>
      <c r="WJQ318" s="417" t="s">
        <v>762</v>
      </c>
      <c r="WJR318" s="414" t="s">
        <v>61</v>
      </c>
      <c r="WJS318" s="415">
        <v>13</v>
      </c>
      <c r="WJT318" s="418" t="s">
        <v>779</v>
      </c>
      <c r="WJU318" s="417" t="s">
        <v>762</v>
      </c>
      <c r="WJV318" s="414" t="s">
        <v>61</v>
      </c>
      <c r="WJW318" s="415">
        <v>13</v>
      </c>
      <c r="WJX318" s="418" t="s">
        <v>779</v>
      </c>
      <c r="WJY318" s="417" t="s">
        <v>762</v>
      </c>
      <c r="WJZ318" s="414" t="s">
        <v>61</v>
      </c>
      <c r="WKA318" s="415">
        <v>13</v>
      </c>
      <c r="WKB318" s="418" t="s">
        <v>779</v>
      </c>
      <c r="WKC318" s="417" t="s">
        <v>762</v>
      </c>
      <c r="WKD318" s="414" t="s">
        <v>61</v>
      </c>
      <c r="WKE318" s="415">
        <v>13</v>
      </c>
      <c r="WKF318" s="418" t="s">
        <v>779</v>
      </c>
      <c r="WKG318" s="417" t="s">
        <v>762</v>
      </c>
      <c r="WKH318" s="414" t="s">
        <v>61</v>
      </c>
      <c r="WKI318" s="415">
        <v>13</v>
      </c>
      <c r="WKJ318" s="418" t="s">
        <v>779</v>
      </c>
      <c r="WKK318" s="417" t="s">
        <v>762</v>
      </c>
      <c r="WKL318" s="414" t="s">
        <v>61</v>
      </c>
      <c r="WKM318" s="415">
        <v>13</v>
      </c>
      <c r="WKN318" s="418" t="s">
        <v>779</v>
      </c>
      <c r="WKO318" s="417" t="s">
        <v>762</v>
      </c>
      <c r="WKP318" s="414" t="s">
        <v>61</v>
      </c>
      <c r="WKQ318" s="415">
        <v>13</v>
      </c>
      <c r="WKR318" s="418" t="s">
        <v>779</v>
      </c>
      <c r="WKS318" s="417" t="s">
        <v>762</v>
      </c>
      <c r="WKT318" s="414" t="s">
        <v>61</v>
      </c>
      <c r="WKU318" s="415">
        <v>13</v>
      </c>
      <c r="WKV318" s="418" t="s">
        <v>779</v>
      </c>
      <c r="WKW318" s="417" t="s">
        <v>762</v>
      </c>
      <c r="WKX318" s="414" t="s">
        <v>61</v>
      </c>
      <c r="WKY318" s="415">
        <v>13</v>
      </c>
      <c r="WKZ318" s="418" t="s">
        <v>779</v>
      </c>
      <c r="WLA318" s="417" t="s">
        <v>762</v>
      </c>
      <c r="WLB318" s="414" t="s">
        <v>61</v>
      </c>
      <c r="WLC318" s="415">
        <v>13</v>
      </c>
      <c r="WLD318" s="418" t="s">
        <v>779</v>
      </c>
      <c r="WLE318" s="417" t="s">
        <v>762</v>
      </c>
      <c r="WLF318" s="414" t="s">
        <v>61</v>
      </c>
      <c r="WLG318" s="415">
        <v>13</v>
      </c>
      <c r="WLH318" s="418" t="s">
        <v>779</v>
      </c>
      <c r="WLI318" s="417" t="s">
        <v>762</v>
      </c>
      <c r="WLJ318" s="414" t="s">
        <v>61</v>
      </c>
      <c r="WLK318" s="415">
        <v>13</v>
      </c>
      <c r="WLL318" s="418" t="s">
        <v>779</v>
      </c>
      <c r="WLM318" s="417" t="s">
        <v>762</v>
      </c>
      <c r="WLN318" s="414" t="s">
        <v>61</v>
      </c>
      <c r="WLO318" s="415">
        <v>13</v>
      </c>
      <c r="WLP318" s="418" t="s">
        <v>779</v>
      </c>
      <c r="WLQ318" s="417" t="s">
        <v>762</v>
      </c>
      <c r="WLR318" s="414" t="s">
        <v>61</v>
      </c>
      <c r="WLS318" s="415">
        <v>13</v>
      </c>
      <c r="WLT318" s="418" t="s">
        <v>779</v>
      </c>
      <c r="WLU318" s="417" t="s">
        <v>762</v>
      </c>
      <c r="WLV318" s="414" t="s">
        <v>61</v>
      </c>
      <c r="WLW318" s="415">
        <v>13</v>
      </c>
      <c r="WLX318" s="418" t="s">
        <v>779</v>
      </c>
      <c r="WLY318" s="417" t="s">
        <v>762</v>
      </c>
      <c r="WLZ318" s="414" t="s">
        <v>61</v>
      </c>
      <c r="WMA318" s="415">
        <v>13</v>
      </c>
      <c r="WMB318" s="418" t="s">
        <v>779</v>
      </c>
      <c r="WMC318" s="417" t="s">
        <v>762</v>
      </c>
      <c r="WMD318" s="414" t="s">
        <v>61</v>
      </c>
      <c r="WME318" s="415">
        <v>13</v>
      </c>
      <c r="WMF318" s="418" t="s">
        <v>779</v>
      </c>
      <c r="WMG318" s="417" t="s">
        <v>762</v>
      </c>
      <c r="WMH318" s="414" t="s">
        <v>61</v>
      </c>
      <c r="WMI318" s="415">
        <v>13</v>
      </c>
      <c r="WMJ318" s="418" t="s">
        <v>779</v>
      </c>
      <c r="WMK318" s="417" t="s">
        <v>762</v>
      </c>
      <c r="WML318" s="414" t="s">
        <v>61</v>
      </c>
      <c r="WMM318" s="415">
        <v>13</v>
      </c>
      <c r="WMN318" s="418" t="s">
        <v>779</v>
      </c>
      <c r="WMO318" s="417" t="s">
        <v>762</v>
      </c>
      <c r="WMP318" s="414" t="s">
        <v>61</v>
      </c>
      <c r="WMQ318" s="415">
        <v>13</v>
      </c>
      <c r="WMR318" s="418" t="s">
        <v>779</v>
      </c>
      <c r="WMS318" s="417" t="s">
        <v>762</v>
      </c>
      <c r="WMT318" s="414" t="s">
        <v>61</v>
      </c>
      <c r="WMU318" s="415">
        <v>13</v>
      </c>
      <c r="WMV318" s="418" t="s">
        <v>779</v>
      </c>
      <c r="WMW318" s="417" t="s">
        <v>762</v>
      </c>
      <c r="WMX318" s="414" t="s">
        <v>61</v>
      </c>
      <c r="WMY318" s="415">
        <v>13</v>
      </c>
      <c r="WMZ318" s="418" t="s">
        <v>779</v>
      </c>
      <c r="WNA318" s="417" t="s">
        <v>762</v>
      </c>
      <c r="WNB318" s="414" t="s">
        <v>61</v>
      </c>
      <c r="WNC318" s="415">
        <v>13</v>
      </c>
      <c r="WND318" s="418" t="s">
        <v>779</v>
      </c>
      <c r="WNE318" s="417" t="s">
        <v>762</v>
      </c>
      <c r="WNF318" s="414" t="s">
        <v>61</v>
      </c>
      <c r="WNG318" s="415">
        <v>13</v>
      </c>
      <c r="WNH318" s="418" t="s">
        <v>779</v>
      </c>
      <c r="WNI318" s="417" t="s">
        <v>762</v>
      </c>
      <c r="WNJ318" s="414" t="s">
        <v>61</v>
      </c>
      <c r="WNK318" s="415">
        <v>13</v>
      </c>
      <c r="WNL318" s="418" t="s">
        <v>779</v>
      </c>
      <c r="WNM318" s="417" t="s">
        <v>762</v>
      </c>
      <c r="WNN318" s="414" t="s">
        <v>61</v>
      </c>
      <c r="WNO318" s="415">
        <v>13</v>
      </c>
      <c r="WNP318" s="418" t="s">
        <v>779</v>
      </c>
      <c r="WNQ318" s="417" t="s">
        <v>762</v>
      </c>
      <c r="WNR318" s="414" t="s">
        <v>61</v>
      </c>
      <c r="WNS318" s="415">
        <v>13</v>
      </c>
      <c r="WNT318" s="418" t="s">
        <v>779</v>
      </c>
      <c r="WNU318" s="417" t="s">
        <v>762</v>
      </c>
      <c r="WNV318" s="414" t="s">
        <v>61</v>
      </c>
      <c r="WNW318" s="415">
        <v>13</v>
      </c>
      <c r="WNX318" s="418" t="s">
        <v>779</v>
      </c>
      <c r="WNY318" s="417" t="s">
        <v>762</v>
      </c>
      <c r="WNZ318" s="414" t="s">
        <v>61</v>
      </c>
      <c r="WOA318" s="415">
        <v>13</v>
      </c>
      <c r="WOB318" s="418" t="s">
        <v>779</v>
      </c>
      <c r="WOC318" s="417" t="s">
        <v>762</v>
      </c>
      <c r="WOD318" s="414" t="s">
        <v>61</v>
      </c>
      <c r="WOE318" s="415">
        <v>13</v>
      </c>
      <c r="WOF318" s="418" t="s">
        <v>779</v>
      </c>
      <c r="WOG318" s="417" t="s">
        <v>762</v>
      </c>
      <c r="WOH318" s="414" t="s">
        <v>61</v>
      </c>
      <c r="WOI318" s="415">
        <v>13</v>
      </c>
      <c r="WOJ318" s="418" t="s">
        <v>779</v>
      </c>
      <c r="WOK318" s="417" t="s">
        <v>762</v>
      </c>
      <c r="WOL318" s="414" t="s">
        <v>61</v>
      </c>
      <c r="WOM318" s="415">
        <v>13</v>
      </c>
      <c r="WON318" s="418" t="s">
        <v>779</v>
      </c>
      <c r="WOO318" s="417" t="s">
        <v>762</v>
      </c>
      <c r="WOP318" s="414" t="s">
        <v>61</v>
      </c>
      <c r="WOQ318" s="415">
        <v>13</v>
      </c>
      <c r="WOR318" s="418" t="s">
        <v>779</v>
      </c>
      <c r="WOS318" s="417" t="s">
        <v>762</v>
      </c>
      <c r="WOT318" s="414" t="s">
        <v>61</v>
      </c>
      <c r="WOU318" s="415">
        <v>13</v>
      </c>
      <c r="WOV318" s="418" t="s">
        <v>779</v>
      </c>
      <c r="WOW318" s="417" t="s">
        <v>762</v>
      </c>
      <c r="WOX318" s="414" t="s">
        <v>61</v>
      </c>
      <c r="WOY318" s="415">
        <v>13</v>
      </c>
      <c r="WOZ318" s="418" t="s">
        <v>779</v>
      </c>
      <c r="WPA318" s="417" t="s">
        <v>762</v>
      </c>
      <c r="WPB318" s="414" t="s">
        <v>61</v>
      </c>
      <c r="WPC318" s="415">
        <v>13</v>
      </c>
      <c r="WPD318" s="418" t="s">
        <v>779</v>
      </c>
      <c r="WPE318" s="417" t="s">
        <v>762</v>
      </c>
      <c r="WPF318" s="414" t="s">
        <v>61</v>
      </c>
      <c r="WPG318" s="415">
        <v>13</v>
      </c>
      <c r="WPH318" s="418" t="s">
        <v>779</v>
      </c>
      <c r="WPI318" s="417" t="s">
        <v>762</v>
      </c>
      <c r="WPJ318" s="414" t="s">
        <v>61</v>
      </c>
      <c r="WPK318" s="415">
        <v>13</v>
      </c>
      <c r="WPL318" s="418" t="s">
        <v>779</v>
      </c>
      <c r="WPM318" s="417" t="s">
        <v>762</v>
      </c>
      <c r="WPN318" s="414" t="s">
        <v>61</v>
      </c>
      <c r="WPO318" s="415">
        <v>13</v>
      </c>
      <c r="WPP318" s="418" t="s">
        <v>779</v>
      </c>
      <c r="WPQ318" s="417" t="s">
        <v>762</v>
      </c>
      <c r="WPR318" s="414" t="s">
        <v>61</v>
      </c>
      <c r="WPS318" s="415">
        <v>13</v>
      </c>
      <c r="WPT318" s="418" t="s">
        <v>779</v>
      </c>
      <c r="WPU318" s="417" t="s">
        <v>762</v>
      </c>
      <c r="WPV318" s="414" t="s">
        <v>61</v>
      </c>
      <c r="WPW318" s="415">
        <v>13</v>
      </c>
      <c r="WPX318" s="418" t="s">
        <v>779</v>
      </c>
      <c r="WPY318" s="417" t="s">
        <v>762</v>
      </c>
      <c r="WPZ318" s="414" t="s">
        <v>61</v>
      </c>
      <c r="WQA318" s="415">
        <v>13</v>
      </c>
      <c r="WQB318" s="418" t="s">
        <v>779</v>
      </c>
      <c r="WQC318" s="417" t="s">
        <v>762</v>
      </c>
      <c r="WQD318" s="414" t="s">
        <v>61</v>
      </c>
      <c r="WQE318" s="415">
        <v>13</v>
      </c>
      <c r="WQF318" s="418" t="s">
        <v>779</v>
      </c>
      <c r="WQG318" s="417" t="s">
        <v>762</v>
      </c>
      <c r="WQH318" s="414" t="s">
        <v>61</v>
      </c>
      <c r="WQI318" s="415">
        <v>13</v>
      </c>
      <c r="WQJ318" s="418" t="s">
        <v>779</v>
      </c>
      <c r="WQK318" s="417" t="s">
        <v>762</v>
      </c>
      <c r="WQL318" s="414" t="s">
        <v>61</v>
      </c>
      <c r="WQM318" s="415">
        <v>13</v>
      </c>
      <c r="WQN318" s="418" t="s">
        <v>779</v>
      </c>
      <c r="WQO318" s="417" t="s">
        <v>762</v>
      </c>
      <c r="WQP318" s="414" t="s">
        <v>61</v>
      </c>
      <c r="WQQ318" s="415">
        <v>13</v>
      </c>
      <c r="WQR318" s="418" t="s">
        <v>779</v>
      </c>
      <c r="WQS318" s="417" t="s">
        <v>762</v>
      </c>
      <c r="WQT318" s="414" t="s">
        <v>61</v>
      </c>
      <c r="WQU318" s="415">
        <v>13</v>
      </c>
      <c r="WQV318" s="418" t="s">
        <v>779</v>
      </c>
      <c r="WQW318" s="417" t="s">
        <v>762</v>
      </c>
      <c r="WQX318" s="414" t="s">
        <v>61</v>
      </c>
      <c r="WQY318" s="415">
        <v>13</v>
      </c>
      <c r="WQZ318" s="418" t="s">
        <v>779</v>
      </c>
      <c r="WRA318" s="417" t="s">
        <v>762</v>
      </c>
      <c r="WRB318" s="414" t="s">
        <v>61</v>
      </c>
      <c r="WRC318" s="415">
        <v>13</v>
      </c>
      <c r="WRD318" s="418" t="s">
        <v>779</v>
      </c>
      <c r="WRE318" s="417" t="s">
        <v>762</v>
      </c>
      <c r="WRF318" s="414" t="s">
        <v>61</v>
      </c>
      <c r="WRG318" s="415">
        <v>13</v>
      </c>
      <c r="WRH318" s="418" t="s">
        <v>779</v>
      </c>
      <c r="WRI318" s="417" t="s">
        <v>762</v>
      </c>
      <c r="WRJ318" s="414" t="s">
        <v>61</v>
      </c>
      <c r="WRK318" s="415">
        <v>13</v>
      </c>
      <c r="WRL318" s="418" t="s">
        <v>779</v>
      </c>
      <c r="WRM318" s="417" t="s">
        <v>762</v>
      </c>
      <c r="WRN318" s="414" t="s">
        <v>61</v>
      </c>
      <c r="WRO318" s="415">
        <v>13</v>
      </c>
      <c r="WRP318" s="418" t="s">
        <v>779</v>
      </c>
      <c r="WRQ318" s="417" t="s">
        <v>762</v>
      </c>
      <c r="WRR318" s="414" t="s">
        <v>61</v>
      </c>
      <c r="WRS318" s="415">
        <v>13</v>
      </c>
      <c r="WRT318" s="418" t="s">
        <v>779</v>
      </c>
      <c r="WRU318" s="417" t="s">
        <v>762</v>
      </c>
      <c r="WRV318" s="414" t="s">
        <v>61</v>
      </c>
      <c r="WRW318" s="415">
        <v>13</v>
      </c>
      <c r="WRX318" s="418" t="s">
        <v>779</v>
      </c>
      <c r="WRY318" s="417" t="s">
        <v>762</v>
      </c>
      <c r="WRZ318" s="414" t="s">
        <v>61</v>
      </c>
      <c r="WSA318" s="415">
        <v>13</v>
      </c>
      <c r="WSB318" s="418" t="s">
        <v>779</v>
      </c>
      <c r="WSC318" s="417" t="s">
        <v>762</v>
      </c>
      <c r="WSD318" s="414" t="s">
        <v>61</v>
      </c>
      <c r="WSE318" s="415">
        <v>13</v>
      </c>
      <c r="WSF318" s="418" t="s">
        <v>779</v>
      </c>
      <c r="WSG318" s="417" t="s">
        <v>762</v>
      </c>
      <c r="WSH318" s="414" t="s">
        <v>61</v>
      </c>
      <c r="WSI318" s="415">
        <v>13</v>
      </c>
      <c r="WSJ318" s="418" t="s">
        <v>779</v>
      </c>
      <c r="WSK318" s="417" t="s">
        <v>762</v>
      </c>
      <c r="WSL318" s="414" t="s">
        <v>61</v>
      </c>
      <c r="WSM318" s="415">
        <v>13</v>
      </c>
      <c r="WSN318" s="418" t="s">
        <v>779</v>
      </c>
      <c r="WSO318" s="417" t="s">
        <v>762</v>
      </c>
      <c r="WSP318" s="414" t="s">
        <v>61</v>
      </c>
      <c r="WSQ318" s="415">
        <v>13</v>
      </c>
      <c r="WSR318" s="418" t="s">
        <v>779</v>
      </c>
      <c r="WSS318" s="417" t="s">
        <v>762</v>
      </c>
      <c r="WST318" s="414" t="s">
        <v>61</v>
      </c>
      <c r="WSU318" s="415">
        <v>13</v>
      </c>
      <c r="WSV318" s="418" t="s">
        <v>779</v>
      </c>
      <c r="WSW318" s="417" t="s">
        <v>762</v>
      </c>
      <c r="WSX318" s="414" t="s">
        <v>61</v>
      </c>
      <c r="WSY318" s="415">
        <v>13</v>
      </c>
      <c r="WSZ318" s="418" t="s">
        <v>779</v>
      </c>
      <c r="WTA318" s="417" t="s">
        <v>762</v>
      </c>
      <c r="WTB318" s="414" t="s">
        <v>61</v>
      </c>
      <c r="WTC318" s="415">
        <v>13</v>
      </c>
      <c r="WTD318" s="418" t="s">
        <v>779</v>
      </c>
      <c r="WTE318" s="417" t="s">
        <v>762</v>
      </c>
      <c r="WTF318" s="414" t="s">
        <v>61</v>
      </c>
      <c r="WTG318" s="415">
        <v>13</v>
      </c>
      <c r="WTH318" s="418" t="s">
        <v>779</v>
      </c>
      <c r="WTI318" s="417" t="s">
        <v>762</v>
      </c>
      <c r="WTJ318" s="414" t="s">
        <v>61</v>
      </c>
      <c r="WTK318" s="415">
        <v>13</v>
      </c>
      <c r="WTL318" s="418" t="s">
        <v>779</v>
      </c>
      <c r="WTM318" s="417" t="s">
        <v>762</v>
      </c>
      <c r="WTN318" s="414" t="s">
        <v>61</v>
      </c>
      <c r="WTO318" s="415">
        <v>13</v>
      </c>
      <c r="WTP318" s="418" t="s">
        <v>779</v>
      </c>
      <c r="WTQ318" s="417" t="s">
        <v>762</v>
      </c>
      <c r="WTR318" s="414" t="s">
        <v>61</v>
      </c>
      <c r="WTS318" s="415">
        <v>13</v>
      </c>
      <c r="WTT318" s="418" t="s">
        <v>779</v>
      </c>
      <c r="WTU318" s="417" t="s">
        <v>762</v>
      </c>
      <c r="WTV318" s="414" t="s">
        <v>61</v>
      </c>
      <c r="WTW318" s="415">
        <v>13</v>
      </c>
      <c r="WTX318" s="418" t="s">
        <v>779</v>
      </c>
      <c r="WTY318" s="417" t="s">
        <v>762</v>
      </c>
      <c r="WTZ318" s="414" t="s">
        <v>61</v>
      </c>
      <c r="WUA318" s="415">
        <v>13</v>
      </c>
      <c r="WUB318" s="418" t="s">
        <v>779</v>
      </c>
      <c r="WUC318" s="417" t="s">
        <v>762</v>
      </c>
      <c r="WUD318" s="414" t="s">
        <v>61</v>
      </c>
      <c r="WUE318" s="415">
        <v>13</v>
      </c>
      <c r="WUF318" s="418" t="s">
        <v>779</v>
      </c>
      <c r="WUG318" s="417" t="s">
        <v>762</v>
      </c>
      <c r="WUH318" s="414" t="s">
        <v>61</v>
      </c>
      <c r="WUI318" s="415">
        <v>13</v>
      </c>
      <c r="WUJ318" s="418" t="s">
        <v>779</v>
      </c>
      <c r="WUK318" s="417" t="s">
        <v>762</v>
      </c>
      <c r="WUL318" s="414" t="s">
        <v>61</v>
      </c>
      <c r="WUM318" s="415">
        <v>13</v>
      </c>
      <c r="WUN318" s="418" t="s">
        <v>779</v>
      </c>
      <c r="WUO318" s="417" t="s">
        <v>762</v>
      </c>
      <c r="WUP318" s="414" t="s">
        <v>61</v>
      </c>
      <c r="WUQ318" s="415">
        <v>13</v>
      </c>
      <c r="WUR318" s="418" t="s">
        <v>779</v>
      </c>
      <c r="WUS318" s="417" t="s">
        <v>762</v>
      </c>
      <c r="WUT318" s="414" t="s">
        <v>61</v>
      </c>
      <c r="WUU318" s="415">
        <v>13</v>
      </c>
      <c r="WUV318" s="418" t="s">
        <v>779</v>
      </c>
      <c r="WUW318" s="417" t="s">
        <v>762</v>
      </c>
      <c r="WUX318" s="414" t="s">
        <v>61</v>
      </c>
      <c r="WUY318" s="415">
        <v>13</v>
      </c>
      <c r="WUZ318" s="418" t="s">
        <v>779</v>
      </c>
      <c r="WVA318" s="417" t="s">
        <v>762</v>
      </c>
      <c r="WVB318" s="414" t="s">
        <v>61</v>
      </c>
      <c r="WVC318" s="415">
        <v>13</v>
      </c>
      <c r="WVD318" s="418" t="s">
        <v>779</v>
      </c>
      <c r="WVE318" s="417" t="s">
        <v>762</v>
      </c>
      <c r="WVF318" s="414" t="s">
        <v>61</v>
      </c>
      <c r="WVG318" s="415">
        <v>13</v>
      </c>
      <c r="WVH318" s="418" t="s">
        <v>779</v>
      </c>
      <c r="WVI318" s="417" t="s">
        <v>762</v>
      </c>
      <c r="WVJ318" s="414" t="s">
        <v>61</v>
      </c>
      <c r="WVK318" s="415">
        <v>13</v>
      </c>
      <c r="WVL318" s="418" t="s">
        <v>779</v>
      </c>
      <c r="WVM318" s="417" t="s">
        <v>762</v>
      </c>
      <c r="WVN318" s="414" t="s">
        <v>61</v>
      </c>
      <c r="WVO318" s="415">
        <v>13</v>
      </c>
      <c r="WVP318" s="418" t="s">
        <v>779</v>
      </c>
      <c r="WVQ318" s="417" t="s">
        <v>762</v>
      </c>
      <c r="WVR318" s="414" t="s">
        <v>61</v>
      </c>
      <c r="WVS318" s="415">
        <v>13</v>
      </c>
      <c r="WVT318" s="418" t="s">
        <v>779</v>
      </c>
      <c r="WVU318" s="417" t="s">
        <v>762</v>
      </c>
      <c r="WVV318" s="414" t="s">
        <v>61</v>
      </c>
      <c r="WVW318" s="415">
        <v>13</v>
      </c>
      <c r="WVX318" s="418" t="s">
        <v>779</v>
      </c>
      <c r="WVY318" s="417" t="s">
        <v>762</v>
      </c>
      <c r="WVZ318" s="414" t="s">
        <v>61</v>
      </c>
      <c r="WWA318" s="415">
        <v>13</v>
      </c>
      <c r="WWB318" s="418" t="s">
        <v>779</v>
      </c>
      <c r="WWC318" s="417" t="s">
        <v>762</v>
      </c>
      <c r="WWD318" s="414" t="s">
        <v>61</v>
      </c>
      <c r="WWE318" s="415">
        <v>13</v>
      </c>
      <c r="WWF318" s="418" t="s">
        <v>779</v>
      </c>
      <c r="WWG318" s="417" t="s">
        <v>762</v>
      </c>
      <c r="WWH318" s="414" t="s">
        <v>61</v>
      </c>
      <c r="WWI318" s="415">
        <v>13</v>
      </c>
      <c r="WWJ318" s="418" t="s">
        <v>779</v>
      </c>
      <c r="WWK318" s="417" t="s">
        <v>762</v>
      </c>
      <c r="WWL318" s="414" t="s">
        <v>61</v>
      </c>
      <c r="WWM318" s="415">
        <v>13</v>
      </c>
      <c r="WWN318" s="418" t="s">
        <v>779</v>
      </c>
      <c r="WWO318" s="417" t="s">
        <v>762</v>
      </c>
      <c r="WWP318" s="414" t="s">
        <v>61</v>
      </c>
      <c r="WWQ318" s="415">
        <v>13</v>
      </c>
      <c r="WWR318" s="418" t="s">
        <v>779</v>
      </c>
      <c r="WWS318" s="417" t="s">
        <v>762</v>
      </c>
      <c r="WWT318" s="414" t="s">
        <v>61</v>
      </c>
      <c r="WWU318" s="415">
        <v>13</v>
      </c>
      <c r="WWV318" s="418" t="s">
        <v>779</v>
      </c>
      <c r="WWW318" s="417" t="s">
        <v>762</v>
      </c>
      <c r="WWX318" s="414" t="s">
        <v>61</v>
      </c>
      <c r="WWY318" s="415">
        <v>13</v>
      </c>
      <c r="WWZ318" s="418" t="s">
        <v>779</v>
      </c>
      <c r="WXA318" s="417" t="s">
        <v>762</v>
      </c>
      <c r="WXB318" s="414" t="s">
        <v>61</v>
      </c>
      <c r="WXC318" s="415">
        <v>13</v>
      </c>
      <c r="WXD318" s="418" t="s">
        <v>779</v>
      </c>
      <c r="WXE318" s="417" t="s">
        <v>762</v>
      </c>
      <c r="WXF318" s="414" t="s">
        <v>61</v>
      </c>
      <c r="WXG318" s="415">
        <v>13</v>
      </c>
      <c r="WXH318" s="418" t="s">
        <v>779</v>
      </c>
      <c r="WXI318" s="417" t="s">
        <v>762</v>
      </c>
      <c r="WXJ318" s="414" t="s">
        <v>61</v>
      </c>
      <c r="WXK318" s="415">
        <v>13</v>
      </c>
      <c r="WXL318" s="418" t="s">
        <v>779</v>
      </c>
      <c r="WXM318" s="417" t="s">
        <v>762</v>
      </c>
      <c r="WXN318" s="414" t="s">
        <v>61</v>
      </c>
      <c r="WXO318" s="415">
        <v>13</v>
      </c>
      <c r="WXP318" s="418" t="s">
        <v>779</v>
      </c>
      <c r="WXQ318" s="417" t="s">
        <v>762</v>
      </c>
      <c r="WXR318" s="414" t="s">
        <v>61</v>
      </c>
      <c r="WXS318" s="415">
        <v>13</v>
      </c>
      <c r="WXT318" s="418" t="s">
        <v>779</v>
      </c>
      <c r="WXU318" s="417" t="s">
        <v>762</v>
      </c>
      <c r="WXV318" s="414" t="s">
        <v>61</v>
      </c>
      <c r="WXW318" s="415">
        <v>13</v>
      </c>
      <c r="WXX318" s="418" t="s">
        <v>779</v>
      </c>
      <c r="WXY318" s="417" t="s">
        <v>762</v>
      </c>
      <c r="WXZ318" s="414" t="s">
        <v>61</v>
      </c>
      <c r="WYA318" s="415">
        <v>13</v>
      </c>
      <c r="WYB318" s="418" t="s">
        <v>779</v>
      </c>
      <c r="WYC318" s="417" t="s">
        <v>762</v>
      </c>
      <c r="WYD318" s="414" t="s">
        <v>61</v>
      </c>
      <c r="WYE318" s="415">
        <v>13</v>
      </c>
      <c r="WYF318" s="418" t="s">
        <v>779</v>
      </c>
      <c r="WYG318" s="417" t="s">
        <v>762</v>
      </c>
      <c r="WYH318" s="414" t="s">
        <v>61</v>
      </c>
      <c r="WYI318" s="415">
        <v>13</v>
      </c>
      <c r="WYJ318" s="418" t="s">
        <v>779</v>
      </c>
      <c r="WYK318" s="417" t="s">
        <v>762</v>
      </c>
      <c r="WYL318" s="414" t="s">
        <v>61</v>
      </c>
      <c r="WYM318" s="415">
        <v>13</v>
      </c>
      <c r="WYN318" s="418" t="s">
        <v>779</v>
      </c>
      <c r="WYO318" s="417" t="s">
        <v>762</v>
      </c>
      <c r="WYP318" s="414" t="s">
        <v>61</v>
      </c>
      <c r="WYQ318" s="415">
        <v>13</v>
      </c>
      <c r="WYR318" s="418" t="s">
        <v>779</v>
      </c>
      <c r="WYS318" s="417" t="s">
        <v>762</v>
      </c>
      <c r="WYT318" s="414" t="s">
        <v>61</v>
      </c>
      <c r="WYU318" s="415">
        <v>13</v>
      </c>
      <c r="WYV318" s="418" t="s">
        <v>779</v>
      </c>
      <c r="WYW318" s="417" t="s">
        <v>762</v>
      </c>
      <c r="WYX318" s="414" t="s">
        <v>61</v>
      </c>
      <c r="WYY318" s="415">
        <v>13</v>
      </c>
      <c r="WYZ318" s="418" t="s">
        <v>779</v>
      </c>
      <c r="WZA318" s="417" t="s">
        <v>762</v>
      </c>
      <c r="WZB318" s="414" t="s">
        <v>61</v>
      </c>
      <c r="WZC318" s="415">
        <v>13</v>
      </c>
      <c r="WZD318" s="418" t="s">
        <v>779</v>
      </c>
      <c r="WZE318" s="417" t="s">
        <v>762</v>
      </c>
      <c r="WZF318" s="414" t="s">
        <v>61</v>
      </c>
      <c r="WZG318" s="415">
        <v>13</v>
      </c>
      <c r="WZH318" s="418" t="s">
        <v>779</v>
      </c>
      <c r="WZI318" s="417" t="s">
        <v>762</v>
      </c>
      <c r="WZJ318" s="414" t="s">
        <v>61</v>
      </c>
      <c r="WZK318" s="415">
        <v>13</v>
      </c>
      <c r="WZL318" s="418" t="s">
        <v>779</v>
      </c>
      <c r="WZM318" s="417" t="s">
        <v>762</v>
      </c>
      <c r="WZN318" s="414" t="s">
        <v>61</v>
      </c>
      <c r="WZO318" s="415">
        <v>13</v>
      </c>
      <c r="WZP318" s="418" t="s">
        <v>779</v>
      </c>
      <c r="WZQ318" s="417" t="s">
        <v>762</v>
      </c>
      <c r="WZR318" s="414" t="s">
        <v>61</v>
      </c>
      <c r="WZS318" s="415">
        <v>13</v>
      </c>
      <c r="WZT318" s="418" t="s">
        <v>779</v>
      </c>
      <c r="WZU318" s="417" t="s">
        <v>762</v>
      </c>
      <c r="WZV318" s="414" t="s">
        <v>61</v>
      </c>
      <c r="WZW318" s="415">
        <v>13</v>
      </c>
      <c r="WZX318" s="418" t="s">
        <v>779</v>
      </c>
      <c r="WZY318" s="417" t="s">
        <v>762</v>
      </c>
      <c r="WZZ318" s="414" t="s">
        <v>61</v>
      </c>
      <c r="XAA318" s="415">
        <v>13</v>
      </c>
      <c r="XAB318" s="418" t="s">
        <v>779</v>
      </c>
      <c r="XAC318" s="417" t="s">
        <v>762</v>
      </c>
      <c r="XAD318" s="414" t="s">
        <v>61</v>
      </c>
      <c r="XAE318" s="415">
        <v>13</v>
      </c>
      <c r="XAF318" s="418" t="s">
        <v>779</v>
      </c>
      <c r="XAG318" s="417" t="s">
        <v>762</v>
      </c>
      <c r="XAH318" s="414" t="s">
        <v>61</v>
      </c>
      <c r="XAI318" s="415">
        <v>13</v>
      </c>
      <c r="XAJ318" s="418" t="s">
        <v>779</v>
      </c>
      <c r="XAK318" s="417" t="s">
        <v>762</v>
      </c>
      <c r="XAL318" s="414" t="s">
        <v>61</v>
      </c>
      <c r="XAM318" s="415">
        <v>13</v>
      </c>
      <c r="XAN318" s="418" t="s">
        <v>779</v>
      </c>
      <c r="XAO318" s="417" t="s">
        <v>762</v>
      </c>
      <c r="XAP318" s="414" t="s">
        <v>61</v>
      </c>
      <c r="XAQ318" s="415">
        <v>13</v>
      </c>
      <c r="XAR318" s="418" t="s">
        <v>779</v>
      </c>
      <c r="XAS318" s="417" t="s">
        <v>762</v>
      </c>
      <c r="XAT318" s="414" t="s">
        <v>61</v>
      </c>
      <c r="XAU318" s="415">
        <v>13</v>
      </c>
      <c r="XAV318" s="418" t="s">
        <v>779</v>
      </c>
      <c r="XAW318" s="417" t="s">
        <v>762</v>
      </c>
      <c r="XAX318" s="414" t="s">
        <v>61</v>
      </c>
      <c r="XAY318" s="415">
        <v>13</v>
      </c>
      <c r="XAZ318" s="418" t="s">
        <v>779</v>
      </c>
      <c r="XBA318" s="417" t="s">
        <v>762</v>
      </c>
      <c r="XBB318" s="414" t="s">
        <v>61</v>
      </c>
      <c r="XBC318" s="415">
        <v>13</v>
      </c>
      <c r="XBD318" s="418" t="s">
        <v>779</v>
      </c>
      <c r="XBE318" s="417" t="s">
        <v>762</v>
      </c>
      <c r="XBF318" s="414" t="s">
        <v>61</v>
      </c>
      <c r="XBG318" s="415">
        <v>13</v>
      </c>
      <c r="XBH318" s="418" t="s">
        <v>779</v>
      </c>
      <c r="XBI318" s="417" t="s">
        <v>762</v>
      </c>
      <c r="XBJ318" s="414" t="s">
        <v>61</v>
      </c>
      <c r="XBK318" s="415">
        <v>13</v>
      </c>
      <c r="XBL318" s="418" t="s">
        <v>779</v>
      </c>
      <c r="XBM318" s="417" t="s">
        <v>762</v>
      </c>
      <c r="XBN318" s="414" t="s">
        <v>61</v>
      </c>
      <c r="XBO318" s="415">
        <v>13</v>
      </c>
      <c r="XBP318" s="418" t="s">
        <v>779</v>
      </c>
      <c r="XBQ318" s="417" t="s">
        <v>762</v>
      </c>
      <c r="XBR318" s="414" t="s">
        <v>61</v>
      </c>
      <c r="XBS318" s="415">
        <v>13</v>
      </c>
      <c r="XBT318" s="418" t="s">
        <v>779</v>
      </c>
      <c r="XBU318" s="417" t="s">
        <v>762</v>
      </c>
      <c r="XBV318" s="414" t="s">
        <v>61</v>
      </c>
      <c r="XBW318" s="415">
        <v>13</v>
      </c>
      <c r="XBX318" s="418" t="s">
        <v>779</v>
      </c>
      <c r="XBY318" s="417" t="s">
        <v>762</v>
      </c>
      <c r="XBZ318" s="414" t="s">
        <v>61</v>
      </c>
      <c r="XCA318" s="415">
        <v>13</v>
      </c>
      <c r="XCB318" s="418" t="s">
        <v>779</v>
      </c>
      <c r="XCC318" s="417" t="s">
        <v>762</v>
      </c>
      <c r="XCD318" s="414" t="s">
        <v>61</v>
      </c>
      <c r="XCE318" s="415">
        <v>13</v>
      </c>
      <c r="XCF318" s="418" t="s">
        <v>779</v>
      </c>
      <c r="XCG318" s="417" t="s">
        <v>762</v>
      </c>
      <c r="XCH318" s="414" t="s">
        <v>61</v>
      </c>
      <c r="XCI318" s="415">
        <v>13</v>
      </c>
      <c r="XCJ318" s="418" t="s">
        <v>779</v>
      </c>
      <c r="XCK318" s="417" t="s">
        <v>762</v>
      </c>
      <c r="XCL318" s="414" t="s">
        <v>61</v>
      </c>
      <c r="XCM318" s="415">
        <v>13</v>
      </c>
      <c r="XCN318" s="418" t="s">
        <v>779</v>
      </c>
      <c r="XCO318" s="417" t="s">
        <v>762</v>
      </c>
      <c r="XCP318" s="414" t="s">
        <v>61</v>
      </c>
      <c r="XCQ318" s="415">
        <v>13</v>
      </c>
      <c r="XCR318" s="418" t="s">
        <v>779</v>
      </c>
      <c r="XCS318" s="417" t="s">
        <v>762</v>
      </c>
      <c r="XCT318" s="414" t="s">
        <v>61</v>
      </c>
      <c r="XCU318" s="415">
        <v>13</v>
      </c>
      <c r="XCV318" s="418" t="s">
        <v>779</v>
      </c>
      <c r="XCW318" s="417" t="s">
        <v>762</v>
      </c>
      <c r="XCX318" s="414" t="s">
        <v>61</v>
      </c>
      <c r="XCY318" s="415">
        <v>13</v>
      </c>
      <c r="XCZ318" s="418" t="s">
        <v>779</v>
      </c>
      <c r="XDA318" s="417" t="s">
        <v>762</v>
      </c>
      <c r="XDB318" s="414" t="s">
        <v>61</v>
      </c>
      <c r="XDC318" s="415">
        <v>13</v>
      </c>
      <c r="XDD318" s="418" t="s">
        <v>779</v>
      </c>
      <c r="XDE318" s="417" t="s">
        <v>762</v>
      </c>
      <c r="XDF318" s="414" t="s">
        <v>61</v>
      </c>
      <c r="XDG318" s="415">
        <v>13</v>
      </c>
      <c r="XDH318" s="418" t="s">
        <v>779</v>
      </c>
      <c r="XDI318" s="417" t="s">
        <v>762</v>
      </c>
      <c r="XDJ318" s="414" t="s">
        <v>61</v>
      </c>
      <c r="XDK318" s="415">
        <v>13</v>
      </c>
      <c r="XDL318" s="418" t="s">
        <v>779</v>
      </c>
      <c r="XDM318" s="417" t="s">
        <v>762</v>
      </c>
      <c r="XDN318" s="414" t="s">
        <v>61</v>
      </c>
      <c r="XDO318" s="415">
        <v>13</v>
      </c>
      <c r="XDP318" s="418" t="s">
        <v>779</v>
      </c>
      <c r="XDQ318" s="417" t="s">
        <v>762</v>
      </c>
      <c r="XDR318" s="414" t="s">
        <v>61</v>
      </c>
      <c r="XDS318" s="415">
        <v>13</v>
      </c>
      <c r="XDT318" s="418" t="s">
        <v>779</v>
      </c>
      <c r="XDU318" s="417" t="s">
        <v>762</v>
      </c>
      <c r="XDV318" s="414" t="s">
        <v>61</v>
      </c>
      <c r="XDW318" s="415">
        <v>13</v>
      </c>
      <c r="XDX318" s="418" t="s">
        <v>779</v>
      </c>
      <c r="XDY318" s="417" t="s">
        <v>762</v>
      </c>
      <c r="XDZ318" s="414" t="s">
        <v>61</v>
      </c>
      <c r="XEA318" s="415">
        <v>13</v>
      </c>
      <c r="XEB318" s="418" t="s">
        <v>779</v>
      </c>
      <c r="XEC318" s="417" t="s">
        <v>762</v>
      </c>
      <c r="XED318" s="414" t="s">
        <v>61</v>
      </c>
      <c r="XEE318" s="415">
        <v>13</v>
      </c>
      <c r="XEF318" s="418" t="s">
        <v>779</v>
      </c>
      <c r="XEG318" s="417" t="s">
        <v>762</v>
      </c>
      <c r="XEH318" s="414" t="s">
        <v>61</v>
      </c>
      <c r="XEI318" s="415">
        <v>13</v>
      </c>
      <c r="XEJ318" s="418" t="s">
        <v>779</v>
      </c>
      <c r="XEK318" s="417" t="s">
        <v>762</v>
      </c>
      <c r="XEL318" s="414" t="s">
        <v>61</v>
      </c>
      <c r="XEM318" s="415">
        <v>13</v>
      </c>
      <c r="XEN318" s="418" t="s">
        <v>779</v>
      </c>
      <c r="XEO318" s="417" t="s">
        <v>762</v>
      </c>
      <c r="XEP318" s="414" t="s">
        <v>61</v>
      </c>
      <c r="XEQ318" s="415">
        <v>13</v>
      </c>
      <c r="XER318" s="418" t="s">
        <v>779</v>
      </c>
      <c r="XES318" s="417" t="s">
        <v>762</v>
      </c>
      <c r="XET318" s="414" t="s">
        <v>61</v>
      </c>
      <c r="XEU318" s="415">
        <v>13</v>
      </c>
      <c r="XEV318" s="418" t="s">
        <v>779</v>
      </c>
      <c r="XEW318" s="417" t="s">
        <v>762</v>
      </c>
      <c r="XEX318" s="414" t="s">
        <v>61</v>
      </c>
      <c r="XEY318" s="415">
        <v>13</v>
      </c>
      <c r="XEZ318" s="418" t="s">
        <v>779</v>
      </c>
      <c r="XFA318" s="417" t="s">
        <v>762</v>
      </c>
      <c r="XFB318" s="414" t="s">
        <v>61</v>
      </c>
      <c r="XFC318" s="415">
        <v>13</v>
      </c>
    </row>
    <row r="319" spans="5:16383" ht="25.5" customHeight="1" x14ac:dyDescent="0.25">
      <c r="E319" s="417"/>
      <c r="F319" s="414"/>
      <c r="G319" s="415"/>
      <c r="H319" s="418"/>
      <c r="I319" s="417"/>
      <c r="J319" s="414"/>
      <c r="K319" s="415"/>
      <c r="L319" s="418"/>
      <c r="M319" s="417"/>
      <c r="N319" s="414"/>
      <c r="O319" s="415"/>
      <c r="P319" s="418"/>
      <c r="Q319" s="417"/>
      <c r="R319" s="414"/>
      <c r="S319" s="415"/>
      <c r="T319" s="418"/>
      <c r="U319" s="417"/>
      <c r="V319" s="414"/>
      <c r="W319" s="415"/>
      <c r="X319" s="418"/>
      <c r="Y319" s="417"/>
      <c r="Z319" s="414"/>
      <c r="AA319" s="415"/>
      <c r="AB319" s="418"/>
      <c r="AC319" s="417"/>
      <c r="AD319" s="414"/>
      <c r="AE319" s="415"/>
      <c r="AF319" s="418"/>
      <c r="AG319" s="417"/>
      <c r="AH319" s="414"/>
      <c r="AI319" s="415"/>
      <c r="AJ319" s="418"/>
      <c r="AK319" s="417"/>
      <c r="AL319" s="414"/>
      <c r="AM319" s="415"/>
      <c r="AN319" s="418"/>
      <c r="AO319" s="417"/>
      <c r="AP319" s="414"/>
      <c r="AQ319" s="415"/>
      <c r="AR319" s="418"/>
      <c r="AS319" s="417"/>
      <c r="AT319" s="414"/>
      <c r="AU319" s="415"/>
      <c r="AV319" s="418"/>
      <c r="AW319" s="417"/>
      <c r="AX319" s="414"/>
      <c r="AY319" s="415"/>
      <c r="AZ319" s="418"/>
      <c r="BA319" s="417"/>
      <c r="BB319" s="414"/>
      <c r="BC319" s="415"/>
      <c r="BD319" s="418"/>
      <c r="BE319" s="417"/>
      <c r="BF319" s="414"/>
      <c r="BG319" s="415"/>
      <c r="BH319" s="418"/>
      <c r="BI319" s="417"/>
      <c r="BJ319" s="414"/>
      <c r="BK319" s="415"/>
      <c r="BL319" s="418"/>
      <c r="BM319" s="417"/>
      <c r="BN319" s="414"/>
      <c r="BO319" s="415"/>
      <c r="BP319" s="418"/>
      <c r="BQ319" s="417"/>
      <c r="BR319" s="414"/>
      <c r="BS319" s="415">
        <v>108.85</v>
      </c>
      <c r="BT319" s="418" t="s">
        <v>780</v>
      </c>
      <c r="BU319" s="417" t="s">
        <v>763</v>
      </c>
      <c r="BV319" s="414" t="s">
        <v>649</v>
      </c>
      <c r="BW319" s="415">
        <v>108.85</v>
      </c>
      <c r="BX319" s="418" t="s">
        <v>780</v>
      </c>
      <c r="BY319" s="417" t="s">
        <v>763</v>
      </c>
      <c r="BZ319" s="414" t="s">
        <v>649</v>
      </c>
      <c r="CA319" s="415">
        <v>108.85</v>
      </c>
      <c r="CB319" s="418" t="s">
        <v>780</v>
      </c>
      <c r="CC319" s="417" t="s">
        <v>763</v>
      </c>
      <c r="CD319" s="414" t="s">
        <v>649</v>
      </c>
      <c r="CE319" s="415">
        <v>108.85</v>
      </c>
      <c r="CF319" s="418" t="s">
        <v>780</v>
      </c>
      <c r="CG319" s="417" t="s">
        <v>763</v>
      </c>
      <c r="CH319" s="414" t="s">
        <v>649</v>
      </c>
      <c r="CI319" s="415">
        <v>108.85</v>
      </c>
      <c r="CJ319" s="418" t="s">
        <v>780</v>
      </c>
      <c r="CK319" s="417" t="s">
        <v>763</v>
      </c>
      <c r="CL319" s="414" t="s">
        <v>649</v>
      </c>
      <c r="CM319" s="415">
        <v>108.85</v>
      </c>
      <c r="CN319" s="418" t="s">
        <v>780</v>
      </c>
      <c r="CO319" s="417" t="s">
        <v>763</v>
      </c>
      <c r="CP319" s="414" t="s">
        <v>649</v>
      </c>
      <c r="CQ319" s="415">
        <v>108.85</v>
      </c>
      <c r="CR319" s="418" t="s">
        <v>780</v>
      </c>
      <c r="CS319" s="417" t="s">
        <v>763</v>
      </c>
      <c r="CT319" s="414" t="s">
        <v>649</v>
      </c>
      <c r="CU319" s="415">
        <v>108.85</v>
      </c>
      <c r="CV319" s="418" t="s">
        <v>780</v>
      </c>
      <c r="CW319" s="417" t="s">
        <v>763</v>
      </c>
      <c r="CX319" s="414" t="s">
        <v>649</v>
      </c>
      <c r="CY319" s="415">
        <v>108.85</v>
      </c>
      <c r="CZ319" s="418" t="s">
        <v>780</v>
      </c>
      <c r="DA319" s="417" t="s">
        <v>763</v>
      </c>
      <c r="DB319" s="414" t="s">
        <v>649</v>
      </c>
      <c r="DC319" s="415">
        <v>108.85</v>
      </c>
      <c r="DD319" s="418" t="s">
        <v>780</v>
      </c>
      <c r="DE319" s="417" t="s">
        <v>763</v>
      </c>
      <c r="DF319" s="414" t="s">
        <v>649</v>
      </c>
      <c r="DG319" s="415">
        <v>108.85</v>
      </c>
      <c r="DH319" s="418" t="s">
        <v>780</v>
      </c>
      <c r="DI319" s="417" t="s">
        <v>763</v>
      </c>
      <c r="DJ319" s="414" t="s">
        <v>649</v>
      </c>
      <c r="DK319" s="415">
        <v>108.85</v>
      </c>
      <c r="DL319" s="418" t="s">
        <v>780</v>
      </c>
      <c r="DM319" s="417" t="s">
        <v>763</v>
      </c>
      <c r="DN319" s="414" t="s">
        <v>649</v>
      </c>
      <c r="DO319" s="415">
        <v>108.85</v>
      </c>
      <c r="DP319" s="418" t="s">
        <v>780</v>
      </c>
      <c r="DQ319" s="417" t="s">
        <v>763</v>
      </c>
      <c r="DR319" s="414" t="s">
        <v>649</v>
      </c>
      <c r="DS319" s="415">
        <v>108.85</v>
      </c>
      <c r="DT319" s="418" t="s">
        <v>780</v>
      </c>
      <c r="DU319" s="417" t="s">
        <v>763</v>
      </c>
      <c r="DV319" s="414" t="s">
        <v>649</v>
      </c>
      <c r="DW319" s="415">
        <v>108.85</v>
      </c>
      <c r="DX319" s="418" t="s">
        <v>780</v>
      </c>
      <c r="DY319" s="417" t="s">
        <v>763</v>
      </c>
      <c r="DZ319" s="414" t="s">
        <v>649</v>
      </c>
      <c r="EA319" s="415">
        <v>108.85</v>
      </c>
      <c r="EB319" s="418" t="s">
        <v>780</v>
      </c>
      <c r="EC319" s="417" t="s">
        <v>763</v>
      </c>
      <c r="ED319" s="414" t="s">
        <v>649</v>
      </c>
      <c r="EE319" s="415">
        <v>108.85</v>
      </c>
      <c r="EF319" s="418" t="s">
        <v>780</v>
      </c>
      <c r="EG319" s="417" t="s">
        <v>763</v>
      </c>
      <c r="EH319" s="414" t="s">
        <v>649</v>
      </c>
      <c r="EI319" s="415">
        <v>108.85</v>
      </c>
      <c r="EJ319" s="418" t="s">
        <v>780</v>
      </c>
      <c r="EK319" s="417" t="s">
        <v>763</v>
      </c>
      <c r="EL319" s="414" t="s">
        <v>649</v>
      </c>
      <c r="EM319" s="415">
        <v>108.85</v>
      </c>
      <c r="EN319" s="418" t="s">
        <v>780</v>
      </c>
      <c r="EO319" s="417" t="s">
        <v>763</v>
      </c>
      <c r="EP319" s="414" t="s">
        <v>649</v>
      </c>
      <c r="EQ319" s="415">
        <v>108.85</v>
      </c>
      <c r="ER319" s="418" t="s">
        <v>780</v>
      </c>
      <c r="ES319" s="417" t="s">
        <v>763</v>
      </c>
      <c r="ET319" s="414" t="s">
        <v>649</v>
      </c>
      <c r="EU319" s="415">
        <v>108.85</v>
      </c>
      <c r="EV319" s="418" t="s">
        <v>780</v>
      </c>
      <c r="EW319" s="417" t="s">
        <v>763</v>
      </c>
      <c r="EX319" s="414" t="s">
        <v>649</v>
      </c>
      <c r="EY319" s="415">
        <v>108.85</v>
      </c>
      <c r="EZ319" s="418" t="s">
        <v>780</v>
      </c>
      <c r="FA319" s="417" t="s">
        <v>763</v>
      </c>
      <c r="FB319" s="414" t="s">
        <v>649</v>
      </c>
      <c r="FC319" s="415">
        <v>108.85</v>
      </c>
      <c r="FD319" s="418" t="s">
        <v>780</v>
      </c>
      <c r="FE319" s="417" t="s">
        <v>763</v>
      </c>
      <c r="FF319" s="414" t="s">
        <v>649</v>
      </c>
      <c r="FG319" s="415">
        <v>108.85</v>
      </c>
      <c r="FH319" s="418" t="s">
        <v>780</v>
      </c>
      <c r="FI319" s="417" t="s">
        <v>763</v>
      </c>
      <c r="FJ319" s="414" t="s">
        <v>649</v>
      </c>
      <c r="FK319" s="415">
        <v>108.85</v>
      </c>
      <c r="FL319" s="418" t="s">
        <v>780</v>
      </c>
      <c r="FM319" s="417" t="s">
        <v>763</v>
      </c>
      <c r="FN319" s="414" t="s">
        <v>649</v>
      </c>
      <c r="FO319" s="415">
        <v>108.85</v>
      </c>
      <c r="FP319" s="418" t="s">
        <v>780</v>
      </c>
      <c r="FQ319" s="417" t="s">
        <v>763</v>
      </c>
      <c r="FR319" s="414" t="s">
        <v>649</v>
      </c>
      <c r="FS319" s="415">
        <v>108.85</v>
      </c>
      <c r="FT319" s="418" t="s">
        <v>780</v>
      </c>
      <c r="FU319" s="417" t="s">
        <v>763</v>
      </c>
      <c r="FV319" s="414" t="s">
        <v>649</v>
      </c>
      <c r="FW319" s="415">
        <v>108.85</v>
      </c>
      <c r="FX319" s="418" t="s">
        <v>780</v>
      </c>
      <c r="FY319" s="417" t="s">
        <v>763</v>
      </c>
      <c r="FZ319" s="414" t="s">
        <v>649</v>
      </c>
      <c r="GA319" s="415">
        <v>108.85</v>
      </c>
      <c r="GB319" s="418" t="s">
        <v>780</v>
      </c>
      <c r="GC319" s="417" t="s">
        <v>763</v>
      </c>
      <c r="GD319" s="414" t="s">
        <v>649</v>
      </c>
      <c r="GE319" s="415">
        <v>108.85</v>
      </c>
      <c r="GF319" s="418" t="s">
        <v>780</v>
      </c>
      <c r="GG319" s="417" t="s">
        <v>763</v>
      </c>
      <c r="GH319" s="414" t="s">
        <v>649</v>
      </c>
      <c r="GI319" s="415">
        <v>108.85</v>
      </c>
      <c r="GJ319" s="418" t="s">
        <v>780</v>
      </c>
      <c r="GK319" s="417" t="s">
        <v>763</v>
      </c>
      <c r="GL319" s="414" t="s">
        <v>649</v>
      </c>
      <c r="GM319" s="415">
        <v>108.85</v>
      </c>
      <c r="GN319" s="418" t="s">
        <v>780</v>
      </c>
      <c r="GO319" s="417" t="s">
        <v>763</v>
      </c>
      <c r="GP319" s="414" t="s">
        <v>649</v>
      </c>
      <c r="GQ319" s="415">
        <v>108.85</v>
      </c>
      <c r="GR319" s="418" t="s">
        <v>780</v>
      </c>
      <c r="GS319" s="417" t="s">
        <v>763</v>
      </c>
      <c r="GT319" s="414" t="s">
        <v>649</v>
      </c>
      <c r="GU319" s="415">
        <v>108.85</v>
      </c>
      <c r="GV319" s="418" t="s">
        <v>780</v>
      </c>
      <c r="GW319" s="417" t="s">
        <v>763</v>
      </c>
      <c r="GX319" s="414" t="s">
        <v>649</v>
      </c>
      <c r="GY319" s="415">
        <v>108.85</v>
      </c>
      <c r="GZ319" s="418" t="s">
        <v>780</v>
      </c>
      <c r="HA319" s="417" t="s">
        <v>763</v>
      </c>
      <c r="HB319" s="414" t="s">
        <v>649</v>
      </c>
      <c r="HC319" s="415">
        <v>108.85</v>
      </c>
      <c r="HD319" s="418" t="s">
        <v>780</v>
      </c>
      <c r="HE319" s="417" t="s">
        <v>763</v>
      </c>
      <c r="HF319" s="414" t="s">
        <v>649</v>
      </c>
      <c r="HG319" s="415">
        <v>108.85</v>
      </c>
      <c r="HH319" s="418" t="s">
        <v>780</v>
      </c>
      <c r="HI319" s="417" t="s">
        <v>763</v>
      </c>
      <c r="HJ319" s="414" t="s">
        <v>649</v>
      </c>
      <c r="HK319" s="415">
        <v>108.85</v>
      </c>
      <c r="HL319" s="418" t="s">
        <v>780</v>
      </c>
      <c r="HM319" s="417" t="s">
        <v>763</v>
      </c>
      <c r="HN319" s="414" t="s">
        <v>649</v>
      </c>
      <c r="HO319" s="415">
        <v>108.85</v>
      </c>
      <c r="HP319" s="418" t="s">
        <v>780</v>
      </c>
      <c r="HQ319" s="417" t="s">
        <v>763</v>
      </c>
      <c r="HR319" s="414" t="s">
        <v>649</v>
      </c>
      <c r="HS319" s="415">
        <v>108.85</v>
      </c>
      <c r="HT319" s="418" t="s">
        <v>780</v>
      </c>
      <c r="HU319" s="417" t="s">
        <v>763</v>
      </c>
      <c r="HV319" s="414" t="s">
        <v>649</v>
      </c>
      <c r="HW319" s="415">
        <v>108.85</v>
      </c>
      <c r="HX319" s="418" t="s">
        <v>780</v>
      </c>
      <c r="HY319" s="417" t="s">
        <v>763</v>
      </c>
      <c r="HZ319" s="414" t="s">
        <v>649</v>
      </c>
      <c r="IA319" s="415">
        <v>108.85</v>
      </c>
      <c r="IB319" s="418" t="s">
        <v>780</v>
      </c>
      <c r="IC319" s="417" t="s">
        <v>763</v>
      </c>
      <c r="ID319" s="414" t="s">
        <v>649</v>
      </c>
      <c r="IE319" s="415">
        <v>108.85</v>
      </c>
      <c r="IF319" s="418" t="s">
        <v>780</v>
      </c>
      <c r="IG319" s="417" t="s">
        <v>763</v>
      </c>
      <c r="IH319" s="414" t="s">
        <v>649</v>
      </c>
      <c r="II319" s="415">
        <v>108.85</v>
      </c>
      <c r="IJ319" s="418" t="s">
        <v>780</v>
      </c>
      <c r="IK319" s="417" t="s">
        <v>763</v>
      </c>
      <c r="IL319" s="414" t="s">
        <v>649</v>
      </c>
      <c r="IM319" s="415">
        <v>108.85</v>
      </c>
      <c r="IN319" s="418" t="s">
        <v>780</v>
      </c>
      <c r="IO319" s="417" t="s">
        <v>763</v>
      </c>
      <c r="IP319" s="414" t="s">
        <v>649</v>
      </c>
      <c r="IQ319" s="415">
        <v>108.85</v>
      </c>
      <c r="IR319" s="418" t="s">
        <v>780</v>
      </c>
      <c r="IS319" s="417" t="s">
        <v>763</v>
      </c>
      <c r="IT319" s="414" t="s">
        <v>649</v>
      </c>
      <c r="IU319" s="415">
        <v>108.85</v>
      </c>
      <c r="IV319" s="418" t="s">
        <v>780</v>
      </c>
      <c r="IW319" s="417" t="s">
        <v>763</v>
      </c>
      <c r="IX319" s="414" t="s">
        <v>649</v>
      </c>
      <c r="IY319" s="415">
        <v>108.85</v>
      </c>
      <c r="IZ319" s="418" t="s">
        <v>780</v>
      </c>
      <c r="JA319" s="417" t="s">
        <v>763</v>
      </c>
      <c r="JB319" s="414" t="s">
        <v>649</v>
      </c>
      <c r="JC319" s="415">
        <v>108.85</v>
      </c>
      <c r="JD319" s="418" t="s">
        <v>780</v>
      </c>
      <c r="JE319" s="417" t="s">
        <v>763</v>
      </c>
      <c r="JF319" s="414" t="s">
        <v>649</v>
      </c>
      <c r="JG319" s="415">
        <v>108.85</v>
      </c>
      <c r="JH319" s="418" t="s">
        <v>780</v>
      </c>
      <c r="JI319" s="417" t="s">
        <v>763</v>
      </c>
      <c r="JJ319" s="414" t="s">
        <v>649</v>
      </c>
      <c r="JK319" s="415">
        <v>108.85</v>
      </c>
      <c r="JL319" s="418" t="s">
        <v>780</v>
      </c>
      <c r="JM319" s="417" t="s">
        <v>763</v>
      </c>
      <c r="JN319" s="414" t="s">
        <v>649</v>
      </c>
      <c r="JO319" s="415">
        <v>108.85</v>
      </c>
      <c r="JP319" s="418" t="s">
        <v>780</v>
      </c>
      <c r="JQ319" s="417" t="s">
        <v>763</v>
      </c>
      <c r="JR319" s="414" t="s">
        <v>649</v>
      </c>
      <c r="JS319" s="415">
        <v>108.85</v>
      </c>
      <c r="JT319" s="418" t="s">
        <v>780</v>
      </c>
      <c r="JU319" s="417" t="s">
        <v>763</v>
      </c>
      <c r="JV319" s="414" t="s">
        <v>649</v>
      </c>
      <c r="JW319" s="415">
        <v>108.85</v>
      </c>
      <c r="JX319" s="418" t="s">
        <v>780</v>
      </c>
      <c r="JY319" s="417" t="s">
        <v>763</v>
      </c>
      <c r="JZ319" s="414" t="s">
        <v>649</v>
      </c>
      <c r="KA319" s="415">
        <v>108.85</v>
      </c>
      <c r="KB319" s="418" t="s">
        <v>780</v>
      </c>
      <c r="KC319" s="417" t="s">
        <v>763</v>
      </c>
      <c r="KD319" s="414" t="s">
        <v>649</v>
      </c>
      <c r="KE319" s="415">
        <v>108.85</v>
      </c>
      <c r="KF319" s="418" t="s">
        <v>780</v>
      </c>
      <c r="KG319" s="417" t="s">
        <v>763</v>
      </c>
      <c r="KH319" s="414" t="s">
        <v>649</v>
      </c>
      <c r="KI319" s="415">
        <v>108.85</v>
      </c>
      <c r="KJ319" s="418" t="s">
        <v>780</v>
      </c>
      <c r="KK319" s="417" t="s">
        <v>763</v>
      </c>
      <c r="KL319" s="414" t="s">
        <v>649</v>
      </c>
      <c r="KM319" s="415">
        <v>108.85</v>
      </c>
      <c r="KN319" s="418" t="s">
        <v>780</v>
      </c>
      <c r="KO319" s="417" t="s">
        <v>763</v>
      </c>
      <c r="KP319" s="414" t="s">
        <v>649</v>
      </c>
      <c r="KQ319" s="415">
        <v>108.85</v>
      </c>
      <c r="KR319" s="418" t="s">
        <v>780</v>
      </c>
      <c r="KS319" s="417" t="s">
        <v>763</v>
      </c>
      <c r="KT319" s="414" t="s">
        <v>649</v>
      </c>
      <c r="KU319" s="415">
        <v>108.85</v>
      </c>
      <c r="KV319" s="418" t="s">
        <v>780</v>
      </c>
      <c r="KW319" s="417" t="s">
        <v>763</v>
      </c>
      <c r="KX319" s="414" t="s">
        <v>649</v>
      </c>
      <c r="KY319" s="415">
        <v>108.85</v>
      </c>
      <c r="KZ319" s="418" t="s">
        <v>780</v>
      </c>
      <c r="LA319" s="417" t="s">
        <v>763</v>
      </c>
      <c r="LB319" s="414" t="s">
        <v>649</v>
      </c>
      <c r="LC319" s="415">
        <v>108.85</v>
      </c>
      <c r="LD319" s="418" t="s">
        <v>780</v>
      </c>
      <c r="LE319" s="417" t="s">
        <v>763</v>
      </c>
      <c r="LF319" s="414" t="s">
        <v>649</v>
      </c>
      <c r="LG319" s="415">
        <v>108.85</v>
      </c>
      <c r="LH319" s="418" t="s">
        <v>780</v>
      </c>
      <c r="LI319" s="417" t="s">
        <v>763</v>
      </c>
      <c r="LJ319" s="414" t="s">
        <v>649</v>
      </c>
      <c r="LK319" s="415">
        <v>108.85</v>
      </c>
      <c r="LL319" s="418" t="s">
        <v>780</v>
      </c>
      <c r="LM319" s="417" t="s">
        <v>763</v>
      </c>
      <c r="LN319" s="414" t="s">
        <v>649</v>
      </c>
      <c r="LO319" s="415">
        <v>108.85</v>
      </c>
      <c r="LP319" s="418" t="s">
        <v>780</v>
      </c>
      <c r="LQ319" s="417" t="s">
        <v>763</v>
      </c>
      <c r="LR319" s="414" t="s">
        <v>649</v>
      </c>
      <c r="LS319" s="415">
        <v>108.85</v>
      </c>
      <c r="LT319" s="418" t="s">
        <v>780</v>
      </c>
      <c r="LU319" s="417" t="s">
        <v>763</v>
      </c>
      <c r="LV319" s="414" t="s">
        <v>649</v>
      </c>
      <c r="LW319" s="415">
        <v>108.85</v>
      </c>
      <c r="LX319" s="418" t="s">
        <v>780</v>
      </c>
      <c r="LY319" s="417" t="s">
        <v>763</v>
      </c>
      <c r="LZ319" s="414" t="s">
        <v>649</v>
      </c>
      <c r="MA319" s="415">
        <v>108.85</v>
      </c>
      <c r="MB319" s="418" t="s">
        <v>780</v>
      </c>
      <c r="MC319" s="417" t="s">
        <v>763</v>
      </c>
      <c r="MD319" s="414" t="s">
        <v>649</v>
      </c>
      <c r="ME319" s="415">
        <v>108.85</v>
      </c>
      <c r="MF319" s="418" t="s">
        <v>780</v>
      </c>
      <c r="MG319" s="417" t="s">
        <v>763</v>
      </c>
      <c r="MH319" s="414" t="s">
        <v>649</v>
      </c>
      <c r="MI319" s="415">
        <v>108.85</v>
      </c>
      <c r="MJ319" s="418" t="s">
        <v>780</v>
      </c>
      <c r="MK319" s="417" t="s">
        <v>763</v>
      </c>
      <c r="ML319" s="414" t="s">
        <v>649</v>
      </c>
      <c r="MM319" s="415">
        <v>108.85</v>
      </c>
      <c r="MN319" s="418" t="s">
        <v>780</v>
      </c>
      <c r="MO319" s="417" t="s">
        <v>763</v>
      </c>
      <c r="MP319" s="414" t="s">
        <v>649</v>
      </c>
      <c r="MQ319" s="415">
        <v>108.85</v>
      </c>
      <c r="MR319" s="418" t="s">
        <v>780</v>
      </c>
      <c r="MS319" s="417" t="s">
        <v>763</v>
      </c>
      <c r="MT319" s="414" t="s">
        <v>649</v>
      </c>
      <c r="MU319" s="415">
        <v>108.85</v>
      </c>
      <c r="MV319" s="418" t="s">
        <v>780</v>
      </c>
      <c r="MW319" s="417" t="s">
        <v>763</v>
      </c>
      <c r="MX319" s="414" t="s">
        <v>649</v>
      </c>
      <c r="MY319" s="415">
        <v>108.85</v>
      </c>
      <c r="MZ319" s="418" t="s">
        <v>780</v>
      </c>
      <c r="NA319" s="417" t="s">
        <v>763</v>
      </c>
      <c r="NB319" s="414" t="s">
        <v>649</v>
      </c>
      <c r="NC319" s="415">
        <v>108.85</v>
      </c>
      <c r="ND319" s="418" t="s">
        <v>780</v>
      </c>
      <c r="NE319" s="417" t="s">
        <v>763</v>
      </c>
      <c r="NF319" s="414" t="s">
        <v>649</v>
      </c>
      <c r="NG319" s="415">
        <v>108.85</v>
      </c>
      <c r="NH319" s="418" t="s">
        <v>780</v>
      </c>
      <c r="NI319" s="417" t="s">
        <v>763</v>
      </c>
      <c r="NJ319" s="414" t="s">
        <v>649</v>
      </c>
      <c r="NK319" s="415">
        <v>108.85</v>
      </c>
      <c r="NL319" s="418" t="s">
        <v>780</v>
      </c>
      <c r="NM319" s="417" t="s">
        <v>763</v>
      </c>
      <c r="NN319" s="414" t="s">
        <v>649</v>
      </c>
      <c r="NO319" s="415">
        <v>108.85</v>
      </c>
      <c r="NP319" s="418" t="s">
        <v>780</v>
      </c>
      <c r="NQ319" s="417" t="s">
        <v>763</v>
      </c>
      <c r="NR319" s="414" t="s">
        <v>649</v>
      </c>
      <c r="NS319" s="415">
        <v>108.85</v>
      </c>
      <c r="NT319" s="418" t="s">
        <v>780</v>
      </c>
      <c r="NU319" s="417" t="s">
        <v>763</v>
      </c>
      <c r="NV319" s="414" t="s">
        <v>649</v>
      </c>
      <c r="NW319" s="415">
        <v>108.85</v>
      </c>
      <c r="NX319" s="418" t="s">
        <v>780</v>
      </c>
      <c r="NY319" s="417" t="s">
        <v>763</v>
      </c>
      <c r="NZ319" s="414" t="s">
        <v>649</v>
      </c>
      <c r="OA319" s="415">
        <v>108.85</v>
      </c>
      <c r="OB319" s="418" t="s">
        <v>780</v>
      </c>
      <c r="OC319" s="417" t="s">
        <v>763</v>
      </c>
      <c r="OD319" s="414" t="s">
        <v>649</v>
      </c>
      <c r="OE319" s="415">
        <v>108.85</v>
      </c>
      <c r="OF319" s="418" t="s">
        <v>780</v>
      </c>
      <c r="OG319" s="417" t="s">
        <v>763</v>
      </c>
      <c r="OH319" s="414" t="s">
        <v>649</v>
      </c>
      <c r="OI319" s="415">
        <v>108.85</v>
      </c>
      <c r="OJ319" s="418" t="s">
        <v>780</v>
      </c>
      <c r="OK319" s="417" t="s">
        <v>763</v>
      </c>
      <c r="OL319" s="414" t="s">
        <v>649</v>
      </c>
      <c r="OM319" s="415">
        <v>108.85</v>
      </c>
      <c r="ON319" s="418" t="s">
        <v>780</v>
      </c>
      <c r="OO319" s="417" t="s">
        <v>763</v>
      </c>
      <c r="OP319" s="414" t="s">
        <v>649</v>
      </c>
      <c r="OQ319" s="415">
        <v>108.85</v>
      </c>
      <c r="OR319" s="418" t="s">
        <v>780</v>
      </c>
      <c r="OS319" s="417" t="s">
        <v>763</v>
      </c>
      <c r="OT319" s="414" t="s">
        <v>649</v>
      </c>
      <c r="OU319" s="415">
        <v>108.85</v>
      </c>
      <c r="OV319" s="418" t="s">
        <v>780</v>
      </c>
      <c r="OW319" s="417" t="s">
        <v>763</v>
      </c>
      <c r="OX319" s="414" t="s">
        <v>649</v>
      </c>
      <c r="OY319" s="415">
        <v>108.85</v>
      </c>
      <c r="OZ319" s="418" t="s">
        <v>780</v>
      </c>
      <c r="PA319" s="417" t="s">
        <v>763</v>
      </c>
      <c r="PB319" s="414" t="s">
        <v>649</v>
      </c>
      <c r="PC319" s="415">
        <v>108.85</v>
      </c>
      <c r="PD319" s="418" t="s">
        <v>780</v>
      </c>
      <c r="PE319" s="417" t="s">
        <v>763</v>
      </c>
      <c r="PF319" s="414" t="s">
        <v>649</v>
      </c>
      <c r="PG319" s="415">
        <v>108.85</v>
      </c>
      <c r="PH319" s="418" t="s">
        <v>780</v>
      </c>
      <c r="PI319" s="417" t="s">
        <v>763</v>
      </c>
      <c r="PJ319" s="414" t="s">
        <v>649</v>
      </c>
      <c r="PK319" s="415">
        <v>108.85</v>
      </c>
      <c r="PL319" s="418" t="s">
        <v>780</v>
      </c>
      <c r="PM319" s="417" t="s">
        <v>763</v>
      </c>
      <c r="PN319" s="414" t="s">
        <v>649</v>
      </c>
      <c r="PO319" s="415">
        <v>108.85</v>
      </c>
      <c r="PP319" s="418" t="s">
        <v>780</v>
      </c>
      <c r="PQ319" s="417" t="s">
        <v>763</v>
      </c>
      <c r="PR319" s="414" t="s">
        <v>649</v>
      </c>
      <c r="PS319" s="415">
        <v>108.85</v>
      </c>
      <c r="PT319" s="418" t="s">
        <v>780</v>
      </c>
      <c r="PU319" s="417" t="s">
        <v>763</v>
      </c>
      <c r="PV319" s="414" t="s">
        <v>649</v>
      </c>
      <c r="PW319" s="415">
        <v>108.85</v>
      </c>
      <c r="PX319" s="418" t="s">
        <v>780</v>
      </c>
      <c r="PY319" s="417" t="s">
        <v>763</v>
      </c>
      <c r="PZ319" s="414" t="s">
        <v>649</v>
      </c>
      <c r="QA319" s="415">
        <v>108.85</v>
      </c>
      <c r="QB319" s="418" t="s">
        <v>780</v>
      </c>
      <c r="QC319" s="417" t="s">
        <v>763</v>
      </c>
      <c r="QD319" s="414" t="s">
        <v>649</v>
      </c>
      <c r="QE319" s="415">
        <v>108.85</v>
      </c>
      <c r="QF319" s="418" t="s">
        <v>780</v>
      </c>
      <c r="QG319" s="417" t="s">
        <v>763</v>
      </c>
      <c r="QH319" s="414" t="s">
        <v>649</v>
      </c>
      <c r="QI319" s="415">
        <v>108.85</v>
      </c>
      <c r="QJ319" s="418" t="s">
        <v>780</v>
      </c>
      <c r="QK319" s="417" t="s">
        <v>763</v>
      </c>
      <c r="QL319" s="414" t="s">
        <v>649</v>
      </c>
      <c r="QM319" s="415">
        <v>108.85</v>
      </c>
      <c r="QN319" s="418" t="s">
        <v>780</v>
      </c>
      <c r="QO319" s="417" t="s">
        <v>763</v>
      </c>
      <c r="QP319" s="414" t="s">
        <v>649</v>
      </c>
      <c r="QQ319" s="415">
        <v>108.85</v>
      </c>
      <c r="QR319" s="418" t="s">
        <v>780</v>
      </c>
      <c r="QS319" s="417" t="s">
        <v>763</v>
      </c>
      <c r="QT319" s="414" t="s">
        <v>649</v>
      </c>
      <c r="QU319" s="415">
        <v>108.85</v>
      </c>
      <c r="QV319" s="418" t="s">
        <v>780</v>
      </c>
      <c r="QW319" s="417" t="s">
        <v>763</v>
      </c>
      <c r="QX319" s="414" t="s">
        <v>649</v>
      </c>
      <c r="QY319" s="415">
        <v>108.85</v>
      </c>
      <c r="QZ319" s="418" t="s">
        <v>780</v>
      </c>
      <c r="RA319" s="417" t="s">
        <v>763</v>
      </c>
      <c r="RB319" s="414" t="s">
        <v>649</v>
      </c>
      <c r="RC319" s="415">
        <v>108.85</v>
      </c>
      <c r="RD319" s="418" t="s">
        <v>780</v>
      </c>
      <c r="RE319" s="417" t="s">
        <v>763</v>
      </c>
      <c r="RF319" s="414" t="s">
        <v>649</v>
      </c>
      <c r="RG319" s="415">
        <v>108.85</v>
      </c>
      <c r="RH319" s="418" t="s">
        <v>780</v>
      </c>
      <c r="RI319" s="417" t="s">
        <v>763</v>
      </c>
      <c r="RJ319" s="414" t="s">
        <v>649</v>
      </c>
      <c r="RK319" s="415">
        <v>108.85</v>
      </c>
      <c r="RL319" s="418" t="s">
        <v>780</v>
      </c>
      <c r="RM319" s="417" t="s">
        <v>763</v>
      </c>
      <c r="RN319" s="414" t="s">
        <v>649</v>
      </c>
      <c r="RO319" s="415">
        <v>108.85</v>
      </c>
      <c r="RP319" s="418" t="s">
        <v>780</v>
      </c>
      <c r="RQ319" s="417" t="s">
        <v>763</v>
      </c>
      <c r="RR319" s="414" t="s">
        <v>649</v>
      </c>
      <c r="RS319" s="415">
        <v>108.85</v>
      </c>
      <c r="RT319" s="418" t="s">
        <v>780</v>
      </c>
      <c r="RU319" s="417" t="s">
        <v>763</v>
      </c>
      <c r="RV319" s="414" t="s">
        <v>649</v>
      </c>
      <c r="RW319" s="415">
        <v>108.85</v>
      </c>
      <c r="RX319" s="418" t="s">
        <v>780</v>
      </c>
      <c r="RY319" s="417" t="s">
        <v>763</v>
      </c>
      <c r="RZ319" s="414" t="s">
        <v>649</v>
      </c>
      <c r="SA319" s="415">
        <v>108.85</v>
      </c>
      <c r="SB319" s="418" t="s">
        <v>780</v>
      </c>
      <c r="SC319" s="417" t="s">
        <v>763</v>
      </c>
      <c r="SD319" s="414" t="s">
        <v>649</v>
      </c>
      <c r="SE319" s="415">
        <v>108.85</v>
      </c>
      <c r="SF319" s="418" t="s">
        <v>780</v>
      </c>
      <c r="SG319" s="417" t="s">
        <v>763</v>
      </c>
      <c r="SH319" s="414" t="s">
        <v>649</v>
      </c>
      <c r="SI319" s="415">
        <v>108.85</v>
      </c>
      <c r="SJ319" s="418" t="s">
        <v>780</v>
      </c>
      <c r="SK319" s="417" t="s">
        <v>763</v>
      </c>
      <c r="SL319" s="414" t="s">
        <v>649</v>
      </c>
      <c r="SM319" s="415">
        <v>108.85</v>
      </c>
      <c r="SN319" s="418" t="s">
        <v>780</v>
      </c>
      <c r="SO319" s="417" t="s">
        <v>763</v>
      </c>
      <c r="SP319" s="414" t="s">
        <v>649</v>
      </c>
      <c r="SQ319" s="415">
        <v>108.85</v>
      </c>
      <c r="SR319" s="418" t="s">
        <v>780</v>
      </c>
      <c r="SS319" s="417" t="s">
        <v>763</v>
      </c>
      <c r="ST319" s="414" t="s">
        <v>649</v>
      </c>
      <c r="SU319" s="415">
        <v>108.85</v>
      </c>
      <c r="SV319" s="418" t="s">
        <v>780</v>
      </c>
      <c r="SW319" s="417" t="s">
        <v>763</v>
      </c>
      <c r="SX319" s="414" t="s">
        <v>649</v>
      </c>
      <c r="SY319" s="415">
        <v>108.85</v>
      </c>
      <c r="SZ319" s="418" t="s">
        <v>780</v>
      </c>
      <c r="TA319" s="417" t="s">
        <v>763</v>
      </c>
      <c r="TB319" s="414" t="s">
        <v>649</v>
      </c>
      <c r="TC319" s="415">
        <v>108.85</v>
      </c>
      <c r="TD319" s="418" t="s">
        <v>780</v>
      </c>
      <c r="TE319" s="417" t="s">
        <v>763</v>
      </c>
      <c r="TF319" s="414" t="s">
        <v>649</v>
      </c>
      <c r="TG319" s="415">
        <v>108.85</v>
      </c>
      <c r="TH319" s="418" t="s">
        <v>780</v>
      </c>
      <c r="TI319" s="417" t="s">
        <v>763</v>
      </c>
      <c r="TJ319" s="414" t="s">
        <v>649</v>
      </c>
      <c r="TK319" s="415">
        <v>108.85</v>
      </c>
      <c r="TL319" s="418" t="s">
        <v>780</v>
      </c>
      <c r="TM319" s="417" t="s">
        <v>763</v>
      </c>
      <c r="TN319" s="414" t="s">
        <v>649</v>
      </c>
      <c r="TO319" s="415">
        <v>108.85</v>
      </c>
      <c r="TP319" s="418" t="s">
        <v>780</v>
      </c>
      <c r="TQ319" s="417" t="s">
        <v>763</v>
      </c>
      <c r="TR319" s="414" t="s">
        <v>649</v>
      </c>
      <c r="TS319" s="415">
        <v>108.85</v>
      </c>
      <c r="TT319" s="418" t="s">
        <v>780</v>
      </c>
      <c r="TU319" s="417" t="s">
        <v>763</v>
      </c>
      <c r="TV319" s="414" t="s">
        <v>649</v>
      </c>
      <c r="TW319" s="415">
        <v>108.85</v>
      </c>
      <c r="TX319" s="418" t="s">
        <v>780</v>
      </c>
      <c r="TY319" s="417" t="s">
        <v>763</v>
      </c>
      <c r="TZ319" s="414" t="s">
        <v>649</v>
      </c>
      <c r="UA319" s="415">
        <v>108.85</v>
      </c>
      <c r="UB319" s="418" t="s">
        <v>780</v>
      </c>
      <c r="UC319" s="417" t="s">
        <v>763</v>
      </c>
      <c r="UD319" s="414" t="s">
        <v>649</v>
      </c>
      <c r="UE319" s="415">
        <v>108.85</v>
      </c>
      <c r="UF319" s="418" t="s">
        <v>780</v>
      </c>
      <c r="UG319" s="417" t="s">
        <v>763</v>
      </c>
      <c r="UH319" s="414" t="s">
        <v>649</v>
      </c>
      <c r="UI319" s="415">
        <v>108.85</v>
      </c>
      <c r="UJ319" s="418" t="s">
        <v>780</v>
      </c>
      <c r="UK319" s="417" t="s">
        <v>763</v>
      </c>
      <c r="UL319" s="414" t="s">
        <v>649</v>
      </c>
      <c r="UM319" s="415">
        <v>108.85</v>
      </c>
      <c r="UN319" s="418" t="s">
        <v>780</v>
      </c>
      <c r="UO319" s="417" t="s">
        <v>763</v>
      </c>
      <c r="UP319" s="414" t="s">
        <v>649</v>
      </c>
      <c r="UQ319" s="415">
        <v>108.85</v>
      </c>
      <c r="UR319" s="418" t="s">
        <v>780</v>
      </c>
      <c r="US319" s="417" t="s">
        <v>763</v>
      </c>
      <c r="UT319" s="414" t="s">
        <v>649</v>
      </c>
      <c r="UU319" s="415">
        <v>108.85</v>
      </c>
      <c r="UV319" s="418" t="s">
        <v>780</v>
      </c>
      <c r="UW319" s="417" t="s">
        <v>763</v>
      </c>
      <c r="UX319" s="414" t="s">
        <v>649</v>
      </c>
      <c r="UY319" s="415">
        <v>108.85</v>
      </c>
      <c r="UZ319" s="418" t="s">
        <v>780</v>
      </c>
      <c r="VA319" s="417" t="s">
        <v>763</v>
      </c>
      <c r="VB319" s="414" t="s">
        <v>649</v>
      </c>
      <c r="VC319" s="415">
        <v>108.85</v>
      </c>
      <c r="VD319" s="418" t="s">
        <v>780</v>
      </c>
      <c r="VE319" s="417" t="s">
        <v>763</v>
      </c>
      <c r="VF319" s="414" t="s">
        <v>649</v>
      </c>
      <c r="VG319" s="415">
        <v>108.85</v>
      </c>
      <c r="VH319" s="418" t="s">
        <v>780</v>
      </c>
      <c r="VI319" s="417" t="s">
        <v>763</v>
      </c>
      <c r="VJ319" s="414" t="s">
        <v>649</v>
      </c>
      <c r="VK319" s="415">
        <v>108.85</v>
      </c>
      <c r="VL319" s="418" t="s">
        <v>780</v>
      </c>
      <c r="VM319" s="417" t="s">
        <v>763</v>
      </c>
      <c r="VN319" s="414" t="s">
        <v>649</v>
      </c>
      <c r="VO319" s="415">
        <v>108.85</v>
      </c>
      <c r="VP319" s="418" t="s">
        <v>780</v>
      </c>
      <c r="VQ319" s="417" t="s">
        <v>763</v>
      </c>
      <c r="VR319" s="414" t="s">
        <v>649</v>
      </c>
      <c r="VS319" s="415">
        <v>108.85</v>
      </c>
      <c r="VT319" s="418" t="s">
        <v>780</v>
      </c>
      <c r="VU319" s="417" t="s">
        <v>763</v>
      </c>
      <c r="VV319" s="414" t="s">
        <v>649</v>
      </c>
      <c r="VW319" s="415">
        <v>108.85</v>
      </c>
      <c r="VX319" s="418" t="s">
        <v>780</v>
      </c>
      <c r="VY319" s="417" t="s">
        <v>763</v>
      </c>
      <c r="VZ319" s="414" t="s">
        <v>649</v>
      </c>
      <c r="WA319" s="415">
        <v>108.85</v>
      </c>
      <c r="WB319" s="418" t="s">
        <v>780</v>
      </c>
      <c r="WC319" s="417" t="s">
        <v>763</v>
      </c>
      <c r="WD319" s="414" t="s">
        <v>649</v>
      </c>
      <c r="WE319" s="415">
        <v>108.85</v>
      </c>
      <c r="WF319" s="418" t="s">
        <v>780</v>
      </c>
      <c r="WG319" s="417" t="s">
        <v>763</v>
      </c>
      <c r="WH319" s="414" t="s">
        <v>649</v>
      </c>
      <c r="WI319" s="415">
        <v>108.85</v>
      </c>
      <c r="WJ319" s="418" t="s">
        <v>780</v>
      </c>
      <c r="WK319" s="417" t="s">
        <v>763</v>
      </c>
      <c r="WL319" s="414" t="s">
        <v>649</v>
      </c>
      <c r="WM319" s="415">
        <v>108.85</v>
      </c>
      <c r="WN319" s="418" t="s">
        <v>780</v>
      </c>
      <c r="WO319" s="417" t="s">
        <v>763</v>
      </c>
      <c r="WP319" s="414" t="s">
        <v>649</v>
      </c>
      <c r="WQ319" s="415">
        <v>108.85</v>
      </c>
      <c r="WR319" s="418" t="s">
        <v>780</v>
      </c>
      <c r="WS319" s="417" t="s">
        <v>763</v>
      </c>
      <c r="WT319" s="414" t="s">
        <v>649</v>
      </c>
      <c r="WU319" s="415">
        <v>108.85</v>
      </c>
      <c r="WV319" s="418" t="s">
        <v>780</v>
      </c>
      <c r="WW319" s="417" t="s">
        <v>763</v>
      </c>
      <c r="WX319" s="414" t="s">
        <v>649</v>
      </c>
      <c r="WY319" s="415">
        <v>108.85</v>
      </c>
      <c r="WZ319" s="418" t="s">
        <v>780</v>
      </c>
      <c r="XA319" s="417" t="s">
        <v>763</v>
      </c>
      <c r="XB319" s="414" t="s">
        <v>649</v>
      </c>
      <c r="XC319" s="415">
        <v>108.85</v>
      </c>
      <c r="XD319" s="418" t="s">
        <v>780</v>
      </c>
      <c r="XE319" s="417" t="s">
        <v>763</v>
      </c>
      <c r="XF319" s="414" t="s">
        <v>649</v>
      </c>
      <c r="XG319" s="415">
        <v>108.85</v>
      </c>
      <c r="XH319" s="418" t="s">
        <v>780</v>
      </c>
      <c r="XI319" s="417" t="s">
        <v>763</v>
      </c>
      <c r="XJ319" s="414" t="s">
        <v>649</v>
      </c>
      <c r="XK319" s="415">
        <v>108.85</v>
      </c>
      <c r="XL319" s="418" t="s">
        <v>780</v>
      </c>
      <c r="XM319" s="417" t="s">
        <v>763</v>
      </c>
      <c r="XN319" s="414" t="s">
        <v>649</v>
      </c>
      <c r="XO319" s="415">
        <v>108.85</v>
      </c>
      <c r="XP319" s="418" t="s">
        <v>780</v>
      </c>
      <c r="XQ319" s="417" t="s">
        <v>763</v>
      </c>
      <c r="XR319" s="414" t="s">
        <v>649</v>
      </c>
      <c r="XS319" s="415">
        <v>108.85</v>
      </c>
      <c r="XT319" s="418" t="s">
        <v>780</v>
      </c>
      <c r="XU319" s="417" t="s">
        <v>763</v>
      </c>
      <c r="XV319" s="414" t="s">
        <v>649</v>
      </c>
      <c r="XW319" s="415">
        <v>108.85</v>
      </c>
      <c r="XX319" s="418" t="s">
        <v>780</v>
      </c>
      <c r="XY319" s="417" t="s">
        <v>763</v>
      </c>
      <c r="XZ319" s="414" t="s">
        <v>649</v>
      </c>
      <c r="YA319" s="415">
        <v>108.85</v>
      </c>
      <c r="YB319" s="418" t="s">
        <v>780</v>
      </c>
      <c r="YC319" s="417" t="s">
        <v>763</v>
      </c>
      <c r="YD319" s="414" t="s">
        <v>649</v>
      </c>
      <c r="YE319" s="415">
        <v>108.85</v>
      </c>
      <c r="YF319" s="418" t="s">
        <v>780</v>
      </c>
      <c r="YG319" s="417" t="s">
        <v>763</v>
      </c>
      <c r="YH319" s="414" t="s">
        <v>649</v>
      </c>
      <c r="YI319" s="415">
        <v>108.85</v>
      </c>
      <c r="YJ319" s="418" t="s">
        <v>780</v>
      </c>
      <c r="YK319" s="417" t="s">
        <v>763</v>
      </c>
      <c r="YL319" s="414" t="s">
        <v>649</v>
      </c>
      <c r="YM319" s="415">
        <v>108.85</v>
      </c>
      <c r="YN319" s="418" t="s">
        <v>780</v>
      </c>
      <c r="YO319" s="417" t="s">
        <v>763</v>
      </c>
      <c r="YP319" s="414" t="s">
        <v>649</v>
      </c>
      <c r="YQ319" s="415">
        <v>108.85</v>
      </c>
      <c r="YR319" s="418" t="s">
        <v>780</v>
      </c>
      <c r="YS319" s="417" t="s">
        <v>763</v>
      </c>
      <c r="YT319" s="414" t="s">
        <v>649</v>
      </c>
      <c r="YU319" s="415">
        <v>108.85</v>
      </c>
      <c r="YV319" s="418" t="s">
        <v>780</v>
      </c>
      <c r="YW319" s="417" t="s">
        <v>763</v>
      </c>
      <c r="YX319" s="414" t="s">
        <v>649</v>
      </c>
      <c r="YY319" s="415">
        <v>108.85</v>
      </c>
      <c r="YZ319" s="418" t="s">
        <v>780</v>
      </c>
      <c r="ZA319" s="417" t="s">
        <v>763</v>
      </c>
      <c r="ZB319" s="414" t="s">
        <v>649</v>
      </c>
      <c r="ZC319" s="415">
        <v>108.85</v>
      </c>
      <c r="ZD319" s="418" t="s">
        <v>780</v>
      </c>
      <c r="ZE319" s="417" t="s">
        <v>763</v>
      </c>
      <c r="ZF319" s="414" t="s">
        <v>649</v>
      </c>
      <c r="ZG319" s="415">
        <v>108.85</v>
      </c>
      <c r="ZH319" s="418" t="s">
        <v>780</v>
      </c>
      <c r="ZI319" s="417" t="s">
        <v>763</v>
      </c>
      <c r="ZJ319" s="414" t="s">
        <v>649</v>
      </c>
      <c r="ZK319" s="415">
        <v>108.85</v>
      </c>
      <c r="ZL319" s="418" t="s">
        <v>780</v>
      </c>
      <c r="ZM319" s="417" t="s">
        <v>763</v>
      </c>
      <c r="ZN319" s="414" t="s">
        <v>649</v>
      </c>
      <c r="ZO319" s="415">
        <v>108.85</v>
      </c>
      <c r="ZP319" s="418" t="s">
        <v>780</v>
      </c>
      <c r="ZQ319" s="417" t="s">
        <v>763</v>
      </c>
      <c r="ZR319" s="414" t="s">
        <v>649</v>
      </c>
      <c r="ZS319" s="415">
        <v>108.85</v>
      </c>
      <c r="ZT319" s="418" t="s">
        <v>780</v>
      </c>
      <c r="ZU319" s="417" t="s">
        <v>763</v>
      </c>
      <c r="ZV319" s="414" t="s">
        <v>649</v>
      </c>
      <c r="ZW319" s="415">
        <v>108.85</v>
      </c>
      <c r="ZX319" s="418" t="s">
        <v>780</v>
      </c>
      <c r="ZY319" s="417" t="s">
        <v>763</v>
      </c>
      <c r="ZZ319" s="414" t="s">
        <v>649</v>
      </c>
      <c r="AAA319" s="415">
        <v>108.85</v>
      </c>
      <c r="AAB319" s="418" t="s">
        <v>780</v>
      </c>
      <c r="AAC319" s="417" t="s">
        <v>763</v>
      </c>
      <c r="AAD319" s="414" t="s">
        <v>649</v>
      </c>
      <c r="AAE319" s="415">
        <v>108.85</v>
      </c>
      <c r="AAF319" s="418" t="s">
        <v>780</v>
      </c>
      <c r="AAG319" s="417" t="s">
        <v>763</v>
      </c>
      <c r="AAH319" s="414" t="s">
        <v>649</v>
      </c>
      <c r="AAI319" s="415">
        <v>108.85</v>
      </c>
      <c r="AAJ319" s="418" t="s">
        <v>780</v>
      </c>
      <c r="AAK319" s="417" t="s">
        <v>763</v>
      </c>
      <c r="AAL319" s="414" t="s">
        <v>649</v>
      </c>
      <c r="AAM319" s="415">
        <v>108.85</v>
      </c>
      <c r="AAN319" s="418" t="s">
        <v>780</v>
      </c>
      <c r="AAO319" s="417" t="s">
        <v>763</v>
      </c>
      <c r="AAP319" s="414" t="s">
        <v>649</v>
      </c>
      <c r="AAQ319" s="415">
        <v>108.85</v>
      </c>
      <c r="AAR319" s="418" t="s">
        <v>780</v>
      </c>
      <c r="AAS319" s="417" t="s">
        <v>763</v>
      </c>
      <c r="AAT319" s="414" t="s">
        <v>649</v>
      </c>
      <c r="AAU319" s="415">
        <v>108.85</v>
      </c>
      <c r="AAV319" s="418" t="s">
        <v>780</v>
      </c>
      <c r="AAW319" s="417" t="s">
        <v>763</v>
      </c>
      <c r="AAX319" s="414" t="s">
        <v>649</v>
      </c>
      <c r="AAY319" s="415">
        <v>108.85</v>
      </c>
      <c r="AAZ319" s="418" t="s">
        <v>780</v>
      </c>
      <c r="ABA319" s="417" t="s">
        <v>763</v>
      </c>
      <c r="ABB319" s="414" t="s">
        <v>649</v>
      </c>
      <c r="ABC319" s="415">
        <v>108.85</v>
      </c>
      <c r="ABD319" s="418" t="s">
        <v>780</v>
      </c>
      <c r="ABE319" s="417" t="s">
        <v>763</v>
      </c>
      <c r="ABF319" s="414" t="s">
        <v>649</v>
      </c>
      <c r="ABG319" s="415">
        <v>108.85</v>
      </c>
      <c r="ABH319" s="418" t="s">
        <v>780</v>
      </c>
      <c r="ABI319" s="417" t="s">
        <v>763</v>
      </c>
      <c r="ABJ319" s="414" t="s">
        <v>649</v>
      </c>
      <c r="ABK319" s="415">
        <v>108.85</v>
      </c>
      <c r="ABL319" s="418" t="s">
        <v>780</v>
      </c>
      <c r="ABM319" s="417" t="s">
        <v>763</v>
      </c>
      <c r="ABN319" s="414" t="s">
        <v>649</v>
      </c>
      <c r="ABO319" s="415">
        <v>108.85</v>
      </c>
      <c r="ABP319" s="418" t="s">
        <v>780</v>
      </c>
      <c r="ABQ319" s="417" t="s">
        <v>763</v>
      </c>
      <c r="ABR319" s="414" t="s">
        <v>649</v>
      </c>
      <c r="ABS319" s="415">
        <v>108.85</v>
      </c>
      <c r="ABT319" s="418" t="s">
        <v>780</v>
      </c>
      <c r="ABU319" s="417" t="s">
        <v>763</v>
      </c>
      <c r="ABV319" s="414" t="s">
        <v>649</v>
      </c>
      <c r="ABW319" s="415">
        <v>108.85</v>
      </c>
      <c r="ABX319" s="418" t="s">
        <v>780</v>
      </c>
      <c r="ABY319" s="417" t="s">
        <v>763</v>
      </c>
      <c r="ABZ319" s="414" t="s">
        <v>649</v>
      </c>
      <c r="ACA319" s="415">
        <v>108.85</v>
      </c>
      <c r="ACB319" s="418" t="s">
        <v>780</v>
      </c>
      <c r="ACC319" s="417" t="s">
        <v>763</v>
      </c>
      <c r="ACD319" s="414" t="s">
        <v>649</v>
      </c>
      <c r="ACE319" s="415">
        <v>108.85</v>
      </c>
      <c r="ACF319" s="418" t="s">
        <v>780</v>
      </c>
      <c r="ACG319" s="417" t="s">
        <v>763</v>
      </c>
      <c r="ACH319" s="414" t="s">
        <v>649</v>
      </c>
      <c r="ACI319" s="415">
        <v>108.85</v>
      </c>
      <c r="ACJ319" s="418" t="s">
        <v>780</v>
      </c>
      <c r="ACK319" s="417" t="s">
        <v>763</v>
      </c>
      <c r="ACL319" s="414" t="s">
        <v>649</v>
      </c>
      <c r="ACM319" s="415">
        <v>108.85</v>
      </c>
      <c r="ACN319" s="418" t="s">
        <v>780</v>
      </c>
      <c r="ACO319" s="417" t="s">
        <v>763</v>
      </c>
      <c r="ACP319" s="414" t="s">
        <v>649</v>
      </c>
      <c r="ACQ319" s="415">
        <v>108.85</v>
      </c>
      <c r="ACR319" s="418" t="s">
        <v>780</v>
      </c>
      <c r="ACS319" s="417" t="s">
        <v>763</v>
      </c>
      <c r="ACT319" s="414" t="s">
        <v>649</v>
      </c>
      <c r="ACU319" s="415">
        <v>108.85</v>
      </c>
      <c r="ACV319" s="418" t="s">
        <v>780</v>
      </c>
      <c r="ACW319" s="417" t="s">
        <v>763</v>
      </c>
      <c r="ACX319" s="414" t="s">
        <v>649</v>
      </c>
      <c r="ACY319" s="415">
        <v>108.85</v>
      </c>
      <c r="ACZ319" s="418" t="s">
        <v>780</v>
      </c>
      <c r="ADA319" s="417" t="s">
        <v>763</v>
      </c>
      <c r="ADB319" s="414" t="s">
        <v>649</v>
      </c>
      <c r="ADC319" s="415">
        <v>108.85</v>
      </c>
      <c r="ADD319" s="418" t="s">
        <v>780</v>
      </c>
      <c r="ADE319" s="417" t="s">
        <v>763</v>
      </c>
      <c r="ADF319" s="414" t="s">
        <v>649</v>
      </c>
      <c r="ADG319" s="415">
        <v>108.85</v>
      </c>
      <c r="ADH319" s="418" t="s">
        <v>780</v>
      </c>
      <c r="ADI319" s="417" t="s">
        <v>763</v>
      </c>
      <c r="ADJ319" s="414" t="s">
        <v>649</v>
      </c>
      <c r="ADK319" s="415">
        <v>108.85</v>
      </c>
      <c r="ADL319" s="418" t="s">
        <v>780</v>
      </c>
      <c r="ADM319" s="417" t="s">
        <v>763</v>
      </c>
      <c r="ADN319" s="414" t="s">
        <v>649</v>
      </c>
      <c r="ADO319" s="415">
        <v>108.85</v>
      </c>
      <c r="ADP319" s="418" t="s">
        <v>780</v>
      </c>
      <c r="ADQ319" s="417" t="s">
        <v>763</v>
      </c>
      <c r="ADR319" s="414" t="s">
        <v>649</v>
      </c>
      <c r="ADS319" s="415">
        <v>108.85</v>
      </c>
      <c r="ADT319" s="418" t="s">
        <v>780</v>
      </c>
      <c r="ADU319" s="417" t="s">
        <v>763</v>
      </c>
      <c r="ADV319" s="414" t="s">
        <v>649</v>
      </c>
      <c r="ADW319" s="415">
        <v>108.85</v>
      </c>
      <c r="ADX319" s="418" t="s">
        <v>780</v>
      </c>
      <c r="ADY319" s="417" t="s">
        <v>763</v>
      </c>
      <c r="ADZ319" s="414" t="s">
        <v>649</v>
      </c>
      <c r="AEA319" s="415">
        <v>108.85</v>
      </c>
      <c r="AEB319" s="418" t="s">
        <v>780</v>
      </c>
      <c r="AEC319" s="417" t="s">
        <v>763</v>
      </c>
      <c r="AED319" s="414" t="s">
        <v>649</v>
      </c>
      <c r="AEE319" s="415">
        <v>108.85</v>
      </c>
      <c r="AEF319" s="418" t="s">
        <v>780</v>
      </c>
      <c r="AEG319" s="417" t="s">
        <v>763</v>
      </c>
      <c r="AEH319" s="414" t="s">
        <v>649</v>
      </c>
      <c r="AEI319" s="415">
        <v>108.85</v>
      </c>
      <c r="AEJ319" s="418" t="s">
        <v>780</v>
      </c>
      <c r="AEK319" s="417" t="s">
        <v>763</v>
      </c>
      <c r="AEL319" s="414" t="s">
        <v>649</v>
      </c>
      <c r="AEM319" s="415">
        <v>108.85</v>
      </c>
      <c r="AEN319" s="418" t="s">
        <v>780</v>
      </c>
      <c r="AEO319" s="417" t="s">
        <v>763</v>
      </c>
      <c r="AEP319" s="414" t="s">
        <v>649</v>
      </c>
      <c r="AEQ319" s="415">
        <v>108.85</v>
      </c>
      <c r="AER319" s="418" t="s">
        <v>780</v>
      </c>
      <c r="AES319" s="417" t="s">
        <v>763</v>
      </c>
      <c r="AET319" s="414" t="s">
        <v>649</v>
      </c>
      <c r="AEU319" s="415">
        <v>108.85</v>
      </c>
      <c r="AEV319" s="418" t="s">
        <v>780</v>
      </c>
      <c r="AEW319" s="417" t="s">
        <v>763</v>
      </c>
      <c r="AEX319" s="414" t="s">
        <v>649</v>
      </c>
      <c r="AEY319" s="415">
        <v>108.85</v>
      </c>
      <c r="AEZ319" s="418" t="s">
        <v>780</v>
      </c>
      <c r="AFA319" s="417" t="s">
        <v>763</v>
      </c>
      <c r="AFB319" s="414" t="s">
        <v>649</v>
      </c>
      <c r="AFC319" s="415">
        <v>108.85</v>
      </c>
      <c r="AFD319" s="418" t="s">
        <v>780</v>
      </c>
      <c r="AFE319" s="417" t="s">
        <v>763</v>
      </c>
      <c r="AFF319" s="414" t="s">
        <v>649</v>
      </c>
      <c r="AFG319" s="415">
        <v>108.85</v>
      </c>
      <c r="AFH319" s="418" t="s">
        <v>780</v>
      </c>
      <c r="AFI319" s="417" t="s">
        <v>763</v>
      </c>
      <c r="AFJ319" s="414" t="s">
        <v>649</v>
      </c>
      <c r="AFK319" s="415">
        <v>108.85</v>
      </c>
      <c r="AFL319" s="418" t="s">
        <v>780</v>
      </c>
      <c r="AFM319" s="417" t="s">
        <v>763</v>
      </c>
      <c r="AFN319" s="414" t="s">
        <v>649</v>
      </c>
      <c r="AFO319" s="415">
        <v>108.85</v>
      </c>
      <c r="AFP319" s="418" t="s">
        <v>780</v>
      </c>
      <c r="AFQ319" s="417" t="s">
        <v>763</v>
      </c>
      <c r="AFR319" s="414" t="s">
        <v>649</v>
      </c>
      <c r="AFS319" s="415">
        <v>108.85</v>
      </c>
      <c r="AFT319" s="418" t="s">
        <v>780</v>
      </c>
      <c r="AFU319" s="417" t="s">
        <v>763</v>
      </c>
      <c r="AFV319" s="414" t="s">
        <v>649</v>
      </c>
      <c r="AFW319" s="415">
        <v>108.85</v>
      </c>
      <c r="AFX319" s="418" t="s">
        <v>780</v>
      </c>
      <c r="AFY319" s="417" t="s">
        <v>763</v>
      </c>
      <c r="AFZ319" s="414" t="s">
        <v>649</v>
      </c>
      <c r="AGA319" s="415">
        <v>108.85</v>
      </c>
      <c r="AGB319" s="418" t="s">
        <v>780</v>
      </c>
      <c r="AGC319" s="417" t="s">
        <v>763</v>
      </c>
      <c r="AGD319" s="414" t="s">
        <v>649</v>
      </c>
      <c r="AGE319" s="415">
        <v>108.85</v>
      </c>
      <c r="AGF319" s="418" t="s">
        <v>780</v>
      </c>
      <c r="AGG319" s="417" t="s">
        <v>763</v>
      </c>
      <c r="AGH319" s="414" t="s">
        <v>649</v>
      </c>
      <c r="AGI319" s="415">
        <v>108.85</v>
      </c>
      <c r="AGJ319" s="418" t="s">
        <v>780</v>
      </c>
      <c r="AGK319" s="417" t="s">
        <v>763</v>
      </c>
      <c r="AGL319" s="414" t="s">
        <v>649</v>
      </c>
      <c r="AGM319" s="415">
        <v>108.85</v>
      </c>
      <c r="AGN319" s="418" t="s">
        <v>780</v>
      </c>
      <c r="AGO319" s="417" t="s">
        <v>763</v>
      </c>
      <c r="AGP319" s="414" t="s">
        <v>649</v>
      </c>
      <c r="AGQ319" s="415">
        <v>108.85</v>
      </c>
      <c r="AGR319" s="418" t="s">
        <v>780</v>
      </c>
      <c r="AGS319" s="417" t="s">
        <v>763</v>
      </c>
      <c r="AGT319" s="414" t="s">
        <v>649</v>
      </c>
      <c r="AGU319" s="415">
        <v>108.85</v>
      </c>
      <c r="AGV319" s="418" t="s">
        <v>780</v>
      </c>
      <c r="AGW319" s="417" t="s">
        <v>763</v>
      </c>
      <c r="AGX319" s="414" t="s">
        <v>649</v>
      </c>
      <c r="AGY319" s="415">
        <v>108.85</v>
      </c>
      <c r="AGZ319" s="418" t="s">
        <v>780</v>
      </c>
      <c r="AHA319" s="417" t="s">
        <v>763</v>
      </c>
      <c r="AHB319" s="414" t="s">
        <v>649</v>
      </c>
      <c r="AHC319" s="415">
        <v>108.85</v>
      </c>
      <c r="AHD319" s="418" t="s">
        <v>780</v>
      </c>
      <c r="AHE319" s="417" t="s">
        <v>763</v>
      </c>
      <c r="AHF319" s="414" t="s">
        <v>649</v>
      </c>
      <c r="AHG319" s="415">
        <v>108.85</v>
      </c>
      <c r="AHH319" s="418" t="s">
        <v>780</v>
      </c>
      <c r="AHI319" s="417" t="s">
        <v>763</v>
      </c>
      <c r="AHJ319" s="414" t="s">
        <v>649</v>
      </c>
      <c r="AHK319" s="415">
        <v>108.85</v>
      </c>
      <c r="AHL319" s="418" t="s">
        <v>780</v>
      </c>
      <c r="AHM319" s="417" t="s">
        <v>763</v>
      </c>
      <c r="AHN319" s="414" t="s">
        <v>649</v>
      </c>
      <c r="AHO319" s="415">
        <v>108.85</v>
      </c>
      <c r="AHP319" s="418" t="s">
        <v>780</v>
      </c>
      <c r="AHQ319" s="417" t="s">
        <v>763</v>
      </c>
      <c r="AHR319" s="414" t="s">
        <v>649</v>
      </c>
      <c r="AHS319" s="415">
        <v>108.85</v>
      </c>
      <c r="AHT319" s="418" t="s">
        <v>780</v>
      </c>
      <c r="AHU319" s="417" t="s">
        <v>763</v>
      </c>
      <c r="AHV319" s="414" t="s">
        <v>649</v>
      </c>
      <c r="AHW319" s="415">
        <v>108.85</v>
      </c>
      <c r="AHX319" s="418" t="s">
        <v>780</v>
      </c>
      <c r="AHY319" s="417" t="s">
        <v>763</v>
      </c>
      <c r="AHZ319" s="414" t="s">
        <v>649</v>
      </c>
      <c r="AIA319" s="415">
        <v>108.85</v>
      </c>
      <c r="AIB319" s="418" t="s">
        <v>780</v>
      </c>
      <c r="AIC319" s="417" t="s">
        <v>763</v>
      </c>
      <c r="AID319" s="414" t="s">
        <v>649</v>
      </c>
      <c r="AIE319" s="415">
        <v>108.85</v>
      </c>
      <c r="AIF319" s="418" t="s">
        <v>780</v>
      </c>
      <c r="AIG319" s="417" t="s">
        <v>763</v>
      </c>
      <c r="AIH319" s="414" t="s">
        <v>649</v>
      </c>
      <c r="AII319" s="415">
        <v>108.85</v>
      </c>
      <c r="AIJ319" s="418" t="s">
        <v>780</v>
      </c>
      <c r="AIK319" s="417" t="s">
        <v>763</v>
      </c>
      <c r="AIL319" s="414" t="s">
        <v>649</v>
      </c>
      <c r="AIM319" s="415">
        <v>108.85</v>
      </c>
      <c r="AIN319" s="418" t="s">
        <v>780</v>
      </c>
      <c r="AIO319" s="417" t="s">
        <v>763</v>
      </c>
      <c r="AIP319" s="414" t="s">
        <v>649</v>
      </c>
      <c r="AIQ319" s="415">
        <v>108.85</v>
      </c>
      <c r="AIR319" s="418" t="s">
        <v>780</v>
      </c>
      <c r="AIS319" s="417" t="s">
        <v>763</v>
      </c>
      <c r="AIT319" s="414" t="s">
        <v>649</v>
      </c>
      <c r="AIU319" s="415">
        <v>108.85</v>
      </c>
      <c r="AIV319" s="418" t="s">
        <v>780</v>
      </c>
      <c r="AIW319" s="417" t="s">
        <v>763</v>
      </c>
      <c r="AIX319" s="414" t="s">
        <v>649</v>
      </c>
      <c r="AIY319" s="415">
        <v>108.85</v>
      </c>
      <c r="AIZ319" s="418" t="s">
        <v>780</v>
      </c>
      <c r="AJA319" s="417" t="s">
        <v>763</v>
      </c>
      <c r="AJB319" s="414" t="s">
        <v>649</v>
      </c>
      <c r="AJC319" s="415">
        <v>108.85</v>
      </c>
      <c r="AJD319" s="418" t="s">
        <v>780</v>
      </c>
      <c r="AJE319" s="417" t="s">
        <v>763</v>
      </c>
      <c r="AJF319" s="414" t="s">
        <v>649</v>
      </c>
      <c r="AJG319" s="415">
        <v>108.85</v>
      </c>
      <c r="AJH319" s="418" t="s">
        <v>780</v>
      </c>
      <c r="AJI319" s="417" t="s">
        <v>763</v>
      </c>
      <c r="AJJ319" s="414" t="s">
        <v>649</v>
      </c>
      <c r="AJK319" s="415">
        <v>108.85</v>
      </c>
      <c r="AJL319" s="418" t="s">
        <v>780</v>
      </c>
      <c r="AJM319" s="417" t="s">
        <v>763</v>
      </c>
      <c r="AJN319" s="414" t="s">
        <v>649</v>
      </c>
      <c r="AJO319" s="415">
        <v>108.85</v>
      </c>
      <c r="AJP319" s="418" t="s">
        <v>780</v>
      </c>
      <c r="AJQ319" s="417" t="s">
        <v>763</v>
      </c>
      <c r="AJR319" s="414" t="s">
        <v>649</v>
      </c>
      <c r="AJS319" s="415">
        <v>108.85</v>
      </c>
      <c r="AJT319" s="418" t="s">
        <v>780</v>
      </c>
      <c r="AJU319" s="417" t="s">
        <v>763</v>
      </c>
      <c r="AJV319" s="414" t="s">
        <v>649</v>
      </c>
      <c r="AJW319" s="415">
        <v>108.85</v>
      </c>
      <c r="AJX319" s="418" t="s">
        <v>780</v>
      </c>
      <c r="AJY319" s="417" t="s">
        <v>763</v>
      </c>
      <c r="AJZ319" s="414" t="s">
        <v>649</v>
      </c>
      <c r="AKA319" s="415">
        <v>108.85</v>
      </c>
      <c r="AKB319" s="418" t="s">
        <v>780</v>
      </c>
      <c r="AKC319" s="417" t="s">
        <v>763</v>
      </c>
      <c r="AKD319" s="414" t="s">
        <v>649</v>
      </c>
      <c r="AKE319" s="415">
        <v>108.85</v>
      </c>
      <c r="AKF319" s="418" t="s">
        <v>780</v>
      </c>
      <c r="AKG319" s="417" t="s">
        <v>763</v>
      </c>
      <c r="AKH319" s="414" t="s">
        <v>649</v>
      </c>
      <c r="AKI319" s="415">
        <v>108.85</v>
      </c>
      <c r="AKJ319" s="418" t="s">
        <v>780</v>
      </c>
      <c r="AKK319" s="417" t="s">
        <v>763</v>
      </c>
      <c r="AKL319" s="414" t="s">
        <v>649</v>
      </c>
      <c r="AKM319" s="415">
        <v>108.85</v>
      </c>
      <c r="AKN319" s="418" t="s">
        <v>780</v>
      </c>
      <c r="AKO319" s="417" t="s">
        <v>763</v>
      </c>
      <c r="AKP319" s="414" t="s">
        <v>649</v>
      </c>
      <c r="AKQ319" s="415">
        <v>108.85</v>
      </c>
      <c r="AKR319" s="418" t="s">
        <v>780</v>
      </c>
      <c r="AKS319" s="417" t="s">
        <v>763</v>
      </c>
      <c r="AKT319" s="414" t="s">
        <v>649</v>
      </c>
      <c r="AKU319" s="415">
        <v>108.85</v>
      </c>
      <c r="AKV319" s="418" t="s">
        <v>780</v>
      </c>
      <c r="AKW319" s="417" t="s">
        <v>763</v>
      </c>
      <c r="AKX319" s="414" t="s">
        <v>649</v>
      </c>
      <c r="AKY319" s="415">
        <v>108.85</v>
      </c>
      <c r="AKZ319" s="418" t="s">
        <v>780</v>
      </c>
      <c r="ALA319" s="417" t="s">
        <v>763</v>
      </c>
      <c r="ALB319" s="414" t="s">
        <v>649</v>
      </c>
      <c r="ALC319" s="415">
        <v>108.85</v>
      </c>
      <c r="ALD319" s="418" t="s">
        <v>780</v>
      </c>
      <c r="ALE319" s="417" t="s">
        <v>763</v>
      </c>
      <c r="ALF319" s="414" t="s">
        <v>649</v>
      </c>
      <c r="ALG319" s="415">
        <v>108.85</v>
      </c>
      <c r="ALH319" s="418" t="s">
        <v>780</v>
      </c>
      <c r="ALI319" s="417" t="s">
        <v>763</v>
      </c>
      <c r="ALJ319" s="414" t="s">
        <v>649</v>
      </c>
      <c r="ALK319" s="415">
        <v>108.85</v>
      </c>
      <c r="ALL319" s="418" t="s">
        <v>780</v>
      </c>
      <c r="ALM319" s="417" t="s">
        <v>763</v>
      </c>
      <c r="ALN319" s="414" t="s">
        <v>649</v>
      </c>
      <c r="ALO319" s="415">
        <v>108.85</v>
      </c>
      <c r="ALP319" s="418" t="s">
        <v>780</v>
      </c>
      <c r="ALQ319" s="417" t="s">
        <v>763</v>
      </c>
      <c r="ALR319" s="414" t="s">
        <v>649</v>
      </c>
      <c r="ALS319" s="415">
        <v>108.85</v>
      </c>
      <c r="ALT319" s="418" t="s">
        <v>780</v>
      </c>
      <c r="ALU319" s="417" t="s">
        <v>763</v>
      </c>
      <c r="ALV319" s="414" t="s">
        <v>649</v>
      </c>
      <c r="ALW319" s="415">
        <v>108.85</v>
      </c>
      <c r="ALX319" s="418" t="s">
        <v>780</v>
      </c>
      <c r="ALY319" s="417" t="s">
        <v>763</v>
      </c>
      <c r="ALZ319" s="414" t="s">
        <v>649</v>
      </c>
      <c r="AMA319" s="415">
        <v>108.85</v>
      </c>
      <c r="AMB319" s="418" t="s">
        <v>780</v>
      </c>
      <c r="AMC319" s="417" t="s">
        <v>763</v>
      </c>
      <c r="AMD319" s="414" t="s">
        <v>649</v>
      </c>
      <c r="AME319" s="415">
        <v>108.85</v>
      </c>
      <c r="AMF319" s="418" t="s">
        <v>780</v>
      </c>
      <c r="AMG319" s="417" t="s">
        <v>763</v>
      </c>
      <c r="AMH319" s="414" t="s">
        <v>649</v>
      </c>
      <c r="AMI319" s="415">
        <v>108.85</v>
      </c>
      <c r="AMJ319" s="418" t="s">
        <v>780</v>
      </c>
      <c r="AMK319" s="417" t="s">
        <v>763</v>
      </c>
      <c r="AML319" s="414" t="s">
        <v>649</v>
      </c>
      <c r="AMM319" s="415">
        <v>108.85</v>
      </c>
      <c r="AMN319" s="418" t="s">
        <v>780</v>
      </c>
      <c r="AMO319" s="417" t="s">
        <v>763</v>
      </c>
      <c r="AMP319" s="414" t="s">
        <v>649</v>
      </c>
      <c r="AMQ319" s="415">
        <v>108.85</v>
      </c>
      <c r="AMR319" s="418" t="s">
        <v>780</v>
      </c>
      <c r="AMS319" s="417" t="s">
        <v>763</v>
      </c>
      <c r="AMT319" s="414" t="s">
        <v>649</v>
      </c>
      <c r="AMU319" s="415">
        <v>108.85</v>
      </c>
      <c r="AMV319" s="418" t="s">
        <v>780</v>
      </c>
      <c r="AMW319" s="417" t="s">
        <v>763</v>
      </c>
      <c r="AMX319" s="414" t="s">
        <v>649</v>
      </c>
      <c r="AMY319" s="415">
        <v>108.85</v>
      </c>
      <c r="AMZ319" s="418" t="s">
        <v>780</v>
      </c>
      <c r="ANA319" s="417" t="s">
        <v>763</v>
      </c>
      <c r="ANB319" s="414" t="s">
        <v>649</v>
      </c>
      <c r="ANC319" s="415">
        <v>108.85</v>
      </c>
      <c r="AND319" s="418" t="s">
        <v>780</v>
      </c>
      <c r="ANE319" s="417" t="s">
        <v>763</v>
      </c>
      <c r="ANF319" s="414" t="s">
        <v>649</v>
      </c>
      <c r="ANG319" s="415">
        <v>108.85</v>
      </c>
      <c r="ANH319" s="418" t="s">
        <v>780</v>
      </c>
      <c r="ANI319" s="417" t="s">
        <v>763</v>
      </c>
      <c r="ANJ319" s="414" t="s">
        <v>649</v>
      </c>
      <c r="ANK319" s="415">
        <v>108.85</v>
      </c>
      <c r="ANL319" s="418" t="s">
        <v>780</v>
      </c>
      <c r="ANM319" s="417" t="s">
        <v>763</v>
      </c>
      <c r="ANN319" s="414" t="s">
        <v>649</v>
      </c>
      <c r="ANO319" s="415">
        <v>108.85</v>
      </c>
      <c r="ANP319" s="418" t="s">
        <v>780</v>
      </c>
      <c r="ANQ319" s="417" t="s">
        <v>763</v>
      </c>
      <c r="ANR319" s="414" t="s">
        <v>649</v>
      </c>
      <c r="ANS319" s="415">
        <v>108.85</v>
      </c>
      <c r="ANT319" s="418" t="s">
        <v>780</v>
      </c>
      <c r="ANU319" s="417" t="s">
        <v>763</v>
      </c>
      <c r="ANV319" s="414" t="s">
        <v>649</v>
      </c>
      <c r="ANW319" s="415">
        <v>108.85</v>
      </c>
      <c r="ANX319" s="418" t="s">
        <v>780</v>
      </c>
      <c r="ANY319" s="417" t="s">
        <v>763</v>
      </c>
      <c r="ANZ319" s="414" t="s">
        <v>649</v>
      </c>
      <c r="AOA319" s="415">
        <v>108.85</v>
      </c>
      <c r="AOB319" s="418" t="s">
        <v>780</v>
      </c>
      <c r="AOC319" s="417" t="s">
        <v>763</v>
      </c>
      <c r="AOD319" s="414" t="s">
        <v>649</v>
      </c>
      <c r="AOE319" s="415">
        <v>108.85</v>
      </c>
      <c r="AOF319" s="418" t="s">
        <v>780</v>
      </c>
      <c r="AOG319" s="417" t="s">
        <v>763</v>
      </c>
      <c r="AOH319" s="414" t="s">
        <v>649</v>
      </c>
      <c r="AOI319" s="415">
        <v>108.85</v>
      </c>
      <c r="AOJ319" s="418" t="s">
        <v>780</v>
      </c>
      <c r="AOK319" s="417" t="s">
        <v>763</v>
      </c>
      <c r="AOL319" s="414" t="s">
        <v>649</v>
      </c>
      <c r="AOM319" s="415">
        <v>108.85</v>
      </c>
      <c r="AON319" s="418" t="s">
        <v>780</v>
      </c>
      <c r="AOO319" s="417" t="s">
        <v>763</v>
      </c>
      <c r="AOP319" s="414" t="s">
        <v>649</v>
      </c>
      <c r="AOQ319" s="415">
        <v>108.85</v>
      </c>
      <c r="AOR319" s="418" t="s">
        <v>780</v>
      </c>
      <c r="AOS319" s="417" t="s">
        <v>763</v>
      </c>
      <c r="AOT319" s="414" t="s">
        <v>649</v>
      </c>
      <c r="AOU319" s="415">
        <v>108.85</v>
      </c>
      <c r="AOV319" s="418" t="s">
        <v>780</v>
      </c>
      <c r="AOW319" s="417" t="s">
        <v>763</v>
      </c>
      <c r="AOX319" s="414" t="s">
        <v>649</v>
      </c>
      <c r="AOY319" s="415">
        <v>108.85</v>
      </c>
      <c r="AOZ319" s="418" t="s">
        <v>780</v>
      </c>
      <c r="APA319" s="417" t="s">
        <v>763</v>
      </c>
      <c r="APB319" s="414" t="s">
        <v>649</v>
      </c>
      <c r="APC319" s="415">
        <v>108.85</v>
      </c>
      <c r="APD319" s="418" t="s">
        <v>780</v>
      </c>
      <c r="APE319" s="417" t="s">
        <v>763</v>
      </c>
      <c r="APF319" s="414" t="s">
        <v>649</v>
      </c>
      <c r="APG319" s="415">
        <v>108.85</v>
      </c>
      <c r="APH319" s="418" t="s">
        <v>780</v>
      </c>
      <c r="API319" s="417" t="s">
        <v>763</v>
      </c>
      <c r="APJ319" s="414" t="s">
        <v>649</v>
      </c>
      <c r="APK319" s="415">
        <v>108.85</v>
      </c>
      <c r="APL319" s="418" t="s">
        <v>780</v>
      </c>
      <c r="APM319" s="417" t="s">
        <v>763</v>
      </c>
      <c r="APN319" s="414" t="s">
        <v>649</v>
      </c>
      <c r="APO319" s="415">
        <v>108.85</v>
      </c>
      <c r="APP319" s="418" t="s">
        <v>780</v>
      </c>
      <c r="APQ319" s="417" t="s">
        <v>763</v>
      </c>
      <c r="APR319" s="414" t="s">
        <v>649</v>
      </c>
      <c r="APS319" s="415">
        <v>108.85</v>
      </c>
      <c r="APT319" s="418" t="s">
        <v>780</v>
      </c>
      <c r="APU319" s="417" t="s">
        <v>763</v>
      </c>
      <c r="APV319" s="414" t="s">
        <v>649</v>
      </c>
      <c r="APW319" s="415">
        <v>108.85</v>
      </c>
      <c r="APX319" s="418" t="s">
        <v>780</v>
      </c>
      <c r="APY319" s="417" t="s">
        <v>763</v>
      </c>
      <c r="APZ319" s="414" t="s">
        <v>649</v>
      </c>
      <c r="AQA319" s="415">
        <v>108.85</v>
      </c>
      <c r="AQB319" s="418" t="s">
        <v>780</v>
      </c>
      <c r="AQC319" s="417" t="s">
        <v>763</v>
      </c>
      <c r="AQD319" s="414" t="s">
        <v>649</v>
      </c>
      <c r="AQE319" s="415">
        <v>108.85</v>
      </c>
      <c r="AQF319" s="418" t="s">
        <v>780</v>
      </c>
      <c r="AQG319" s="417" t="s">
        <v>763</v>
      </c>
      <c r="AQH319" s="414" t="s">
        <v>649</v>
      </c>
      <c r="AQI319" s="415">
        <v>108.85</v>
      </c>
      <c r="AQJ319" s="418" t="s">
        <v>780</v>
      </c>
      <c r="AQK319" s="417" t="s">
        <v>763</v>
      </c>
      <c r="AQL319" s="414" t="s">
        <v>649</v>
      </c>
      <c r="AQM319" s="415">
        <v>108.85</v>
      </c>
      <c r="AQN319" s="418" t="s">
        <v>780</v>
      </c>
      <c r="AQO319" s="417" t="s">
        <v>763</v>
      </c>
      <c r="AQP319" s="414" t="s">
        <v>649</v>
      </c>
      <c r="AQQ319" s="415">
        <v>108.85</v>
      </c>
      <c r="AQR319" s="418" t="s">
        <v>780</v>
      </c>
      <c r="AQS319" s="417" t="s">
        <v>763</v>
      </c>
      <c r="AQT319" s="414" t="s">
        <v>649</v>
      </c>
      <c r="AQU319" s="415">
        <v>108.85</v>
      </c>
      <c r="AQV319" s="418" t="s">
        <v>780</v>
      </c>
      <c r="AQW319" s="417" t="s">
        <v>763</v>
      </c>
      <c r="AQX319" s="414" t="s">
        <v>649</v>
      </c>
      <c r="AQY319" s="415">
        <v>108.85</v>
      </c>
      <c r="AQZ319" s="418" t="s">
        <v>780</v>
      </c>
      <c r="ARA319" s="417" t="s">
        <v>763</v>
      </c>
      <c r="ARB319" s="414" t="s">
        <v>649</v>
      </c>
      <c r="ARC319" s="415">
        <v>108.85</v>
      </c>
      <c r="ARD319" s="418" t="s">
        <v>780</v>
      </c>
      <c r="ARE319" s="417" t="s">
        <v>763</v>
      </c>
      <c r="ARF319" s="414" t="s">
        <v>649</v>
      </c>
      <c r="ARG319" s="415">
        <v>108.85</v>
      </c>
      <c r="ARH319" s="418" t="s">
        <v>780</v>
      </c>
      <c r="ARI319" s="417" t="s">
        <v>763</v>
      </c>
      <c r="ARJ319" s="414" t="s">
        <v>649</v>
      </c>
      <c r="ARK319" s="415">
        <v>108.85</v>
      </c>
      <c r="ARL319" s="418" t="s">
        <v>780</v>
      </c>
      <c r="ARM319" s="417" t="s">
        <v>763</v>
      </c>
      <c r="ARN319" s="414" t="s">
        <v>649</v>
      </c>
      <c r="ARO319" s="415">
        <v>108.85</v>
      </c>
      <c r="ARP319" s="418" t="s">
        <v>780</v>
      </c>
      <c r="ARQ319" s="417" t="s">
        <v>763</v>
      </c>
      <c r="ARR319" s="414" t="s">
        <v>649</v>
      </c>
      <c r="ARS319" s="415">
        <v>108.85</v>
      </c>
      <c r="ART319" s="418" t="s">
        <v>780</v>
      </c>
      <c r="ARU319" s="417" t="s">
        <v>763</v>
      </c>
      <c r="ARV319" s="414" t="s">
        <v>649</v>
      </c>
      <c r="ARW319" s="415">
        <v>108.85</v>
      </c>
      <c r="ARX319" s="418" t="s">
        <v>780</v>
      </c>
      <c r="ARY319" s="417" t="s">
        <v>763</v>
      </c>
      <c r="ARZ319" s="414" t="s">
        <v>649</v>
      </c>
      <c r="ASA319" s="415">
        <v>108.85</v>
      </c>
      <c r="ASB319" s="418" t="s">
        <v>780</v>
      </c>
      <c r="ASC319" s="417" t="s">
        <v>763</v>
      </c>
      <c r="ASD319" s="414" t="s">
        <v>649</v>
      </c>
      <c r="ASE319" s="415">
        <v>108.85</v>
      </c>
      <c r="ASF319" s="418" t="s">
        <v>780</v>
      </c>
      <c r="ASG319" s="417" t="s">
        <v>763</v>
      </c>
      <c r="ASH319" s="414" t="s">
        <v>649</v>
      </c>
      <c r="ASI319" s="415">
        <v>108.85</v>
      </c>
      <c r="ASJ319" s="418" t="s">
        <v>780</v>
      </c>
      <c r="ASK319" s="417" t="s">
        <v>763</v>
      </c>
      <c r="ASL319" s="414" t="s">
        <v>649</v>
      </c>
      <c r="ASM319" s="415">
        <v>108.85</v>
      </c>
      <c r="ASN319" s="418" t="s">
        <v>780</v>
      </c>
      <c r="ASO319" s="417" t="s">
        <v>763</v>
      </c>
      <c r="ASP319" s="414" t="s">
        <v>649</v>
      </c>
      <c r="ASQ319" s="415">
        <v>108.85</v>
      </c>
      <c r="ASR319" s="418" t="s">
        <v>780</v>
      </c>
      <c r="ASS319" s="417" t="s">
        <v>763</v>
      </c>
      <c r="AST319" s="414" t="s">
        <v>649</v>
      </c>
      <c r="ASU319" s="415">
        <v>108.85</v>
      </c>
      <c r="ASV319" s="418" t="s">
        <v>780</v>
      </c>
      <c r="ASW319" s="417" t="s">
        <v>763</v>
      </c>
      <c r="ASX319" s="414" t="s">
        <v>649</v>
      </c>
      <c r="ASY319" s="415">
        <v>108.85</v>
      </c>
      <c r="ASZ319" s="418" t="s">
        <v>780</v>
      </c>
      <c r="ATA319" s="417" t="s">
        <v>763</v>
      </c>
      <c r="ATB319" s="414" t="s">
        <v>649</v>
      </c>
      <c r="ATC319" s="415">
        <v>108.85</v>
      </c>
      <c r="ATD319" s="418" t="s">
        <v>780</v>
      </c>
      <c r="ATE319" s="417" t="s">
        <v>763</v>
      </c>
      <c r="ATF319" s="414" t="s">
        <v>649</v>
      </c>
      <c r="ATG319" s="415">
        <v>108.85</v>
      </c>
      <c r="ATH319" s="418" t="s">
        <v>780</v>
      </c>
      <c r="ATI319" s="417" t="s">
        <v>763</v>
      </c>
      <c r="ATJ319" s="414" t="s">
        <v>649</v>
      </c>
      <c r="ATK319" s="415">
        <v>108.85</v>
      </c>
      <c r="ATL319" s="418" t="s">
        <v>780</v>
      </c>
      <c r="ATM319" s="417" t="s">
        <v>763</v>
      </c>
      <c r="ATN319" s="414" t="s">
        <v>649</v>
      </c>
      <c r="ATO319" s="415">
        <v>108.85</v>
      </c>
      <c r="ATP319" s="418" t="s">
        <v>780</v>
      </c>
      <c r="ATQ319" s="417" t="s">
        <v>763</v>
      </c>
      <c r="ATR319" s="414" t="s">
        <v>649</v>
      </c>
      <c r="ATS319" s="415">
        <v>108.85</v>
      </c>
      <c r="ATT319" s="418" t="s">
        <v>780</v>
      </c>
      <c r="ATU319" s="417" t="s">
        <v>763</v>
      </c>
      <c r="ATV319" s="414" t="s">
        <v>649</v>
      </c>
      <c r="ATW319" s="415">
        <v>108.85</v>
      </c>
      <c r="ATX319" s="418" t="s">
        <v>780</v>
      </c>
      <c r="ATY319" s="417" t="s">
        <v>763</v>
      </c>
      <c r="ATZ319" s="414" t="s">
        <v>649</v>
      </c>
      <c r="AUA319" s="415">
        <v>108.85</v>
      </c>
      <c r="AUB319" s="418" t="s">
        <v>780</v>
      </c>
      <c r="AUC319" s="417" t="s">
        <v>763</v>
      </c>
      <c r="AUD319" s="414" t="s">
        <v>649</v>
      </c>
      <c r="AUE319" s="415">
        <v>108.85</v>
      </c>
      <c r="AUF319" s="418" t="s">
        <v>780</v>
      </c>
      <c r="AUG319" s="417" t="s">
        <v>763</v>
      </c>
      <c r="AUH319" s="414" t="s">
        <v>649</v>
      </c>
      <c r="AUI319" s="415">
        <v>108.85</v>
      </c>
      <c r="AUJ319" s="418" t="s">
        <v>780</v>
      </c>
      <c r="AUK319" s="417" t="s">
        <v>763</v>
      </c>
      <c r="AUL319" s="414" t="s">
        <v>649</v>
      </c>
      <c r="AUM319" s="415">
        <v>108.85</v>
      </c>
      <c r="AUN319" s="418" t="s">
        <v>780</v>
      </c>
      <c r="AUO319" s="417" t="s">
        <v>763</v>
      </c>
      <c r="AUP319" s="414" t="s">
        <v>649</v>
      </c>
      <c r="AUQ319" s="415">
        <v>108.85</v>
      </c>
      <c r="AUR319" s="418" t="s">
        <v>780</v>
      </c>
      <c r="AUS319" s="417" t="s">
        <v>763</v>
      </c>
      <c r="AUT319" s="414" t="s">
        <v>649</v>
      </c>
      <c r="AUU319" s="415">
        <v>108.85</v>
      </c>
      <c r="AUV319" s="418" t="s">
        <v>780</v>
      </c>
      <c r="AUW319" s="417" t="s">
        <v>763</v>
      </c>
      <c r="AUX319" s="414" t="s">
        <v>649</v>
      </c>
      <c r="AUY319" s="415">
        <v>108.85</v>
      </c>
      <c r="AUZ319" s="418" t="s">
        <v>780</v>
      </c>
      <c r="AVA319" s="417" t="s">
        <v>763</v>
      </c>
      <c r="AVB319" s="414" t="s">
        <v>649</v>
      </c>
      <c r="AVC319" s="415">
        <v>108.85</v>
      </c>
      <c r="AVD319" s="418" t="s">
        <v>780</v>
      </c>
      <c r="AVE319" s="417" t="s">
        <v>763</v>
      </c>
      <c r="AVF319" s="414" t="s">
        <v>649</v>
      </c>
      <c r="AVG319" s="415">
        <v>108.85</v>
      </c>
      <c r="AVH319" s="418" t="s">
        <v>780</v>
      </c>
      <c r="AVI319" s="417" t="s">
        <v>763</v>
      </c>
      <c r="AVJ319" s="414" t="s">
        <v>649</v>
      </c>
      <c r="AVK319" s="415">
        <v>108.85</v>
      </c>
      <c r="AVL319" s="418" t="s">
        <v>780</v>
      </c>
      <c r="AVM319" s="417" t="s">
        <v>763</v>
      </c>
      <c r="AVN319" s="414" t="s">
        <v>649</v>
      </c>
      <c r="AVO319" s="415">
        <v>108.85</v>
      </c>
      <c r="AVP319" s="418" t="s">
        <v>780</v>
      </c>
      <c r="AVQ319" s="417" t="s">
        <v>763</v>
      </c>
      <c r="AVR319" s="414" t="s">
        <v>649</v>
      </c>
      <c r="AVS319" s="415">
        <v>108.85</v>
      </c>
      <c r="AVT319" s="418" t="s">
        <v>780</v>
      </c>
      <c r="AVU319" s="417" t="s">
        <v>763</v>
      </c>
      <c r="AVV319" s="414" t="s">
        <v>649</v>
      </c>
      <c r="AVW319" s="415">
        <v>108.85</v>
      </c>
      <c r="AVX319" s="418" t="s">
        <v>780</v>
      </c>
      <c r="AVY319" s="417" t="s">
        <v>763</v>
      </c>
      <c r="AVZ319" s="414" t="s">
        <v>649</v>
      </c>
      <c r="AWA319" s="415">
        <v>108.85</v>
      </c>
      <c r="AWB319" s="418" t="s">
        <v>780</v>
      </c>
      <c r="AWC319" s="417" t="s">
        <v>763</v>
      </c>
      <c r="AWD319" s="414" t="s">
        <v>649</v>
      </c>
      <c r="AWE319" s="415">
        <v>108.85</v>
      </c>
      <c r="AWF319" s="418" t="s">
        <v>780</v>
      </c>
      <c r="AWG319" s="417" t="s">
        <v>763</v>
      </c>
      <c r="AWH319" s="414" t="s">
        <v>649</v>
      </c>
      <c r="AWI319" s="415">
        <v>108.85</v>
      </c>
      <c r="AWJ319" s="418" t="s">
        <v>780</v>
      </c>
      <c r="AWK319" s="417" t="s">
        <v>763</v>
      </c>
      <c r="AWL319" s="414" t="s">
        <v>649</v>
      </c>
      <c r="AWM319" s="415">
        <v>108.85</v>
      </c>
      <c r="AWN319" s="418" t="s">
        <v>780</v>
      </c>
      <c r="AWO319" s="417" t="s">
        <v>763</v>
      </c>
      <c r="AWP319" s="414" t="s">
        <v>649</v>
      </c>
      <c r="AWQ319" s="415">
        <v>108.85</v>
      </c>
      <c r="AWR319" s="418" t="s">
        <v>780</v>
      </c>
      <c r="AWS319" s="417" t="s">
        <v>763</v>
      </c>
      <c r="AWT319" s="414" t="s">
        <v>649</v>
      </c>
      <c r="AWU319" s="415">
        <v>108.85</v>
      </c>
      <c r="AWV319" s="418" t="s">
        <v>780</v>
      </c>
      <c r="AWW319" s="417" t="s">
        <v>763</v>
      </c>
      <c r="AWX319" s="414" t="s">
        <v>649</v>
      </c>
      <c r="AWY319" s="415">
        <v>108.85</v>
      </c>
      <c r="AWZ319" s="418" t="s">
        <v>780</v>
      </c>
      <c r="AXA319" s="417" t="s">
        <v>763</v>
      </c>
      <c r="AXB319" s="414" t="s">
        <v>649</v>
      </c>
      <c r="AXC319" s="415">
        <v>108.85</v>
      </c>
      <c r="AXD319" s="418" t="s">
        <v>780</v>
      </c>
      <c r="AXE319" s="417" t="s">
        <v>763</v>
      </c>
      <c r="AXF319" s="414" t="s">
        <v>649</v>
      </c>
      <c r="AXG319" s="415">
        <v>108.85</v>
      </c>
      <c r="AXH319" s="418" t="s">
        <v>780</v>
      </c>
      <c r="AXI319" s="417" t="s">
        <v>763</v>
      </c>
      <c r="AXJ319" s="414" t="s">
        <v>649</v>
      </c>
      <c r="AXK319" s="415">
        <v>108.85</v>
      </c>
      <c r="AXL319" s="418" t="s">
        <v>780</v>
      </c>
      <c r="AXM319" s="417" t="s">
        <v>763</v>
      </c>
      <c r="AXN319" s="414" t="s">
        <v>649</v>
      </c>
      <c r="AXO319" s="415">
        <v>108.85</v>
      </c>
      <c r="AXP319" s="418" t="s">
        <v>780</v>
      </c>
      <c r="AXQ319" s="417" t="s">
        <v>763</v>
      </c>
      <c r="AXR319" s="414" t="s">
        <v>649</v>
      </c>
      <c r="AXS319" s="415">
        <v>108.85</v>
      </c>
      <c r="AXT319" s="418" t="s">
        <v>780</v>
      </c>
      <c r="AXU319" s="417" t="s">
        <v>763</v>
      </c>
      <c r="AXV319" s="414" t="s">
        <v>649</v>
      </c>
      <c r="AXW319" s="415">
        <v>108.85</v>
      </c>
      <c r="AXX319" s="418" t="s">
        <v>780</v>
      </c>
      <c r="AXY319" s="417" t="s">
        <v>763</v>
      </c>
      <c r="AXZ319" s="414" t="s">
        <v>649</v>
      </c>
      <c r="AYA319" s="415">
        <v>108.85</v>
      </c>
      <c r="AYB319" s="418" t="s">
        <v>780</v>
      </c>
      <c r="AYC319" s="417" t="s">
        <v>763</v>
      </c>
      <c r="AYD319" s="414" t="s">
        <v>649</v>
      </c>
      <c r="AYE319" s="415">
        <v>108.85</v>
      </c>
      <c r="AYF319" s="418" t="s">
        <v>780</v>
      </c>
      <c r="AYG319" s="417" t="s">
        <v>763</v>
      </c>
      <c r="AYH319" s="414" t="s">
        <v>649</v>
      </c>
      <c r="AYI319" s="415">
        <v>108.85</v>
      </c>
      <c r="AYJ319" s="418" t="s">
        <v>780</v>
      </c>
      <c r="AYK319" s="417" t="s">
        <v>763</v>
      </c>
      <c r="AYL319" s="414" t="s">
        <v>649</v>
      </c>
      <c r="AYM319" s="415">
        <v>108.85</v>
      </c>
      <c r="AYN319" s="418" t="s">
        <v>780</v>
      </c>
      <c r="AYO319" s="417" t="s">
        <v>763</v>
      </c>
      <c r="AYP319" s="414" t="s">
        <v>649</v>
      </c>
      <c r="AYQ319" s="415">
        <v>108.85</v>
      </c>
      <c r="AYR319" s="418" t="s">
        <v>780</v>
      </c>
      <c r="AYS319" s="417" t="s">
        <v>763</v>
      </c>
      <c r="AYT319" s="414" t="s">
        <v>649</v>
      </c>
      <c r="AYU319" s="415">
        <v>108.85</v>
      </c>
      <c r="AYV319" s="418" t="s">
        <v>780</v>
      </c>
      <c r="AYW319" s="417" t="s">
        <v>763</v>
      </c>
      <c r="AYX319" s="414" t="s">
        <v>649</v>
      </c>
      <c r="AYY319" s="415">
        <v>108.85</v>
      </c>
      <c r="AYZ319" s="418" t="s">
        <v>780</v>
      </c>
      <c r="AZA319" s="417" t="s">
        <v>763</v>
      </c>
      <c r="AZB319" s="414" t="s">
        <v>649</v>
      </c>
      <c r="AZC319" s="415">
        <v>108.85</v>
      </c>
      <c r="AZD319" s="418" t="s">
        <v>780</v>
      </c>
      <c r="AZE319" s="417" t="s">
        <v>763</v>
      </c>
      <c r="AZF319" s="414" t="s">
        <v>649</v>
      </c>
      <c r="AZG319" s="415">
        <v>108.85</v>
      </c>
      <c r="AZH319" s="418" t="s">
        <v>780</v>
      </c>
      <c r="AZI319" s="417" t="s">
        <v>763</v>
      </c>
      <c r="AZJ319" s="414" t="s">
        <v>649</v>
      </c>
      <c r="AZK319" s="415">
        <v>108.85</v>
      </c>
      <c r="AZL319" s="418" t="s">
        <v>780</v>
      </c>
      <c r="AZM319" s="417" t="s">
        <v>763</v>
      </c>
      <c r="AZN319" s="414" t="s">
        <v>649</v>
      </c>
      <c r="AZO319" s="415">
        <v>108.85</v>
      </c>
      <c r="AZP319" s="418" t="s">
        <v>780</v>
      </c>
      <c r="AZQ319" s="417" t="s">
        <v>763</v>
      </c>
      <c r="AZR319" s="414" t="s">
        <v>649</v>
      </c>
      <c r="AZS319" s="415">
        <v>108.85</v>
      </c>
      <c r="AZT319" s="418" t="s">
        <v>780</v>
      </c>
      <c r="AZU319" s="417" t="s">
        <v>763</v>
      </c>
      <c r="AZV319" s="414" t="s">
        <v>649</v>
      </c>
      <c r="AZW319" s="415">
        <v>108.85</v>
      </c>
      <c r="AZX319" s="418" t="s">
        <v>780</v>
      </c>
      <c r="AZY319" s="417" t="s">
        <v>763</v>
      </c>
      <c r="AZZ319" s="414" t="s">
        <v>649</v>
      </c>
      <c r="BAA319" s="415">
        <v>108.85</v>
      </c>
      <c r="BAB319" s="418" t="s">
        <v>780</v>
      </c>
      <c r="BAC319" s="417" t="s">
        <v>763</v>
      </c>
      <c r="BAD319" s="414" t="s">
        <v>649</v>
      </c>
      <c r="BAE319" s="415">
        <v>108.85</v>
      </c>
      <c r="BAF319" s="418" t="s">
        <v>780</v>
      </c>
      <c r="BAG319" s="417" t="s">
        <v>763</v>
      </c>
      <c r="BAH319" s="414" t="s">
        <v>649</v>
      </c>
      <c r="BAI319" s="415">
        <v>108.85</v>
      </c>
      <c r="BAJ319" s="418" t="s">
        <v>780</v>
      </c>
      <c r="BAK319" s="417" t="s">
        <v>763</v>
      </c>
      <c r="BAL319" s="414" t="s">
        <v>649</v>
      </c>
      <c r="BAM319" s="415">
        <v>108.85</v>
      </c>
      <c r="BAN319" s="418" t="s">
        <v>780</v>
      </c>
      <c r="BAO319" s="417" t="s">
        <v>763</v>
      </c>
      <c r="BAP319" s="414" t="s">
        <v>649</v>
      </c>
      <c r="BAQ319" s="415">
        <v>108.85</v>
      </c>
      <c r="BAR319" s="418" t="s">
        <v>780</v>
      </c>
      <c r="BAS319" s="417" t="s">
        <v>763</v>
      </c>
      <c r="BAT319" s="414" t="s">
        <v>649</v>
      </c>
      <c r="BAU319" s="415">
        <v>108.85</v>
      </c>
      <c r="BAV319" s="418" t="s">
        <v>780</v>
      </c>
      <c r="BAW319" s="417" t="s">
        <v>763</v>
      </c>
      <c r="BAX319" s="414" t="s">
        <v>649</v>
      </c>
      <c r="BAY319" s="415">
        <v>108.85</v>
      </c>
      <c r="BAZ319" s="418" t="s">
        <v>780</v>
      </c>
      <c r="BBA319" s="417" t="s">
        <v>763</v>
      </c>
      <c r="BBB319" s="414" t="s">
        <v>649</v>
      </c>
      <c r="BBC319" s="415">
        <v>108.85</v>
      </c>
      <c r="BBD319" s="418" t="s">
        <v>780</v>
      </c>
      <c r="BBE319" s="417" t="s">
        <v>763</v>
      </c>
      <c r="BBF319" s="414" t="s">
        <v>649</v>
      </c>
      <c r="BBG319" s="415">
        <v>108.85</v>
      </c>
      <c r="BBH319" s="418" t="s">
        <v>780</v>
      </c>
      <c r="BBI319" s="417" t="s">
        <v>763</v>
      </c>
      <c r="BBJ319" s="414" t="s">
        <v>649</v>
      </c>
      <c r="BBK319" s="415">
        <v>108.85</v>
      </c>
      <c r="BBL319" s="418" t="s">
        <v>780</v>
      </c>
      <c r="BBM319" s="417" t="s">
        <v>763</v>
      </c>
      <c r="BBN319" s="414" t="s">
        <v>649</v>
      </c>
      <c r="BBO319" s="415">
        <v>108.85</v>
      </c>
      <c r="BBP319" s="418" t="s">
        <v>780</v>
      </c>
      <c r="BBQ319" s="417" t="s">
        <v>763</v>
      </c>
      <c r="BBR319" s="414" t="s">
        <v>649</v>
      </c>
      <c r="BBS319" s="415">
        <v>108.85</v>
      </c>
      <c r="BBT319" s="418" t="s">
        <v>780</v>
      </c>
      <c r="BBU319" s="417" t="s">
        <v>763</v>
      </c>
      <c r="BBV319" s="414" t="s">
        <v>649</v>
      </c>
      <c r="BBW319" s="415">
        <v>108.85</v>
      </c>
      <c r="BBX319" s="418" t="s">
        <v>780</v>
      </c>
      <c r="BBY319" s="417" t="s">
        <v>763</v>
      </c>
      <c r="BBZ319" s="414" t="s">
        <v>649</v>
      </c>
      <c r="BCA319" s="415">
        <v>108.85</v>
      </c>
      <c r="BCB319" s="418" t="s">
        <v>780</v>
      </c>
      <c r="BCC319" s="417" t="s">
        <v>763</v>
      </c>
      <c r="BCD319" s="414" t="s">
        <v>649</v>
      </c>
      <c r="BCE319" s="415">
        <v>108.85</v>
      </c>
      <c r="BCF319" s="418" t="s">
        <v>780</v>
      </c>
      <c r="BCG319" s="417" t="s">
        <v>763</v>
      </c>
      <c r="BCH319" s="414" t="s">
        <v>649</v>
      </c>
      <c r="BCI319" s="415">
        <v>108.85</v>
      </c>
      <c r="BCJ319" s="418" t="s">
        <v>780</v>
      </c>
      <c r="BCK319" s="417" t="s">
        <v>763</v>
      </c>
      <c r="BCL319" s="414" t="s">
        <v>649</v>
      </c>
      <c r="BCM319" s="415">
        <v>108.85</v>
      </c>
      <c r="BCN319" s="418" t="s">
        <v>780</v>
      </c>
      <c r="BCO319" s="417" t="s">
        <v>763</v>
      </c>
      <c r="BCP319" s="414" t="s">
        <v>649</v>
      </c>
      <c r="BCQ319" s="415">
        <v>108.85</v>
      </c>
      <c r="BCR319" s="418" t="s">
        <v>780</v>
      </c>
      <c r="BCS319" s="417" t="s">
        <v>763</v>
      </c>
      <c r="BCT319" s="414" t="s">
        <v>649</v>
      </c>
      <c r="BCU319" s="415">
        <v>108.85</v>
      </c>
      <c r="BCV319" s="418" t="s">
        <v>780</v>
      </c>
      <c r="BCW319" s="417" t="s">
        <v>763</v>
      </c>
      <c r="BCX319" s="414" t="s">
        <v>649</v>
      </c>
      <c r="BCY319" s="415">
        <v>108.85</v>
      </c>
      <c r="BCZ319" s="418" t="s">
        <v>780</v>
      </c>
      <c r="BDA319" s="417" t="s">
        <v>763</v>
      </c>
      <c r="BDB319" s="414" t="s">
        <v>649</v>
      </c>
      <c r="BDC319" s="415">
        <v>108.85</v>
      </c>
      <c r="BDD319" s="418" t="s">
        <v>780</v>
      </c>
      <c r="BDE319" s="417" t="s">
        <v>763</v>
      </c>
      <c r="BDF319" s="414" t="s">
        <v>649</v>
      </c>
      <c r="BDG319" s="415">
        <v>108.85</v>
      </c>
      <c r="BDH319" s="418" t="s">
        <v>780</v>
      </c>
      <c r="BDI319" s="417" t="s">
        <v>763</v>
      </c>
      <c r="BDJ319" s="414" t="s">
        <v>649</v>
      </c>
      <c r="BDK319" s="415">
        <v>108.85</v>
      </c>
      <c r="BDL319" s="418" t="s">
        <v>780</v>
      </c>
      <c r="BDM319" s="417" t="s">
        <v>763</v>
      </c>
      <c r="BDN319" s="414" t="s">
        <v>649</v>
      </c>
      <c r="BDO319" s="415">
        <v>108.85</v>
      </c>
      <c r="BDP319" s="418" t="s">
        <v>780</v>
      </c>
      <c r="BDQ319" s="417" t="s">
        <v>763</v>
      </c>
      <c r="BDR319" s="414" t="s">
        <v>649</v>
      </c>
      <c r="BDS319" s="415">
        <v>108.85</v>
      </c>
      <c r="BDT319" s="418" t="s">
        <v>780</v>
      </c>
      <c r="BDU319" s="417" t="s">
        <v>763</v>
      </c>
      <c r="BDV319" s="414" t="s">
        <v>649</v>
      </c>
      <c r="BDW319" s="415">
        <v>108.85</v>
      </c>
      <c r="BDX319" s="418" t="s">
        <v>780</v>
      </c>
      <c r="BDY319" s="417" t="s">
        <v>763</v>
      </c>
      <c r="BDZ319" s="414" t="s">
        <v>649</v>
      </c>
      <c r="BEA319" s="415">
        <v>108.85</v>
      </c>
      <c r="BEB319" s="418" t="s">
        <v>780</v>
      </c>
      <c r="BEC319" s="417" t="s">
        <v>763</v>
      </c>
      <c r="BED319" s="414" t="s">
        <v>649</v>
      </c>
      <c r="BEE319" s="415">
        <v>108.85</v>
      </c>
      <c r="BEF319" s="418" t="s">
        <v>780</v>
      </c>
      <c r="BEG319" s="417" t="s">
        <v>763</v>
      </c>
      <c r="BEH319" s="414" t="s">
        <v>649</v>
      </c>
      <c r="BEI319" s="415">
        <v>108.85</v>
      </c>
      <c r="BEJ319" s="418" t="s">
        <v>780</v>
      </c>
      <c r="BEK319" s="417" t="s">
        <v>763</v>
      </c>
      <c r="BEL319" s="414" t="s">
        <v>649</v>
      </c>
      <c r="BEM319" s="415">
        <v>108.85</v>
      </c>
      <c r="BEN319" s="418" t="s">
        <v>780</v>
      </c>
      <c r="BEO319" s="417" t="s">
        <v>763</v>
      </c>
      <c r="BEP319" s="414" t="s">
        <v>649</v>
      </c>
      <c r="BEQ319" s="415">
        <v>108.85</v>
      </c>
      <c r="BER319" s="418" t="s">
        <v>780</v>
      </c>
      <c r="BES319" s="417" t="s">
        <v>763</v>
      </c>
      <c r="BET319" s="414" t="s">
        <v>649</v>
      </c>
      <c r="BEU319" s="415">
        <v>108.85</v>
      </c>
      <c r="BEV319" s="418" t="s">
        <v>780</v>
      </c>
      <c r="BEW319" s="417" t="s">
        <v>763</v>
      </c>
      <c r="BEX319" s="414" t="s">
        <v>649</v>
      </c>
      <c r="BEY319" s="415">
        <v>108.85</v>
      </c>
      <c r="BEZ319" s="418" t="s">
        <v>780</v>
      </c>
      <c r="BFA319" s="417" t="s">
        <v>763</v>
      </c>
      <c r="BFB319" s="414" t="s">
        <v>649</v>
      </c>
      <c r="BFC319" s="415">
        <v>108.85</v>
      </c>
      <c r="BFD319" s="418" t="s">
        <v>780</v>
      </c>
      <c r="BFE319" s="417" t="s">
        <v>763</v>
      </c>
      <c r="BFF319" s="414" t="s">
        <v>649</v>
      </c>
      <c r="BFG319" s="415">
        <v>108.85</v>
      </c>
      <c r="BFH319" s="418" t="s">
        <v>780</v>
      </c>
      <c r="BFI319" s="417" t="s">
        <v>763</v>
      </c>
      <c r="BFJ319" s="414" t="s">
        <v>649</v>
      </c>
      <c r="BFK319" s="415">
        <v>108.85</v>
      </c>
      <c r="BFL319" s="418" t="s">
        <v>780</v>
      </c>
      <c r="BFM319" s="417" t="s">
        <v>763</v>
      </c>
      <c r="BFN319" s="414" t="s">
        <v>649</v>
      </c>
      <c r="BFO319" s="415">
        <v>108.85</v>
      </c>
      <c r="BFP319" s="418" t="s">
        <v>780</v>
      </c>
      <c r="BFQ319" s="417" t="s">
        <v>763</v>
      </c>
      <c r="BFR319" s="414" t="s">
        <v>649</v>
      </c>
      <c r="BFS319" s="415">
        <v>108.85</v>
      </c>
      <c r="BFT319" s="418" t="s">
        <v>780</v>
      </c>
      <c r="BFU319" s="417" t="s">
        <v>763</v>
      </c>
      <c r="BFV319" s="414" t="s">
        <v>649</v>
      </c>
      <c r="BFW319" s="415">
        <v>108.85</v>
      </c>
      <c r="BFX319" s="418" t="s">
        <v>780</v>
      </c>
      <c r="BFY319" s="417" t="s">
        <v>763</v>
      </c>
      <c r="BFZ319" s="414" t="s">
        <v>649</v>
      </c>
      <c r="BGA319" s="415">
        <v>108.85</v>
      </c>
      <c r="BGB319" s="418" t="s">
        <v>780</v>
      </c>
      <c r="BGC319" s="417" t="s">
        <v>763</v>
      </c>
      <c r="BGD319" s="414" t="s">
        <v>649</v>
      </c>
      <c r="BGE319" s="415">
        <v>108.85</v>
      </c>
      <c r="BGF319" s="418" t="s">
        <v>780</v>
      </c>
      <c r="BGG319" s="417" t="s">
        <v>763</v>
      </c>
      <c r="BGH319" s="414" t="s">
        <v>649</v>
      </c>
      <c r="BGI319" s="415">
        <v>108.85</v>
      </c>
      <c r="BGJ319" s="418" t="s">
        <v>780</v>
      </c>
      <c r="BGK319" s="417" t="s">
        <v>763</v>
      </c>
      <c r="BGL319" s="414" t="s">
        <v>649</v>
      </c>
      <c r="BGM319" s="415">
        <v>108.85</v>
      </c>
      <c r="BGN319" s="418" t="s">
        <v>780</v>
      </c>
      <c r="BGO319" s="417" t="s">
        <v>763</v>
      </c>
      <c r="BGP319" s="414" t="s">
        <v>649</v>
      </c>
      <c r="BGQ319" s="415">
        <v>108.85</v>
      </c>
      <c r="BGR319" s="418" t="s">
        <v>780</v>
      </c>
      <c r="BGS319" s="417" t="s">
        <v>763</v>
      </c>
      <c r="BGT319" s="414" t="s">
        <v>649</v>
      </c>
      <c r="BGU319" s="415">
        <v>108.85</v>
      </c>
      <c r="BGV319" s="418" t="s">
        <v>780</v>
      </c>
      <c r="BGW319" s="417" t="s">
        <v>763</v>
      </c>
      <c r="BGX319" s="414" t="s">
        <v>649</v>
      </c>
      <c r="BGY319" s="415">
        <v>108.85</v>
      </c>
      <c r="BGZ319" s="418" t="s">
        <v>780</v>
      </c>
      <c r="BHA319" s="417" t="s">
        <v>763</v>
      </c>
      <c r="BHB319" s="414" t="s">
        <v>649</v>
      </c>
      <c r="BHC319" s="415">
        <v>108.85</v>
      </c>
      <c r="BHD319" s="418" t="s">
        <v>780</v>
      </c>
      <c r="BHE319" s="417" t="s">
        <v>763</v>
      </c>
      <c r="BHF319" s="414" t="s">
        <v>649</v>
      </c>
      <c r="BHG319" s="415">
        <v>108.85</v>
      </c>
      <c r="BHH319" s="418" t="s">
        <v>780</v>
      </c>
      <c r="BHI319" s="417" t="s">
        <v>763</v>
      </c>
      <c r="BHJ319" s="414" t="s">
        <v>649</v>
      </c>
      <c r="BHK319" s="415">
        <v>108.85</v>
      </c>
      <c r="BHL319" s="418" t="s">
        <v>780</v>
      </c>
      <c r="BHM319" s="417" t="s">
        <v>763</v>
      </c>
      <c r="BHN319" s="414" t="s">
        <v>649</v>
      </c>
      <c r="BHO319" s="415">
        <v>108.85</v>
      </c>
      <c r="BHP319" s="418" t="s">
        <v>780</v>
      </c>
      <c r="BHQ319" s="417" t="s">
        <v>763</v>
      </c>
      <c r="BHR319" s="414" t="s">
        <v>649</v>
      </c>
      <c r="BHS319" s="415">
        <v>108.85</v>
      </c>
      <c r="BHT319" s="418" t="s">
        <v>780</v>
      </c>
      <c r="BHU319" s="417" t="s">
        <v>763</v>
      </c>
      <c r="BHV319" s="414" t="s">
        <v>649</v>
      </c>
      <c r="BHW319" s="415">
        <v>108.85</v>
      </c>
      <c r="BHX319" s="418" t="s">
        <v>780</v>
      </c>
      <c r="BHY319" s="417" t="s">
        <v>763</v>
      </c>
      <c r="BHZ319" s="414" t="s">
        <v>649</v>
      </c>
      <c r="BIA319" s="415">
        <v>108.85</v>
      </c>
      <c r="BIB319" s="418" t="s">
        <v>780</v>
      </c>
      <c r="BIC319" s="417" t="s">
        <v>763</v>
      </c>
      <c r="BID319" s="414" t="s">
        <v>649</v>
      </c>
      <c r="BIE319" s="415">
        <v>108.85</v>
      </c>
      <c r="BIF319" s="418" t="s">
        <v>780</v>
      </c>
      <c r="BIG319" s="417" t="s">
        <v>763</v>
      </c>
      <c r="BIH319" s="414" t="s">
        <v>649</v>
      </c>
      <c r="BII319" s="415">
        <v>108.85</v>
      </c>
      <c r="BIJ319" s="418" t="s">
        <v>780</v>
      </c>
      <c r="BIK319" s="417" t="s">
        <v>763</v>
      </c>
      <c r="BIL319" s="414" t="s">
        <v>649</v>
      </c>
      <c r="BIM319" s="415">
        <v>108.85</v>
      </c>
      <c r="BIN319" s="418" t="s">
        <v>780</v>
      </c>
      <c r="BIO319" s="417" t="s">
        <v>763</v>
      </c>
      <c r="BIP319" s="414" t="s">
        <v>649</v>
      </c>
      <c r="BIQ319" s="415">
        <v>108.85</v>
      </c>
      <c r="BIR319" s="418" t="s">
        <v>780</v>
      </c>
      <c r="BIS319" s="417" t="s">
        <v>763</v>
      </c>
      <c r="BIT319" s="414" t="s">
        <v>649</v>
      </c>
      <c r="BIU319" s="415">
        <v>108.85</v>
      </c>
      <c r="BIV319" s="418" t="s">
        <v>780</v>
      </c>
      <c r="BIW319" s="417" t="s">
        <v>763</v>
      </c>
      <c r="BIX319" s="414" t="s">
        <v>649</v>
      </c>
      <c r="BIY319" s="415">
        <v>108.85</v>
      </c>
      <c r="BIZ319" s="418" t="s">
        <v>780</v>
      </c>
      <c r="BJA319" s="417" t="s">
        <v>763</v>
      </c>
      <c r="BJB319" s="414" t="s">
        <v>649</v>
      </c>
      <c r="BJC319" s="415">
        <v>108.85</v>
      </c>
      <c r="BJD319" s="418" t="s">
        <v>780</v>
      </c>
      <c r="BJE319" s="417" t="s">
        <v>763</v>
      </c>
      <c r="BJF319" s="414" t="s">
        <v>649</v>
      </c>
      <c r="BJG319" s="415">
        <v>108.85</v>
      </c>
      <c r="BJH319" s="418" t="s">
        <v>780</v>
      </c>
      <c r="BJI319" s="417" t="s">
        <v>763</v>
      </c>
      <c r="BJJ319" s="414" t="s">
        <v>649</v>
      </c>
      <c r="BJK319" s="415">
        <v>108.85</v>
      </c>
      <c r="BJL319" s="418" t="s">
        <v>780</v>
      </c>
      <c r="BJM319" s="417" t="s">
        <v>763</v>
      </c>
      <c r="BJN319" s="414" t="s">
        <v>649</v>
      </c>
      <c r="BJO319" s="415">
        <v>108.85</v>
      </c>
      <c r="BJP319" s="418" t="s">
        <v>780</v>
      </c>
      <c r="BJQ319" s="417" t="s">
        <v>763</v>
      </c>
      <c r="BJR319" s="414" t="s">
        <v>649</v>
      </c>
      <c r="BJS319" s="415">
        <v>108.85</v>
      </c>
      <c r="BJT319" s="418" t="s">
        <v>780</v>
      </c>
      <c r="BJU319" s="417" t="s">
        <v>763</v>
      </c>
      <c r="BJV319" s="414" t="s">
        <v>649</v>
      </c>
      <c r="BJW319" s="415">
        <v>108.85</v>
      </c>
      <c r="BJX319" s="418" t="s">
        <v>780</v>
      </c>
      <c r="BJY319" s="417" t="s">
        <v>763</v>
      </c>
      <c r="BJZ319" s="414" t="s">
        <v>649</v>
      </c>
      <c r="BKA319" s="415">
        <v>108.85</v>
      </c>
      <c r="BKB319" s="418" t="s">
        <v>780</v>
      </c>
      <c r="BKC319" s="417" t="s">
        <v>763</v>
      </c>
      <c r="BKD319" s="414" t="s">
        <v>649</v>
      </c>
      <c r="BKE319" s="415">
        <v>108.85</v>
      </c>
      <c r="BKF319" s="418" t="s">
        <v>780</v>
      </c>
      <c r="BKG319" s="417" t="s">
        <v>763</v>
      </c>
      <c r="BKH319" s="414" t="s">
        <v>649</v>
      </c>
      <c r="BKI319" s="415">
        <v>108.85</v>
      </c>
      <c r="BKJ319" s="418" t="s">
        <v>780</v>
      </c>
      <c r="BKK319" s="417" t="s">
        <v>763</v>
      </c>
      <c r="BKL319" s="414" t="s">
        <v>649</v>
      </c>
      <c r="BKM319" s="415">
        <v>108.85</v>
      </c>
      <c r="BKN319" s="418" t="s">
        <v>780</v>
      </c>
      <c r="BKO319" s="417" t="s">
        <v>763</v>
      </c>
      <c r="BKP319" s="414" t="s">
        <v>649</v>
      </c>
      <c r="BKQ319" s="415">
        <v>108.85</v>
      </c>
      <c r="BKR319" s="418" t="s">
        <v>780</v>
      </c>
      <c r="BKS319" s="417" t="s">
        <v>763</v>
      </c>
      <c r="BKT319" s="414" t="s">
        <v>649</v>
      </c>
      <c r="BKU319" s="415">
        <v>108.85</v>
      </c>
      <c r="BKV319" s="418" t="s">
        <v>780</v>
      </c>
      <c r="BKW319" s="417" t="s">
        <v>763</v>
      </c>
      <c r="BKX319" s="414" t="s">
        <v>649</v>
      </c>
      <c r="BKY319" s="415">
        <v>108.85</v>
      </c>
      <c r="BKZ319" s="418" t="s">
        <v>780</v>
      </c>
      <c r="BLA319" s="417" t="s">
        <v>763</v>
      </c>
      <c r="BLB319" s="414" t="s">
        <v>649</v>
      </c>
      <c r="BLC319" s="415">
        <v>108.85</v>
      </c>
      <c r="BLD319" s="418" t="s">
        <v>780</v>
      </c>
      <c r="BLE319" s="417" t="s">
        <v>763</v>
      </c>
      <c r="BLF319" s="414" t="s">
        <v>649</v>
      </c>
      <c r="BLG319" s="415">
        <v>108.85</v>
      </c>
      <c r="BLH319" s="418" t="s">
        <v>780</v>
      </c>
      <c r="BLI319" s="417" t="s">
        <v>763</v>
      </c>
      <c r="BLJ319" s="414" t="s">
        <v>649</v>
      </c>
      <c r="BLK319" s="415">
        <v>108.85</v>
      </c>
      <c r="BLL319" s="418" t="s">
        <v>780</v>
      </c>
      <c r="BLM319" s="417" t="s">
        <v>763</v>
      </c>
      <c r="BLN319" s="414" t="s">
        <v>649</v>
      </c>
      <c r="BLO319" s="415">
        <v>108.85</v>
      </c>
      <c r="BLP319" s="418" t="s">
        <v>780</v>
      </c>
      <c r="BLQ319" s="417" t="s">
        <v>763</v>
      </c>
      <c r="BLR319" s="414" t="s">
        <v>649</v>
      </c>
      <c r="BLS319" s="415">
        <v>108.85</v>
      </c>
      <c r="BLT319" s="418" t="s">
        <v>780</v>
      </c>
      <c r="BLU319" s="417" t="s">
        <v>763</v>
      </c>
      <c r="BLV319" s="414" t="s">
        <v>649</v>
      </c>
      <c r="BLW319" s="415">
        <v>108.85</v>
      </c>
      <c r="BLX319" s="418" t="s">
        <v>780</v>
      </c>
      <c r="BLY319" s="417" t="s">
        <v>763</v>
      </c>
      <c r="BLZ319" s="414" t="s">
        <v>649</v>
      </c>
      <c r="BMA319" s="415">
        <v>108.85</v>
      </c>
      <c r="BMB319" s="418" t="s">
        <v>780</v>
      </c>
      <c r="BMC319" s="417" t="s">
        <v>763</v>
      </c>
      <c r="BMD319" s="414" t="s">
        <v>649</v>
      </c>
      <c r="BME319" s="415">
        <v>108.85</v>
      </c>
      <c r="BMF319" s="418" t="s">
        <v>780</v>
      </c>
      <c r="BMG319" s="417" t="s">
        <v>763</v>
      </c>
      <c r="BMH319" s="414" t="s">
        <v>649</v>
      </c>
      <c r="BMI319" s="415">
        <v>108.85</v>
      </c>
      <c r="BMJ319" s="418" t="s">
        <v>780</v>
      </c>
      <c r="BMK319" s="417" t="s">
        <v>763</v>
      </c>
      <c r="BML319" s="414" t="s">
        <v>649</v>
      </c>
      <c r="BMM319" s="415">
        <v>108.85</v>
      </c>
      <c r="BMN319" s="418" t="s">
        <v>780</v>
      </c>
      <c r="BMO319" s="417" t="s">
        <v>763</v>
      </c>
      <c r="BMP319" s="414" t="s">
        <v>649</v>
      </c>
      <c r="BMQ319" s="415">
        <v>108.85</v>
      </c>
      <c r="BMR319" s="418" t="s">
        <v>780</v>
      </c>
      <c r="BMS319" s="417" t="s">
        <v>763</v>
      </c>
      <c r="BMT319" s="414" t="s">
        <v>649</v>
      </c>
      <c r="BMU319" s="415">
        <v>108.85</v>
      </c>
      <c r="BMV319" s="418" t="s">
        <v>780</v>
      </c>
      <c r="BMW319" s="417" t="s">
        <v>763</v>
      </c>
      <c r="BMX319" s="414" t="s">
        <v>649</v>
      </c>
      <c r="BMY319" s="415">
        <v>108.85</v>
      </c>
      <c r="BMZ319" s="418" t="s">
        <v>780</v>
      </c>
      <c r="BNA319" s="417" t="s">
        <v>763</v>
      </c>
      <c r="BNB319" s="414" t="s">
        <v>649</v>
      </c>
      <c r="BNC319" s="415">
        <v>108.85</v>
      </c>
      <c r="BND319" s="418" t="s">
        <v>780</v>
      </c>
      <c r="BNE319" s="417" t="s">
        <v>763</v>
      </c>
      <c r="BNF319" s="414" t="s">
        <v>649</v>
      </c>
      <c r="BNG319" s="415">
        <v>108.85</v>
      </c>
      <c r="BNH319" s="418" t="s">
        <v>780</v>
      </c>
      <c r="BNI319" s="417" t="s">
        <v>763</v>
      </c>
      <c r="BNJ319" s="414" t="s">
        <v>649</v>
      </c>
      <c r="BNK319" s="415">
        <v>108.85</v>
      </c>
      <c r="BNL319" s="418" t="s">
        <v>780</v>
      </c>
      <c r="BNM319" s="417" t="s">
        <v>763</v>
      </c>
      <c r="BNN319" s="414" t="s">
        <v>649</v>
      </c>
      <c r="BNO319" s="415">
        <v>108.85</v>
      </c>
      <c r="BNP319" s="418" t="s">
        <v>780</v>
      </c>
      <c r="BNQ319" s="417" t="s">
        <v>763</v>
      </c>
      <c r="BNR319" s="414" t="s">
        <v>649</v>
      </c>
      <c r="BNS319" s="415">
        <v>108.85</v>
      </c>
      <c r="BNT319" s="418" t="s">
        <v>780</v>
      </c>
      <c r="BNU319" s="417" t="s">
        <v>763</v>
      </c>
      <c r="BNV319" s="414" t="s">
        <v>649</v>
      </c>
      <c r="BNW319" s="415">
        <v>108.85</v>
      </c>
      <c r="BNX319" s="418" t="s">
        <v>780</v>
      </c>
      <c r="BNY319" s="417" t="s">
        <v>763</v>
      </c>
      <c r="BNZ319" s="414" t="s">
        <v>649</v>
      </c>
      <c r="BOA319" s="415">
        <v>108.85</v>
      </c>
      <c r="BOB319" s="418" t="s">
        <v>780</v>
      </c>
      <c r="BOC319" s="417" t="s">
        <v>763</v>
      </c>
      <c r="BOD319" s="414" t="s">
        <v>649</v>
      </c>
      <c r="BOE319" s="415">
        <v>108.85</v>
      </c>
      <c r="BOF319" s="418" t="s">
        <v>780</v>
      </c>
      <c r="BOG319" s="417" t="s">
        <v>763</v>
      </c>
      <c r="BOH319" s="414" t="s">
        <v>649</v>
      </c>
      <c r="BOI319" s="415">
        <v>108.85</v>
      </c>
      <c r="BOJ319" s="418" t="s">
        <v>780</v>
      </c>
      <c r="BOK319" s="417" t="s">
        <v>763</v>
      </c>
      <c r="BOL319" s="414" t="s">
        <v>649</v>
      </c>
      <c r="BOM319" s="415">
        <v>108.85</v>
      </c>
      <c r="BON319" s="418" t="s">
        <v>780</v>
      </c>
      <c r="BOO319" s="417" t="s">
        <v>763</v>
      </c>
      <c r="BOP319" s="414" t="s">
        <v>649</v>
      </c>
      <c r="BOQ319" s="415">
        <v>108.85</v>
      </c>
      <c r="BOR319" s="418" t="s">
        <v>780</v>
      </c>
      <c r="BOS319" s="417" t="s">
        <v>763</v>
      </c>
      <c r="BOT319" s="414" t="s">
        <v>649</v>
      </c>
      <c r="BOU319" s="415">
        <v>108.85</v>
      </c>
      <c r="BOV319" s="418" t="s">
        <v>780</v>
      </c>
      <c r="BOW319" s="417" t="s">
        <v>763</v>
      </c>
      <c r="BOX319" s="414" t="s">
        <v>649</v>
      </c>
      <c r="BOY319" s="415">
        <v>108.85</v>
      </c>
      <c r="BOZ319" s="418" t="s">
        <v>780</v>
      </c>
      <c r="BPA319" s="417" t="s">
        <v>763</v>
      </c>
      <c r="BPB319" s="414" t="s">
        <v>649</v>
      </c>
      <c r="BPC319" s="415">
        <v>108.85</v>
      </c>
      <c r="BPD319" s="418" t="s">
        <v>780</v>
      </c>
      <c r="BPE319" s="417" t="s">
        <v>763</v>
      </c>
      <c r="BPF319" s="414" t="s">
        <v>649</v>
      </c>
      <c r="BPG319" s="415">
        <v>108.85</v>
      </c>
      <c r="BPH319" s="418" t="s">
        <v>780</v>
      </c>
      <c r="BPI319" s="417" t="s">
        <v>763</v>
      </c>
      <c r="BPJ319" s="414" t="s">
        <v>649</v>
      </c>
      <c r="BPK319" s="415">
        <v>108.85</v>
      </c>
      <c r="BPL319" s="418" t="s">
        <v>780</v>
      </c>
      <c r="BPM319" s="417" t="s">
        <v>763</v>
      </c>
      <c r="BPN319" s="414" t="s">
        <v>649</v>
      </c>
      <c r="BPO319" s="415">
        <v>108.85</v>
      </c>
      <c r="BPP319" s="418" t="s">
        <v>780</v>
      </c>
      <c r="BPQ319" s="417" t="s">
        <v>763</v>
      </c>
      <c r="BPR319" s="414" t="s">
        <v>649</v>
      </c>
      <c r="BPS319" s="415">
        <v>108.85</v>
      </c>
      <c r="BPT319" s="418" t="s">
        <v>780</v>
      </c>
      <c r="BPU319" s="417" t="s">
        <v>763</v>
      </c>
      <c r="BPV319" s="414" t="s">
        <v>649</v>
      </c>
      <c r="BPW319" s="415">
        <v>108.85</v>
      </c>
      <c r="BPX319" s="418" t="s">
        <v>780</v>
      </c>
      <c r="BPY319" s="417" t="s">
        <v>763</v>
      </c>
      <c r="BPZ319" s="414" t="s">
        <v>649</v>
      </c>
      <c r="BQA319" s="415">
        <v>108.85</v>
      </c>
      <c r="BQB319" s="418" t="s">
        <v>780</v>
      </c>
      <c r="BQC319" s="417" t="s">
        <v>763</v>
      </c>
      <c r="BQD319" s="414" t="s">
        <v>649</v>
      </c>
      <c r="BQE319" s="415">
        <v>108.85</v>
      </c>
      <c r="BQF319" s="418" t="s">
        <v>780</v>
      </c>
      <c r="BQG319" s="417" t="s">
        <v>763</v>
      </c>
      <c r="BQH319" s="414" t="s">
        <v>649</v>
      </c>
      <c r="BQI319" s="415">
        <v>108.85</v>
      </c>
      <c r="BQJ319" s="418" t="s">
        <v>780</v>
      </c>
      <c r="BQK319" s="417" t="s">
        <v>763</v>
      </c>
      <c r="BQL319" s="414" t="s">
        <v>649</v>
      </c>
      <c r="BQM319" s="415">
        <v>108.85</v>
      </c>
      <c r="BQN319" s="418" t="s">
        <v>780</v>
      </c>
      <c r="BQO319" s="417" t="s">
        <v>763</v>
      </c>
      <c r="BQP319" s="414" t="s">
        <v>649</v>
      </c>
      <c r="BQQ319" s="415">
        <v>108.85</v>
      </c>
      <c r="BQR319" s="418" t="s">
        <v>780</v>
      </c>
      <c r="BQS319" s="417" t="s">
        <v>763</v>
      </c>
      <c r="BQT319" s="414" t="s">
        <v>649</v>
      </c>
      <c r="BQU319" s="415">
        <v>108.85</v>
      </c>
      <c r="BQV319" s="418" t="s">
        <v>780</v>
      </c>
      <c r="BQW319" s="417" t="s">
        <v>763</v>
      </c>
      <c r="BQX319" s="414" t="s">
        <v>649</v>
      </c>
      <c r="BQY319" s="415">
        <v>108.85</v>
      </c>
      <c r="BQZ319" s="418" t="s">
        <v>780</v>
      </c>
      <c r="BRA319" s="417" t="s">
        <v>763</v>
      </c>
      <c r="BRB319" s="414" t="s">
        <v>649</v>
      </c>
      <c r="BRC319" s="415">
        <v>108.85</v>
      </c>
      <c r="BRD319" s="418" t="s">
        <v>780</v>
      </c>
      <c r="BRE319" s="417" t="s">
        <v>763</v>
      </c>
      <c r="BRF319" s="414" t="s">
        <v>649</v>
      </c>
      <c r="BRG319" s="415">
        <v>108.85</v>
      </c>
      <c r="BRH319" s="418" t="s">
        <v>780</v>
      </c>
      <c r="BRI319" s="417" t="s">
        <v>763</v>
      </c>
      <c r="BRJ319" s="414" t="s">
        <v>649</v>
      </c>
      <c r="BRK319" s="415">
        <v>108.85</v>
      </c>
      <c r="BRL319" s="418" t="s">
        <v>780</v>
      </c>
      <c r="BRM319" s="417" t="s">
        <v>763</v>
      </c>
      <c r="BRN319" s="414" t="s">
        <v>649</v>
      </c>
      <c r="BRO319" s="415">
        <v>108.85</v>
      </c>
      <c r="BRP319" s="418" t="s">
        <v>780</v>
      </c>
      <c r="BRQ319" s="417" t="s">
        <v>763</v>
      </c>
      <c r="BRR319" s="414" t="s">
        <v>649</v>
      </c>
      <c r="BRS319" s="415">
        <v>108.85</v>
      </c>
      <c r="BRT319" s="418" t="s">
        <v>780</v>
      </c>
      <c r="BRU319" s="417" t="s">
        <v>763</v>
      </c>
      <c r="BRV319" s="414" t="s">
        <v>649</v>
      </c>
      <c r="BRW319" s="415">
        <v>108.85</v>
      </c>
      <c r="BRX319" s="418" t="s">
        <v>780</v>
      </c>
      <c r="BRY319" s="417" t="s">
        <v>763</v>
      </c>
      <c r="BRZ319" s="414" t="s">
        <v>649</v>
      </c>
      <c r="BSA319" s="415">
        <v>108.85</v>
      </c>
      <c r="BSB319" s="418" t="s">
        <v>780</v>
      </c>
      <c r="BSC319" s="417" t="s">
        <v>763</v>
      </c>
      <c r="BSD319" s="414" t="s">
        <v>649</v>
      </c>
      <c r="BSE319" s="415">
        <v>108.85</v>
      </c>
      <c r="BSF319" s="418" t="s">
        <v>780</v>
      </c>
      <c r="BSG319" s="417" t="s">
        <v>763</v>
      </c>
      <c r="BSH319" s="414" t="s">
        <v>649</v>
      </c>
      <c r="BSI319" s="415">
        <v>108.85</v>
      </c>
      <c r="BSJ319" s="418" t="s">
        <v>780</v>
      </c>
      <c r="BSK319" s="417" t="s">
        <v>763</v>
      </c>
      <c r="BSL319" s="414" t="s">
        <v>649</v>
      </c>
      <c r="BSM319" s="415">
        <v>108.85</v>
      </c>
      <c r="BSN319" s="418" t="s">
        <v>780</v>
      </c>
      <c r="BSO319" s="417" t="s">
        <v>763</v>
      </c>
      <c r="BSP319" s="414" t="s">
        <v>649</v>
      </c>
      <c r="BSQ319" s="415">
        <v>108.85</v>
      </c>
      <c r="BSR319" s="418" t="s">
        <v>780</v>
      </c>
      <c r="BSS319" s="417" t="s">
        <v>763</v>
      </c>
      <c r="BST319" s="414" t="s">
        <v>649</v>
      </c>
      <c r="BSU319" s="415">
        <v>108.85</v>
      </c>
      <c r="BSV319" s="418" t="s">
        <v>780</v>
      </c>
      <c r="BSW319" s="417" t="s">
        <v>763</v>
      </c>
      <c r="BSX319" s="414" t="s">
        <v>649</v>
      </c>
      <c r="BSY319" s="415">
        <v>108.85</v>
      </c>
      <c r="BSZ319" s="418" t="s">
        <v>780</v>
      </c>
      <c r="BTA319" s="417" t="s">
        <v>763</v>
      </c>
      <c r="BTB319" s="414" t="s">
        <v>649</v>
      </c>
      <c r="BTC319" s="415">
        <v>108.85</v>
      </c>
      <c r="BTD319" s="418" t="s">
        <v>780</v>
      </c>
      <c r="BTE319" s="417" t="s">
        <v>763</v>
      </c>
      <c r="BTF319" s="414" t="s">
        <v>649</v>
      </c>
      <c r="BTG319" s="415">
        <v>108.85</v>
      </c>
      <c r="BTH319" s="418" t="s">
        <v>780</v>
      </c>
      <c r="BTI319" s="417" t="s">
        <v>763</v>
      </c>
      <c r="BTJ319" s="414" t="s">
        <v>649</v>
      </c>
      <c r="BTK319" s="415">
        <v>108.85</v>
      </c>
      <c r="BTL319" s="418" t="s">
        <v>780</v>
      </c>
      <c r="BTM319" s="417" t="s">
        <v>763</v>
      </c>
      <c r="BTN319" s="414" t="s">
        <v>649</v>
      </c>
      <c r="BTO319" s="415">
        <v>108.85</v>
      </c>
      <c r="BTP319" s="418" t="s">
        <v>780</v>
      </c>
      <c r="BTQ319" s="417" t="s">
        <v>763</v>
      </c>
      <c r="BTR319" s="414" t="s">
        <v>649</v>
      </c>
      <c r="BTS319" s="415">
        <v>108.85</v>
      </c>
      <c r="BTT319" s="418" t="s">
        <v>780</v>
      </c>
      <c r="BTU319" s="417" t="s">
        <v>763</v>
      </c>
      <c r="BTV319" s="414" t="s">
        <v>649</v>
      </c>
      <c r="BTW319" s="415">
        <v>108.85</v>
      </c>
      <c r="BTX319" s="418" t="s">
        <v>780</v>
      </c>
      <c r="BTY319" s="417" t="s">
        <v>763</v>
      </c>
      <c r="BTZ319" s="414" t="s">
        <v>649</v>
      </c>
      <c r="BUA319" s="415">
        <v>108.85</v>
      </c>
      <c r="BUB319" s="418" t="s">
        <v>780</v>
      </c>
      <c r="BUC319" s="417" t="s">
        <v>763</v>
      </c>
      <c r="BUD319" s="414" t="s">
        <v>649</v>
      </c>
      <c r="BUE319" s="415">
        <v>108.85</v>
      </c>
      <c r="BUF319" s="418" t="s">
        <v>780</v>
      </c>
      <c r="BUG319" s="417" t="s">
        <v>763</v>
      </c>
      <c r="BUH319" s="414" t="s">
        <v>649</v>
      </c>
      <c r="BUI319" s="415">
        <v>108.85</v>
      </c>
      <c r="BUJ319" s="418" t="s">
        <v>780</v>
      </c>
      <c r="BUK319" s="417" t="s">
        <v>763</v>
      </c>
      <c r="BUL319" s="414" t="s">
        <v>649</v>
      </c>
      <c r="BUM319" s="415">
        <v>108.85</v>
      </c>
      <c r="BUN319" s="418" t="s">
        <v>780</v>
      </c>
      <c r="BUO319" s="417" t="s">
        <v>763</v>
      </c>
      <c r="BUP319" s="414" t="s">
        <v>649</v>
      </c>
      <c r="BUQ319" s="415">
        <v>108.85</v>
      </c>
      <c r="BUR319" s="418" t="s">
        <v>780</v>
      </c>
      <c r="BUS319" s="417" t="s">
        <v>763</v>
      </c>
      <c r="BUT319" s="414" t="s">
        <v>649</v>
      </c>
      <c r="BUU319" s="415">
        <v>108.85</v>
      </c>
      <c r="BUV319" s="418" t="s">
        <v>780</v>
      </c>
      <c r="BUW319" s="417" t="s">
        <v>763</v>
      </c>
      <c r="BUX319" s="414" t="s">
        <v>649</v>
      </c>
      <c r="BUY319" s="415">
        <v>108.85</v>
      </c>
      <c r="BUZ319" s="418" t="s">
        <v>780</v>
      </c>
      <c r="BVA319" s="417" t="s">
        <v>763</v>
      </c>
      <c r="BVB319" s="414" t="s">
        <v>649</v>
      </c>
      <c r="BVC319" s="415">
        <v>108.85</v>
      </c>
      <c r="BVD319" s="418" t="s">
        <v>780</v>
      </c>
      <c r="BVE319" s="417" t="s">
        <v>763</v>
      </c>
      <c r="BVF319" s="414" t="s">
        <v>649</v>
      </c>
      <c r="BVG319" s="415">
        <v>108.85</v>
      </c>
      <c r="BVH319" s="418" t="s">
        <v>780</v>
      </c>
      <c r="BVI319" s="417" t="s">
        <v>763</v>
      </c>
      <c r="BVJ319" s="414" t="s">
        <v>649</v>
      </c>
      <c r="BVK319" s="415">
        <v>108.85</v>
      </c>
      <c r="BVL319" s="418" t="s">
        <v>780</v>
      </c>
      <c r="BVM319" s="417" t="s">
        <v>763</v>
      </c>
      <c r="BVN319" s="414" t="s">
        <v>649</v>
      </c>
      <c r="BVO319" s="415">
        <v>108.85</v>
      </c>
      <c r="BVP319" s="418" t="s">
        <v>780</v>
      </c>
      <c r="BVQ319" s="417" t="s">
        <v>763</v>
      </c>
      <c r="BVR319" s="414" t="s">
        <v>649</v>
      </c>
      <c r="BVS319" s="415">
        <v>108.85</v>
      </c>
      <c r="BVT319" s="418" t="s">
        <v>780</v>
      </c>
      <c r="BVU319" s="417" t="s">
        <v>763</v>
      </c>
      <c r="BVV319" s="414" t="s">
        <v>649</v>
      </c>
      <c r="BVW319" s="415">
        <v>108.85</v>
      </c>
      <c r="BVX319" s="418" t="s">
        <v>780</v>
      </c>
      <c r="BVY319" s="417" t="s">
        <v>763</v>
      </c>
      <c r="BVZ319" s="414" t="s">
        <v>649</v>
      </c>
      <c r="BWA319" s="415">
        <v>108.85</v>
      </c>
      <c r="BWB319" s="418" t="s">
        <v>780</v>
      </c>
      <c r="BWC319" s="417" t="s">
        <v>763</v>
      </c>
      <c r="BWD319" s="414" t="s">
        <v>649</v>
      </c>
      <c r="BWE319" s="415">
        <v>108.85</v>
      </c>
      <c r="BWF319" s="418" t="s">
        <v>780</v>
      </c>
      <c r="BWG319" s="417" t="s">
        <v>763</v>
      </c>
      <c r="BWH319" s="414" t="s">
        <v>649</v>
      </c>
      <c r="BWI319" s="415">
        <v>108.85</v>
      </c>
      <c r="BWJ319" s="418" t="s">
        <v>780</v>
      </c>
      <c r="BWK319" s="417" t="s">
        <v>763</v>
      </c>
      <c r="BWL319" s="414" t="s">
        <v>649</v>
      </c>
      <c r="BWM319" s="415">
        <v>108.85</v>
      </c>
      <c r="BWN319" s="418" t="s">
        <v>780</v>
      </c>
      <c r="BWO319" s="417" t="s">
        <v>763</v>
      </c>
      <c r="BWP319" s="414" t="s">
        <v>649</v>
      </c>
      <c r="BWQ319" s="415">
        <v>108.85</v>
      </c>
      <c r="BWR319" s="418" t="s">
        <v>780</v>
      </c>
      <c r="BWS319" s="417" t="s">
        <v>763</v>
      </c>
      <c r="BWT319" s="414" t="s">
        <v>649</v>
      </c>
      <c r="BWU319" s="415">
        <v>108.85</v>
      </c>
      <c r="BWV319" s="418" t="s">
        <v>780</v>
      </c>
      <c r="BWW319" s="417" t="s">
        <v>763</v>
      </c>
      <c r="BWX319" s="414" t="s">
        <v>649</v>
      </c>
      <c r="BWY319" s="415">
        <v>108.85</v>
      </c>
      <c r="BWZ319" s="418" t="s">
        <v>780</v>
      </c>
      <c r="BXA319" s="417" t="s">
        <v>763</v>
      </c>
      <c r="BXB319" s="414" t="s">
        <v>649</v>
      </c>
      <c r="BXC319" s="415">
        <v>108.85</v>
      </c>
      <c r="BXD319" s="418" t="s">
        <v>780</v>
      </c>
      <c r="BXE319" s="417" t="s">
        <v>763</v>
      </c>
      <c r="BXF319" s="414" t="s">
        <v>649</v>
      </c>
      <c r="BXG319" s="415">
        <v>108.85</v>
      </c>
      <c r="BXH319" s="418" t="s">
        <v>780</v>
      </c>
      <c r="BXI319" s="417" t="s">
        <v>763</v>
      </c>
      <c r="BXJ319" s="414" t="s">
        <v>649</v>
      </c>
      <c r="BXK319" s="415">
        <v>108.85</v>
      </c>
      <c r="BXL319" s="418" t="s">
        <v>780</v>
      </c>
      <c r="BXM319" s="417" t="s">
        <v>763</v>
      </c>
      <c r="BXN319" s="414" t="s">
        <v>649</v>
      </c>
      <c r="BXO319" s="415">
        <v>108.85</v>
      </c>
      <c r="BXP319" s="418" t="s">
        <v>780</v>
      </c>
      <c r="BXQ319" s="417" t="s">
        <v>763</v>
      </c>
      <c r="BXR319" s="414" t="s">
        <v>649</v>
      </c>
      <c r="BXS319" s="415">
        <v>108.85</v>
      </c>
      <c r="BXT319" s="418" t="s">
        <v>780</v>
      </c>
      <c r="BXU319" s="417" t="s">
        <v>763</v>
      </c>
      <c r="BXV319" s="414" t="s">
        <v>649</v>
      </c>
      <c r="BXW319" s="415">
        <v>108.85</v>
      </c>
      <c r="BXX319" s="418" t="s">
        <v>780</v>
      </c>
      <c r="BXY319" s="417" t="s">
        <v>763</v>
      </c>
      <c r="BXZ319" s="414" t="s">
        <v>649</v>
      </c>
      <c r="BYA319" s="415">
        <v>108.85</v>
      </c>
      <c r="BYB319" s="418" t="s">
        <v>780</v>
      </c>
      <c r="BYC319" s="417" t="s">
        <v>763</v>
      </c>
      <c r="BYD319" s="414" t="s">
        <v>649</v>
      </c>
      <c r="BYE319" s="415">
        <v>108.85</v>
      </c>
      <c r="BYF319" s="418" t="s">
        <v>780</v>
      </c>
      <c r="BYG319" s="417" t="s">
        <v>763</v>
      </c>
      <c r="BYH319" s="414" t="s">
        <v>649</v>
      </c>
      <c r="BYI319" s="415">
        <v>108.85</v>
      </c>
      <c r="BYJ319" s="418" t="s">
        <v>780</v>
      </c>
      <c r="BYK319" s="417" t="s">
        <v>763</v>
      </c>
      <c r="BYL319" s="414" t="s">
        <v>649</v>
      </c>
      <c r="BYM319" s="415">
        <v>108.85</v>
      </c>
      <c r="BYN319" s="418" t="s">
        <v>780</v>
      </c>
      <c r="BYO319" s="417" t="s">
        <v>763</v>
      </c>
      <c r="BYP319" s="414" t="s">
        <v>649</v>
      </c>
      <c r="BYQ319" s="415">
        <v>108.85</v>
      </c>
      <c r="BYR319" s="418" t="s">
        <v>780</v>
      </c>
      <c r="BYS319" s="417" t="s">
        <v>763</v>
      </c>
      <c r="BYT319" s="414" t="s">
        <v>649</v>
      </c>
      <c r="BYU319" s="415">
        <v>108.85</v>
      </c>
      <c r="BYV319" s="418" t="s">
        <v>780</v>
      </c>
      <c r="BYW319" s="417" t="s">
        <v>763</v>
      </c>
      <c r="BYX319" s="414" t="s">
        <v>649</v>
      </c>
      <c r="BYY319" s="415">
        <v>108.85</v>
      </c>
      <c r="BYZ319" s="418" t="s">
        <v>780</v>
      </c>
      <c r="BZA319" s="417" t="s">
        <v>763</v>
      </c>
      <c r="BZB319" s="414" t="s">
        <v>649</v>
      </c>
      <c r="BZC319" s="415">
        <v>108.85</v>
      </c>
      <c r="BZD319" s="418" t="s">
        <v>780</v>
      </c>
      <c r="BZE319" s="417" t="s">
        <v>763</v>
      </c>
      <c r="BZF319" s="414" t="s">
        <v>649</v>
      </c>
      <c r="BZG319" s="415">
        <v>108.85</v>
      </c>
      <c r="BZH319" s="418" t="s">
        <v>780</v>
      </c>
      <c r="BZI319" s="417" t="s">
        <v>763</v>
      </c>
      <c r="BZJ319" s="414" t="s">
        <v>649</v>
      </c>
      <c r="BZK319" s="415">
        <v>108.85</v>
      </c>
      <c r="BZL319" s="418" t="s">
        <v>780</v>
      </c>
      <c r="BZM319" s="417" t="s">
        <v>763</v>
      </c>
      <c r="BZN319" s="414" t="s">
        <v>649</v>
      </c>
      <c r="BZO319" s="415">
        <v>108.85</v>
      </c>
      <c r="BZP319" s="418" t="s">
        <v>780</v>
      </c>
      <c r="BZQ319" s="417" t="s">
        <v>763</v>
      </c>
      <c r="BZR319" s="414" t="s">
        <v>649</v>
      </c>
      <c r="BZS319" s="415">
        <v>108.85</v>
      </c>
      <c r="BZT319" s="418" t="s">
        <v>780</v>
      </c>
      <c r="BZU319" s="417" t="s">
        <v>763</v>
      </c>
      <c r="BZV319" s="414" t="s">
        <v>649</v>
      </c>
      <c r="BZW319" s="415">
        <v>108.85</v>
      </c>
      <c r="BZX319" s="418" t="s">
        <v>780</v>
      </c>
      <c r="BZY319" s="417" t="s">
        <v>763</v>
      </c>
      <c r="BZZ319" s="414" t="s">
        <v>649</v>
      </c>
      <c r="CAA319" s="415">
        <v>108.85</v>
      </c>
      <c r="CAB319" s="418" t="s">
        <v>780</v>
      </c>
      <c r="CAC319" s="417" t="s">
        <v>763</v>
      </c>
      <c r="CAD319" s="414" t="s">
        <v>649</v>
      </c>
      <c r="CAE319" s="415">
        <v>108.85</v>
      </c>
      <c r="CAF319" s="418" t="s">
        <v>780</v>
      </c>
      <c r="CAG319" s="417" t="s">
        <v>763</v>
      </c>
      <c r="CAH319" s="414" t="s">
        <v>649</v>
      </c>
      <c r="CAI319" s="415">
        <v>108.85</v>
      </c>
      <c r="CAJ319" s="418" t="s">
        <v>780</v>
      </c>
      <c r="CAK319" s="417" t="s">
        <v>763</v>
      </c>
      <c r="CAL319" s="414" t="s">
        <v>649</v>
      </c>
      <c r="CAM319" s="415">
        <v>108.85</v>
      </c>
      <c r="CAN319" s="418" t="s">
        <v>780</v>
      </c>
      <c r="CAO319" s="417" t="s">
        <v>763</v>
      </c>
      <c r="CAP319" s="414" t="s">
        <v>649</v>
      </c>
      <c r="CAQ319" s="415">
        <v>108.85</v>
      </c>
      <c r="CAR319" s="418" t="s">
        <v>780</v>
      </c>
      <c r="CAS319" s="417" t="s">
        <v>763</v>
      </c>
      <c r="CAT319" s="414" t="s">
        <v>649</v>
      </c>
      <c r="CAU319" s="415">
        <v>108.85</v>
      </c>
      <c r="CAV319" s="418" t="s">
        <v>780</v>
      </c>
      <c r="CAW319" s="417" t="s">
        <v>763</v>
      </c>
      <c r="CAX319" s="414" t="s">
        <v>649</v>
      </c>
      <c r="CAY319" s="415">
        <v>108.85</v>
      </c>
      <c r="CAZ319" s="418" t="s">
        <v>780</v>
      </c>
      <c r="CBA319" s="417" t="s">
        <v>763</v>
      </c>
      <c r="CBB319" s="414" t="s">
        <v>649</v>
      </c>
      <c r="CBC319" s="415">
        <v>108.85</v>
      </c>
      <c r="CBD319" s="418" t="s">
        <v>780</v>
      </c>
      <c r="CBE319" s="417" t="s">
        <v>763</v>
      </c>
      <c r="CBF319" s="414" t="s">
        <v>649</v>
      </c>
      <c r="CBG319" s="415">
        <v>108.85</v>
      </c>
      <c r="CBH319" s="418" t="s">
        <v>780</v>
      </c>
      <c r="CBI319" s="417" t="s">
        <v>763</v>
      </c>
      <c r="CBJ319" s="414" t="s">
        <v>649</v>
      </c>
      <c r="CBK319" s="415">
        <v>108.85</v>
      </c>
      <c r="CBL319" s="418" t="s">
        <v>780</v>
      </c>
      <c r="CBM319" s="417" t="s">
        <v>763</v>
      </c>
      <c r="CBN319" s="414" t="s">
        <v>649</v>
      </c>
      <c r="CBO319" s="415">
        <v>108.85</v>
      </c>
      <c r="CBP319" s="418" t="s">
        <v>780</v>
      </c>
      <c r="CBQ319" s="417" t="s">
        <v>763</v>
      </c>
      <c r="CBR319" s="414" t="s">
        <v>649</v>
      </c>
      <c r="CBS319" s="415">
        <v>108.85</v>
      </c>
      <c r="CBT319" s="418" t="s">
        <v>780</v>
      </c>
      <c r="CBU319" s="417" t="s">
        <v>763</v>
      </c>
      <c r="CBV319" s="414" t="s">
        <v>649</v>
      </c>
      <c r="CBW319" s="415">
        <v>108.85</v>
      </c>
      <c r="CBX319" s="418" t="s">
        <v>780</v>
      </c>
      <c r="CBY319" s="417" t="s">
        <v>763</v>
      </c>
      <c r="CBZ319" s="414" t="s">
        <v>649</v>
      </c>
      <c r="CCA319" s="415">
        <v>108.85</v>
      </c>
      <c r="CCB319" s="418" t="s">
        <v>780</v>
      </c>
      <c r="CCC319" s="417" t="s">
        <v>763</v>
      </c>
      <c r="CCD319" s="414" t="s">
        <v>649</v>
      </c>
      <c r="CCE319" s="415">
        <v>108.85</v>
      </c>
      <c r="CCF319" s="418" t="s">
        <v>780</v>
      </c>
      <c r="CCG319" s="417" t="s">
        <v>763</v>
      </c>
      <c r="CCH319" s="414" t="s">
        <v>649</v>
      </c>
      <c r="CCI319" s="415">
        <v>108.85</v>
      </c>
      <c r="CCJ319" s="418" t="s">
        <v>780</v>
      </c>
      <c r="CCK319" s="417" t="s">
        <v>763</v>
      </c>
      <c r="CCL319" s="414" t="s">
        <v>649</v>
      </c>
      <c r="CCM319" s="415">
        <v>108.85</v>
      </c>
      <c r="CCN319" s="418" t="s">
        <v>780</v>
      </c>
      <c r="CCO319" s="417" t="s">
        <v>763</v>
      </c>
      <c r="CCP319" s="414" t="s">
        <v>649</v>
      </c>
      <c r="CCQ319" s="415">
        <v>108.85</v>
      </c>
      <c r="CCR319" s="418" t="s">
        <v>780</v>
      </c>
      <c r="CCS319" s="417" t="s">
        <v>763</v>
      </c>
      <c r="CCT319" s="414" t="s">
        <v>649</v>
      </c>
      <c r="CCU319" s="415">
        <v>108.85</v>
      </c>
      <c r="CCV319" s="418" t="s">
        <v>780</v>
      </c>
      <c r="CCW319" s="417" t="s">
        <v>763</v>
      </c>
      <c r="CCX319" s="414" t="s">
        <v>649</v>
      </c>
      <c r="CCY319" s="415">
        <v>108.85</v>
      </c>
      <c r="CCZ319" s="418" t="s">
        <v>780</v>
      </c>
      <c r="CDA319" s="417" t="s">
        <v>763</v>
      </c>
      <c r="CDB319" s="414" t="s">
        <v>649</v>
      </c>
      <c r="CDC319" s="415">
        <v>108.85</v>
      </c>
      <c r="CDD319" s="418" t="s">
        <v>780</v>
      </c>
      <c r="CDE319" s="417" t="s">
        <v>763</v>
      </c>
      <c r="CDF319" s="414" t="s">
        <v>649</v>
      </c>
      <c r="CDG319" s="415">
        <v>108.85</v>
      </c>
      <c r="CDH319" s="418" t="s">
        <v>780</v>
      </c>
      <c r="CDI319" s="417" t="s">
        <v>763</v>
      </c>
      <c r="CDJ319" s="414" t="s">
        <v>649</v>
      </c>
      <c r="CDK319" s="415">
        <v>108.85</v>
      </c>
      <c r="CDL319" s="418" t="s">
        <v>780</v>
      </c>
      <c r="CDM319" s="417" t="s">
        <v>763</v>
      </c>
      <c r="CDN319" s="414" t="s">
        <v>649</v>
      </c>
      <c r="CDO319" s="415">
        <v>108.85</v>
      </c>
      <c r="CDP319" s="418" t="s">
        <v>780</v>
      </c>
      <c r="CDQ319" s="417" t="s">
        <v>763</v>
      </c>
      <c r="CDR319" s="414" t="s">
        <v>649</v>
      </c>
      <c r="CDS319" s="415">
        <v>108.85</v>
      </c>
      <c r="CDT319" s="418" t="s">
        <v>780</v>
      </c>
      <c r="CDU319" s="417" t="s">
        <v>763</v>
      </c>
      <c r="CDV319" s="414" t="s">
        <v>649</v>
      </c>
      <c r="CDW319" s="415">
        <v>108.85</v>
      </c>
      <c r="CDX319" s="418" t="s">
        <v>780</v>
      </c>
      <c r="CDY319" s="417" t="s">
        <v>763</v>
      </c>
      <c r="CDZ319" s="414" t="s">
        <v>649</v>
      </c>
      <c r="CEA319" s="415">
        <v>108.85</v>
      </c>
      <c r="CEB319" s="418" t="s">
        <v>780</v>
      </c>
      <c r="CEC319" s="417" t="s">
        <v>763</v>
      </c>
      <c r="CED319" s="414" t="s">
        <v>649</v>
      </c>
      <c r="CEE319" s="415">
        <v>108.85</v>
      </c>
      <c r="CEF319" s="418" t="s">
        <v>780</v>
      </c>
      <c r="CEG319" s="417" t="s">
        <v>763</v>
      </c>
      <c r="CEH319" s="414" t="s">
        <v>649</v>
      </c>
      <c r="CEI319" s="415">
        <v>108.85</v>
      </c>
      <c r="CEJ319" s="418" t="s">
        <v>780</v>
      </c>
      <c r="CEK319" s="417" t="s">
        <v>763</v>
      </c>
      <c r="CEL319" s="414" t="s">
        <v>649</v>
      </c>
      <c r="CEM319" s="415">
        <v>108.85</v>
      </c>
      <c r="CEN319" s="418" t="s">
        <v>780</v>
      </c>
      <c r="CEO319" s="417" t="s">
        <v>763</v>
      </c>
      <c r="CEP319" s="414" t="s">
        <v>649</v>
      </c>
      <c r="CEQ319" s="415">
        <v>108.85</v>
      </c>
      <c r="CER319" s="418" t="s">
        <v>780</v>
      </c>
      <c r="CES319" s="417" t="s">
        <v>763</v>
      </c>
      <c r="CET319" s="414" t="s">
        <v>649</v>
      </c>
      <c r="CEU319" s="415">
        <v>108.85</v>
      </c>
      <c r="CEV319" s="418" t="s">
        <v>780</v>
      </c>
      <c r="CEW319" s="417" t="s">
        <v>763</v>
      </c>
      <c r="CEX319" s="414" t="s">
        <v>649</v>
      </c>
      <c r="CEY319" s="415">
        <v>108.85</v>
      </c>
      <c r="CEZ319" s="418" t="s">
        <v>780</v>
      </c>
      <c r="CFA319" s="417" t="s">
        <v>763</v>
      </c>
      <c r="CFB319" s="414" t="s">
        <v>649</v>
      </c>
      <c r="CFC319" s="415">
        <v>108.85</v>
      </c>
      <c r="CFD319" s="418" t="s">
        <v>780</v>
      </c>
      <c r="CFE319" s="417" t="s">
        <v>763</v>
      </c>
      <c r="CFF319" s="414" t="s">
        <v>649</v>
      </c>
      <c r="CFG319" s="415">
        <v>108.85</v>
      </c>
      <c r="CFH319" s="418" t="s">
        <v>780</v>
      </c>
      <c r="CFI319" s="417" t="s">
        <v>763</v>
      </c>
      <c r="CFJ319" s="414" t="s">
        <v>649</v>
      </c>
      <c r="CFK319" s="415">
        <v>108.85</v>
      </c>
      <c r="CFL319" s="418" t="s">
        <v>780</v>
      </c>
      <c r="CFM319" s="417" t="s">
        <v>763</v>
      </c>
      <c r="CFN319" s="414" t="s">
        <v>649</v>
      </c>
      <c r="CFO319" s="415">
        <v>108.85</v>
      </c>
      <c r="CFP319" s="418" t="s">
        <v>780</v>
      </c>
      <c r="CFQ319" s="417" t="s">
        <v>763</v>
      </c>
      <c r="CFR319" s="414" t="s">
        <v>649</v>
      </c>
      <c r="CFS319" s="415">
        <v>108.85</v>
      </c>
      <c r="CFT319" s="418" t="s">
        <v>780</v>
      </c>
      <c r="CFU319" s="417" t="s">
        <v>763</v>
      </c>
      <c r="CFV319" s="414" t="s">
        <v>649</v>
      </c>
      <c r="CFW319" s="415">
        <v>108.85</v>
      </c>
      <c r="CFX319" s="418" t="s">
        <v>780</v>
      </c>
      <c r="CFY319" s="417" t="s">
        <v>763</v>
      </c>
      <c r="CFZ319" s="414" t="s">
        <v>649</v>
      </c>
      <c r="CGA319" s="415">
        <v>108.85</v>
      </c>
      <c r="CGB319" s="418" t="s">
        <v>780</v>
      </c>
      <c r="CGC319" s="417" t="s">
        <v>763</v>
      </c>
      <c r="CGD319" s="414" t="s">
        <v>649</v>
      </c>
      <c r="CGE319" s="415">
        <v>108.85</v>
      </c>
      <c r="CGF319" s="418" t="s">
        <v>780</v>
      </c>
      <c r="CGG319" s="417" t="s">
        <v>763</v>
      </c>
      <c r="CGH319" s="414" t="s">
        <v>649</v>
      </c>
      <c r="CGI319" s="415">
        <v>108.85</v>
      </c>
      <c r="CGJ319" s="418" t="s">
        <v>780</v>
      </c>
      <c r="CGK319" s="417" t="s">
        <v>763</v>
      </c>
      <c r="CGL319" s="414" t="s">
        <v>649</v>
      </c>
      <c r="CGM319" s="415">
        <v>108.85</v>
      </c>
      <c r="CGN319" s="418" t="s">
        <v>780</v>
      </c>
      <c r="CGO319" s="417" t="s">
        <v>763</v>
      </c>
      <c r="CGP319" s="414" t="s">
        <v>649</v>
      </c>
      <c r="CGQ319" s="415">
        <v>108.85</v>
      </c>
      <c r="CGR319" s="418" t="s">
        <v>780</v>
      </c>
      <c r="CGS319" s="417" t="s">
        <v>763</v>
      </c>
      <c r="CGT319" s="414" t="s">
        <v>649</v>
      </c>
      <c r="CGU319" s="415">
        <v>108.85</v>
      </c>
      <c r="CGV319" s="418" t="s">
        <v>780</v>
      </c>
      <c r="CGW319" s="417" t="s">
        <v>763</v>
      </c>
      <c r="CGX319" s="414" t="s">
        <v>649</v>
      </c>
      <c r="CGY319" s="415">
        <v>108.85</v>
      </c>
      <c r="CGZ319" s="418" t="s">
        <v>780</v>
      </c>
      <c r="CHA319" s="417" t="s">
        <v>763</v>
      </c>
      <c r="CHB319" s="414" t="s">
        <v>649</v>
      </c>
      <c r="CHC319" s="415">
        <v>108.85</v>
      </c>
      <c r="CHD319" s="418" t="s">
        <v>780</v>
      </c>
      <c r="CHE319" s="417" t="s">
        <v>763</v>
      </c>
      <c r="CHF319" s="414" t="s">
        <v>649</v>
      </c>
      <c r="CHG319" s="415">
        <v>108.85</v>
      </c>
      <c r="CHH319" s="418" t="s">
        <v>780</v>
      </c>
      <c r="CHI319" s="417" t="s">
        <v>763</v>
      </c>
      <c r="CHJ319" s="414" t="s">
        <v>649</v>
      </c>
      <c r="CHK319" s="415">
        <v>108.85</v>
      </c>
      <c r="CHL319" s="418" t="s">
        <v>780</v>
      </c>
      <c r="CHM319" s="417" t="s">
        <v>763</v>
      </c>
      <c r="CHN319" s="414" t="s">
        <v>649</v>
      </c>
      <c r="CHO319" s="415">
        <v>108.85</v>
      </c>
      <c r="CHP319" s="418" t="s">
        <v>780</v>
      </c>
      <c r="CHQ319" s="417" t="s">
        <v>763</v>
      </c>
      <c r="CHR319" s="414" t="s">
        <v>649</v>
      </c>
      <c r="CHS319" s="415">
        <v>108.85</v>
      </c>
      <c r="CHT319" s="418" t="s">
        <v>780</v>
      </c>
      <c r="CHU319" s="417" t="s">
        <v>763</v>
      </c>
      <c r="CHV319" s="414" t="s">
        <v>649</v>
      </c>
      <c r="CHW319" s="415">
        <v>108.85</v>
      </c>
      <c r="CHX319" s="418" t="s">
        <v>780</v>
      </c>
      <c r="CHY319" s="417" t="s">
        <v>763</v>
      </c>
      <c r="CHZ319" s="414" t="s">
        <v>649</v>
      </c>
      <c r="CIA319" s="415">
        <v>108.85</v>
      </c>
      <c r="CIB319" s="418" t="s">
        <v>780</v>
      </c>
      <c r="CIC319" s="417" t="s">
        <v>763</v>
      </c>
      <c r="CID319" s="414" t="s">
        <v>649</v>
      </c>
      <c r="CIE319" s="415">
        <v>108.85</v>
      </c>
      <c r="CIF319" s="418" t="s">
        <v>780</v>
      </c>
      <c r="CIG319" s="417" t="s">
        <v>763</v>
      </c>
      <c r="CIH319" s="414" t="s">
        <v>649</v>
      </c>
      <c r="CII319" s="415">
        <v>108.85</v>
      </c>
      <c r="CIJ319" s="418" t="s">
        <v>780</v>
      </c>
      <c r="CIK319" s="417" t="s">
        <v>763</v>
      </c>
      <c r="CIL319" s="414" t="s">
        <v>649</v>
      </c>
      <c r="CIM319" s="415">
        <v>108.85</v>
      </c>
      <c r="CIN319" s="418" t="s">
        <v>780</v>
      </c>
      <c r="CIO319" s="417" t="s">
        <v>763</v>
      </c>
      <c r="CIP319" s="414" t="s">
        <v>649</v>
      </c>
      <c r="CIQ319" s="415">
        <v>108.85</v>
      </c>
      <c r="CIR319" s="418" t="s">
        <v>780</v>
      </c>
      <c r="CIS319" s="417" t="s">
        <v>763</v>
      </c>
      <c r="CIT319" s="414" t="s">
        <v>649</v>
      </c>
      <c r="CIU319" s="415">
        <v>108.85</v>
      </c>
      <c r="CIV319" s="418" t="s">
        <v>780</v>
      </c>
      <c r="CIW319" s="417" t="s">
        <v>763</v>
      </c>
      <c r="CIX319" s="414" t="s">
        <v>649</v>
      </c>
      <c r="CIY319" s="415">
        <v>108.85</v>
      </c>
      <c r="CIZ319" s="418" t="s">
        <v>780</v>
      </c>
      <c r="CJA319" s="417" t="s">
        <v>763</v>
      </c>
      <c r="CJB319" s="414" t="s">
        <v>649</v>
      </c>
      <c r="CJC319" s="415">
        <v>108.85</v>
      </c>
      <c r="CJD319" s="418" t="s">
        <v>780</v>
      </c>
      <c r="CJE319" s="417" t="s">
        <v>763</v>
      </c>
      <c r="CJF319" s="414" t="s">
        <v>649</v>
      </c>
      <c r="CJG319" s="415">
        <v>108.85</v>
      </c>
      <c r="CJH319" s="418" t="s">
        <v>780</v>
      </c>
      <c r="CJI319" s="417" t="s">
        <v>763</v>
      </c>
      <c r="CJJ319" s="414" t="s">
        <v>649</v>
      </c>
      <c r="CJK319" s="415">
        <v>108.85</v>
      </c>
      <c r="CJL319" s="418" t="s">
        <v>780</v>
      </c>
      <c r="CJM319" s="417" t="s">
        <v>763</v>
      </c>
      <c r="CJN319" s="414" t="s">
        <v>649</v>
      </c>
      <c r="CJO319" s="415">
        <v>108.85</v>
      </c>
      <c r="CJP319" s="418" t="s">
        <v>780</v>
      </c>
      <c r="CJQ319" s="417" t="s">
        <v>763</v>
      </c>
      <c r="CJR319" s="414" t="s">
        <v>649</v>
      </c>
      <c r="CJS319" s="415">
        <v>108.85</v>
      </c>
      <c r="CJT319" s="418" t="s">
        <v>780</v>
      </c>
      <c r="CJU319" s="417" t="s">
        <v>763</v>
      </c>
      <c r="CJV319" s="414" t="s">
        <v>649</v>
      </c>
      <c r="CJW319" s="415">
        <v>108.85</v>
      </c>
      <c r="CJX319" s="418" t="s">
        <v>780</v>
      </c>
      <c r="CJY319" s="417" t="s">
        <v>763</v>
      </c>
      <c r="CJZ319" s="414" t="s">
        <v>649</v>
      </c>
      <c r="CKA319" s="415">
        <v>108.85</v>
      </c>
      <c r="CKB319" s="418" t="s">
        <v>780</v>
      </c>
      <c r="CKC319" s="417" t="s">
        <v>763</v>
      </c>
      <c r="CKD319" s="414" t="s">
        <v>649</v>
      </c>
      <c r="CKE319" s="415">
        <v>108.85</v>
      </c>
      <c r="CKF319" s="418" t="s">
        <v>780</v>
      </c>
      <c r="CKG319" s="417" t="s">
        <v>763</v>
      </c>
      <c r="CKH319" s="414" t="s">
        <v>649</v>
      </c>
      <c r="CKI319" s="415">
        <v>108.85</v>
      </c>
      <c r="CKJ319" s="418" t="s">
        <v>780</v>
      </c>
      <c r="CKK319" s="417" t="s">
        <v>763</v>
      </c>
      <c r="CKL319" s="414" t="s">
        <v>649</v>
      </c>
      <c r="CKM319" s="415">
        <v>108.85</v>
      </c>
      <c r="CKN319" s="418" t="s">
        <v>780</v>
      </c>
      <c r="CKO319" s="417" t="s">
        <v>763</v>
      </c>
      <c r="CKP319" s="414" t="s">
        <v>649</v>
      </c>
      <c r="CKQ319" s="415">
        <v>108.85</v>
      </c>
      <c r="CKR319" s="418" t="s">
        <v>780</v>
      </c>
      <c r="CKS319" s="417" t="s">
        <v>763</v>
      </c>
      <c r="CKT319" s="414" t="s">
        <v>649</v>
      </c>
      <c r="CKU319" s="415">
        <v>108.85</v>
      </c>
      <c r="CKV319" s="418" t="s">
        <v>780</v>
      </c>
      <c r="CKW319" s="417" t="s">
        <v>763</v>
      </c>
      <c r="CKX319" s="414" t="s">
        <v>649</v>
      </c>
      <c r="CKY319" s="415">
        <v>108.85</v>
      </c>
      <c r="CKZ319" s="418" t="s">
        <v>780</v>
      </c>
      <c r="CLA319" s="417" t="s">
        <v>763</v>
      </c>
      <c r="CLB319" s="414" t="s">
        <v>649</v>
      </c>
      <c r="CLC319" s="415">
        <v>108.85</v>
      </c>
      <c r="CLD319" s="418" t="s">
        <v>780</v>
      </c>
      <c r="CLE319" s="417" t="s">
        <v>763</v>
      </c>
      <c r="CLF319" s="414" t="s">
        <v>649</v>
      </c>
      <c r="CLG319" s="415">
        <v>108.85</v>
      </c>
      <c r="CLH319" s="418" t="s">
        <v>780</v>
      </c>
      <c r="CLI319" s="417" t="s">
        <v>763</v>
      </c>
      <c r="CLJ319" s="414" t="s">
        <v>649</v>
      </c>
      <c r="CLK319" s="415">
        <v>108.85</v>
      </c>
      <c r="CLL319" s="418" t="s">
        <v>780</v>
      </c>
      <c r="CLM319" s="417" t="s">
        <v>763</v>
      </c>
      <c r="CLN319" s="414" t="s">
        <v>649</v>
      </c>
      <c r="CLO319" s="415">
        <v>108.85</v>
      </c>
      <c r="CLP319" s="418" t="s">
        <v>780</v>
      </c>
      <c r="CLQ319" s="417" t="s">
        <v>763</v>
      </c>
      <c r="CLR319" s="414" t="s">
        <v>649</v>
      </c>
      <c r="CLS319" s="415">
        <v>108.85</v>
      </c>
      <c r="CLT319" s="418" t="s">
        <v>780</v>
      </c>
      <c r="CLU319" s="417" t="s">
        <v>763</v>
      </c>
      <c r="CLV319" s="414" t="s">
        <v>649</v>
      </c>
      <c r="CLW319" s="415">
        <v>108.85</v>
      </c>
      <c r="CLX319" s="418" t="s">
        <v>780</v>
      </c>
      <c r="CLY319" s="417" t="s">
        <v>763</v>
      </c>
      <c r="CLZ319" s="414" t="s">
        <v>649</v>
      </c>
      <c r="CMA319" s="415">
        <v>108.85</v>
      </c>
      <c r="CMB319" s="418" t="s">
        <v>780</v>
      </c>
      <c r="CMC319" s="417" t="s">
        <v>763</v>
      </c>
      <c r="CMD319" s="414" t="s">
        <v>649</v>
      </c>
      <c r="CME319" s="415">
        <v>108.85</v>
      </c>
      <c r="CMF319" s="418" t="s">
        <v>780</v>
      </c>
      <c r="CMG319" s="417" t="s">
        <v>763</v>
      </c>
      <c r="CMH319" s="414" t="s">
        <v>649</v>
      </c>
      <c r="CMI319" s="415">
        <v>108.85</v>
      </c>
      <c r="CMJ319" s="418" t="s">
        <v>780</v>
      </c>
      <c r="CMK319" s="417" t="s">
        <v>763</v>
      </c>
      <c r="CML319" s="414" t="s">
        <v>649</v>
      </c>
      <c r="CMM319" s="415">
        <v>108.85</v>
      </c>
      <c r="CMN319" s="418" t="s">
        <v>780</v>
      </c>
      <c r="CMO319" s="417" t="s">
        <v>763</v>
      </c>
      <c r="CMP319" s="414" t="s">
        <v>649</v>
      </c>
      <c r="CMQ319" s="415">
        <v>108.85</v>
      </c>
      <c r="CMR319" s="418" t="s">
        <v>780</v>
      </c>
      <c r="CMS319" s="417" t="s">
        <v>763</v>
      </c>
      <c r="CMT319" s="414" t="s">
        <v>649</v>
      </c>
      <c r="CMU319" s="415">
        <v>108.85</v>
      </c>
      <c r="CMV319" s="418" t="s">
        <v>780</v>
      </c>
      <c r="CMW319" s="417" t="s">
        <v>763</v>
      </c>
      <c r="CMX319" s="414" t="s">
        <v>649</v>
      </c>
      <c r="CMY319" s="415">
        <v>108.85</v>
      </c>
      <c r="CMZ319" s="418" t="s">
        <v>780</v>
      </c>
      <c r="CNA319" s="417" t="s">
        <v>763</v>
      </c>
      <c r="CNB319" s="414" t="s">
        <v>649</v>
      </c>
      <c r="CNC319" s="415">
        <v>108.85</v>
      </c>
      <c r="CND319" s="418" t="s">
        <v>780</v>
      </c>
      <c r="CNE319" s="417" t="s">
        <v>763</v>
      </c>
      <c r="CNF319" s="414" t="s">
        <v>649</v>
      </c>
      <c r="CNG319" s="415">
        <v>108.85</v>
      </c>
      <c r="CNH319" s="418" t="s">
        <v>780</v>
      </c>
      <c r="CNI319" s="417" t="s">
        <v>763</v>
      </c>
      <c r="CNJ319" s="414" t="s">
        <v>649</v>
      </c>
      <c r="CNK319" s="415">
        <v>108.85</v>
      </c>
      <c r="CNL319" s="418" t="s">
        <v>780</v>
      </c>
      <c r="CNM319" s="417" t="s">
        <v>763</v>
      </c>
      <c r="CNN319" s="414" t="s">
        <v>649</v>
      </c>
      <c r="CNO319" s="415">
        <v>108.85</v>
      </c>
      <c r="CNP319" s="418" t="s">
        <v>780</v>
      </c>
      <c r="CNQ319" s="417" t="s">
        <v>763</v>
      </c>
      <c r="CNR319" s="414" t="s">
        <v>649</v>
      </c>
      <c r="CNS319" s="415">
        <v>108.85</v>
      </c>
      <c r="CNT319" s="418" t="s">
        <v>780</v>
      </c>
      <c r="CNU319" s="417" t="s">
        <v>763</v>
      </c>
      <c r="CNV319" s="414" t="s">
        <v>649</v>
      </c>
      <c r="CNW319" s="415">
        <v>108.85</v>
      </c>
      <c r="CNX319" s="418" t="s">
        <v>780</v>
      </c>
      <c r="CNY319" s="417" t="s">
        <v>763</v>
      </c>
      <c r="CNZ319" s="414" t="s">
        <v>649</v>
      </c>
      <c r="COA319" s="415">
        <v>108.85</v>
      </c>
      <c r="COB319" s="418" t="s">
        <v>780</v>
      </c>
      <c r="COC319" s="417" t="s">
        <v>763</v>
      </c>
      <c r="COD319" s="414" t="s">
        <v>649</v>
      </c>
      <c r="COE319" s="415">
        <v>108.85</v>
      </c>
      <c r="COF319" s="418" t="s">
        <v>780</v>
      </c>
      <c r="COG319" s="417" t="s">
        <v>763</v>
      </c>
      <c r="COH319" s="414" t="s">
        <v>649</v>
      </c>
      <c r="COI319" s="415">
        <v>108.85</v>
      </c>
      <c r="COJ319" s="418" t="s">
        <v>780</v>
      </c>
      <c r="COK319" s="417" t="s">
        <v>763</v>
      </c>
      <c r="COL319" s="414" t="s">
        <v>649</v>
      </c>
      <c r="COM319" s="415">
        <v>108.85</v>
      </c>
      <c r="CON319" s="418" t="s">
        <v>780</v>
      </c>
      <c r="COO319" s="417" t="s">
        <v>763</v>
      </c>
      <c r="COP319" s="414" t="s">
        <v>649</v>
      </c>
      <c r="COQ319" s="415">
        <v>108.85</v>
      </c>
      <c r="COR319" s="418" t="s">
        <v>780</v>
      </c>
      <c r="COS319" s="417" t="s">
        <v>763</v>
      </c>
      <c r="COT319" s="414" t="s">
        <v>649</v>
      </c>
      <c r="COU319" s="415">
        <v>108.85</v>
      </c>
      <c r="COV319" s="418" t="s">
        <v>780</v>
      </c>
      <c r="COW319" s="417" t="s">
        <v>763</v>
      </c>
      <c r="COX319" s="414" t="s">
        <v>649</v>
      </c>
      <c r="COY319" s="415">
        <v>108.85</v>
      </c>
      <c r="COZ319" s="418" t="s">
        <v>780</v>
      </c>
      <c r="CPA319" s="417" t="s">
        <v>763</v>
      </c>
      <c r="CPB319" s="414" t="s">
        <v>649</v>
      </c>
      <c r="CPC319" s="415">
        <v>108.85</v>
      </c>
      <c r="CPD319" s="418" t="s">
        <v>780</v>
      </c>
      <c r="CPE319" s="417" t="s">
        <v>763</v>
      </c>
      <c r="CPF319" s="414" t="s">
        <v>649</v>
      </c>
      <c r="CPG319" s="415">
        <v>108.85</v>
      </c>
      <c r="CPH319" s="418" t="s">
        <v>780</v>
      </c>
      <c r="CPI319" s="417" t="s">
        <v>763</v>
      </c>
      <c r="CPJ319" s="414" t="s">
        <v>649</v>
      </c>
      <c r="CPK319" s="415">
        <v>108.85</v>
      </c>
      <c r="CPL319" s="418" t="s">
        <v>780</v>
      </c>
      <c r="CPM319" s="417" t="s">
        <v>763</v>
      </c>
      <c r="CPN319" s="414" t="s">
        <v>649</v>
      </c>
      <c r="CPO319" s="415">
        <v>108.85</v>
      </c>
      <c r="CPP319" s="418" t="s">
        <v>780</v>
      </c>
      <c r="CPQ319" s="417" t="s">
        <v>763</v>
      </c>
      <c r="CPR319" s="414" t="s">
        <v>649</v>
      </c>
      <c r="CPS319" s="415">
        <v>108.85</v>
      </c>
      <c r="CPT319" s="418" t="s">
        <v>780</v>
      </c>
      <c r="CPU319" s="417" t="s">
        <v>763</v>
      </c>
      <c r="CPV319" s="414" t="s">
        <v>649</v>
      </c>
      <c r="CPW319" s="415">
        <v>108.85</v>
      </c>
      <c r="CPX319" s="418" t="s">
        <v>780</v>
      </c>
      <c r="CPY319" s="417" t="s">
        <v>763</v>
      </c>
      <c r="CPZ319" s="414" t="s">
        <v>649</v>
      </c>
      <c r="CQA319" s="415">
        <v>108.85</v>
      </c>
      <c r="CQB319" s="418" t="s">
        <v>780</v>
      </c>
      <c r="CQC319" s="417" t="s">
        <v>763</v>
      </c>
      <c r="CQD319" s="414" t="s">
        <v>649</v>
      </c>
      <c r="CQE319" s="415">
        <v>108.85</v>
      </c>
      <c r="CQF319" s="418" t="s">
        <v>780</v>
      </c>
      <c r="CQG319" s="417" t="s">
        <v>763</v>
      </c>
      <c r="CQH319" s="414" t="s">
        <v>649</v>
      </c>
      <c r="CQI319" s="415">
        <v>108.85</v>
      </c>
      <c r="CQJ319" s="418" t="s">
        <v>780</v>
      </c>
      <c r="CQK319" s="417" t="s">
        <v>763</v>
      </c>
      <c r="CQL319" s="414" t="s">
        <v>649</v>
      </c>
      <c r="CQM319" s="415">
        <v>108.85</v>
      </c>
      <c r="CQN319" s="418" t="s">
        <v>780</v>
      </c>
      <c r="CQO319" s="417" t="s">
        <v>763</v>
      </c>
      <c r="CQP319" s="414" t="s">
        <v>649</v>
      </c>
      <c r="CQQ319" s="415">
        <v>108.85</v>
      </c>
      <c r="CQR319" s="418" t="s">
        <v>780</v>
      </c>
      <c r="CQS319" s="417" t="s">
        <v>763</v>
      </c>
      <c r="CQT319" s="414" t="s">
        <v>649</v>
      </c>
      <c r="CQU319" s="415">
        <v>108.85</v>
      </c>
      <c r="CQV319" s="418" t="s">
        <v>780</v>
      </c>
      <c r="CQW319" s="417" t="s">
        <v>763</v>
      </c>
      <c r="CQX319" s="414" t="s">
        <v>649</v>
      </c>
      <c r="CQY319" s="415">
        <v>108.85</v>
      </c>
      <c r="CQZ319" s="418" t="s">
        <v>780</v>
      </c>
      <c r="CRA319" s="417" t="s">
        <v>763</v>
      </c>
      <c r="CRB319" s="414" t="s">
        <v>649</v>
      </c>
      <c r="CRC319" s="415">
        <v>108.85</v>
      </c>
      <c r="CRD319" s="418" t="s">
        <v>780</v>
      </c>
      <c r="CRE319" s="417" t="s">
        <v>763</v>
      </c>
      <c r="CRF319" s="414" t="s">
        <v>649</v>
      </c>
      <c r="CRG319" s="415">
        <v>108.85</v>
      </c>
      <c r="CRH319" s="418" t="s">
        <v>780</v>
      </c>
      <c r="CRI319" s="417" t="s">
        <v>763</v>
      </c>
      <c r="CRJ319" s="414" t="s">
        <v>649</v>
      </c>
      <c r="CRK319" s="415">
        <v>108.85</v>
      </c>
      <c r="CRL319" s="418" t="s">
        <v>780</v>
      </c>
      <c r="CRM319" s="417" t="s">
        <v>763</v>
      </c>
      <c r="CRN319" s="414" t="s">
        <v>649</v>
      </c>
      <c r="CRO319" s="415">
        <v>108.85</v>
      </c>
      <c r="CRP319" s="418" t="s">
        <v>780</v>
      </c>
      <c r="CRQ319" s="417" t="s">
        <v>763</v>
      </c>
      <c r="CRR319" s="414" t="s">
        <v>649</v>
      </c>
      <c r="CRS319" s="415">
        <v>108.85</v>
      </c>
      <c r="CRT319" s="418" t="s">
        <v>780</v>
      </c>
      <c r="CRU319" s="417" t="s">
        <v>763</v>
      </c>
      <c r="CRV319" s="414" t="s">
        <v>649</v>
      </c>
      <c r="CRW319" s="415">
        <v>108.85</v>
      </c>
      <c r="CRX319" s="418" t="s">
        <v>780</v>
      </c>
      <c r="CRY319" s="417" t="s">
        <v>763</v>
      </c>
      <c r="CRZ319" s="414" t="s">
        <v>649</v>
      </c>
      <c r="CSA319" s="415">
        <v>108.85</v>
      </c>
      <c r="CSB319" s="418" t="s">
        <v>780</v>
      </c>
      <c r="CSC319" s="417" t="s">
        <v>763</v>
      </c>
      <c r="CSD319" s="414" t="s">
        <v>649</v>
      </c>
      <c r="CSE319" s="415">
        <v>108.85</v>
      </c>
      <c r="CSF319" s="418" t="s">
        <v>780</v>
      </c>
      <c r="CSG319" s="417" t="s">
        <v>763</v>
      </c>
      <c r="CSH319" s="414" t="s">
        <v>649</v>
      </c>
      <c r="CSI319" s="415">
        <v>108.85</v>
      </c>
      <c r="CSJ319" s="418" t="s">
        <v>780</v>
      </c>
      <c r="CSK319" s="417" t="s">
        <v>763</v>
      </c>
      <c r="CSL319" s="414" t="s">
        <v>649</v>
      </c>
      <c r="CSM319" s="415">
        <v>108.85</v>
      </c>
      <c r="CSN319" s="418" t="s">
        <v>780</v>
      </c>
      <c r="CSO319" s="417" t="s">
        <v>763</v>
      </c>
      <c r="CSP319" s="414" t="s">
        <v>649</v>
      </c>
      <c r="CSQ319" s="415">
        <v>108.85</v>
      </c>
      <c r="CSR319" s="418" t="s">
        <v>780</v>
      </c>
      <c r="CSS319" s="417" t="s">
        <v>763</v>
      </c>
      <c r="CST319" s="414" t="s">
        <v>649</v>
      </c>
      <c r="CSU319" s="415">
        <v>108.85</v>
      </c>
      <c r="CSV319" s="418" t="s">
        <v>780</v>
      </c>
      <c r="CSW319" s="417" t="s">
        <v>763</v>
      </c>
      <c r="CSX319" s="414" t="s">
        <v>649</v>
      </c>
      <c r="CSY319" s="415">
        <v>108.85</v>
      </c>
      <c r="CSZ319" s="418" t="s">
        <v>780</v>
      </c>
      <c r="CTA319" s="417" t="s">
        <v>763</v>
      </c>
      <c r="CTB319" s="414" t="s">
        <v>649</v>
      </c>
      <c r="CTC319" s="415">
        <v>108.85</v>
      </c>
      <c r="CTD319" s="418" t="s">
        <v>780</v>
      </c>
      <c r="CTE319" s="417" t="s">
        <v>763</v>
      </c>
      <c r="CTF319" s="414" t="s">
        <v>649</v>
      </c>
      <c r="CTG319" s="415">
        <v>108.85</v>
      </c>
      <c r="CTH319" s="418" t="s">
        <v>780</v>
      </c>
      <c r="CTI319" s="417" t="s">
        <v>763</v>
      </c>
      <c r="CTJ319" s="414" t="s">
        <v>649</v>
      </c>
      <c r="CTK319" s="415">
        <v>108.85</v>
      </c>
      <c r="CTL319" s="418" t="s">
        <v>780</v>
      </c>
      <c r="CTM319" s="417" t="s">
        <v>763</v>
      </c>
      <c r="CTN319" s="414" t="s">
        <v>649</v>
      </c>
      <c r="CTO319" s="415">
        <v>108.85</v>
      </c>
      <c r="CTP319" s="418" t="s">
        <v>780</v>
      </c>
      <c r="CTQ319" s="417" t="s">
        <v>763</v>
      </c>
      <c r="CTR319" s="414" t="s">
        <v>649</v>
      </c>
      <c r="CTS319" s="415">
        <v>108.85</v>
      </c>
      <c r="CTT319" s="418" t="s">
        <v>780</v>
      </c>
      <c r="CTU319" s="417" t="s">
        <v>763</v>
      </c>
      <c r="CTV319" s="414" t="s">
        <v>649</v>
      </c>
      <c r="CTW319" s="415">
        <v>108.85</v>
      </c>
      <c r="CTX319" s="418" t="s">
        <v>780</v>
      </c>
      <c r="CTY319" s="417" t="s">
        <v>763</v>
      </c>
      <c r="CTZ319" s="414" t="s">
        <v>649</v>
      </c>
      <c r="CUA319" s="415">
        <v>108.85</v>
      </c>
      <c r="CUB319" s="418" t="s">
        <v>780</v>
      </c>
      <c r="CUC319" s="417" t="s">
        <v>763</v>
      </c>
      <c r="CUD319" s="414" t="s">
        <v>649</v>
      </c>
      <c r="CUE319" s="415">
        <v>108.85</v>
      </c>
      <c r="CUF319" s="418" t="s">
        <v>780</v>
      </c>
      <c r="CUG319" s="417" t="s">
        <v>763</v>
      </c>
      <c r="CUH319" s="414" t="s">
        <v>649</v>
      </c>
      <c r="CUI319" s="415">
        <v>108.85</v>
      </c>
      <c r="CUJ319" s="418" t="s">
        <v>780</v>
      </c>
      <c r="CUK319" s="417" t="s">
        <v>763</v>
      </c>
      <c r="CUL319" s="414" t="s">
        <v>649</v>
      </c>
      <c r="CUM319" s="415">
        <v>108.85</v>
      </c>
      <c r="CUN319" s="418" t="s">
        <v>780</v>
      </c>
      <c r="CUO319" s="417" t="s">
        <v>763</v>
      </c>
      <c r="CUP319" s="414" t="s">
        <v>649</v>
      </c>
      <c r="CUQ319" s="415">
        <v>108.85</v>
      </c>
      <c r="CUR319" s="418" t="s">
        <v>780</v>
      </c>
      <c r="CUS319" s="417" t="s">
        <v>763</v>
      </c>
      <c r="CUT319" s="414" t="s">
        <v>649</v>
      </c>
      <c r="CUU319" s="415">
        <v>108.85</v>
      </c>
      <c r="CUV319" s="418" t="s">
        <v>780</v>
      </c>
      <c r="CUW319" s="417" t="s">
        <v>763</v>
      </c>
      <c r="CUX319" s="414" t="s">
        <v>649</v>
      </c>
      <c r="CUY319" s="415">
        <v>108.85</v>
      </c>
      <c r="CUZ319" s="418" t="s">
        <v>780</v>
      </c>
      <c r="CVA319" s="417" t="s">
        <v>763</v>
      </c>
      <c r="CVB319" s="414" t="s">
        <v>649</v>
      </c>
      <c r="CVC319" s="415">
        <v>108.85</v>
      </c>
      <c r="CVD319" s="418" t="s">
        <v>780</v>
      </c>
      <c r="CVE319" s="417" t="s">
        <v>763</v>
      </c>
      <c r="CVF319" s="414" t="s">
        <v>649</v>
      </c>
      <c r="CVG319" s="415">
        <v>108.85</v>
      </c>
      <c r="CVH319" s="418" t="s">
        <v>780</v>
      </c>
      <c r="CVI319" s="417" t="s">
        <v>763</v>
      </c>
      <c r="CVJ319" s="414" t="s">
        <v>649</v>
      </c>
      <c r="CVK319" s="415">
        <v>108.85</v>
      </c>
      <c r="CVL319" s="418" t="s">
        <v>780</v>
      </c>
      <c r="CVM319" s="417" t="s">
        <v>763</v>
      </c>
      <c r="CVN319" s="414" t="s">
        <v>649</v>
      </c>
      <c r="CVO319" s="415">
        <v>108.85</v>
      </c>
      <c r="CVP319" s="418" t="s">
        <v>780</v>
      </c>
      <c r="CVQ319" s="417" t="s">
        <v>763</v>
      </c>
      <c r="CVR319" s="414" t="s">
        <v>649</v>
      </c>
      <c r="CVS319" s="415">
        <v>108.85</v>
      </c>
      <c r="CVT319" s="418" t="s">
        <v>780</v>
      </c>
      <c r="CVU319" s="417" t="s">
        <v>763</v>
      </c>
      <c r="CVV319" s="414" t="s">
        <v>649</v>
      </c>
      <c r="CVW319" s="415">
        <v>108.85</v>
      </c>
      <c r="CVX319" s="418" t="s">
        <v>780</v>
      </c>
      <c r="CVY319" s="417" t="s">
        <v>763</v>
      </c>
      <c r="CVZ319" s="414" t="s">
        <v>649</v>
      </c>
      <c r="CWA319" s="415">
        <v>108.85</v>
      </c>
      <c r="CWB319" s="418" t="s">
        <v>780</v>
      </c>
      <c r="CWC319" s="417" t="s">
        <v>763</v>
      </c>
      <c r="CWD319" s="414" t="s">
        <v>649</v>
      </c>
      <c r="CWE319" s="415">
        <v>108.85</v>
      </c>
      <c r="CWF319" s="418" t="s">
        <v>780</v>
      </c>
      <c r="CWG319" s="417" t="s">
        <v>763</v>
      </c>
      <c r="CWH319" s="414" t="s">
        <v>649</v>
      </c>
      <c r="CWI319" s="415">
        <v>108.85</v>
      </c>
      <c r="CWJ319" s="418" t="s">
        <v>780</v>
      </c>
      <c r="CWK319" s="417" t="s">
        <v>763</v>
      </c>
      <c r="CWL319" s="414" t="s">
        <v>649</v>
      </c>
      <c r="CWM319" s="415">
        <v>108.85</v>
      </c>
      <c r="CWN319" s="418" t="s">
        <v>780</v>
      </c>
      <c r="CWO319" s="417" t="s">
        <v>763</v>
      </c>
      <c r="CWP319" s="414" t="s">
        <v>649</v>
      </c>
      <c r="CWQ319" s="415">
        <v>108.85</v>
      </c>
      <c r="CWR319" s="418" t="s">
        <v>780</v>
      </c>
      <c r="CWS319" s="417" t="s">
        <v>763</v>
      </c>
      <c r="CWT319" s="414" t="s">
        <v>649</v>
      </c>
      <c r="CWU319" s="415">
        <v>108.85</v>
      </c>
      <c r="CWV319" s="418" t="s">
        <v>780</v>
      </c>
      <c r="CWW319" s="417" t="s">
        <v>763</v>
      </c>
      <c r="CWX319" s="414" t="s">
        <v>649</v>
      </c>
      <c r="CWY319" s="415">
        <v>108.85</v>
      </c>
      <c r="CWZ319" s="418" t="s">
        <v>780</v>
      </c>
      <c r="CXA319" s="417" t="s">
        <v>763</v>
      </c>
      <c r="CXB319" s="414" t="s">
        <v>649</v>
      </c>
      <c r="CXC319" s="415">
        <v>108.85</v>
      </c>
      <c r="CXD319" s="418" t="s">
        <v>780</v>
      </c>
      <c r="CXE319" s="417" t="s">
        <v>763</v>
      </c>
      <c r="CXF319" s="414" t="s">
        <v>649</v>
      </c>
      <c r="CXG319" s="415">
        <v>108.85</v>
      </c>
      <c r="CXH319" s="418" t="s">
        <v>780</v>
      </c>
      <c r="CXI319" s="417" t="s">
        <v>763</v>
      </c>
      <c r="CXJ319" s="414" t="s">
        <v>649</v>
      </c>
      <c r="CXK319" s="415">
        <v>108.85</v>
      </c>
      <c r="CXL319" s="418" t="s">
        <v>780</v>
      </c>
      <c r="CXM319" s="417" t="s">
        <v>763</v>
      </c>
      <c r="CXN319" s="414" t="s">
        <v>649</v>
      </c>
      <c r="CXO319" s="415">
        <v>108.85</v>
      </c>
      <c r="CXP319" s="418" t="s">
        <v>780</v>
      </c>
      <c r="CXQ319" s="417" t="s">
        <v>763</v>
      </c>
      <c r="CXR319" s="414" t="s">
        <v>649</v>
      </c>
      <c r="CXS319" s="415">
        <v>108.85</v>
      </c>
      <c r="CXT319" s="418" t="s">
        <v>780</v>
      </c>
      <c r="CXU319" s="417" t="s">
        <v>763</v>
      </c>
      <c r="CXV319" s="414" t="s">
        <v>649</v>
      </c>
      <c r="CXW319" s="415">
        <v>108.85</v>
      </c>
      <c r="CXX319" s="418" t="s">
        <v>780</v>
      </c>
      <c r="CXY319" s="417" t="s">
        <v>763</v>
      </c>
      <c r="CXZ319" s="414" t="s">
        <v>649</v>
      </c>
      <c r="CYA319" s="415">
        <v>108.85</v>
      </c>
      <c r="CYB319" s="418" t="s">
        <v>780</v>
      </c>
      <c r="CYC319" s="417" t="s">
        <v>763</v>
      </c>
      <c r="CYD319" s="414" t="s">
        <v>649</v>
      </c>
      <c r="CYE319" s="415">
        <v>108.85</v>
      </c>
      <c r="CYF319" s="418" t="s">
        <v>780</v>
      </c>
      <c r="CYG319" s="417" t="s">
        <v>763</v>
      </c>
      <c r="CYH319" s="414" t="s">
        <v>649</v>
      </c>
      <c r="CYI319" s="415">
        <v>108.85</v>
      </c>
      <c r="CYJ319" s="418" t="s">
        <v>780</v>
      </c>
      <c r="CYK319" s="417" t="s">
        <v>763</v>
      </c>
      <c r="CYL319" s="414" t="s">
        <v>649</v>
      </c>
      <c r="CYM319" s="415">
        <v>108.85</v>
      </c>
      <c r="CYN319" s="418" t="s">
        <v>780</v>
      </c>
      <c r="CYO319" s="417" t="s">
        <v>763</v>
      </c>
      <c r="CYP319" s="414" t="s">
        <v>649</v>
      </c>
      <c r="CYQ319" s="415">
        <v>108.85</v>
      </c>
      <c r="CYR319" s="418" t="s">
        <v>780</v>
      </c>
      <c r="CYS319" s="417" t="s">
        <v>763</v>
      </c>
      <c r="CYT319" s="414" t="s">
        <v>649</v>
      </c>
      <c r="CYU319" s="415">
        <v>108.85</v>
      </c>
      <c r="CYV319" s="418" t="s">
        <v>780</v>
      </c>
      <c r="CYW319" s="417" t="s">
        <v>763</v>
      </c>
      <c r="CYX319" s="414" t="s">
        <v>649</v>
      </c>
      <c r="CYY319" s="415">
        <v>108.85</v>
      </c>
      <c r="CYZ319" s="418" t="s">
        <v>780</v>
      </c>
      <c r="CZA319" s="417" t="s">
        <v>763</v>
      </c>
      <c r="CZB319" s="414" t="s">
        <v>649</v>
      </c>
      <c r="CZC319" s="415">
        <v>108.85</v>
      </c>
      <c r="CZD319" s="418" t="s">
        <v>780</v>
      </c>
      <c r="CZE319" s="417" t="s">
        <v>763</v>
      </c>
      <c r="CZF319" s="414" t="s">
        <v>649</v>
      </c>
      <c r="CZG319" s="415">
        <v>108.85</v>
      </c>
      <c r="CZH319" s="418" t="s">
        <v>780</v>
      </c>
      <c r="CZI319" s="417" t="s">
        <v>763</v>
      </c>
      <c r="CZJ319" s="414" t="s">
        <v>649</v>
      </c>
      <c r="CZK319" s="415">
        <v>108.85</v>
      </c>
      <c r="CZL319" s="418" t="s">
        <v>780</v>
      </c>
      <c r="CZM319" s="417" t="s">
        <v>763</v>
      </c>
      <c r="CZN319" s="414" t="s">
        <v>649</v>
      </c>
      <c r="CZO319" s="415">
        <v>108.85</v>
      </c>
      <c r="CZP319" s="418" t="s">
        <v>780</v>
      </c>
      <c r="CZQ319" s="417" t="s">
        <v>763</v>
      </c>
      <c r="CZR319" s="414" t="s">
        <v>649</v>
      </c>
      <c r="CZS319" s="415">
        <v>108.85</v>
      </c>
      <c r="CZT319" s="418" t="s">
        <v>780</v>
      </c>
      <c r="CZU319" s="417" t="s">
        <v>763</v>
      </c>
      <c r="CZV319" s="414" t="s">
        <v>649</v>
      </c>
      <c r="CZW319" s="415">
        <v>108.85</v>
      </c>
      <c r="CZX319" s="418" t="s">
        <v>780</v>
      </c>
      <c r="CZY319" s="417" t="s">
        <v>763</v>
      </c>
      <c r="CZZ319" s="414" t="s">
        <v>649</v>
      </c>
      <c r="DAA319" s="415">
        <v>108.85</v>
      </c>
      <c r="DAB319" s="418" t="s">
        <v>780</v>
      </c>
      <c r="DAC319" s="417" t="s">
        <v>763</v>
      </c>
      <c r="DAD319" s="414" t="s">
        <v>649</v>
      </c>
      <c r="DAE319" s="415">
        <v>108.85</v>
      </c>
      <c r="DAF319" s="418" t="s">
        <v>780</v>
      </c>
      <c r="DAG319" s="417" t="s">
        <v>763</v>
      </c>
      <c r="DAH319" s="414" t="s">
        <v>649</v>
      </c>
      <c r="DAI319" s="415">
        <v>108.85</v>
      </c>
      <c r="DAJ319" s="418" t="s">
        <v>780</v>
      </c>
      <c r="DAK319" s="417" t="s">
        <v>763</v>
      </c>
      <c r="DAL319" s="414" t="s">
        <v>649</v>
      </c>
      <c r="DAM319" s="415">
        <v>108.85</v>
      </c>
      <c r="DAN319" s="418" t="s">
        <v>780</v>
      </c>
      <c r="DAO319" s="417" t="s">
        <v>763</v>
      </c>
      <c r="DAP319" s="414" t="s">
        <v>649</v>
      </c>
      <c r="DAQ319" s="415">
        <v>108.85</v>
      </c>
      <c r="DAR319" s="418" t="s">
        <v>780</v>
      </c>
      <c r="DAS319" s="417" t="s">
        <v>763</v>
      </c>
      <c r="DAT319" s="414" t="s">
        <v>649</v>
      </c>
      <c r="DAU319" s="415">
        <v>108.85</v>
      </c>
      <c r="DAV319" s="418" t="s">
        <v>780</v>
      </c>
      <c r="DAW319" s="417" t="s">
        <v>763</v>
      </c>
      <c r="DAX319" s="414" t="s">
        <v>649</v>
      </c>
      <c r="DAY319" s="415">
        <v>108.85</v>
      </c>
      <c r="DAZ319" s="418" t="s">
        <v>780</v>
      </c>
      <c r="DBA319" s="417" t="s">
        <v>763</v>
      </c>
      <c r="DBB319" s="414" t="s">
        <v>649</v>
      </c>
      <c r="DBC319" s="415">
        <v>108.85</v>
      </c>
      <c r="DBD319" s="418" t="s">
        <v>780</v>
      </c>
      <c r="DBE319" s="417" t="s">
        <v>763</v>
      </c>
      <c r="DBF319" s="414" t="s">
        <v>649</v>
      </c>
      <c r="DBG319" s="415">
        <v>108.85</v>
      </c>
      <c r="DBH319" s="418" t="s">
        <v>780</v>
      </c>
      <c r="DBI319" s="417" t="s">
        <v>763</v>
      </c>
      <c r="DBJ319" s="414" t="s">
        <v>649</v>
      </c>
      <c r="DBK319" s="415">
        <v>108.85</v>
      </c>
      <c r="DBL319" s="418" t="s">
        <v>780</v>
      </c>
      <c r="DBM319" s="417" t="s">
        <v>763</v>
      </c>
      <c r="DBN319" s="414" t="s">
        <v>649</v>
      </c>
      <c r="DBO319" s="415">
        <v>108.85</v>
      </c>
      <c r="DBP319" s="418" t="s">
        <v>780</v>
      </c>
      <c r="DBQ319" s="417" t="s">
        <v>763</v>
      </c>
      <c r="DBR319" s="414" t="s">
        <v>649</v>
      </c>
      <c r="DBS319" s="415">
        <v>108.85</v>
      </c>
      <c r="DBT319" s="418" t="s">
        <v>780</v>
      </c>
      <c r="DBU319" s="417" t="s">
        <v>763</v>
      </c>
      <c r="DBV319" s="414" t="s">
        <v>649</v>
      </c>
      <c r="DBW319" s="415">
        <v>108.85</v>
      </c>
      <c r="DBX319" s="418" t="s">
        <v>780</v>
      </c>
      <c r="DBY319" s="417" t="s">
        <v>763</v>
      </c>
      <c r="DBZ319" s="414" t="s">
        <v>649</v>
      </c>
      <c r="DCA319" s="415">
        <v>108.85</v>
      </c>
      <c r="DCB319" s="418" t="s">
        <v>780</v>
      </c>
      <c r="DCC319" s="417" t="s">
        <v>763</v>
      </c>
      <c r="DCD319" s="414" t="s">
        <v>649</v>
      </c>
      <c r="DCE319" s="415">
        <v>108.85</v>
      </c>
      <c r="DCF319" s="418" t="s">
        <v>780</v>
      </c>
      <c r="DCG319" s="417" t="s">
        <v>763</v>
      </c>
      <c r="DCH319" s="414" t="s">
        <v>649</v>
      </c>
      <c r="DCI319" s="415">
        <v>108.85</v>
      </c>
      <c r="DCJ319" s="418" t="s">
        <v>780</v>
      </c>
      <c r="DCK319" s="417" t="s">
        <v>763</v>
      </c>
      <c r="DCL319" s="414" t="s">
        <v>649</v>
      </c>
      <c r="DCM319" s="415">
        <v>108.85</v>
      </c>
      <c r="DCN319" s="418" t="s">
        <v>780</v>
      </c>
      <c r="DCO319" s="417" t="s">
        <v>763</v>
      </c>
      <c r="DCP319" s="414" t="s">
        <v>649</v>
      </c>
      <c r="DCQ319" s="415">
        <v>108.85</v>
      </c>
      <c r="DCR319" s="418" t="s">
        <v>780</v>
      </c>
      <c r="DCS319" s="417" t="s">
        <v>763</v>
      </c>
      <c r="DCT319" s="414" t="s">
        <v>649</v>
      </c>
      <c r="DCU319" s="415">
        <v>108.85</v>
      </c>
      <c r="DCV319" s="418" t="s">
        <v>780</v>
      </c>
      <c r="DCW319" s="417" t="s">
        <v>763</v>
      </c>
      <c r="DCX319" s="414" t="s">
        <v>649</v>
      </c>
      <c r="DCY319" s="415">
        <v>108.85</v>
      </c>
      <c r="DCZ319" s="418" t="s">
        <v>780</v>
      </c>
      <c r="DDA319" s="417" t="s">
        <v>763</v>
      </c>
      <c r="DDB319" s="414" t="s">
        <v>649</v>
      </c>
      <c r="DDC319" s="415">
        <v>108.85</v>
      </c>
      <c r="DDD319" s="418" t="s">
        <v>780</v>
      </c>
      <c r="DDE319" s="417" t="s">
        <v>763</v>
      </c>
      <c r="DDF319" s="414" t="s">
        <v>649</v>
      </c>
      <c r="DDG319" s="415">
        <v>108.85</v>
      </c>
      <c r="DDH319" s="418" t="s">
        <v>780</v>
      </c>
      <c r="DDI319" s="417" t="s">
        <v>763</v>
      </c>
      <c r="DDJ319" s="414" t="s">
        <v>649</v>
      </c>
      <c r="DDK319" s="415">
        <v>108.85</v>
      </c>
      <c r="DDL319" s="418" t="s">
        <v>780</v>
      </c>
      <c r="DDM319" s="417" t="s">
        <v>763</v>
      </c>
      <c r="DDN319" s="414" t="s">
        <v>649</v>
      </c>
      <c r="DDO319" s="415">
        <v>108.85</v>
      </c>
      <c r="DDP319" s="418" t="s">
        <v>780</v>
      </c>
      <c r="DDQ319" s="417" t="s">
        <v>763</v>
      </c>
      <c r="DDR319" s="414" t="s">
        <v>649</v>
      </c>
      <c r="DDS319" s="415">
        <v>108.85</v>
      </c>
      <c r="DDT319" s="418" t="s">
        <v>780</v>
      </c>
      <c r="DDU319" s="417" t="s">
        <v>763</v>
      </c>
      <c r="DDV319" s="414" t="s">
        <v>649</v>
      </c>
      <c r="DDW319" s="415">
        <v>108.85</v>
      </c>
      <c r="DDX319" s="418" t="s">
        <v>780</v>
      </c>
      <c r="DDY319" s="417" t="s">
        <v>763</v>
      </c>
      <c r="DDZ319" s="414" t="s">
        <v>649</v>
      </c>
      <c r="DEA319" s="415">
        <v>108.85</v>
      </c>
      <c r="DEB319" s="418" t="s">
        <v>780</v>
      </c>
      <c r="DEC319" s="417" t="s">
        <v>763</v>
      </c>
      <c r="DED319" s="414" t="s">
        <v>649</v>
      </c>
      <c r="DEE319" s="415">
        <v>108.85</v>
      </c>
      <c r="DEF319" s="418" t="s">
        <v>780</v>
      </c>
      <c r="DEG319" s="417" t="s">
        <v>763</v>
      </c>
      <c r="DEH319" s="414" t="s">
        <v>649</v>
      </c>
      <c r="DEI319" s="415">
        <v>108.85</v>
      </c>
      <c r="DEJ319" s="418" t="s">
        <v>780</v>
      </c>
      <c r="DEK319" s="417" t="s">
        <v>763</v>
      </c>
      <c r="DEL319" s="414" t="s">
        <v>649</v>
      </c>
      <c r="DEM319" s="415">
        <v>108.85</v>
      </c>
      <c r="DEN319" s="418" t="s">
        <v>780</v>
      </c>
      <c r="DEO319" s="417" t="s">
        <v>763</v>
      </c>
      <c r="DEP319" s="414" t="s">
        <v>649</v>
      </c>
      <c r="DEQ319" s="415">
        <v>108.85</v>
      </c>
      <c r="DER319" s="418" t="s">
        <v>780</v>
      </c>
      <c r="DES319" s="417" t="s">
        <v>763</v>
      </c>
      <c r="DET319" s="414" t="s">
        <v>649</v>
      </c>
      <c r="DEU319" s="415">
        <v>108.85</v>
      </c>
      <c r="DEV319" s="418" t="s">
        <v>780</v>
      </c>
      <c r="DEW319" s="417" t="s">
        <v>763</v>
      </c>
      <c r="DEX319" s="414" t="s">
        <v>649</v>
      </c>
      <c r="DEY319" s="415">
        <v>108.85</v>
      </c>
      <c r="DEZ319" s="418" t="s">
        <v>780</v>
      </c>
      <c r="DFA319" s="417" t="s">
        <v>763</v>
      </c>
      <c r="DFB319" s="414" t="s">
        <v>649</v>
      </c>
      <c r="DFC319" s="415">
        <v>108.85</v>
      </c>
      <c r="DFD319" s="418" t="s">
        <v>780</v>
      </c>
      <c r="DFE319" s="417" t="s">
        <v>763</v>
      </c>
      <c r="DFF319" s="414" t="s">
        <v>649</v>
      </c>
      <c r="DFG319" s="415">
        <v>108.85</v>
      </c>
      <c r="DFH319" s="418" t="s">
        <v>780</v>
      </c>
      <c r="DFI319" s="417" t="s">
        <v>763</v>
      </c>
      <c r="DFJ319" s="414" t="s">
        <v>649</v>
      </c>
      <c r="DFK319" s="415">
        <v>108.85</v>
      </c>
      <c r="DFL319" s="418" t="s">
        <v>780</v>
      </c>
      <c r="DFM319" s="417" t="s">
        <v>763</v>
      </c>
      <c r="DFN319" s="414" t="s">
        <v>649</v>
      </c>
      <c r="DFO319" s="415">
        <v>108.85</v>
      </c>
      <c r="DFP319" s="418" t="s">
        <v>780</v>
      </c>
      <c r="DFQ319" s="417" t="s">
        <v>763</v>
      </c>
      <c r="DFR319" s="414" t="s">
        <v>649</v>
      </c>
      <c r="DFS319" s="415">
        <v>108.85</v>
      </c>
      <c r="DFT319" s="418" t="s">
        <v>780</v>
      </c>
      <c r="DFU319" s="417" t="s">
        <v>763</v>
      </c>
      <c r="DFV319" s="414" t="s">
        <v>649</v>
      </c>
      <c r="DFW319" s="415">
        <v>108.85</v>
      </c>
      <c r="DFX319" s="418" t="s">
        <v>780</v>
      </c>
      <c r="DFY319" s="417" t="s">
        <v>763</v>
      </c>
      <c r="DFZ319" s="414" t="s">
        <v>649</v>
      </c>
      <c r="DGA319" s="415">
        <v>108.85</v>
      </c>
      <c r="DGB319" s="418" t="s">
        <v>780</v>
      </c>
      <c r="DGC319" s="417" t="s">
        <v>763</v>
      </c>
      <c r="DGD319" s="414" t="s">
        <v>649</v>
      </c>
      <c r="DGE319" s="415">
        <v>108.85</v>
      </c>
      <c r="DGF319" s="418" t="s">
        <v>780</v>
      </c>
      <c r="DGG319" s="417" t="s">
        <v>763</v>
      </c>
      <c r="DGH319" s="414" t="s">
        <v>649</v>
      </c>
      <c r="DGI319" s="415">
        <v>108.85</v>
      </c>
      <c r="DGJ319" s="418" t="s">
        <v>780</v>
      </c>
      <c r="DGK319" s="417" t="s">
        <v>763</v>
      </c>
      <c r="DGL319" s="414" t="s">
        <v>649</v>
      </c>
      <c r="DGM319" s="415">
        <v>108.85</v>
      </c>
      <c r="DGN319" s="418" t="s">
        <v>780</v>
      </c>
      <c r="DGO319" s="417" t="s">
        <v>763</v>
      </c>
      <c r="DGP319" s="414" t="s">
        <v>649</v>
      </c>
      <c r="DGQ319" s="415">
        <v>108.85</v>
      </c>
      <c r="DGR319" s="418" t="s">
        <v>780</v>
      </c>
      <c r="DGS319" s="417" t="s">
        <v>763</v>
      </c>
      <c r="DGT319" s="414" t="s">
        <v>649</v>
      </c>
      <c r="DGU319" s="415">
        <v>108.85</v>
      </c>
      <c r="DGV319" s="418" t="s">
        <v>780</v>
      </c>
      <c r="DGW319" s="417" t="s">
        <v>763</v>
      </c>
      <c r="DGX319" s="414" t="s">
        <v>649</v>
      </c>
      <c r="DGY319" s="415">
        <v>108.85</v>
      </c>
      <c r="DGZ319" s="418" t="s">
        <v>780</v>
      </c>
      <c r="DHA319" s="417" t="s">
        <v>763</v>
      </c>
      <c r="DHB319" s="414" t="s">
        <v>649</v>
      </c>
      <c r="DHC319" s="415">
        <v>108.85</v>
      </c>
      <c r="DHD319" s="418" t="s">
        <v>780</v>
      </c>
      <c r="DHE319" s="417" t="s">
        <v>763</v>
      </c>
      <c r="DHF319" s="414" t="s">
        <v>649</v>
      </c>
      <c r="DHG319" s="415">
        <v>108.85</v>
      </c>
      <c r="DHH319" s="418" t="s">
        <v>780</v>
      </c>
      <c r="DHI319" s="417" t="s">
        <v>763</v>
      </c>
      <c r="DHJ319" s="414" t="s">
        <v>649</v>
      </c>
      <c r="DHK319" s="415">
        <v>108.85</v>
      </c>
      <c r="DHL319" s="418" t="s">
        <v>780</v>
      </c>
      <c r="DHM319" s="417" t="s">
        <v>763</v>
      </c>
      <c r="DHN319" s="414" t="s">
        <v>649</v>
      </c>
      <c r="DHO319" s="415">
        <v>108.85</v>
      </c>
      <c r="DHP319" s="418" t="s">
        <v>780</v>
      </c>
      <c r="DHQ319" s="417" t="s">
        <v>763</v>
      </c>
      <c r="DHR319" s="414" t="s">
        <v>649</v>
      </c>
      <c r="DHS319" s="415">
        <v>108.85</v>
      </c>
      <c r="DHT319" s="418" t="s">
        <v>780</v>
      </c>
      <c r="DHU319" s="417" t="s">
        <v>763</v>
      </c>
      <c r="DHV319" s="414" t="s">
        <v>649</v>
      </c>
      <c r="DHW319" s="415">
        <v>108.85</v>
      </c>
      <c r="DHX319" s="418" t="s">
        <v>780</v>
      </c>
      <c r="DHY319" s="417" t="s">
        <v>763</v>
      </c>
      <c r="DHZ319" s="414" t="s">
        <v>649</v>
      </c>
      <c r="DIA319" s="415">
        <v>108.85</v>
      </c>
      <c r="DIB319" s="418" t="s">
        <v>780</v>
      </c>
      <c r="DIC319" s="417" t="s">
        <v>763</v>
      </c>
      <c r="DID319" s="414" t="s">
        <v>649</v>
      </c>
      <c r="DIE319" s="415">
        <v>108.85</v>
      </c>
      <c r="DIF319" s="418" t="s">
        <v>780</v>
      </c>
      <c r="DIG319" s="417" t="s">
        <v>763</v>
      </c>
      <c r="DIH319" s="414" t="s">
        <v>649</v>
      </c>
      <c r="DII319" s="415">
        <v>108.85</v>
      </c>
      <c r="DIJ319" s="418" t="s">
        <v>780</v>
      </c>
      <c r="DIK319" s="417" t="s">
        <v>763</v>
      </c>
      <c r="DIL319" s="414" t="s">
        <v>649</v>
      </c>
      <c r="DIM319" s="415">
        <v>108.85</v>
      </c>
      <c r="DIN319" s="418" t="s">
        <v>780</v>
      </c>
      <c r="DIO319" s="417" t="s">
        <v>763</v>
      </c>
      <c r="DIP319" s="414" t="s">
        <v>649</v>
      </c>
      <c r="DIQ319" s="415">
        <v>108.85</v>
      </c>
      <c r="DIR319" s="418" t="s">
        <v>780</v>
      </c>
      <c r="DIS319" s="417" t="s">
        <v>763</v>
      </c>
      <c r="DIT319" s="414" t="s">
        <v>649</v>
      </c>
      <c r="DIU319" s="415">
        <v>108.85</v>
      </c>
      <c r="DIV319" s="418" t="s">
        <v>780</v>
      </c>
      <c r="DIW319" s="417" t="s">
        <v>763</v>
      </c>
      <c r="DIX319" s="414" t="s">
        <v>649</v>
      </c>
      <c r="DIY319" s="415">
        <v>108.85</v>
      </c>
      <c r="DIZ319" s="418" t="s">
        <v>780</v>
      </c>
      <c r="DJA319" s="417" t="s">
        <v>763</v>
      </c>
      <c r="DJB319" s="414" t="s">
        <v>649</v>
      </c>
      <c r="DJC319" s="415">
        <v>108.85</v>
      </c>
      <c r="DJD319" s="418" t="s">
        <v>780</v>
      </c>
      <c r="DJE319" s="417" t="s">
        <v>763</v>
      </c>
      <c r="DJF319" s="414" t="s">
        <v>649</v>
      </c>
      <c r="DJG319" s="415">
        <v>108.85</v>
      </c>
      <c r="DJH319" s="418" t="s">
        <v>780</v>
      </c>
      <c r="DJI319" s="417" t="s">
        <v>763</v>
      </c>
      <c r="DJJ319" s="414" t="s">
        <v>649</v>
      </c>
      <c r="DJK319" s="415">
        <v>108.85</v>
      </c>
      <c r="DJL319" s="418" t="s">
        <v>780</v>
      </c>
      <c r="DJM319" s="417" t="s">
        <v>763</v>
      </c>
      <c r="DJN319" s="414" t="s">
        <v>649</v>
      </c>
      <c r="DJO319" s="415">
        <v>108.85</v>
      </c>
      <c r="DJP319" s="418" t="s">
        <v>780</v>
      </c>
      <c r="DJQ319" s="417" t="s">
        <v>763</v>
      </c>
      <c r="DJR319" s="414" t="s">
        <v>649</v>
      </c>
      <c r="DJS319" s="415">
        <v>108.85</v>
      </c>
      <c r="DJT319" s="418" t="s">
        <v>780</v>
      </c>
      <c r="DJU319" s="417" t="s">
        <v>763</v>
      </c>
      <c r="DJV319" s="414" t="s">
        <v>649</v>
      </c>
      <c r="DJW319" s="415">
        <v>108.85</v>
      </c>
      <c r="DJX319" s="418" t="s">
        <v>780</v>
      </c>
      <c r="DJY319" s="417" t="s">
        <v>763</v>
      </c>
      <c r="DJZ319" s="414" t="s">
        <v>649</v>
      </c>
      <c r="DKA319" s="415">
        <v>108.85</v>
      </c>
      <c r="DKB319" s="418" t="s">
        <v>780</v>
      </c>
      <c r="DKC319" s="417" t="s">
        <v>763</v>
      </c>
      <c r="DKD319" s="414" t="s">
        <v>649</v>
      </c>
      <c r="DKE319" s="415">
        <v>108.85</v>
      </c>
      <c r="DKF319" s="418" t="s">
        <v>780</v>
      </c>
      <c r="DKG319" s="417" t="s">
        <v>763</v>
      </c>
      <c r="DKH319" s="414" t="s">
        <v>649</v>
      </c>
      <c r="DKI319" s="415">
        <v>108.85</v>
      </c>
      <c r="DKJ319" s="418" t="s">
        <v>780</v>
      </c>
      <c r="DKK319" s="417" t="s">
        <v>763</v>
      </c>
      <c r="DKL319" s="414" t="s">
        <v>649</v>
      </c>
      <c r="DKM319" s="415">
        <v>108.85</v>
      </c>
      <c r="DKN319" s="418" t="s">
        <v>780</v>
      </c>
      <c r="DKO319" s="417" t="s">
        <v>763</v>
      </c>
      <c r="DKP319" s="414" t="s">
        <v>649</v>
      </c>
      <c r="DKQ319" s="415">
        <v>108.85</v>
      </c>
      <c r="DKR319" s="418" t="s">
        <v>780</v>
      </c>
      <c r="DKS319" s="417" t="s">
        <v>763</v>
      </c>
      <c r="DKT319" s="414" t="s">
        <v>649</v>
      </c>
      <c r="DKU319" s="415">
        <v>108.85</v>
      </c>
      <c r="DKV319" s="418" t="s">
        <v>780</v>
      </c>
      <c r="DKW319" s="417" t="s">
        <v>763</v>
      </c>
      <c r="DKX319" s="414" t="s">
        <v>649</v>
      </c>
      <c r="DKY319" s="415">
        <v>108.85</v>
      </c>
      <c r="DKZ319" s="418" t="s">
        <v>780</v>
      </c>
      <c r="DLA319" s="417" t="s">
        <v>763</v>
      </c>
      <c r="DLB319" s="414" t="s">
        <v>649</v>
      </c>
      <c r="DLC319" s="415">
        <v>108.85</v>
      </c>
      <c r="DLD319" s="418" t="s">
        <v>780</v>
      </c>
      <c r="DLE319" s="417" t="s">
        <v>763</v>
      </c>
      <c r="DLF319" s="414" t="s">
        <v>649</v>
      </c>
      <c r="DLG319" s="415">
        <v>108.85</v>
      </c>
      <c r="DLH319" s="418" t="s">
        <v>780</v>
      </c>
      <c r="DLI319" s="417" t="s">
        <v>763</v>
      </c>
      <c r="DLJ319" s="414" t="s">
        <v>649</v>
      </c>
      <c r="DLK319" s="415">
        <v>108.85</v>
      </c>
      <c r="DLL319" s="418" t="s">
        <v>780</v>
      </c>
      <c r="DLM319" s="417" t="s">
        <v>763</v>
      </c>
      <c r="DLN319" s="414" t="s">
        <v>649</v>
      </c>
      <c r="DLO319" s="415">
        <v>108.85</v>
      </c>
      <c r="DLP319" s="418" t="s">
        <v>780</v>
      </c>
      <c r="DLQ319" s="417" t="s">
        <v>763</v>
      </c>
      <c r="DLR319" s="414" t="s">
        <v>649</v>
      </c>
      <c r="DLS319" s="415">
        <v>108.85</v>
      </c>
      <c r="DLT319" s="418" t="s">
        <v>780</v>
      </c>
      <c r="DLU319" s="417" t="s">
        <v>763</v>
      </c>
      <c r="DLV319" s="414" t="s">
        <v>649</v>
      </c>
      <c r="DLW319" s="415">
        <v>108.85</v>
      </c>
      <c r="DLX319" s="418" t="s">
        <v>780</v>
      </c>
      <c r="DLY319" s="417" t="s">
        <v>763</v>
      </c>
      <c r="DLZ319" s="414" t="s">
        <v>649</v>
      </c>
      <c r="DMA319" s="415">
        <v>108.85</v>
      </c>
      <c r="DMB319" s="418" t="s">
        <v>780</v>
      </c>
      <c r="DMC319" s="417" t="s">
        <v>763</v>
      </c>
      <c r="DMD319" s="414" t="s">
        <v>649</v>
      </c>
      <c r="DME319" s="415">
        <v>108.85</v>
      </c>
      <c r="DMF319" s="418" t="s">
        <v>780</v>
      </c>
      <c r="DMG319" s="417" t="s">
        <v>763</v>
      </c>
      <c r="DMH319" s="414" t="s">
        <v>649</v>
      </c>
      <c r="DMI319" s="415">
        <v>108.85</v>
      </c>
      <c r="DMJ319" s="418" t="s">
        <v>780</v>
      </c>
      <c r="DMK319" s="417" t="s">
        <v>763</v>
      </c>
      <c r="DML319" s="414" t="s">
        <v>649</v>
      </c>
      <c r="DMM319" s="415">
        <v>108.85</v>
      </c>
      <c r="DMN319" s="418" t="s">
        <v>780</v>
      </c>
      <c r="DMO319" s="417" t="s">
        <v>763</v>
      </c>
      <c r="DMP319" s="414" t="s">
        <v>649</v>
      </c>
      <c r="DMQ319" s="415">
        <v>108.85</v>
      </c>
      <c r="DMR319" s="418" t="s">
        <v>780</v>
      </c>
      <c r="DMS319" s="417" t="s">
        <v>763</v>
      </c>
      <c r="DMT319" s="414" t="s">
        <v>649</v>
      </c>
      <c r="DMU319" s="415">
        <v>108.85</v>
      </c>
      <c r="DMV319" s="418" t="s">
        <v>780</v>
      </c>
      <c r="DMW319" s="417" t="s">
        <v>763</v>
      </c>
      <c r="DMX319" s="414" t="s">
        <v>649</v>
      </c>
      <c r="DMY319" s="415">
        <v>108.85</v>
      </c>
      <c r="DMZ319" s="418" t="s">
        <v>780</v>
      </c>
      <c r="DNA319" s="417" t="s">
        <v>763</v>
      </c>
      <c r="DNB319" s="414" t="s">
        <v>649</v>
      </c>
      <c r="DNC319" s="415">
        <v>108.85</v>
      </c>
      <c r="DND319" s="418" t="s">
        <v>780</v>
      </c>
      <c r="DNE319" s="417" t="s">
        <v>763</v>
      </c>
      <c r="DNF319" s="414" t="s">
        <v>649</v>
      </c>
      <c r="DNG319" s="415">
        <v>108.85</v>
      </c>
      <c r="DNH319" s="418" t="s">
        <v>780</v>
      </c>
      <c r="DNI319" s="417" t="s">
        <v>763</v>
      </c>
      <c r="DNJ319" s="414" t="s">
        <v>649</v>
      </c>
      <c r="DNK319" s="415">
        <v>108.85</v>
      </c>
      <c r="DNL319" s="418" t="s">
        <v>780</v>
      </c>
      <c r="DNM319" s="417" t="s">
        <v>763</v>
      </c>
      <c r="DNN319" s="414" t="s">
        <v>649</v>
      </c>
      <c r="DNO319" s="415">
        <v>108.85</v>
      </c>
      <c r="DNP319" s="418" t="s">
        <v>780</v>
      </c>
      <c r="DNQ319" s="417" t="s">
        <v>763</v>
      </c>
      <c r="DNR319" s="414" t="s">
        <v>649</v>
      </c>
      <c r="DNS319" s="415">
        <v>108.85</v>
      </c>
      <c r="DNT319" s="418" t="s">
        <v>780</v>
      </c>
      <c r="DNU319" s="417" t="s">
        <v>763</v>
      </c>
      <c r="DNV319" s="414" t="s">
        <v>649</v>
      </c>
      <c r="DNW319" s="415">
        <v>108.85</v>
      </c>
      <c r="DNX319" s="418" t="s">
        <v>780</v>
      </c>
      <c r="DNY319" s="417" t="s">
        <v>763</v>
      </c>
      <c r="DNZ319" s="414" t="s">
        <v>649</v>
      </c>
      <c r="DOA319" s="415">
        <v>108.85</v>
      </c>
      <c r="DOB319" s="418" t="s">
        <v>780</v>
      </c>
      <c r="DOC319" s="417" t="s">
        <v>763</v>
      </c>
      <c r="DOD319" s="414" t="s">
        <v>649</v>
      </c>
      <c r="DOE319" s="415">
        <v>108.85</v>
      </c>
      <c r="DOF319" s="418" t="s">
        <v>780</v>
      </c>
      <c r="DOG319" s="417" t="s">
        <v>763</v>
      </c>
      <c r="DOH319" s="414" t="s">
        <v>649</v>
      </c>
      <c r="DOI319" s="415">
        <v>108.85</v>
      </c>
      <c r="DOJ319" s="418" t="s">
        <v>780</v>
      </c>
      <c r="DOK319" s="417" t="s">
        <v>763</v>
      </c>
      <c r="DOL319" s="414" t="s">
        <v>649</v>
      </c>
      <c r="DOM319" s="415">
        <v>108.85</v>
      </c>
      <c r="DON319" s="418" t="s">
        <v>780</v>
      </c>
      <c r="DOO319" s="417" t="s">
        <v>763</v>
      </c>
      <c r="DOP319" s="414" t="s">
        <v>649</v>
      </c>
      <c r="DOQ319" s="415">
        <v>108.85</v>
      </c>
      <c r="DOR319" s="418" t="s">
        <v>780</v>
      </c>
      <c r="DOS319" s="417" t="s">
        <v>763</v>
      </c>
      <c r="DOT319" s="414" t="s">
        <v>649</v>
      </c>
      <c r="DOU319" s="415">
        <v>108.85</v>
      </c>
      <c r="DOV319" s="418" t="s">
        <v>780</v>
      </c>
      <c r="DOW319" s="417" t="s">
        <v>763</v>
      </c>
      <c r="DOX319" s="414" t="s">
        <v>649</v>
      </c>
      <c r="DOY319" s="415">
        <v>108.85</v>
      </c>
      <c r="DOZ319" s="418" t="s">
        <v>780</v>
      </c>
      <c r="DPA319" s="417" t="s">
        <v>763</v>
      </c>
      <c r="DPB319" s="414" t="s">
        <v>649</v>
      </c>
      <c r="DPC319" s="415">
        <v>108.85</v>
      </c>
      <c r="DPD319" s="418" t="s">
        <v>780</v>
      </c>
      <c r="DPE319" s="417" t="s">
        <v>763</v>
      </c>
      <c r="DPF319" s="414" t="s">
        <v>649</v>
      </c>
      <c r="DPG319" s="415">
        <v>108.85</v>
      </c>
      <c r="DPH319" s="418" t="s">
        <v>780</v>
      </c>
      <c r="DPI319" s="417" t="s">
        <v>763</v>
      </c>
      <c r="DPJ319" s="414" t="s">
        <v>649</v>
      </c>
      <c r="DPK319" s="415">
        <v>108.85</v>
      </c>
      <c r="DPL319" s="418" t="s">
        <v>780</v>
      </c>
      <c r="DPM319" s="417" t="s">
        <v>763</v>
      </c>
      <c r="DPN319" s="414" t="s">
        <v>649</v>
      </c>
      <c r="DPO319" s="415">
        <v>108.85</v>
      </c>
      <c r="DPP319" s="418" t="s">
        <v>780</v>
      </c>
      <c r="DPQ319" s="417" t="s">
        <v>763</v>
      </c>
      <c r="DPR319" s="414" t="s">
        <v>649</v>
      </c>
      <c r="DPS319" s="415">
        <v>108.85</v>
      </c>
      <c r="DPT319" s="418" t="s">
        <v>780</v>
      </c>
      <c r="DPU319" s="417" t="s">
        <v>763</v>
      </c>
      <c r="DPV319" s="414" t="s">
        <v>649</v>
      </c>
      <c r="DPW319" s="415">
        <v>108.85</v>
      </c>
      <c r="DPX319" s="418" t="s">
        <v>780</v>
      </c>
      <c r="DPY319" s="417" t="s">
        <v>763</v>
      </c>
      <c r="DPZ319" s="414" t="s">
        <v>649</v>
      </c>
      <c r="DQA319" s="415">
        <v>108.85</v>
      </c>
      <c r="DQB319" s="418" t="s">
        <v>780</v>
      </c>
      <c r="DQC319" s="417" t="s">
        <v>763</v>
      </c>
      <c r="DQD319" s="414" t="s">
        <v>649</v>
      </c>
      <c r="DQE319" s="415">
        <v>108.85</v>
      </c>
      <c r="DQF319" s="418" t="s">
        <v>780</v>
      </c>
      <c r="DQG319" s="417" t="s">
        <v>763</v>
      </c>
      <c r="DQH319" s="414" t="s">
        <v>649</v>
      </c>
      <c r="DQI319" s="415">
        <v>108.85</v>
      </c>
      <c r="DQJ319" s="418" t="s">
        <v>780</v>
      </c>
      <c r="DQK319" s="417" t="s">
        <v>763</v>
      </c>
      <c r="DQL319" s="414" t="s">
        <v>649</v>
      </c>
      <c r="DQM319" s="415">
        <v>108.85</v>
      </c>
      <c r="DQN319" s="418" t="s">
        <v>780</v>
      </c>
      <c r="DQO319" s="417" t="s">
        <v>763</v>
      </c>
      <c r="DQP319" s="414" t="s">
        <v>649</v>
      </c>
      <c r="DQQ319" s="415">
        <v>108.85</v>
      </c>
      <c r="DQR319" s="418" t="s">
        <v>780</v>
      </c>
      <c r="DQS319" s="417" t="s">
        <v>763</v>
      </c>
      <c r="DQT319" s="414" t="s">
        <v>649</v>
      </c>
      <c r="DQU319" s="415">
        <v>108.85</v>
      </c>
      <c r="DQV319" s="418" t="s">
        <v>780</v>
      </c>
      <c r="DQW319" s="417" t="s">
        <v>763</v>
      </c>
      <c r="DQX319" s="414" t="s">
        <v>649</v>
      </c>
      <c r="DQY319" s="415">
        <v>108.85</v>
      </c>
      <c r="DQZ319" s="418" t="s">
        <v>780</v>
      </c>
      <c r="DRA319" s="417" t="s">
        <v>763</v>
      </c>
      <c r="DRB319" s="414" t="s">
        <v>649</v>
      </c>
      <c r="DRC319" s="415">
        <v>108.85</v>
      </c>
      <c r="DRD319" s="418" t="s">
        <v>780</v>
      </c>
      <c r="DRE319" s="417" t="s">
        <v>763</v>
      </c>
      <c r="DRF319" s="414" t="s">
        <v>649</v>
      </c>
      <c r="DRG319" s="415">
        <v>108.85</v>
      </c>
      <c r="DRH319" s="418" t="s">
        <v>780</v>
      </c>
      <c r="DRI319" s="417" t="s">
        <v>763</v>
      </c>
      <c r="DRJ319" s="414" t="s">
        <v>649</v>
      </c>
      <c r="DRK319" s="415">
        <v>108.85</v>
      </c>
      <c r="DRL319" s="418" t="s">
        <v>780</v>
      </c>
      <c r="DRM319" s="417" t="s">
        <v>763</v>
      </c>
      <c r="DRN319" s="414" t="s">
        <v>649</v>
      </c>
      <c r="DRO319" s="415">
        <v>108.85</v>
      </c>
      <c r="DRP319" s="418" t="s">
        <v>780</v>
      </c>
      <c r="DRQ319" s="417" t="s">
        <v>763</v>
      </c>
      <c r="DRR319" s="414" t="s">
        <v>649</v>
      </c>
      <c r="DRS319" s="415">
        <v>108.85</v>
      </c>
      <c r="DRT319" s="418" t="s">
        <v>780</v>
      </c>
      <c r="DRU319" s="417" t="s">
        <v>763</v>
      </c>
      <c r="DRV319" s="414" t="s">
        <v>649</v>
      </c>
      <c r="DRW319" s="415">
        <v>108.85</v>
      </c>
      <c r="DRX319" s="418" t="s">
        <v>780</v>
      </c>
      <c r="DRY319" s="417" t="s">
        <v>763</v>
      </c>
      <c r="DRZ319" s="414" t="s">
        <v>649</v>
      </c>
      <c r="DSA319" s="415">
        <v>108.85</v>
      </c>
      <c r="DSB319" s="418" t="s">
        <v>780</v>
      </c>
      <c r="DSC319" s="417" t="s">
        <v>763</v>
      </c>
      <c r="DSD319" s="414" t="s">
        <v>649</v>
      </c>
      <c r="DSE319" s="415">
        <v>108.85</v>
      </c>
      <c r="DSF319" s="418" t="s">
        <v>780</v>
      </c>
      <c r="DSG319" s="417" t="s">
        <v>763</v>
      </c>
      <c r="DSH319" s="414" t="s">
        <v>649</v>
      </c>
      <c r="DSI319" s="415">
        <v>108.85</v>
      </c>
      <c r="DSJ319" s="418" t="s">
        <v>780</v>
      </c>
      <c r="DSK319" s="417" t="s">
        <v>763</v>
      </c>
      <c r="DSL319" s="414" t="s">
        <v>649</v>
      </c>
      <c r="DSM319" s="415">
        <v>108.85</v>
      </c>
      <c r="DSN319" s="418" t="s">
        <v>780</v>
      </c>
      <c r="DSO319" s="417" t="s">
        <v>763</v>
      </c>
      <c r="DSP319" s="414" t="s">
        <v>649</v>
      </c>
      <c r="DSQ319" s="415">
        <v>108.85</v>
      </c>
      <c r="DSR319" s="418" t="s">
        <v>780</v>
      </c>
      <c r="DSS319" s="417" t="s">
        <v>763</v>
      </c>
      <c r="DST319" s="414" t="s">
        <v>649</v>
      </c>
      <c r="DSU319" s="415">
        <v>108.85</v>
      </c>
      <c r="DSV319" s="418" t="s">
        <v>780</v>
      </c>
      <c r="DSW319" s="417" t="s">
        <v>763</v>
      </c>
      <c r="DSX319" s="414" t="s">
        <v>649</v>
      </c>
      <c r="DSY319" s="415">
        <v>108.85</v>
      </c>
      <c r="DSZ319" s="418" t="s">
        <v>780</v>
      </c>
      <c r="DTA319" s="417" t="s">
        <v>763</v>
      </c>
      <c r="DTB319" s="414" t="s">
        <v>649</v>
      </c>
      <c r="DTC319" s="415">
        <v>108.85</v>
      </c>
      <c r="DTD319" s="418" t="s">
        <v>780</v>
      </c>
      <c r="DTE319" s="417" t="s">
        <v>763</v>
      </c>
      <c r="DTF319" s="414" t="s">
        <v>649</v>
      </c>
      <c r="DTG319" s="415">
        <v>108.85</v>
      </c>
      <c r="DTH319" s="418" t="s">
        <v>780</v>
      </c>
      <c r="DTI319" s="417" t="s">
        <v>763</v>
      </c>
      <c r="DTJ319" s="414" t="s">
        <v>649</v>
      </c>
      <c r="DTK319" s="415">
        <v>108.85</v>
      </c>
      <c r="DTL319" s="418" t="s">
        <v>780</v>
      </c>
      <c r="DTM319" s="417" t="s">
        <v>763</v>
      </c>
      <c r="DTN319" s="414" t="s">
        <v>649</v>
      </c>
      <c r="DTO319" s="415">
        <v>108.85</v>
      </c>
      <c r="DTP319" s="418" t="s">
        <v>780</v>
      </c>
      <c r="DTQ319" s="417" t="s">
        <v>763</v>
      </c>
      <c r="DTR319" s="414" t="s">
        <v>649</v>
      </c>
      <c r="DTS319" s="415">
        <v>108.85</v>
      </c>
      <c r="DTT319" s="418" t="s">
        <v>780</v>
      </c>
      <c r="DTU319" s="417" t="s">
        <v>763</v>
      </c>
      <c r="DTV319" s="414" t="s">
        <v>649</v>
      </c>
      <c r="DTW319" s="415">
        <v>108.85</v>
      </c>
      <c r="DTX319" s="418" t="s">
        <v>780</v>
      </c>
      <c r="DTY319" s="417" t="s">
        <v>763</v>
      </c>
      <c r="DTZ319" s="414" t="s">
        <v>649</v>
      </c>
      <c r="DUA319" s="415">
        <v>108.85</v>
      </c>
      <c r="DUB319" s="418" t="s">
        <v>780</v>
      </c>
      <c r="DUC319" s="417" t="s">
        <v>763</v>
      </c>
      <c r="DUD319" s="414" t="s">
        <v>649</v>
      </c>
      <c r="DUE319" s="415">
        <v>108.85</v>
      </c>
      <c r="DUF319" s="418" t="s">
        <v>780</v>
      </c>
      <c r="DUG319" s="417" t="s">
        <v>763</v>
      </c>
      <c r="DUH319" s="414" t="s">
        <v>649</v>
      </c>
      <c r="DUI319" s="415">
        <v>108.85</v>
      </c>
      <c r="DUJ319" s="418" t="s">
        <v>780</v>
      </c>
      <c r="DUK319" s="417" t="s">
        <v>763</v>
      </c>
      <c r="DUL319" s="414" t="s">
        <v>649</v>
      </c>
      <c r="DUM319" s="415">
        <v>108.85</v>
      </c>
      <c r="DUN319" s="418" t="s">
        <v>780</v>
      </c>
      <c r="DUO319" s="417" t="s">
        <v>763</v>
      </c>
      <c r="DUP319" s="414" t="s">
        <v>649</v>
      </c>
      <c r="DUQ319" s="415">
        <v>108.85</v>
      </c>
      <c r="DUR319" s="418" t="s">
        <v>780</v>
      </c>
      <c r="DUS319" s="417" t="s">
        <v>763</v>
      </c>
      <c r="DUT319" s="414" t="s">
        <v>649</v>
      </c>
      <c r="DUU319" s="415">
        <v>108.85</v>
      </c>
      <c r="DUV319" s="418" t="s">
        <v>780</v>
      </c>
      <c r="DUW319" s="417" t="s">
        <v>763</v>
      </c>
      <c r="DUX319" s="414" t="s">
        <v>649</v>
      </c>
      <c r="DUY319" s="415">
        <v>108.85</v>
      </c>
      <c r="DUZ319" s="418" t="s">
        <v>780</v>
      </c>
      <c r="DVA319" s="417" t="s">
        <v>763</v>
      </c>
      <c r="DVB319" s="414" t="s">
        <v>649</v>
      </c>
      <c r="DVC319" s="415">
        <v>108.85</v>
      </c>
      <c r="DVD319" s="418" t="s">
        <v>780</v>
      </c>
      <c r="DVE319" s="417" t="s">
        <v>763</v>
      </c>
      <c r="DVF319" s="414" t="s">
        <v>649</v>
      </c>
      <c r="DVG319" s="415">
        <v>108.85</v>
      </c>
      <c r="DVH319" s="418" t="s">
        <v>780</v>
      </c>
      <c r="DVI319" s="417" t="s">
        <v>763</v>
      </c>
      <c r="DVJ319" s="414" t="s">
        <v>649</v>
      </c>
      <c r="DVK319" s="415">
        <v>108.85</v>
      </c>
      <c r="DVL319" s="418" t="s">
        <v>780</v>
      </c>
      <c r="DVM319" s="417" t="s">
        <v>763</v>
      </c>
      <c r="DVN319" s="414" t="s">
        <v>649</v>
      </c>
      <c r="DVO319" s="415">
        <v>108.85</v>
      </c>
      <c r="DVP319" s="418" t="s">
        <v>780</v>
      </c>
      <c r="DVQ319" s="417" t="s">
        <v>763</v>
      </c>
      <c r="DVR319" s="414" t="s">
        <v>649</v>
      </c>
      <c r="DVS319" s="415">
        <v>108.85</v>
      </c>
      <c r="DVT319" s="418" t="s">
        <v>780</v>
      </c>
      <c r="DVU319" s="417" t="s">
        <v>763</v>
      </c>
      <c r="DVV319" s="414" t="s">
        <v>649</v>
      </c>
      <c r="DVW319" s="415">
        <v>108.85</v>
      </c>
      <c r="DVX319" s="418" t="s">
        <v>780</v>
      </c>
      <c r="DVY319" s="417" t="s">
        <v>763</v>
      </c>
      <c r="DVZ319" s="414" t="s">
        <v>649</v>
      </c>
      <c r="DWA319" s="415">
        <v>108.85</v>
      </c>
      <c r="DWB319" s="418" t="s">
        <v>780</v>
      </c>
      <c r="DWC319" s="417" t="s">
        <v>763</v>
      </c>
      <c r="DWD319" s="414" t="s">
        <v>649</v>
      </c>
      <c r="DWE319" s="415">
        <v>108.85</v>
      </c>
      <c r="DWF319" s="418" t="s">
        <v>780</v>
      </c>
      <c r="DWG319" s="417" t="s">
        <v>763</v>
      </c>
      <c r="DWH319" s="414" t="s">
        <v>649</v>
      </c>
      <c r="DWI319" s="415">
        <v>108.85</v>
      </c>
      <c r="DWJ319" s="418" t="s">
        <v>780</v>
      </c>
      <c r="DWK319" s="417" t="s">
        <v>763</v>
      </c>
      <c r="DWL319" s="414" t="s">
        <v>649</v>
      </c>
      <c r="DWM319" s="415">
        <v>108.85</v>
      </c>
      <c r="DWN319" s="418" t="s">
        <v>780</v>
      </c>
      <c r="DWO319" s="417" t="s">
        <v>763</v>
      </c>
      <c r="DWP319" s="414" t="s">
        <v>649</v>
      </c>
      <c r="DWQ319" s="415">
        <v>108.85</v>
      </c>
      <c r="DWR319" s="418" t="s">
        <v>780</v>
      </c>
      <c r="DWS319" s="417" t="s">
        <v>763</v>
      </c>
      <c r="DWT319" s="414" t="s">
        <v>649</v>
      </c>
      <c r="DWU319" s="415">
        <v>108.85</v>
      </c>
      <c r="DWV319" s="418" t="s">
        <v>780</v>
      </c>
      <c r="DWW319" s="417" t="s">
        <v>763</v>
      </c>
      <c r="DWX319" s="414" t="s">
        <v>649</v>
      </c>
      <c r="DWY319" s="415">
        <v>108.85</v>
      </c>
      <c r="DWZ319" s="418" t="s">
        <v>780</v>
      </c>
      <c r="DXA319" s="417" t="s">
        <v>763</v>
      </c>
      <c r="DXB319" s="414" t="s">
        <v>649</v>
      </c>
      <c r="DXC319" s="415">
        <v>108.85</v>
      </c>
      <c r="DXD319" s="418" t="s">
        <v>780</v>
      </c>
      <c r="DXE319" s="417" t="s">
        <v>763</v>
      </c>
      <c r="DXF319" s="414" t="s">
        <v>649</v>
      </c>
      <c r="DXG319" s="415">
        <v>108.85</v>
      </c>
      <c r="DXH319" s="418" t="s">
        <v>780</v>
      </c>
      <c r="DXI319" s="417" t="s">
        <v>763</v>
      </c>
      <c r="DXJ319" s="414" t="s">
        <v>649</v>
      </c>
      <c r="DXK319" s="415">
        <v>108.85</v>
      </c>
      <c r="DXL319" s="418" t="s">
        <v>780</v>
      </c>
      <c r="DXM319" s="417" t="s">
        <v>763</v>
      </c>
      <c r="DXN319" s="414" t="s">
        <v>649</v>
      </c>
      <c r="DXO319" s="415">
        <v>108.85</v>
      </c>
      <c r="DXP319" s="418" t="s">
        <v>780</v>
      </c>
      <c r="DXQ319" s="417" t="s">
        <v>763</v>
      </c>
      <c r="DXR319" s="414" t="s">
        <v>649</v>
      </c>
      <c r="DXS319" s="415">
        <v>108.85</v>
      </c>
      <c r="DXT319" s="418" t="s">
        <v>780</v>
      </c>
      <c r="DXU319" s="417" t="s">
        <v>763</v>
      </c>
      <c r="DXV319" s="414" t="s">
        <v>649</v>
      </c>
      <c r="DXW319" s="415">
        <v>108.85</v>
      </c>
      <c r="DXX319" s="418" t="s">
        <v>780</v>
      </c>
      <c r="DXY319" s="417" t="s">
        <v>763</v>
      </c>
      <c r="DXZ319" s="414" t="s">
        <v>649</v>
      </c>
      <c r="DYA319" s="415">
        <v>108.85</v>
      </c>
      <c r="DYB319" s="418" t="s">
        <v>780</v>
      </c>
      <c r="DYC319" s="417" t="s">
        <v>763</v>
      </c>
      <c r="DYD319" s="414" t="s">
        <v>649</v>
      </c>
      <c r="DYE319" s="415">
        <v>108.85</v>
      </c>
      <c r="DYF319" s="418" t="s">
        <v>780</v>
      </c>
      <c r="DYG319" s="417" t="s">
        <v>763</v>
      </c>
      <c r="DYH319" s="414" t="s">
        <v>649</v>
      </c>
      <c r="DYI319" s="415">
        <v>108.85</v>
      </c>
      <c r="DYJ319" s="418" t="s">
        <v>780</v>
      </c>
      <c r="DYK319" s="417" t="s">
        <v>763</v>
      </c>
      <c r="DYL319" s="414" t="s">
        <v>649</v>
      </c>
      <c r="DYM319" s="415">
        <v>108.85</v>
      </c>
      <c r="DYN319" s="418" t="s">
        <v>780</v>
      </c>
      <c r="DYO319" s="417" t="s">
        <v>763</v>
      </c>
      <c r="DYP319" s="414" t="s">
        <v>649</v>
      </c>
      <c r="DYQ319" s="415">
        <v>108.85</v>
      </c>
      <c r="DYR319" s="418" t="s">
        <v>780</v>
      </c>
      <c r="DYS319" s="417" t="s">
        <v>763</v>
      </c>
      <c r="DYT319" s="414" t="s">
        <v>649</v>
      </c>
      <c r="DYU319" s="415">
        <v>108.85</v>
      </c>
      <c r="DYV319" s="418" t="s">
        <v>780</v>
      </c>
      <c r="DYW319" s="417" t="s">
        <v>763</v>
      </c>
      <c r="DYX319" s="414" t="s">
        <v>649</v>
      </c>
      <c r="DYY319" s="415">
        <v>108.85</v>
      </c>
      <c r="DYZ319" s="418" t="s">
        <v>780</v>
      </c>
      <c r="DZA319" s="417" t="s">
        <v>763</v>
      </c>
      <c r="DZB319" s="414" t="s">
        <v>649</v>
      </c>
      <c r="DZC319" s="415">
        <v>108.85</v>
      </c>
      <c r="DZD319" s="418" t="s">
        <v>780</v>
      </c>
      <c r="DZE319" s="417" t="s">
        <v>763</v>
      </c>
      <c r="DZF319" s="414" t="s">
        <v>649</v>
      </c>
      <c r="DZG319" s="415">
        <v>108.85</v>
      </c>
      <c r="DZH319" s="418" t="s">
        <v>780</v>
      </c>
      <c r="DZI319" s="417" t="s">
        <v>763</v>
      </c>
      <c r="DZJ319" s="414" t="s">
        <v>649</v>
      </c>
      <c r="DZK319" s="415">
        <v>108.85</v>
      </c>
      <c r="DZL319" s="418" t="s">
        <v>780</v>
      </c>
      <c r="DZM319" s="417" t="s">
        <v>763</v>
      </c>
      <c r="DZN319" s="414" t="s">
        <v>649</v>
      </c>
      <c r="DZO319" s="415">
        <v>108.85</v>
      </c>
      <c r="DZP319" s="418" t="s">
        <v>780</v>
      </c>
      <c r="DZQ319" s="417" t="s">
        <v>763</v>
      </c>
      <c r="DZR319" s="414" t="s">
        <v>649</v>
      </c>
      <c r="DZS319" s="415">
        <v>108.85</v>
      </c>
      <c r="DZT319" s="418" t="s">
        <v>780</v>
      </c>
      <c r="DZU319" s="417" t="s">
        <v>763</v>
      </c>
      <c r="DZV319" s="414" t="s">
        <v>649</v>
      </c>
      <c r="DZW319" s="415">
        <v>108.85</v>
      </c>
      <c r="DZX319" s="418" t="s">
        <v>780</v>
      </c>
      <c r="DZY319" s="417" t="s">
        <v>763</v>
      </c>
      <c r="DZZ319" s="414" t="s">
        <v>649</v>
      </c>
      <c r="EAA319" s="415">
        <v>108.85</v>
      </c>
      <c r="EAB319" s="418" t="s">
        <v>780</v>
      </c>
      <c r="EAC319" s="417" t="s">
        <v>763</v>
      </c>
      <c r="EAD319" s="414" t="s">
        <v>649</v>
      </c>
      <c r="EAE319" s="415">
        <v>108.85</v>
      </c>
      <c r="EAF319" s="418" t="s">
        <v>780</v>
      </c>
      <c r="EAG319" s="417" t="s">
        <v>763</v>
      </c>
      <c r="EAH319" s="414" t="s">
        <v>649</v>
      </c>
      <c r="EAI319" s="415">
        <v>108.85</v>
      </c>
      <c r="EAJ319" s="418" t="s">
        <v>780</v>
      </c>
      <c r="EAK319" s="417" t="s">
        <v>763</v>
      </c>
      <c r="EAL319" s="414" t="s">
        <v>649</v>
      </c>
      <c r="EAM319" s="415">
        <v>108.85</v>
      </c>
      <c r="EAN319" s="418" t="s">
        <v>780</v>
      </c>
      <c r="EAO319" s="417" t="s">
        <v>763</v>
      </c>
      <c r="EAP319" s="414" t="s">
        <v>649</v>
      </c>
      <c r="EAQ319" s="415">
        <v>108.85</v>
      </c>
      <c r="EAR319" s="418" t="s">
        <v>780</v>
      </c>
      <c r="EAS319" s="417" t="s">
        <v>763</v>
      </c>
      <c r="EAT319" s="414" t="s">
        <v>649</v>
      </c>
      <c r="EAU319" s="415">
        <v>108.85</v>
      </c>
      <c r="EAV319" s="418" t="s">
        <v>780</v>
      </c>
      <c r="EAW319" s="417" t="s">
        <v>763</v>
      </c>
      <c r="EAX319" s="414" t="s">
        <v>649</v>
      </c>
      <c r="EAY319" s="415">
        <v>108.85</v>
      </c>
      <c r="EAZ319" s="418" t="s">
        <v>780</v>
      </c>
      <c r="EBA319" s="417" t="s">
        <v>763</v>
      </c>
      <c r="EBB319" s="414" t="s">
        <v>649</v>
      </c>
      <c r="EBC319" s="415">
        <v>108.85</v>
      </c>
      <c r="EBD319" s="418" t="s">
        <v>780</v>
      </c>
      <c r="EBE319" s="417" t="s">
        <v>763</v>
      </c>
      <c r="EBF319" s="414" t="s">
        <v>649</v>
      </c>
      <c r="EBG319" s="415">
        <v>108.85</v>
      </c>
      <c r="EBH319" s="418" t="s">
        <v>780</v>
      </c>
      <c r="EBI319" s="417" t="s">
        <v>763</v>
      </c>
      <c r="EBJ319" s="414" t="s">
        <v>649</v>
      </c>
      <c r="EBK319" s="415">
        <v>108.85</v>
      </c>
      <c r="EBL319" s="418" t="s">
        <v>780</v>
      </c>
      <c r="EBM319" s="417" t="s">
        <v>763</v>
      </c>
      <c r="EBN319" s="414" t="s">
        <v>649</v>
      </c>
      <c r="EBO319" s="415">
        <v>108.85</v>
      </c>
      <c r="EBP319" s="418" t="s">
        <v>780</v>
      </c>
      <c r="EBQ319" s="417" t="s">
        <v>763</v>
      </c>
      <c r="EBR319" s="414" t="s">
        <v>649</v>
      </c>
      <c r="EBS319" s="415">
        <v>108.85</v>
      </c>
      <c r="EBT319" s="418" t="s">
        <v>780</v>
      </c>
      <c r="EBU319" s="417" t="s">
        <v>763</v>
      </c>
      <c r="EBV319" s="414" t="s">
        <v>649</v>
      </c>
      <c r="EBW319" s="415">
        <v>108.85</v>
      </c>
      <c r="EBX319" s="418" t="s">
        <v>780</v>
      </c>
      <c r="EBY319" s="417" t="s">
        <v>763</v>
      </c>
      <c r="EBZ319" s="414" t="s">
        <v>649</v>
      </c>
      <c r="ECA319" s="415">
        <v>108.85</v>
      </c>
      <c r="ECB319" s="418" t="s">
        <v>780</v>
      </c>
      <c r="ECC319" s="417" t="s">
        <v>763</v>
      </c>
      <c r="ECD319" s="414" t="s">
        <v>649</v>
      </c>
      <c r="ECE319" s="415">
        <v>108.85</v>
      </c>
      <c r="ECF319" s="418" t="s">
        <v>780</v>
      </c>
      <c r="ECG319" s="417" t="s">
        <v>763</v>
      </c>
      <c r="ECH319" s="414" t="s">
        <v>649</v>
      </c>
      <c r="ECI319" s="415">
        <v>108.85</v>
      </c>
      <c r="ECJ319" s="418" t="s">
        <v>780</v>
      </c>
      <c r="ECK319" s="417" t="s">
        <v>763</v>
      </c>
      <c r="ECL319" s="414" t="s">
        <v>649</v>
      </c>
      <c r="ECM319" s="415">
        <v>108.85</v>
      </c>
      <c r="ECN319" s="418" t="s">
        <v>780</v>
      </c>
      <c r="ECO319" s="417" t="s">
        <v>763</v>
      </c>
      <c r="ECP319" s="414" t="s">
        <v>649</v>
      </c>
      <c r="ECQ319" s="415">
        <v>108.85</v>
      </c>
      <c r="ECR319" s="418" t="s">
        <v>780</v>
      </c>
      <c r="ECS319" s="417" t="s">
        <v>763</v>
      </c>
      <c r="ECT319" s="414" t="s">
        <v>649</v>
      </c>
      <c r="ECU319" s="415">
        <v>108.85</v>
      </c>
      <c r="ECV319" s="418" t="s">
        <v>780</v>
      </c>
      <c r="ECW319" s="417" t="s">
        <v>763</v>
      </c>
      <c r="ECX319" s="414" t="s">
        <v>649</v>
      </c>
      <c r="ECY319" s="415">
        <v>108.85</v>
      </c>
      <c r="ECZ319" s="418" t="s">
        <v>780</v>
      </c>
      <c r="EDA319" s="417" t="s">
        <v>763</v>
      </c>
      <c r="EDB319" s="414" t="s">
        <v>649</v>
      </c>
      <c r="EDC319" s="415">
        <v>108.85</v>
      </c>
      <c r="EDD319" s="418" t="s">
        <v>780</v>
      </c>
      <c r="EDE319" s="417" t="s">
        <v>763</v>
      </c>
      <c r="EDF319" s="414" t="s">
        <v>649</v>
      </c>
      <c r="EDG319" s="415">
        <v>108.85</v>
      </c>
      <c r="EDH319" s="418" t="s">
        <v>780</v>
      </c>
      <c r="EDI319" s="417" t="s">
        <v>763</v>
      </c>
      <c r="EDJ319" s="414" t="s">
        <v>649</v>
      </c>
      <c r="EDK319" s="415">
        <v>108.85</v>
      </c>
      <c r="EDL319" s="418" t="s">
        <v>780</v>
      </c>
      <c r="EDM319" s="417" t="s">
        <v>763</v>
      </c>
      <c r="EDN319" s="414" t="s">
        <v>649</v>
      </c>
      <c r="EDO319" s="415">
        <v>108.85</v>
      </c>
      <c r="EDP319" s="418" t="s">
        <v>780</v>
      </c>
      <c r="EDQ319" s="417" t="s">
        <v>763</v>
      </c>
      <c r="EDR319" s="414" t="s">
        <v>649</v>
      </c>
      <c r="EDS319" s="415">
        <v>108.85</v>
      </c>
      <c r="EDT319" s="418" t="s">
        <v>780</v>
      </c>
      <c r="EDU319" s="417" t="s">
        <v>763</v>
      </c>
      <c r="EDV319" s="414" t="s">
        <v>649</v>
      </c>
      <c r="EDW319" s="415">
        <v>108.85</v>
      </c>
      <c r="EDX319" s="418" t="s">
        <v>780</v>
      </c>
      <c r="EDY319" s="417" t="s">
        <v>763</v>
      </c>
      <c r="EDZ319" s="414" t="s">
        <v>649</v>
      </c>
      <c r="EEA319" s="415">
        <v>108.85</v>
      </c>
      <c r="EEB319" s="418" t="s">
        <v>780</v>
      </c>
      <c r="EEC319" s="417" t="s">
        <v>763</v>
      </c>
      <c r="EED319" s="414" t="s">
        <v>649</v>
      </c>
      <c r="EEE319" s="415">
        <v>108.85</v>
      </c>
      <c r="EEF319" s="418" t="s">
        <v>780</v>
      </c>
      <c r="EEG319" s="417" t="s">
        <v>763</v>
      </c>
      <c r="EEH319" s="414" t="s">
        <v>649</v>
      </c>
      <c r="EEI319" s="415">
        <v>108.85</v>
      </c>
      <c r="EEJ319" s="418" t="s">
        <v>780</v>
      </c>
      <c r="EEK319" s="417" t="s">
        <v>763</v>
      </c>
      <c r="EEL319" s="414" t="s">
        <v>649</v>
      </c>
      <c r="EEM319" s="415">
        <v>108.85</v>
      </c>
      <c r="EEN319" s="418" t="s">
        <v>780</v>
      </c>
      <c r="EEO319" s="417" t="s">
        <v>763</v>
      </c>
      <c r="EEP319" s="414" t="s">
        <v>649</v>
      </c>
      <c r="EEQ319" s="415">
        <v>108.85</v>
      </c>
      <c r="EER319" s="418" t="s">
        <v>780</v>
      </c>
      <c r="EES319" s="417" t="s">
        <v>763</v>
      </c>
      <c r="EET319" s="414" t="s">
        <v>649</v>
      </c>
      <c r="EEU319" s="415">
        <v>108.85</v>
      </c>
      <c r="EEV319" s="418" t="s">
        <v>780</v>
      </c>
      <c r="EEW319" s="417" t="s">
        <v>763</v>
      </c>
      <c r="EEX319" s="414" t="s">
        <v>649</v>
      </c>
      <c r="EEY319" s="415">
        <v>108.85</v>
      </c>
      <c r="EEZ319" s="418" t="s">
        <v>780</v>
      </c>
      <c r="EFA319" s="417" t="s">
        <v>763</v>
      </c>
      <c r="EFB319" s="414" t="s">
        <v>649</v>
      </c>
      <c r="EFC319" s="415">
        <v>108.85</v>
      </c>
      <c r="EFD319" s="418" t="s">
        <v>780</v>
      </c>
      <c r="EFE319" s="417" t="s">
        <v>763</v>
      </c>
      <c r="EFF319" s="414" t="s">
        <v>649</v>
      </c>
      <c r="EFG319" s="415">
        <v>108.85</v>
      </c>
      <c r="EFH319" s="418" t="s">
        <v>780</v>
      </c>
      <c r="EFI319" s="417" t="s">
        <v>763</v>
      </c>
      <c r="EFJ319" s="414" t="s">
        <v>649</v>
      </c>
      <c r="EFK319" s="415">
        <v>108.85</v>
      </c>
      <c r="EFL319" s="418" t="s">
        <v>780</v>
      </c>
      <c r="EFM319" s="417" t="s">
        <v>763</v>
      </c>
      <c r="EFN319" s="414" t="s">
        <v>649</v>
      </c>
      <c r="EFO319" s="415">
        <v>108.85</v>
      </c>
      <c r="EFP319" s="418" t="s">
        <v>780</v>
      </c>
      <c r="EFQ319" s="417" t="s">
        <v>763</v>
      </c>
      <c r="EFR319" s="414" t="s">
        <v>649</v>
      </c>
      <c r="EFS319" s="415">
        <v>108.85</v>
      </c>
      <c r="EFT319" s="418" t="s">
        <v>780</v>
      </c>
      <c r="EFU319" s="417" t="s">
        <v>763</v>
      </c>
      <c r="EFV319" s="414" t="s">
        <v>649</v>
      </c>
      <c r="EFW319" s="415">
        <v>108.85</v>
      </c>
      <c r="EFX319" s="418" t="s">
        <v>780</v>
      </c>
      <c r="EFY319" s="417" t="s">
        <v>763</v>
      </c>
      <c r="EFZ319" s="414" t="s">
        <v>649</v>
      </c>
      <c r="EGA319" s="415">
        <v>108.85</v>
      </c>
      <c r="EGB319" s="418" t="s">
        <v>780</v>
      </c>
      <c r="EGC319" s="417" t="s">
        <v>763</v>
      </c>
      <c r="EGD319" s="414" t="s">
        <v>649</v>
      </c>
      <c r="EGE319" s="415">
        <v>108.85</v>
      </c>
      <c r="EGF319" s="418" t="s">
        <v>780</v>
      </c>
      <c r="EGG319" s="417" t="s">
        <v>763</v>
      </c>
      <c r="EGH319" s="414" t="s">
        <v>649</v>
      </c>
      <c r="EGI319" s="415">
        <v>108.85</v>
      </c>
      <c r="EGJ319" s="418" t="s">
        <v>780</v>
      </c>
      <c r="EGK319" s="417" t="s">
        <v>763</v>
      </c>
      <c r="EGL319" s="414" t="s">
        <v>649</v>
      </c>
      <c r="EGM319" s="415">
        <v>108.85</v>
      </c>
      <c r="EGN319" s="418" t="s">
        <v>780</v>
      </c>
      <c r="EGO319" s="417" t="s">
        <v>763</v>
      </c>
      <c r="EGP319" s="414" t="s">
        <v>649</v>
      </c>
      <c r="EGQ319" s="415">
        <v>108.85</v>
      </c>
      <c r="EGR319" s="418" t="s">
        <v>780</v>
      </c>
      <c r="EGS319" s="417" t="s">
        <v>763</v>
      </c>
      <c r="EGT319" s="414" t="s">
        <v>649</v>
      </c>
      <c r="EGU319" s="415">
        <v>108.85</v>
      </c>
      <c r="EGV319" s="418" t="s">
        <v>780</v>
      </c>
      <c r="EGW319" s="417" t="s">
        <v>763</v>
      </c>
      <c r="EGX319" s="414" t="s">
        <v>649</v>
      </c>
      <c r="EGY319" s="415">
        <v>108.85</v>
      </c>
      <c r="EGZ319" s="418" t="s">
        <v>780</v>
      </c>
      <c r="EHA319" s="417" t="s">
        <v>763</v>
      </c>
      <c r="EHB319" s="414" t="s">
        <v>649</v>
      </c>
      <c r="EHC319" s="415">
        <v>108.85</v>
      </c>
      <c r="EHD319" s="418" t="s">
        <v>780</v>
      </c>
      <c r="EHE319" s="417" t="s">
        <v>763</v>
      </c>
      <c r="EHF319" s="414" t="s">
        <v>649</v>
      </c>
      <c r="EHG319" s="415">
        <v>108.85</v>
      </c>
      <c r="EHH319" s="418" t="s">
        <v>780</v>
      </c>
      <c r="EHI319" s="417" t="s">
        <v>763</v>
      </c>
      <c r="EHJ319" s="414" t="s">
        <v>649</v>
      </c>
      <c r="EHK319" s="415">
        <v>108.85</v>
      </c>
      <c r="EHL319" s="418" t="s">
        <v>780</v>
      </c>
      <c r="EHM319" s="417" t="s">
        <v>763</v>
      </c>
      <c r="EHN319" s="414" t="s">
        <v>649</v>
      </c>
      <c r="EHO319" s="415">
        <v>108.85</v>
      </c>
      <c r="EHP319" s="418" t="s">
        <v>780</v>
      </c>
      <c r="EHQ319" s="417" t="s">
        <v>763</v>
      </c>
      <c r="EHR319" s="414" t="s">
        <v>649</v>
      </c>
      <c r="EHS319" s="415">
        <v>108.85</v>
      </c>
      <c r="EHT319" s="418" t="s">
        <v>780</v>
      </c>
      <c r="EHU319" s="417" t="s">
        <v>763</v>
      </c>
      <c r="EHV319" s="414" t="s">
        <v>649</v>
      </c>
      <c r="EHW319" s="415">
        <v>108.85</v>
      </c>
      <c r="EHX319" s="418" t="s">
        <v>780</v>
      </c>
      <c r="EHY319" s="417" t="s">
        <v>763</v>
      </c>
      <c r="EHZ319" s="414" t="s">
        <v>649</v>
      </c>
      <c r="EIA319" s="415">
        <v>108.85</v>
      </c>
      <c r="EIB319" s="418" t="s">
        <v>780</v>
      </c>
      <c r="EIC319" s="417" t="s">
        <v>763</v>
      </c>
      <c r="EID319" s="414" t="s">
        <v>649</v>
      </c>
      <c r="EIE319" s="415">
        <v>108.85</v>
      </c>
      <c r="EIF319" s="418" t="s">
        <v>780</v>
      </c>
      <c r="EIG319" s="417" t="s">
        <v>763</v>
      </c>
      <c r="EIH319" s="414" t="s">
        <v>649</v>
      </c>
      <c r="EII319" s="415">
        <v>108.85</v>
      </c>
      <c r="EIJ319" s="418" t="s">
        <v>780</v>
      </c>
      <c r="EIK319" s="417" t="s">
        <v>763</v>
      </c>
      <c r="EIL319" s="414" t="s">
        <v>649</v>
      </c>
      <c r="EIM319" s="415">
        <v>108.85</v>
      </c>
      <c r="EIN319" s="418" t="s">
        <v>780</v>
      </c>
      <c r="EIO319" s="417" t="s">
        <v>763</v>
      </c>
      <c r="EIP319" s="414" t="s">
        <v>649</v>
      </c>
      <c r="EIQ319" s="415">
        <v>108.85</v>
      </c>
      <c r="EIR319" s="418" t="s">
        <v>780</v>
      </c>
      <c r="EIS319" s="417" t="s">
        <v>763</v>
      </c>
      <c r="EIT319" s="414" t="s">
        <v>649</v>
      </c>
      <c r="EIU319" s="415">
        <v>108.85</v>
      </c>
      <c r="EIV319" s="418" t="s">
        <v>780</v>
      </c>
      <c r="EIW319" s="417" t="s">
        <v>763</v>
      </c>
      <c r="EIX319" s="414" t="s">
        <v>649</v>
      </c>
      <c r="EIY319" s="415">
        <v>108.85</v>
      </c>
      <c r="EIZ319" s="418" t="s">
        <v>780</v>
      </c>
      <c r="EJA319" s="417" t="s">
        <v>763</v>
      </c>
      <c r="EJB319" s="414" t="s">
        <v>649</v>
      </c>
      <c r="EJC319" s="415">
        <v>108.85</v>
      </c>
      <c r="EJD319" s="418" t="s">
        <v>780</v>
      </c>
      <c r="EJE319" s="417" t="s">
        <v>763</v>
      </c>
      <c r="EJF319" s="414" t="s">
        <v>649</v>
      </c>
      <c r="EJG319" s="415">
        <v>108.85</v>
      </c>
      <c r="EJH319" s="418" t="s">
        <v>780</v>
      </c>
      <c r="EJI319" s="417" t="s">
        <v>763</v>
      </c>
      <c r="EJJ319" s="414" t="s">
        <v>649</v>
      </c>
      <c r="EJK319" s="415">
        <v>108.85</v>
      </c>
      <c r="EJL319" s="418" t="s">
        <v>780</v>
      </c>
      <c r="EJM319" s="417" t="s">
        <v>763</v>
      </c>
      <c r="EJN319" s="414" t="s">
        <v>649</v>
      </c>
      <c r="EJO319" s="415">
        <v>108.85</v>
      </c>
      <c r="EJP319" s="418" t="s">
        <v>780</v>
      </c>
      <c r="EJQ319" s="417" t="s">
        <v>763</v>
      </c>
      <c r="EJR319" s="414" t="s">
        <v>649</v>
      </c>
      <c r="EJS319" s="415">
        <v>108.85</v>
      </c>
      <c r="EJT319" s="418" t="s">
        <v>780</v>
      </c>
      <c r="EJU319" s="417" t="s">
        <v>763</v>
      </c>
      <c r="EJV319" s="414" t="s">
        <v>649</v>
      </c>
      <c r="EJW319" s="415">
        <v>108.85</v>
      </c>
      <c r="EJX319" s="418" t="s">
        <v>780</v>
      </c>
      <c r="EJY319" s="417" t="s">
        <v>763</v>
      </c>
      <c r="EJZ319" s="414" t="s">
        <v>649</v>
      </c>
      <c r="EKA319" s="415">
        <v>108.85</v>
      </c>
      <c r="EKB319" s="418" t="s">
        <v>780</v>
      </c>
      <c r="EKC319" s="417" t="s">
        <v>763</v>
      </c>
      <c r="EKD319" s="414" t="s">
        <v>649</v>
      </c>
      <c r="EKE319" s="415">
        <v>108.85</v>
      </c>
      <c r="EKF319" s="418" t="s">
        <v>780</v>
      </c>
      <c r="EKG319" s="417" t="s">
        <v>763</v>
      </c>
      <c r="EKH319" s="414" t="s">
        <v>649</v>
      </c>
      <c r="EKI319" s="415">
        <v>108.85</v>
      </c>
      <c r="EKJ319" s="418" t="s">
        <v>780</v>
      </c>
      <c r="EKK319" s="417" t="s">
        <v>763</v>
      </c>
      <c r="EKL319" s="414" t="s">
        <v>649</v>
      </c>
      <c r="EKM319" s="415">
        <v>108.85</v>
      </c>
      <c r="EKN319" s="418" t="s">
        <v>780</v>
      </c>
      <c r="EKO319" s="417" t="s">
        <v>763</v>
      </c>
      <c r="EKP319" s="414" t="s">
        <v>649</v>
      </c>
      <c r="EKQ319" s="415">
        <v>108.85</v>
      </c>
      <c r="EKR319" s="418" t="s">
        <v>780</v>
      </c>
      <c r="EKS319" s="417" t="s">
        <v>763</v>
      </c>
      <c r="EKT319" s="414" t="s">
        <v>649</v>
      </c>
      <c r="EKU319" s="415">
        <v>108.85</v>
      </c>
      <c r="EKV319" s="418" t="s">
        <v>780</v>
      </c>
      <c r="EKW319" s="417" t="s">
        <v>763</v>
      </c>
      <c r="EKX319" s="414" t="s">
        <v>649</v>
      </c>
      <c r="EKY319" s="415">
        <v>108.85</v>
      </c>
      <c r="EKZ319" s="418" t="s">
        <v>780</v>
      </c>
      <c r="ELA319" s="417" t="s">
        <v>763</v>
      </c>
      <c r="ELB319" s="414" t="s">
        <v>649</v>
      </c>
      <c r="ELC319" s="415">
        <v>108.85</v>
      </c>
      <c r="ELD319" s="418" t="s">
        <v>780</v>
      </c>
      <c r="ELE319" s="417" t="s">
        <v>763</v>
      </c>
      <c r="ELF319" s="414" t="s">
        <v>649</v>
      </c>
      <c r="ELG319" s="415">
        <v>108.85</v>
      </c>
      <c r="ELH319" s="418" t="s">
        <v>780</v>
      </c>
      <c r="ELI319" s="417" t="s">
        <v>763</v>
      </c>
      <c r="ELJ319" s="414" t="s">
        <v>649</v>
      </c>
      <c r="ELK319" s="415">
        <v>108.85</v>
      </c>
      <c r="ELL319" s="418" t="s">
        <v>780</v>
      </c>
      <c r="ELM319" s="417" t="s">
        <v>763</v>
      </c>
      <c r="ELN319" s="414" t="s">
        <v>649</v>
      </c>
      <c r="ELO319" s="415">
        <v>108.85</v>
      </c>
      <c r="ELP319" s="418" t="s">
        <v>780</v>
      </c>
      <c r="ELQ319" s="417" t="s">
        <v>763</v>
      </c>
      <c r="ELR319" s="414" t="s">
        <v>649</v>
      </c>
      <c r="ELS319" s="415">
        <v>108.85</v>
      </c>
      <c r="ELT319" s="418" t="s">
        <v>780</v>
      </c>
      <c r="ELU319" s="417" t="s">
        <v>763</v>
      </c>
      <c r="ELV319" s="414" t="s">
        <v>649</v>
      </c>
      <c r="ELW319" s="415">
        <v>108.85</v>
      </c>
      <c r="ELX319" s="418" t="s">
        <v>780</v>
      </c>
      <c r="ELY319" s="417" t="s">
        <v>763</v>
      </c>
      <c r="ELZ319" s="414" t="s">
        <v>649</v>
      </c>
      <c r="EMA319" s="415">
        <v>108.85</v>
      </c>
      <c r="EMB319" s="418" t="s">
        <v>780</v>
      </c>
      <c r="EMC319" s="417" t="s">
        <v>763</v>
      </c>
      <c r="EMD319" s="414" t="s">
        <v>649</v>
      </c>
      <c r="EME319" s="415">
        <v>108.85</v>
      </c>
      <c r="EMF319" s="418" t="s">
        <v>780</v>
      </c>
      <c r="EMG319" s="417" t="s">
        <v>763</v>
      </c>
      <c r="EMH319" s="414" t="s">
        <v>649</v>
      </c>
      <c r="EMI319" s="415">
        <v>108.85</v>
      </c>
      <c r="EMJ319" s="418" t="s">
        <v>780</v>
      </c>
      <c r="EMK319" s="417" t="s">
        <v>763</v>
      </c>
      <c r="EML319" s="414" t="s">
        <v>649</v>
      </c>
      <c r="EMM319" s="415">
        <v>108.85</v>
      </c>
      <c r="EMN319" s="418" t="s">
        <v>780</v>
      </c>
      <c r="EMO319" s="417" t="s">
        <v>763</v>
      </c>
      <c r="EMP319" s="414" t="s">
        <v>649</v>
      </c>
      <c r="EMQ319" s="415">
        <v>108.85</v>
      </c>
      <c r="EMR319" s="418" t="s">
        <v>780</v>
      </c>
      <c r="EMS319" s="417" t="s">
        <v>763</v>
      </c>
      <c r="EMT319" s="414" t="s">
        <v>649</v>
      </c>
      <c r="EMU319" s="415">
        <v>108.85</v>
      </c>
      <c r="EMV319" s="418" t="s">
        <v>780</v>
      </c>
      <c r="EMW319" s="417" t="s">
        <v>763</v>
      </c>
      <c r="EMX319" s="414" t="s">
        <v>649</v>
      </c>
      <c r="EMY319" s="415">
        <v>108.85</v>
      </c>
      <c r="EMZ319" s="418" t="s">
        <v>780</v>
      </c>
      <c r="ENA319" s="417" t="s">
        <v>763</v>
      </c>
      <c r="ENB319" s="414" t="s">
        <v>649</v>
      </c>
      <c r="ENC319" s="415">
        <v>108.85</v>
      </c>
      <c r="END319" s="418" t="s">
        <v>780</v>
      </c>
      <c r="ENE319" s="417" t="s">
        <v>763</v>
      </c>
      <c r="ENF319" s="414" t="s">
        <v>649</v>
      </c>
      <c r="ENG319" s="415">
        <v>108.85</v>
      </c>
      <c r="ENH319" s="418" t="s">
        <v>780</v>
      </c>
      <c r="ENI319" s="417" t="s">
        <v>763</v>
      </c>
      <c r="ENJ319" s="414" t="s">
        <v>649</v>
      </c>
      <c r="ENK319" s="415">
        <v>108.85</v>
      </c>
      <c r="ENL319" s="418" t="s">
        <v>780</v>
      </c>
      <c r="ENM319" s="417" t="s">
        <v>763</v>
      </c>
      <c r="ENN319" s="414" t="s">
        <v>649</v>
      </c>
      <c r="ENO319" s="415">
        <v>108.85</v>
      </c>
      <c r="ENP319" s="418" t="s">
        <v>780</v>
      </c>
      <c r="ENQ319" s="417" t="s">
        <v>763</v>
      </c>
      <c r="ENR319" s="414" t="s">
        <v>649</v>
      </c>
      <c r="ENS319" s="415">
        <v>108.85</v>
      </c>
      <c r="ENT319" s="418" t="s">
        <v>780</v>
      </c>
      <c r="ENU319" s="417" t="s">
        <v>763</v>
      </c>
      <c r="ENV319" s="414" t="s">
        <v>649</v>
      </c>
      <c r="ENW319" s="415">
        <v>108.85</v>
      </c>
      <c r="ENX319" s="418" t="s">
        <v>780</v>
      </c>
      <c r="ENY319" s="417" t="s">
        <v>763</v>
      </c>
      <c r="ENZ319" s="414" t="s">
        <v>649</v>
      </c>
      <c r="EOA319" s="415">
        <v>108.85</v>
      </c>
      <c r="EOB319" s="418" t="s">
        <v>780</v>
      </c>
      <c r="EOC319" s="417" t="s">
        <v>763</v>
      </c>
      <c r="EOD319" s="414" t="s">
        <v>649</v>
      </c>
      <c r="EOE319" s="415">
        <v>108.85</v>
      </c>
      <c r="EOF319" s="418" t="s">
        <v>780</v>
      </c>
      <c r="EOG319" s="417" t="s">
        <v>763</v>
      </c>
      <c r="EOH319" s="414" t="s">
        <v>649</v>
      </c>
      <c r="EOI319" s="415">
        <v>108.85</v>
      </c>
      <c r="EOJ319" s="418" t="s">
        <v>780</v>
      </c>
      <c r="EOK319" s="417" t="s">
        <v>763</v>
      </c>
      <c r="EOL319" s="414" t="s">
        <v>649</v>
      </c>
      <c r="EOM319" s="415">
        <v>108.85</v>
      </c>
      <c r="EON319" s="418" t="s">
        <v>780</v>
      </c>
      <c r="EOO319" s="417" t="s">
        <v>763</v>
      </c>
      <c r="EOP319" s="414" t="s">
        <v>649</v>
      </c>
      <c r="EOQ319" s="415">
        <v>108.85</v>
      </c>
      <c r="EOR319" s="418" t="s">
        <v>780</v>
      </c>
      <c r="EOS319" s="417" t="s">
        <v>763</v>
      </c>
      <c r="EOT319" s="414" t="s">
        <v>649</v>
      </c>
      <c r="EOU319" s="415">
        <v>108.85</v>
      </c>
      <c r="EOV319" s="418" t="s">
        <v>780</v>
      </c>
      <c r="EOW319" s="417" t="s">
        <v>763</v>
      </c>
      <c r="EOX319" s="414" t="s">
        <v>649</v>
      </c>
      <c r="EOY319" s="415">
        <v>108.85</v>
      </c>
      <c r="EOZ319" s="418" t="s">
        <v>780</v>
      </c>
      <c r="EPA319" s="417" t="s">
        <v>763</v>
      </c>
      <c r="EPB319" s="414" t="s">
        <v>649</v>
      </c>
      <c r="EPC319" s="415">
        <v>108.85</v>
      </c>
      <c r="EPD319" s="418" t="s">
        <v>780</v>
      </c>
      <c r="EPE319" s="417" t="s">
        <v>763</v>
      </c>
      <c r="EPF319" s="414" t="s">
        <v>649</v>
      </c>
      <c r="EPG319" s="415">
        <v>108.85</v>
      </c>
      <c r="EPH319" s="418" t="s">
        <v>780</v>
      </c>
      <c r="EPI319" s="417" t="s">
        <v>763</v>
      </c>
      <c r="EPJ319" s="414" t="s">
        <v>649</v>
      </c>
      <c r="EPK319" s="415">
        <v>108.85</v>
      </c>
      <c r="EPL319" s="418" t="s">
        <v>780</v>
      </c>
      <c r="EPM319" s="417" t="s">
        <v>763</v>
      </c>
      <c r="EPN319" s="414" t="s">
        <v>649</v>
      </c>
      <c r="EPO319" s="415">
        <v>108.85</v>
      </c>
      <c r="EPP319" s="418" t="s">
        <v>780</v>
      </c>
      <c r="EPQ319" s="417" t="s">
        <v>763</v>
      </c>
      <c r="EPR319" s="414" t="s">
        <v>649</v>
      </c>
      <c r="EPS319" s="415">
        <v>108.85</v>
      </c>
      <c r="EPT319" s="418" t="s">
        <v>780</v>
      </c>
      <c r="EPU319" s="417" t="s">
        <v>763</v>
      </c>
      <c r="EPV319" s="414" t="s">
        <v>649</v>
      </c>
      <c r="EPW319" s="415">
        <v>108.85</v>
      </c>
      <c r="EPX319" s="418" t="s">
        <v>780</v>
      </c>
      <c r="EPY319" s="417" t="s">
        <v>763</v>
      </c>
      <c r="EPZ319" s="414" t="s">
        <v>649</v>
      </c>
      <c r="EQA319" s="415">
        <v>108.85</v>
      </c>
      <c r="EQB319" s="418" t="s">
        <v>780</v>
      </c>
      <c r="EQC319" s="417" t="s">
        <v>763</v>
      </c>
      <c r="EQD319" s="414" t="s">
        <v>649</v>
      </c>
      <c r="EQE319" s="415">
        <v>108.85</v>
      </c>
      <c r="EQF319" s="418" t="s">
        <v>780</v>
      </c>
      <c r="EQG319" s="417" t="s">
        <v>763</v>
      </c>
      <c r="EQH319" s="414" t="s">
        <v>649</v>
      </c>
      <c r="EQI319" s="415">
        <v>108.85</v>
      </c>
      <c r="EQJ319" s="418" t="s">
        <v>780</v>
      </c>
      <c r="EQK319" s="417" t="s">
        <v>763</v>
      </c>
      <c r="EQL319" s="414" t="s">
        <v>649</v>
      </c>
      <c r="EQM319" s="415">
        <v>108.85</v>
      </c>
      <c r="EQN319" s="418" t="s">
        <v>780</v>
      </c>
      <c r="EQO319" s="417" t="s">
        <v>763</v>
      </c>
      <c r="EQP319" s="414" t="s">
        <v>649</v>
      </c>
      <c r="EQQ319" s="415">
        <v>108.85</v>
      </c>
      <c r="EQR319" s="418" t="s">
        <v>780</v>
      </c>
      <c r="EQS319" s="417" t="s">
        <v>763</v>
      </c>
      <c r="EQT319" s="414" t="s">
        <v>649</v>
      </c>
      <c r="EQU319" s="415">
        <v>108.85</v>
      </c>
      <c r="EQV319" s="418" t="s">
        <v>780</v>
      </c>
      <c r="EQW319" s="417" t="s">
        <v>763</v>
      </c>
      <c r="EQX319" s="414" t="s">
        <v>649</v>
      </c>
      <c r="EQY319" s="415">
        <v>108.85</v>
      </c>
      <c r="EQZ319" s="418" t="s">
        <v>780</v>
      </c>
      <c r="ERA319" s="417" t="s">
        <v>763</v>
      </c>
      <c r="ERB319" s="414" t="s">
        <v>649</v>
      </c>
      <c r="ERC319" s="415">
        <v>108.85</v>
      </c>
      <c r="ERD319" s="418" t="s">
        <v>780</v>
      </c>
      <c r="ERE319" s="417" t="s">
        <v>763</v>
      </c>
      <c r="ERF319" s="414" t="s">
        <v>649</v>
      </c>
      <c r="ERG319" s="415">
        <v>108.85</v>
      </c>
      <c r="ERH319" s="418" t="s">
        <v>780</v>
      </c>
      <c r="ERI319" s="417" t="s">
        <v>763</v>
      </c>
      <c r="ERJ319" s="414" t="s">
        <v>649</v>
      </c>
      <c r="ERK319" s="415">
        <v>108.85</v>
      </c>
      <c r="ERL319" s="418" t="s">
        <v>780</v>
      </c>
      <c r="ERM319" s="417" t="s">
        <v>763</v>
      </c>
      <c r="ERN319" s="414" t="s">
        <v>649</v>
      </c>
      <c r="ERO319" s="415">
        <v>108.85</v>
      </c>
      <c r="ERP319" s="418" t="s">
        <v>780</v>
      </c>
      <c r="ERQ319" s="417" t="s">
        <v>763</v>
      </c>
      <c r="ERR319" s="414" t="s">
        <v>649</v>
      </c>
      <c r="ERS319" s="415">
        <v>108.85</v>
      </c>
      <c r="ERT319" s="418" t="s">
        <v>780</v>
      </c>
      <c r="ERU319" s="417" t="s">
        <v>763</v>
      </c>
      <c r="ERV319" s="414" t="s">
        <v>649</v>
      </c>
      <c r="ERW319" s="415">
        <v>108.85</v>
      </c>
      <c r="ERX319" s="418" t="s">
        <v>780</v>
      </c>
      <c r="ERY319" s="417" t="s">
        <v>763</v>
      </c>
      <c r="ERZ319" s="414" t="s">
        <v>649</v>
      </c>
      <c r="ESA319" s="415">
        <v>108.85</v>
      </c>
      <c r="ESB319" s="418" t="s">
        <v>780</v>
      </c>
      <c r="ESC319" s="417" t="s">
        <v>763</v>
      </c>
      <c r="ESD319" s="414" t="s">
        <v>649</v>
      </c>
      <c r="ESE319" s="415">
        <v>108.85</v>
      </c>
      <c r="ESF319" s="418" t="s">
        <v>780</v>
      </c>
      <c r="ESG319" s="417" t="s">
        <v>763</v>
      </c>
      <c r="ESH319" s="414" t="s">
        <v>649</v>
      </c>
      <c r="ESI319" s="415">
        <v>108.85</v>
      </c>
      <c r="ESJ319" s="418" t="s">
        <v>780</v>
      </c>
      <c r="ESK319" s="417" t="s">
        <v>763</v>
      </c>
      <c r="ESL319" s="414" t="s">
        <v>649</v>
      </c>
      <c r="ESM319" s="415">
        <v>108.85</v>
      </c>
      <c r="ESN319" s="418" t="s">
        <v>780</v>
      </c>
      <c r="ESO319" s="417" t="s">
        <v>763</v>
      </c>
      <c r="ESP319" s="414" t="s">
        <v>649</v>
      </c>
      <c r="ESQ319" s="415">
        <v>108.85</v>
      </c>
      <c r="ESR319" s="418" t="s">
        <v>780</v>
      </c>
      <c r="ESS319" s="417" t="s">
        <v>763</v>
      </c>
      <c r="EST319" s="414" t="s">
        <v>649</v>
      </c>
      <c r="ESU319" s="415">
        <v>108.85</v>
      </c>
      <c r="ESV319" s="418" t="s">
        <v>780</v>
      </c>
      <c r="ESW319" s="417" t="s">
        <v>763</v>
      </c>
      <c r="ESX319" s="414" t="s">
        <v>649</v>
      </c>
      <c r="ESY319" s="415">
        <v>108.85</v>
      </c>
      <c r="ESZ319" s="418" t="s">
        <v>780</v>
      </c>
      <c r="ETA319" s="417" t="s">
        <v>763</v>
      </c>
      <c r="ETB319" s="414" t="s">
        <v>649</v>
      </c>
      <c r="ETC319" s="415">
        <v>108.85</v>
      </c>
      <c r="ETD319" s="418" t="s">
        <v>780</v>
      </c>
      <c r="ETE319" s="417" t="s">
        <v>763</v>
      </c>
      <c r="ETF319" s="414" t="s">
        <v>649</v>
      </c>
      <c r="ETG319" s="415">
        <v>108.85</v>
      </c>
      <c r="ETH319" s="418" t="s">
        <v>780</v>
      </c>
      <c r="ETI319" s="417" t="s">
        <v>763</v>
      </c>
      <c r="ETJ319" s="414" t="s">
        <v>649</v>
      </c>
      <c r="ETK319" s="415">
        <v>108.85</v>
      </c>
      <c r="ETL319" s="418" t="s">
        <v>780</v>
      </c>
      <c r="ETM319" s="417" t="s">
        <v>763</v>
      </c>
      <c r="ETN319" s="414" t="s">
        <v>649</v>
      </c>
      <c r="ETO319" s="415">
        <v>108.85</v>
      </c>
      <c r="ETP319" s="418" t="s">
        <v>780</v>
      </c>
      <c r="ETQ319" s="417" t="s">
        <v>763</v>
      </c>
      <c r="ETR319" s="414" t="s">
        <v>649</v>
      </c>
      <c r="ETS319" s="415">
        <v>108.85</v>
      </c>
      <c r="ETT319" s="418" t="s">
        <v>780</v>
      </c>
      <c r="ETU319" s="417" t="s">
        <v>763</v>
      </c>
      <c r="ETV319" s="414" t="s">
        <v>649</v>
      </c>
      <c r="ETW319" s="415">
        <v>108.85</v>
      </c>
      <c r="ETX319" s="418" t="s">
        <v>780</v>
      </c>
      <c r="ETY319" s="417" t="s">
        <v>763</v>
      </c>
      <c r="ETZ319" s="414" t="s">
        <v>649</v>
      </c>
      <c r="EUA319" s="415">
        <v>108.85</v>
      </c>
      <c r="EUB319" s="418" t="s">
        <v>780</v>
      </c>
      <c r="EUC319" s="417" t="s">
        <v>763</v>
      </c>
      <c r="EUD319" s="414" t="s">
        <v>649</v>
      </c>
      <c r="EUE319" s="415">
        <v>108.85</v>
      </c>
      <c r="EUF319" s="418" t="s">
        <v>780</v>
      </c>
      <c r="EUG319" s="417" t="s">
        <v>763</v>
      </c>
      <c r="EUH319" s="414" t="s">
        <v>649</v>
      </c>
      <c r="EUI319" s="415">
        <v>108.85</v>
      </c>
      <c r="EUJ319" s="418" t="s">
        <v>780</v>
      </c>
      <c r="EUK319" s="417" t="s">
        <v>763</v>
      </c>
      <c r="EUL319" s="414" t="s">
        <v>649</v>
      </c>
      <c r="EUM319" s="415">
        <v>108.85</v>
      </c>
      <c r="EUN319" s="418" t="s">
        <v>780</v>
      </c>
      <c r="EUO319" s="417" t="s">
        <v>763</v>
      </c>
      <c r="EUP319" s="414" t="s">
        <v>649</v>
      </c>
      <c r="EUQ319" s="415">
        <v>108.85</v>
      </c>
      <c r="EUR319" s="418" t="s">
        <v>780</v>
      </c>
      <c r="EUS319" s="417" t="s">
        <v>763</v>
      </c>
      <c r="EUT319" s="414" t="s">
        <v>649</v>
      </c>
      <c r="EUU319" s="415">
        <v>108.85</v>
      </c>
      <c r="EUV319" s="418" t="s">
        <v>780</v>
      </c>
      <c r="EUW319" s="417" t="s">
        <v>763</v>
      </c>
      <c r="EUX319" s="414" t="s">
        <v>649</v>
      </c>
      <c r="EUY319" s="415">
        <v>108.85</v>
      </c>
      <c r="EUZ319" s="418" t="s">
        <v>780</v>
      </c>
      <c r="EVA319" s="417" t="s">
        <v>763</v>
      </c>
      <c r="EVB319" s="414" t="s">
        <v>649</v>
      </c>
      <c r="EVC319" s="415">
        <v>108.85</v>
      </c>
      <c r="EVD319" s="418" t="s">
        <v>780</v>
      </c>
      <c r="EVE319" s="417" t="s">
        <v>763</v>
      </c>
      <c r="EVF319" s="414" t="s">
        <v>649</v>
      </c>
      <c r="EVG319" s="415">
        <v>108.85</v>
      </c>
      <c r="EVH319" s="418" t="s">
        <v>780</v>
      </c>
      <c r="EVI319" s="417" t="s">
        <v>763</v>
      </c>
      <c r="EVJ319" s="414" t="s">
        <v>649</v>
      </c>
      <c r="EVK319" s="415">
        <v>108.85</v>
      </c>
      <c r="EVL319" s="418" t="s">
        <v>780</v>
      </c>
      <c r="EVM319" s="417" t="s">
        <v>763</v>
      </c>
      <c r="EVN319" s="414" t="s">
        <v>649</v>
      </c>
      <c r="EVO319" s="415">
        <v>108.85</v>
      </c>
      <c r="EVP319" s="418" t="s">
        <v>780</v>
      </c>
      <c r="EVQ319" s="417" t="s">
        <v>763</v>
      </c>
      <c r="EVR319" s="414" t="s">
        <v>649</v>
      </c>
      <c r="EVS319" s="415">
        <v>108.85</v>
      </c>
      <c r="EVT319" s="418" t="s">
        <v>780</v>
      </c>
      <c r="EVU319" s="417" t="s">
        <v>763</v>
      </c>
      <c r="EVV319" s="414" t="s">
        <v>649</v>
      </c>
      <c r="EVW319" s="415">
        <v>108.85</v>
      </c>
      <c r="EVX319" s="418" t="s">
        <v>780</v>
      </c>
      <c r="EVY319" s="417" t="s">
        <v>763</v>
      </c>
      <c r="EVZ319" s="414" t="s">
        <v>649</v>
      </c>
      <c r="EWA319" s="415">
        <v>108.85</v>
      </c>
      <c r="EWB319" s="418" t="s">
        <v>780</v>
      </c>
      <c r="EWC319" s="417" t="s">
        <v>763</v>
      </c>
      <c r="EWD319" s="414" t="s">
        <v>649</v>
      </c>
      <c r="EWE319" s="415">
        <v>108.85</v>
      </c>
      <c r="EWF319" s="418" t="s">
        <v>780</v>
      </c>
      <c r="EWG319" s="417" t="s">
        <v>763</v>
      </c>
      <c r="EWH319" s="414" t="s">
        <v>649</v>
      </c>
      <c r="EWI319" s="415">
        <v>108.85</v>
      </c>
      <c r="EWJ319" s="418" t="s">
        <v>780</v>
      </c>
      <c r="EWK319" s="417" t="s">
        <v>763</v>
      </c>
      <c r="EWL319" s="414" t="s">
        <v>649</v>
      </c>
      <c r="EWM319" s="415">
        <v>108.85</v>
      </c>
      <c r="EWN319" s="418" t="s">
        <v>780</v>
      </c>
      <c r="EWO319" s="417" t="s">
        <v>763</v>
      </c>
      <c r="EWP319" s="414" t="s">
        <v>649</v>
      </c>
      <c r="EWQ319" s="415">
        <v>108.85</v>
      </c>
      <c r="EWR319" s="418" t="s">
        <v>780</v>
      </c>
      <c r="EWS319" s="417" t="s">
        <v>763</v>
      </c>
      <c r="EWT319" s="414" t="s">
        <v>649</v>
      </c>
      <c r="EWU319" s="415">
        <v>108.85</v>
      </c>
      <c r="EWV319" s="418" t="s">
        <v>780</v>
      </c>
      <c r="EWW319" s="417" t="s">
        <v>763</v>
      </c>
      <c r="EWX319" s="414" t="s">
        <v>649</v>
      </c>
      <c r="EWY319" s="415">
        <v>108.85</v>
      </c>
      <c r="EWZ319" s="418" t="s">
        <v>780</v>
      </c>
      <c r="EXA319" s="417" t="s">
        <v>763</v>
      </c>
      <c r="EXB319" s="414" t="s">
        <v>649</v>
      </c>
      <c r="EXC319" s="415">
        <v>108.85</v>
      </c>
      <c r="EXD319" s="418" t="s">
        <v>780</v>
      </c>
      <c r="EXE319" s="417" t="s">
        <v>763</v>
      </c>
      <c r="EXF319" s="414" t="s">
        <v>649</v>
      </c>
      <c r="EXG319" s="415">
        <v>108.85</v>
      </c>
      <c r="EXH319" s="418" t="s">
        <v>780</v>
      </c>
      <c r="EXI319" s="417" t="s">
        <v>763</v>
      </c>
      <c r="EXJ319" s="414" t="s">
        <v>649</v>
      </c>
      <c r="EXK319" s="415">
        <v>108.85</v>
      </c>
      <c r="EXL319" s="418" t="s">
        <v>780</v>
      </c>
      <c r="EXM319" s="417" t="s">
        <v>763</v>
      </c>
      <c r="EXN319" s="414" t="s">
        <v>649</v>
      </c>
      <c r="EXO319" s="415">
        <v>108.85</v>
      </c>
      <c r="EXP319" s="418" t="s">
        <v>780</v>
      </c>
      <c r="EXQ319" s="417" t="s">
        <v>763</v>
      </c>
      <c r="EXR319" s="414" t="s">
        <v>649</v>
      </c>
      <c r="EXS319" s="415">
        <v>108.85</v>
      </c>
      <c r="EXT319" s="418" t="s">
        <v>780</v>
      </c>
      <c r="EXU319" s="417" t="s">
        <v>763</v>
      </c>
      <c r="EXV319" s="414" t="s">
        <v>649</v>
      </c>
      <c r="EXW319" s="415">
        <v>108.85</v>
      </c>
      <c r="EXX319" s="418" t="s">
        <v>780</v>
      </c>
      <c r="EXY319" s="417" t="s">
        <v>763</v>
      </c>
      <c r="EXZ319" s="414" t="s">
        <v>649</v>
      </c>
      <c r="EYA319" s="415">
        <v>108.85</v>
      </c>
      <c r="EYB319" s="418" t="s">
        <v>780</v>
      </c>
      <c r="EYC319" s="417" t="s">
        <v>763</v>
      </c>
      <c r="EYD319" s="414" t="s">
        <v>649</v>
      </c>
      <c r="EYE319" s="415">
        <v>108.85</v>
      </c>
      <c r="EYF319" s="418" t="s">
        <v>780</v>
      </c>
      <c r="EYG319" s="417" t="s">
        <v>763</v>
      </c>
      <c r="EYH319" s="414" t="s">
        <v>649</v>
      </c>
      <c r="EYI319" s="415">
        <v>108.85</v>
      </c>
      <c r="EYJ319" s="418" t="s">
        <v>780</v>
      </c>
      <c r="EYK319" s="417" t="s">
        <v>763</v>
      </c>
      <c r="EYL319" s="414" t="s">
        <v>649</v>
      </c>
      <c r="EYM319" s="415">
        <v>108.85</v>
      </c>
      <c r="EYN319" s="418" t="s">
        <v>780</v>
      </c>
      <c r="EYO319" s="417" t="s">
        <v>763</v>
      </c>
      <c r="EYP319" s="414" t="s">
        <v>649</v>
      </c>
      <c r="EYQ319" s="415">
        <v>108.85</v>
      </c>
      <c r="EYR319" s="418" t="s">
        <v>780</v>
      </c>
      <c r="EYS319" s="417" t="s">
        <v>763</v>
      </c>
      <c r="EYT319" s="414" t="s">
        <v>649</v>
      </c>
      <c r="EYU319" s="415">
        <v>108.85</v>
      </c>
      <c r="EYV319" s="418" t="s">
        <v>780</v>
      </c>
      <c r="EYW319" s="417" t="s">
        <v>763</v>
      </c>
      <c r="EYX319" s="414" t="s">
        <v>649</v>
      </c>
      <c r="EYY319" s="415">
        <v>108.85</v>
      </c>
      <c r="EYZ319" s="418" t="s">
        <v>780</v>
      </c>
      <c r="EZA319" s="417" t="s">
        <v>763</v>
      </c>
      <c r="EZB319" s="414" t="s">
        <v>649</v>
      </c>
      <c r="EZC319" s="415">
        <v>108.85</v>
      </c>
      <c r="EZD319" s="418" t="s">
        <v>780</v>
      </c>
      <c r="EZE319" s="417" t="s">
        <v>763</v>
      </c>
      <c r="EZF319" s="414" t="s">
        <v>649</v>
      </c>
      <c r="EZG319" s="415">
        <v>108.85</v>
      </c>
      <c r="EZH319" s="418" t="s">
        <v>780</v>
      </c>
      <c r="EZI319" s="417" t="s">
        <v>763</v>
      </c>
      <c r="EZJ319" s="414" t="s">
        <v>649</v>
      </c>
      <c r="EZK319" s="415">
        <v>108.85</v>
      </c>
      <c r="EZL319" s="418" t="s">
        <v>780</v>
      </c>
      <c r="EZM319" s="417" t="s">
        <v>763</v>
      </c>
      <c r="EZN319" s="414" t="s">
        <v>649</v>
      </c>
      <c r="EZO319" s="415">
        <v>108.85</v>
      </c>
      <c r="EZP319" s="418" t="s">
        <v>780</v>
      </c>
      <c r="EZQ319" s="417" t="s">
        <v>763</v>
      </c>
      <c r="EZR319" s="414" t="s">
        <v>649</v>
      </c>
      <c r="EZS319" s="415">
        <v>108.85</v>
      </c>
      <c r="EZT319" s="418" t="s">
        <v>780</v>
      </c>
      <c r="EZU319" s="417" t="s">
        <v>763</v>
      </c>
      <c r="EZV319" s="414" t="s">
        <v>649</v>
      </c>
      <c r="EZW319" s="415">
        <v>108.85</v>
      </c>
      <c r="EZX319" s="418" t="s">
        <v>780</v>
      </c>
      <c r="EZY319" s="417" t="s">
        <v>763</v>
      </c>
      <c r="EZZ319" s="414" t="s">
        <v>649</v>
      </c>
      <c r="FAA319" s="415">
        <v>108.85</v>
      </c>
      <c r="FAB319" s="418" t="s">
        <v>780</v>
      </c>
      <c r="FAC319" s="417" t="s">
        <v>763</v>
      </c>
      <c r="FAD319" s="414" t="s">
        <v>649</v>
      </c>
      <c r="FAE319" s="415">
        <v>108.85</v>
      </c>
      <c r="FAF319" s="418" t="s">
        <v>780</v>
      </c>
      <c r="FAG319" s="417" t="s">
        <v>763</v>
      </c>
      <c r="FAH319" s="414" t="s">
        <v>649</v>
      </c>
      <c r="FAI319" s="415">
        <v>108.85</v>
      </c>
      <c r="FAJ319" s="418" t="s">
        <v>780</v>
      </c>
      <c r="FAK319" s="417" t="s">
        <v>763</v>
      </c>
      <c r="FAL319" s="414" t="s">
        <v>649</v>
      </c>
      <c r="FAM319" s="415">
        <v>108.85</v>
      </c>
      <c r="FAN319" s="418" t="s">
        <v>780</v>
      </c>
      <c r="FAO319" s="417" t="s">
        <v>763</v>
      </c>
      <c r="FAP319" s="414" t="s">
        <v>649</v>
      </c>
      <c r="FAQ319" s="415">
        <v>108.85</v>
      </c>
      <c r="FAR319" s="418" t="s">
        <v>780</v>
      </c>
      <c r="FAS319" s="417" t="s">
        <v>763</v>
      </c>
      <c r="FAT319" s="414" t="s">
        <v>649</v>
      </c>
      <c r="FAU319" s="415">
        <v>108.85</v>
      </c>
      <c r="FAV319" s="418" t="s">
        <v>780</v>
      </c>
      <c r="FAW319" s="417" t="s">
        <v>763</v>
      </c>
      <c r="FAX319" s="414" t="s">
        <v>649</v>
      </c>
      <c r="FAY319" s="415">
        <v>108.85</v>
      </c>
      <c r="FAZ319" s="418" t="s">
        <v>780</v>
      </c>
      <c r="FBA319" s="417" t="s">
        <v>763</v>
      </c>
      <c r="FBB319" s="414" t="s">
        <v>649</v>
      </c>
      <c r="FBC319" s="415">
        <v>108.85</v>
      </c>
      <c r="FBD319" s="418" t="s">
        <v>780</v>
      </c>
      <c r="FBE319" s="417" t="s">
        <v>763</v>
      </c>
      <c r="FBF319" s="414" t="s">
        <v>649</v>
      </c>
      <c r="FBG319" s="415">
        <v>108.85</v>
      </c>
      <c r="FBH319" s="418" t="s">
        <v>780</v>
      </c>
      <c r="FBI319" s="417" t="s">
        <v>763</v>
      </c>
      <c r="FBJ319" s="414" t="s">
        <v>649</v>
      </c>
      <c r="FBK319" s="415">
        <v>108.85</v>
      </c>
      <c r="FBL319" s="418" t="s">
        <v>780</v>
      </c>
      <c r="FBM319" s="417" t="s">
        <v>763</v>
      </c>
      <c r="FBN319" s="414" t="s">
        <v>649</v>
      </c>
      <c r="FBO319" s="415">
        <v>108.85</v>
      </c>
      <c r="FBP319" s="418" t="s">
        <v>780</v>
      </c>
      <c r="FBQ319" s="417" t="s">
        <v>763</v>
      </c>
      <c r="FBR319" s="414" t="s">
        <v>649</v>
      </c>
      <c r="FBS319" s="415">
        <v>108.85</v>
      </c>
      <c r="FBT319" s="418" t="s">
        <v>780</v>
      </c>
      <c r="FBU319" s="417" t="s">
        <v>763</v>
      </c>
      <c r="FBV319" s="414" t="s">
        <v>649</v>
      </c>
      <c r="FBW319" s="415">
        <v>108.85</v>
      </c>
      <c r="FBX319" s="418" t="s">
        <v>780</v>
      </c>
      <c r="FBY319" s="417" t="s">
        <v>763</v>
      </c>
      <c r="FBZ319" s="414" t="s">
        <v>649</v>
      </c>
      <c r="FCA319" s="415">
        <v>108.85</v>
      </c>
      <c r="FCB319" s="418" t="s">
        <v>780</v>
      </c>
      <c r="FCC319" s="417" t="s">
        <v>763</v>
      </c>
      <c r="FCD319" s="414" t="s">
        <v>649</v>
      </c>
      <c r="FCE319" s="415">
        <v>108.85</v>
      </c>
      <c r="FCF319" s="418" t="s">
        <v>780</v>
      </c>
      <c r="FCG319" s="417" t="s">
        <v>763</v>
      </c>
      <c r="FCH319" s="414" t="s">
        <v>649</v>
      </c>
      <c r="FCI319" s="415">
        <v>108.85</v>
      </c>
      <c r="FCJ319" s="418" t="s">
        <v>780</v>
      </c>
      <c r="FCK319" s="417" t="s">
        <v>763</v>
      </c>
      <c r="FCL319" s="414" t="s">
        <v>649</v>
      </c>
      <c r="FCM319" s="415">
        <v>108.85</v>
      </c>
      <c r="FCN319" s="418" t="s">
        <v>780</v>
      </c>
      <c r="FCO319" s="417" t="s">
        <v>763</v>
      </c>
      <c r="FCP319" s="414" t="s">
        <v>649</v>
      </c>
      <c r="FCQ319" s="415">
        <v>108.85</v>
      </c>
      <c r="FCR319" s="418" t="s">
        <v>780</v>
      </c>
      <c r="FCS319" s="417" t="s">
        <v>763</v>
      </c>
      <c r="FCT319" s="414" t="s">
        <v>649</v>
      </c>
      <c r="FCU319" s="415">
        <v>108.85</v>
      </c>
      <c r="FCV319" s="418" t="s">
        <v>780</v>
      </c>
      <c r="FCW319" s="417" t="s">
        <v>763</v>
      </c>
      <c r="FCX319" s="414" t="s">
        <v>649</v>
      </c>
      <c r="FCY319" s="415">
        <v>108.85</v>
      </c>
      <c r="FCZ319" s="418" t="s">
        <v>780</v>
      </c>
      <c r="FDA319" s="417" t="s">
        <v>763</v>
      </c>
      <c r="FDB319" s="414" t="s">
        <v>649</v>
      </c>
      <c r="FDC319" s="415">
        <v>108.85</v>
      </c>
      <c r="FDD319" s="418" t="s">
        <v>780</v>
      </c>
      <c r="FDE319" s="417" t="s">
        <v>763</v>
      </c>
      <c r="FDF319" s="414" t="s">
        <v>649</v>
      </c>
      <c r="FDG319" s="415">
        <v>108.85</v>
      </c>
      <c r="FDH319" s="418" t="s">
        <v>780</v>
      </c>
      <c r="FDI319" s="417" t="s">
        <v>763</v>
      </c>
      <c r="FDJ319" s="414" t="s">
        <v>649</v>
      </c>
      <c r="FDK319" s="415">
        <v>108.85</v>
      </c>
      <c r="FDL319" s="418" t="s">
        <v>780</v>
      </c>
      <c r="FDM319" s="417" t="s">
        <v>763</v>
      </c>
      <c r="FDN319" s="414" t="s">
        <v>649</v>
      </c>
      <c r="FDO319" s="415">
        <v>108.85</v>
      </c>
      <c r="FDP319" s="418" t="s">
        <v>780</v>
      </c>
      <c r="FDQ319" s="417" t="s">
        <v>763</v>
      </c>
      <c r="FDR319" s="414" t="s">
        <v>649</v>
      </c>
      <c r="FDS319" s="415">
        <v>108.85</v>
      </c>
      <c r="FDT319" s="418" t="s">
        <v>780</v>
      </c>
      <c r="FDU319" s="417" t="s">
        <v>763</v>
      </c>
      <c r="FDV319" s="414" t="s">
        <v>649</v>
      </c>
      <c r="FDW319" s="415">
        <v>108.85</v>
      </c>
      <c r="FDX319" s="418" t="s">
        <v>780</v>
      </c>
      <c r="FDY319" s="417" t="s">
        <v>763</v>
      </c>
      <c r="FDZ319" s="414" t="s">
        <v>649</v>
      </c>
      <c r="FEA319" s="415">
        <v>108.85</v>
      </c>
      <c r="FEB319" s="418" t="s">
        <v>780</v>
      </c>
      <c r="FEC319" s="417" t="s">
        <v>763</v>
      </c>
      <c r="FED319" s="414" t="s">
        <v>649</v>
      </c>
      <c r="FEE319" s="415">
        <v>108.85</v>
      </c>
      <c r="FEF319" s="418" t="s">
        <v>780</v>
      </c>
      <c r="FEG319" s="417" t="s">
        <v>763</v>
      </c>
      <c r="FEH319" s="414" t="s">
        <v>649</v>
      </c>
      <c r="FEI319" s="415">
        <v>108.85</v>
      </c>
      <c r="FEJ319" s="418" t="s">
        <v>780</v>
      </c>
      <c r="FEK319" s="417" t="s">
        <v>763</v>
      </c>
      <c r="FEL319" s="414" t="s">
        <v>649</v>
      </c>
      <c r="FEM319" s="415">
        <v>108.85</v>
      </c>
      <c r="FEN319" s="418" t="s">
        <v>780</v>
      </c>
      <c r="FEO319" s="417" t="s">
        <v>763</v>
      </c>
      <c r="FEP319" s="414" t="s">
        <v>649</v>
      </c>
      <c r="FEQ319" s="415">
        <v>108.85</v>
      </c>
      <c r="FER319" s="418" t="s">
        <v>780</v>
      </c>
      <c r="FES319" s="417" t="s">
        <v>763</v>
      </c>
      <c r="FET319" s="414" t="s">
        <v>649</v>
      </c>
      <c r="FEU319" s="415">
        <v>108.85</v>
      </c>
      <c r="FEV319" s="418" t="s">
        <v>780</v>
      </c>
      <c r="FEW319" s="417" t="s">
        <v>763</v>
      </c>
      <c r="FEX319" s="414" t="s">
        <v>649</v>
      </c>
      <c r="FEY319" s="415">
        <v>108.85</v>
      </c>
      <c r="FEZ319" s="418" t="s">
        <v>780</v>
      </c>
      <c r="FFA319" s="417" t="s">
        <v>763</v>
      </c>
      <c r="FFB319" s="414" t="s">
        <v>649</v>
      </c>
      <c r="FFC319" s="415">
        <v>108.85</v>
      </c>
      <c r="FFD319" s="418" t="s">
        <v>780</v>
      </c>
      <c r="FFE319" s="417" t="s">
        <v>763</v>
      </c>
      <c r="FFF319" s="414" t="s">
        <v>649</v>
      </c>
      <c r="FFG319" s="415">
        <v>108.85</v>
      </c>
      <c r="FFH319" s="418" t="s">
        <v>780</v>
      </c>
      <c r="FFI319" s="417" t="s">
        <v>763</v>
      </c>
      <c r="FFJ319" s="414" t="s">
        <v>649</v>
      </c>
      <c r="FFK319" s="415">
        <v>108.85</v>
      </c>
      <c r="FFL319" s="418" t="s">
        <v>780</v>
      </c>
      <c r="FFM319" s="417" t="s">
        <v>763</v>
      </c>
      <c r="FFN319" s="414" t="s">
        <v>649</v>
      </c>
      <c r="FFO319" s="415">
        <v>108.85</v>
      </c>
      <c r="FFP319" s="418" t="s">
        <v>780</v>
      </c>
      <c r="FFQ319" s="417" t="s">
        <v>763</v>
      </c>
      <c r="FFR319" s="414" t="s">
        <v>649</v>
      </c>
      <c r="FFS319" s="415">
        <v>108.85</v>
      </c>
      <c r="FFT319" s="418" t="s">
        <v>780</v>
      </c>
      <c r="FFU319" s="417" t="s">
        <v>763</v>
      </c>
      <c r="FFV319" s="414" t="s">
        <v>649</v>
      </c>
      <c r="FFW319" s="415">
        <v>108.85</v>
      </c>
      <c r="FFX319" s="418" t="s">
        <v>780</v>
      </c>
      <c r="FFY319" s="417" t="s">
        <v>763</v>
      </c>
      <c r="FFZ319" s="414" t="s">
        <v>649</v>
      </c>
      <c r="FGA319" s="415">
        <v>108.85</v>
      </c>
      <c r="FGB319" s="418" t="s">
        <v>780</v>
      </c>
      <c r="FGC319" s="417" t="s">
        <v>763</v>
      </c>
      <c r="FGD319" s="414" t="s">
        <v>649</v>
      </c>
      <c r="FGE319" s="415">
        <v>108.85</v>
      </c>
      <c r="FGF319" s="418" t="s">
        <v>780</v>
      </c>
      <c r="FGG319" s="417" t="s">
        <v>763</v>
      </c>
      <c r="FGH319" s="414" t="s">
        <v>649</v>
      </c>
      <c r="FGI319" s="415">
        <v>108.85</v>
      </c>
      <c r="FGJ319" s="418" t="s">
        <v>780</v>
      </c>
      <c r="FGK319" s="417" t="s">
        <v>763</v>
      </c>
      <c r="FGL319" s="414" t="s">
        <v>649</v>
      </c>
      <c r="FGM319" s="415">
        <v>108.85</v>
      </c>
      <c r="FGN319" s="418" t="s">
        <v>780</v>
      </c>
      <c r="FGO319" s="417" t="s">
        <v>763</v>
      </c>
      <c r="FGP319" s="414" t="s">
        <v>649</v>
      </c>
      <c r="FGQ319" s="415">
        <v>108.85</v>
      </c>
      <c r="FGR319" s="418" t="s">
        <v>780</v>
      </c>
      <c r="FGS319" s="417" t="s">
        <v>763</v>
      </c>
      <c r="FGT319" s="414" t="s">
        <v>649</v>
      </c>
      <c r="FGU319" s="415">
        <v>108.85</v>
      </c>
      <c r="FGV319" s="418" t="s">
        <v>780</v>
      </c>
      <c r="FGW319" s="417" t="s">
        <v>763</v>
      </c>
      <c r="FGX319" s="414" t="s">
        <v>649</v>
      </c>
      <c r="FGY319" s="415">
        <v>108.85</v>
      </c>
      <c r="FGZ319" s="418" t="s">
        <v>780</v>
      </c>
      <c r="FHA319" s="417" t="s">
        <v>763</v>
      </c>
      <c r="FHB319" s="414" t="s">
        <v>649</v>
      </c>
      <c r="FHC319" s="415">
        <v>108.85</v>
      </c>
      <c r="FHD319" s="418" t="s">
        <v>780</v>
      </c>
      <c r="FHE319" s="417" t="s">
        <v>763</v>
      </c>
      <c r="FHF319" s="414" t="s">
        <v>649</v>
      </c>
      <c r="FHG319" s="415">
        <v>108.85</v>
      </c>
      <c r="FHH319" s="418" t="s">
        <v>780</v>
      </c>
      <c r="FHI319" s="417" t="s">
        <v>763</v>
      </c>
      <c r="FHJ319" s="414" t="s">
        <v>649</v>
      </c>
      <c r="FHK319" s="415">
        <v>108.85</v>
      </c>
      <c r="FHL319" s="418" t="s">
        <v>780</v>
      </c>
      <c r="FHM319" s="417" t="s">
        <v>763</v>
      </c>
      <c r="FHN319" s="414" t="s">
        <v>649</v>
      </c>
      <c r="FHO319" s="415">
        <v>108.85</v>
      </c>
      <c r="FHP319" s="418" t="s">
        <v>780</v>
      </c>
      <c r="FHQ319" s="417" t="s">
        <v>763</v>
      </c>
      <c r="FHR319" s="414" t="s">
        <v>649</v>
      </c>
      <c r="FHS319" s="415">
        <v>108.85</v>
      </c>
      <c r="FHT319" s="418" t="s">
        <v>780</v>
      </c>
      <c r="FHU319" s="417" t="s">
        <v>763</v>
      </c>
      <c r="FHV319" s="414" t="s">
        <v>649</v>
      </c>
      <c r="FHW319" s="415">
        <v>108.85</v>
      </c>
      <c r="FHX319" s="418" t="s">
        <v>780</v>
      </c>
      <c r="FHY319" s="417" t="s">
        <v>763</v>
      </c>
      <c r="FHZ319" s="414" t="s">
        <v>649</v>
      </c>
      <c r="FIA319" s="415">
        <v>108.85</v>
      </c>
      <c r="FIB319" s="418" t="s">
        <v>780</v>
      </c>
      <c r="FIC319" s="417" t="s">
        <v>763</v>
      </c>
      <c r="FID319" s="414" t="s">
        <v>649</v>
      </c>
      <c r="FIE319" s="415">
        <v>108.85</v>
      </c>
      <c r="FIF319" s="418" t="s">
        <v>780</v>
      </c>
      <c r="FIG319" s="417" t="s">
        <v>763</v>
      </c>
      <c r="FIH319" s="414" t="s">
        <v>649</v>
      </c>
      <c r="FII319" s="415">
        <v>108.85</v>
      </c>
      <c r="FIJ319" s="418" t="s">
        <v>780</v>
      </c>
      <c r="FIK319" s="417" t="s">
        <v>763</v>
      </c>
      <c r="FIL319" s="414" t="s">
        <v>649</v>
      </c>
      <c r="FIM319" s="415">
        <v>108.85</v>
      </c>
      <c r="FIN319" s="418" t="s">
        <v>780</v>
      </c>
      <c r="FIO319" s="417" t="s">
        <v>763</v>
      </c>
      <c r="FIP319" s="414" t="s">
        <v>649</v>
      </c>
      <c r="FIQ319" s="415">
        <v>108.85</v>
      </c>
      <c r="FIR319" s="418" t="s">
        <v>780</v>
      </c>
      <c r="FIS319" s="417" t="s">
        <v>763</v>
      </c>
      <c r="FIT319" s="414" t="s">
        <v>649</v>
      </c>
      <c r="FIU319" s="415">
        <v>108.85</v>
      </c>
      <c r="FIV319" s="418" t="s">
        <v>780</v>
      </c>
      <c r="FIW319" s="417" t="s">
        <v>763</v>
      </c>
      <c r="FIX319" s="414" t="s">
        <v>649</v>
      </c>
      <c r="FIY319" s="415">
        <v>108.85</v>
      </c>
      <c r="FIZ319" s="418" t="s">
        <v>780</v>
      </c>
      <c r="FJA319" s="417" t="s">
        <v>763</v>
      </c>
      <c r="FJB319" s="414" t="s">
        <v>649</v>
      </c>
      <c r="FJC319" s="415">
        <v>108.85</v>
      </c>
      <c r="FJD319" s="418" t="s">
        <v>780</v>
      </c>
      <c r="FJE319" s="417" t="s">
        <v>763</v>
      </c>
      <c r="FJF319" s="414" t="s">
        <v>649</v>
      </c>
      <c r="FJG319" s="415">
        <v>108.85</v>
      </c>
      <c r="FJH319" s="418" t="s">
        <v>780</v>
      </c>
      <c r="FJI319" s="417" t="s">
        <v>763</v>
      </c>
      <c r="FJJ319" s="414" t="s">
        <v>649</v>
      </c>
      <c r="FJK319" s="415">
        <v>108.85</v>
      </c>
      <c r="FJL319" s="418" t="s">
        <v>780</v>
      </c>
      <c r="FJM319" s="417" t="s">
        <v>763</v>
      </c>
      <c r="FJN319" s="414" t="s">
        <v>649</v>
      </c>
      <c r="FJO319" s="415">
        <v>108.85</v>
      </c>
      <c r="FJP319" s="418" t="s">
        <v>780</v>
      </c>
      <c r="FJQ319" s="417" t="s">
        <v>763</v>
      </c>
      <c r="FJR319" s="414" t="s">
        <v>649</v>
      </c>
      <c r="FJS319" s="415">
        <v>108.85</v>
      </c>
      <c r="FJT319" s="418" t="s">
        <v>780</v>
      </c>
      <c r="FJU319" s="417" t="s">
        <v>763</v>
      </c>
      <c r="FJV319" s="414" t="s">
        <v>649</v>
      </c>
      <c r="FJW319" s="415">
        <v>108.85</v>
      </c>
      <c r="FJX319" s="418" t="s">
        <v>780</v>
      </c>
      <c r="FJY319" s="417" t="s">
        <v>763</v>
      </c>
      <c r="FJZ319" s="414" t="s">
        <v>649</v>
      </c>
      <c r="FKA319" s="415">
        <v>108.85</v>
      </c>
      <c r="FKB319" s="418" t="s">
        <v>780</v>
      </c>
      <c r="FKC319" s="417" t="s">
        <v>763</v>
      </c>
      <c r="FKD319" s="414" t="s">
        <v>649</v>
      </c>
      <c r="FKE319" s="415">
        <v>108.85</v>
      </c>
      <c r="FKF319" s="418" t="s">
        <v>780</v>
      </c>
      <c r="FKG319" s="417" t="s">
        <v>763</v>
      </c>
      <c r="FKH319" s="414" t="s">
        <v>649</v>
      </c>
      <c r="FKI319" s="415">
        <v>108.85</v>
      </c>
      <c r="FKJ319" s="418" t="s">
        <v>780</v>
      </c>
      <c r="FKK319" s="417" t="s">
        <v>763</v>
      </c>
      <c r="FKL319" s="414" t="s">
        <v>649</v>
      </c>
      <c r="FKM319" s="415">
        <v>108.85</v>
      </c>
      <c r="FKN319" s="418" t="s">
        <v>780</v>
      </c>
      <c r="FKO319" s="417" t="s">
        <v>763</v>
      </c>
      <c r="FKP319" s="414" t="s">
        <v>649</v>
      </c>
      <c r="FKQ319" s="415">
        <v>108.85</v>
      </c>
      <c r="FKR319" s="418" t="s">
        <v>780</v>
      </c>
      <c r="FKS319" s="417" t="s">
        <v>763</v>
      </c>
      <c r="FKT319" s="414" t="s">
        <v>649</v>
      </c>
      <c r="FKU319" s="415">
        <v>108.85</v>
      </c>
      <c r="FKV319" s="418" t="s">
        <v>780</v>
      </c>
      <c r="FKW319" s="417" t="s">
        <v>763</v>
      </c>
      <c r="FKX319" s="414" t="s">
        <v>649</v>
      </c>
      <c r="FKY319" s="415">
        <v>108.85</v>
      </c>
      <c r="FKZ319" s="418" t="s">
        <v>780</v>
      </c>
      <c r="FLA319" s="417" t="s">
        <v>763</v>
      </c>
      <c r="FLB319" s="414" t="s">
        <v>649</v>
      </c>
      <c r="FLC319" s="415">
        <v>108.85</v>
      </c>
      <c r="FLD319" s="418" t="s">
        <v>780</v>
      </c>
      <c r="FLE319" s="417" t="s">
        <v>763</v>
      </c>
      <c r="FLF319" s="414" t="s">
        <v>649</v>
      </c>
      <c r="FLG319" s="415">
        <v>108.85</v>
      </c>
      <c r="FLH319" s="418" t="s">
        <v>780</v>
      </c>
      <c r="FLI319" s="417" t="s">
        <v>763</v>
      </c>
      <c r="FLJ319" s="414" t="s">
        <v>649</v>
      </c>
      <c r="FLK319" s="415">
        <v>108.85</v>
      </c>
      <c r="FLL319" s="418" t="s">
        <v>780</v>
      </c>
      <c r="FLM319" s="417" t="s">
        <v>763</v>
      </c>
      <c r="FLN319" s="414" t="s">
        <v>649</v>
      </c>
      <c r="FLO319" s="415">
        <v>108.85</v>
      </c>
      <c r="FLP319" s="418" t="s">
        <v>780</v>
      </c>
      <c r="FLQ319" s="417" t="s">
        <v>763</v>
      </c>
      <c r="FLR319" s="414" t="s">
        <v>649</v>
      </c>
      <c r="FLS319" s="415">
        <v>108.85</v>
      </c>
      <c r="FLT319" s="418" t="s">
        <v>780</v>
      </c>
      <c r="FLU319" s="417" t="s">
        <v>763</v>
      </c>
      <c r="FLV319" s="414" t="s">
        <v>649</v>
      </c>
      <c r="FLW319" s="415">
        <v>108.85</v>
      </c>
      <c r="FLX319" s="418" t="s">
        <v>780</v>
      </c>
      <c r="FLY319" s="417" t="s">
        <v>763</v>
      </c>
      <c r="FLZ319" s="414" t="s">
        <v>649</v>
      </c>
      <c r="FMA319" s="415">
        <v>108.85</v>
      </c>
      <c r="FMB319" s="418" t="s">
        <v>780</v>
      </c>
      <c r="FMC319" s="417" t="s">
        <v>763</v>
      </c>
      <c r="FMD319" s="414" t="s">
        <v>649</v>
      </c>
      <c r="FME319" s="415">
        <v>108.85</v>
      </c>
      <c r="FMF319" s="418" t="s">
        <v>780</v>
      </c>
      <c r="FMG319" s="417" t="s">
        <v>763</v>
      </c>
      <c r="FMH319" s="414" t="s">
        <v>649</v>
      </c>
      <c r="FMI319" s="415">
        <v>108.85</v>
      </c>
      <c r="FMJ319" s="418" t="s">
        <v>780</v>
      </c>
      <c r="FMK319" s="417" t="s">
        <v>763</v>
      </c>
      <c r="FML319" s="414" t="s">
        <v>649</v>
      </c>
      <c r="FMM319" s="415">
        <v>108.85</v>
      </c>
      <c r="FMN319" s="418" t="s">
        <v>780</v>
      </c>
      <c r="FMO319" s="417" t="s">
        <v>763</v>
      </c>
      <c r="FMP319" s="414" t="s">
        <v>649</v>
      </c>
      <c r="FMQ319" s="415">
        <v>108.85</v>
      </c>
      <c r="FMR319" s="418" t="s">
        <v>780</v>
      </c>
      <c r="FMS319" s="417" t="s">
        <v>763</v>
      </c>
      <c r="FMT319" s="414" t="s">
        <v>649</v>
      </c>
      <c r="FMU319" s="415">
        <v>108.85</v>
      </c>
      <c r="FMV319" s="418" t="s">
        <v>780</v>
      </c>
      <c r="FMW319" s="417" t="s">
        <v>763</v>
      </c>
      <c r="FMX319" s="414" t="s">
        <v>649</v>
      </c>
      <c r="FMY319" s="415">
        <v>108.85</v>
      </c>
      <c r="FMZ319" s="418" t="s">
        <v>780</v>
      </c>
      <c r="FNA319" s="417" t="s">
        <v>763</v>
      </c>
      <c r="FNB319" s="414" t="s">
        <v>649</v>
      </c>
      <c r="FNC319" s="415">
        <v>108.85</v>
      </c>
      <c r="FND319" s="418" t="s">
        <v>780</v>
      </c>
      <c r="FNE319" s="417" t="s">
        <v>763</v>
      </c>
      <c r="FNF319" s="414" t="s">
        <v>649</v>
      </c>
      <c r="FNG319" s="415">
        <v>108.85</v>
      </c>
      <c r="FNH319" s="418" t="s">
        <v>780</v>
      </c>
      <c r="FNI319" s="417" t="s">
        <v>763</v>
      </c>
      <c r="FNJ319" s="414" t="s">
        <v>649</v>
      </c>
      <c r="FNK319" s="415">
        <v>108.85</v>
      </c>
      <c r="FNL319" s="418" t="s">
        <v>780</v>
      </c>
      <c r="FNM319" s="417" t="s">
        <v>763</v>
      </c>
      <c r="FNN319" s="414" t="s">
        <v>649</v>
      </c>
      <c r="FNO319" s="415">
        <v>108.85</v>
      </c>
      <c r="FNP319" s="418" t="s">
        <v>780</v>
      </c>
      <c r="FNQ319" s="417" t="s">
        <v>763</v>
      </c>
      <c r="FNR319" s="414" t="s">
        <v>649</v>
      </c>
      <c r="FNS319" s="415">
        <v>108.85</v>
      </c>
      <c r="FNT319" s="418" t="s">
        <v>780</v>
      </c>
      <c r="FNU319" s="417" t="s">
        <v>763</v>
      </c>
      <c r="FNV319" s="414" t="s">
        <v>649</v>
      </c>
      <c r="FNW319" s="415">
        <v>108.85</v>
      </c>
      <c r="FNX319" s="418" t="s">
        <v>780</v>
      </c>
      <c r="FNY319" s="417" t="s">
        <v>763</v>
      </c>
      <c r="FNZ319" s="414" t="s">
        <v>649</v>
      </c>
      <c r="FOA319" s="415">
        <v>108.85</v>
      </c>
      <c r="FOB319" s="418" t="s">
        <v>780</v>
      </c>
      <c r="FOC319" s="417" t="s">
        <v>763</v>
      </c>
      <c r="FOD319" s="414" t="s">
        <v>649</v>
      </c>
      <c r="FOE319" s="415">
        <v>108.85</v>
      </c>
      <c r="FOF319" s="418" t="s">
        <v>780</v>
      </c>
      <c r="FOG319" s="417" t="s">
        <v>763</v>
      </c>
      <c r="FOH319" s="414" t="s">
        <v>649</v>
      </c>
      <c r="FOI319" s="415">
        <v>108.85</v>
      </c>
      <c r="FOJ319" s="418" t="s">
        <v>780</v>
      </c>
      <c r="FOK319" s="417" t="s">
        <v>763</v>
      </c>
      <c r="FOL319" s="414" t="s">
        <v>649</v>
      </c>
      <c r="FOM319" s="415">
        <v>108.85</v>
      </c>
      <c r="FON319" s="418" t="s">
        <v>780</v>
      </c>
      <c r="FOO319" s="417" t="s">
        <v>763</v>
      </c>
      <c r="FOP319" s="414" t="s">
        <v>649</v>
      </c>
      <c r="FOQ319" s="415">
        <v>108.85</v>
      </c>
      <c r="FOR319" s="418" t="s">
        <v>780</v>
      </c>
      <c r="FOS319" s="417" t="s">
        <v>763</v>
      </c>
      <c r="FOT319" s="414" t="s">
        <v>649</v>
      </c>
      <c r="FOU319" s="415">
        <v>108.85</v>
      </c>
      <c r="FOV319" s="418" t="s">
        <v>780</v>
      </c>
      <c r="FOW319" s="417" t="s">
        <v>763</v>
      </c>
      <c r="FOX319" s="414" t="s">
        <v>649</v>
      </c>
      <c r="FOY319" s="415">
        <v>108.85</v>
      </c>
      <c r="FOZ319" s="418" t="s">
        <v>780</v>
      </c>
      <c r="FPA319" s="417" t="s">
        <v>763</v>
      </c>
      <c r="FPB319" s="414" t="s">
        <v>649</v>
      </c>
      <c r="FPC319" s="415">
        <v>108.85</v>
      </c>
      <c r="FPD319" s="418" t="s">
        <v>780</v>
      </c>
      <c r="FPE319" s="417" t="s">
        <v>763</v>
      </c>
      <c r="FPF319" s="414" t="s">
        <v>649</v>
      </c>
      <c r="FPG319" s="415">
        <v>108.85</v>
      </c>
      <c r="FPH319" s="418" t="s">
        <v>780</v>
      </c>
      <c r="FPI319" s="417" t="s">
        <v>763</v>
      </c>
      <c r="FPJ319" s="414" t="s">
        <v>649</v>
      </c>
      <c r="FPK319" s="415">
        <v>108.85</v>
      </c>
      <c r="FPL319" s="418" t="s">
        <v>780</v>
      </c>
      <c r="FPM319" s="417" t="s">
        <v>763</v>
      </c>
      <c r="FPN319" s="414" t="s">
        <v>649</v>
      </c>
      <c r="FPO319" s="415">
        <v>108.85</v>
      </c>
      <c r="FPP319" s="418" t="s">
        <v>780</v>
      </c>
      <c r="FPQ319" s="417" t="s">
        <v>763</v>
      </c>
      <c r="FPR319" s="414" t="s">
        <v>649</v>
      </c>
      <c r="FPS319" s="415">
        <v>108.85</v>
      </c>
      <c r="FPT319" s="418" t="s">
        <v>780</v>
      </c>
      <c r="FPU319" s="417" t="s">
        <v>763</v>
      </c>
      <c r="FPV319" s="414" t="s">
        <v>649</v>
      </c>
      <c r="FPW319" s="415">
        <v>108.85</v>
      </c>
      <c r="FPX319" s="418" t="s">
        <v>780</v>
      </c>
      <c r="FPY319" s="417" t="s">
        <v>763</v>
      </c>
      <c r="FPZ319" s="414" t="s">
        <v>649</v>
      </c>
      <c r="FQA319" s="415">
        <v>108.85</v>
      </c>
      <c r="FQB319" s="418" t="s">
        <v>780</v>
      </c>
      <c r="FQC319" s="417" t="s">
        <v>763</v>
      </c>
      <c r="FQD319" s="414" t="s">
        <v>649</v>
      </c>
      <c r="FQE319" s="415">
        <v>108.85</v>
      </c>
      <c r="FQF319" s="418" t="s">
        <v>780</v>
      </c>
      <c r="FQG319" s="417" t="s">
        <v>763</v>
      </c>
      <c r="FQH319" s="414" t="s">
        <v>649</v>
      </c>
      <c r="FQI319" s="415">
        <v>108.85</v>
      </c>
      <c r="FQJ319" s="418" t="s">
        <v>780</v>
      </c>
      <c r="FQK319" s="417" t="s">
        <v>763</v>
      </c>
      <c r="FQL319" s="414" t="s">
        <v>649</v>
      </c>
      <c r="FQM319" s="415">
        <v>108.85</v>
      </c>
      <c r="FQN319" s="418" t="s">
        <v>780</v>
      </c>
      <c r="FQO319" s="417" t="s">
        <v>763</v>
      </c>
      <c r="FQP319" s="414" t="s">
        <v>649</v>
      </c>
      <c r="FQQ319" s="415">
        <v>108.85</v>
      </c>
      <c r="FQR319" s="418" t="s">
        <v>780</v>
      </c>
      <c r="FQS319" s="417" t="s">
        <v>763</v>
      </c>
      <c r="FQT319" s="414" t="s">
        <v>649</v>
      </c>
      <c r="FQU319" s="415">
        <v>108.85</v>
      </c>
      <c r="FQV319" s="418" t="s">
        <v>780</v>
      </c>
      <c r="FQW319" s="417" t="s">
        <v>763</v>
      </c>
      <c r="FQX319" s="414" t="s">
        <v>649</v>
      </c>
      <c r="FQY319" s="415">
        <v>108.85</v>
      </c>
      <c r="FQZ319" s="418" t="s">
        <v>780</v>
      </c>
      <c r="FRA319" s="417" t="s">
        <v>763</v>
      </c>
      <c r="FRB319" s="414" t="s">
        <v>649</v>
      </c>
      <c r="FRC319" s="415">
        <v>108.85</v>
      </c>
      <c r="FRD319" s="418" t="s">
        <v>780</v>
      </c>
      <c r="FRE319" s="417" t="s">
        <v>763</v>
      </c>
      <c r="FRF319" s="414" t="s">
        <v>649</v>
      </c>
      <c r="FRG319" s="415">
        <v>108.85</v>
      </c>
      <c r="FRH319" s="418" t="s">
        <v>780</v>
      </c>
      <c r="FRI319" s="417" t="s">
        <v>763</v>
      </c>
      <c r="FRJ319" s="414" t="s">
        <v>649</v>
      </c>
      <c r="FRK319" s="415">
        <v>108.85</v>
      </c>
      <c r="FRL319" s="418" t="s">
        <v>780</v>
      </c>
      <c r="FRM319" s="417" t="s">
        <v>763</v>
      </c>
      <c r="FRN319" s="414" t="s">
        <v>649</v>
      </c>
      <c r="FRO319" s="415">
        <v>108.85</v>
      </c>
      <c r="FRP319" s="418" t="s">
        <v>780</v>
      </c>
      <c r="FRQ319" s="417" t="s">
        <v>763</v>
      </c>
      <c r="FRR319" s="414" t="s">
        <v>649</v>
      </c>
      <c r="FRS319" s="415">
        <v>108.85</v>
      </c>
      <c r="FRT319" s="418" t="s">
        <v>780</v>
      </c>
      <c r="FRU319" s="417" t="s">
        <v>763</v>
      </c>
      <c r="FRV319" s="414" t="s">
        <v>649</v>
      </c>
      <c r="FRW319" s="415">
        <v>108.85</v>
      </c>
      <c r="FRX319" s="418" t="s">
        <v>780</v>
      </c>
      <c r="FRY319" s="417" t="s">
        <v>763</v>
      </c>
      <c r="FRZ319" s="414" t="s">
        <v>649</v>
      </c>
      <c r="FSA319" s="415">
        <v>108.85</v>
      </c>
      <c r="FSB319" s="418" t="s">
        <v>780</v>
      </c>
      <c r="FSC319" s="417" t="s">
        <v>763</v>
      </c>
      <c r="FSD319" s="414" t="s">
        <v>649</v>
      </c>
      <c r="FSE319" s="415">
        <v>108.85</v>
      </c>
      <c r="FSF319" s="418" t="s">
        <v>780</v>
      </c>
      <c r="FSG319" s="417" t="s">
        <v>763</v>
      </c>
      <c r="FSH319" s="414" t="s">
        <v>649</v>
      </c>
      <c r="FSI319" s="415">
        <v>108.85</v>
      </c>
      <c r="FSJ319" s="418" t="s">
        <v>780</v>
      </c>
      <c r="FSK319" s="417" t="s">
        <v>763</v>
      </c>
      <c r="FSL319" s="414" t="s">
        <v>649</v>
      </c>
      <c r="FSM319" s="415">
        <v>108.85</v>
      </c>
      <c r="FSN319" s="418" t="s">
        <v>780</v>
      </c>
      <c r="FSO319" s="417" t="s">
        <v>763</v>
      </c>
      <c r="FSP319" s="414" t="s">
        <v>649</v>
      </c>
      <c r="FSQ319" s="415">
        <v>108.85</v>
      </c>
      <c r="FSR319" s="418" t="s">
        <v>780</v>
      </c>
      <c r="FSS319" s="417" t="s">
        <v>763</v>
      </c>
      <c r="FST319" s="414" t="s">
        <v>649</v>
      </c>
      <c r="FSU319" s="415">
        <v>108.85</v>
      </c>
      <c r="FSV319" s="418" t="s">
        <v>780</v>
      </c>
      <c r="FSW319" s="417" t="s">
        <v>763</v>
      </c>
      <c r="FSX319" s="414" t="s">
        <v>649</v>
      </c>
      <c r="FSY319" s="415">
        <v>108.85</v>
      </c>
      <c r="FSZ319" s="418" t="s">
        <v>780</v>
      </c>
      <c r="FTA319" s="417" t="s">
        <v>763</v>
      </c>
      <c r="FTB319" s="414" t="s">
        <v>649</v>
      </c>
      <c r="FTC319" s="415">
        <v>108.85</v>
      </c>
      <c r="FTD319" s="418" t="s">
        <v>780</v>
      </c>
      <c r="FTE319" s="417" t="s">
        <v>763</v>
      </c>
      <c r="FTF319" s="414" t="s">
        <v>649</v>
      </c>
      <c r="FTG319" s="415">
        <v>108.85</v>
      </c>
      <c r="FTH319" s="418" t="s">
        <v>780</v>
      </c>
      <c r="FTI319" s="417" t="s">
        <v>763</v>
      </c>
      <c r="FTJ319" s="414" t="s">
        <v>649</v>
      </c>
      <c r="FTK319" s="415">
        <v>108.85</v>
      </c>
      <c r="FTL319" s="418" t="s">
        <v>780</v>
      </c>
      <c r="FTM319" s="417" t="s">
        <v>763</v>
      </c>
      <c r="FTN319" s="414" t="s">
        <v>649</v>
      </c>
      <c r="FTO319" s="415">
        <v>108.85</v>
      </c>
      <c r="FTP319" s="418" t="s">
        <v>780</v>
      </c>
      <c r="FTQ319" s="417" t="s">
        <v>763</v>
      </c>
      <c r="FTR319" s="414" t="s">
        <v>649</v>
      </c>
      <c r="FTS319" s="415">
        <v>108.85</v>
      </c>
      <c r="FTT319" s="418" t="s">
        <v>780</v>
      </c>
      <c r="FTU319" s="417" t="s">
        <v>763</v>
      </c>
      <c r="FTV319" s="414" t="s">
        <v>649</v>
      </c>
      <c r="FTW319" s="415">
        <v>108.85</v>
      </c>
      <c r="FTX319" s="418" t="s">
        <v>780</v>
      </c>
      <c r="FTY319" s="417" t="s">
        <v>763</v>
      </c>
      <c r="FTZ319" s="414" t="s">
        <v>649</v>
      </c>
      <c r="FUA319" s="415">
        <v>108.85</v>
      </c>
      <c r="FUB319" s="418" t="s">
        <v>780</v>
      </c>
      <c r="FUC319" s="417" t="s">
        <v>763</v>
      </c>
      <c r="FUD319" s="414" t="s">
        <v>649</v>
      </c>
      <c r="FUE319" s="415">
        <v>108.85</v>
      </c>
      <c r="FUF319" s="418" t="s">
        <v>780</v>
      </c>
      <c r="FUG319" s="417" t="s">
        <v>763</v>
      </c>
      <c r="FUH319" s="414" t="s">
        <v>649</v>
      </c>
      <c r="FUI319" s="415">
        <v>108.85</v>
      </c>
      <c r="FUJ319" s="418" t="s">
        <v>780</v>
      </c>
      <c r="FUK319" s="417" t="s">
        <v>763</v>
      </c>
      <c r="FUL319" s="414" t="s">
        <v>649</v>
      </c>
      <c r="FUM319" s="415">
        <v>108.85</v>
      </c>
      <c r="FUN319" s="418" t="s">
        <v>780</v>
      </c>
      <c r="FUO319" s="417" t="s">
        <v>763</v>
      </c>
      <c r="FUP319" s="414" t="s">
        <v>649</v>
      </c>
      <c r="FUQ319" s="415">
        <v>108.85</v>
      </c>
      <c r="FUR319" s="418" t="s">
        <v>780</v>
      </c>
      <c r="FUS319" s="417" t="s">
        <v>763</v>
      </c>
      <c r="FUT319" s="414" t="s">
        <v>649</v>
      </c>
      <c r="FUU319" s="415">
        <v>108.85</v>
      </c>
      <c r="FUV319" s="418" t="s">
        <v>780</v>
      </c>
      <c r="FUW319" s="417" t="s">
        <v>763</v>
      </c>
      <c r="FUX319" s="414" t="s">
        <v>649</v>
      </c>
      <c r="FUY319" s="415">
        <v>108.85</v>
      </c>
      <c r="FUZ319" s="418" t="s">
        <v>780</v>
      </c>
      <c r="FVA319" s="417" t="s">
        <v>763</v>
      </c>
      <c r="FVB319" s="414" t="s">
        <v>649</v>
      </c>
      <c r="FVC319" s="415">
        <v>108.85</v>
      </c>
      <c r="FVD319" s="418" t="s">
        <v>780</v>
      </c>
      <c r="FVE319" s="417" t="s">
        <v>763</v>
      </c>
      <c r="FVF319" s="414" t="s">
        <v>649</v>
      </c>
      <c r="FVG319" s="415">
        <v>108.85</v>
      </c>
      <c r="FVH319" s="418" t="s">
        <v>780</v>
      </c>
      <c r="FVI319" s="417" t="s">
        <v>763</v>
      </c>
      <c r="FVJ319" s="414" t="s">
        <v>649</v>
      </c>
      <c r="FVK319" s="415">
        <v>108.85</v>
      </c>
      <c r="FVL319" s="418" t="s">
        <v>780</v>
      </c>
      <c r="FVM319" s="417" t="s">
        <v>763</v>
      </c>
      <c r="FVN319" s="414" t="s">
        <v>649</v>
      </c>
      <c r="FVO319" s="415">
        <v>108.85</v>
      </c>
      <c r="FVP319" s="418" t="s">
        <v>780</v>
      </c>
      <c r="FVQ319" s="417" t="s">
        <v>763</v>
      </c>
      <c r="FVR319" s="414" t="s">
        <v>649</v>
      </c>
      <c r="FVS319" s="415">
        <v>108.85</v>
      </c>
      <c r="FVT319" s="418" t="s">
        <v>780</v>
      </c>
      <c r="FVU319" s="417" t="s">
        <v>763</v>
      </c>
      <c r="FVV319" s="414" t="s">
        <v>649</v>
      </c>
      <c r="FVW319" s="415">
        <v>108.85</v>
      </c>
      <c r="FVX319" s="418" t="s">
        <v>780</v>
      </c>
      <c r="FVY319" s="417" t="s">
        <v>763</v>
      </c>
      <c r="FVZ319" s="414" t="s">
        <v>649</v>
      </c>
      <c r="FWA319" s="415">
        <v>108.85</v>
      </c>
      <c r="FWB319" s="418" t="s">
        <v>780</v>
      </c>
      <c r="FWC319" s="417" t="s">
        <v>763</v>
      </c>
      <c r="FWD319" s="414" t="s">
        <v>649</v>
      </c>
      <c r="FWE319" s="415">
        <v>108.85</v>
      </c>
      <c r="FWF319" s="418" t="s">
        <v>780</v>
      </c>
      <c r="FWG319" s="417" t="s">
        <v>763</v>
      </c>
      <c r="FWH319" s="414" t="s">
        <v>649</v>
      </c>
      <c r="FWI319" s="415">
        <v>108.85</v>
      </c>
      <c r="FWJ319" s="418" t="s">
        <v>780</v>
      </c>
      <c r="FWK319" s="417" t="s">
        <v>763</v>
      </c>
      <c r="FWL319" s="414" t="s">
        <v>649</v>
      </c>
      <c r="FWM319" s="415">
        <v>108.85</v>
      </c>
      <c r="FWN319" s="418" t="s">
        <v>780</v>
      </c>
      <c r="FWO319" s="417" t="s">
        <v>763</v>
      </c>
      <c r="FWP319" s="414" t="s">
        <v>649</v>
      </c>
      <c r="FWQ319" s="415">
        <v>108.85</v>
      </c>
      <c r="FWR319" s="418" t="s">
        <v>780</v>
      </c>
      <c r="FWS319" s="417" t="s">
        <v>763</v>
      </c>
      <c r="FWT319" s="414" t="s">
        <v>649</v>
      </c>
      <c r="FWU319" s="415">
        <v>108.85</v>
      </c>
      <c r="FWV319" s="418" t="s">
        <v>780</v>
      </c>
      <c r="FWW319" s="417" t="s">
        <v>763</v>
      </c>
      <c r="FWX319" s="414" t="s">
        <v>649</v>
      </c>
      <c r="FWY319" s="415">
        <v>108.85</v>
      </c>
      <c r="FWZ319" s="418" t="s">
        <v>780</v>
      </c>
      <c r="FXA319" s="417" t="s">
        <v>763</v>
      </c>
      <c r="FXB319" s="414" t="s">
        <v>649</v>
      </c>
      <c r="FXC319" s="415">
        <v>108.85</v>
      </c>
      <c r="FXD319" s="418" t="s">
        <v>780</v>
      </c>
      <c r="FXE319" s="417" t="s">
        <v>763</v>
      </c>
      <c r="FXF319" s="414" t="s">
        <v>649</v>
      </c>
      <c r="FXG319" s="415">
        <v>108.85</v>
      </c>
      <c r="FXH319" s="418" t="s">
        <v>780</v>
      </c>
      <c r="FXI319" s="417" t="s">
        <v>763</v>
      </c>
      <c r="FXJ319" s="414" t="s">
        <v>649</v>
      </c>
      <c r="FXK319" s="415">
        <v>108.85</v>
      </c>
      <c r="FXL319" s="418" t="s">
        <v>780</v>
      </c>
      <c r="FXM319" s="417" t="s">
        <v>763</v>
      </c>
      <c r="FXN319" s="414" t="s">
        <v>649</v>
      </c>
      <c r="FXO319" s="415">
        <v>108.85</v>
      </c>
      <c r="FXP319" s="418" t="s">
        <v>780</v>
      </c>
      <c r="FXQ319" s="417" t="s">
        <v>763</v>
      </c>
      <c r="FXR319" s="414" t="s">
        <v>649</v>
      </c>
      <c r="FXS319" s="415">
        <v>108.85</v>
      </c>
      <c r="FXT319" s="418" t="s">
        <v>780</v>
      </c>
      <c r="FXU319" s="417" t="s">
        <v>763</v>
      </c>
      <c r="FXV319" s="414" t="s">
        <v>649</v>
      </c>
      <c r="FXW319" s="415">
        <v>108.85</v>
      </c>
      <c r="FXX319" s="418" t="s">
        <v>780</v>
      </c>
      <c r="FXY319" s="417" t="s">
        <v>763</v>
      </c>
      <c r="FXZ319" s="414" t="s">
        <v>649</v>
      </c>
      <c r="FYA319" s="415">
        <v>108.85</v>
      </c>
      <c r="FYB319" s="418" t="s">
        <v>780</v>
      </c>
      <c r="FYC319" s="417" t="s">
        <v>763</v>
      </c>
      <c r="FYD319" s="414" t="s">
        <v>649</v>
      </c>
      <c r="FYE319" s="415">
        <v>108.85</v>
      </c>
      <c r="FYF319" s="418" t="s">
        <v>780</v>
      </c>
      <c r="FYG319" s="417" t="s">
        <v>763</v>
      </c>
      <c r="FYH319" s="414" t="s">
        <v>649</v>
      </c>
      <c r="FYI319" s="415">
        <v>108.85</v>
      </c>
      <c r="FYJ319" s="418" t="s">
        <v>780</v>
      </c>
      <c r="FYK319" s="417" t="s">
        <v>763</v>
      </c>
      <c r="FYL319" s="414" t="s">
        <v>649</v>
      </c>
      <c r="FYM319" s="415">
        <v>108.85</v>
      </c>
      <c r="FYN319" s="418" t="s">
        <v>780</v>
      </c>
      <c r="FYO319" s="417" t="s">
        <v>763</v>
      </c>
      <c r="FYP319" s="414" t="s">
        <v>649</v>
      </c>
      <c r="FYQ319" s="415">
        <v>108.85</v>
      </c>
      <c r="FYR319" s="418" t="s">
        <v>780</v>
      </c>
      <c r="FYS319" s="417" t="s">
        <v>763</v>
      </c>
      <c r="FYT319" s="414" t="s">
        <v>649</v>
      </c>
      <c r="FYU319" s="415">
        <v>108.85</v>
      </c>
      <c r="FYV319" s="418" t="s">
        <v>780</v>
      </c>
      <c r="FYW319" s="417" t="s">
        <v>763</v>
      </c>
      <c r="FYX319" s="414" t="s">
        <v>649</v>
      </c>
      <c r="FYY319" s="415">
        <v>108.85</v>
      </c>
      <c r="FYZ319" s="418" t="s">
        <v>780</v>
      </c>
      <c r="FZA319" s="417" t="s">
        <v>763</v>
      </c>
      <c r="FZB319" s="414" t="s">
        <v>649</v>
      </c>
      <c r="FZC319" s="415">
        <v>108.85</v>
      </c>
      <c r="FZD319" s="418" t="s">
        <v>780</v>
      </c>
      <c r="FZE319" s="417" t="s">
        <v>763</v>
      </c>
      <c r="FZF319" s="414" t="s">
        <v>649</v>
      </c>
      <c r="FZG319" s="415">
        <v>108.85</v>
      </c>
      <c r="FZH319" s="418" t="s">
        <v>780</v>
      </c>
      <c r="FZI319" s="417" t="s">
        <v>763</v>
      </c>
      <c r="FZJ319" s="414" t="s">
        <v>649</v>
      </c>
      <c r="FZK319" s="415">
        <v>108.85</v>
      </c>
      <c r="FZL319" s="418" t="s">
        <v>780</v>
      </c>
      <c r="FZM319" s="417" t="s">
        <v>763</v>
      </c>
      <c r="FZN319" s="414" t="s">
        <v>649</v>
      </c>
      <c r="FZO319" s="415">
        <v>108.85</v>
      </c>
      <c r="FZP319" s="418" t="s">
        <v>780</v>
      </c>
      <c r="FZQ319" s="417" t="s">
        <v>763</v>
      </c>
      <c r="FZR319" s="414" t="s">
        <v>649</v>
      </c>
      <c r="FZS319" s="415">
        <v>108.85</v>
      </c>
      <c r="FZT319" s="418" t="s">
        <v>780</v>
      </c>
      <c r="FZU319" s="417" t="s">
        <v>763</v>
      </c>
      <c r="FZV319" s="414" t="s">
        <v>649</v>
      </c>
      <c r="FZW319" s="415">
        <v>108.85</v>
      </c>
      <c r="FZX319" s="418" t="s">
        <v>780</v>
      </c>
      <c r="FZY319" s="417" t="s">
        <v>763</v>
      </c>
      <c r="FZZ319" s="414" t="s">
        <v>649</v>
      </c>
      <c r="GAA319" s="415">
        <v>108.85</v>
      </c>
      <c r="GAB319" s="418" t="s">
        <v>780</v>
      </c>
      <c r="GAC319" s="417" t="s">
        <v>763</v>
      </c>
      <c r="GAD319" s="414" t="s">
        <v>649</v>
      </c>
      <c r="GAE319" s="415">
        <v>108.85</v>
      </c>
      <c r="GAF319" s="418" t="s">
        <v>780</v>
      </c>
      <c r="GAG319" s="417" t="s">
        <v>763</v>
      </c>
      <c r="GAH319" s="414" t="s">
        <v>649</v>
      </c>
      <c r="GAI319" s="415">
        <v>108.85</v>
      </c>
      <c r="GAJ319" s="418" t="s">
        <v>780</v>
      </c>
      <c r="GAK319" s="417" t="s">
        <v>763</v>
      </c>
      <c r="GAL319" s="414" t="s">
        <v>649</v>
      </c>
      <c r="GAM319" s="415">
        <v>108.85</v>
      </c>
      <c r="GAN319" s="418" t="s">
        <v>780</v>
      </c>
      <c r="GAO319" s="417" t="s">
        <v>763</v>
      </c>
      <c r="GAP319" s="414" t="s">
        <v>649</v>
      </c>
      <c r="GAQ319" s="415">
        <v>108.85</v>
      </c>
      <c r="GAR319" s="418" t="s">
        <v>780</v>
      </c>
      <c r="GAS319" s="417" t="s">
        <v>763</v>
      </c>
      <c r="GAT319" s="414" t="s">
        <v>649</v>
      </c>
      <c r="GAU319" s="415">
        <v>108.85</v>
      </c>
      <c r="GAV319" s="418" t="s">
        <v>780</v>
      </c>
      <c r="GAW319" s="417" t="s">
        <v>763</v>
      </c>
      <c r="GAX319" s="414" t="s">
        <v>649</v>
      </c>
      <c r="GAY319" s="415">
        <v>108.85</v>
      </c>
      <c r="GAZ319" s="418" t="s">
        <v>780</v>
      </c>
      <c r="GBA319" s="417" t="s">
        <v>763</v>
      </c>
      <c r="GBB319" s="414" t="s">
        <v>649</v>
      </c>
      <c r="GBC319" s="415">
        <v>108.85</v>
      </c>
      <c r="GBD319" s="418" t="s">
        <v>780</v>
      </c>
      <c r="GBE319" s="417" t="s">
        <v>763</v>
      </c>
      <c r="GBF319" s="414" t="s">
        <v>649</v>
      </c>
      <c r="GBG319" s="415">
        <v>108.85</v>
      </c>
      <c r="GBH319" s="418" t="s">
        <v>780</v>
      </c>
      <c r="GBI319" s="417" t="s">
        <v>763</v>
      </c>
      <c r="GBJ319" s="414" t="s">
        <v>649</v>
      </c>
      <c r="GBK319" s="415">
        <v>108.85</v>
      </c>
      <c r="GBL319" s="418" t="s">
        <v>780</v>
      </c>
      <c r="GBM319" s="417" t="s">
        <v>763</v>
      </c>
      <c r="GBN319" s="414" t="s">
        <v>649</v>
      </c>
      <c r="GBO319" s="415">
        <v>108.85</v>
      </c>
      <c r="GBP319" s="418" t="s">
        <v>780</v>
      </c>
      <c r="GBQ319" s="417" t="s">
        <v>763</v>
      </c>
      <c r="GBR319" s="414" t="s">
        <v>649</v>
      </c>
      <c r="GBS319" s="415">
        <v>108.85</v>
      </c>
      <c r="GBT319" s="418" t="s">
        <v>780</v>
      </c>
      <c r="GBU319" s="417" t="s">
        <v>763</v>
      </c>
      <c r="GBV319" s="414" t="s">
        <v>649</v>
      </c>
      <c r="GBW319" s="415">
        <v>108.85</v>
      </c>
      <c r="GBX319" s="418" t="s">
        <v>780</v>
      </c>
      <c r="GBY319" s="417" t="s">
        <v>763</v>
      </c>
      <c r="GBZ319" s="414" t="s">
        <v>649</v>
      </c>
      <c r="GCA319" s="415">
        <v>108.85</v>
      </c>
      <c r="GCB319" s="418" t="s">
        <v>780</v>
      </c>
      <c r="GCC319" s="417" t="s">
        <v>763</v>
      </c>
      <c r="GCD319" s="414" t="s">
        <v>649</v>
      </c>
      <c r="GCE319" s="415">
        <v>108.85</v>
      </c>
      <c r="GCF319" s="418" t="s">
        <v>780</v>
      </c>
      <c r="GCG319" s="417" t="s">
        <v>763</v>
      </c>
      <c r="GCH319" s="414" t="s">
        <v>649</v>
      </c>
      <c r="GCI319" s="415">
        <v>108.85</v>
      </c>
      <c r="GCJ319" s="418" t="s">
        <v>780</v>
      </c>
      <c r="GCK319" s="417" t="s">
        <v>763</v>
      </c>
      <c r="GCL319" s="414" t="s">
        <v>649</v>
      </c>
      <c r="GCM319" s="415">
        <v>108.85</v>
      </c>
      <c r="GCN319" s="418" t="s">
        <v>780</v>
      </c>
      <c r="GCO319" s="417" t="s">
        <v>763</v>
      </c>
      <c r="GCP319" s="414" t="s">
        <v>649</v>
      </c>
      <c r="GCQ319" s="415">
        <v>108.85</v>
      </c>
      <c r="GCR319" s="418" t="s">
        <v>780</v>
      </c>
      <c r="GCS319" s="417" t="s">
        <v>763</v>
      </c>
      <c r="GCT319" s="414" t="s">
        <v>649</v>
      </c>
      <c r="GCU319" s="415">
        <v>108.85</v>
      </c>
      <c r="GCV319" s="418" t="s">
        <v>780</v>
      </c>
      <c r="GCW319" s="417" t="s">
        <v>763</v>
      </c>
      <c r="GCX319" s="414" t="s">
        <v>649</v>
      </c>
      <c r="GCY319" s="415">
        <v>108.85</v>
      </c>
      <c r="GCZ319" s="418" t="s">
        <v>780</v>
      </c>
      <c r="GDA319" s="417" t="s">
        <v>763</v>
      </c>
      <c r="GDB319" s="414" t="s">
        <v>649</v>
      </c>
      <c r="GDC319" s="415">
        <v>108.85</v>
      </c>
      <c r="GDD319" s="418" t="s">
        <v>780</v>
      </c>
      <c r="GDE319" s="417" t="s">
        <v>763</v>
      </c>
      <c r="GDF319" s="414" t="s">
        <v>649</v>
      </c>
      <c r="GDG319" s="415">
        <v>108.85</v>
      </c>
      <c r="GDH319" s="418" t="s">
        <v>780</v>
      </c>
      <c r="GDI319" s="417" t="s">
        <v>763</v>
      </c>
      <c r="GDJ319" s="414" t="s">
        <v>649</v>
      </c>
      <c r="GDK319" s="415">
        <v>108.85</v>
      </c>
      <c r="GDL319" s="418" t="s">
        <v>780</v>
      </c>
      <c r="GDM319" s="417" t="s">
        <v>763</v>
      </c>
      <c r="GDN319" s="414" t="s">
        <v>649</v>
      </c>
      <c r="GDO319" s="415">
        <v>108.85</v>
      </c>
      <c r="GDP319" s="418" t="s">
        <v>780</v>
      </c>
      <c r="GDQ319" s="417" t="s">
        <v>763</v>
      </c>
      <c r="GDR319" s="414" t="s">
        <v>649</v>
      </c>
      <c r="GDS319" s="415">
        <v>108.85</v>
      </c>
      <c r="GDT319" s="418" t="s">
        <v>780</v>
      </c>
      <c r="GDU319" s="417" t="s">
        <v>763</v>
      </c>
      <c r="GDV319" s="414" t="s">
        <v>649</v>
      </c>
      <c r="GDW319" s="415">
        <v>108.85</v>
      </c>
      <c r="GDX319" s="418" t="s">
        <v>780</v>
      </c>
      <c r="GDY319" s="417" t="s">
        <v>763</v>
      </c>
      <c r="GDZ319" s="414" t="s">
        <v>649</v>
      </c>
      <c r="GEA319" s="415">
        <v>108.85</v>
      </c>
      <c r="GEB319" s="418" t="s">
        <v>780</v>
      </c>
      <c r="GEC319" s="417" t="s">
        <v>763</v>
      </c>
      <c r="GED319" s="414" t="s">
        <v>649</v>
      </c>
      <c r="GEE319" s="415">
        <v>108.85</v>
      </c>
      <c r="GEF319" s="418" t="s">
        <v>780</v>
      </c>
      <c r="GEG319" s="417" t="s">
        <v>763</v>
      </c>
      <c r="GEH319" s="414" t="s">
        <v>649</v>
      </c>
      <c r="GEI319" s="415">
        <v>108.85</v>
      </c>
      <c r="GEJ319" s="418" t="s">
        <v>780</v>
      </c>
      <c r="GEK319" s="417" t="s">
        <v>763</v>
      </c>
      <c r="GEL319" s="414" t="s">
        <v>649</v>
      </c>
      <c r="GEM319" s="415">
        <v>108.85</v>
      </c>
      <c r="GEN319" s="418" t="s">
        <v>780</v>
      </c>
      <c r="GEO319" s="417" t="s">
        <v>763</v>
      </c>
      <c r="GEP319" s="414" t="s">
        <v>649</v>
      </c>
      <c r="GEQ319" s="415">
        <v>108.85</v>
      </c>
      <c r="GER319" s="418" t="s">
        <v>780</v>
      </c>
      <c r="GES319" s="417" t="s">
        <v>763</v>
      </c>
      <c r="GET319" s="414" t="s">
        <v>649</v>
      </c>
      <c r="GEU319" s="415">
        <v>108.85</v>
      </c>
      <c r="GEV319" s="418" t="s">
        <v>780</v>
      </c>
      <c r="GEW319" s="417" t="s">
        <v>763</v>
      </c>
      <c r="GEX319" s="414" t="s">
        <v>649</v>
      </c>
      <c r="GEY319" s="415">
        <v>108.85</v>
      </c>
      <c r="GEZ319" s="418" t="s">
        <v>780</v>
      </c>
      <c r="GFA319" s="417" t="s">
        <v>763</v>
      </c>
      <c r="GFB319" s="414" t="s">
        <v>649</v>
      </c>
      <c r="GFC319" s="415">
        <v>108.85</v>
      </c>
      <c r="GFD319" s="418" t="s">
        <v>780</v>
      </c>
      <c r="GFE319" s="417" t="s">
        <v>763</v>
      </c>
      <c r="GFF319" s="414" t="s">
        <v>649</v>
      </c>
      <c r="GFG319" s="415">
        <v>108.85</v>
      </c>
      <c r="GFH319" s="418" t="s">
        <v>780</v>
      </c>
      <c r="GFI319" s="417" t="s">
        <v>763</v>
      </c>
      <c r="GFJ319" s="414" t="s">
        <v>649</v>
      </c>
      <c r="GFK319" s="415">
        <v>108.85</v>
      </c>
      <c r="GFL319" s="418" t="s">
        <v>780</v>
      </c>
      <c r="GFM319" s="417" t="s">
        <v>763</v>
      </c>
      <c r="GFN319" s="414" t="s">
        <v>649</v>
      </c>
      <c r="GFO319" s="415">
        <v>108.85</v>
      </c>
      <c r="GFP319" s="418" t="s">
        <v>780</v>
      </c>
      <c r="GFQ319" s="417" t="s">
        <v>763</v>
      </c>
      <c r="GFR319" s="414" t="s">
        <v>649</v>
      </c>
      <c r="GFS319" s="415">
        <v>108.85</v>
      </c>
      <c r="GFT319" s="418" t="s">
        <v>780</v>
      </c>
      <c r="GFU319" s="417" t="s">
        <v>763</v>
      </c>
      <c r="GFV319" s="414" t="s">
        <v>649</v>
      </c>
      <c r="GFW319" s="415">
        <v>108.85</v>
      </c>
      <c r="GFX319" s="418" t="s">
        <v>780</v>
      </c>
      <c r="GFY319" s="417" t="s">
        <v>763</v>
      </c>
      <c r="GFZ319" s="414" t="s">
        <v>649</v>
      </c>
      <c r="GGA319" s="415">
        <v>108.85</v>
      </c>
      <c r="GGB319" s="418" t="s">
        <v>780</v>
      </c>
      <c r="GGC319" s="417" t="s">
        <v>763</v>
      </c>
      <c r="GGD319" s="414" t="s">
        <v>649</v>
      </c>
      <c r="GGE319" s="415">
        <v>108.85</v>
      </c>
      <c r="GGF319" s="418" t="s">
        <v>780</v>
      </c>
      <c r="GGG319" s="417" t="s">
        <v>763</v>
      </c>
      <c r="GGH319" s="414" t="s">
        <v>649</v>
      </c>
      <c r="GGI319" s="415">
        <v>108.85</v>
      </c>
      <c r="GGJ319" s="418" t="s">
        <v>780</v>
      </c>
      <c r="GGK319" s="417" t="s">
        <v>763</v>
      </c>
      <c r="GGL319" s="414" t="s">
        <v>649</v>
      </c>
      <c r="GGM319" s="415">
        <v>108.85</v>
      </c>
      <c r="GGN319" s="418" t="s">
        <v>780</v>
      </c>
      <c r="GGO319" s="417" t="s">
        <v>763</v>
      </c>
      <c r="GGP319" s="414" t="s">
        <v>649</v>
      </c>
      <c r="GGQ319" s="415">
        <v>108.85</v>
      </c>
      <c r="GGR319" s="418" t="s">
        <v>780</v>
      </c>
      <c r="GGS319" s="417" t="s">
        <v>763</v>
      </c>
      <c r="GGT319" s="414" t="s">
        <v>649</v>
      </c>
      <c r="GGU319" s="415">
        <v>108.85</v>
      </c>
      <c r="GGV319" s="418" t="s">
        <v>780</v>
      </c>
      <c r="GGW319" s="417" t="s">
        <v>763</v>
      </c>
      <c r="GGX319" s="414" t="s">
        <v>649</v>
      </c>
      <c r="GGY319" s="415">
        <v>108.85</v>
      </c>
      <c r="GGZ319" s="418" t="s">
        <v>780</v>
      </c>
      <c r="GHA319" s="417" t="s">
        <v>763</v>
      </c>
      <c r="GHB319" s="414" t="s">
        <v>649</v>
      </c>
      <c r="GHC319" s="415">
        <v>108.85</v>
      </c>
      <c r="GHD319" s="418" t="s">
        <v>780</v>
      </c>
      <c r="GHE319" s="417" t="s">
        <v>763</v>
      </c>
      <c r="GHF319" s="414" t="s">
        <v>649</v>
      </c>
      <c r="GHG319" s="415">
        <v>108.85</v>
      </c>
      <c r="GHH319" s="418" t="s">
        <v>780</v>
      </c>
      <c r="GHI319" s="417" t="s">
        <v>763</v>
      </c>
      <c r="GHJ319" s="414" t="s">
        <v>649</v>
      </c>
      <c r="GHK319" s="415">
        <v>108.85</v>
      </c>
      <c r="GHL319" s="418" t="s">
        <v>780</v>
      </c>
      <c r="GHM319" s="417" t="s">
        <v>763</v>
      </c>
      <c r="GHN319" s="414" t="s">
        <v>649</v>
      </c>
      <c r="GHO319" s="415">
        <v>108.85</v>
      </c>
      <c r="GHP319" s="418" t="s">
        <v>780</v>
      </c>
      <c r="GHQ319" s="417" t="s">
        <v>763</v>
      </c>
      <c r="GHR319" s="414" t="s">
        <v>649</v>
      </c>
      <c r="GHS319" s="415">
        <v>108.85</v>
      </c>
      <c r="GHT319" s="418" t="s">
        <v>780</v>
      </c>
      <c r="GHU319" s="417" t="s">
        <v>763</v>
      </c>
      <c r="GHV319" s="414" t="s">
        <v>649</v>
      </c>
      <c r="GHW319" s="415">
        <v>108.85</v>
      </c>
      <c r="GHX319" s="418" t="s">
        <v>780</v>
      </c>
      <c r="GHY319" s="417" t="s">
        <v>763</v>
      </c>
      <c r="GHZ319" s="414" t="s">
        <v>649</v>
      </c>
      <c r="GIA319" s="415">
        <v>108.85</v>
      </c>
      <c r="GIB319" s="418" t="s">
        <v>780</v>
      </c>
      <c r="GIC319" s="417" t="s">
        <v>763</v>
      </c>
      <c r="GID319" s="414" t="s">
        <v>649</v>
      </c>
      <c r="GIE319" s="415">
        <v>108.85</v>
      </c>
      <c r="GIF319" s="418" t="s">
        <v>780</v>
      </c>
      <c r="GIG319" s="417" t="s">
        <v>763</v>
      </c>
      <c r="GIH319" s="414" t="s">
        <v>649</v>
      </c>
      <c r="GII319" s="415">
        <v>108.85</v>
      </c>
      <c r="GIJ319" s="418" t="s">
        <v>780</v>
      </c>
      <c r="GIK319" s="417" t="s">
        <v>763</v>
      </c>
      <c r="GIL319" s="414" t="s">
        <v>649</v>
      </c>
      <c r="GIM319" s="415">
        <v>108.85</v>
      </c>
      <c r="GIN319" s="418" t="s">
        <v>780</v>
      </c>
      <c r="GIO319" s="417" t="s">
        <v>763</v>
      </c>
      <c r="GIP319" s="414" t="s">
        <v>649</v>
      </c>
      <c r="GIQ319" s="415">
        <v>108.85</v>
      </c>
      <c r="GIR319" s="418" t="s">
        <v>780</v>
      </c>
      <c r="GIS319" s="417" t="s">
        <v>763</v>
      </c>
      <c r="GIT319" s="414" t="s">
        <v>649</v>
      </c>
      <c r="GIU319" s="415">
        <v>108.85</v>
      </c>
      <c r="GIV319" s="418" t="s">
        <v>780</v>
      </c>
      <c r="GIW319" s="417" t="s">
        <v>763</v>
      </c>
      <c r="GIX319" s="414" t="s">
        <v>649</v>
      </c>
      <c r="GIY319" s="415">
        <v>108.85</v>
      </c>
      <c r="GIZ319" s="418" t="s">
        <v>780</v>
      </c>
      <c r="GJA319" s="417" t="s">
        <v>763</v>
      </c>
      <c r="GJB319" s="414" t="s">
        <v>649</v>
      </c>
      <c r="GJC319" s="415">
        <v>108.85</v>
      </c>
      <c r="GJD319" s="418" t="s">
        <v>780</v>
      </c>
      <c r="GJE319" s="417" t="s">
        <v>763</v>
      </c>
      <c r="GJF319" s="414" t="s">
        <v>649</v>
      </c>
      <c r="GJG319" s="415">
        <v>108.85</v>
      </c>
      <c r="GJH319" s="418" t="s">
        <v>780</v>
      </c>
      <c r="GJI319" s="417" t="s">
        <v>763</v>
      </c>
      <c r="GJJ319" s="414" t="s">
        <v>649</v>
      </c>
      <c r="GJK319" s="415">
        <v>108.85</v>
      </c>
      <c r="GJL319" s="418" t="s">
        <v>780</v>
      </c>
      <c r="GJM319" s="417" t="s">
        <v>763</v>
      </c>
      <c r="GJN319" s="414" t="s">
        <v>649</v>
      </c>
      <c r="GJO319" s="415">
        <v>108.85</v>
      </c>
      <c r="GJP319" s="418" t="s">
        <v>780</v>
      </c>
      <c r="GJQ319" s="417" t="s">
        <v>763</v>
      </c>
      <c r="GJR319" s="414" t="s">
        <v>649</v>
      </c>
      <c r="GJS319" s="415">
        <v>108.85</v>
      </c>
      <c r="GJT319" s="418" t="s">
        <v>780</v>
      </c>
      <c r="GJU319" s="417" t="s">
        <v>763</v>
      </c>
      <c r="GJV319" s="414" t="s">
        <v>649</v>
      </c>
      <c r="GJW319" s="415">
        <v>108.85</v>
      </c>
      <c r="GJX319" s="418" t="s">
        <v>780</v>
      </c>
      <c r="GJY319" s="417" t="s">
        <v>763</v>
      </c>
      <c r="GJZ319" s="414" t="s">
        <v>649</v>
      </c>
      <c r="GKA319" s="415">
        <v>108.85</v>
      </c>
      <c r="GKB319" s="418" t="s">
        <v>780</v>
      </c>
      <c r="GKC319" s="417" t="s">
        <v>763</v>
      </c>
      <c r="GKD319" s="414" t="s">
        <v>649</v>
      </c>
      <c r="GKE319" s="415">
        <v>108.85</v>
      </c>
      <c r="GKF319" s="418" t="s">
        <v>780</v>
      </c>
      <c r="GKG319" s="417" t="s">
        <v>763</v>
      </c>
      <c r="GKH319" s="414" t="s">
        <v>649</v>
      </c>
      <c r="GKI319" s="415">
        <v>108.85</v>
      </c>
      <c r="GKJ319" s="418" t="s">
        <v>780</v>
      </c>
      <c r="GKK319" s="417" t="s">
        <v>763</v>
      </c>
      <c r="GKL319" s="414" t="s">
        <v>649</v>
      </c>
      <c r="GKM319" s="415">
        <v>108.85</v>
      </c>
      <c r="GKN319" s="418" t="s">
        <v>780</v>
      </c>
      <c r="GKO319" s="417" t="s">
        <v>763</v>
      </c>
      <c r="GKP319" s="414" t="s">
        <v>649</v>
      </c>
      <c r="GKQ319" s="415">
        <v>108.85</v>
      </c>
      <c r="GKR319" s="418" t="s">
        <v>780</v>
      </c>
      <c r="GKS319" s="417" t="s">
        <v>763</v>
      </c>
      <c r="GKT319" s="414" t="s">
        <v>649</v>
      </c>
      <c r="GKU319" s="415">
        <v>108.85</v>
      </c>
      <c r="GKV319" s="418" t="s">
        <v>780</v>
      </c>
      <c r="GKW319" s="417" t="s">
        <v>763</v>
      </c>
      <c r="GKX319" s="414" t="s">
        <v>649</v>
      </c>
      <c r="GKY319" s="415">
        <v>108.85</v>
      </c>
      <c r="GKZ319" s="418" t="s">
        <v>780</v>
      </c>
      <c r="GLA319" s="417" t="s">
        <v>763</v>
      </c>
      <c r="GLB319" s="414" t="s">
        <v>649</v>
      </c>
      <c r="GLC319" s="415">
        <v>108.85</v>
      </c>
      <c r="GLD319" s="418" t="s">
        <v>780</v>
      </c>
      <c r="GLE319" s="417" t="s">
        <v>763</v>
      </c>
      <c r="GLF319" s="414" t="s">
        <v>649</v>
      </c>
      <c r="GLG319" s="415">
        <v>108.85</v>
      </c>
      <c r="GLH319" s="418" t="s">
        <v>780</v>
      </c>
      <c r="GLI319" s="417" t="s">
        <v>763</v>
      </c>
      <c r="GLJ319" s="414" t="s">
        <v>649</v>
      </c>
      <c r="GLK319" s="415">
        <v>108.85</v>
      </c>
      <c r="GLL319" s="418" t="s">
        <v>780</v>
      </c>
      <c r="GLM319" s="417" t="s">
        <v>763</v>
      </c>
      <c r="GLN319" s="414" t="s">
        <v>649</v>
      </c>
      <c r="GLO319" s="415">
        <v>108.85</v>
      </c>
      <c r="GLP319" s="418" t="s">
        <v>780</v>
      </c>
      <c r="GLQ319" s="417" t="s">
        <v>763</v>
      </c>
      <c r="GLR319" s="414" t="s">
        <v>649</v>
      </c>
      <c r="GLS319" s="415">
        <v>108.85</v>
      </c>
      <c r="GLT319" s="418" t="s">
        <v>780</v>
      </c>
      <c r="GLU319" s="417" t="s">
        <v>763</v>
      </c>
      <c r="GLV319" s="414" t="s">
        <v>649</v>
      </c>
      <c r="GLW319" s="415">
        <v>108.85</v>
      </c>
      <c r="GLX319" s="418" t="s">
        <v>780</v>
      </c>
      <c r="GLY319" s="417" t="s">
        <v>763</v>
      </c>
      <c r="GLZ319" s="414" t="s">
        <v>649</v>
      </c>
      <c r="GMA319" s="415">
        <v>108.85</v>
      </c>
      <c r="GMB319" s="418" t="s">
        <v>780</v>
      </c>
      <c r="GMC319" s="417" t="s">
        <v>763</v>
      </c>
      <c r="GMD319" s="414" t="s">
        <v>649</v>
      </c>
      <c r="GME319" s="415">
        <v>108.85</v>
      </c>
      <c r="GMF319" s="418" t="s">
        <v>780</v>
      </c>
      <c r="GMG319" s="417" t="s">
        <v>763</v>
      </c>
      <c r="GMH319" s="414" t="s">
        <v>649</v>
      </c>
      <c r="GMI319" s="415">
        <v>108.85</v>
      </c>
      <c r="GMJ319" s="418" t="s">
        <v>780</v>
      </c>
      <c r="GMK319" s="417" t="s">
        <v>763</v>
      </c>
      <c r="GML319" s="414" t="s">
        <v>649</v>
      </c>
      <c r="GMM319" s="415">
        <v>108.85</v>
      </c>
      <c r="GMN319" s="418" t="s">
        <v>780</v>
      </c>
      <c r="GMO319" s="417" t="s">
        <v>763</v>
      </c>
      <c r="GMP319" s="414" t="s">
        <v>649</v>
      </c>
      <c r="GMQ319" s="415">
        <v>108.85</v>
      </c>
      <c r="GMR319" s="418" t="s">
        <v>780</v>
      </c>
      <c r="GMS319" s="417" t="s">
        <v>763</v>
      </c>
      <c r="GMT319" s="414" t="s">
        <v>649</v>
      </c>
      <c r="GMU319" s="415">
        <v>108.85</v>
      </c>
      <c r="GMV319" s="418" t="s">
        <v>780</v>
      </c>
      <c r="GMW319" s="417" t="s">
        <v>763</v>
      </c>
      <c r="GMX319" s="414" t="s">
        <v>649</v>
      </c>
      <c r="GMY319" s="415">
        <v>108.85</v>
      </c>
      <c r="GMZ319" s="418" t="s">
        <v>780</v>
      </c>
      <c r="GNA319" s="417" t="s">
        <v>763</v>
      </c>
      <c r="GNB319" s="414" t="s">
        <v>649</v>
      </c>
      <c r="GNC319" s="415">
        <v>108.85</v>
      </c>
      <c r="GND319" s="418" t="s">
        <v>780</v>
      </c>
      <c r="GNE319" s="417" t="s">
        <v>763</v>
      </c>
      <c r="GNF319" s="414" t="s">
        <v>649</v>
      </c>
      <c r="GNG319" s="415">
        <v>108.85</v>
      </c>
      <c r="GNH319" s="418" t="s">
        <v>780</v>
      </c>
      <c r="GNI319" s="417" t="s">
        <v>763</v>
      </c>
      <c r="GNJ319" s="414" t="s">
        <v>649</v>
      </c>
      <c r="GNK319" s="415">
        <v>108.85</v>
      </c>
      <c r="GNL319" s="418" t="s">
        <v>780</v>
      </c>
      <c r="GNM319" s="417" t="s">
        <v>763</v>
      </c>
      <c r="GNN319" s="414" t="s">
        <v>649</v>
      </c>
      <c r="GNO319" s="415">
        <v>108.85</v>
      </c>
      <c r="GNP319" s="418" t="s">
        <v>780</v>
      </c>
      <c r="GNQ319" s="417" t="s">
        <v>763</v>
      </c>
      <c r="GNR319" s="414" t="s">
        <v>649</v>
      </c>
      <c r="GNS319" s="415">
        <v>108.85</v>
      </c>
      <c r="GNT319" s="418" t="s">
        <v>780</v>
      </c>
      <c r="GNU319" s="417" t="s">
        <v>763</v>
      </c>
      <c r="GNV319" s="414" t="s">
        <v>649</v>
      </c>
      <c r="GNW319" s="415">
        <v>108.85</v>
      </c>
      <c r="GNX319" s="418" t="s">
        <v>780</v>
      </c>
      <c r="GNY319" s="417" t="s">
        <v>763</v>
      </c>
      <c r="GNZ319" s="414" t="s">
        <v>649</v>
      </c>
      <c r="GOA319" s="415">
        <v>108.85</v>
      </c>
      <c r="GOB319" s="418" t="s">
        <v>780</v>
      </c>
      <c r="GOC319" s="417" t="s">
        <v>763</v>
      </c>
      <c r="GOD319" s="414" t="s">
        <v>649</v>
      </c>
      <c r="GOE319" s="415">
        <v>108.85</v>
      </c>
      <c r="GOF319" s="418" t="s">
        <v>780</v>
      </c>
      <c r="GOG319" s="417" t="s">
        <v>763</v>
      </c>
      <c r="GOH319" s="414" t="s">
        <v>649</v>
      </c>
      <c r="GOI319" s="415">
        <v>108.85</v>
      </c>
      <c r="GOJ319" s="418" t="s">
        <v>780</v>
      </c>
      <c r="GOK319" s="417" t="s">
        <v>763</v>
      </c>
      <c r="GOL319" s="414" t="s">
        <v>649</v>
      </c>
      <c r="GOM319" s="415">
        <v>108.85</v>
      </c>
      <c r="GON319" s="418" t="s">
        <v>780</v>
      </c>
      <c r="GOO319" s="417" t="s">
        <v>763</v>
      </c>
      <c r="GOP319" s="414" t="s">
        <v>649</v>
      </c>
      <c r="GOQ319" s="415">
        <v>108.85</v>
      </c>
      <c r="GOR319" s="418" t="s">
        <v>780</v>
      </c>
      <c r="GOS319" s="417" t="s">
        <v>763</v>
      </c>
      <c r="GOT319" s="414" t="s">
        <v>649</v>
      </c>
      <c r="GOU319" s="415">
        <v>108.85</v>
      </c>
      <c r="GOV319" s="418" t="s">
        <v>780</v>
      </c>
      <c r="GOW319" s="417" t="s">
        <v>763</v>
      </c>
      <c r="GOX319" s="414" t="s">
        <v>649</v>
      </c>
      <c r="GOY319" s="415">
        <v>108.85</v>
      </c>
      <c r="GOZ319" s="418" t="s">
        <v>780</v>
      </c>
      <c r="GPA319" s="417" t="s">
        <v>763</v>
      </c>
      <c r="GPB319" s="414" t="s">
        <v>649</v>
      </c>
      <c r="GPC319" s="415">
        <v>108.85</v>
      </c>
      <c r="GPD319" s="418" t="s">
        <v>780</v>
      </c>
      <c r="GPE319" s="417" t="s">
        <v>763</v>
      </c>
      <c r="GPF319" s="414" t="s">
        <v>649</v>
      </c>
      <c r="GPG319" s="415">
        <v>108.85</v>
      </c>
      <c r="GPH319" s="418" t="s">
        <v>780</v>
      </c>
      <c r="GPI319" s="417" t="s">
        <v>763</v>
      </c>
      <c r="GPJ319" s="414" t="s">
        <v>649</v>
      </c>
      <c r="GPK319" s="415">
        <v>108.85</v>
      </c>
      <c r="GPL319" s="418" t="s">
        <v>780</v>
      </c>
      <c r="GPM319" s="417" t="s">
        <v>763</v>
      </c>
      <c r="GPN319" s="414" t="s">
        <v>649</v>
      </c>
      <c r="GPO319" s="415">
        <v>108.85</v>
      </c>
      <c r="GPP319" s="418" t="s">
        <v>780</v>
      </c>
      <c r="GPQ319" s="417" t="s">
        <v>763</v>
      </c>
      <c r="GPR319" s="414" t="s">
        <v>649</v>
      </c>
      <c r="GPS319" s="415">
        <v>108.85</v>
      </c>
      <c r="GPT319" s="418" t="s">
        <v>780</v>
      </c>
      <c r="GPU319" s="417" t="s">
        <v>763</v>
      </c>
      <c r="GPV319" s="414" t="s">
        <v>649</v>
      </c>
      <c r="GPW319" s="415">
        <v>108.85</v>
      </c>
      <c r="GPX319" s="418" t="s">
        <v>780</v>
      </c>
      <c r="GPY319" s="417" t="s">
        <v>763</v>
      </c>
      <c r="GPZ319" s="414" t="s">
        <v>649</v>
      </c>
      <c r="GQA319" s="415">
        <v>108.85</v>
      </c>
      <c r="GQB319" s="418" t="s">
        <v>780</v>
      </c>
      <c r="GQC319" s="417" t="s">
        <v>763</v>
      </c>
      <c r="GQD319" s="414" t="s">
        <v>649</v>
      </c>
      <c r="GQE319" s="415">
        <v>108.85</v>
      </c>
      <c r="GQF319" s="418" t="s">
        <v>780</v>
      </c>
      <c r="GQG319" s="417" t="s">
        <v>763</v>
      </c>
      <c r="GQH319" s="414" t="s">
        <v>649</v>
      </c>
      <c r="GQI319" s="415">
        <v>108.85</v>
      </c>
      <c r="GQJ319" s="418" t="s">
        <v>780</v>
      </c>
      <c r="GQK319" s="417" t="s">
        <v>763</v>
      </c>
      <c r="GQL319" s="414" t="s">
        <v>649</v>
      </c>
      <c r="GQM319" s="415">
        <v>108.85</v>
      </c>
      <c r="GQN319" s="418" t="s">
        <v>780</v>
      </c>
      <c r="GQO319" s="417" t="s">
        <v>763</v>
      </c>
      <c r="GQP319" s="414" t="s">
        <v>649</v>
      </c>
      <c r="GQQ319" s="415">
        <v>108.85</v>
      </c>
      <c r="GQR319" s="418" t="s">
        <v>780</v>
      </c>
      <c r="GQS319" s="417" t="s">
        <v>763</v>
      </c>
      <c r="GQT319" s="414" t="s">
        <v>649</v>
      </c>
      <c r="GQU319" s="415">
        <v>108.85</v>
      </c>
      <c r="GQV319" s="418" t="s">
        <v>780</v>
      </c>
      <c r="GQW319" s="417" t="s">
        <v>763</v>
      </c>
      <c r="GQX319" s="414" t="s">
        <v>649</v>
      </c>
      <c r="GQY319" s="415">
        <v>108.85</v>
      </c>
      <c r="GQZ319" s="418" t="s">
        <v>780</v>
      </c>
      <c r="GRA319" s="417" t="s">
        <v>763</v>
      </c>
      <c r="GRB319" s="414" t="s">
        <v>649</v>
      </c>
      <c r="GRC319" s="415">
        <v>108.85</v>
      </c>
      <c r="GRD319" s="418" t="s">
        <v>780</v>
      </c>
      <c r="GRE319" s="417" t="s">
        <v>763</v>
      </c>
      <c r="GRF319" s="414" t="s">
        <v>649</v>
      </c>
      <c r="GRG319" s="415">
        <v>108.85</v>
      </c>
      <c r="GRH319" s="418" t="s">
        <v>780</v>
      </c>
      <c r="GRI319" s="417" t="s">
        <v>763</v>
      </c>
      <c r="GRJ319" s="414" t="s">
        <v>649</v>
      </c>
      <c r="GRK319" s="415">
        <v>108.85</v>
      </c>
      <c r="GRL319" s="418" t="s">
        <v>780</v>
      </c>
      <c r="GRM319" s="417" t="s">
        <v>763</v>
      </c>
      <c r="GRN319" s="414" t="s">
        <v>649</v>
      </c>
      <c r="GRO319" s="415">
        <v>108.85</v>
      </c>
      <c r="GRP319" s="418" t="s">
        <v>780</v>
      </c>
      <c r="GRQ319" s="417" t="s">
        <v>763</v>
      </c>
      <c r="GRR319" s="414" t="s">
        <v>649</v>
      </c>
      <c r="GRS319" s="415">
        <v>108.85</v>
      </c>
      <c r="GRT319" s="418" t="s">
        <v>780</v>
      </c>
      <c r="GRU319" s="417" t="s">
        <v>763</v>
      </c>
      <c r="GRV319" s="414" t="s">
        <v>649</v>
      </c>
      <c r="GRW319" s="415">
        <v>108.85</v>
      </c>
      <c r="GRX319" s="418" t="s">
        <v>780</v>
      </c>
      <c r="GRY319" s="417" t="s">
        <v>763</v>
      </c>
      <c r="GRZ319" s="414" t="s">
        <v>649</v>
      </c>
      <c r="GSA319" s="415">
        <v>108.85</v>
      </c>
      <c r="GSB319" s="418" t="s">
        <v>780</v>
      </c>
      <c r="GSC319" s="417" t="s">
        <v>763</v>
      </c>
      <c r="GSD319" s="414" t="s">
        <v>649</v>
      </c>
      <c r="GSE319" s="415">
        <v>108.85</v>
      </c>
      <c r="GSF319" s="418" t="s">
        <v>780</v>
      </c>
      <c r="GSG319" s="417" t="s">
        <v>763</v>
      </c>
      <c r="GSH319" s="414" t="s">
        <v>649</v>
      </c>
      <c r="GSI319" s="415">
        <v>108.85</v>
      </c>
      <c r="GSJ319" s="418" t="s">
        <v>780</v>
      </c>
      <c r="GSK319" s="417" t="s">
        <v>763</v>
      </c>
      <c r="GSL319" s="414" t="s">
        <v>649</v>
      </c>
      <c r="GSM319" s="415">
        <v>108.85</v>
      </c>
      <c r="GSN319" s="418" t="s">
        <v>780</v>
      </c>
      <c r="GSO319" s="417" t="s">
        <v>763</v>
      </c>
      <c r="GSP319" s="414" t="s">
        <v>649</v>
      </c>
      <c r="GSQ319" s="415">
        <v>108.85</v>
      </c>
      <c r="GSR319" s="418" t="s">
        <v>780</v>
      </c>
      <c r="GSS319" s="417" t="s">
        <v>763</v>
      </c>
      <c r="GST319" s="414" t="s">
        <v>649</v>
      </c>
      <c r="GSU319" s="415">
        <v>108.85</v>
      </c>
      <c r="GSV319" s="418" t="s">
        <v>780</v>
      </c>
      <c r="GSW319" s="417" t="s">
        <v>763</v>
      </c>
      <c r="GSX319" s="414" t="s">
        <v>649</v>
      </c>
      <c r="GSY319" s="415">
        <v>108.85</v>
      </c>
      <c r="GSZ319" s="418" t="s">
        <v>780</v>
      </c>
      <c r="GTA319" s="417" t="s">
        <v>763</v>
      </c>
      <c r="GTB319" s="414" t="s">
        <v>649</v>
      </c>
      <c r="GTC319" s="415">
        <v>108.85</v>
      </c>
      <c r="GTD319" s="418" t="s">
        <v>780</v>
      </c>
      <c r="GTE319" s="417" t="s">
        <v>763</v>
      </c>
      <c r="GTF319" s="414" t="s">
        <v>649</v>
      </c>
      <c r="GTG319" s="415">
        <v>108.85</v>
      </c>
      <c r="GTH319" s="418" t="s">
        <v>780</v>
      </c>
      <c r="GTI319" s="417" t="s">
        <v>763</v>
      </c>
      <c r="GTJ319" s="414" t="s">
        <v>649</v>
      </c>
      <c r="GTK319" s="415">
        <v>108.85</v>
      </c>
      <c r="GTL319" s="418" t="s">
        <v>780</v>
      </c>
      <c r="GTM319" s="417" t="s">
        <v>763</v>
      </c>
      <c r="GTN319" s="414" t="s">
        <v>649</v>
      </c>
      <c r="GTO319" s="415">
        <v>108.85</v>
      </c>
      <c r="GTP319" s="418" t="s">
        <v>780</v>
      </c>
      <c r="GTQ319" s="417" t="s">
        <v>763</v>
      </c>
      <c r="GTR319" s="414" t="s">
        <v>649</v>
      </c>
      <c r="GTS319" s="415">
        <v>108.85</v>
      </c>
      <c r="GTT319" s="418" t="s">
        <v>780</v>
      </c>
      <c r="GTU319" s="417" t="s">
        <v>763</v>
      </c>
      <c r="GTV319" s="414" t="s">
        <v>649</v>
      </c>
      <c r="GTW319" s="415">
        <v>108.85</v>
      </c>
      <c r="GTX319" s="418" t="s">
        <v>780</v>
      </c>
      <c r="GTY319" s="417" t="s">
        <v>763</v>
      </c>
      <c r="GTZ319" s="414" t="s">
        <v>649</v>
      </c>
      <c r="GUA319" s="415">
        <v>108.85</v>
      </c>
      <c r="GUB319" s="418" t="s">
        <v>780</v>
      </c>
      <c r="GUC319" s="417" t="s">
        <v>763</v>
      </c>
      <c r="GUD319" s="414" t="s">
        <v>649</v>
      </c>
      <c r="GUE319" s="415">
        <v>108.85</v>
      </c>
      <c r="GUF319" s="418" t="s">
        <v>780</v>
      </c>
      <c r="GUG319" s="417" t="s">
        <v>763</v>
      </c>
      <c r="GUH319" s="414" t="s">
        <v>649</v>
      </c>
      <c r="GUI319" s="415">
        <v>108.85</v>
      </c>
      <c r="GUJ319" s="418" t="s">
        <v>780</v>
      </c>
      <c r="GUK319" s="417" t="s">
        <v>763</v>
      </c>
      <c r="GUL319" s="414" t="s">
        <v>649</v>
      </c>
      <c r="GUM319" s="415">
        <v>108.85</v>
      </c>
      <c r="GUN319" s="418" t="s">
        <v>780</v>
      </c>
      <c r="GUO319" s="417" t="s">
        <v>763</v>
      </c>
      <c r="GUP319" s="414" t="s">
        <v>649</v>
      </c>
      <c r="GUQ319" s="415">
        <v>108.85</v>
      </c>
      <c r="GUR319" s="418" t="s">
        <v>780</v>
      </c>
      <c r="GUS319" s="417" t="s">
        <v>763</v>
      </c>
      <c r="GUT319" s="414" t="s">
        <v>649</v>
      </c>
      <c r="GUU319" s="415">
        <v>108.85</v>
      </c>
      <c r="GUV319" s="418" t="s">
        <v>780</v>
      </c>
      <c r="GUW319" s="417" t="s">
        <v>763</v>
      </c>
      <c r="GUX319" s="414" t="s">
        <v>649</v>
      </c>
      <c r="GUY319" s="415">
        <v>108.85</v>
      </c>
      <c r="GUZ319" s="418" t="s">
        <v>780</v>
      </c>
      <c r="GVA319" s="417" t="s">
        <v>763</v>
      </c>
      <c r="GVB319" s="414" t="s">
        <v>649</v>
      </c>
      <c r="GVC319" s="415">
        <v>108.85</v>
      </c>
      <c r="GVD319" s="418" t="s">
        <v>780</v>
      </c>
      <c r="GVE319" s="417" t="s">
        <v>763</v>
      </c>
      <c r="GVF319" s="414" t="s">
        <v>649</v>
      </c>
      <c r="GVG319" s="415">
        <v>108.85</v>
      </c>
      <c r="GVH319" s="418" t="s">
        <v>780</v>
      </c>
      <c r="GVI319" s="417" t="s">
        <v>763</v>
      </c>
      <c r="GVJ319" s="414" t="s">
        <v>649</v>
      </c>
      <c r="GVK319" s="415">
        <v>108.85</v>
      </c>
      <c r="GVL319" s="418" t="s">
        <v>780</v>
      </c>
      <c r="GVM319" s="417" t="s">
        <v>763</v>
      </c>
      <c r="GVN319" s="414" t="s">
        <v>649</v>
      </c>
      <c r="GVO319" s="415">
        <v>108.85</v>
      </c>
      <c r="GVP319" s="418" t="s">
        <v>780</v>
      </c>
      <c r="GVQ319" s="417" t="s">
        <v>763</v>
      </c>
      <c r="GVR319" s="414" t="s">
        <v>649</v>
      </c>
      <c r="GVS319" s="415">
        <v>108.85</v>
      </c>
      <c r="GVT319" s="418" t="s">
        <v>780</v>
      </c>
      <c r="GVU319" s="417" t="s">
        <v>763</v>
      </c>
      <c r="GVV319" s="414" t="s">
        <v>649</v>
      </c>
      <c r="GVW319" s="415">
        <v>108.85</v>
      </c>
      <c r="GVX319" s="418" t="s">
        <v>780</v>
      </c>
      <c r="GVY319" s="417" t="s">
        <v>763</v>
      </c>
      <c r="GVZ319" s="414" t="s">
        <v>649</v>
      </c>
      <c r="GWA319" s="415">
        <v>108.85</v>
      </c>
      <c r="GWB319" s="418" t="s">
        <v>780</v>
      </c>
      <c r="GWC319" s="417" t="s">
        <v>763</v>
      </c>
      <c r="GWD319" s="414" t="s">
        <v>649</v>
      </c>
      <c r="GWE319" s="415">
        <v>108.85</v>
      </c>
      <c r="GWF319" s="418" t="s">
        <v>780</v>
      </c>
      <c r="GWG319" s="417" t="s">
        <v>763</v>
      </c>
      <c r="GWH319" s="414" t="s">
        <v>649</v>
      </c>
      <c r="GWI319" s="415">
        <v>108.85</v>
      </c>
      <c r="GWJ319" s="418" t="s">
        <v>780</v>
      </c>
      <c r="GWK319" s="417" t="s">
        <v>763</v>
      </c>
      <c r="GWL319" s="414" t="s">
        <v>649</v>
      </c>
      <c r="GWM319" s="415">
        <v>108.85</v>
      </c>
      <c r="GWN319" s="418" t="s">
        <v>780</v>
      </c>
      <c r="GWO319" s="417" t="s">
        <v>763</v>
      </c>
      <c r="GWP319" s="414" t="s">
        <v>649</v>
      </c>
      <c r="GWQ319" s="415">
        <v>108.85</v>
      </c>
      <c r="GWR319" s="418" t="s">
        <v>780</v>
      </c>
      <c r="GWS319" s="417" t="s">
        <v>763</v>
      </c>
      <c r="GWT319" s="414" t="s">
        <v>649</v>
      </c>
      <c r="GWU319" s="415">
        <v>108.85</v>
      </c>
      <c r="GWV319" s="418" t="s">
        <v>780</v>
      </c>
      <c r="GWW319" s="417" t="s">
        <v>763</v>
      </c>
      <c r="GWX319" s="414" t="s">
        <v>649</v>
      </c>
      <c r="GWY319" s="415">
        <v>108.85</v>
      </c>
      <c r="GWZ319" s="418" t="s">
        <v>780</v>
      </c>
      <c r="GXA319" s="417" t="s">
        <v>763</v>
      </c>
      <c r="GXB319" s="414" t="s">
        <v>649</v>
      </c>
      <c r="GXC319" s="415">
        <v>108.85</v>
      </c>
      <c r="GXD319" s="418" t="s">
        <v>780</v>
      </c>
      <c r="GXE319" s="417" t="s">
        <v>763</v>
      </c>
      <c r="GXF319" s="414" t="s">
        <v>649</v>
      </c>
      <c r="GXG319" s="415">
        <v>108.85</v>
      </c>
      <c r="GXH319" s="418" t="s">
        <v>780</v>
      </c>
      <c r="GXI319" s="417" t="s">
        <v>763</v>
      </c>
      <c r="GXJ319" s="414" t="s">
        <v>649</v>
      </c>
      <c r="GXK319" s="415">
        <v>108.85</v>
      </c>
      <c r="GXL319" s="418" t="s">
        <v>780</v>
      </c>
      <c r="GXM319" s="417" t="s">
        <v>763</v>
      </c>
      <c r="GXN319" s="414" t="s">
        <v>649</v>
      </c>
      <c r="GXO319" s="415">
        <v>108.85</v>
      </c>
      <c r="GXP319" s="418" t="s">
        <v>780</v>
      </c>
      <c r="GXQ319" s="417" t="s">
        <v>763</v>
      </c>
      <c r="GXR319" s="414" t="s">
        <v>649</v>
      </c>
      <c r="GXS319" s="415">
        <v>108.85</v>
      </c>
      <c r="GXT319" s="418" t="s">
        <v>780</v>
      </c>
      <c r="GXU319" s="417" t="s">
        <v>763</v>
      </c>
      <c r="GXV319" s="414" t="s">
        <v>649</v>
      </c>
      <c r="GXW319" s="415">
        <v>108.85</v>
      </c>
      <c r="GXX319" s="418" t="s">
        <v>780</v>
      </c>
      <c r="GXY319" s="417" t="s">
        <v>763</v>
      </c>
      <c r="GXZ319" s="414" t="s">
        <v>649</v>
      </c>
      <c r="GYA319" s="415">
        <v>108.85</v>
      </c>
      <c r="GYB319" s="418" t="s">
        <v>780</v>
      </c>
      <c r="GYC319" s="417" t="s">
        <v>763</v>
      </c>
      <c r="GYD319" s="414" t="s">
        <v>649</v>
      </c>
      <c r="GYE319" s="415">
        <v>108.85</v>
      </c>
      <c r="GYF319" s="418" t="s">
        <v>780</v>
      </c>
      <c r="GYG319" s="417" t="s">
        <v>763</v>
      </c>
      <c r="GYH319" s="414" t="s">
        <v>649</v>
      </c>
      <c r="GYI319" s="415">
        <v>108.85</v>
      </c>
      <c r="GYJ319" s="418" t="s">
        <v>780</v>
      </c>
      <c r="GYK319" s="417" t="s">
        <v>763</v>
      </c>
      <c r="GYL319" s="414" t="s">
        <v>649</v>
      </c>
      <c r="GYM319" s="415">
        <v>108.85</v>
      </c>
      <c r="GYN319" s="418" t="s">
        <v>780</v>
      </c>
      <c r="GYO319" s="417" t="s">
        <v>763</v>
      </c>
      <c r="GYP319" s="414" t="s">
        <v>649</v>
      </c>
      <c r="GYQ319" s="415">
        <v>108.85</v>
      </c>
      <c r="GYR319" s="418" t="s">
        <v>780</v>
      </c>
      <c r="GYS319" s="417" t="s">
        <v>763</v>
      </c>
      <c r="GYT319" s="414" t="s">
        <v>649</v>
      </c>
      <c r="GYU319" s="415">
        <v>108.85</v>
      </c>
      <c r="GYV319" s="418" t="s">
        <v>780</v>
      </c>
      <c r="GYW319" s="417" t="s">
        <v>763</v>
      </c>
      <c r="GYX319" s="414" t="s">
        <v>649</v>
      </c>
      <c r="GYY319" s="415">
        <v>108.85</v>
      </c>
      <c r="GYZ319" s="418" t="s">
        <v>780</v>
      </c>
      <c r="GZA319" s="417" t="s">
        <v>763</v>
      </c>
      <c r="GZB319" s="414" t="s">
        <v>649</v>
      </c>
      <c r="GZC319" s="415">
        <v>108.85</v>
      </c>
      <c r="GZD319" s="418" t="s">
        <v>780</v>
      </c>
      <c r="GZE319" s="417" t="s">
        <v>763</v>
      </c>
      <c r="GZF319" s="414" t="s">
        <v>649</v>
      </c>
      <c r="GZG319" s="415">
        <v>108.85</v>
      </c>
      <c r="GZH319" s="418" t="s">
        <v>780</v>
      </c>
      <c r="GZI319" s="417" t="s">
        <v>763</v>
      </c>
      <c r="GZJ319" s="414" t="s">
        <v>649</v>
      </c>
      <c r="GZK319" s="415">
        <v>108.85</v>
      </c>
      <c r="GZL319" s="418" t="s">
        <v>780</v>
      </c>
      <c r="GZM319" s="417" t="s">
        <v>763</v>
      </c>
      <c r="GZN319" s="414" t="s">
        <v>649</v>
      </c>
      <c r="GZO319" s="415">
        <v>108.85</v>
      </c>
      <c r="GZP319" s="418" t="s">
        <v>780</v>
      </c>
      <c r="GZQ319" s="417" t="s">
        <v>763</v>
      </c>
      <c r="GZR319" s="414" t="s">
        <v>649</v>
      </c>
      <c r="GZS319" s="415">
        <v>108.85</v>
      </c>
      <c r="GZT319" s="418" t="s">
        <v>780</v>
      </c>
      <c r="GZU319" s="417" t="s">
        <v>763</v>
      </c>
      <c r="GZV319" s="414" t="s">
        <v>649</v>
      </c>
      <c r="GZW319" s="415">
        <v>108.85</v>
      </c>
      <c r="GZX319" s="418" t="s">
        <v>780</v>
      </c>
      <c r="GZY319" s="417" t="s">
        <v>763</v>
      </c>
      <c r="GZZ319" s="414" t="s">
        <v>649</v>
      </c>
      <c r="HAA319" s="415">
        <v>108.85</v>
      </c>
      <c r="HAB319" s="418" t="s">
        <v>780</v>
      </c>
      <c r="HAC319" s="417" t="s">
        <v>763</v>
      </c>
      <c r="HAD319" s="414" t="s">
        <v>649</v>
      </c>
      <c r="HAE319" s="415">
        <v>108.85</v>
      </c>
      <c r="HAF319" s="418" t="s">
        <v>780</v>
      </c>
      <c r="HAG319" s="417" t="s">
        <v>763</v>
      </c>
      <c r="HAH319" s="414" t="s">
        <v>649</v>
      </c>
      <c r="HAI319" s="415">
        <v>108.85</v>
      </c>
      <c r="HAJ319" s="418" t="s">
        <v>780</v>
      </c>
      <c r="HAK319" s="417" t="s">
        <v>763</v>
      </c>
      <c r="HAL319" s="414" t="s">
        <v>649</v>
      </c>
      <c r="HAM319" s="415">
        <v>108.85</v>
      </c>
      <c r="HAN319" s="418" t="s">
        <v>780</v>
      </c>
      <c r="HAO319" s="417" t="s">
        <v>763</v>
      </c>
      <c r="HAP319" s="414" t="s">
        <v>649</v>
      </c>
      <c r="HAQ319" s="415">
        <v>108.85</v>
      </c>
      <c r="HAR319" s="418" t="s">
        <v>780</v>
      </c>
      <c r="HAS319" s="417" t="s">
        <v>763</v>
      </c>
      <c r="HAT319" s="414" t="s">
        <v>649</v>
      </c>
      <c r="HAU319" s="415">
        <v>108.85</v>
      </c>
      <c r="HAV319" s="418" t="s">
        <v>780</v>
      </c>
      <c r="HAW319" s="417" t="s">
        <v>763</v>
      </c>
      <c r="HAX319" s="414" t="s">
        <v>649</v>
      </c>
      <c r="HAY319" s="415">
        <v>108.85</v>
      </c>
      <c r="HAZ319" s="418" t="s">
        <v>780</v>
      </c>
      <c r="HBA319" s="417" t="s">
        <v>763</v>
      </c>
      <c r="HBB319" s="414" t="s">
        <v>649</v>
      </c>
      <c r="HBC319" s="415">
        <v>108.85</v>
      </c>
      <c r="HBD319" s="418" t="s">
        <v>780</v>
      </c>
      <c r="HBE319" s="417" t="s">
        <v>763</v>
      </c>
      <c r="HBF319" s="414" t="s">
        <v>649</v>
      </c>
      <c r="HBG319" s="415">
        <v>108.85</v>
      </c>
      <c r="HBH319" s="418" t="s">
        <v>780</v>
      </c>
      <c r="HBI319" s="417" t="s">
        <v>763</v>
      </c>
      <c r="HBJ319" s="414" t="s">
        <v>649</v>
      </c>
      <c r="HBK319" s="415">
        <v>108.85</v>
      </c>
      <c r="HBL319" s="418" t="s">
        <v>780</v>
      </c>
      <c r="HBM319" s="417" t="s">
        <v>763</v>
      </c>
      <c r="HBN319" s="414" t="s">
        <v>649</v>
      </c>
      <c r="HBO319" s="415">
        <v>108.85</v>
      </c>
      <c r="HBP319" s="418" t="s">
        <v>780</v>
      </c>
      <c r="HBQ319" s="417" t="s">
        <v>763</v>
      </c>
      <c r="HBR319" s="414" t="s">
        <v>649</v>
      </c>
      <c r="HBS319" s="415">
        <v>108.85</v>
      </c>
      <c r="HBT319" s="418" t="s">
        <v>780</v>
      </c>
      <c r="HBU319" s="417" t="s">
        <v>763</v>
      </c>
      <c r="HBV319" s="414" t="s">
        <v>649</v>
      </c>
      <c r="HBW319" s="415">
        <v>108.85</v>
      </c>
      <c r="HBX319" s="418" t="s">
        <v>780</v>
      </c>
      <c r="HBY319" s="417" t="s">
        <v>763</v>
      </c>
      <c r="HBZ319" s="414" t="s">
        <v>649</v>
      </c>
      <c r="HCA319" s="415">
        <v>108.85</v>
      </c>
      <c r="HCB319" s="418" t="s">
        <v>780</v>
      </c>
      <c r="HCC319" s="417" t="s">
        <v>763</v>
      </c>
      <c r="HCD319" s="414" t="s">
        <v>649</v>
      </c>
      <c r="HCE319" s="415">
        <v>108.85</v>
      </c>
      <c r="HCF319" s="418" t="s">
        <v>780</v>
      </c>
      <c r="HCG319" s="417" t="s">
        <v>763</v>
      </c>
      <c r="HCH319" s="414" t="s">
        <v>649</v>
      </c>
      <c r="HCI319" s="415">
        <v>108.85</v>
      </c>
      <c r="HCJ319" s="418" t="s">
        <v>780</v>
      </c>
      <c r="HCK319" s="417" t="s">
        <v>763</v>
      </c>
      <c r="HCL319" s="414" t="s">
        <v>649</v>
      </c>
      <c r="HCM319" s="415">
        <v>108.85</v>
      </c>
      <c r="HCN319" s="418" t="s">
        <v>780</v>
      </c>
      <c r="HCO319" s="417" t="s">
        <v>763</v>
      </c>
      <c r="HCP319" s="414" t="s">
        <v>649</v>
      </c>
      <c r="HCQ319" s="415">
        <v>108.85</v>
      </c>
      <c r="HCR319" s="418" t="s">
        <v>780</v>
      </c>
      <c r="HCS319" s="417" t="s">
        <v>763</v>
      </c>
      <c r="HCT319" s="414" t="s">
        <v>649</v>
      </c>
      <c r="HCU319" s="415">
        <v>108.85</v>
      </c>
      <c r="HCV319" s="418" t="s">
        <v>780</v>
      </c>
      <c r="HCW319" s="417" t="s">
        <v>763</v>
      </c>
      <c r="HCX319" s="414" t="s">
        <v>649</v>
      </c>
      <c r="HCY319" s="415">
        <v>108.85</v>
      </c>
      <c r="HCZ319" s="418" t="s">
        <v>780</v>
      </c>
      <c r="HDA319" s="417" t="s">
        <v>763</v>
      </c>
      <c r="HDB319" s="414" t="s">
        <v>649</v>
      </c>
      <c r="HDC319" s="415">
        <v>108.85</v>
      </c>
      <c r="HDD319" s="418" t="s">
        <v>780</v>
      </c>
      <c r="HDE319" s="417" t="s">
        <v>763</v>
      </c>
      <c r="HDF319" s="414" t="s">
        <v>649</v>
      </c>
      <c r="HDG319" s="415">
        <v>108.85</v>
      </c>
      <c r="HDH319" s="418" t="s">
        <v>780</v>
      </c>
      <c r="HDI319" s="417" t="s">
        <v>763</v>
      </c>
      <c r="HDJ319" s="414" t="s">
        <v>649</v>
      </c>
      <c r="HDK319" s="415">
        <v>108.85</v>
      </c>
      <c r="HDL319" s="418" t="s">
        <v>780</v>
      </c>
      <c r="HDM319" s="417" t="s">
        <v>763</v>
      </c>
      <c r="HDN319" s="414" t="s">
        <v>649</v>
      </c>
      <c r="HDO319" s="415">
        <v>108.85</v>
      </c>
      <c r="HDP319" s="418" t="s">
        <v>780</v>
      </c>
      <c r="HDQ319" s="417" t="s">
        <v>763</v>
      </c>
      <c r="HDR319" s="414" t="s">
        <v>649</v>
      </c>
      <c r="HDS319" s="415">
        <v>108.85</v>
      </c>
      <c r="HDT319" s="418" t="s">
        <v>780</v>
      </c>
      <c r="HDU319" s="417" t="s">
        <v>763</v>
      </c>
      <c r="HDV319" s="414" t="s">
        <v>649</v>
      </c>
      <c r="HDW319" s="415">
        <v>108.85</v>
      </c>
      <c r="HDX319" s="418" t="s">
        <v>780</v>
      </c>
      <c r="HDY319" s="417" t="s">
        <v>763</v>
      </c>
      <c r="HDZ319" s="414" t="s">
        <v>649</v>
      </c>
      <c r="HEA319" s="415">
        <v>108.85</v>
      </c>
      <c r="HEB319" s="418" t="s">
        <v>780</v>
      </c>
      <c r="HEC319" s="417" t="s">
        <v>763</v>
      </c>
      <c r="HED319" s="414" t="s">
        <v>649</v>
      </c>
      <c r="HEE319" s="415">
        <v>108.85</v>
      </c>
      <c r="HEF319" s="418" t="s">
        <v>780</v>
      </c>
      <c r="HEG319" s="417" t="s">
        <v>763</v>
      </c>
      <c r="HEH319" s="414" t="s">
        <v>649</v>
      </c>
      <c r="HEI319" s="415">
        <v>108.85</v>
      </c>
      <c r="HEJ319" s="418" t="s">
        <v>780</v>
      </c>
      <c r="HEK319" s="417" t="s">
        <v>763</v>
      </c>
      <c r="HEL319" s="414" t="s">
        <v>649</v>
      </c>
      <c r="HEM319" s="415">
        <v>108.85</v>
      </c>
      <c r="HEN319" s="418" t="s">
        <v>780</v>
      </c>
      <c r="HEO319" s="417" t="s">
        <v>763</v>
      </c>
      <c r="HEP319" s="414" t="s">
        <v>649</v>
      </c>
      <c r="HEQ319" s="415">
        <v>108.85</v>
      </c>
      <c r="HER319" s="418" t="s">
        <v>780</v>
      </c>
      <c r="HES319" s="417" t="s">
        <v>763</v>
      </c>
      <c r="HET319" s="414" t="s">
        <v>649</v>
      </c>
      <c r="HEU319" s="415">
        <v>108.85</v>
      </c>
      <c r="HEV319" s="418" t="s">
        <v>780</v>
      </c>
      <c r="HEW319" s="417" t="s">
        <v>763</v>
      </c>
      <c r="HEX319" s="414" t="s">
        <v>649</v>
      </c>
      <c r="HEY319" s="415">
        <v>108.85</v>
      </c>
      <c r="HEZ319" s="418" t="s">
        <v>780</v>
      </c>
      <c r="HFA319" s="417" t="s">
        <v>763</v>
      </c>
      <c r="HFB319" s="414" t="s">
        <v>649</v>
      </c>
      <c r="HFC319" s="415">
        <v>108.85</v>
      </c>
      <c r="HFD319" s="418" t="s">
        <v>780</v>
      </c>
      <c r="HFE319" s="417" t="s">
        <v>763</v>
      </c>
      <c r="HFF319" s="414" t="s">
        <v>649</v>
      </c>
      <c r="HFG319" s="415">
        <v>108.85</v>
      </c>
      <c r="HFH319" s="418" t="s">
        <v>780</v>
      </c>
      <c r="HFI319" s="417" t="s">
        <v>763</v>
      </c>
      <c r="HFJ319" s="414" t="s">
        <v>649</v>
      </c>
      <c r="HFK319" s="415">
        <v>108.85</v>
      </c>
      <c r="HFL319" s="418" t="s">
        <v>780</v>
      </c>
      <c r="HFM319" s="417" t="s">
        <v>763</v>
      </c>
      <c r="HFN319" s="414" t="s">
        <v>649</v>
      </c>
      <c r="HFO319" s="415">
        <v>108.85</v>
      </c>
      <c r="HFP319" s="418" t="s">
        <v>780</v>
      </c>
      <c r="HFQ319" s="417" t="s">
        <v>763</v>
      </c>
      <c r="HFR319" s="414" t="s">
        <v>649</v>
      </c>
      <c r="HFS319" s="415">
        <v>108.85</v>
      </c>
      <c r="HFT319" s="418" t="s">
        <v>780</v>
      </c>
      <c r="HFU319" s="417" t="s">
        <v>763</v>
      </c>
      <c r="HFV319" s="414" t="s">
        <v>649</v>
      </c>
      <c r="HFW319" s="415">
        <v>108.85</v>
      </c>
      <c r="HFX319" s="418" t="s">
        <v>780</v>
      </c>
      <c r="HFY319" s="417" t="s">
        <v>763</v>
      </c>
      <c r="HFZ319" s="414" t="s">
        <v>649</v>
      </c>
      <c r="HGA319" s="415">
        <v>108.85</v>
      </c>
      <c r="HGB319" s="418" t="s">
        <v>780</v>
      </c>
      <c r="HGC319" s="417" t="s">
        <v>763</v>
      </c>
      <c r="HGD319" s="414" t="s">
        <v>649</v>
      </c>
      <c r="HGE319" s="415">
        <v>108.85</v>
      </c>
      <c r="HGF319" s="418" t="s">
        <v>780</v>
      </c>
      <c r="HGG319" s="417" t="s">
        <v>763</v>
      </c>
      <c r="HGH319" s="414" t="s">
        <v>649</v>
      </c>
      <c r="HGI319" s="415">
        <v>108.85</v>
      </c>
      <c r="HGJ319" s="418" t="s">
        <v>780</v>
      </c>
      <c r="HGK319" s="417" t="s">
        <v>763</v>
      </c>
      <c r="HGL319" s="414" t="s">
        <v>649</v>
      </c>
      <c r="HGM319" s="415">
        <v>108.85</v>
      </c>
      <c r="HGN319" s="418" t="s">
        <v>780</v>
      </c>
      <c r="HGO319" s="417" t="s">
        <v>763</v>
      </c>
      <c r="HGP319" s="414" t="s">
        <v>649</v>
      </c>
      <c r="HGQ319" s="415">
        <v>108.85</v>
      </c>
      <c r="HGR319" s="418" t="s">
        <v>780</v>
      </c>
      <c r="HGS319" s="417" t="s">
        <v>763</v>
      </c>
      <c r="HGT319" s="414" t="s">
        <v>649</v>
      </c>
      <c r="HGU319" s="415">
        <v>108.85</v>
      </c>
      <c r="HGV319" s="418" t="s">
        <v>780</v>
      </c>
      <c r="HGW319" s="417" t="s">
        <v>763</v>
      </c>
      <c r="HGX319" s="414" t="s">
        <v>649</v>
      </c>
      <c r="HGY319" s="415">
        <v>108.85</v>
      </c>
      <c r="HGZ319" s="418" t="s">
        <v>780</v>
      </c>
      <c r="HHA319" s="417" t="s">
        <v>763</v>
      </c>
      <c r="HHB319" s="414" t="s">
        <v>649</v>
      </c>
      <c r="HHC319" s="415">
        <v>108.85</v>
      </c>
      <c r="HHD319" s="418" t="s">
        <v>780</v>
      </c>
      <c r="HHE319" s="417" t="s">
        <v>763</v>
      </c>
      <c r="HHF319" s="414" t="s">
        <v>649</v>
      </c>
      <c r="HHG319" s="415">
        <v>108.85</v>
      </c>
      <c r="HHH319" s="418" t="s">
        <v>780</v>
      </c>
      <c r="HHI319" s="417" t="s">
        <v>763</v>
      </c>
      <c r="HHJ319" s="414" t="s">
        <v>649</v>
      </c>
      <c r="HHK319" s="415">
        <v>108.85</v>
      </c>
      <c r="HHL319" s="418" t="s">
        <v>780</v>
      </c>
      <c r="HHM319" s="417" t="s">
        <v>763</v>
      </c>
      <c r="HHN319" s="414" t="s">
        <v>649</v>
      </c>
      <c r="HHO319" s="415">
        <v>108.85</v>
      </c>
      <c r="HHP319" s="418" t="s">
        <v>780</v>
      </c>
      <c r="HHQ319" s="417" t="s">
        <v>763</v>
      </c>
      <c r="HHR319" s="414" t="s">
        <v>649</v>
      </c>
      <c r="HHS319" s="415">
        <v>108.85</v>
      </c>
      <c r="HHT319" s="418" t="s">
        <v>780</v>
      </c>
      <c r="HHU319" s="417" t="s">
        <v>763</v>
      </c>
      <c r="HHV319" s="414" t="s">
        <v>649</v>
      </c>
      <c r="HHW319" s="415">
        <v>108.85</v>
      </c>
      <c r="HHX319" s="418" t="s">
        <v>780</v>
      </c>
      <c r="HHY319" s="417" t="s">
        <v>763</v>
      </c>
      <c r="HHZ319" s="414" t="s">
        <v>649</v>
      </c>
      <c r="HIA319" s="415">
        <v>108.85</v>
      </c>
      <c r="HIB319" s="418" t="s">
        <v>780</v>
      </c>
      <c r="HIC319" s="417" t="s">
        <v>763</v>
      </c>
      <c r="HID319" s="414" t="s">
        <v>649</v>
      </c>
      <c r="HIE319" s="415">
        <v>108.85</v>
      </c>
      <c r="HIF319" s="418" t="s">
        <v>780</v>
      </c>
      <c r="HIG319" s="417" t="s">
        <v>763</v>
      </c>
      <c r="HIH319" s="414" t="s">
        <v>649</v>
      </c>
      <c r="HII319" s="415">
        <v>108.85</v>
      </c>
      <c r="HIJ319" s="418" t="s">
        <v>780</v>
      </c>
      <c r="HIK319" s="417" t="s">
        <v>763</v>
      </c>
      <c r="HIL319" s="414" t="s">
        <v>649</v>
      </c>
      <c r="HIM319" s="415">
        <v>108.85</v>
      </c>
      <c r="HIN319" s="418" t="s">
        <v>780</v>
      </c>
      <c r="HIO319" s="417" t="s">
        <v>763</v>
      </c>
      <c r="HIP319" s="414" t="s">
        <v>649</v>
      </c>
      <c r="HIQ319" s="415">
        <v>108.85</v>
      </c>
      <c r="HIR319" s="418" t="s">
        <v>780</v>
      </c>
      <c r="HIS319" s="417" t="s">
        <v>763</v>
      </c>
      <c r="HIT319" s="414" t="s">
        <v>649</v>
      </c>
      <c r="HIU319" s="415">
        <v>108.85</v>
      </c>
      <c r="HIV319" s="418" t="s">
        <v>780</v>
      </c>
      <c r="HIW319" s="417" t="s">
        <v>763</v>
      </c>
      <c r="HIX319" s="414" t="s">
        <v>649</v>
      </c>
      <c r="HIY319" s="415">
        <v>108.85</v>
      </c>
      <c r="HIZ319" s="418" t="s">
        <v>780</v>
      </c>
      <c r="HJA319" s="417" t="s">
        <v>763</v>
      </c>
      <c r="HJB319" s="414" t="s">
        <v>649</v>
      </c>
      <c r="HJC319" s="415">
        <v>108.85</v>
      </c>
      <c r="HJD319" s="418" t="s">
        <v>780</v>
      </c>
      <c r="HJE319" s="417" t="s">
        <v>763</v>
      </c>
      <c r="HJF319" s="414" t="s">
        <v>649</v>
      </c>
      <c r="HJG319" s="415">
        <v>108.85</v>
      </c>
      <c r="HJH319" s="418" t="s">
        <v>780</v>
      </c>
      <c r="HJI319" s="417" t="s">
        <v>763</v>
      </c>
      <c r="HJJ319" s="414" t="s">
        <v>649</v>
      </c>
      <c r="HJK319" s="415">
        <v>108.85</v>
      </c>
      <c r="HJL319" s="418" t="s">
        <v>780</v>
      </c>
      <c r="HJM319" s="417" t="s">
        <v>763</v>
      </c>
      <c r="HJN319" s="414" t="s">
        <v>649</v>
      </c>
      <c r="HJO319" s="415">
        <v>108.85</v>
      </c>
      <c r="HJP319" s="418" t="s">
        <v>780</v>
      </c>
      <c r="HJQ319" s="417" t="s">
        <v>763</v>
      </c>
      <c r="HJR319" s="414" t="s">
        <v>649</v>
      </c>
      <c r="HJS319" s="415">
        <v>108.85</v>
      </c>
      <c r="HJT319" s="418" t="s">
        <v>780</v>
      </c>
      <c r="HJU319" s="417" t="s">
        <v>763</v>
      </c>
      <c r="HJV319" s="414" t="s">
        <v>649</v>
      </c>
      <c r="HJW319" s="415">
        <v>108.85</v>
      </c>
      <c r="HJX319" s="418" t="s">
        <v>780</v>
      </c>
      <c r="HJY319" s="417" t="s">
        <v>763</v>
      </c>
      <c r="HJZ319" s="414" t="s">
        <v>649</v>
      </c>
      <c r="HKA319" s="415">
        <v>108.85</v>
      </c>
      <c r="HKB319" s="418" t="s">
        <v>780</v>
      </c>
      <c r="HKC319" s="417" t="s">
        <v>763</v>
      </c>
      <c r="HKD319" s="414" t="s">
        <v>649</v>
      </c>
      <c r="HKE319" s="415">
        <v>108.85</v>
      </c>
      <c r="HKF319" s="418" t="s">
        <v>780</v>
      </c>
      <c r="HKG319" s="417" t="s">
        <v>763</v>
      </c>
      <c r="HKH319" s="414" t="s">
        <v>649</v>
      </c>
      <c r="HKI319" s="415">
        <v>108.85</v>
      </c>
      <c r="HKJ319" s="418" t="s">
        <v>780</v>
      </c>
      <c r="HKK319" s="417" t="s">
        <v>763</v>
      </c>
      <c r="HKL319" s="414" t="s">
        <v>649</v>
      </c>
      <c r="HKM319" s="415">
        <v>108.85</v>
      </c>
      <c r="HKN319" s="418" t="s">
        <v>780</v>
      </c>
      <c r="HKO319" s="417" t="s">
        <v>763</v>
      </c>
      <c r="HKP319" s="414" t="s">
        <v>649</v>
      </c>
      <c r="HKQ319" s="415">
        <v>108.85</v>
      </c>
      <c r="HKR319" s="418" t="s">
        <v>780</v>
      </c>
      <c r="HKS319" s="417" t="s">
        <v>763</v>
      </c>
      <c r="HKT319" s="414" t="s">
        <v>649</v>
      </c>
      <c r="HKU319" s="415">
        <v>108.85</v>
      </c>
      <c r="HKV319" s="418" t="s">
        <v>780</v>
      </c>
      <c r="HKW319" s="417" t="s">
        <v>763</v>
      </c>
      <c r="HKX319" s="414" t="s">
        <v>649</v>
      </c>
      <c r="HKY319" s="415">
        <v>108.85</v>
      </c>
      <c r="HKZ319" s="418" t="s">
        <v>780</v>
      </c>
      <c r="HLA319" s="417" t="s">
        <v>763</v>
      </c>
      <c r="HLB319" s="414" t="s">
        <v>649</v>
      </c>
      <c r="HLC319" s="415">
        <v>108.85</v>
      </c>
      <c r="HLD319" s="418" t="s">
        <v>780</v>
      </c>
      <c r="HLE319" s="417" t="s">
        <v>763</v>
      </c>
      <c r="HLF319" s="414" t="s">
        <v>649</v>
      </c>
      <c r="HLG319" s="415">
        <v>108.85</v>
      </c>
      <c r="HLH319" s="418" t="s">
        <v>780</v>
      </c>
      <c r="HLI319" s="417" t="s">
        <v>763</v>
      </c>
      <c r="HLJ319" s="414" t="s">
        <v>649</v>
      </c>
      <c r="HLK319" s="415">
        <v>108.85</v>
      </c>
      <c r="HLL319" s="418" t="s">
        <v>780</v>
      </c>
      <c r="HLM319" s="417" t="s">
        <v>763</v>
      </c>
      <c r="HLN319" s="414" t="s">
        <v>649</v>
      </c>
      <c r="HLO319" s="415">
        <v>108.85</v>
      </c>
      <c r="HLP319" s="418" t="s">
        <v>780</v>
      </c>
      <c r="HLQ319" s="417" t="s">
        <v>763</v>
      </c>
      <c r="HLR319" s="414" t="s">
        <v>649</v>
      </c>
      <c r="HLS319" s="415">
        <v>108.85</v>
      </c>
      <c r="HLT319" s="418" t="s">
        <v>780</v>
      </c>
      <c r="HLU319" s="417" t="s">
        <v>763</v>
      </c>
      <c r="HLV319" s="414" t="s">
        <v>649</v>
      </c>
      <c r="HLW319" s="415">
        <v>108.85</v>
      </c>
      <c r="HLX319" s="418" t="s">
        <v>780</v>
      </c>
      <c r="HLY319" s="417" t="s">
        <v>763</v>
      </c>
      <c r="HLZ319" s="414" t="s">
        <v>649</v>
      </c>
      <c r="HMA319" s="415">
        <v>108.85</v>
      </c>
      <c r="HMB319" s="418" t="s">
        <v>780</v>
      </c>
      <c r="HMC319" s="417" t="s">
        <v>763</v>
      </c>
      <c r="HMD319" s="414" t="s">
        <v>649</v>
      </c>
      <c r="HME319" s="415">
        <v>108.85</v>
      </c>
      <c r="HMF319" s="418" t="s">
        <v>780</v>
      </c>
      <c r="HMG319" s="417" t="s">
        <v>763</v>
      </c>
      <c r="HMH319" s="414" t="s">
        <v>649</v>
      </c>
      <c r="HMI319" s="415">
        <v>108.85</v>
      </c>
      <c r="HMJ319" s="418" t="s">
        <v>780</v>
      </c>
      <c r="HMK319" s="417" t="s">
        <v>763</v>
      </c>
      <c r="HML319" s="414" t="s">
        <v>649</v>
      </c>
      <c r="HMM319" s="415">
        <v>108.85</v>
      </c>
      <c r="HMN319" s="418" t="s">
        <v>780</v>
      </c>
      <c r="HMO319" s="417" t="s">
        <v>763</v>
      </c>
      <c r="HMP319" s="414" t="s">
        <v>649</v>
      </c>
      <c r="HMQ319" s="415">
        <v>108.85</v>
      </c>
      <c r="HMR319" s="418" t="s">
        <v>780</v>
      </c>
      <c r="HMS319" s="417" t="s">
        <v>763</v>
      </c>
      <c r="HMT319" s="414" t="s">
        <v>649</v>
      </c>
      <c r="HMU319" s="415">
        <v>108.85</v>
      </c>
      <c r="HMV319" s="418" t="s">
        <v>780</v>
      </c>
      <c r="HMW319" s="417" t="s">
        <v>763</v>
      </c>
      <c r="HMX319" s="414" t="s">
        <v>649</v>
      </c>
      <c r="HMY319" s="415">
        <v>108.85</v>
      </c>
      <c r="HMZ319" s="418" t="s">
        <v>780</v>
      </c>
      <c r="HNA319" s="417" t="s">
        <v>763</v>
      </c>
      <c r="HNB319" s="414" t="s">
        <v>649</v>
      </c>
      <c r="HNC319" s="415">
        <v>108.85</v>
      </c>
      <c r="HND319" s="418" t="s">
        <v>780</v>
      </c>
      <c r="HNE319" s="417" t="s">
        <v>763</v>
      </c>
      <c r="HNF319" s="414" t="s">
        <v>649</v>
      </c>
      <c r="HNG319" s="415">
        <v>108.85</v>
      </c>
      <c r="HNH319" s="418" t="s">
        <v>780</v>
      </c>
      <c r="HNI319" s="417" t="s">
        <v>763</v>
      </c>
      <c r="HNJ319" s="414" t="s">
        <v>649</v>
      </c>
      <c r="HNK319" s="415">
        <v>108.85</v>
      </c>
      <c r="HNL319" s="418" t="s">
        <v>780</v>
      </c>
      <c r="HNM319" s="417" t="s">
        <v>763</v>
      </c>
      <c r="HNN319" s="414" t="s">
        <v>649</v>
      </c>
      <c r="HNO319" s="415">
        <v>108.85</v>
      </c>
      <c r="HNP319" s="418" t="s">
        <v>780</v>
      </c>
      <c r="HNQ319" s="417" t="s">
        <v>763</v>
      </c>
      <c r="HNR319" s="414" t="s">
        <v>649</v>
      </c>
      <c r="HNS319" s="415">
        <v>108.85</v>
      </c>
      <c r="HNT319" s="418" t="s">
        <v>780</v>
      </c>
      <c r="HNU319" s="417" t="s">
        <v>763</v>
      </c>
      <c r="HNV319" s="414" t="s">
        <v>649</v>
      </c>
      <c r="HNW319" s="415">
        <v>108.85</v>
      </c>
      <c r="HNX319" s="418" t="s">
        <v>780</v>
      </c>
      <c r="HNY319" s="417" t="s">
        <v>763</v>
      </c>
      <c r="HNZ319" s="414" t="s">
        <v>649</v>
      </c>
      <c r="HOA319" s="415">
        <v>108.85</v>
      </c>
      <c r="HOB319" s="418" t="s">
        <v>780</v>
      </c>
      <c r="HOC319" s="417" t="s">
        <v>763</v>
      </c>
      <c r="HOD319" s="414" t="s">
        <v>649</v>
      </c>
      <c r="HOE319" s="415">
        <v>108.85</v>
      </c>
      <c r="HOF319" s="418" t="s">
        <v>780</v>
      </c>
      <c r="HOG319" s="417" t="s">
        <v>763</v>
      </c>
      <c r="HOH319" s="414" t="s">
        <v>649</v>
      </c>
      <c r="HOI319" s="415">
        <v>108.85</v>
      </c>
      <c r="HOJ319" s="418" t="s">
        <v>780</v>
      </c>
      <c r="HOK319" s="417" t="s">
        <v>763</v>
      </c>
      <c r="HOL319" s="414" t="s">
        <v>649</v>
      </c>
      <c r="HOM319" s="415">
        <v>108.85</v>
      </c>
      <c r="HON319" s="418" t="s">
        <v>780</v>
      </c>
      <c r="HOO319" s="417" t="s">
        <v>763</v>
      </c>
      <c r="HOP319" s="414" t="s">
        <v>649</v>
      </c>
      <c r="HOQ319" s="415">
        <v>108.85</v>
      </c>
      <c r="HOR319" s="418" t="s">
        <v>780</v>
      </c>
      <c r="HOS319" s="417" t="s">
        <v>763</v>
      </c>
      <c r="HOT319" s="414" t="s">
        <v>649</v>
      </c>
      <c r="HOU319" s="415">
        <v>108.85</v>
      </c>
      <c r="HOV319" s="418" t="s">
        <v>780</v>
      </c>
      <c r="HOW319" s="417" t="s">
        <v>763</v>
      </c>
      <c r="HOX319" s="414" t="s">
        <v>649</v>
      </c>
      <c r="HOY319" s="415">
        <v>108.85</v>
      </c>
      <c r="HOZ319" s="418" t="s">
        <v>780</v>
      </c>
      <c r="HPA319" s="417" t="s">
        <v>763</v>
      </c>
      <c r="HPB319" s="414" t="s">
        <v>649</v>
      </c>
      <c r="HPC319" s="415">
        <v>108.85</v>
      </c>
      <c r="HPD319" s="418" t="s">
        <v>780</v>
      </c>
      <c r="HPE319" s="417" t="s">
        <v>763</v>
      </c>
      <c r="HPF319" s="414" t="s">
        <v>649</v>
      </c>
      <c r="HPG319" s="415">
        <v>108.85</v>
      </c>
      <c r="HPH319" s="418" t="s">
        <v>780</v>
      </c>
      <c r="HPI319" s="417" t="s">
        <v>763</v>
      </c>
      <c r="HPJ319" s="414" t="s">
        <v>649</v>
      </c>
      <c r="HPK319" s="415">
        <v>108.85</v>
      </c>
      <c r="HPL319" s="418" t="s">
        <v>780</v>
      </c>
      <c r="HPM319" s="417" t="s">
        <v>763</v>
      </c>
      <c r="HPN319" s="414" t="s">
        <v>649</v>
      </c>
      <c r="HPO319" s="415">
        <v>108.85</v>
      </c>
      <c r="HPP319" s="418" t="s">
        <v>780</v>
      </c>
      <c r="HPQ319" s="417" t="s">
        <v>763</v>
      </c>
      <c r="HPR319" s="414" t="s">
        <v>649</v>
      </c>
      <c r="HPS319" s="415">
        <v>108.85</v>
      </c>
      <c r="HPT319" s="418" t="s">
        <v>780</v>
      </c>
      <c r="HPU319" s="417" t="s">
        <v>763</v>
      </c>
      <c r="HPV319" s="414" t="s">
        <v>649</v>
      </c>
      <c r="HPW319" s="415">
        <v>108.85</v>
      </c>
      <c r="HPX319" s="418" t="s">
        <v>780</v>
      </c>
      <c r="HPY319" s="417" t="s">
        <v>763</v>
      </c>
      <c r="HPZ319" s="414" t="s">
        <v>649</v>
      </c>
      <c r="HQA319" s="415">
        <v>108.85</v>
      </c>
      <c r="HQB319" s="418" t="s">
        <v>780</v>
      </c>
      <c r="HQC319" s="417" t="s">
        <v>763</v>
      </c>
      <c r="HQD319" s="414" t="s">
        <v>649</v>
      </c>
      <c r="HQE319" s="415">
        <v>108.85</v>
      </c>
      <c r="HQF319" s="418" t="s">
        <v>780</v>
      </c>
      <c r="HQG319" s="417" t="s">
        <v>763</v>
      </c>
      <c r="HQH319" s="414" t="s">
        <v>649</v>
      </c>
      <c r="HQI319" s="415">
        <v>108.85</v>
      </c>
      <c r="HQJ319" s="418" t="s">
        <v>780</v>
      </c>
      <c r="HQK319" s="417" t="s">
        <v>763</v>
      </c>
      <c r="HQL319" s="414" t="s">
        <v>649</v>
      </c>
      <c r="HQM319" s="415">
        <v>108.85</v>
      </c>
      <c r="HQN319" s="418" t="s">
        <v>780</v>
      </c>
      <c r="HQO319" s="417" t="s">
        <v>763</v>
      </c>
      <c r="HQP319" s="414" t="s">
        <v>649</v>
      </c>
      <c r="HQQ319" s="415">
        <v>108.85</v>
      </c>
      <c r="HQR319" s="418" t="s">
        <v>780</v>
      </c>
      <c r="HQS319" s="417" t="s">
        <v>763</v>
      </c>
      <c r="HQT319" s="414" t="s">
        <v>649</v>
      </c>
      <c r="HQU319" s="415">
        <v>108.85</v>
      </c>
      <c r="HQV319" s="418" t="s">
        <v>780</v>
      </c>
      <c r="HQW319" s="417" t="s">
        <v>763</v>
      </c>
      <c r="HQX319" s="414" t="s">
        <v>649</v>
      </c>
      <c r="HQY319" s="415">
        <v>108.85</v>
      </c>
      <c r="HQZ319" s="418" t="s">
        <v>780</v>
      </c>
      <c r="HRA319" s="417" t="s">
        <v>763</v>
      </c>
      <c r="HRB319" s="414" t="s">
        <v>649</v>
      </c>
      <c r="HRC319" s="415">
        <v>108.85</v>
      </c>
      <c r="HRD319" s="418" t="s">
        <v>780</v>
      </c>
      <c r="HRE319" s="417" t="s">
        <v>763</v>
      </c>
      <c r="HRF319" s="414" t="s">
        <v>649</v>
      </c>
      <c r="HRG319" s="415">
        <v>108.85</v>
      </c>
      <c r="HRH319" s="418" t="s">
        <v>780</v>
      </c>
      <c r="HRI319" s="417" t="s">
        <v>763</v>
      </c>
      <c r="HRJ319" s="414" t="s">
        <v>649</v>
      </c>
      <c r="HRK319" s="415">
        <v>108.85</v>
      </c>
      <c r="HRL319" s="418" t="s">
        <v>780</v>
      </c>
      <c r="HRM319" s="417" t="s">
        <v>763</v>
      </c>
      <c r="HRN319" s="414" t="s">
        <v>649</v>
      </c>
      <c r="HRO319" s="415">
        <v>108.85</v>
      </c>
      <c r="HRP319" s="418" t="s">
        <v>780</v>
      </c>
      <c r="HRQ319" s="417" t="s">
        <v>763</v>
      </c>
      <c r="HRR319" s="414" t="s">
        <v>649</v>
      </c>
      <c r="HRS319" s="415">
        <v>108.85</v>
      </c>
      <c r="HRT319" s="418" t="s">
        <v>780</v>
      </c>
      <c r="HRU319" s="417" t="s">
        <v>763</v>
      </c>
      <c r="HRV319" s="414" t="s">
        <v>649</v>
      </c>
      <c r="HRW319" s="415">
        <v>108.85</v>
      </c>
      <c r="HRX319" s="418" t="s">
        <v>780</v>
      </c>
      <c r="HRY319" s="417" t="s">
        <v>763</v>
      </c>
      <c r="HRZ319" s="414" t="s">
        <v>649</v>
      </c>
      <c r="HSA319" s="415">
        <v>108.85</v>
      </c>
      <c r="HSB319" s="418" t="s">
        <v>780</v>
      </c>
      <c r="HSC319" s="417" t="s">
        <v>763</v>
      </c>
      <c r="HSD319" s="414" t="s">
        <v>649</v>
      </c>
      <c r="HSE319" s="415">
        <v>108.85</v>
      </c>
      <c r="HSF319" s="418" t="s">
        <v>780</v>
      </c>
      <c r="HSG319" s="417" t="s">
        <v>763</v>
      </c>
      <c r="HSH319" s="414" t="s">
        <v>649</v>
      </c>
      <c r="HSI319" s="415">
        <v>108.85</v>
      </c>
      <c r="HSJ319" s="418" t="s">
        <v>780</v>
      </c>
      <c r="HSK319" s="417" t="s">
        <v>763</v>
      </c>
      <c r="HSL319" s="414" t="s">
        <v>649</v>
      </c>
      <c r="HSM319" s="415">
        <v>108.85</v>
      </c>
      <c r="HSN319" s="418" t="s">
        <v>780</v>
      </c>
      <c r="HSO319" s="417" t="s">
        <v>763</v>
      </c>
      <c r="HSP319" s="414" t="s">
        <v>649</v>
      </c>
      <c r="HSQ319" s="415">
        <v>108.85</v>
      </c>
      <c r="HSR319" s="418" t="s">
        <v>780</v>
      </c>
      <c r="HSS319" s="417" t="s">
        <v>763</v>
      </c>
      <c r="HST319" s="414" t="s">
        <v>649</v>
      </c>
      <c r="HSU319" s="415">
        <v>108.85</v>
      </c>
      <c r="HSV319" s="418" t="s">
        <v>780</v>
      </c>
      <c r="HSW319" s="417" t="s">
        <v>763</v>
      </c>
      <c r="HSX319" s="414" t="s">
        <v>649</v>
      </c>
      <c r="HSY319" s="415">
        <v>108.85</v>
      </c>
      <c r="HSZ319" s="418" t="s">
        <v>780</v>
      </c>
      <c r="HTA319" s="417" t="s">
        <v>763</v>
      </c>
      <c r="HTB319" s="414" t="s">
        <v>649</v>
      </c>
      <c r="HTC319" s="415">
        <v>108.85</v>
      </c>
      <c r="HTD319" s="418" t="s">
        <v>780</v>
      </c>
      <c r="HTE319" s="417" t="s">
        <v>763</v>
      </c>
      <c r="HTF319" s="414" t="s">
        <v>649</v>
      </c>
      <c r="HTG319" s="415">
        <v>108.85</v>
      </c>
      <c r="HTH319" s="418" t="s">
        <v>780</v>
      </c>
      <c r="HTI319" s="417" t="s">
        <v>763</v>
      </c>
      <c r="HTJ319" s="414" t="s">
        <v>649</v>
      </c>
      <c r="HTK319" s="415">
        <v>108.85</v>
      </c>
      <c r="HTL319" s="418" t="s">
        <v>780</v>
      </c>
      <c r="HTM319" s="417" t="s">
        <v>763</v>
      </c>
      <c r="HTN319" s="414" t="s">
        <v>649</v>
      </c>
      <c r="HTO319" s="415">
        <v>108.85</v>
      </c>
      <c r="HTP319" s="418" t="s">
        <v>780</v>
      </c>
      <c r="HTQ319" s="417" t="s">
        <v>763</v>
      </c>
      <c r="HTR319" s="414" t="s">
        <v>649</v>
      </c>
      <c r="HTS319" s="415">
        <v>108.85</v>
      </c>
      <c r="HTT319" s="418" t="s">
        <v>780</v>
      </c>
      <c r="HTU319" s="417" t="s">
        <v>763</v>
      </c>
      <c r="HTV319" s="414" t="s">
        <v>649</v>
      </c>
      <c r="HTW319" s="415">
        <v>108.85</v>
      </c>
      <c r="HTX319" s="418" t="s">
        <v>780</v>
      </c>
      <c r="HTY319" s="417" t="s">
        <v>763</v>
      </c>
      <c r="HTZ319" s="414" t="s">
        <v>649</v>
      </c>
      <c r="HUA319" s="415">
        <v>108.85</v>
      </c>
      <c r="HUB319" s="418" t="s">
        <v>780</v>
      </c>
      <c r="HUC319" s="417" t="s">
        <v>763</v>
      </c>
      <c r="HUD319" s="414" t="s">
        <v>649</v>
      </c>
      <c r="HUE319" s="415">
        <v>108.85</v>
      </c>
      <c r="HUF319" s="418" t="s">
        <v>780</v>
      </c>
      <c r="HUG319" s="417" t="s">
        <v>763</v>
      </c>
      <c r="HUH319" s="414" t="s">
        <v>649</v>
      </c>
      <c r="HUI319" s="415">
        <v>108.85</v>
      </c>
      <c r="HUJ319" s="418" t="s">
        <v>780</v>
      </c>
      <c r="HUK319" s="417" t="s">
        <v>763</v>
      </c>
      <c r="HUL319" s="414" t="s">
        <v>649</v>
      </c>
      <c r="HUM319" s="415">
        <v>108.85</v>
      </c>
      <c r="HUN319" s="418" t="s">
        <v>780</v>
      </c>
      <c r="HUO319" s="417" t="s">
        <v>763</v>
      </c>
      <c r="HUP319" s="414" t="s">
        <v>649</v>
      </c>
      <c r="HUQ319" s="415">
        <v>108.85</v>
      </c>
      <c r="HUR319" s="418" t="s">
        <v>780</v>
      </c>
      <c r="HUS319" s="417" t="s">
        <v>763</v>
      </c>
      <c r="HUT319" s="414" t="s">
        <v>649</v>
      </c>
      <c r="HUU319" s="415">
        <v>108.85</v>
      </c>
      <c r="HUV319" s="418" t="s">
        <v>780</v>
      </c>
      <c r="HUW319" s="417" t="s">
        <v>763</v>
      </c>
      <c r="HUX319" s="414" t="s">
        <v>649</v>
      </c>
      <c r="HUY319" s="415">
        <v>108.85</v>
      </c>
      <c r="HUZ319" s="418" t="s">
        <v>780</v>
      </c>
      <c r="HVA319" s="417" t="s">
        <v>763</v>
      </c>
      <c r="HVB319" s="414" t="s">
        <v>649</v>
      </c>
      <c r="HVC319" s="415">
        <v>108.85</v>
      </c>
      <c r="HVD319" s="418" t="s">
        <v>780</v>
      </c>
      <c r="HVE319" s="417" t="s">
        <v>763</v>
      </c>
      <c r="HVF319" s="414" t="s">
        <v>649</v>
      </c>
      <c r="HVG319" s="415">
        <v>108.85</v>
      </c>
      <c r="HVH319" s="418" t="s">
        <v>780</v>
      </c>
      <c r="HVI319" s="417" t="s">
        <v>763</v>
      </c>
      <c r="HVJ319" s="414" t="s">
        <v>649</v>
      </c>
      <c r="HVK319" s="415">
        <v>108.85</v>
      </c>
      <c r="HVL319" s="418" t="s">
        <v>780</v>
      </c>
      <c r="HVM319" s="417" t="s">
        <v>763</v>
      </c>
      <c r="HVN319" s="414" t="s">
        <v>649</v>
      </c>
      <c r="HVO319" s="415">
        <v>108.85</v>
      </c>
      <c r="HVP319" s="418" t="s">
        <v>780</v>
      </c>
      <c r="HVQ319" s="417" t="s">
        <v>763</v>
      </c>
      <c r="HVR319" s="414" t="s">
        <v>649</v>
      </c>
      <c r="HVS319" s="415">
        <v>108.85</v>
      </c>
      <c r="HVT319" s="418" t="s">
        <v>780</v>
      </c>
      <c r="HVU319" s="417" t="s">
        <v>763</v>
      </c>
      <c r="HVV319" s="414" t="s">
        <v>649</v>
      </c>
      <c r="HVW319" s="415">
        <v>108.85</v>
      </c>
      <c r="HVX319" s="418" t="s">
        <v>780</v>
      </c>
      <c r="HVY319" s="417" t="s">
        <v>763</v>
      </c>
      <c r="HVZ319" s="414" t="s">
        <v>649</v>
      </c>
      <c r="HWA319" s="415">
        <v>108.85</v>
      </c>
      <c r="HWB319" s="418" t="s">
        <v>780</v>
      </c>
      <c r="HWC319" s="417" t="s">
        <v>763</v>
      </c>
      <c r="HWD319" s="414" t="s">
        <v>649</v>
      </c>
      <c r="HWE319" s="415">
        <v>108.85</v>
      </c>
      <c r="HWF319" s="418" t="s">
        <v>780</v>
      </c>
      <c r="HWG319" s="417" t="s">
        <v>763</v>
      </c>
      <c r="HWH319" s="414" t="s">
        <v>649</v>
      </c>
      <c r="HWI319" s="415">
        <v>108.85</v>
      </c>
      <c r="HWJ319" s="418" t="s">
        <v>780</v>
      </c>
      <c r="HWK319" s="417" t="s">
        <v>763</v>
      </c>
      <c r="HWL319" s="414" t="s">
        <v>649</v>
      </c>
      <c r="HWM319" s="415">
        <v>108.85</v>
      </c>
      <c r="HWN319" s="418" t="s">
        <v>780</v>
      </c>
      <c r="HWO319" s="417" t="s">
        <v>763</v>
      </c>
      <c r="HWP319" s="414" t="s">
        <v>649</v>
      </c>
      <c r="HWQ319" s="415">
        <v>108.85</v>
      </c>
      <c r="HWR319" s="418" t="s">
        <v>780</v>
      </c>
      <c r="HWS319" s="417" t="s">
        <v>763</v>
      </c>
      <c r="HWT319" s="414" t="s">
        <v>649</v>
      </c>
      <c r="HWU319" s="415">
        <v>108.85</v>
      </c>
      <c r="HWV319" s="418" t="s">
        <v>780</v>
      </c>
      <c r="HWW319" s="417" t="s">
        <v>763</v>
      </c>
      <c r="HWX319" s="414" t="s">
        <v>649</v>
      </c>
      <c r="HWY319" s="415">
        <v>108.85</v>
      </c>
      <c r="HWZ319" s="418" t="s">
        <v>780</v>
      </c>
      <c r="HXA319" s="417" t="s">
        <v>763</v>
      </c>
      <c r="HXB319" s="414" t="s">
        <v>649</v>
      </c>
      <c r="HXC319" s="415">
        <v>108.85</v>
      </c>
      <c r="HXD319" s="418" t="s">
        <v>780</v>
      </c>
      <c r="HXE319" s="417" t="s">
        <v>763</v>
      </c>
      <c r="HXF319" s="414" t="s">
        <v>649</v>
      </c>
      <c r="HXG319" s="415">
        <v>108.85</v>
      </c>
      <c r="HXH319" s="418" t="s">
        <v>780</v>
      </c>
      <c r="HXI319" s="417" t="s">
        <v>763</v>
      </c>
      <c r="HXJ319" s="414" t="s">
        <v>649</v>
      </c>
      <c r="HXK319" s="415">
        <v>108.85</v>
      </c>
      <c r="HXL319" s="418" t="s">
        <v>780</v>
      </c>
      <c r="HXM319" s="417" t="s">
        <v>763</v>
      </c>
      <c r="HXN319" s="414" t="s">
        <v>649</v>
      </c>
      <c r="HXO319" s="415">
        <v>108.85</v>
      </c>
      <c r="HXP319" s="418" t="s">
        <v>780</v>
      </c>
      <c r="HXQ319" s="417" t="s">
        <v>763</v>
      </c>
      <c r="HXR319" s="414" t="s">
        <v>649</v>
      </c>
      <c r="HXS319" s="415">
        <v>108.85</v>
      </c>
      <c r="HXT319" s="418" t="s">
        <v>780</v>
      </c>
      <c r="HXU319" s="417" t="s">
        <v>763</v>
      </c>
      <c r="HXV319" s="414" t="s">
        <v>649</v>
      </c>
      <c r="HXW319" s="415">
        <v>108.85</v>
      </c>
      <c r="HXX319" s="418" t="s">
        <v>780</v>
      </c>
      <c r="HXY319" s="417" t="s">
        <v>763</v>
      </c>
      <c r="HXZ319" s="414" t="s">
        <v>649</v>
      </c>
      <c r="HYA319" s="415">
        <v>108.85</v>
      </c>
      <c r="HYB319" s="418" t="s">
        <v>780</v>
      </c>
      <c r="HYC319" s="417" t="s">
        <v>763</v>
      </c>
      <c r="HYD319" s="414" t="s">
        <v>649</v>
      </c>
      <c r="HYE319" s="415">
        <v>108.85</v>
      </c>
      <c r="HYF319" s="418" t="s">
        <v>780</v>
      </c>
      <c r="HYG319" s="417" t="s">
        <v>763</v>
      </c>
      <c r="HYH319" s="414" t="s">
        <v>649</v>
      </c>
      <c r="HYI319" s="415">
        <v>108.85</v>
      </c>
      <c r="HYJ319" s="418" t="s">
        <v>780</v>
      </c>
      <c r="HYK319" s="417" t="s">
        <v>763</v>
      </c>
      <c r="HYL319" s="414" t="s">
        <v>649</v>
      </c>
      <c r="HYM319" s="415">
        <v>108.85</v>
      </c>
      <c r="HYN319" s="418" t="s">
        <v>780</v>
      </c>
      <c r="HYO319" s="417" t="s">
        <v>763</v>
      </c>
      <c r="HYP319" s="414" t="s">
        <v>649</v>
      </c>
      <c r="HYQ319" s="415">
        <v>108.85</v>
      </c>
      <c r="HYR319" s="418" t="s">
        <v>780</v>
      </c>
      <c r="HYS319" s="417" t="s">
        <v>763</v>
      </c>
      <c r="HYT319" s="414" t="s">
        <v>649</v>
      </c>
      <c r="HYU319" s="415">
        <v>108.85</v>
      </c>
      <c r="HYV319" s="418" t="s">
        <v>780</v>
      </c>
      <c r="HYW319" s="417" t="s">
        <v>763</v>
      </c>
      <c r="HYX319" s="414" t="s">
        <v>649</v>
      </c>
      <c r="HYY319" s="415">
        <v>108.85</v>
      </c>
      <c r="HYZ319" s="418" t="s">
        <v>780</v>
      </c>
      <c r="HZA319" s="417" t="s">
        <v>763</v>
      </c>
      <c r="HZB319" s="414" t="s">
        <v>649</v>
      </c>
      <c r="HZC319" s="415">
        <v>108.85</v>
      </c>
      <c r="HZD319" s="418" t="s">
        <v>780</v>
      </c>
      <c r="HZE319" s="417" t="s">
        <v>763</v>
      </c>
      <c r="HZF319" s="414" t="s">
        <v>649</v>
      </c>
      <c r="HZG319" s="415">
        <v>108.85</v>
      </c>
      <c r="HZH319" s="418" t="s">
        <v>780</v>
      </c>
      <c r="HZI319" s="417" t="s">
        <v>763</v>
      </c>
      <c r="HZJ319" s="414" t="s">
        <v>649</v>
      </c>
      <c r="HZK319" s="415">
        <v>108.85</v>
      </c>
      <c r="HZL319" s="418" t="s">
        <v>780</v>
      </c>
      <c r="HZM319" s="417" t="s">
        <v>763</v>
      </c>
      <c r="HZN319" s="414" t="s">
        <v>649</v>
      </c>
      <c r="HZO319" s="415">
        <v>108.85</v>
      </c>
      <c r="HZP319" s="418" t="s">
        <v>780</v>
      </c>
      <c r="HZQ319" s="417" t="s">
        <v>763</v>
      </c>
      <c r="HZR319" s="414" t="s">
        <v>649</v>
      </c>
      <c r="HZS319" s="415">
        <v>108.85</v>
      </c>
      <c r="HZT319" s="418" t="s">
        <v>780</v>
      </c>
      <c r="HZU319" s="417" t="s">
        <v>763</v>
      </c>
      <c r="HZV319" s="414" t="s">
        <v>649</v>
      </c>
      <c r="HZW319" s="415">
        <v>108.85</v>
      </c>
      <c r="HZX319" s="418" t="s">
        <v>780</v>
      </c>
      <c r="HZY319" s="417" t="s">
        <v>763</v>
      </c>
      <c r="HZZ319" s="414" t="s">
        <v>649</v>
      </c>
      <c r="IAA319" s="415">
        <v>108.85</v>
      </c>
      <c r="IAB319" s="418" t="s">
        <v>780</v>
      </c>
      <c r="IAC319" s="417" t="s">
        <v>763</v>
      </c>
      <c r="IAD319" s="414" t="s">
        <v>649</v>
      </c>
      <c r="IAE319" s="415">
        <v>108.85</v>
      </c>
      <c r="IAF319" s="418" t="s">
        <v>780</v>
      </c>
      <c r="IAG319" s="417" t="s">
        <v>763</v>
      </c>
      <c r="IAH319" s="414" t="s">
        <v>649</v>
      </c>
      <c r="IAI319" s="415">
        <v>108.85</v>
      </c>
      <c r="IAJ319" s="418" t="s">
        <v>780</v>
      </c>
      <c r="IAK319" s="417" t="s">
        <v>763</v>
      </c>
      <c r="IAL319" s="414" t="s">
        <v>649</v>
      </c>
      <c r="IAM319" s="415">
        <v>108.85</v>
      </c>
      <c r="IAN319" s="418" t="s">
        <v>780</v>
      </c>
      <c r="IAO319" s="417" t="s">
        <v>763</v>
      </c>
      <c r="IAP319" s="414" t="s">
        <v>649</v>
      </c>
      <c r="IAQ319" s="415">
        <v>108.85</v>
      </c>
      <c r="IAR319" s="418" t="s">
        <v>780</v>
      </c>
      <c r="IAS319" s="417" t="s">
        <v>763</v>
      </c>
      <c r="IAT319" s="414" t="s">
        <v>649</v>
      </c>
      <c r="IAU319" s="415">
        <v>108.85</v>
      </c>
      <c r="IAV319" s="418" t="s">
        <v>780</v>
      </c>
      <c r="IAW319" s="417" t="s">
        <v>763</v>
      </c>
      <c r="IAX319" s="414" t="s">
        <v>649</v>
      </c>
      <c r="IAY319" s="415">
        <v>108.85</v>
      </c>
      <c r="IAZ319" s="418" t="s">
        <v>780</v>
      </c>
      <c r="IBA319" s="417" t="s">
        <v>763</v>
      </c>
      <c r="IBB319" s="414" t="s">
        <v>649</v>
      </c>
      <c r="IBC319" s="415">
        <v>108.85</v>
      </c>
      <c r="IBD319" s="418" t="s">
        <v>780</v>
      </c>
      <c r="IBE319" s="417" t="s">
        <v>763</v>
      </c>
      <c r="IBF319" s="414" t="s">
        <v>649</v>
      </c>
      <c r="IBG319" s="415">
        <v>108.85</v>
      </c>
      <c r="IBH319" s="418" t="s">
        <v>780</v>
      </c>
      <c r="IBI319" s="417" t="s">
        <v>763</v>
      </c>
      <c r="IBJ319" s="414" t="s">
        <v>649</v>
      </c>
      <c r="IBK319" s="415">
        <v>108.85</v>
      </c>
      <c r="IBL319" s="418" t="s">
        <v>780</v>
      </c>
      <c r="IBM319" s="417" t="s">
        <v>763</v>
      </c>
      <c r="IBN319" s="414" t="s">
        <v>649</v>
      </c>
      <c r="IBO319" s="415">
        <v>108.85</v>
      </c>
      <c r="IBP319" s="418" t="s">
        <v>780</v>
      </c>
      <c r="IBQ319" s="417" t="s">
        <v>763</v>
      </c>
      <c r="IBR319" s="414" t="s">
        <v>649</v>
      </c>
      <c r="IBS319" s="415">
        <v>108.85</v>
      </c>
      <c r="IBT319" s="418" t="s">
        <v>780</v>
      </c>
      <c r="IBU319" s="417" t="s">
        <v>763</v>
      </c>
      <c r="IBV319" s="414" t="s">
        <v>649</v>
      </c>
      <c r="IBW319" s="415">
        <v>108.85</v>
      </c>
      <c r="IBX319" s="418" t="s">
        <v>780</v>
      </c>
      <c r="IBY319" s="417" t="s">
        <v>763</v>
      </c>
      <c r="IBZ319" s="414" t="s">
        <v>649</v>
      </c>
      <c r="ICA319" s="415">
        <v>108.85</v>
      </c>
      <c r="ICB319" s="418" t="s">
        <v>780</v>
      </c>
      <c r="ICC319" s="417" t="s">
        <v>763</v>
      </c>
      <c r="ICD319" s="414" t="s">
        <v>649</v>
      </c>
      <c r="ICE319" s="415">
        <v>108.85</v>
      </c>
      <c r="ICF319" s="418" t="s">
        <v>780</v>
      </c>
      <c r="ICG319" s="417" t="s">
        <v>763</v>
      </c>
      <c r="ICH319" s="414" t="s">
        <v>649</v>
      </c>
      <c r="ICI319" s="415">
        <v>108.85</v>
      </c>
      <c r="ICJ319" s="418" t="s">
        <v>780</v>
      </c>
      <c r="ICK319" s="417" t="s">
        <v>763</v>
      </c>
      <c r="ICL319" s="414" t="s">
        <v>649</v>
      </c>
      <c r="ICM319" s="415">
        <v>108.85</v>
      </c>
      <c r="ICN319" s="418" t="s">
        <v>780</v>
      </c>
      <c r="ICO319" s="417" t="s">
        <v>763</v>
      </c>
      <c r="ICP319" s="414" t="s">
        <v>649</v>
      </c>
      <c r="ICQ319" s="415">
        <v>108.85</v>
      </c>
      <c r="ICR319" s="418" t="s">
        <v>780</v>
      </c>
      <c r="ICS319" s="417" t="s">
        <v>763</v>
      </c>
      <c r="ICT319" s="414" t="s">
        <v>649</v>
      </c>
      <c r="ICU319" s="415">
        <v>108.85</v>
      </c>
      <c r="ICV319" s="418" t="s">
        <v>780</v>
      </c>
      <c r="ICW319" s="417" t="s">
        <v>763</v>
      </c>
      <c r="ICX319" s="414" t="s">
        <v>649</v>
      </c>
      <c r="ICY319" s="415">
        <v>108.85</v>
      </c>
      <c r="ICZ319" s="418" t="s">
        <v>780</v>
      </c>
      <c r="IDA319" s="417" t="s">
        <v>763</v>
      </c>
      <c r="IDB319" s="414" t="s">
        <v>649</v>
      </c>
      <c r="IDC319" s="415">
        <v>108.85</v>
      </c>
      <c r="IDD319" s="418" t="s">
        <v>780</v>
      </c>
      <c r="IDE319" s="417" t="s">
        <v>763</v>
      </c>
      <c r="IDF319" s="414" t="s">
        <v>649</v>
      </c>
      <c r="IDG319" s="415">
        <v>108.85</v>
      </c>
      <c r="IDH319" s="418" t="s">
        <v>780</v>
      </c>
      <c r="IDI319" s="417" t="s">
        <v>763</v>
      </c>
      <c r="IDJ319" s="414" t="s">
        <v>649</v>
      </c>
      <c r="IDK319" s="415">
        <v>108.85</v>
      </c>
      <c r="IDL319" s="418" t="s">
        <v>780</v>
      </c>
      <c r="IDM319" s="417" t="s">
        <v>763</v>
      </c>
      <c r="IDN319" s="414" t="s">
        <v>649</v>
      </c>
      <c r="IDO319" s="415">
        <v>108.85</v>
      </c>
      <c r="IDP319" s="418" t="s">
        <v>780</v>
      </c>
      <c r="IDQ319" s="417" t="s">
        <v>763</v>
      </c>
      <c r="IDR319" s="414" t="s">
        <v>649</v>
      </c>
      <c r="IDS319" s="415">
        <v>108.85</v>
      </c>
      <c r="IDT319" s="418" t="s">
        <v>780</v>
      </c>
      <c r="IDU319" s="417" t="s">
        <v>763</v>
      </c>
      <c r="IDV319" s="414" t="s">
        <v>649</v>
      </c>
      <c r="IDW319" s="415">
        <v>108.85</v>
      </c>
      <c r="IDX319" s="418" t="s">
        <v>780</v>
      </c>
      <c r="IDY319" s="417" t="s">
        <v>763</v>
      </c>
      <c r="IDZ319" s="414" t="s">
        <v>649</v>
      </c>
      <c r="IEA319" s="415">
        <v>108.85</v>
      </c>
      <c r="IEB319" s="418" t="s">
        <v>780</v>
      </c>
      <c r="IEC319" s="417" t="s">
        <v>763</v>
      </c>
      <c r="IED319" s="414" t="s">
        <v>649</v>
      </c>
      <c r="IEE319" s="415">
        <v>108.85</v>
      </c>
      <c r="IEF319" s="418" t="s">
        <v>780</v>
      </c>
      <c r="IEG319" s="417" t="s">
        <v>763</v>
      </c>
      <c r="IEH319" s="414" t="s">
        <v>649</v>
      </c>
      <c r="IEI319" s="415">
        <v>108.85</v>
      </c>
      <c r="IEJ319" s="418" t="s">
        <v>780</v>
      </c>
      <c r="IEK319" s="417" t="s">
        <v>763</v>
      </c>
      <c r="IEL319" s="414" t="s">
        <v>649</v>
      </c>
      <c r="IEM319" s="415">
        <v>108.85</v>
      </c>
      <c r="IEN319" s="418" t="s">
        <v>780</v>
      </c>
      <c r="IEO319" s="417" t="s">
        <v>763</v>
      </c>
      <c r="IEP319" s="414" t="s">
        <v>649</v>
      </c>
      <c r="IEQ319" s="415">
        <v>108.85</v>
      </c>
      <c r="IER319" s="418" t="s">
        <v>780</v>
      </c>
      <c r="IES319" s="417" t="s">
        <v>763</v>
      </c>
      <c r="IET319" s="414" t="s">
        <v>649</v>
      </c>
      <c r="IEU319" s="415">
        <v>108.85</v>
      </c>
      <c r="IEV319" s="418" t="s">
        <v>780</v>
      </c>
      <c r="IEW319" s="417" t="s">
        <v>763</v>
      </c>
      <c r="IEX319" s="414" t="s">
        <v>649</v>
      </c>
      <c r="IEY319" s="415">
        <v>108.85</v>
      </c>
      <c r="IEZ319" s="418" t="s">
        <v>780</v>
      </c>
      <c r="IFA319" s="417" t="s">
        <v>763</v>
      </c>
      <c r="IFB319" s="414" t="s">
        <v>649</v>
      </c>
      <c r="IFC319" s="415">
        <v>108.85</v>
      </c>
      <c r="IFD319" s="418" t="s">
        <v>780</v>
      </c>
      <c r="IFE319" s="417" t="s">
        <v>763</v>
      </c>
      <c r="IFF319" s="414" t="s">
        <v>649</v>
      </c>
      <c r="IFG319" s="415">
        <v>108.85</v>
      </c>
      <c r="IFH319" s="418" t="s">
        <v>780</v>
      </c>
      <c r="IFI319" s="417" t="s">
        <v>763</v>
      </c>
      <c r="IFJ319" s="414" t="s">
        <v>649</v>
      </c>
      <c r="IFK319" s="415">
        <v>108.85</v>
      </c>
      <c r="IFL319" s="418" t="s">
        <v>780</v>
      </c>
      <c r="IFM319" s="417" t="s">
        <v>763</v>
      </c>
      <c r="IFN319" s="414" t="s">
        <v>649</v>
      </c>
      <c r="IFO319" s="415">
        <v>108.85</v>
      </c>
      <c r="IFP319" s="418" t="s">
        <v>780</v>
      </c>
      <c r="IFQ319" s="417" t="s">
        <v>763</v>
      </c>
      <c r="IFR319" s="414" t="s">
        <v>649</v>
      </c>
      <c r="IFS319" s="415">
        <v>108.85</v>
      </c>
      <c r="IFT319" s="418" t="s">
        <v>780</v>
      </c>
      <c r="IFU319" s="417" t="s">
        <v>763</v>
      </c>
      <c r="IFV319" s="414" t="s">
        <v>649</v>
      </c>
      <c r="IFW319" s="415">
        <v>108.85</v>
      </c>
      <c r="IFX319" s="418" t="s">
        <v>780</v>
      </c>
      <c r="IFY319" s="417" t="s">
        <v>763</v>
      </c>
      <c r="IFZ319" s="414" t="s">
        <v>649</v>
      </c>
      <c r="IGA319" s="415">
        <v>108.85</v>
      </c>
      <c r="IGB319" s="418" t="s">
        <v>780</v>
      </c>
      <c r="IGC319" s="417" t="s">
        <v>763</v>
      </c>
      <c r="IGD319" s="414" t="s">
        <v>649</v>
      </c>
      <c r="IGE319" s="415">
        <v>108.85</v>
      </c>
      <c r="IGF319" s="418" t="s">
        <v>780</v>
      </c>
      <c r="IGG319" s="417" t="s">
        <v>763</v>
      </c>
      <c r="IGH319" s="414" t="s">
        <v>649</v>
      </c>
      <c r="IGI319" s="415">
        <v>108.85</v>
      </c>
      <c r="IGJ319" s="418" t="s">
        <v>780</v>
      </c>
      <c r="IGK319" s="417" t="s">
        <v>763</v>
      </c>
      <c r="IGL319" s="414" t="s">
        <v>649</v>
      </c>
      <c r="IGM319" s="415">
        <v>108.85</v>
      </c>
      <c r="IGN319" s="418" t="s">
        <v>780</v>
      </c>
      <c r="IGO319" s="417" t="s">
        <v>763</v>
      </c>
      <c r="IGP319" s="414" t="s">
        <v>649</v>
      </c>
      <c r="IGQ319" s="415">
        <v>108.85</v>
      </c>
      <c r="IGR319" s="418" t="s">
        <v>780</v>
      </c>
      <c r="IGS319" s="417" t="s">
        <v>763</v>
      </c>
      <c r="IGT319" s="414" t="s">
        <v>649</v>
      </c>
      <c r="IGU319" s="415">
        <v>108.85</v>
      </c>
      <c r="IGV319" s="418" t="s">
        <v>780</v>
      </c>
      <c r="IGW319" s="417" t="s">
        <v>763</v>
      </c>
      <c r="IGX319" s="414" t="s">
        <v>649</v>
      </c>
      <c r="IGY319" s="415">
        <v>108.85</v>
      </c>
      <c r="IGZ319" s="418" t="s">
        <v>780</v>
      </c>
      <c r="IHA319" s="417" t="s">
        <v>763</v>
      </c>
      <c r="IHB319" s="414" t="s">
        <v>649</v>
      </c>
      <c r="IHC319" s="415">
        <v>108.85</v>
      </c>
      <c r="IHD319" s="418" t="s">
        <v>780</v>
      </c>
      <c r="IHE319" s="417" t="s">
        <v>763</v>
      </c>
      <c r="IHF319" s="414" t="s">
        <v>649</v>
      </c>
      <c r="IHG319" s="415">
        <v>108.85</v>
      </c>
      <c r="IHH319" s="418" t="s">
        <v>780</v>
      </c>
      <c r="IHI319" s="417" t="s">
        <v>763</v>
      </c>
      <c r="IHJ319" s="414" t="s">
        <v>649</v>
      </c>
      <c r="IHK319" s="415">
        <v>108.85</v>
      </c>
      <c r="IHL319" s="418" t="s">
        <v>780</v>
      </c>
      <c r="IHM319" s="417" t="s">
        <v>763</v>
      </c>
      <c r="IHN319" s="414" t="s">
        <v>649</v>
      </c>
      <c r="IHO319" s="415">
        <v>108.85</v>
      </c>
      <c r="IHP319" s="418" t="s">
        <v>780</v>
      </c>
      <c r="IHQ319" s="417" t="s">
        <v>763</v>
      </c>
      <c r="IHR319" s="414" t="s">
        <v>649</v>
      </c>
      <c r="IHS319" s="415">
        <v>108.85</v>
      </c>
      <c r="IHT319" s="418" t="s">
        <v>780</v>
      </c>
      <c r="IHU319" s="417" t="s">
        <v>763</v>
      </c>
      <c r="IHV319" s="414" t="s">
        <v>649</v>
      </c>
      <c r="IHW319" s="415">
        <v>108.85</v>
      </c>
      <c r="IHX319" s="418" t="s">
        <v>780</v>
      </c>
      <c r="IHY319" s="417" t="s">
        <v>763</v>
      </c>
      <c r="IHZ319" s="414" t="s">
        <v>649</v>
      </c>
      <c r="IIA319" s="415">
        <v>108.85</v>
      </c>
      <c r="IIB319" s="418" t="s">
        <v>780</v>
      </c>
      <c r="IIC319" s="417" t="s">
        <v>763</v>
      </c>
      <c r="IID319" s="414" t="s">
        <v>649</v>
      </c>
      <c r="IIE319" s="415">
        <v>108.85</v>
      </c>
      <c r="IIF319" s="418" t="s">
        <v>780</v>
      </c>
      <c r="IIG319" s="417" t="s">
        <v>763</v>
      </c>
      <c r="IIH319" s="414" t="s">
        <v>649</v>
      </c>
      <c r="III319" s="415">
        <v>108.85</v>
      </c>
      <c r="IIJ319" s="418" t="s">
        <v>780</v>
      </c>
      <c r="IIK319" s="417" t="s">
        <v>763</v>
      </c>
      <c r="IIL319" s="414" t="s">
        <v>649</v>
      </c>
      <c r="IIM319" s="415">
        <v>108.85</v>
      </c>
      <c r="IIN319" s="418" t="s">
        <v>780</v>
      </c>
      <c r="IIO319" s="417" t="s">
        <v>763</v>
      </c>
      <c r="IIP319" s="414" t="s">
        <v>649</v>
      </c>
      <c r="IIQ319" s="415">
        <v>108.85</v>
      </c>
      <c r="IIR319" s="418" t="s">
        <v>780</v>
      </c>
      <c r="IIS319" s="417" t="s">
        <v>763</v>
      </c>
      <c r="IIT319" s="414" t="s">
        <v>649</v>
      </c>
      <c r="IIU319" s="415">
        <v>108.85</v>
      </c>
      <c r="IIV319" s="418" t="s">
        <v>780</v>
      </c>
      <c r="IIW319" s="417" t="s">
        <v>763</v>
      </c>
      <c r="IIX319" s="414" t="s">
        <v>649</v>
      </c>
      <c r="IIY319" s="415">
        <v>108.85</v>
      </c>
      <c r="IIZ319" s="418" t="s">
        <v>780</v>
      </c>
      <c r="IJA319" s="417" t="s">
        <v>763</v>
      </c>
      <c r="IJB319" s="414" t="s">
        <v>649</v>
      </c>
      <c r="IJC319" s="415">
        <v>108.85</v>
      </c>
      <c r="IJD319" s="418" t="s">
        <v>780</v>
      </c>
      <c r="IJE319" s="417" t="s">
        <v>763</v>
      </c>
      <c r="IJF319" s="414" t="s">
        <v>649</v>
      </c>
      <c r="IJG319" s="415">
        <v>108.85</v>
      </c>
      <c r="IJH319" s="418" t="s">
        <v>780</v>
      </c>
      <c r="IJI319" s="417" t="s">
        <v>763</v>
      </c>
      <c r="IJJ319" s="414" t="s">
        <v>649</v>
      </c>
      <c r="IJK319" s="415">
        <v>108.85</v>
      </c>
      <c r="IJL319" s="418" t="s">
        <v>780</v>
      </c>
      <c r="IJM319" s="417" t="s">
        <v>763</v>
      </c>
      <c r="IJN319" s="414" t="s">
        <v>649</v>
      </c>
      <c r="IJO319" s="415">
        <v>108.85</v>
      </c>
      <c r="IJP319" s="418" t="s">
        <v>780</v>
      </c>
      <c r="IJQ319" s="417" t="s">
        <v>763</v>
      </c>
      <c r="IJR319" s="414" t="s">
        <v>649</v>
      </c>
      <c r="IJS319" s="415">
        <v>108.85</v>
      </c>
      <c r="IJT319" s="418" t="s">
        <v>780</v>
      </c>
      <c r="IJU319" s="417" t="s">
        <v>763</v>
      </c>
      <c r="IJV319" s="414" t="s">
        <v>649</v>
      </c>
      <c r="IJW319" s="415">
        <v>108.85</v>
      </c>
      <c r="IJX319" s="418" t="s">
        <v>780</v>
      </c>
      <c r="IJY319" s="417" t="s">
        <v>763</v>
      </c>
      <c r="IJZ319" s="414" t="s">
        <v>649</v>
      </c>
      <c r="IKA319" s="415">
        <v>108.85</v>
      </c>
      <c r="IKB319" s="418" t="s">
        <v>780</v>
      </c>
      <c r="IKC319" s="417" t="s">
        <v>763</v>
      </c>
      <c r="IKD319" s="414" t="s">
        <v>649</v>
      </c>
      <c r="IKE319" s="415">
        <v>108.85</v>
      </c>
      <c r="IKF319" s="418" t="s">
        <v>780</v>
      </c>
      <c r="IKG319" s="417" t="s">
        <v>763</v>
      </c>
      <c r="IKH319" s="414" t="s">
        <v>649</v>
      </c>
      <c r="IKI319" s="415">
        <v>108.85</v>
      </c>
      <c r="IKJ319" s="418" t="s">
        <v>780</v>
      </c>
      <c r="IKK319" s="417" t="s">
        <v>763</v>
      </c>
      <c r="IKL319" s="414" t="s">
        <v>649</v>
      </c>
      <c r="IKM319" s="415">
        <v>108.85</v>
      </c>
      <c r="IKN319" s="418" t="s">
        <v>780</v>
      </c>
      <c r="IKO319" s="417" t="s">
        <v>763</v>
      </c>
      <c r="IKP319" s="414" t="s">
        <v>649</v>
      </c>
      <c r="IKQ319" s="415">
        <v>108.85</v>
      </c>
      <c r="IKR319" s="418" t="s">
        <v>780</v>
      </c>
      <c r="IKS319" s="417" t="s">
        <v>763</v>
      </c>
      <c r="IKT319" s="414" t="s">
        <v>649</v>
      </c>
      <c r="IKU319" s="415">
        <v>108.85</v>
      </c>
      <c r="IKV319" s="418" t="s">
        <v>780</v>
      </c>
      <c r="IKW319" s="417" t="s">
        <v>763</v>
      </c>
      <c r="IKX319" s="414" t="s">
        <v>649</v>
      </c>
      <c r="IKY319" s="415">
        <v>108.85</v>
      </c>
      <c r="IKZ319" s="418" t="s">
        <v>780</v>
      </c>
      <c r="ILA319" s="417" t="s">
        <v>763</v>
      </c>
      <c r="ILB319" s="414" t="s">
        <v>649</v>
      </c>
      <c r="ILC319" s="415">
        <v>108.85</v>
      </c>
      <c r="ILD319" s="418" t="s">
        <v>780</v>
      </c>
      <c r="ILE319" s="417" t="s">
        <v>763</v>
      </c>
      <c r="ILF319" s="414" t="s">
        <v>649</v>
      </c>
      <c r="ILG319" s="415">
        <v>108.85</v>
      </c>
      <c r="ILH319" s="418" t="s">
        <v>780</v>
      </c>
      <c r="ILI319" s="417" t="s">
        <v>763</v>
      </c>
      <c r="ILJ319" s="414" t="s">
        <v>649</v>
      </c>
      <c r="ILK319" s="415">
        <v>108.85</v>
      </c>
      <c r="ILL319" s="418" t="s">
        <v>780</v>
      </c>
      <c r="ILM319" s="417" t="s">
        <v>763</v>
      </c>
      <c r="ILN319" s="414" t="s">
        <v>649</v>
      </c>
      <c r="ILO319" s="415">
        <v>108.85</v>
      </c>
      <c r="ILP319" s="418" t="s">
        <v>780</v>
      </c>
      <c r="ILQ319" s="417" t="s">
        <v>763</v>
      </c>
      <c r="ILR319" s="414" t="s">
        <v>649</v>
      </c>
      <c r="ILS319" s="415">
        <v>108.85</v>
      </c>
      <c r="ILT319" s="418" t="s">
        <v>780</v>
      </c>
      <c r="ILU319" s="417" t="s">
        <v>763</v>
      </c>
      <c r="ILV319" s="414" t="s">
        <v>649</v>
      </c>
      <c r="ILW319" s="415">
        <v>108.85</v>
      </c>
      <c r="ILX319" s="418" t="s">
        <v>780</v>
      </c>
      <c r="ILY319" s="417" t="s">
        <v>763</v>
      </c>
      <c r="ILZ319" s="414" t="s">
        <v>649</v>
      </c>
      <c r="IMA319" s="415">
        <v>108.85</v>
      </c>
      <c r="IMB319" s="418" t="s">
        <v>780</v>
      </c>
      <c r="IMC319" s="417" t="s">
        <v>763</v>
      </c>
      <c r="IMD319" s="414" t="s">
        <v>649</v>
      </c>
      <c r="IME319" s="415">
        <v>108.85</v>
      </c>
      <c r="IMF319" s="418" t="s">
        <v>780</v>
      </c>
      <c r="IMG319" s="417" t="s">
        <v>763</v>
      </c>
      <c r="IMH319" s="414" t="s">
        <v>649</v>
      </c>
      <c r="IMI319" s="415">
        <v>108.85</v>
      </c>
      <c r="IMJ319" s="418" t="s">
        <v>780</v>
      </c>
      <c r="IMK319" s="417" t="s">
        <v>763</v>
      </c>
      <c r="IML319" s="414" t="s">
        <v>649</v>
      </c>
      <c r="IMM319" s="415">
        <v>108.85</v>
      </c>
      <c r="IMN319" s="418" t="s">
        <v>780</v>
      </c>
      <c r="IMO319" s="417" t="s">
        <v>763</v>
      </c>
      <c r="IMP319" s="414" t="s">
        <v>649</v>
      </c>
      <c r="IMQ319" s="415">
        <v>108.85</v>
      </c>
      <c r="IMR319" s="418" t="s">
        <v>780</v>
      </c>
      <c r="IMS319" s="417" t="s">
        <v>763</v>
      </c>
      <c r="IMT319" s="414" t="s">
        <v>649</v>
      </c>
      <c r="IMU319" s="415">
        <v>108.85</v>
      </c>
      <c r="IMV319" s="418" t="s">
        <v>780</v>
      </c>
      <c r="IMW319" s="417" t="s">
        <v>763</v>
      </c>
      <c r="IMX319" s="414" t="s">
        <v>649</v>
      </c>
      <c r="IMY319" s="415">
        <v>108.85</v>
      </c>
      <c r="IMZ319" s="418" t="s">
        <v>780</v>
      </c>
      <c r="INA319" s="417" t="s">
        <v>763</v>
      </c>
      <c r="INB319" s="414" t="s">
        <v>649</v>
      </c>
      <c r="INC319" s="415">
        <v>108.85</v>
      </c>
      <c r="IND319" s="418" t="s">
        <v>780</v>
      </c>
      <c r="INE319" s="417" t="s">
        <v>763</v>
      </c>
      <c r="INF319" s="414" t="s">
        <v>649</v>
      </c>
      <c r="ING319" s="415">
        <v>108.85</v>
      </c>
      <c r="INH319" s="418" t="s">
        <v>780</v>
      </c>
      <c r="INI319" s="417" t="s">
        <v>763</v>
      </c>
      <c r="INJ319" s="414" t="s">
        <v>649</v>
      </c>
      <c r="INK319" s="415">
        <v>108.85</v>
      </c>
      <c r="INL319" s="418" t="s">
        <v>780</v>
      </c>
      <c r="INM319" s="417" t="s">
        <v>763</v>
      </c>
      <c r="INN319" s="414" t="s">
        <v>649</v>
      </c>
      <c r="INO319" s="415">
        <v>108.85</v>
      </c>
      <c r="INP319" s="418" t="s">
        <v>780</v>
      </c>
      <c r="INQ319" s="417" t="s">
        <v>763</v>
      </c>
      <c r="INR319" s="414" t="s">
        <v>649</v>
      </c>
      <c r="INS319" s="415">
        <v>108.85</v>
      </c>
      <c r="INT319" s="418" t="s">
        <v>780</v>
      </c>
      <c r="INU319" s="417" t="s">
        <v>763</v>
      </c>
      <c r="INV319" s="414" t="s">
        <v>649</v>
      </c>
      <c r="INW319" s="415">
        <v>108.85</v>
      </c>
      <c r="INX319" s="418" t="s">
        <v>780</v>
      </c>
      <c r="INY319" s="417" t="s">
        <v>763</v>
      </c>
      <c r="INZ319" s="414" t="s">
        <v>649</v>
      </c>
      <c r="IOA319" s="415">
        <v>108.85</v>
      </c>
      <c r="IOB319" s="418" t="s">
        <v>780</v>
      </c>
      <c r="IOC319" s="417" t="s">
        <v>763</v>
      </c>
      <c r="IOD319" s="414" t="s">
        <v>649</v>
      </c>
      <c r="IOE319" s="415">
        <v>108.85</v>
      </c>
      <c r="IOF319" s="418" t="s">
        <v>780</v>
      </c>
      <c r="IOG319" s="417" t="s">
        <v>763</v>
      </c>
      <c r="IOH319" s="414" t="s">
        <v>649</v>
      </c>
      <c r="IOI319" s="415">
        <v>108.85</v>
      </c>
      <c r="IOJ319" s="418" t="s">
        <v>780</v>
      </c>
      <c r="IOK319" s="417" t="s">
        <v>763</v>
      </c>
      <c r="IOL319" s="414" t="s">
        <v>649</v>
      </c>
      <c r="IOM319" s="415">
        <v>108.85</v>
      </c>
      <c r="ION319" s="418" t="s">
        <v>780</v>
      </c>
      <c r="IOO319" s="417" t="s">
        <v>763</v>
      </c>
      <c r="IOP319" s="414" t="s">
        <v>649</v>
      </c>
      <c r="IOQ319" s="415">
        <v>108.85</v>
      </c>
      <c r="IOR319" s="418" t="s">
        <v>780</v>
      </c>
      <c r="IOS319" s="417" t="s">
        <v>763</v>
      </c>
      <c r="IOT319" s="414" t="s">
        <v>649</v>
      </c>
      <c r="IOU319" s="415">
        <v>108.85</v>
      </c>
      <c r="IOV319" s="418" t="s">
        <v>780</v>
      </c>
      <c r="IOW319" s="417" t="s">
        <v>763</v>
      </c>
      <c r="IOX319" s="414" t="s">
        <v>649</v>
      </c>
      <c r="IOY319" s="415">
        <v>108.85</v>
      </c>
      <c r="IOZ319" s="418" t="s">
        <v>780</v>
      </c>
      <c r="IPA319" s="417" t="s">
        <v>763</v>
      </c>
      <c r="IPB319" s="414" t="s">
        <v>649</v>
      </c>
      <c r="IPC319" s="415">
        <v>108.85</v>
      </c>
      <c r="IPD319" s="418" t="s">
        <v>780</v>
      </c>
      <c r="IPE319" s="417" t="s">
        <v>763</v>
      </c>
      <c r="IPF319" s="414" t="s">
        <v>649</v>
      </c>
      <c r="IPG319" s="415">
        <v>108.85</v>
      </c>
      <c r="IPH319" s="418" t="s">
        <v>780</v>
      </c>
      <c r="IPI319" s="417" t="s">
        <v>763</v>
      </c>
      <c r="IPJ319" s="414" t="s">
        <v>649</v>
      </c>
      <c r="IPK319" s="415">
        <v>108.85</v>
      </c>
      <c r="IPL319" s="418" t="s">
        <v>780</v>
      </c>
      <c r="IPM319" s="417" t="s">
        <v>763</v>
      </c>
      <c r="IPN319" s="414" t="s">
        <v>649</v>
      </c>
      <c r="IPO319" s="415">
        <v>108.85</v>
      </c>
      <c r="IPP319" s="418" t="s">
        <v>780</v>
      </c>
      <c r="IPQ319" s="417" t="s">
        <v>763</v>
      </c>
      <c r="IPR319" s="414" t="s">
        <v>649</v>
      </c>
      <c r="IPS319" s="415">
        <v>108.85</v>
      </c>
      <c r="IPT319" s="418" t="s">
        <v>780</v>
      </c>
      <c r="IPU319" s="417" t="s">
        <v>763</v>
      </c>
      <c r="IPV319" s="414" t="s">
        <v>649</v>
      </c>
      <c r="IPW319" s="415">
        <v>108.85</v>
      </c>
      <c r="IPX319" s="418" t="s">
        <v>780</v>
      </c>
      <c r="IPY319" s="417" t="s">
        <v>763</v>
      </c>
      <c r="IPZ319" s="414" t="s">
        <v>649</v>
      </c>
      <c r="IQA319" s="415">
        <v>108.85</v>
      </c>
      <c r="IQB319" s="418" t="s">
        <v>780</v>
      </c>
      <c r="IQC319" s="417" t="s">
        <v>763</v>
      </c>
      <c r="IQD319" s="414" t="s">
        <v>649</v>
      </c>
      <c r="IQE319" s="415">
        <v>108.85</v>
      </c>
      <c r="IQF319" s="418" t="s">
        <v>780</v>
      </c>
      <c r="IQG319" s="417" t="s">
        <v>763</v>
      </c>
      <c r="IQH319" s="414" t="s">
        <v>649</v>
      </c>
      <c r="IQI319" s="415">
        <v>108.85</v>
      </c>
      <c r="IQJ319" s="418" t="s">
        <v>780</v>
      </c>
      <c r="IQK319" s="417" t="s">
        <v>763</v>
      </c>
      <c r="IQL319" s="414" t="s">
        <v>649</v>
      </c>
      <c r="IQM319" s="415">
        <v>108.85</v>
      </c>
      <c r="IQN319" s="418" t="s">
        <v>780</v>
      </c>
      <c r="IQO319" s="417" t="s">
        <v>763</v>
      </c>
      <c r="IQP319" s="414" t="s">
        <v>649</v>
      </c>
      <c r="IQQ319" s="415">
        <v>108.85</v>
      </c>
      <c r="IQR319" s="418" t="s">
        <v>780</v>
      </c>
      <c r="IQS319" s="417" t="s">
        <v>763</v>
      </c>
      <c r="IQT319" s="414" t="s">
        <v>649</v>
      </c>
      <c r="IQU319" s="415">
        <v>108.85</v>
      </c>
      <c r="IQV319" s="418" t="s">
        <v>780</v>
      </c>
      <c r="IQW319" s="417" t="s">
        <v>763</v>
      </c>
      <c r="IQX319" s="414" t="s">
        <v>649</v>
      </c>
      <c r="IQY319" s="415">
        <v>108.85</v>
      </c>
      <c r="IQZ319" s="418" t="s">
        <v>780</v>
      </c>
      <c r="IRA319" s="417" t="s">
        <v>763</v>
      </c>
      <c r="IRB319" s="414" t="s">
        <v>649</v>
      </c>
      <c r="IRC319" s="415">
        <v>108.85</v>
      </c>
      <c r="IRD319" s="418" t="s">
        <v>780</v>
      </c>
      <c r="IRE319" s="417" t="s">
        <v>763</v>
      </c>
      <c r="IRF319" s="414" t="s">
        <v>649</v>
      </c>
      <c r="IRG319" s="415">
        <v>108.85</v>
      </c>
      <c r="IRH319" s="418" t="s">
        <v>780</v>
      </c>
      <c r="IRI319" s="417" t="s">
        <v>763</v>
      </c>
      <c r="IRJ319" s="414" t="s">
        <v>649</v>
      </c>
      <c r="IRK319" s="415">
        <v>108.85</v>
      </c>
      <c r="IRL319" s="418" t="s">
        <v>780</v>
      </c>
      <c r="IRM319" s="417" t="s">
        <v>763</v>
      </c>
      <c r="IRN319" s="414" t="s">
        <v>649</v>
      </c>
      <c r="IRO319" s="415">
        <v>108.85</v>
      </c>
      <c r="IRP319" s="418" t="s">
        <v>780</v>
      </c>
      <c r="IRQ319" s="417" t="s">
        <v>763</v>
      </c>
      <c r="IRR319" s="414" t="s">
        <v>649</v>
      </c>
      <c r="IRS319" s="415">
        <v>108.85</v>
      </c>
      <c r="IRT319" s="418" t="s">
        <v>780</v>
      </c>
      <c r="IRU319" s="417" t="s">
        <v>763</v>
      </c>
      <c r="IRV319" s="414" t="s">
        <v>649</v>
      </c>
      <c r="IRW319" s="415">
        <v>108.85</v>
      </c>
      <c r="IRX319" s="418" t="s">
        <v>780</v>
      </c>
      <c r="IRY319" s="417" t="s">
        <v>763</v>
      </c>
      <c r="IRZ319" s="414" t="s">
        <v>649</v>
      </c>
      <c r="ISA319" s="415">
        <v>108.85</v>
      </c>
      <c r="ISB319" s="418" t="s">
        <v>780</v>
      </c>
      <c r="ISC319" s="417" t="s">
        <v>763</v>
      </c>
      <c r="ISD319" s="414" t="s">
        <v>649</v>
      </c>
      <c r="ISE319" s="415">
        <v>108.85</v>
      </c>
      <c r="ISF319" s="418" t="s">
        <v>780</v>
      </c>
      <c r="ISG319" s="417" t="s">
        <v>763</v>
      </c>
      <c r="ISH319" s="414" t="s">
        <v>649</v>
      </c>
      <c r="ISI319" s="415">
        <v>108.85</v>
      </c>
      <c r="ISJ319" s="418" t="s">
        <v>780</v>
      </c>
      <c r="ISK319" s="417" t="s">
        <v>763</v>
      </c>
      <c r="ISL319" s="414" t="s">
        <v>649</v>
      </c>
      <c r="ISM319" s="415">
        <v>108.85</v>
      </c>
      <c r="ISN319" s="418" t="s">
        <v>780</v>
      </c>
      <c r="ISO319" s="417" t="s">
        <v>763</v>
      </c>
      <c r="ISP319" s="414" t="s">
        <v>649</v>
      </c>
      <c r="ISQ319" s="415">
        <v>108.85</v>
      </c>
      <c r="ISR319" s="418" t="s">
        <v>780</v>
      </c>
      <c r="ISS319" s="417" t="s">
        <v>763</v>
      </c>
      <c r="IST319" s="414" t="s">
        <v>649</v>
      </c>
      <c r="ISU319" s="415">
        <v>108.85</v>
      </c>
      <c r="ISV319" s="418" t="s">
        <v>780</v>
      </c>
      <c r="ISW319" s="417" t="s">
        <v>763</v>
      </c>
      <c r="ISX319" s="414" t="s">
        <v>649</v>
      </c>
      <c r="ISY319" s="415">
        <v>108.85</v>
      </c>
      <c r="ISZ319" s="418" t="s">
        <v>780</v>
      </c>
      <c r="ITA319" s="417" t="s">
        <v>763</v>
      </c>
      <c r="ITB319" s="414" t="s">
        <v>649</v>
      </c>
      <c r="ITC319" s="415">
        <v>108.85</v>
      </c>
      <c r="ITD319" s="418" t="s">
        <v>780</v>
      </c>
      <c r="ITE319" s="417" t="s">
        <v>763</v>
      </c>
      <c r="ITF319" s="414" t="s">
        <v>649</v>
      </c>
      <c r="ITG319" s="415">
        <v>108.85</v>
      </c>
      <c r="ITH319" s="418" t="s">
        <v>780</v>
      </c>
      <c r="ITI319" s="417" t="s">
        <v>763</v>
      </c>
      <c r="ITJ319" s="414" t="s">
        <v>649</v>
      </c>
      <c r="ITK319" s="415">
        <v>108.85</v>
      </c>
      <c r="ITL319" s="418" t="s">
        <v>780</v>
      </c>
      <c r="ITM319" s="417" t="s">
        <v>763</v>
      </c>
      <c r="ITN319" s="414" t="s">
        <v>649</v>
      </c>
      <c r="ITO319" s="415">
        <v>108.85</v>
      </c>
      <c r="ITP319" s="418" t="s">
        <v>780</v>
      </c>
      <c r="ITQ319" s="417" t="s">
        <v>763</v>
      </c>
      <c r="ITR319" s="414" t="s">
        <v>649</v>
      </c>
      <c r="ITS319" s="415">
        <v>108.85</v>
      </c>
      <c r="ITT319" s="418" t="s">
        <v>780</v>
      </c>
      <c r="ITU319" s="417" t="s">
        <v>763</v>
      </c>
      <c r="ITV319" s="414" t="s">
        <v>649</v>
      </c>
      <c r="ITW319" s="415">
        <v>108.85</v>
      </c>
      <c r="ITX319" s="418" t="s">
        <v>780</v>
      </c>
      <c r="ITY319" s="417" t="s">
        <v>763</v>
      </c>
      <c r="ITZ319" s="414" t="s">
        <v>649</v>
      </c>
      <c r="IUA319" s="415">
        <v>108.85</v>
      </c>
      <c r="IUB319" s="418" t="s">
        <v>780</v>
      </c>
      <c r="IUC319" s="417" t="s">
        <v>763</v>
      </c>
      <c r="IUD319" s="414" t="s">
        <v>649</v>
      </c>
      <c r="IUE319" s="415">
        <v>108.85</v>
      </c>
      <c r="IUF319" s="418" t="s">
        <v>780</v>
      </c>
      <c r="IUG319" s="417" t="s">
        <v>763</v>
      </c>
      <c r="IUH319" s="414" t="s">
        <v>649</v>
      </c>
      <c r="IUI319" s="415">
        <v>108.85</v>
      </c>
      <c r="IUJ319" s="418" t="s">
        <v>780</v>
      </c>
      <c r="IUK319" s="417" t="s">
        <v>763</v>
      </c>
      <c r="IUL319" s="414" t="s">
        <v>649</v>
      </c>
      <c r="IUM319" s="415">
        <v>108.85</v>
      </c>
      <c r="IUN319" s="418" t="s">
        <v>780</v>
      </c>
      <c r="IUO319" s="417" t="s">
        <v>763</v>
      </c>
      <c r="IUP319" s="414" t="s">
        <v>649</v>
      </c>
      <c r="IUQ319" s="415">
        <v>108.85</v>
      </c>
      <c r="IUR319" s="418" t="s">
        <v>780</v>
      </c>
      <c r="IUS319" s="417" t="s">
        <v>763</v>
      </c>
      <c r="IUT319" s="414" t="s">
        <v>649</v>
      </c>
      <c r="IUU319" s="415">
        <v>108.85</v>
      </c>
      <c r="IUV319" s="418" t="s">
        <v>780</v>
      </c>
      <c r="IUW319" s="417" t="s">
        <v>763</v>
      </c>
      <c r="IUX319" s="414" t="s">
        <v>649</v>
      </c>
      <c r="IUY319" s="415">
        <v>108.85</v>
      </c>
      <c r="IUZ319" s="418" t="s">
        <v>780</v>
      </c>
      <c r="IVA319" s="417" t="s">
        <v>763</v>
      </c>
      <c r="IVB319" s="414" t="s">
        <v>649</v>
      </c>
      <c r="IVC319" s="415">
        <v>108.85</v>
      </c>
      <c r="IVD319" s="418" t="s">
        <v>780</v>
      </c>
      <c r="IVE319" s="417" t="s">
        <v>763</v>
      </c>
      <c r="IVF319" s="414" t="s">
        <v>649</v>
      </c>
      <c r="IVG319" s="415">
        <v>108.85</v>
      </c>
      <c r="IVH319" s="418" t="s">
        <v>780</v>
      </c>
      <c r="IVI319" s="417" t="s">
        <v>763</v>
      </c>
      <c r="IVJ319" s="414" t="s">
        <v>649</v>
      </c>
      <c r="IVK319" s="415">
        <v>108.85</v>
      </c>
      <c r="IVL319" s="418" t="s">
        <v>780</v>
      </c>
      <c r="IVM319" s="417" t="s">
        <v>763</v>
      </c>
      <c r="IVN319" s="414" t="s">
        <v>649</v>
      </c>
      <c r="IVO319" s="415">
        <v>108.85</v>
      </c>
      <c r="IVP319" s="418" t="s">
        <v>780</v>
      </c>
      <c r="IVQ319" s="417" t="s">
        <v>763</v>
      </c>
      <c r="IVR319" s="414" t="s">
        <v>649</v>
      </c>
      <c r="IVS319" s="415">
        <v>108.85</v>
      </c>
      <c r="IVT319" s="418" t="s">
        <v>780</v>
      </c>
      <c r="IVU319" s="417" t="s">
        <v>763</v>
      </c>
      <c r="IVV319" s="414" t="s">
        <v>649</v>
      </c>
      <c r="IVW319" s="415">
        <v>108.85</v>
      </c>
      <c r="IVX319" s="418" t="s">
        <v>780</v>
      </c>
      <c r="IVY319" s="417" t="s">
        <v>763</v>
      </c>
      <c r="IVZ319" s="414" t="s">
        <v>649</v>
      </c>
      <c r="IWA319" s="415">
        <v>108.85</v>
      </c>
      <c r="IWB319" s="418" t="s">
        <v>780</v>
      </c>
      <c r="IWC319" s="417" t="s">
        <v>763</v>
      </c>
      <c r="IWD319" s="414" t="s">
        <v>649</v>
      </c>
      <c r="IWE319" s="415">
        <v>108.85</v>
      </c>
      <c r="IWF319" s="418" t="s">
        <v>780</v>
      </c>
      <c r="IWG319" s="417" t="s">
        <v>763</v>
      </c>
      <c r="IWH319" s="414" t="s">
        <v>649</v>
      </c>
      <c r="IWI319" s="415">
        <v>108.85</v>
      </c>
      <c r="IWJ319" s="418" t="s">
        <v>780</v>
      </c>
      <c r="IWK319" s="417" t="s">
        <v>763</v>
      </c>
      <c r="IWL319" s="414" t="s">
        <v>649</v>
      </c>
      <c r="IWM319" s="415">
        <v>108.85</v>
      </c>
      <c r="IWN319" s="418" t="s">
        <v>780</v>
      </c>
      <c r="IWO319" s="417" t="s">
        <v>763</v>
      </c>
      <c r="IWP319" s="414" t="s">
        <v>649</v>
      </c>
      <c r="IWQ319" s="415">
        <v>108.85</v>
      </c>
      <c r="IWR319" s="418" t="s">
        <v>780</v>
      </c>
      <c r="IWS319" s="417" t="s">
        <v>763</v>
      </c>
      <c r="IWT319" s="414" t="s">
        <v>649</v>
      </c>
      <c r="IWU319" s="415">
        <v>108.85</v>
      </c>
      <c r="IWV319" s="418" t="s">
        <v>780</v>
      </c>
      <c r="IWW319" s="417" t="s">
        <v>763</v>
      </c>
      <c r="IWX319" s="414" t="s">
        <v>649</v>
      </c>
      <c r="IWY319" s="415">
        <v>108.85</v>
      </c>
      <c r="IWZ319" s="418" t="s">
        <v>780</v>
      </c>
      <c r="IXA319" s="417" t="s">
        <v>763</v>
      </c>
      <c r="IXB319" s="414" t="s">
        <v>649</v>
      </c>
      <c r="IXC319" s="415">
        <v>108.85</v>
      </c>
      <c r="IXD319" s="418" t="s">
        <v>780</v>
      </c>
      <c r="IXE319" s="417" t="s">
        <v>763</v>
      </c>
      <c r="IXF319" s="414" t="s">
        <v>649</v>
      </c>
      <c r="IXG319" s="415">
        <v>108.85</v>
      </c>
      <c r="IXH319" s="418" t="s">
        <v>780</v>
      </c>
      <c r="IXI319" s="417" t="s">
        <v>763</v>
      </c>
      <c r="IXJ319" s="414" t="s">
        <v>649</v>
      </c>
      <c r="IXK319" s="415">
        <v>108.85</v>
      </c>
      <c r="IXL319" s="418" t="s">
        <v>780</v>
      </c>
      <c r="IXM319" s="417" t="s">
        <v>763</v>
      </c>
      <c r="IXN319" s="414" t="s">
        <v>649</v>
      </c>
      <c r="IXO319" s="415">
        <v>108.85</v>
      </c>
      <c r="IXP319" s="418" t="s">
        <v>780</v>
      </c>
      <c r="IXQ319" s="417" t="s">
        <v>763</v>
      </c>
      <c r="IXR319" s="414" t="s">
        <v>649</v>
      </c>
      <c r="IXS319" s="415">
        <v>108.85</v>
      </c>
      <c r="IXT319" s="418" t="s">
        <v>780</v>
      </c>
      <c r="IXU319" s="417" t="s">
        <v>763</v>
      </c>
      <c r="IXV319" s="414" t="s">
        <v>649</v>
      </c>
      <c r="IXW319" s="415">
        <v>108.85</v>
      </c>
      <c r="IXX319" s="418" t="s">
        <v>780</v>
      </c>
      <c r="IXY319" s="417" t="s">
        <v>763</v>
      </c>
      <c r="IXZ319" s="414" t="s">
        <v>649</v>
      </c>
      <c r="IYA319" s="415">
        <v>108.85</v>
      </c>
      <c r="IYB319" s="418" t="s">
        <v>780</v>
      </c>
      <c r="IYC319" s="417" t="s">
        <v>763</v>
      </c>
      <c r="IYD319" s="414" t="s">
        <v>649</v>
      </c>
      <c r="IYE319" s="415">
        <v>108.85</v>
      </c>
      <c r="IYF319" s="418" t="s">
        <v>780</v>
      </c>
      <c r="IYG319" s="417" t="s">
        <v>763</v>
      </c>
      <c r="IYH319" s="414" t="s">
        <v>649</v>
      </c>
      <c r="IYI319" s="415">
        <v>108.85</v>
      </c>
      <c r="IYJ319" s="418" t="s">
        <v>780</v>
      </c>
      <c r="IYK319" s="417" t="s">
        <v>763</v>
      </c>
      <c r="IYL319" s="414" t="s">
        <v>649</v>
      </c>
      <c r="IYM319" s="415">
        <v>108.85</v>
      </c>
      <c r="IYN319" s="418" t="s">
        <v>780</v>
      </c>
      <c r="IYO319" s="417" t="s">
        <v>763</v>
      </c>
      <c r="IYP319" s="414" t="s">
        <v>649</v>
      </c>
      <c r="IYQ319" s="415">
        <v>108.85</v>
      </c>
      <c r="IYR319" s="418" t="s">
        <v>780</v>
      </c>
      <c r="IYS319" s="417" t="s">
        <v>763</v>
      </c>
      <c r="IYT319" s="414" t="s">
        <v>649</v>
      </c>
      <c r="IYU319" s="415">
        <v>108.85</v>
      </c>
      <c r="IYV319" s="418" t="s">
        <v>780</v>
      </c>
      <c r="IYW319" s="417" t="s">
        <v>763</v>
      </c>
      <c r="IYX319" s="414" t="s">
        <v>649</v>
      </c>
      <c r="IYY319" s="415">
        <v>108.85</v>
      </c>
      <c r="IYZ319" s="418" t="s">
        <v>780</v>
      </c>
      <c r="IZA319" s="417" t="s">
        <v>763</v>
      </c>
      <c r="IZB319" s="414" t="s">
        <v>649</v>
      </c>
      <c r="IZC319" s="415">
        <v>108.85</v>
      </c>
      <c r="IZD319" s="418" t="s">
        <v>780</v>
      </c>
      <c r="IZE319" s="417" t="s">
        <v>763</v>
      </c>
      <c r="IZF319" s="414" t="s">
        <v>649</v>
      </c>
      <c r="IZG319" s="415">
        <v>108.85</v>
      </c>
      <c r="IZH319" s="418" t="s">
        <v>780</v>
      </c>
      <c r="IZI319" s="417" t="s">
        <v>763</v>
      </c>
      <c r="IZJ319" s="414" t="s">
        <v>649</v>
      </c>
      <c r="IZK319" s="415">
        <v>108.85</v>
      </c>
      <c r="IZL319" s="418" t="s">
        <v>780</v>
      </c>
      <c r="IZM319" s="417" t="s">
        <v>763</v>
      </c>
      <c r="IZN319" s="414" t="s">
        <v>649</v>
      </c>
      <c r="IZO319" s="415">
        <v>108.85</v>
      </c>
      <c r="IZP319" s="418" t="s">
        <v>780</v>
      </c>
      <c r="IZQ319" s="417" t="s">
        <v>763</v>
      </c>
      <c r="IZR319" s="414" t="s">
        <v>649</v>
      </c>
      <c r="IZS319" s="415">
        <v>108.85</v>
      </c>
      <c r="IZT319" s="418" t="s">
        <v>780</v>
      </c>
      <c r="IZU319" s="417" t="s">
        <v>763</v>
      </c>
      <c r="IZV319" s="414" t="s">
        <v>649</v>
      </c>
      <c r="IZW319" s="415">
        <v>108.85</v>
      </c>
      <c r="IZX319" s="418" t="s">
        <v>780</v>
      </c>
      <c r="IZY319" s="417" t="s">
        <v>763</v>
      </c>
      <c r="IZZ319" s="414" t="s">
        <v>649</v>
      </c>
      <c r="JAA319" s="415">
        <v>108.85</v>
      </c>
      <c r="JAB319" s="418" t="s">
        <v>780</v>
      </c>
      <c r="JAC319" s="417" t="s">
        <v>763</v>
      </c>
      <c r="JAD319" s="414" t="s">
        <v>649</v>
      </c>
      <c r="JAE319" s="415">
        <v>108.85</v>
      </c>
      <c r="JAF319" s="418" t="s">
        <v>780</v>
      </c>
      <c r="JAG319" s="417" t="s">
        <v>763</v>
      </c>
      <c r="JAH319" s="414" t="s">
        <v>649</v>
      </c>
      <c r="JAI319" s="415">
        <v>108.85</v>
      </c>
      <c r="JAJ319" s="418" t="s">
        <v>780</v>
      </c>
      <c r="JAK319" s="417" t="s">
        <v>763</v>
      </c>
      <c r="JAL319" s="414" t="s">
        <v>649</v>
      </c>
      <c r="JAM319" s="415">
        <v>108.85</v>
      </c>
      <c r="JAN319" s="418" t="s">
        <v>780</v>
      </c>
      <c r="JAO319" s="417" t="s">
        <v>763</v>
      </c>
      <c r="JAP319" s="414" t="s">
        <v>649</v>
      </c>
      <c r="JAQ319" s="415">
        <v>108.85</v>
      </c>
      <c r="JAR319" s="418" t="s">
        <v>780</v>
      </c>
      <c r="JAS319" s="417" t="s">
        <v>763</v>
      </c>
      <c r="JAT319" s="414" t="s">
        <v>649</v>
      </c>
      <c r="JAU319" s="415">
        <v>108.85</v>
      </c>
      <c r="JAV319" s="418" t="s">
        <v>780</v>
      </c>
      <c r="JAW319" s="417" t="s">
        <v>763</v>
      </c>
      <c r="JAX319" s="414" t="s">
        <v>649</v>
      </c>
      <c r="JAY319" s="415">
        <v>108.85</v>
      </c>
      <c r="JAZ319" s="418" t="s">
        <v>780</v>
      </c>
      <c r="JBA319" s="417" t="s">
        <v>763</v>
      </c>
      <c r="JBB319" s="414" t="s">
        <v>649</v>
      </c>
      <c r="JBC319" s="415">
        <v>108.85</v>
      </c>
      <c r="JBD319" s="418" t="s">
        <v>780</v>
      </c>
      <c r="JBE319" s="417" t="s">
        <v>763</v>
      </c>
      <c r="JBF319" s="414" t="s">
        <v>649</v>
      </c>
      <c r="JBG319" s="415">
        <v>108.85</v>
      </c>
      <c r="JBH319" s="418" t="s">
        <v>780</v>
      </c>
      <c r="JBI319" s="417" t="s">
        <v>763</v>
      </c>
      <c r="JBJ319" s="414" t="s">
        <v>649</v>
      </c>
      <c r="JBK319" s="415">
        <v>108.85</v>
      </c>
      <c r="JBL319" s="418" t="s">
        <v>780</v>
      </c>
      <c r="JBM319" s="417" t="s">
        <v>763</v>
      </c>
      <c r="JBN319" s="414" t="s">
        <v>649</v>
      </c>
      <c r="JBO319" s="415">
        <v>108.85</v>
      </c>
      <c r="JBP319" s="418" t="s">
        <v>780</v>
      </c>
      <c r="JBQ319" s="417" t="s">
        <v>763</v>
      </c>
      <c r="JBR319" s="414" t="s">
        <v>649</v>
      </c>
      <c r="JBS319" s="415">
        <v>108.85</v>
      </c>
      <c r="JBT319" s="418" t="s">
        <v>780</v>
      </c>
      <c r="JBU319" s="417" t="s">
        <v>763</v>
      </c>
      <c r="JBV319" s="414" t="s">
        <v>649</v>
      </c>
      <c r="JBW319" s="415">
        <v>108.85</v>
      </c>
      <c r="JBX319" s="418" t="s">
        <v>780</v>
      </c>
      <c r="JBY319" s="417" t="s">
        <v>763</v>
      </c>
      <c r="JBZ319" s="414" t="s">
        <v>649</v>
      </c>
      <c r="JCA319" s="415">
        <v>108.85</v>
      </c>
      <c r="JCB319" s="418" t="s">
        <v>780</v>
      </c>
      <c r="JCC319" s="417" t="s">
        <v>763</v>
      </c>
      <c r="JCD319" s="414" t="s">
        <v>649</v>
      </c>
      <c r="JCE319" s="415">
        <v>108.85</v>
      </c>
      <c r="JCF319" s="418" t="s">
        <v>780</v>
      </c>
      <c r="JCG319" s="417" t="s">
        <v>763</v>
      </c>
      <c r="JCH319" s="414" t="s">
        <v>649</v>
      </c>
      <c r="JCI319" s="415">
        <v>108.85</v>
      </c>
      <c r="JCJ319" s="418" t="s">
        <v>780</v>
      </c>
      <c r="JCK319" s="417" t="s">
        <v>763</v>
      </c>
      <c r="JCL319" s="414" t="s">
        <v>649</v>
      </c>
      <c r="JCM319" s="415">
        <v>108.85</v>
      </c>
      <c r="JCN319" s="418" t="s">
        <v>780</v>
      </c>
      <c r="JCO319" s="417" t="s">
        <v>763</v>
      </c>
      <c r="JCP319" s="414" t="s">
        <v>649</v>
      </c>
      <c r="JCQ319" s="415">
        <v>108.85</v>
      </c>
      <c r="JCR319" s="418" t="s">
        <v>780</v>
      </c>
      <c r="JCS319" s="417" t="s">
        <v>763</v>
      </c>
      <c r="JCT319" s="414" t="s">
        <v>649</v>
      </c>
      <c r="JCU319" s="415">
        <v>108.85</v>
      </c>
      <c r="JCV319" s="418" t="s">
        <v>780</v>
      </c>
      <c r="JCW319" s="417" t="s">
        <v>763</v>
      </c>
      <c r="JCX319" s="414" t="s">
        <v>649</v>
      </c>
      <c r="JCY319" s="415">
        <v>108.85</v>
      </c>
      <c r="JCZ319" s="418" t="s">
        <v>780</v>
      </c>
      <c r="JDA319" s="417" t="s">
        <v>763</v>
      </c>
      <c r="JDB319" s="414" t="s">
        <v>649</v>
      </c>
      <c r="JDC319" s="415">
        <v>108.85</v>
      </c>
      <c r="JDD319" s="418" t="s">
        <v>780</v>
      </c>
      <c r="JDE319" s="417" t="s">
        <v>763</v>
      </c>
      <c r="JDF319" s="414" t="s">
        <v>649</v>
      </c>
      <c r="JDG319" s="415">
        <v>108.85</v>
      </c>
      <c r="JDH319" s="418" t="s">
        <v>780</v>
      </c>
      <c r="JDI319" s="417" t="s">
        <v>763</v>
      </c>
      <c r="JDJ319" s="414" t="s">
        <v>649</v>
      </c>
      <c r="JDK319" s="415">
        <v>108.85</v>
      </c>
      <c r="JDL319" s="418" t="s">
        <v>780</v>
      </c>
      <c r="JDM319" s="417" t="s">
        <v>763</v>
      </c>
      <c r="JDN319" s="414" t="s">
        <v>649</v>
      </c>
      <c r="JDO319" s="415">
        <v>108.85</v>
      </c>
      <c r="JDP319" s="418" t="s">
        <v>780</v>
      </c>
      <c r="JDQ319" s="417" t="s">
        <v>763</v>
      </c>
      <c r="JDR319" s="414" t="s">
        <v>649</v>
      </c>
      <c r="JDS319" s="415">
        <v>108.85</v>
      </c>
      <c r="JDT319" s="418" t="s">
        <v>780</v>
      </c>
      <c r="JDU319" s="417" t="s">
        <v>763</v>
      </c>
      <c r="JDV319" s="414" t="s">
        <v>649</v>
      </c>
      <c r="JDW319" s="415">
        <v>108.85</v>
      </c>
      <c r="JDX319" s="418" t="s">
        <v>780</v>
      </c>
      <c r="JDY319" s="417" t="s">
        <v>763</v>
      </c>
      <c r="JDZ319" s="414" t="s">
        <v>649</v>
      </c>
      <c r="JEA319" s="415">
        <v>108.85</v>
      </c>
      <c r="JEB319" s="418" t="s">
        <v>780</v>
      </c>
      <c r="JEC319" s="417" t="s">
        <v>763</v>
      </c>
      <c r="JED319" s="414" t="s">
        <v>649</v>
      </c>
      <c r="JEE319" s="415">
        <v>108.85</v>
      </c>
      <c r="JEF319" s="418" t="s">
        <v>780</v>
      </c>
      <c r="JEG319" s="417" t="s">
        <v>763</v>
      </c>
      <c r="JEH319" s="414" t="s">
        <v>649</v>
      </c>
      <c r="JEI319" s="415">
        <v>108.85</v>
      </c>
      <c r="JEJ319" s="418" t="s">
        <v>780</v>
      </c>
      <c r="JEK319" s="417" t="s">
        <v>763</v>
      </c>
      <c r="JEL319" s="414" t="s">
        <v>649</v>
      </c>
      <c r="JEM319" s="415">
        <v>108.85</v>
      </c>
      <c r="JEN319" s="418" t="s">
        <v>780</v>
      </c>
      <c r="JEO319" s="417" t="s">
        <v>763</v>
      </c>
      <c r="JEP319" s="414" t="s">
        <v>649</v>
      </c>
      <c r="JEQ319" s="415">
        <v>108.85</v>
      </c>
      <c r="JER319" s="418" t="s">
        <v>780</v>
      </c>
      <c r="JES319" s="417" t="s">
        <v>763</v>
      </c>
      <c r="JET319" s="414" t="s">
        <v>649</v>
      </c>
      <c r="JEU319" s="415">
        <v>108.85</v>
      </c>
      <c r="JEV319" s="418" t="s">
        <v>780</v>
      </c>
      <c r="JEW319" s="417" t="s">
        <v>763</v>
      </c>
      <c r="JEX319" s="414" t="s">
        <v>649</v>
      </c>
      <c r="JEY319" s="415">
        <v>108.85</v>
      </c>
      <c r="JEZ319" s="418" t="s">
        <v>780</v>
      </c>
      <c r="JFA319" s="417" t="s">
        <v>763</v>
      </c>
      <c r="JFB319" s="414" t="s">
        <v>649</v>
      </c>
      <c r="JFC319" s="415">
        <v>108.85</v>
      </c>
      <c r="JFD319" s="418" t="s">
        <v>780</v>
      </c>
      <c r="JFE319" s="417" t="s">
        <v>763</v>
      </c>
      <c r="JFF319" s="414" t="s">
        <v>649</v>
      </c>
      <c r="JFG319" s="415">
        <v>108.85</v>
      </c>
      <c r="JFH319" s="418" t="s">
        <v>780</v>
      </c>
      <c r="JFI319" s="417" t="s">
        <v>763</v>
      </c>
      <c r="JFJ319" s="414" t="s">
        <v>649</v>
      </c>
      <c r="JFK319" s="415">
        <v>108.85</v>
      </c>
      <c r="JFL319" s="418" t="s">
        <v>780</v>
      </c>
      <c r="JFM319" s="417" t="s">
        <v>763</v>
      </c>
      <c r="JFN319" s="414" t="s">
        <v>649</v>
      </c>
      <c r="JFO319" s="415">
        <v>108.85</v>
      </c>
      <c r="JFP319" s="418" t="s">
        <v>780</v>
      </c>
      <c r="JFQ319" s="417" t="s">
        <v>763</v>
      </c>
      <c r="JFR319" s="414" t="s">
        <v>649</v>
      </c>
      <c r="JFS319" s="415">
        <v>108.85</v>
      </c>
      <c r="JFT319" s="418" t="s">
        <v>780</v>
      </c>
      <c r="JFU319" s="417" t="s">
        <v>763</v>
      </c>
      <c r="JFV319" s="414" t="s">
        <v>649</v>
      </c>
      <c r="JFW319" s="415">
        <v>108.85</v>
      </c>
      <c r="JFX319" s="418" t="s">
        <v>780</v>
      </c>
      <c r="JFY319" s="417" t="s">
        <v>763</v>
      </c>
      <c r="JFZ319" s="414" t="s">
        <v>649</v>
      </c>
      <c r="JGA319" s="415">
        <v>108.85</v>
      </c>
      <c r="JGB319" s="418" t="s">
        <v>780</v>
      </c>
      <c r="JGC319" s="417" t="s">
        <v>763</v>
      </c>
      <c r="JGD319" s="414" t="s">
        <v>649</v>
      </c>
      <c r="JGE319" s="415">
        <v>108.85</v>
      </c>
      <c r="JGF319" s="418" t="s">
        <v>780</v>
      </c>
      <c r="JGG319" s="417" t="s">
        <v>763</v>
      </c>
      <c r="JGH319" s="414" t="s">
        <v>649</v>
      </c>
      <c r="JGI319" s="415">
        <v>108.85</v>
      </c>
      <c r="JGJ319" s="418" t="s">
        <v>780</v>
      </c>
      <c r="JGK319" s="417" t="s">
        <v>763</v>
      </c>
      <c r="JGL319" s="414" t="s">
        <v>649</v>
      </c>
      <c r="JGM319" s="415">
        <v>108.85</v>
      </c>
      <c r="JGN319" s="418" t="s">
        <v>780</v>
      </c>
      <c r="JGO319" s="417" t="s">
        <v>763</v>
      </c>
      <c r="JGP319" s="414" t="s">
        <v>649</v>
      </c>
      <c r="JGQ319" s="415">
        <v>108.85</v>
      </c>
      <c r="JGR319" s="418" t="s">
        <v>780</v>
      </c>
      <c r="JGS319" s="417" t="s">
        <v>763</v>
      </c>
      <c r="JGT319" s="414" t="s">
        <v>649</v>
      </c>
      <c r="JGU319" s="415">
        <v>108.85</v>
      </c>
      <c r="JGV319" s="418" t="s">
        <v>780</v>
      </c>
      <c r="JGW319" s="417" t="s">
        <v>763</v>
      </c>
      <c r="JGX319" s="414" t="s">
        <v>649</v>
      </c>
      <c r="JGY319" s="415">
        <v>108.85</v>
      </c>
      <c r="JGZ319" s="418" t="s">
        <v>780</v>
      </c>
      <c r="JHA319" s="417" t="s">
        <v>763</v>
      </c>
      <c r="JHB319" s="414" t="s">
        <v>649</v>
      </c>
      <c r="JHC319" s="415">
        <v>108.85</v>
      </c>
      <c r="JHD319" s="418" t="s">
        <v>780</v>
      </c>
      <c r="JHE319" s="417" t="s">
        <v>763</v>
      </c>
      <c r="JHF319" s="414" t="s">
        <v>649</v>
      </c>
      <c r="JHG319" s="415">
        <v>108.85</v>
      </c>
      <c r="JHH319" s="418" t="s">
        <v>780</v>
      </c>
      <c r="JHI319" s="417" t="s">
        <v>763</v>
      </c>
      <c r="JHJ319" s="414" t="s">
        <v>649</v>
      </c>
      <c r="JHK319" s="415">
        <v>108.85</v>
      </c>
      <c r="JHL319" s="418" t="s">
        <v>780</v>
      </c>
      <c r="JHM319" s="417" t="s">
        <v>763</v>
      </c>
      <c r="JHN319" s="414" t="s">
        <v>649</v>
      </c>
      <c r="JHO319" s="415">
        <v>108.85</v>
      </c>
      <c r="JHP319" s="418" t="s">
        <v>780</v>
      </c>
      <c r="JHQ319" s="417" t="s">
        <v>763</v>
      </c>
      <c r="JHR319" s="414" t="s">
        <v>649</v>
      </c>
      <c r="JHS319" s="415">
        <v>108.85</v>
      </c>
      <c r="JHT319" s="418" t="s">
        <v>780</v>
      </c>
      <c r="JHU319" s="417" t="s">
        <v>763</v>
      </c>
      <c r="JHV319" s="414" t="s">
        <v>649</v>
      </c>
      <c r="JHW319" s="415">
        <v>108.85</v>
      </c>
      <c r="JHX319" s="418" t="s">
        <v>780</v>
      </c>
      <c r="JHY319" s="417" t="s">
        <v>763</v>
      </c>
      <c r="JHZ319" s="414" t="s">
        <v>649</v>
      </c>
      <c r="JIA319" s="415">
        <v>108.85</v>
      </c>
      <c r="JIB319" s="418" t="s">
        <v>780</v>
      </c>
      <c r="JIC319" s="417" t="s">
        <v>763</v>
      </c>
      <c r="JID319" s="414" t="s">
        <v>649</v>
      </c>
      <c r="JIE319" s="415">
        <v>108.85</v>
      </c>
      <c r="JIF319" s="418" t="s">
        <v>780</v>
      </c>
      <c r="JIG319" s="417" t="s">
        <v>763</v>
      </c>
      <c r="JIH319" s="414" t="s">
        <v>649</v>
      </c>
      <c r="JII319" s="415">
        <v>108.85</v>
      </c>
      <c r="JIJ319" s="418" t="s">
        <v>780</v>
      </c>
      <c r="JIK319" s="417" t="s">
        <v>763</v>
      </c>
      <c r="JIL319" s="414" t="s">
        <v>649</v>
      </c>
      <c r="JIM319" s="415">
        <v>108.85</v>
      </c>
      <c r="JIN319" s="418" t="s">
        <v>780</v>
      </c>
      <c r="JIO319" s="417" t="s">
        <v>763</v>
      </c>
      <c r="JIP319" s="414" t="s">
        <v>649</v>
      </c>
      <c r="JIQ319" s="415">
        <v>108.85</v>
      </c>
      <c r="JIR319" s="418" t="s">
        <v>780</v>
      </c>
      <c r="JIS319" s="417" t="s">
        <v>763</v>
      </c>
      <c r="JIT319" s="414" t="s">
        <v>649</v>
      </c>
      <c r="JIU319" s="415">
        <v>108.85</v>
      </c>
      <c r="JIV319" s="418" t="s">
        <v>780</v>
      </c>
      <c r="JIW319" s="417" t="s">
        <v>763</v>
      </c>
      <c r="JIX319" s="414" t="s">
        <v>649</v>
      </c>
      <c r="JIY319" s="415">
        <v>108.85</v>
      </c>
      <c r="JIZ319" s="418" t="s">
        <v>780</v>
      </c>
      <c r="JJA319" s="417" t="s">
        <v>763</v>
      </c>
      <c r="JJB319" s="414" t="s">
        <v>649</v>
      </c>
      <c r="JJC319" s="415">
        <v>108.85</v>
      </c>
      <c r="JJD319" s="418" t="s">
        <v>780</v>
      </c>
      <c r="JJE319" s="417" t="s">
        <v>763</v>
      </c>
      <c r="JJF319" s="414" t="s">
        <v>649</v>
      </c>
      <c r="JJG319" s="415">
        <v>108.85</v>
      </c>
      <c r="JJH319" s="418" t="s">
        <v>780</v>
      </c>
      <c r="JJI319" s="417" t="s">
        <v>763</v>
      </c>
      <c r="JJJ319" s="414" t="s">
        <v>649</v>
      </c>
      <c r="JJK319" s="415">
        <v>108.85</v>
      </c>
      <c r="JJL319" s="418" t="s">
        <v>780</v>
      </c>
      <c r="JJM319" s="417" t="s">
        <v>763</v>
      </c>
      <c r="JJN319" s="414" t="s">
        <v>649</v>
      </c>
      <c r="JJO319" s="415">
        <v>108.85</v>
      </c>
      <c r="JJP319" s="418" t="s">
        <v>780</v>
      </c>
      <c r="JJQ319" s="417" t="s">
        <v>763</v>
      </c>
      <c r="JJR319" s="414" t="s">
        <v>649</v>
      </c>
      <c r="JJS319" s="415">
        <v>108.85</v>
      </c>
      <c r="JJT319" s="418" t="s">
        <v>780</v>
      </c>
      <c r="JJU319" s="417" t="s">
        <v>763</v>
      </c>
      <c r="JJV319" s="414" t="s">
        <v>649</v>
      </c>
      <c r="JJW319" s="415">
        <v>108.85</v>
      </c>
      <c r="JJX319" s="418" t="s">
        <v>780</v>
      </c>
      <c r="JJY319" s="417" t="s">
        <v>763</v>
      </c>
      <c r="JJZ319" s="414" t="s">
        <v>649</v>
      </c>
      <c r="JKA319" s="415">
        <v>108.85</v>
      </c>
      <c r="JKB319" s="418" t="s">
        <v>780</v>
      </c>
      <c r="JKC319" s="417" t="s">
        <v>763</v>
      </c>
      <c r="JKD319" s="414" t="s">
        <v>649</v>
      </c>
      <c r="JKE319" s="415">
        <v>108.85</v>
      </c>
      <c r="JKF319" s="418" t="s">
        <v>780</v>
      </c>
      <c r="JKG319" s="417" t="s">
        <v>763</v>
      </c>
      <c r="JKH319" s="414" t="s">
        <v>649</v>
      </c>
      <c r="JKI319" s="415">
        <v>108.85</v>
      </c>
      <c r="JKJ319" s="418" t="s">
        <v>780</v>
      </c>
      <c r="JKK319" s="417" t="s">
        <v>763</v>
      </c>
      <c r="JKL319" s="414" t="s">
        <v>649</v>
      </c>
      <c r="JKM319" s="415">
        <v>108.85</v>
      </c>
      <c r="JKN319" s="418" t="s">
        <v>780</v>
      </c>
      <c r="JKO319" s="417" t="s">
        <v>763</v>
      </c>
      <c r="JKP319" s="414" t="s">
        <v>649</v>
      </c>
      <c r="JKQ319" s="415">
        <v>108.85</v>
      </c>
      <c r="JKR319" s="418" t="s">
        <v>780</v>
      </c>
      <c r="JKS319" s="417" t="s">
        <v>763</v>
      </c>
      <c r="JKT319" s="414" t="s">
        <v>649</v>
      </c>
      <c r="JKU319" s="415">
        <v>108.85</v>
      </c>
      <c r="JKV319" s="418" t="s">
        <v>780</v>
      </c>
      <c r="JKW319" s="417" t="s">
        <v>763</v>
      </c>
      <c r="JKX319" s="414" t="s">
        <v>649</v>
      </c>
      <c r="JKY319" s="415">
        <v>108.85</v>
      </c>
      <c r="JKZ319" s="418" t="s">
        <v>780</v>
      </c>
      <c r="JLA319" s="417" t="s">
        <v>763</v>
      </c>
      <c r="JLB319" s="414" t="s">
        <v>649</v>
      </c>
      <c r="JLC319" s="415">
        <v>108.85</v>
      </c>
      <c r="JLD319" s="418" t="s">
        <v>780</v>
      </c>
      <c r="JLE319" s="417" t="s">
        <v>763</v>
      </c>
      <c r="JLF319" s="414" t="s">
        <v>649</v>
      </c>
      <c r="JLG319" s="415">
        <v>108.85</v>
      </c>
      <c r="JLH319" s="418" t="s">
        <v>780</v>
      </c>
      <c r="JLI319" s="417" t="s">
        <v>763</v>
      </c>
      <c r="JLJ319" s="414" t="s">
        <v>649</v>
      </c>
      <c r="JLK319" s="415">
        <v>108.85</v>
      </c>
      <c r="JLL319" s="418" t="s">
        <v>780</v>
      </c>
      <c r="JLM319" s="417" t="s">
        <v>763</v>
      </c>
      <c r="JLN319" s="414" t="s">
        <v>649</v>
      </c>
      <c r="JLO319" s="415">
        <v>108.85</v>
      </c>
      <c r="JLP319" s="418" t="s">
        <v>780</v>
      </c>
      <c r="JLQ319" s="417" t="s">
        <v>763</v>
      </c>
      <c r="JLR319" s="414" t="s">
        <v>649</v>
      </c>
      <c r="JLS319" s="415">
        <v>108.85</v>
      </c>
      <c r="JLT319" s="418" t="s">
        <v>780</v>
      </c>
      <c r="JLU319" s="417" t="s">
        <v>763</v>
      </c>
      <c r="JLV319" s="414" t="s">
        <v>649</v>
      </c>
      <c r="JLW319" s="415">
        <v>108.85</v>
      </c>
      <c r="JLX319" s="418" t="s">
        <v>780</v>
      </c>
      <c r="JLY319" s="417" t="s">
        <v>763</v>
      </c>
      <c r="JLZ319" s="414" t="s">
        <v>649</v>
      </c>
      <c r="JMA319" s="415">
        <v>108.85</v>
      </c>
      <c r="JMB319" s="418" t="s">
        <v>780</v>
      </c>
      <c r="JMC319" s="417" t="s">
        <v>763</v>
      </c>
      <c r="JMD319" s="414" t="s">
        <v>649</v>
      </c>
      <c r="JME319" s="415">
        <v>108.85</v>
      </c>
      <c r="JMF319" s="418" t="s">
        <v>780</v>
      </c>
      <c r="JMG319" s="417" t="s">
        <v>763</v>
      </c>
      <c r="JMH319" s="414" t="s">
        <v>649</v>
      </c>
      <c r="JMI319" s="415">
        <v>108.85</v>
      </c>
      <c r="JMJ319" s="418" t="s">
        <v>780</v>
      </c>
      <c r="JMK319" s="417" t="s">
        <v>763</v>
      </c>
      <c r="JML319" s="414" t="s">
        <v>649</v>
      </c>
      <c r="JMM319" s="415">
        <v>108.85</v>
      </c>
      <c r="JMN319" s="418" t="s">
        <v>780</v>
      </c>
      <c r="JMO319" s="417" t="s">
        <v>763</v>
      </c>
      <c r="JMP319" s="414" t="s">
        <v>649</v>
      </c>
      <c r="JMQ319" s="415">
        <v>108.85</v>
      </c>
      <c r="JMR319" s="418" t="s">
        <v>780</v>
      </c>
      <c r="JMS319" s="417" t="s">
        <v>763</v>
      </c>
      <c r="JMT319" s="414" t="s">
        <v>649</v>
      </c>
      <c r="JMU319" s="415">
        <v>108.85</v>
      </c>
      <c r="JMV319" s="418" t="s">
        <v>780</v>
      </c>
      <c r="JMW319" s="417" t="s">
        <v>763</v>
      </c>
      <c r="JMX319" s="414" t="s">
        <v>649</v>
      </c>
      <c r="JMY319" s="415">
        <v>108.85</v>
      </c>
      <c r="JMZ319" s="418" t="s">
        <v>780</v>
      </c>
      <c r="JNA319" s="417" t="s">
        <v>763</v>
      </c>
      <c r="JNB319" s="414" t="s">
        <v>649</v>
      </c>
      <c r="JNC319" s="415">
        <v>108.85</v>
      </c>
      <c r="JND319" s="418" t="s">
        <v>780</v>
      </c>
      <c r="JNE319" s="417" t="s">
        <v>763</v>
      </c>
      <c r="JNF319" s="414" t="s">
        <v>649</v>
      </c>
      <c r="JNG319" s="415">
        <v>108.85</v>
      </c>
      <c r="JNH319" s="418" t="s">
        <v>780</v>
      </c>
      <c r="JNI319" s="417" t="s">
        <v>763</v>
      </c>
      <c r="JNJ319" s="414" t="s">
        <v>649</v>
      </c>
      <c r="JNK319" s="415">
        <v>108.85</v>
      </c>
      <c r="JNL319" s="418" t="s">
        <v>780</v>
      </c>
      <c r="JNM319" s="417" t="s">
        <v>763</v>
      </c>
      <c r="JNN319" s="414" t="s">
        <v>649</v>
      </c>
      <c r="JNO319" s="415">
        <v>108.85</v>
      </c>
      <c r="JNP319" s="418" t="s">
        <v>780</v>
      </c>
      <c r="JNQ319" s="417" t="s">
        <v>763</v>
      </c>
      <c r="JNR319" s="414" t="s">
        <v>649</v>
      </c>
      <c r="JNS319" s="415">
        <v>108.85</v>
      </c>
      <c r="JNT319" s="418" t="s">
        <v>780</v>
      </c>
      <c r="JNU319" s="417" t="s">
        <v>763</v>
      </c>
      <c r="JNV319" s="414" t="s">
        <v>649</v>
      </c>
      <c r="JNW319" s="415">
        <v>108.85</v>
      </c>
      <c r="JNX319" s="418" t="s">
        <v>780</v>
      </c>
      <c r="JNY319" s="417" t="s">
        <v>763</v>
      </c>
      <c r="JNZ319" s="414" t="s">
        <v>649</v>
      </c>
      <c r="JOA319" s="415">
        <v>108.85</v>
      </c>
      <c r="JOB319" s="418" t="s">
        <v>780</v>
      </c>
      <c r="JOC319" s="417" t="s">
        <v>763</v>
      </c>
      <c r="JOD319" s="414" t="s">
        <v>649</v>
      </c>
      <c r="JOE319" s="415">
        <v>108.85</v>
      </c>
      <c r="JOF319" s="418" t="s">
        <v>780</v>
      </c>
      <c r="JOG319" s="417" t="s">
        <v>763</v>
      </c>
      <c r="JOH319" s="414" t="s">
        <v>649</v>
      </c>
      <c r="JOI319" s="415">
        <v>108.85</v>
      </c>
      <c r="JOJ319" s="418" t="s">
        <v>780</v>
      </c>
      <c r="JOK319" s="417" t="s">
        <v>763</v>
      </c>
      <c r="JOL319" s="414" t="s">
        <v>649</v>
      </c>
      <c r="JOM319" s="415">
        <v>108.85</v>
      </c>
      <c r="JON319" s="418" t="s">
        <v>780</v>
      </c>
      <c r="JOO319" s="417" t="s">
        <v>763</v>
      </c>
      <c r="JOP319" s="414" t="s">
        <v>649</v>
      </c>
      <c r="JOQ319" s="415">
        <v>108.85</v>
      </c>
      <c r="JOR319" s="418" t="s">
        <v>780</v>
      </c>
      <c r="JOS319" s="417" t="s">
        <v>763</v>
      </c>
      <c r="JOT319" s="414" t="s">
        <v>649</v>
      </c>
      <c r="JOU319" s="415">
        <v>108.85</v>
      </c>
      <c r="JOV319" s="418" t="s">
        <v>780</v>
      </c>
      <c r="JOW319" s="417" t="s">
        <v>763</v>
      </c>
      <c r="JOX319" s="414" t="s">
        <v>649</v>
      </c>
      <c r="JOY319" s="415">
        <v>108.85</v>
      </c>
      <c r="JOZ319" s="418" t="s">
        <v>780</v>
      </c>
      <c r="JPA319" s="417" t="s">
        <v>763</v>
      </c>
      <c r="JPB319" s="414" t="s">
        <v>649</v>
      </c>
      <c r="JPC319" s="415">
        <v>108.85</v>
      </c>
      <c r="JPD319" s="418" t="s">
        <v>780</v>
      </c>
      <c r="JPE319" s="417" t="s">
        <v>763</v>
      </c>
      <c r="JPF319" s="414" t="s">
        <v>649</v>
      </c>
      <c r="JPG319" s="415">
        <v>108.85</v>
      </c>
      <c r="JPH319" s="418" t="s">
        <v>780</v>
      </c>
      <c r="JPI319" s="417" t="s">
        <v>763</v>
      </c>
      <c r="JPJ319" s="414" t="s">
        <v>649</v>
      </c>
      <c r="JPK319" s="415">
        <v>108.85</v>
      </c>
      <c r="JPL319" s="418" t="s">
        <v>780</v>
      </c>
      <c r="JPM319" s="417" t="s">
        <v>763</v>
      </c>
      <c r="JPN319" s="414" t="s">
        <v>649</v>
      </c>
      <c r="JPO319" s="415">
        <v>108.85</v>
      </c>
      <c r="JPP319" s="418" t="s">
        <v>780</v>
      </c>
      <c r="JPQ319" s="417" t="s">
        <v>763</v>
      </c>
      <c r="JPR319" s="414" t="s">
        <v>649</v>
      </c>
      <c r="JPS319" s="415">
        <v>108.85</v>
      </c>
      <c r="JPT319" s="418" t="s">
        <v>780</v>
      </c>
      <c r="JPU319" s="417" t="s">
        <v>763</v>
      </c>
      <c r="JPV319" s="414" t="s">
        <v>649</v>
      </c>
      <c r="JPW319" s="415">
        <v>108.85</v>
      </c>
      <c r="JPX319" s="418" t="s">
        <v>780</v>
      </c>
      <c r="JPY319" s="417" t="s">
        <v>763</v>
      </c>
      <c r="JPZ319" s="414" t="s">
        <v>649</v>
      </c>
      <c r="JQA319" s="415">
        <v>108.85</v>
      </c>
      <c r="JQB319" s="418" t="s">
        <v>780</v>
      </c>
      <c r="JQC319" s="417" t="s">
        <v>763</v>
      </c>
      <c r="JQD319" s="414" t="s">
        <v>649</v>
      </c>
      <c r="JQE319" s="415">
        <v>108.85</v>
      </c>
      <c r="JQF319" s="418" t="s">
        <v>780</v>
      </c>
      <c r="JQG319" s="417" t="s">
        <v>763</v>
      </c>
      <c r="JQH319" s="414" t="s">
        <v>649</v>
      </c>
      <c r="JQI319" s="415">
        <v>108.85</v>
      </c>
      <c r="JQJ319" s="418" t="s">
        <v>780</v>
      </c>
      <c r="JQK319" s="417" t="s">
        <v>763</v>
      </c>
      <c r="JQL319" s="414" t="s">
        <v>649</v>
      </c>
      <c r="JQM319" s="415">
        <v>108.85</v>
      </c>
      <c r="JQN319" s="418" t="s">
        <v>780</v>
      </c>
      <c r="JQO319" s="417" t="s">
        <v>763</v>
      </c>
      <c r="JQP319" s="414" t="s">
        <v>649</v>
      </c>
      <c r="JQQ319" s="415">
        <v>108.85</v>
      </c>
      <c r="JQR319" s="418" t="s">
        <v>780</v>
      </c>
      <c r="JQS319" s="417" t="s">
        <v>763</v>
      </c>
      <c r="JQT319" s="414" t="s">
        <v>649</v>
      </c>
      <c r="JQU319" s="415">
        <v>108.85</v>
      </c>
      <c r="JQV319" s="418" t="s">
        <v>780</v>
      </c>
      <c r="JQW319" s="417" t="s">
        <v>763</v>
      </c>
      <c r="JQX319" s="414" t="s">
        <v>649</v>
      </c>
      <c r="JQY319" s="415">
        <v>108.85</v>
      </c>
      <c r="JQZ319" s="418" t="s">
        <v>780</v>
      </c>
      <c r="JRA319" s="417" t="s">
        <v>763</v>
      </c>
      <c r="JRB319" s="414" t="s">
        <v>649</v>
      </c>
      <c r="JRC319" s="415">
        <v>108.85</v>
      </c>
      <c r="JRD319" s="418" t="s">
        <v>780</v>
      </c>
      <c r="JRE319" s="417" t="s">
        <v>763</v>
      </c>
      <c r="JRF319" s="414" t="s">
        <v>649</v>
      </c>
      <c r="JRG319" s="415">
        <v>108.85</v>
      </c>
      <c r="JRH319" s="418" t="s">
        <v>780</v>
      </c>
      <c r="JRI319" s="417" t="s">
        <v>763</v>
      </c>
      <c r="JRJ319" s="414" t="s">
        <v>649</v>
      </c>
      <c r="JRK319" s="415">
        <v>108.85</v>
      </c>
      <c r="JRL319" s="418" t="s">
        <v>780</v>
      </c>
      <c r="JRM319" s="417" t="s">
        <v>763</v>
      </c>
      <c r="JRN319" s="414" t="s">
        <v>649</v>
      </c>
      <c r="JRO319" s="415">
        <v>108.85</v>
      </c>
      <c r="JRP319" s="418" t="s">
        <v>780</v>
      </c>
      <c r="JRQ319" s="417" t="s">
        <v>763</v>
      </c>
      <c r="JRR319" s="414" t="s">
        <v>649</v>
      </c>
      <c r="JRS319" s="415">
        <v>108.85</v>
      </c>
      <c r="JRT319" s="418" t="s">
        <v>780</v>
      </c>
      <c r="JRU319" s="417" t="s">
        <v>763</v>
      </c>
      <c r="JRV319" s="414" t="s">
        <v>649</v>
      </c>
      <c r="JRW319" s="415">
        <v>108.85</v>
      </c>
      <c r="JRX319" s="418" t="s">
        <v>780</v>
      </c>
      <c r="JRY319" s="417" t="s">
        <v>763</v>
      </c>
      <c r="JRZ319" s="414" t="s">
        <v>649</v>
      </c>
      <c r="JSA319" s="415">
        <v>108.85</v>
      </c>
      <c r="JSB319" s="418" t="s">
        <v>780</v>
      </c>
      <c r="JSC319" s="417" t="s">
        <v>763</v>
      </c>
      <c r="JSD319" s="414" t="s">
        <v>649</v>
      </c>
      <c r="JSE319" s="415">
        <v>108.85</v>
      </c>
      <c r="JSF319" s="418" t="s">
        <v>780</v>
      </c>
      <c r="JSG319" s="417" t="s">
        <v>763</v>
      </c>
      <c r="JSH319" s="414" t="s">
        <v>649</v>
      </c>
      <c r="JSI319" s="415">
        <v>108.85</v>
      </c>
      <c r="JSJ319" s="418" t="s">
        <v>780</v>
      </c>
      <c r="JSK319" s="417" t="s">
        <v>763</v>
      </c>
      <c r="JSL319" s="414" t="s">
        <v>649</v>
      </c>
      <c r="JSM319" s="415">
        <v>108.85</v>
      </c>
      <c r="JSN319" s="418" t="s">
        <v>780</v>
      </c>
      <c r="JSO319" s="417" t="s">
        <v>763</v>
      </c>
      <c r="JSP319" s="414" t="s">
        <v>649</v>
      </c>
      <c r="JSQ319" s="415">
        <v>108.85</v>
      </c>
      <c r="JSR319" s="418" t="s">
        <v>780</v>
      </c>
      <c r="JSS319" s="417" t="s">
        <v>763</v>
      </c>
      <c r="JST319" s="414" t="s">
        <v>649</v>
      </c>
      <c r="JSU319" s="415">
        <v>108.85</v>
      </c>
      <c r="JSV319" s="418" t="s">
        <v>780</v>
      </c>
      <c r="JSW319" s="417" t="s">
        <v>763</v>
      </c>
      <c r="JSX319" s="414" t="s">
        <v>649</v>
      </c>
      <c r="JSY319" s="415">
        <v>108.85</v>
      </c>
      <c r="JSZ319" s="418" t="s">
        <v>780</v>
      </c>
      <c r="JTA319" s="417" t="s">
        <v>763</v>
      </c>
      <c r="JTB319" s="414" t="s">
        <v>649</v>
      </c>
      <c r="JTC319" s="415">
        <v>108.85</v>
      </c>
      <c r="JTD319" s="418" t="s">
        <v>780</v>
      </c>
      <c r="JTE319" s="417" t="s">
        <v>763</v>
      </c>
      <c r="JTF319" s="414" t="s">
        <v>649</v>
      </c>
      <c r="JTG319" s="415">
        <v>108.85</v>
      </c>
      <c r="JTH319" s="418" t="s">
        <v>780</v>
      </c>
      <c r="JTI319" s="417" t="s">
        <v>763</v>
      </c>
      <c r="JTJ319" s="414" t="s">
        <v>649</v>
      </c>
      <c r="JTK319" s="415">
        <v>108.85</v>
      </c>
      <c r="JTL319" s="418" t="s">
        <v>780</v>
      </c>
      <c r="JTM319" s="417" t="s">
        <v>763</v>
      </c>
      <c r="JTN319" s="414" t="s">
        <v>649</v>
      </c>
      <c r="JTO319" s="415">
        <v>108.85</v>
      </c>
      <c r="JTP319" s="418" t="s">
        <v>780</v>
      </c>
      <c r="JTQ319" s="417" t="s">
        <v>763</v>
      </c>
      <c r="JTR319" s="414" t="s">
        <v>649</v>
      </c>
      <c r="JTS319" s="415">
        <v>108.85</v>
      </c>
      <c r="JTT319" s="418" t="s">
        <v>780</v>
      </c>
      <c r="JTU319" s="417" t="s">
        <v>763</v>
      </c>
      <c r="JTV319" s="414" t="s">
        <v>649</v>
      </c>
      <c r="JTW319" s="415">
        <v>108.85</v>
      </c>
      <c r="JTX319" s="418" t="s">
        <v>780</v>
      </c>
      <c r="JTY319" s="417" t="s">
        <v>763</v>
      </c>
      <c r="JTZ319" s="414" t="s">
        <v>649</v>
      </c>
      <c r="JUA319" s="415">
        <v>108.85</v>
      </c>
      <c r="JUB319" s="418" t="s">
        <v>780</v>
      </c>
      <c r="JUC319" s="417" t="s">
        <v>763</v>
      </c>
      <c r="JUD319" s="414" t="s">
        <v>649</v>
      </c>
      <c r="JUE319" s="415">
        <v>108.85</v>
      </c>
      <c r="JUF319" s="418" t="s">
        <v>780</v>
      </c>
      <c r="JUG319" s="417" t="s">
        <v>763</v>
      </c>
      <c r="JUH319" s="414" t="s">
        <v>649</v>
      </c>
      <c r="JUI319" s="415">
        <v>108.85</v>
      </c>
      <c r="JUJ319" s="418" t="s">
        <v>780</v>
      </c>
      <c r="JUK319" s="417" t="s">
        <v>763</v>
      </c>
      <c r="JUL319" s="414" t="s">
        <v>649</v>
      </c>
      <c r="JUM319" s="415">
        <v>108.85</v>
      </c>
      <c r="JUN319" s="418" t="s">
        <v>780</v>
      </c>
      <c r="JUO319" s="417" t="s">
        <v>763</v>
      </c>
      <c r="JUP319" s="414" t="s">
        <v>649</v>
      </c>
      <c r="JUQ319" s="415">
        <v>108.85</v>
      </c>
      <c r="JUR319" s="418" t="s">
        <v>780</v>
      </c>
      <c r="JUS319" s="417" t="s">
        <v>763</v>
      </c>
      <c r="JUT319" s="414" t="s">
        <v>649</v>
      </c>
      <c r="JUU319" s="415">
        <v>108.85</v>
      </c>
      <c r="JUV319" s="418" t="s">
        <v>780</v>
      </c>
      <c r="JUW319" s="417" t="s">
        <v>763</v>
      </c>
      <c r="JUX319" s="414" t="s">
        <v>649</v>
      </c>
      <c r="JUY319" s="415">
        <v>108.85</v>
      </c>
      <c r="JUZ319" s="418" t="s">
        <v>780</v>
      </c>
      <c r="JVA319" s="417" t="s">
        <v>763</v>
      </c>
      <c r="JVB319" s="414" t="s">
        <v>649</v>
      </c>
      <c r="JVC319" s="415">
        <v>108.85</v>
      </c>
      <c r="JVD319" s="418" t="s">
        <v>780</v>
      </c>
      <c r="JVE319" s="417" t="s">
        <v>763</v>
      </c>
      <c r="JVF319" s="414" t="s">
        <v>649</v>
      </c>
      <c r="JVG319" s="415">
        <v>108.85</v>
      </c>
      <c r="JVH319" s="418" t="s">
        <v>780</v>
      </c>
      <c r="JVI319" s="417" t="s">
        <v>763</v>
      </c>
      <c r="JVJ319" s="414" t="s">
        <v>649</v>
      </c>
      <c r="JVK319" s="415">
        <v>108.85</v>
      </c>
      <c r="JVL319" s="418" t="s">
        <v>780</v>
      </c>
      <c r="JVM319" s="417" t="s">
        <v>763</v>
      </c>
      <c r="JVN319" s="414" t="s">
        <v>649</v>
      </c>
      <c r="JVO319" s="415">
        <v>108.85</v>
      </c>
      <c r="JVP319" s="418" t="s">
        <v>780</v>
      </c>
      <c r="JVQ319" s="417" t="s">
        <v>763</v>
      </c>
      <c r="JVR319" s="414" t="s">
        <v>649</v>
      </c>
      <c r="JVS319" s="415">
        <v>108.85</v>
      </c>
      <c r="JVT319" s="418" t="s">
        <v>780</v>
      </c>
      <c r="JVU319" s="417" t="s">
        <v>763</v>
      </c>
      <c r="JVV319" s="414" t="s">
        <v>649</v>
      </c>
      <c r="JVW319" s="415">
        <v>108.85</v>
      </c>
      <c r="JVX319" s="418" t="s">
        <v>780</v>
      </c>
      <c r="JVY319" s="417" t="s">
        <v>763</v>
      </c>
      <c r="JVZ319" s="414" t="s">
        <v>649</v>
      </c>
      <c r="JWA319" s="415">
        <v>108.85</v>
      </c>
      <c r="JWB319" s="418" t="s">
        <v>780</v>
      </c>
      <c r="JWC319" s="417" t="s">
        <v>763</v>
      </c>
      <c r="JWD319" s="414" t="s">
        <v>649</v>
      </c>
      <c r="JWE319" s="415">
        <v>108.85</v>
      </c>
      <c r="JWF319" s="418" t="s">
        <v>780</v>
      </c>
      <c r="JWG319" s="417" t="s">
        <v>763</v>
      </c>
      <c r="JWH319" s="414" t="s">
        <v>649</v>
      </c>
      <c r="JWI319" s="415">
        <v>108.85</v>
      </c>
      <c r="JWJ319" s="418" t="s">
        <v>780</v>
      </c>
      <c r="JWK319" s="417" t="s">
        <v>763</v>
      </c>
      <c r="JWL319" s="414" t="s">
        <v>649</v>
      </c>
      <c r="JWM319" s="415">
        <v>108.85</v>
      </c>
      <c r="JWN319" s="418" t="s">
        <v>780</v>
      </c>
      <c r="JWO319" s="417" t="s">
        <v>763</v>
      </c>
      <c r="JWP319" s="414" t="s">
        <v>649</v>
      </c>
      <c r="JWQ319" s="415">
        <v>108.85</v>
      </c>
      <c r="JWR319" s="418" t="s">
        <v>780</v>
      </c>
      <c r="JWS319" s="417" t="s">
        <v>763</v>
      </c>
      <c r="JWT319" s="414" t="s">
        <v>649</v>
      </c>
      <c r="JWU319" s="415">
        <v>108.85</v>
      </c>
      <c r="JWV319" s="418" t="s">
        <v>780</v>
      </c>
      <c r="JWW319" s="417" t="s">
        <v>763</v>
      </c>
      <c r="JWX319" s="414" t="s">
        <v>649</v>
      </c>
      <c r="JWY319" s="415">
        <v>108.85</v>
      </c>
      <c r="JWZ319" s="418" t="s">
        <v>780</v>
      </c>
      <c r="JXA319" s="417" t="s">
        <v>763</v>
      </c>
      <c r="JXB319" s="414" t="s">
        <v>649</v>
      </c>
      <c r="JXC319" s="415">
        <v>108.85</v>
      </c>
      <c r="JXD319" s="418" t="s">
        <v>780</v>
      </c>
      <c r="JXE319" s="417" t="s">
        <v>763</v>
      </c>
      <c r="JXF319" s="414" t="s">
        <v>649</v>
      </c>
      <c r="JXG319" s="415">
        <v>108.85</v>
      </c>
      <c r="JXH319" s="418" t="s">
        <v>780</v>
      </c>
      <c r="JXI319" s="417" t="s">
        <v>763</v>
      </c>
      <c r="JXJ319" s="414" t="s">
        <v>649</v>
      </c>
      <c r="JXK319" s="415">
        <v>108.85</v>
      </c>
      <c r="JXL319" s="418" t="s">
        <v>780</v>
      </c>
      <c r="JXM319" s="417" t="s">
        <v>763</v>
      </c>
      <c r="JXN319" s="414" t="s">
        <v>649</v>
      </c>
      <c r="JXO319" s="415">
        <v>108.85</v>
      </c>
      <c r="JXP319" s="418" t="s">
        <v>780</v>
      </c>
      <c r="JXQ319" s="417" t="s">
        <v>763</v>
      </c>
      <c r="JXR319" s="414" t="s">
        <v>649</v>
      </c>
      <c r="JXS319" s="415">
        <v>108.85</v>
      </c>
      <c r="JXT319" s="418" t="s">
        <v>780</v>
      </c>
      <c r="JXU319" s="417" t="s">
        <v>763</v>
      </c>
      <c r="JXV319" s="414" t="s">
        <v>649</v>
      </c>
      <c r="JXW319" s="415">
        <v>108.85</v>
      </c>
      <c r="JXX319" s="418" t="s">
        <v>780</v>
      </c>
      <c r="JXY319" s="417" t="s">
        <v>763</v>
      </c>
      <c r="JXZ319" s="414" t="s">
        <v>649</v>
      </c>
      <c r="JYA319" s="415">
        <v>108.85</v>
      </c>
      <c r="JYB319" s="418" t="s">
        <v>780</v>
      </c>
      <c r="JYC319" s="417" t="s">
        <v>763</v>
      </c>
      <c r="JYD319" s="414" t="s">
        <v>649</v>
      </c>
      <c r="JYE319" s="415">
        <v>108.85</v>
      </c>
      <c r="JYF319" s="418" t="s">
        <v>780</v>
      </c>
      <c r="JYG319" s="417" t="s">
        <v>763</v>
      </c>
      <c r="JYH319" s="414" t="s">
        <v>649</v>
      </c>
      <c r="JYI319" s="415">
        <v>108.85</v>
      </c>
      <c r="JYJ319" s="418" t="s">
        <v>780</v>
      </c>
      <c r="JYK319" s="417" t="s">
        <v>763</v>
      </c>
      <c r="JYL319" s="414" t="s">
        <v>649</v>
      </c>
      <c r="JYM319" s="415">
        <v>108.85</v>
      </c>
      <c r="JYN319" s="418" t="s">
        <v>780</v>
      </c>
      <c r="JYO319" s="417" t="s">
        <v>763</v>
      </c>
      <c r="JYP319" s="414" t="s">
        <v>649</v>
      </c>
      <c r="JYQ319" s="415">
        <v>108.85</v>
      </c>
      <c r="JYR319" s="418" t="s">
        <v>780</v>
      </c>
      <c r="JYS319" s="417" t="s">
        <v>763</v>
      </c>
      <c r="JYT319" s="414" t="s">
        <v>649</v>
      </c>
      <c r="JYU319" s="415">
        <v>108.85</v>
      </c>
      <c r="JYV319" s="418" t="s">
        <v>780</v>
      </c>
      <c r="JYW319" s="417" t="s">
        <v>763</v>
      </c>
      <c r="JYX319" s="414" t="s">
        <v>649</v>
      </c>
      <c r="JYY319" s="415">
        <v>108.85</v>
      </c>
      <c r="JYZ319" s="418" t="s">
        <v>780</v>
      </c>
      <c r="JZA319" s="417" t="s">
        <v>763</v>
      </c>
      <c r="JZB319" s="414" t="s">
        <v>649</v>
      </c>
      <c r="JZC319" s="415">
        <v>108.85</v>
      </c>
      <c r="JZD319" s="418" t="s">
        <v>780</v>
      </c>
      <c r="JZE319" s="417" t="s">
        <v>763</v>
      </c>
      <c r="JZF319" s="414" t="s">
        <v>649</v>
      </c>
      <c r="JZG319" s="415">
        <v>108.85</v>
      </c>
      <c r="JZH319" s="418" t="s">
        <v>780</v>
      </c>
      <c r="JZI319" s="417" t="s">
        <v>763</v>
      </c>
      <c r="JZJ319" s="414" t="s">
        <v>649</v>
      </c>
      <c r="JZK319" s="415">
        <v>108.85</v>
      </c>
      <c r="JZL319" s="418" t="s">
        <v>780</v>
      </c>
      <c r="JZM319" s="417" t="s">
        <v>763</v>
      </c>
      <c r="JZN319" s="414" t="s">
        <v>649</v>
      </c>
      <c r="JZO319" s="415">
        <v>108.85</v>
      </c>
      <c r="JZP319" s="418" t="s">
        <v>780</v>
      </c>
      <c r="JZQ319" s="417" t="s">
        <v>763</v>
      </c>
      <c r="JZR319" s="414" t="s">
        <v>649</v>
      </c>
      <c r="JZS319" s="415">
        <v>108.85</v>
      </c>
      <c r="JZT319" s="418" t="s">
        <v>780</v>
      </c>
      <c r="JZU319" s="417" t="s">
        <v>763</v>
      </c>
      <c r="JZV319" s="414" t="s">
        <v>649</v>
      </c>
      <c r="JZW319" s="415">
        <v>108.85</v>
      </c>
      <c r="JZX319" s="418" t="s">
        <v>780</v>
      </c>
      <c r="JZY319" s="417" t="s">
        <v>763</v>
      </c>
      <c r="JZZ319" s="414" t="s">
        <v>649</v>
      </c>
      <c r="KAA319" s="415">
        <v>108.85</v>
      </c>
      <c r="KAB319" s="418" t="s">
        <v>780</v>
      </c>
      <c r="KAC319" s="417" t="s">
        <v>763</v>
      </c>
      <c r="KAD319" s="414" t="s">
        <v>649</v>
      </c>
      <c r="KAE319" s="415">
        <v>108.85</v>
      </c>
      <c r="KAF319" s="418" t="s">
        <v>780</v>
      </c>
      <c r="KAG319" s="417" t="s">
        <v>763</v>
      </c>
      <c r="KAH319" s="414" t="s">
        <v>649</v>
      </c>
      <c r="KAI319" s="415">
        <v>108.85</v>
      </c>
      <c r="KAJ319" s="418" t="s">
        <v>780</v>
      </c>
      <c r="KAK319" s="417" t="s">
        <v>763</v>
      </c>
      <c r="KAL319" s="414" t="s">
        <v>649</v>
      </c>
      <c r="KAM319" s="415">
        <v>108.85</v>
      </c>
      <c r="KAN319" s="418" t="s">
        <v>780</v>
      </c>
      <c r="KAO319" s="417" t="s">
        <v>763</v>
      </c>
      <c r="KAP319" s="414" t="s">
        <v>649</v>
      </c>
      <c r="KAQ319" s="415">
        <v>108.85</v>
      </c>
      <c r="KAR319" s="418" t="s">
        <v>780</v>
      </c>
      <c r="KAS319" s="417" t="s">
        <v>763</v>
      </c>
      <c r="KAT319" s="414" t="s">
        <v>649</v>
      </c>
      <c r="KAU319" s="415">
        <v>108.85</v>
      </c>
      <c r="KAV319" s="418" t="s">
        <v>780</v>
      </c>
      <c r="KAW319" s="417" t="s">
        <v>763</v>
      </c>
      <c r="KAX319" s="414" t="s">
        <v>649</v>
      </c>
      <c r="KAY319" s="415">
        <v>108.85</v>
      </c>
      <c r="KAZ319" s="418" t="s">
        <v>780</v>
      </c>
      <c r="KBA319" s="417" t="s">
        <v>763</v>
      </c>
      <c r="KBB319" s="414" t="s">
        <v>649</v>
      </c>
      <c r="KBC319" s="415">
        <v>108.85</v>
      </c>
      <c r="KBD319" s="418" t="s">
        <v>780</v>
      </c>
      <c r="KBE319" s="417" t="s">
        <v>763</v>
      </c>
      <c r="KBF319" s="414" t="s">
        <v>649</v>
      </c>
      <c r="KBG319" s="415">
        <v>108.85</v>
      </c>
      <c r="KBH319" s="418" t="s">
        <v>780</v>
      </c>
      <c r="KBI319" s="417" t="s">
        <v>763</v>
      </c>
      <c r="KBJ319" s="414" t="s">
        <v>649</v>
      </c>
      <c r="KBK319" s="415">
        <v>108.85</v>
      </c>
      <c r="KBL319" s="418" t="s">
        <v>780</v>
      </c>
      <c r="KBM319" s="417" t="s">
        <v>763</v>
      </c>
      <c r="KBN319" s="414" t="s">
        <v>649</v>
      </c>
      <c r="KBO319" s="415">
        <v>108.85</v>
      </c>
      <c r="KBP319" s="418" t="s">
        <v>780</v>
      </c>
      <c r="KBQ319" s="417" t="s">
        <v>763</v>
      </c>
      <c r="KBR319" s="414" t="s">
        <v>649</v>
      </c>
      <c r="KBS319" s="415">
        <v>108.85</v>
      </c>
      <c r="KBT319" s="418" t="s">
        <v>780</v>
      </c>
      <c r="KBU319" s="417" t="s">
        <v>763</v>
      </c>
      <c r="KBV319" s="414" t="s">
        <v>649</v>
      </c>
      <c r="KBW319" s="415">
        <v>108.85</v>
      </c>
      <c r="KBX319" s="418" t="s">
        <v>780</v>
      </c>
      <c r="KBY319" s="417" t="s">
        <v>763</v>
      </c>
      <c r="KBZ319" s="414" t="s">
        <v>649</v>
      </c>
      <c r="KCA319" s="415">
        <v>108.85</v>
      </c>
      <c r="KCB319" s="418" t="s">
        <v>780</v>
      </c>
      <c r="KCC319" s="417" t="s">
        <v>763</v>
      </c>
      <c r="KCD319" s="414" t="s">
        <v>649</v>
      </c>
      <c r="KCE319" s="415">
        <v>108.85</v>
      </c>
      <c r="KCF319" s="418" t="s">
        <v>780</v>
      </c>
      <c r="KCG319" s="417" t="s">
        <v>763</v>
      </c>
      <c r="KCH319" s="414" t="s">
        <v>649</v>
      </c>
      <c r="KCI319" s="415">
        <v>108.85</v>
      </c>
      <c r="KCJ319" s="418" t="s">
        <v>780</v>
      </c>
      <c r="KCK319" s="417" t="s">
        <v>763</v>
      </c>
      <c r="KCL319" s="414" t="s">
        <v>649</v>
      </c>
      <c r="KCM319" s="415">
        <v>108.85</v>
      </c>
      <c r="KCN319" s="418" t="s">
        <v>780</v>
      </c>
      <c r="KCO319" s="417" t="s">
        <v>763</v>
      </c>
      <c r="KCP319" s="414" t="s">
        <v>649</v>
      </c>
      <c r="KCQ319" s="415">
        <v>108.85</v>
      </c>
      <c r="KCR319" s="418" t="s">
        <v>780</v>
      </c>
      <c r="KCS319" s="417" t="s">
        <v>763</v>
      </c>
      <c r="KCT319" s="414" t="s">
        <v>649</v>
      </c>
      <c r="KCU319" s="415">
        <v>108.85</v>
      </c>
      <c r="KCV319" s="418" t="s">
        <v>780</v>
      </c>
      <c r="KCW319" s="417" t="s">
        <v>763</v>
      </c>
      <c r="KCX319" s="414" t="s">
        <v>649</v>
      </c>
      <c r="KCY319" s="415">
        <v>108.85</v>
      </c>
      <c r="KCZ319" s="418" t="s">
        <v>780</v>
      </c>
      <c r="KDA319" s="417" t="s">
        <v>763</v>
      </c>
      <c r="KDB319" s="414" t="s">
        <v>649</v>
      </c>
      <c r="KDC319" s="415">
        <v>108.85</v>
      </c>
      <c r="KDD319" s="418" t="s">
        <v>780</v>
      </c>
      <c r="KDE319" s="417" t="s">
        <v>763</v>
      </c>
      <c r="KDF319" s="414" t="s">
        <v>649</v>
      </c>
      <c r="KDG319" s="415">
        <v>108.85</v>
      </c>
      <c r="KDH319" s="418" t="s">
        <v>780</v>
      </c>
      <c r="KDI319" s="417" t="s">
        <v>763</v>
      </c>
      <c r="KDJ319" s="414" t="s">
        <v>649</v>
      </c>
      <c r="KDK319" s="415">
        <v>108.85</v>
      </c>
      <c r="KDL319" s="418" t="s">
        <v>780</v>
      </c>
      <c r="KDM319" s="417" t="s">
        <v>763</v>
      </c>
      <c r="KDN319" s="414" t="s">
        <v>649</v>
      </c>
      <c r="KDO319" s="415">
        <v>108.85</v>
      </c>
      <c r="KDP319" s="418" t="s">
        <v>780</v>
      </c>
      <c r="KDQ319" s="417" t="s">
        <v>763</v>
      </c>
      <c r="KDR319" s="414" t="s">
        <v>649</v>
      </c>
      <c r="KDS319" s="415">
        <v>108.85</v>
      </c>
      <c r="KDT319" s="418" t="s">
        <v>780</v>
      </c>
      <c r="KDU319" s="417" t="s">
        <v>763</v>
      </c>
      <c r="KDV319" s="414" t="s">
        <v>649</v>
      </c>
      <c r="KDW319" s="415">
        <v>108.85</v>
      </c>
      <c r="KDX319" s="418" t="s">
        <v>780</v>
      </c>
      <c r="KDY319" s="417" t="s">
        <v>763</v>
      </c>
      <c r="KDZ319" s="414" t="s">
        <v>649</v>
      </c>
      <c r="KEA319" s="415">
        <v>108.85</v>
      </c>
      <c r="KEB319" s="418" t="s">
        <v>780</v>
      </c>
      <c r="KEC319" s="417" t="s">
        <v>763</v>
      </c>
      <c r="KED319" s="414" t="s">
        <v>649</v>
      </c>
      <c r="KEE319" s="415">
        <v>108.85</v>
      </c>
      <c r="KEF319" s="418" t="s">
        <v>780</v>
      </c>
      <c r="KEG319" s="417" t="s">
        <v>763</v>
      </c>
      <c r="KEH319" s="414" t="s">
        <v>649</v>
      </c>
      <c r="KEI319" s="415">
        <v>108.85</v>
      </c>
      <c r="KEJ319" s="418" t="s">
        <v>780</v>
      </c>
      <c r="KEK319" s="417" t="s">
        <v>763</v>
      </c>
      <c r="KEL319" s="414" t="s">
        <v>649</v>
      </c>
      <c r="KEM319" s="415">
        <v>108.85</v>
      </c>
      <c r="KEN319" s="418" t="s">
        <v>780</v>
      </c>
      <c r="KEO319" s="417" t="s">
        <v>763</v>
      </c>
      <c r="KEP319" s="414" t="s">
        <v>649</v>
      </c>
      <c r="KEQ319" s="415">
        <v>108.85</v>
      </c>
      <c r="KER319" s="418" t="s">
        <v>780</v>
      </c>
      <c r="KES319" s="417" t="s">
        <v>763</v>
      </c>
      <c r="KET319" s="414" t="s">
        <v>649</v>
      </c>
      <c r="KEU319" s="415">
        <v>108.85</v>
      </c>
      <c r="KEV319" s="418" t="s">
        <v>780</v>
      </c>
      <c r="KEW319" s="417" t="s">
        <v>763</v>
      </c>
      <c r="KEX319" s="414" t="s">
        <v>649</v>
      </c>
      <c r="KEY319" s="415">
        <v>108.85</v>
      </c>
      <c r="KEZ319" s="418" t="s">
        <v>780</v>
      </c>
      <c r="KFA319" s="417" t="s">
        <v>763</v>
      </c>
      <c r="KFB319" s="414" t="s">
        <v>649</v>
      </c>
      <c r="KFC319" s="415">
        <v>108.85</v>
      </c>
      <c r="KFD319" s="418" t="s">
        <v>780</v>
      </c>
      <c r="KFE319" s="417" t="s">
        <v>763</v>
      </c>
      <c r="KFF319" s="414" t="s">
        <v>649</v>
      </c>
      <c r="KFG319" s="415">
        <v>108.85</v>
      </c>
      <c r="KFH319" s="418" t="s">
        <v>780</v>
      </c>
      <c r="KFI319" s="417" t="s">
        <v>763</v>
      </c>
      <c r="KFJ319" s="414" t="s">
        <v>649</v>
      </c>
      <c r="KFK319" s="415">
        <v>108.85</v>
      </c>
      <c r="KFL319" s="418" t="s">
        <v>780</v>
      </c>
      <c r="KFM319" s="417" t="s">
        <v>763</v>
      </c>
      <c r="KFN319" s="414" t="s">
        <v>649</v>
      </c>
      <c r="KFO319" s="415">
        <v>108.85</v>
      </c>
      <c r="KFP319" s="418" t="s">
        <v>780</v>
      </c>
      <c r="KFQ319" s="417" t="s">
        <v>763</v>
      </c>
      <c r="KFR319" s="414" t="s">
        <v>649</v>
      </c>
      <c r="KFS319" s="415">
        <v>108.85</v>
      </c>
      <c r="KFT319" s="418" t="s">
        <v>780</v>
      </c>
      <c r="KFU319" s="417" t="s">
        <v>763</v>
      </c>
      <c r="KFV319" s="414" t="s">
        <v>649</v>
      </c>
      <c r="KFW319" s="415">
        <v>108.85</v>
      </c>
      <c r="KFX319" s="418" t="s">
        <v>780</v>
      </c>
      <c r="KFY319" s="417" t="s">
        <v>763</v>
      </c>
      <c r="KFZ319" s="414" t="s">
        <v>649</v>
      </c>
      <c r="KGA319" s="415">
        <v>108.85</v>
      </c>
      <c r="KGB319" s="418" t="s">
        <v>780</v>
      </c>
      <c r="KGC319" s="417" t="s">
        <v>763</v>
      </c>
      <c r="KGD319" s="414" t="s">
        <v>649</v>
      </c>
      <c r="KGE319" s="415">
        <v>108.85</v>
      </c>
      <c r="KGF319" s="418" t="s">
        <v>780</v>
      </c>
      <c r="KGG319" s="417" t="s">
        <v>763</v>
      </c>
      <c r="KGH319" s="414" t="s">
        <v>649</v>
      </c>
      <c r="KGI319" s="415">
        <v>108.85</v>
      </c>
      <c r="KGJ319" s="418" t="s">
        <v>780</v>
      </c>
      <c r="KGK319" s="417" t="s">
        <v>763</v>
      </c>
      <c r="KGL319" s="414" t="s">
        <v>649</v>
      </c>
      <c r="KGM319" s="415">
        <v>108.85</v>
      </c>
      <c r="KGN319" s="418" t="s">
        <v>780</v>
      </c>
      <c r="KGO319" s="417" t="s">
        <v>763</v>
      </c>
      <c r="KGP319" s="414" t="s">
        <v>649</v>
      </c>
      <c r="KGQ319" s="415">
        <v>108.85</v>
      </c>
      <c r="KGR319" s="418" t="s">
        <v>780</v>
      </c>
      <c r="KGS319" s="417" t="s">
        <v>763</v>
      </c>
      <c r="KGT319" s="414" t="s">
        <v>649</v>
      </c>
      <c r="KGU319" s="415">
        <v>108.85</v>
      </c>
      <c r="KGV319" s="418" t="s">
        <v>780</v>
      </c>
      <c r="KGW319" s="417" t="s">
        <v>763</v>
      </c>
      <c r="KGX319" s="414" t="s">
        <v>649</v>
      </c>
      <c r="KGY319" s="415">
        <v>108.85</v>
      </c>
      <c r="KGZ319" s="418" t="s">
        <v>780</v>
      </c>
      <c r="KHA319" s="417" t="s">
        <v>763</v>
      </c>
      <c r="KHB319" s="414" t="s">
        <v>649</v>
      </c>
      <c r="KHC319" s="415">
        <v>108.85</v>
      </c>
      <c r="KHD319" s="418" t="s">
        <v>780</v>
      </c>
      <c r="KHE319" s="417" t="s">
        <v>763</v>
      </c>
      <c r="KHF319" s="414" t="s">
        <v>649</v>
      </c>
      <c r="KHG319" s="415">
        <v>108.85</v>
      </c>
      <c r="KHH319" s="418" t="s">
        <v>780</v>
      </c>
      <c r="KHI319" s="417" t="s">
        <v>763</v>
      </c>
      <c r="KHJ319" s="414" t="s">
        <v>649</v>
      </c>
      <c r="KHK319" s="415">
        <v>108.85</v>
      </c>
      <c r="KHL319" s="418" t="s">
        <v>780</v>
      </c>
      <c r="KHM319" s="417" t="s">
        <v>763</v>
      </c>
      <c r="KHN319" s="414" t="s">
        <v>649</v>
      </c>
      <c r="KHO319" s="415">
        <v>108.85</v>
      </c>
      <c r="KHP319" s="418" t="s">
        <v>780</v>
      </c>
      <c r="KHQ319" s="417" t="s">
        <v>763</v>
      </c>
      <c r="KHR319" s="414" t="s">
        <v>649</v>
      </c>
      <c r="KHS319" s="415">
        <v>108.85</v>
      </c>
      <c r="KHT319" s="418" t="s">
        <v>780</v>
      </c>
      <c r="KHU319" s="417" t="s">
        <v>763</v>
      </c>
      <c r="KHV319" s="414" t="s">
        <v>649</v>
      </c>
      <c r="KHW319" s="415">
        <v>108.85</v>
      </c>
      <c r="KHX319" s="418" t="s">
        <v>780</v>
      </c>
      <c r="KHY319" s="417" t="s">
        <v>763</v>
      </c>
      <c r="KHZ319" s="414" t="s">
        <v>649</v>
      </c>
      <c r="KIA319" s="415">
        <v>108.85</v>
      </c>
      <c r="KIB319" s="418" t="s">
        <v>780</v>
      </c>
      <c r="KIC319" s="417" t="s">
        <v>763</v>
      </c>
      <c r="KID319" s="414" t="s">
        <v>649</v>
      </c>
      <c r="KIE319" s="415">
        <v>108.85</v>
      </c>
      <c r="KIF319" s="418" t="s">
        <v>780</v>
      </c>
      <c r="KIG319" s="417" t="s">
        <v>763</v>
      </c>
      <c r="KIH319" s="414" t="s">
        <v>649</v>
      </c>
      <c r="KII319" s="415">
        <v>108.85</v>
      </c>
      <c r="KIJ319" s="418" t="s">
        <v>780</v>
      </c>
      <c r="KIK319" s="417" t="s">
        <v>763</v>
      </c>
      <c r="KIL319" s="414" t="s">
        <v>649</v>
      </c>
      <c r="KIM319" s="415">
        <v>108.85</v>
      </c>
      <c r="KIN319" s="418" t="s">
        <v>780</v>
      </c>
      <c r="KIO319" s="417" t="s">
        <v>763</v>
      </c>
      <c r="KIP319" s="414" t="s">
        <v>649</v>
      </c>
      <c r="KIQ319" s="415">
        <v>108.85</v>
      </c>
      <c r="KIR319" s="418" t="s">
        <v>780</v>
      </c>
      <c r="KIS319" s="417" t="s">
        <v>763</v>
      </c>
      <c r="KIT319" s="414" t="s">
        <v>649</v>
      </c>
      <c r="KIU319" s="415">
        <v>108.85</v>
      </c>
      <c r="KIV319" s="418" t="s">
        <v>780</v>
      </c>
      <c r="KIW319" s="417" t="s">
        <v>763</v>
      </c>
      <c r="KIX319" s="414" t="s">
        <v>649</v>
      </c>
      <c r="KIY319" s="415">
        <v>108.85</v>
      </c>
      <c r="KIZ319" s="418" t="s">
        <v>780</v>
      </c>
      <c r="KJA319" s="417" t="s">
        <v>763</v>
      </c>
      <c r="KJB319" s="414" t="s">
        <v>649</v>
      </c>
      <c r="KJC319" s="415">
        <v>108.85</v>
      </c>
      <c r="KJD319" s="418" t="s">
        <v>780</v>
      </c>
      <c r="KJE319" s="417" t="s">
        <v>763</v>
      </c>
      <c r="KJF319" s="414" t="s">
        <v>649</v>
      </c>
      <c r="KJG319" s="415">
        <v>108.85</v>
      </c>
      <c r="KJH319" s="418" t="s">
        <v>780</v>
      </c>
      <c r="KJI319" s="417" t="s">
        <v>763</v>
      </c>
      <c r="KJJ319" s="414" t="s">
        <v>649</v>
      </c>
      <c r="KJK319" s="415">
        <v>108.85</v>
      </c>
      <c r="KJL319" s="418" t="s">
        <v>780</v>
      </c>
      <c r="KJM319" s="417" t="s">
        <v>763</v>
      </c>
      <c r="KJN319" s="414" t="s">
        <v>649</v>
      </c>
      <c r="KJO319" s="415">
        <v>108.85</v>
      </c>
      <c r="KJP319" s="418" t="s">
        <v>780</v>
      </c>
      <c r="KJQ319" s="417" t="s">
        <v>763</v>
      </c>
      <c r="KJR319" s="414" t="s">
        <v>649</v>
      </c>
      <c r="KJS319" s="415">
        <v>108.85</v>
      </c>
      <c r="KJT319" s="418" t="s">
        <v>780</v>
      </c>
      <c r="KJU319" s="417" t="s">
        <v>763</v>
      </c>
      <c r="KJV319" s="414" t="s">
        <v>649</v>
      </c>
      <c r="KJW319" s="415">
        <v>108.85</v>
      </c>
      <c r="KJX319" s="418" t="s">
        <v>780</v>
      </c>
      <c r="KJY319" s="417" t="s">
        <v>763</v>
      </c>
      <c r="KJZ319" s="414" t="s">
        <v>649</v>
      </c>
      <c r="KKA319" s="415">
        <v>108.85</v>
      </c>
      <c r="KKB319" s="418" t="s">
        <v>780</v>
      </c>
      <c r="KKC319" s="417" t="s">
        <v>763</v>
      </c>
      <c r="KKD319" s="414" t="s">
        <v>649</v>
      </c>
      <c r="KKE319" s="415">
        <v>108.85</v>
      </c>
      <c r="KKF319" s="418" t="s">
        <v>780</v>
      </c>
      <c r="KKG319" s="417" t="s">
        <v>763</v>
      </c>
      <c r="KKH319" s="414" t="s">
        <v>649</v>
      </c>
      <c r="KKI319" s="415">
        <v>108.85</v>
      </c>
      <c r="KKJ319" s="418" t="s">
        <v>780</v>
      </c>
      <c r="KKK319" s="417" t="s">
        <v>763</v>
      </c>
      <c r="KKL319" s="414" t="s">
        <v>649</v>
      </c>
      <c r="KKM319" s="415">
        <v>108.85</v>
      </c>
      <c r="KKN319" s="418" t="s">
        <v>780</v>
      </c>
      <c r="KKO319" s="417" t="s">
        <v>763</v>
      </c>
      <c r="KKP319" s="414" t="s">
        <v>649</v>
      </c>
      <c r="KKQ319" s="415">
        <v>108.85</v>
      </c>
      <c r="KKR319" s="418" t="s">
        <v>780</v>
      </c>
      <c r="KKS319" s="417" t="s">
        <v>763</v>
      </c>
      <c r="KKT319" s="414" t="s">
        <v>649</v>
      </c>
      <c r="KKU319" s="415">
        <v>108.85</v>
      </c>
      <c r="KKV319" s="418" t="s">
        <v>780</v>
      </c>
      <c r="KKW319" s="417" t="s">
        <v>763</v>
      </c>
      <c r="KKX319" s="414" t="s">
        <v>649</v>
      </c>
      <c r="KKY319" s="415">
        <v>108.85</v>
      </c>
      <c r="KKZ319" s="418" t="s">
        <v>780</v>
      </c>
      <c r="KLA319" s="417" t="s">
        <v>763</v>
      </c>
      <c r="KLB319" s="414" t="s">
        <v>649</v>
      </c>
      <c r="KLC319" s="415">
        <v>108.85</v>
      </c>
      <c r="KLD319" s="418" t="s">
        <v>780</v>
      </c>
      <c r="KLE319" s="417" t="s">
        <v>763</v>
      </c>
      <c r="KLF319" s="414" t="s">
        <v>649</v>
      </c>
      <c r="KLG319" s="415">
        <v>108.85</v>
      </c>
      <c r="KLH319" s="418" t="s">
        <v>780</v>
      </c>
      <c r="KLI319" s="417" t="s">
        <v>763</v>
      </c>
      <c r="KLJ319" s="414" t="s">
        <v>649</v>
      </c>
      <c r="KLK319" s="415">
        <v>108.85</v>
      </c>
      <c r="KLL319" s="418" t="s">
        <v>780</v>
      </c>
      <c r="KLM319" s="417" t="s">
        <v>763</v>
      </c>
      <c r="KLN319" s="414" t="s">
        <v>649</v>
      </c>
      <c r="KLO319" s="415">
        <v>108.85</v>
      </c>
      <c r="KLP319" s="418" t="s">
        <v>780</v>
      </c>
      <c r="KLQ319" s="417" t="s">
        <v>763</v>
      </c>
      <c r="KLR319" s="414" t="s">
        <v>649</v>
      </c>
      <c r="KLS319" s="415">
        <v>108.85</v>
      </c>
      <c r="KLT319" s="418" t="s">
        <v>780</v>
      </c>
      <c r="KLU319" s="417" t="s">
        <v>763</v>
      </c>
      <c r="KLV319" s="414" t="s">
        <v>649</v>
      </c>
      <c r="KLW319" s="415">
        <v>108.85</v>
      </c>
      <c r="KLX319" s="418" t="s">
        <v>780</v>
      </c>
      <c r="KLY319" s="417" t="s">
        <v>763</v>
      </c>
      <c r="KLZ319" s="414" t="s">
        <v>649</v>
      </c>
      <c r="KMA319" s="415">
        <v>108.85</v>
      </c>
      <c r="KMB319" s="418" t="s">
        <v>780</v>
      </c>
      <c r="KMC319" s="417" t="s">
        <v>763</v>
      </c>
      <c r="KMD319" s="414" t="s">
        <v>649</v>
      </c>
      <c r="KME319" s="415">
        <v>108.85</v>
      </c>
      <c r="KMF319" s="418" t="s">
        <v>780</v>
      </c>
      <c r="KMG319" s="417" t="s">
        <v>763</v>
      </c>
      <c r="KMH319" s="414" t="s">
        <v>649</v>
      </c>
      <c r="KMI319" s="415">
        <v>108.85</v>
      </c>
      <c r="KMJ319" s="418" t="s">
        <v>780</v>
      </c>
      <c r="KMK319" s="417" t="s">
        <v>763</v>
      </c>
      <c r="KML319" s="414" t="s">
        <v>649</v>
      </c>
      <c r="KMM319" s="415">
        <v>108.85</v>
      </c>
      <c r="KMN319" s="418" t="s">
        <v>780</v>
      </c>
      <c r="KMO319" s="417" t="s">
        <v>763</v>
      </c>
      <c r="KMP319" s="414" t="s">
        <v>649</v>
      </c>
      <c r="KMQ319" s="415">
        <v>108.85</v>
      </c>
      <c r="KMR319" s="418" t="s">
        <v>780</v>
      </c>
      <c r="KMS319" s="417" t="s">
        <v>763</v>
      </c>
      <c r="KMT319" s="414" t="s">
        <v>649</v>
      </c>
      <c r="KMU319" s="415">
        <v>108.85</v>
      </c>
      <c r="KMV319" s="418" t="s">
        <v>780</v>
      </c>
      <c r="KMW319" s="417" t="s">
        <v>763</v>
      </c>
      <c r="KMX319" s="414" t="s">
        <v>649</v>
      </c>
      <c r="KMY319" s="415">
        <v>108.85</v>
      </c>
      <c r="KMZ319" s="418" t="s">
        <v>780</v>
      </c>
      <c r="KNA319" s="417" t="s">
        <v>763</v>
      </c>
      <c r="KNB319" s="414" t="s">
        <v>649</v>
      </c>
      <c r="KNC319" s="415">
        <v>108.85</v>
      </c>
      <c r="KND319" s="418" t="s">
        <v>780</v>
      </c>
      <c r="KNE319" s="417" t="s">
        <v>763</v>
      </c>
      <c r="KNF319" s="414" t="s">
        <v>649</v>
      </c>
      <c r="KNG319" s="415">
        <v>108.85</v>
      </c>
      <c r="KNH319" s="418" t="s">
        <v>780</v>
      </c>
      <c r="KNI319" s="417" t="s">
        <v>763</v>
      </c>
      <c r="KNJ319" s="414" t="s">
        <v>649</v>
      </c>
      <c r="KNK319" s="415">
        <v>108.85</v>
      </c>
      <c r="KNL319" s="418" t="s">
        <v>780</v>
      </c>
      <c r="KNM319" s="417" t="s">
        <v>763</v>
      </c>
      <c r="KNN319" s="414" t="s">
        <v>649</v>
      </c>
      <c r="KNO319" s="415">
        <v>108.85</v>
      </c>
      <c r="KNP319" s="418" t="s">
        <v>780</v>
      </c>
      <c r="KNQ319" s="417" t="s">
        <v>763</v>
      </c>
      <c r="KNR319" s="414" t="s">
        <v>649</v>
      </c>
      <c r="KNS319" s="415">
        <v>108.85</v>
      </c>
      <c r="KNT319" s="418" t="s">
        <v>780</v>
      </c>
      <c r="KNU319" s="417" t="s">
        <v>763</v>
      </c>
      <c r="KNV319" s="414" t="s">
        <v>649</v>
      </c>
      <c r="KNW319" s="415">
        <v>108.85</v>
      </c>
      <c r="KNX319" s="418" t="s">
        <v>780</v>
      </c>
      <c r="KNY319" s="417" t="s">
        <v>763</v>
      </c>
      <c r="KNZ319" s="414" t="s">
        <v>649</v>
      </c>
      <c r="KOA319" s="415">
        <v>108.85</v>
      </c>
      <c r="KOB319" s="418" t="s">
        <v>780</v>
      </c>
      <c r="KOC319" s="417" t="s">
        <v>763</v>
      </c>
      <c r="KOD319" s="414" t="s">
        <v>649</v>
      </c>
      <c r="KOE319" s="415">
        <v>108.85</v>
      </c>
      <c r="KOF319" s="418" t="s">
        <v>780</v>
      </c>
      <c r="KOG319" s="417" t="s">
        <v>763</v>
      </c>
      <c r="KOH319" s="414" t="s">
        <v>649</v>
      </c>
      <c r="KOI319" s="415">
        <v>108.85</v>
      </c>
      <c r="KOJ319" s="418" t="s">
        <v>780</v>
      </c>
      <c r="KOK319" s="417" t="s">
        <v>763</v>
      </c>
      <c r="KOL319" s="414" t="s">
        <v>649</v>
      </c>
      <c r="KOM319" s="415">
        <v>108.85</v>
      </c>
      <c r="KON319" s="418" t="s">
        <v>780</v>
      </c>
      <c r="KOO319" s="417" t="s">
        <v>763</v>
      </c>
      <c r="KOP319" s="414" t="s">
        <v>649</v>
      </c>
      <c r="KOQ319" s="415">
        <v>108.85</v>
      </c>
      <c r="KOR319" s="418" t="s">
        <v>780</v>
      </c>
      <c r="KOS319" s="417" t="s">
        <v>763</v>
      </c>
      <c r="KOT319" s="414" t="s">
        <v>649</v>
      </c>
      <c r="KOU319" s="415">
        <v>108.85</v>
      </c>
      <c r="KOV319" s="418" t="s">
        <v>780</v>
      </c>
      <c r="KOW319" s="417" t="s">
        <v>763</v>
      </c>
      <c r="KOX319" s="414" t="s">
        <v>649</v>
      </c>
      <c r="KOY319" s="415">
        <v>108.85</v>
      </c>
      <c r="KOZ319" s="418" t="s">
        <v>780</v>
      </c>
      <c r="KPA319" s="417" t="s">
        <v>763</v>
      </c>
      <c r="KPB319" s="414" t="s">
        <v>649</v>
      </c>
      <c r="KPC319" s="415">
        <v>108.85</v>
      </c>
      <c r="KPD319" s="418" t="s">
        <v>780</v>
      </c>
      <c r="KPE319" s="417" t="s">
        <v>763</v>
      </c>
      <c r="KPF319" s="414" t="s">
        <v>649</v>
      </c>
      <c r="KPG319" s="415">
        <v>108.85</v>
      </c>
      <c r="KPH319" s="418" t="s">
        <v>780</v>
      </c>
      <c r="KPI319" s="417" t="s">
        <v>763</v>
      </c>
      <c r="KPJ319" s="414" t="s">
        <v>649</v>
      </c>
      <c r="KPK319" s="415">
        <v>108.85</v>
      </c>
      <c r="KPL319" s="418" t="s">
        <v>780</v>
      </c>
      <c r="KPM319" s="417" t="s">
        <v>763</v>
      </c>
      <c r="KPN319" s="414" t="s">
        <v>649</v>
      </c>
      <c r="KPO319" s="415">
        <v>108.85</v>
      </c>
      <c r="KPP319" s="418" t="s">
        <v>780</v>
      </c>
      <c r="KPQ319" s="417" t="s">
        <v>763</v>
      </c>
      <c r="KPR319" s="414" t="s">
        <v>649</v>
      </c>
      <c r="KPS319" s="415">
        <v>108.85</v>
      </c>
      <c r="KPT319" s="418" t="s">
        <v>780</v>
      </c>
      <c r="KPU319" s="417" t="s">
        <v>763</v>
      </c>
      <c r="KPV319" s="414" t="s">
        <v>649</v>
      </c>
      <c r="KPW319" s="415">
        <v>108.85</v>
      </c>
      <c r="KPX319" s="418" t="s">
        <v>780</v>
      </c>
      <c r="KPY319" s="417" t="s">
        <v>763</v>
      </c>
      <c r="KPZ319" s="414" t="s">
        <v>649</v>
      </c>
      <c r="KQA319" s="415">
        <v>108.85</v>
      </c>
      <c r="KQB319" s="418" t="s">
        <v>780</v>
      </c>
      <c r="KQC319" s="417" t="s">
        <v>763</v>
      </c>
      <c r="KQD319" s="414" t="s">
        <v>649</v>
      </c>
      <c r="KQE319" s="415">
        <v>108.85</v>
      </c>
      <c r="KQF319" s="418" t="s">
        <v>780</v>
      </c>
      <c r="KQG319" s="417" t="s">
        <v>763</v>
      </c>
      <c r="KQH319" s="414" t="s">
        <v>649</v>
      </c>
      <c r="KQI319" s="415">
        <v>108.85</v>
      </c>
      <c r="KQJ319" s="418" t="s">
        <v>780</v>
      </c>
      <c r="KQK319" s="417" t="s">
        <v>763</v>
      </c>
      <c r="KQL319" s="414" t="s">
        <v>649</v>
      </c>
      <c r="KQM319" s="415">
        <v>108.85</v>
      </c>
      <c r="KQN319" s="418" t="s">
        <v>780</v>
      </c>
      <c r="KQO319" s="417" t="s">
        <v>763</v>
      </c>
      <c r="KQP319" s="414" t="s">
        <v>649</v>
      </c>
      <c r="KQQ319" s="415">
        <v>108.85</v>
      </c>
      <c r="KQR319" s="418" t="s">
        <v>780</v>
      </c>
      <c r="KQS319" s="417" t="s">
        <v>763</v>
      </c>
      <c r="KQT319" s="414" t="s">
        <v>649</v>
      </c>
      <c r="KQU319" s="415">
        <v>108.85</v>
      </c>
      <c r="KQV319" s="418" t="s">
        <v>780</v>
      </c>
      <c r="KQW319" s="417" t="s">
        <v>763</v>
      </c>
      <c r="KQX319" s="414" t="s">
        <v>649</v>
      </c>
      <c r="KQY319" s="415">
        <v>108.85</v>
      </c>
      <c r="KQZ319" s="418" t="s">
        <v>780</v>
      </c>
      <c r="KRA319" s="417" t="s">
        <v>763</v>
      </c>
      <c r="KRB319" s="414" t="s">
        <v>649</v>
      </c>
      <c r="KRC319" s="415">
        <v>108.85</v>
      </c>
      <c r="KRD319" s="418" t="s">
        <v>780</v>
      </c>
      <c r="KRE319" s="417" t="s">
        <v>763</v>
      </c>
      <c r="KRF319" s="414" t="s">
        <v>649</v>
      </c>
      <c r="KRG319" s="415">
        <v>108.85</v>
      </c>
      <c r="KRH319" s="418" t="s">
        <v>780</v>
      </c>
      <c r="KRI319" s="417" t="s">
        <v>763</v>
      </c>
      <c r="KRJ319" s="414" t="s">
        <v>649</v>
      </c>
      <c r="KRK319" s="415">
        <v>108.85</v>
      </c>
      <c r="KRL319" s="418" t="s">
        <v>780</v>
      </c>
      <c r="KRM319" s="417" t="s">
        <v>763</v>
      </c>
      <c r="KRN319" s="414" t="s">
        <v>649</v>
      </c>
      <c r="KRO319" s="415">
        <v>108.85</v>
      </c>
      <c r="KRP319" s="418" t="s">
        <v>780</v>
      </c>
      <c r="KRQ319" s="417" t="s">
        <v>763</v>
      </c>
      <c r="KRR319" s="414" t="s">
        <v>649</v>
      </c>
      <c r="KRS319" s="415">
        <v>108.85</v>
      </c>
      <c r="KRT319" s="418" t="s">
        <v>780</v>
      </c>
      <c r="KRU319" s="417" t="s">
        <v>763</v>
      </c>
      <c r="KRV319" s="414" t="s">
        <v>649</v>
      </c>
      <c r="KRW319" s="415">
        <v>108.85</v>
      </c>
      <c r="KRX319" s="418" t="s">
        <v>780</v>
      </c>
      <c r="KRY319" s="417" t="s">
        <v>763</v>
      </c>
      <c r="KRZ319" s="414" t="s">
        <v>649</v>
      </c>
      <c r="KSA319" s="415">
        <v>108.85</v>
      </c>
      <c r="KSB319" s="418" t="s">
        <v>780</v>
      </c>
      <c r="KSC319" s="417" t="s">
        <v>763</v>
      </c>
      <c r="KSD319" s="414" t="s">
        <v>649</v>
      </c>
      <c r="KSE319" s="415">
        <v>108.85</v>
      </c>
      <c r="KSF319" s="418" t="s">
        <v>780</v>
      </c>
      <c r="KSG319" s="417" t="s">
        <v>763</v>
      </c>
      <c r="KSH319" s="414" t="s">
        <v>649</v>
      </c>
      <c r="KSI319" s="415">
        <v>108.85</v>
      </c>
      <c r="KSJ319" s="418" t="s">
        <v>780</v>
      </c>
      <c r="KSK319" s="417" t="s">
        <v>763</v>
      </c>
      <c r="KSL319" s="414" t="s">
        <v>649</v>
      </c>
      <c r="KSM319" s="415">
        <v>108.85</v>
      </c>
      <c r="KSN319" s="418" t="s">
        <v>780</v>
      </c>
      <c r="KSO319" s="417" t="s">
        <v>763</v>
      </c>
      <c r="KSP319" s="414" t="s">
        <v>649</v>
      </c>
      <c r="KSQ319" s="415">
        <v>108.85</v>
      </c>
      <c r="KSR319" s="418" t="s">
        <v>780</v>
      </c>
      <c r="KSS319" s="417" t="s">
        <v>763</v>
      </c>
      <c r="KST319" s="414" t="s">
        <v>649</v>
      </c>
      <c r="KSU319" s="415">
        <v>108.85</v>
      </c>
      <c r="KSV319" s="418" t="s">
        <v>780</v>
      </c>
      <c r="KSW319" s="417" t="s">
        <v>763</v>
      </c>
      <c r="KSX319" s="414" t="s">
        <v>649</v>
      </c>
      <c r="KSY319" s="415">
        <v>108.85</v>
      </c>
      <c r="KSZ319" s="418" t="s">
        <v>780</v>
      </c>
      <c r="KTA319" s="417" t="s">
        <v>763</v>
      </c>
      <c r="KTB319" s="414" t="s">
        <v>649</v>
      </c>
      <c r="KTC319" s="415">
        <v>108.85</v>
      </c>
      <c r="KTD319" s="418" t="s">
        <v>780</v>
      </c>
      <c r="KTE319" s="417" t="s">
        <v>763</v>
      </c>
      <c r="KTF319" s="414" t="s">
        <v>649</v>
      </c>
      <c r="KTG319" s="415">
        <v>108.85</v>
      </c>
      <c r="KTH319" s="418" t="s">
        <v>780</v>
      </c>
      <c r="KTI319" s="417" t="s">
        <v>763</v>
      </c>
      <c r="KTJ319" s="414" t="s">
        <v>649</v>
      </c>
      <c r="KTK319" s="415">
        <v>108.85</v>
      </c>
      <c r="KTL319" s="418" t="s">
        <v>780</v>
      </c>
      <c r="KTM319" s="417" t="s">
        <v>763</v>
      </c>
      <c r="KTN319" s="414" t="s">
        <v>649</v>
      </c>
      <c r="KTO319" s="415">
        <v>108.85</v>
      </c>
      <c r="KTP319" s="418" t="s">
        <v>780</v>
      </c>
      <c r="KTQ319" s="417" t="s">
        <v>763</v>
      </c>
      <c r="KTR319" s="414" t="s">
        <v>649</v>
      </c>
      <c r="KTS319" s="415">
        <v>108.85</v>
      </c>
      <c r="KTT319" s="418" t="s">
        <v>780</v>
      </c>
      <c r="KTU319" s="417" t="s">
        <v>763</v>
      </c>
      <c r="KTV319" s="414" t="s">
        <v>649</v>
      </c>
      <c r="KTW319" s="415">
        <v>108.85</v>
      </c>
      <c r="KTX319" s="418" t="s">
        <v>780</v>
      </c>
      <c r="KTY319" s="417" t="s">
        <v>763</v>
      </c>
      <c r="KTZ319" s="414" t="s">
        <v>649</v>
      </c>
      <c r="KUA319" s="415">
        <v>108.85</v>
      </c>
      <c r="KUB319" s="418" t="s">
        <v>780</v>
      </c>
      <c r="KUC319" s="417" t="s">
        <v>763</v>
      </c>
      <c r="KUD319" s="414" t="s">
        <v>649</v>
      </c>
      <c r="KUE319" s="415">
        <v>108.85</v>
      </c>
      <c r="KUF319" s="418" t="s">
        <v>780</v>
      </c>
      <c r="KUG319" s="417" t="s">
        <v>763</v>
      </c>
      <c r="KUH319" s="414" t="s">
        <v>649</v>
      </c>
      <c r="KUI319" s="415">
        <v>108.85</v>
      </c>
      <c r="KUJ319" s="418" t="s">
        <v>780</v>
      </c>
      <c r="KUK319" s="417" t="s">
        <v>763</v>
      </c>
      <c r="KUL319" s="414" t="s">
        <v>649</v>
      </c>
      <c r="KUM319" s="415">
        <v>108.85</v>
      </c>
      <c r="KUN319" s="418" t="s">
        <v>780</v>
      </c>
      <c r="KUO319" s="417" t="s">
        <v>763</v>
      </c>
      <c r="KUP319" s="414" t="s">
        <v>649</v>
      </c>
      <c r="KUQ319" s="415">
        <v>108.85</v>
      </c>
      <c r="KUR319" s="418" t="s">
        <v>780</v>
      </c>
      <c r="KUS319" s="417" t="s">
        <v>763</v>
      </c>
      <c r="KUT319" s="414" t="s">
        <v>649</v>
      </c>
      <c r="KUU319" s="415">
        <v>108.85</v>
      </c>
      <c r="KUV319" s="418" t="s">
        <v>780</v>
      </c>
      <c r="KUW319" s="417" t="s">
        <v>763</v>
      </c>
      <c r="KUX319" s="414" t="s">
        <v>649</v>
      </c>
      <c r="KUY319" s="415">
        <v>108.85</v>
      </c>
      <c r="KUZ319" s="418" t="s">
        <v>780</v>
      </c>
      <c r="KVA319" s="417" t="s">
        <v>763</v>
      </c>
      <c r="KVB319" s="414" t="s">
        <v>649</v>
      </c>
      <c r="KVC319" s="415">
        <v>108.85</v>
      </c>
      <c r="KVD319" s="418" t="s">
        <v>780</v>
      </c>
      <c r="KVE319" s="417" t="s">
        <v>763</v>
      </c>
      <c r="KVF319" s="414" t="s">
        <v>649</v>
      </c>
      <c r="KVG319" s="415">
        <v>108.85</v>
      </c>
      <c r="KVH319" s="418" t="s">
        <v>780</v>
      </c>
      <c r="KVI319" s="417" t="s">
        <v>763</v>
      </c>
      <c r="KVJ319" s="414" t="s">
        <v>649</v>
      </c>
      <c r="KVK319" s="415">
        <v>108.85</v>
      </c>
      <c r="KVL319" s="418" t="s">
        <v>780</v>
      </c>
      <c r="KVM319" s="417" t="s">
        <v>763</v>
      </c>
      <c r="KVN319" s="414" t="s">
        <v>649</v>
      </c>
      <c r="KVO319" s="415">
        <v>108.85</v>
      </c>
      <c r="KVP319" s="418" t="s">
        <v>780</v>
      </c>
      <c r="KVQ319" s="417" t="s">
        <v>763</v>
      </c>
      <c r="KVR319" s="414" t="s">
        <v>649</v>
      </c>
      <c r="KVS319" s="415">
        <v>108.85</v>
      </c>
      <c r="KVT319" s="418" t="s">
        <v>780</v>
      </c>
      <c r="KVU319" s="417" t="s">
        <v>763</v>
      </c>
      <c r="KVV319" s="414" t="s">
        <v>649</v>
      </c>
      <c r="KVW319" s="415">
        <v>108.85</v>
      </c>
      <c r="KVX319" s="418" t="s">
        <v>780</v>
      </c>
      <c r="KVY319" s="417" t="s">
        <v>763</v>
      </c>
      <c r="KVZ319" s="414" t="s">
        <v>649</v>
      </c>
      <c r="KWA319" s="415">
        <v>108.85</v>
      </c>
      <c r="KWB319" s="418" t="s">
        <v>780</v>
      </c>
      <c r="KWC319" s="417" t="s">
        <v>763</v>
      </c>
      <c r="KWD319" s="414" t="s">
        <v>649</v>
      </c>
      <c r="KWE319" s="415">
        <v>108.85</v>
      </c>
      <c r="KWF319" s="418" t="s">
        <v>780</v>
      </c>
      <c r="KWG319" s="417" t="s">
        <v>763</v>
      </c>
      <c r="KWH319" s="414" t="s">
        <v>649</v>
      </c>
      <c r="KWI319" s="415">
        <v>108.85</v>
      </c>
      <c r="KWJ319" s="418" t="s">
        <v>780</v>
      </c>
      <c r="KWK319" s="417" t="s">
        <v>763</v>
      </c>
      <c r="KWL319" s="414" t="s">
        <v>649</v>
      </c>
      <c r="KWM319" s="415">
        <v>108.85</v>
      </c>
      <c r="KWN319" s="418" t="s">
        <v>780</v>
      </c>
      <c r="KWO319" s="417" t="s">
        <v>763</v>
      </c>
      <c r="KWP319" s="414" t="s">
        <v>649</v>
      </c>
      <c r="KWQ319" s="415">
        <v>108.85</v>
      </c>
      <c r="KWR319" s="418" t="s">
        <v>780</v>
      </c>
      <c r="KWS319" s="417" t="s">
        <v>763</v>
      </c>
      <c r="KWT319" s="414" t="s">
        <v>649</v>
      </c>
      <c r="KWU319" s="415">
        <v>108.85</v>
      </c>
      <c r="KWV319" s="418" t="s">
        <v>780</v>
      </c>
      <c r="KWW319" s="417" t="s">
        <v>763</v>
      </c>
      <c r="KWX319" s="414" t="s">
        <v>649</v>
      </c>
      <c r="KWY319" s="415">
        <v>108.85</v>
      </c>
      <c r="KWZ319" s="418" t="s">
        <v>780</v>
      </c>
      <c r="KXA319" s="417" t="s">
        <v>763</v>
      </c>
      <c r="KXB319" s="414" t="s">
        <v>649</v>
      </c>
      <c r="KXC319" s="415">
        <v>108.85</v>
      </c>
      <c r="KXD319" s="418" t="s">
        <v>780</v>
      </c>
      <c r="KXE319" s="417" t="s">
        <v>763</v>
      </c>
      <c r="KXF319" s="414" t="s">
        <v>649</v>
      </c>
      <c r="KXG319" s="415">
        <v>108.85</v>
      </c>
      <c r="KXH319" s="418" t="s">
        <v>780</v>
      </c>
      <c r="KXI319" s="417" t="s">
        <v>763</v>
      </c>
      <c r="KXJ319" s="414" t="s">
        <v>649</v>
      </c>
      <c r="KXK319" s="415">
        <v>108.85</v>
      </c>
      <c r="KXL319" s="418" t="s">
        <v>780</v>
      </c>
      <c r="KXM319" s="417" t="s">
        <v>763</v>
      </c>
      <c r="KXN319" s="414" t="s">
        <v>649</v>
      </c>
      <c r="KXO319" s="415">
        <v>108.85</v>
      </c>
      <c r="KXP319" s="418" t="s">
        <v>780</v>
      </c>
      <c r="KXQ319" s="417" t="s">
        <v>763</v>
      </c>
      <c r="KXR319" s="414" t="s">
        <v>649</v>
      </c>
      <c r="KXS319" s="415">
        <v>108.85</v>
      </c>
      <c r="KXT319" s="418" t="s">
        <v>780</v>
      </c>
      <c r="KXU319" s="417" t="s">
        <v>763</v>
      </c>
      <c r="KXV319" s="414" t="s">
        <v>649</v>
      </c>
      <c r="KXW319" s="415">
        <v>108.85</v>
      </c>
      <c r="KXX319" s="418" t="s">
        <v>780</v>
      </c>
      <c r="KXY319" s="417" t="s">
        <v>763</v>
      </c>
      <c r="KXZ319" s="414" t="s">
        <v>649</v>
      </c>
      <c r="KYA319" s="415">
        <v>108.85</v>
      </c>
      <c r="KYB319" s="418" t="s">
        <v>780</v>
      </c>
      <c r="KYC319" s="417" t="s">
        <v>763</v>
      </c>
      <c r="KYD319" s="414" t="s">
        <v>649</v>
      </c>
      <c r="KYE319" s="415">
        <v>108.85</v>
      </c>
      <c r="KYF319" s="418" t="s">
        <v>780</v>
      </c>
      <c r="KYG319" s="417" t="s">
        <v>763</v>
      </c>
      <c r="KYH319" s="414" t="s">
        <v>649</v>
      </c>
      <c r="KYI319" s="415">
        <v>108.85</v>
      </c>
      <c r="KYJ319" s="418" t="s">
        <v>780</v>
      </c>
      <c r="KYK319" s="417" t="s">
        <v>763</v>
      </c>
      <c r="KYL319" s="414" t="s">
        <v>649</v>
      </c>
      <c r="KYM319" s="415">
        <v>108.85</v>
      </c>
      <c r="KYN319" s="418" t="s">
        <v>780</v>
      </c>
      <c r="KYO319" s="417" t="s">
        <v>763</v>
      </c>
      <c r="KYP319" s="414" t="s">
        <v>649</v>
      </c>
      <c r="KYQ319" s="415">
        <v>108.85</v>
      </c>
      <c r="KYR319" s="418" t="s">
        <v>780</v>
      </c>
      <c r="KYS319" s="417" t="s">
        <v>763</v>
      </c>
      <c r="KYT319" s="414" t="s">
        <v>649</v>
      </c>
      <c r="KYU319" s="415">
        <v>108.85</v>
      </c>
      <c r="KYV319" s="418" t="s">
        <v>780</v>
      </c>
      <c r="KYW319" s="417" t="s">
        <v>763</v>
      </c>
      <c r="KYX319" s="414" t="s">
        <v>649</v>
      </c>
      <c r="KYY319" s="415">
        <v>108.85</v>
      </c>
      <c r="KYZ319" s="418" t="s">
        <v>780</v>
      </c>
      <c r="KZA319" s="417" t="s">
        <v>763</v>
      </c>
      <c r="KZB319" s="414" t="s">
        <v>649</v>
      </c>
      <c r="KZC319" s="415">
        <v>108.85</v>
      </c>
      <c r="KZD319" s="418" t="s">
        <v>780</v>
      </c>
      <c r="KZE319" s="417" t="s">
        <v>763</v>
      </c>
      <c r="KZF319" s="414" t="s">
        <v>649</v>
      </c>
      <c r="KZG319" s="415">
        <v>108.85</v>
      </c>
      <c r="KZH319" s="418" t="s">
        <v>780</v>
      </c>
      <c r="KZI319" s="417" t="s">
        <v>763</v>
      </c>
      <c r="KZJ319" s="414" t="s">
        <v>649</v>
      </c>
      <c r="KZK319" s="415">
        <v>108.85</v>
      </c>
      <c r="KZL319" s="418" t="s">
        <v>780</v>
      </c>
      <c r="KZM319" s="417" t="s">
        <v>763</v>
      </c>
      <c r="KZN319" s="414" t="s">
        <v>649</v>
      </c>
      <c r="KZO319" s="415">
        <v>108.85</v>
      </c>
      <c r="KZP319" s="418" t="s">
        <v>780</v>
      </c>
      <c r="KZQ319" s="417" t="s">
        <v>763</v>
      </c>
      <c r="KZR319" s="414" t="s">
        <v>649</v>
      </c>
      <c r="KZS319" s="415">
        <v>108.85</v>
      </c>
      <c r="KZT319" s="418" t="s">
        <v>780</v>
      </c>
      <c r="KZU319" s="417" t="s">
        <v>763</v>
      </c>
      <c r="KZV319" s="414" t="s">
        <v>649</v>
      </c>
      <c r="KZW319" s="415">
        <v>108.85</v>
      </c>
      <c r="KZX319" s="418" t="s">
        <v>780</v>
      </c>
      <c r="KZY319" s="417" t="s">
        <v>763</v>
      </c>
      <c r="KZZ319" s="414" t="s">
        <v>649</v>
      </c>
      <c r="LAA319" s="415">
        <v>108.85</v>
      </c>
      <c r="LAB319" s="418" t="s">
        <v>780</v>
      </c>
      <c r="LAC319" s="417" t="s">
        <v>763</v>
      </c>
      <c r="LAD319" s="414" t="s">
        <v>649</v>
      </c>
      <c r="LAE319" s="415">
        <v>108.85</v>
      </c>
      <c r="LAF319" s="418" t="s">
        <v>780</v>
      </c>
      <c r="LAG319" s="417" t="s">
        <v>763</v>
      </c>
      <c r="LAH319" s="414" t="s">
        <v>649</v>
      </c>
      <c r="LAI319" s="415">
        <v>108.85</v>
      </c>
      <c r="LAJ319" s="418" t="s">
        <v>780</v>
      </c>
      <c r="LAK319" s="417" t="s">
        <v>763</v>
      </c>
      <c r="LAL319" s="414" t="s">
        <v>649</v>
      </c>
      <c r="LAM319" s="415">
        <v>108.85</v>
      </c>
      <c r="LAN319" s="418" t="s">
        <v>780</v>
      </c>
      <c r="LAO319" s="417" t="s">
        <v>763</v>
      </c>
      <c r="LAP319" s="414" t="s">
        <v>649</v>
      </c>
      <c r="LAQ319" s="415">
        <v>108.85</v>
      </c>
      <c r="LAR319" s="418" t="s">
        <v>780</v>
      </c>
      <c r="LAS319" s="417" t="s">
        <v>763</v>
      </c>
      <c r="LAT319" s="414" t="s">
        <v>649</v>
      </c>
      <c r="LAU319" s="415">
        <v>108.85</v>
      </c>
      <c r="LAV319" s="418" t="s">
        <v>780</v>
      </c>
      <c r="LAW319" s="417" t="s">
        <v>763</v>
      </c>
      <c r="LAX319" s="414" t="s">
        <v>649</v>
      </c>
      <c r="LAY319" s="415">
        <v>108.85</v>
      </c>
      <c r="LAZ319" s="418" t="s">
        <v>780</v>
      </c>
      <c r="LBA319" s="417" t="s">
        <v>763</v>
      </c>
      <c r="LBB319" s="414" t="s">
        <v>649</v>
      </c>
      <c r="LBC319" s="415">
        <v>108.85</v>
      </c>
      <c r="LBD319" s="418" t="s">
        <v>780</v>
      </c>
      <c r="LBE319" s="417" t="s">
        <v>763</v>
      </c>
      <c r="LBF319" s="414" t="s">
        <v>649</v>
      </c>
      <c r="LBG319" s="415">
        <v>108.85</v>
      </c>
      <c r="LBH319" s="418" t="s">
        <v>780</v>
      </c>
      <c r="LBI319" s="417" t="s">
        <v>763</v>
      </c>
      <c r="LBJ319" s="414" t="s">
        <v>649</v>
      </c>
      <c r="LBK319" s="415">
        <v>108.85</v>
      </c>
      <c r="LBL319" s="418" t="s">
        <v>780</v>
      </c>
      <c r="LBM319" s="417" t="s">
        <v>763</v>
      </c>
      <c r="LBN319" s="414" t="s">
        <v>649</v>
      </c>
      <c r="LBO319" s="415">
        <v>108.85</v>
      </c>
      <c r="LBP319" s="418" t="s">
        <v>780</v>
      </c>
      <c r="LBQ319" s="417" t="s">
        <v>763</v>
      </c>
      <c r="LBR319" s="414" t="s">
        <v>649</v>
      </c>
      <c r="LBS319" s="415">
        <v>108.85</v>
      </c>
      <c r="LBT319" s="418" t="s">
        <v>780</v>
      </c>
      <c r="LBU319" s="417" t="s">
        <v>763</v>
      </c>
      <c r="LBV319" s="414" t="s">
        <v>649</v>
      </c>
      <c r="LBW319" s="415">
        <v>108.85</v>
      </c>
      <c r="LBX319" s="418" t="s">
        <v>780</v>
      </c>
      <c r="LBY319" s="417" t="s">
        <v>763</v>
      </c>
      <c r="LBZ319" s="414" t="s">
        <v>649</v>
      </c>
      <c r="LCA319" s="415">
        <v>108.85</v>
      </c>
      <c r="LCB319" s="418" t="s">
        <v>780</v>
      </c>
      <c r="LCC319" s="417" t="s">
        <v>763</v>
      </c>
      <c r="LCD319" s="414" t="s">
        <v>649</v>
      </c>
      <c r="LCE319" s="415">
        <v>108.85</v>
      </c>
      <c r="LCF319" s="418" t="s">
        <v>780</v>
      </c>
      <c r="LCG319" s="417" t="s">
        <v>763</v>
      </c>
      <c r="LCH319" s="414" t="s">
        <v>649</v>
      </c>
      <c r="LCI319" s="415">
        <v>108.85</v>
      </c>
      <c r="LCJ319" s="418" t="s">
        <v>780</v>
      </c>
      <c r="LCK319" s="417" t="s">
        <v>763</v>
      </c>
      <c r="LCL319" s="414" t="s">
        <v>649</v>
      </c>
      <c r="LCM319" s="415">
        <v>108.85</v>
      </c>
      <c r="LCN319" s="418" t="s">
        <v>780</v>
      </c>
      <c r="LCO319" s="417" t="s">
        <v>763</v>
      </c>
      <c r="LCP319" s="414" t="s">
        <v>649</v>
      </c>
      <c r="LCQ319" s="415">
        <v>108.85</v>
      </c>
      <c r="LCR319" s="418" t="s">
        <v>780</v>
      </c>
      <c r="LCS319" s="417" t="s">
        <v>763</v>
      </c>
      <c r="LCT319" s="414" t="s">
        <v>649</v>
      </c>
      <c r="LCU319" s="415">
        <v>108.85</v>
      </c>
      <c r="LCV319" s="418" t="s">
        <v>780</v>
      </c>
      <c r="LCW319" s="417" t="s">
        <v>763</v>
      </c>
      <c r="LCX319" s="414" t="s">
        <v>649</v>
      </c>
      <c r="LCY319" s="415">
        <v>108.85</v>
      </c>
      <c r="LCZ319" s="418" t="s">
        <v>780</v>
      </c>
      <c r="LDA319" s="417" t="s">
        <v>763</v>
      </c>
      <c r="LDB319" s="414" t="s">
        <v>649</v>
      </c>
      <c r="LDC319" s="415">
        <v>108.85</v>
      </c>
      <c r="LDD319" s="418" t="s">
        <v>780</v>
      </c>
      <c r="LDE319" s="417" t="s">
        <v>763</v>
      </c>
      <c r="LDF319" s="414" t="s">
        <v>649</v>
      </c>
      <c r="LDG319" s="415">
        <v>108.85</v>
      </c>
      <c r="LDH319" s="418" t="s">
        <v>780</v>
      </c>
      <c r="LDI319" s="417" t="s">
        <v>763</v>
      </c>
      <c r="LDJ319" s="414" t="s">
        <v>649</v>
      </c>
      <c r="LDK319" s="415">
        <v>108.85</v>
      </c>
      <c r="LDL319" s="418" t="s">
        <v>780</v>
      </c>
      <c r="LDM319" s="417" t="s">
        <v>763</v>
      </c>
      <c r="LDN319" s="414" t="s">
        <v>649</v>
      </c>
      <c r="LDO319" s="415">
        <v>108.85</v>
      </c>
      <c r="LDP319" s="418" t="s">
        <v>780</v>
      </c>
      <c r="LDQ319" s="417" t="s">
        <v>763</v>
      </c>
      <c r="LDR319" s="414" t="s">
        <v>649</v>
      </c>
      <c r="LDS319" s="415">
        <v>108.85</v>
      </c>
      <c r="LDT319" s="418" t="s">
        <v>780</v>
      </c>
      <c r="LDU319" s="417" t="s">
        <v>763</v>
      </c>
      <c r="LDV319" s="414" t="s">
        <v>649</v>
      </c>
      <c r="LDW319" s="415">
        <v>108.85</v>
      </c>
      <c r="LDX319" s="418" t="s">
        <v>780</v>
      </c>
      <c r="LDY319" s="417" t="s">
        <v>763</v>
      </c>
      <c r="LDZ319" s="414" t="s">
        <v>649</v>
      </c>
      <c r="LEA319" s="415">
        <v>108.85</v>
      </c>
      <c r="LEB319" s="418" t="s">
        <v>780</v>
      </c>
      <c r="LEC319" s="417" t="s">
        <v>763</v>
      </c>
      <c r="LED319" s="414" t="s">
        <v>649</v>
      </c>
      <c r="LEE319" s="415">
        <v>108.85</v>
      </c>
      <c r="LEF319" s="418" t="s">
        <v>780</v>
      </c>
      <c r="LEG319" s="417" t="s">
        <v>763</v>
      </c>
      <c r="LEH319" s="414" t="s">
        <v>649</v>
      </c>
      <c r="LEI319" s="415">
        <v>108.85</v>
      </c>
      <c r="LEJ319" s="418" t="s">
        <v>780</v>
      </c>
      <c r="LEK319" s="417" t="s">
        <v>763</v>
      </c>
      <c r="LEL319" s="414" t="s">
        <v>649</v>
      </c>
      <c r="LEM319" s="415">
        <v>108.85</v>
      </c>
      <c r="LEN319" s="418" t="s">
        <v>780</v>
      </c>
      <c r="LEO319" s="417" t="s">
        <v>763</v>
      </c>
      <c r="LEP319" s="414" t="s">
        <v>649</v>
      </c>
      <c r="LEQ319" s="415">
        <v>108.85</v>
      </c>
      <c r="LER319" s="418" t="s">
        <v>780</v>
      </c>
      <c r="LES319" s="417" t="s">
        <v>763</v>
      </c>
      <c r="LET319" s="414" t="s">
        <v>649</v>
      </c>
      <c r="LEU319" s="415">
        <v>108.85</v>
      </c>
      <c r="LEV319" s="418" t="s">
        <v>780</v>
      </c>
      <c r="LEW319" s="417" t="s">
        <v>763</v>
      </c>
      <c r="LEX319" s="414" t="s">
        <v>649</v>
      </c>
      <c r="LEY319" s="415">
        <v>108.85</v>
      </c>
      <c r="LEZ319" s="418" t="s">
        <v>780</v>
      </c>
      <c r="LFA319" s="417" t="s">
        <v>763</v>
      </c>
      <c r="LFB319" s="414" t="s">
        <v>649</v>
      </c>
      <c r="LFC319" s="415">
        <v>108.85</v>
      </c>
      <c r="LFD319" s="418" t="s">
        <v>780</v>
      </c>
      <c r="LFE319" s="417" t="s">
        <v>763</v>
      </c>
      <c r="LFF319" s="414" t="s">
        <v>649</v>
      </c>
      <c r="LFG319" s="415">
        <v>108.85</v>
      </c>
      <c r="LFH319" s="418" t="s">
        <v>780</v>
      </c>
      <c r="LFI319" s="417" t="s">
        <v>763</v>
      </c>
      <c r="LFJ319" s="414" t="s">
        <v>649</v>
      </c>
      <c r="LFK319" s="415">
        <v>108.85</v>
      </c>
      <c r="LFL319" s="418" t="s">
        <v>780</v>
      </c>
      <c r="LFM319" s="417" t="s">
        <v>763</v>
      </c>
      <c r="LFN319" s="414" t="s">
        <v>649</v>
      </c>
      <c r="LFO319" s="415">
        <v>108.85</v>
      </c>
      <c r="LFP319" s="418" t="s">
        <v>780</v>
      </c>
      <c r="LFQ319" s="417" t="s">
        <v>763</v>
      </c>
      <c r="LFR319" s="414" t="s">
        <v>649</v>
      </c>
      <c r="LFS319" s="415">
        <v>108.85</v>
      </c>
      <c r="LFT319" s="418" t="s">
        <v>780</v>
      </c>
      <c r="LFU319" s="417" t="s">
        <v>763</v>
      </c>
      <c r="LFV319" s="414" t="s">
        <v>649</v>
      </c>
      <c r="LFW319" s="415">
        <v>108.85</v>
      </c>
      <c r="LFX319" s="418" t="s">
        <v>780</v>
      </c>
      <c r="LFY319" s="417" t="s">
        <v>763</v>
      </c>
      <c r="LFZ319" s="414" t="s">
        <v>649</v>
      </c>
      <c r="LGA319" s="415">
        <v>108.85</v>
      </c>
      <c r="LGB319" s="418" t="s">
        <v>780</v>
      </c>
      <c r="LGC319" s="417" t="s">
        <v>763</v>
      </c>
      <c r="LGD319" s="414" t="s">
        <v>649</v>
      </c>
      <c r="LGE319" s="415">
        <v>108.85</v>
      </c>
      <c r="LGF319" s="418" t="s">
        <v>780</v>
      </c>
      <c r="LGG319" s="417" t="s">
        <v>763</v>
      </c>
      <c r="LGH319" s="414" t="s">
        <v>649</v>
      </c>
      <c r="LGI319" s="415">
        <v>108.85</v>
      </c>
      <c r="LGJ319" s="418" t="s">
        <v>780</v>
      </c>
      <c r="LGK319" s="417" t="s">
        <v>763</v>
      </c>
      <c r="LGL319" s="414" t="s">
        <v>649</v>
      </c>
      <c r="LGM319" s="415">
        <v>108.85</v>
      </c>
      <c r="LGN319" s="418" t="s">
        <v>780</v>
      </c>
      <c r="LGO319" s="417" t="s">
        <v>763</v>
      </c>
      <c r="LGP319" s="414" t="s">
        <v>649</v>
      </c>
      <c r="LGQ319" s="415">
        <v>108.85</v>
      </c>
      <c r="LGR319" s="418" t="s">
        <v>780</v>
      </c>
      <c r="LGS319" s="417" t="s">
        <v>763</v>
      </c>
      <c r="LGT319" s="414" t="s">
        <v>649</v>
      </c>
      <c r="LGU319" s="415">
        <v>108.85</v>
      </c>
      <c r="LGV319" s="418" t="s">
        <v>780</v>
      </c>
      <c r="LGW319" s="417" t="s">
        <v>763</v>
      </c>
      <c r="LGX319" s="414" t="s">
        <v>649</v>
      </c>
      <c r="LGY319" s="415">
        <v>108.85</v>
      </c>
      <c r="LGZ319" s="418" t="s">
        <v>780</v>
      </c>
      <c r="LHA319" s="417" t="s">
        <v>763</v>
      </c>
      <c r="LHB319" s="414" t="s">
        <v>649</v>
      </c>
      <c r="LHC319" s="415">
        <v>108.85</v>
      </c>
      <c r="LHD319" s="418" t="s">
        <v>780</v>
      </c>
      <c r="LHE319" s="417" t="s">
        <v>763</v>
      </c>
      <c r="LHF319" s="414" t="s">
        <v>649</v>
      </c>
      <c r="LHG319" s="415">
        <v>108.85</v>
      </c>
      <c r="LHH319" s="418" t="s">
        <v>780</v>
      </c>
      <c r="LHI319" s="417" t="s">
        <v>763</v>
      </c>
      <c r="LHJ319" s="414" t="s">
        <v>649</v>
      </c>
      <c r="LHK319" s="415">
        <v>108.85</v>
      </c>
      <c r="LHL319" s="418" t="s">
        <v>780</v>
      </c>
      <c r="LHM319" s="417" t="s">
        <v>763</v>
      </c>
      <c r="LHN319" s="414" t="s">
        <v>649</v>
      </c>
      <c r="LHO319" s="415">
        <v>108.85</v>
      </c>
      <c r="LHP319" s="418" t="s">
        <v>780</v>
      </c>
      <c r="LHQ319" s="417" t="s">
        <v>763</v>
      </c>
      <c r="LHR319" s="414" t="s">
        <v>649</v>
      </c>
      <c r="LHS319" s="415">
        <v>108.85</v>
      </c>
      <c r="LHT319" s="418" t="s">
        <v>780</v>
      </c>
      <c r="LHU319" s="417" t="s">
        <v>763</v>
      </c>
      <c r="LHV319" s="414" t="s">
        <v>649</v>
      </c>
      <c r="LHW319" s="415">
        <v>108.85</v>
      </c>
      <c r="LHX319" s="418" t="s">
        <v>780</v>
      </c>
      <c r="LHY319" s="417" t="s">
        <v>763</v>
      </c>
      <c r="LHZ319" s="414" t="s">
        <v>649</v>
      </c>
      <c r="LIA319" s="415">
        <v>108.85</v>
      </c>
      <c r="LIB319" s="418" t="s">
        <v>780</v>
      </c>
      <c r="LIC319" s="417" t="s">
        <v>763</v>
      </c>
      <c r="LID319" s="414" t="s">
        <v>649</v>
      </c>
      <c r="LIE319" s="415">
        <v>108.85</v>
      </c>
      <c r="LIF319" s="418" t="s">
        <v>780</v>
      </c>
      <c r="LIG319" s="417" t="s">
        <v>763</v>
      </c>
      <c r="LIH319" s="414" t="s">
        <v>649</v>
      </c>
      <c r="LII319" s="415">
        <v>108.85</v>
      </c>
      <c r="LIJ319" s="418" t="s">
        <v>780</v>
      </c>
      <c r="LIK319" s="417" t="s">
        <v>763</v>
      </c>
      <c r="LIL319" s="414" t="s">
        <v>649</v>
      </c>
      <c r="LIM319" s="415">
        <v>108.85</v>
      </c>
      <c r="LIN319" s="418" t="s">
        <v>780</v>
      </c>
      <c r="LIO319" s="417" t="s">
        <v>763</v>
      </c>
      <c r="LIP319" s="414" t="s">
        <v>649</v>
      </c>
      <c r="LIQ319" s="415">
        <v>108.85</v>
      </c>
      <c r="LIR319" s="418" t="s">
        <v>780</v>
      </c>
      <c r="LIS319" s="417" t="s">
        <v>763</v>
      </c>
      <c r="LIT319" s="414" t="s">
        <v>649</v>
      </c>
      <c r="LIU319" s="415">
        <v>108.85</v>
      </c>
      <c r="LIV319" s="418" t="s">
        <v>780</v>
      </c>
      <c r="LIW319" s="417" t="s">
        <v>763</v>
      </c>
      <c r="LIX319" s="414" t="s">
        <v>649</v>
      </c>
      <c r="LIY319" s="415">
        <v>108.85</v>
      </c>
      <c r="LIZ319" s="418" t="s">
        <v>780</v>
      </c>
      <c r="LJA319" s="417" t="s">
        <v>763</v>
      </c>
      <c r="LJB319" s="414" t="s">
        <v>649</v>
      </c>
      <c r="LJC319" s="415">
        <v>108.85</v>
      </c>
      <c r="LJD319" s="418" t="s">
        <v>780</v>
      </c>
      <c r="LJE319" s="417" t="s">
        <v>763</v>
      </c>
      <c r="LJF319" s="414" t="s">
        <v>649</v>
      </c>
      <c r="LJG319" s="415">
        <v>108.85</v>
      </c>
      <c r="LJH319" s="418" t="s">
        <v>780</v>
      </c>
      <c r="LJI319" s="417" t="s">
        <v>763</v>
      </c>
      <c r="LJJ319" s="414" t="s">
        <v>649</v>
      </c>
      <c r="LJK319" s="415">
        <v>108.85</v>
      </c>
      <c r="LJL319" s="418" t="s">
        <v>780</v>
      </c>
      <c r="LJM319" s="417" t="s">
        <v>763</v>
      </c>
      <c r="LJN319" s="414" t="s">
        <v>649</v>
      </c>
      <c r="LJO319" s="415">
        <v>108.85</v>
      </c>
      <c r="LJP319" s="418" t="s">
        <v>780</v>
      </c>
      <c r="LJQ319" s="417" t="s">
        <v>763</v>
      </c>
      <c r="LJR319" s="414" t="s">
        <v>649</v>
      </c>
      <c r="LJS319" s="415">
        <v>108.85</v>
      </c>
      <c r="LJT319" s="418" t="s">
        <v>780</v>
      </c>
      <c r="LJU319" s="417" t="s">
        <v>763</v>
      </c>
      <c r="LJV319" s="414" t="s">
        <v>649</v>
      </c>
      <c r="LJW319" s="415">
        <v>108.85</v>
      </c>
      <c r="LJX319" s="418" t="s">
        <v>780</v>
      </c>
      <c r="LJY319" s="417" t="s">
        <v>763</v>
      </c>
      <c r="LJZ319" s="414" t="s">
        <v>649</v>
      </c>
      <c r="LKA319" s="415">
        <v>108.85</v>
      </c>
      <c r="LKB319" s="418" t="s">
        <v>780</v>
      </c>
      <c r="LKC319" s="417" t="s">
        <v>763</v>
      </c>
      <c r="LKD319" s="414" t="s">
        <v>649</v>
      </c>
      <c r="LKE319" s="415">
        <v>108.85</v>
      </c>
      <c r="LKF319" s="418" t="s">
        <v>780</v>
      </c>
      <c r="LKG319" s="417" t="s">
        <v>763</v>
      </c>
      <c r="LKH319" s="414" t="s">
        <v>649</v>
      </c>
      <c r="LKI319" s="415">
        <v>108.85</v>
      </c>
      <c r="LKJ319" s="418" t="s">
        <v>780</v>
      </c>
      <c r="LKK319" s="417" t="s">
        <v>763</v>
      </c>
      <c r="LKL319" s="414" t="s">
        <v>649</v>
      </c>
      <c r="LKM319" s="415">
        <v>108.85</v>
      </c>
      <c r="LKN319" s="418" t="s">
        <v>780</v>
      </c>
      <c r="LKO319" s="417" t="s">
        <v>763</v>
      </c>
      <c r="LKP319" s="414" t="s">
        <v>649</v>
      </c>
      <c r="LKQ319" s="415">
        <v>108.85</v>
      </c>
      <c r="LKR319" s="418" t="s">
        <v>780</v>
      </c>
      <c r="LKS319" s="417" t="s">
        <v>763</v>
      </c>
      <c r="LKT319" s="414" t="s">
        <v>649</v>
      </c>
      <c r="LKU319" s="415">
        <v>108.85</v>
      </c>
      <c r="LKV319" s="418" t="s">
        <v>780</v>
      </c>
      <c r="LKW319" s="417" t="s">
        <v>763</v>
      </c>
      <c r="LKX319" s="414" t="s">
        <v>649</v>
      </c>
      <c r="LKY319" s="415">
        <v>108.85</v>
      </c>
      <c r="LKZ319" s="418" t="s">
        <v>780</v>
      </c>
      <c r="LLA319" s="417" t="s">
        <v>763</v>
      </c>
      <c r="LLB319" s="414" t="s">
        <v>649</v>
      </c>
      <c r="LLC319" s="415">
        <v>108.85</v>
      </c>
      <c r="LLD319" s="418" t="s">
        <v>780</v>
      </c>
      <c r="LLE319" s="417" t="s">
        <v>763</v>
      </c>
      <c r="LLF319" s="414" t="s">
        <v>649</v>
      </c>
      <c r="LLG319" s="415">
        <v>108.85</v>
      </c>
      <c r="LLH319" s="418" t="s">
        <v>780</v>
      </c>
      <c r="LLI319" s="417" t="s">
        <v>763</v>
      </c>
      <c r="LLJ319" s="414" t="s">
        <v>649</v>
      </c>
      <c r="LLK319" s="415">
        <v>108.85</v>
      </c>
      <c r="LLL319" s="418" t="s">
        <v>780</v>
      </c>
      <c r="LLM319" s="417" t="s">
        <v>763</v>
      </c>
      <c r="LLN319" s="414" t="s">
        <v>649</v>
      </c>
      <c r="LLO319" s="415">
        <v>108.85</v>
      </c>
      <c r="LLP319" s="418" t="s">
        <v>780</v>
      </c>
      <c r="LLQ319" s="417" t="s">
        <v>763</v>
      </c>
      <c r="LLR319" s="414" t="s">
        <v>649</v>
      </c>
      <c r="LLS319" s="415">
        <v>108.85</v>
      </c>
      <c r="LLT319" s="418" t="s">
        <v>780</v>
      </c>
      <c r="LLU319" s="417" t="s">
        <v>763</v>
      </c>
      <c r="LLV319" s="414" t="s">
        <v>649</v>
      </c>
      <c r="LLW319" s="415">
        <v>108.85</v>
      </c>
      <c r="LLX319" s="418" t="s">
        <v>780</v>
      </c>
      <c r="LLY319" s="417" t="s">
        <v>763</v>
      </c>
      <c r="LLZ319" s="414" t="s">
        <v>649</v>
      </c>
      <c r="LMA319" s="415">
        <v>108.85</v>
      </c>
      <c r="LMB319" s="418" t="s">
        <v>780</v>
      </c>
      <c r="LMC319" s="417" t="s">
        <v>763</v>
      </c>
      <c r="LMD319" s="414" t="s">
        <v>649</v>
      </c>
      <c r="LME319" s="415">
        <v>108.85</v>
      </c>
      <c r="LMF319" s="418" t="s">
        <v>780</v>
      </c>
      <c r="LMG319" s="417" t="s">
        <v>763</v>
      </c>
      <c r="LMH319" s="414" t="s">
        <v>649</v>
      </c>
      <c r="LMI319" s="415">
        <v>108.85</v>
      </c>
      <c r="LMJ319" s="418" t="s">
        <v>780</v>
      </c>
      <c r="LMK319" s="417" t="s">
        <v>763</v>
      </c>
      <c r="LML319" s="414" t="s">
        <v>649</v>
      </c>
      <c r="LMM319" s="415">
        <v>108.85</v>
      </c>
      <c r="LMN319" s="418" t="s">
        <v>780</v>
      </c>
      <c r="LMO319" s="417" t="s">
        <v>763</v>
      </c>
      <c r="LMP319" s="414" t="s">
        <v>649</v>
      </c>
      <c r="LMQ319" s="415">
        <v>108.85</v>
      </c>
      <c r="LMR319" s="418" t="s">
        <v>780</v>
      </c>
      <c r="LMS319" s="417" t="s">
        <v>763</v>
      </c>
      <c r="LMT319" s="414" t="s">
        <v>649</v>
      </c>
      <c r="LMU319" s="415">
        <v>108.85</v>
      </c>
      <c r="LMV319" s="418" t="s">
        <v>780</v>
      </c>
      <c r="LMW319" s="417" t="s">
        <v>763</v>
      </c>
      <c r="LMX319" s="414" t="s">
        <v>649</v>
      </c>
      <c r="LMY319" s="415">
        <v>108.85</v>
      </c>
      <c r="LMZ319" s="418" t="s">
        <v>780</v>
      </c>
      <c r="LNA319" s="417" t="s">
        <v>763</v>
      </c>
      <c r="LNB319" s="414" t="s">
        <v>649</v>
      </c>
      <c r="LNC319" s="415">
        <v>108.85</v>
      </c>
      <c r="LND319" s="418" t="s">
        <v>780</v>
      </c>
      <c r="LNE319" s="417" t="s">
        <v>763</v>
      </c>
      <c r="LNF319" s="414" t="s">
        <v>649</v>
      </c>
      <c r="LNG319" s="415">
        <v>108.85</v>
      </c>
      <c r="LNH319" s="418" t="s">
        <v>780</v>
      </c>
      <c r="LNI319" s="417" t="s">
        <v>763</v>
      </c>
      <c r="LNJ319" s="414" t="s">
        <v>649</v>
      </c>
      <c r="LNK319" s="415">
        <v>108.85</v>
      </c>
      <c r="LNL319" s="418" t="s">
        <v>780</v>
      </c>
      <c r="LNM319" s="417" t="s">
        <v>763</v>
      </c>
      <c r="LNN319" s="414" t="s">
        <v>649</v>
      </c>
      <c r="LNO319" s="415">
        <v>108.85</v>
      </c>
      <c r="LNP319" s="418" t="s">
        <v>780</v>
      </c>
      <c r="LNQ319" s="417" t="s">
        <v>763</v>
      </c>
      <c r="LNR319" s="414" t="s">
        <v>649</v>
      </c>
      <c r="LNS319" s="415">
        <v>108.85</v>
      </c>
      <c r="LNT319" s="418" t="s">
        <v>780</v>
      </c>
      <c r="LNU319" s="417" t="s">
        <v>763</v>
      </c>
      <c r="LNV319" s="414" t="s">
        <v>649</v>
      </c>
      <c r="LNW319" s="415">
        <v>108.85</v>
      </c>
      <c r="LNX319" s="418" t="s">
        <v>780</v>
      </c>
      <c r="LNY319" s="417" t="s">
        <v>763</v>
      </c>
      <c r="LNZ319" s="414" t="s">
        <v>649</v>
      </c>
      <c r="LOA319" s="415">
        <v>108.85</v>
      </c>
      <c r="LOB319" s="418" t="s">
        <v>780</v>
      </c>
      <c r="LOC319" s="417" t="s">
        <v>763</v>
      </c>
      <c r="LOD319" s="414" t="s">
        <v>649</v>
      </c>
      <c r="LOE319" s="415">
        <v>108.85</v>
      </c>
      <c r="LOF319" s="418" t="s">
        <v>780</v>
      </c>
      <c r="LOG319" s="417" t="s">
        <v>763</v>
      </c>
      <c r="LOH319" s="414" t="s">
        <v>649</v>
      </c>
      <c r="LOI319" s="415">
        <v>108.85</v>
      </c>
      <c r="LOJ319" s="418" t="s">
        <v>780</v>
      </c>
      <c r="LOK319" s="417" t="s">
        <v>763</v>
      </c>
      <c r="LOL319" s="414" t="s">
        <v>649</v>
      </c>
      <c r="LOM319" s="415">
        <v>108.85</v>
      </c>
      <c r="LON319" s="418" t="s">
        <v>780</v>
      </c>
      <c r="LOO319" s="417" t="s">
        <v>763</v>
      </c>
      <c r="LOP319" s="414" t="s">
        <v>649</v>
      </c>
      <c r="LOQ319" s="415">
        <v>108.85</v>
      </c>
      <c r="LOR319" s="418" t="s">
        <v>780</v>
      </c>
      <c r="LOS319" s="417" t="s">
        <v>763</v>
      </c>
      <c r="LOT319" s="414" t="s">
        <v>649</v>
      </c>
      <c r="LOU319" s="415">
        <v>108.85</v>
      </c>
      <c r="LOV319" s="418" t="s">
        <v>780</v>
      </c>
      <c r="LOW319" s="417" t="s">
        <v>763</v>
      </c>
      <c r="LOX319" s="414" t="s">
        <v>649</v>
      </c>
      <c r="LOY319" s="415">
        <v>108.85</v>
      </c>
      <c r="LOZ319" s="418" t="s">
        <v>780</v>
      </c>
      <c r="LPA319" s="417" t="s">
        <v>763</v>
      </c>
      <c r="LPB319" s="414" t="s">
        <v>649</v>
      </c>
      <c r="LPC319" s="415">
        <v>108.85</v>
      </c>
      <c r="LPD319" s="418" t="s">
        <v>780</v>
      </c>
      <c r="LPE319" s="417" t="s">
        <v>763</v>
      </c>
      <c r="LPF319" s="414" t="s">
        <v>649</v>
      </c>
      <c r="LPG319" s="415">
        <v>108.85</v>
      </c>
      <c r="LPH319" s="418" t="s">
        <v>780</v>
      </c>
      <c r="LPI319" s="417" t="s">
        <v>763</v>
      </c>
      <c r="LPJ319" s="414" t="s">
        <v>649</v>
      </c>
      <c r="LPK319" s="415">
        <v>108.85</v>
      </c>
      <c r="LPL319" s="418" t="s">
        <v>780</v>
      </c>
      <c r="LPM319" s="417" t="s">
        <v>763</v>
      </c>
      <c r="LPN319" s="414" t="s">
        <v>649</v>
      </c>
      <c r="LPO319" s="415">
        <v>108.85</v>
      </c>
      <c r="LPP319" s="418" t="s">
        <v>780</v>
      </c>
      <c r="LPQ319" s="417" t="s">
        <v>763</v>
      </c>
      <c r="LPR319" s="414" t="s">
        <v>649</v>
      </c>
      <c r="LPS319" s="415">
        <v>108.85</v>
      </c>
      <c r="LPT319" s="418" t="s">
        <v>780</v>
      </c>
      <c r="LPU319" s="417" t="s">
        <v>763</v>
      </c>
      <c r="LPV319" s="414" t="s">
        <v>649</v>
      </c>
      <c r="LPW319" s="415">
        <v>108.85</v>
      </c>
      <c r="LPX319" s="418" t="s">
        <v>780</v>
      </c>
      <c r="LPY319" s="417" t="s">
        <v>763</v>
      </c>
      <c r="LPZ319" s="414" t="s">
        <v>649</v>
      </c>
      <c r="LQA319" s="415">
        <v>108.85</v>
      </c>
      <c r="LQB319" s="418" t="s">
        <v>780</v>
      </c>
      <c r="LQC319" s="417" t="s">
        <v>763</v>
      </c>
      <c r="LQD319" s="414" t="s">
        <v>649</v>
      </c>
      <c r="LQE319" s="415">
        <v>108.85</v>
      </c>
      <c r="LQF319" s="418" t="s">
        <v>780</v>
      </c>
      <c r="LQG319" s="417" t="s">
        <v>763</v>
      </c>
      <c r="LQH319" s="414" t="s">
        <v>649</v>
      </c>
      <c r="LQI319" s="415">
        <v>108.85</v>
      </c>
      <c r="LQJ319" s="418" t="s">
        <v>780</v>
      </c>
      <c r="LQK319" s="417" t="s">
        <v>763</v>
      </c>
      <c r="LQL319" s="414" t="s">
        <v>649</v>
      </c>
      <c r="LQM319" s="415">
        <v>108.85</v>
      </c>
      <c r="LQN319" s="418" t="s">
        <v>780</v>
      </c>
      <c r="LQO319" s="417" t="s">
        <v>763</v>
      </c>
      <c r="LQP319" s="414" t="s">
        <v>649</v>
      </c>
      <c r="LQQ319" s="415">
        <v>108.85</v>
      </c>
      <c r="LQR319" s="418" t="s">
        <v>780</v>
      </c>
      <c r="LQS319" s="417" t="s">
        <v>763</v>
      </c>
      <c r="LQT319" s="414" t="s">
        <v>649</v>
      </c>
      <c r="LQU319" s="415">
        <v>108.85</v>
      </c>
      <c r="LQV319" s="418" t="s">
        <v>780</v>
      </c>
      <c r="LQW319" s="417" t="s">
        <v>763</v>
      </c>
      <c r="LQX319" s="414" t="s">
        <v>649</v>
      </c>
      <c r="LQY319" s="415">
        <v>108.85</v>
      </c>
      <c r="LQZ319" s="418" t="s">
        <v>780</v>
      </c>
      <c r="LRA319" s="417" t="s">
        <v>763</v>
      </c>
      <c r="LRB319" s="414" t="s">
        <v>649</v>
      </c>
      <c r="LRC319" s="415">
        <v>108.85</v>
      </c>
      <c r="LRD319" s="418" t="s">
        <v>780</v>
      </c>
      <c r="LRE319" s="417" t="s">
        <v>763</v>
      </c>
      <c r="LRF319" s="414" t="s">
        <v>649</v>
      </c>
      <c r="LRG319" s="415">
        <v>108.85</v>
      </c>
      <c r="LRH319" s="418" t="s">
        <v>780</v>
      </c>
      <c r="LRI319" s="417" t="s">
        <v>763</v>
      </c>
      <c r="LRJ319" s="414" t="s">
        <v>649</v>
      </c>
      <c r="LRK319" s="415">
        <v>108.85</v>
      </c>
      <c r="LRL319" s="418" t="s">
        <v>780</v>
      </c>
      <c r="LRM319" s="417" t="s">
        <v>763</v>
      </c>
      <c r="LRN319" s="414" t="s">
        <v>649</v>
      </c>
      <c r="LRO319" s="415">
        <v>108.85</v>
      </c>
      <c r="LRP319" s="418" t="s">
        <v>780</v>
      </c>
      <c r="LRQ319" s="417" t="s">
        <v>763</v>
      </c>
      <c r="LRR319" s="414" t="s">
        <v>649</v>
      </c>
      <c r="LRS319" s="415">
        <v>108.85</v>
      </c>
      <c r="LRT319" s="418" t="s">
        <v>780</v>
      </c>
      <c r="LRU319" s="417" t="s">
        <v>763</v>
      </c>
      <c r="LRV319" s="414" t="s">
        <v>649</v>
      </c>
      <c r="LRW319" s="415">
        <v>108.85</v>
      </c>
      <c r="LRX319" s="418" t="s">
        <v>780</v>
      </c>
      <c r="LRY319" s="417" t="s">
        <v>763</v>
      </c>
      <c r="LRZ319" s="414" t="s">
        <v>649</v>
      </c>
      <c r="LSA319" s="415">
        <v>108.85</v>
      </c>
      <c r="LSB319" s="418" t="s">
        <v>780</v>
      </c>
      <c r="LSC319" s="417" t="s">
        <v>763</v>
      </c>
      <c r="LSD319" s="414" t="s">
        <v>649</v>
      </c>
      <c r="LSE319" s="415">
        <v>108.85</v>
      </c>
      <c r="LSF319" s="418" t="s">
        <v>780</v>
      </c>
      <c r="LSG319" s="417" t="s">
        <v>763</v>
      </c>
      <c r="LSH319" s="414" t="s">
        <v>649</v>
      </c>
      <c r="LSI319" s="415">
        <v>108.85</v>
      </c>
      <c r="LSJ319" s="418" t="s">
        <v>780</v>
      </c>
      <c r="LSK319" s="417" t="s">
        <v>763</v>
      </c>
      <c r="LSL319" s="414" t="s">
        <v>649</v>
      </c>
      <c r="LSM319" s="415">
        <v>108.85</v>
      </c>
      <c r="LSN319" s="418" t="s">
        <v>780</v>
      </c>
      <c r="LSO319" s="417" t="s">
        <v>763</v>
      </c>
      <c r="LSP319" s="414" t="s">
        <v>649</v>
      </c>
      <c r="LSQ319" s="415">
        <v>108.85</v>
      </c>
      <c r="LSR319" s="418" t="s">
        <v>780</v>
      </c>
      <c r="LSS319" s="417" t="s">
        <v>763</v>
      </c>
      <c r="LST319" s="414" t="s">
        <v>649</v>
      </c>
      <c r="LSU319" s="415">
        <v>108.85</v>
      </c>
      <c r="LSV319" s="418" t="s">
        <v>780</v>
      </c>
      <c r="LSW319" s="417" t="s">
        <v>763</v>
      </c>
      <c r="LSX319" s="414" t="s">
        <v>649</v>
      </c>
      <c r="LSY319" s="415">
        <v>108.85</v>
      </c>
      <c r="LSZ319" s="418" t="s">
        <v>780</v>
      </c>
      <c r="LTA319" s="417" t="s">
        <v>763</v>
      </c>
      <c r="LTB319" s="414" t="s">
        <v>649</v>
      </c>
      <c r="LTC319" s="415">
        <v>108.85</v>
      </c>
      <c r="LTD319" s="418" t="s">
        <v>780</v>
      </c>
      <c r="LTE319" s="417" t="s">
        <v>763</v>
      </c>
      <c r="LTF319" s="414" t="s">
        <v>649</v>
      </c>
      <c r="LTG319" s="415">
        <v>108.85</v>
      </c>
      <c r="LTH319" s="418" t="s">
        <v>780</v>
      </c>
      <c r="LTI319" s="417" t="s">
        <v>763</v>
      </c>
      <c r="LTJ319" s="414" t="s">
        <v>649</v>
      </c>
      <c r="LTK319" s="415">
        <v>108.85</v>
      </c>
      <c r="LTL319" s="418" t="s">
        <v>780</v>
      </c>
      <c r="LTM319" s="417" t="s">
        <v>763</v>
      </c>
      <c r="LTN319" s="414" t="s">
        <v>649</v>
      </c>
      <c r="LTO319" s="415">
        <v>108.85</v>
      </c>
      <c r="LTP319" s="418" t="s">
        <v>780</v>
      </c>
      <c r="LTQ319" s="417" t="s">
        <v>763</v>
      </c>
      <c r="LTR319" s="414" t="s">
        <v>649</v>
      </c>
      <c r="LTS319" s="415">
        <v>108.85</v>
      </c>
      <c r="LTT319" s="418" t="s">
        <v>780</v>
      </c>
      <c r="LTU319" s="417" t="s">
        <v>763</v>
      </c>
      <c r="LTV319" s="414" t="s">
        <v>649</v>
      </c>
      <c r="LTW319" s="415">
        <v>108.85</v>
      </c>
      <c r="LTX319" s="418" t="s">
        <v>780</v>
      </c>
      <c r="LTY319" s="417" t="s">
        <v>763</v>
      </c>
      <c r="LTZ319" s="414" t="s">
        <v>649</v>
      </c>
      <c r="LUA319" s="415">
        <v>108.85</v>
      </c>
      <c r="LUB319" s="418" t="s">
        <v>780</v>
      </c>
      <c r="LUC319" s="417" t="s">
        <v>763</v>
      </c>
      <c r="LUD319" s="414" t="s">
        <v>649</v>
      </c>
      <c r="LUE319" s="415">
        <v>108.85</v>
      </c>
      <c r="LUF319" s="418" t="s">
        <v>780</v>
      </c>
      <c r="LUG319" s="417" t="s">
        <v>763</v>
      </c>
      <c r="LUH319" s="414" t="s">
        <v>649</v>
      </c>
      <c r="LUI319" s="415">
        <v>108.85</v>
      </c>
      <c r="LUJ319" s="418" t="s">
        <v>780</v>
      </c>
      <c r="LUK319" s="417" t="s">
        <v>763</v>
      </c>
      <c r="LUL319" s="414" t="s">
        <v>649</v>
      </c>
      <c r="LUM319" s="415">
        <v>108.85</v>
      </c>
      <c r="LUN319" s="418" t="s">
        <v>780</v>
      </c>
      <c r="LUO319" s="417" t="s">
        <v>763</v>
      </c>
      <c r="LUP319" s="414" t="s">
        <v>649</v>
      </c>
      <c r="LUQ319" s="415">
        <v>108.85</v>
      </c>
      <c r="LUR319" s="418" t="s">
        <v>780</v>
      </c>
      <c r="LUS319" s="417" t="s">
        <v>763</v>
      </c>
      <c r="LUT319" s="414" t="s">
        <v>649</v>
      </c>
      <c r="LUU319" s="415">
        <v>108.85</v>
      </c>
      <c r="LUV319" s="418" t="s">
        <v>780</v>
      </c>
      <c r="LUW319" s="417" t="s">
        <v>763</v>
      </c>
      <c r="LUX319" s="414" t="s">
        <v>649</v>
      </c>
      <c r="LUY319" s="415">
        <v>108.85</v>
      </c>
      <c r="LUZ319" s="418" t="s">
        <v>780</v>
      </c>
      <c r="LVA319" s="417" t="s">
        <v>763</v>
      </c>
      <c r="LVB319" s="414" t="s">
        <v>649</v>
      </c>
      <c r="LVC319" s="415">
        <v>108.85</v>
      </c>
      <c r="LVD319" s="418" t="s">
        <v>780</v>
      </c>
      <c r="LVE319" s="417" t="s">
        <v>763</v>
      </c>
      <c r="LVF319" s="414" t="s">
        <v>649</v>
      </c>
      <c r="LVG319" s="415">
        <v>108.85</v>
      </c>
      <c r="LVH319" s="418" t="s">
        <v>780</v>
      </c>
      <c r="LVI319" s="417" t="s">
        <v>763</v>
      </c>
      <c r="LVJ319" s="414" t="s">
        <v>649</v>
      </c>
      <c r="LVK319" s="415">
        <v>108.85</v>
      </c>
      <c r="LVL319" s="418" t="s">
        <v>780</v>
      </c>
      <c r="LVM319" s="417" t="s">
        <v>763</v>
      </c>
      <c r="LVN319" s="414" t="s">
        <v>649</v>
      </c>
      <c r="LVO319" s="415">
        <v>108.85</v>
      </c>
      <c r="LVP319" s="418" t="s">
        <v>780</v>
      </c>
      <c r="LVQ319" s="417" t="s">
        <v>763</v>
      </c>
      <c r="LVR319" s="414" t="s">
        <v>649</v>
      </c>
      <c r="LVS319" s="415">
        <v>108.85</v>
      </c>
      <c r="LVT319" s="418" t="s">
        <v>780</v>
      </c>
      <c r="LVU319" s="417" t="s">
        <v>763</v>
      </c>
      <c r="LVV319" s="414" t="s">
        <v>649</v>
      </c>
      <c r="LVW319" s="415">
        <v>108.85</v>
      </c>
      <c r="LVX319" s="418" t="s">
        <v>780</v>
      </c>
      <c r="LVY319" s="417" t="s">
        <v>763</v>
      </c>
      <c r="LVZ319" s="414" t="s">
        <v>649</v>
      </c>
      <c r="LWA319" s="415">
        <v>108.85</v>
      </c>
      <c r="LWB319" s="418" t="s">
        <v>780</v>
      </c>
      <c r="LWC319" s="417" t="s">
        <v>763</v>
      </c>
      <c r="LWD319" s="414" t="s">
        <v>649</v>
      </c>
      <c r="LWE319" s="415">
        <v>108.85</v>
      </c>
      <c r="LWF319" s="418" t="s">
        <v>780</v>
      </c>
      <c r="LWG319" s="417" t="s">
        <v>763</v>
      </c>
      <c r="LWH319" s="414" t="s">
        <v>649</v>
      </c>
      <c r="LWI319" s="415">
        <v>108.85</v>
      </c>
      <c r="LWJ319" s="418" t="s">
        <v>780</v>
      </c>
      <c r="LWK319" s="417" t="s">
        <v>763</v>
      </c>
      <c r="LWL319" s="414" t="s">
        <v>649</v>
      </c>
      <c r="LWM319" s="415">
        <v>108.85</v>
      </c>
      <c r="LWN319" s="418" t="s">
        <v>780</v>
      </c>
      <c r="LWO319" s="417" t="s">
        <v>763</v>
      </c>
      <c r="LWP319" s="414" t="s">
        <v>649</v>
      </c>
      <c r="LWQ319" s="415">
        <v>108.85</v>
      </c>
      <c r="LWR319" s="418" t="s">
        <v>780</v>
      </c>
      <c r="LWS319" s="417" t="s">
        <v>763</v>
      </c>
      <c r="LWT319" s="414" t="s">
        <v>649</v>
      </c>
      <c r="LWU319" s="415">
        <v>108.85</v>
      </c>
      <c r="LWV319" s="418" t="s">
        <v>780</v>
      </c>
      <c r="LWW319" s="417" t="s">
        <v>763</v>
      </c>
      <c r="LWX319" s="414" t="s">
        <v>649</v>
      </c>
      <c r="LWY319" s="415">
        <v>108.85</v>
      </c>
      <c r="LWZ319" s="418" t="s">
        <v>780</v>
      </c>
      <c r="LXA319" s="417" t="s">
        <v>763</v>
      </c>
      <c r="LXB319" s="414" t="s">
        <v>649</v>
      </c>
      <c r="LXC319" s="415">
        <v>108.85</v>
      </c>
      <c r="LXD319" s="418" t="s">
        <v>780</v>
      </c>
      <c r="LXE319" s="417" t="s">
        <v>763</v>
      </c>
      <c r="LXF319" s="414" t="s">
        <v>649</v>
      </c>
      <c r="LXG319" s="415">
        <v>108.85</v>
      </c>
      <c r="LXH319" s="418" t="s">
        <v>780</v>
      </c>
      <c r="LXI319" s="417" t="s">
        <v>763</v>
      </c>
      <c r="LXJ319" s="414" t="s">
        <v>649</v>
      </c>
      <c r="LXK319" s="415">
        <v>108.85</v>
      </c>
      <c r="LXL319" s="418" t="s">
        <v>780</v>
      </c>
      <c r="LXM319" s="417" t="s">
        <v>763</v>
      </c>
      <c r="LXN319" s="414" t="s">
        <v>649</v>
      </c>
      <c r="LXO319" s="415">
        <v>108.85</v>
      </c>
      <c r="LXP319" s="418" t="s">
        <v>780</v>
      </c>
      <c r="LXQ319" s="417" t="s">
        <v>763</v>
      </c>
      <c r="LXR319" s="414" t="s">
        <v>649</v>
      </c>
      <c r="LXS319" s="415">
        <v>108.85</v>
      </c>
      <c r="LXT319" s="418" t="s">
        <v>780</v>
      </c>
      <c r="LXU319" s="417" t="s">
        <v>763</v>
      </c>
      <c r="LXV319" s="414" t="s">
        <v>649</v>
      </c>
      <c r="LXW319" s="415">
        <v>108.85</v>
      </c>
      <c r="LXX319" s="418" t="s">
        <v>780</v>
      </c>
      <c r="LXY319" s="417" t="s">
        <v>763</v>
      </c>
      <c r="LXZ319" s="414" t="s">
        <v>649</v>
      </c>
      <c r="LYA319" s="415">
        <v>108.85</v>
      </c>
      <c r="LYB319" s="418" t="s">
        <v>780</v>
      </c>
      <c r="LYC319" s="417" t="s">
        <v>763</v>
      </c>
      <c r="LYD319" s="414" t="s">
        <v>649</v>
      </c>
      <c r="LYE319" s="415">
        <v>108.85</v>
      </c>
      <c r="LYF319" s="418" t="s">
        <v>780</v>
      </c>
      <c r="LYG319" s="417" t="s">
        <v>763</v>
      </c>
      <c r="LYH319" s="414" t="s">
        <v>649</v>
      </c>
      <c r="LYI319" s="415">
        <v>108.85</v>
      </c>
      <c r="LYJ319" s="418" t="s">
        <v>780</v>
      </c>
      <c r="LYK319" s="417" t="s">
        <v>763</v>
      </c>
      <c r="LYL319" s="414" t="s">
        <v>649</v>
      </c>
      <c r="LYM319" s="415">
        <v>108.85</v>
      </c>
      <c r="LYN319" s="418" t="s">
        <v>780</v>
      </c>
      <c r="LYO319" s="417" t="s">
        <v>763</v>
      </c>
      <c r="LYP319" s="414" t="s">
        <v>649</v>
      </c>
      <c r="LYQ319" s="415">
        <v>108.85</v>
      </c>
      <c r="LYR319" s="418" t="s">
        <v>780</v>
      </c>
      <c r="LYS319" s="417" t="s">
        <v>763</v>
      </c>
      <c r="LYT319" s="414" t="s">
        <v>649</v>
      </c>
      <c r="LYU319" s="415">
        <v>108.85</v>
      </c>
      <c r="LYV319" s="418" t="s">
        <v>780</v>
      </c>
      <c r="LYW319" s="417" t="s">
        <v>763</v>
      </c>
      <c r="LYX319" s="414" t="s">
        <v>649</v>
      </c>
      <c r="LYY319" s="415">
        <v>108.85</v>
      </c>
      <c r="LYZ319" s="418" t="s">
        <v>780</v>
      </c>
      <c r="LZA319" s="417" t="s">
        <v>763</v>
      </c>
      <c r="LZB319" s="414" t="s">
        <v>649</v>
      </c>
      <c r="LZC319" s="415">
        <v>108.85</v>
      </c>
      <c r="LZD319" s="418" t="s">
        <v>780</v>
      </c>
      <c r="LZE319" s="417" t="s">
        <v>763</v>
      </c>
      <c r="LZF319" s="414" t="s">
        <v>649</v>
      </c>
      <c r="LZG319" s="415">
        <v>108.85</v>
      </c>
      <c r="LZH319" s="418" t="s">
        <v>780</v>
      </c>
      <c r="LZI319" s="417" t="s">
        <v>763</v>
      </c>
      <c r="LZJ319" s="414" t="s">
        <v>649</v>
      </c>
      <c r="LZK319" s="415">
        <v>108.85</v>
      </c>
      <c r="LZL319" s="418" t="s">
        <v>780</v>
      </c>
      <c r="LZM319" s="417" t="s">
        <v>763</v>
      </c>
      <c r="LZN319" s="414" t="s">
        <v>649</v>
      </c>
      <c r="LZO319" s="415">
        <v>108.85</v>
      </c>
      <c r="LZP319" s="418" t="s">
        <v>780</v>
      </c>
      <c r="LZQ319" s="417" t="s">
        <v>763</v>
      </c>
      <c r="LZR319" s="414" t="s">
        <v>649</v>
      </c>
      <c r="LZS319" s="415">
        <v>108.85</v>
      </c>
      <c r="LZT319" s="418" t="s">
        <v>780</v>
      </c>
      <c r="LZU319" s="417" t="s">
        <v>763</v>
      </c>
      <c r="LZV319" s="414" t="s">
        <v>649</v>
      </c>
      <c r="LZW319" s="415">
        <v>108.85</v>
      </c>
      <c r="LZX319" s="418" t="s">
        <v>780</v>
      </c>
      <c r="LZY319" s="417" t="s">
        <v>763</v>
      </c>
      <c r="LZZ319" s="414" t="s">
        <v>649</v>
      </c>
      <c r="MAA319" s="415">
        <v>108.85</v>
      </c>
      <c r="MAB319" s="418" t="s">
        <v>780</v>
      </c>
      <c r="MAC319" s="417" t="s">
        <v>763</v>
      </c>
      <c r="MAD319" s="414" t="s">
        <v>649</v>
      </c>
      <c r="MAE319" s="415">
        <v>108.85</v>
      </c>
      <c r="MAF319" s="418" t="s">
        <v>780</v>
      </c>
      <c r="MAG319" s="417" t="s">
        <v>763</v>
      </c>
      <c r="MAH319" s="414" t="s">
        <v>649</v>
      </c>
      <c r="MAI319" s="415">
        <v>108.85</v>
      </c>
      <c r="MAJ319" s="418" t="s">
        <v>780</v>
      </c>
      <c r="MAK319" s="417" t="s">
        <v>763</v>
      </c>
      <c r="MAL319" s="414" t="s">
        <v>649</v>
      </c>
      <c r="MAM319" s="415">
        <v>108.85</v>
      </c>
      <c r="MAN319" s="418" t="s">
        <v>780</v>
      </c>
      <c r="MAO319" s="417" t="s">
        <v>763</v>
      </c>
      <c r="MAP319" s="414" t="s">
        <v>649</v>
      </c>
      <c r="MAQ319" s="415">
        <v>108.85</v>
      </c>
      <c r="MAR319" s="418" t="s">
        <v>780</v>
      </c>
      <c r="MAS319" s="417" t="s">
        <v>763</v>
      </c>
      <c r="MAT319" s="414" t="s">
        <v>649</v>
      </c>
      <c r="MAU319" s="415">
        <v>108.85</v>
      </c>
      <c r="MAV319" s="418" t="s">
        <v>780</v>
      </c>
      <c r="MAW319" s="417" t="s">
        <v>763</v>
      </c>
      <c r="MAX319" s="414" t="s">
        <v>649</v>
      </c>
      <c r="MAY319" s="415">
        <v>108.85</v>
      </c>
      <c r="MAZ319" s="418" t="s">
        <v>780</v>
      </c>
      <c r="MBA319" s="417" t="s">
        <v>763</v>
      </c>
      <c r="MBB319" s="414" t="s">
        <v>649</v>
      </c>
      <c r="MBC319" s="415">
        <v>108.85</v>
      </c>
      <c r="MBD319" s="418" t="s">
        <v>780</v>
      </c>
      <c r="MBE319" s="417" t="s">
        <v>763</v>
      </c>
      <c r="MBF319" s="414" t="s">
        <v>649</v>
      </c>
      <c r="MBG319" s="415">
        <v>108.85</v>
      </c>
      <c r="MBH319" s="418" t="s">
        <v>780</v>
      </c>
      <c r="MBI319" s="417" t="s">
        <v>763</v>
      </c>
      <c r="MBJ319" s="414" t="s">
        <v>649</v>
      </c>
      <c r="MBK319" s="415">
        <v>108.85</v>
      </c>
      <c r="MBL319" s="418" t="s">
        <v>780</v>
      </c>
      <c r="MBM319" s="417" t="s">
        <v>763</v>
      </c>
      <c r="MBN319" s="414" t="s">
        <v>649</v>
      </c>
      <c r="MBO319" s="415">
        <v>108.85</v>
      </c>
      <c r="MBP319" s="418" t="s">
        <v>780</v>
      </c>
      <c r="MBQ319" s="417" t="s">
        <v>763</v>
      </c>
      <c r="MBR319" s="414" t="s">
        <v>649</v>
      </c>
      <c r="MBS319" s="415">
        <v>108.85</v>
      </c>
      <c r="MBT319" s="418" t="s">
        <v>780</v>
      </c>
      <c r="MBU319" s="417" t="s">
        <v>763</v>
      </c>
      <c r="MBV319" s="414" t="s">
        <v>649</v>
      </c>
      <c r="MBW319" s="415">
        <v>108.85</v>
      </c>
      <c r="MBX319" s="418" t="s">
        <v>780</v>
      </c>
      <c r="MBY319" s="417" t="s">
        <v>763</v>
      </c>
      <c r="MBZ319" s="414" t="s">
        <v>649</v>
      </c>
      <c r="MCA319" s="415">
        <v>108.85</v>
      </c>
      <c r="MCB319" s="418" t="s">
        <v>780</v>
      </c>
      <c r="MCC319" s="417" t="s">
        <v>763</v>
      </c>
      <c r="MCD319" s="414" t="s">
        <v>649</v>
      </c>
      <c r="MCE319" s="415">
        <v>108.85</v>
      </c>
      <c r="MCF319" s="418" t="s">
        <v>780</v>
      </c>
      <c r="MCG319" s="417" t="s">
        <v>763</v>
      </c>
      <c r="MCH319" s="414" t="s">
        <v>649</v>
      </c>
      <c r="MCI319" s="415">
        <v>108.85</v>
      </c>
      <c r="MCJ319" s="418" t="s">
        <v>780</v>
      </c>
      <c r="MCK319" s="417" t="s">
        <v>763</v>
      </c>
      <c r="MCL319" s="414" t="s">
        <v>649</v>
      </c>
      <c r="MCM319" s="415">
        <v>108.85</v>
      </c>
      <c r="MCN319" s="418" t="s">
        <v>780</v>
      </c>
      <c r="MCO319" s="417" t="s">
        <v>763</v>
      </c>
      <c r="MCP319" s="414" t="s">
        <v>649</v>
      </c>
      <c r="MCQ319" s="415">
        <v>108.85</v>
      </c>
      <c r="MCR319" s="418" t="s">
        <v>780</v>
      </c>
      <c r="MCS319" s="417" t="s">
        <v>763</v>
      </c>
      <c r="MCT319" s="414" t="s">
        <v>649</v>
      </c>
      <c r="MCU319" s="415">
        <v>108.85</v>
      </c>
      <c r="MCV319" s="418" t="s">
        <v>780</v>
      </c>
      <c r="MCW319" s="417" t="s">
        <v>763</v>
      </c>
      <c r="MCX319" s="414" t="s">
        <v>649</v>
      </c>
      <c r="MCY319" s="415">
        <v>108.85</v>
      </c>
      <c r="MCZ319" s="418" t="s">
        <v>780</v>
      </c>
      <c r="MDA319" s="417" t="s">
        <v>763</v>
      </c>
      <c r="MDB319" s="414" t="s">
        <v>649</v>
      </c>
      <c r="MDC319" s="415">
        <v>108.85</v>
      </c>
      <c r="MDD319" s="418" t="s">
        <v>780</v>
      </c>
      <c r="MDE319" s="417" t="s">
        <v>763</v>
      </c>
      <c r="MDF319" s="414" t="s">
        <v>649</v>
      </c>
      <c r="MDG319" s="415">
        <v>108.85</v>
      </c>
      <c r="MDH319" s="418" t="s">
        <v>780</v>
      </c>
      <c r="MDI319" s="417" t="s">
        <v>763</v>
      </c>
      <c r="MDJ319" s="414" t="s">
        <v>649</v>
      </c>
      <c r="MDK319" s="415">
        <v>108.85</v>
      </c>
      <c r="MDL319" s="418" t="s">
        <v>780</v>
      </c>
      <c r="MDM319" s="417" t="s">
        <v>763</v>
      </c>
      <c r="MDN319" s="414" t="s">
        <v>649</v>
      </c>
      <c r="MDO319" s="415">
        <v>108.85</v>
      </c>
      <c r="MDP319" s="418" t="s">
        <v>780</v>
      </c>
      <c r="MDQ319" s="417" t="s">
        <v>763</v>
      </c>
      <c r="MDR319" s="414" t="s">
        <v>649</v>
      </c>
      <c r="MDS319" s="415">
        <v>108.85</v>
      </c>
      <c r="MDT319" s="418" t="s">
        <v>780</v>
      </c>
      <c r="MDU319" s="417" t="s">
        <v>763</v>
      </c>
      <c r="MDV319" s="414" t="s">
        <v>649</v>
      </c>
      <c r="MDW319" s="415">
        <v>108.85</v>
      </c>
      <c r="MDX319" s="418" t="s">
        <v>780</v>
      </c>
      <c r="MDY319" s="417" t="s">
        <v>763</v>
      </c>
      <c r="MDZ319" s="414" t="s">
        <v>649</v>
      </c>
      <c r="MEA319" s="415">
        <v>108.85</v>
      </c>
      <c r="MEB319" s="418" t="s">
        <v>780</v>
      </c>
      <c r="MEC319" s="417" t="s">
        <v>763</v>
      </c>
      <c r="MED319" s="414" t="s">
        <v>649</v>
      </c>
      <c r="MEE319" s="415">
        <v>108.85</v>
      </c>
      <c r="MEF319" s="418" t="s">
        <v>780</v>
      </c>
      <c r="MEG319" s="417" t="s">
        <v>763</v>
      </c>
      <c r="MEH319" s="414" t="s">
        <v>649</v>
      </c>
      <c r="MEI319" s="415">
        <v>108.85</v>
      </c>
      <c r="MEJ319" s="418" t="s">
        <v>780</v>
      </c>
      <c r="MEK319" s="417" t="s">
        <v>763</v>
      </c>
      <c r="MEL319" s="414" t="s">
        <v>649</v>
      </c>
      <c r="MEM319" s="415">
        <v>108.85</v>
      </c>
      <c r="MEN319" s="418" t="s">
        <v>780</v>
      </c>
      <c r="MEO319" s="417" t="s">
        <v>763</v>
      </c>
      <c r="MEP319" s="414" t="s">
        <v>649</v>
      </c>
      <c r="MEQ319" s="415">
        <v>108.85</v>
      </c>
      <c r="MER319" s="418" t="s">
        <v>780</v>
      </c>
      <c r="MES319" s="417" t="s">
        <v>763</v>
      </c>
      <c r="MET319" s="414" t="s">
        <v>649</v>
      </c>
      <c r="MEU319" s="415">
        <v>108.85</v>
      </c>
      <c r="MEV319" s="418" t="s">
        <v>780</v>
      </c>
      <c r="MEW319" s="417" t="s">
        <v>763</v>
      </c>
      <c r="MEX319" s="414" t="s">
        <v>649</v>
      </c>
      <c r="MEY319" s="415">
        <v>108.85</v>
      </c>
      <c r="MEZ319" s="418" t="s">
        <v>780</v>
      </c>
      <c r="MFA319" s="417" t="s">
        <v>763</v>
      </c>
      <c r="MFB319" s="414" t="s">
        <v>649</v>
      </c>
      <c r="MFC319" s="415">
        <v>108.85</v>
      </c>
      <c r="MFD319" s="418" t="s">
        <v>780</v>
      </c>
      <c r="MFE319" s="417" t="s">
        <v>763</v>
      </c>
      <c r="MFF319" s="414" t="s">
        <v>649</v>
      </c>
      <c r="MFG319" s="415">
        <v>108.85</v>
      </c>
      <c r="MFH319" s="418" t="s">
        <v>780</v>
      </c>
      <c r="MFI319" s="417" t="s">
        <v>763</v>
      </c>
      <c r="MFJ319" s="414" t="s">
        <v>649</v>
      </c>
      <c r="MFK319" s="415">
        <v>108.85</v>
      </c>
      <c r="MFL319" s="418" t="s">
        <v>780</v>
      </c>
      <c r="MFM319" s="417" t="s">
        <v>763</v>
      </c>
      <c r="MFN319" s="414" t="s">
        <v>649</v>
      </c>
      <c r="MFO319" s="415">
        <v>108.85</v>
      </c>
      <c r="MFP319" s="418" t="s">
        <v>780</v>
      </c>
      <c r="MFQ319" s="417" t="s">
        <v>763</v>
      </c>
      <c r="MFR319" s="414" t="s">
        <v>649</v>
      </c>
      <c r="MFS319" s="415">
        <v>108.85</v>
      </c>
      <c r="MFT319" s="418" t="s">
        <v>780</v>
      </c>
      <c r="MFU319" s="417" t="s">
        <v>763</v>
      </c>
      <c r="MFV319" s="414" t="s">
        <v>649</v>
      </c>
      <c r="MFW319" s="415">
        <v>108.85</v>
      </c>
      <c r="MFX319" s="418" t="s">
        <v>780</v>
      </c>
      <c r="MFY319" s="417" t="s">
        <v>763</v>
      </c>
      <c r="MFZ319" s="414" t="s">
        <v>649</v>
      </c>
      <c r="MGA319" s="415">
        <v>108.85</v>
      </c>
      <c r="MGB319" s="418" t="s">
        <v>780</v>
      </c>
      <c r="MGC319" s="417" t="s">
        <v>763</v>
      </c>
      <c r="MGD319" s="414" t="s">
        <v>649</v>
      </c>
      <c r="MGE319" s="415">
        <v>108.85</v>
      </c>
      <c r="MGF319" s="418" t="s">
        <v>780</v>
      </c>
      <c r="MGG319" s="417" t="s">
        <v>763</v>
      </c>
      <c r="MGH319" s="414" t="s">
        <v>649</v>
      </c>
      <c r="MGI319" s="415">
        <v>108.85</v>
      </c>
      <c r="MGJ319" s="418" t="s">
        <v>780</v>
      </c>
      <c r="MGK319" s="417" t="s">
        <v>763</v>
      </c>
      <c r="MGL319" s="414" t="s">
        <v>649</v>
      </c>
      <c r="MGM319" s="415">
        <v>108.85</v>
      </c>
      <c r="MGN319" s="418" t="s">
        <v>780</v>
      </c>
      <c r="MGO319" s="417" t="s">
        <v>763</v>
      </c>
      <c r="MGP319" s="414" t="s">
        <v>649</v>
      </c>
      <c r="MGQ319" s="415">
        <v>108.85</v>
      </c>
      <c r="MGR319" s="418" t="s">
        <v>780</v>
      </c>
      <c r="MGS319" s="417" t="s">
        <v>763</v>
      </c>
      <c r="MGT319" s="414" t="s">
        <v>649</v>
      </c>
      <c r="MGU319" s="415">
        <v>108.85</v>
      </c>
      <c r="MGV319" s="418" t="s">
        <v>780</v>
      </c>
      <c r="MGW319" s="417" t="s">
        <v>763</v>
      </c>
      <c r="MGX319" s="414" t="s">
        <v>649</v>
      </c>
      <c r="MGY319" s="415">
        <v>108.85</v>
      </c>
      <c r="MGZ319" s="418" t="s">
        <v>780</v>
      </c>
      <c r="MHA319" s="417" t="s">
        <v>763</v>
      </c>
      <c r="MHB319" s="414" t="s">
        <v>649</v>
      </c>
      <c r="MHC319" s="415">
        <v>108.85</v>
      </c>
      <c r="MHD319" s="418" t="s">
        <v>780</v>
      </c>
      <c r="MHE319" s="417" t="s">
        <v>763</v>
      </c>
      <c r="MHF319" s="414" t="s">
        <v>649</v>
      </c>
      <c r="MHG319" s="415">
        <v>108.85</v>
      </c>
      <c r="MHH319" s="418" t="s">
        <v>780</v>
      </c>
      <c r="MHI319" s="417" t="s">
        <v>763</v>
      </c>
      <c r="MHJ319" s="414" t="s">
        <v>649</v>
      </c>
      <c r="MHK319" s="415">
        <v>108.85</v>
      </c>
      <c r="MHL319" s="418" t="s">
        <v>780</v>
      </c>
      <c r="MHM319" s="417" t="s">
        <v>763</v>
      </c>
      <c r="MHN319" s="414" t="s">
        <v>649</v>
      </c>
      <c r="MHO319" s="415">
        <v>108.85</v>
      </c>
      <c r="MHP319" s="418" t="s">
        <v>780</v>
      </c>
      <c r="MHQ319" s="417" t="s">
        <v>763</v>
      </c>
      <c r="MHR319" s="414" t="s">
        <v>649</v>
      </c>
      <c r="MHS319" s="415">
        <v>108.85</v>
      </c>
      <c r="MHT319" s="418" t="s">
        <v>780</v>
      </c>
      <c r="MHU319" s="417" t="s">
        <v>763</v>
      </c>
      <c r="MHV319" s="414" t="s">
        <v>649</v>
      </c>
      <c r="MHW319" s="415">
        <v>108.85</v>
      </c>
      <c r="MHX319" s="418" t="s">
        <v>780</v>
      </c>
      <c r="MHY319" s="417" t="s">
        <v>763</v>
      </c>
      <c r="MHZ319" s="414" t="s">
        <v>649</v>
      </c>
      <c r="MIA319" s="415">
        <v>108.85</v>
      </c>
      <c r="MIB319" s="418" t="s">
        <v>780</v>
      </c>
      <c r="MIC319" s="417" t="s">
        <v>763</v>
      </c>
      <c r="MID319" s="414" t="s">
        <v>649</v>
      </c>
      <c r="MIE319" s="415">
        <v>108.85</v>
      </c>
      <c r="MIF319" s="418" t="s">
        <v>780</v>
      </c>
      <c r="MIG319" s="417" t="s">
        <v>763</v>
      </c>
      <c r="MIH319" s="414" t="s">
        <v>649</v>
      </c>
      <c r="MII319" s="415">
        <v>108.85</v>
      </c>
      <c r="MIJ319" s="418" t="s">
        <v>780</v>
      </c>
      <c r="MIK319" s="417" t="s">
        <v>763</v>
      </c>
      <c r="MIL319" s="414" t="s">
        <v>649</v>
      </c>
      <c r="MIM319" s="415">
        <v>108.85</v>
      </c>
      <c r="MIN319" s="418" t="s">
        <v>780</v>
      </c>
      <c r="MIO319" s="417" t="s">
        <v>763</v>
      </c>
      <c r="MIP319" s="414" t="s">
        <v>649</v>
      </c>
      <c r="MIQ319" s="415">
        <v>108.85</v>
      </c>
      <c r="MIR319" s="418" t="s">
        <v>780</v>
      </c>
      <c r="MIS319" s="417" t="s">
        <v>763</v>
      </c>
      <c r="MIT319" s="414" t="s">
        <v>649</v>
      </c>
      <c r="MIU319" s="415">
        <v>108.85</v>
      </c>
      <c r="MIV319" s="418" t="s">
        <v>780</v>
      </c>
      <c r="MIW319" s="417" t="s">
        <v>763</v>
      </c>
      <c r="MIX319" s="414" t="s">
        <v>649</v>
      </c>
      <c r="MIY319" s="415">
        <v>108.85</v>
      </c>
      <c r="MIZ319" s="418" t="s">
        <v>780</v>
      </c>
      <c r="MJA319" s="417" t="s">
        <v>763</v>
      </c>
      <c r="MJB319" s="414" t="s">
        <v>649</v>
      </c>
      <c r="MJC319" s="415">
        <v>108.85</v>
      </c>
      <c r="MJD319" s="418" t="s">
        <v>780</v>
      </c>
      <c r="MJE319" s="417" t="s">
        <v>763</v>
      </c>
      <c r="MJF319" s="414" t="s">
        <v>649</v>
      </c>
      <c r="MJG319" s="415">
        <v>108.85</v>
      </c>
      <c r="MJH319" s="418" t="s">
        <v>780</v>
      </c>
      <c r="MJI319" s="417" t="s">
        <v>763</v>
      </c>
      <c r="MJJ319" s="414" t="s">
        <v>649</v>
      </c>
      <c r="MJK319" s="415">
        <v>108.85</v>
      </c>
      <c r="MJL319" s="418" t="s">
        <v>780</v>
      </c>
      <c r="MJM319" s="417" t="s">
        <v>763</v>
      </c>
      <c r="MJN319" s="414" t="s">
        <v>649</v>
      </c>
      <c r="MJO319" s="415">
        <v>108.85</v>
      </c>
      <c r="MJP319" s="418" t="s">
        <v>780</v>
      </c>
      <c r="MJQ319" s="417" t="s">
        <v>763</v>
      </c>
      <c r="MJR319" s="414" t="s">
        <v>649</v>
      </c>
      <c r="MJS319" s="415">
        <v>108.85</v>
      </c>
      <c r="MJT319" s="418" t="s">
        <v>780</v>
      </c>
      <c r="MJU319" s="417" t="s">
        <v>763</v>
      </c>
      <c r="MJV319" s="414" t="s">
        <v>649</v>
      </c>
      <c r="MJW319" s="415">
        <v>108.85</v>
      </c>
      <c r="MJX319" s="418" t="s">
        <v>780</v>
      </c>
      <c r="MJY319" s="417" t="s">
        <v>763</v>
      </c>
      <c r="MJZ319" s="414" t="s">
        <v>649</v>
      </c>
      <c r="MKA319" s="415">
        <v>108.85</v>
      </c>
      <c r="MKB319" s="418" t="s">
        <v>780</v>
      </c>
      <c r="MKC319" s="417" t="s">
        <v>763</v>
      </c>
      <c r="MKD319" s="414" t="s">
        <v>649</v>
      </c>
      <c r="MKE319" s="415">
        <v>108.85</v>
      </c>
      <c r="MKF319" s="418" t="s">
        <v>780</v>
      </c>
      <c r="MKG319" s="417" t="s">
        <v>763</v>
      </c>
      <c r="MKH319" s="414" t="s">
        <v>649</v>
      </c>
      <c r="MKI319" s="415">
        <v>108.85</v>
      </c>
      <c r="MKJ319" s="418" t="s">
        <v>780</v>
      </c>
      <c r="MKK319" s="417" t="s">
        <v>763</v>
      </c>
      <c r="MKL319" s="414" t="s">
        <v>649</v>
      </c>
      <c r="MKM319" s="415">
        <v>108.85</v>
      </c>
      <c r="MKN319" s="418" t="s">
        <v>780</v>
      </c>
      <c r="MKO319" s="417" t="s">
        <v>763</v>
      </c>
      <c r="MKP319" s="414" t="s">
        <v>649</v>
      </c>
      <c r="MKQ319" s="415">
        <v>108.85</v>
      </c>
      <c r="MKR319" s="418" t="s">
        <v>780</v>
      </c>
      <c r="MKS319" s="417" t="s">
        <v>763</v>
      </c>
      <c r="MKT319" s="414" t="s">
        <v>649</v>
      </c>
      <c r="MKU319" s="415">
        <v>108.85</v>
      </c>
      <c r="MKV319" s="418" t="s">
        <v>780</v>
      </c>
      <c r="MKW319" s="417" t="s">
        <v>763</v>
      </c>
      <c r="MKX319" s="414" t="s">
        <v>649</v>
      </c>
      <c r="MKY319" s="415">
        <v>108.85</v>
      </c>
      <c r="MKZ319" s="418" t="s">
        <v>780</v>
      </c>
      <c r="MLA319" s="417" t="s">
        <v>763</v>
      </c>
      <c r="MLB319" s="414" t="s">
        <v>649</v>
      </c>
      <c r="MLC319" s="415">
        <v>108.85</v>
      </c>
      <c r="MLD319" s="418" t="s">
        <v>780</v>
      </c>
      <c r="MLE319" s="417" t="s">
        <v>763</v>
      </c>
      <c r="MLF319" s="414" t="s">
        <v>649</v>
      </c>
      <c r="MLG319" s="415">
        <v>108.85</v>
      </c>
      <c r="MLH319" s="418" t="s">
        <v>780</v>
      </c>
      <c r="MLI319" s="417" t="s">
        <v>763</v>
      </c>
      <c r="MLJ319" s="414" t="s">
        <v>649</v>
      </c>
      <c r="MLK319" s="415">
        <v>108.85</v>
      </c>
      <c r="MLL319" s="418" t="s">
        <v>780</v>
      </c>
      <c r="MLM319" s="417" t="s">
        <v>763</v>
      </c>
      <c r="MLN319" s="414" t="s">
        <v>649</v>
      </c>
      <c r="MLO319" s="415">
        <v>108.85</v>
      </c>
      <c r="MLP319" s="418" t="s">
        <v>780</v>
      </c>
      <c r="MLQ319" s="417" t="s">
        <v>763</v>
      </c>
      <c r="MLR319" s="414" t="s">
        <v>649</v>
      </c>
      <c r="MLS319" s="415">
        <v>108.85</v>
      </c>
      <c r="MLT319" s="418" t="s">
        <v>780</v>
      </c>
      <c r="MLU319" s="417" t="s">
        <v>763</v>
      </c>
      <c r="MLV319" s="414" t="s">
        <v>649</v>
      </c>
      <c r="MLW319" s="415">
        <v>108.85</v>
      </c>
      <c r="MLX319" s="418" t="s">
        <v>780</v>
      </c>
      <c r="MLY319" s="417" t="s">
        <v>763</v>
      </c>
      <c r="MLZ319" s="414" t="s">
        <v>649</v>
      </c>
      <c r="MMA319" s="415">
        <v>108.85</v>
      </c>
      <c r="MMB319" s="418" t="s">
        <v>780</v>
      </c>
      <c r="MMC319" s="417" t="s">
        <v>763</v>
      </c>
      <c r="MMD319" s="414" t="s">
        <v>649</v>
      </c>
      <c r="MME319" s="415">
        <v>108.85</v>
      </c>
      <c r="MMF319" s="418" t="s">
        <v>780</v>
      </c>
      <c r="MMG319" s="417" t="s">
        <v>763</v>
      </c>
      <c r="MMH319" s="414" t="s">
        <v>649</v>
      </c>
      <c r="MMI319" s="415">
        <v>108.85</v>
      </c>
      <c r="MMJ319" s="418" t="s">
        <v>780</v>
      </c>
      <c r="MMK319" s="417" t="s">
        <v>763</v>
      </c>
      <c r="MML319" s="414" t="s">
        <v>649</v>
      </c>
      <c r="MMM319" s="415">
        <v>108.85</v>
      </c>
      <c r="MMN319" s="418" t="s">
        <v>780</v>
      </c>
      <c r="MMO319" s="417" t="s">
        <v>763</v>
      </c>
      <c r="MMP319" s="414" t="s">
        <v>649</v>
      </c>
      <c r="MMQ319" s="415">
        <v>108.85</v>
      </c>
      <c r="MMR319" s="418" t="s">
        <v>780</v>
      </c>
      <c r="MMS319" s="417" t="s">
        <v>763</v>
      </c>
      <c r="MMT319" s="414" t="s">
        <v>649</v>
      </c>
      <c r="MMU319" s="415">
        <v>108.85</v>
      </c>
      <c r="MMV319" s="418" t="s">
        <v>780</v>
      </c>
      <c r="MMW319" s="417" t="s">
        <v>763</v>
      </c>
      <c r="MMX319" s="414" t="s">
        <v>649</v>
      </c>
      <c r="MMY319" s="415">
        <v>108.85</v>
      </c>
      <c r="MMZ319" s="418" t="s">
        <v>780</v>
      </c>
      <c r="MNA319" s="417" t="s">
        <v>763</v>
      </c>
      <c r="MNB319" s="414" t="s">
        <v>649</v>
      </c>
      <c r="MNC319" s="415">
        <v>108.85</v>
      </c>
      <c r="MND319" s="418" t="s">
        <v>780</v>
      </c>
      <c r="MNE319" s="417" t="s">
        <v>763</v>
      </c>
      <c r="MNF319" s="414" t="s">
        <v>649</v>
      </c>
      <c r="MNG319" s="415">
        <v>108.85</v>
      </c>
      <c r="MNH319" s="418" t="s">
        <v>780</v>
      </c>
      <c r="MNI319" s="417" t="s">
        <v>763</v>
      </c>
      <c r="MNJ319" s="414" t="s">
        <v>649</v>
      </c>
      <c r="MNK319" s="415">
        <v>108.85</v>
      </c>
      <c r="MNL319" s="418" t="s">
        <v>780</v>
      </c>
      <c r="MNM319" s="417" t="s">
        <v>763</v>
      </c>
      <c r="MNN319" s="414" t="s">
        <v>649</v>
      </c>
      <c r="MNO319" s="415">
        <v>108.85</v>
      </c>
      <c r="MNP319" s="418" t="s">
        <v>780</v>
      </c>
      <c r="MNQ319" s="417" t="s">
        <v>763</v>
      </c>
      <c r="MNR319" s="414" t="s">
        <v>649</v>
      </c>
      <c r="MNS319" s="415">
        <v>108.85</v>
      </c>
      <c r="MNT319" s="418" t="s">
        <v>780</v>
      </c>
      <c r="MNU319" s="417" t="s">
        <v>763</v>
      </c>
      <c r="MNV319" s="414" t="s">
        <v>649</v>
      </c>
      <c r="MNW319" s="415">
        <v>108.85</v>
      </c>
      <c r="MNX319" s="418" t="s">
        <v>780</v>
      </c>
      <c r="MNY319" s="417" t="s">
        <v>763</v>
      </c>
      <c r="MNZ319" s="414" t="s">
        <v>649</v>
      </c>
      <c r="MOA319" s="415">
        <v>108.85</v>
      </c>
      <c r="MOB319" s="418" t="s">
        <v>780</v>
      </c>
      <c r="MOC319" s="417" t="s">
        <v>763</v>
      </c>
      <c r="MOD319" s="414" t="s">
        <v>649</v>
      </c>
      <c r="MOE319" s="415">
        <v>108.85</v>
      </c>
      <c r="MOF319" s="418" t="s">
        <v>780</v>
      </c>
      <c r="MOG319" s="417" t="s">
        <v>763</v>
      </c>
      <c r="MOH319" s="414" t="s">
        <v>649</v>
      </c>
      <c r="MOI319" s="415">
        <v>108.85</v>
      </c>
      <c r="MOJ319" s="418" t="s">
        <v>780</v>
      </c>
      <c r="MOK319" s="417" t="s">
        <v>763</v>
      </c>
      <c r="MOL319" s="414" t="s">
        <v>649</v>
      </c>
      <c r="MOM319" s="415">
        <v>108.85</v>
      </c>
      <c r="MON319" s="418" t="s">
        <v>780</v>
      </c>
      <c r="MOO319" s="417" t="s">
        <v>763</v>
      </c>
      <c r="MOP319" s="414" t="s">
        <v>649</v>
      </c>
      <c r="MOQ319" s="415">
        <v>108.85</v>
      </c>
      <c r="MOR319" s="418" t="s">
        <v>780</v>
      </c>
      <c r="MOS319" s="417" t="s">
        <v>763</v>
      </c>
      <c r="MOT319" s="414" t="s">
        <v>649</v>
      </c>
      <c r="MOU319" s="415">
        <v>108.85</v>
      </c>
      <c r="MOV319" s="418" t="s">
        <v>780</v>
      </c>
      <c r="MOW319" s="417" t="s">
        <v>763</v>
      </c>
      <c r="MOX319" s="414" t="s">
        <v>649</v>
      </c>
      <c r="MOY319" s="415">
        <v>108.85</v>
      </c>
      <c r="MOZ319" s="418" t="s">
        <v>780</v>
      </c>
      <c r="MPA319" s="417" t="s">
        <v>763</v>
      </c>
      <c r="MPB319" s="414" t="s">
        <v>649</v>
      </c>
      <c r="MPC319" s="415">
        <v>108.85</v>
      </c>
      <c r="MPD319" s="418" t="s">
        <v>780</v>
      </c>
      <c r="MPE319" s="417" t="s">
        <v>763</v>
      </c>
      <c r="MPF319" s="414" t="s">
        <v>649</v>
      </c>
      <c r="MPG319" s="415">
        <v>108.85</v>
      </c>
      <c r="MPH319" s="418" t="s">
        <v>780</v>
      </c>
      <c r="MPI319" s="417" t="s">
        <v>763</v>
      </c>
      <c r="MPJ319" s="414" t="s">
        <v>649</v>
      </c>
      <c r="MPK319" s="415">
        <v>108.85</v>
      </c>
      <c r="MPL319" s="418" t="s">
        <v>780</v>
      </c>
      <c r="MPM319" s="417" t="s">
        <v>763</v>
      </c>
      <c r="MPN319" s="414" t="s">
        <v>649</v>
      </c>
      <c r="MPO319" s="415">
        <v>108.85</v>
      </c>
      <c r="MPP319" s="418" t="s">
        <v>780</v>
      </c>
      <c r="MPQ319" s="417" t="s">
        <v>763</v>
      </c>
      <c r="MPR319" s="414" t="s">
        <v>649</v>
      </c>
      <c r="MPS319" s="415">
        <v>108.85</v>
      </c>
      <c r="MPT319" s="418" t="s">
        <v>780</v>
      </c>
      <c r="MPU319" s="417" t="s">
        <v>763</v>
      </c>
      <c r="MPV319" s="414" t="s">
        <v>649</v>
      </c>
      <c r="MPW319" s="415">
        <v>108.85</v>
      </c>
      <c r="MPX319" s="418" t="s">
        <v>780</v>
      </c>
      <c r="MPY319" s="417" t="s">
        <v>763</v>
      </c>
      <c r="MPZ319" s="414" t="s">
        <v>649</v>
      </c>
      <c r="MQA319" s="415">
        <v>108.85</v>
      </c>
      <c r="MQB319" s="418" t="s">
        <v>780</v>
      </c>
      <c r="MQC319" s="417" t="s">
        <v>763</v>
      </c>
      <c r="MQD319" s="414" t="s">
        <v>649</v>
      </c>
      <c r="MQE319" s="415">
        <v>108.85</v>
      </c>
      <c r="MQF319" s="418" t="s">
        <v>780</v>
      </c>
      <c r="MQG319" s="417" t="s">
        <v>763</v>
      </c>
      <c r="MQH319" s="414" t="s">
        <v>649</v>
      </c>
      <c r="MQI319" s="415">
        <v>108.85</v>
      </c>
      <c r="MQJ319" s="418" t="s">
        <v>780</v>
      </c>
      <c r="MQK319" s="417" t="s">
        <v>763</v>
      </c>
      <c r="MQL319" s="414" t="s">
        <v>649</v>
      </c>
      <c r="MQM319" s="415">
        <v>108.85</v>
      </c>
      <c r="MQN319" s="418" t="s">
        <v>780</v>
      </c>
      <c r="MQO319" s="417" t="s">
        <v>763</v>
      </c>
      <c r="MQP319" s="414" t="s">
        <v>649</v>
      </c>
      <c r="MQQ319" s="415">
        <v>108.85</v>
      </c>
      <c r="MQR319" s="418" t="s">
        <v>780</v>
      </c>
      <c r="MQS319" s="417" t="s">
        <v>763</v>
      </c>
      <c r="MQT319" s="414" t="s">
        <v>649</v>
      </c>
      <c r="MQU319" s="415">
        <v>108.85</v>
      </c>
      <c r="MQV319" s="418" t="s">
        <v>780</v>
      </c>
      <c r="MQW319" s="417" t="s">
        <v>763</v>
      </c>
      <c r="MQX319" s="414" t="s">
        <v>649</v>
      </c>
      <c r="MQY319" s="415">
        <v>108.85</v>
      </c>
      <c r="MQZ319" s="418" t="s">
        <v>780</v>
      </c>
      <c r="MRA319" s="417" t="s">
        <v>763</v>
      </c>
      <c r="MRB319" s="414" t="s">
        <v>649</v>
      </c>
      <c r="MRC319" s="415">
        <v>108.85</v>
      </c>
      <c r="MRD319" s="418" t="s">
        <v>780</v>
      </c>
      <c r="MRE319" s="417" t="s">
        <v>763</v>
      </c>
      <c r="MRF319" s="414" t="s">
        <v>649</v>
      </c>
      <c r="MRG319" s="415">
        <v>108.85</v>
      </c>
      <c r="MRH319" s="418" t="s">
        <v>780</v>
      </c>
      <c r="MRI319" s="417" t="s">
        <v>763</v>
      </c>
      <c r="MRJ319" s="414" t="s">
        <v>649</v>
      </c>
      <c r="MRK319" s="415">
        <v>108.85</v>
      </c>
      <c r="MRL319" s="418" t="s">
        <v>780</v>
      </c>
      <c r="MRM319" s="417" t="s">
        <v>763</v>
      </c>
      <c r="MRN319" s="414" t="s">
        <v>649</v>
      </c>
      <c r="MRO319" s="415">
        <v>108.85</v>
      </c>
      <c r="MRP319" s="418" t="s">
        <v>780</v>
      </c>
      <c r="MRQ319" s="417" t="s">
        <v>763</v>
      </c>
      <c r="MRR319" s="414" t="s">
        <v>649</v>
      </c>
      <c r="MRS319" s="415">
        <v>108.85</v>
      </c>
      <c r="MRT319" s="418" t="s">
        <v>780</v>
      </c>
      <c r="MRU319" s="417" t="s">
        <v>763</v>
      </c>
      <c r="MRV319" s="414" t="s">
        <v>649</v>
      </c>
      <c r="MRW319" s="415">
        <v>108.85</v>
      </c>
      <c r="MRX319" s="418" t="s">
        <v>780</v>
      </c>
      <c r="MRY319" s="417" t="s">
        <v>763</v>
      </c>
      <c r="MRZ319" s="414" t="s">
        <v>649</v>
      </c>
      <c r="MSA319" s="415">
        <v>108.85</v>
      </c>
      <c r="MSB319" s="418" t="s">
        <v>780</v>
      </c>
      <c r="MSC319" s="417" t="s">
        <v>763</v>
      </c>
      <c r="MSD319" s="414" t="s">
        <v>649</v>
      </c>
      <c r="MSE319" s="415">
        <v>108.85</v>
      </c>
      <c r="MSF319" s="418" t="s">
        <v>780</v>
      </c>
      <c r="MSG319" s="417" t="s">
        <v>763</v>
      </c>
      <c r="MSH319" s="414" t="s">
        <v>649</v>
      </c>
      <c r="MSI319" s="415">
        <v>108.85</v>
      </c>
      <c r="MSJ319" s="418" t="s">
        <v>780</v>
      </c>
      <c r="MSK319" s="417" t="s">
        <v>763</v>
      </c>
      <c r="MSL319" s="414" t="s">
        <v>649</v>
      </c>
      <c r="MSM319" s="415">
        <v>108.85</v>
      </c>
      <c r="MSN319" s="418" t="s">
        <v>780</v>
      </c>
      <c r="MSO319" s="417" t="s">
        <v>763</v>
      </c>
      <c r="MSP319" s="414" t="s">
        <v>649</v>
      </c>
      <c r="MSQ319" s="415">
        <v>108.85</v>
      </c>
      <c r="MSR319" s="418" t="s">
        <v>780</v>
      </c>
      <c r="MSS319" s="417" t="s">
        <v>763</v>
      </c>
      <c r="MST319" s="414" t="s">
        <v>649</v>
      </c>
      <c r="MSU319" s="415">
        <v>108.85</v>
      </c>
      <c r="MSV319" s="418" t="s">
        <v>780</v>
      </c>
      <c r="MSW319" s="417" t="s">
        <v>763</v>
      </c>
      <c r="MSX319" s="414" t="s">
        <v>649</v>
      </c>
      <c r="MSY319" s="415">
        <v>108.85</v>
      </c>
      <c r="MSZ319" s="418" t="s">
        <v>780</v>
      </c>
      <c r="MTA319" s="417" t="s">
        <v>763</v>
      </c>
      <c r="MTB319" s="414" t="s">
        <v>649</v>
      </c>
      <c r="MTC319" s="415">
        <v>108.85</v>
      </c>
      <c r="MTD319" s="418" t="s">
        <v>780</v>
      </c>
      <c r="MTE319" s="417" t="s">
        <v>763</v>
      </c>
      <c r="MTF319" s="414" t="s">
        <v>649</v>
      </c>
      <c r="MTG319" s="415">
        <v>108.85</v>
      </c>
      <c r="MTH319" s="418" t="s">
        <v>780</v>
      </c>
      <c r="MTI319" s="417" t="s">
        <v>763</v>
      </c>
      <c r="MTJ319" s="414" t="s">
        <v>649</v>
      </c>
      <c r="MTK319" s="415">
        <v>108.85</v>
      </c>
      <c r="MTL319" s="418" t="s">
        <v>780</v>
      </c>
      <c r="MTM319" s="417" t="s">
        <v>763</v>
      </c>
      <c r="MTN319" s="414" t="s">
        <v>649</v>
      </c>
      <c r="MTO319" s="415">
        <v>108.85</v>
      </c>
      <c r="MTP319" s="418" t="s">
        <v>780</v>
      </c>
      <c r="MTQ319" s="417" t="s">
        <v>763</v>
      </c>
      <c r="MTR319" s="414" t="s">
        <v>649</v>
      </c>
      <c r="MTS319" s="415">
        <v>108.85</v>
      </c>
      <c r="MTT319" s="418" t="s">
        <v>780</v>
      </c>
      <c r="MTU319" s="417" t="s">
        <v>763</v>
      </c>
      <c r="MTV319" s="414" t="s">
        <v>649</v>
      </c>
      <c r="MTW319" s="415">
        <v>108.85</v>
      </c>
      <c r="MTX319" s="418" t="s">
        <v>780</v>
      </c>
      <c r="MTY319" s="417" t="s">
        <v>763</v>
      </c>
      <c r="MTZ319" s="414" t="s">
        <v>649</v>
      </c>
      <c r="MUA319" s="415">
        <v>108.85</v>
      </c>
      <c r="MUB319" s="418" t="s">
        <v>780</v>
      </c>
      <c r="MUC319" s="417" t="s">
        <v>763</v>
      </c>
      <c r="MUD319" s="414" t="s">
        <v>649</v>
      </c>
      <c r="MUE319" s="415">
        <v>108.85</v>
      </c>
      <c r="MUF319" s="418" t="s">
        <v>780</v>
      </c>
      <c r="MUG319" s="417" t="s">
        <v>763</v>
      </c>
      <c r="MUH319" s="414" t="s">
        <v>649</v>
      </c>
      <c r="MUI319" s="415">
        <v>108.85</v>
      </c>
      <c r="MUJ319" s="418" t="s">
        <v>780</v>
      </c>
      <c r="MUK319" s="417" t="s">
        <v>763</v>
      </c>
      <c r="MUL319" s="414" t="s">
        <v>649</v>
      </c>
      <c r="MUM319" s="415">
        <v>108.85</v>
      </c>
      <c r="MUN319" s="418" t="s">
        <v>780</v>
      </c>
      <c r="MUO319" s="417" t="s">
        <v>763</v>
      </c>
      <c r="MUP319" s="414" t="s">
        <v>649</v>
      </c>
      <c r="MUQ319" s="415">
        <v>108.85</v>
      </c>
      <c r="MUR319" s="418" t="s">
        <v>780</v>
      </c>
      <c r="MUS319" s="417" t="s">
        <v>763</v>
      </c>
      <c r="MUT319" s="414" t="s">
        <v>649</v>
      </c>
      <c r="MUU319" s="415">
        <v>108.85</v>
      </c>
      <c r="MUV319" s="418" t="s">
        <v>780</v>
      </c>
      <c r="MUW319" s="417" t="s">
        <v>763</v>
      </c>
      <c r="MUX319" s="414" t="s">
        <v>649</v>
      </c>
      <c r="MUY319" s="415">
        <v>108.85</v>
      </c>
      <c r="MUZ319" s="418" t="s">
        <v>780</v>
      </c>
      <c r="MVA319" s="417" t="s">
        <v>763</v>
      </c>
      <c r="MVB319" s="414" t="s">
        <v>649</v>
      </c>
      <c r="MVC319" s="415">
        <v>108.85</v>
      </c>
      <c r="MVD319" s="418" t="s">
        <v>780</v>
      </c>
      <c r="MVE319" s="417" t="s">
        <v>763</v>
      </c>
      <c r="MVF319" s="414" t="s">
        <v>649</v>
      </c>
      <c r="MVG319" s="415">
        <v>108.85</v>
      </c>
      <c r="MVH319" s="418" t="s">
        <v>780</v>
      </c>
      <c r="MVI319" s="417" t="s">
        <v>763</v>
      </c>
      <c r="MVJ319" s="414" t="s">
        <v>649</v>
      </c>
      <c r="MVK319" s="415">
        <v>108.85</v>
      </c>
      <c r="MVL319" s="418" t="s">
        <v>780</v>
      </c>
      <c r="MVM319" s="417" t="s">
        <v>763</v>
      </c>
      <c r="MVN319" s="414" t="s">
        <v>649</v>
      </c>
      <c r="MVO319" s="415">
        <v>108.85</v>
      </c>
      <c r="MVP319" s="418" t="s">
        <v>780</v>
      </c>
      <c r="MVQ319" s="417" t="s">
        <v>763</v>
      </c>
      <c r="MVR319" s="414" t="s">
        <v>649</v>
      </c>
      <c r="MVS319" s="415">
        <v>108.85</v>
      </c>
      <c r="MVT319" s="418" t="s">
        <v>780</v>
      </c>
      <c r="MVU319" s="417" t="s">
        <v>763</v>
      </c>
      <c r="MVV319" s="414" t="s">
        <v>649</v>
      </c>
      <c r="MVW319" s="415">
        <v>108.85</v>
      </c>
      <c r="MVX319" s="418" t="s">
        <v>780</v>
      </c>
      <c r="MVY319" s="417" t="s">
        <v>763</v>
      </c>
      <c r="MVZ319" s="414" t="s">
        <v>649</v>
      </c>
      <c r="MWA319" s="415">
        <v>108.85</v>
      </c>
      <c r="MWB319" s="418" t="s">
        <v>780</v>
      </c>
      <c r="MWC319" s="417" t="s">
        <v>763</v>
      </c>
      <c r="MWD319" s="414" t="s">
        <v>649</v>
      </c>
      <c r="MWE319" s="415">
        <v>108.85</v>
      </c>
      <c r="MWF319" s="418" t="s">
        <v>780</v>
      </c>
      <c r="MWG319" s="417" t="s">
        <v>763</v>
      </c>
      <c r="MWH319" s="414" t="s">
        <v>649</v>
      </c>
      <c r="MWI319" s="415">
        <v>108.85</v>
      </c>
      <c r="MWJ319" s="418" t="s">
        <v>780</v>
      </c>
      <c r="MWK319" s="417" t="s">
        <v>763</v>
      </c>
      <c r="MWL319" s="414" t="s">
        <v>649</v>
      </c>
      <c r="MWM319" s="415">
        <v>108.85</v>
      </c>
      <c r="MWN319" s="418" t="s">
        <v>780</v>
      </c>
      <c r="MWO319" s="417" t="s">
        <v>763</v>
      </c>
      <c r="MWP319" s="414" t="s">
        <v>649</v>
      </c>
      <c r="MWQ319" s="415">
        <v>108.85</v>
      </c>
      <c r="MWR319" s="418" t="s">
        <v>780</v>
      </c>
      <c r="MWS319" s="417" t="s">
        <v>763</v>
      </c>
      <c r="MWT319" s="414" t="s">
        <v>649</v>
      </c>
      <c r="MWU319" s="415">
        <v>108.85</v>
      </c>
      <c r="MWV319" s="418" t="s">
        <v>780</v>
      </c>
      <c r="MWW319" s="417" t="s">
        <v>763</v>
      </c>
      <c r="MWX319" s="414" t="s">
        <v>649</v>
      </c>
      <c r="MWY319" s="415">
        <v>108.85</v>
      </c>
      <c r="MWZ319" s="418" t="s">
        <v>780</v>
      </c>
      <c r="MXA319" s="417" t="s">
        <v>763</v>
      </c>
      <c r="MXB319" s="414" t="s">
        <v>649</v>
      </c>
      <c r="MXC319" s="415">
        <v>108.85</v>
      </c>
      <c r="MXD319" s="418" t="s">
        <v>780</v>
      </c>
      <c r="MXE319" s="417" t="s">
        <v>763</v>
      </c>
      <c r="MXF319" s="414" t="s">
        <v>649</v>
      </c>
      <c r="MXG319" s="415">
        <v>108.85</v>
      </c>
      <c r="MXH319" s="418" t="s">
        <v>780</v>
      </c>
      <c r="MXI319" s="417" t="s">
        <v>763</v>
      </c>
      <c r="MXJ319" s="414" t="s">
        <v>649</v>
      </c>
      <c r="MXK319" s="415">
        <v>108.85</v>
      </c>
      <c r="MXL319" s="418" t="s">
        <v>780</v>
      </c>
      <c r="MXM319" s="417" t="s">
        <v>763</v>
      </c>
      <c r="MXN319" s="414" t="s">
        <v>649</v>
      </c>
      <c r="MXO319" s="415">
        <v>108.85</v>
      </c>
      <c r="MXP319" s="418" t="s">
        <v>780</v>
      </c>
      <c r="MXQ319" s="417" t="s">
        <v>763</v>
      </c>
      <c r="MXR319" s="414" t="s">
        <v>649</v>
      </c>
      <c r="MXS319" s="415">
        <v>108.85</v>
      </c>
      <c r="MXT319" s="418" t="s">
        <v>780</v>
      </c>
      <c r="MXU319" s="417" t="s">
        <v>763</v>
      </c>
      <c r="MXV319" s="414" t="s">
        <v>649</v>
      </c>
      <c r="MXW319" s="415">
        <v>108.85</v>
      </c>
      <c r="MXX319" s="418" t="s">
        <v>780</v>
      </c>
      <c r="MXY319" s="417" t="s">
        <v>763</v>
      </c>
      <c r="MXZ319" s="414" t="s">
        <v>649</v>
      </c>
      <c r="MYA319" s="415">
        <v>108.85</v>
      </c>
      <c r="MYB319" s="418" t="s">
        <v>780</v>
      </c>
      <c r="MYC319" s="417" t="s">
        <v>763</v>
      </c>
      <c r="MYD319" s="414" t="s">
        <v>649</v>
      </c>
      <c r="MYE319" s="415">
        <v>108.85</v>
      </c>
      <c r="MYF319" s="418" t="s">
        <v>780</v>
      </c>
      <c r="MYG319" s="417" t="s">
        <v>763</v>
      </c>
      <c r="MYH319" s="414" t="s">
        <v>649</v>
      </c>
      <c r="MYI319" s="415">
        <v>108.85</v>
      </c>
      <c r="MYJ319" s="418" t="s">
        <v>780</v>
      </c>
      <c r="MYK319" s="417" t="s">
        <v>763</v>
      </c>
      <c r="MYL319" s="414" t="s">
        <v>649</v>
      </c>
      <c r="MYM319" s="415">
        <v>108.85</v>
      </c>
      <c r="MYN319" s="418" t="s">
        <v>780</v>
      </c>
      <c r="MYO319" s="417" t="s">
        <v>763</v>
      </c>
      <c r="MYP319" s="414" t="s">
        <v>649</v>
      </c>
      <c r="MYQ319" s="415">
        <v>108.85</v>
      </c>
      <c r="MYR319" s="418" t="s">
        <v>780</v>
      </c>
      <c r="MYS319" s="417" t="s">
        <v>763</v>
      </c>
      <c r="MYT319" s="414" t="s">
        <v>649</v>
      </c>
      <c r="MYU319" s="415">
        <v>108.85</v>
      </c>
      <c r="MYV319" s="418" t="s">
        <v>780</v>
      </c>
      <c r="MYW319" s="417" t="s">
        <v>763</v>
      </c>
      <c r="MYX319" s="414" t="s">
        <v>649</v>
      </c>
      <c r="MYY319" s="415">
        <v>108.85</v>
      </c>
      <c r="MYZ319" s="418" t="s">
        <v>780</v>
      </c>
      <c r="MZA319" s="417" t="s">
        <v>763</v>
      </c>
      <c r="MZB319" s="414" t="s">
        <v>649</v>
      </c>
      <c r="MZC319" s="415">
        <v>108.85</v>
      </c>
      <c r="MZD319" s="418" t="s">
        <v>780</v>
      </c>
      <c r="MZE319" s="417" t="s">
        <v>763</v>
      </c>
      <c r="MZF319" s="414" t="s">
        <v>649</v>
      </c>
      <c r="MZG319" s="415">
        <v>108.85</v>
      </c>
      <c r="MZH319" s="418" t="s">
        <v>780</v>
      </c>
      <c r="MZI319" s="417" t="s">
        <v>763</v>
      </c>
      <c r="MZJ319" s="414" t="s">
        <v>649</v>
      </c>
      <c r="MZK319" s="415">
        <v>108.85</v>
      </c>
      <c r="MZL319" s="418" t="s">
        <v>780</v>
      </c>
      <c r="MZM319" s="417" t="s">
        <v>763</v>
      </c>
      <c r="MZN319" s="414" t="s">
        <v>649</v>
      </c>
      <c r="MZO319" s="415">
        <v>108.85</v>
      </c>
      <c r="MZP319" s="418" t="s">
        <v>780</v>
      </c>
      <c r="MZQ319" s="417" t="s">
        <v>763</v>
      </c>
      <c r="MZR319" s="414" t="s">
        <v>649</v>
      </c>
      <c r="MZS319" s="415">
        <v>108.85</v>
      </c>
      <c r="MZT319" s="418" t="s">
        <v>780</v>
      </c>
      <c r="MZU319" s="417" t="s">
        <v>763</v>
      </c>
      <c r="MZV319" s="414" t="s">
        <v>649</v>
      </c>
      <c r="MZW319" s="415">
        <v>108.85</v>
      </c>
      <c r="MZX319" s="418" t="s">
        <v>780</v>
      </c>
      <c r="MZY319" s="417" t="s">
        <v>763</v>
      </c>
      <c r="MZZ319" s="414" t="s">
        <v>649</v>
      </c>
      <c r="NAA319" s="415">
        <v>108.85</v>
      </c>
      <c r="NAB319" s="418" t="s">
        <v>780</v>
      </c>
      <c r="NAC319" s="417" t="s">
        <v>763</v>
      </c>
      <c r="NAD319" s="414" t="s">
        <v>649</v>
      </c>
      <c r="NAE319" s="415">
        <v>108.85</v>
      </c>
      <c r="NAF319" s="418" t="s">
        <v>780</v>
      </c>
      <c r="NAG319" s="417" t="s">
        <v>763</v>
      </c>
      <c r="NAH319" s="414" t="s">
        <v>649</v>
      </c>
      <c r="NAI319" s="415">
        <v>108.85</v>
      </c>
      <c r="NAJ319" s="418" t="s">
        <v>780</v>
      </c>
      <c r="NAK319" s="417" t="s">
        <v>763</v>
      </c>
      <c r="NAL319" s="414" t="s">
        <v>649</v>
      </c>
      <c r="NAM319" s="415">
        <v>108.85</v>
      </c>
      <c r="NAN319" s="418" t="s">
        <v>780</v>
      </c>
      <c r="NAO319" s="417" t="s">
        <v>763</v>
      </c>
      <c r="NAP319" s="414" t="s">
        <v>649</v>
      </c>
      <c r="NAQ319" s="415">
        <v>108.85</v>
      </c>
      <c r="NAR319" s="418" t="s">
        <v>780</v>
      </c>
      <c r="NAS319" s="417" t="s">
        <v>763</v>
      </c>
      <c r="NAT319" s="414" t="s">
        <v>649</v>
      </c>
      <c r="NAU319" s="415">
        <v>108.85</v>
      </c>
      <c r="NAV319" s="418" t="s">
        <v>780</v>
      </c>
      <c r="NAW319" s="417" t="s">
        <v>763</v>
      </c>
      <c r="NAX319" s="414" t="s">
        <v>649</v>
      </c>
      <c r="NAY319" s="415">
        <v>108.85</v>
      </c>
      <c r="NAZ319" s="418" t="s">
        <v>780</v>
      </c>
      <c r="NBA319" s="417" t="s">
        <v>763</v>
      </c>
      <c r="NBB319" s="414" t="s">
        <v>649</v>
      </c>
      <c r="NBC319" s="415">
        <v>108.85</v>
      </c>
      <c r="NBD319" s="418" t="s">
        <v>780</v>
      </c>
      <c r="NBE319" s="417" t="s">
        <v>763</v>
      </c>
      <c r="NBF319" s="414" t="s">
        <v>649</v>
      </c>
      <c r="NBG319" s="415">
        <v>108.85</v>
      </c>
      <c r="NBH319" s="418" t="s">
        <v>780</v>
      </c>
      <c r="NBI319" s="417" t="s">
        <v>763</v>
      </c>
      <c r="NBJ319" s="414" t="s">
        <v>649</v>
      </c>
      <c r="NBK319" s="415">
        <v>108.85</v>
      </c>
      <c r="NBL319" s="418" t="s">
        <v>780</v>
      </c>
      <c r="NBM319" s="417" t="s">
        <v>763</v>
      </c>
      <c r="NBN319" s="414" t="s">
        <v>649</v>
      </c>
      <c r="NBO319" s="415">
        <v>108.85</v>
      </c>
      <c r="NBP319" s="418" t="s">
        <v>780</v>
      </c>
      <c r="NBQ319" s="417" t="s">
        <v>763</v>
      </c>
      <c r="NBR319" s="414" t="s">
        <v>649</v>
      </c>
      <c r="NBS319" s="415">
        <v>108.85</v>
      </c>
      <c r="NBT319" s="418" t="s">
        <v>780</v>
      </c>
      <c r="NBU319" s="417" t="s">
        <v>763</v>
      </c>
      <c r="NBV319" s="414" t="s">
        <v>649</v>
      </c>
      <c r="NBW319" s="415">
        <v>108.85</v>
      </c>
      <c r="NBX319" s="418" t="s">
        <v>780</v>
      </c>
      <c r="NBY319" s="417" t="s">
        <v>763</v>
      </c>
      <c r="NBZ319" s="414" t="s">
        <v>649</v>
      </c>
      <c r="NCA319" s="415">
        <v>108.85</v>
      </c>
      <c r="NCB319" s="418" t="s">
        <v>780</v>
      </c>
      <c r="NCC319" s="417" t="s">
        <v>763</v>
      </c>
      <c r="NCD319" s="414" t="s">
        <v>649</v>
      </c>
      <c r="NCE319" s="415">
        <v>108.85</v>
      </c>
      <c r="NCF319" s="418" t="s">
        <v>780</v>
      </c>
      <c r="NCG319" s="417" t="s">
        <v>763</v>
      </c>
      <c r="NCH319" s="414" t="s">
        <v>649</v>
      </c>
      <c r="NCI319" s="415">
        <v>108.85</v>
      </c>
      <c r="NCJ319" s="418" t="s">
        <v>780</v>
      </c>
      <c r="NCK319" s="417" t="s">
        <v>763</v>
      </c>
      <c r="NCL319" s="414" t="s">
        <v>649</v>
      </c>
      <c r="NCM319" s="415">
        <v>108.85</v>
      </c>
      <c r="NCN319" s="418" t="s">
        <v>780</v>
      </c>
      <c r="NCO319" s="417" t="s">
        <v>763</v>
      </c>
      <c r="NCP319" s="414" t="s">
        <v>649</v>
      </c>
      <c r="NCQ319" s="415">
        <v>108.85</v>
      </c>
      <c r="NCR319" s="418" t="s">
        <v>780</v>
      </c>
      <c r="NCS319" s="417" t="s">
        <v>763</v>
      </c>
      <c r="NCT319" s="414" t="s">
        <v>649</v>
      </c>
      <c r="NCU319" s="415">
        <v>108.85</v>
      </c>
      <c r="NCV319" s="418" t="s">
        <v>780</v>
      </c>
      <c r="NCW319" s="417" t="s">
        <v>763</v>
      </c>
      <c r="NCX319" s="414" t="s">
        <v>649</v>
      </c>
      <c r="NCY319" s="415">
        <v>108.85</v>
      </c>
      <c r="NCZ319" s="418" t="s">
        <v>780</v>
      </c>
      <c r="NDA319" s="417" t="s">
        <v>763</v>
      </c>
      <c r="NDB319" s="414" t="s">
        <v>649</v>
      </c>
      <c r="NDC319" s="415">
        <v>108.85</v>
      </c>
      <c r="NDD319" s="418" t="s">
        <v>780</v>
      </c>
      <c r="NDE319" s="417" t="s">
        <v>763</v>
      </c>
      <c r="NDF319" s="414" t="s">
        <v>649</v>
      </c>
      <c r="NDG319" s="415">
        <v>108.85</v>
      </c>
      <c r="NDH319" s="418" t="s">
        <v>780</v>
      </c>
      <c r="NDI319" s="417" t="s">
        <v>763</v>
      </c>
      <c r="NDJ319" s="414" t="s">
        <v>649</v>
      </c>
      <c r="NDK319" s="415">
        <v>108.85</v>
      </c>
      <c r="NDL319" s="418" t="s">
        <v>780</v>
      </c>
      <c r="NDM319" s="417" t="s">
        <v>763</v>
      </c>
      <c r="NDN319" s="414" t="s">
        <v>649</v>
      </c>
      <c r="NDO319" s="415">
        <v>108.85</v>
      </c>
      <c r="NDP319" s="418" t="s">
        <v>780</v>
      </c>
      <c r="NDQ319" s="417" t="s">
        <v>763</v>
      </c>
      <c r="NDR319" s="414" t="s">
        <v>649</v>
      </c>
      <c r="NDS319" s="415">
        <v>108.85</v>
      </c>
      <c r="NDT319" s="418" t="s">
        <v>780</v>
      </c>
      <c r="NDU319" s="417" t="s">
        <v>763</v>
      </c>
      <c r="NDV319" s="414" t="s">
        <v>649</v>
      </c>
      <c r="NDW319" s="415">
        <v>108.85</v>
      </c>
      <c r="NDX319" s="418" t="s">
        <v>780</v>
      </c>
      <c r="NDY319" s="417" t="s">
        <v>763</v>
      </c>
      <c r="NDZ319" s="414" t="s">
        <v>649</v>
      </c>
      <c r="NEA319" s="415">
        <v>108.85</v>
      </c>
      <c r="NEB319" s="418" t="s">
        <v>780</v>
      </c>
      <c r="NEC319" s="417" t="s">
        <v>763</v>
      </c>
      <c r="NED319" s="414" t="s">
        <v>649</v>
      </c>
      <c r="NEE319" s="415">
        <v>108.85</v>
      </c>
      <c r="NEF319" s="418" t="s">
        <v>780</v>
      </c>
      <c r="NEG319" s="417" t="s">
        <v>763</v>
      </c>
      <c r="NEH319" s="414" t="s">
        <v>649</v>
      </c>
      <c r="NEI319" s="415">
        <v>108.85</v>
      </c>
      <c r="NEJ319" s="418" t="s">
        <v>780</v>
      </c>
      <c r="NEK319" s="417" t="s">
        <v>763</v>
      </c>
      <c r="NEL319" s="414" t="s">
        <v>649</v>
      </c>
      <c r="NEM319" s="415">
        <v>108.85</v>
      </c>
      <c r="NEN319" s="418" t="s">
        <v>780</v>
      </c>
      <c r="NEO319" s="417" t="s">
        <v>763</v>
      </c>
      <c r="NEP319" s="414" t="s">
        <v>649</v>
      </c>
      <c r="NEQ319" s="415">
        <v>108.85</v>
      </c>
      <c r="NER319" s="418" t="s">
        <v>780</v>
      </c>
      <c r="NES319" s="417" t="s">
        <v>763</v>
      </c>
      <c r="NET319" s="414" t="s">
        <v>649</v>
      </c>
      <c r="NEU319" s="415">
        <v>108.85</v>
      </c>
      <c r="NEV319" s="418" t="s">
        <v>780</v>
      </c>
      <c r="NEW319" s="417" t="s">
        <v>763</v>
      </c>
      <c r="NEX319" s="414" t="s">
        <v>649</v>
      </c>
      <c r="NEY319" s="415">
        <v>108.85</v>
      </c>
      <c r="NEZ319" s="418" t="s">
        <v>780</v>
      </c>
      <c r="NFA319" s="417" t="s">
        <v>763</v>
      </c>
      <c r="NFB319" s="414" t="s">
        <v>649</v>
      </c>
      <c r="NFC319" s="415">
        <v>108.85</v>
      </c>
      <c r="NFD319" s="418" t="s">
        <v>780</v>
      </c>
      <c r="NFE319" s="417" t="s">
        <v>763</v>
      </c>
      <c r="NFF319" s="414" t="s">
        <v>649</v>
      </c>
      <c r="NFG319" s="415">
        <v>108.85</v>
      </c>
      <c r="NFH319" s="418" t="s">
        <v>780</v>
      </c>
      <c r="NFI319" s="417" t="s">
        <v>763</v>
      </c>
      <c r="NFJ319" s="414" t="s">
        <v>649</v>
      </c>
      <c r="NFK319" s="415">
        <v>108.85</v>
      </c>
      <c r="NFL319" s="418" t="s">
        <v>780</v>
      </c>
      <c r="NFM319" s="417" t="s">
        <v>763</v>
      </c>
      <c r="NFN319" s="414" t="s">
        <v>649</v>
      </c>
      <c r="NFO319" s="415">
        <v>108.85</v>
      </c>
      <c r="NFP319" s="418" t="s">
        <v>780</v>
      </c>
      <c r="NFQ319" s="417" t="s">
        <v>763</v>
      </c>
      <c r="NFR319" s="414" t="s">
        <v>649</v>
      </c>
      <c r="NFS319" s="415">
        <v>108.85</v>
      </c>
      <c r="NFT319" s="418" t="s">
        <v>780</v>
      </c>
      <c r="NFU319" s="417" t="s">
        <v>763</v>
      </c>
      <c r="NFV319" s="414" t="s">
        <v>649</v>
      </c>
      <c r="NFW319" s="415">
        <v>108.85</v>
      </c>
      <c r="NFX319" s="418" t="s">
        <v>780</v>
      </c>
      <c r="NFY319" s="417" t="s">
        <v>763</v>
      </c>
      <c r="NFZ319" s="414" t="s">
        <v>649</v>
      </c>
      <c r="NGA319" s="415">
        <v>108.85</v>
      </c>
      <c r="NGB319" s="418" t="s">
        <v>780</v>
      </c>
      <c r="NGC319" s="417" t="s">
        <v>763</v>
      </c>
      <c r="NGD319" s="414" t="s">
        <v>649</v>
      </c>
      <c r="NGE319" s="415">
        <v>108.85</v>
      </c>
      <c r="NGF319" s="418" t="s">
        <v>780</v>
      </c>
      <c r="NGG319" s="417" t="s">
        <v>763</v>
      </c>
      <c r="NGH319" s="414" t="s">
        <v>649</v>
      </c>
      <c r="NGI319" s="415">
        <v>108.85</v>
      </c>
      <c r="NGJ319" s="418" t="s">
        <v>780</v>
      </c>
      <c r="NGK319" s="417" t="s">
        <v>763</v>
      </c>
      <c r="NGL319" s="414" t="s">
        <v>649</v>
      </c>
      <c r="NGM319" s="415">
        <v>108.85</v>
      </c>
      <c r="NGN319" s="418" t="s">
        <v>780</v>
      </c>
      <c r="NGO319" s="417" t="s">
        <v>763</v>
      </c>
      <c r="NGP319" s="414" t="s">
        <v>649</v>
      </c>
      <c r="NGQ319" s="415">
        <v>108.85</v>
      </c>
      <c r="NGR319" s="418" t="s">
        <v>780</v>
      </c>
      <c r="NGS319" s="417" t="s">
        <v>763</v>
      </c>
      <c r="NGT319" s="414" t="s">
        <v>649</v>
      </c>
      <c r="NGU319" s="415">
        <v>108.85</v>
      </c>
      <c r="NGV319" s="418" t="s">
        <v>780</v>
      </c>
      <c r="NGW319" s="417" t="s">
        <v>763</v>
      </c>
      <c r="NGX319" s="414" t="s">
        <v>649</v>
      </c>
      <c r="NGY319" s="415">
        <v>108.85</v>
      </c>
      <c r="NGZ319" s="418" t="s">
        <v>780</v>
      </c>
      <c r="NHA319" s="417" t="s">
        <v>763</v>
      </c>
      <c r="NHB319" s="414" t="s">
        <v>649</v>
      </c>
      <c r="NHC319" s="415">
        <v>108.85</v>
      </c>
      <c r="NHD319" s="418" t="s">
        <v>780</v>
      </c>
      <c r="NHE319" s="417" t="s">
        <v>763</v>
      </c>
      <c r="NHF319" s="414" t="s">
        <v>649</v>
      </c>
      <c r="NHG319" s="415">
        <v>108.85</v>
      </c>
      <c r="NHH319" s="418" t="s">
        <v>780</v>
      </c>
      <c r="NHI319" s="417" t="s">
        <v>763</v>
      </c>
      <c r="NHJ319" s="414" t="s">
        <v>649</v>
      </c>
      <c r="NHK319" s="415">
        <v>108.85</v>
      </c>
      <c r="NHL319" s="418" t="s">
        <v>780</v>
      </c>
      <c r="NHM319" s="417" t="s">
        <v>763</v>
      </c>
      <c r="NHN319" s="414" t="s">
        <v>649</v>
      </c>
      <c r="NHO319" s="415">
        <v>108.85</v>
      </c>
      <c r="NHP319" s="418" t="s">
        <v>780</v>
      </c>
      <c r="NHQ319" s="417" t="s">
        <v>763</v>
      </c>
      <c r="NHR319" s="414" t="s">
        <v>649</v>
      </c>
      <c r="NHS319" s="415">
        <v>108.85</v>
      </c>
      <c r="NHT319" s="418" t="s">
        <v>780</v>
      </c>
      <c r="NHU319" s="417" t="s">
        <v>763</v>
      </c>
      <c r="NHV319" s="414" t="s">
        <v>649</v>
      </c>
      <c r="NHW319" s="415">
        <v>108.85</v>
      </c>
      <c r="NHX319" s="418" t="s">
        <v>780</v>
      </c>
      <c r="NHY319" s="417" t="s">
        <v>763</v>
      </c>
      <c r="NHZ319" s="414" t="s">
        <v>649</v>
      </c>
      <c r="NIA319" s="415">
        <v>108.85</v>
      </c>
      <c r="NIB319" s="418" t="s">
        <v>780</v>
      </c>
      <c r="NIC319" s="417" t="s">
        <v>763</v>
      </c>
      <c r="NID319" s="414" t="s">
        <v>649</v>
      </c>
      <c r="NIE319" s="415">
        <v>108.85</v>
      </c>
      <c r="NIF319" s="418" t="s">
        <v>780</v>
      </c>
      <c r="NIG319" s="417" t="s">
        <v>763</v>
      </c>
      <c r="NIH319" s="414" t="s">
        <v>649</v>
      </c>
      <c r="NII319" s="415">
        <v>108.85</v>
      </c>
      <c r="NIJ319" s="418" t="s">
        <v>780</v>
      </c>
      <c r="NIK319" s="417" t="s">
        <v>763</v>
      </c>
      <c r="NIL319" s="414" t="s">
        <v>649</v>
      </c>
      <c r="NIM319" s="415">
        <v>108.85</v>
      </c>
      <c r="NIN319" s="418" t="s">
        <v>780</v>
      </c>
      <c r="NIO319" s="417" t="s">
        <v>763</v>
      </c>
      <c r="NIP319" s="414" t="s">
        <v>649</v>
      </c>
      <c r="NIQ319" s="415">
        <v>108.85</v>
      </c>
      <c r="NIR319" s="418" t="s">
        <v>780</v>
      </c>
      <c r="NIS319" s="417" t="s">
        <v>763</v>
      </c>
      <c r="NIT319" s="414" t="s">
        <v>649</v>
      </c>
      <c r="NIU319" s="415">
        <v>108.85</v>
      </c>
      <c r="NIV319" s="418" t="s">
        <v>780</v>
      </c>
      <c r="NIW319" s="417" t="s">
        <v>763</v>
      </c>
      <c r="NIX319" s="414" t="s">
        <v>649</v>
      </c>
      <c r="NIY319" s="415">
        <v>108.85</v>
      </c>
      <c r="NIZ319" s="418" t="s">
        <v>780</v>
      </c>
      <c r="NJA319" s="417" t="s">
        <v>763</v>
      </c>
      <c r="NJB319" s="414" t="s">
        <v>649</v>
      </c>
      <c r="NJC319" s="415">
        <v>108.85</v>
      </c>
      <c r="NJD319" s="418" t="s">
        <v>780</v>
      </c>
      <c r="NJE319" s="417" t="s">
        <v>763</v>
      </c>
      <c r="NJF319" s="414" t="s">
        <v>649</v>
      </c>
      <c r="NJG319" s="415">
        <v>108.85</v>
      </c>
      <c r="NJH319" s="418" t="s">
        <v>780</v>
      </c>
      <c r="NJI319" s="417" t="s">
        <v>763</v>
      </c>
      <c r="NJJ319" s="414" t="s">
        <v>649</v>
      </c>
      <c r="NJK319" s="415">
        <v>108.85</v>
      </c>
      <c r="NJL319" s="418" t="s">
        <v>780</v>
      </c>
      <c r="NJM319" s="417" t="s">
        <v>763</v>
      </c>
      <c r="NJN319" s="414" t="s">
        <v>649</v>
      </c>
      <c r="NJO319" s="415">
        <v>108.85</v>
      </c>
      <c r="NJP319" s="418" t="s">
        <v>780</v>
      </c>
      <c r="NJQ319" s="417" t="s">
        <v>763</v>
      </c>
      <c r="NJR319" s="414" t="s">
        <v>649</v>
      </c>
      <c r="NJS319" s="415">
        <v>108.85</v>
      </c>
      <c r="NJT319" s="418" t="s">
        <v>780</v>
      </c>
      <c r="NJU319" s="417" t="s">
        <v>763</v>
      </c>
      <c r="NJV319" s="414" t="s">
        <v>649</v>
      </c>
      <c r="NJW319" s="415">
        <v>108.85</v>
      </c>
      <c r="NJX319" s="418" t="s">
        <v>780</v>
      </c>
      <c r="NJY319" s="417" t="s">
        <v>763</v>
      </c>
      <c r="NJZ319" s="414" t="s">
        <v>649</v>
      </c>
      <c r="NKA319" s="415">
        <v>108.85</v>
      </c>
      <c r="NKB319" s="418" t="s">
        <v>780</v>
      </c>
      <c r="NKC319" s="417" t="s">
        <v>763</v>
      </c>
      <c r="NKD319" s="414" t="s">
        <v>649</v>
      </c>
      <c r="NKE319" s="415">
        <v>108.85</v>
      </c>
      <c r="NKF319" s="418" t="s">
        <v>780</v>
      </c>
      <c r="NKG319" s="417" t="s">
        <v>763</v>
      </c>
      <c r="NKH319" s="414" t="s">
        <v>649</v>
      </c>
      <c r="NKI319" s="415">
        <v>108.85</v>
      </c>
      <c r="NKJ319" s="418" t="s">
        <v>780</v>
      </c>
      <c r="NKK319" s="417" t="s">
        <v>763</v>
      </c>
      <c r="NKL319" s="414" t="s">
        <v>649</v>
      </c>
      <c r="NKM319" s="415">
        <v>108.85</v>
      </c>
      <c r="NKN319" s="418" t="s">
        <v>780</v>
      </c>
      <c r="NKO319" s="417" t="s">
        <v>763</v>
      </c>
      <c r="NKP319" s="414" t="s">
        <v>649</v>
      </c>
      <c r="NKQ319" s="415">
        <v>108.85</v>
      </c>
      <c r="NKR319" s="418" t="s">
        <v>780</v>
      </c>
      <c r="NKS319" s="417" t="s">
        <v>763</v>
      </c>
      <c r="NKT319" s="414" t="s">
        <v>649</v>
      </c>
      <c r="NKU319" s="415">
        <v>108.85</v>
      </c>
      <c r="NKV319" s="418" t="s">
        <v>780</v>
      </c>
      <c r="NKW319" s="417" t="s">
        <v>763</v>
      </c>
      <c r="NKX319" s="414" t="s">
        <v>649</v>
      </c>
      <c r="NKY319" s="415">
        <v>108.85</v>
      </c>
      <c r="NKZ319" s="418" t="s">
        <v>780</v>
      </c>
      <c r="NLA319" s="417" t="s">
        <v>763</v>
      </c>
      <c r="NLB319" s="414" t="s">
        <v>649</v>
      </c>
      <c r="NLC319" s="415">
        <v>108.85</v>
      </c>
      <c r="NLD319" s="418" t="s">
        <v>780</v>
      </c>
      <c r="NLE319" s="417" t="s">
        <v>763</v>
      </c>
      <c r="NLF319" s="414" t="s">
        <v>649</v>
      </c>
      <c r="NLG319" s="415">
        <v>108.85</v>
      </c>
      <c r="NLH319" s="418" t="s">
        <v>780</v>
      </c>
      <c r="NLI319" s="417" t="s">
        <v>763</v>
      </c>
      <c r="NLJ319" s="414" t="s">
        <v>649</v>
      </c>
      <c r="NLK319" s="415">
        <v>108.85</v>
      </c>
      <c r="NLL319" s="418" t="s">
        <v>780</v>
      </c>
      <c r="NLM319" s="417" t="s">
        <v>763</v>
      </c>
      <c r="NLN319" s="414" t="s">
        <v>649</v>
      </c>
      <c r="NLO319" s="415">
        <v>108.85</v>
      </c>
      <c r="NLP319" s="418" t="s">
        <v>780</v>
      </c>
      <c r="NLQ319" s="417" t="s">
        <v>763</v>
      </c>
      <c r="NLR319" s="414" t="s">
        <v>649</v>
      </c>
      <c r="NLS319" s="415">
        <v>108.85</v>
      </c>
      <c r="NLT319" s="418" t="s">
        <v>780</v>
      </c>
      <c r="NLU319" s="417" t="s">
        <v>763</v>
      </c>
      <c r="NLV319" s="414" t="s">
        <v>649</v>
      </c>
      <c r="NLW319" s="415">
        <v>108.85</v>
      </c>
      <c r="NLX319" s="418" t="s">
        <v>780</v>
      </c>
      <c r="NLY319" s="417" t="s">
        <v>763</v>
      </c>
      <c r="NLZ319" s="414" t="s">
        <v>649</v>
      </c>
      <c r="NMA319" s="415">
        <v>108.85</v>
      </c>
      <c r="NMB319" s="418" t="s">
        <v>780</v>
      </c>
      <c r="NMC319" s="417" t="s">
        <v>763</v>
      </c>
      <c r="NMD319" s="414" t="s">
        <v>649</v>
      </c>
      <c r="NME319" s="415">
        <v>108.85</v>
      </c>
      <c r="NMF319" s="418" t="s">
        <v>780</v>
      </c>
      <c r="NMG319" s="417" t="s">
        <v>763</v>
      </c>
      <c r="NMH319" s="414" t="s">
        <v>649</v>
      </c>
      <c r="NMI319" s="415">
        <v>108.85</v>
      </c>
      <c r="NMJ319" s="418" t="s">
        <v>780</v>
      </c>
      <c r="NMK319" s="417" t="s">
        <v>763</v>
      </c>
      <c r="NML319" s="414" t="s">
        <v>649</v>
      </c>
      <c r="NMM319" s="415">
        <v>108.85</v>
      </c>
      <c r="NMN319" s="418" t="s">
        <v>780</v>
      </c>
      <c r="NMO319" s="417" t="s">
        <v>763</v>
      </c>
      <c r="NMP319" s="414" t="s">
        <v>649</v>
      </c>
      <c r="NMQ319" s="415">
        <v>108.85</v>
      </c>
      <c r="NMR319" s="418" t="s">
        <v>780</v>
      </c>
      <c r="NMS319" s="417" t="s">
        <v>763</v>
      </c>
      <c r="NMT319" s="414" t="s">
        <v>649</v>
      </c>
      <c r="NMU319" s="415">
        <v>108.85</v>
      </c>
      <c r="NMV319" s="418" t="s">
        <v>780</v>
      </c>
      <c r="NMW319" s="417" t="s">
        <v>763</v>
      </c>
      <c r="NMX319" s="414" t="s">
        <v>649</v>
      </c>
      <c r="NMY319" s="415">
        <v>108.85</v>
      </c>
      <c r="NMZ319" s="418" t="s">
        <v>780</v>
      </c>
      <c r="NNA319" s="417" t="s">
        <v>763</v>
      </c>
      <c r="NNB319" s="414" t="s">
        <v>649</v>
      </c>
      <c r="NNC319" s="415">
        <v>108.85</v>
      </c>
      <c r="NND319" s="418" t="s">
        <v>780</v>
      </c>
      <c r="NNE319" s="417" t="s">
        <v>763</v>
      </c>
      <c r="NNF319" s="414" t="s">
        <v>649</v>
      </c>
      <c r="NNG319" s="415">
        <v>108.85</v>
      </c>
      <c r="NNH319" s="418" t="s">
        <v>780</v>
      </c>
      <c r="NNI319" s="417" t="s">
        <v>763</v>
      </c>
      <c r="NNJ319" s="414" t="s">
        <v>649</v>
      </c>
      <c r="NNK319" s="415">
        <v>108.85</v>
      </c>
      <c r="NNL319" s="418" t="s">
        <v>780</v>
      </c>
      <c r="NNM319" s="417" t="s">
        <v>763</v>
      </c>
      <c r="NNN319" s="414" t="s">
        <v>649</v>
      </c>
      <c r="NNO319" s="415">
        <v>108.85</v>
      </c>
      <c r="NNP319" s="418" t="s">
        <v>780</v>
      </c>
      <c r="NNQ319" s="417" t="s">
        <v>763</v>
      </c>
      <c r="NNR319" s="414" t="s">
        <v>649</v>
      </c>
      <c r="NNS319" s="415">
        <v>108.85</v>
      </c>
      <c r="NNT319" s="418" t="s">
        <v>780</v>
      </c>
      <c r="NNU319" s="417" t="s">
        <v>763</v>
      </c>
      <c r="NNV319" s="414" t="s">
        <v>649</v>
      </c>
      <c r="NNW319" s="415">
        <v>108.85</v>
      </c>
      <c r="NNX319" s="418" t="s">
        <v>780</v>
      </c>
      <c r="NNY319" s="417" t="s">
        <v>763</v>
      </c>
      <c r="NNZ319" s="414" t="s">
        <v>649</v>
      </c>
      <c r="NOA319" s="415">
        <v>108.85</v>
      </c>
      <c r="NOB319" s="418" t="s">
        <v>780</v>
      </c>
      <c r="NOC319" s="417" t="s">
        <v>763</v>
      </c>
      <c r="NOD319" s="414" t="s">
        <v>649</v>
      </c>
      <c r="NOE319" s="415">
        <v>108.85</v>
      </c>
      <c r="NOF319" s="418" t="s">
        <v>780</v>
      </c>
      <c r="NOG319" s="417" t="s">
        <v>763</v>
      </c>
      <c r="NOH319" s="414" t="s">
        <v>649</v>
      </c>
      <c r="NOI319" s="415">
        <v>108.85</v>
      </c>
      <c r="NOJ319" s="418" t="s">
        <v>780</v>
      </c>
      <c r="NOK319" s="417" t="s">
        <v>763</v>
      </c>
      <c r="NOL319" s="414" t="s">
        <v>649</v>
      </c>
      <c r="NOM319" s="415">
        <v>108.85</v>
      </c>
      <c r="NON319" s="418" t="s">
        <v>780</v>
      </c>
      <c r="NOO319" s="417" t="s">
        <v>763</v>
      </c>
      <c r="NOP319" s="414" t="s">
        <v>649</v>
      </c>
      <c r="NOQ319" s="415">
        <v>108.85</v>
      </c>
      <c r="NOR319" s="418" t="s">
        <v>780</v>
      </c>
      <c r="NOS319" s="417" t="s">
        <v>763</v>
      </c>
      <c r="NOT319" s="414" t="s">
        <v>649</v>
      </c>
      <c r="NOU319" s="415">
        <v>108.85</v>
      </c>
      <c r="NOV319" s="418" t="s">
        <v>780</v>
      </c>
      <c r="NOW319" s="417" t="s">
        <v>763</v>
      </c>
      <c r="NOX319" s="414" t="s">
        <v>649</v>
      </c>
      <c r="NOY319" s="415">
        <v>108.85</v>
      </c>
      <c r="NOZ319" s="418" t="s">
        <v>780</v>
      </c>
      <c r="NPA319" s="417" t="s">
        <v>763</v>
      </c>
      <c r="NPB319" s="414" t="s">
        <v>649</v>
      </c>
      <c r="NPC319" s="415">
        <v>108.85</v>
      </c>
      <c r="NPD319" s="418" t="s">
        <v>780</v>
      </c>
      <c r="NPE319" s="417" t="s">
        <v>763</v>
      </c>
      <c r="NPF319" s="414" t="s">
        <v>649</v>
      </c>
      <c r="NPG319" s="415">
        <v>108.85</v>
      </c>
      <c r="NPH319" s="418" t="s">
        <v>780</v>
      </c>
      <c r="NPI319" s="417" t="s">
        <v>763</v>
      </c>
      <c r="NPJ319" s="414" t="s">
        <v>649</v>
      </c>
      <c r="NPK319" s="415">
        <v>108.85</v>
      </c>
      <c r="NPL319" s="418" t="s">
        <v>780</v>
      </c>
      <c r="NPM319" s="417" t="s">
        <v>763</v>
      </c>
      <c r="NPN319" s="414" t="s">
        <v>649</v>
      </c>
      <c r="NPO319" s="415">
        <v>108.85</v>
      </c>
      <c r="NPP319" s="418" t="s">
        <v>780</v>
      </c>
      <c r="NPQ319" s="417" t="s">
        <v>763</v>
      </c>
      <c r="NPR319" s="414" t="s">
        <v>649</v>
      </c>
      <c r="NPS319" s="415">
        <v>108.85</v>
      </c>
      <c r="NPT319" s="418" t="s">
        <v>780</v>
      </c>
      <c r="NPU319" s="417" t="s">
        <v>763</v>
      </c>
      <c r="NPV319" s="414" t="s">
        <v>649</v>
      </c>
      <c r="NPW319" s="415">
        <v>108.85</v>
      </c>
      <c r="NPX319" s="418" t="s">
        <v>780</v>
      </c>
      <c r="NPY319" s="417" t="s">
        <v>763</v>
      </c>
      <c r="NPZ319" s="414" t="s">
        <v>649</v>
      </c>
      <c r="NQA319" s="415">
        <v>108.85</v>
      </c>
      <c r="NQB319" s="418" t="s">
        <v>780</v>
      </c>
      <c r="NQC319" s="417" t="s">
        <v>763</v>
      </c>
      <c r="NQD319" s="414" t="s">
        <v>649</v>
      </c>
      <c r="NQE319" s="415">
        <v>108.85</v>
      </c>
      <c r="NQF319" s="418" t="s">
        <v>780</v>
      </c>
      <c r="NQG319" s="417" t="s">
        <v>763</v>
      </c>
      <c r="NQH319" s="414" t="s">
        <v>649</v>
      </c>
      <c r="NQI319" s="415">
        <v>108.85</v>
      </c>
      <c r="NQJ319" s="418" t="s">
        <v>780</v>
      </c>
      <c r="NQK319" s="417" t="s">
        <v>763</v>
      </c>
      <c r="NQL319" s="414" t="s">
        <v>649</v>
      </c>
      <c r="NQM319" s="415">
        <v>108.85</v>
      </c>
      <c r="NQN319" s="418" t="s">
        <v>780</v>
      </c>
      <c r="NQO319" s="417" t="s">
        <v>763</v>
      </c>
      <c r="NQP319" s="414" t="s">
        <v>649</v>
      </c>
      <c r="NQQ319" s="415">
        <v>108.85</v>
      </c>
      <c r="NQR319" s="418" t="s">
        <v>780</v>
      </c>
      <c r="NQS319" s="417" t="s">
        <v>763</v>
      </c>
      <c r="NQT319" s="414" t="s">
        <v>649</v>
      </c>
      <c r="NQU319" s="415">
        <v>108.85</v>
      </c>
      <c r="NQV319" s="418" t="s">
        <v>780</v>
      </c>
      <c r="NQW319" s="417" t="s">
        <v>763</v>
      </c>
      <c r="NQX319" s="414" t="s">
        <v>649</v>
      </c>
      <c r="NQY319" s="415">
        <v>108.85</v>
      </c>
      <c r="NQZ319" s="418" t="s">
        <v>780</v>
      </c>
      <c r="NRA319" s="417" t="s">
        <v>763</v>
      </c>
      <c r="NRB319" s="414" t="s">
        <v>649</v>
      </c>
      <c r="NRC319" s="415">
        <v>108.85</v>
      </c>
      <c r="NRD319" s="418" t="s">
        <v>780</v>
      </c>
      <c r="NRE319" s="417" t="s">
        <v>763</v>
      </c>
      <c r="NRF319" s="414" t="s">
        <v>649</v>
      </c>
      <c r="NRG319" s="415">
        <v>108.85</v>
      </c>
      <c r="NRH319" s="418" t="s">
        <v>780</v>
      </c>
      <c r="NRI319" s="417" t="s">
        <v>763</v>
      </c>
      <c r="NRJ319" s="414" t="s">
        <v>649</v>
      </c>
      <c r="NRK319" s="415">
        <v>108.85</v>
      </c>
      <c r="NRL319" s="418" t="s">
        <v>780</v>
      </c>
      <c r="NRM319" s="417" t="s">
        <v>763</v>
      </c>
      <c r="NRN319" s="414" t="s">
        <v>649</v>
      </c>
      <c r="NRO319" s="415">
        <v>108.85</v>
      </c>
      <c r="NRP319" s="418" t="s">
        <v>780</v>
      </c>
      <c r="NRQ319" s="417" t="s">
        <v>763</v>
      </c>
      <c r="NRR319" s="414" t="s">
        <v>649</v>
      </c>
      <c r="NRS319" s="415">
        <v>108.85</v>
      </c>
      <c r="NRT319" s="418" t="s">
        <v>780</v>
      </c>
      <c r="NRU319" s="417" t="s">
        <v>763</v>
      </c>
      <c r="NRV319" s="414" t="s">
        <v>649</v>
      </c>
      <c r="NRW319" s="415">
        <v>108.85</v>
      </c>
      <c r="NRX319" s="418" t="s">
        <v>780</v>
      </c>
      <c r="NRY319" s="417" t="s">
        <v>763</v>
      </c>
      <c r="NRZ319" s="414" t="s">
        <v>649</v>
      </c>
      <c r="NSA319" s="415">
        <v>108.85</v>
      </c>
      <c r="NSB319" s="418" t="s">
        <v>780</v>
      </c>
      <c r="NSC319" s="417" t="s">
        <v>763</v>
      </c>
      <c r="NSD319" s="414" t="s">
        <v>649</v>
      </c>
      <c r="NSE319" s="415">
        <v>108.85</v>
      </c>
      <c r="NSF319" s="418" t="s">
        <v>780</v>
      </c>
      <c r="NSG319" s="417" t="s">
        <v>763</v>
      </c>
      <c r="NSH319" s="414" t="s">
        <v>649</v>
      </c>
      <c r="NSI319" s="415">
        <v>108.85</v>
      </c>
      <c r="NSJ319" s="418" t="s">
        <v>780</v>
      </c>
      <c r="NSK319" s="417" t="s">
        <v>763</v>
      </c>
      <c r="NSL319" s="414" t="s">
        <v>649</v>
      </c>
      <c r="NSM319" s="415">
        <v>108.85</v>
      </c>
      <c r="NSN319" s="418" t="s">
        <v>780</v>
      </c>
      <c r="NSO319" s="417" t="s">
        <v>763</v>
      </c>
      <c r="NSP319" s="414" t="s">
        <v>649</v>
      </c>
      <c r="NSQ319" s="415">
        <v>108.85</v>
      </c>
      <c r="NSR319" s="418" t="s">
        <v>780</v>
      </c>
      <c r="NSS319" s="417" t="s">
        <v>763</v>
      </c>
      <c r="NST319" s="414" t="s">
        <v>649</v>
      </c>
      <c r="NSU319" s="415">
        <v>108.85</v>
      </c>
      <c r="NSV319" s="418" t="s">
        <v>780</v>
      </c>
      <c r="NSW319" s="417" t="s">
        <v>763</v>
      </c>
      <c r="NSX319" s="414" t="s">
        <v>649</v>
      </c>
      <c r="NSY319" s="415">
        <v>108.85</v>
      </c>
      <c r="NSZ319" s="418" t="s">
        <v>780</v>
      </c>
      <c r="NTA319" s="417" t="s">
        <v>763</v>
      </c>
      <c r="NTB319" s="414" t="s">
        <v>649</v>
      </c>
      <c r="NTC319" s="415">
        <v>108.85</v>
      </c>
      <c r="NTD319" s="418" t="s">
        <v>780</v>
      </c>
      <c r="NTE319" s="417" t="s">
        <v>763</v>
      </c>
      <c r="NTF319" s="414" t="s">
        <v>649</v>
      </c>
      <c r="NTG319" s="415">
        <v>108.85</v>
      </c>
      <c r="NTH319" s="418" t="s">
        <v>780</v>
      </c>
      <c r="NTI319" s="417" t="s">
        <v>763</v>
      </c>
      <c r="NTJ319" s="414" t="s">
        <v>649</v>
      </c>
      <c r="NTK319" s="415">
        <v>108.85</v>
      </c>
      <c r="NTL319" s="418" t="s">
        <v>780</v>
      </c>
      <c r="NTM319" s="417" t="s">
        <v>763</v>
      </c>
      <c r="NTN319" s="414" t="s">
        <v>649</v>
      </c>
      <c r="NTO319" s="415">
        <v>108.85</v>
      </c>
      <c r="NTP319" s="418" t="s">
        <v>780</v>
      </c>
      <c r="NTQ319" s="417" t="s">
        <v>763</v>
      </c>
      <c r="NTR319" s="414" t="s">
        <v>649</v>
      </c>
      <c r="NTS319" s="415">
        <v>108.85</v>
      </c>
      <c r="NTT319" s="418" t="s">
        <v>780</v>
      </c>
      <c r="NTU319" s="417" t="s">
        <v>763</v>
      </c>
      <c r="NTV319" s="414" t="s">
        <v>649</v>
      </c>
      <c r="NTW319" s="415">
        <v>108.85</v>
      </c>
      <c r="NTX319" s="418" t="s">
        <v>780</v>
      </c>
      <c r="NTY319" s="417" t="s">
        <v>763</v>
      </c>
      <c r="NTZ319" s="414" t="s">
        <v>649</v>
      </c>
      <c r="NUA319" s="415">
        <v>108.85</v>
      </c>
      <c r="NUB319" s="418" t="s">
        <v>780</v>
      </c>
      <c r="NUC319" s="417" t="s">
        <v>763</v>
      </c>
      <c r="NUD319" s="414" t="s">
        <v>649</v>
      </c>
      <c r="NUE319" s="415">
        <v>108.85</v>
      </c>
      <c r="NUF319" s="418" t="s">
        <v>780</v>
      </c>
      <c r="NUG319" s="417" t="s">
        <v>763</v>
      </c>
      <c r="NUH319" s="414" t="s">
        <v>649</v>
      </c>
      <c r="NUI319" s="415">
        <v>108.85</v>
      </c>
      <c r="NUJ319" s="418" t="s">
        <v>780</v>
      </c>
      <c r="NUK319" s="417" t="s">
        <v>763</v>
      </c>
      <c r="NUL319" s="414" t="s">
        <v>649</v>
      </c>
      <c r="NUM319" s="415">
        <v>108.85</v>
      </c>
      <c r="NUN319" s="418" t="s">
        <v>780</v>
      </c>
      <c r="NUO319" s="417" t="s">
        <v>763</v>
      </c>
      <c r="NUP319" s="414" t="s">
        <v>649</v>
      </c>
      <c r="NUQ319" s="415">
        <v>108.85</v>
      </c>
      <c r="NUR319" s="418" t="s">
        <v>780</v>
      </c>
      <c r="NUS319" s="417" t="s">
        <v>763</v>
      </c>
      <c r="NUT319" s="414" t="s">
        <v>649</v>
      </c>
      <c r="NUU319" s="415">
        <v>108.85</v>
      </c>
      <c r="NUV319" s="418" t="s">
        <v>780</v>
      </c>
      <c r="NUW319" s="417" t="s">
        <v>763</v>
      </c>
      <c r="NUX319" s="414" t="s">
        <v>649</v>
      </c>
      <c r="NUY319" s="415">
        <v>108.85</v>
      </c>
      <c r="NUZ319" s="418" t="s">
        <v>780</v>
      </c>
      <c r="NVA319" s="417" t="s">
        <v>763</v>
      </c>
      <c r="NVB319" s="414" t="s">
        <v>649</v>
      </c>
      <c r="NVC319" s="415">
        <v>108.85</v>
      </c>
      <c r="NVD319" s="418" t="s">
        <v>780</v>
      </c>
      <c r="NVE319" s="417" t="s">
        <v>763</v>
      </c>
      <c r="NVF319" s="414" t="s">
        <v>649</v>
      </c>
      <c r="NVG319" s="415">
        <v>108.85</v>
      </c>
      <c r="NVH319" s="418" t="s">
        <v>780</v>
      </c>
      <c r="NVI319" s="417" t="s">
        <v>763</v>
      </c>
      <c r="NVJ319" s="414" t="s">
        <v>649</v>
      </c>
      <c r="NVK319" s="415">
        <v>108.85</v>
      </c>
      <c r="NVL319" s="418" t="s">
        <v>780</v>
      </c>
      <c r="NVM319" s="417" t="s">
        <v>763</v>
      </c>
      <c r="NVN319" s="414" t="s">
        <v>649</v>
      </c>
      <c r="NVO319" s="415">
        <v>108.85</v>
      </c>
      <c r="NVP319" s="418" t="s">
        <v>780</v>
      </c>
      <c r="NVQ319" s="417" t="s">
        <v>763</v>
      </c>
      <c r="NVR319" s="414" t="s">
        <v>649</v>
      </c>
      <c r="NVS319" s="415">
        <v>108.85</v>
      </c>
      <c r="NVT319" s="418" t="s">
        <v>780</v>
      </c>
      <c r="NVU319" s="417" t="s">
        <v>763</v>
      </c>
      <c r="NVV319" s="414" t="s">
        <v>649</v>
      </c>
      <c r="NVW319" s="415">
        <v>108.85</v>
      </c>
      <c r="NVX319" s="418" t="s">
        <v>780</v>
      </c>
      <c r="NVY319" s="417" t="s">
        <v>763</v>
      </c>
      <c r="NVZ319" s="414" t="s">
        <v>649</v>
      </c>
      <c r="NWA319" s="415">
        <v>108.85</v>
      </c>
      <c r="NWB319" s="418" t="s">
        <v>780</v>
      </c>
      <c r="NWC319" s="417" t="s">
        <v>763</v>
      </c>
      <c r="NWD319" s="414" t="s">
        <v>649</v>
      </c>
      <c r="NWE319" s="415">
        <v>108.85</v>
      </c>
      <c r="NWF319" s="418" t="s">
        <v>780</v>
      </c>
      <c r="NWG319" s="417" t="s">
        <v>763</v>
      </c>
      <c r="NWH319" s="414" t="s">
        <v>649</v>
      </c>
      <c r="NWI319" s="415">
        <v>108.85</v>
      </c>
      <c r="NWJ319" s="418" t="s">
        <v>780</v>
      </c>
      <c r="NWK319" s="417" t="s">
        <v>763</v>
      </c>
      <c r="NWL319" s="414" t="s">
        <v>649</v>
      </c>
      <c r="NWM319" s="415">
        <v>108.85</v>
      </c>
      <c r="NWN319" s="418" t="s">
        <v>780</v>
      </c>
      <c r="NWO319" s="417" t="s">
        <v>763</v>
      </c>
      <c r="NWP319" s="414" t="s">
        <v>649</v>
      </c>
      <c r="NWQ319" s="415">
        <v>108.85</v>
      </c>
      <c r="NWR319" s="418" t="s">
        <v>780</v>
      </c>
      <c r="NWS319" s="417" t="s">
        <v>763</v>
      </c>
      <c r="NWT319" s="414" t="s">
        <v>649</v>
      </c>
      <c r="NWU319" s="415">
        <v>108.85</v>
      </c>
      <c r="NWV319" s="418" t="s">
        <v>780</v>
      </c>
      <c r="NWW319" s="417" t="s">
        <v>763</v>
      </c>
      <c r="NWX319" s="414" t="s">
        <v>649</v>
      </c>
      <c r="NWY319" s="415">
        <v>108.85</v>
      </c>
      <c r="NWZ319" s="418" t="s">
        <v>780</v>
      </c>
      <c r="NXA319" s="417" t="s">
        <v>763</v>
      </c>
      <c r="NXB319" s="414" t="s">
        <v>649</v>
      </c>
      <c r="NXC319" s="415">
        <v>108.85</v>
      </c>
      <c r="NXD319" s="418" t="s">
        <v>780</v>
      </c>
      <c r="NXE319" s="417" t="s">
        <v>763</v>
      </c>
      <c r="NXF319" s="414" t="s">
        <v>649</v>
      </c>
      <c r="NXG319" s="415">
        <v>108.85</v>
      </c>
      <c r="NXH319" s="418" t="s">
        <v>780</v>
      </c>
      <c r="NXI319" s="417" t="s">
        <v>763</v>
      </c>
      <c r="NXJ319" s="414" t="s">
        <v>649</v>
      </c>
      <c r="NXK319" s="415">
        <v>108.85</v>
      </c>
      <c r="NXL319" s="418" t="s">
        <v>780</v>
      </c>
      <c r="NXM319" s="417" t="s">
        <v>763</v>
      </c>
      <c r="NXN319" s="414" t="s">
        <v>649</v>
      </c>
      <c r="NXO319" s="415">
        <v>108.85</v>
      </c>
      <c r="NXP319" s="418" t="s">
        <v>780</v>
      </c>
      <c r="NXQ319" s="417" t="s">
        <v>763</v>
      </c>
      <c r="NXR319" s="414" t="s">
        <v>649</v>
      </c>
      <c r="NXS319" s="415">
        <v>108.85</v>
      </c>
      <c r="NXT319" s="418" t="s">
        <v>780</v>
      </c>
      <c r="NXU319" s="417" t="s">
        <v>763</v>
      </c>
      <c r="NXV319" s="414" t="s">
        <v>649</v>
      </c>
      <c r="NXW319" s="415">
        <v>108.85</v>
      </c>
      <c r="NXX319" s="418" t="s">
        <v>780</v>
      </c>
      <c r="NXY319" s="417" t="s">
        <v>763</v>
      </c>
      <c r="NXZ319" s="414" t="s">
        <v>649</v>
      </c>
      <c r="NYA319" s="415">
        <v>108.85</v>
      </c>
      <c r="NYB319" s="418" t="s">
        <v>780</v>
      </c>
      <c r="NYC319" s="417" t="s">
        <v>763</v>
      </c>
      <c r="NYD319" s="414" t="s">
        <v>649</v>
      </c>
      <c r="NYE319" s="415">
        <v>108.85</v>
      </c>
      <c r="NYF319" s="418" t="s">
        <v>780</v>
      </c>
      <c r="NYG319" s="417" t="s">
        <v>763</v>
      </c>
      <c r="NYH319" s="414" t="s">
        <v>649</v>
      </c>
      <c r="NYI319" s="415">
        <v>108.85</v>
      </c>
      <c r="NYJ319" s="418" t="s">
        <v>780</v>
      </c>
      <c r="NYK319" s="417" t="s">
        <v>763</v>
      </c>
      <c r="NYL319" s="414" t="s">
        <v>649</v>
      </c>
      <c r="NYM319" s="415">
        <v>108.85</v>
      </c>
      <c r="NYN319" s="418" t="s">
        <v>780</v>
      </c>
      <c r="NYO319" s="417" t="s">
        <v>763</v>
      </c>
      <c r="NYP319" s="414" t="s">
        <v>649</v>
      </c>
      <c r="NYQ319" s="415">
        <v>108.85</v>
      </c>
      <c r="NYR319" s="418" t="s">
        <v>780</v>
      </c>
      <c r="NYS319" s="417" t="s">
        <v>763</v>
      </c>
      <c r="NYT319" s="414" t="s">
        <v>649</v>
      </c>
      <c r="NYU319" s="415">
        <v>108.85</v>
      </c>
      <c r="NYV319" s="418" t="s">
        <v>780</v>
      </c>
      <c r="NYW319" s="417" t="s">
        <v>763</v>
      </c>
      <c r="NYX319" s="414" t="s">
        <v>649</v>
      </c>
      <c r="NYY319" s="415">
        <v>108.85</v>
      </c>
      <c r="NYZ319" s="418" t="s">
        <v>780</v>
      </c>
      <c r="NZA319" s="417" t="s">
        <v>763</v>
      </c>
      <c r="NZB319" s="414" t="s">
        <v>649</v>
      </c>
      <c r="NZC319" s="415">
        <v>108.85</v>
      </c>
      <c r="NZD319" s="418" t="s">
        <v>780</v>
      </c>
      <c r="NZE319" s="417" t="s">
        <v>763</v>
      </c>
      <c r="NZF319" s="414" t="s">
        <v>649</v>
      </c>
      <c r="NZG319" s="415">
        <v>108.85</v>
      </c>
      <c r="NZH319" s="418" t="s">
        <v>780</v>
      </c>
      <c r="NZI319" s="417" t="s">
        <v>763</v>
      </c>
      <c r="NZJ319" s="414" t="s">
        <v>649</v>
      </c>
      <c r="NZK319" s="415">
        <v>108.85</v>
      </c>
      <c r="NZL319" s="418" t="s">
        <v>780</v>
      </c>
      <c r="NZM319" s="417" t="s">
        <v>763</v>
      </c>
      <c r="NZN319" s="414" t="s">
        <v>649</v>
      </c>
      <c r="NZO319" s="415">
        <v>108.85</v>
      </c>
      <c r="NZP319" s="418" t="s">
        <v>780</v>
      </c>
      <c r="NZQ319" s="417" t="s">
        <v>763</v>
      </c>
      <c r="NZR319" s="414" t="s">
        <v>649</v>
      </c>
      <c r="NZS319" s="415">
        <v>108.85</v>
      </c>
      <c r="NZT319" s="418" t="s">
        <v>780</v>
      </c>
      <c r="NZU319" s="417" t="s">
        <v>763</v>
      </c>
      <c r="NZV319" s="414" t="s">
        <v>649</v>
      </c>
      <c r="NZW319" s="415">
        <v>108.85</v>
      </c>
      <c r="NZX319" s="418" t="s">
        <v>780</v>
      </c>
      <c r="NZY319" s="417" t="s">
        <v>763</v>
      </c>
      <c r="NZZ319" s="414" t="s">
        <v>649</v>
      </c>
      <c r="OAA319" s="415">
        <v>108.85</v>
      </c>
      <c r="OAB319" s="418" t="s">
        <v>780</v>
      </c>
      <c r="OAC319" s="417" t="s">
        <v>763</v>
      </c>
      <c r="OAD319" s="414" t="s">
        <v>649</v>
      </c>
      <c r="OAE319" s="415">
        <v>108.85</v>
      </c>
      <c r="OAF319" s="418" t="s">
        <v>780</v>
      </c>
      <c r="OAG319" s="417" t="s">
        <v>763</v>
      </c>
      <c r="OAH319" s="414" t="s">
        <v>649</v>
      </c>
      <c r="OAI319" s="415">
        <v>108.85</v>
      </c>
      <c r="OAJ319" s="418" t="s">
        <v>780</v>
      </c>
      <c r="OAK319" s="417" t="s">
        <v>763</v>
      </c>
      <c r="OAL319" s="414" t="s">
        <v>649</v>
      </c>
      <c r="OAM319" s="415">
        <v>108.85</v>
      </c>
      <c r="OAN319" s="418" t="s">
        <v>780</v>
      </c>
      <c r="OAO319" s="417" t="s">
        <v>763</v>
      </c>
      <c r="OAP319" s="414" t="s">
        <v>649</v>
      </c>
      <c r="OAQ319" s="415">
        <v>108.85</v>
      </c>
      <c r="OAR319" s="418" t="s">
        <v>780</v>
      </c>
      <c r="OAS319" s="417" t="s">
        <v>763</v>
      </c>
      <c r="OAT319" s="414" t="s">
        <v>649</v>
      </c>
      <c r="OAU319" s="415">
        <v>108.85</v>
      </c>
      <c r="OAV319" s="418" t="s">
        <v>780</v>
      </c>
      <c r="OAW319" s="417" t="s">
        <v>763</v>
      </c>
      <c r="OAX319" s="414" t="s">
        <v>649</v>
      </c>
      <c r="OAY319" s="415">
        <v>108.85</v>
      </c>
      <c r="OAZ319" s="418" t="s">
        <v>780</v>
      </c>
      <c r="OBA319" s="417" t="s">
        <v>763</v>
      </c>
      <c r="OBB319" s="414" t="s">
        <v>649</v>
      </c>
      <c r="OBC319" s="415">
        <v>108.85</v>
      </c>
      <c r="OBD319" s="418" t="s">
        <v>780</v>
      </c>
      <c r="OBE319" s="417" t="s">
        <v>763</v>
      </c>
      <c r="OBF319" s="414" t="s">
        <v>649</v>
      </c>
      <c r="OBG319" s="415">
        <v>108.85</v>
      </c>
      <c r="OBH319" s="418" t="s">
        <v>780</v>
      </c>
      <c r="OBI319" s="417" t="s">
        <v>763</v>
      </c>
      <c r="OBJ319" s="414" t="s">
        <v>649</v>
      </c>
      <c r="OBK319" s="415">
        <v>108.85</v>
      </c>
      <c r="OBL319" s="418" t="s">
        <v>780</v>
      </c>
      <c r="OBM319" s="417" t="s">
        <v>763</v>
      </c>
      <c r="OBN319" s="414" t="s">
        <v>649</v>
      </c>
      <c r="OBO319" s="415">
        <v>108.85</v>
      </c>
      <c r="OBP319" s="418" t="s">
        <v>780</v>
      </c>
      <c r="OBQ319" s="417" t="s">
        <v>763</v>
      </c>
      <c r="OBR319" s="414" t="s">
        <v>649</v>
      </c>
      <c r="OBS319" s="415">
        <v>108.85</v>
      </c>
      <c r="OBT319" s="418" t="s">
        <v>780</v>
      </c>
      <c r="OBU319" s="417" t="s">
        <v>763</v>
      </c>
      <c r="OBV319" s="414" t="s">
        <v>649</v>
      </c>
      <c r="OBW319" s="415">
        <v>108.85</v>
      </c>
      <c r="OBX319" s="418" t="s">
        <v>780</v>
      </c>
      <c r="OBY319" s="417" t="s">
        <v>763</v>
      </c>
      <c r="OBZ319" s="414" t="s">
        <v>649</v>
      </c>
      <c r="OCA319" s="415">
        <v>108.85</v>
      </c>
      <c r="OCB319" s="418" t="s">
        <v>780</v>
      </c>
      <c r="OCC319" s="417" t="s">
        <v>763</v>
      </c>
      <c r="OCD319" s="414" t="s">
        <v>649</v>
      </c>
      <c r="OCE319" s="415">
        <v>108.85</v>
      </c>
      <c r="OCF319" s="418" t="s">
        <v>780</v>
      </c>
      <c r="OCG319" s="417" t="s">
        <v>763</v>
      </c>
      <c r="OCH319" s="414" t="s">
        <v>649</v>
      </c>
      <c r="OCI319" s="415">
        <v>108.85</v>
      </c>
      <c r="OCJ319" s="418" t="s">
        <v>780</v>
      </c>
      <c r="OCK319" s="417" t="s">
        <v>763</v>
      </c>
      <c r="OCL319" s="414" t="s">
        <v>649</v>
      </c>
      <c r="OCM319" s="415">
        <v>108.85</v>
      </c>
      <c r="OCN319" s="418" t="s">
        <v>780</v>
      </c>
      <c r="OCO319" s="417" t="s">
        <v>763</v>
      </c>
      <c r="OCP319" s="414" t="s">
        <v>649</v>
      </c>
      <c r="OCQ319" s="415">
        <v>108.85</v>
      </c>
      <c r="OCR319" s="418" t="s">
        <v>780</v>
      </c>
      <c r="OCS319" s="417" t="s">
        <v>763</v>
      </c>
      <c r="OCT319" s="414" t="s">
        <v>649</v>
      </c>
      <c r="OCU319" s="415">
        <v>108.85</v>
      </c>
      <c r="OCV319" s="418" t="s">
        <v>780</v>
      </c>
      <c r="OCW319" s="417" t="s">
        <v>763</v>
      </c>
      <c r="OCX319" s="414" t="s">
        <v>649</v>
      </c>
      <c r="OCY319" s="415">
        <v>108.85</v>
      </c>
      <c r="OCZ319" s="418" t="s">
        <v>780</v>
      </c>
      <c r="ODA319" s="417" t="s">
        <v>763</v>
      </c>
      <c r="ODB319" s="414" t="s">
        <v>649</v>
      </c>
      <c r="ODC319" s="415">
        <v>108.85</v>
      </c>
      <c r="ODD319" s="418" t="s">
        <v>780</v>
      </c>
      <c r="ODE319" s="417" t="s">
        <v>763</v>
      </c>
      <c r="ODF319" s="414" t="s">
        <v>649</v>
      </c>
      <c r="ODG319" s="415">
        <v>108.85</v>
      </c>
      <c r="ODH319" s="418" t="s">
        <v>780</v>
      </c>
      <c r="ODI319" s="417" t="s">
        <v>763</v>
      </c>
      <c r="ODJ319" s="414" t="s">
        <v>649</v>
      </c>
      <c r="ODK319" s="415">
        <v>108.85</v>
      </c>
      <c r="ODL319" s="418" t="s">
        <v>780</v>
      </c>
      <c r="ODM319" s="417" t="s">
        <v>763</v>
      </c>
      <c r="ODN319" s="414" t="s">
        <v>649</v>
      </c>
      <c r="ODO319" s="415">
        <v>108.85</v>
      </c>
      <c r="ODP319" s="418" t="s">
        <v>780</v>
      </c>
      <c r="ODQ319" s="417" t="s">
        <v>763</v>
      </c>
      <c r="ODR319" s="414" t="s">
        <v>649</v>
      </c>
      <c r="ODS319" s="415">
        <v>108.85</v>
      </c>
      <c r="ODT319" s="418" t="s">
        <v>780</v>
      </c>
      <c r="ODU319" s="417" t="s">
        <v>763</v>
      </c>
      <c r="ODV319" s="414" t="s">
        <v>649</v>
      </c>
      <c r="ODW319" s="415">
        <v>108.85</v>
      </c>
      <c r="ODX319" s="418" t="s">
        <v>780</v>
      </c>
      <c r="ODY319" s="417" t="s">
        <v>763</v>
      </c>
      <c r="ODZ319" s="414" t="s">
        <v>649</v>
      </c>
      <c r="OEA319" s="415">
        <v>108.85</v>
      </c>
      <c r="OEB319" s="418" t="s">
        <v>780</v>
      </c>
      <c r="OEC319" s="417" t="s">
        <v>763</v>
      </c>
      <c r="OED319" s="414" t="s">
        <v>649</v>
      </c>
      <c r="OEE319" s="415">
        <v>108.85</v>
      </c>
      <c r="OEF319" s="418" t="s">
        <v>780</v>
      </c>
      <c r="OEG319" s="417" t="s">
        <v>763</v>
      </c>
      <c r="OEH319" s="414" t="s">
        <v>649</v>
      </c>
      <c r="OEI319" s="415">
        <v>108.85</v>
      </c>
      <c r="OEJ319" s="418" t="s">
        <v>780</v>
      </c>
      <c r="OEK319" s="417" t="s">
        <v>763</v>
      </c>
      <c r="OEL319" s="414" t="s">
        <v>649</v>
      </c>
      <c r="OEM319" s="415">
        <v>108.85</v>
      </c>
      <c r="OEN319" s="418" t="s">
        <v>780</v>
      </c>
      <c r="OEO319" s="417" t="s">
        <v>763</v>
      </c>
      <c r="OEP319" s="414" t="s">
        <v>649</v>
      </c>
      <c r="OEQ319" s="415">
        <v>108.85</v>
      </c>
      <c r="OER319" s="418" t="s">
        <v>780</v>
      </c>
      <c r="OES319" s="417" t="s">
        <v>763</v>
      </c>
      <c r="OET319" s="414" t="s">
        <v>649</v>
      </c>
      <c r="OEU319" s="415">
        <v>108.85</v>
      </c>
      <c r="OEV319" s="418" t="s">
        <v>780</v>
      </c>
      <c r="OEW319" s="417" t="s">
        <v>763</v>
      </c>
      <c r="OEX319" s="414" t="s">
        <v>649</v>
      </c>
      <c r="OEY319" s="415">
        <v>108.85</v>
      </c>
      <c r="OEZ319" s="418" t="s">
        <v>780</v>
      </c>
      <c r="OFA319" s="417" t="s">
        <v>763</v>
      </c>
      <c r="OFB319" s="414" t="s">
        <v>649</v>
      </c>
      <c r="OFC319" s="415">
        <v>108.85</v>
      </c>
      <c r="OFD319" s="418" t="s">
        <v>780</v>
      </c>
      <c r="OFE319" s="417" t="s">
        <v>763</v>
      </c>
      <c r="OFF319" s="414" t="s">
        <v>649</v>
      </c>
      <c r="OFG319" s="415">
        <v>108.85</v>
      </c>
      <c r="OFH319" s="418" t="s">
        <v>780</v>
      </c>
      <c r="OFI319" s="417" t="s">
        <v>763</v>
      </c>
      <c r="OFJ319" s="414" t="s">
        <v>649</v>
      </c>
      <c r="OFK319" s="415">
        <v>108.85</v>
      </c>
      <c r="OFL319" s="418" t="s">
        <v>780</v>
      </c>
      <c r="OFM319" s="417" t="s">
        <v>763</v>
      </c>
      <c r="OFN319" s="414" t="s">
        <v>649</v>
      </c>
      <c r="OFO319" s="415">
        <v>108.85</v>
      </c>
      <c r="OFP319" s="418" t="s">
        <v>780</v>
      </c>
      <c r="OFQ319" s="417" t="s">
        <v>763</v>
      </c>
      <c r="OFR319" s="414" t="s">
        <v>649</v>
      </c>
      <c r="OFS319" s="415">
        <v>108.85</v>
      </c>
      <c r="OFT319" s="418" t="s">
        <v>780</v>
      </c>
      <c r="OFU319" s="417" t="s">
        <v>763</v>
      </c>
      <c r="OFV319" s="414" t="s">
        <v>649</v>
      </c>
      <c r="OFW319" s="415">
        <v>108.85</v>
      </c>
      <c r="OFX319" s="418" t="s">
        <v>780</v>
      </c>
      <c r="OFY319" s="417" t="s">
        <v>763</v>
      </c>
      <c r="OFZ319" s="414" t="s">
        <v>649</v>
      </c>
      <c r="OGA319" s="415">
        <v>108.85</v>
      </c>
      <c r="OGB319" s="418" t="s">
        <v>780</v>
      </c>
      <c r="OGC319" s="417" t="s">
        <v>763</v>
      </c>
      <c r="OGD319" s="414" t="s">
        <v>649</v>
      </c>
      <c r="OGE319" s="415">
        <v>108.85</v>
      </c>
      <c r="OGF319" s="418" t="s">
        <v>780</v>
      </c>
      <c r="OGG319" s="417" t="s">
        <v>763</v>
      </c>
      <c r="OGH319" s="414" t="s">
        <v>649</v>
      </c>
      <c r="OGI319" s="415">
        <v>108.85</v>
      </c>
      <c r="OGJ319" s="418" t="s">
        <v>780</v>
      </c>
      <c r="OGK319" s="417" t="s">
        <v>763</v>
      </c>
      <c r="OGL319" s="414" t="s">
        <v>649</v>
      </c>
      <c r="OGM319" s="415">
        <v>108.85</v>
      </c>
      <c r="OGN319" s="418" t="s">
        <v>780</v>
      </c>
      <c r="OGO319" s="417" t="s">
        <v>763</v>
      </c>
      <c r="OGP319" s="414" t="s">
        <v>649</v>
      </c>
      <c r="OGQ319" s="415">
        <v>108.85</v>
      </c>
      <c r="OGR319" s="418" t="s">
        <v>780</v>
      </c>
      <c r="OGS319" s="417" t="s">
        <v>763</v>
      </c>
      <c r="OGT319" s="414" t="s">
        <v>649</v>
      </c>
      <c r="OGU319" s="415">
        <v>108.85</v>
      </c>
      <c r="OGV319" s="418" t="s">
        <v>780</v>
      </c>
      <c r="OGW319" s="417" t="s">
        <v>763</v>
      </c>
      <c r="OGX319" s="414" t="s">
        <v>649</v>
      </c>
      <c r="OGY319" s="415">
        <v>108.85</v>
      </c>
      <c r="OGZ319" s="418" t="s">
        <v>780</v>
      </c>
      <c r="OHA319" s="417" t="s">
        <v>763</v>
      </c>
      <c r="OHB319" s="414" t="s">
        <v>649</v>
      </c>
      <c r="OHC319" s="415">
        <v>108.85</v>
      </c>
      <c r="OHD319" s="418" t="s">
        <v>780</v>
      </c>
      <c r="OHE319" s="417" t="s">
        <v>763</v>
      </c>
      <c r="OHF319" s="414" t="s">
        <v>649</v>
      </c>
      <c r="OHG319" s="415">
        <v>108.85</v>
      </c>
      <c r="OHH319" s="418" t="s">
        <v>780</v>
      </c>
      <c r="OHI319" s="417" t="s">
        <v>763</v>
      </c>
      <c r="OHJ319" s="414" t="s">
        <v>649</v>
      </c>
      <c r="OHK319" s="415">
        <v>108.85</v>
      </c>
      <c r="OHL319" s="418" t="s">
        <v>780</v>
      </c>
      <c r="OHM319" s="417" t="s">
        <v>763</v>
      </c>
      <c r="OHN319" s="414" t="s">
        <v>649</v>
      </c>
      <c r="OHO319" s="415">
        <v>108.85</v>
      </c>
      <c r="OHP319" s="418" t="s">
        <v>780</v>
      </c>
      <c r="OHQ319" s="417" t="s">
        <v>763</v>
      </c>
      <c r="OHR319" s="414" t="s">
        <v>649</v>
      </c>
      <c r="OHS319" s="415">
        <v>108.85</v>
      </c>
      <c r="OHT319" s="418" t="s">
        <v>780</v>
      </c>
      <c r="OHU319" s="417" t="s">
        <v>763</v>
      </c>
      <c r="OHV319" s="414" t="s">
        <v>649</v>
      </c>
      <c r="OHW319" s="415">
        <v>108.85</v>
      </c>
      <c r="OHX319" s="418" t="s">
        <v>780</v>
      </c>
      <c r="OHY319" s="417" t="s">
        <v>763</v>
      </c>
      <c r="OHZ319" s="414" t="s">
        <v>649</v>
      </c>
      <c r="OIA319" s="415">
        <v>108.85</v>
      </c>
      <c r="OIB319" s="418" t="s">
        <v>780</v>
      </c>
      <c r="OIC319" s="417" t="s">
        <v>763</v>
      </c>
      <c r="OID319" s="414" t="s">
        <v>649</v>
      </c>
      <c r="OIE319" s="415">
        <v>108.85</v>
      </c>
      <c r="OIF319" s="418" t="s">
        <v>780</v>
      </c>
      <c r="OIG319" s="417" t="s">
        <v>763</v>
      </c>
      <c r="OIH319" s="414" t="s">
        <v>649</v>
      </c>
      <c r="OII319" s="415">
        <v>108.85</v>
      </c>
      <c r="OIJ319" s="418" t="s">
        <v>780</v>
      </c>
      <c r="OIK319" s="417" t="s">
        <v>763</v>
      </c>
      <c r="OIL319" s="414" t="s">
        <v>649</v>
      </c>
      <c r="OIM319" s="415">
        <v>108.85</v>
      </c>
      <c r="OIN319" s="418" t="s">
        <v>780</v>
      </c>
      <c r="OIO319" s="417" t="s">
        <v>763</v>
      </c>
      <c r="OIP319" s="414" t="s">
        <v>649</v>
      </c>
      <c r="OIQ319" s="415">
        <v>108.85</v>
      </c>
      <c r="OIR319" s="418" t="s">
        <v>780</v>
      </c>
      <c r="OIS319" s="417" t="s">
        <v>763</v>
      </c>
      <c r="OIT319" s="414" t="s">
        <v>649</v>
      </c>
      <c r="OIU319" s="415">
        <v>108.85</v>
      </c>
      <c r="OIV319" s="418" t="s">
        <v>780</v>
      </c>
      <c r="OIW319" s="417" t="s">
        <v>763</v>
      </c>
      <c r="OIX319" s="414" t="s">
        <v>649</v>
      </c>
      <c r="OIY319" s="415">
        <v>108.85</v>
      </c>
      <c r="OIZ319" s="418" t="s">
        <v>780</v>
      </c>
      <c r="OJA319" s="417" t="s">
        <v>763</v>
      </c>
      <c r="OJB319" s="414" t="s">
        <v>649</v>
      </c>
      <c r="OJC319" s="415">
        <v>108.85</v>
      </c>
      <c r="OJD319" s="418" t="s">
        <v>780</v>
      </c>
      <c r="OJE319" s="417" t="s">
        <v>763</v>
      </c>
      <c r="OJF319" s="414" t="s">
        <v>649</v>
      </c>
      <c r="OJG319" s="415">
        <v>108.85</v>
      </c>
      <c r="OJH319" s="418" t="s">
        <v>780</v>
      </c>
      <c r="OJI319" s="417" t="s">
        <v>763</v>
      </c>
      <c r="OJJ319" s="414" t="s">
        <v>649</v>
      </c>
      <c r="OJK319" s="415">
        <v>108.85</v>
      </c>
      <c r="OJL319" s="418" t="s">
        <v>780</v>
      </c>
      <c r="OJM319" s="417" t="s">
        <v>763</v>
      </c>
      <c r="OJN319" s="414" t="s">
        <v>649</v>
      </c>
      <c r="OJO319" s="415">
        <v>108.85</v>
      </c>
      <c r="OJP319" s="418" t="s">
        <v>780</v>
      </c>
      <c r="OJQ319" s="417" t="s">
        <v>763</v>
      </c>
      <c r="OJR319" s="414" t="s">
        <v>649</v>
      </c>
      <c r="OJS319" s="415">
        <v>108.85</v>
      </c>
      <c r="OJT319" s="418" t="s">
        <v>780</v>
      </c>
      <c r="OJU319" s="417" t="s">
        <v>763</v>
      </c>
      <c r="OJV319" s="414" t="s">
        <v>649</v>
      </c>
      <c r="OJW319" s="415">
        <v>108.85</v>
      </c>
      <c r="OJX319" s="418" t="s">
        <v>780</v>
      </c>
      <c r="OJY319" s="417" t="s">
        <v>763</v>
      </c>
      <c r="OJZ319" s="414" t="s">
        <v>649</v>
      </c>
      <c r="OKA319" s="415">
        <v>108.85</v>
      </c>
      <c r="OKB319" s="418" t="s">
        <v>780</v>
      </c>
      <c r="OKC319" s="417" t="s">
        <v>763</v>
      </c>
      <c r="OKD319" s="414" t="s">
        <v>649</v>
      </c>
      <c r="OKE319" s="415">
        <v>108.85</v>
      </c>
      <c r="OKF319" s="418" t="s">
        <v>780</v>
      </c>
      <c r="OKG319" s="417" t="s">
        <v>763</v>
      </c>
      <c r="OKH319" s="414" t="s">
        <v>649</v>
      </c>
      <c r="OKI319" s="415">
        <v>108.85</v>
      </c>
      <c r="OKJ319" s="418" t="s">
        <v>780</v>
      </c>
      <c r="OKK319" s="417" t="s">
        <v>763</v>
      </c>
      <c r="OKL319" s="414" t="s">
        <v>649</v>
      </c>
      <c r="OKM319" s="415">
        <v>108.85</v>
      </c>
      <c r="OKN319" s="418" t="s">
        <v>780</v>
      </c>
      <c r="OKO319" s="417" t="s">
        <v>763</v>
      </c>
      <c r="OKP319" s="414" t="s">
        <v>649</v>
      </c>
      <c r="OKQ319" s="415">
        <v>108.85</v>
      </c>
      <c r="OKR319" s="418" t="s">
        <v>780</v>
      </c>
      <c r="OKS319" s="417" t="s">
        <v>763</v>
      </c>
      <c r="OKT319" s="414" t="s">
        <v>649</v>
      </c>
      <c r="OKU319" s="415">
        <v>108.85</v>
      </c>
      <c r="OKV319" s="418" t="s">
        <v>780</v>
      </c>
      <c r="OKW319" s="417" t="s">
        <v>763</v>
      </c>
      <c r="OKX319" s="414" t="s">
        <v>649</v>
      </c>
      <c r="OKY319" s="415">
        <v>108.85</v>
      </c>
      <c r="OKZ319" s="418" t="s">
        <v>780</v>
      </c>
      <c r="OLA319" s="417" t="s">
        <v>763</v>
      </c>
      <c r="OLB319" s="414" t="s">
        <v>649</v>
      </c>
      <c r="OLC319" s="415">
        <v>108.85</v>
      </c>
      <c r="OLD319" s="418" t="s">
        <v>780</v>
      </c>
      <c r="OLE319" s="417" t="s">
        <v>763</v>
      </c>
      <c r="OLF319" s="414" t="s">
        <v>649</v>
      </c>
      <c r="OLG319" s="415">
        <v>108.85</v>
      </c>
      <c r="OLH319" s="418" t="s">
        <v>780</v>
      </c>
      <c r="OLI319" s="417" t="s">
        <v>763</v>
      </c>
      <c r="OLJ319" s="414" t="s">
        <v>649</v>
      </c>
      <c r="OLK319" s="415">
        <v>108.85</v>
      </c>
      <c r="OLL319" s="418" t="s">
        <v>780</v>
      </c>
      <c r="OLM319" s="417" t="s">
        <v>763</v>
      </c>
      <c r="OLN319" s="414" t="s">
        <v>649</v>
      </c>
      <c r="OLO319" s="415">
        <v>108.85</v>
      </c>
      <c r="OLP319" s="418" t="s">
        <v>780</v>
      </c>
      <c r="OLQ319" s="417" t="s">
        <v>763</v>
      </c>
      <c r="OLR319" s="414" t="s">
        <v>649</v>
      </c>
      <c r="OLS319" s="415">
        <v>108.85</v>
      </c>
      <c r="OLT319" s="418" t="s">
        <v>780</v>
      </c>
      <c r="OLU319" s="417" t="s">
        <v>763</v>
      </c>
      <c r="OLV319" s="414" t="s">
        <v>649</v>
      </c>
      <c r="OLW319" s="415">
        <v>108.85</v>
      </c>
      <c r="OLX319" s="418" t="s">
        <v>780</v>
      </c>
      <c r="OLY319" s="417" t="s">
        <v>763</v>
      </c>
      <c r="OLZ319" s="414" t="s">
        <v>649</v>
      </c>
      <c r="OMA319" s="415">
        <v>108.85</v>
      </c>
      <c r="OMB319" s="418" t="s">
        <v>780</v>
      </c>
      <c r="OMC319" s="417" t="s">
        <v>763</v>
      </c>
      <c r="OMD319" s="414" t="s">
        <v>649</v>
      </c>
      <c r="OME319" s="415">
        <v>108.85</v>
      </c>
      <c r="OMF319" s="418" t="s">
        <v>780</v>
      </c>
      <c r="OMG319" s="417" t="s">
        <v>763</v>
      </c>
      <c r="OMH319" s="414" t="s">
        <v>649</v>
      </c>
      <c r="OMI319" s="415">
        <v>108.85</v>
      </c>
      <c r="OMJ319" s="418" t="s">
        <v>780</v>
      </c>
      <c r="OMK319" s="417" t="s">
        <v>763</v>
      </c>
      <c r="OML319" s="414" t="s">
        <v>649</v>
      </c>
      <c r="OMM319" s="415">
        <v>108.85</v>
      </c>
      <c r="OMN319" s="418" t="s">
        <v>780</v>
      </c>
      <c r="OMO319" s="417" t="s">
        <v>763</v>
      </c>
      <c r="OMP319" s="414" t="s">
        <v>649</v>
      </c>
      <c r="OMQ319" s="415">
        <v>108.85</v>
      </c>
      <c r="OMR319" s="418" t="s">
        <v>780</v>
      </c>
      <c r="OMS319" s="417" t="s">
        <v>763</v>
      </c>
      <c r="OMT319" s="414" t="s">
        <v>649</v>
      </c>
      <c r="OMU319" s="415">
        <v>108.85</v>
      </c>
      <c r="OMV319" s="418" t="s">
        <v>780</v>
      </c>
      <c r="OMW319" s="417" t="s">
        <v>763</v>
      </c>
      <c r="OMX319" s="414" t="s">
        <v>649</v>
      </c>
      <c r="OMY319" s="415">
        <v>108.85</v>
      </c>
      <c r="OMZ319" s="418" t="s">
        <v>780</v>
      </c>
      <c r="ONA319" s="417" t="s">
        <v>763</v>
      </c>
      <c r="ONB319" s="414" t="s">
        <v>649</v>
      </c>
      <c r="ONC319" s="415">
        <v>108.85</v>
      </c>
      <c r="OND319" s="418" t="s">
        <v>780</v>
      </c>
      <c r="ONE319" s="417" t="s">
        <v>763</v>
      </c>
      <c r="ONF319" s="414" t="s">
        <v>649</v>
      </c>
      <c r="ONG319" s="415">
        <v>108.85</v>
      </c>
      <c r="ONH319" s="418" t="s">
        <v>780</v>
      </c>
      <c r="ONI319" s="417" t="s">
        <v>763</v>
      </c>
      <c r="ONJ319" s="414" t="s">
        <v>649</v>
      </c>
      <c r="ONK319" s="415">
        <v>108.85</v>
      </c>
      <c r="ONL319" s="418" t="s">
        <v>780</v>
      </c>
      <c r="ONM319" s="417" t="s">
        <v>763</v>
      </c>
      <c r="ONN319" s="414" t="s">
        <v>649</v>
      </c>
      <c r="ONO319" s="415">
        <v>108.85</v>
      </c>
      <c r="ONP319" s="418" t="s">
        <v>780</v>
      </c>
      <c r="ONQ319" s="417" t="s">
        <v>763</v>
      </c>
      <c r="ONR319" s="414" t="s">
        <v>649</v>
      </c>
      <c r="ONS319" s="415">
        <v>108.85</v>
      </c>
      <c r="ONT319" s="418" t="s">
        <v>780</v>
      </c>
      <c r="ONU319" s="417" t="s">
        <v>763</v>
      </c>
      <c r="ONV319" s="414" t="s">
        <v>649</v>
      </c>
      <c r="ONW319" s="415">
        <v>108.85</v>
      </c>
      <c r="ONX319" s="418" t="s">
        <v>780</v>
      </c>
      <c r="ONY319" s="417" t="s">
        <v>763</v>
      </c>
      <c r="ONZ319" s="414" t="s">
        <v>649</v>
      </c>
      <c r="OOA319" s="415">
        <v>108.85</v>
      </c>
      <c r="OOB319" s="418" t="s">
        <v>780</v>
      </c>
      <c r="OOC319" s="417" t="s">
        <v>763</v>
      </c>
      <c r="OOD319" s="414" t="s">
        <v>649</v>
      </c>
      <c r="OOE319" s="415">
        <v>108.85</v>
      </c>
      <c r="OOF319" s="418" t="s">
        <v>780</v>
      </c>
      <c r="OOG319" s="417" t="s">
        <v>763</v>
      </c>
      <c r="OOH319" s="414" t="s">
        <v>649</v>
      </c>
      <c r="OOI319" s="415">
        <v>108.85</v>
      </c>
      <c r="OOJ319" s="418" t="s">
        <v>780</v>
      </c>
      <c r="OOK319" s="417" t="s">
        <v>763</v>
      </c>
      <c r="OOL319" s="414" t="s">
        <v>649</v>
      </c>
      <c r="OOM319" s="415">
        <v>108.85</v>
      </c>
      <c r="OON319" s="418" t="s">
        <v>780</v>
      </c>
      <c r="OOO319" s="417" t="s">
        <v>763</v>
      </c>
      <c r="OOP319" s="414" t="s">
        <v>649</v>
      </c>
      <c r="OOQ319" s="415">
        <v>108.85</v>
      </c>
      <c r="OOR319" s="418" t="s">
        <v>780</v>
      </c>
      <c r="OOS319" s="417" t="s">
        <v>763</v>
      </c>
      <c r="OOT319" s="414" t="s">
        <v>649</v>
      </c>
      <c r="OOU319" s="415">
        <v>108.85</v>
      </c>
      <c r="OOV319" s="418" t="s">
        <v>780</v>
      </c>
      <c r="OOW319" s="417" t="s">
        <v>763</v>
      </c>
      <c r="OOX319" s="414" t="s">
        <v>649</v>
      </c>
      <c r="OOY319" s="415">
        <v>108.85</v>
      </c>
      <c r="OOZ319" s="418" t="s">
        <v>780</v>
      </c>
      <c r="OPA319" s="417" t="s">
        <v>763</v>
      </c>
      <c r="OPB319" s="414" t="s">
        <v>649</v>
      </c>
      <c r="OPC319" s="415">
        <v>108.85</v>
      </c>
      <c r="OPD319" s="418" t="s">
        <v>780</v>
      </c>
      <c r="OPE319" s="417" t="s">
        <v>763</v>
      </c>
      <c r="OPF319" s="414" t="s">
        <v>649</v>
      </c>
      <c r="OPG319" s="415">
        <v>108.85</v>
      </c>
      <c r="OPH319" s="418" t="s">
        <v>780</v>
      </c>
      <c r="OPI319" s="417" t="s">
        <v>763</v>
      </c>
      <c r="OPJ319" s="414" t="s">
        <v>649</v>
      </c>
      <c r="OPK319" s="415">
        <v>108.85</v>
      </c>
      <c r="OPL319" s="418" t="s">
        <v>780</v>
      </c>
      <c r="OPM319" s="417" t="s">
        <v>763</v>
      </c>
      <c r="OPN319" s="414" t="s">
        <v>649</v>
      </c>
      <c r="OPO319" s="415">
        <v>108.85</v>
      </c>
      <c r="OPP319" s="418" t="s">
        <v>780</v>
      </c>
      <c r="OPQ319" s="417" t="s">
        <v>763</v>
      </c>
      <c r="OPR319" s="414" t="s">
        <v>649</v>
      </c>
      <c r="OPS319" s="415">
        <v>108.85</v>
      </c>
      <c r="OPT319" s="418" t="s">
        <v>780</v>
      </c>
      <c r="OPU319" s="417" t="s">
        <v>763</v>
      </c>
      <c r="OPV319" s="414" t="s">
        <v>649</v>
      </c>
      <c r="OPW319" s="415">
        <v>108.85</v>
      </c>
      <c r="OPX319" s="418" t="s">
        <v>780</v>
      </c>
      <c r="OPY319" s="417" t="s">
        <v>763</v>
      </c>
      <c r="OPZ319" s="414" t="s">
        <v>649</v>
      </c>
      <c r="OQA319" s="415">
        <v>108.85</v>
      </c>
      <c r="OQB319" s="418" t="s">
        <v>780</v>
      </c>
      <c r="OQC319" s="417" t="s">
        <v>763</v>
      </c>
      <c r="OQD319" s="414" t="s">
        <v>649</v>
      </c>
      <c r="OQE319" s="415">
        <v>108.85</v>
      </c>
      <c r="OQF319" s="418" t="s">
        <v>780</v>
      </c>
      <c r="OQG319" s="417" t="s">
        <v>763</v>
      </c>
      <c r="OQH319" s="414" t="s">
        <v>649</v>
      </c>
      <c r="OQI319" s="415">
        <v>108.85</v>
      </c>
      <c r="OQJ319" s="418" t="s">
        <v>780</v>
      </c>
      <c r="OQK319" s="417" t="s">
        <v>763</v>
      </c>
      <c r="OQL319" s="414" t="s">
        <v>649</v>
      </c>
      <c r="OQM319" s="415">
        <v>108.85</v>
      </c>
      <c r="OQN319" s="418" t="s">
        <v>780</v>
      </c>
      <c r="OQO319" s="417" t="s">
        <v>763</v>
      </c>
      <c r="OQP319" s="414" t="s">
        <v>649</v>
      </c>
      <c r="OQQ319" s="415">
        <v>108.85</v>
      </c>
      <c r="OQR319" s="418" t="s">
        <v>780</v>
      </c>
      <c r="OQS319" s="417" t="s">
        <v>763</v>
      </c>
      <c r="OQT319" s="414" t="s">
        <v>649</v>
      </c>
      <c r="OQU319" s="415">
        <v>108.85</v>
      </c>
      <c r="OQV319" s="418" t="s">
        <v>780</v>
      </c>
      <c r="OQW319" s="417" t="s">
        <v>763</v>
      </c>
      <c r="OQX319" s="414" t="s">
        <v>649</v>
      </c>
      <c r="OQY319" s="415">
        <v>108.85</v>
      </c>
      <c r="OQZ319" s="418" t="s">
        <v>780</v>
      </c>
      <c r="ORA319" s="417" t="s">
        <v>763</v>
      </c>
      <c r="ORB319" s="414" t="s">
        <v>649</v>
      </c>
      <c r="ORC319" s="415">
        <v>108.85</v>
      </c>
      <c r="ORD319" s="418" t="s">
        <v>780</v>
      </c>
      <c r="ORE319" s="417" t="s">
        <v>763</v>
      </c>
      <c r="ORF319" s="414" t="s">
        <v>649</v>
      </c>
      <c r="ORG319" s="415">
        <v>108.85</v>
      </c>
      <c r="ORH319" s="418" t="s">
        <v>780</v>
      </c>
      <c r="ORI319" s="417" t="s">
        <v>763</v>
      </c>
      <c r="ORJ319" s="414" t="s">
        <v>649</v>
      </c>
      <c r="ORK319" s="415">
        <v>108.85</v>
      </c>
      <c r="ORL319" s="418" t="s">
        <v>780</v>
      </c>
      <c r="ORM319" s="417" t="s">
        <v>763</v>
      </c>
      <c r="ORN319" s="414" t="s">
        <v>649</v>
      </c>
      <c r="ORO319" s="415">
        <v>108.85</v>
      </c>
      <c r="ORP319" s="418" t="s">
        <v>780</v>
      </c>
      <c r="ORQ319" s="417" t="s">
        <v>763</v>
      </c>
      <c r="ORR319" s="414" t="s">
        <v>649</v>
      </c>
      <c r="ORS319" s="415">
        <v>108.85</v>
      </c>
      <c r="ORT319" s="418" t="s">
        <v>780</v>
      </c>
      <c r="ORU319" s="417" t="s">
        <v>763</v>
      </c>
      <c r="ORV319" s="414" t="s">
        <v>649</v>
      </c>
      <c r="ORW319" s="415">
        <v>108.85</v>
      </c>
      <c r="ORX319" s="418" t="s">
        <v>780</v>
      </c>
      <c r="ORY319" s="417" t="s">
        <v>763</v>
      </c>
      <c r="ORZ319" s="414" t="s">
        <v>649</v>
      </c>
      <c r="OSA319" s="415">
        <v>108.85</v>
      </c>
      <c r="OSB319" s="418" t="s">
        <v>780</v>
      </c>
      <c r="OSC319" s="417" t="s">
        <v>763</v>
      </c>
      <c r="OSD319" s="414" t="s">
        <v>649</v>
      </c>
      <c r="OSE319" s="415">
        <v>108.85</v>
      </c>
      <c r="OSF319" s="418" t="s">
        <v>780</v>
      </c>
      <c r="OSG319" s="417" t="s">
        <v>763</v>
      </c>
      <c r="OSH319" s="414" t="s">
        <v>649</v>
      </c>
      <c r="OSI319" s="415">
        <v>108.85</v>
      </c>
      <c r="OSJ319" s="418" t="s">
        <v>780</v>
      </c>
      <c r="OSK319" s="417" t="s">
        <v>763</v>
      </c>
      <c r="OSL319" s="414" t="s">
        <v>649</v>
      </c>
      <c r="OSM319" s="415">
        <v>108.85</v>
      </c>
      <c r="OSN319" s="418" t="s">
        <v>780</v>
      </c>
      <c r="OSO319" s="417" t="s">
        <v>763</v>
      </c>
      <c r="OSP319" s="414" t="s">
        <v>649</v>
      </c>
      <c r="OSQ319" s="415">
        <v>108.85</v>
      </c>
      <c r="OSR319" s="418" t="s">
        <v>780</v>
      </c>
      <c r="OSS319" s="417" t="s">
        <v>763</v>
      </c>
      <c r="OST319" s="414" t="s">
        <v>649</v>
      </c>
      <c r="OSU319" s="415">
        <v>108.85</v>
      </c>
      <c r="OSV319" s="418" t="s">
        <v>780</v>
      </c>
      <c r="OSW319" s="417" t="s">
        <v>763</v>
      </c>
      <c r="OSX319" s="414" t="s">
        <v>649</v>
      </c>
      <c r="OSY319" s="415">
        <v>108.85</v>
      </c>
      <c r="OSZ319" s="418" t="s">
        <v>780</v>
      </c>
      <c r="OTA319" s="417" t="s">
        <v>763</v>
      </c>
      <c r="OTB319" s="414" t="s">
        <v>649</v>
      </c>
      <c r="OTC319" s="415">
        <v>108.85</v>
      </c>
      <c r="OTD319" s="418" t="s">
        <v>780</v>
      </c>
      <c r="OTE319" s="417" t="s">
        <v>763</v>
      </c>
      <c r="OTF319" s="414" t="s">
        <v>649</v>
      </c>
      <c r="OTG319" s="415">
        <v>108.85</v>
      </c>
      <c r="OTH319" s="418" t="s">
        <v>780</v>
      </c>
      <c r="OTI319" s="417" t="s">
        <v>763</v>
      </c>
      <c r="OTJ319" s="414" t="s">
        <v>649</v>
      </c>
      <c r="OTK319" s="415">
        <v>108.85</v>
      </c>
      <c r="OTL319" s="418" t="s">
        <v>780</v>
      </c>
      <c r="OTM319" s="417" t="s">
        <v>763</v>
      </c>
      <c r="OTN319" s="414" t="s">
        <v>649</v>
      </c>
      <c r="OTO319" s="415">
        <v>108.85</v>
      </c>
      <c r="OTP319" s="418" t="s">
        <v>780</v>
      </c>
      <c r="OTQ319" s="417" t="s">
        <v>763</v>
      </c>
      <c r="OTR319" s="414" t="s">
        <v>649</v>
      </c>
      <c r="OTS319" s="415">
        <v>108.85</v>
      </c>
      <c r="OTT319" s="418" t="s">
        <v>780</v>
      </c>
      <c r="OTU319" s="417" t="s">
        <v>763</v>
      </c>
      <c r="OTV319" s="414" t="s">
        <v>649</v>
      </c>
      <c r="OTW319" s="415">
        <v>108.85</v>
      </c>
      <c r="OTX319" s="418" t="s">
        <v>780</v>
      </c>
      <c r="OTY319" s="417" t="s">
        <v>763</v>
      </c>
      <c r="OTZ319" s="414" t="s">
        <v>649</v>
      </c>
      <c r="OUA319" s="415">
        <v>108.85</v>
      </c>
      <c r="OUB319" s="418" t="s">
        <v>780</v>
      </c>
      <c r="OUC319" s="417" t="s">
        <v>763</v>
      </c>
      <c r="OUD319" s="414" t="s">
        <v>649</v>
      </c>
      <c r="OUE319" s="415">
        <v>108.85</v>
      </c>
      <c r="OUF319" s="418" t="s">
        <v>780</v>
      </c>
      <c r="OUG319" s="417" t="s">
        <v>763</v>
      </c>
      <c r="OUH319" s="414" t="s">
        <v>649</v>
      </c>
      <c r="OUI319" s="415">
        <v>108.85</v>
      </c>
      <c r="OUJ319" s="418" t="s">
        <v>780</v>
      </c>
      <c r="OUK319" s="417" t="s">
        <v>763</v>
      </c>
      <c r="OUL319" s="414" t="s">
        <v>649</v>
      </c>
      <c r="OUM319" s="415">
        <v>108.85</v>
      </c>
      <c r="OUN319" s="418" t="s">
        <v>780</v>
      </c>
      <c r="OUO319" s="417" t="s">
        <v>763</v>
      </c>
      <c r="OUP319" s="414" t="s">
        <v>649</v>
      </c>
      <c r="OUQ319" s="415">
        <v>108.85</v>
      </c>
      <c r="OUR319" s="418" t="s">
        <v>780</v>
      </c>
      <c r="OUS319" s="417" t="s">
        <v>763</v>
      </c>
      <c r="OUT319" s="414" t="s">
        <v>649</v>
      </c>
      <c r="OUU319" s="415">
        <v>108.85</v>
      </c>
      <c r="OUV319" s="418" t="s">
        <v>780</v>
      </c>
      <c r="OUW319" s="417" t="s">
        <v>763</v>
      </c>
      <c r="OUX319" s="414" t="s">
        <v>649</v>
      </c>
      <c r="OUY319" s="415">
        <v>108.85</v>
      </c>
      <c r="OUZ319" s="418" t="s">
        <v>780</v>
      </c>
      <c r="OVA319" s="417" t="s">
        <v>763</v>
      </c>
      <c r="OVB319" s="414" t="s">
        <v>649</v>
      </c>
      <c r="OVC319" s="415">
        <v>108.85</v>
      </c>
      <c r="OVD319" s="418" t="s">
        <v>780</v>
      </c>
      <c r="OVE319" s="417" t="s">
        <v>763</v>
      </c>
      <c r="OVF319" s="414" t="s">
        <v>649</v>
      </c>
      <c r="OVG319" s="415">
        <v>108.85</v>
      </c>
      <c r="OVH319" s="418" t="s">
        <v>780</v>
      </c>
      <c r="OVI319" s="417" t="s">
        <v>763</v>
      </c>
      <c r="OVJ319" s="414" t="s">
        <v>649</v>
      </c>
      <c r="OVK319" s="415">
        <v>108.85</v>
      </c>
      <c r="OVL319" s="418" t="s">
        <v>780</v>
      </c>
      <c r="OVM319" s="417" t="s">
        <v>763</v>
      </c>
      <c r="OVN319" s="414" t="s">
        <v>649</v>
      </c>
      <c r="OVO319" s="415">
        <v>108.85</v>
      </c>
      <c r="OVP319" s="418" t="s">
        <v>780</v>
      </c>
      <c r="OVQ319" s="417" t="s">
        <v>763</v>
      </c>
      <c r="OVR319" s="414" t="s">
        <v>649</v>
      </c>
      <c r="OVS319" s="415">
        <v>108.85</v>
      </c>
      <c r="OVT319" s="418" t="s">
        <v>780</v>
      </c>
      <c r="OVU319" s="417" t="s">
        <v>763</v>
      </c>
      <c r="OVV319" s="414" t="s">
        <v>649</v>
      </c>
      <c r="OVW319" s="415">
        <v>108.85</v>
      </c>
      <c r="OVX319" s="418" t="s">
        <v>780</v>
      </c>
      <c r="OVY319" s="417" t="s">
        <v>763</v>
      </c>
      <c r="OVZ319" s="414" t="s">
        <v>649</v>
      </c>
      <c r="OWA319" s="415">
        <v>108.85</v>
      </c>
      <c r="OWB319" s="418" t="s">
        <v>780</v>
      </c>
      <c r="OWC319" s="417" t="s">
        <v>763</v>
      </c>
      <c r="OWD319" s="414" t="s">
        <v>649</v>
      </c>
      <c r="OWE319" s="415">
        <v>108.85</v>
      </c>
      <c r="OWF319" s="418" t="s">
        <v>780</v>
      </c>
      <c r="OWG319" s="417" t="s">
        <v>763</v>
      </c>
      <c r="OWH319" s="414" t="s">
        <v>649</v>
      </c>
      <c r="OWI319" s="415">
        <v>108.85</v>
      </c>
      <c r="OWJ319" s="418" t="s">
        <v>780</v>
      </c>
      <c r="OWK319" s="417" t="s">
        <v>763</v>
      </c>
      <c r="OWL319" s="414" t="s">
        <v>649</v>
      </c>
      <c r="OWM319" s="415">
        <v>108.85</v>
      </c>
      <c r="OWN319" s="418" t="s">
        <v>780</v>
      </c>
      <c r="OWO319" s="417" t="s">
        <v>763</v>
      </c>
      <c r="OWP319" s="414" t="s">
        <v>649</v>
      </c>
      <c r="OWQ319" s="415">
        <v>108.85</v>
      </c>
      <c r="OWR319" s="418" t="s">
        <v>780</v>
      </c>
      <c r="OWS319" s="417" t="s">
        <v>763</v>
      </c>
      <c r="OWT319" s="414" t="s">
        <v>649</v>
      </c>
      <c r="OWU319" s="415">
        <v>108.85</v>
      </c>
      <c r="OWV319" s="418" t="s">
        <v>780</v>
      </c>
      <c r="OWW319" s="417" t="s">
        <v>763</v>
      </c>
      <c r="OWX319" s="414" t="s">
        <v>649</v>
      </c>
      <c r="OWY319" s="415">
        <v>108.85</v>
      </c>
      <c r="OWZ319" s="418" t="s">
        <v>780</v>
      </c>
      <c r="OXA319" s="417" t="s">
        <v>763</v>
      </c>
      <c r="OXB319" s="414" t="s">
        <v>649</v>
      </c>
      <c r="OXC319" s="415">
        <v>108.85</v>
      </c>
      <c r="OXD319" s="418" t="s">
        <v>780</v>
      </c>
      <c r="OXE319" s="417" t="s">
        <v>763</v>
      </c>
      <c r="OXF319" s="414" t="s">
        <v>649</v>
      </c>
      <c r="OXG319" s="415">
        <v>108.85</v>
      </c>
      <c r="OXH319" s="418" t="s">
        <v>780</v>
      </c>
      <c r="OXI319" s="417" t="s">
        <v>763</v>
      </c>
      <c r="OXJ319" s="414" t="s">
        <v>649</v>
      </c>
      <c r="OXK319" s="415">
        <v>108.85</v>
      </c>
      <c r="OXL319" s="418" t="s">
        <v>780</v>
      </c>
      <c r="OXM319" s="417" t="s">
        <v>763</v>
      </c>
      <c r="OXN319" s="414" t="s">
        <v>649</v>
      </c>
      <c r="OXO319" s="415">
        <v>108.85</v>
      </c>
      <c r="OXP319" s="418" t="s">
        <v>780</v>
      </c>
      <c r="OXQ319" s="417" t="s">
        <v>763</v>
      </c>
      <c r="OXR319" s="414" t="s">
        <v>649</v>
      </c>
      <c r="OXS319" s="415">
        <v>108.85</v>
      </c>
      <c r="OXT319" s="418" t="s">
        <v>780</v>
      </c>
      <c r="OXU319" s="417" t="s">
        <v>763</v>
      </c>
      <c r="OXV319" s="414" t="s">
        <v>649</v>
      </c>
      <c r="OXW319" s="415">
        <v>108.85</v>
      </c>
      <c r="OXX319" s="418" t="s">
        <v>780</v>
      </c>
      <c r="OXY319" s="417" t="s">
        <v>763</v>
      </c>
      <c r="OXZ319" s="414" t="s">
        <v>649</v>
      </c>
      <c r="OYA319" s="415">
        <v>108.85</v>
      </c>
      <c r="OYB319" s="418" t="s">
        <v>780</v>
      </c>
      <c r="OYC319" s="417" t="s">
        <v>763</v>
      </c>
      <c r="OYD319" s="414" t="s">
        <v>649</v>
      </c>
      <c r="OYE319" s="415">
        <v>108.85</v>
      </c>
      <c r="OYF319" s="418" t="s">
        <v>780</v>
      </c>
      <c r="OYG319" s="417" t="s">
        <v>763</v>
      </c>
      <c r="OYH319" s="414" t="s">
        <v>649</v>
      </c>
      <c r="OYI319" s="415">
        <v>108.85</v>
      </c>
      <c r="OYJ319" s="418" t="s">
        <v>780</v>
      </c>
      <c r="OYK319" s="417" t="s">
        <v>763</v>
      </c>
      <c r="OYL319" s="414" t="s">
        <v>649</v>
      </c>
      <c r="OYM319" s="415">
        <v>108.85</v>
      </c>
      <c r="OYN319" s="418" t="s">
        <v>780</v>
      </c>
      <c r="OYO319" s="417" t="s">
        <v>763</v>
      </c>
      <c r="OYP319" s="414" t="s">
        <v>649</v>
      </c>
      <c r="OYQ319" s="415">
        <v>108.85</v>
      </c>
      <c r="OYR319" s="418" t="s">
        <v>780</v>
      </c>
      <c r="OYS319" s="417" t="s">
        <v>763</v>
      </c>
      <c r="OYT319" s="414" t="s">
        <v>649</v>
      </c>
      <c r="OYU319" s="415">
        <v>108.85</v>
      </c>
      <c r="OYV319" s="418" t="s">
        <v>780</v>
      </c>
      <c r="OYW319" s="417" t="s">
        <v>763</v>
      </c>
      <c r="OYX319" s="414" t="s">
        <v>649</v>
      </c>
      <c r="OYY319" s="415">
        <v>108.85</v>
      </c>
      <c r="OYZ319" s="418" t="s">
        <v>780</v>
      </c>
      <c r="OZA319" s="417" t="s">
        <v>763</v>
      </c>
      <c r="OZB319" s="414" t="s">
        <v>649</v>
      </c>
      <c r="OZC319" s="415">
        <v>108.85</v>
      </c>
      <c r="OZD319" s="418" t="s">
        <v>780</v>
      </c>
      <c r="OZE319" s="417" t="s">
        <v>763</v>
      </c>
      <c r="OZF319" s="414" t="s">
        <v>649</v>
      </c>
      <c r="OZG319" s="415">
        <v>108.85</v>
      </c>
      <c r="OZH319" s="418" t="s">
        <v>780</v>
      </c>
      <c r="OZI319" s="417" t="s">
        <v>763</v>
      </c>
      <c r="OZJ319" s="414" t="s">
        <v>649</v>
      </c>
      <c r="OZK319" s="415">
        <v>108.85</v>
      </c>
      <c r="OZL319" s="418" t="s">
        <v>780</v>
      </c>
      <c r="OZM319" s="417" t="s">
        <v>763</v>
      </c>
      <c r="OZN319" s="414" t="s">
        <v>649</v>
      </c>
      <c r="OZO319" s="415">
        <v>108.85</v>
      </c>
      <c r="OZP319" s="418" t="s">
        <v>780</v>
      </c>
      <c r="OZQ319" s="417" t="s">
        <v>763</v>
      </c>
      <c r="OZR319" s="414" t="s">
        <v>649</v>
      </c>
      <c r="OZS319" s="415">
        <v>108.85</v>
      </c>
      <c r="OZT319" s="418" t="s">
        <v>780</v>
      </c>
      <c r="OZU319" s="417" t="s">
        <v>763</v>
      </c>
      <c r="OZV319" s="414" t="s">
        <v>649</v>
      </c>
      <c r="OZW319" s="415">
        <v>108.85</v>
      </c>
      <c r="OZX319" s="418" t="s">
        <v>780</v>
      </c>
      <c r="OZY319" s="417" t="s">
        <v>763</v>
      </c>
      <c r="OZZ319" s="414" t="s">
        <v>649</v>
      </c>
      <c r="PAA319" s="415">
        <v>108.85</v>
      </c>
      <c r="PAB319" s="418" t="s">
        <v>780</v>
      </c>
      <c r="PAC319" s="417" t="s">
        <v>763</v>
      </c>
      <c r="PAD319" s="414" t="s">
        <v>649</v>
      </c>
      <c r="PAE319" s="415">
        <v>108.85</v>
      </c>
      <c r="PAF319" s="418" t="s">
        <v>780</v>
      </c>
      <c r="PAG319" s="417" t="s">
        <v>763</v>
      </c>
      <c r="PAH319" s="414" t="s">
        <v>649</v>
      </c>
      <c r="PAI319" s="415">
        <v>108.85</v>
      </c>
      <c r="PAJ319" s="418" t="s">
        <v>780</v>
      </c>
      <c r="PAK319" s="417" t="s">
        <v>763</v>
      </c>
      <c r="PAL319" s="414" t="s">
        <v>649</v>
      </c>
      <c r="PAM319" s="415">
        <v>108.85</v>
      </c>
      <c r="PAN319" s="418" t="s">
        <v>780</v>
      </c>
      <c r="PAO319" s="417" t="s">
        <v>763</v>
      </c>
      <c r="PAP319" s="414" t="s">
        <v>649</v>
      </c>
      <c r="PAQ319" s="415">
        <v>108.85</v>
      </c>
      <c r="PAR319" s="418" t="s">
        <v>780</v>
      </c>
      <c r="PAS319" s="417" t="s">
        <v>763</v>
      </c>
      <c r="PAT319" s="414" t="s">
        <v>649</v>
      </c>
      <c r="PAU319" s="415">
        <v>108.85</v>
      </c>
      <c r="PAV319" s="418" t="s">
        <v>780</v>
      </c>
      <c r="PAW319" s="417" t="s">
        <v>763</v>
      </c>
      <c r="PAX319" s="414" t="s">
        <v>649</v>
      </c>
      <c r="PAY319" s="415">
        <v>108.85</v>
      </c>
      <c r="PAZ319" s="418" t="s">
        <v>780</v>
      </c>
      <c r="PBA319" s="417" t="s">
        <v>763</v>
      </c>
      <c r="PBB319" s="414" t="s">
        <v>649</v>
      </c>
      <c r="PBC319" s="415">
        <v>108.85</v>
      </c>
      <c r="PBD319" s="418" t="s">
        <v>780</v>
      </c>
      <c r="PBE319" s="417" t="s">
        <v>763</v>
      </c>
      <c r="PBF319" s="414" t="s">
        <v>649</v>
      </c>
      <c r="PBG319" s="415">
        <v>108.85</v>
      </c>
      <c r="PBH319" s="418" t="s">
        <v>780</v>
      </c>
      <c r="PBI319" s="417" t="s">
        <v>763</v>
      </c>
      <c r="PBJ319" s="414" t="s">
        <v>649</v>
      </c>
      <c r="PBK319" s="415">
        <v>108.85</v>
      </c>
      <c r="PBL319" s="418" t="s">
        <v>780</v>
      </c>
      <c r="PBM319" s="417" t="s">
        <v>763</v>
      </c>
      <c r="PBN319" s="414" t="s">
        <v>649</v>
      </c>
      <c r="PBO319" s="415">
        <v>108.85</v>
      </c>
      <c r="PBP319" s="418" t="s">
        <v>780</v>
      </c>
      <c r="PBQ319" s="417" t="s">
        <v>763</v>
      </c>
      <c r="PBR319" s="414" t="s">
        <v>649</v>
      </c>
      <c r="PBS319" s="415">
        <v>108.85</v>
      </c>
      <c r="PBT319" s="418" t="s">
        <v>780</v>
      </c>
      <c r="PBU319" s="417" t="s">
        <v>763</v>
      </c>
      <c r="PBV319" s="414" t="s">
        <v>649</v>
      </c>
      <c r="PBW319" s="415">
        <v>108.85</v>
      </c>
      <c r="PBX319" s="418" t="s">
        <v>780</v>
      </c>
      <c r="PBY319" s="417" t="s">
        <v>763</v>
      </c>
      <c r="PBZ319" s="414" t="s">
        <v>649</v>
      </c>
      <c r="PCA319" s="415">
        <v>108.85</v>
      </c>
      <c r="PCB319" s="418" t="s">
        <v>780</v>
      </c>
      <c r="PCC319" s="417" t="s">
        <v>763</v>
      </c>
      <c r="PCD319" s="414" t="s">
        <v>649</v>
      </c>
      <c r="PCE319" s="415">
        <v>108.85</v>
      </c>
      <c r="PCF319" s="418" t="s">
        <v>780</v>
      </c>
      <c r="PCG319" s="417" t="s">
        <v>763</v>
      </c>
      <c r="PCH319" s="414" t="s">
        <v>649</v>
      </c>
      <c r="PCI319" s="415">
        <v>108.85</v>
      </c>
      <c r="PCJ319" s="418" t="s">
        <v>780</v>
      </c>
      <c r="PCK319" s="417" t="s">
        <v>763</v>
      </c>
      <c r="PCL319" s="414" t="s">
        <v>649</v>
      </c>
      <c r="PCM319" s="415">
        <v>108.85</v>
      </c>
      <c r="PCN319" s="418" t="s">
        <v>780</v>
      </c>
      <c r="PCO319" s="417" t="s">
        <v>763</v>
      </c>
      <c r="PCP319" s="414" t="s">
        <v>649</v>
      </c>
      <c r="PCQ319" s="415">
        <v>108.85</v>
      </c>
      <c r="PCR319" s="418" t="s">
        <v>780</v>
      </c>
      <c r="PCS319" s="417" t="s">
        <v>763</v>
      </c>
      <c r="PCT319" s="414" t="s">
        <v>649</v>
      </c>
      <c r="PCU319" s="415">
        <v>108.85</v>
      </c>
      <c r="PCV319" s="418" t="s">
        <v>780</v>
      </c>
      <c r="PCW319" s="417" t="s">
        <v>763</v>
      </c>
      <c r="PCX319" s="414" t="s">
        <v>649</v>
      </c>
      <c r="PCY319" s="415">
        <v>108.85</v>
      </c>
      <c r="PCZ319" s="418" t="s">
        <v>780</v>
      </c>
      <c r="PDA319" s="417" t="s">
        <v>763</v>
      </c>
      <c r="PDB319" s="414" t="s">
        <v>649</v>
      </c>
      <c r="PDC319" s="415">
        <v>108.85</v>
      </c>
      <c r="PDD319" s="418" t="s">
        <v>780</v>
      </c>
      <c r="PDE319" s="417" t="s">
        <v>763</v>
      </c>
      <c r="PDF319" s="414" t="s">
        <v>649</v>
      </c>
      <c r="PDG319" s="415">
        <v>108.85</v>
      </c>
      <c r="PDH319" s="418" t="s">
        <v>780</v>
      </c>
      <c r="PDI319" s="417" t="s">
        <v>763</v>
      </c>
      <c r="PDJ319" s="414" t="s">
        <v>649</v>
      </c>
      <c r="PDK319" s="415">
        <v>108.85</v>
      </c>
      <c r="PDL319" s="418" t="s">
        <v>780</v>
      </c>
      <c r="PDM319" s="417" t="s">
        <v>763</v>
      </c>
      <c r="PDN319" s="414" t="s">
        <v>649</v>
      </c>
      <c r="PDO319" s="415">
        <v>108.85</v>
      </c>
      <c r="PDP319" s="418" t="s">
        <v>780</v>
      </c>
      <c r="PDQ319" s="417" t="s">
        <v>763</v>
      </c>
      <c r="PDR319" s="414" t="s">
        <v>649</v>
      </c>
      <c r="PDS319" s="415">
        <v>108.85</v>
      </c>
      <c r="PDT319" s="418" t="s">
        <v>780</v>
      </c>
      <c r="PDU319" s="417" t="s">
        <v>763</v>
      </c>
      <c r="PDV319" s="414" t="s">
        <v>649</v>
      </c>
      <c r="PDW319" s="415">
        <v>108.85</v>
      </c>
      <c r="PDX319" s="418" t="s">
        <v>780</v>
      </c>
      <c r="PDY319" s="417" t="s">
        <v>763</v>
      </c>
      <c r="PDZ319" s="414" t="s">
        <v>649</v>
      </c>
      <c r="PEA319" s="415">
        <v>108.85</v>
      </c>
      <c r="PEB319" s="418" t="s">
        <v>780</v>
      </c>
      <c r="PEC319" s="417" t="s">
        <v>763</v>
      </c>
      <c r="PED319" s="414" t="s">
        <v>649</v>
      </c>
      <c r="PEE319" s="415">
        <v>108.85</v>
      </c>
      <c r="PEF319" s="418" t="s">
        <v>780</v>
      </c>
      <c r="PEG319" s="417" t="s">
        <v>763</v>
      </c>
      <c r="PEH319" s="414" t="s">
        <v>649</v>
      </c>
      <c r="PEI319" s="415">
        <v>108.85</v>
      </c>
      <c r="PEJ319" s="418" t="s">
        <v>780</v>
      </c>
      <c r="PEK319" s="417" t="s">
        <v>763</v>
      </c>
      <c r="PEL319" s="414" t="s">
        <v>649</v>
      </c>
      <c r="PEM319" s="415">
        <v>108.85</v>
      </c>
      <c r="PEN319" s="418" t="s">
        <v>780</v>
      </c>
      <c r="PEO319" s="417" t="s">
        <v>763</v>
      </c>
      <c r="PEP319" s="414" t="s">
        <v>649</v>
      </c>
      <c r="PEQ319" s="415">
        <v>108.85</v>
      </c>
      <c r="PER319" s="418" t="s">
        <v>780</v>
      </c>
      <c r="PES319" s="417" t="s">
        <v>763</v>
      </c>
      <c r="PET319" s="414" t="s">
        <v>649</v>
      </c>
      <c r="PEU319" s="415">
        <v>108.85</v>
      </c>
      <c r="PEV319" s="418" t="s">
        <v>780</v>
      </c>
      <c r="PEW319" s="417" t="s">
        <v>763</v>
      </c>
      <c r="PEX319" s="414" t="s">
        <v>649</v>
      </c>
      <c r="PEY319" s="415">
        <v>108.85</v>
      </c>
      <c r="PEZ319" s="418" t="s">
        <v>780</v>
      </c>
      <c r="PFA319" s="417" t="s">
        <v>763</v>
      </c>
      <c r="PFB319" s="414" t="s">
        <v>649</v>
      </c>
      <c r="PFC319" s="415">
        <v>108.85</v>
      </c>
      <c r="PFD319" s="418" t="s">
        <v>780</v>
      </c>
      <c r="PFE319" s="417" t="s">
        <v>763</v>
      </c>
      <c r="PFF319" s="414" t="s">
        <v>649</v>
      </c>
      <c r="PFG319" s="415">
        <v>108.85</v>
      </c>
      <c r="PFH319" s="418" t="s">
        <v>780</v>
      </c>
      <c r="PFI319" s="417" t="s">
        <v>763</v>
      </c>
      <c r="PFJ319" s="414" t="s">
        <v>649</v>
      </c>
      <c r="PFK319" s="415">
        <v>108.85</v>
      </c>
      <c r="PFL319" s="418" t="s">
        <v>780</v>
      </c>
      <c r="PFM319" s="417" t="s">
        <v>763</v>
      </c>
      <c r="PFN319" s="414" t="s">
        <v>649</v>
      </c>
      <c r="PFO319" s="415">
        <v>108.85</v>
      </c>
      <c r="PFP319" s="418" t="s">
        <v>780</v>
      </c>
      <c r="PFQ319" s="417" t="s">
        <v>763</v>
      </c>
      <c r="PFR319" s="414" t="s">
        <v>649</v>
      </c>
      <c r="PFS319" s="415">
        <v>108.85</v>
      </c>
      <c r="PFT319" s="418" t="s">
        <v>780</v>
      </c>
      <c r="PFU319" s="417" t="s">
        <v>763</v>
      </c>
      <c r="PFV319" s="414" t="s">
        <v>649</v>
      </c>
      <c r="PFW319" s="415">
        <v>108.85</v>
      </c>
      <c r="PFX319" s="418" t="s">
        <v>780</v>
      </c>
      <c r="PFY319" s="417" t="s">
        <v>763</v>
      </c>
      <c r="PFZ319" s="414" t="s">
        <v>649</v>
      </c>
      <c r="PGA319" s="415">
        <v>108.85</v>
      </c>
      <c r="PGB319" s="418" t="s">
        <v>780</v>
      </c>
      <c r="PGC319" s="417" t="s">
        <v>763</v>
      </c>
      <c r="PGD319" s="414" t="s">
        <v>649</v>
      </c>
      <c r="PGE319" s="415">
        <v>108.85</v>
      </c>
      <c r="PGF319" s="418" t="s">
        <v>780</v>
      </c>
      <c r="PGG319" s="417" t="s">
        <v>763</v>
      </c>
      <c r="PGH319" s="414" t="s">
        <v>649</v>
      </c>
      <c r="PGI319" s="415">
        <v>108.85</v>
      </c>
      <c r="PGJ319" s="418" t="s">
        <v>780</v>
      </c>
      <c r="PGK319" s="417" t="s">
        <v>763</v>
      </c>
      <c r="PGL319" s="414" t="s">
        <v>649</v>
      </c>
      <c r="PGM319" s="415">
        <v>108.85</v>
      </c>
      <c r="PGN319" s="418" t="s">
        <v>780</v>
      </c>
      <c r="PGO319" s="417" t="s">
        <v>763</v>
      </c>
      <c r="PGP319" s="414" t="s">
        <v>649</v>
      </c>
      <c r="PGQ319" s="415">
        <v>108.85</v>
      </c>
      <c r="PGR319" s="418" t="s">
        <v>780</v>
      </c>
      <c r="PGS319" s="417" t="s">
        <v>763</v>
      </c>
      <c r="PGT319" s="414" t="s">
        <v>649</v>
      </c>
      <c r="PGU319" s="415">
        <v>108.85</v>
      </c>
      <c r="PGV319" s="418" t="s">
        <v>780</v>
      </c>
      <c r="PGW319" s="417" t="s">
        <v>763</v>
      </c>
      <c r="PGX319" s="414" t="s">
        <v>649</v>
      </c>
      <c r="PGY319" s="415">
        <v>108.85</v>
      </c>
      <c r="PGZ319" s="418" t="s">
        <v>780</v>
      </c>
      <c r="PHA319" s="417" t="s">
        <v>763</v>
      </c>
      <c r="PHB319" s="414" t="s">
        <v>649</v>
      </c>
      <c r="PHC319" s="415">
        <v>108.85</v>
      </c>
      <c r="PHD319" s="418" t="s">
        <v>780</v>
      </c>
      <c r="PHE319" s="417" t="s">
        <v>763</v>
      </c>
      <c r="PHF319" s="414" t="s">
        <v>649</v>
      </c>
      <c r="PHG319" s="415">
        <v>108.85</v>
      </c>
      <c r="PHH319" s="418" t="s">
        <v>780</v>
      </c>
      <c r="PHI319" s="417" t="s">
        <v>763</v>
      </c>
      <c r="PHJ319" s="414" t="s">
        <v>649</v>
      </c>
      <c r="PHK319" s="415">
        <v>108.85</v>
      </c>
      <c r="PHL319" s="418" t="s">
        <v>780</v>
      </c>
      <c r="PHM319" s="417" t="s">
        <v>763</v>
      </c>
      <c r="PHN319" s="414" t="s">
        <v>649</v>
      </c>
      <c r="PHO319" s="415">
        <v>108.85</v>
      </c>
      <c r="PHP319" s="418" t="s">
        <v>780</v>
      </c>
      <c r="PHQ319" s="417" t="s">
        <v>763</v>
      </c>
      <c r="PHR319" s="414" t="s">
        <v>649</v>
      </c>
      <c r="PHS319" s="415">
        <v>108.85</v>
      </c>
      <c r="PHT319" s="418" t="s">
        <v>780</v>
      </c>
      <c r="PHU319" s="417" t="s">
        <v>763</v>
      </c>
      <c r="PHV319" s="414" t="s">
        <v>649</v>
      </c>
      <c r="PHW319" s="415">
        <v>108.85</v>
      </c>
      <c r="PHX319" s="418" t="s">
        <v>780</v>
      </c>
      <c r="PHY319" s="417" t="s">
        <v>763</v>
      </c>
      <c r="PHZ319" s="414" t="s">
        <v>649</v>
      </c>
      <c r="PIA319" s="415">
        <v>108.85</v>
      </c>
      <c r="PIB319" s="418" t="s">
        <v>780</v>
      </c>
      <c r="PIC319" s="417" t="s">
        <v>763</v>
      </c>
      <c r="PID319" s="414" t="s">
        <v>649</v>
      </c>
      <c r="PIE319" s="415">
        <v>108.85</v>
      </c>
      <c r="PIF319" s="418" t="s">
        <v>780</v>
      </c>
      <c r="PIG319" s="417" t="s">
        <v>763</v>
      </c>
      <c r="PIH319" s="414" t="s">
        <v>649</v>
      </c>
      <c r="PII319" s="415">
        <v>108.85</v>
      </c>
      <c r="PIJ319" s="418" t="s">
        <v>780</v>
      </c>
      <c r="PIK319" s="417" t="s">
        <v>763</v>
      </c>
      <c r="PIL319" s="414" t="s">
        <v>649</v>
      </c>
      <c r="PIM319" s="415">
        <v>108.85</v>
      </c>
      <c r="PIN319" s="418" t="s">
        <v>780</v>
      </c>
      <c r="PIO319" s="417" t="s">
        <v>763</v>
      </c>
      <c r="PIP319" s="414" t="s">
        <v>649</v>
      </c>
      <c r="PIQ319" s="415">
        <v>108.85</v>
      </c>
      <c r="PIR319" s="418" t="s">
        <v>780</v>
      </c>
      <c r="PIS319" s="417" t="s">
        <v>763</v>
      </c>
      <c r="PIT319" s="414" t="s">
        <v>649</v>
      </c>
      <c r="PIU319" s="415">
        <v>108.85</v>
      </c>
      <c r="PIV319" s="418" t="s">
        <v>780</v>
      </c>
      <c r="PIW319" s="417" t="s">
        <v>763</v>
      </c>
      <c r="PIX319" s="414" t="s">
        <v>649</v>
      </c>
      <c r="PIY319" s="415">
        <v>108.85</v>
      </c>
      <c r="PIZ319" s="418" t="s">
        <v>780</v>
      </c>
      <c r="PJA319" s="417" t="s">
        <v>763</v>
      </c>
      <c r="PJB319" s="414" t="s">
        <v>649</v>
      </c>
      <c r="PJC319" s="415">
        <v>108.85</v>
      </c>
      <c r="PJD319" s="418" t="s">
        <v>780</v>
      </c>
      <c r="PJE319" s="417" t="s">
        <v>763</v>
      </c>
      <c r="PJF319" s="414" t="s">
        <v>649</v>
      </c>
      <c r="PJG319" s="415">
        <v>108.85</v>
      </c>
      <c r="PJH319" s="418" t="s">
        <v>780</v>
      </c>
      <c r="PJI319" s="417" t="s">
        <v>763</v>
      </c>
      <c r="PJJ319" s="414" t="s">
        <v>649</v>
      </c>
      <c r="PJK319" s="415">
        <v>108.85</v>
      </c>
      <c r="PJL319" s="418" t="s">
        <v>780</v>
      </c>
      <c r="PJM319" s="417" t="s">
        <v>763</v>
      </c>
      <c r="PJN319" s="414" t="s">
        <v>649</v>
      </c>
      <c r="PJO319" s="415">
        <v>108.85</v>
      </c>
      <c r="PJP319" s="418" t="s">
        <v>780</v>
      </c>
      <c r="PJQ319" s="417" t="s">
        <v>763</v>
      </c>
      <c r="PJR319" s="414" t="s">
        <v>649</v>
      </c>
      <c r="PJS319" s="415">
        <v>108.85</v>
      </c>
      <c r="PJT319" s="418" t="s">
        <v>780</v>
      </c>
      <c r="PJU319" s="417" t="s">
        <v>763</v>
      </c>
      <c r="PJV319" s="414" t="s">
        <v>649</v>
      </c>
      <c r="PJW319" s="415">
        <v>108.85</v>
      </c>
      <c r="PJX319" s="418" t="s">
        <v>780</v>
      </c>
      <c r="PJY319" s="417" t="s">
        <v>763</v>
      </c>
      <c r="PJZ319" s="414" t="s">
        <v>649</v>
      </c>
      <c r="PKA319" s="415">
        <v>108.85</v>
      </c>
      <c r="PKB319" s="418" t="s">
        <v>780</v>
      </c>
      <c r="PKC319" s="417" t="s">
        <v>763</v>
      </c>
      <c r="PKD319" s="414" t="s">
        <v>649</v>
      </c>
      <c r="PKE319" s="415">
        <v>108.85</v>
      </c>
      <c r="PKF319" s="418" t="s">
        <v>780</v>
      </c>
      <c r="PKG319" s="417" t="s">
        <v>763</v>
      </c>
      <c r="PKH319" s="414" t="s">
        <v>649</v>
      </c>
      <c r="PKI319" s="415">
        <v>108.85</v>
      </c>
      <c r="PKJ319" s="418" t="s">
        <v>780</v>
      </c>
      <c r="PKK319" s="417" t="s">
        <v>763</v>
      </c>
      <c r="PKL319" s="414" t="s">
        <v>649</v>
      </c>
      <c r="PKM319" s="415">
        <v>108.85</v>
      </c>
      <c r="PKN319" s="418" t="s">
        <v>780</v>
      </c>
      <c r="PKO319" s="417" t="s">
        <v>763</v>
      </c>
      <c r="PKP319" s="414" t="s">
        <v>649</v>
      </c>
      <c r="PKQ319" s="415">
        <v>108.85</v>
      </c>
      <c r="PKR319" s="418" t="s">
        <v>780</v>
      </c>
      <c r="PKS319" s="417" t="s">
        <v>763</v>
      </c>
      <c r="PKT319" s="414" t="s">
        <v>649</v>
      </c>
      <c r="PKU319" s="415">
        <v>108.85</v>
      </c>
      <c r="PKV319" s="418" t="s">
        <v>780</v>
      </c>
      <c r="PKW319" s="417" t="s">
        <v>763</v>
      </c>
      <c r="PKX319" s="414" t="s">
        <v>649</v>
      </c>
      <c r="PKY319" s="415">
        <v>108.85</v>
      </c>
      <c r="PKZ319" s="418" t="s">
        <v>780</v>
      </c>
      <c r="PLA319" s="417" t="s">
        <v>763</v>
      </c>
      <c r="PLB319" s="414" t="s">
        <v>649</v>
      </c>
      <c r="PLC319" s="415">
        <v>108.85</v>
      </c>
      <c r="PLD319" s="418" t="s">
        <v>780</v>
      </c>
      <c r="PLE319" s="417" t="s">
        <v>763</v>
      </c>
      <c r="PLF319" s="414" t="s">
        <v>649</v>
      </c>
      <c r="PLG319" s="415">
        <v>108.85</v>
      </c>
      <c r="PLH319" s="418" t="s">
        <v>780</v>
      </c>
      <c r="PLI319" s="417" t="s">
        <v>763</v>
      </c>
      <c r="PLJ319" s="414" t="s">
        <v>649</v>
      </c>
      <c r="PLK319" s="415">
        <v>108.85</v>
      </c>
      <c r="PLL319" s="418" t="s">
        <v>780</v>
      </c>
      <c r="PLM319" s="417" t="s">
        <v>763</v>
      </c>
      <c r="PLN319" s="414" t="s">
        <v>649</v>
      </c>
      <c r="PLO319" s="415">
        <v>108.85</v>
      </c>
      <c r="PLP319" s="418" t="s">
        <v>780</v>
      </c>
      <c r="PLQ319" s="417" t="s">
        <v>763</v>
      </c>
      <c r="PLR319" s="414" t="s">
        <v>649</v>
      </c>
      <c r="PLS319" s="415">
        <v>108.85</v>
      </c>
      <c r="PLT319" s="418" t="s">
        <v>780</v>
      </c>
      <c r="PLU319" s="417" t="s">
        <v>763</v>
      </c>
      <c r="PLV319" s="414" t="s">
        <v>649</v>
      </c>
      <c r="PLW319" s="415">
        <v>108.85</v>
      </c>
      <c r="PLX319" s="418" t="s">
        <v>780</v>
      </c>
      <c r="PLY319" s="417" t="s">
        <v>763</v>
      </c>
      <c r="PLZ319" s="414" t="s">
        <v>649</v>
      </c>
      <c r="PMA319" s="415">
        <v>108.85</v>
      </c>
      <c r="PMB319" s="418" t="s">
        <v>780</v>
      </c>
      <c r="PMC319" s="417" t="s">
        <v>763</v>
      </c>
      <c r="PMD319" s="414" t="s">
        <v>649</v>
      </c>
      <c r="PME319" s="415">
        <v>108.85</v>
      </c>
      <c r="PMF319" s="418" t="s">
        <v>780</v>
      </c>
      <c r="PMG319" s="417" t="s">
        <v>763</v>
      </c>
      <c r="PMH319" s="414" t="s">
        <v>649</v>
      </c>
      <c r="PMI319" s="415">
        <v>108.85</v>
      </c>
      <c r="PMJ319" s="418" t="s">
        <v>780</v>
      </c>
      <c r="PMK319" s="417" t="s">
        <v>763</v>
      </c>
      <c r="PML319" s="414" t="s">
        <v>649</v>
      </c>
      <c r="PMM319" s="415">
        <v>108.85</v>
      </c>
      <c r="PMN319" s="418" t="s">
        <v>780</v>
      </c>
      <c r="PMO319" s="417" t="s">
        <v>763</v>
      </c>
      <c r="PMP319" s="414" t="s">
        <v>649</v>
      </c>
      <c r="PMQ319" s="415">
        <v>108.85</v>
      </c>
      <c r="PMR319" s="418" t="s">
        <v>780</v>
      </c>
      <c r="PMS319" s="417" t="s">
        <v>763</v>
      </c>
      <c r="PMT319" s="414" t="s">
        <v>649</v>
      </c>
      <c r="PMU319" s="415">
        <v>108.85</v>
      </c>
      <c r="PMV319" s="418" t="s">
        <v>780</v>
      </c>
      <c r="PMW319" s="417" t="s">
        <v>763</v>
      </c>
      <c r="PMX319" s="414" t="s">
        <v>649</v>
      </c>
      <c r="PMY319" s="415">
        <v>108.85</v>
      </c>
      <c r="PMZ319" s="418" t="s">
        <v>780</v>
      </c>
      <c r="PNA319" s="417" t="s">
        <v>763</v>
      </c>
      <c r="PNB319" s="414" t="s">
        <v>649</v>
      </c>
      <c r="PNC319" s="415">
        <v>108.85</v>
      </c>
      <c r="PND319" s="418" t="s">
        <v>780</v>
      </c>
      <c r="PNE319" s="417" t="s">
        <v>763</v>
      </c>
      <c r="PNF319" s="414" t="s">
        <v>649</v>
      </c>
      <c r="PNG319" s="415">
        <v>108.85</v>
      </c>
      <c r="PNH319" s="418" t="s">
        <v>780</v>
      </c>
      <c r="PNI319" s="417" t="s">
        <v>763</v>
      </c>
      <c r="PNJ319" s="414" t="s">
        <v>649</v>
      </c>
      <c r="PNK319" s="415">
        <v>108.85</v>
      </c>
      <c r="PNL319" s="418" t="s">
        <v>780</v>
      </c>
      <c r="PNM319" s="417" t="s">
        <v>763</v>
      </c>
      <c r="PNN319" s="414" t="s">
        <v>649</v>
      </c>
      <c r="PNO319" s="415">
        <v>108.85</v>
      </c>
      <c r="PNP319" s="418" t="s">
        <v>780</v>
      </c>
      <c r="PNQ319" s="417" t="s">
        <v>763</v>
      </c>
      <c r="PNR319" s="414" t="s">
        <v>649</v>
      </c>
      <c r="PNS319" s="415">
        <v>108.85</v>
      </c>
      <c r="PNT319" s="418" t="s">
        <v>780</v>
      </c>
      <c r="PNU319" s="417" t="s">
        <v>763</v>
      </c>
      <c r="PNV319" s="414" t="s">
        <v>649</v>
      </c>
      <c r="PNW319" s="415">
        <v>108.85</v>
      </c>
      <c r="PNX319" s="418" t="s">
        <v>780</v>
      </c>
      <c r="PNY319" s="417" t="s">
        <v>763</v>
      </c>
      <c r="PNZ319" s="414" t="s">
        <v>649</v>
      </c>
      <c r="POA319" s="415">
        <v>108.85</v>
      </c>
      <c r="POB319" s="418" t="s">
        <v>780</v>
      </c>
      <c r="POC319" s="417" t="s">
        <v>763</v>
      </c>
      <c r="POD319" s="414" t="s">
        <v>649</v>
      </c>
      <c r="POE319" s="415">
        <v>108.85</v>
      </c>
      <c r="POF319" s="418" t="s">
        <v>780</v>
      </c>
      <c r="POG319" s="417" t="s">
        <v>763</v>
      </c>
      <c r="POH319" s="414" t="s">
        <v>649</v>
      </c>
      <c r="POI319" s="415">
        <v>108.85</v>
      </c>
      <c r="POJ319" s="418" t="s">
        <v>780</v>
      </c>
      <c r="POK319" s="417" t="s">
        <v>763</v>
      </c>
      <c r="POL319" s="414" t="s">
        <v>649</v>
      </c>
      <c r="POM319" s="415">
        <v>108.85</v>
      </c>
      <c r="PON319" s="418" t="s">
        <v>780</v>
      </c>
      <c r="POO319" s="417" t="s">
        <v>763</v>
      </c>
      <c r="POP319" s="414" t="s">
        <v>649</v>
      </c>
      <c r="POQ319" s="415">
        <v>108.85</v>
      </c>
      <c r="POR319" s="418" t="s">
        <v>780</v>
      </c>
      <c r="POS319" s="417" t="s">
        <v>763</v>
      </c>
      <c r="POT319" s="414" t="s">
        <v>649</v>
      </c>
      <c r="POU319" s="415">
        <v>108.85</v>
      </c>
      <c r="POV319" s="418" t="s">
        <v>780</v>
      </c>
      <c r="POW319" s="417" t="s">
        <v>763</v>
      </c>
      <c r="POX319" s="414" t="s">
        <v>649</v>
      </c>
      <c r="POY319" s="415">
        <v>108.85</v>
      </c>
      <c r="POZ319" s="418" t="s">
        <v>780</v>
      </c>
      <c r="PPA319" s="417" t="s">
        <v>763</v>
      </c>
      <c r="PPB319" s="414" t="s">
        <v>649</v>
      </c>
      <c r="PPC319" s="415">
        <v>108.85</v>
      </c>
      <c r="PPD319" s="418" t="s">
        <v>780</v>
      </c>
      <c r="PPE319" s="417" t="s">
        <v>763</v>
      </c>
      <c r="PPF319" s="414" t="s">
        <v>649</v>
      </c>
      <c r="PPG319" s="415">
        <v>108.85</v>
      </c>
      <c r="PPH319" s="418" t="s">
        <v>780</v>
      </c>
      <c r="PPI319" s="417" t="s">
        <v>763</v>
      </c>
      <c r="PPJ319" s="414" t="s">
        <v>649</v>
      </c>
      <c r="PPK319" s="415">
        <v>108.85</v>
      </c>
      <c r="PPL319" s="418" t="s">
        <v>780</v>
      </c>
      <c r="PPM319" s="417" t="s">
        <v>763</v>
      </c>
      <c r="PPN319" s="414" t="s">
        <v>649</v>
      </c>
      <c r="PPO319" s="415">
        <v>108.85</v>
      </c>
      <c r="PPP319" s="418" t="s">
        <v>780</v>
      </c>
      <c r="PPQ319" s="417" t="s">
        <v>763</v>
      </c>
      <c r="PPR319" s="414" t="s">
        <v>649</v>
      </c>
      <c r="PPS319" s="415">
        <v>108.85</v>
      </c>
      <c r="PPT319" s="418" t="s">
        <v>780</v>
      </c>
      <c r="PPU319" s="417" t="s">
        <v>763</v>
      </c>
      <c r="PPV319" s="414" t="s">
        <v>649</v>
      </c>
      <c r="PPW319" s="415">
        <v>108.85</v>
      </c>
      <c r="PPX319" s="418" t="s">
        <v>780</v>
      </c>
      <c r="PPY319" s="417" t="s">
        <v>763</v>
      </c>
      <c r="PPZ319" s="414" t="s">
        <v>649</v>
      </c>
      <c r="PQA319" s="415">
        <v>108.85</v>
      </c>
      <c r="PQB319" s="418" t="s">
        <v>780</v>
      </c>
      <c r="PQC319" s="417" t="s">
        <v>763</v>
      </c>
      <c r="PQD319" s="414" t="s">
        <v>649</v>
      </c>
      <c r="PQE319" s="415">
        <v>108.85</v>
      </c>
      <c r="PQF319" s="418" t="s">
        <v>780</v>
      </c>
      <c r="PQG319" s="417" t="s">
        <v>763</v>
      </c>
      <c r="PQH319" s="414" t="s">
        <v>649</v>
      </c>
      <c r="PQI319" s="415">
        <v>108.85</v>
      </c>
      <c r="PQJ319" s="418" t="s">
        <v>780</v>
      </c>
      <c r="PQK319" s="417" t="s">
        <v>763</v>
      </c>
      <c r="PQL319" s="414" t="s">
        <v>649</v>
      </c>
      <c r="PQM319" s="415">
        <v>108.85</v>
      </c>
      <c r="PQN319" s="418" t="s">
        <v>780</v>
      </c>
      <c r="PQO319" s="417" t="s">
        <v>763</v>
      </c>
      <c r="PQP319" s="414" t="s">
        <v>649</v>
      </c>
      <c r="PQQ319" s="415">
        <v>108.85</v>
      </c>
      <c r="PQR319" s="418" t="s">
        <v>780</v>
      </c>
      <c r="PQS319" s="417" t="s">
        <v>763</v>
      </c>
      <c r="PQT319" s="414" t="s">
        <v>649</v>
      </c>
      <c r="PQU319" s="415">
        <v>108.85</v>
      </c>
      <c r="PQV319" s="418" t="s">
        <v>780</v>
      </c>
      <c r="PQW319" s="417" t="s">
        <v>763</v>
      </c>
      <c r="PQX319" s="414" t="s">
        <v>649</v>
      </c>
      <c r="PQY319" s="415">
        <v>108.85</v>
      </c>
      <c r="PQZ319" s="418" t="s">
        <v>780</v>
      </c>
      <c r="PRA319" s="417" t="s">
        <v>763</v>
      </c>
      <c r="PRB319" s="414" t="s">
        <v>649</v>
      </c>
      <c r="PRC319" s="415">
        <v>108.85</v>
      </c>
      <c r="PRD319" s="418" t="s">
        <v>780</v>
      </c>
      <c r="PRE319" s="417" t="s">
        <v>763</v>
      </c>
      <c r="PRF319" s="414" t="s">
        <v>649</v>
      </c>
      <c r="PRG319" s="415">
        <v>108.85</v>
      </c>
      <c r="PRH319" s="418" t="s">
        <v>780</v>
      </c>
      <c r="PRI319" s="417" t="s">
        <v>763</v>
      </c>
      <c r="PRJ319" s="414" t="s">
        <v>649</v>
      </c>
      <c r="PRK319" s="415">
        <v>108.85</v>
      </c>
      <c r="PRL319" s="418" t="s">
        <v>780</v>
      </c>
      <c r="PRM319" s="417" t="s">
        <v>763</v>
      </c>
      <c r="PRN319" s="414" t="s">
        <v>649</v>
      </c>
      <c r="PRO319" s="415">
        <v>108.85</v>
      </c>
      <c r="PRP319" s="418" t="s">
        <v>780</v>
      </c>
      <c r="PRQ319" s="417" t="s">
        <v>763</v>
      </c>
      <c r="PRR319" s="414" t="s">
        <v>649</v>
      </c>
      <c r="PRS319" s="415">
        <v>108.85</v>
      </c>
      <c r="PRT319" s="418" t="s">
        <v>780</v>
      </c>
      <c r="PRU319" s="417" t="s">
        <v>763</v>
      </c>
      <c r="PRV319" s="414" t="s">
        <v>649</v>
      </c>
      <c r="PRW319" s="415">
        <v>108.85</v>
      </c>
      <c r="PRX319" s="418" t="s">
        <v>780</v>
      </c>
      <c r="PRY319" s="417" t="s">
        <v>763</v>
      </c>
      <c r="PRZ319" s="414" t="s">
        <v>649</v>
      </c>
      <c r="PSA319" s="415">
        <v>108.85</v>
      </c>
      <c r="PSB319" s="418" t="s">
        <v>780</v>
      </c>
      <c r="PSC319" s="417" t="s">
        <v>763</v>
      </c>
      <c r="PSD319" s="414" t="s">
        <v>649</v>
      </c>
      <c r="PSE319" s="415">
        <v>108.85</v>
      </c>
      <c r="PSF319" s="418" t="s">
        <v>780</v>
      </c>
      <c r="PSG319" s="417" t="s">
        <v>763</v>
      </c>
      <c r="PSH319" s="414" t="s">
        <v>649</v>
      </c>
      <c r="PSI319" s="415">
        <v>108.85</v>
      </c>
      <c r="PSJ319" s="418" t="s">
        <v>780</v>
      </c>
      <c r="PSK319" s="417" t="s">
        <v>763</v>
      </c>
      <c r="PSL319" s="414" t="s">
        <v>649</v>
      </c>
      <c r="PSM319" s="415">
        <v>108.85</v>
      </c>
      <c r="PSN319" s="418" t="s">
        <v>780</v>
      </c>
      <c r="PSO319" s="417" t="s">
        <v>763</v>
      </c>
      <c r="PSP319" s="414" t="s">
        <v>649</v>
      </c>
      <c r="PSQ319" s="415">
        <v>108.85</v>
      </c>
      <c r="PSR319" s="418" t="s">
        <v>780</v>
      </c>
      <c r="PSS319" s="417" t="s">
        <v>763</v>
      </c>
      <c r="PST319" s="414" t="s">
        <v>649</v>
      </c>
      <c r="PSU319" s="415">
        <v>108.85</v>
      </c>
      <c r="PSV319" s="418" t="s">
        <v>780</v>
      </c>
      <c r="PSW319" s="417" t="s">
        <v>763</v>
      </c>
      <c r="PSX319" s="414" t="s">
        <v>649</v>
      </c>
      <c r="PSY319" s="415">
        <v>108.85</v>
      </c>
      <c r="PSZ319" s="418" t="s">
        <v>780</v>
      </c>
      <c r="PTA319" s="417" t="s">
        <v>763</v>
      </c>
      <c r="PTB319" s="414" t="s">
        <v>649</v>
      </c>
      <c r="PTC319" s="415">
        <v>108.85</v>
      </c>
      <c r="PTD319" s="418" t="s">
        <v>780</v>
      </c>
      <c r="PTE319" s="417" t="s">
        <v>763</v>
      </c>
      <c r="PTF319" s="414" t="s">
        <v>649</v>
      </c>
      <c r="PTG319" s="415">
        <v>108.85</v>
      </c>
      <c r="PTH319" s="418" t="s">
        <v>780</v>
      </c>
      <c r="PTI319" s="417" t="s">
        <v>763</v>
      </c>
      <c r="PTJ319" s="414" t="s">
        <v>649</v>
      </c>
      <c r="PTK319" s="415">
        <v>108.85</v>
      </c>
      <c r="PTL319" s="418" t="s">
        <v>780</v>
      </c>
      <c r="PTM319" s="417" t="s">
        <v>763</v>
      </c>
      <c r="PTN319" s="414" t="s">
        <v>649</v>
      </c>
      <c r="PTO319" s="415">
        <v>108.85</v>
      </c>
      <c r="PTP319" s="418" t="s">
        <v>780</v>
      </c>
      <c r="PTQ319" s="417" t="s">
        <v>763</v>
      </c>
      <c r="PTR319" s="414" t="s">
        <v>649</v>
      </c>
      <c r="PTS319" s="415">
        <v>108.85</v>
      </c>
      <c r="PTT319" s="418" t="s">
        <v>780</v>
      </c>
      <c r="PTU319" s="417" t="s">
        <v>763</v>
      </c>
      <c r="PTV319" s="414" t="s">
        <v>649</v>
      </c>
      <c r="PTW319" s="415">
        <v>108.85</v>
      </c>
      <c r="PTX319" s="418" t="s">
        <v>780</v>
      </c>
      <c r="PTY319" s="417" t="s">
        <v>763</v>
      </c>
      <c r="PTZ319" s="414" t="s">
        <v>649</v>
      </c>
      <c r="PUA319" s="415">
        <v>108.85</v>
      </c>
      <c r="PUB319" s="418" t="s">
        <v>780</v>
      </c>
      <c r="PUC319" s="417" t="s">
        <v>763</v>
      </c>
      <c r="PUD319" s="414" t="s">
        <v>649</v>
      </c>
      <c r="PUE319" s="415">
        <v>108.85</v>
      </c>
      <c r="PUF319" s="418" t="s">
        <v>780</v>
      </c>
      <c r="PUG319" s="417" t="s">
        <v>763</v>
      </c>
      <c r="PUH319" s="414" t="s">
        <v>649</v>
      </c>
      <c r="PUI319" s="415">
        <v>108.85</v>
      </c>
      <c r="PUJ319" s="418" t="s">
        <v>780</v>
      </c>
      <c r="PUK319" s="417" t="s">
        <v>763</v>
      </c>
      <c r="PUL319" s="414" t="s">
        <v>649</v>
      </c>
      <c r="PUM319" s="415">
        <v>108.85</v>
      </c>
      <c r="PUN319" s="418" t="s">
        <v>780</v>
      </c>
      <c r="PUO319" s="417" t="s">
        <v>763</v>
      </c>
      <c r="PUP319" s="414" t="s">
        <v>649</v>
      </c>
      <c r="PUQ319" s="415">
        <v>108.85</v>
      </c>
      <c r="PUR319" s="418" t="s">
        <v>780</v>
      </c>
      <c r="PUS319" s="417" t="s">
        <v>763</v>
      </c>
      <c r="PUT319" s="414" t="s">
        <v>649</v>
      </c>
      <c r="PUU319" s="415">
        <v>108.85</v>
      </c>
      <c r="PUV319" s="418" t="s">
        <v>780</v>
      </c>
      <c r="PUW319" s="417" t="s">
        <v>763</v>
      </c>
      <c r="PUX319" s="414" t="s">
        <v>649</v>
      </c>
      <c r="PUY319" s="415">
        <v>108.85</v>
      </c>
      <c r="PUZ319" s="418" t="s">
        <v>780</v>
      </c>
      <c r="PVA319" s="417" t="s">
        <v>763</v>
      </c>
      <c r="PVB319" s="414" t="s">
        <v>649</v>
      </c>
      <c r="PVC319" s="415">
        <v>108.85</v>
      </c>
      <c r="PVD319" s="418" t="s">
        <v>780</v>
      </c>
      <c r="PVE319" s="417" t="s">
        <v>763</v>
      </c>
      <c r="PVF319" s="414" t="s">
        <v>649</v>
      </c>
      <c r="PVG319" s="415">
        <v>108.85</v>
      </c>
      <c r="PVH319" s="418" t="s">
        <v>780</v>
      </c>
      <c r="PVI319" s="417" t="s">
        <v>763</v>
      </c>
      <c r="PVJ319" s="414" t="s">
        <v>649</v>
      </c>
      <c r="PVK319" s="415">
        <v>108.85</v>
      </c>
      <c r="PVL319" s="418" t="s">
        <v>780</v>
      </c>
      <c r="PVM319" s="417" t="s">
        <v>763</v>
      </c>
      <c r="PVN319" s="414" t="s">
        <v>649</v>
      </c>
      <c r="PVO319" s="415">
        <v>108.85</v>
      </c>
      <c r="PVP319" s="418" t="s">
        <v>780</v>
      </c>
      <c r="PVQ319" s="417" t="s">
        <v>763</v>
      </c>
      <c r="PVR319" s="414" t="s">
        <v>649</v>
      </c>
      <c r="PVS319" s="415">
        <v>108.85</v>
      </c>
      <c r="PVT319" s="418" t="s">
        <v>780</v>
      </c>
      <c r="PVU319" s="417" t="s">
        <v>763</v>
      </c>
      <c r="PVV319" s="414" t="s">
        <v>649</v>
      </c>
      <c r="PVW319" s="415">
        <v>108.85</v>
      </c>
      <c r="PVX319" s="418" t="s">
        <v>780</v>
      </c>
      <c r="PVY319" s="417" t="s">
        <v>763</v>
      </c>
      <c r="PVZ319" s="414" t="s">
        <v>649</v>
      </c>
      <c r="PWA319" s="415">
        <v>108.85</v>
      </c>
      <c r="PWB319" s="418" t="s">
        <v>780</v>
      </c>
      <c r="PWC319" s="417" t="s">
        <v>763</v>
      </c>
      <c r="PWD319" s="414" t="s">
        <v>649</v>
      </c>
      <c r="PWE319" s="415">
        <v>108.85</v>
      </c>
      <c r="PWF319" s="418" t="s">
        <v>780</v>
      </c>
      <c r="PWG319" s="417" t="s">
        <v>763</v>
      </c>
      <c r="PWH319" s="414" t="s">
        <v>649</v>
      </c>
      <c r="PWI319" s="415">
        <v>108.85</v>
      </c>
      <c r="PWJ319" s="418" t="s">
        <v>780</v>
      </c>
      <c r="PWK319" s="417" t="s">
        <v>763</v>
      </c>
      <c r="PWL319" s="414" t="s">
        <v>649</v>
      </c>
      <c r="PWM319" s="415">
        <v>108.85</v>
      </c>
      <c r="PWN319" s="418" t="s">
        <v>780</v>
      </c>
      <c r="PWO319" s="417" t="s">
        <v>763</v>
      </c>
      <c r="PWP319" s="414" t="s">
        <v>649</v>
      </c>
      <c r="PWQ319" s="415">
        <v>108.85</v>
      </c>
      <c r="PWR319" s="418" t="s">
        <v>780</v>
      </c>
      <c r="PWS319" s="417" t="s">
        <v>763</v>
      </c>
      <c r="PWT319" s="414" t="s">
        <v>649</v>
      </c>
      <c r="PWU319" s="415">
        <v>108.85</v>
      </c>
      <c r="PWV319" s="418" t="s">
        <v>780</v>
      </c>
      <c r="PWW319" s="417" t="s">
        <v>763</v>
      </c>
      <c r="PWX319" s="414" t="s">
        <v>649</v>
      </c>
      <c r="PWY319" s="415">
        <v>108.85</v>
      </c>
      <c r="PWZ319" s="418" t="s">
        <v>780</v>
      </c>
      <c r="PXA319" s="417" t="s">
        <v>763</v>
      </c>
      <c r="PXB319" s="414" t="s">
        <v>649</v>
      </c>
      <c r="PXC319" s="415">
        <v>108.85</v>
      </c>
      <c r="PXD319" s="418" t="s">
        <v>780</v>
      </c>
      <c r="PXE319" s="417" t="s">
        <v>763</v>
      </c>
      <c r="PXF319" s="414" t="s">
        <v>649</v>
      </c>
      <c r="PXG319" s="415">
        <v>108.85</v>
      </c>
      <c r="PXH319" s="418" t="s">
        <v>780</v>
      </c>
      <c r="PXI319" s="417" t="s">
        <v>763</v>
      </c>
      <c r="PXJ319" s="414" t="s">
        <v>649</v>
      </c>
      <c r="PXK319" s="415">
        <v>108.85</v>
      </c>
      <c r="PXL319" s="418" t="s">
        <v>780</v>
      </c>
      <c r="PXM319" s="417" t="s">
        <v>763</v>
      </c>
      <c r="PXN319" s="414" t="s">
        <v>649</v>
      </c>
      <c r="PXO319" s="415">
        <v>108.85</v>
      </c>
      <c r="PXP319" s="418" t="s">
        <v>780</v>
      </c>
      <c r="PXQ319" s="417" t="s">
        <v>763</v>
      </c>
      <c r="PXR319" s="414" t="s">
        <v>649</v>
      </c>
      <c r="PXS319" s="415">
        <v>108.85</v>
      </c>
      <c r="PXT319" s="418" t="s">
        <v>780</v>
      </c>
      <c r="PXU319" s="417" t="s">
        <v>763</v>
      </c>
      <c r="PXV319" s="414" t="s">
        <v>649</v>
      </c>
      <c r="PXW319" s="415">
        <v>108.85</v>
      </c>
      <c r="PXX319" s="418" t="s">
        <v>780</v>
      </c>
      <c r="PXY319" s="417" t="s">
        <v>763</v>
      </c>
      <c r="PXZ319" s="414" t="s">
        <v>649</v>
      </c>
      <c r="PYA319" s="415">
        <v>108.85</v>
      </c>
      <c r="PYB319" s="418" t="s">
        <v>780</v>
      </c>
      <c r="PYC319" s="417" t="s">
        <v>763</v>
      </c>
      <c r="PYD319" s="414" t="s">
        <v>649</v>
      </c>
      <c r="PYE319" s="415">
        <v>108.85</v>
      </c>
      <c r="PYF319" s="418" t="s">
        <v>780</v>
      </c>
      <c r="PYG319" s="417" t="s">
        <v>763</v>
      </c>
      <c r="PYH319" s="414" t="s">
        <v>649</v>
      </c>
      <c r="PYI319" s="415">
        <v>108.85</v>
      </c>
      <c r="PYJ319" s="418" t="s">
        <v>780</v>
      </c>
      <c r="PYK319" s="417" t="s">
        <v>763</v>
      </c>
      <c r="PYL319" s="414" t="s">
        <v>649</v>
      </c>
      <c r="PYM319" s="415">
        <v>108.85</v>
      </c>
      <c r="PYN319" s="418" t="s">
        <v>780</v>
      </c>
      <c r="PYO319" s="417" t="s">
        <v>763</v>
      </c>
      <c r="PYP319" s="414" t="s">
        <v>649</v>
      </c>
      <c r="PYQ319" s="415">
        <v>108.85</v>
      </c>
      <c r="PYR319" s="418" t="s">
        <v>780</v>
      </c>
      <c r="PYS319" s="417" t="s">
        <v>763</v>
      </c>
      <c r="PYT319" s="414" t="s">
        <v>649</v>
      </c>
      <c r="PYU319" s="415">
        <v>108.85</v>
      </c>
      <c r="PYV319" s="418" t="s">
        <v>780</v>
      </c>
      <c r="PYW319" s="417" t="s">
        <v>763</v>
      </c>
      <c r="PYX319" s="414" t="s">
        <v>649</v>
      </c>
      <c r="PYY319" s="415">
        <v>108.85</v>
      </c>
      <c r="PYZ319" s="418" t="s">
        <v>780</v>
      </c>
      <c r="PZA319" s="417" t="s">
        <v>763</v>
      </c>
      <c r="PZB319" s="414" t="s">
        <v>649</v>
      </c>
      <c r="PZC319" s="415">
        <v>108.85</v>
      </c>
      <c r="PZD319" s="418" t="s">
        <v>780</v>
      </c>
      <c r="PZE319" s="417" t="s">
        <v>763</v>
      </c>
      <c r="PZF319" s="414" t="s">
        <v>649</v>
      </c>
      <c r="PZG319" s="415">
        <v>108.85</v>
      </c>
      <c r="PZH319" s="418" t="s">
        <v>780</v>
      </c>
      <c r="PZI319" s="417" t="s">
        <v>763</v>
      </c>
      <c r="PZJ319" s="414" t="s">
        <v>649</v>
      </c>
      <c r="PZK319" s="415">
        <v>108.85</v>
      </c>
      <c r="PZL319" s="418" t="s">
        <v>780</v>
      </c>
      <c r="PZM319" s="417" t="s">
        <v>763</v>
      </c>
      <c r="PZN319" s="414" t="s">
        <v>649</v>
      </c>
      <c r="PZO319" s="415">
        <v>108.85</v>
      </c>
      <c r="PZP319" s="418" t="s">
        <v>780</v>
      </c>
      <c r="PZQ319" s="417" t="s">
        <v>763</v>
      </c>
      <c r="PZR319" s="414" t="s">
        <v>649</v>
      </c>
      <c r="PZS319" s="415">
        <v>108.85</v>
      </c>
      <c r="PZT319" s="418" t="s">
        <v>780</v>
      </c>
      <c r="PZU319" s="417" t="s">
        <v>763</v>
      </c>
      <c r="PZV319" s="414" t="s">
        <v>649</v>
      </c>
      <c r="PZW319" s="415">
        <v>108.85</v>
      </c>
      <c r="PZX319" s="418" t="s">
        <v>780</v>
      </c>
      <c r="PZY319" s="417" t="s">
        <v>763</v>
      </c>
      <c r="PZZ319" s="414" t="s">
        <v>649</v>
      </c>
      <c r="QAA319" s="415">
        <v>108.85</v>
      </c>
      <c r="QAB319" s="418" t="s">
        <v>780</v>
      </c>
      <c r="QAC319" s="417" t="s">
        <v>763</v>
      </c>
      <c r="QAD319" s="414" t="s">
        <v>649</v>
      </c>
      <c r="QAE319" s="415">
        <v>108.85</v>
      </c>
      <c r="QAF319" s="418" t="s">
        <v>780</v>
      </c>
      <c r="QAG319" s="417" t="s">
        <v>763</v>
      </c>
      <c r="QAH319" s="414" t="s">
        <v>649</v>
      </c>
      <c r="QAI319" s="415">
        <v>108.85</v>
      </c>
      <c r="QAJ319" s="418" t="s">
        <v>780</v>
      </c>
      <c r="QAK319" s="417" t="s">
        <v>763</v>
      </c>
      <c r="QAL319" s="414" t="s">
        <v>649</v>
      </c>
      <c r="QAM319" s="415">
        <v>108.85</v>
      </c>
      <c r="QAN319" s="418" t="s">
        <v>780</v>
      </c>
      <c r="QAO319" s="417" t="s">
        <v>763</v>
      </c>
      <c r="QAP319" s="414" t="s">
        <v>649</v>
      </c>
      <c r="QAQ319" s="415">
        <v>108.85</v>
      </c>
      <c r="QAR319" s="418" t="s">
        <v>780</v>
      </c>
      <c r="QAS319" s="417" t="s">
        <v>763</v>
      </c>
      <c r="QAT319" s="414" t="s">
        <v>649</v>
      </c>
      <c r="QAU319" s="415">
        <v>108.85</v>
      </c>
      <c r="QAV319" s="418" t="s">
        <v>780</v>
      </c>
      <c r="QAW319" s="417" t="s">
        <v>763</v>
      </c>
      <c r="QAX319" s="414" t="s">
        <v>649</v>
      </c>
      <c r="QAY319" s="415">
        <v>108.85</v>
      </c>
      <c r="QAZ319" s="418" t="s">
        <v>780</v>
      </c>
      <c r="QBA319" s="417" t="s">
        <v>763</v>
      </c>
      <c r="QBB319" s="414" t="s">
        <v>649</v>
      </c>
      <c r="QBC319" s="415">
        <v>108.85</v>
      </c>
      <c r="QBD319" s="418" t="s">
        <v>780</v>
      </c>
      <c r="QBE319" s="417" t="s">
        <v>763</v>
      </c>
      <c r="QBF319" s="414" t="s">
        <v>649</v>
      </c>
      <c r="QBG319" s="415">
        <v>108.85</v>
      </c>
      <c r="QBH319" s="418" t="s">
        <v>780</v>
      </c>
      <c r="QBI319" s="417" t="s">
        <v>763</v>
      </c>
      <c r="QBJ319" s="414" t="s">
        <v>649</v>
      </c>
      <c r="QBK319" s="415">
        <v>108.85</v>
      </c>
      <c r="QBL319" s="418" t="s">
        <v>780</v>
      </c>
      <c r="QBM319" s="417" t="s">
        <v>763</v>
      </c>
      <c r="QBN319" s="414" t="s">
        <v>649</v>
      </c>
      <c r="QBO319" s="415">
        <v>108.85</v>
      </c>
      <c r="QBP319" s="418" t="s">
        <v>780</v>
      </c>
      <c r="QBQ319" s="417" t="s">
        <v>763</v>
      </c>
      <c r="QBR319" s="414" t="s">
        <v>649</v>
      </c>
      <c r="QBS319" s="415">
        <v>108.85</v>
      </c>
      <c r="QBT319" s="418" t="s">
        <v>780</v>
      </c>
      <c r="QBU319" s="417" t="s">
        <v>763</v>
      </c>
      <c r="QBV319" s="414" t="s">
        <v>649</v>
      </c>
      <c r="QBW319" s="415">
        <v>108.85</v>
      </c>
      <c r="QBX319" s="418" t="s">
        <v>780</v>
      </c>
      <c r="QBY319" s="417" t="s">
        <v>763</v>
      </c>
      <c r="QBZ319" s="414" t="s">
        <v>649</v>
      </c>
      <c r="QCA319" s="415">
        <v>108.85</v>
      </c>
      <c r="QCB319" s="418" t="s">
        <v>780</v>
      </c>
      <c r="QCC319" s="417" t="s">
        <v>763</v>
      </c>
      <c r="QCD319" s="414" t="s">
        <v>649</v>
      </c>
      <c r="QCE319" s="415">
        <v>108.85</v>
      </c>
      <c r="QCF319" s="418" t="s">
        <v>780</v>
      </c>
      <c r="QCG319" s="417" t="s">
        <v>763</v>
      </c>
      <c r="QCH319" s="414" t="s">
        <v>649</v>
      </c>
      <c r="QCI319" s="415">
        <v>108.85</v>
      </c>
      <c r="QCJ319" s="418" t="s">
        <v>780</v>
      </c>
      <c r="QCK319" s="417" t="s">
        <v>763</v>
      </c>
      <c r="QCL319" s="414" t="s">
        <v>649</v>
      </c>
      <c r="QCM319" s="415">
        <v>108.85</v>
      </c>
      <c r="QCN319" s="418" t="s">
        <v>780</v>
      </c>
      <c r="QCO319" s="417" t="s">
        <v>763</v>
      </c>
      <c r="QCP319" s="414" t="s">
        <v>649</v>
      </c>
      <c r="QCQ319" s="415">
        <v>108.85</v>
      </c>
      <c r="QCR319" s="418" t="s">
        <v>780</v>
      </c>
      <c r="QCS319" s="417" t="s">
        <v>763</v>
      </c>
      <c r="QCT319" s="414" t="s">
        <v>649</v>
      </c>
      <c r="QCU319" s="415">
        <v>108.85</v>
      </c>
      <c r="QCV319" s="418" t="s">
        <v>780</v>
      </c>
      <c r="QCW319" s="417" t="s">
        <v>763</v>
      </c>
      <c r="QCX319" s="414" t="s">
        <v>649</v>
      </c>
      <c r="QCY319" s="415">
        <v>108.85</v>
      </c>
      <c r="QCZ319" s="418" t="s">
        <v>780</v>
      </c>
      <c r="QDA319" s="417" t="s">
        <v>763</v>
      </c>
      <c r="QDB319" s="414" t="s">
        <v>649</v>
      </c>
      <c r="QDC319" s="415">
        <v>108.85</v>
      </c>
      <c r="QDD319" s="418" t="s">
        <v>780</v>
      </c>
      <c r="QDE319" s="417" t="s">
        <v>763</v>
      </c>
      <c r="QDF319" s="414" t="s">
        <v>649</v>
      </c>
      <c r="QDG319" s="415">
        <v>108.85</v>
      </c>
      <c r="QDH319" s="418" t="s">
        <v>780</v>
      </c>
      <c r="QDI319" s="417" t="s">
        <v>763</v>
      </c>
      <c r="QDJ319" s="414" t="s">
        <v>649</v>
      </c>
      <c r="QDK319" s="415">
        <v>108.85</v>
      </c>
      <c r="QDL319" s="418" t="s">
        <v>780</v>
      </c>
      <c r="QDM319" s="417" t="s">
        <v>763</v>
      </c>
      <c r="QDN319" s="414" t="s">
        <v>649</v>
      </c>
      <c r="QDO319" s="415">
        <v>108.85</v>
      </c>
      <c r="QDP319" s="418" t="s">
        <v>780</v>
      </c>
      <c r="QDQ319" s="417" t="s">
        <v>763</v>
      </c>
      <c r="QDR319" s="414" t="s">
        <v>649</v>
      </c>
      <c r="QDS319" s="415">
        <v>108.85</v>
      </c>
      <c r="QDT319" s="418" t="s">
        <v>780</v>
      </c>
      <c r="QDU319" s="417" t="s">
        <v>763</v>
      </c>
      <c r="QDV319" s="414" t="s">
        <v>649</v>
      </c>
      <c r="QDW319" s="415">
        <v>108.85</v>
      </c>
      <c r="QDX319" s="418" t="s">
        <v>780</v>
      </c>
      <c r="QDY319" s="417" t="s">
        <v>763</v>
      </c>
      <c r="QDZ319" s="414" t="s">
        <v>649</v>
      </c>
      <c r="QEA319" s="415">
        <v>108.85</v>
      </c>
      <c r="QEB319" s="418" t="s">
        <v>780</v>
      </c>
      <c r="QEC319" s="417" t="s">
        <v>763</v>
      </c>
      <c r="QED319" s="414" t="s">
        <v>649</v>
      </c>
      <c r="QEE319" s="415">
        <v>108.85</v>
      </c>
      <c r="QEF319" s="418" t="s">
        <v>780</v>
      </c>
      <c r="QEG319" s="417" t="s">
        <v>763</v>
      </c>
      <c r="QEH319" s="414" t="s">
        <v>649</v>
      </c>
      <c r="QEI319" s="415">
        <v>108.85</v>
      </c>
      <c r="QEJ319" s="418" t="s">
        <v>780</v>
      </c>
      <c r="QEK319" s="417" t="s">
        <v>763</v>
      </c>
      <c r="QEL319" s="414" t="s">
        <v>649</v>
      </c>
      <c r="QEM319" s="415">
        <v>108.85</v>
      </c>
      <c r="QEN319" s="418" t="s">
        <v>780</v>
      </c>
      <c r="QEO319" s="417" t="s">
        <v>763</v>
      </c>
      <c r="QEP319" s="414" t="s">
        <v>649</v>
      </c>
      <c r="QEQ319" s="415">
        <v>108.85</v>
      </c>
      <c r="QER319" s="418" t="s">
        <v>780</v>
      </c>
      <c r="QES319" s="417" t="s">
        <v>763</v>
      </c>
      <c r="QET319" s="414" t="s">
        <v>649</v>
      </c>
      <c r="QEU319" s="415">
        <v>108.85</v>
      </c>
      <c r="QEV319" s="418" t="s">
        <v>780</v>
      </c>
      <c r="QEW319" s="417" t="s">
        <v>763</v>
      </c>
      <c r="QEX319" s="414" t="s">
        <v>649</v>
      </c>
      <c r="QEY319" s="415">
        <v>108.85</v>
      </c>
      <c r="QEZ319" s="418" t="s">
        <v>780</v>
      </c>
      <c r="QFA319" s="417" t="s">
        <v>763</v>
      </c>
      <c r="QFB319" s="414" t="s">
        <v>649</v>
      </c>
      <c r="QFC319" s="415">
        <v>108.85</v>
      </c>
      <c r="QFD319" s="418" t="s">
        <v>780</v>
      </c>
      <c r="QFE319" s="417" t="s">
        <v>763</v>
      </c>
      <c r="QFF319" s="414" t="s">
        <v>649</v>
      </c>
      <c r="QFG319" s="415">
        <v>108.85</v>
      </c>
      <c r="QFH319" s="418" t="s">
        <v>780</v>
      </c>
      <c r="QFI319" s="417" t="s">
        <v>763</v>
      </c>
      <c r="QFJ319" s="414" t="s">
        <v>649</v>
      </c>
      <c r="QFK319" s="415">
        <v>108.85</v>
      </c>
      <c r="QFL319" s="418" t="s">
        <v>780</v>
      </c>
      <c r="QFM319" s="417" t="s">
        <v>763</v>
      </c>
      <c r="QFN319" s="414" t="s">
        <v>649</v>
      </c>
      <c r="QFO319" s="415">
        <v>108.85</v>
      </c>
      <c r="QFP319" s="418" t="s">
        <v>780</v>
      </c>
      <c r="QFQ319" s="417" t="s">
        <v>763</v>
      </c>
      <c r="QFR319" s="414" t="s">
        <v>649</v>
      </c>
      <c r="QFS319" s="415">
        <v>108.85</v>
      </c>
      <c r="QFT319" s="418" t="s">
        <v>780</v>
      </c>
      <c r="QFU319" s="417" t="s">
        <v>763</v>
      </c>
      <c r="QFV319" s="414" t="s">
        <v>649</v>
      </c>
      <c r="QFW319" s="415">
        <v>108.85</v>
      </c>
      <c r="QFX319" s="418" t="s">
        <v>780</v>
      </c>
      <c r="QFY319" s="417" t="s">
        <v>763</v>
      </c>
      <c r="QFZ319" s="414" t="s">
        <v>649</v>
      </c>
      <c r="QGA319" s="415">
        <v>108.85</v>
      </c>
      <c r="QGB319" s="418" t="s">
        <v>780</v>
      </c>
      <c r="QGC319" s="417" t="s">
        <v>763</v>
      </c>
      <c r="QGD319" s="414" t="s">
        <v>649</v>
      </c>
      <c r="QGE319" s="415">
        <v>108.85</v>
      </c>
      <c r="QGF319" s="418" t="s">
        <v>780</v>
      </c>
      <c r="QGG319" s="417" t="s">
        <v>763</v>
      </c>
      <c r="QGH319" s="414" t="s">
        <v>649</v>
      </c>
      <c r="QGI319" s="415">
        <v>108.85</v>
      </c>
      <c r="QGJ319" s="418" t="s">
        <v>780</v>
      </c>
      <c r="QGK319" s="417" t="s">
        <v>763</v>
      </c>
      <c r="QGL319" s="414" t="s">
        <v>649</v>
      </c>
      <c r="QGM319" s="415">
        <v>108.85</v>
      </c>
      <c r="QGN319" s="418" t="s">
        <v>780</v>
      </c>
      <c r="QGO319" s="417" t="s">
        <v>763</v>
      </c>
      <c r="QGP319" s="414" t="s">
        <v>649</v>
      </c>
      <c r="QGQ319" s="415">
        <v>108.85</v>
      </c>
      <c r="QGR319" s="418" t="s">
        <v>780</v>
      </c>
      <c r="QGS319" s="417" t="s">
        <v>763</v>
      </c>
      <c r="QGT319" s="414" t="s">
        <v>649</v>
      </c>
      <c r="QGU319" s="415">
        <v>108.85</v>
      </c>
      <c r="QGV319" s="418" t="s">
        <v>780</v>
      </c>
      <c r="QGW319" s="417" t="s">
        <v>763</v>
      </c>
      <c r="QGX319" s="414" t="s">
        <v>649</v>
      </c>
      <c r="QGY319" s="415">
        <v>108.85</v>
      </c>
      <c r="QGZ319" s="418" t="s">
        <v>780</v>
      </c>
      <c r="QHA319" s="417" t="s">
        <v>763</v>
      </c>
      <c r="QHB319" s="414" t="s">
        <v>649</v>
      </c>
      <c r="QHC319" s="415">
        <v>108.85</v>
      </c>
      <c r="QHD319" s="418" t="s">
        <v>780</v>
      </c>
      <c r="QHE319" s="417" t="s">
        <v>763</v>
      </c>
      <c r="QHF319" s="414" t="s">
        <v>649</v>
      </c>
      <c r="QHG319" s="415">
        <v>108.85</v>
      </c>
      <c r="QHH319" s="418" t="s">
        <v>780</v>
      </c>
      <c r="QHI319" s="417" t="s">
        <v>763</v>
      </c>
      <c r="QHJ319" s="414" t="s">
        <v>649</v>
      </c>
      <c r="QHK319" s="415">
        <v>108.85</v>
      </c>
      <c r="QHL319" s="418" t="s">
        <v>780</v>
      </c>
      <c r="QHM319" s="417" t="s">
        <v>763</v>
      </c>
      <c r="QHN319" s="414" t="s">
        <v>649</v>
      </c>
      <c r="QHO319" s="415">
        <v>108.85</v>
      </c>
      <c r="QHP319" s="418" t="s">
        <v>780</v>
      </c>
      <c r="QHQ319" s="417" t="s">
        <v>763</v>
      </c>
      <c r="QHR319" s="414" t="s">
        <v>649</v>
      </c>
      <c r="QHS319" s="415">
        <v>108.85</v>
      </c>
      <c r="QHT319" s="418" t="s">
        <v>780</v>
      </c>
      <c r="QHU319" s="417" t="s">
        <v>763</v>
      </c>
      <c r="QHV319" s="414" t="s">
        <v>649</v>
      </c>
      <c r="QHW319" s="415">
        <v>108.85</v>
      </c>
      <c r="QHX319" s="418" t="s">
        <v>780</v>
      </c>
      <c r="QHY319" s="417" t="s">
        <v>763</v>
      </c>
      <c r="QHZ319" s="414" t="s">
        <v>649</v>
      </c>
      <c r="QIA319" s="415">
        <v>108.85</v>
      </c>
      <c r="QIB319" s="418" t="s">
        <v>780</v>
      </c>
      <c r="QIC319" s="417" t="s">
        <v>763</v>
      </c>
      <c r="QID319" s="414" t="s">
        <v>649</v>
      </c>
      <c r="QIE319" s="415">
        <v>108.85</v>
      </c>
      <c r="QIF319" s="418" t="s">
        <v>780</v>
      </c>
      <c r="QIG319" s="417" t="s">
        <v>763</v>
      </c>
      <c r="QIH319" s="414" t="s">
        <v>649</v>
      </c>
      <c r="QII319" s="415">
        <v>108.85</v>
      </c>
      <c r="QIJ319" s="418" t="s">
        <v>780</v>
      </c>
      <c r="QIK319" s="417" t="s">
        <v>763</v>
      </c>
      <c r="QIL319" s="414" t="s">
        <v>649</v>
      </c>
      <c r="QIM319" s="415">
        <v>108.85</v>
      </c>
      <c r="QIN319" s="418" t="s">
        <v>780</v>
      </c>
      <c r="QIO319" s="417" t="s">
        <v>763</v>
      </c>
      <c r="QIP319" s="414" t="s">
        <v>649</v>
      </c>
      <c r="QIQ319" s="415">
        <v>108.85</v>
      </c>
      <c r="QIR319" s="418" t="s">
        <v>780</v>
      </c>
      <c r="QIS319" s="417" t="s">
        <v>763</v>
      </c>
      <c r="QIT319" s="414" t="s">
        <v>649</v>
      </c>
      <c r="QIU319" s="415">
        <v>108.85</v>
      </c>
      <c r="QIV319" s="418" t="s">
        <v>780</v>
      </c>
      <c r="QIW319" s="417" t="s">
        <v>763</v>
      </c>
      <c r="QIX319" s="414" t="s">
        <v>649</v>
      </c>
      <c r="QIY319" s="415">
        <v>108.85</v>
      </c>
      <c r="QIZ319" s="418" t="s">
        <v>780</v>
      </c>
      <c r="QJA319" s="417" t="s">
        <v>763</v>
      </c>
      <c r="QJB319" s="414" t="s">
        <v>649</v>
      </c>
      <c r="QJC319" s="415">
        <v>108.85</v>
      </c>
      <c r="QJD319" s="418" t="s">
        <v>780</v>
      </c>
      <c r="QJE319" s="417" t="s">
        <v>763</v>
      </c>
      <c r="QJF319" s="414" t="s">
        <v>649</v>
      </c>
      <c r="QJG319" s="415">
        <v>108.85</v>
      </c>
      <c r="QJH319" s="418" t="s">
        <v>780</v>
      </c>
      <c r="QJI319" s="417" t="s">
        <v>763</v>
      </c>
      <c r="QJJ319" s="414" t="s">
        <v>649</v>
      </c>
      <c r="QJK319" s="415">
        <v>108.85</v>
      </c>
      <c r="QJL319" s="418" t="s">
        <v>780</v>
      </c>
      <c r="QJM319" s="417" t="s">
        <v>763</v>
      </c>
      <c r="QJN319" s="414" t="s">
        <v>649</v>
      </c>
      <c r="QJO319" s="415">
        <v>108.85</v>
      </c>
      <c r="QJP319" s="418" t="s">
        <v>780</v>
      </c>
      <c r="QJQ319" s="417" t="s">
        <v>763</v>
      </c>
      <c r="QJR319" s="414" t="s">
        <v>649</v>
      </c>
      <c r="QJS319" s="415">
        <v>108.85</v>
      </c>
      <c r="QJT319" s="418" t="s">
        <v>780</v>
      </c>
      <c r="QJU319" s="417" t="s">
        <v>763</v>
      </c>
      <c r="QJV319" s="414" t="s">
        <v>649</v>
      </c>
      <c r="QJW319" s="415">
        <v>108.85</v>
      </c>
      <c r="QJX319" s="418" t="s">
        <v>780</v>
      </c>
      <c r="QJY319" s="417" t="s">
        <v>763</v>
      </c>
      <c r="QJZ319" s="414" t="s">
        <v>649</v>
      </c>
      <c r="QKA319" s="415">
        <v>108.85</v>
      </c>
      <c r="QKB319" s="418" t="s">
        <v>780</v>
      </c>
      <c r="QKC319" s="417" t="s">
        <v>763</v>
      </c>
      <c r="QKD319" s="414" t="s">
        <v>649</v>
      </c>
      <c r="QKE319" s="415">
        <v>108.85</v>
      </c>
      <c r="QKF319" s="418" t="s">
        <v>780</v>
      </c>
      <c r="QKG319" s="417" t="s">
        <v>763</v>
      </c>
      <c r="QKH319" s="414" t="s">
        <v>649</v>
      </c>
      <c r="QKI319" s="415">
        <v>108.85</v>
      </c>
      <c r="QKJ319" s="418" t="s">
        <v>780</v>
      </c>
      <c r="QKK319" s="417" t="s">
        <v>763</v>
      </c>
      <c r="QKL319" s="414" t="s">
        <v>649</v>
      </c>
      <c r="QKM319" s="415">
        <v>108.85</v>
      </c>
      <c r="QKN319" s="418" t="s">
        <v>780</v>
      </c>
      <c r="QKO319" s="417" t="s">
        <v>763</v>
      </c>
      <c r="QKP319" s="414" t="s">
        <v>649</v>
      </c>
      <c r="QKQ319" s="415">
        <v>108.85</v>
      </c>
      <c r="QKR319" s="418" t="s">
        <v>780</v>
      </c>
      <c r="QKS319" s="417" t="s">
        <v>763</v>
      </c>
      <c r="QKT319" s="414" t="s">
        <v>649</v>
      </c>
      <c r="QKU319" s="415">
        <v>108.85</v>
      </c>
      <c r="QKV319" s="418" t="s">
        <v>780</v>
      </c>
      <c r="QKW319" s="417" t="s">
        <v>763</v>
      </c>
      <c r="QKX319" s="414" t="s">
        <v>649</v>
      </c>
      <c r="QKY319" s="415">
        <v>108.85</v>
      </c>
      <c r="QKZ319" s="418" t="s">
        <v>780</v>
      </c>
      <c r="QLA319" s="417" t="s">
        <v>763</v>
      </c>
      <c r="QLB319" s="414" t="s">
        <v>649</v>
      </c>
      <c r="QLC319" s="415">
        <v>108.85</v>
      </c>
      <c r="QLD319" s="418" t="s">
        <v>780</v>
      </c>
      <c r="QLE319" s="417" t="s">
        <v>763</v>
      </c>
      <c r="QLF319" s="414" t="s">
        <v>649</v>
      </c>
      <c r="QLG319" s="415">
        <v>108.85</v>
      </c>
      <c r="QLH319" s="418" t="s">
        <v>780</v>
      </c>
      <c r="QLI319" s="417" t="s">
        <v>763</v>
      </c>
      <c r="QLJ319" s="414" t="s">
        <v>649</v>
      </c>
      <c r="QLK319" s="415">
        <v>108.85</v>
      </c>
      <c r="QLL319" s="418" t="s">
        <v>780</v>
      </c>
      <c r="QLM319" s="417" t="s">
        <v>763</v>
      </c>
      <c r="QLN319" s="414" t="s">
        <v>649</v>
      </c>
      <c r="QLO319" s="415">
        <v>108.85</v>
      </c>
      <c r="QLP319" s="418" t="s">
        <v>780</v>
      </c>
      <c r="QLQ319" s="417" t="s">
        <v>763</v>
      </c>
      <c r="QLR319" s="414" t="s">
        <v>649</v>
      </c>
      <c r="QLS319" s="415">
        <v>108.85</v>
      </c>
      <c r="QLT319" s="418" t="s">
        <v>780</v>
      </c>
      <c r="QLU319" s="417" t="s">
        <v>763</v>
      </c>
      <c r="QLV319" s="414" t="s">
        <v>649</v>
      </c>
      <c r="QLW319" s="415">
        <v>108.85</v>
      </c>
      <c r="QLX319" s="418" t="s">
        <v>780</v>
      </c>
      <c r="QLY319" s="417" t="s">
        <v>763</v>
      </c>
      <c r="QLZ319" s="414" t="s">
        <v>649</v>
      </c>
      <c r="QMA319" s="415">
        <v>108.85</v>
      </c>
      <c r="QMB319" s="418" t="s">
        <v>780</v>
      </c>
      <c r="QMC319" s="417" t="s">
        <v>763</v>
      </c>
      <c r="QMD319" s="414" t="s">
        <v>649</v>
      </c>
      <c r="QME319" s="415">
        <v>108.85</v>
      </c>
      <c r="QMF319" s="418" t="s">
        <v>780</v>
      </c>
      <c r="QMG319" s="417" t="s">
        <v>763</v>
      </c>
      <c r="QMH319" s="414" t="s">
        <v>649</v>
      </c>
      <c r="QMI319" s="415">
        <v>108.85</v>
      </c>
      <c r="QMJ319" s="418" t="s">
        <v>780</v>
      </c>
      <c r="QMK319" s="417" t="s">
        <v>763</v>
      </c>
      <c r="QML319" s="414" t="s">
        <v>649</v>
      </c>
      <c r="QMM319" s="415">
        <v>108.85</v>
      </c>
      <c r="QMN319" s="418" t="s">
        <v>780</v>
      </c>
      <c r="QMO319" s="417" t="s">
        <v>763</v>
      </c>
      <c r="QMP319" s="414" t="s">
        <v>649</v>
      </c>
      <c r="QMQ319" s="415">
        <v>108.85</v>
      </c>
      <c r="QMR319" s="418" t="s">
        <v>780</v>
      </c>
      <c r="QMS319" s="417" t="s">
        <v>763</v>
      </c>
      <c r="QMT319" s="414" t="s">
        <v>649</v>
      </c>
      <c r="QMU319" s="415">
        <v>108.85</v>
      </c>
      <c r="QMV319" s="418" t="s">
        <v>780</v>
      </c>
      <c r="QMW319" s="417" t="s">
        <v>763</v>
      </c>
      <c r="QMX319" s="414" t="s">
        <v>649</v>
      </c>
      <c r="QMY319" s="415">
        <v>108.85</v>
      </c>
      <c r="QMZ319" s="418" t="s">
        <v>780</v>
      </c>
      <c r="QNA319" s="417" t="s">
        <v>763</v>
      </c>
      <c r="QNB319" s="414" t="s">
        <v>649</v>
      </c>
      <c r="QNC319" s="415">
        <v>108.85</v>
      </c>
      <c r="QND319" s="418" t="s">
        <v>780</v>
      </c>
      <c r="QNE319" s="417" t="s">
        <v>763</v>
      </c>
      <c r="QNF319" s="414" t="s">
        <v>649</v>
      </c>
      <c r="QNG319" s="415">
        <v>108.85</v>
      </c>
      <c r="QNH319" s="418" t="s">
        <v>780</v>
      </c>
      <c r="QNI319" s="417" t="s">
        <v>763</v>
      </c>
      <c r="QNJ319" s="414" t="s">
        <v>649</v>
      </c>
      <c r="QNK319" s="415">
        <v>108.85</v>
      </c>
      <c r="QNL319" s="418" t="s">
        <v>780</v>
      </c>
      <c r="QNM319" s="417" t="s">
        <v>763</v>
      </c>
      <c r="QNN319" s="414" t="s">
        <v>649</v>
      </c>
      <c r="QNO319" s="415">
        <v>108.85</v>
      </c>
      <c r="QNP319" s="418" t="s">
        <v>780</v>
      </c>
      <c r="QNQ319" s="417" t="s">
        <v>763</v>
      </c>
      <c r="QNR319" s="414" t="s">
        <v>649</v>
      </c>
      <c r="QNS319" s="415">
        <v>108.85</v>
      </c>
      <c r="QNT319" s="418" t="s">
        <v>780</v>
      </c>
      <c r="QNU319" s="417" t="s">
        <v>763</v>
      </c>
      <c r="QNV319" s="414" t="s">
        <v>649</v>
      </c>
      <c r="QNW319" s="415">
        <v>108.85</v>
      </c>
      <c r="QNX319" s="418" t="s">
        <v>780</v>
      </c>
      <c r="QNY319" s="417" t="s">
        <v>763</v>
      </c>
      <c r="QNZ319" s="414" t="s">
        <v>649</v>
      </c>
      <c r="QOA319" s="415">
        <v>108.85</v>
      </c>
      <c r="QOB319" s="418" t="s">
        <v>780</v>
      </c>
      <c r="QOC319" s="417" t="s">
        <v>763</v>
      </c>
      <c r="QOD319" s="414" t="s">
        <v>649</v>
      </c>
      <c r="QOE319" s="415">
        <v>108.85</v>
      </c>
      <c r="QOF319" s="418" t="s">
        <v>780</v>
      </c>
      <c r="QOG319" s="417" t="s">
        <v>763</v>
      </c>
      <c r="QOH319" s="414" t="s">
        <v>649</v>
      </c>
      <c r="QOI319" s="415">
        <v>108.85</v>
      </c>
      <c r="QOJ319" s="418" t="s">
        <v>780</v>
      </c>
      <c r="QOK319" s="417" t="s">
        <v>763</v>
      </c>
      <c r="QOL319" s="414" t="s">
        <v>649</v>
      </c>
      <c r="QOM319" s="415">
        <v>108.85</v>
      </c>
      <c r="QON319" s="418" t="s">
        <v>780</v>
      </c>
      <c r="QOO319" s="417" t="s">
        <v>763</v>
      </c>
      <c r="QOP319" s="414" t="s">
        <v>649</v>
      </c>
      <c r="QOQ319" s="415">
        <v>108.85</v>
      </c>
      <c r="QOR319" s="418" t="s">
        <v>780</v>
      </c>
      <c r="QOS319" s="417" t="s">
        <v>763</v>
      </c>
      <c r="QOT319" s="414" t="s">
        <v>649</v>
      </c>
      <c r="QOU319" s="415">
        <v>108.85</v>
      </c>
      <c r="QOV319" s="418" t="s">
        <v>780</v>
      </c>
      <c r="QOW319" s="417" t="s">
        <v>763</v>
      </c>
      <c r="QOX319" s="414" t="s">
        <v>649</v>
      </c>
      <c r="QOY319" s="415">
        <v>108.85</v>
      </c>
      <c r="QOZ319" s="418" t="s">
        <v>780</v>
      </c>
      <c r="QPA319" s="417" t="s">
        <v>763</v>
      </c>
      <c r="QPB319" s="414" t="s">
        <v>649</v>
      </c>
      <c r="QPC319" s="415">
        <v>108.85</v>
      </c>
      <c r="QPD319" s="418" t="s">
        <v>780</v>
      </c>
      <c r="QPE319" s="417" t="s">
        <v>763</v>
      </c>
      <c r="QPF319" s="414" t="s">
        <v>649</v>
      </c>
      <c r="QPG319" s="415">
        <v>108.85</v>
      </c>
      <c r="QPH319" s="418" t="s">
        <v>780</v>
      </c>
      <c r="QPI319" s="417" t="s">
        <v>763</v>
      </c>
      <c r="QPJ319" s="414" t="s">
        <v>649</v>
      </c>
      <c r="QPK319" s="415">
        <v>108.85</v>
      </c>
      <c r="QPL319" s="418" t="s">
        <v>780</v>
      </c>
      <c r="QPM319" s="417" t="s">
        <v>763</v>
      </c>
      <c r="QPN319" s="414" t="s">
        <v>649</v>
      </c>
      <c r="QPO319" s="415">
        <v>108.85</v>
      </c>
      <c r="QPP319" s="418" t="s">
        <v>780</v>
      </c>
      <c r="QPQ319" s="417" t="s">
        <v>763</v>
      </c>
      <c r="QPR319" s="414" t="s">
        <v>649</v>
      </c>
      <c r="QPS319" s="415">
        <v>108.85</v>
      </c>
      <c r="QPT319" s="418" t="s">
        <v>780</v>
      </c>
      <c r="QPU319" s="417" t="s">
        <v>763</v>
      </c>
      <c r="QPV319" s="414" t="s">
        <v>649</v>
      </c>
      <c r="QPW319" s="415">
        <v>108.85</v>
      </c>
      <c r="QPX319" s="418" t="s">
        <v>780</v>
      </c>
      <c r="QPY319" s="417" t="s">
        <v>763</v>
      </c>
      <c r="QPZ319" s="414" t="s">
        <v>649</v>
      </c>
      <c r="QQA319" s="415">
        <v>108.85</v>
      </c>
      <c r="QQB319" s="418" t="s">
        <v>780</v>
      </c>
      <c r="QQC319" s="417" t="s">
        <v>763</v>
      </c>
      <c r="QQD319" s="414" t="s">
        <v>649</v>
      </c>
      <c r="QQE319" s="415">
        <v>108.85</v>
      </c>
      <c r="QQF319" s="418" t="s">
        <v>780</v>
      </c>
      <c r="QQG319" s="417" t="s">
        <v>763</v>
      </c>
      <c r="QQH319" s="414" t="s">
        <v>649</v>
      </c>
      <c r="QQI319" s="415">
        <v>108.85</v>
      </c>
      <c r="QQJ319" s="418" t="s">
        <v>780</v>
      </c>
      <c r="QQK319" s="417" t="s">
        <v>763</v>
      </c>
      <c r="QQL319" s="414" t="s">
        <v>649</v>
      </c>
      <c r="QQM319" s="415">
        <v>108.85</v>
      </c>
      <c r="QQN319" s="418" t="s">
        <v>780</v>
      </c>
      <c r="QQO319" s="417" t="s">
        <v>763</v>
      </c>
      <c r="QQP319" s="414" t="s">
        <v>649</v>
      </c>
      <c r="QQQ319" s="415">
        <v>108.85</v>
      </c>
      <c r="QQR319" s="418" t="s">
        <v>780</v>
      </c>
      <c r="QQS319" s="417" t="s">
        <v>763</v>
      </c>
      <c r="QQT319" s="414" t="s">
        <v>649</v>
      </c>
      <c r="QQU319" s="415">
        <v>108.85</v>
      </c>
      <c r="QQV319" s="418" t="s">
        <v>780</v>
      </c>
      <c r="QQW319" s="417" t="s">
        <v>763</v>
      </c>
      <c r="QQX319" s="414" t="s">
        <v>649</v>
      </c>
      <c r="QQY319" s="415">
        <v>108.85</v>
      </c>
      <c r="QQZ319" s="418" t="s">
        <v>780</v>
      </c>
      <c r="QRA319" s="417" t="s">
        <v>763</v>
      </c>
      <c r="QRB319" s="414" t="s">
        <v>649</v>
      </c>
      <c r="QRC319" s="415">
        <v>108.85</v>
      </c>
      <c r="QRD319" s="418" t="s">
        <v>780</v>
      </c>
      <c r="QRE319" s="417" t="s">
        <v>763</v>
      </c>
      <c r="QRF319" s="414" t="s">
        <v>649</v>
      </c>
      <c r="QRG319" s="415">
        <v>108.85</v>
      </c>
      <c r="QRH319" s="418" t="s">
        <v>780</v>
      </c>
      <c r="QRI319" s="417" t="s">
        <v>763</v>
      </c>
      <c r="QRJ319" s="414" t="s">
        <v>649</v>
      </c>
      <c r="QRK319" s="415">
        <v>108.85</v>
      </c>
      <c r="QRL319" s="418" t="s">
        <v>780</v>
      </c>
      <c r="QRM319" s="417" t="s">
        <v>763</v>
      </c>
      <c r="QRN319" s="414" t="s">
        <v>649</v>
      </c>
      <c r="QRO319" s="415">
        <v>108.85</v>
      </c>
      <c r="QRP319" s="418" t="s">
        <v>780</v>
      </c>
      <c r="QRQ319" s="417" t="s">
        <v>763</v>
      </c>
      <c r="QRR319" s="414" t="s">
        <v>649</v>
      </c>
      <c r="QRS319" s="415">
        <v>108.85</v>
      </c>
      <c r="QRT319" s="418" t="s">
        <v>780</v>
      </c>
      <c r="QRU319" s="417" t="s">
        <v>763</v>
      </c>
      <c r="QRV319" s="414" t="s">
        <v>649</v>
      </c>
      <c r="QRW319" s="415">
        <v>108.85</v>
      </c>
      <c r="QRX319" s="418" t="s">
        <v>780</v>
      </c>
      <c r="QRY319" s="417" t="s">
        <v>763</v>
      </c>
      <c r="QRZ319" s="414" t="s">
        <v>649</v>
      </c>
      <c r="QSA319" s="415">
        <v>108.85</v>
      </c>
      <c r="QSB319" s="418" t="s">
        <v>780</v>
      </c>
      <c r="QSC319" s="417" t="s">
        <v>763</v>
      </c>
      <c r="QSD319" s="414" t="s">
        <v>649</v>
      </c>
      <c r="QSE319" s="415">
        <v>108.85</v>
      </c>
      <c r="QSF319" s="418" t="s">
        <v>780</v>
      </c>
      <c r="QSG319" s="417" t="s">
        <v>763</v>
      </c>
      <c r="QSH319" s="414" t="s">
        <v>649</v>
      </c>
      <c r="QSI319" s="415">
        <v>108.85</v>
      </c>
      <c r="QSJ319" s="418" t="s">
        <v>780</v>
      </c>
      <c r="QSK319" s="417" t="s">
        <v>763</v>
      </c>
      <c r="QSL319" s="414" t="s">
        <v>649</v>
      </c>
      <c r="QSM319" s="415">
        <v>108.85</v>
      </c>
      <c r="QSN319" s="418" t="s">
        <v>780</v>
      </c>
      <c r="QSO319" s="417" t="s">
        <v>763</v>
      </c>
      <c r="QSP319" s="414" t="s">
        <v>649</v>
      </c>
      <c r="QSQ319" s="415">
        <v>108.85</v>
      </c>
      <c r="QSR319" s="418" t="s">
        <v>780</v>
      </c>
      <c r="QSS319" s="417" t="s">
        <v>763</v>
      </c>
      <c r="QST319" s="414" t="s">
        <v>649</v>
      </c>
      <c r="QSU319" s="415">
        <v>108.85</v>
      </c>
      <c r="QSV319" s="418" t="s">
        <v>780</v>
      </c>
      <c r="QSW319" s="417" t="s">
        <v>763</v>
      </c>
      <c r="QSX319" s="414" t="s">
        <v>649</v>
      </c>
      <c r="QSY319" s="415">
        <v>108.85</v>
      </c>
      <c r="QSZ319" s="418" t="s">
        <v>780</v>
      </c>
      <c r="QTA319" s="417" t="s">
        <v>763</v>
      </c>
      <c r="QTB319" s="414" t="s">
        <v>649</v>
      </c>
      <c r="QTC319" s="415">
        <v>108.85</v>
      </c>
      <c r="QTD319" s="418" t="s">
        <v>780</v>
      </c>
      <c r="QTE319" s="417" t="s">
        <v>763</v>
      </c>
      <c r="QTF319" s="414" t="s">
        <v>649</v>
      </c>
      <c r="QTG319" s="415">
        <v>108.85</v>
      </c>
      <c r="QTH319" s="418" t="s">
        <v>780</v>
      </c>
      <c r="QTI319" s="417" t="s">
        <v>763</v>
      </c>
      <c r="QTJ319" s="414" t="s">
        <v>649</v>
      </c>
      <c r="QTK319" s="415">
        <v>108.85</v>
      </c>
      <c r="QTL319" s="418" t="s">
        <v>780</v>
      </c>
      <c r="QTM319" s="417" t="s">
        <v>763</v>
      </c>
      <c r="QTN319" s="414" t="s">
        <v>649</v>
      </c>
      <c r="QTO319" s="415">
        <v>108.85</v>
      </c>
      <c r="QTP319" s="418" t="s">
        <v>780</v>
      </c>
      <c r="QTQ319" s="417" t="s">
        <v>763</v>
      </c>
      <c r="QTR319" s="414" t="s">
        <v>649</v>
      </c>
      <c r="QTS319" s="415">
        <v>108.85</v>
      </c>
      <c r="QTT319" s="418" t="s">
        <v>780</v>
      </c>
      <c r="QTU319" s="417" t="s">
        <v>763</v>
      </c>
      <c r="QTV319" s="414" t="s">
        <v>649</v>
      </c>
      <c r="QTW319" s="415">
        <v>108.85</v>
      </c>
      <c r="QTX319" s="418" t="s">
        <v>780</v>
      </c>
      <c r="QTY319" s="417" t="s">
        <v>763</v>
      </c>
      <c r="QTZ319" s="414" t="s">
        <v>649</v>
      </c>
      <c r="QUA319" s="415">
        <v>108.85</v>
      </c>
      <c r="QUB319" s="418" t="s">
        <v>780</v>
      </c>
      <c r="QUC319" s="417" t="s">
        <v>763</v>
      </c>
      <c r="QUD319" s="414" t="s">
        <v>649</v>
      </c>
      <c r="QUE319" s="415">
        <v>108.85</v>
      </c>
      <c r="QUF319" s="418" t="s">
        <v>780</v>
      </c>
      <c r="QUG319" s="417" t="s">
        <v>763</v>
      </c>
      <c r="QUH319" s="414" t="s">
        <v>649</v>
      </c>
      <c r="QUI319" s="415">
        <v>108.85</v>
      </c>
      <c r="QUJ319" s="418" t="s">
        <v>780</v>
      </c>
      <c r="QUK319" s="417" t="s">
        <v>763</v>
      </c>
      <c r="QUL319" s="414" t="s">
        <v>649</v>
      </c>
      <c r="QUM319" s="415">
        <v>108.85</v>
      </c>
      <c r="QUN319" s="418" t="s">
        <v>780</v>
      </c>
      <c r="QUO319" s="417" t="s">
        <v>763</v>
      </c>
      <c r="QUP319" s="414" t="s">
        <v>649</v>
      </c>
      <c r="QUQ319" s="415">
        <v>108.85</v>
      </c>
      <c r="QUR319" s="418" t="s">
        <v>780</v>
      </c>
      <c r="QUS319" s="417" t="s">
        <v>763</v>
      </c>
      <c r="QUT319" s="414" t="s">
        <v>649</v>
      </c>
      <c r="QUU319" s="415">
        <v>108.85</v>
      </c>
      <c r="QUV319" s="418" t="s">
        <v>780</v>
      </c>
      <c r="QUW319" s="417" t="s">
        <v>763</v>
      </c>
      <c r="QUX319" s="414" t="s">
        <v>649</v>
      </c>
      <c r="QUY319" s="415">
        <v>108.85</v>
      </c>
      <c r="QUZ319" s="418" t="s">
        <v>780</v>
      </c>
      <c r="QVA319" s="417" t="s">
        <v>763</v>
      </c>
      <c r="QVB319" s="414" t="s">
        <v>649</v>
      </c>
      <c r="QVC319" s="415">
        <v>108.85</v>
      </c>
      <c r="QVD319" s="418" t="s">
        <v>780</v>
      </c>
      <c r="QVE319" s="417" t="s">
        <v>763</v>
      </c>
      <c r="QVF319" s="414" t="s">
        <v>649</v>
      </c>
      <c r="QVG319" s="415">
        <v>108.85</v>
      </c>
      <c r="QVH319" s="418" t="s">
        <v>780</v>
      </c>
      <c r="QVI319" s="417" t="s">
        <v>763</v>
      </c>
      <c r="QVJ319" s="414" t="s">
        <v>649</v>
      </c>
      <c r="QVK319" s="415">
        <v>108.85</v>
      </c>
      <c r="QVL319" s="418" t="s">
        <v>780</v>
      </c>
      <c r="QVM319" s="417" t="s">
        <v>763</v>
      </c>
      <c r="QVN319" s="414" t="s">
        <v>649</v>
      </c>
      <c r="QVO319" s="415">
        <v>108.85</v>
      </c>
      <c r="QVP319" s="418" t="s">
        <v>780</v>
      </c>
      <c r="QVQ319" s="417" t="s">
        <v>763</v>
      </c>
      <c r="QVR319" s="414" t="s">
        <v>649</v>
      </c>
      <c r="QVS319" s="415">
        <v>108.85</v>
      </c>
      <c r="QVT319" s="418" t="s">
        <v>780</v>
      </c>
      <c r="QVU319" s="417" t="s">
        <v>763</v>
      </c>
      <c r="QVV319" s="414" t="s">
        <v>649</v>
      </c>
      <c r="QVW319" s="415">
        <v>108.85</v>
      </c>
      <c r="QVX319" s="418" t="s">
        <v>780</v>
      </c>
      <c r="QVY319" s="417" t="s">
        <v>763</v>
      </c>
      <c r="QVZ319" s="414" t="s">
        <v>649</v>
      </c>
      <c r="QWA319" s="415">
        <v>108.85</v>
      </c>
      <c r="QWB319" s="418" t="s">
        <v>780</v>
      </c>
      <c r="QWC319" s="417" t="s">
        <v>763</v>
      </c>
      <c r="QWD319" s="414" t="s">
        <v>649</v>
      </c>
      <c r="QWE319" s="415">
        <v>108.85</v>
      </c>
      <c r="QWF319" s="418" t="s">
        <v>780</v>
      </c>
      <c r="QWG319" s="417" t="s">
        <v>763</v>
      </c>
      <c r="QWH319" s="414" t="s">
        <v>649</v>
      </c>
      <c r="QWI319" s="415">
        <v>108.85</v>
      </c>
      <c r="QWJ319" s="418" t="s">
        <v>780</v>
      </c>
      <c r="QWK319" s="417" t="s">
        <v>763</v>
      </c>
      <c r="QWL319" s="414" t="s">
        <v>649</v>
      </c>
      <c r="QWM319" s="415">
        <v>108.85</v>
      </c>
      <c r="QWN319" s="418" t="s">
        <v>780</v>
      </c>
      <c r="QWO319" s="417" t="s">
        <v>763</v>
      </c>
      <c r="QWP319" s="414" t="s">
        <v>649</v>
      </c>
      <c r="QWQ319" s="415">
        <v>108.85</v>
      </c>
      <c r="QWR319" s="418" t="s">
        <v>780</v>
      </c>
      <c r="QWS319" s="417" t="s">
        <v>763</v>
      </c>
      <c r="QWT319" s="414" t="s">
        <v>649</v>
      </c>
      <c r="QWU319" s="415">
        <v>108.85</v>
      </c>
      <c r="QWV319" s="418" t="s">
        <v>780</v>
      </c>
      <c r="QWW319" s="417" t="s">
        <v>763</v>
      </c>
      <c r="QWX319" s="414" t="s">
        <v>649</v>
      </c>
      <c r="QWY319" s="415">
        <v>108.85</v>
      </c>
      <c r="QWZ319" s="418" t="s">
        <v>780</v>
      </c>
      <c r="QXA319" s="417" t="s">
        <v>763</v>
      </c>
      <c r="QXB319" s="414" t="s">
        <v>649</v>
      </c>
      <c r="QXC319" s="415">
        <v>108.85</v>
      </c>
      <c r="QXD319" s="418" t="s">
        <v>780</v>
      </c>
      <c r="QXE319" s="417" t="s">
        <v>763</v>
      </c>
      <c r="QXF319" s="414" t="s">
        <v>649</v>
      </c>
      <c r="QXG319" s="415">
        <v>108.85</v>
      </c>
      <c r="QXH319" s="418" t="s">
        <v>780</v>
      </c>
      <c r="QXI319" s="417" t="s">
        <v>763</v>
      </c>
      <c r="QXJ319" s="414" t="s">
        <v>649</v>
      </c>
      <c r="QXK319" s="415">
        <v>108.85</v>
      </c>
      <c r="QXL319" s="418" t="s">
        <v>780</v>
      </c>
      <c r="QXM319" s="417" t="s">
        <v>763</v>
      </c>
      <c r="QXN319" s="414" t="s">
        <v>649</v>
      </c>
      <c r="QXO319" s="415">
        <v>108.85</v>
      </c>
      <c r="QXP319" s="418" t="s">
        <v>780</v>
      </c>
      <c r="QXQ319" s="417" t="s">
        <v>763</v>
      </c>
      <c r="QXR319" s="414" t="s">
        <v>649</v>
      </c>
      <c r="QXS319" s="415">
        <v>108.85</v>
      </c>
      <c r="QXT319" s="418" t="s">
        <v>780</v>
      </c>
      <c r="QXU319" s="417" t="s">
        <v>763</v>
      </c>
      <c r="QXV319" s="414" t="s">
        <v>649</v>
      </c>
      <c r="QXW319" s="415">
        <v>108.85</v>
      </c>
      <c r="QXX319" s="418" t="s">
        <v>780</v>
      </c>
      <c r="QXY319" s="417" t="s">
        <v>763</v>
      </c>
      <c r="QXZ319" s="414" t="s">
        <v>649</v>
      </c>
      <c r="QYA319" s="415">
        <v>108.85</v>
      </c>
      <c r="QYB319" s="418" t="s">
        <v>780</v>
      </c>
      <c r="QYC319" s="417" t="s">
        <v>763</v>
      </c>
      <c r="QYD319" s="414" t="s">
        <v>649</v>
      </c>
      <c r="QYE319" s="415">
        <v>108.85</v>
      </c>
      <c r="QYF319" s="418" t="s">
        <v>780</v>
      </c>
      <c r="QYG319" s="417" t="s">
        <v>763</v>
      </c>
      <c r="QYH319" s="414" t="s">
        <v>649</v>
      </c>
      <c r="QYI319" s="415">
        <v>108.85</v>
      </c>
      <c r="QYJ319" s="418" t="s">
        <v>780</v>
      </c>
      <c r="QYK319" s="417" t="s">
        <v>763</v>
      </c>
      <c r="QYL319" s="414" t="s">
        <v>649</v>
      </c>
      <c r="QYM319" s="415">
        <v>108.85</v>
      </c>
      <c r="QYN319" s="418" t="s">
        <v>780</v>
      </c>
      <c r="QYO319" s="417" t="s">
        <v>763</v>
      </c>
      <c r="QYP319" s="414" t="s">
        <v>649</v>
      </c>
      <c r="QYQ319" s="415">
        <v>108.85</v>
      </c>
      <c r="QYR319" s="418" t="s">
        <v>780</v>
      </c>
      <c r="QYS319" s="417" t="s">
        <v>763</v>
      </c>
      <c r="QYT319" s="414" t="s">
        <v>649</v>
      </c>
      <c r="QYU319" s="415">
        <v>108.85</v>
      </c>
      <c r="QYV319" s="418" t="s">
        <v>780</v>
      </c>
      <c r="QYW319" s="417" t="s">
        <v>763</v>
      </c>
      <c r="QYX319" s="414" t="s">
        <v>649</v>
      </c>
      <c r="QYY319" s="415">
        <v>108.85</v>
      </c>
      <c r="QYZ319" s="418" t="s">
        <v>780</v>
      </c>
      <c r="QZA319" s="417" t="s">
        <v>763</v>
      </c>
      <c r="QZB319" s="414" t="s">
        <v>649</v>
      </c>
      <c r="QZC319" s="415">
        <v>108.85</v>
      </c>
      <c r="QZD319" s="418" t="s">
        <v>780</v>
      </c>
      <c r="QZE319" s="417" t="s">
        <v>763</v>
      </c>
      <c r="QZF319" s="414" t="s">
        <v>649</v>
      </c>
      <c r="QZG319" s="415">
        <v>108.85</v>
      </c>
      <c r="QZH319" s="418" t="s">
        <v>780</v>
      </c>
      <c r="QZI319" s="417" t="s">
        <v>763</v>
      </c>
      <c r="QZJ319" s="414" t="s">
        <v>649</v>
      </c>
      <c r="QZK319" s="415">
        <v>108.85</v>
      </c>
      <c r="QZL319" s="418" t="s">
        <v>780</v>
      </c>
      <c r="QZM319" s="417" t="s">
        <v>763</v>
      </c>
      <c r="QZN319" s="414" t="s">
        <v>649</v>
      </c>
      <c r="QZO319" s="415">
        <v>108.85</v>
      </c>
      <c r="QZP319" s="418" t="s">
        <v>780</v>
      </c>
      <c r="QZQ319" s="417" t="s">
        <v>763</v>
      </c>
      <c r="QZR319" s="414" t="s">
        <v>649</v>
      </c>
      <c r="QZS319" s="415">
        <v>108.85</v>
      </c>
      <c r="QZT319" s="418" t="s">
        <v>780</v>
      </c>
      <c r="QZU319" s="417" t="s">
        <v>763</v>
      </c>
      <c r="QZV319" s="414" t="s">
        <v>649</v>
      </c>
      <c r="QZW319" s="415">
        <v>108.85</v>
      </c>
      <c r="QZX319" s="418" t="s">
        <v>780</v>
      </c>
      <c r="QZY319" s="417" t="s">
        <v>763</v>
      </c>
      <c r="QZZ319" s="414" t="s">
        <v>649</v>
      </c>
      <c r="RAA319" s="415">
        <v>108.85</v>
      </c>
      <c r="RAB319" s="418" t="s">
        <v>780</v>
      </c>
      <c r="RAC319" s="417" t="s">
        <v>763</v>
      </c>
      <c r="RAD319" s="414" t="s">
        <v>649</v>
      </c>
      <c r="RAE319" s="415">
        <v>108.85</v>
      </c>
      <c r="RAF319" s="418" t="s">
        <v>780</v>
      </c>
      <c r="RAG319" s="417" t="s">
        <v>763</v>
      </c>
      <c r="RAH319" s="414" t="s">
        <v>649</v>
      </c>
      <c r="RAI319" s="415">
        <v>108.85</v>
      </c>
      <c r="RAJ319" s="418" t="s">
        <v>780</v>
      </c>
      <c r="RAK319" s="417" t="s">
        <v>763</v>
      </c>
      <c r="RAL319" s="414" t="s">
        <v>649</v>
      </c>
      <c r="RAM319" s="415">
        <v>108.85</v>
      </c>
      <c r="RAN319" s="418" t="s">
        <v>780</v>
      </c>
      <c r="RAO319" s="417" t="s">
        <v>763</v>
      </c>
      <c r="RAP319" s="414" t="s">
        <v>649</v>
      </c>
      <c r="RAQ319" s="415">
        <v>108.85</v>
      </c>
      <c r="RAR319" s="418" t="s">
        <v>780</v>
      </c>
      <c r="RAS319" s="417" t="s">
        <v>763</v>
      </c>
      <c r="RAT319" s="414" t="s">
        <v>649</v>
      </c>
      <c r="RAU319" s="415">
        <v>108.85</v>
      </c>
      <c r="RAV319" s="418" t="s">
        <v>780</v>
      </c>
      <c r="RAW319" s="417" t="s">
        <v>763</v>
      </c>
      <c r="RAX319" s="414" t="s">
        <v>649</v>
      </c>
      <c r="RAY319" s="415">
        <v>108.85</v>
      </c>
      <c r="RAZ319" s="418" t="s">
        <v>780</v>
      </c>
      <c r="RBA319" s="417" t="s">
        <v>763</v>
      </c>
      <c r="RBB319" s="414" t="s">
        <v>649</v>
      </c>
      <c r="RBC319" s="415">
        <v>108.85</v>
      </c>
      <c r="RBD319" s="418" t="s">
        <v>780</v>
      </c>
      <c r="RBE319" s="417" t="s">
        <v>763</v>
      </c>
      <c r="RBF319" s="414" t="s">
        <v>649</v>
      </c>
      <c r="RBG319" s="415">
        <v>108.85</v>
      </c>
      <c r="RBH319" s="418" t="s">
        <v>780</v>
      </c>
      <c r="RBI319" s="417" t="s">
        <v>763</v>
      </c>
      <c r="RBJ319" s="414" t="s">
        <v>649</v>
      </c>
      <c r="RBK319" s="415">
        <v>108.85</v>
      </c>
      <c r="RBL319" s="418" t="s">
        <v>780</v>
      </c>
      <c r="RBM319" s="417" t="s">
        <v>763</v>
      </c>
      <c r="RBN319" s="414" t="s">
        <v>649</v>
      </c>
      <c r="RBO319" s="415">
        <v>108.85</v>
      </c>
      <c r="RBP319" s="418" t="s">
        <v>780</v>
      </c>
      <c r="RBQ319" s="417" t="s">
        <v>763</v>
      </c>
      <c r="RBR319" s="414" t="s">
        <v>649</v>
      </c>
      <c r="RBS319" s="415">
        <v>108.85</v>
      </c>
      <c r="RBT319" s="418" t="s">
        <v>780</v>
      </c>
      <c r="RBU319" s="417" t="s">
        <v>763</v>
      </c>
      <c r="RBV319" s="414" t="s">
        <v>649</v>
      </c>
      <c r="RBW319" s="415">
        <v>108.85</v>
      </c>
      <c r="RBX319" s="418" t="s">
        <v>780</v>
      </c>
      <c r="RBY319" s="417" t="s">
        <v>763</v>
      </c>
      <c r="RBZ319" s="414" t="s">
        <v>649</v>
      </c>
      <c r="RCA319" s="415">
        <v>108.85</v>
      </c>
      <c r="RCB319" s="418" t="s">
        <v>780</v>
      </c>
      <c r="RCC319" s="417" t="s">
        <v>763</v>
      </c>
      <c r="RCD319" s="414" t="s">
        <v>649</v>
      </c>
      <c r="RCE319" s="415">
        <v>108.85</v>
      </c>
      <c r="RCF319" s="418" t="s">
        <v>780</v>
      </c>
      <c r="RCG319" s="417" t="s">
        <v>763</v>
      </c>
      <c r="RCH319" s="414" t="s">
        <v>649</v>
      </c>
      <c r="RCI319" s="415">
        <v>108.85</v>
      </c>
      <c r="RCJ319" s="418" t="s">
        <v>780</v>
      </c>
      <c r="RCK319" s="417" t="s">
        <v>763</v>
      </c>
      <c r="RCL319" s="414" t="s">
        <v>649</v>
      </c>
      <c r="RCM319" s="415">
        <v>108.85</v>
      </c>
      <c r="RCN319" s="418" t="s">
        <v>780</v>
      </c>
      <c r="RCO319" s="417" t="s">
        <v>763</v>
      </c>
      <c r="RCP319" s="414" t="s">
        <v>649</v>
      </c>
      <c r="RCQ319" s="415">
        <v>108.85</v>
      </c>
      <c r="RCR319" s="418" t="s">
        <v>780</v>
      </c>
      <c r="RCS319" s="417" t="s">
        <v>763</v>
      </c>
      <c r="RCT319" s="414" t="s">
        <v>649</v>
      </c>
      <c r="RCU319" s="415">
        <v>108.85</v>
      </c>
      <c r="RCV319" s="418" t="s">
        <v>780</v>
      </c>
      <c r="RCW319" s="417" t="s">
        <v>763</v>
      </c>
      <c r="RCX319" s="414" t="s">
        <v>649</v>
      </c>
      <c r="RCY319" s="415">
        <v>108.85</v>
      </c>
      <c r="RCZ319" s="418" t="s">
        <v>780</v>
      </c>
      <c r="RDA319" s="417" t="s">
        <v>763</v>
      </c>
      <c r="RDB319" s="414" t="s">
        <v>649</v>
      </c>
      <c r="RDC319" s="415">
        <v>108.85</v>
      </c>
      <c r="RDD319" s="418" t="s">
        <v>780</v>
      </c>
      <c r="RDE319" s="417" t="s">
        <v>763</v>
      </c>
      <c r="RDF319" s="414" t="s">
        <v>649</v>
      </c>
      <c r="RDG319" s="415">
        <v>108.85</v>
      </c>
      <c r="RDH319" s="418" t="s">
        <v>780</v>
      </c>
      <c r="RDI319" s="417" t="s">
        <v>763</v>
      </c>
      <c r="RDJ319" s="414" t="s">
        <v>649</v>
      </c>
      <c r="RDK319" s="415">
        <v>108.85</v>
      </c>
      <c r="RDL319" s="418" t="s">
        <v>780</v>
      </c>
      <c r="RDM319" s="417" t="s">
        <v>763</v>
      </c>
      <c r="RDN319" s="414" t="s">
        <v>649</v>
      </c>
      <c r="RDO319" s="415">
        <v>108.85</v>
      </c>
      <c r="RDP319" s="418" t="s">
        <v>780</v>
      </c>
      <c r="RDQ319" s="417" t="s">
        <v>763</v>
      </c>
      <c r="RDR319" s="414" t="s">
        <v>649</v>
      </c>
      <c r="RDS319" s="415">
        <v>108.85</v>
      </c>
      <c r="RDT319" s="418" t="s">
        <v>780</v>
      </c>
      <c r="RDU319" s="417" t="s">
        <v>763</v>
      </c>
      <c r="RDV319" s="414" t="s">
        <v>649</v>
      </c>
      <c r="RDW319" s="415">
        <v>108.85</v>
      </c>
      <c r="RDX319" s="418" t="s">
        <v>780</v>
      </c>
      <c r="RDY319" s="417" t="s">
        <v>763</v>
      </c>
      <c r="RDZ319" s="414" t="s">
        <v>649</v>
      </c>
      <c r="REA319" s="415">
        <v>108.85</v>
      </c>
      <c r="REB319" s="418" t="s">
        <v>780</v>
      </c>
      <c r="REC319" s="417" t="s">
        <v>763</v>
      </c>
      <c r="RED319" s="414" t="s">
        <v>649</v>
      </c>
      <c r="REE319" s="415">
        <v>108.85</v>
      </c>
      <c r="REF319" s="418" t="s">
        <v>780</v>
      </c>
      <c r="REG319" s="417" t="s">
        <v>763</v>
      </c>
      <c r="REH319" s="414" t="s">
        <v>649</v>
      </c>
      <c r="REI319" s="415">
        <v>108.85</v>
      </c>
      <c r="REJ319" s="418" t="s">
        <v>780</v>
      </c>
      <c r="REK319" s="417" t="s">
        <v>763</v>
      </c>
      <c r="REL319" s="414" t="s">
        <v>649</v>
      </c>
      <c r="REM319" s="415">
        <v>108.85</v>
      </c>
      <c r="REN319" s="418" t="s">
        <v>780</v>
      </c>
      <c r="REO319" s="417" t="s">
        <v>763</v>
      </c>
      <c r="REP319" s="414" t="s">
        <v>649</v>
      </c>
      <c r="REQ319" s="415">
        <v>108.85</v>
      </c>
      <c r="RER319" s="418" t="s">
        <v>780</v>
      </c>
      <c r="RES319" s="417" t="s">
        <v>763</v>
      </c>
      <c r="RET319" s="414" t="s">
        <v>649</v>
      </c>
      <c r="REU319" s="415">
        <v>108.85</v>
      </c>
      <c r="REV319" s="418" t="s">
        <v>780</v>
      </c>
      <c r="REW319" s="417" t="s">
        <v>763</v>
      </c>
      <c r="REX319" s="414" t="s">
        <v>649</v>
      </c>
      <c r="REY319" s="415">
        <v>108.85</v>
      </c>
      <c r="REZ319" s="418" t="s">
        <v>780</v>
      </c>
      <c r="RFA319" s="417" t="s">
        <v>763</v>
      </c>
      <c r="RFB319" s="414" t="s">
        <v>649</v>
      </c>
      <c r="RFC319" s="415">
        <v>108.85</v>
      </c>
      <c r="RFD319" s="418" t="s">
        <v>780</v>
      </c>
      <c r="RFE319" s="417" t="s">
        <v>763</v>
      </c>
      <c r="RFF319" s="414" t="s">
        <v>649</v>
      </c>
      <c r="RFG319" s="415">
        <v>108.85</v>
      </c>
      <c r="RFH319" s="418" t="s">
        <v>780</v>
      </c>
      <c r="RFI319" s="417" t="s">
        <v>763</v>
      </c>
      <c r="RFJ319" s="414" t="s">
        <v>649</v>
      </c>
      <c r="RFK319" s="415">
        <v>108.85</v>
      </c>
      <c r="RFL319" s="418" t="s">
        <v>780</v>
      </c>
      <c r="RFM319" s="417" t="s">
        <v>763</v>
      </c>
      <c r="RFN319" s="414" t="s">
        <v>649</v>
      </c>
      <c r="RFO319" s="415">
        <v>108.85</v>
      </c>
      <c r="RFP319" s="418" t="s">
        <v>780</v>
      </c>
      <c r="RFQ319" s="417" t="s">
        <v>763</v>
      </c>
      <c r="RFR319" s="414" t="s">
        <v>649</v>
      </c>
      <c r="RFS319" s="415">
        <v>108.85</v>
      </c>
      <c r="RFT319" s="418" t="s">
        <v>780</v>
      </c>
      <c r="RFU319" s="417" t="s">
        <v>763</v>
      </c>
      <c r="RFV319" s="414" t="s">
        <v>649</v>
      </c>
      <c r="RFW319" s="415">
        <v>108.85</v>
      </c>
      <c r="RFX319" s="418" t="s">
        <v>780</v>
      </c>
      <c r="RFY319" s="417" t="s">
        <v>763</v>
      </c>
      <c r="RFZ319" s="414" t="s">
        <v>649</v>
      </c>
      <c r="RGA319" s="415">
        <v>108.85</v>
      </c>
      <c r="RGB319" s="418" t="s">
        <v>780</v>
      </c>
      <c r="RGC319" s="417" t="s">
        <v>763</v>
      </c>
      <c r="RGD319" s="414" t="s">
        <v>649</v>
      </c>
      <c r="RGE319" s="415">
        <v>108.85</v>
      </c>
      <c r="RGF319" s="418" t="s">
        <v>780</v>
      </c>
      <c r="RGG319" s="417" t="s">
        <v>763</v>
      </c>
      <c r="RGH319" s="414" t="s">
        <v>649</v>
      </c>
      <c r="RGI319" s="415">
        <v>108.85</v>
      </c>
      <c r="RGJ319" s="418" t="s">
        <v>780</v>
      </c>
      <c r="RGK319" s="417" t="s">
        <v>763</v>
      </c>
      <c r="RGL319" s="414" t="s">
        <v>649</v>
      </c>
      <c r="RGM319" s="415">
        <v>108.85</v>
      </c>
      <c r="RGN319" s="418" t="s">
        <v>780</v>
      </c>
      <c r="RGO319" s="417" t="s">
        <v>763</v>
      </c>
      <c r="RGP319" s="414" t="s">
        <v>649</v>
      </c>
      <c r="RGQ319" s="415">
        <v>108.85</v>
      </c>
      <c r="RGR319" s="418" t="s">
        <v>780</v>
      </c>
      <c r="RGS319" s="417" t="s">
        <v>763</v>
      </c>
      <c r="RGT319" s="414" t="s">
        <v>649</v>
      </c>
      <c r="RGU319" s="415">
        <v>108.85</v>
      </c>
      <c r="RGV319" s="418" t="s">
        <v>780</v>
      </c>
      <c r="RGW319" s="417" t="s">
        <v>763</v>
      </c>
      <c r="RGX319" s="414" t="s">
        <v>649</v>
      </c>
      <c r="RGY319" s="415">
        <v>108.85</v>
      </c>
      <c r="RGZ319" s="418" t="s">
        <v>780</v>
      </c>
      <c r="RHA319" s="417" t="s">
        <v>763</v>
      </c>
      <c r="RHB319" s="414" t="s">
        <v>649</v>
      </c>
      <c r="RHC319" s="415">
        <v>108.85</v>
      </c>
      <c r="RHD319" s="418" t="s">
        <v>780</v>
      </c>
      <c r="RHE319" s="417" t="s">
        <v>763</v>
      </c>
      <c r="RHF319" s="414" t="s">
        <v>649</v>
      </c>
      <c r="RHG319" s="415">
        <v>108.85</v>
      </c>
      <c r="RHH319" s="418" t="s">
        <v>780</v>
      </c>
      <c r="RHI319" s="417" t="s">
        <v>763</v>
      </c>
      <c r="RHJ319" s="414" t="s">
        <v>649</v>
      </c>
      <c r="RHK319" s="415">
        <v>108.85</v>
      </c>
      <c r="RHL319" s="418" t="s">
        <v>780</v>
      </c>
      <c r="RHM319" s="417" t="s">
        <v>763</v>
      </c>
      <c r="RHN319" s="414" t="s">
        <v>649</v>
      </c>
      <c r="RHO319" s="415">
        <v>108.85</v>
      </c>
      <c r="RHP319" s="418" t="s">
        <v>780</v>
      </c>
      <c r="RHQ319" s="417" t="s">
        <v>763</v>
      </c>
      <c r="RHR319" s="414" t="s">
        <v>649</v>
      </c>
      <c r="RHS319" s="415">
        <v>108.85</v>
      </c>
      <c r="RHT319" s="418" t="s">
        <v>780</v>
      </c>
      <c r="RHU319" s="417" t="s">
        <v>763</v>
      </c>
      <c r="RHV319" s="414" t="s">
        <v>649</v>
      </c>
      <c r="RHW319" s="415">
        <v>108.85</v>
      </c>
      <c r="RHX319" s="418" t="s">
        <v>780</v>
      </c>
      <c r="RHY319" s="417" t="s">
        <v>763</v>
      </c>
      <c r="RHZ319" s="414" t="s">
        <v>649</v>
      </c>
      <c r="RIA319" s="415">
        <v>108.85</v>
      </c>
      <c r="RIB319" s="418" t="s">
        <v>780</v>
      </c>
      <c r="RIC319" s="417" t="s">
        <v>763</v>
      </c>
      <c r="RID319" s="414" t="s">
        <v>649</v>
      </c>
      <c r="RIE319" s="415">
        <v>108.85</v>
      </c>
      <c r="RIF319" s="418" t="s">
        <v>780</v>
      </c>
      <c r="RIG319" s="417" t="s">
        <v>763</v>
      </c>
      <c r="RIH319" s="414" t="s">
        <v>649</v>
      </c>
      <c r="RII319" s="415">
        <v>108.85</v>
      </c>
      <c r="RIJ319" s="418" t="s">
        <v>780</v>
      </c>
      <c r="RIK319" s="417" t="s">
        <v>763</v>
      </c>
      <c r="RIL319" s="414" t="s">
        <v>649</v>
      </c>
      <c r="RIM319" s="415">
        <v>108.85</v>
      </c>
      <c r="RIN319" s="418" t="s">
        <v>780</v>
      </c>
      <c r="RIO319" s="417" t="s">
        <v>763</v>
      </c>
      <c r="RIP319" s="414" t="s">
        <v>649</v>
      </c>
      <c r="RIQ319" s="415">
        <v>108.85</v>
      </c>
      <c r="RIR319" s="418" t="s">
        <v>780</v>
      </c>
      <c r="RIS319" s="417" t="s">
        <v>763</v>
      </c>
      <c r="RIT319" s="414" t="s">
        <v>649</v>
      </c>
      <c r="RIU319" s="415">
        <v>108.85</v>
      </c>
      <c r="RIV319" s="418" t="s">
        <v>780</v>
      </c>
      <c r="RIW319" s="417" t="s">
        <v>763</v>
      </c>
      <c r="RIX319" s="414" t="s">
        <v>649</v>
      </c>
      <c r="RIY319" s="415">
        <v>108.85</v>
      </c>
      <c r="RIZ319" s="418" t="s">
        <v>780</v>
      </c>
      <c r="RJA319" s="417" t="s">
        <v>763</v>
      </c>
      <c r="RJB319" s="414" t="s">
        <v>649</v>
      </c>
      <c r="RJC319" s="415">
        <v>108.85</v>
      </c>
      <c r="RJD319" s="418" t="s">
        <v>780</v>
      </c>
      <c r="RJE319" s="417" t="s">
        <v>763</v>
      </c>
      <c r="RJF319" s="414" t="s">
        <v>649</v>
      </c>
      <c r="RJG319" s="415">
        <v>108.85</v>
      </c>
      <c r="RJH319" s="418" t="s">
        <v>780</v>
      </c>
      <c r="RJI319" s="417" t="s">
        <v>763</v>
      </c>
      <c r="RJJ319" s="414" t="s">
        <v>649</v>
      </c>
      <c r="RJK319" s="415">
        <v>108.85</v>
      </c>
      <c r="RJL319" s="418" t="s">
        <v>780</v>
      </c>
      <c r="RJM319" s="417" t="s">
        <v>763</v>
      </c>
      <c r="RJN319" s="414" t="s">
        <v>649</v>
      </c>
      <c r="RJO319" s="415">
        <v>108.85</v>
      </c>
      <c r="RJP319" s="418" t="s">
        <v>780</v>
      </c>
      <c r="RJQ319" s="417" t="s">
        <v>763</v>
      </c>
      <c r="RJR319" s="414" t="s">
        <v>649</v>
      </c>
      <c r="RJS319" s="415">
        <v>108.85</v>
      </c>
      <c r="RJT319" s="418" t="s">
        <v>780</v>
      </c>
      <c r="RJU319" s="417" t="s">
        <v>763</v>
      </c>
      <c r="RJV319" s="414" t="s">
        <v>649</v>
      </c>
      <c r="RJW319" s="415">
        <v>108.85</v>
      </c>
      <c r="RJX319" s="418" t="s">
        <v>780</v>
      </c>
      <c r="RJY319" s="417" t="s">
        <v>763</v>
      </c>
      <c r="RJZ319" s="414" t="s">
        <v>649</v>
      </c>
      <c r="RKA319" s="415">
        <v>108.85</v>
      </c>
      <c r="RKB319" s="418" t="s">
        <v>780</v>
      </c>
      <c r="RKC319" s="417" t="s">
        <v>763</v>
      </c>
      <c r="RKD319" s="414" t="s">
        <v>649</v>
      </c>
      <c r="RKE319" s="415">
        <v>108.85</v>
      </c>
      <c r="RKF319" s="418" t="s">
        <v>780</v>
      </c>
      <c r="RKG319" s="417" t="s">
        <v>763</v>
      </c>
      <c r="RKH319" s="414" t="s">
        <v>649</v>
      </c>
      <c r="RKI319" s="415">
        <v>108.85</v>
      </c>
      <c r="RKJ319" s="418" t="s">
        <v>780</v>
      </c>
      <c r="RKK319" s="417" t="s">
        <v>763</v>
      </c>
      <c r="RKL319" s="414" t="s">
        <v>649</v>
      </c>
      <c r="RKM319" s="415">
        <v>108.85</v>
      </c>
      <c r="RKN319" s="418" t="s">
        <v>780</v>
      </c>
      <c r="RKO319" s="417" t="s">
        <v>763</v>
      </c>
      <c r="RKP319" s="414" t="s">
        <v>649</v>
      </c>
      <c r="RKQ319" s="415">
        <v>108.85</v>
      </c>
      <c r="RKR319" s="418" t="s">
        <v>780</v>
      </c>
      <c r="RKS319" s="417" t="s">
        <v>763</v>
      </c>
      <c r="RKT319" s="414" t="s">
        <v>649</v>
      </c>
      <c r="RKU319" s="415">
        <v>108.85</v>
      </c>
      <c r="RKV319" s="418" t="s">
        <v>780</v>
      </c>
      <c r="RKW319" s="417" t="s">
        <v>763</v>
      </c>
      <c r="RKX319" s="414" t="s">
        <v>649</v>
      </c>
      <c r="RKY319" s="415">
        <v>108.85</v>
      </c>
      <c r="RKZ319" s="418" t="s">
        <v>780</v>
      </c>
      <c r="RLA319" s="417" t="s">
        <v>763</v>
      </c>
      <c r="RLB319" s="414" t="s">
        <v>649</v>
      </c>
      <c r="RLC319" s="415">
        <v>108.85</v>
      </c>
      <c r="RLD319" s="418" t="s">
        <v>780</v>
      </c>
      <c r="RLE319" s="417" t="s">
        <v>763</v>
      </c>
      <c r="RLF319" s="414" t="s">
        <v>649</v>
      </c>
      <c r="RLG319" s="415">
        <v>108.85</v>
      </c>
      <c r="RLH319" s="418" t="s">
        <v>780</v>
      </c>
      <c r="RLI319" s="417" t="s">
        <v>763</v>
      </c>
      <c r="RLJ319" s="414" t="s">
        <v>649</v>
      </c>
      <c r="RLK319" s="415">
        <v>108.85</v>
      </c>
      <c r="RLL319" s="418" t="s">
        <v>780</v>
      </c>
      <c r="RLM319" s="417" t="s">
        <v>763</v>
      </c>
      <c r="RLN319" s="414" t="s">
        <v>649</v>
      </c>
      <c r="RLO319" s="415">
        <v>108.85</v>
      </c>
      <c r="RLP319" s="418" t="s">
        <v>780</v>
      </c>
      <c r="RLQ319" s="417" t="s">
        <v>763</v>
      </c>
      <c r="RLR319" s="414" t="s">
        <v>649</v>
      </c>
      <c r="RLS319" s="415">
        <v>108.85</v>
      </c>
      <c r="RLT319" s="418" t="s">
        <v>780</v>
      </c>
      <c r="RLU319" s="417" t="s">
        <v>763</v>
      </c>
      <c r="RLV319" s="414" t="s">
        <v>649</v>
      </c>
      <c r="RLW319" s="415">
        <v>108.85</v>
      </c>
      <c r="RLX319" s="418" t="s">
        <v>780</v>
      </c>
      <c r="RLY319" s="417" t="s">
        <v>763</v>
      </c>
      <c r="RLZ319" s="414" t="s">
        <v>649</v>
      </c>
      <c r="RMA319" s="415">
        <v>108.85</v>
      </c>
      <c r="RMB319" s="418" t="s">
        <v>780</v>
      </c>
      <c r="RMC319" s="417" t="s">
        <v>763</v>
      </c>
      <c r="RMD319" s="414" t="s">
        <v>649</v>
      </c>
      <c r="RME319" s="415">
        <v>108.85</v>
      </c>
      <c r="RMF319" s="418" t="s">
        <v>780</v>
      </c>
      <c r="RMG319" s="417" t="s">
        <v>763</v>
      </c>
      <c r="RMH319" s="414" t="s">
        <v>649</v>
      </c>
      <c r="RMI319" s="415">
        <v>108.85</v>
      </c>
      <c r="RMJ319" s="418" t="s">
        <v>780</v>
      </c>
      <c r="RMK319" s="417" t="s">
        <v>763</v>
      </c>
      <c r="RML319" s="414" t="s">
        <v>649</v>
      </c>
      <c r="RMM319" s="415">
        <v>108.85</v>
      </c>
      <c r="RMN319" s="418" t="s">
        <v>780</v>
      </c>
      <c r="RMO319" s="417" t="s">
        <v>763</v>
      </c>
      <c r="RMP319" s="414" t="s">
        <v>649</v>
      </c>
      <c r="RMQ319" s="415">
        <v>108.85</v>
      </c>
      <c r="RMR319" s="418" t="s">
        <v>780</v>
      </c>
      <c r="RMS319" s="417" t="s">
        <v>763</v>
      </c>
      <c r="RMT319" s="414" t="s">
        <v>649</v>
      </c>
      <c r="RMU319" s="415">
        <v>108.85</v>
      </c>
      <c r="RMV319" s="418" t="s">
        <v>780</v>
      </c>
      <c r="RMW319" s="417" t="s">
        <v>763</v>
      </c>
      <c r="RMX319" s="414" t="s">
        <v>649</v>
      </c>
      <c r="RMY319" s="415">
        <v>108.85</v>
      </c>
      <c r="RMZ319" s="418" t="s">
        <v>780</v>
      </c>
      <c r="RNA319" s="417" t="s">
        <v>763</v>
      </c>
      <c r="RNB319" s="414" t="s">
        <v>649</v>
      </c>
      <c r="RNC319" s="415">
        <v>108.85</v>
      </c>
      <c r="RND319" s="418" t="s">
        <v>780</v>
      </c>
      <c r="RNE319" s="417" t="s">
        <v>763</v>
      </c>
      <c r="RNF319" s="414" t="s">
        <v>649</v>
      </c>
      <c r="RNG319" s="415">
        <v>108.85</v>
      </c>
      <c r="RNH319" s="418" t="s">
        <v>780</v>
      </c>
      <c r="RNI319" s="417" t="s">
        <v>763</v>
      </c>
      <c r="RNJ319" s="414" t="s">
        <v>649</v>
      </c>
      <c r="RNK319" s="415">
        <v>108.85</v>
      </c>
      <c r="RNL319" s="418" t="s">
        <v>780</v>
      </c>
      <c r="RNM319" s="417" t="s">
        <v>763</v>
      </c>
      <c r="RNN319" s="414" t="s">
        <v>649</v>
      </c>
      <c r="RNO319" s="415">
        <v>108.85</v>
      </c>
      <c r="RNP319" s="418" t="s">
        <v>780</v>
      </c>
      <c r="RNQ319" s="417" t="s">
        <v>763</v>
      </c>
      <c r="RNR319" s="414" t="s">
        <v>649</v>
      </c>
      <c r="RNS319" s="415">
        <v>108.85</v>
      </c>
      <c r="RNT319" s="418" t="s">
        <v>780</v>
      </c>
      <c r="RNU319" s="417" t="s">
        <v>763</v>
      </c>
      <c r="RNV319" s="414" t="s">
        <v>649</v>
      </c>
      <c r="RNW319" s="415">
        <v>108.85</v>
      </c>
      <c r="RNX319" s="418" t="s">
        <v>780</v>
      </c>
      <c r="RNY319" s="417" t="s">
        <v>763</v>
      </c>
      <c r="RNZ319" s="414" t="s">
        <v>649</v>
      </c>
      <c r="ROA319" s="415">
        <v>108.85</v>
      </c>
      <c r="ROB319" s="418" t="s">
        <v>780</v>
      </c>
      <c r="ROC319" s="417" t="s">
        <v>763</v>
      </c>
      <c r="ROD319" s="414" t="s">
        <v>649</v>
      </c>
      <c r="ROE319" s="415">
        <v>108.85</v>
      </c>
      <c r="ROF319" s="418" t="s">
        <v>780</v>
      </c>
      <c r="ROG319" s="417" t="s">
        <v>763</v>
      </c>
      <c r="ROH319" s="414" t="s">
        <v>649</v>
      </c>
      <c r="ROI319" s="415">
        <v>108.85</v>
      </c>
      <c r="ROJ319" s="418" t="s">
        <v>780</v>
      </c>
      <c r="ROK319" s="417" t="s">
        <v>763</v>
      </c>
      <c r="ROL319" s="414" t="s">
        <v>649</v>
      </c>
      <c r="ROM319" s="415">
        <v>108.85</v>
      </c>
      <c r="RON319" s="418" t="s">
        <v>780</v>
      </c>
      <c r="ROO319" s="417" t="s">
        <v>763</v>
      </c>
      <c r="ROP319" s="414" t="s">
        <v>649</v>
      </c>
      <c r="ROQ319" s="415">
        <v>108.85</v>
      </c>
      <c r="ROR319" s="418" t="s">
        <v>780</v>
      </c>
      <c r="ROS319" s="417" t="s">
        <v>763</v>
      </c>
      <c r="ROT319" s="414" t="s">
        <v>649</v>
      </c>
      <c r="ROU319" s="415">
        <v>108.85</v>
      </c>
      <c r="ROV319" s="418" t="s">
        <v>780</v>
      </c>
      <c r="ROW319" s="417" t="s">
        <v>763</v>
      </c>
      <c r="ROX319" s="414" t="s">
        <v>649</v>
      </c>
      <c r="ROY319" s="415">
        <v>108.85</v>
      </c>
      <c r="ROZ319" s="418" t="s">
        <v>780</v>
      </c>
      <c r="RPA319" s="417" t="s">
        <v>763</v>
      </c>
      <c r="RPB319" s="414" t="s">
        <v>649</v>
      </c>
      <c r="RPC319" s="415">
        <v>108.85</v>
      </c>
      <c r="RPD319" s="418" t="s">
        <v>780</v>
      </c>
      <c r="RPE319" s="417" t="s">
        <v>763</v>
      </c>
      <c r="RPF319" s="414" t="s">
        <v>649</v>
      </c>
      <c r="RPG319" s="415">
        <v>108.85</v>
      </c>
      <c r="RPH319" s="418" t="s">
        <v>780</v>
      </c>
      <c r="RPI319" s="417" t="s">
        <v>763</v>
      </c>
      <c r="RPJ319" s="414" t="s">
        <v>649</v>
      </c>
      <c r="RPK319" s="415">
        <v>108.85</v>
      </c>
      <c r="RPL319" s="418" t="s">
        <v>780</v>
      </c>
      <c r="RPM319" s="417" t="s">
        <v>763</v>
      </c>
      <c r="RPN319" s="414" t="s">
        <v>649</v>
      </c>
      <c r="RPO319" s="415">
        <v>108.85</v>
      </c>
      <c r="RPP319" s="418" t="s">
        <v>780</v>
      </c>
      <c r="RPQ319" s="417" t="s">
        <v>763</v>
      </c>
      <c r="RPR319" s="414" t="s">
        <v>649</v>
      </c>
      <c r="RPS319" s="415">
        <v>108.85</v>
      </c>
      <c r="RPT319" s="418" t="s">
        <v>780</v>
      </c>
      <c r="RPU319" s="417" t="s">
        <v>763</v>
      </c>
      <c r="RPV319" s="414" t="s">
        <v>649</v>
      </c>
      <c r="RPW319" s="415">
        <v>108.85</v>
      </c>
      <c r="RPX319" s="418" t="s">
        <v>780</v>
      </c>
      <c r="RPY319" s="417" t="s">
        <v>763</v>
      </c>
      <c r="RPZ319" s="414" t="s">
        <v>649</v>
      </c>
      <c r="RQA319" s="415">
        <v>108.85</v>
      </c>
      <c r="RQB319" s="418" t="s">
        <v>780</v>
      </c>
      <c r="RQC319" s="417" t="s">
        <v>763</v>
      </c>
      <c r="RQD319" s="414" t="s">
        <v>649</v>
      </c>
      <c r="RQE319" s="415">
        <v>108.85</v>
      </c>
      <c r="RQF319" s="418" t="s">
        <v>780</v>
      </c>
      <c r="RQG319" s="417" t="s">
        <v>763</v>
      </c>
      <c r="RQH319" s="414" t="s">
        <v>649</v>
      </c>
      <c r="RQI319" s="415">
        <v>108.85</v>
      </c>
      <c r="RQJ319" s="418" t="s">
        <v>780</v>
      </c>
      <c r="RQK319" s="417" t="s">
        <v>763</v>
      </c>
      <c r="RQL319" s="414" t="s">
        <v>649</v>
      </c>
      <c r="RQM319" s="415">
        <v>108.85</v>
      </c>
      <c r="RQN319" s="418" t="s">
        <v>780</v>
      </c>
      <c r="RQO319" s="417" t="s">
        <v>763</v>
      </c>
      <c r="RQP319" s="414" t="s">
        <v>649</v>
      </c>
      <c r="RQQ319" s="415">
        <v>108.85</v>
      </c>
      <c r="RQR319" s="418" t="s">
        <v>780</v>
      </c>
      <c r="RQS319" s="417" t="s">
        <v>763</v>
      </c>
      <c r="RQT319" s="414" t="s">
        <v>649</v>
      </c>
      <c r="RQU319" s="415">
        <v>108.85</v>
      </c>
      <c r="RQV319" s="418" t="s">
        <v>780</v>
      </c>
      <c r="RQW319" s="417" t="s">
        <v>763</v>
      </c>
      <c r="RQX319" s="414" t="s">
        <v>649</v>
      </c>
      <c r="RQY319" s="415">
        <v>108.85</v>
      </c>
      <c r="RQZ319" s="418" t="s">
        <v>780</v>
      </c>
      <c r="RRA319" s="417" t="s">
        <v>763</v>
      </c>
      <c r="RRB319" s="414" t="s">
        <v>649</v>
      </c>
      <c r="RRC319" s="415">
        <v>108.85</v>
      </c>
      <c r="RRD319" s="418" t="s">
        <v>780</v>
      </c>
      <c r="RRE319" s="417" t="s">
        <v>763</v>
      </c>
      <c r="RRF319" s="414" t="s">
        <v>649</v>
      </c>
      <c r="RRG319" s="415">
        <v>108.85</v>
      </c>
      <c r="RRH319" s="418" t="s">
        <v>780</v>
      </c>
      <c r="RRI319" s="417" t="s">
        <v>763</v>
      </c>
      <c r="RRJ319" s="414" t="s">
        <v>649</v>
      </c>
      <c r="RRK319" s="415">
        <v>108.85</v>
      </c>
      <c r="RRL319" s="418" t="s">
        <v>780</v>
      </c>
      <c r="RRM319" s="417" t="s">
        <v>763</v>
      </c>
      <c r="RRN319" s="414" t="s">
        <v>649</v>
      </c>
      <c r="RRO319" s="415">
        <v>108.85</v>
      </c>
      <c r="RRP319" s="418" t="s">
        <v>780</v>
      </c>
      <c r="RRQ319" s="417" t="s">
        <v>763</v>
      </c>
      <c r="RRR319" s="414" t="s">
        <v>649</v>
      </c>
      <c r="RRS319" s="415">
        <v>108.85</v>
      </c>
      <c r="RRT319" s="418" t="s">
        <v>780</v>
      </c>
      <c r="RRU319" s="417" t="s">
        <v>763</v>
      </c>
      <c r="RRV319" s="414" t="s">
        <v>649</v>
      </c>
      <c r="RRW319" s="415">
        <v>108.85</v>
      </c>
      <c r="RRX319" s="418" t="s">
        <v>780</v>
      </c>
      <c r="RRY319" s="417" t="s">
        <v>763</v>
      </c>
      <c r="RRZ319" s="414" t="s">
        <v>649</v>
      </c>
      <c r="RSA319" s="415">
        <v>108.85</v>
      </c>
      <c r="RSB319" s="418" t="s">
        <v>780</v>
      </c>
      <c r="RSC319" s="417" t="s">
        <v>763</v>
      </c>
      <c r="RSD319" s="414" t="s">
        <v>649</v>
      </c>
      <c r="RSE319" s="415">
        <v>108.85</v>
      </c>
      <c r="RSF319" s="418" t="s">
        <v>780</v>
      </c>
      <c r="RSG319" s="417" t="s">
        <v>763</v>
      </c>
      <c r="RSH319" s="414" t="s">
        <v>649</v>
      </c>
      <c r="RSI319" s="415">
        <v>108.85</v>
      </c>
      <c r="RSJ319" s="418" t="s">
        <v>780</v>
      </c>
      <c r="RSK319" s="417" t="s">
        <v>763</v>
      </c>
      <c r="RSL319" s="414" t="s">
        <v>649</v>
      </c>
      <c r="RSM319" s="415">
        <v>108.85</v>
      </c>
      <c r="RSN319" s="418" t="s">
        <v>780</v>
      </c>
      <c r="RSO319" s="417" t="s">
        <v>763</v>
      </c>
      <c r="RSP319" s="414" t="s">
        <v>649</v>
      </c>
      <c r="RSQ319" s="415">
        <v>108.85</v>
      </c>
      <c r="RSR319" s="418" t="s">
        <v>780</v>
      </c>
      <c r="RSS319" s="417" t="s">
        <v>763</v>
      </c>
      <c r="RST319" s="414" t="s">
        <v>649</v>
      </c>
      <c r="RSU319" s="415">
        <v>108.85</v>
      </c>
      <c r="RSV319" s="418" t="s">
        <v>780</v>
      </c>
      <c r="RSW319" s="417" t="s">
        <v>763</v>
      </c>
      <c r="RSX319" s="414" t="s">
        <v>649</v>
      </c>
      <c r="RSY319" s="415">
        <v>108.85</v>
      </c>
      <c r="RSZ319" s="418" t="s">
        <v>780</v>
      </c>
      <c r="RTA319" s="417" t="s">
        <v>763</v>
      </c>
      <c r="RTB319" s="414" t="s">
        <v>649</v>
      </c>
      <c r="RTC319" s="415">
        <v>108.85</v>
      </c>
      <c r="RTD319" s="418" t="s">
        <v>780</v>
      </c>
      <c r="RTE319" s="417" t="s">
        <v>763</v>
      </c>
      <c r="RTF319" s="414" t="s">
        <v>649</v>
      </c>
      <c r="RTG319" s="415">
        <v>108.85</v>
      </c>
      <c r="RTH319" s="418" t="s">
        <v>780</v>
      </c>
      <c r="RTI319" s="417" t="s">
        <v>763</v>
      </c>
      <c r="RTJ319" s="414" t="s">
        <v>649</v>
      </c>
      <c r="RTK319" s="415">
        <v>108.85</v>
      </c>
      <c r="RTL319" s="418" t="s">
        <v>780</v>
      </c>
      <c r="RTM319" s="417" t="s">
        <v>763</v>
      </c>
      <c r="RTN319" s="414" t="s">
        <v>649</v>
      </c>
      <c r="RTO319" s="415">
        <v>108.85</v>
      </c>
      <c r="RTP319" s="418" t="s">
        <v>780</v>
      </c>
      <c r="RTQ319" s="417" t="s">
        <v>763</v>
      </c>
      <c r="RTR319" s="414" t="s">
        <v>649</v>
      </c>
      <c r="RTS319" s="415">
        <v>108.85</v>
      </c>
      <c r="RTT319" s="418" t="s">
        <v>780</v>
      </c>
      <c r="RTU319" s="417" t="s">
        <v>763</v>
      </c>
      <c r="RTV319" s="414" t="s">
        <v>649</v>
      </c>
      <c r="RTW319" s="415">
        <v>108.85</v>
      </c>
      <c r="RTX319" s="418" t="s">
        <v>780</v>
      </c>
      <c r="RTY319" s="417" t="s">
        <v>763</v>
      </c>
      <c r="RTZ319" s="414" t="s">
        <v>649</v>
      </c>
      <c r="RUA319" s="415">
        <v>108.85</v>
      </c>
      <c r="RUB319" s="418" t="s">
        <v>780</v>
      </c>
      <c r="RUC319" s="417" t="s">
        <v>763</v>
      </c>
      <c r="RUD319" s="414" t="s">
        <v>649</v>
      </c>
      <c r="RUE319" s="415">
        <v>108.85</v>
      </c>
      <c r="RUF319" s="418" t="s">
        <v>780</v>
      </c>
      <c r="RUG319" s="417" t="s">
        <v>763</v>
      </c>
      <c r="RUH319" s="414" t="s">
        <v>649</v>
      </c>
      <c r="RUI319" s="415">
        <v>108.85</v>
      </c>
      <c r="RUJ319" s="418" t="s">
        <v>780</v>
      </c>
      <c r="RUK319" s="417" t="s">
        <v>763</v>
      </c>
      <c r="RUL319" s="414" t="s">
        <v>649</v>
      </c>
      <c r="RUM319" s="415">
        <v>108.85</v>
      </c>
      <c r="RUN319" s="418" t="s">
        <v>780</v>
      </c>
      <c r="RUO319" s="417" t="s">
        <v>763</v>
      </c>
      <c r="RUP319" s="414" t="s">
        <v>649</v>
      </c>
      <c r="RUQ319" s="415">
        <v>108.85</v>
      </c>
      <c r="RUR319" s="418" t="s">
        <v>780</v>
      </c>
      <c r="RUS319" s="417" t="s">
        <v>763</v>
      </c>
      <c r="RUT319" s="414" t="s">
        <v>649</v>
      </c>
      <c r="RUU319" s="415">
        <v>108.85</v>
      </c>
      <c r="RUV319" s="418" t="s">
        <v>780</v>
      </c>
      <c r="RUW319" s="417" t="s">
        <v>763</v>
      </c>
      <c r="RUX319" s="414" t="s">
        <v>649</v>
      </c>
      <c r="RUY319" s="415">
        <v>108.85</v>
      </c>
      <c r="RUZ319" s="418" t="s">
        <v>780</v>
      </c>
      <c r="RVA319" s="417" t="s">
        <v>763</v>
      </c>
      <c r="RVB319" s="414" t="s">
        <v>649</v>
      </c>
      <c r="RVC319" s="415">
        <v>108.85</v>
      </c>
      <c r="RVD319" s="418" t="s">
        <v>780</v>
      </c>
      <c r="RVE319" s="417" t="s">
        <v>763</v>
      </c>
      <c r="RVF319" s="414" t="s">
        <v>649</v>
      </c>
      <c r="RVG319" s="415">
        <v>108.85</v>
      </c>
      <c r="RVH319" s="418" t="s">
        <v>780</v>
      </c>
      <c r="RVI319" s="417" t="s">
        <v>763</v>
      </c>
      <c r="RVJ319" s="414" t="s">
        <v>649</v>
      </c>
      <c r="RVK319" s="415">
        <v>108.85</v>
      </c>
      <c r="RVL319" s="418" t="s">
        <v>780</v>
      </c>
      <c r="RVM319" s="417" t="s">
        <v>763</v>
      </c>
      <c r="RVN319" s="414" t="s">
        <v>649</v>
      </c>
      <c r="RVO319" s="415">
        <v>108.85</v>
      </c>
      <c r="RVP319" s="418" t="s">
        <v>780</v>
      </c>
      <c r="RVQ319" s="417" t="s">
        <v>763</v>
      </c>
      <c r="RVR319" s="414" t="s">
        <v>649</v>
      </c>
      <c r="RVS319" s="415">
        <v>108.85</v>
      </c>
      <c r="RVT319" s="418" t="s">
        <v>780</v>
      </c>
      <c r="RVU319" s="417" t="s">
        <v>763</v>
      </c>
      <c r="RVV319" s="414" t="s">
        <v>649</v>
      </c>
      <c r="RVW319" s="415">
        <v>108.85</v>
      </c>
      <c r="RVX319" s="418" t="s">
        <v>780</v>
      </c>
      <c r="RVY319" s="417" t="s">
        <v>763</v>
      </c>
      <c r="RVZ319" s="414" t="s">
        <v>649</v>
      </c>
      <c r="RWA319" s="415">
        <v>108.85</v>
      </c>
      <c r="RWB319" s="418" t="s">
        <v>780</v>
      </c>
      <c r="RWC319" s="417" t="s">
        <v>763</v>
      </c>
      <c r="RWD319" s="414" t="s">
        <v>649</v>
      </c>
      <c r="RWE319" s="415">
        <v>108.85</v>
      </c>
      <c r="RWF319" s="418" t="s">
        <v>780</v>
      </c>
      <c r="RWG319" s="417" t="s">
        <v>763</v>
      </c>
      <c r="RWH319" s="414" t="s">
        <v>649</v>
      </c>
      <c r="RWI319" s="415">
        <v>108.85</v>
      </c>
      <c r="RWJ319" s="418" t="s">
        <v>780</v>
      </c>
      <c r="RWK319" s="417" t="s">
        <v>763</v>
      </c>
      <c r="RWL319" s="414" t="s">
        <v>649</v>
      </c>
      <c r="RWM319" s="415">
        <v>108.85</v>
      </c>
      <c r="RWN319" s="418" t="s">
        <v>780</v>
      </c>
      <c r="RWO319" s="417" t="s">
        <v>763</v>
      </c>
      <c r="RWP319" s="414" t="s">
        <v>649</v>
      </c>
      <c r="RWQ319" s="415">
        <v>108.85</v>
      </c>
      <c r="RWR319" s="418" t="s">
        <v>780</v>
      </c>
      <c r="RWS319" s="417" t="s">
        <v>763</v>
      </c>
      <c r="RWT319" s="414" t="s">
        <v>649</v>
      </c>
      <c r="RWU319" s="415">
        <v>108.85</v>
      </c>
      <c r="RWV319" s="418" t="s">
        <v>780</v>
      </c>
      <c r="RWW319" s="417" t="s">
        <v>763</v>
      </c>
      <c r="RWX319" s="414" t="s">
        <v>649</v>
      </c>
      <c r="RWY319" s="415">
        <v>108.85</v>
      </c>
      <c r="RWZ319" s="418" t="s">
        <v>780</v>
      </c>
      <c r="RXA319" s="417" t="s">
        <v>763</v>
      </c>
      <c r="RXB319" s="414" t="s">
        <v>649</v>
      </c>
      <c r="RXC319" s="415">
        <v>108.85</v>
      </c>
      <c r="RXD319" s="418" t="s">
        <v>780</v>
      </c>
      <c r="RXE319" s="417" t="s">
        <v>763</v>
      </c>
      <c r="RXF319" s="414" t="s">
        <v>649</v>
      </c>
      <c r="RXG319" s="415">
        <v>108.85</v>
      </c>
      <c r="RXH319" s="418" t="s">
        <v>780</v>
      </c>
      <c r="RXI319" s="417" t="s">
        <v>763</v>
      </c>
      <c r="RXJ319" s="414" t="s">
        <v>649</v>
      </c>
      <c r="RXK319" s="415">
        <v>108.85</v>
      </c>
      <c r="RXL319" s="418" t="s">
        <v>780</v>
      </c>
      <c r="RXM319" s="417" t="s">
        <v>763</v>
      </c>
      <c r="RXN319" s="414" t="s">
        <v>649</v>
      </c>
      <c r="RXO319" s="415">
        <v>108.85</v>
      </c>
      <c r="RXP319" s="418" t="s">
        <v>780</v>
      </c>
      <c r="RXQ319" s="417" t="s">
        <v>763</v>
      </c>
      <c r="RXR319" s="414" t="s">
        <v>649</v>
      </c>
      <c r="RXS319" s="415">
        <v>108.85</v>
      </c>
      <c r="RXT319" s="418" t="s">
        <v>780</v>
      </c>
      <c r="RXU319" s="417" t="s">
        <v>763</v>
      </c>
      <c r="RXV319" s="414" t="s">
        <v>649</v>
      </c>
      <c r="RXW319" s="415">
        <v>108.85</v>
      </c>
      <c r="RXX319" s="418" t="s">
        <v>780</v>
      </c>
      <c r="RXY319" s="417" t="s">
        <v>763</v>
      </c>
      <c r="RXZ319" s="414" t="s">
        <v>649</v>
      </c>
      <c r="RYA319" s="415">
        <v>108.85</v>
      </c>
      <c r="RYB319" s="418" t="s">
        <v>780</v>
      </c>
      <c r="RYC319" s="417" t="s">
        <v>763</v>
      </c>
      <c r="RYD319" s="414" t="s">
        <v>649</v>
      </c>
      <c r="RYE319" s="415">
        <v>108.85</v>
      </c>
      <c r="RYF319" s="418" t="s">
        <v>780</v>
      </c>
      <c r="RYG319" s="417" t="s">
        <v>763</v>
      </c>
      <c r="RYH319" s="414" t="s">
        <v>649</v>
      </c>
      <c r="RYI319" s="415">
        <v>108.85</v>
      </c>
      <c r="RYJ319" s="418" t="s">
        <v>780</v>
      </c>
      <c r="RYK319" s="417" t="s">
        <v>763</v>
      </c>
      <c r="RYL319" s="414" t="s">
        <v>649</v>
      </c>
      <c r="RYM319" s="415">
        <v>108.85</v>
      </c>
      <c r="RYN319" s="418" t="s">
        <v>780</v>
      </c>
      <c r="RYO319" s="417" t="s">
        <v>763</v>
      </c>
      <c r="RYP319" s="414" t="s">
        <v>649</v>
      </c>
      <c r="RYQ319" s="415">
        <v>108.85</v>
      </c>
      <c r="RYR319" s="418" t="s">
        <v>780</v>
      </c>
      <c r="RYS319" s="417" t="s">
        <v>763</v>
      </c>
      <c r="RYT319" s="414" t="s">
        <v>649</v>
      </c>
      <c r="RYU319" s="415">
        <v>108.85</v>
      </c>
      <c r="RYV319" s="418" t="s">
        <v>780</v>
      </c>
      <c r="RYW319" s="417" t="s">
        <v>763</v>
      </c>
      <c r="RYX319" s="414" t="s">
        <v>649</v>
      </c>
      <c r="RYY319" s="415">
        <v>108.85</v>
      </c>
      <c r="RYZ319" s="418" t="s">
        <v>780</v>
      </c>
      <c r="RZA319" s="417" t="s">
        <v>763</v>
      </c>
      <c r="RZB319" s="414" t="s">
        <v>649</v>
      </c>
      <c r="RZC319" s="415">
        <v>108.85</v>
      </c>
      <c r="RZD319" s="418" t="s">
        <v>780</v>
      </c>
      <c r="RZE319" s="417" t="s">
        <v>763</v>
      </c>
      <c r="RZF319" s="414" t="s">
        <v>649</v>
      </c>
      <c r="RZG319" s="415">
        <v>108.85</v>
      </c>
      <c r="RZH319" s="418" t="s">
        <v>780</v>
      </c>
      <c r="RZI319" s="417" t="s">
        <v>763</v>
      </c>
      <c r="RZJ319" s="414" t="s">
        <v>649</v>
      </c>
      <c r="RZK319" s="415">
        <v>108.85</v>
      </c>
      <c r="RZL319" s="418" t="s">
        <v>780</v>
      </c>
      <c r="RZM319" s="417" t="s">
        <v>763</v>
      </c>
      <c r="RZN319" s="414" t="s">
        <v>649</v>
      </c>
      <c r="RZO319" s="415">
        <v>108.85</v>
      </c>
      <c r="RZP319" s="418" t="s">
        <v>780</v>
      </c>
      <c r="RZQ319" s="417" t="s">
        <v>763</v>
      </c>
      <c r="RZR319" s="414" t="s">
        <v>649</v>
      </c>
      <c r="RZS319" s="415">
        <v>108.85</v>
      </c>
      <c r="RZT319" s="418" t="s">
        <v>780</v>
      </c>
      <c r="RZU319" s="417" t="s">
        <v>763</v>
      </c>
      <c r="RZV319" s="414" t="s">
        <v>649</v>
      </c>
      <c r="RZW319" s="415">
        <v>108.85</v>
      </c>
      <c r="RZX319" s="418" t="s">
        <v>780</v>
      </c>
      <c r="RZY319" s="417" t="s">
        <v>763</v>
      </c>
      <c r="RZZ319" s="414" t="s">
        <v>649</v>
      </c>
      <c r="SAA319" s="415">
        <v>108.85</v>
      </c>
      <c r="SAB319" s="418" t="s">
        <v>780</v>
      </c>
      <c r="SAC319" s="417" t="s">
        <v>763</v>
      </c>
      <c r="SAD319" s="414" t="s">
        <v>649</v>
      </c>
      <c r="SAE319" s="415">
        <v>108.85</v>
      </c>
      <c r="SAF319" s="418" t="s">
        <v>780</v>
      </c>
      <c r="SAG319" s="417" t="s">
        <v>763</v>
      </c>
      <c r="SAH319" s="414" t="s">
        <v>649</v>
      </c>
      <c r="SAI319" s="415">
        <v>108.85</v>
      </c>
      <c r="SAJ319" s="418" t="s">
        <v>780</v>
      </c>
      <c r="SAK319" s="417" t="s">
        <v>763</v>
      </c>
      <c r="SAL319" s="414" t="s">
        <v>649</v>
      </c>
      <c r="SAM319" s="415">
        <v>108.85</v>
      </c>
      <c r="SAN319" s="418" t="s">
        <v>780</v>
      </c>
      <c r="SAO319" s="417" t="s">
        <v>763</v>
      </c>
      <c r="SAP319" s="414" t="s">
        <v>649</v>
      </c>
      <c r="SAQ319" s="415">
        <v>108.85</v>
      </c>
      <c r="SAR319" s="418" t="s">
        <v>780</v>
      </c>
      <c r="SAS319" s="417" t="s">
        <v>763</v>
      </c>
      <c r="SAT319" s="414" t="s">
        <v>649</v>
      </c>
      <c r="SAU319" s="415">
        <v>108.85</v>
      </c>
      <c r="SAV319" s="418" t="s">
        <v>780</v>
      </c>
      <c r="SAW319" s="417" t="s">
        <v>763</v>
      </c>
      <c r="SAX319" s="414" t="s">
        <v>649</v>
      </c>
      <c r="SAY319" s="415">
        <v>108.85</v>
      </c>
      <c r="SAZ319" s="418" t="s">
        <v>780</v>
      </c>
      <c r="SBA319" s="417" t="s">
        <v>763</v>
      </c>
      <c r="SBB319" s="414" t="s">
        <v>649</v>
      </c>
      <c r="SBC319" s="415">
        <v>108.85</v>
      </c>
      <c r="SBD319" s="418" t="s">
        <v>780</v>
      </c>
      <c r="SBE319" s="417" t="s">
        <v>763</v>
      </c>
      <c r="SBF319" s="414" t="s">
        <v>649</v>
      </c>
      <c r="SBG319" s="415">
        <v>108.85</v>
      </c>
      <c r="SBH319" s="418" t="s">
        <v>780</v>
      </c>
      <c r="SBI319" s="417" t="s">
        <v>763</v>
      </c>
      <c r="SBJ319" s="414" t="s">
        <v>649</v>
      </c>
      <c r="SBK319" s="415">
        <v>108.85</v>
      </c>
      <c r="SBL319" s="418" t="s">
        <v>780</v>
      </c>
      <c r="SBM319" s="417" t="s">
        <v>763</v>
      </c>
      <c r="SBN319" s="414" t="s">
        <v>649</v>
      </c>
      <c r="SBO319" s="415">
        <v>108.85</v>
      </c>
      <c r="SBP319" s="418" t="s">
        <v>780</v>
      </c>
      <c r="SBQ319" s="417" t="s">
        <v>763</v>
      </c>
      <c r="SBR319" s="414" t="s">
        <v>649</v>
      </c>
      <c r="SBS319" s="415">
        <v>108.85</v>
      </c>
      <c r="SBT319" s="418" t="s">
        <v>780</v>
      </c>
      <c r="SBU319" s="417" t="s">
        <v>763</v>
      </c>
      <c r="SBV319" s="414" t="s">
        <v>649</v>
      </c>
      <c r="SBW319" s="415">
        <v>108.85</v>
      </c>
      <c r="SBX319" s="418" t="s">
        <v>780</v>
      </c>
      <c r="SBY319" s="417" t="s">
        <v>763</v>
      </c>
      <c r="SBZ319" s="414" t="s">
        <v>649</v>
      </c>
      <c r="SCA319" s="415">
        <v>108.85</v>
      </c>
      <c r="SCB319" s="418" t="s">
        <v>780</v>
      </c>
      <c r="SCC319" s="417" t="s">
        <v>763</v>
      </c>
      <c r="SCD319" s="414" t="s">
        <v>649</v>
      </c>
      <c r="SCE319" s="415">
        <v>108.85</v>
      </c>
      <c r="SCF319" s="418" t="s">
        <v>780</v>
      </c>
      <c r="SCG319" s="417" t="s">
        <v>763</v>
      </c>
      <c r="SCH319" s="414" t="s">
        <v>649</v>
      </c>
      <c r="SCI319" s="415">
        <v>108.85</v>
      </c>
      <c r="SCJ319" s="418" t="s">
        <v>780</v>
      </c>
      <c r="SCK319" s="417" t="s">
        <v>763</v>
      </c>
      <c r="SCL319" s="414" t="s">
        <v>649</v>
      </c>
      <c r="SCM319" s="415">
        <v>108.85</v>
      </c>
      <c r="SCN319" s="418" t="s">
        <v>780</v>
      </c>
      <c r="SCO319" s="417" t="s">
        <v>763</v>
      </c>
      <c r="SCP319" s="414" t="s">
        <v>649</v>
      </c>
      <c r="SCQ319" s="415">
        <v>108.85</v>
      </c>
      <c r="SCR319" s="418" t="s">
        <v>780</v>
      </c>
      <c r="SCS319" s="417" t="s">
        <v>763</v>
      </c>
      <c r="SCT319" s="414" t="s">
        <v>649</v>
      </c>
      <c r="SCU319" s="415">
        <v>108.85</v>
      </c>
      <c r="SCV319" s="418" t="s">
        <v>780</v>
      </c>
      <c r="SCW319" s="417" t="s">
        <v>763</v>
      </c>
      <c r="SCX319" s="414" t="s">
        <v>649</v>
      </c>
      <c r="SCY319" s="415">
        <v>108.85</v>
      </c>
      <c r="SCZ319" s="418" t="s">
        <v>780</v>
      </c>
      <c r="SDA319" s="417" t="s">
        <v>763</v>
      </c>
      <c r="SDB319" s="414" t="s">
        <v>649</v>
      </c>
      <c r="SDC319" s="415">
        <v>108.85</v>
      </c>
      <c r="SDD319" s="418" t="s">
        <v>780</v>
      </c>
      <c r="SDE319" s="417" t="s">
        <v>763</v>
      </c>
      <c r="SDF319" s="414" t="s">
        <v>649</v>
      </c>
      <c r="SDG319" s="415">
        <v>108.85</v>
      </c>
      <c r="SDH319" s="418" t="s">
        <v>780</v>
      </c>
      <c r="SDI319" s="417" t="s">
        <v>763</v>
      </c>
      <c r="SDJ319" s="414" t="s">
        <v>649</v>
      </c>
      <c r="SDK319" s="415">
        <v>108.85</v>
      </c>
      <c r="SDL319" s="418" t="s">
        <v>780</v>
      </c>
      <c r="SDM319" s="417" t="s">
        <v>763</v>
      </c>
      <c r="SDN319" s="414" t="s">
        <v>649</v>
      </c>
      <c r="SDO319" s="415">
        <v>108.85</v>
      </c>
      <c r="SDP319" s="418" t="s">
        <v>780</v>
      </c>
      <c r="SDQ319" s="417" t="s">
        <v>763</v>
      </c>
      <c r="SDR319" s="414" t="s">
        <v>649</v>
      </c>
      <c r="SDS319" s="415">
        <v>108.85</v>
      </c>
      <c r="SDT319" s="418" t="s">
        <v>780</v>
      </c>
      <c r="SDU319" s="417" t="s">
        <v>763</v>
      </c>
      <c r="SDV319" s="414" t="s">
        <v>649</v>
      </c>
      <c r="SDW319" s="415">
        <v>108.85</v>
      </c>
      <c r="SDX319" s="418" t="s">
        <v>780</v>
      </c>
      <c r="SDY319" s="417" t="s">
        <v>763</v>
      </c>
      <c r="SDZ319" s="414" t="s">
        <v>649</v>
      </c>
      <c r="SEA319" s="415">
        <v>108.85</v>
      </c>
      <c r="SEB319" s="418" t="s">
        <v>780</v>
      </c>
      <c r="SEC319" s="417" t="s">
        <v>763</v>
      </c>
      <c r="SED319" s="414" t="s">
        <v>649</v>
      </c>
      <c r="SEE319" s="415">
        <v>108.85</v>
      </c>
      <c r="SEF319" s="418" t="s">
        <v>780</v>
      </c>
      <c r="SEG319" s="417" t="s">
        <v>763</v>
      </c>
      <c r="SEH319" s="414" t="s">
        <v>649</v>
      </c>
      <c r="SEI319" s="415">
        <v>108.85</v>
      </c>
      <c r="SEJ319" s="418" t="s">
        <v>780</v>
      </c>
      <c r="SEK319" s="417" t="s">
        <v>763</v>
      </c>
      <c r="SEL319" s="414" t="s">
        <v>649</v>
      </c>
      <c r="SEM319" s="415">
        <v>108.85</v>
      </c>
      <c r="SEN319" s="418" t="s">
        <v>780</v>
      </c>
      <c r="SEO319" s="417" t="s">
        <v>763</v>
      </c>
      <c r="SEP319" s="414" t="s">
        <v>649</v>
      </c>
      <c r="SEQ319" s="415">
        <v>108.85</v>
      </c>
      <c r="SER319" s="418" t="s">
        <v>780</v>
      </c>
      <c r="SES319" s="417" t="s">
        <v>763</v>
      </c>
      <c r="SET319" s="414" t="s">
        <v>649</v>
      </c>
      <c r="SEU319" s="415">
        <v>108.85</v>
      </c>
      <c r="SEV319" s="418" t="s">
        <v>780</v>
      </c>
      <c r="SEW319" s="417" t="s">
        <v>763</v>
      </c>
      <c r="SEX319" s="414" t="s">
        <v>649</v>
      </c>
      <c r="SEY319" s="415">
        <v>108.85</v>
      </c>
      <c r="SEZ319" s="418" t="s">
        <v>780</v>
      </c>
      <c r="SFA319" s="417" t="s">
        <v>763</v>
      </c>
      <c r="SFB319" s="414" t="s">
        <v>649</v>
      </c>
      <c r="SFC319" s="415">
        <v>108.85</v>
      </c>
      <c r="SFD319" s="418" t="s">
        <v>780</v>
      </c>
      <c r="SFE319" s="417" t="s">
        <v>763</v>
      </c>
      <c r="SFF319" s="414" t="s">
        <v>649</v>
      </c>
      <c r="SFG319" s="415">
        <v>108.85</v>
      </c>
      <c r="SFH319" s="418" t="s">
        <v>780</v>
      </c>
      <c r="SFI319" s="417" t="s">
        <v>763</v>
      </c>
      <c r="SFJ319" s="414" t="s">
        <v>649</v>
      </c>
      <c r="SFK319" s="415">
        <v>108.85</v>
      </c>
      <c r="SFL319" s="418" t="s">
        <v>780</v>
      </c>
      <c r="SFM319" s="417" t="s">
        <v>763</v>
      </c>
      <c r="SFN319" s="414" t="s">
        <v>649</v>
      </c>
      <c r="SFO319" s="415">
        <v>108.85</v>
      </c>
      <c r="SFP319" s="418" t="s">
        <v>780</v>
      </c>
      <c r="SFQ319" s="417" t="s">
        <v>763</v>
      </c>
      <c r="SFR319" s="414" t="s">
        <v>649</v>
      </c>
      <c r="SFS319" s="415">
        <v>108.85</v>
      </c>
      <c r="SFT319" s="418" t="s">
        <v>780</v>
      </c>
      <c r="SFU319" s="417" t="s">
        <v>763</v>
      </c>
      <c r="SFV319" s="414" t="s">
        <v>649</v>
      </c>
      <c r="SFW319" s="415">
        <v>108.85</v>
      </c>
      <c r="SFX319" s="418" t="s">
        <v>780</v>
      </c>
      <c r="SFY319" s="417" t="s">
        <v>763</v>
      </c>
      <c r="SFZ319" s="414" t="s">
        <v>649</v>
      </c>
      <c r="SGA319" s="415">
        <v>108.85</v>
      </c>
      <c r="SGB319" s="418" t="s">
        <v>780</v>
      </c>
      <c r="SGC319" s="417" t="s">
        <v>763</v>
      </c>
      <c r="SGD319" s="414" t="s">
        <v>649</v>
      </c>
      <c r="SGE319" s="415">
        <v>108.85</v>
      </c>
      <c r="SGF319" s="418" t="s">
        <v>780</v>
      </c>
      <c r="SGG319" s="417" t="s">
        <v>763</v>
      </c>
      <c r="SGH319" s="414" t="s">
        <v>649</v>
      </c>
      <c r="SGI319" s="415">
        <v>108.85</v>
      </c>
      <c r="SGJ319" s="418" t="s">
        <v>780</v>
      </c>
      <c r="SGK319" s="417" t="s">
        <v>763</v>
      </c>
      <c r="SGL319" s="414" t="s">
        <v>649</v>
      </c>
      <c r="SGM319" s="415">
        <v>108.85</v>
      </c>
      <c r="SGN319" s="418" t="s">
        <v>780</v>
      </c>
      <c r="SGO319" s="417" t="s">
        <v>763</v>
      </c>
      <c r="SGP319" s="414" t="s">
        <v>649</v>
      </c>
      <c r="SGQ319" s="415">
        <v>108.85</v>
      </c>
      <c r="SGR319" s="418" t="s">
        <v>780</v>
      </c>
      <c r="SGS319" s="417" t="s">
        <v>763</v>
      </c>
      <c r="SGT319" s="414" t="s">
        <v>649</v>
      </c>
      <c r="SGU319" s="415">
        <v>108.85</v>
      </c>
      <c r="SGV319" s="418" t="s">
        <v>780</v>
      </c>
      <c r="SGW319" s="417" t="s">
        <v>763</v>
      </c>
      <c r="SGX319" s="414" t="s">
        <v>649</v>
      </c>
      <c r="SGY319" s="415">
        <v>108.85</v>
      </c>
      <c r="SGZ319" s="418" t="s">
        <v>780</v>
      </c>
      <c r="SHA319" s="417" t="s">
        <v>763</v>
      </c>
      <c r="SHB319" s="414" t="s">
        <v>649</v>
      </c>
      <c r="SHC319" s="415">
        <v>108.85</v>
      </c>
      <c r="SHD319" s="418" t="s">
        <v>780</v>
      </c>
      <c r="SHE319" s="417" t="s">
        <v>763</v>
      </c>
      <c r="SHF319" s="414" t="s">
        <v>649</v>
      </c>
      <c r="SHG319" s="415">
        <v>108.85</v>
      </c>
      <c r="SHH319" s="418" t="s">
        <v>780</v>
      </c>
      <c r="SHI319" s="417" t="s">
        <v>763</v>
      </c>
      <c r="SHJ319" s="414" t="s">
        <v>649</v>
      </c>
      <c r="SHK319" s="415">
        <v>108.85</v>
      </c>
      <c r="SHL319" s="418" t="s">
        <v>780</v>
      </c>
      <c r="SHM319" s="417" t="s">
        <v>763</v>
      </c>
      <c r="SHN319" s="414" t="s">
        <v>649</v>
      </c>
      <c r="SHO319" s="415">
        <v>108.85</v>
      </c>
      <c r="SHP319" s="418" t="s">
        <v>780</v>
      </c>
      <c r="SHQ319" s="417" t="s">
        <v>763</v>
      </c>
      <c r="SHR319" s="414" t="s">
        <v>649</v>
      </c>
      <c r="SHS319" s="415">
        <v>108.85</v>
      </c>
      <c r="SHT319" s="418" t="s">
        <v>780</v>
      </c>
      <c r="SHU319" s="417" t="s">
        <v>763</v>
      </c>
      <c r="SHV319" s="414" t="s">
        <v>649</v>
      </c>
      <c r="SHW319" s="415">
        <v>108.85</v>
      </c>
      <c r="SHX319" s="418" t="s">
        <v>780</v>
      </c>
      <c r="SHY319" s="417" t="s">
        <v>763</v>
      </c>
      <c r="SHZ319" s="414" t="s">
        <v>649</v>
      </c>
      <c r="SIA319" s="415">
        <v>108.85</v>
      </c>
      <c r="SIB319" s="418" t="s">
        <v>780</v>
      </c>
      <c r="SIC319" s="417" t="s">
        <v>763</v>
      </c>
      <c r="SID319" s="414" t="s">
        <v>649</v>
      </c>
      <c r="SIE319" s="415">
        <v>108.85</v>
      </c>
      <c r="SIF319" s="418" t="s">
        <v>780</v>
      </c>
      <c r="SIG319" s="417" t="s">
        <v>763</v>
      </c>
      <c r="SIH319" s="414" t="s">
        <v>649</v>
      </c>
      <c r="SII319" s="415">
        <v>108.85</v>
      </c>
      <c r="SIJ319" s="418" t="s">
        <v>780</v>
      </c>
      <c r="SIK319" s="417" t="s">
        <v>763</v>
      </c>
      <c r="SIL319" s="414" t="s">
        <v>649</v>
      </c>
      <c r="SIM319" s="415">
        <v>108.85</v>
      </c>
      <c r="SIN319" s="418" t="s">
        <v>780</v>
      </c>
      <c r="SIO319" s="417" t="s">
        <v>763</v>
      </c>
      <c r="SIP319" s="414" t="s">
        <v>649</v>
      </c>
      <c r="SIQ319" s="415">
        <v>108.85</v>
      </c>
      <c r="SIR319" s="418" t="s">
        <v>780</v>
      </c>
      <c r="SIS319" s="417" t="s">
        <v>763</v>
      </c>
      <c r="SIT319" s="414" t="s">
        <v>649</v>
      </c>
      <c r="SIU319" s="415">
        <v>108.85</v>
      </c>
      <c r="SIV319" s="418" t="s">
        <v>780</v>
      </c>
      <c r="SIW319" s="417" t="s">
        <v>763</v>
      </c>
      <c r="SIX319" s="414" t="s">
        <v>649</v>
      </c>
      <c r="SIY319" s="415">
        <v>108.85</v>
      </c>
      <c r="SIZ319" s="418" t="s">
        <v>780</v>
      </c>
      <c r="SJA319" s="417" t="s">
        <v>763</v>
      </c>
      <c r="SJB319" s="414" t="s">
        <v>649</v>
      </c>
      <c r="SJC319" s="415">
        <v>108.85</v>
      </c>
      <c r="SJD319" s="418" t="s">
        <v>780</v>
      </c>
      <c r="SJE319" s="417" t="s">
        <v>763</v>
      </c>
      <c r="SJF319" s="414" t="s">
        <v>649</v>
      </c>
      <c r="SJG319" s="415">
        <v>108.85</v>
      </c>
      <c r="SJH319" s="418" t="s">
        <v>780</v>
      </c>
      <c r="SJI319" s="417" t="s">
        <v>763</v>
      </c>
      <c r="SJJ319" s="414" t="s">
        <v>649</v>
      </c>
      <c r="SJK319" s="415">
        <v>108.85</v>
      </c>
      <c r="SJL319" s="418" t="s">
        <v>780</v>
      </c>
      <c r="SJM319" s="417" t="s">
        <v>763</v>
      </c>
      <c r="SJN319" s="414" t="s">
        <v>649</v>
      </c>
      <c r="SJO319" s="415">
        <v>108.85</v>
      </c>
      <c r="SJP319" s="418" t="s">
        <v>780</v>
      </c>
      <c r="SJQ319" s="417" t="s">
        <v>763</v>
      </c>
      <c r="SJR319" s="414" t="s">
        <v>649</v>
      </c>
      <c r="SJS319" s="415">
        <v>108.85</v>
      </c>
      <c r="SJT319" s="418" t="s">
        <v>780</v>
      </c>
      <c r="SJU319" s="417" t="s">
        <v>763</v>
      </c>
      <c r="SJV319" s="414" t="s">
        <v>649</v>
      </c>
      <c r="SJW319" s="415">
        <v>108.85</v>
      </c>
      <c r="SJX319" s="418" t="s">
        <v>780</v>
      </c>
      <c r="SJY319" s="417" t="s">
        <v>763</v>
      </c>
      <c r="SJZ319" s="414" t="s">
        <v>649</v>
      </c>
      <c r="SKA319" s="415">
        <v>108.85</v>
      </c>
      <c r="SKB319" s="418" t="s">
        <v>780</v>
      </c>
      <c r="SKC319" s="417" t="s">
        <v>763</v>
      </c>
      <c r="SKD319" s="414" t="s">
        <v>649</v>
      </c>
      <c r="SKE319" s="415">
        <v>108.85</v>
      </c>
      <c r="SKF319" s="418" t="s">
        <v>780</v>
      </c>
      <c r="SKG319" s="417" t="s">
        <v>763</v>
      </c>
      <c r="SKH319" s="414" t="s">
        <v>649</v>
      </c>
      <c r="SKI319" s="415">
        <v>108.85</v>
      </c>
      <c r="SKJ319" s="418" t="s">
        <v>780</v>
      </c>
      <c r="SKK319" s="417" t="s">
        <v>763</v>
      </c>
      <c r="SKL319" s="414" t="s">
        <v>649</v>
      </c>
      <c r="SKM319" s="415">
        <v>108.85</v>
      </c>
      <c r="SKN319" s="418" t="s">
        <v>780</v>
      </c>
      <c r="SKO319" s="417" t="s">
        <v>763</v>
      </c>
      <c r="SKP319" s="414" t="s">
        <v>649</v>
      </c>
      <c r="SKQ319" s="415">
        <v>108.85</v>
      </c>
      <c r="SKR319" s="418" t="s">
        <v>780</v>
      </c>
      <c r="SKS319" s="417" t="s">
        <v>763</v>
      </c>
      <c r="SKT319" s="414" t="s">
        <v>649</v>
      </c>
      <c r="SKU319" s="415">
        <v>108.85</v>
      </c>
      <c r="SKV319" s="418" t="s">
        <v>780</v>
      </c>
      <c r="SKW319" s="417" t="s">
        <v>763</v>
      </c>
      <c r="SKX319" s="414" t="s">
        <v>649</v>
      </c>
      <c r="SKY319" s="415">
        <v>108.85</v>
      </c>
      <c r="SKZ319" s="418" t="s">
        <v>780</v>
      </c>
      <c r="SLA319" s="417" t="s">
        <v>763</v>
      </c>
      <c r="SLB319" s="414" t="s">
        <v>649</v>
      </c>
      <c r="SLC319" s="415">
        <v>108.85</v>
      </c>
      <c r="SLD319" s="418" t="s">
        <v>780</v>
      </c>
      <c r="SLE319" s="417" t="s">
        <v>763</v>
      </c>
      <c r="SLF319" s="414" t="s">
        <v>649</v>
      </c>
      <c r="SLG319" s="415">
        <v>108.85</v>
      </c>
      <c r="SLH319" s="418" t="s">
        <v>780</v>
      </c>
      <c r="SLI319" s="417" t="s">
        <v>763</v>
      </c>
      <c r="SLJ319" s="414" t="s">
        <v>649</v>
      </c>
      <c r="SLK319" s="415">
        <v>108.85</v>
      </c>
      <c r="SLL319" s="418" t="s">
        <v>780</v>
      </c>
      <c r="SLM319" s="417" t="s">
        <v>763</v>
      </c>
      <c r="SLN319" s="414" t="s">
        <v>649</v>
      </c>
      <c r="SLO319" s="415">
        <v>108.85</v>
      </c>
      <c r="SLP319" s="418" t="s">
        <v>780</v>
      </c>
      <c r="SLQ319" s="417" t="s">
        <v>763</v>
      </c>
      <c r="SLR319" s="414" t="s">
        <v>649</v>
      </c>
      <c r="SLS319" s="415">
        <v>108.85</v>
      </c>
      <c r="SLT319" s="418" t="s">
        <v>780</v>
      </c>
      <c r="SLU319" s="417" t="s">
        <v>763</v>
      </c>
      <c r="SLV319" s="414" t="s">
        <v>649</v>
      </c>
      <c r="SLW319" s="415">
        <v>108.85</v>
      </c>
      <c r="SLX319" s="418" t="s">
        <v>780</v>
      </c>
      <c r="SLY319" s="417" t="s">
        <v>763</v>
      </c>
      <c r="SLZ319" s="414" t="s">
        <v>649</v>
      </c>
      <c r="SMA319" s="415">
        <v>108.85</v>
      </c>
      <c r="SMB319" s="418" t="s">
        <v>780</v>
      </c>
      <c r="SMC319" s="417" t="s">
        <v>763</v>
      </c>
      <c r="SMD319" s="414" t="s">
        <v>649</v>
      </c>
      <c r="SME319" s="415">
        <v>108.85</v>
      </c>
      <c r="SMF319" s="418" t="s">
        <v>780</v>
      </c>
      <c r="SMG319" s="417" t="s">
        <v>763</v>
      </c>
      <c r="SMH319" s="414" t="s">
        <v>649</v>
      </c>
      <c r="SMI319" s="415">
        <v>108.85</v>
      </c>
      <c r="SMJ319" s="418" t="s">
        <v>780</v>
      </c>
      <c r="SMK319" s="417" t="s">
        <v>763</v>
      </c>
      <c r="SML319" s="414" t="s">
        <v>649</v>
      </c>
      <c r="SMM319" s="415">
        <v>108.85</v>
      </c>
      <c r="SMN319" s="418" t="s">
        <v>780</v>
      </c>
      <c r="SMO319" s="417" t="s">
        <v>763</v>
      </c>
      <c r="SMP319" s="414" t="s">
        <v>649</v>
      </c>
      <c r="SMQ319" s="415">
        <v>108.85</v>
      </c>
      <c r="SMR319" s="418" t="s">
        <v>780</v>
      </c>
      <c r="SMS319" s="417" t="s">
        <v>763</v>
      </c>
      <c r="SMT319" s="414" t="s">
        <v>649</v>
      </c>
      <c r="SMU319" s="415">
        <v>108.85</v>
      </c>
      <c r="SMV319" s="418" t="s">
        <v>780</v>
      </c>
      <c r="SMW319" s="417" t="s">
        <v>763</v>
      </c>
      <c r="SMX319" s="414" t="s">
        <v>649</v>
      </c>
      <c r="SMY319" s="415">
        <v>108.85</v>
      </c>
      <c r="SMZ319" s="418" t="s">
        <v>780</v>
      </c>
      <c r="SNA319" s="417" t="s">
        <v>763</v>
      </c>
      <c r="SNB319" s="414" t="s">
        <v>649</v>
      </c>
      <c r="SNC319" s="415">
        <v>108.85</v>
      </c>
      <c r="SND319" s="418" t="s">
        <v>780</v>
      </c>
      <c r="SNE319" s="417" t="s">
        <v>763</v>
      </c>
      <c r="SNF319" s="414" t="s">
        <v>649</v>
      </c>
      <c r="SNG319" s="415">
        <v>108.85</v>
      </c>
      <c r="SNH319" s="418" t="s">
        <v>780</v>
      </c>
      <c r="SNI319" s="417" t="s">
        <v>763</v>
      </c>
      <c r="SNJ319" s="414" t="s">
        <v>649</v>
      </c>
      <c r="SNK319" s="415">
        <v>108.85</v>
      </c>
      <c r="SNL319" s="418" t="s">
        <v>780</v>
      </c>
      <c r="SNM319" s="417" t="s">
        <v>763</v>
      </c>
      <c r="SNN319" s="414" t="s">
        <v>649</v>
      </c>
      <c r="SNO319" s="415">
        <v>108.85</v>
      </c>
      <c r="SNP319" s="418" t="s">
        <v>780</v>
      </c>
      <c r="SNQ319" s="417" t="s">
        <v>763</v>
      </c>
      <c r="SNR319" s="414" t="s">
        <v>649</v>
      </c>
      <c r="SNS319" s="415">
        <v>108.85</v>
      </c>
      <c r="SNT319" s="418" t="s">
        <v>780</v>
      </c>
      <c r="SNU319" s="417" t="s">
        <v>763</v>
      </c>
      <c r="SNV319" s="414" t="s">
        <v>649</v>
      </c>
      <c r="SNW319" s="415">
        <v>108.85</v>
      </c>
      <c r="SNX319" s="418" t="s">
        <v>780</v>
      </c>
      <c r="SNY319" s="417" t="s">
        <v>763</v>
      </c>
      <c r="SNZ319" s="414" t="s">
        <v>649</v>
      </c>
      <c r="SOA319" s="415">
        <v>108.85</v>
      </c>
      <c r="SOB319" s="418" t="s">
        <v>780</v>
      </c>
      <c r="SOC319" s="417" t="s">
        <v>763</v>
      </c>
      <c r="SOD319" s="414" t="s">
        <v>649</v>
      </c>
      <c r="SOE319" s="415">
        <v>108.85</v>
      </c>
      <c r="SOF319" s="418" t="s">
        <v>780</v>
      </c>
      <c r="SOG319" s="417" t="s">
        <v>763</v>
      </c>
      <c r="SOH319" s="414" t="s">
        <v>649</v>
      </c>
      <c r="SOI319" s="415">
        <v>108.85</v>
      </c>
      <c r="SOJ319" s="418" t="s">
        <v>780</v>
      </c>
      <c r="SOK319" s="417" t="s">
        <v>763</v>
      </c>
      <c r="SOL319" s="414" t="s">
        <v>649</v>
      </c>
      <c r="SOM319" s="415">
        <v>108.85</v>
      </c>
      <c r="SON319" s="418" t="s">
        <v>780</v>
      </c>
      <c r="SOO319" s="417" t="s">
        <v>763</v>
      </c>
      <c r="SOP319" s="414" t="s">
        <v>649</v>
      </c>
      <c r="SOQ319" s="415">
        <v>108.85</v>
      </c>
      <c r="SOR319" s="418" t="s">
        <v>780</v>
      </c>
      <c r="SOS319" s="417" t="s">
        <v>763</v>
      </c>
      <c r="SOT319" s="414" t="s">
        <v>649</v>
      </c>
      <c r="SOU319" s="415">
        <v>108.85</v>
      </c>
      <c r="SOV319" s="418" t="s">
        <v>780</v>
      </c>
      <c r="SOW319" s="417" t="s">
        <v>763</v>
      </c>
      <c r="SOX319" s="414" t="s">
        <v>649</v>
      </c>
      <c r="SOY319" s="415">
        <v>108.85</v>
      </c>
      <c r="SOZ319" s="418" t="s">
        <v>780</v>
      </c>
      <c r="SPA319" s="417" t="s">
        <v>763</v>
      </c>
      <c r="SPB319" s="414" t="s">
        <v>649</v>
      </c>
      <c r="SPC319" s="415">
        <v>108.85</v>
      </c>
      <c r="SPD319" s="418" t="s">
        <v>780</v>
      </c>
      <c r="SPE319" s="417" t="s">
        <v>763</v>
      </c>
      <c r="SPF319" s="414" t="s">
        <v>649</v>
      </c>
      <c r="SPG319" s="415">
        <v>108.85</v>
      </c>
      <c r="SPH319" s="418" t="s">
        <v>780</v>
      </c>
      <c r="SPI319" s="417" t="s">
        <v>763</v>
      </c>
      <c r="SPJ319" s="414" t="s">
        <v>649</v>
      </c>
      <c r="SPK319" s="415">
        <v>108.85</v>
      </c>
      <c r="SPL319" s="418" t="s">
        <v>780</v>
      </c>
      <c r="SPM319" s="417" t="s">
        <v>763</v>
      </c>
      <c r="SPN319" s="414" t="s">
        <v>649</v>
      </c>
      <c r="SPO319" s="415">
        <v>108.85</v>
      </c>
      <c r="SPP319" s="418" t="s">
        <v>780</v>
      </c>
      <c r="SPQ319" s="417" t="s">
        <v>763</v>
      </c>
      <c r="SPR319" s="414" t="s">
        <v>649</v>
      </c>
      <c r="SPS319" s="415">
        <v>108.85</v>
      </c>
      <c r="SPT319" s="418" t="s">
        <v>780</v>
      </c>
      <c r="SPU319" s="417" t="s">
        <v>763</v>
      </c>
      <c r="SPV319" s="414" t="s">
        <v>649</v>
      </c>
      <c r="SPW319" s="415">
        <v>108.85</v>
      </c>
      <c r="SPX319" s="418" t="s">
        <v>780</v>
      </c>
      <c r="SPY319" s="417" t="s">
        <v>763</v>
      </c>
      <c r="SPZ319" s="414" t="s">
        <v>649</v>
      </c>
      <c r="SQA319" s="415">
        <v>108.85</v>
      </c>
      <c r="SQB319" s="418" t="s">
        <v>780</v>
      </c>
      <c r="SQC319" s="417" t="s">
        <v>763</v>
      </c>
      <c r="SQD319" s="414" t="s">
        <v>649</v>
      </c>
      <c r="SQE319" s="415">
        <v>108.85</v>
      </c>
      <c r="SQF319" s="418" t="s">
        <v>780</v>
      </c>
      <c r="SQG319" s="417" t="s">
        <v>763</v>
      </c>
      <c r="SQH319" s="414" t="s">
        <v>649</v>
      </c>
      <c r="SQI319" s="415">
        <v>108.85</v>
      </c>
      <c r="SQJ319" s="418" t="s">
        <v>780</v>
      </c>
      <c r="SQK319" s="417" t="s">
        <v>763</v>
      </c>
      <c r="SQL319" s="414" t="s">
        <v>649</v>
      </c>
      <c r="SQM319" s="415">
        <v>108.85</v>
      </c>
      <c r="SQN319" s="418" t="s">
        <v>780</v>
      </c>
      <c r="SQO319" s="417" t="s">
        <v>763</v>
      </c>
      <c r="SQP319" s="414" t="s">
        <v>649</v>
      </c>
      <c r="SQQ319" s="415">
        <v>108.85</v>
      </c>
      <c r="SQR319" s="418" t="s">
        <v>780</v>
      </c>
      <c r="SQS319" s="417" t="s">
        <v>763</v>
      </c>
      <c r="SQT319" s="414" t="s">
        <v>649</v>
      </c>
      <c r="SQU319" s="415">
        <v>108.85</v>
      </c>
      <c r="SQV319" s="418" t="s">
        <v>780</v>
      </c>
      <c r="SQW319" s="417" t="s">
        <v>763</v>
      </c>
      <c r="SQX319" s="414" t="s">
        <v>649</v>
      </c>
      <c r="SQY319" s="415">
        <v>108.85</v>
      </c>
      <c r="SQZ319" s="418" t="s">
        <v>780</v>
      </c>
      <c r="SRA319" s="417" t="s">
        <v>763</v>
      </c>
      <c r="SRB319" s="414" t="s">
        <v>649</v>
      </c>
      <c r="SRC319" s="415">
        <v>108.85</v>
      </c>
      <c r="SRD319" s="418" t="s">
        <v>780</v>
      </c>
      <c r="SRE319" s="417" t="s">
        <v>763</v>
      </c>
      <c r="SRF319" s="414" t="s">
        <v>649</v>
      </c>
      <c r="SRG319" s="415">
        <v>108.85</v>
      </c>
      <c r="SRH319" s="418" t="s">
        <v>780</v>
      </c>
      <c r="SRI319" s="417" t="s">
        <v>763</v>
      </c>
      <c r="SRJ319" s="414" t="s">
        <v>649</v>
      </c>
      <c r="SRK319" s="415">
        <v>108.85</v>
      </c>
      <c r="SRL319" s="418" t="s">
        <v>780</v>
      </c>
      <c r="SRM319" s="417" t="s">
        <v>763</v>
      </c>
      <c r="SRN319" s="414" t="s">
        <v>649</v>
      </c>
      <c r="SRO319" s="415">
        <v>108.85</v>
      </c>
      <c r="SRP319" s="418" t="s">
        <v>780</v>
      </c>
      <c r="SRQ319" s="417" t="s">
        <v>763</v>
      </c>
      <c r="SRR319" s="414" t="s">
        <v>649</v>
      </c>
      <c r="SRS319" s="415">
        <v>108.85</v>
      </c>
      <c r="SRT319" s="418" t="s">
        <v>780</v>
      </c>
      <c r="SRU319" s="417" t="s">
        <v>763</v>
      </c>
      <c r="SRV319" s="414" t="s">
        <v>649</v>
      </c>
      <c r="SRW319" s="415">
        <v>108.85</v>
      </c>
      <c r="SRX319" s="418" t="s">
        <v>780</v>
      </c>
      <c r="SRY319" s="417" t="s">
        <v>763</v>
      </c>
      <c r="SRZ319" s="414" t="s">
        <v>649</v>
      </c>
      <c r="SSA319" s="415">
        <v>108.85</v>
      </c>
      <c r="SSB319" s="418" t="s">
        <v>780</v>
      </c>
      <c r="SSC319" s="417" t="s">
        <v>763</v>
      </c>
      <c r="SSD319" s="414" t="s">
        <v>649</v>
      </c>
      <c r="SSE319" s="415">
        <v>108.85</v>
      </c>
      <c r="SSF319" s="418" t="s">
        <v>780</v>
      </c>
      <c r="SSG319" s="417" t="s">
        <v>763</v>
      </c>
      <c r="SSH319" s="414" t="s">
        <v>649</v>
      </c>
      <c r="SSI319" s="415">
        <v>108.85</v>
      </c>
      <c r="SSJ319" s="418" t="s">
        <v>780</v>
      </c>
      <c r="SSK319" s="417" t="s">
        <v>763</v>
      </c>
      <c r="SSL319" s="414" t="s">
        <v>649</v>
      </c>
      <c r="SSM319" s="415">
        <v>108.85</v>
      </c>
      <c r="SSN319" s="418" t="s">
        <v>780</v>
      </c>
      <c r="SSO319" s="417" t="s">
        <v>763</v>
      </c>
      <c r="SSP319" s="414" t="s">
        <v>649</v>
      </c>
      <c r="SSQ319" s="415">
        <v>108.85</v>
      </c>
      <c r="SSR319" s="418" t="s">
        <v>780</v>
      </c>
      <c r="SSS319" s="417" t="s">
        <v>763</v>
      </c>
      <c r="SST319" s="414" t="s">
        <v>649</v>
      </c>
      <c r="SSU319" s="415">
        <v>108.85</v>
      </c>
      <c r="SSV319" s="418" t="s">
        <v>780</v>
      </c>
      <c r="SSW319" s="417" t="s">
        <v>763</v>
      </c>
      <c r="SSX319" s="414" t="s">
        <v>649</v>
      </c>
      <c r="SSY319" s="415">
        <v>108.85</v>
      </c>
      <c r="SSZ319" s="418" t="s">
        <v>780</v>
      </c>
      <c r="STA319" s="417" t="s">
        <v>763</v>
      </c>
      <c r="STB319" s="414" t="s">
        <v>649</v>
      </c>
      <c r="STC319" s="415">
        <v>108.85</v>
      </c>
      <c r="STD319" s="418" t="s">
        <v>780</v>
      </c>
      <c r="STE319" s="417" t="s">
        <v>763</v>
      </c>
      <c r="STF319" s="414" t="s">
        <v>649</v>
      </c>
      <c r="STG319" s="415">
        <v>108.85</v>
      </c>
      <c r="STH319" s="418" t="s">
        <v>780</v>
      </c>
      <c r="STI319" s="417" t="s">
        <v>763</v>
      </c>
      <c r="STJ319" s="414" t="s">
        <v>649</v>
      </c>
      <c r="STK319" s="415">
        <v>108.85</v>
      </c>
      <c r="STL319" s="418" t="s">
        <v>780</v>
      </c>
      <c r="STM319" s="417" t="s">
        <v>763</v>
      </c>
      <c r="STN319" s="414" t="s">
        <v>649</v>
      </c>
      <c r="STO319" s="415">
        <v>108.85</v>
      </c>
      <c r="STP319" s="418" t="s">
        <v>780</v>
      </c>
      <c r="STQ319" s="417" t="s">
        <v>763</v>
      </c>
      <c r="STR319" s="414" t="s">
        <v>649</v>
      </c>
      <c r="STS319" s="415">
        <v>108.85</v>
      </c>
      <c r="STT319" s="418" t="s">
        <v>780</v>
      </c>
      <c r="STU319" s="417" t="s">
        <v>763</v>
      </c>
      <c r="STV319" s="414" t="s">
        <v>649</v>
      </c>
      <c r="STW319" s="415">
        <v>108.85</v>
      </c>
      <c r="STX319" s="418" t="s">
        <v>780</v>
      </c>
      <c r="STY319" s="417" t="s">
        <v>763</v>
      </c>
      <c r="STZ319" s="414" t="s">
        <v>649</v>
      </c>
      <c r="SUA319" s="415">
        <v>108.85</v>
      </c>
      <c r="SUB319" s="418" t="s">
        <v>780</v>
      </c>
      <c r="SUC319" s="417" t="s">
        <v>763</v>
      </c>
      <c r="SUD319" s="414" t="s">
        <v>649</v>
      </c>
      <c r="SUE319" s="415">
        <v>108.85</v>
      </c>
      <c r="SUF319" s="418" t="s">
        <v>780</v>
      </c>
      <c r="SUG319" s="417" t="s">
        <v>763</v>
      </c>
      <c r="SUH319" s="414" t="s">
        <v>649</v>
      </c>
      <c r="SUI319" s="415">
        <v>108.85</v>
      </c>
      <c r="SUJ319" s="418" t="s">
        <v>780</v>
      </c>
      <c r="SUK319" s="417" t="s">
        <v>763</v>
      </c>
      <c r="SUL319" s="414" t="s">
        <v>649</v>
      </c>
      <c r="SUM319" s="415">
        <v>108.85</v>
      </c>
      <c r="SUN319" s="418" t="s">
        <v>780</v>
      </c>
      <c r="SUO319" s="417" t="s">
        <v>763</v>
      </c>
      <c r="SUP319" s="414" t="s">
        <v>649</v>
      </c>
      <c r="SUQ319" s="415">
        <v>108.85</v>
      </c>
      <c r="SUR319" s="418" t="s">
        <v>780</v>
      </c>
      <c r="SUS319" s="417" t="s">
        <v>763</v>
      </c>
      <c r="SUT319" s="414" t="s">
        <v>649</v>
      </c>
      <c r="SUU319" s="415">
        <v>108.85</v>
      </c>
      <c r="SUV319" s="418" t="s">
        <v>780</v>
      </c>
      <c r="SUW319" s="417" t="s">
        <v>763</v>
      </c>
      <c r="SUX319" s="414" t="s">
        <v>649</v>
      </c>
      <c r="SUY319" s="415">
        <v>108.85</v>
      </c>
      <c r="SUZ319" s="418" t="s">
        <v>780</v>
      </c>
      <c r="SVA319" s="417" t="s">
        <v>763</v>
      </c>
      <c r="SVB319" s="414" t="s">
        <v>649</v>
      </c>
      <c r="SVC319" s="415">
        <v>108.85</v>
      </c>
      <c r="SVD319" s="418" t="s">
        <v>780</v>
      </c>
      <c r="SVE319" s="417" t="s">
        <v>763</v>
      </c>
      <c r="SVF319" s="414" t="s">
        <v>649</v>
      </c>
      <c r="SVG319" s="415">
        <v>108.85</v>
      </c>
      <c r="SVH319" s="418" t="s">
        <v>780</v>
      </c>
      <c r="SVI319" s="417" t="s">
        <v>763</v>
      </c>
      <c r="SVJ319" s="414" t="s">
        <v>649</v>
      </c>
      <c r="SVK319" s="415">
        <v>108.85</v>
      </c>
      <c r="SVL319" s="418" t="s">
        <v>780</v>
      </c>
      <c r="SVM319" s="417" t="s">
        <v>763</v>
      </c>
      <c r="SVN319" s="414" t="s">
        <v>649</v>
      </c>
      <c r="SVO319" s="415">
        <v>108.85</v>
      </c>
      <c r="SVP319" s="418" t="s">
        <v>780</v>
      </c>
      <c r="SVQ319" s="417" t="s">
        <v>763</v>
      </c>
      <c r="SVR319" s="414" t="s">
        <v>649</v>
      </c>
      <c r="SVS319" s="415">
        <v>108.85</v>
      </c>
      <c r="SVT319" s="418" t="s">
        <v>780</v>
      </c>
      <c r="SVU319" s="417" t="s">
        <v>763</v>
      </c>
      <c r="SVV319" s="414" t="s">
        <v>649</v>
      </c>
      <c r="SVW319" s="415">
        <v>108.85</v>
      </c>
      <c r="SVX319" s="418" t="s">
        <v>780</v>
      </c>
      <c r="SVY319" s="417" t="s">
        <v>763</v>
      </c>
      <c r="SVZ319" s="414" t="s">
        <v>649</v>
      </c>
      <c r="SWA319" s="415">
        <v>108.85</v>
      </c>
      <c r="SWB319" s="418" t="s">
        <v>780</v>
      </c>
      <c r="SWC319" s="417" t="s">
        <v>763</v>
      </c>
      <c r="SWD319" s="414" t="s">
        <v>649</v>
      </c>
      <c r="SWE319" s="415">
        <v>108.85</v>
      </c>
      <c r="SWF319" s="418" t="s">
        <v>780</v>
      </c>
      <c r="SWG319" s="417" t="s">
        <v>763</v>
      </c>
      <c r="SWH319" s="414" t="s">
        <v>649</v>
      </c>
      <c r="SWI319" s="415">
        <v>108.85</v>
      </c>
      <c r="SWJ319" s="418" t="s">
        <v>780</v>
      </c>
      <c r="SWK319" s="417" t="s">
        <v>763</v>
      </c>
      <c r="SWL319" s="414" t="s">
        <v>649</v>
      </c>
      <c r="SWM319" s="415">
        <v>108.85</v>
      </c>
      <c r="SWN319" s="418" t="s">
        <v>780</v>
      </c>
      <c r="SWO319" s="417" t="s">
        <v>763</v>
      </c>
      <c r="SWP319" s="414" t="s">
        <v>649</v>
      </c>
      <c r="SWQ319" s="415">
        <v>108.85</v>
      </c>
      <c r="SWR319" s="418" t="s">
        <v>780</v>
      </c>
      <c r="SWS319" s="417" t="s">
        <v>763</v>
      </c>
      <c r="SWT319" s="414" t="s">
        <v>649</v>
      </c>
      <c r="SWU319" s="415">
        <v>108.85</v>
      </c>
      <c r="SWV319" s="418" t="s">
        <v>780</v>
      </c>
      <c r="SWW319" s="417" t="s">
        <v>763</v>
      </c>
      <c r="SWX319" s="414" t="s">
        <v>649</v>
      </c>
      <c r="SWY319" s="415">
        <v>108.85</v>
      </c>
      <c r="SWZ319" s="418" t="s">
        <v>780</v>
      </c>
      <c r="SXA319" s="417" t="s">
        <v>763</v>
      </c>
      <c r="SXB319" s="414" t="s">
        <v>649</v>
      </c>
      <c r="SXC319" s="415">
        <v>108.85</v>
      </c>
      <c r="SXD319" s="418" t="s">
        <v>780</v>
      </c>
      <c r="SXE319" s="417" t="s">
        <v>763</v>
      </c>
      <c r="SXF319" s="414" t="s">
        <v>649</v>
      </c>
      <c r="SXG319" s="415">
        <v>108.85</v>
      </c>
      <c r="SXH319" s="418" t="s">
        <v>780</v>
      </c>
      <c r="SXI319" s="417" t="s">
        <v>763</v>
      </c>
      <c r="SXJ319" s="414" t="s">
        <v>649</v>
      </c>
      <c r="SXK319" s="415">
        <v>108.85</v>
      </c>
      <c r="SXL319" s="418" t="s">
        <v>780</v>
      </c>
      <c r="SXM319" s="417" t="s">
        <v>763</v>
      </c>
      <c r="SXN319" s="414" t="s">
        <v>649</v>
      </c>
      <c r="SXO319" s="415">
        <v>108.85</v>
      </c>
      <c r="SXP319" s="418" t="s">
        <v>780</v>
      </c>
      <c r="SXQ319" s="417" t="s">
        <v>763</v>
      </c>
      <c r="SXR319" s="414" t="s">
        <v>649</v>
      </c>
      <c r="SXS319" s="415">
        <v>108.85</v>
      </c>
      <c r="SXT319" s="418" t="s">
        <v>780</v>
      </c>
      <c r="SXU319" s="417" t="s">
        <v>763</v>
      </c>
      <c r="SXV319" s="414" t="s">
        <v>649</v>
      </c>
      <c r="SXW319" s="415">
        <v>108.85</v>
      </c>
      <c r="SXX319" s="418" t="s">
        <v>780</v>
      </c>
      <c r="SXY319" s="417" t="s">
        <v>763</v>
      </c>
      <c r="SXZ319" s="414" t="s">
        <v>649</v>
      </c>
      <c r="SYA319" s="415">
        <v>108.85</v>
      </c>
      <c r="SYB319" s="418" t="s">
        <v>780</v>
      </c>
      <c r="SYC319" s="417" t="s">
        <v>763</v>
      </c>
      <c r="SYD319" s="414" t="s">
        <v>649</v>
      </c>
      <c r="SYE319" s="415">
        <v>108.85</v>
      </c>
      <c r="SYF319" s="418" t="s">
        <v>780</v>
      </c>
      <c r="SYG319" s="417" t="s">
        <v>763</v>
      </c>
      <c r="SYH319" s="414" t="s">
        <v>649</v>
      </c>
      <c r="SYI319" s="415">
        <v>108.85</v>
      </c>
      <c r="SYJ319" s="418" t="s">
        <v>780</v>
      </c>
      <c r="SYK319" s="417" t="s">
        <v>763</v>
      </c>
      <c r="SYL319" s="414" t="s">
        <v>649</v>
      </c>
      <c r="SYM319" s="415">
        <v>108.85</v>
      </c>
      <c r="SYN319" s="418" t="s">
        <v>780</v>
      </c>
      <c r="SYO319" s="417" t="s">
        <v>763</v>
      </c>
      <c r="SYP319" s="414" t="s">
        <v>649</v>
      </c>
      <c r="SYQ319" s="415">
        <v>108.85</v>
      </c>
      <c r="SYR319" s="418" t="s">
        <v>780</v>
      </c>
      <c r="SYS319" s="417" t="s">
        <v>763</v>
      </c>
      <c r="SYT319" s="414" t="s">
        <v>649</v>
      </c>
      <c r="SYU319" s="415">
        <v>108.85</v>
      </c>
      <c r="SYV319" s="418" t="s">
        <v>780</v>
      </c>
      <c r="SYW319" s="417" t="s">
        <v>763</v>
      </c>
      <c r="SYX319" s="414" t="s">
        <v>649</v>
      </c>
      <c r="SYY319" s="415">
        <v>108.85</v>
      </c>
      <c r="SYZ319" s="418" t="s">
        <v>780</v>
      </c>
      <c r="SZA319" s="417" t="s">
        <v>763</v>
      </c>
      <c r="SZB319" s="414" t="s">
        <v>649</v>
      </c>
      <c r="SZC319" s="415">
        <v>108.85</v>
      </c>
      <c r="SZD319" s="418" t="s">
        <v>780</v>
      </c>
      <c r="SZE319" s="417" t="s">
        <v>763</v>
      </c>
      <c r="SZF319" s="414" t="s">
        <v>649</v>
      </c>
      <c r="SZG319" s="415">
        <v>108.85</v>
      </c>
      <c r="SZH319" s="418" t="s">
        <v>780</v>
      </c>
      <c r="SZI319" s="417" t="s">
        <v>763</v>
      </c>
      <c r="SZJ319" s="414" t="s">
        <v>649</v>
      </c>
      <c r="SZK319" s="415">
        <v>108.85</v>
      </c>
      <c r="SZL319" s="418" t="s">
        <v>780</v>
      </c>
      <c r="SZM319" s="417" t="s">
        <v>763</v>
      </c>
      <c r="SZN319" s="414" t="s">
        <v>649</v>
      </c>
      <c r="SZO319" s="415">
        <v>108.85</v>
      </c>
      <c r="SZP319" s="418" t="s">
        <v>780</v>
      </c>
      <c r="SZQ319" s="417" t="s">
        <v>763</v>
      </c>
      <c r="SZR319" s="414" t="s">
        <v>649</v>
      </c>
      <c r="SZS319" s="415">
        <v>108.85</v>
      </c>
      <c r="SZT319" s="418" t="s">
        <v>780</v>
      </c>
      <c r="SZU319" s="417" t="s">
        <v>763</v>
      </c>
      <c r="SZV319" s="414" t="s">
        <v>649</v>
      </c>
      <c r="SZW319" s="415">
        <v>108.85</v>
      </c>
      <c r="SZX319" s="418" t="s">
        <v>780</v>
      </c>
      <c r="SZY319" s="417" t="s">
        <v>763</v>
      </c>
      <c r="SZZ319" s="414" t="s">
        <v>649</v>
      </c>
      <c r="TAA319" s="415">
        <v>108.85</v>
      </c>
      <c r="TAB319" s="418" t="s">
        <v>780</v>
      </c>
      <c r="TAC319" s="417" t="s">
        <v>763</v>
      </c>
      <c r="TAD319" s="414" t="s">
        <v>649</v>
      </c>
      <c r="TAE319" s="415">
        <v>108.85</v>
      </c>
      <c r="TAF319" s="418" t="s">
        <v>780</v>
      </c>
      <c r="TAG319" s="417" t="s">
        <v>763</v>
      </c>
      <c r="TAH319" s="414" t="s">
        <v>649</v>
      </c>
      <c r="TAI319" s="415">
        <v>108.85</v>
      </c>
      <c r="TAJ319" s="418" t="s">
        <v>780</v>
      </c>
      <c r="TAK319" s="417" t="s">
        <v>763</v>
      </c>
      <c r="TAL319" s="414" t="s">
        <v>649</v>
      </c>
      <c r="TAM319" s="415">
        <v>108.85</v>
      </c>
      <c r="TAN319" s="418" t="s">
        <v>780</v>
      </c>
      <c r="TAO319" s="417" t="s">
        <v>763</v>
      </c>
      <c r="TAP319" s="414" t="s">
        <v>649</v>
      </c>
      <c r="TAQ319" s="415">
        <v>108.85</v>
      </c>
      <c r="TAR319" s="418" t="s">
        <v>780</v>
      </c>
      <c r="TAS319" s="417" t="s">
        <v>763</v>
      </c>
      <c r="TAT319" s="414" t="s">
        <v>649</v>
      </c>
      <c r="TAU319" s="415">
        <v>108.85</v>
      </c>
      <c r="TAV319" s="418" t="s">
        <v>780</v>
      </c>
      <c r="TAW319" s="417" t="s">
        <v>763</v>
      </c>
      <c r="TAX319" s="414" t="s">
        <v>649</v>
      </c>
      <c r="TAY319" s="415">
        <v>108.85</v>
      </c>
      <c r="TAZ319" s="418" t="s">
        <v>780</v>
      </c>
      <c r="TBA319" s="417" t="s">
        <v>763</v>
      </c>
      <c r="TBB319" s="414" t="s">
        <v>649</v>
      </c>
      <c r="TBC319" s="415">
        <v>108.85</v>
      </c>
      <c r="TBD319" s="418" t="s">
        <v>780</v>
      </c>
      <c r="TBE319" s="417" t="s">
        <v>763</v>
      </c>
      <c r="TBF319" s="414" t="s">
        <v>649</v>
      </c>
      <c r="TBG319" s="415">
        <v>108.85</v>
      </c>
      <c r="TBH319" s="418" t="s">
        <v>780</v>
      </c>
      <c r="TBI319" s="417" t="s">
        <v>763</v>
      </c>
      <c r="TBJ319" s="414" t="s">
        <v>649</v>
      </c>
      <c r="TBK319" s="415">
        <v>108.85</v>
      </c>
      <c r="TBL319" s="418" t="s">
        <v>780</v>
      </c>
      <c r="TBM319" s="417" t="s">
        <v>763</v>
      </c>
      <c r="TBN319" s="414" t="s">
        <v>649</v>
      </c>
      <c r="TBO319" s="415">
        <v>108.85</v>
      </c>
      <c r="TBP319" s="418" t="s">
        <v>780</v>
      </c>
      <c r="TBQ319" s="417" t="s">
        <v>763</v>
      </c>
      <c r="TBR319" s="414" t="s">
        <v>649</v>
      </c>
      <c r="TBS319" s="415">
        <v>108.85</v>
      </c>
      <c r="TBT319" s="418" t="s">
        <v>780</v>
      </c>
      <c r="TBU319" s="417" t="s">
        <v>763</v>
      </c>
      <c r="TBV319" s="414" t="s">
        <v>649</v>
      </c>
      <c r="TBW319" s="415">
        <v>108.85</v>
      </c>
      <c r="TBX319" s="418" t="s">
        <v>780</v>
      </c>
      <c r="TBY319" s="417" t="s">
        <v>763</v>
      </c>
      <c r="TBZ319" s="414" t="s">
        <v>649</v>
      </c>
      <c r="TCA319" s="415">
        <v>108.85</v>
      </c>
      <c r="TCB319" s="418" t="s">
        <v>780</v>
      </c>
      <c r="TCC319" s="417" t="s">
        <v>763</v>
      </c>
      <c r="TCD319" s="414" t="s">
        <v>649</v>
      </c>
      <c r="TCE319" s="415">
        <v>108.85</v>
      </c>
      <c r="TCF319" s="418" t="s">
        <v>780</v>
      </c>
      <c r="TCG319" s="417" t="s">
        <v>763</v>
      </c>
      <c r="TCH319" s="414" t="s">
        <v>649</v>
      </c>
      <c r="TCI319" s="415">
        <v>108.85</v>
      </c>
      <c r="TCJ319" s="418" t="s">
        <v>780</v>
      </c>
      <c r="TCK319" s="417" t="s">
        <v>763</v>
      </c>
      <c r="TCL319" s="414" t="s">
        <v>649</v>
      </c>
      <c r="TCM319" s="415">
        <v>108.85</v>
      </c>
      <c r="TCN319" s="418" t="s">
        <v>780</v>
      </c>
      <c r="TCO319" s="417" t="s">
        <v>763</v>
      </c>
      <c r="TCP319" s="414" t="s">
        <v>649</v>
      </c>
      <c r="TCQ319" s="415">
        <v>108.85</v>
      </c>
      <c r="TCR319" s="418" t="s">
        <v>780</v>
      </c>
      <c r="TCS319" s="417" t="s">
        <v>763</v>
      </c>
      <c r="TCT319" s="414" t="s">
        <v>649</v>
      </c>
      <c r="TCU319" s="415">
        <v>108.85</v>
      </c>
      <c r="TCV319" s="418" t="s">
        <v>780</v>
      </c>
      <c r="TCW319" s="417" t="s">
        <v>763</v>
      </c>
      <c r="TCX319" s="414" t="s">
        <v>649</v>
      </c>
      <c r="TCY319" s="415">
        <v>108.85</v>
      </c>
      <c r="TCZ319" s="418" t="s">
        <v>780</v>
      </c>
      <c r="TDA319" s="417" t="s">
        <v>763</v>
      </c>
      <c r="TDB319" s="414" t="s">
        <v>649</v>
      </c>
      <c r="TDC319" s="415">
        <v>108.85</v>
      </c>
      <c r="TDD319" s="418" t="s">
        <v>780</v>
      </c>
      <c r="TDE319" s="417" t="s">
        <v>763</v>
      </c>
      <c r="TDF319" s="414" t="s">
        <v>649</v>
      </c>
      <c r="TDG319" s="415">
        <v>108.85</v>
      </c>
      <c r="TDH319" s="418" t="s">
        <v>780</v>
      </c>
      <c r="TDI319" s="417" t="s">
        <v>763</v>
      </c>
      <c r="TDJ319" s="414" t="s">
        <v>649</v>
      </c>
      <c r="TDK319" s="415">
        <v>108.85</v>
      </c>
      <c r="TDL319" s="418" t="s">
        <v>780</v>
      </c>
      <c r="TDM319" s="417" t="s">
        <v>763</v>
      </c>
      <c r="TDN319" s="414" t="s">
        <v>649</v>
      </c>
      <c r="TDO319" s="415">
        <v>108.85</v>
      </c>
      <c r="TDP319" s="418" t="s">
        <v>780</v>
      </c>
      <c r="TDQ319" s="417" t="s">
        <v>763</v>
      </c>
      <c r="TDR319" s="414" t="s">
        <v>649</v>
      </c>
      <c r="TDS319" s="415">
        <v>108.85</v>
      </c>
      <c r="TDT319" s="418" t="s">
        <v>780</v>
      </c>
      <c r="TDU319" s="417" t="s">
        <v>763</v>
      </c>
      <c r="TDV319" s="414" t="s">
        <v>649</v>
      </c>
      <c r="TDW319" s="415">
        <v>108.85</v>
      </c>
      <c r="TDX319" s="418" t="s">
        <v>780</v>
      </c>
      <c r="TDY319" s="417" t="s">
        <v>763</v>
      </c>
      <c r="TDZ319" s="414" t="s">
        <v>649</v>
      </c>
      <c r="TEA319" s="415">
        <v>108.85</v>
      </c>
      <c r="TEB319" s="418" t="s">
        <v>780</v>
      </c>
      <c r="TEC319" s="417" t="s">
        <v>763</v>
      </c>
      <c r="TED319" s="414" t="s">
        <v>649</v>
      </c>
      <c r="TEE319" s="415">
        <v>108.85</v>
      </c>
      <c r="TEF319" s="418" t="s">
        <v>780</v>
      </c>
      <c r="TEG319" s="417" t="s">
        <v>763</v>
      </c>
      <c r="TEH319" s="414" t="s">
        <v>649</v>
      </c>
      <c r="TEI319" s="415">
        <v>108.85</v>
      </c>
      <c r="TEJ319" s="418" t="s">
        <v>780</v>
      </c>
      <c r="TEK319" s="417" t="s">
        <v>763</v>
      </c>
      <c r="TEL319" s="414" t="s">
        <v>649</v>
      </c>
      <c r="TEM319" s="415">
        <v>108.85</v>
      </c>
      <c r="TEN319" s="418" t="s">
        <v>780</v>
      </c>
      <c r="TEO319" s="417" t="s">
        <v>763</v>
      </c>
      <c r="TEP319" s="414" t="s">
        <v>649</v>
      </c>
      <c r="TEQ319" s="415">
        <v>108.85</v>
      </c>
      <c r="TER319" s="418" t="s">
        <v>780</v>
      </c>
      <c r="TES319" s="417" t="s">
        <v>763</v>
      </c>
      <c r="TET319" s="414" t="s">
        <v>649</v>
      </c>
      <c r="TEU319" s="415">
        <v>108.85</v>
      </c>
      <c r="TEV319" s="418" t="s">
        <v>780</v>
      </c>
      <c r="TEW319" s="417" t="s">
        <v>763</v>
      </c>
      <c r="TEX319" s="414" t="s">
        <v>649</v>
      </c>
      <c r="TEY319" s="415">
        <v>108.85</v>
      </c>
      <c r="TEZ319" s="418" t="s">
        <v>780</v>
      </c>
      <c r="TFA319" s="417" t="s">
        <v>763</v>
      </c>
      <c r="TFB319" s="414" t="s">
        <v>649</v>
      </c>
      <c r="TFC319" s="415">
        <v>108.85</v>
      </c>
      <c r="TFD319" s="418" t="s">
        <v>780</v>
      </c>
      <c r="TFE319" s="417" t="s">
        <v>763</v>
      </c>
      <c r="TFF319" s="414" t="s">
        <v>649</v>
      </c>
      <c r="TFG319" s="415">
        <v>108.85</v>
      </c>
      <c r="TFH319" s="418" t="s">
        <v>780</v>
      </c>
      <c r="TFI319" s="417" t="s">
        <v>763</v>
      </c>
      <c r="TFJ319" s="414" t="s">
        <v>649</v>
      </c>
      <c r="TFK319" s="415">
        <v>108.85</v>
      </c>
      <c r="TFL319" s="418" t="s">
        <v>780</v>
      </c>
      <c r="TFM319" s="417" t="s">
        <v>763</v>
      </c>
      <c r="TFN319" s="414" t="s">
        <v>649</v>
      </c>
      <c r="TFO319" s="415">
        <v>108.85</v>
      </c>
      <c r="TFP319" s="418" t="s">
        <v>780</v>
      </c>
      <c r="TFQ319" s="417" t="s">
        <v>763</v>
      </c>
      <c r="TFR319" s="414" t="s">
        <v>649</v>
      </c>
      <c r="TFS319" s="415">
        <v>108.85</v>
      </c>
      <c r="TFT319" s="418" t="s">
        <v>780</v>
      </c>
      <c r="TFU319" s="417" t="s">
        <v>763</v>
      </c>
      <c r="TFV319" s="414" t="s">
        <v>649</v>
      </c>
      <c r="TFW319" s="415">
        <v>108.85</v>
      </c>
      <c r="TFX319" s="418" t="s">
        <v>780</v>
      </c>
      <c r="TFY319" s="417" t="s">
        <v>763</v>
      </c>
      <c r="TFZ319" s="414" t="s">
        <v>649</v>
      </c>
      <c r="TGA319" s="415">
        <v>108.85</v>
      </c>
      <c r="TGB319" s="418" t="s">
        <v>780</v>
      </c>
      <c r="TGC319" s="417" t="s">
        <v>763</v>
      </c>
      <c r="TGD319" s="414" t="s">
        <v>649</v>
      </c>
      <c r="TGE319" s="415">
        <v>108.85</v>
      </c>
      <c r="TGF319" s="418" t="s">
        <v>780</v>
      </c>
      <c r="TGG319" s="417" t="s">
        <v>763</v>
      </c>
      <c r="TGH319" s="414" t="s">
        <v>649</v>
      </c>
      <c r="TGI319" s="415">
        <v>108.85</v>
      </c>
      <c r="TGJ319" s="418" t="s">
        <v>780</v>
      </c>
      <c r="TGK319" s="417" t="s">
        <v>763</v>
      </c>
      <c r="TGL319" s="414" t="s">
        <v>649</v>
      </c>
      <c r="TGM319" s="415">
        <v>108.85</v>
      </c>
      <c r="TGN319" s="418" t="s">
        <v>780</v>
      </c>
      <c r="TGO319" s="417" t="s">
        <v>763</v>
      </c>
      <c r="TGP319" s="414" t="s">
        <v>649</v>
      </c>
      <c r="TGQ319" s="415">
        <v>108.85</v>
      </c>
      <c r="TGR319" s="418" t="s">
        <v>780</v>
      </c>
      <c r="TGS319" s="417" t="s">
        <v>763</v>
      </c>
      <c r="TGT319" s="414" t="s">
        <v>649</v>
      </c>
      <c r="TGU319" s="415">
        <v>108.85</v>
      </c>
      <c r="TGV319" s="418" t="s">
        <v>780</v>
      </c>
      <c r="TGW319" s="417" t="s">
        <v>763</v>
      </c>
      <c r="TGX319" s="414" t="s">
        <v>649</v>
      </c>
      <c r="TGY319" s="415">
        <v>108.85</v>
      </c>
      <c r="TGZ319" s="418" t="s">
        <v>780</v>
      </c>
      <c r="THA319" s="417" t="s">
        <v>763</v>
      </c>
      <c r="THB319" s="414" t="s">
        <v>649</v>
      </c>
      <c r="THC319" s="415">
        <v>108.85</v>
      </c>
      <c r="THD319" s="418" t="s">
        <v>780</v>
      </c>
      <c r="THE319" s="417" t="s">
        <v>763</v>
      </c>
      <c r="THF319" s="414" t="s">
        <v>649</v>
      </c>
      <c r="THG319" s="415">
        <v>108.85</v>
      </c>
      <c r="THH319" s="418" t="s">
        <v>780</v>
      </c>
      <c r="THI319" s="417" t="s">
        <v>763</v>
      </c>
      <c r="THJ319" s="414" t="s">
        <v>649</v>
      </c>
      <c r="THK319" s="415">
        <v>108.85</v>
      </c>
      <c r="THL319" s="418" t="s">
        <v>780</v>
      </c>
      <c r="THM319" s="417" t="s">
        <v>763</v>
      </c>
      <c r="THN319" s="414" t="s">
        <v>649</v>
      </c>
      <c r="THO319" s="415">
        <v>108.85</v>
      </c>
      <c r="THP319" s="418" t="s">
        <v>780</v>
      </c>
      <c r="THQ319" s="417" t="s">
        <v>763</v>
      </c>
      <c r="THR319" s="414" t="s">
        <v>649</v>
      </c>
      <c r="THS319" s="415">
        <v>108.85</v>
      </c>
      <c r="THT319" s="418" t="s">
        <v>780</v>
      </c>
      <c r="THU319" s="417" t="s">
        <v>763</v>
      </c>
      <c r="THV319" s="414" t="s">
        <v>649</v>
      </c>
      <c r="THW319" s="415">
        <v>108.85</v>
      </c>
      <c r="THX319" s="418" t="s">
        <v>780</v>
      </c>
      <c r="THY319" s="417" t="s">
        <v>763</v>
      </c>
      <c r="THZ319" s="414" t="s">
        <v>649</v>
      </c>
      <c r="TIA319" s="415">
        <v>108.85</v>
      </c>
      <c r="TIB319" s="418" t="s">
        <v>780</v>
      </c>
      <c r="TIC319" s="417" t="s">
        <v>763</v>
      </c>
      <c r="TID319" s="414" t="s">
        <v>649</v>
      </c>
      <c r="TIE319" s="415">
        <v>108.85</v>
      </c>
      <c r="TIF319" s="418" t="s">
        <v>780</v>
      </c>
      <c r="TIG319" s="417" t="s">
        <v>763</v>
      </c>
      <c r="TIH319" s="414" t="s">
        <v>649</v>
      </c>
      <c r="TII319" s="415">
        <v>108.85</v>
      </c>
      <c r="TIJ319" s="418" t="s">
        <v>780</v>
      </c>
      <c r="TIK319" s="417" t="s">
        <v>763</v>
      </c>
      <c r="TIL319" s="414" t="s">
        <v>649</v>
      </c>
      <c r="TIM319" s="415">
        <v>108.85</v>
      </c>
      <c r="TIN319" s="418" t="s">
        <v>780</v>
      </c>
      <c r="TIO319" s="417" t="s">
        <v>763</v>
      </c>
      <c r="TIP319" s="414" t="s">
        <v>649</v>
      </c>
      <c r="TIQ319" s="415">
        <v>108.85</v>
      </c>
      <c r="TIR319" s="418" t="s">
        <v>780</v>
      </c>
      <c r="TIS319" s="417" t="s">
        <v>763</v>
      </c>
      <c r="TIT319" s="414" t="s">
        <v>649</v>
      </c>
      <c r="TIU319" s="415">
        <v>108.85</v>
      </c>
      <c r="TIV319" s="418" t="s">
        <v>780</v>
      </c>
      <c r="TIW319" s="417" t="s">
        <v>763</v>
      </c>
      <c r="TIX319" s="414" t="s">
        <v>649</v>
      </c>
      <c r="TIY319" s="415">
        <v>108.85</v>
      </c>
      <c r="TIZ319" s="418" t="s">
        <v>780</v>
      </c>
      <c r="TJA319" s="417" t="s">
        <v>763</v>
      </c>
      <c r="TJB319" s="414" t="s">
        <v>649</v>
      </c>
      <c r="TJC319" s="415">
        <v>108.85</v>
      </c>
      <c r="TJD319" s="418" t="s">
        <v>780</v>
      </c>
      <c r="TJE319" s="417" t="s">
        <v>763</v>
      </c>
      <c r="TJF319" s="414" t="s">
        <v>649</v>
      </c>
      <c r="TJG319" s="415">
        <v>108.85</v>
      </c>
      <c r="TJH319" s="418" t="s">
        <v>780</v>
      </c>
      <c r="TJI319" s="417" t="s">
        <v>763</v>
      </c>
      <c r="TJJ319" s="414" t="s">
        <v>649</v>
      </c>
      <c r="TJK319" s="415">
        <v>108.85</v>
      </c>
      <c r="TJL319" s="418" t="s">
        <v>780</v>
      </c>
      <c r="TJM319" s="417" t="s">
        <v>763</v>
      </c>
      <c r="TJN319" s="414" t="s">
        <v>649</v>
      </c>
      <c r="TJO319" s="415">
        <v>108.85</v>
      </c>
      <c r="TJP319" s="418" t="s">
        <v>780</v>
      </c>
      <c r="TJQ319" s="417" t="s">
        <v>763</v>
      </c>
      <c r="TJR319" s="414" t="s">
        <v>649</v>
      </c>
      <c r="TJS319" s="415">
        <v>108.85</v>
      </c>
      <c r="TJT319" s="418" t="s">
        <v>780</v>
      </c>
      <c r="TJU319" s="417" t="s">
        <v>763</v>
      </c>
      <c r="TJV319" s="414" t="s">
        <v>649</v>
      </c>
      <c r="TJW319" s="415">
        <v>108.85</v>
      </c>
      <c r="TJX319" s="418" t="s">
        <v>780</v>
      </c>
      <c r="TJY319" s="417" t="s">
        <v>763</v>
      </c>
      <c r="TJZ319" s="414" t="s">
        <v>649</v>
      </c>
      <c r="TKA319" s="415">
        <v>108.85</v>
      </c>
      <c r="TKB319" s="418" t="s">
        <v>780</v>
      </c>
      <c r="TKC319" s="417" t="s">
        <v>763</v>
      </c>
      <c r="TKD319" s="414" t="s">
        <v>649</v>
      </c>
      <c r="TKE319" s="415">
        <v>108.85</v>
      </c>
      <c r="TKF319" s="418" t="s">
        <v>780</v>
      </c>
      <c r="TKG319" s="417" t="s">
        <v>763</v>
      </c>
      <c r="TKH319" s="414" t="s">
        <v>649</v>
      </c>
      <c r="TKI319" s="415">
        <v>108.85</v>
      </c>
      <c r="TKJ319" s="418" t="s">
        <v>780</v>
      </c>
      <c r="TKK319" s="417" t="s">
        <v>763</v>
      </c>
      <c r="TKL319" s="414" t="s">
        <v>649</v>
      </c>
      <c r="TKM319" s="415">
        <v>108.85</v>
      </c>
      <c r="TKN319" s="418" t="s">
        <v>780</v>
      </c>
      <c r="TKO319" s="417" t="s">
        <v>763</v>
      </c>
      <c r="TKP319" s="414" t="s">
        <v>649</v>
      </c>
      <c r="TKQ319" s="415">
        <v>108.85</v>
      </c>
      <c r="TKR319" s="418" t="s">
        <v>780</v>
      </c>
      <c r="TKS319" s="417" t="s">
        <v>763</v>
      </c>
      <c r="TKT319" s="414" t="s">
        <v>649</v>
      </c>
      <c r="TKU319" s="415">
        <v>108.85</v>
      </c>
      <c r="TKV319" s="418" t="s">
        <v>780</v>
      </c>
      <c r="TKW319" s="417" t="s">
        <v>763</v>
      </c>
      <c r="TKX319" s="414" t="s">
        <v>649</v>
      </c>
      <c r="TKY319" s="415">
        <v>108.85</v>
      </c>
      <c r="TKZ319" s="418" t="s">
        <v>780</v>
      </c>
      <c r="TLA319" s="417" t="s">
        <v>763</v>
      </c>
      <c r="TLB319" s="414" t="s">
        <v>649</v>
      </c>
      <c r="TLC319" s="415">
        <v>108.85</v>
      </c>
      <c r="TLD319" s="418" t="s">
        <v>780</v>
      </c>
      <c r="TLE319" s="417" t="s">
        <v>763</v>
      </c>
      <c r="TLF319" s="414" t="s">
        <v>649</v>
      </c>
      <c r="TLG319" s="415">
        <v>108.85</v>
      </c>
      <c r="TLH319" s="418" t="s">
        <v>780</v>
      </c>
      <c r="TLI319" s="417" t="s">
        <v>763</v>
      </c>
      <c r="TLJ319" s="414" t="s">
        <v>649</v>
      </c>
      <c r="TLK319" s="415">
        <v>108.85</v>
      </c>
      <c r="TLL319" s="418" t="s">
        <v>780</v>
      </c>
      <c r="TLM319" s="417" t="s">
        <v>763</v>
      </c>
      <c r="TLN319" s="414" t="s">
        <v>649</v>
      </c>
      <c r="TLO319" s="415">
        <v>108.85</v>
      </c>
      <c r="TLP319" s="418" t="s">
        <v>780</v>
      </c>
      <c r="TLQ319" s="417" t="s">
        <v>763</v>
      </c>
      <c r="TLR319" s="414" t="s">
        <v>649</v>
      </c>
      <c r="TLS319" s="415">
        <v>108.85</v>
      </c>
      <c r="TLT319" s="418" t="s">
        <v>780</v>
      </c>
      <c r="TLU319" s="417" t="s">
        <v>763</v>
      </c>
      <c r="TLV319" s="414" t="s">
        <v>649</v>
      </c>
      <c r="TLW319" s="415">
        <v>108.85</v>
      </c>
      <c r="TLX319" s="418" t="s">
        <v>780</v>
      </c>
      <c r="TLY319" s="417" t="s">
        <v>763</v>
      </c>
      <c r="TLZ319" s="414" t="s">
        <v>649</v>
      </c>
      <c r="TMA319" s="415">
        <v>108.85</v>
      </c>
      <c r="TMB319" s="418" t="s">
        <v>780</v>
      </c>
      <c r="TMC319" s="417" t="s">
        <v>763</v>
      </c>
      <c r="TMD319" s="414" t="s">
        <v>649</v>
      </c>
      <c r="TME319" s="415">
        <v>108.85</v>
      </c>
      <c r="TMF319" s="418" t="s">
        <v>780</v>
      </c>
      <c r="TMG319" s="417" t="s">
        <v>763</v>
      </c>
      <c r="TMH319" s="414" t="s">
        <v>649</v>
      </c>
      <c r="TMI319" s="415">
        <v>108.85</v>
      </c>
      <c r="TMJ319" s="418" t="s">
        <v>780</v>
      </c>
      <c r="TMK319" s="417" t="s">
        <v>763</v>
      </c>
      <c r="TML319" s="414" t="s">
        <v>649</v>
      </c>
      <c r="TMM319" s="415">
        <v>108.85</v>
      </c>
      <c r="TMN319" s="418" t="s">
        <v>780</v>
      </c>
      <c r="TMO319" s="417" t="s">
        <v>763</v>
      </c>
      <c r="TMP319" s="414" t="s">
        <v>649</v>
      </c>
      <c r="TMQ319" s="415">
        <v>108.85</v>
      </c>
      <c r="TMR319" s="418" t="s">
        <v>780</v>
      </c>
      <c r="TMS319" s="417" t="s">
        <v>763</v>
      </c>
      <c r="TMT319" s="414" t="s">
        <v>649</v>
      </c>
      <c r="TMU319" s="415">
        <v>108.85</v>
      </c>
      <c r="TMV319" s="418" t="s">
        <v>780</v>
      </c>
      <c r="TMW319" s="417" t="s">
        <v>763</v>
      </c>
      <c r="TMX319" s="414" t="s">
        <v>649</v>
      </c>
      <c r="TMY319" s="415">
        <v>108.85</v>
      </c>
      <c r="TMZ319" s="418" t="s">
        <v>780</v>
      </c>
      <c r="TNA319" s="417" t="s">
        <v>763</v>
      </c>
      <c r="TNB319" s="414" t="s">
        <v>649</v>
      </c>
      <c r="TNC319" s="415">
        <v>108.85</v>
      </c>
      <c r="TND319" s="418" t="s">
        <v>780</v>
      </c>
      <c r="TNE319" s="417" t="s">
        <v>763</v>
      </c>
      <c r="TNF319" s="414" t="s">
        <v>649</v>
      </c>
      <c r="TNG319" s="415">
        <v>108.85</v>
      </c>
      <c r="TNH319" s="418" t="s">
        <v>780</v>
      </c>
      <c r="TNI319" s="417" t="s">
        <v>763</v>
      </c>
      <c r="TNJ319" s="414" t="s">
        <v>649</v>
      </c>
      <c r="TNK319" s="415">
        <v>108.85</v>
      </c>
      <c r="TNL319" s="418" t="s">
        <v>780</v>
      </c>
      <c r="TNM319" s="417" t="s">
        <v>763</v>
      </c>
      <c r="TNN319" s="414" t="s">
        <v>649</v>
      </c>
      <c r="TNO319" s="415">
        <v>108.85</v>
      </c>
      <c r="TNP319" s="418" t="s">
        <v>780</v>
      </c>
      <c r="TNQ319" s="417" t="s">
        <v>763</v>
      </c>
      <c r="TNR319" s="414" t="s">
        <v>649</v>
      </c>
      <c r="TNS319" s="415">
        <v>108.85</v>
      </c>
      <c r="TNT319" s="418" t="s">
        <v>780</v>
      </c>
      <c r="TNU319" s="417" t="s">
        <v>763</v>
      </c>
      <c r="TNV319" s="414" t="s">
        <v>649</v>
      </c>
      <c r="TNW319" s="415">
        <v>108.85</v>
      </c>
      <c r="TNX319" s="418" t="s">
        <v>780</v>
      </c>
      <c r="TNY319" s="417" t="s">
        <v>763</v>
      </c>
      <c r="TNZ319" s="414" t="s">
        <v>649</v>
      </c>
      <c r="TOA319" s="415">
        <v>108.85</v>
      </c>
      <c r="TOB319" s="418" t="s">
        <v>780</v>
      </c>
      <c r="TOC319" s="417" t="s">
        <v>763</v>
      </c>
      <c r="TOD319" s="414" t="s">
        <v>649</v>
      </c>
      <c r="TOE319" s="415">
        <v>108.85</v>
      </c>
      <c r="TOF319" s="418" t="s">
        <v>780</v>
      </c>
      <c r="TOG319" s="417" t="s">
        <v>763</v>
      </c>
      <c r="TOH319" s="414" t="s">
        <v>649</v>
      </c>
      <c r="TOI319" s="415">
        <v>108.85</v>
      </c>
      <c r="TOJ319" s="418" t="s">
        <v>780</v>
      </c>
      <c r="TOK319" s="417" t="s">
        <v>763</v>
      </c>
      <c r="TOL319" s="414" t="s">
        <v>649</v>
      </c>
      <c r="TOM319" s="415">
        <v>108.85</v>
      </c>
      <c r="TON319" s="418" t="s">
        <v>780</v>
      </c>
      <c r="TOO319" s="417" t="s">
        <v>763</v>
      </c>
      <c r="TOP319" s="414" t="s">
        <v>649</v>
      </c>
      <c r="TOQ319" s="415">
        <v>108.85</v>
      </c>
      <c r="TOR319" s="418" t="s">
        <v>780</v>
      </c>
      <c r="TOS319" s="417" t="s">
        <v>763</v>
      </c>
      <c r="TOT319" s="414" t="s">
        <v>649</v>
      </c>
      <c r="TOU319" s="415">
        <v>108.85</v>
      </c>
      <c r="TOV319" s="418" t="s">
        <v>780</v>
      </c>
      <c r="TOW319" s="417" t="s">
        <v>763</v>
      </c>
      <c r="TOX319" s="414" t="s">
        <v>649</v>
      </c>
      <c r="TOY319" s="415">
        <v>108.85</v>
      </c>
      <c r="TOZ319" s="418" t="s">
        <v>780</v>
      </c>
      <c r="TPA319" s="417" t="s">
        <v>763</v>
      </c>
      <c r="TPB319" s="414" t="s">
        <v>649</v>
      </c>
      <c r="TPC319" s="415">
        <v>108.85</v>
      </c>
      <c r="TPD319" s="418" t="s">
        <v>780</v>
      </c>
      <c r="TPE319" s="417" t="s">
        <v>763</v>
      </c>
      <c r="TPF319" s="414" t="s">
        <v>649</v>
      </c>
      <c r="TPG319" s="415">
        <v>108.85</v>
      </c>
      <c r="TPH319" s="418" t="s">
        <v>780</v>
      </c>
      <c r="TPI319" s="417" t="s">
        <v>763</v>
      </c>
      <c r="TPJ319" s="414" t="s">
        <v>649</v>
      </c>
      <c r="TPK319" s="415">
        <v>108.85</v>
      </c>
      <c r="TPL319" s="418" t="s">
        <v>780</v>
      </c>
      <c r="TPM319" s="417" t="s">
        <v>763</v>
      </c>
      <c r="TPN319" s="414" t="s">
        <v>649</v>
      </c>
      <c r="TPO319" s="415">
        <v>108.85</v>
      </c>
      <c r="TPP319" s="418" t="s">
        <v>780</v>
      </c>
      <c r="TPQ319" s="417" t="s">
        <v>763</v>
      </c>
      <c r="TPR319" s="414" t="s">
        <v>649</v>
      </c>
      <c r="TPS319" s="415">
        <v>108.85</v>
      </c>
      <c r="TPT319" s="418" t="s">
        <v>780</v>
      </c>
      <c r="TPU319" s="417" t="s">
        <v>763</v>
      </c>
      <c r="TPV319" s="414" t="s">
        <v>649</v>
      </c>
      <c r="TPW319" s="415">
        <v>108.85</v>
      </c>
      <c r="TPX319" s="418" t="s">
        <v>780</v>
      </c>
      <c r="TPY319" s="417" t="s">
        <v>763</v>
      </c>
      <c r="TPZ319" s="414" t="s">
        <v>649</v>
      </c>
      <c r="TQA319" s="415">
        <v>108.85</v>
      </c>
      <c r="TQB319" s="418" t="s">
        <v>780</v>
      </c>
      <c r="TQC319" s="417" t="s">
        <v>763</v>
      </c>
      <c r="TQD319" s="414" t="s">
        <v>649</v>
      </c>
      <c r="TQE319" s="415">
        <v>108.85</v>
      </c>
      <c r="TQF319" s="418" t="s">
        <v>780</v>
      </c>
      <c r="TQG319" s="417" t="s">
        <v>763</v>
      </c>
      <c r="TQH319" s="414" t="s">
        <v>649</v>
      </c>
      <c r="TQI319" s="415">
        <v>108.85</v>
      </c>
      <c r="TQJ319" s="418" t="s">
        <v>780</v>
      </c>
      <c r="TQK319" s="417" t="s">
        <v>763</v>
      </c>
      <c r="TQL319" s="414" t="s">
        <v>649</v>
      </c>
      <c r="TQM319" s="415">
        <v>108.85</v>
      </c>
      <c r="TQN319" s="418" t="s">
        <v>780</v>
      </c>
      <c r="TQO319" s="417" t="s">
        <v>763</v>
      </c>
      <c r="TQP319" s="414" t="s">
        <v>649</v>
      </c>
      <c r="TQQ319" s="415">
        <v>108.85</v>
      </c>
      <c r="TQR319" s="418" t="s">
        <v>780</v>
      </c>
      <c r="TQS319" s="417" t="s">
        <v>763</v>
      </c>
      <c r="TQT319" s="414" t="s">
        <v>649</v>
      </c>
      <c r="TQU319" s="415">
        <v>108.85</v>
      </c>
      <c r="TQV319" s="418" t="s">
        <v>780</v>
      </c>
      <c r="TQW319" s="417" t="s">
        <v>763</v>
      </c>
      <c r="TQX319" s="414" t="s">
        <v>649</v>
      </c>
      <c r="TQY319" s="415">
        <v>108.85</v>
      </c>
      <c r="TQZ319" s="418" t="s">
        <v>780</v>
      </c>
      <c r="TRA319" s="417" t="s">
        <v>763</v>
      </c>
      <c r="TRB319" s="414" t="s">
        <v>649</v>
      </c>
      <c r="TRC319" s="415">
        <v>108.85</v>
      </c>
      <c r="TRD319" s="418" t="s">
        <v>780</v>
      </c>
      <c r="TRE319" s="417" t="s">
        <v>763</v>
      </c>
      <c r="TRF319" s="414" t="s">
        <v>649</v>
      </c>
      <c r="TRG319" s="415">
        <v>108.85</v>
      </c>
      <c r="TRH319" s="418" t="s">
        <v>780</v>
      </c>
      <c r="TRI319" s="417" t="s">
        <v>763</v>
      </c>
      <c r="TRJ319" s="414" t="s">
        <v>649</v>
      </c>
      <c r="TRK319" s="415">
        <v>108.85</v>
      </c>
      <c r="TRL319" s="418" t="s">
        <v>780</v>
      </c>
      <c r="TRM319" s="417" t="s">
        <v>763</v>
      </c>
      <c r="TRN319" s="414" t="s">
        <v>649</v>
      </c>
      <c r="TRO319" s="415">
        <v>108.85</v>
      </c>
      <c r="TRP319" s="418" t="s">
        <v>780</v>
      </c>
      <c r="TRQ319" s="417" t="s">
        <v>763</v>
      </c>
      <c r="TRR319" s="414" t="s">
        <v>649</v>
      </c>
      <c r="TRS319" s="415">
        <v>108.85</v>
      </c>
      <c r="TRT319" s="418" t="s">
        <v>780</v>
      </c>
      <c r="TRU319" s="417" t="s">
        <v>763</v>
      </c>
      <c r="TRV319" s="414" t="s">
        <v>649</v>
      </c>
      <c r="TRW319" s="415">
        <v>108.85</v>
      </c>
      <c r="TRX319" s="418" t="s">
        <v>780</v>
      </c>
      <c r="TRY319" s="417" t="s">
        <v>763</v>
      </c>
      <c r="TRZ319" s="414" t="s">
        <v>649</v>
      </c>
      <c r="TSA319" s="415">
        <v>108.85</v>
      </c>
      <c r="TSB319" s="418" t="s">
        <v>780</v>
      </c>
      <c r="TSC319" s="417" t="s">
        <v>763</v>
      </c>
      <c r="TSD319" s="414" t="s">
        <v>649</v>
      </c>
      <c r="TSE319" s="415">
        <v>108.85</v>
      </c>
      <c r="TSF319" s="418" t="s">
        <v>780</v>
      </c>
      <c r="TSG319" s="417" t="s">
        <v>763</v>
      </c>
      <c r="TSH319" s="414" t="s">
        <v>649</v>
      </c>
      <c r="TSI319" s="415">
        <v>108.85</v>
      </c>
      <c r="TSJ319" s="418" t="s">
        <v>780</v>
      </c>
      <c r="TSK319" s="417" t="s">
        <v>763</v>
      </c>
      <c r="TSL319" s="414" t="s">
        <v>649</v>
      </c>
      <c r="TSM319" s="415">
        <v>108.85</v>
      </c>
      <c r="TSN319" s="418" t="s">
        <v>780</v>
      </c>
      <c r="TSO319" s="417" t="s">
        <v>763</v>
      </c>
      <c r="TSP319" s="414" t="s">
        <v>649</v>
      </c>
      <c r="TSQ319" s="415">
        <v>108.85</v>
      </c>
      <c r="TSR319" s="418" t="s">
        <v>780</v>
      </c>
      <c r="TSS319" s="417" t="s">
        <v>763</v>
      </c>
      <c r="TST319" s="414" t="s">
        <v>649</v>
      </c>
      <c r="TSU319" s="415">
        <v>108.85</v>
      </c>
      <c r="TSV319" s="418" t="s">
        <v>780</v>
      </c>
      <c r="TSW319" s="417" t="s">
        <v>763</v>
      </c>
      <c r="TSX319" s="414" t="s">
        <v>649</v>
      </c>
      <c r="TSY319" s="415">
        <v>108.85</v>
      </c>
      <c r="TSZ319" s="418" t="s">
        <v>780</v>
      </c>
      <c r="TTA319" s="417" t="s">
        <v>763</v>
      </c>
      <c r="TTB319" s="414" t="s">
        <v>649</v>
      </c>
      <c r="TTC319" s="415">
        <v>108.85</v>
      </c>
      <c r="TTD319" s="418" t="s">
        <v>780</v>
      </c>
      <c r="TTE319" s="417" t="s">
        <v>763</v>
      </c>
      <c r="TTF319" s="414" t="s">
        <v>649</v>
      </c>
      <c r="TTG319" s="415">
        <v>108.85</v>
      </c>
      <c r="TTH319" s="418" t="s">
        <v>780</v>
      </c>
      <c r="TTI319" s="417" t="s">
        <v>763</v>
      </c>
      <c r="TTJ319" s="414" t="s">
        <v>649</v>
      </c>
      <c r="TTK319" s="415">
        <v>108.85</v>
      </c>
      <c r="TTL319" s="418" t="s">
        <v>780</v>
      </c>
      <c r="TTM319" s="417" t="s">
        <v>763</v>
      </c>
      <c r="TTN319" s="414" t="s">
        <v>649</v>
      </c>
      <c r="TTO319" s="415">
        <v>108.85</v>
      </c>
      <c r="TTP319" s="418" t="s">
        <v>780</v>
      </c>
      <c r="TTQ319" s="417" t="s">
        <v>763</v>
      </c>
      <c r="TTR319" s="414" t="s">
        <v>649</v>
      </c>
      <c r="TTS319" s="415">
        <v>108.85</v>
      </c>
      <c r="TTT319" s="418" t="s">
        <v>780</v>
      </c>
      <c r="TTU319" s="417" t="s">
        <v>763</v>
      </c>
      <c r="TTV319" s="414" t="s">
        <v>649</v>
      </c>
      <c r="TTW319" s="415">
        <v>108.85</v>
      </c>
      <c r="TTX319" s="418" t="s">
        <v>780</v>
      </c>
      <c r="TTY319" s="417" t="s">
        <v>763</v>
      </c>
      <c r="TTZ319" s="414" t="s">
        <v>649</v>
      </c>
      <c r="TUA319" s="415">
        <v>108.85</v>
      </c>
      <c r="TUB319" s="418" t="s">
        <v>780</v>
      </c>
      <c r="TUC319" s="417" t="s">
        <v>763</v>
      </c>
      <c r="TUD319" s="414" t="s">
        <v>649</v>
      </c>
      <c r="TUE319" s="415">
        <v>108.85</v>
      </c>
      <c r="TUF319" s="418" t="s">
        <v>780</v>
      </c>
      <c r="TUG319" s="417" t="s">
        <v>763</v>
      </c>
      <c r="TUH319" s="414" t="s">
        <v>649</v>
      </c>
      <c r="TUI319" s="415">
        <v>108.85</v>
      </c>
      <c r="TUJ319" s="418" t="s">
        <v>780</v>
      </c>
      <c r="TUK319" s="417" t="s">
        <v>763</v>
      </c>
      <c r="TUL319" s="414" t="s">
        <v>649</v>
      </c>
      <c r="TUM319" s="415">
        <v>108.85</v>
      </c>
      <c r="TUN319" s="418" t="s">
        <v>780</v>
      </c>
      <c r="TUO319" s="417" t="s">
        <v>763</v>
      </c>
      <c r="TUP319" s="414" t="s">
        <v>649</v>
      </c>
      <c r="TUQ319" s="415">
        <v>108.85</v>
      </c>
      <c r="TUR319" s="418" t="s">
        <v>780</v>
      </c>
      <c r="TUS319" s="417" t="s">
        <v>763</v>
      </c>
      <c r="TUT319" s="414" t="s">
        <v>649</v>
      </c>
      <c r="TUU319" s="415">
        <v>108.85</v>
      </c>
      <c r="TUV319" s="418" t="s">
        <v>780</v>
      </c>
      <c r="TUW319" s="417" t="s">
        <v>763</v>
      </c>
      <c r="TUX319" s="414" t="s">
        <v>649</v>
      </c>
      <c r="TUY319" s="415">
        <v>108.85</v>
      </c>
      <c r="TUZ319" s="418" t="s">
        <v>780</v>
      </c>
      <c r="TVA319" s="417" t="s">
        <v>763</v>
      </c>
      <c r="TVB319" s="414" t="s">
        <v>649</v>
      </c>
      <c r="TVC319" s="415">
        <v>108.85</v>
      </c>
      <c r="TVD319" s="418" t="s">
        <v>780</v>
      </c>
      <c r="TVE319" s="417" t="s">
        <v>763</v>
      </c>
      <c r="TVF319" s="414" t="s">
        <v>649</v>
      </c>
      <c r="TVG319" s="415">
        <v>108.85</v>
      </c>
      <c r="TVH319" s="418" t="s">
        <v>780</v>
      </c>
      <c r="TVI319" s="417" t="s">
        <v>763</v>
      </c>
      <c r="TVJ319" s="414" t="s">
        <v>649</v>
      </c>
      <c r="TVK319" s="415">
        <v>108.85</v>
      </c>
      <c r="TVL319" s="418" t="s">
        <v>780</v>
      </c>
      <c r="TVM319" s="417" t="s">
        <v>763</v>
      </c>
      <c r="TVN319" s="414" t="s">
        <v>649</v>
      </c>
      <c r="TVO319" s="415">
        <v>108.85</v>
      </c>
      <c r="TVP319" s="418" t="s">
        <v>780</v>
      </c>
      <c r="TVQ319" s="417" t="s">
        <v>763</v>
      </c>
      <c r="TVR319" s="414" t="s">
        <v>649</v>
      </c>
      <c r="TVS319" s="415">
        <v>108.85</v>
      </c>
      <c r="TVT319" s="418" t="s">
        <v>780</v>
      </c>
      <c r="TVU319" s="417" t="s">
        <v>763</v>
      </c>
      <c r="TVV319" s="414" t="s">
        <v>649</v>
      </c>
      <c r="TVW319" s="415">
        <v>108.85</v>
      </c>
      <c r="TVX319" s="418" t="s">
        <v>780</v>
      </c>
      <c r="TVY319" s="417" t="s">
        <v>763</v>
      </c>
      <c r="TVZ319" s="414" t="s">
        <v>649</v>
      </c>
      <c r="TWA319" s="415">
        <v>108.85</v>
      </c>
      <c r="TWB319" s="418" t="s">
        <v>780</v>
      </c>
      <c r="TWC319" s="417" t="s">
        <v>763</v>
      </c>
      <c r="TWD319" s="414" t="s">
        <v>649</v>
      </c>
      <c r="TWE319" s="415">
        <v>108.85</v>
      </c>
      <c r="TWF319" s="418" t="s">
        <v>780</v>
      </c>
      <c r="TWG319" s="417" t="s">
        <v>763</v>
      </c>
      <c r="TWH319" s="414" t="s">
        <v>649</v>
      </c>
      <c r="TWI319" s="415">
        <v>108.85</v>
      </c>
      <c r="TWJ319" s="418" t="s">
        <v>780</v>
      </c>
      <c r="TWK319" s="417" t="s">
        <v>763</v>
      </c>
      <c r="TWL319" s="414" t="s">
        <v>649</v>
      </c>
      <c r="TWM319" s="415">
        <v>108.85</v>
      </c>
      <c r="TWN319" s="418" t="s">
        <v>780</v>
      </c>
      <c r="TWO319" s="417" t="s">
        <v>763</v>
      </c>
      <c r="TWP319" s="414" t="s">
        <v>649</v>
      </c>
      <c r="TWQ319" s="415">
        <v>108.85</v>
      </c>
      <c r="TWR319" s="418" t="s">
        <v>780</v>
      </c>
      <c r="TWS319" s="417" t="s">
        <v>763</v>
      </c>
      <c r="TWT319" s="414" t="s">
        <v>649</v>
      </c>
      <c r="TWU319" s="415">
        <v>108.85</v>
      </c>
      <c r="TWV319" s="418" t="s">
        <v>780</v>
      </c>
      <c r="TWW319" s="417" t="s">
        <v>763</v>
      </c>
      <c r="TWX319" s="414" t="s">
        <v>649</v>
      </c>
      <c r="TWY319" s="415">
        <v>108.85</v>
      </c>
      <c r="TWZ319" s="418" t="s">
        <v>780</v>
      </c>
      <c r="TXA319" s="417" t="s">
        <v>763</v>
      </c>
      <c r="TXB319" s="414" t="s">
        <v>649</v>
      </c>
      <c r="TXC319" s="415">
        <v>108.85</v>
      </c>
      <c r="TXD319" s="418" t="s">
        <v>780</v>
      </c>
      <c r="TXE319" s="417" t="s">
        <v>763</v>
      </c>
      <c r="TXF319" s="414" t="s">
        <v>649</v>
      </c>
      <c r="TXG319" s="415">
        <v>108.85</v>
      </c>
      <c r="TXH319" s="418" t="s">
        <v>780</v>
      </c>
      <c r="TXI319" s="417" t="s">
        <v>763</v>
      </c>
      <c r="TXJ319" s="414" t="s">
        <v>649</v>
      </c>
      <c r="TXK319" s="415">
        <v>108.85</v>
      </c>
      <c r="TXL319" s="418" t="s">
        <v>780</v>
      </c>
      <c r="TXM319" s="417" t="s">
        <v>763</v>
      </c>
      <c r="TXN319" s="414" t="s">
        <v>649</v>
      </c>
      <c r="TXO319" s="415">
        <v>108.85</v>
      </c>
      <c r="TXP319" s="418" t="s">
        <v>780</v>
      </c>
      <c r="TXQ319" s="417" t="s">
        <v>763</v>
      </c>
      <c r="TXR319" s="414" t="s">
        <v>649</v>
      </c>
      <c r="TXS319" s="415">
        <v>108.85</v>
      </c>
      <c r="TXT319" s="418" t="s">
        <v>780</v>
      </c>
      <c r="TXU319" s="417" t="s">
        <v>763</v>
      </c>
      <c r="TXV319" s="414" t="s">
        <v>649</v>
      </c>
      <c r="TXW319" s="415">
        <v>108.85</v>
      </c>
      <c r="TXX319" s="418" t="s">
        <v>780</v>
      </c>
      <c r="TXY319" s="417" t="s">
        <v>763</v>
      </c>
      <c r="TXZ319" s="414" t="s">
        <v>649</v>
      </c>
      <c r="TYA319" s="415">
        <v>108.85</v>
      </c>
      <c r="TYB319" s="418" t="s">
        <v>780</v>
      </c>
      <c r="TYC319" s="417" t="s">
        <v>763</v>
      </c>
      <c r="TYD319" s="414" t="s">
        <v>649</v>
      </c>
      <c r="TYE319" s="415">
        <v>108.85</v>
      </c>
      <c r="TYF319" s="418" t="s">
        <v>780</v>
      </c>
      <c r="TYG319" s="417" t="s">
        <v>763</v>
      </c>
      <c r="TYH319" s="414" t="s">
        <v>649</v>
      </c>
      <c r="TYI319" s="415">
        <v>108.85</v>
      </c>
      <c r="TYJ319" s="418" t="s">
        <v>780</v>
      </c>
      <c r="TYK319" s="417" t="s">
        <v>763</v>
      </c>
      <c r="TYL319" s="414" t="s">
        <v>649</v>
      </c>
      <c r="TYM319" s="415">
        <v>108.85</v>
      </c>
      <c r="TYN319" s="418" t="s">
        <v>780</v>
      </c>
      <c r="TYO319" s="417" t="s">
        <v>763</v>
      </c>
      <c r="TYP319" s="414" t="s">
        <v>649</v>
      </c>
      <c r="TYQ319" s="415">
        <v>108.85</v>
      </c>
      <c r="TYR319" s="418" t="s">
        <v>780</v>
      </c>
      <c r="TYS319" s="417" t="s">
        <v>763</v>
      </c>
      <c r="TYT319" s="414" t="s">
        <v>649</v>
      </c>
      <c r="TYU319" s="415">
        <v>108.85</v>
      </c>
      <c r="TYV319" s="418" t="s">
        <v>780</v>
      </c>
      <c r="TYW319" s="417" t="s">
        <v>763</v>
      </c>
      <c r="TYX319" s="414" t="s">
        <v>649</v>
      </c>
      <c r="TYY319" s="415">
        <v>108.85</v>
      </c>
      <c r="TYZ319" s="418" t="s">
        <v>780</v>
      </c>
      <c r="TZA319" s="417" t="s">
        <v>763</v>
      </c>
      <c r="TZB319" s="414" t="s">
        <v>649</v>
      </c>
      <c r="TZC319" s="415">
        <v>108.85</v>
      </c>
      <c r="TZD319" s="418" t="s">
        <v>780</v>
      </c>
      <c r="TZE319" s="417" t="s">
        <v>763</v>
      </c>
      <c r="TZF319" s="414" t="s">
        <v>649</v>
      </c>
      <c r="TZG319" s="415">
        <v>108.85</v>
      </c>
      <c r="TZH319" s="418" t="s">
        <v>780</v>
      </c>
      <c r="TZI319" s="417" t="s">
        <v>763</v>
      </c>
      <c r="TZJ319" s="414" t="s">
        <v>649</v>
      </c>
      <c r="TZK319" s="415">
        <v>108.85</v>
      </c>
      <c r="TZL319" s="418" t="s">
        <v>780</v>
      </c>
      <c r="TZM319" s="417" t="s">
        <v>763</v>
      </c>
      <c r="TZN319" s="414" t="s">
        <v>649</v>
      </c>
      <c r="TZO319" s="415">
        <v>108.85</v>
      </c>
      <c r="TZP319" s="418" t="s">
        <v>780</v>
      </c>
      <c r="TZQ319" s="417" t="s">
        <v>763</v>
      </c>
      <c r="TZR319" s="414" t="s">
        <v>649</v>
      </c>
      <c r="TZS319" s="415">
        <v>108.85</v>
      </c>
      <c r="TZT319" s="418" t="s">
        <v>780</v>
      </c>
      <c r="TZU319" s="417" t="s">
        <v>763</v>
      </c>
      <c r="TZV319" s="414" t="s">
        <v>649</v>
      </c>
      <c r="TZW319" s="415">
        <v>108.85</v>
      </c>
      <c r="TZX319" s="418" t="s">
        <v>780</v>
      </c>
      <c r="TZY319" s="417" t="s">
        <v>763</v>
      </c>
      <c r="TZZ319" s="414" t="s">
        <v>649</v>
      </c>
      <c r="UAA319" s="415">
        <v>108.85</v>
      </c>
      <c r="UAB319" s="418" t="s">
        <v>780</v>
      </c>
      <c r="UAC319" s="417" t="s">
        <v>763</v>
      </c>
      <c r="UAD319" s="414" t="s">
        <v>649</v>
      </c>
      <c r="UAE319" s="415">
        <v>108.85</v>
      </c>
      <c r="UAF319" s="418" t="s">
        <v>780</v>
      </c>
      <c r="UAG319" s="417" t="s">
        <v>763</v>
      </c>
      <c r="UAH319" s="414" t="s">
        <v>649</v>
      </c>
      <c r="UAI319" s="415">
        <v>108.85</v>
      </c>
      <c r="UAJ319" s="418" t="s">
        <v>780</v>
      </c>
      <c r="UAK319" s="417" t="s">
        <v>763</v>
      </c>
      <c r="UAL319" s="414" t="s">
        <v>649</v>
      </c>
      <c r="UAM319" s="415">
        <v>108.85</v>
      </c>
      <c r="UAN319" s="418" t="s">
        <v>780</v>
      </c>
      <c r="UAO319" s="417" t="s">
        <v>763</v>
      </c>
      <c r="UAP319" s="414" t="s">
        <v>649</v>
      </c>
      <c r="UAQ319" s="415">
        <v>108.85</v>
      </c>
      <c r="UAR319" s="418" t="s">
        <v>780</v>
      </c>
      <c r="UAS319" s="417" t="s">
        <v>763</v>
      </c>
      <c r="UAT319" s="414" t="s">
        <v>649</v>
      </c>
      <c r="UAU319" s="415">
        <v>108.85</v>
      </c>
      <c r="UAV319" s="418" t="s">
        <v>780</v>
      </c>
      <c r="UAW319" s="417" t="s">
        <v>763</v>
      </c>
      <c r="UAX319" s="414" t="s">
        <v>649</v>
      </c>
      <c r="UAY319" s="415">
        <v>108.85</v>
      </c>
      <c r="UAZ319" s="418" t="s">
        <v>780</v>
      </c>
      <c r="UBA319" s="417" t="s">
        <v>763</v>
      </c>
      <c r="UBB319" s="414" t="s">
        <v>649</v>
      </c>
      <c r="UBC319" s="415">
        <v>108.85</v>
      </c>
      <c r="UBD319" s="418" t="s">
        <v>780</v>
      </c>
      <c r="UBE319" s="417" t="s">
        <v>763</v>
      </c>
      <c r="UBF319" s="414" t="s">
        <v>649</v>
      </c>
      <c r="UBG319" s="415">
        <v>108.85</v>
      </c>
      <c r="UBH319" s="418" t="s">
        <v>780</v>
      </c>
      <c r="UBI319" s="417" t="s">
        <v>763</v>
      </c>
      <c r="UBJ319" s="414" t="s">
        <v>649</v>
      </c>
      <c r="UBK319" s="415">
        <v>108.85</v>
      </c>
      <c r="UBL319" s="418" t="s">
        <v>780</v>
      </c>
      <c r="UBM319" s="417" t="s">
        <v>763</v>
      </c>
      <c r="UBN319" s="414" t="s">
        <v>649</v>
      </c>
      <c r="UBO319" s="415">
        <v>108.85</v>
      </c>
      <c r="UBP319" s="418" t="s">
        <v>780</v>
      </c>
      <c r="UBQ319" s="417" t="s">
        <v>763</v>
      </c>
      <c r="UBR319" s="414" t="s">
        <v>649</v>
      </c>
      <c r="UBS319" s="415">
        <v>108.85</v>
      </c>
      <c r="UBT319" s="418" t="s">
        <v>780</v>
      </c>
      <c r="UBU319" s="417" t="s">
        <v>763</v>
      </c>
      <c r="UBV319" s="414" t="s">
        <v>649</v>
      </c>
      <c r="UBW319" s="415">
        <v>108.85</v>
      </c>
      <c r="UBX319" s="418" t="s">
        <v>780</v>
      </c>
      <c r="UBY319" s="417" t="s">
        <v>763</v>
      </c>
      <c r="UBZ319" s="414" t="s">
        <v>649</v>
      </c>
      <c r="UCA319" s="415">
        <v>108.85</v>
      </c>
      <c r="UCB319" s="418" t="s">
        <v>780</v>
      </c>
      <c r="UCC319" s="417" t="s">
        <v>763</v>
      </c>
      <c r="UCD319" s="414" t="s">
        <v>649</v>
      </c>
      <c r="UCE319" s="415">
        <v>108.85</v>
      </c>
      <c r="UCF319" s="418" t="s">
        <v>780</v>
      </c>
      <c r="UCG319" s="417" t="s">
        <v>763</v>
      </c>
      <c r="UCH319" s="414" t="s">
        <v>649</v>
      </c>
      <c r="UCI319" s="415">
        <v>108.85</v>
      </c>
      <c r="UCJ319" s="418" t="s">
        <v>780</v>
      </c>
      <c r="UCK319" s="417" t="s">
        <v>763</v>
      </c>
      <c r="UCL319" s="414" t="s">
        <v>649</v>
      </c>
      <c r="UCM319" s="415">
        <v>108.85</v>
      </c>
      <c r="UCN319" s="418" t="s">
        <v>780</v>
      </c>
      <c r="UCO319" s="417" t="s">
        <v>763</v>
      </c>
      <c r="UCP319" s="414" t="s">
        <v>649</v>
      </c>
      <c r="UCQ319" s="415">
        <v>108.85</v>
      </c>
      <c r="UCR319" s="418" t="s">
        <v>780</v>
      </c>
      <c r="UCS319" s="417" t="s">
        <v>763</v>
      </c>
      <c r="UCT319" s="414" t="s">
        <v>649</v>
      </c>
      <c r="UCU319" s="415">
        <v>108.85</v>
      </c>
      <c r="UCV319" s="418" t="s">
        <v>780</v>
      </c>
      <c r="UCW319" s="417" t="s">
        <v>763</v>
      </c>
      <c r="UCX319" s="414" t="s">
        <v>649</v>
      </c>
      <c r="UCY319" s="415">
        <v>108.85</v>
      </c>
      <c r="UCZ319" s="418" t="s">
        <v>780</v>
      </c>
      <c r="UDA319" s="417" t="s">
        <v>763</v>
      </c>
      <c r="UDB319" s="414" t="s">
        <v>649</v>
      </c>
      <c r="UDC319" s="415">
        <v>108.85</v>
      </c>
      <c r="UDD319" s="418" t="s">
        <v>780</v>
      </c>
      <c r="UDE319" s="417" t="s">
        <v>763</v>
      </c>
      <c r="UDF319" s="414" t="s">
        <v>649</v>
      </c>
      <c r="UDG319" s="415">
        <v>108.85</v>
      </c>
      <c r="UDH319" s="418" t="s">
        <v>780</v>
      </c>
      <c r="UDI319" s="417" t="s">
        <v>763</v>
      </c>
      <c r="UDJ319" s="414" t="s">
        <v>649</v>
      </c>
      <c r="UDK319" s="415">
        <v>108.85</v>
      </c>
      <c r="UDL319" s="418" t="s">
        <v>780</v>
      </c>
      <c r="UDM319" s="417" t="s">
        <v>763</v>
      </c>
      <c r="UDN319" s="414" t="s">
        <v>649</v>
      </c>
      <c r="UDO319" s="415">
        <v>108.85</v>
      </c>
      <c r="UDP319" s="418" t="s">
        <v>780</v>
      </c>
      <c r="UDQ319" s="417" t="s">
        <v>763</v>
      </c>
      <c r="UDR319" s="414" t="s">
        <v>649</v>
      </c>
      <c r="UDS319" s="415">
        <v>108.85</v>
      </c>
      <c r="UDT319" s="418" t="s">
        <v>780</v>
      </c>
      <c r="UDU319" s="417" t="s">
        <v>763</v>
      </c>
      <c r="UDV319" s="414" t="s">
        <v>649</v>
      </c>
      <c r="UDW319" s="415">
        <v>108.85</v>
      </c>
      <c r="UDX319" s="418" t="s">
        <v>780</v>
      </c>
      <c r="UDY319" s="417" t="s">
        <v>763</v>
      </c>
      <c r="UDZ319" s="414" t="s">
        <v>649</v>
      </c>
      <c r="UEA319" s="415">
        <v>108.85</v>
      </c>
      <c r="UEB319" s="418" t="s">
        <v>780</v>
      </c>
      <c r="UEC319" s="417" t="s">
        <v>763</v>
      </c>
      <c r="UED319" s="414" t="s">
        <v>649</v>
      </c>
      <c r="UEE319" s="415">
        <v>108.85</v>
      </c>
      <c r="UEF319" s="418" t="s">
        <v>780</v>
      </c>
      <c r="UEG319" s="417" t="s">
        <v>763</v>
      </c>
      <c r="UEH319" s="414" t="s">
        <v>649</v>
      </c>
      <c r="UEI319" s="415">
        <v>108.85</v>
      </c>
      <c r="UEJ319" s="418" t="s">
        <v>780</v>
      </c>
      <c r="UEK319" s="417" t="s">
        <v>763</v>
      </c>
      <c r="UEL319" s="414" t="s">
        <v>649</v>
      </c>
      <c r="UEM319" s="415">
        <v>108.85</v>
      </c>
      <c r="UEN319" s="418" t="s">
        <v>780</v>
      </c>
      <c r="UEO319" s="417" t="s">
        <v>763</v>
      </c>
      <c r="UEP319" s="414" t="s">
        <v>649</v>
      </c>
      <c r="UEQ319" s="415">
        <v>108.85</v>
      </c>
      <c r="UER319" s="418" t="s">
        <v>780</v>
      </c>
      <c r="UES319" s="417" t="s">
        <v>763</v>
      </c>
      <c r="UET319" s="414" t="s">
        <v>649</v>
      </c>
      <c r="UEU319" s="415">
        <v>108.85</v>
      </c>
      <c r="UEV319" s="418" t="s">
        <v>780</v>
      </c>
      <c r="UEW319" s="417" t="s">
        <v>763</v>
      </c>
      <c r="UEX319" s="414" t="s">
        <v>649</v>
      </c>
      <c r="UEY319" s="415">
        <v>108.85</v>
      </c>
      <c r="UEZ319" s="418" t="s">
        <v>780</v>
      </c>
      <c r="UFA319" s="417" t="s">
        <v>763</v>
      </c>
      <c r="UFB319" s="414" t="s">
        <v>649</v>
      </c>
      <c r="UFC319" s="415">
        <v>108.85</v>
      </c>
      <c r="UFD319" s="418" t="s">
        <v>780</v>
      </c>
      <c r="UFE319" s="417" t="s">
        <v>763</v>
      </c>
      <c r="UFF319" s="414" t="s">
        <v>649</v>
      </c>
      <c r="UFG319" s="415">
        <v>108.85</v>
      </c>
      <c r="UFH319" s="418" t="s">
        <v>780</v>
      </c>
      <c r="UFI319" s="417" t="s">
        <v>763</v>
      </c>
      <c r="UFJ319" s="414" t="s">
        <v>649</v>
      </c>
      <c r="UFK319" s="415">
        <v>108.85</v>
      </c>
      <c r="UFL319" s="418" t="s">
        <v>780</v>
      </c>
      <c r="UFM319" s="417" t="s">
        <v>763</v>
      </c>
      <c r="UFN319" s="414" t="s">
        <v>649</v>
      </c>
      <c r="UFO319" s="415">
        <v>108.85</v>
      </c>
      <c r="UFP319" s="418" t="s">
        <v>780</v>
      </c>
      <c r="UFQ319" s="417" t="s">
        <v>763</v>
      </c>
      <c r="UFR319" s="414" t="s">
        <v>649</v>
      </c>
      <c r="UFS319" s="415">
        <v>108.85</v>
      </c>
      <c r="UFT319" s="418" t="s">
        <v>780</v>
      </c>
      <c r="UFU319" s="417" t="s">
        <v>763</v>
      </c>
      <c r="UFV319" s="414" t="s">
        <v>649</v>
      </c>
      <c r="UFW319" s="415">
        <v>108.85</v>
      </c>
      <c r="UFX319" s="418" t="s">
        <v>780</v>
      </c>
      <c r="UFY319" s="417" t="s">
        <v>763</v>
      </c>
      <c r="UFZ319" s="414" t="s">
        <v>649</v>
      </c>
      <c r="UGA319" s="415">
        <v>108.85</v>
      </c>
      <c r="UGB319" s="418" t="s">
        <v>780</v>
      </c>
      <c r="UGC319" s="417" t="s">
        <v>763</v>
      </c>
      <c r="UGD319" s="414" t="s">
        <v>649</v>
      </c>
      <c r="UGE319" s="415">
        <v>108.85</v>
      </c>
      <c r="UGF319" s="418" t="s">
        <v>780</v>
      </c>
      <c r="UGG319" s="417" t="s">
        <v>763</v>
      </c>
      <c r="UGH319" s="414" t="s">
        <v>649</v>
      </c>
      <c r="UGI319" s="415">
        <v>108.85</v>
      </c>
      <c r="UGJ319" s="418" t="s">
        <v>780</v>
      </c>
      <c r="UGK319" s="417" t="s">
        <v>763</v>
      </c>
      <c r="UGL319" s="414" t="s">
        <v>649</v>
      </c>
      <c r="UGM319" s="415">
        <v>108.85</v>
      </c>
      <c r="UGN319" s="418" t="s">
        <v>780</v>
      </c>
      <c r="UGO319" s="417" t="s">
        <v>763</v>
      </c>
      <c r="UGP319" s="414" t="s">
        <v>649</v>
      </c>
      <c r="UGQ319" s="415">
        <v>108.85</v>
      </c>
      <c r="UGR319" s="418" t="s">
        <v>780</v>
      </c>
      <c r="UGS319" s="417" t="s">
        <v>763</v>
      </c>
      <c r="UGT319" s="414" t="s">
        <v>649</v>
      </c>
      <c r="UGU319" s="415">
        <v>108.85</v>
      </c>
      <c r="UGV319" s="418" t="s">
        <v>780</v>
      </c>
      <c r="UGW319" s="417" t="s">
        <v>763</v>
      </c>
      <c r="UGX319" s="414" t="s">
        <v>649</v>
      </c>
      <c r="UGY319" s="415">
        <v>108.85</v>
      </c>
      <c r="UGZ319" s="418" t="s">
        <v>780</v>
      </c>
      <c r="UHA319" s="417" t="s">
        <v>763</v>
      </c>
      <c r="UHB319" s="414" t="s">
        <v>649</v>
      </c>
      <c r="UHC319" s="415">
        <v>108.85</v>
      </c>
      <c r="UHD319" s="418" t="s">
        <v>780</v>
      </c>
      <c r="UHE319" s="417" t="s">
        <v>763</v>
      </c>
      <c r="UHF319" s="414" t="s">
        <v>649</v>
      </c>
      <c r="UHG319" s="415">
        <v>108.85</v>
      </c>
      <c r="UHH319" s="418" t="s">
        <v>780</v>
      </c>
      <c r="UHI319" s="417" t="s">
        <v>763</v>
      </c>
      <c r="UHJ319" s="414" t="s">
        <v>649</v>
      </c>
      <c r="UHK319" s="415">
        <v>108.85</v>
      </c>
      <c r="UHL319" s="418" t="s">
        <v>780</v>
      </c>
      <c r="UHM319" s="417" t="s">
        <v>763</v>
      </c>
      <c r="UHN319" s="414" t="s">
        <v>649</v>
      </c>
      <c r="UHO319" s="415">
        <v>108.85</v>
      </c>
      <c r="UHP319" s="418" t="s">
        <v>780</v>
      </c>
      <c r="UHQ319" s="417" t="s">
        <v>763</v>
      </c>
      <c r="UHR319" s="414" t="s">
        <v>649</v>
      </c>
      <c r="UHS319" s="415">
        <v>108.85</v>
      </c>
      <c r="UHT319" s="418" t="s">
        <v>780</v>
      </c>
      <c r="UHU319" s="417" t="s">
        <v>763</v>
      </c>
      <c r="UHV319" s="414" t="s">
        <v>649</v>
      </c>
      <c r="UHW319" s="415">
        <v>108.85</v>
      </c>
      <c r="UHX319" s="418" t="s">
        <v>780</v>
      </c>
      <c r="UHY319" s="417" t="s">
        <v>763</v>
      </c>
      <c r="UHZ319" s="414" t="s">
        <v>649</v>
      </c>
      <c r="UIA319" s="415">
        <v>108.85</v>
      </c>
      <c r="UIB319" s="418" t="s">
        <v>780</v>
      </c>
      <c r="UIC319" s="417" t="s">
        <v>763</v>
      </c>
      <c r="UID319" s="414" t="s">
        <v>649</v>
      </c>
      <c r="UIE319" s="415">
        <v>108.85</v>
      </c>
      <c r="UIF319" s="418" t="s">
        <v>780</v>
      </c>
      <c r="UIG319" s="417" t="s">
        <v>763</v>
      </c>
      <c r="UIH319" s="414" t="s">
        <v>649</v>
      </c>
      <c r="UII319" s="415">
        <v>108.85</v>
      </c>
      <c r="UIJ319" s="418" t="s">
        <v>780</v>
      </c>
      <c r="UIK319" s="417" t="s">
        <v>763</v>
      </c>
      <c r="UIL319" s="414" t="s">
        <v>649</v>
      </c>
      <c r="UIM319" s="415">
        <v>108.85</v>
      </c>
      <c r="UIN319" s="418" t="s">
        <v>780</v>
      </c>
      <c r="UIO319" s="417" t="s">
        <v>763</v>
      </c>
      <c r="UIP319" s="414" t="s">
        <v>649</v>
      </c>
      <c r="UIQ319" s="415">
        <v>108.85</v>
      </c>
      <c r="UIR319" s="418" t="s">
        <v>780</v>
      </c>
      <c r="UIS319" s="417" t="s">
        <v>763</v>
      </c>
      <c r="UIT319" s="414" t="s">
        <v>649</v>
      </c>
      <c r="UIU319" s="415">
        <v>108.85</v>
      </c>
      <c r="UIV319" s="418" t="s">
        <v>780</v>
      </c>
      <c r="UIW319" s="417" t="s">
        <v>763</v>
      </c>
      <c r="UIX319" s="414" t="s">
        <v>649</v>
      </c>
      <c r="UIY319" s="415">
        <v>108.85</v>
      </c>
      <c r="UIZ319" s="418" t="s">
        <v>780</v>
      </c>
      <c r="UJA319" s="417" t="s">
        <v>763</v>
      </c>
      <c r="UJB319" s="414" t="s">
        <v>649</v>
      </c>
      <c r="UJC319" s="415">
        <v>108.85</v>
      </c>
      <c r="UJD319" s="418" t="s">
        <v>780</v>
      </c>
      <c r="UJE319" s="417" t="s">
        <v>763</v>
      </c>
      <c r="UJF319" s="414" t="s">
        <v>649</v>
      </c>
      <c r="UJG319" s="415">
        <v>108.85</v>
      </c>
      <c r="UJH319" s="418" t="s">
        <v>780</v>
      </c>
      <c r="UJI319" s="417" t="s">
        <v>763</v>
      </c>
      <c r="UJJ319" s="414" t="s">
        <v>649</v>
      </c>
      <c r="UJK319" s="415">
        <v>108.85</v>
      </c>
      <c r="UJL319" s="418" t="s">
        <v>780</v>
      </c>
      <c r="UJM319" s="417" t="s">
        <v>763</v>
      </c>
      <c r="UJN319" s="414" t="s">
        <v>649</v>
      </c>
      <c r="UJO319" s="415">
        <v>108.85</v>
      </c>
      <c r="UJP319" s="418" t="s">
        <v>780</v>
      </c>
      <c r="UJQ319" s="417" t="s">
        <v>763</v>
      </c>
      <c r="UJR319" s="414" t="s">
        <v>649</v>
      </c>
      <c r="UJS319" s="415">
        <v>108.85</v>
      </c>
      <c r="UJT319" s="418" t="s">
        <v>780</v>
      </c>
      <c r="UJU319" s="417" t="s">
        <v>763</v>
      </c>
      <c r="UJV319" s="414" t="s">
        <v>649</v>
      </c>
      <c r="UJW319" s="415">
        <v>108.85</v>
      </c>
      <c r="UJX319" s="418" t="s">
        <v>780</v>
      </c>
      <c r="UJY319" s="417" t="s">
        <v>763</v>
      </c>
      <c r="UJZ319" s="414" t="s">
        <v>649</v>
      </c>
      <c r="UKA319" s="415">
        <v>108.85</v>
      </c>
      <c r="UKB319" s="418" t="s">
        <v>780</v>
      </c>
      <c r="UKC319" s="417" t="s">
        <v>763</v>
      </c>
      <c r="UKD319" s="414" t="s">
        <v>649</v>
      </c>
      <c r="UKE319" s="415">
        <v>108.85</v>
      </c>
      <c r="UKF319" s="418" t="s">
        <v>780</v>
      </c>
      <c r="UKG319" s="417" t="s">
        <v>763</v>
      </c>
      <c r="UKH319" s="414" t="s">
        <v>649</v>
      </c>
      <c r="UKI319" s="415">
        <v>108.85</v>
      </c>
      <c r="UKJ319" s="418" t="s">
        <v>780</v>
      </c>
      <c r="UKK319" s="417" t="s">
        <v>763</v>
      </c>
      <c r="UKL319" s="414" t="s">
        <v>649</v>
      </c>
      <c r="UKM319" s="415">
        <v>108.85</v>
      </c>
      <c r="UKN319" s="418" t="s">
        <v>780</v>
      </c>
      <c r="UKO319" s="417" t="s">
        <v>763</v>
      </c>
      <c r="UKP319" s="414" t="s">
        <v>649</v>
      </c>
      <c r="UKQ319" s="415">
        <v>108.85</v>
      </c>
      <c r="UKR319" s="418" t="s">
        <v>780</v>
      </c>
      <c r="UKS319" s="417" t="s">
        <v>763</v>
      </c>
      <c r="UKT319" s="414" t="s">
        <v>649</v>
      </c>
      <c r="UKU319" s="415">
        <v>108.85</v>
      </c>
      <c r="UKV319" s="418" t="s">
        <v>780</v>
      </c>
      <c r="UKW319" s="417" t="s">
        <v>763</v>
      </c>
      <c r="UKX319" s="414" t="s">
        <v>649</v>
      </c>
      <c r="UKY319" s="415">
        <v>108.85</v>
      </c>
      <c r="UKZ319" s="418" t="s">
        <v>780</v>
      </c>
      <c r="ULA319" s="417" t="s">
        <v>763</v>
      </c>
      <c r="ULB319" s="414" t="s">
        <v>649</v>
      </c>
      <c r="ULC319" s="415">
        <v>108.85</v>
      </c>
      <c r="ULD319" s="418" t="s">
        <v>780</v>
      </c>
      <c r="ULE319" s="417" t="s">
        <v>763</v>
      </c>
      <c r="ULF319" s="414" t="s">
        <v>649</v>
      </c>
      <c r="ULG319" s="415">
        <v>108.85</v>
      </c>
      <c r="ULH319" s="418" t="s">
        <v>780</v>
      </c>
      <c r="ULI319" s="417" t="s">
        <v>763</v>
      </c>
      <c r="ULJ319" s="414" t="s">
        <v>649</v>
      </c>
      <c r="ULK319" s="415">
        <v>108.85</v>
      </c>
      <c r="ULL319" s="418" t="s">
        <v>780</v>
      </c>
      <c r="ULM319" s="417" t="s">
        <v>763</v>
      </c>
      <c r="ULN319" s="414" t="s">
        <v>649</v>
      </c>
      <c r="ULO319" s="415">
        <v>108.85</v>
      </c>
      <c r="ULP319" s="418" t="s">
        <v>780</v>
      </c>
      <c r="ULQ319" s="417" t="s">
        <v>763</v>
      </c>
      <c r="ULR319" s="414" t="s">
        <v>649</v>
      </c>
      <c r="ULS319" s="415">
        <v>108.85</v>
      </c>
      <c r="ULT319" s="418" t="s">
        <v>780</v>
      </c>
      <c r="ULU319" s="417" t="s">
        <v>763</v>
      </c>
      <c r="ULV319" s="414" t="s">
        <v>649</v>
      </c>
      <c r="ULW319" s="415">
        <v>108.85</v>
      </c>
      <c r="ULX319" s="418" t="s">
        <v>780</v>
      </c>
      <c r="ULY319" s="417" t="s">
        <v>763</v>
      </c>
      <c r="ULZ319" s="414" t="s">
        <v>649</v>
      </c>
      <c r="UMA319" s="415">
        <v>108.85</v>
      </c>
      <c r="UMB319" s="418" t="s">
        <v>780</v>
      </c>
      <c r="UMC319" s="417" t="s">
        <v>763</v>
      </c>
      <c r="UMD319" s="414" t="s">
        <v>649</v>
      </c>
      <c r="UME319" s="415">
        <v>108.85</v>
      </c>
      <c r="UMF319" s="418" t="s">
        <v>780</v>
      </c>
      <c r="UMG319" s="417" t="s">
        <v>763</v>
      </c>
      <c r="UMH319" s="414" t="s">
        <v>649</v>
      </c>
      <c r="UMI319" s="415">
        <v>108.85</v>
      </c>
      <c r="UMJ319" s="418" t="s">
        <v>780</v>
      </c>
      <c r="UMK319" s="417" t="s">
        <v>763</v>
      </c>
      <c r="UML319" s="414" t="s">
        <v>649</v>
      </c>
      <c r="UMM319" s="415">
        <v>108.85</v>
      </c>
      <c r="UMN319" s="418" t="s">
        <v>780</v>
      </c>
      <c r="UMO319" s="417" t="s">
        <v>763</v>
      </c>
      <c r="UMP319" s="414" t="s">
        <v>649</v>
      </c>
      <c r="UMQ319" s="415">
        <v>108.85</v>
      </c>
      <c r="UMR319" s="418" t="s">
        <v>780</v>
      </c>
      <c r="UMS319" s="417" t="s">
        <v>763</v>
      </c>
      <c r="UMT319" s="414" t="s">
        <v>649</v>
      </c>
      <c r="UMU319" s="415">
        <v>108.85</v>
      </c>
      <c r="UMV319" s="418" t="s">
        <v>780</v>
      </c>
      <c r="UMW319" s="417" t="s">
        <v>763</v>
      </c>
      <c r="UMX319" s="414" t="s">
        <v>649</v>
      </c>
      <c r="UMY319" s="415">
        <v>108.85</v>
      </c>
      <c r="UMZ319" s="418" t="s">
        <v>780</v>
      </c>
      <c r="UNA319" s="417" t="s">
        <v>763</v>
      </c>
      <c r="UNB319" s="414" t="s">
        <v>649</v>
      </c>
      <c r="UNC319" s="415">
        <v>108.85</v>
      </c>
      <c r="UND319" s="418" t="s">
        <v>780</v>
      </c>
      <c r="UNE319" s="417" t="s">
        <v>763</v>
      </c>
      <c r="UNF319" s="414" t="s">
        <v>649</v>
      </c>
      <c r="UNG319" s="415">
        <v>108.85</v>
      </c>
      <c r="UNH319" s="418" t="s">
        <v>780</v>
      </c>
      <c r="UNI319" s="417" t="s">
        <v>763</v>
      </c>
      <c r="UNJ319" s="414" t="s">
        <v>649</v>
      </c>
      <c r="UNK319" s="415">
        <v>108.85</v>
      </c>
      <c r="UNL319" s="418" t="s">
        <v>780</v>
      </c>
      <c r="UNM319" s="417" t="s">
        <v>763</v>
      </c>
      <c r="UNN319" s="414" t="s">
        <v>649</v>
      </c>
      <c r="UNO319" s="415">
        <v>108.85</v>
      </c>
      <c r="UNP319" s="418" t="s">
        <v>780</v>
      </c>
      <c r="UNQ319" s="417" t="s">
        <v>763</v>
      </c>
      <c r="UNR319" s="414" t="s">
        <v>649</v>
      </c>
      <c r="UNS319" s="415">
        <v>108.85</v>
      </c>
      <c r="UNT319" s="418" t="s">
        <v>780</v>
      </c>
      <c r="UNU319" s="417" t="s">
        <v>763</v>
      </c>
      <c r="UNV319" s="414" t="s">
        <v>649</v>
      </c>
      <c r="UNW319" s="415">
        <v>108.85</v>
      </c>
      <c r="UNX319" s="418" t="s">
        <v>780</v>
      </c>
      <c r="UNY319" s="417" t="s">
        <v>763</v>
      </c>
      <c r="UNZ319" s="414" t="s">
        <v>649</v>
      </c>
      <c r="UOA319" s="415">
        <v>108.85</v>
      </c>
      <c r="UOB319" s="418" t="s">
        <v>780</v>
      </c>
      <c r="UOC319" s="417" t="s">
        <v>763</v>
      </c>
      <c r="UOD319" s="414" t="s">
        <v>649</v>
      </c>
      <c r="UOE319" s="415">
        <v>108.85</v>
      </c>
      <c r="UOF319" s="418" t="s">
        <v>780</v>
      </c>
      <c r="UOG319" s="417" t="s">
        <v>763</v>
      </c>
      <c r="UOH319" s="414" t="s">
        <v>649</v>
      </c>
      <c r="UOI319" s="415">
        <v>108.85</v>
      </c>
      <c r="UOJ319" s="418" t="s">
        <v>780</v>
      </c>
      <c r="UOK319" s="417" t="s">
        <v>763</v>
      </c>
      <c r="UOL319" s="414" t="s">
        <v>649</v>
      </c>
      <c r="UOM319" s="415">
        <v>108.85</v>
      </c>
      <c r="UON319" s="418" t="s">
        <v>780</v>
      </c>
      <c r="UOO319" s="417" t="s">
        <v>763</v>
      </c>
      <c r="UOP319" s="414" t="s">
        <v>649</v>
      </c>
      <c r="UOQ319" s="415">
        <v>108.85</v>
      </c>
      <c r="UOR319" s="418" t="s">
        <v>780</v>
      </c>
      <c r="UOS319" s="417" t="s">
        <v>763</v>
      </c>
      <c r="UOT319" s="414" t="s">
        <v>649</v>
      </c>
      <c r="UOU319" s="415">
        <v>108.85</v>
      </c>
      <c r="UOV319" s="418" t="s">
        <v>780</v>
      </c>
      <c r="UOW319" s="417" t="s">
        <v>763</v>
      </c>
      <c r="UOX319" s="414" t="s">
        <v>649</v>
      </c>
      <c r="UOY319" s="415">
        <v>108.85</v>
      </c>
      <c r="UOZ319" s="418" t="s">
        <v>780</v>
      </c>
      <c r="UPA319" s="417" t="s">
        <v>763</v>
      </c>
      <c r="UPB319" s="414" t="s">
        <v>649</v>
      </c>
      <c r="UPC319" s="415">
        <v>108.85</v>
      </c>
      <c r="UPD319" s="418" t="s">
        <v>780</v>
      </c>
      <c r="UPE319" s="417" t="s">
        <v>763</v>
      </c>
      <c r="UPF319" s="414" t="s">
        <v>649</v>
      </c>
      <c r="UPG319" s="415">
        <v>108.85</v>
      </c>
      <c r="UPH319" s="418" t="s">
        <v>780</v>
      </c>
      <c r="UPI319" s="417" t="s">
        <v>763</v>
      </c>
      <c r="UPJ319" s="414" t="s">
        <v>649</v>
      </c>
      <c r="UPK319" s="415">
        <v>108.85</v>
      </c>
      <c r="UPL319" s="418" t="s">
        <v>780</v>
      </c>
      <c r="UPM319" s="417" t="s">
        <v>763</v>
      </c>
      <c r="UPN319" s="414" t="s">
        <v>649</v>
      </c>
      <c r="UPO319" s="415">
        <v>108.85</v>
      </c>
      <c r="UPP319" s="418" t="s">
        <v>780</v>
      </c>
      <c r="UPQ319" s="417" t="s">
        <v>763</v>
      </c>
      <c r="UPR319" s="414" t="s">
        <v>649</v>
      </c>
      <c r="UPS319" s="415">
        <v>108.85</v>
      </c>
      <c r="UPT319" s="418" t="s">
        <v>780</v>
      </c>
      <c r="UPU319" s="417" t="s">
        <v>763</v>
      </c>
      <c r="UPV319" s="414" t="s">
        <v>649</v>
      </c>
      <c r="UPW319" s="415">
        <v>108.85</v>
      </c>
      <c r="UPX319" s="418" t="s">
        <v>780</v>
      </c>
      <c r="UPY319" s="417" t="s">
        <v>763</v>
      </c>
      <c r="UPZ319" s="414" t="s">
        <v>649</v>
      </c>
      <c r="UQA319" s="415">
        <v>108.85</v>
      </c>
      <c r="UQB319" s="418" t="s">
        <v>780</v>
      </c>
      <c r="UQC319" s="417" t="s">
        <v>763</v>
      </c>
      <c r="UQD319" s="414" t="s">
        <v>649</v>
      </c>
      <c r="UQE319" s="415">
        <v>108.85</v>
      </c>
      <c r="UQF319" s="418" t="s">
        <v>780</v>
      </c>
      <c r="UQG319" s="417" t="s">
        <v>763</v>
      </c>
      <c r="UQH319" s="414" t="s">
        <v>649</v>
      </c>
      <c r="UQI319" s="415">
        <v>108.85</v>
      </c>
      <c r="UQJ319" s="418" t="s">
        <v>780</v>
      </c>
      <c r="UQK319" s="417" t="s">
        <v>763</v>
      </c>
      <c r="UQL319" s="414" t="s">
        <v>649</v>
      </c>
      <c r="UQM319" s="415">
        <v>108.85</v>
      </c>
      <c r="UQN319" s="418" t="s">
        <v>780</v>
      </c>
      <c r="UQO319" s="417" t="s">
        <v>763</v>
      </c>
      <c r="UQP319" s="414" t="s">
        <v>649</v>
      </c>
      <c r="UQQ319" s="415">
        <v>108.85</v>
      </c>
      <c r="UQR319" s="418" t="s">
        <v>780</v>
      </c>
      <c r="UQS319" s="417" t="s">
        <v>763</v>
      </c>
      <c r="UQT319" s="414" t="s">
        <v>649</v>
      </c>
      <c r="UQU319" s="415">
        <v>108.85</v>
      </c>
      <c r="UQV319" s="418" t="s">
        <v>780</v>
      </c>
      <c r="UQW319" s="417" t="s">
        <v>763</v>
      </c>
      <c r="UQX319" s="414" t="s">
        <v>649</v>
      </c>
      <c r="UQY319" s="415">
        <v>108.85</v>
      </c>
      <c r="UQZ319" s="418" t="s">
        <v>780</v>
      </c>
      <c r="URA319" s="417" t="s">
        <v>763</v>
      </c>
      <c r="URB319" s="414" t="s">
        <v>649</v>
      </c>
      <c r="URC319" s="415">
        <v>108.85</v>
      </c>
      <c r="URD319" s="418" t="s">
        <v>780</v>
      </c>
      <c r="URE319" s="417" t="s">
        <v>763</v>
      </c>
      <c r="URF319" s="414" t="s">
        <v>649</v>
      </c>
      <c r="URG319" s="415">
        <v>108.85</v>
      </c>
      <c r="URH319" s="418" t="s">
        <v>780</v>
      </c>
      <c r="URI319" s="417" t="s">
        <v>763</v>
      </c>
      <c r="URJ319" s="414" t="s">
        <v>649</v>
      </c>
      <c r="URK319" s="415">
        <v>108.85</v>
      </c>
      <c r="URL319" s="418" t="s">
        <v>780</v>
      </c>
      <c r="URM319" s="417" t="s">
        <v>763</v>
      </c>
      <c r="URN319" s="414" t="s">
        <v>649</v>
      </c>
      <c r="URO319" s="415">
        <v>108.85</v>
      </c>
      <c r="URP319" s="418" t="s">
        <v>780</v>
      </c>
      <c r="URQ319" s="417" t="s">
        <v>763</v>
      </c>
      <c r="URR319" s="414" t="s">
        <v>649</v>
      </c>
      <c r="URS319" s="415">
        <v>108.85</v>
      </c>
      <c r="URT319" s="418" t="s">
        <v>780</v>
      </c>
      <c r="URU319" s="417" t="s">
        <v>763</v>
      </c>
      <c r="URV319" s="414" t="s">
        <v>649</v>
      </c>
      <c r="URW319" s="415">
        <v>108.85</v>
      </c>
      <c r="URX319" s="418" t="s">
        <v>780</v>
      </c>
      <c r="URY319" s="417" t="s">
        <v>763</v>
      </c>
      <c r="URZ319" s="414" t="s">
        <v>649</v>
      </c>
      <c r="USA319" s="415">
        <v>108.85</v>
      </c>
      <c r="USB319" s="418" t="s">
        <v>780</v>
      </c>
      <c r="USC319" s="417" t="s">
        <v>763</v>
      </c>
      <c r="USD319" s="414" t="s">
        <v>649</v>
      </c>
      <c r="USE319" s="415">
        <v>108.85</v>
      </c>
      <c r="USF319" s="418" t="s">
        <v>780</v>
      </c>
      <c r="USG319" s="417" t="s">
        <v>763</v>
      </c>
      <c r="USH319" s="414" t="s">
        <v>649</v>
      </c>
      <c r="USI319" s="415">
        <v>108.85</v>
      </c>
      <c r="USJ319" s="418" t="s">
        <v>780</v>
      </c>
      <c r="USK319" s="417" t="s">
        <v>763</v>
      </c>
      <c r="USL319" s="414" t="s">
        <v>649</v>
      </c>
      <c r="USM319" s="415">
        <v>108.85</v>
      </c>
      <c r="USN319" s="418" t="s">
        <v>780</v>
      </c>
      <c r="USO319" s="417" t="s">
        <v>763</v>
      </c>
      <c r="USP319" s="414" t="s">
        <v>649</v>
      </c>
      <c r="USQ319" s="415">
        <v>108.85</v>
      </c>
      <c r="USR319" s="418" t="s">
        <v>780</v>
      </c>
      <c r="USS319" s="417" t="s">
        <v>763</v>
      </c>
      <c r="UST319" s="414" t="s">
        <v>649</v>
      </c>
      <c r="USU319" s="415">
        <v>108.85</v>
      </c>
      <c r="USV319" s="418" t="s">
        <v>780</v>
      </c>
      <c r="USW319" s="417" t="s">
        <v>763</v>
      </c>
      <c r="USX319" s="414" t="s">
        <v>649</v>
      </c>
      <c r="USY319" s="415">
        <v>108.85</v>
      </c>
      <c r="USZ319" s="418" t="s">
        <v>780</v>
      </c>
      <c r="UTA319" s="417" t="s">
        <v>763</v>
      </c>
      <c r="UTB319" s="414" t="s">
        <v>649</v>
      </c>
      <c r="UTC319" s="415">
        <v>108.85</v>
      </c>
      <c r="UTD319" s="418" t="s">
        <v>780</v>
      </c>
      <c r="UTE319" s="417" t="s">
        <v>763</v>
      </c>
      <c r="UTF319" s="414" t="s">
        <v>649</v>
      </c>
      <c r="UTG319" s="415">
        <v>108.85</v>
      </c>
      <c r="UTH319" s="418" t="s">
        <v>780</v>
      </c>
      <c r="UTI319" s="417" t="s">
        <v>763</v>
      </c>
      <c r="UTJ319" s="414" t="s">
        <v>649</v>
      </c>
      <c r="UTK319" s="415">
        <v>108.85</v>
      </c>
      <c r="UTL319" s="418" t="s">
        <v>780</v>
      </c>
      <c r="UTM319" s="417" t="s">
        <v>763</v>
      </c>
      <c r="UTN319" s="414" t="s">
        <v>649</v>
      </c>
      <c r="UTO319" s="415">
        <v>108.85</v>
      </c>
      <c r="UTP319" s="418" t="s">
        <v>780</v>
      </c>
      <c r="UTQ319" s="417" t="s">
        <v>763</v>
      </c>
      <c r="UTR319" s="414" t="s">
        <v>649</v>
      </c>
      <c r="UTS319" s="415">
        <v>108.85</v>
      </c>
      <c r="UTT319" s="418" t="s">
        <v>780</v>
      </c>
      <c r="UTU319" s="417" t="s">
        <v>763</v>
      </c>
      <c r="UTV319" s="414" t="s">
        <v>649</v>
      </c>
      <c r="UTW319" s="415">
        <v>108.85</v>
      </c>
      <c r="UTX319" s="418" t="s">
        <v>780</v>
      </c>
      <c r="UTY319" s="417" t="s">
        <v>763</v>
      </c>
      <c r="UTZ319" s="414" t="s">
        <v>649</v>
      </c>
      <c r="UUA319" s="415">
        <v>108.85</v>
      </c>
      <c r="UUB319" s="418" t="s">
        <v>780</v>
      </c>
      <c r="UUC319" s="417" t="s">
        <v>763</v>
      </c>
      <c r="UUD319" s="414" t="s">
        <v>649</v>
      </c>
      <c r="UUE319" s="415">
        <v>108.85</v>
      </c>
      <c r="UUF319" s="418" t="s">
        <v>780</v>
      </c>
      <c r="UUG319" s="417" t="s">
        <v>763</v>
      </c>
      <c r="UUH319" s="414" t="s">
        <v>649</v>
      </c>
      <c r="UUI319" s="415">
        <v>108.85</v>
      </c>
      <c r="UUJ319" s="418" t="s">
        <v>780</v>
      </c>
      <c r="UUK319" s="417" t="s">
        <v>763</v>
      </c>
      <c r="UUL319" s="414" t="s">
        <v>649</v>
      </c>
      <c r="UUM319" s="415">
        <v>108.85</v>
      </c>
      <c r="UUN319" s="418" t="s">
        <v>780</v>
      </c>
      <c r="UUO319" s="417" t="s">
        <v>763</v>
      </c>
      <c r="UUP319" s="414" t="s">
        <v>649</v>
      </c>
      <c r="UUQ319" s="415">
        <v>108.85</v>
      </c>
      <c r="UUR319" s="418" t="s">
        <v>780</v>
      </c>
      <c r="UUS319" s="417" t="s">
        <v>763</v>
      </c>
      <c r="UUT319" s="414" t="s">
        <v>649</v>
      </c>
      <c r="UUU319" s="415">
        <v>108.85</v>
      </c>
      <c r="UUV319" s="418" t="s">
        <v>780</v>
      </c>
      <c r="UUW319" s="417" t="s">
        <v>763</v>
      </c>
      <c r="UUX319" s="414" t="s">
        <v>649</v>
      </c>
      <c r="UUY319" s="415">
        <v>108.85</v>
      </c>
      <c r="UUZ319" s="418" t="s">
        <v>780</v>
      </c>
      <c r="UVA319" s="417" t="s">
        <v>763</v>
      </c>
      <c r="UVB319" s="414" t="s">
        <v>649</v>
      </c>
      <c r="UVC319" s="415">
        <v>108.85</v>
      </c>
      <c r="UVD319" s="418" t="s">
        <v>780</v>
      </c>
      <c r="UVE319" s="417" t="s">
        <v>763</v>
      </c>
      <c r="UVF319" s="414" t="s">
        <v>649</v>
      </c>
      <c r="UVG319" s="415">
        <v>108.85</v>
      </c>
      <c r="UVH319" s="418" t="s">
        <v>780</v>
      </c>
      <c r="UVI319" s="417" t="s">
        <v>763</v>
      </c>
      <c r="UVJ319" s="414" t="s">
        <v>649</v>
      </c>
      <c r="UVK319" s="415">
        <v>108.85</v>
      </c>
      <c r="UVL319" s="418" t="s">
        <v>780</v>
      </c>
      <c r="UVM319" s="417" t="s">
        <v>763</v>
      </c>
      <c r="UVN319" s="414" t="s">
        <v>649</v>
      </c>
      <c r="UVO319" s="415">
        <v>108.85</v>
      </c>
      <c r="UVP319" s="418" t="s">
        <v>780</v>
      </c>
      <c r="UVQ319" s="417" t="s">
        <v>763</v>
      </c>
      <c r="UVR319" s="414" t="s">
        <v>649</v>
      </c>
      <c r="UVS319" s="415">
        <v>108.85</v>
      </c>
      <c r="UVT319" s="418" t="s">
        <v>780</v>
      </c>
      <c r="UVU319" s="417" t="s">
        <v>763</v>
      </c>
      <c r="UVV319" s="414" t="s">
        <v>649</v>
      </c>
      <c r="UVW319" s="415">
        <v>108.85</v>
      </c>
      <c r="UVX319" s="418" t="s">
        <v>780</v>
      </c>
      <c r="UVY319" s="417" t="s">
        <v>763</v>
      </c>
      <c r="UVZ319" s="414" t="s">
        <v>649</v>
      </c>
      <c r="UWA319" s="415">
        <v>108.85</v>
      </c>
      <c r="UWB319" s="418" t="s">
        <v>780</v>
      </c>
      <c r="UWC319" s="417" t="s">
        <v>763</v>
      </c>
      <c r="UWD319" s="414" t="s">
        <v>649</v>
      </c>
      <c r="UWE319" s="415">
        <v>108.85</v>
      </c>
      <c r="UWF319" s="418" t="s">
        <v>780</v>
      </c>
      <c r="UWG319" s="417" t="s">
        <v>763</v>
      </c>
      <c r="UWH319" s="414" t="s">
        <v>649</v>
      </c>
      <c r="UWI319" s="415">
        <v>108.85</v>
      </c>
      <c r="UWJ319" s="418" t="s">
        <v>780</v>
      </c>
      <c r="UWK319" s="417" t="s">
        <v>763</v>
      </c>
      <c r="UWL319" s="414" t="s">
        <v>649</v>
      </c>
      <c r="UWM319" s="415">
        <v>108.85</v>
      </c>
      <c r="UWN319" s="418" t="s">
        <v>780</v>
      </c>
      <c r="UWO319" s="417" t="s">
        <v>763</v>
      </c>
      <c r="UWP319" s="414" t="s">
        <v>649</v>
      </c>
      <c r="UWQ319" s="415">
        <v>108.85</v>
      </c>
      <c r="UWR319" s="418" t="s">
        <v>780</v>
      </c>
      <c r="UWS319" s="417" t="s">
        <v>763</v>
      </c>
      <c r="UWT319" s="414" t="s">
        <v>649</v>
      </c>
      <c r="UWU319" s="415">
        <v>108.85</v>
      </c>
      <c r="UWV319" s="418" t="s">
        <v>780</v>
      </c>
      <c r="UWW319" s="417" t="s">
        <v>763</v>
      </c>
      <c r="UWX319" s="414" t="s">
        <v>649</v>
      </c>
      <c r="UWY319" s="415">
        <v>108.85</v>
      </c>
      <c r="UWZ319" s="418" t="s">
        <v>780</v>
      </c>
      <c r="UXA319" s="417" t="s">
        <v>763</v>
      </c>
      <c r="UXB319" s="414" t="s">
        <v>649</v>
      </c>
      <c r="UXC319" s="415">
        <v>108.85</v>
      </c>
      <c r="UXD319" s="418" t="s">
        <v>780</v>
      </c>
      <c r="UXE319" s="417" t="s">
        <v>763</v>
      </c>
      <c r="UXF319" s="414" t="s">
        <v>649</v>
      </c>
      <c r="UXG319" s="415">
        <v>108.85</v>
      </c>
      <c r="UXH319" s="418" t="s">
        <v>780</v>
      </c>
      <c r="UXI319" s="417" t="s">
        <v>763</v>
      </c>
      <c r="UXJ319" s="414" t="s">
        <v>649</v>
      </c>
      <c r="UXK319" s="415">
        <v>108.85</v>
      </c>
      <c r="UXL319" s="418" t="s">
        <v>780</v>
      </c>
      <c r="UXM319" s="417" t="s">
        <v>763</v>
      </c>
      <c r="UXN319" s="414" t="s">
        <v>649</v>
      </c>
      <c r="UXO319" s="415">
        <v>108.85</v>
      </c>
      <c r="UXP319" s="418" t="s">
        <v>780</v>
      </c>
      <c r="UXQ319" s="417" t="s">
        <v>763</v>
      </c>
      <c r="UXR319" s="414" t="s">
        <v>649</v>
      </c>
      <c r="UXS319" s="415">
        <v>108.85</v>
      </c>
      <c r="UXT319" s="418" t="s">
        <v>780</v>
      </c>
      <c r="UXU319" s="417" t="s">
        <v>763</v>
      </c>
      <c r="UXV319" s="414" t="s">
        <v>649</v>
      </c>
      <c r="UXW319" s="415">
        <v>108.85</v>
      </c>
      <c r="UXX319" s="418" t="s">
        <v>780</v>
      </c>
      <c r="UXY319" s="417" t="s">
        <v>763</v>
      </c>
      <c r="UXZ319" s="414" t="s">
        <v>649</v>
      </c>
      <c r="UYA319" s="415">
        <v>108.85</v>
      </c>
      <c r="UYB319" s="418" t="s">
        <v>780</v>
      </c>
      <c r="UYC319" s="417" t="s">
        <v>763</v>
      </c>
      <c r="UYD319" s="414" t="s">
        <v>649</v>
      </c>
      <c r="UYE319" s="415">
        <v>108.85</v>
      </c>
      <c r="UYF319" s="418" t="s">
        <v>780</v>
      </c>
      <c r="UYG319" s="417" t="s">
        <v>763</v>
      </c>
      <c r="UYH319" s="414" t="s">
        <v>649</v>
      </c>
      <c r="UYI319" s="415">
        <v>108.85</v>
      </c>
      <c r="UYJ319" s="418" t="s">
        <v>780</v>
      </c>
      <c r="UYK319" s="417" t="s">
        <v>763</v>
      </c>
      <c r="UYL319" s="414" t="s">
        <v>649</v>
      </c>
      <c r="UYM319" s="415">
        <v>108.85</v>
      </c>
      <c r="UYN319" s="418" t="s">
        <v>780</v>
      </c>
      <c r="UYO319" s="417" t="s">
        <v>763</v>
      </c>
      <c r="UYP319" s="414" t="s">
        <v>649</v>
      </c>
      <c r="UYQ319" s="415">
        <v>108.85</v>
      </c>
      <c r="UYR319" s="418" t="s">
        <v>780</v>
      </c>
      <c r="UYS319" s="417" t="s">
        <v>763</v>
      </c>
      <c r="UYT319" s="414" t="s">
        <v>649</v>
      </c>
      <c r="UYU319" s="415">
        <v>108.85</v>
      </c>
      <c r="UYV319" s="418" t="s">
        <v>780</v>
      </c>
      <c r="UYW319" s="417" t="s">
        <v>763</v>
      </c>
      <c r="UYX319" s="414" t="s">
        <v>649</v>
      </c>
      <c r="UYY319" s="415">
        <v>108.85</v>
      </c>
      <c r="UYZ319" s="418" t="s">
        <v>780</v>
      </c>
      <c r="UZA319" s="417" t="s">
        <v>763</v>
      </c>
      <c r="UZB319" s="414" t="s">
        <v>649</v>
      </c>
      <c r="UZC319" s="415">
        <v>108.85</v>
      </c>
      <c r="UZD319" s="418" t="s">
        <v>780</v>
      </c>
      <c r="UZE319" s="417" t="s">
        <v>763</v>
      </c>
      <c r="UZF319" s="414" t="s">
        <v>649</v>
      </c>
      <c r="UZG319" s="415">
        <v>108.85</v>
      </c>
      <c r="UZH319" s="418" t="s">
        <v>780</v>
      </c>
      <c r="UZI319" s="417" t="s">
        <v>763</v>
      </c>
      <c r="UZJ319" s="414" t="s">
        <v>649</v>
      </c>
      <c r="UZK319" s="415">
        <v>108.85</v>
      </c>
      <c r="UZL319" s="418" t="s">
        <v>780</v>
      </c>
      <c r="UZM319" s="417" t="s">
        <v>763</v>
      </c>
      <c r="UZN319" s="414" t="s">
        <v>649</v>
      </c>
      <c r="UZO319" s="415">
        <v>108.85</v>
      </c>
      <c r="UZP319" s="418" t="s">
        <v>780</v>
      </c>
      <c r="UZQ319" s="417" t="s">
        <v>763</v>
      </c>
      <c r="UZR319" s="414" t="s">
        <v>649</v>
      </c>
      <c r="UZS319" s="415">
        <v>108.85</v>
      </c>
      <c r="UZT319" s="418" t="s">
        <v>780</v>
      </c>
      <c r="UZU319" s="417" t="s">
        <v>763</v>
      </c>
      <c r="UZV319" s="414" t="s">
        <v>649</v>
      </c>
      <c r="UZW319" s="415">
        <v>108.85</v>
      </c>
      <c r="UZX319" s="418" t="s">
        <v>780</v>
      </c>
      <c r="UZY319" s="417" t="s">
        <v>763</v>
      </c>
      <c r="UZZ319" s="414" t="s">
        <v>649</v>
      </c>
      <c r="VAA319" s="415">
        <v>108.85</v>
      </c>
      <c r="VAB319" s="418" t="s">
        <v>780</v>
      </c>
      <c r="VAC319" s="417" t="s">
        <v>763</v>
      </c>
      <c r="VAD319" s="414" t="s">
        <v>649</v>
      </c>
      <c r="VAE319" s="415">
        <v>108.85</v>
      </c>
      <c r="VAF319" s="418" t="s">
        <v>780</v>
      </c>
      <c r="VAG319" s="417" t="s">
        <v>763</v>
      </c>
      <c r="VAH319" s="414" t="s">
        <v>649</v>
      </c>
      <c r="VAI319" s="415">
        <v>108.85</v>
      </c>
      <c r="VAJ319" s="418" t="s">
        <v>780</v>
      </c>
      <c r="VAK319" s="417" t="s">
        <v>763</v>
      </c>
      <c r="VAL319" s="414" t="s">
        <v>649</v>
      </c>
      <c r="VAM319" s="415">
        <v>108.85</v>
      </c>
      <c r="VAN319" s="418" t="s">
        <v>780</v>
      </c>
      <c r="VAO319" s="417" t="s">
        <v>763</v>
      </c>
      <c r="VAP319" s="414" t="s">
        <v>649</v>
      </c>
      <c r="VAQ319" s="415">
        <v>108.85</v>
      </c>
      <c r="VAR319" s="418" t="s">
        <v>780</v>
      </c>
      <c r="VAS319" s="417" t="s">
        <v>763</v>
      </c>
      <c r="VAT319" s="414" t="s">
        <v>649</v>
      </c>
      <c r="VAU319" s="415">
        <v>108.85</v>
      </c>
      <c r="VAV319" s="418" t="s">
        <v>780</v>
      </c>
      <c r="VAW319" s="417" t="s">
        <v>763</v>
      </c>
      <c r="VAX319" s="414" t="s">
        <v>649</v>
      </c>
      <c r="VAY319" s="415">
        <v>108.85</v>
      </c>
      <c r="VAZ319" s="418" t="s">
        <v>780</v>
      </c>
      <c r="VBA319" s="417" t="s">
        <v>763</v>
      </c>
      <c r="VBB319" s="414" t="s">
        <v>649</v>
      </c>
      <c r="VBC319" s="415">
        <v>108.85</v>
      </c>
      <c r="VBD319" s="418" t="s">
        <v>780</v>
      </c>
      <c r="VBE319" s="417" t="s">
        <v>763</v>
      </c>
      <c r="VBF319" s="414" t="s">
        <v>649</v>
      </c>
      <c r="VBG319" s="415">
        <v>108.85</v>
      </c>
      <c r="VBH319" s="418" t="s">
        <v>780</v>
      </c>
      <c r="VBI319" s="417" t="s">
        <v>763</v>
      </c>
      <c r="VBJ319" s="414" t="s">
        <v>649</v>
      </c>
      <c r="VBK319" s="415">
        <v>108.85</v>
      </c>
      <c r="VBL319" s="418" t="s">
        <v>780</v>
      </c>
      <c r="VBM319" s="417" t="s">
        <v>763</v>
      </c>
      <c r="VBN319" s="414" t="s">
        <v>649</v>
      </c>
      <c r="VBO319" s="415">
        <v>108.85</v>
      </c>
      <c r="VBP319" s="418" t="s">
        <v>780</v>
      </c>
      <c r="VBQ319" s="417" t="s">
        <v>763</v>
      </c>
      <c r="VBR319" s="414" t="s">
        <v>649</v>
      </c>
      <c r="VBS319" s="415">
        <v>108.85</v>
      </c>
      <c r="VBT319" s="418" t="s">
        <v>780</v>
      </c>
      <c r="VBU319" s="417" t="s">
        <v>763</v>
      </c>
      <c r="VBV319" s="414" t="s">
        <v>649</v>
      </c>
      <c r="VBW319" s="415">
        <v>108.85</v>
      </c>
      <c r="VBX319" s="418" t="s">
        <v>780</v>
      </c>
      <c r="VBY319" s="417" t="s">
        <v>763</v>
      </c>
      <c r="VBZ319" s="414" t="s">
        <v>649</v>
      </c>
      <c r="VCA319" s="415">
        <v>108.85</v>
      </c>
      <c r="VCB319" s="418" t="s">
        <v>780</v>
      </c>
      <c r="VCC319" s="417" t="s">
        <v>763</v>
      </c>
      <c r="VCD319" s="414" t="s">
        <v>649</v>
      </c>
      <c r="VCE319" s="415">
        <v>108.85</v>
      </c>
      <c r="VCF319" s="418" t="s">
        <v>780</v>
      </c>
      <c r="VCG319" s="417" t="s">
        <v>763</v>
      </c>
      <c r="VCH319" s="414" t="s">
        <v>649</v>
      </c>
      <c r="VCI319" s="415">
        <v>108.85</v>
      </c>
      <c r="VCJ319" s="418" t="s">
        <v>780</v>
      </c>
      <c r="VCK319" s="417" t="s">
        <v>763</v>
      </c>
      <c r="VCL319" s="414" t="s">
        <v>649</v>
      </c>
      <c r="VCM319" s="415">
        <v>108.85</v>
      </c>
      <c r="VCN319" s="418" t="s">
        <v>780</v>
      </c>
      <c r="VCO319" s="417" t="s">
        <v>763</v>
      </c>
      <c r="VCP319" s="414" t="s">
        <v>649</v>
      </c>
      <c r="VCQ319" s="415">
        <v>108.85</v>
      </c>
      <c r="VCR319" s="418" t="s">
        <v>780</v>
      </c>
      <c r="VCS319" s="417" t="s">
        <v>763</v>
      </c>
      <c r="VCT319" s="414" t="s">
        <v>649</v>
      </c>
      <c r="VCU319" s="415">
        <v>108.85</v>
      </c>
      <c r="VCV319" s="418" t="s">
        <v>780</v>
      </c>
      <c r="VCW319" s="417" t="s">
        <v>763</v>
      </c>
      <c r="VCX319" s="414" t="s">
        <v>649</v>
      </c>
      <c r="VCY319" s="415">
        <v>108.85</v>
      </c>
      <c r="VCZ319" s="418" t="s">
        <v>780</v>
      </c>
      <c r="VDA319" s="417" t="s">
        <v>763</v>
      </c>
      <c r="VDB319" s="414" t="s">
        <v>649</v>
      </c>
      <c r="VDC319" s="415">
        <v>108.85</v>
      </c>
      <c r="VDD319" s="418" t="s">
        <v>780</v>
      </c>
      <c r="VDE319" s="417" t="s">
        <v>763</v>
      </c>
      <c r="VDF319" s="414" t="s">
        <v>649</v>
      </c>
      <c r="VDG319" s="415">
        <v>108.85</v>
      </c>
      <c r="VDH319" s="418" t="s">
        <v>780</v>
      </c>
      <c r="VDI319" s="417" t="s">
        <v>763</v>
      </c>
      <c r="VDJ319" s="414" t="s">
        <v>649</v>
      </c>
      <c r="VDK319" s="415">
        <v>108.85</v>
      </c>
      <c r="VDL319" s="418" t="s">
        <v>780</v>
      </c>
      <c r="VDM319" s="417" t="s">
        <v>763</v>
      </c>
      <c r="VDN319" s="414" t="s">
        <v>649</v>
      </c>
      <c r="VDO319" s="415">
        <v>108.85</v>
      </c>
      <c r="VDP319" s="418" t="s">
        <v>780</v>
      </c>
      <c r="VDQ319" s="417" t="s">
        <v>763</v>
      </c>
      <c r="VDR319" s="414" t="s">
        <v>649</v>
      </c>
      <c r="VDS319" s="415">
        <v>108.85</v>
      </c>
      <c r="VDT319" s="418" t="s">
        <v>780</v>
      </c>
      <c r="VDU319" s="417" t="s">
        <v>763</v>
      </c>
      <c r="VDV319" s="414" t="s">
        <v>649</v>
      </c>
      <c r="VDW319" s="415">
        <v>108.85</v>
      </c>
      <c r="VDX319" s="418" t="s">
        <v>780</v>
      </c>
      <c r="VDY319" s="417" t="s">
        <v>763</v>
      </c>
      <c r="VDZ319" s="414" t="s">
        <v>649</v>
      </c>
      <c r="VEA319" s="415">
        <v>108.85</v>
      </c>
      <c r="VEB319" s="418" t="s">
        <v>780</v>
      </c>
      <c r="VEC319" s="417" t="s">
        <v>763</v>
      </c>
      <c r="VED319" s="414" t="s">
        <v>649</v>
      </c>
      <c r="VEE319" s="415">
        <v>108.85</v>
      </c>
      <c r="VEF319" s="418" t="s">
        <v>780</v>
      </c>
      <c r="VEG319" s="417" t="s">
        <v>763</v>
      </c>
      <c r="VEH319" s="414" t="s">
        <v>649</v>
      </c>
      <c r="VEI319" s="415">
        <v>108.85</v>
      </c>
      <c r="VEJ319" s="418" t="s">
        <v>780</v>
      </c>
      <c r="VEK319" s="417" t="s">
        <v>763</v>
      </c>
      <c r="VEL319" s="414" t="s">
        <v>649</v>
      </c>
      <c r="VEM319" s="415">
        <v>108.85</v>
      </c>
      <c r="VEN319" s="418" t="s">
        <v>780</v>
      </c>
      <c r="VEO319" s="417" t="s">
        <v>763</v>
      </c>
      <c r="VEP319" s="414" t="s">
        <v>649</v>
      </c>
      <c r="VEQ319" s="415">
        <v>108.85</v>
      </c>
      <c r="VER319" s="418" t="s">
        <v>780</v>
      </c>
      <c r="VES319" s="417" t="s">
        <v>763</v>
      </c>
      <c r="VET319" s="414" t="s">
        <v>649</v>
      </c>
      <c r="VEU319" s="415">
        <v>108.85</v>
      </c>
      <c r="VEV319" s="418" t="s">
        <v>780</v>
      </c>
      <c r="VEW319" s="417" t="s">
        <v>763</v>
      </c>
      <c r="VEX319" s="414" t="s">
        <v>649</v>
      </c>
      <c r="VEY319" s="415">
        <v>108.85</v>
      </c>
      <c r="VEZ319" s="418" t="s">
        <v>780</v>
      </c>
      <c r="VFA319" s="417" t="s">
        <v>763</v>
      </c>
      <c r="VFB319" s="414" t="s">
        <v>649</v>
      </c>
      <c r="VFC319" s="415">
        <v>108.85</v>
      </c>
      <c r="VFD319" s="418" t="s">
        <v>780</v>
      </c>
      <c r="VFE319" s="417" t="s">
        <v>763</v>
      </c>
      <c r="VFF319" s="414" t="s">
        <v>649</v>
      </c>
      <c r="VFG319" s="415">
        <v>108.85</v>
      </c>
      <c r="VFH319" s="418" t="s">
        <v>780</v>
      </c>
      <c r="VFI319" s="417" t="s">
        <v>763</v>
      </c>
      <c r="VFJ319" s="414" t="s">
        <v>649</v>
      </c>
      <c r="VFK319" s="415">
        <v>108.85</v>
      </c>
      <c r="VFL319" s="418" t="s">
        <v>780</v>
      </c>
      <c r="VFM319" s="417" t="s">
        <v>763</v>
      </c>
      <c r="VFN319" s="414" t="s">
        <v>649</v>
      </c>
      <c r="VFO319" s="415">
        <v>108.85</v>
      </c>
      <c r="VFP319" s="418" t="s">
        <v>780</v>
      </c>
      <c r="VFQ319" s="417" t="s">
        <v>763</v>
      </c>
      <c r="VFR319" s="414" t="s">
        <v>649</v>
      </c>
      <c r="VFS319" s="415">
        <v>108.85</v>
      </c>
      <c r="VFT319" s="418" t="s">
        <v>780</v>
      </c>
      <c r="VFU319" s="417" t="s">
        <v>763</v>
      </c>
      <c r="VFV319" s="414" t="s">
        <v>649</v>
      </c>
      <c r="VFW319" s="415">
        <v>108.85</v>
      </c>
      <c r="VFX319" s="418" t="s">
        <v>780</v>
      </c>
      <c r="VFY319" s="417" t="s">
        <v>763</v>
      </c>
      <c r="VFZ319" s="414" t="s">
        <v>649</v>
      </c>
      <c r="VGA319" s="415">
        <v>108.85</v>
      </c>
      <c r="VGB319" s="418" t="s">
        <v>780</v>
      </c>
      <c r="VGC319" s="417" t="s">
        <v>763</v>
      </c>
      <c r="VGD319" s="414" t="s">
        <v>649</v>
      </c>
      <c r="VGE319" s="415">
        <v>108.85</v>
      </c>
      <c r="VGF319" s="418" t="s">
        <v>780</v>
      </c>
      <c r="VGG319" s="417" t="s">
        <v>763</v>
      </c>
      <c r="VGH319" s="414" t="s">
        <v>649</v>
      </c>
      <c r="VGI319" s="415">
        <v>108.85</v>
      </c>
      <c r="VGJ319" s="418" t="s">
        <v>780</v>
      </c>
      <c r="VGK319" s="417" t="s">
        <v>763</v>
      </c>
      <c r="VGL319" s="414" t="s">
        <v>649</v>
      </c>
      <c r="VGM319" s="415">
        <v>108.85</v>
      </c>
      <c r="VGN319" s="418" t="s">
        <v>780</v>
      </c>
      <c r="VGO319" s="417" t="s">
        <v>763</v>
      </c>
      <c r="VGP319" s="414" t="s">
        <v>649</v>
      </c>
      <c r="VGQ319" s="415">
        <v>108.85</v>
      </c>
      <c r="VGR319" s="418" t="s">
        <v>780</v>
      </c>
      <c r="VGS319" s="417" t="s">
        <v>763</v>
      </c>
      <c r="VGT319" s="414" t="s">
        <v>649</v>
      </c>
      <c r="VGU319" s="415">
        <v>108.85</v>
      </c>
      <c r="VGV319" s="418" t="s">
        <v>780</v>
      </c>
      <c r="VGW319" s="417" t="s">
        <v>763</v>
      </c>
      <c r="VGX319" s="414" t="s">
        <v>649</v>
      </c>
      <c r="VGY319" s="415">
        <v>108.85</v>
      </c>
      <c r="VGZ319" s="418" t="s">
        <v>780</v>
      </c>
      <c r="VHA319" s="417" t="s">
        <v>763</v>
      </c>
      <c r="VHB319" s="414" t="s">
        <v>649</v>
      </c>
      <c r="VHC319" s="415">
        <v>108.85</v>
      </c>
      <c r="VHD319" s="418" t="s">
        <v>780</v>
      </c>
      <c r="VHE319" s="417" t="s">
        <v>763</v>
      </c>
      <c r="VHF319" s="414" t="s">
        <v>649</v>
      </c>
      <c r="VHG319" s="415">
        <v>108.85</v>
      </c>
      <c r="VHH319" s="418" t="s">
        <v>780</v>
      </c>
      <c r="VHI319" s="417" t="s">
        <v>763</v>
      </c>
      <c r="VHJ319" s="414" t="s">
        <v>649</v>
      </c>
      <c r="VHK319" s="415">
        <v>108.85</v>
      </c>
      <c r="VHL319" s="418" t="s">
        <v>780</v>
      </c>
      <c r="VHM319" s="417" t="s">
        <v>763</v>
      </c>
      <c r="VHN319" s="414" t="s">
        <v>649</v>
      </c>
      <c r="VHO319" s="415">
        <v>108.85</v>
      </c>
      <c r="VHP319" s="418" t="s">
        <v>780</v>
      </c>
      <c r="VHQ319" s="417" t="s">
        <v>763</v>
      </c>
      <c r="VHR319" s="414" t="s">
        <v>649</v>
      </c>
      <c r="VHS319" s="415">
        <v>108.85</v>
      </c>
      <c r="VHT319" s="418" t="s">
        <v>780</v>
      </c>
      <c r="VHU319" s="417" t="s">
        <v>763</v>
      </c>
      <c r="VHV319" s="414" t="s">
        <v>649</v>
      </c>
      <c r="VHW319" s="415">
        <v>108.85</v>
      </c>
      <c r="VHX319" s="418" t="s">
        <v>780</v>
      </c>
      <c r="VHY319" s="417" t="s">
        <v>763</v>
      </c>
      <c r="VHZ319" s="414" t="s">
        <v>649</v>
      </c>
      <c r="VIA319" s="415">
        <v>108.85</v>
      </c>
      <c r="VIB319" s="418" t="s">
        <v>780</v>
      </c>
      <c r="VIC319" s="417" t="s">
        <v>763</v>
      </c>
      <c r="VID319" s="414" t="s">
        <v>649</v>
      </c>
      <c r="VIE319" s="415">
        <v>108.85</v>
      </c>
      <c r="VIF319" s="418" t="s">
        <v>780</v>
      </c>
      <c r="VIG319" s="417" t="s">
        <v>763</v>
      </c>
      <c r="VIH319" s="414" t="s">
        <v>649</v>
      </c>
      <c r="VII319" s="415">
        <v>108.85</v>
      </c>
      <c r="VIJ319" s="418" t="s">
        <v>780</v>
      </c>
      <c r="VIK319" s="417" t="s">
        <v>763</v>
      </c>
      <c r="VIL319" s="414" t="s">
        <v>649</v>
      </c>
      <c r="VIM319" s="415">
        <v>108.85</v>
      </c>
      <c r="VIN319" s="418" t="s">
        <v>780</v>
      </c>
      <c r="VIO319" s="417" t="s">
        <v>763</v>
      </c>
      <c r="VIP319" s="414" t="s">
        <v>649</v>
      </c>
      <c r="VIQ319" s="415">
        <v>108.85</v>
      </c>
      <c r="VIR319" s="418" t="s">
        <v>780</v>
      </c>
      <c r="VIS319" s="417" t="s">
        <v>763</v>
      </c>
      <c r="VIT319" s="414" t="s">
        <v>649</v>
      </c>
      <c r="VIU319" s="415">
        <v>108.85</v>
      </c>
      <c r="VIV319" s="418" t="s">
        <v>780</v>
      </c>
      <c r="VIW319" s="417" t="s">
        <v>763</v>
      </c>
      <c r="VIX319" s="414" t="s">
        <v>649</v>
      </c>
      <c r="VIY319" s="415">
        <v>108.85</v>
      </c>
      <c r="VIZ319" s="418" t="s">
        <v>780</v>
      </c>
      <c r="VJA319" s="417" t="s">
        <v>763</v>
      </c>
      <c r="VJB319" s="414" t="s">
        <v>649</v>
      </c>
      <c r="VJC319" s="415">
        <v>108.85</v>
      </c>
      <c r="VJD319" s="418" t="s">
        <v>780</v>
      </c>
      <c r="VJE319" s="417" t="s">
        <v>763</v>
      </c>
      <c r="VJF319" s="414" t="s">
        <v>649</v>
      </c>
      <c r="VJG319" s="415">
        <v>108.85</v>
      </c>
      <c r="VJH319" s="418" t="s">
        <v>780</v>
      </c>
      <c r="VJI319" s="417" t="s">
        <v>763</v>
      </c>
      <c r="VJJ319" s="414" t="s">
        <v>649</v>
      </c>
      <c r="VJK319" s="415">
        <v>108.85</v>
      </c>
      <c r="VJL319" s="418" t="s">
        <v>780</v>
      </c>
      <c r="VJM319" s="417" t="s">
        <v>763</v>
      </c>
      <c r="VJN319" s="414" t="s">
        <v>649</v>
      </c>
      <c r="VJO319" s="415">
        <v>108.85</v>
      </c>
      <c r="VJP319" s="418" t="s">
        <v>780</v>
      </c>
      <c r="VJQ319" s="417" t="s">
        <v>763</v>
      </c>
      <c r="VJR319" s="414" t="s">
        <v>649</v>
      </c>
      <c r="VJS319" s="415">
        <v>108.85</v>
      </c>
      <c r="VJT319" s="418" t="s">
        <v>780</v>
      </c>
      <c r="VJU319" s="417" t="s">
        <v>763</v>
      </c>
      <c r="VJV319" s="414" t="s">
        <v>649</v>
      </c>
      <c r="VJW319" s="415">
        <v>108.85</v>
      </c>
      <c r="VJX319" s="418" t="s">
        <v>780</v>
      </c>
      <c r="VJY319" s="417" t="s">
        <v>763</v>
      </c>
      <c r="VJZ319" s="414" t="s">
        <v>649</v>
      </c>
      <c r="VKA319" s="415">
        <v>108.85</v>
      </c>
      <c r="VKB319" s="418" t="s">
        <v>780</v>
      </c>
      <c r="VKC319" s="417" t="s">
        <v>763</v>
      </c>
      <c r="VKD319" s="414" t="s">
        <v>649</v>
      </c>
      <c r="VKE319" s="415">
        <v>108.85</v>
      </c>
      <c r="VKF319" s="418" t="s">
        <v>780</v>
      </c>
      <c r="VKG319" s="417" t="s">
        <v>763</v>
      </c>
      <c r="VKH319" s="414" t="s">
        <v>649</v>
      </c>
      <c r="VKI319" s="415">
        <v>108.85</v>
      </c>
      <c r="VKJ319" s="418" t="s">
        <v>780</v>
      </c>
      <c r="VKK319" s="417" t="s">
        <v>763</v>
      </c>
      <c r="VKL319" s="414" t="s">
        <v>649</v>
      </c>
      <c r="VKM319" s="415">
        <v>108.85</v>
      </c>
      <c r="VKN319" s="418" t="s">
        <v>780</v>
      </c>
      <c r="VKO319" s="417" t="s">
        <v>763</v>
      </c>
      <c r="VKP319" s="414" t="s">
        <v>649</v>
      </c>
      <c r="VKQ319" s="415">
        <v>108.85</v>
      </c>
      <c r="VKR319" s="418" t="s">
        <v>780</v>
      </c>
      <c r="VKS319" s="417" t="s">
        <v>763</v>
      </c>
      <c r="VKT319" s="414" t="s">
        <v>649</v>
      </c>
      <c r="VKU319" s="415">
        <v>108.85</v>
      </c>
      <c r="VKV319" s="418" t="s">
        <v>780</v>
      </c>
      <c r="VKW319" s="417" t="s">
        <v>763</v>
      </c>
      <c r="VKX319" s="414" t="s">
        <v>649</v>
      </c>
      <c r="VKY319" s="415">
        <v>108.85</v>
      </c>
      <c r="VKZ319" s="418" t="s">
        <v>780</v>
      </c>
      <c r="VLA319" s="417" t="s">
        <v>763</v>
      </c>
      <c r="VLB319" s="414" t="s">
        <v>649</v>
      </c>
      <c r="VLC319" s="415">
        <v>108.85</v>
      </c>
      <c r="VLD319" s="418" t="s">
        <v>780</v>
      </c>
      <c r="VLE319" s="417" t="s">
        <v>763</v>
      </c>
      <c r="VLF319" s="414" t="s">
        <v>649</v>
      </c>
      <c r="VLG319" s="415">
        <v>108.85</v>
      </c>
      <c r="VLH319" s="418" t="s">
        <v>780</v>
      </c>
      <c r="VLI319" s="417" t="s">
        <v>763</v>
      </c>
      <c r="VLJ319" s="414" t="s">
        <v>649</v>
      </c>
      <c r="VLK319" s="415">
        <v>108.85</v>
      </c>
      <c r="VLL319" s="418" t="s">
        <v>780</v>
      </c>
      <c r="VLM319" s="417" t="s">
        <v>763</v>
      </c>
      <c r="VLN319" s="414" t="s">
        <v>649</v>
      </c>
      <c r="VLO319" s="415">
        <v>108.85</v>
      </c>
      <c r="VLP319" s="418" t="s">
        <v>780</v>
      </c>
      <c r="VLQ319" s="417" t="s">
        <v>763</v>
      </c>
      <c r="VLR319" s="414" t="s">
        <v>649</v>
      </c>
      <c r="VLS319" s="415">
        <v>108.85</v>
      </c>
      <c r="VLT319" s="418" t="s">
        <v>780</v>
      </c>
      <c r="VLU319" s="417" t="s">
        <v>763</v>
      </c>
      <c r="VLV319" s="414" t="s">
        <v>649</v>
      </c>
      <c r="VLW319" s="415">
        <v>108.85</v>
      </c>
      <c r="VLX319" s="418" t="s">
        <v>780</v>
      </c>
      <c r="VLY319" s="417" t="s">
        <v>763</v>
      </c>
      <c r="VLZ319" s="414" t="s">
        <v>649</v>
      </c>
      <c r="VMA319" s="415">
        <v>108.85</v>
      </c>
      <c r="VMB319" s="418" t="s">
        <v>780</v>
      </c>
      <c r="VMC319" s="417" t="s">
        <v>763</v>
      </c>
      <c r="VMD319" s="414" t="s">
        <v>649</v>
      </c>
      <c r="VME319" s="415">
        <v>108.85</v>
      </c>
      <c r="VMF319" s="418" t="s">
        <v>780</v>
      </c>
      <c r="VMG319" s="417" t="s">
        <v>763</v>
      </c>
      <c r="VMH319" s="414" t="s">
        <v>649</v>
      </c>
      <c r="VMI319" s="415">
        <v>108.85</v>
      </c>
      <c r="VMJ319" s="418" t="s">
        <v>780</v>
      </c>
      <c r="VMK319" s="417" t="s">
        <v>763</v>
      </c>
      <c r="VML319" s="414" t="s">
        <v>649</v>
      </c>
      <c r="VMM319" s="415">
        <v>108.85</v>
      </c>
      <c r="VMN319" s="418" t="s">
        <v>780</v>
      </c>
      <c r="VMO319" s="417" t="s">
        <v>763</v>
      </c>
      <c r="VMP319" s="414" t="s">
        <v>649</v>
      </c>
      <c r="VMQ319" s="415">
        <v>108.85</v>
      </c>
      <c r="VMR319" s="418" t="s">
        <v>780</v>
      </c>
      <c r="VMS319" s="417" t="s">
        <v>763</v>
      </c>
      <c r="VMT319" s="414" t="s">
        <v>649</v>
      </c>
      <c r="VMU319" s="415">
        <v>108.85</v>
      </c>
      <c r="VMV319" s="418" t="s">
        <v>780</v>
      </c>
      <c r="VMW319" s="417" t="s">
        <v>763</v>
      </c>
      <c r="VMX319" s="414" t="s">
        <v>649</v>
      </c>
      <c r="VMY319" s="415">
        <v>108.85</v>
      </c>
      <c r="VMZ319" s="418" t="s">
        <v>780</v>
      </c>
      <c r="VNA319" s="417" t="s">
        <v>763</v>
      </c>
      <c r="VNB319" s="414" t="s">
        <v>649</v>
      </c>
      <c r="VNC319" s="415">
        <v>108.85</v>
      </c>
      <c r="VND319" s="418" t="s">
        <v>780</v>
      </c>
      <c r="VNE319" s="417" t="s">
        <v>763</v>
      </c>
      <c r="VNF319" s="414" t="s">
        <v>649</v>
      </c>
      <c r="VNG319" s="415">
        <v>108.85</v>
      </c>
      <c r="VNH319" s="418" t="s">
        <v>780</v>
      </c>
      <c r="VNI319" s="417" t="s">
        <v>763</v>
      </c>
      <c r="VNJ319" s="414" t="s">
        <v>649</v>
      </c>
      <c r="VNK319" s="415">
        <v>108.85</v>
      </c>
      <c r="VNL319" s="418" t="s">
        <v>780</v>
      </c>
      <c r="VNM319" s="417" t="s">
        <v>763</v>
      </c>
      <c r="VNN319" s="414" t="s">
        <v>649</v>
      </c>
      <c r="VNO319" s="415">
        <v>108.85</v>
      </c>
      <c r="VNP319" s="418" t="s">
        <v>780</v>
      </c>
      <c r="VNQ319" s="417" t="s">
        <v>763</v>
      </c>
      <c r="VNR319" s="414" t="s">
        <v>649</v>
      </c>
      <c r="VNS319" s="415">
        <v>108.85</v>
      </c>
      <c r="VNT319" s="418" t="s">
        <v>780</v>
      </c>
      <c r="VNU319" s="417" t="s">
        <v>763</v>
      </c>
      <c r="VNV319" s="414" t="s">
        <v>649</v>
      </c>
      <c r="VNW319" s="415">
        <v>108.85</v>
      </c>
      <c r="VNX319" s="418" t="s">
        <v>780</v>
      </c>
      <c r="VNY319" s="417" t="s">
        <v>763</v>
      </c>
      <c r="VNZ319" s="414" t="s">
        <v>649</v>
      </c>
      <c r="VOA319" s="415">
        <v>108.85</v>
      </c>
      <c r="VOB319" s="418" t="s">
        <v>780</v>
      </c>
      <c r="VOC319" s="417" t="s">
        <v>763</v>
      </c>
      <c r="VOD319" s="414" t="s">
        <v>649</v>
      </c>
      <c r="VOE319" s="415">
        <v>108.85</v>
      </c>
      <c r="VOF319" s="418" t="s">
        <v>780</v>
      </c>
      <c r="VOG319" s="417" t="s">
        <v>763</v>
      </c>
      <c r="VOH319" s="414" t="s">
        <v>649</v>
      </c>
      <c r="VOI319" s="415">
        <v>108.85</v>
      </c>
      <c r="VOJ319" s="418" t="s">
        <v>780</v>
      </c>
      <c r="VOK319" s="417" t="s">
        <v>763</v>
      </c>
      <c r="VOL319" s="414" t="s">
        <v>649</v>
      </c>
      <c r="VOM319" s="415">
        <v>108.85</v>
      </c>
      <c r="VON319" s="418" t="s">
        <v>780</v>
      </c>
      <c r="VOO319" s="417" t="s">
        <v>763</v>
      </c>
      <c r="VOP319" s="414" t="s">
        <v>649</v>
      </c>
      <c r="VOQ319" s="415">
        <v>108.85</v>
      </c>
      <c r="VOR319" s="418" t="s">
        <v>780</v>
      </c>
      <c r="VOS319" s="417" t="s">
        <v>763</v>
      </c>
      <c r="VOT319" s="414" t="s">
        <v>649</v>
      </c>
      <c r="VOU319" s="415">
        <v>108.85</v>
      </c>
      <c r="VOV319" s="418" t="s">
        <v>780</v>
      </c>
      <c r="VOW319" s="417" t="s">
        <v>763</v>
      </c>
      <c r="VOX319" s="414" t="s">
        <v>649</v>
      </c>
      <c r="VOY319" s="415">
        <v>108.85</v>
      </c>
      <c r="VOZ319" s="418" t="s">
        <v>780</v>
      </c>
      <c r="VPA319" s="417" t="s">
        <v>763</v>
      </c>
      <c r="VPB319" s="414" t="s">
        <v>649</v>
      </c>
      <c r="VPC319" s="415">
        <v>108.85</v>
      </c>
      <c r="VPD319" s="418" t="s">
        <v>780</v>
      </c>
      <c r="VPE319" s="417" t="s">
        <v>763</v>
      </c>
      <c r="VPF319" s="414" t="s">
        <v>649</v>
      </c>
      <c r="VPG319" s="415">
        <v>108.85</v>
      </c>
      <c r="VPH319" s="418" t="s">
        <v>780</v>
      </c>
      <c r="VPI319" s="417" t="s">
        <v>763</v>
      </c>
      <c r="VPJ319" s="414" t="s">
        <v>649</v>
      </c>
      <c r="VPK319" s="415">
        <v>108.85</v>
      </c>
      <c r="VPL319" s="418" t="s">
        <v>780</v>
      </c>
      <c r="VPM319" s="417" t="s">
        <v>763</v>
      </c>
      <c r="VPN319" s="414" t="s">
        <v>649</v>
      </c>
      <c r="VPO319" s="415">
        <v>108.85</v>
      </c>
      <c r="VPP319" s="418" t="s">
        <v>780</v>
      </c>
      <c r="VPQ319" s="417" t="s">
        <v>763</v>
      </c>
      <c r="VPR319" s="414" t="s">
        <v>649</v>
      </c>
      <c r="VPS319" s="415">
        <v>108.85</v>
      </c>
      <c r="VPT319" s="418" t="s">
        <v>780</v>
      </c>
      <c r="VPU319" s="417" t="s">
        <v>763</v>
      </c>
      <c r="VPV319" s="414" t="s">
        <v>649</v>
      </c>
      <c r="VPW319" s="415">
        <v>108.85</v>
      </c>
      <c r="VPX319" s="418" t="s">
        <v>780</v>
      </c>
      <c r="VPY319" s="417" t="s">
        <v>763</v>
      </c>
      <c r="VPZ319" s="414" t="s">
        <v>649</v>
      </c>
      <c r="VQA319" s="415">
        <v>108.85</v>
      </c>
      <c r="VQB319" s="418" t="s">
        <v>780</v>
      </c>
      <c r="VQC319" s="417" t="s">
        <v>763</v>
      </c>
      <c r="VQD319" s="414" t="s">
        <v>649</v>
      </c>
      <c r="VQE319" s="415">
        <v>108.85</v>
      </c>
      <c r="VQF319" s="418" t="s">
        <v>780</v>
      </c>
      <c r="VQG319" s="417" t="s">
        <v>763</v>
      </c>
      <c r="VQH319" s="414" t="s">
        <v>649</v>
      </c>
      <c r="VQI319" s="415">
        <v>108.85</v>
      </c>
      <c r="VQJ319" s="418" t="s">
        <v>780</v>
      </c>
      <c r="VQK319" s="417" t="s">
        <v>763</v>
      </c>
      <c r="VQL319" s="414" t="s">
        <v>649</v>
      </c>
      <c r="VQM319" s="415">
        <v>108.85</v>
      </c>
      <c r="VQN319" s="418" t="s">
        <v>780</v>
      </c>
      <c r="VQO319" s="417" t="s">
        <v>763</v>
      </c>
      <c r="VQP319" s="414" t="s">
        <v>649</v>
      </c>
      <c r="VQQ319" s="415">
        <v>108.85</v>
      </c>
      <c r="VQR319" s="418" t="s">
        <v>780</v>
      </c>
      <c r="VQS319" s="417" t="s">
        <v>763</v>
      </c>
      <c r="VQT319" s="414" t="s">
        <v>649</v>
      </c>
      <c r="VQU319" s="415">
        <v>108.85</v>
      </c>
      <c r="VQV319" s="418" t="s">
        <v>780</v>
      </c>
      <c r="VQW319" s="417" t="s">
        <v>763</v>
      </c>
      <c r="VQX319" s="414" t="s">
        <v>649</v>
      </c>
      <c r="VQY319" s="415">
        <v>108.85</v>
      </c>
      <c r="VQZ319" s="418" t="s">
        <v>780</v>
      </c>
      <c r="VRA319" s="417" t="s">
        <v>763</v>
      </c>
      <c r="VRB319" s="414" t="s">
        <v>649</v>
      </c>
      <c r="VRC319" s="415">
        <v>108.85</v>
      </c>
      <c r="VRD319" s="418" t="s">
        <v>780</v>
      </c>
      <c r="VRE319" s="417" t="s">
        <v>763</v>
      </c>
      <c r="VRF319" s="414" t="s">
        <v>649</v>
      </c>
      <c r="VRG319" s="415">
        <v>108.85</v>
      </c>
      <c r="VRH319" s="418" t="s">
        <v>780</v>
      </c>
      <c r="VRI319" s="417" t="s">
        <v>763</v>
      </c>
      <c r="VRJ319" s="414" t="s">
        <v>649</v>
      </c>
      <c r="VRK319" s="415">
        <v>108.85</v>
      </c>
      <c r="VRL319" s="418" t="s">
        <v>780</v>
      </c>
      <c r="VRM319" s="417" t="s">
        <v>763</v>
      </c>
      <c r="VRN319" s="414" t="s">
        <v>649</v>
      </c>
      <c r="VRO319" s="415">
        <v>108.85</v>
      </c>
      <c r="VRP319" s="418" t="s">
        <v>780</v>
      </c>
      <c r="VRQ319" s="417" t="s">
        <v>763</v>
      </c>
      <c r="VRR319" s="414" t="s">
        <v>649</v>
      </c>
      <c r="VRS319" s="415">
        <v>108.85</v>
      </c>
      <c r="VRT319" s="418" t="s">
        <v>780</v>
      </c>
      <c r="VRU319" s="417" t="s">
        <v>763</v>
      </c>
      <c r="VRV319" s="414" t="s">
        <v>649</v>
      </c>
      <c r="VRW319" s="415">
        <v>108.85</v>
      </c>
      <c r="VRX319" s="418" t="s">
        <v>780</v>
      </c>
      <c r="VRY319" s="417" t="s">
        <v>763</v>
      </c>
      <c r="VRZ319" s="414" t="s">
        <v>649</v>
      </c>
      <c r="VSA319" s="415">
        <v>108.85</v>
      </c>
      <c r="VSB319" s="418" t="s">
        <v>780</v>
      </c>
      <c r="VSC319" s="417" t="s">
        <v>763</v>
      </c>
      <c r="VSD319" s="414" t="s">
        <v>649</v>
      </c>
      <c r="VSE319" s="415">
        <v>108.85</v>
      </c>
      <c r="VSF319" s="418" t="s">
        <v>780</v>
      </c>
      <c r="VSG319" s="417" t="s">
        <v>763</v>
      </c>
      <c r="VSH319" s="414" t="s">
        <v>649</v>
      </c>
      <c r="VSI319" s="415">
        <v>108.85</v>
      </c>
      <c r="VSJ319" s="418" t="s">
        <v>780</v>
      </c>
      <c r="VSK319" s="417" t="s">
        <v>763</v>
      </c>
      <c r="VSL319" s="414" t="s">
        <v>649</v>
      </c>
      <c r="VSM319" s="415">
        <v>108.85</v>
      </c>
      <c r="VSN319" s="418" t="s">
        <v>780</v>
      </c>
      <c r="VSO319" s="417" t="s">
        <v>763</v>
      </c>
      <c r="VSP319" s="414" t="s">
        <v>649</v>
      </c>
      <c r="VSQ319" s="415">
        <v>108.85</v>
      </c>
      <c r="VSR319" s="418" t="s">
        <v>780</v>
      </c>
      <c r="VSS319" s="417" t="s">
        <v>763</v>
      </c>
      <c r="VST319" s="414" t="s">
        <v>649</v>
      </c>
      <c r="VSU319" s="415">
        <v>108.85</v>
      </c>
      <c r="VSV319" s="418" t="s">
        <v>780</v>
      </c>
      <c r="VSW319" s="417" t="s">
        <v>763</v>
      </c>
      <c r="VSX319" s="414" t="s">
        <v>649</v>
      </c>
      <c r="VSY319" s="415">
        <v>108.85</v>
      </c>
      <c r="VSZ319" s="418" t="s">
        <v>780</v>
      </c>
      <c r="VTA319" s="417" t="s">
        <v>763</v>
      </c>
      <c r="VTB319" s="414" t="s">
        <v>649</v>
      </c>
      <c r="VTC319" s="415">
        <v>108.85</v>
      </c>
      <c r="VTD319" s="418" t="s">
        <v>780</v>
      </c>
      <c r="VTE319" s="417" t="s">
        <v>763</v>
      </c>
      <c r="VTF319" s="414" t="s">
        <v>649</v>
      </c>
      <c r="VTG319" s="415">
        <v>108.85</v>
      </c>
      <c r="VTH319" s="418" t="s">
        <v>780</v>
      </c>
      <c r="VTI319" s="417" t="s">
        <v>763</v>
      </c>
      <c r="VTJ319" s="414" t="s">
        <v>649</v>
      </c>
      <c r="VTK319" s="415">
        <v>108.85</v>
      </c>
      <c r="VTL319" s="418" t="s">
        <v>780</v>
      </c>
      <c r="VTM319" s="417" t="s">
        <v>763</v>
      </c>
      <c r="VTN319" s="414" t="s">
        <v>649</v>
      </c>
      <c r="VTO319" s="415">
        <v>108.85</v>
      </c>
      <c r="VTP319" s="418" t="s">
        <v>780</v>
      </c>
      <c r="VTQ319" s="417" t="s">
        <v>763</v>
      </c>
      <c r="VTR319" s="414" t="s">
        <v>649</v>
      </c>
      <c r="VTS319" s="415">
        <v>108.85</v>
      </c>
      <c r="VTT319" s="418" t="s">
        <v>780</v>
      </c>
      <c r="VTU319" s="417" t="s">
        <v>763</v>
      </c>
      <c r="VTV319" s="414" t="s">
        <v>649</v>
      </c>
      <c r="VTW319" s="415">
        <v>108.85</v>
      </c>
      <c r="VTX319" s="418" t="s">
        <v>780</v>
      </c>
      <c r="VTY319" s="417" t="s">
        <v>763</v>
      </c>
      <c r="VTZ319" s="414" t="s">
        <v>649</v>
      </c>
      <c r="VUA319" s="415">
        <v>108.85</v>
      </c>
      <c r="VUB319" s="418" t="s">
        <v>780</v>
      </c>
      <c r="VUC319" s="417" t="s">
        <v>763</v>
      </c>
      <c r="VUD319" s="414" t="s">
        <v>649</v>
      </c>
      <c r="VUE319" s="415">
        <v>108.85</v>
      </c>
      <c r="VUF319" s="418" t="s">
        <v>780</v>
      </c>
      <c r="VUG319" s="417" t="s">
        <v>763</v>
      </c>
      <c r="VUH319" s="414" t="s">
        <v>649</v>
      </c>
      <c r="VUI319" s="415">
        <v>108.85</v>
      </c>
      <c r="VUJ319" s="418" t="s">
        <v>780</v>
      </c>
      <c r="VUK319" s="417" t="s">
        <v>763</v>
      </c>
      <c r="VUL319" s="414" t="s">
        <v>649</v>
      </c>
      <c r="VUM319" s="415">
        <v>108.85</v>
      </c>
      <c r="VUN319" s="418" t="s">
        <v>780</v>
      </c>
      <c r="VUO319" s="417" t="s">
        <v>763</v>
      </c>
      <c r="VUP319" s="414" t="s">
        <v>649</v>
      </c>
      <c r="VUQ319" s="415">
        <v>108.85</v>
      </c>
      <c r="VUR319" s="418" t="s">
        <v>780</v>
      </c>
      <c r="VUS319" s="417" t="s">
        <v>763</v>
      </c>
      <c r="VUT319" s="414" t="s">
        <v>649</v>
      </c>
      <c r="VUU319" s="415">
        <v>108.85</v>
      </c>
      <c r="VUV319" s="418" t="s">
        <v>780</v>
      </c>
      <c r="VUW319" s="417" t="s">
        <v>763</v>
      </c>
      <c r="VUX319" s="414" t="s">
        <v>649</v>
      </c>
      <c r="VUY319" s="415">
        <v>108.85</v>
      </c>
      <c r="VUZ319" s="418" t="s">
        <v>780</v>
      </c>
      <c r="VVA319" s="417" t="s">
        <v>763</v>
      </c>
      <c r="VVB319" s="414" t="s">
        <v>649</v>
      </c>
      <c r="VVC319" s="415">
        <v>108.85</v>
      </c>
      <c r="VVD319" s="418" t="s">
        <v>780</v>
      </c>
      <c r="VVE319" s="417" t="s">
        <v>763</v>
      </c>
      <c r="VVF319" s="414" t="s">
        <v>649</v>
      </c>
      <c r="VVG319" s="415">
        <v>108.85</v>
      </c>
      <c r="VVH319" s="418" t="s">
        <v>780</v>
      </c>
      <c r="VVI319" s="417" t="s">
        <v>763</v>
      </c>
      <c r="VVJ319" s="414" t="s">
        <v>649</v>
      </c>
      <c r="VVK319" s="415">
        <v>108.85</v>
      </c>
      <c r="VVL319" s="418" t="s">
        <v>780</v>
      </c>
      <c r="VVM319" s="417" t="s">
        <v>763</v>
      </c>
      <c r="VVN319" s="414" t="s">
        <v>649</v>
      </c>
      <c r="VVO319" s="415">
        <v>108.85</v>
      </c>
      <c r="VVP319" s="418" t="s">
        <v>780</v>
      </c>
      <c r="VVQ319" s="417" t="s">
        <v>763</v>
      </c>
      <c r="VVR319" s="414" t="s">
        <v>649</v>
      </c>
      <c r="VVS319" s="415">
        <v>108.85</v>
      </c>
      <c r="VVT319" s="418" t="s">
        <v>780</v>
      </c>
      <c r="VVU319" s="417" t="s">
        <v>763</v>
      </c>
      <c r="VVV319" s="414" t="s">
        <v>649</v>
      </c>
      <c r="VVW319" s="415">
        <v>108.85</v>
      </c>
      <c r="VVX319" s="418" t="s">
        <v>780</v>
      </c>
      <c r="VVY319" s="417" t="s">
        <v>763</v>
      </c>
      <c r="VVZ319" s="414" t="s">
        <v>649</v>
      </c>
      <c r="VWA319" s="415">
        <v>108.85</v>
      </c>
      <c r="VWB319" s="418" t="s">
        <v>780</v>
      </c>
      <c r="VWC319" s="417" t="s">
        <v>763</v>
      </c>
      <c r="VWD319" s="414" t="s">
        <v>649</v>
      </c>
      <c r="VWE319" s="415">
        <v>108.85</v>
      </c>
      <c r="VWF319" s="418" t="s">
        <v>780</v>
      </c>
      <c r="VWG319" s="417" t="s">
        <v>763</v>
      </c>
      <c r="VWH319" s="414" t="s">
        <v>649</v>
      </c>
      <c r="VWI319" s="415">
        <v>108.85</v>
      </c>
      <c r="VWJ319" s="418" t="s">
        <v>780</v>
      </c>
      <c r="VWK319" s="417" t="s">
        <v>763</v>
      </c>
      <c r="VWL319" s="414" t="s">
        <v>649</v>
      </c>
      <c r="VWM319" s="415">
        <v>108.85</v>
      </c>
      <c r="VWN319" s="418" t="s">
        <v>780</v>
      </c>
      <c r="VWO319" s="417" t="s">
        <v>763</v>
      </c>
      <c r="VWP319" s="414" t="s">
        <v>649</v>
      </c>
      <c r="VWQ319" s="415">
        <v>108.85</v>
      </c>
      <c r="VWR319" s="418" t="s">
        <v>780</v>
      </c>
      <c r="VWS319" s="417" t="s">
        <v>763</v>
      </c>
      <c r="VWT319" s="414" t="s">
        <v>649</v>
      </c>
      <c r="VWU319" s="415">
        <v>108.85</v>
      </c>
      <c r="VWV319" s="418" t="s">
        <v>780</v>
      </c>
      <c r="VWW319" s="417" t="s">
        <v>763</v>
      </c>
      <c r="VWX319" s="414" t="s">
        <v>649</v>
      </c>
      <c r="VWY319" s="415">
        <v>108.85</v>
      </c>
      <c r="VWZ319" s="418" t="s">
        <v>780</v>
      </c>
      <c r="VXA319" s="417" t="s">
        <v>763</v>
      </c>
      <c r="VXB319" s="414" t="s">
        <v>649</v>
      </c>
      <c r="VXC319" s="415">
        <v>108.85</v>
      </c>
      <c r="VXD319" s="418" t="s">
        <v>780</v>
      </c>
      <c r="VXE319" s="417" t="s">
        <v>763</v>
      </c>
      <c r="VXF319" s="414" t="s">
        <v>649</v>
      </c>
      <c r="VXG319" s="415">
        <v>108.85</v>
      </c>
      <c r="VXH319" s="418" t="s">
        <v>780</v>
      </c>
      <c r="VXI319" s="417" t="s">
        <v>763</v>
      </c>
      <c r="VXJ319" s="414" t="s">
        <v>649</v>
      </c>
      <c r="VXK319" s="415">
        <v>108.85</v>
      </c>
      <c r="VXL319" s="418" t="s">
        <v>780</v>
      </c>
      <c r="VXM319" s="417" t="s">
        <v>763</v>
      </c>
      <c r="VXN319" s="414" t="s">
        <v>649</v>
      </c>
      <c r="VXO319" s="415">
        <v>108.85</v>
      </c>
      <c r="VXP319" s="418" t="s">
        <v>780</v>
      </c>
      <c r="VXQ319" s="417" t="s">
        <v>763</v>
      </c>
      <c r="VXR319" s="414" t="s">
        <v>649</v>
      </c>
      <c r="VXS319" s="415">
        <v>108.85</v>
      </c>
      <c r="VXT319" s="418" t="s">
        <v>780</v>
      </c>
      <c r="VXU319" s="417" t="s">
        <v>763</v>
      </c>
      <c r="VXV319" s="414" t="s">
        <v>649</v>
      </c>
      <c r="VXW319" s="415">
        <v>108.85</v>
      </c>
      <c r="VXX319" s="418" t="s">
        <v>780</v>
      </c>
      <c r="VXY319" s="417" t="s">
        <v>763</v>
      </c>
      <c r="VXZ319" s="414" t="s">
        <v>649</v>
      </c>
      <c r="VYA319" s="415">
        <v>108.85</v>
      </c>
      <c r="VYB319" s="418" t="s">
        <v>780</v>
      </c>
      <c r="VYC319" s="417" t="s">
        <v>763</v>
      </c>
      <c r="VYD319" s="414" t="s">
        <v>649</v>
      </c>
      <c r="VYE319" s="415">
        <v>108.85</v>
      </c>
      <c r="VYF319" s="418" t="s">
        <v>780</v>
      </c>
      <c r="VYG319" s="417" t="s">
        <v>763</v>
      </c>
      <c r="VYH319" s="414" t="s">
        <v>649</v>
      </c>
      <c r="VYI319" s="415">
        <v>108.85</v>
      </c>
      <c r="VYJ319" s="418" t="s">
        <v>780</v>
      </c>
      <c r="VYK319" s="417" t="s">
        <v>763</v>
      </c>
      <c r="VYL319" s="414" t="s">
        <v>649</v>
      </c>
      <c r="VYM319" s="415">
        <v>108.85</v>
      </c>
      <c r="VYN319" s="418" t="s">
        <v>780</v>
      </c>
      <c r="VYO319" s="417" t="s">
        <v>763</v>
      </c>
      <c r="VYP319" s="414" t="s">
        <v>649</v>
      </c>
      <c r="VYQ319" s="415">
        <v>108.85</v>
      </c>
      <c r="VYR319" s="418" t="s">
        <v>780</v>
      </c>
      <c r="VYS319" s="417" t="s">
        <v>763</v>
      </c>
      <c r="VYT319" s="414" t="s">
        <v>649</v>
      </c>
      <c r="VYU319" s="415">
        <v>108.85</v>
      </c>
      <c r="VYV319" s="418" t="s">
        <v>780</v>
      </c>
      <c r="VYW319" s="417" t="s">
        <v>763</v>
      </c>
      <c r="VYX319" s="414" t="s">
        <v>649</v>
      </c>
      <c r="VYY319" s="415">
        <v>108.85</v>
      </c>
      <c r="VYZ319" s="418" t="s">
        <v>780</v>
      </c>
      <c r="VZA319" s="417" t="s">
        <v>763</v>
      </c>
      <c r="VZB319" s="414" t="s">
        <v>649</v>
      </c>
      <c r="VZC319" s="415">
        <v>108.85</v>
      </c>
      <c r="VZD319" s="418" t="s">
        <v>780</v>
      </c>
      <c r="VZE319" s="417" t="s">
        <v>763</v>
      </c>
      <c r="VZF319" s="414" t="s">
        <v>649</v>
      </c>
      <c r="VZG319" s="415">
        <v>108.85</v>
      </c>
      <c r="VZH319" s="418" t="s">
        <v>780</v>
      </c>
      <c r="VZI319" s="417" t="s">
        <v>763</v>
      </c>
      <c r="VZJ319" s="414" t="s">
        <v>649</v>
      </c>
      <c r="VZK319" s="415">
        <v>108.85</v>
      </c>
      <c r="VZL319" s="418" t="s">
        <v>780</v>
      </c>
      <c r="VZM319" s="417" t="s">
        <v>763</v>
      </c>
      <c r="VZN319" s="414" t="s">
        <v>649</v>
      </c>
      <c r="VZO319" s="415">
        <v>108.85</v>
      </c>
      <c r="VZP319" s="418" t="s">
        <v>780</v>
      </c>
      <c r="VZQ319" s="417" t="s">
        <v>763</v>
      </c>
      <c r="VZR319" s="414" t="s">
        <v>649</v>
      </c>
      <c r="VZS319" s="415">
        <v>108.85</v>
      </c>
      <c r="VZT319" s="418" t="s">
        <v>780</v>
      </c>
      <c r="VZU319" s="417" t="s">
        <v>763</v>
      </c>
      <c r="VZV319" s="414" t="s">
        <v>649</v>
      </c>
      <c r="VZW319" s="415">
        <v>108.85</v>
      </c>
      <c r="VZX319" s="418" t="s">
        <v>780</v>
      </c>
      <c r="VZY319" s="417" t="s">
        <v>763</v>
      </c>
      <c r="VZZ319" s="414" t="s">
        <v>649</v>
      </c>
      <c r="WAA319" s="415">
        <v>108.85</v>
      </c>
      <c r="WAB319" s="418" t="s">
        <v>780</v>
      </c>
      <c r="WAC319" s="417" t="s">
        <v>763</v>
      </c>
      <c r="WAD319" s="414" t="s">
        <v>649</v>
      </c>
      <c r="WAE319" s="415">
        <v>108.85</v>
      </c>
      <c r="WAF319" s="418" t="s">
        <v>780</v>
      </c>
      <c r="WAG319" s="417" t="s">
        <v>763</v>
      </c>
      <c r="WAH319" s="414" t="s">
        <v>649</v>
      </c>
      <c r="WAI319" s="415">
        <v>108.85</v>
      </c>
      <c r="WAJ319" s="418" t="s">
        <v>780</v>
      </c>
      <c r="WAK319" s="417" t="s">
        <v>763</v>
      </c>
      <c r="WAL319" s="414" t="s">
        <v>649</v>
      </c>
      <c r="WAM319" s="415">
        <v>108.85</v>
      </c>
      <c r="WAN319" s="418" t="s">
        <v>780</v>
      </c>
      <c r="WAO319" s="417" t="s">
        <v>763</v>
      </c>
      <c r="WAP319" s="414" t="s">
        <v>649</v>
      </c>
      <c r="WAQ319" s="415">
        <v>108.85</v>
      </c>
      <c r="WAR319" s="418" t="s">
        <v>780</v>
      </c>
      <c r="WAS319" s="417" t="s">
        <v>763</v>
      </c>
      <c r="WAT319" s="414" t="s">
        <v>649</v>
      </c>
      <c r="WAU319" s="415">
        <v>108.85</v>
      </c>
      <c r="WAV319" s="418" t="s">
        <v>780</v>
      </c>
      <c r="WAW319" s="417" t="s">
        <v>763</v>
      </c>
      <c r="WAX319" s="414" t="s">
        <v>649</v>
      </c>
      <c r="WAY319" s="415">
        <v>108.85</v>
      </c>
      <c r="WAZ319" s="418" t="s">
        <v>780</v>
      </c>
      <c r="WBA319" s="417" t="s">
        <v>763</v>
      </c>
      <c r="WBB319" s="414" t="s">
        <v>649</v>
      </c>
      <c r="WBC319" s="415">
        <v>108.85</v>
      </c>
      <c r="WBD319" s="418" t="s">
        <v>780</v>
      </c>
      <c r="WBE319" s="417" t="s">
        <v>763</v>
      </c>
      <c r="WBF319" s="414" t="s">
        <v>649</v>
      </c>
      <c r="WBG319" s="415">
        <v>108.85</v>
      </c>
      <c r="WBH319" s="418" t="s">
        <v>780</v>
      </c>
      <c r="WBI319" s="417" t="s">
        <v>763</v>
      </c>
      <c r="WBJ319" s="414" t="s">
        <v>649</v>
      </c>
      <c r="WBK319" s="415">
        <v>108.85</v>
      </c>
      <c r="WBL319" s="418" t="s">
        <v>780</v>
      </c>
      <c r="WBM319" s="417" t="s">
        <v>763</v>
      </c>
      <c r="WBN319" s="414" t="s">
        <v>649</v>
      </c>
      <c r="WBO319" s="415">
        <v>108.85</v>
      </c>
      <c r="WBP319" s="418" t="s">
        <v>780</v>
      </c>
      <c r="WBQ319" s="417" t="s">
        <v>763</v>
      </c>
      <c r="WBR319" s="414" t="s">
        <v>649</v>
      </c>
      <c r="WBS319" s="415">
        <v>108.85</v>
      </c>
      <c r="WBT319" s="418" t="s">
        <v>780</v>
      </c>
      <c r="WBU319" s="417" t="s">
        <v>763</v>
      </c>
      <c r="WBV319" s="414" t="s">
        <v>649</v>
      </c>
      <c r="WBW319" s="415">
        <v>108.85</v>
      </c>
      <c r="WBX319" s="418" t="s">
        <v>780</v>
      </c>
      <c r="WBY319" s="417" t="s">
        <v>763</v>
      </c>
      <c r="WBZ319" s="414" t="s">
        <v>649</v>
      </c>
      <c r="WCA319" s="415">
        <v>108.85</v>
      </c>
      <c r="WCB319" s="418" t="s">
        <v>780</v>
      </c>
      <c r="WCC319" s="417" t="s">
        <v>763</v>
      </c>
      <c r="WCD319" s="414" t="s">
        <v>649</v>
      </c>
      <c r="WCE319" s="415">
        <v>108.85</v>
      </c>
      <c r="WCF319" s="418" t="s">
        <v>780</v>
      </c>
      <c r="WCG319" s="417" t="s">
        <v>763</v>
      </c>
      <c r="WCH319" s="414" t="s">
        <v>649</v>
      </c>
      <c r="WCI319" s="415">
        <v>108.85</v>
      </c>
      <c r="WCJ319" s="418" t="s">
        <v>780</v>
      </c>
      <c r="WCK319" s="417" t="s">
        <v>763</v>
      </c>
      <c r="WCL319" s="414" t="s">
        <v>649</v>
      </c>
      <c r="WCM319" s="415">
        <v>108.85</v>
      </c>
      <c r="WCN319" s="418" t="s">
        <v>780</v>
      </c>
      <c r="WCO319" s="417" t="s">
        <v>763</v>
      </c>
      <c r="WCP319" s="414" t="s">
        <v>649</v>
      </c>
      <c r="WCQ319" s="415">
        <v>108.85</v>
      </c>
      <c r="WCR319" s="418" t="s">
        <v>780</v>
      </c>
      <c r="WCS319" s="417" t="s">
        <v>763</v>
      </c>
      <c r="WCT319" s="414" t="s">
        <v>649</v>
      </c>
      <c r="WCU319" s="415">
        <v>108.85</v>
      </c>
      <c r="WCV319" s="418" t="s">
        <v>780</v>
      </c>
      <c r="WCW319" s="417" t="s">
        <v>763</v>
      </c>
      <c r="WCX319" s="414" t="s">
        <v>649</v>
      </c>
      <c r="WCY319" s="415">
        <v>108.85</v>
      </c>
      <c r="WCZ319" s="418" t="s">
        <v>780</v>
      </c>
      <c r="WDA319" s="417" t="s">
        <v>763</v>
      </c>
      <c r="WDB319" s="414" t="s">
        <v>649</v>
      </c>
      <c r="WDC319" s="415">
        <v>108.85</v>
      </c>
      <c r="WDD319" s="418" t="s">
        <v>780</v>
      </c>
      <c r="WDE319" s="417" t="s">
        <v>763</v>
      </c>
      <c r="WDF319" s="414" t="s">
        <v>649</v>
      </c>
      <c r="WDG319" s="415">
        <v>108.85</v>
      </c>
      <c r="WDH319" s="418" t="s">
        <v>780</v>
      </c>
      <c r="WDI319" s="417" t="s">
        <v>763</v>
      </c>
      <c r="WDJ319" s="414" t="s">
        <v>649</v>
      </c>
      <c r="WDK319" s="415">
        <v>108.85</v>
      </c>
      <c r="WDL319" s="418" t="s">
        <v>780</v>
      </c>
      <c r="WDM319" s="417" t="s">
        <v>763</v>
      </c>
      <c r="WDN319" s="414" t="s">
        <v>649</v>
      </c>
      <c r="WDO319" s="415">
        <v>108.85</v>
      </c>
      <c r="WDP319" s="418" t="s">
        <v>780</v>
      </c>
      <c r="WDQ319" s="417" t="s">
        <v>763</v>
      </c>
      <c r="WDR319" s="414" t="s">
        <v>649</v>
      </c>
      <c r="WDS319" s="415">
        <v>108.85</v>
      </c>
      <c r="WDT319" s="418" t="s">
        <v>780</v>
      </c>
      <c r="WDU319" s="417" t="s">
        <v>763</v>
      </c>
      <c r="WDV319" s="414" t="s">
        <v>649</v>
      </c>
      <c r="WDW319" s="415">
        <v>108.85</v>
      </c>
      <c r="WDX319" s="418" t="s">
        <v>780</v>
      </c>
      <c r="WDY319" s="417" t="s">
        <v>763</v>
      </c>
      <c r="WDZ319" s="414" t="s">
        <v>649</v>
      </c>
      <c r="WEA319" s="415">
        <v>108.85</v>
      </c>
      <c r="WEB319" s="418" t="s">
        <v>780</v>
      </c>
      <c r="WEC319" s="417" t="s">
        <v>763</v>
      </c>
      <c r="WED319" s="414" t="s">
        <v>649</v>
      </c>
      <c r="WEE319" s="415">
        <v>108.85</v>
      </c>
      <c r="WEF319" s="418" t="s">
        <v>780</v>
      </c>
      <c r="WEG319" s="417" t="s">
        <v>763</v>
      </c>
      <c r="WEH319" s="414" t="s">
        <v>649</v>
      </c>
      <c r="WEI319" s="415">
        <v>108.85</v>
      </c>
      <c r="WEJ319" s="418" t="s">
        <v>780</v>
      </c>
      <c r="WEK319" s="417" t="s">
        <v>763</v>
      </c>
      <c r="WEL319" s="414" t="s">
        <v>649</v>
      </c>
      <c r="WEM319" s="415">
        <v>108.85</v>
      </c>
      <c r="WEN319" s="418" t="s">
        <v>780</v>
      </c>
      <c r="WEO319" s="417" t="s">
        <v>763</v>
      </c>
      <c r="WEP319" s="414" t="s">
        <v>649</v>
      </c>
      <c r="WEQ319" s="415">
        <v>108.85</v>
      </c>
      <c r="WER319" s="418" t="s">
        <v>780</v>
      </c>
      <c r="WES319" s="417" t="s">
        <v>763</v>
      </c>
      <c r="WET319" s="414" t="s">
        <v>649</v>
      </c>
      <c r="WEU319" s="415">
        <v>108.85</v>
      </c>
      <c r="WEV319" s="418" t="s">
        <v>780</v>
      </c>
      <c r="WEW319" s="417" t="s">
        <v>763</v>
      </c>
      <c r="WEX319" s="414" t="s">
        <v>649</v>
      </c>
      <c r="WEY319" s="415">
        <v>108.85</v>
      </c>
      <c r="WEZ319" s="418" t="s">
        <v>780</v>
      </c>
      <c r="WFA319" s="417" t="s">
        <v>763</v>
      </c>
      <c r="WFB319" s="414" t="s">
        <v>649</v>
      </c>
      <c r="WFC319" s="415">
        <v>108.85</v>
      </c>
      <c r="WFD319" s="418" t="s">
        <v>780</v>
      </c>
      <c r="WFE319" s="417" t="s">
        <v>763</v>
      </c>
      <c r="WFF319" s="414" t="s">
        <v>649</v>
      </c>
      <c r="WFG319" s="415">
        <v>108.85</v>
      </c>
      <c r="WFH319" s="418" t="s">
        <v>780</v>
      </c>
      <c r="WFI319" s="417" t="s">
        <v>763</v>
      </c>
      <c r="WFJ319" s="414" t="s">
        <v>649</v>
      </c>
      <c r="WFK319" s="415">
        <v>108.85</v>
      </c>
      <c r="WFL319" s="418" t="s">
        <v>780</v>
      </c>
      <c r="WFM319" s="417" t="s">
        <v>763</v>
      </c>
      <c r="WFN319" s="414" t="s">
        <v>649</v>
      </c>
      <c r="WFO319" s="415">
        <v>108.85</v>
      </c>
      <c r="WFP319" s="418" t="s">
        <v>780</v>
      </c>
      <c r="WFQ319" s="417" t="s">
        <v>763</v>
      </c>
      <c r="WFR319" s="414" t="s">
        <v>649</v>
      </c>
      <c r="WFS319" s="415">
        <v>108.85</v>
      </c>
      <c r="WFT319" s="418" t="s">
        <v>780</v>
      </c>
      <c r="WFU319" s="417" t="s">
        <v>763</v>
      </c>
      <c r="WFV319" s="414" t="s">
        <v>649</v>
      </c>
      <c r="WFW319" s="415">
        <v>108.85</v>
      </c>
      <c r="WFX319" s="418" t="s">
        <v>780</v>
      </c>
      <c r="WFY319" s="417" t="s">
        <v>763</v>
      </c>
      <c r="WFZ319" s="414" t="s">
        <v>649</v>
      </c>
      <c r="WGA319" s="415">
        <v>108.85</v>
      </c>
      <c r="WGB319" s="418" t="s">
        <v>780</v>
      </c>
      <c r="WGC319" s="417" t="s">
        <v>763</v>
      </c>
      <c r="WGD319" s="414" t="s">
        <v>649</v>
      </c>
      <c r="WGE319" s="415">
        <v>108.85</v>
      </c>
      <c r="WGF319" s="418" t="s">
        <v>780</v>
      </c>
      <c r="WGG319" s="417" t="s">
        <v>763</v>
      </c>
      <c r="WGH319" s="414" t="s">
        <v>649</v>
      </c>
      <c r="WGI319" s="415">
        <v>108.85</v>
      </c>
      <c r="WGJ319" s="418" t="s">
        <v>780</v>
      </c>
      <c r="WGK319" s="417" t="s">
        <v>763</v>
      </c>
      <c r="WGL319" s="414" t="s">
        <v>649</v>
      </c>
      <c r="WGM319" s="415">
        <v>108.85</v>
      </c>
      <c r="WGN319" s="418" t="s">
        <v>780</v>
      </c>
      <c r="WGO319" s="417" t="s">
        <v>763</v>
      </c>
      <c r="WGP319" s="414" t="s">
        <v>649</v>
      </c>
      <c r="WGQ319" s="415">
        <v>108.85</v>
      </c>
      <c r="WGR319" s="418" t="s">
        <v>780</v>
      </c>
      <c r="WGS319" s="417" t="s">
        <v>763</v>
      </c>
      <c r="WGT319" s="414" t="s">
        <v>649</v>
      </c>
      <c r="WGU319" s="415">
        <v>108.85</v>
      </c>
      <c r="WGV319" s="418" t="s">
        <v>780</v>
      </c>
      <c r="WGW319" s="417" t="s">
        <v>763</v>
      </c>
      <c r="WGX319" s="414" t="s">
        <v>649</v>
      </c>
      <c r="WGY319" s="415">
        <v>108.85</v>
      </c>
      <c r="WGZ319" s="418" t="s">
        <v>780</v>
      </c>
      <c r="WHA319" s="417" t="s">
        <v>763</v>
      </c>
      <c r="WHB319" s="414" t="s">
        <v>649</v>
      </c>
      <c r="WHC319" s="415">
        <v>108.85</v>
      </c>
      <c r="WHD319" s="418" t="s">
        <v>780</v>
      </c>
      <c r="WHE319" s="417" t="s">
        <v>763</v>
      </c>
      <c r="WHF319" s="414" t="s">
        <v>649</v>
      </c>
      <c r="WHG319" s="415">
        <v>108.85</v>
      </c>
      <c r="WHH319" s="418" t="s">
        <v>780</v>
      </c>
      <c r="WHI319" s="417" t="s">
        <v>763</v>
      </c>
      <c r="WHJ319" s="414" t="s">
        <v>649</v>
      </c>
      <c r="WHK319" s="415">
        <v>108.85</v>
      </c>
      <c r="WHL319" s="418" t="s">
        <v>780</v>
      </c>
      <c r="WHM319" s="417" t="s">
        <v>763</v>
      </c>
      <c r="WHN319" s="414" t="s">
        <v>649</v>
      </c>
      <c r="WHO319" s="415">
        <v>108.85</v>
      </c>
      <c r="WHP319" s="418" t="s">
        <v>780</v>
      </c>
      <c r="WHQ319" s="417" t="s">
        <v>763</v>
      </c>
      <c r="WHR319" s="414" t="s">
        <v>649</v>
      </c>
      <c r="WHS319" s="415">
        <v>108.85</v>
      </c>
      <c r="WHT319" s="418" t="s">
        <v>780</v>
      </c>
      <c r="WHU319" s="417" t="s">
        <v>763</v>
      </c>
      <c r="WHV319" s="414" t="s">
        <v>649</v>
      </c>
      <c r="WHW319" s="415">
        <v>108.85</v>
      </c>
      <c r="WHX319" s="418" t="s">
        <v>780</v>
      </c>
      <c r="WHY319" s="417" t="s">
        <v>763</v>
      </c>
      <c r="WHZ319" s="414" t="s">
        <v>649</v>
      </c>
      <c r="WIA319" s="415">
        <v>108.85</v>
      </c>
      <c r="WIB319" s="418" t="s">
        <v>780</v>
      </c>
      <c r="WIC319" s="417" t="s">
        <v>763</v>
      </c>
      <c r="WID319" s="414" t="s">
        <v>649</v>
      </c>
      <c r="WIE319" s="415">
        <v>108.85</v>
      </c>
      <c r="WIF319" s="418" t="s">
        <v>780</v>
      </c>
      <c r="WIG319" s="417" t="s">
        <v>763</v>
      </c>
      <c r="WIH319" s="414" t="s">
        <v>649</v>
      </c>
      <c r="WII319" s="415">
        <v>108.85</v>
      </c>
      <c r="WIJ319" s="418" t="s">
        <v>780</v>
      </c>
      <c r="WIK319" s="417" t="s">
        <v>763</v>
      </c>
      <c r="WIL319" s="414" t="s">
        <v>649</v>
      </c>
      <c r="WIM319" s="415">
        <v>108.85</v>
      </c>
      <c r="WIN319" s="418" t="s">
        <v>780</v>
      </c>
      <c r="WIO319" s="417" t="s">
        <v>763</v>
      </c>
      <c r="WIP319" s="414" t="s">
        <v>649</v>
      </c>
      <c r="WIQ319" s="415">
        <v>108.85</v>
      </c>
      <c r="WIR319" s="418" t="s">
        <v>780</v>
      </c>
      <c r="WIS319" s="417" t="s">
        <v>763</v>
      </c>
      <c r="WIT319" s="414" t="s">
        <v>649</v>
      </c>
      <c r="WIU319" s="415">
        <v>108.85</v>
      </c>
      <c r="WIV319" s="418" t="s">
        <v>780</v>
      </c>
      <c r="WIW319" s="417" t="s">
        <v>763</v>
      </c>
      <c r="WIX319" s="414" t="s">
        <v>649</v>
      </c>
      <c r="WIY319" s="415">
        <v>108.85</v>
      </c>
      <c r="WIZ319" s="418" t="s">
        <v>780</v>
      </c>
      <c r="WJA319" s="417" t="s">
        <v>763</v>
      </c>
      <c r="WJB319" s="414" t="s">
        <v>649</v>
      </c>
      <c r="WJC319" s="415">
        <v>108.85</v>
      </c>
      <c r="WJD319" s="418" t="s">
        <v>780</v>
      </c>
      <c r="WJE319" s="417" t="s">
        <v>763</v>
      </c>
      <c r="WJF319" s="414" t="s">
        <v>649</v>
      </c>
      <c r="WJG319" s="415">
        <v>108.85</v>
      </c>
      <c r="WJH319" s="418" t="s">
        <v>780</v>
      </c>
      <c r="WJI319" s="417" t="s">
        <v>763</v>
      </c>
      <c r="WJJ319" s="414" t="s">
        <v>649</v>
      </c>
      <c r="WJK319" s="415">
        <v>108.85</v>
      </c>
      <c r="WJL319" s="418" t="s">
        <v>780</v>
      </c>
      <c r="WJM319" s="417" t="s">
        <v>763</v>
      </c>
      <c r="WJN319" s="414" t="s">
        <v>649</v>
      </c>
      <c r="WJO319" s="415">
        <v>108.85</v>
      </c>
      <c r="WJP319" s="418" t="s">
        <v>780</v>
      </c>
      <c r="WJQ319" s="417" t="s">
        <v>763</v>
      </c>
      <c r="WJR319" s="414" t="s">
        <v>649</v>
      </c>
      <c r="WJS319" s="415">
        <v>108.85</v>
      </c>
      <c r="WJT319" s="418" t="s">
        <v>780</v>
      </c>
      <c r="WJU319" s="417" t="s">
        <v>763</v>
      </c>
      <c r="WJV319" s="414" t="s">
        <v>649</v>
      </c>
      <c r="WJW319" s="415">
        <v>108.85</v>
      </c>
      <c r="WJX319" s="418" t="s">
        <v>780</v>
      </c>
      <c r="WJY319" s="417" t="s">
        <v>763</v>
      </c>
      <c r="WJZ319" s="414" t="s">
        <v>649</v>
      </c>
      <c r="WKA319" s="415">
        <v>108.85</v>
      </c>
      <c r="WKB319" s="418" t="s">
        <v>780</v>
      </c>
      <c r="WKC319" s="417" t="s">
        <v>763</v>
      </c>
      <c r="WKD319" s="414" t="s">
        <v>649</v>
      </c>
      <c r="WKE319" s="415">
        <v>108.85</v>
      </c>
      <c r="WKF319" s="418" t="s">
        <v>780</v>
      </c>
      <c r="WKG319" s="417" t="s">
        <v>763</v>
      </c>
      <c r="WKH319" s="414" t="s">
        <v>649</v>
      </c>
      <c r="WKI319" s="415">
        <v>108.85</v>
      </c>
      <c r="WKJ319" s="418" t="s">
        <v>780</v>
      </c>
      <c r="WKK319" s="417" t="s">
        <v>763</v>
      </c>
      <c r="WKL319" s="414" t="s">
        <v>649</v>
      </c>
      <c r="WKM319" s="415">
        <v>108.85</v>
      </c>
      <c r="WKN319" s="418" t="s">
        <v>780</v>
      </c>
      <c r="WKO319" s="417" t="s">
        <v>763</v>
      </c>
      <c r="WKP319" s="414" t="s">
        <v>649</v>
      </c>
      <c r="WKQ319" s="415">
        <v>108.85</v>
      </c>
      <c r="WKR319" s="418" t="s">
        <v>780</v>
      </c>
      <c r="WKS319" s="417" t="s">
        <v>763</v>
      </c>
      <c r="WKT319" s="414" t="s">
        <v>649</v>
      </c>
      <c r="WKU319" s="415">
        <v>108.85</v>
      </c>
      <c r="WKV319" s="418" t="s">
        <v>780</v>
      </c>
      <c r="WKW319" s="417" t="s">
        <v>763</v>
      </c>
      <c r="WKX319" s="414" t="s">
        <v>649</v>
      </c>
      <c r="WKY319" s="415">
        <v>108.85</v>
      </c>
      <c r="WKZ319" s="418" t="s">
        <v>780</v>
      </c>
      <c r="WLA319" s="417" t="s">
        <v>763</v>
      </c>
      <c r="WLB319" s="414" t="s">
        <v>649</v>
      </c>
      <c r="WLC319" s="415">
        <v>108.85</v>
      </c>
      <c r="WLD319" s="418" t="s">
        <v>780</v>
      </c>
      <c r="WLE319" s="417" t="s">
        <v>763</v>
      </c>
      <c r="WLF319" s="414" t="s">
        <v>649</v>
      </c>
      <c r="WLG319" s="415">
        <v>108.85</v>
      </c>
      <c r="WLH319" s="418" t="s">
        <v>780</v>
      </c>
      <c r="WLI319" s="417" t="s">
        <v>763</v>
      </c>
      <c r="WLJ319" s="414" t="s">
        <v>649</v>
      </c>
      <c r="WLK319" s="415">
        <v>108.85</v>
      </c>
      <c r="WLL319" s="418" t="s">
        <v>780</v>
      </c>
      <c r="WLM319" s="417" t="s">
        <v>763</v>
      </c>
      <c r="WLN319" s="414" t="s">
        <v>649</v>
      </c>
      <c r="WLO319" s="415">
        <v>108.85</v>
      </c>
      <c r="WLP319" s="418" t="s">
        <v>780</v>
      </c>
      <c r="WLQ319" s="417" t="s">
        <v>763</v>
      </c>
      <c r="WLR319" s="414" t="s">
        <v>649</v>
      </c>
      <c r="WLS319" s="415">
        <v>108.85</v>
      </c>
      <c r="WLT319" s="418" t="s">
        <v>780</v>
      </c>
      <c r="WLU319" s="417" t="s">
        <v>763</v>
      </c>
      <c r="WLV319" s="414" t="s">
        <v>649</v>
      </c>
      <c r="WLW319" s="415">
        <v>108.85</v>
      </c>
      <c r="WLX319" s="418" t="s">
        <v>780</v>
      </c>
      <c r="WLY319" s="417" t="s">
        <v>763</v>
      </c>
      <c r="WLZ319" s="414" t="s">
        <v>649</v>
      </c>
      <c r="WMA319" s="415">
        <v>108.85</v>
      </c>
      <c r="WMB319" s="418" t="s">
        <v>780</v>
      </c>
      <c r="WMC319" s="417" t="s">
        <v>763</v>
      </c>
      <c r="WMD319" s="414" t="s">
        <v>649</v>
      </c>
      <c r="WME319" s="415">
        <v>108.85</v>
      </c>
      <c r="WMF319" s="418" t="s">
        <v>780</v>
      </c>
      <c r="WMG319" s="417" t="s">
        <v>763</v>
      </c>
      <c r="WMH319" s="414" t="s">
        <v>649</v>
      </c>
      <c r="WMI319" s="415">
        <v>108.85</v>
      </c>
      <c r="WMJ319" s="418" t="s">
        <v>780</v>
      </c>
      <c r="WMK319" s="417" t="s">
        <v>763</v>
      </c>
      <c r="WML319" s="414" t="s">
        <v>649</v>
      </c>
      <c r="WMM319" s="415">
        <v>108.85</v>
      </c>
      <c r="WMN319" s="418" t="s">
        <v>780</v>
      </c>
      <c r="WMO319" s="417" t="s">
        <v>763</v>
      </c>
      <c r="WMP319" s="414" t="s">
        <v>649</v>
      </c>
      <c r="WMQ319" s="415">
        <v>108.85</v>
      </c>
      <c r="WMR319" s="418" t="s">
        <v>780</v>
      </c>
      <c r="WMS319" s="417" t="s">
        <v>763</v>
      </c>
      <c r="WMT319" s="414" t="s">
        <v>649</v>
      </c>
      <c r="WMU319" s="415">
        <v>108.85</v>
      </c>
      <c r="WMV319" s="418" t="s">
        <v>780</v>
      </c>
      <c r="WMW319" s="417" t="s">
        <v>763</v>
      </c>
      <c r="WMX319" s="414" t="s">
        <v>649</v>
      </c>
      <c r="WMY319" s="415">
        <v>108.85</v>
      </c>
      <c r="WMZ319" s="418" t="s">
        <v>780</v>
      </c>
      <c r="WNA319" s="417" t="s">
        <v>763</v>
      </c>
      <c r="WNB319" s="414" t="s">
        <v>649</v>
      </c>
      <c r="WNC319" s="415">
        <v>108.85</v>
      </c>
      <c r="WND319" s="418" t="s">
        <v>780</v>
      </c>
      <c r="WNE319" s="417" t="s">
        <v>763</v>
      </c>
      <c r="WNF319" s="414" t="s">
        <v>649</v>
      </c>
      <c r="WNG319" s="415">
        <v>108.85</v>
      </c>
      <c r="WNH319" s="418" t="s">
        <v>780</v>
      </c>
      <c r="WNI319" s="417" t="s">
        <v>763</v>
      </c>
      <c r="WNJ319" s="414" t="s">
        <v>649</v>
      </c>
      <c r="WNK319" s="415">
        <v>108.85</v>
      </c>
      <c r="WNL319" s="418" t="s">
        <v>780</v>
      </c>
      <c r="WNM319" s="417" t="s">
        <v>763</v>
      </c>
      <c r="WNN319" s="414" t="s">
        <v>649</v>
      </c>
      <c r="WNO319" s="415">
        <v>108.85</v>
      </c>
      <c r="WNP319" s="418" t="s">
        <v>780</v>
      </c>
      <c r="WNQ319" s="417" t="s">
        <v>763</v>
      </c>
      <c r="WNR319" s="414" t="s">
        <v>649</v>
      </c>
      <c r="WNS319" s="415">
        <v>108.85</v>
      </c>
      <c r="WNT319" s="418" t="s">
        <v>780</v>
      </c>
      <c r="WNU319" s="417" t="s">
        <v>763</v>
      </c>
      <c r="WNV319" s="414" t="s">
        <v>649</v>
      </c>
      <c r="WNW319" s="415">
        <v>108.85</v>
      </c>
      <c r="WNX319" s="418" t="s">
        <v>780</v>
      </c>
      <c r="WNY319" s="417" t="s">
        <v>763</v>
      </c>
      <c r="WNZ319" s="414" t="s">
        <v>649</v>
      </c>
      <c r="WOA319" s="415">
        <v>108.85</v>
      </c>
      <c r="WOB319" s="418" t="s">
        <v>780</v>
      </c>
      <c r="WOC319" s="417" t="s">
        <v>763</v>
      </c>
      <c r="WOD319" s="414" t="s">
        <v>649</v>
      </c>
      <c r="WOE319" s="415">
        <v>108.85</v>
      </c>
      <c r="WOF319" s="418" t="s">
        <v>780</v>
      </c>
      <c r="WOG319" s="417" t="s">
        <v>763</v>
      </c>
      <c r="WOH319" s="414" t="s">
        <v>649</v>
      </c>
      <c r="WOI319" s="415">
        <v>108.85</v>
      </c>
      <c r="WOJ319" s="418" t="s">
        <v>780</v>
      </c>
      <c r="WOK319" s="417" t="s">
        <v>763</v>
      </c>
      <c r="WOL319" s="414" t="s">
        <v>649</v>
      </c>
      <c r="WOM319" s="415">
        <v>108.85</v>
      </c>
      <c r="WON319" s="418" t="s">
        <v>780</v>
      </c>
      <c r="WOO319" s="417" t="s">
        <v>763</v>
      </c>
      <c r="WOP319" s="414" t="s">
        <v>649</v>
      </c>
      <c r="WOQ319" s="415">
        <v>108.85</v>
      </c>
      <c r="WOR319" s="418" t="s">
        <v>780</v>
      </c>
      <c r="WOS319" s="417" t="s">
        <v>763</v>
      </c>
      <c r="WOT319" s="414" t="s">
        <v>649</v>
      </c>
      <c r="WOU319" s="415">
        <v>108.85</v>
      </c>
      <c r="WOV319" s="418" t="s">
        <v>780</v>
      </c>
      <c r="WOW319" s="417" t="s">
        <v>763</v>
      </c>
      <c r="WOX319" s="414" t="s">
        <v>649</v>
      </c>
      <c r="WOY319" s="415">
        <v>108.85</v>
      </c>
      <c r="WOZ319" s="418" t="s">
        <v>780</v>
      </c>
      <c r="WPA319" s="417" t="s">
        <v>763</v>
      </c>
      <c r="WPB319" s="414" t="s">
        <v>649</v>
      </c>
      <c r="WPC319" s="415">
        <v>108.85</v>
      </c>
      <c r="WPD319" s="418" t="s">
        <v>780</v>
      </c>
      <c r="WPE319" s="417" t="s">
        <v>763</v>
      </c>
      <c r="WPF319" s="414" t="s">
        <v>649</v>
      </c>
      <c r="WPG319" s="415">
        <v>108.85</v>
      </c>
      <c r="WPH319" s="418" t="s">
        <v>780</v>
      </c>
      <c r="WPI319" s="417" t="s">
        <v>763</v>
      </c>
      <c r="WPJ319" s="414" t="s">
        <v>649</v>
      </c>
      <c r="WPK319" s="415">
        <v>108.85</v>
      </c>
      <c r="WPL319" s="418" t="s">
        <v>780</v>
      </c>
      <c r="WPM319" s="417" t="s">
        <v>763</v>
      </c>
      <c r="WPN319" s="414" t="s">
        <v>649</v>
      </c>
      <c r="WPO319" s="415">
        <v>108.85</v>
      </c>
      <c r="WPP319" s="418" t="s">
        <v>780</v>
      </c>
      <c r="WPQ319" s="417" t="s">
        <v>763</v>
      </c>
      <c r="WPR319" s="414" t="s">
        <v>649</v>
      </c>
      <c r="WPS319" s="415">
        <v>108.85</v>
      </c>
      <c r="WPT319" s="418" t="s">
        <v>780</v>
      </c>
      <c r="WPU319" s="417" t="s">
        <v>763</v>
      </c>
      <c r="WPV319" s="414" t="s">
        <v>649</v>
      </c>
      <c r="WPW319" s="415">
        <v>108.85</v>
      </c>
      <c r="WPX319" s="418" t="s">
        <v>780</v>
      </c>
      <c r="WPY319" s="417" t="s">
        <v>763</v>
      </c>
      <c r="WPZ319" s="414" t="s">
        <v>649</v>
      </c>
      <c r="WQA319" s="415">
        <v>108.85</v>
      </c>
      <c r="WQB319" s="418" t="s">
        <v>780</v>
      </c>
      <c r="WQC319" s="417" t="s">
        <v>763</v>
      </c>
      <c r="WQD319" s="414" t="s">
        <v>649</v>
      </c>
      <c r="WQE319" s="415">
        <v>108.85</v>
      </c>
      <c r="WQF319" s="418" t="s">
        <v>780</v>
      </c>
      <c r="WQG319" s="417" t="s">
        <v>763</v>
      </c>
      <c r="WQH319" s="414" t="s">
        <v>649</v>
      </c>
      <c r="WQI319" s="415">
        <v>108.85</v>
      </c>
      <c r="WQJ319" s="418" t="s">
        <v>780</v>
      </c>
      <c r="WQK319" s="417" t="s">
        <v>763</v>
      </c>
      <c r="WQL319" s="414" t="s">
        <v>649</v>
      </c>
      <c r="WQM319" s="415">
        <v>108.85</v>
      </c>
      <c r="WQN319" s="418" t="s">
        <v>780</v>
      </c>
      <c r="WQO319" s="417" t="s">
        <v>763</v>
      </c>
      <c r="WQP319" s="414" t="s">
        <v>649</v>
      </c>
      <c r="WQQ319" s="415">
        <v>108.85</v>
      </c>
      <c r="WQR319" s="418" t="s">
        <v>780</v>
      </c>
      <c r="WQS319" s="417" t="s">
        <v>763</v>
      </c>
      <c r="WQT319" s="414" t="s">
        <v>649</v>
      </c>
      <c r="WQU319" s="415">
        <v>108.85</v>
      </c>
      <c r="WQV319" s="418" t="s">
        <v>780</v>
      </c>
      <c r="WQW319" s="417" t="s">
        <v>763</v>
      </c>
      <c r="WQX319" s="414" t="s">
        <v>649</v>
      </c>
      <c r="WQY319" s="415">
        <v>108.85</v>
      </c>
      <c r="WQZ319" s="418" t="s">
        <v>780</v>
      </c>
      <c r="WRA319" s="417" t="s">
        <v>763</v>
      </c>
      <c r="WRB319" s="414" t="s">
        <v>649</v>
      </c>
      <c r="WRC319" s="415">
        <v>108.85</v>
      </c>
      <c r="WRD319" s="418" t="s">
        <v>780</v>
      </c>
      <c r="WRE319" s="417" t="s">
        <v>763</v>
      </c>
      <c r="WRF319" s="414" t="s">
        <v>649</v>
      </c>
      <c r="WRG319" s="415">
        <v>108.85</v>
      </c>
      <c r="WRH319" s="418" t="s">
        <v>780</v>
      </c>
      <c r="WRI319" s="417" t="s">
        <v>763</v>
      </c>
      <c r="WRJ319" s="414" t="s">
        <v>649</v>
      </c>
      <c r="WRK319" s="415">
        <v>108.85</v>
      </c>
      <c r="WRL319" s="418" t="s">
        <v>780</v>
      </c>
      <c r="WRM319" s="417" t="s">
        <v>763</v>
      </c>
      <c r="WRN319" s="414" t="s">
        <v>649</v>
      </c>
      <c r="WRO319" s="415">
        <v>108.85</v>
      </c>
      <c r="WRP319" s="418" t="s">
        <v>780</v>
      </c>
      <c r="WRQ319" s="417" t="s">
        <v>763</v>
      </c>
      <c r="WRR319" s="414" t="s">
        <v>649</v>
      </c>
      <c r="WRS319" s="415">
        <v>108.85</v>
      </c>
      <c r="WRT319" s="418" t="s">
        <v>780</v>
      </c>
      <c r="WRU319" s="417" t="s">
        <v>763</v>
      </c>
      <c r="WRV319" s="414" t="s">
        <v>649</v>
      </c>
      <c r="WRW319" s="415">
        <v>108.85</v>
      </c>
      <c r="WRX319" s="418" t="s">
        <v>780</v>
      </c>
      <c r="WRY319" s="417" t="s">
        <v>763</v>
      </c>
      <c r="WRZ319" s="414" t="s">
        <v>649</v>
      </c>
      <c r="WSA319" s="415">
        <v>108.85</v>
      </c>
      <c r="WSB319" s="418" t="s">
        <v>780</v>
      </c>
      <c r="WSC319" s="417" t="s">
        <v>763</v>
      </c>
      <c r="WSD319" s="414" t="s">
        <v>649</v>
      </c>
      <c r="WSE319" s="415">
        <v>108.85</v>
      </c>
      <c r="WSF319" s="418" t="s">
        <v>780</v>
      </c>
      <c r="WSG319" s="417" t="s">
        <v>763</v>
      </c>
      <c r="WSH319" s="414" t="s">
        <v>649</v>
      </c>
      <c r="WSI319" s="415">
        <v>108.85</v>
      </c>
      <c r="WSJ319" s="418" t="s">
        <v>780</v>
      </c>
      <c r="WSK319" s="417" t="s">
        <v>763</v>
      </c>
      <c r="WSL319" s="414" t="s">
        <v>649</v>
      </c>
      <c r="WSM319" s="415">
        <v>108.85</v>
      </c>
      <c r="WSN319" s="418" t="s">
        <v>780</v>
      </c>
      <c r="WSO319" s="417" t="s">
        <v>763</v>
      </c>
      <c r="WSP319" s="414" t="s">
        <v>649</v>
      </c>
      <c r="WSQ319" s="415">
        <v>108.85</v>
      </c>
      <c r="WSR319" s="418" t="s">
        <v>780</v>
      </c>
      <c r="WSS319" s="417" t="s">
        <v>763</v>
      </c>
      <c r="WST319" s="414" t="s">
        <v>649</v>
      </c>
      <c r="WSU319" s="415">
        <v>108.85</v>
      </c>
      <c r="WSV319" s="418" t="s">
        <v>780</v>
      </c>
      <c r="WSW319" s="417" t="s">
        <v>763</v>
      </c>
      <c r="WSX319" s="414" t="s">
        <v>649</v>
      </c>
      <c r="WSY319" s="415">
        <v>108.85</v>
      </c>
      <c r="WSZ319" s="418" t="s">
        <v>780</v>
      </c>
      <c r="WTA319" s="417" t="s">
        <v>763</v>
      </c>
      <c r="WTB319" s="414" t="s">
        <v>649</v>
      </c>
      <c r="WTC319" s="415">
        <v>108.85</v>
      </c>
      <c r="WTD319" s="418" t="s">
        <v>780</v>
      </c>
      <c r="WTE319" s="417" t="s">
        <v>763</v>
      </c>
      <c r="WTF319" s="414" t="s">
        <v>649</v>
      </c>
      <c r="WTG319" s="415">
        <v>108.85</v>
      </c>
      <c r="WTH319" s="418" t="s">
        <v>780</v>
      </c>
      <c r="WTI319" s="417" t="s">
        <v>763</v>
      </c>
      <c r="WTJ319" s="414" t="s">
        <v>649</v>
      </c>
      <c r="WTK319" s="415">
        <v>108.85</v>
      </c>
      <c r="WTL319" s="418" t="s">
        <v>780</v>
      </c>
      <c r="WTM319" s="417" t="s">
        <v>763</v>
      </c>
      <c r="WTN319" s="414" t="s">
        <v>649</v>
      </c>
      <c r="WTO319" s="415">
        <v>108.85</v>
      </c>
      <c r="WTP319" s="418" t="s">
        <v>780</v>
      </c>
      <c r="WTQ319" s="417" t="s">
        <v>763</v>
      </c>
      <c r="WTR319" s="414" t="s">
        <v>649</v>
      </c>
      <c r="WTS319" s="415">
        <v>108.85</v>
      </c>
      <c r="WTT319" s="418" t="s">
        <v>780</v>
      </c>
      <c r="WTU319" s="417" t="s">
        <v>763</v>
      </c>
      <c r="WTV319" s="414" t="s">
        <v>649</v>
      </c>
      <c r="WTW319" s="415">
        <v>108.85</v>
      </c>
      <c r="WTX319" s="418" t="s">
        <v>780</v>
      </c>
      <c r="WTY319" s="417" t="s">
        <v>763</v>
      </c>
      <c r="WTZ319" s="414" t="s">
        <v>649</v>
      </c>
      <c r="WUA319" s="415">
        <v>108.85</v>
      </c>
      <c r="WUB319" s="418" t="s">
        <v>780</v>
      </c>
      <c r="WUC319" s="417" t="s">
        <v>763</v>
      </c>
      <c r="WUD319" s="414" t="s">
        <v>649</v>
      </c>
      <c r="WUE319" s="415">
        <v>108.85</v>
      </c>
      <c r="WUF319" s="418" t="s">
        <v>780</v>
      </c>
      <c r="WUG319" s="417" t="s">
        <v>763</v>
      </c>
      <c r="WUH319" s="414" t="s">
        <v>649</v>
      </c>
      <c r="WUI319" s="415">
        <v>108.85</v>
      </c>
      <c r="WUJ319" s="418" t="s">
        <v>780</v>
      </c>
      <c r="WUK319" s="417" t="s">
        <v>763</v>
      </c>
      <c r="WUL319" s="414" t="s">
        <v>649</v>
      </c>
      <c r="WUM319" s="415">
        <v>108.85</v>
      </c>
      <c r="WUN319" s="418" t="s">
        <v>780</v>
      </c>
      <c r="WUO319" s="417" t="s">
        <v>763</v>
      </c>
      <c r="WUP319" s="414" t="s">
        <v>649</v>
      </c>
      <c r="WUQ319" s="415">
        <v>108.85</v>
      </c>
      <c r="WUR319" s="418" t="s">
        <v>780</v>
      </c>
      <c r="WUS319" s="417" t="s">
        <v>763</v>
      </c>
      <c r="WUT319" s="414" t="s">
        <v>649</v>
      </c>
      <c r="WUU319" s="415">
        <v>108.85</v>
      </c>
      <c r="WUV319" s="418" t="s">
        <v>780</v>
      </c>
      <c r="WUW319" s="417" t="s">
        <v>763</v>
      </c>
      <c r="WUX319" s="414" t="s">
        <v>649</v>
      </c>
      <c r="WUY319" s="415">
        <v>108.85</v>
      </c>
      <c r="WUZ319" s="418" t="s">
        <v>780</v>
      </c>
      <c r="WVA319" s="417" t="s">
        <v>763</v>
      </c>
      <c r="WVB319" s="414" t="s">
        <v>649</v>
      </c>
      <c r="WVC319" s="415">
        <v>108.85</v>
      </c>
      <c r="WVD319" s="418" t="s">
        <v>780</v>
      </c>
      <c r="WVE319" s="417" t="s">
        <v>763</v>
      </c>
      <c r="WVF319" s="414" t="s">
        <v>649</v>
      </c>
      <c r="WVG319" s="415">
        <v>108.85</v>
      </c>
      <c r="WVH319" s="418" t="s">
        <v>780</v>
      </c>
      <c r="WVI319" s="417" t="s">
        <v>763</v>
      </c>
      <c r="WVJ319" s="414" t="s">
        <v>649</v>
      </c>
      <c r="WVK319" s="415">
        <v>108.85</v>
      </c>
      <c r="WVL319" s="418" t="s">
        <v>780</v>
      </c>
      <c r="WVM319" s="417" t="s">
        <v>763</v>
      </c>
      <c r="WVN319" s="414" t="s">
        <v>649</v>
      </c>
      <c r="WVO319" s="415">
        <v>108.85</v>
      </c>
      <c r="WVP319" s="418" t="s">
        <v>780</v>
      </c>
      <c r="WVQ319" s="417" t="s">
        <v>763</v>
      </c>
      <c r="WVR319" s="414" t="s">
        <v>649</v>
      </c>
      <c r="WVS319" s="415">
        <v>108.85</v>
      </c>
      <c r="WVT319" s="418" t="s">
        <v>780</v>
      </c>
      <c r="WVU319" s="417" t="s">
        <v>763</v>
      </c>
      <c r="WVV319" s="414" t="s">
        <v>649</v>
      </c>
      <c r="WVW319" s="415">
        <v>108.85</v>
      </c>
      <c r="WVX319" s="418" t="s">
        <v>780</v>
      </c>
      <c r="WVY319" s="417" t="s">
        <v>763</v>
      </c>
      <c r="WVZ319" s="414" t="s">
        <v>649</v>
      </c>
      <c r="WWA319" s="415">
        <v>108.85</v>
      </c>
      <c r="WWB319" s="418" t="s">
        <v>780</v>
      </c>
      <c r="WWC319" s="417" t="s">
        <v>763</v>
      </c>
      <c r="WWD319" s="414" t="s">
        <v>649</v>
      </c>
      <c r="WWE319" s="415">
        <v>108.85</v>
      </c>
      <c r="WWF319" s="418" t="s">
        <v>780</v>
      </c>
      <c r="WWG319" s="417" t="s">
        <v>763</v>
      </c>
      <c r="WWH319" s="414" t="s">
        <v>649</v>
      </c>
      <c r="WWI319" s="415">
        <v>108.85</v>
      </c>
      <c r="WWJ319" s="418" t="s">
        <v>780</v>
      </c>
      <c r="WWK319" s="417" t="s">
        <v>763</v>
      </c>
      <c r="WWL319" s="414" t="s">
        <v>649</v>
      </c>
      <c r="WWM319" s="415">
        <v>108.85</v>
      </c>
      <c r="WWN319" s="418" t="s">
        <v>780</v>
      </c>
      <c r="WWO319" s="417" t="s">
        <v>763</v>
      </c>
      <c r="WWP319" s="414" t="s">
        <v>649</v>
      </c>
      <c r="WWQ319" s="415">
        <v>108.85</v>
      </c>
      <c r="WWR319" s="418" t="s">
        <v>780</v>
      </c>
      <c r="WWS319" s="417" t="s">
        <v>763</v>
      </c>
      <c r="WWT319" s="414" t="s">
        <v>649</v>
      </c>
      <c r="WWU319" s="415">
        <v>108.85</v>
      </c>
      <c r="WWV319" s="418" t="s">
        <v>780</v>
      </c>
      <c r="WWW319" s="417" t="s">
        <v>763</v>
      </c>
      <c r="WWX319" s="414" t="s">
        <v>649</v>
      </c>
      <c r="WWY319" s="415">
        <v>108.85</v>
      </c>
      <c r="WWZ319" s="418" t="s">
        <v>780</v>
      </c>
      <c r="WXA319" s="417" t="s">
        <v>763</v>
      </c>
      <c r="WXB319" s="414" t="s">
        <v>649</v>
      </c>
      <c r="WXC319" s="415">
        <v>108.85</v>
      </c>
      <c r="WXD319" s="418" t="s">
        <v>780</v>
      </c>
      <c r="WXE319" s="417" t="s">
        <v>763</v>
      </c>
      <c r="WXF319" s="414" t="s">
        <v>649</v>
      </c>
      <c r="WXG319" s="415">
        <v>108.85</v>
      </c>
      <c r="WXH319" s="418" t="s">
        <v>780</v>
      </c>
      <c r="WXI319" s="417" t="s">
        <v>763</v>
      </c>
      <c r="WXJ319" s="414" t="s">
        <v>649</v>
      </c>
      <c r="WXK319" s="415">
        <v>108.85</v>
      </c>
      <c r="WXL319" s="418" t="s">
        <v>780</v>
      </c>
      <c r="WXM319" s="417" t="s">
        <v>763</v>
      </c>
      <c r="WXN319" s="414" t="s">
        <v>649</v>
      </c>
      <c r="WXO319" s="415">
        <v>108.85</v>
      </c>
      <c r="WXP319" s="418" t="s">
        <v>780</v>
      </c>
      <c r="WXQ319" s="417" t="s">
        <v>763</v>
      </c>
      <c r="WXR319" s="414" t="s">
        <v>649</v>
      </c>
      <c r="WXS319" s="415">
        <v>108.85</v>
      </c>
      <c r="WXT319" s="418" t="s">
        <v>780</v>
      </c>
      <c r="WXU319" s="417" t="s">
        <v>763</v>
      </c>
      <c r="WXV319" s="414" t="s">
        <v>649</v>
      </c>
      <c r="WXW319" s="415">
        <v>108.85</v>
      </c>
      <c r="WXX319" s="418" t="s">
        <v>780</v>
      </c>
      <c r="WXY319" s="417" t="s">
        <v>763</v>
      </c>
      <c r="WXZ319" s="414" t="s">
        <v>649</v>
      </c>
      <c r="WYA319" s="415">
        <v>108.85</v>
      </c>
      <c r="WYB319" s="418" t="s">
        <v>780</v>
      </c>
      <c r="WYC319" s="417" t="s">
        <v>763</v>
      </c>
      <c r="WYD319" s="414" t="s">
        <v>649</v>
      </c>
      <c r="WYE319" s="415">
        <v>108.85</v>
      </c>
      <c r="WYF319" s="418" t="s">
        <v>780</v>
      </c>
      <c r="WYG319" s="417" t="s">
        <v>763</v>
      </c>
      <c r="WYH319" s="414" t="s">
        <v>649</v>
      </c>
      <c r="WYI319" s="415">
        <v>108.85</v>
      </c>
      <c r="WYJ319" s="418" t="s">
        <v>780</v>
      </c>
      <c r="WYK319" s="417" t="s">
        <v>763</v>
      </c>
      <c r="WYL319" s="414" t="s">
        <v>649</v>
      </c>
      <c r="WYM319" s="415">
        <v>108.85</v>
      </c>
      <c r="WYN319" s="418" t="s">
        <v>780</v>
      </c>
      <c r="WYO319" s="417" t="s">
        <v>763</v>
      </c>
      <c r="WYP319" s="414" t="s">
        <v>649</v>
      </c>
      <c r="WYQ319" s="415">
        <v>108.85</v>
      </c>
      <c r="WYR319" s="418" t="s">
        <v>780</v>
      </c>
      <c r="WYS319" s="417" t="s">
        <v>763</v>
      </c>
      <c r="WYT319" s="414" t="s">
        <v>649</v>
      </c>
      <c r="WYU319" s="415">
        <v>108.85</v>
      </c>
      <c r="WYV319" s="418" t="s">
        <v>780</v>
      </c>
      <c r="WYW319" s="417" t="s">
        <v>763</v>
      </c>
      <c r="WYX319" s="414" t="s">
        <v>649</v>
      </c>
      <c r="WYY319" s="415">
        <v>108.85</v>
      </c>
      <c r="WYZ319" s="418" t="s">
        <v>780</v>
      </c>
      <c r="WZA319" s="417" t="s">
        <v>763</v>
      </c>
      <c r="WZB319" s="414" t="s">
        <v>649</v>
      </c>
      <c r="WZC319" s="415">
        <v>108.85</v>
      </c>
      <c r="WZD319" s="418" t="s">
        <v>780</v>
      </c>
      <c r="WZE319" s="417" t="s">
        <v>763</v>
      </c>
      <c r="WZF319" s="414" t="s">
        <v>649</v>
      </c>
      <c r="WZG319" s="415">
        <v>108.85</v>
      </c>
      <c r="WZH319" s="418" t="s">
        <v>780</v>
      </c>
      <c r="WZI319" s="417" t="s">
        <v>763</v>
      </c>
      <c r="WZJ319" s="414" t="s">
        <v>649</v>
      </c>
      <c r="WZK319" s="415">
        <v>108.85</v>
      </c>
      <c r="WZL319" s="418" t="s">
        <v>780</v>
      </c>
      <c r="WZM319" s="417" t="s">
        <v>763</v>
      </c>
      <c r="WZN319" s="414" t="s">
        <v>649</v>
      </c>
      <c r="WZO319" s="415">
        <v>108.85</v>
      </c>
      <c r="WZP319" s="418" t="s">
        <v>780</v>
      </c>
      <c r="WZQ319" s="417" t="s">
        <v>763</v>
      </c>
      <c r="WZR319" s="414" t="s">
        <v>649</v>
      </c>
      <c r="WZS319" s="415">
        <v>108.85</v>
      </c>
      <c r="WZT319" s="418" t="s">
        <v>780</v>
      </c>
      <c r="WZU319" s="417" t="s">
        <v>763</v>
      </c>
      <c r="WZV319" s="414" t="s">
        <v>649</v>
      </c>
      <c r="WZW319" s="415">
        <v>108.85</v>
      </c>
      <c r="WZX319" s="418" t="s">
        <v>780</v>
      </c>
      <c r="WZY319" s="417" t="s">
        <v>763</v>
      </c>
      <c r="WZZ319" s="414" t="s">
        <v>649</v>
      </c>
      <c r="XAA319" s="415">
        <v>108.85</v>
      </c>
      <c r="XAB319" s="418" t="s">
        <v>780</v>
      </c>
      <c r="XAC319" s="417" t="s">
        <v>763</v>
      </c>
      <c r="XAD319" s="414" t="s">
        <v>649</v>
      </c>
      <c r="XAE319" s="415">
        <v>108.85</v>
      </c>
      <c r="XAF319" s="418" t="s">
        <v>780</v>
      </c>
      <c r="XAG319" s="417" t="s">
        <v>763</v>
      </c>
      <c r="XAH319" s="414" t="s">
        <v>649</v>
      </c>
      <c r="XAI319" s="415">
        <v>108.85</v>
      </c>
      <c r="XAJ319" s="418" t="s">
        <v>780</v>
      </c>
      <c r="XAK319" s="417" t="s">
        <v>763</v>
      </c>
      <c r="XAL319" s="414" t="s">
        <v>649</v>
      </c>
      <c r="XAM319" s="415">
        <v>108.85</v>
      </c>
      <c r="XAN319" s="418" t="s">
        <v>780</v>
      </c>
      <c r="XAO319" s="417" t="s">
        <v>763</v>
      </c>
      <c r="XAP319" s="414" t="s">
        <v>649</v>
      </c>
      <c r="XAQ319" s="415">
        <v>108.85</v>
      </c>
      <c r="XAR319" s="418" t="s">
        <v>780</v>
      </c>
      <c r="XAS319" s="417" t="s">
        <v>763</v>
      </c>
      <c r="XAT319" s="414" t="s">
        <v>649</v>
      </c>
      <c r="XAU319" s="415">
        <v>108.85</v>
      </c>
      <c r="XAV319" s="418" t="s">
        <v>780</v>
      </c>
      <c r="XAW319" s="417" t="s">
        <v>763</v>
      </c>
      <c r="XAX319" s="414" t="s">
        <v>649</v>
      </c>
      <c r="XAY319" s="415">
        <v>108.85</v>
      </c>
      <c r="XAZ319" s="418" t="s">
        <v>780</v>
      </c>
      <c r="XBA319" s="417" t="s">
        <v>763</v>
      </c>
      <c r="XBB319" s="414" t="s">
        <v>649</v>
      </c>
      <c r="XBC319" s="415">
        <v>108.85</v>
      </c>
      <c r="XBD319" s="418" t="s">
        <v>780</v>
      </c>
      <c r="XBE319" s="417" t="s">
        <v>763</v>
      </c>
      <c r="XBF319" s="414" t="s">
        <v>649</v>
      </c>
      <c r="XBG319" s="415">
        <v>108.85</v>
      </c>
      <c r="XBH319" s="418" t="s">
        <v>780</v>
      </c>
      <c r="XBI319" s="417" t="s">
        <v>763</v>
      </c>
      <c r="XBJ319" s="414" t="s">
        <v>649</v>
      </c>
      <c r="XBK319" s="415">
        <v>108.85</v>
      </c>
      <c r="XBL319" s="418" t="s">
        <v>780</v>
      </c>
      <c r="XBM319" s="417" t="s">
        <v>763</v>
      </c>
      <c r="XBN319" s="414" t="s">
        <v>649</v>
      </c>
      <c r="XBO319" s="415">
        <v>108.85</v>
      </c>
      <c r="XBP319" s="418" t="s">
        <v>780</v>
      </c>
      <c r="XBQ319" s="417" t="s">
        <v>763</v>
      </c>
      <c r="XBR319" s="414" t="s">
        <v>649</v>
      </c>
      <c r="XBS319" s="415">
        <v>108.85</v>
      </c>
      <c r="XBT319" s="418" t="s">
        <v>780</v>
      </c>
      <c r="XBU319" s="417" t="s">
        <v>763</v>
      </c>
      <c r="XBV319" s="414" t="s">
        <v>649</v>
      </c>
      <c r="XBW319" s="415">
        <v>108.85</v>
      </c>
      <c r="XBX319" s="418" t="s">
        <v>780</v>
      </c>
      <c r="XBY319" s="417" t="s">
        <v>763</v>
      </c>
      <c r="XBZ319" s="414" t="s">
        <v>649</v>
      </c>
      <c r="XCA319" s="415">
        <v>108.85</v>
      </c>
      <c r="XCB319" s="418" t="s">
        <v>780</v>
      </c>
      <c r="XCC319" s="417" t="s">
        <v>763</v>
      </c>
      <c r="XCD319" s="414" t="s">
        <v>649</v>
      </c>
      <c r="XCE319" s="415">
        <v>108.85</v>
      </c>
      <c r="XCF319" s="418" t="s">
        <v>780</v>
      </c>
      <c r="XCG319" s="417" t="s">
        <v>763</v>
      </c>
      <c r="XCH319" s="414" t="s">
        <v>649</v>
      </c>
      <c r="XCI319" s="415">
        <v>108.85</v>
      </c>
      <c r="XCJ319" s="418" t="s">
        <v>780</v>
      </c>
      <c r="XCK319" s="417" t="s">
        <v>763</v>
      </c>
      <c r="XCL319" s="414" t="s">
        <v>649</v>
      </c>
      <c r="XCM319" s="415">
        <v>108.85</v>
      </c>
      <c r="XCN319" s="418" t="s">
        <v>780</v>
      </c>
      <c r="XCO319" s="417" t="s">
        <v>763</v>
      </c>
      <c r="XCP319" s="414" t="s">
        <v>649</v>
      </c>
      <c r="XCQ319" s="415">
        <v>108.85</v>
      </c>
      <c r="XCR319" s="418" t="s">
        <v>780</v>
      </c>
      <c r="XCS319" s="417" t="s">
        <v>763</v>
      </c>
      <c r="XCT319" s="414" t="s">
        <v>649</v>
      </c>
      <c r="XCU319" s="415">
        <v>108.85</v>
      </c>
      <c r="XCV319" s="418" t="s">
        <v>780</v>
      </c>
      <c r="XCW319" s="417" t="s">
        <v>763</v>
      </c>
      <c r="XCX319" s="414" t="s">
        <v>649</v>
      </c>
      <c r="XCY319" s="415">
        <v>108.85</v>
      </c>
      <c r="XCZ319" s="418" t="s">
        <v>780</v>
      </c>
      <c r="XDA319" s="417" t="s">
        <v>763</v>
      </c>
      <c r="XDB319" s="414" t="s">
        <v>649</v>
      </c>
      <c r="XDC319" s="415">
        <v>108.85</v>
      </c>
      <c r="XDD319" s="418" t="s">
        <v>780</v>
      </c>
      <c r="XDE319" s="417" t="s">
        <v>763</v>
      </c>
      <c r="XDF319" s="414" t="s">
        <v>649</v>
      </c>
      <c r="XDG319" s="415">
        <v>108.85</v>
      </c>
      <c r="XDH319" s="418" t="s">
        <v>780</v>
      </c>
      <c r="XDI319" s="417" t="s">
        <v>763</v>
      </c>
      <c r="XDJ319" s="414" t="s">
        <v>649</v>
      </c>
      <c r="XDK319" s="415">
        <v>108.85</v>
      </c>
      <c r="XDL319" s="418" t="s">
        <v>780</v>
      </c>
      <c r="XDM319" s="417" t="s">
        <v>763</v>
      </c>
      <c r="XDN319" s="414" t="s">
        <v>649</v>
      </c>
      <c r="XDO319" s="415">
        <v>108.85</v>
      </c>
      <c r="XDP319" s="418" t="s">
        <v>780</v>
      </c>
      <c r="XDQ319" s="417" t="s">
        <v>763</v>
      </c>
      <c r="XDR319" s="414" t="s">
        <v>649</v>
      </c>
      <c r="XDS319" s="415">
        <v>108.85</v>
      </c>
      <c r="XDT319" s="418" t="s">
        <v>780</v>
      </c>
      <c r="XDU319" s="417" t="s">
        <v>763</v>
      </c>
      <c r="XDV319" s="414" t="s">
        <v>649</v>
      </c>
      <c r="XDW319" s="415">
        <v>108.85</v>
      </c>
      <c r="XDX319" s="418" t="s">
        <v>780</v>
      </c>
      <c r="XDY319" s="417" t="s">
        <v>763</v>
      </c>
      <c r="XDZ319" s="414" t="s">
        <v>649</v>
      </c>
      <c r="XEA319" s="415">
        <v>108.85</v>
      </c>
      <c r="XEB319" s="418" t="s">
        <v>780</v>
      </c>
      <c r="XEC319" s="417" t="s">
        <v>763</v>
      </c>
      <c r="XED319" s="414" t="s">
        <v>649</v>
      </c>
      <c r="XEE319" s="415">
        <v>108.85</v>
      </c>
      <c r="XEF319" s="418" t="s">
        <v>780</v>
      </c>
      <c r="XEG319" s="417" t="s">
        <v>763</v>
      </c>
      <c r="XEH319" s="414" t="s">
        <v>649</v>
      </c>
      <c r="XEI319" s="415">
        <v>108.85</v>
      </c>
      <c r="XEJ319" s="418" t="s">
        <v>780</v>
      </c>
      <c r="XEK319" s="417" t="s">
        <v>763</v>
      </c>
      <c r="XEL319" s="414" t="s">
        <v>649</v>
      </c>
      <c r="XEM319" s="415">
        <v>108.85</v>
      </c>
      <c r="XEN319" s="418" t="s">
        <v>780</v>
      </c>
      <c r="XEO319" s="417" t="s">
        <v>763</v>
      </c>
      <c r="XEP319" s="414" t="s">
        <v>649</v>
      </c>
      <c r="XEQ319" s="415">
        <v>108.85</v>
      </c>
      <c r="XER319" s="418" t="s">
        <v>780</v>
      </c>
      <c r="XES319" s="417" t="s">
        <v>763</v>
      </c>
      <c r="XET319" s="414" t="s">
        <v>649</v>
      </c>
      <c r="XEU319" s="415">
        <v>108.85</v>
      </c>
      <c r="XEV319" s="418" t="s">
        <v>780</v>
      </c>
      <c r="XEW319" s="417" t="s">
        <v>763</v>
      </c>
      <c r="XEX319" s="414" t="s">
        <v>649</v>
      </c>
      <c r="XEY319" s="415">
        <v>108.85</v>
      </c>
      <c r="XEZ319" s="418" t="s">
        <v>780</v>
      </c>
      <c r="XFA319" s="417" t="s">
        <v>763</v>
      </c>
      <c r="XFB319" s="414" t="s">
        <v>649</v>
      </c>
      <c r="XFC319" s="415">
        <v>108.85</v>
      </c>
    </row>
    <row r="320" spans="5:16383" ht="25.5" customHeight="1" x14ac:dyDescent="0.25">
      <c r="E320" s="417"/>
      <c r="F320" s="414"/>
      <c r="G320" s="415"/>
      <c r="H320" s="418"/>
      <c r="I320" s="417"/>
      <c r="J320" s="414"/>
      <c r="K320" s="415"/>
      <c r="L320" s="418"/>
      <c r="M320" s="417"/>
      <c r="N320" s="414"/>
      <c r="O320" s="415"/>
      <c r="P320" s="418"/>
      <c r="Q320" s="417"/>
      <c r="R320" s="414"/>
      <c r="S320" s="415"/>
      <c r="T320" s="418"/>
      <c r="U320" s="417"/>
      <c r="V320" s="414"/>
      <c r="W320" s="415"/>
      <c r="X320" s="418"/>
      <c r="Y320" s="417"/>
      <c r="Z320" s="414"/>
      <c r="AA320" s="415"/>
      <c r="AB320" s="418"/>
      <c r="AC320" s="417"/>
      <c r="AD320" s="414"/>
      <c r="AE320" s="415"/>
      <c r="AF320" s="418"/>
      <c r="AG320" s="417"/>
      <c r="AH320" s="414"/>
      <c r="AI320" s="415"/>
      <c r="AJ320" s="418"/>
      <c r="AK320" s="417"/>
      <c r="AL320" s="414"/>
      <c r="AM320" s="415"/>
      <c r="AN320" s="418"/>
      <c r="AO320" s="417"/>
      <c r="AP320" s="414"/>
      <c r="AQ320" s="415"/>
      <c r="AR320" s="418"/>
      <c r="AS320" s="417"/>
      <c r="AT320" s="414"/>
      <c r="AU320" s="415"/>
      <c r="AV320" s="418"/>
      <c r="AW320" s="417"/>
      <c r="AX320" s="414"/>
      <c r="AY320" s="415"/>
      <c r="AZ320" s="418"/>
      <c r="BA320" s="417"/>
      <c r="BB320" s="414"/>
      <c r="BC320" s="415"/>
      <c r="BD320" s="418"/>
      <c r="BE320" s="417"/>
      <c r="BF320" s="414"/>
      <c r="BG320" s="415"/>
      <c r="BH320" s="418"/>
      <c r="BI320" s="417"/>
      <c r="BJ320" s="414"/>
      <c r="BK320" s="415"/>
      <c r="BL320" s="418"/>
      <c r="BM320" s="417"/>
      <c r="BN320" s="414"/>
      <c r="BO320" s="415"/>
      <c r="BP320" s="418"/>
      <c r="BQ320" s="417"/>
      <c r="BR320" s="414"/>
      <c r="BS320" s="415"/>
      <c r="BT320" s="418"/>
      <c r="BU320" s="417" t="s">
        <v>765</v>
      </c>
      <c r="BV320" s="414"/>
      <c r="BW320" s="415"/>
      <c r="BX320" s="418"/>
      <c r="BY320" s="417" t="s">
        <v>765</v>
      </c>
      <c r="BZ320" s="414"/>
      <c r="CA320" s="415"/>
      <c r="CB320" s="418"/>
      <c r="CC320" s="417" t="s">
        <v>765</v>
      </c>
      <c r="CD320" s="414"/>
      <c r="CE320" s="415"/>
      <c r="CF320" s="418"/>
      <c r="CG320" s="417" t="s">
        <v>765</v>
      </c>
      <c r="CH320" s="414"/>
      <c r="CI320" s="415"/>
      <c r="CJ320" s="418"/>
      <c r="CK320" s="417" t="s">
        <v>765</v>
      </c>
      <c r="CL320" s="414"/>
      <c r="CM320" s="415"/>
      <c r="CN320" s="418"/>
      <c r="CO320" s="417" t="s">
        <v>765</v>
      </c>
      <c r="CP320" s="414"/>
      <c r="CQ320" s="415"/>
      <c r="CR320" s="418"/>
      <c r="CS320" s="417" t="s">
        <v>765</v>
      </c>
      <c r="CT320" s="414"/>
      <c r="CU320" s="415"/>
      <c r="CV320" s="418"/>
      <c r="CW320" s="417" t="s">
        <v>765</v>
      </c>
      <c r="CX320" s="414"/>
      <c r="CY320" s="415"/>
      <c r="CZ320" s="418"/>
      <c r="DA320" s="417" t="s">
        <v>765</v>
      </c>
      <c r="DB320" s="414"/>
      <c r="DC320" s="415"/>
      <c r="DD320" s="418"/>
      <c r="DE320" s="417" t="s">
        <v>765</v>
      </c>
      <c r="DF320" s="414"/>
      <c r="DG320" s="415"/>
      <c r="DH320" s="418"/>
      <c r="DI320" s="417" t="s">
        <v>765</v>
      </c>
      <c r="DJ320" s="414"/>
      <c r="DK320" s="415"/>
      <c r="DL320" s="418"/>
      <c r="DM320" s="417" t="s">
        <v>765</v>
      </c>
      <c r="DN320" s="414"/>
      <c r="DO320" s="415"/>
      <c r="DP320" s="418"/>
      <c r="DQ320" s="417" t="s">
        <v>765</v>
      </c>
      <c r="DR320" s="414"/>
      <c r="DS320" s="415"/>
      <c r="DT320" s="418"/>
      <c r="DU320" s="417" t="s">
        <v>765</v>
      </c>
      <c r="DV320" s="414"/>
      <c r="DW320" s="415"/>
      <c r="DX320" s="418"/>
      <c r="DY320" s="417" t="s">
        <v>765</v>
      </c>
      <c r="DZ320" s="414"/>
      <c r="EA320" s="415"/>
      <c r="EB320" s="418"/>
      <c r="EC320" s="417" t="s">
        <v>765</v>
      </c>
      <c r="ED320" s="414"/>
      <c r="EE320" s="415"/>
      <c r="EF320" s="418"/>
      <c r="EG320" s="417" t="s">
        <v>765</v>
      </c>
      <c r="EH320" s="414"/>
      <c r="EI320" s="415"/>
      <c r="EJ320" s="418"/>
      <c r="EK320" s="417" t="s">
        <v>765</v>
      </c>
      <c r="EL320" s="414"/>
      <c r="EM320" s="415"/>
      <c r="EN320" s="418"/>
      <c r="EO320" s="417" t="s">
        <v>765</v>
      </c>
      <c r="EP320" s="414"/>
      <c r="EQ320" s="415"/>
      <c r="ER320" s="418"/>
      <c r="ES320" s="417" t="s">
        <v>765</v>
      </c>
      <c r="ET320" s="414"/>
      <c r="EU320" s="415"/>
      <c r="EV320" s="418"/>
      <c r="EW320" s="417" t="s">
        <v>765</v>
      </c>
      <c r="EX320" s="414"/>
      <c r="EY320" s="415"/>
      <c r="EZ320" s="418"/>
      <c r="FA320" s="417" t="s">
        <v>765</v>
      </c>
      <c r="FB320" s="414"/>
      <c r="FC320" s="415"/>
      <c r="FD320" s="418"/>
      <c r="FE320" s="417" t="s">
        <v>765</v>
      </c>
      <c r="FF320" s="414"/>
      <c r="FG320" s="415"/>
      <c r="FH320" s="418"/>
      <c r="FI320" s="417" t="s">
        <v>765</v>
      </c>
      <c r="FJ320" s="414"/>
      <c r="FK320" s="415"/>
      <c r="FL320" s="418"/>
      <c r="FM320" s="417" t="s">
        <v>765</v>
      </c>
      <c r="FN320" s="414"/>
      <c r="FO320" s="415"/>
      <c r="FP320" s="418"/>
      <c r="FQ320" s="417" t="s">
        <v>765</v>
      </c>
      <c r="FR320" s="414"/>
      <c r="FS320" s="415"/>
      <c r="FT320" s="418"/>
      <c r="FU320" s="417" t="s">
        <v>765</v>
      </c>
      <c r="FV320" s="414"/>
      <c r="FW320" s="415"/>
      <c r="FX320" s="418"/>
      <c r="FY320" s="417" t="s">
        <v>765</v>
      </c>
      <c r="FZ320" s="414"/>
      <c r="GA320" s="415"/>
      <c r="GB320" s="418"/>
      <c r="GC320" s="417" t="s">
        <v>765</v>
      </c>
      <c r="GD320" s="414"/>
      <c r="GE320" s="415"/>
      <c r="GF320" s="418"/>
      <c r="GG320" s="417" t="s">
        <v>765</v>
      </c>
      <c r="GH320" s="414"/>
      <c r="GI320" s="415"/>
      <c r="GJ320" s="418"/>
      <c r="GK320" s="417" t="s">
        <v>765</v>
      </c>
      <c r="GL320" s="414"/>
      <c r="GM320" s="415"/>
      <c r="GN320" s="418"/>
      <c r="GO320" s="417" t="s">
        <v>765</v>
      </c>
      <c r="GP320" s="414"/>
      <c r="GQ320" s="415"/>
      <c r="GR320" s="418"/>
      <c r="GS320" s="417" t="s">
        <v>765</v>
      </c>
      <c r="GT320" s="414"/>
      <c r="GU320" s="415"/>
      <c r="GV320" s="418"/>
      <c r="GW320" s="417" t="s">
        <v>765</v>
      </c>
      <c r="GX320" s="414"/>
      <c r="GY320" s="415"/>
      <c r="GZ320" s="418"/>
      <c r="HA320" s="417" t="s">
        <v>765</v>
      </c>
      <c r="HB320" s="414"/>
      <c r="HC320" s="415"/>
      <c r="HD320" s="418"/>
      <c r="HE320" s="417" t="s">
        <v>765</v>
      </c>
      <c r="HF320" s="414"/>
      <c r="HG320" s="415"/>
      <c r="HH320" s="418"/>
      <c r="HI320" s="417" t="s">
        <v>765</v>
      </c>
      <c r="HJ320" s="414"/>
      <c r="HK320" s="415"/>
      <c r="HL320" s="418"/>
      <c r="HM320" s="417" t="s">
        <v>765</v>
      </c>
      <c r="HN320" s="414"/>
      <c r="HO320" s="415"/>
      <c r="HP320" s="418"/>
      <c r="HQ320" s="417" t="s">
        <v>765</v>
      </c>
      <c r="HR320" s="414"/>
      <c r="HS320" s="415"/>
      <c r="HT320" s="418"/>
      <c r="HU320" s="417" t="s">
        <v>765</v>
      </c>
      <c r="HV320" s="414"/>
      <c r="HW320" s="415"/>
      <c r="HX320" s="418"/>
      <c r="HY320" s="417" t="s">
        <v>765</v>
      </c>
      <c r="HZ320" s="414"/>
      <c r="IA320" s="415"/>
      <c r="IB320" s="418"/>
      <c r="IC320" s="417" t="s">
        <v>765</v>
      </c>
      <c r="ID320" s="414"/>
      <c r="IE320" s="415"/>
      <c r="IF320" s="418"/>
      <c r="IG320" s="417" t="s">
        <v>765</v>
      </c>
      <c r="IH320" s="414"/>
      <c r="II320" s="415"/>
      <c r="IJ320" s="418"/>
      <c r="IK320" s="417" t="s">
        <v>765</v>
      </c>
      <c r="IL320" s="414"/>
      <c r="IM320" s="415"/>
      <c r="IN320" s="418"/>
      <c r="IO320" s="417" t="s">
        <v>765</v>
      </c>
      <c r="IP320" s="414"/>
      <c r="IQ320" s="415"/>
      <c r="IR320" s="418"/>
      <c r="IS320" s="417" t="s">
        <v>765</v>
      </c>
      <c r="IT320" s="414"/>
      <c r="IU320" s="415"/>
      <c r="IV320" s="418"/>
      <c r="IW320" s="417" t="s">
        <v>765</v>
      </c>
      <c r="IX320" s="414"/>
      <c r="IY320" s="415"/>
      <c r="IZ320" s="418"/>
      <c r="JA320" s="417" t="s">
        <v>765</v>
      </c>
      <c r="JB320" s="414"/>
      <c r="JC320" s="415"/>
      <c r="JD320" s="418"/>
      <c r="JE320" s="417" t="s">
        <v>765</v>
      </c>
      <c r="JF320" s="414"/>
      <c r="JG320" s="415"/>
      <c r="JH320" s="418"/>
      <c r="JI320" s="417" t="s">
        <v>765</v>
      </c>
      <c r="JJ320" s="414"/>
      <c r="JK320" s="415"/>
      <c r="JL320" s="418"/>
      <c r="JM320" s="417" t="s">
        <v>765</v>
      </c>
      <c r="JN320" s="414"/>
      <c r="JO320" s="415"/>
      <c r="JP320" s="418"/>
      <c r="JQ320" s="417" t="s">
        <v>765</v>
      </c>
      <c r="JR320" s="414"/>
      <c r="JS320" s="415"/>
      <c r="JT320" s="418"/>
      <c r="JU320" s="417" t="s">
        <v>765</v>
      </c>
      <c r="JV320" s="414"/>
      <c r="JW320" s="415"/>
      <c r="JX320" s="418"/>
      <c r="JY320" s="417" t="s">
        <v>765</v>
      </c>
      <c r="JZ320" s="414"/>
      <c r="KA320" s="415"/>
      <c r="KB320" s="418"/>
      <c r="KC320" s="417" t="s">
        <v>765</v>
      </c>
      <c r="KD320" s="414"/>
      <c r="KE320" s="415"/>
      <c r="KF320" s="418"/>
      <c r="KG320" s="417" t="s">
        <v>765</v>
      </c>
      <c r="KH320" s="414"/>
      <c r="KI320" s="415"/>
      <c r="KJ320" s="418"/>
      <c r="KK320" s="417" t="s">
        <v>765</v>
      </c>
      <c r="KL320" s="414"/>
      <c r="KM320" s="415"/>
      <c r="KN320" s="418"/>
      <c r="KO320" s="417" t="s">
        <v>765</v>
      </c>
      <c r="KP320" s="414"/>
      <c r="KQ320" s="415"/>
      <c r="KR320" s="418"/>
      <c r="KS320" s="417" t="s">
        <v>765</v>
      </c>
      <c r="KT320" s="414"/>
      <c r="KU320" s="415"/>
      <c r="KV320" s="418"/>
      <c r="KW320" s="417" t="s">
        <v>765</v>
      </c>
      <c r="KX320" s="414"/>
      <c r="KY320" s="415"/>
      <c r="KZ320" s="418"/>
      <c r="LA320" s="417" t="s">
        <v>765</v>
      </c>
      <c r="LB320" s="414"/>
      <c r="LC320" s="415"/>
      <c r="LD320" s="418"/>
      <c r="LE320" s="417" t="s">
        <v>765</v>
      </c>
      <c r="LF320" s="414"/>
      <c r="LG320" s="415"/>
      <c r="LH320" s="418"/>
      <c r="LI320" s="417" t="s">
        <v>765</v>
      </c>
      <c r="LJ320" s="414"/>
      <c r="LK320" s="415"/>
      <c r="LL320" s="418"/>
      <c r="LM320" s="417" t="s">
        <v>765</v>
      </c>
      <c r="LN320" s="414"/>
      <c r="LO320" s="415"/>
      <c r="LP320" s="418"/>
      <c r="LQ320" s="417" t="s">
        <v>765</v>
      </c>
      <c r="LR320" s="414"/>
      <c r="LS320" s="415"/>
      <c r="LT320" s="418"/>
      <c r="LU320" s="417" t="s">
        <v>765</v>
      </c>
      <c r="LV320" s="414"/>
      <c r="LW320" s="415"/>
      <c r="LX320" s="418"/>
      <c r="LY320" s="417" t="s">
        <v>765</v>
      </c>
      <c r="LZ320" s="414"/>
      <c r="MA320" s="415"/>
      <c r="MB320" s="418"/>
      <c r="MC320" s="417" t="s">
        <v>765</v>
      </c>
      <c r="MD320" s="414"/>
      <c r="ME320" s="415"/>
      <c r="MF320" s="418"/>
      <c r="MG320" s="417" t="s">
        <v>765</v>
      </c>
      <c r="MH320" s="414"/>
      <c r="MI320" s="415"/>
      <c r="MJ320" s="418"/>
      <c r="MK320" s="417" t="s">
        <v>765</v>
      </c>
      <c r="ML320" s="414"/>
      <c r="MM320" s="415"/>
      <c r="MN320" s="418"/>
      <c r="MO320" s="417" t="s">
        <v>765</v>
      </c>
      <c r="MP320" s="414"/>
      <c r="MQ320" s="415"/>
      <c r="MR320" s="418"/>
      <c r="MS320" s="417" t="s">
        <v>765</v>
      </c>
      <c r="MT320" s="414"/>
      <c r="MU320" s="415"/>
      <c r="MV320" s="418"/>
      <c r="MW320" s="417" t="s">
        <v>765</v>
      </c>
      <c r="MX320" s="414"/>
      <c r="MY320" s="415"/>
      <c r="MZ320" s="418"/>
      <c r="NA320" s="417" t="s">
        <v>765</v>
      </c>
      <c r="NB320" s="414"/>
      <c r="NC320" s="415"/>
      <c r="ND320" s="418"/>
      <c r="NE320" s="417" t="s">
        <v>765</v>
      </c>
      <c r="NF320" s="414"/>
      <c r="NG320" s="415"/>
      <c r="NH320" s="418"/>
      <c r="NI320" s="417" t="s">
        <v>765</v>
      </c>
      <c r="NJ320" s="414"/>
      <c r="NK320" s="415"/>
      <c r="NL320" s="418"/>
      <c r="NM320" s="417" t="s">
        <v>765</v>
      </c>
      <c r="NN320" s="414"/>
      <c r="NO320" s="415"/>
      <c r="NP320" s="418"/>
      <c r="NQ320" s="417" t="s">
        <v>765</v>
      </c>
      <c r="NR320" s="414"/>
      <c r="NS320" s="415"/>
      <c r="NT320" s="418"/>
      <c r="NU320" s="417" t="s">
        <v>765</v>
      </c>
      <c r="NV320" s="414"/>
      <c r="NW320" s="415"/>
      <c r="NX320" s="418"/>
      <c r="NY320" s="417" t="s">
        <v>765</v>
      </c>
      <c r="NZ320" s="414"/>
      <c r="OA320" s="415"/>
      <c r="OB320" s="418"/>
      <c r="OC320" s="417" t="s">
        <v>765</v>
      </c>
      <c r="OD320" s="414"/>
      <c r="OE320" s="415"/>
      <c r="OF320" s="418"/>
      <c r="OG320" s="417" t="s">
        <v>765</v>
      </c>
      <c r="OH320" s="414"/>
      <c r="OI320" s="415"/>
      <c r="OJ320" s="418"/>
      <c r="OK320" s="417" t="s">
        <v>765</v>
      </c>
      <c r="OL320" s="414"/>
      <c r="OM320" s="415"/>
      <c r="ON320" s="418"/>
      <c r="OO320" s="417" t="s">
        <v>765</v>
      </c>
      <c r="OP320" s="414"/>
      <c r="OQ320" s="415"/>
      <c r="OR320" s="418"/>
      <c r="OS320" s="417" t="s">
        <v>765</v>
      </c>
      <c r="OT320" s="414"/>
      <c r="OU320" s="415"/>
      <c r="OV320" s="418"/>
      <c r="OW320" s="417" t="s">
        <v>765</v>
      </c>
      <c r="OX320" s="414"/>
      <c r="OY320" s="415"/>
      <c r="OZ320" s="418"/>
      <c r="PA320" s="417" t="s">
        <v>765</v>
      </c>
      <c r="PB320" s="414"/>
      <c r="PC320" s="415"/>
      <c r="PD320" s="418"/>
      <c r="PE320" s="417" t="s">
        <v>765</v>
      </c>
      <c r="PF320" s="414"/>
      <c r="PG320" s="415"/>
      <c r="PH320" s="418"/>
      <c r="PI320" s="417" t="s">
        <v>765</v>
      </c>
      <c r="PJ320" s="414"/>
      <c r="PK320" s="415"/>
      <c r="PL320" s="418"/>
      <c r="PM320" s="417" t="s">
        <v>765</v>
      </c>
      <c r="PN320" s="414"/>
      <c r="PO320" s="415"/>
      <c r="PP320" s="418"/>
      <c r="PQ320" s="417" t="s">
        <v>765</v>
      </c>
      <c r="PR320" s="414"/>
      <c r="PS320" s="415"/>
      <c r="PT320" s="418"/>
      <c r="PU320" s="417" t="s">
        <v>765</v>
      </c>
      <c r="PV320" s="414"/>
      <c r="PW320" s="415"/>
      <c r="PX320" s="418"/>
      <c r="PY320" s="417" t="s">
        <v>765</v>
      </c>
      <c r="PZ320" s="414"/>
      <c r="QA320" s="415"/>
      <c r="QB320" s="418"/>
      <c r="QC320" s="417" t="s">
        <v>765</v>
      </c>
      <c r="QD320" s="414"/>
      <c r="QE320" s="415"/>
      <c r="QF320" s="418"/>
      <c r="QG320" s="417" t="s">
        <v>765</v>
      </c>
      <c r="QH320" s="414"/>
      <c r="QI320" s="415"/>
      <c r="QJ320" s="418"/>
      <c r="QK320" s="417" t="s">
        <v>765</v>
      </c>
      <c r="QL320" s="414"/>
      <c r="QM320" s="415"/>
      <c r="QN320" s="418"/>
      <c r="QO320" s="417" t="s">
        <v>765</v>
      </c>
      <c r="QP320" s="414"/>
      <c r="QQ320" s="415"/>
      <c r="QR320" s="418"/>
      <c r="QS320" s="417" t="s">
        <v>765</v>
      </c>
      <c r="QT320" s="414"/>
      <c r="QU320" s="415"/>
      <c r="QV320" s="418"/>
      <c r="QW320" s="417" t="s">
        <v>765</v>
      </c>
      <c r="QX320" s="414"/>
      <c r="QY320" s="415"/>
      <c r="QZ320" s="418"/>
      <c r="RA320" s="417" t="s">
        <v>765</v>
      </c>
      <c r="RB320" s="414"/>
      <c r="RC320" s="415"/>
      <c r="RD320" s="418"/>
      <c r="RE320" s="417" t="s">
        <v>765</v>
      </c>
      <c r="RF320" s="414"/>
      <c r="RG320" s="415"/>
      <c r="RH320" s="418"/>
      <c r="RI320" s="417" t="s">
        <v>765</v>
      </c>
      <c r="RJ320" s="414"/>
      <c r="RK320" s="415"/>
      <c r="RL320" s="418"/>
      <c r="RM320" s="417" t="s">
        <v>765</v>
      </c>
      <c r="RN320" s="414"/>
      <c r="RO320" s="415"/>
      <c r="RP320" s="418"/>
      <c r="RQ320" s="417" t="s">
        <v>765</v>
      </c>
      <c r="RR320" s="414"/>
      <c r="RS320" s="415"/>
      <c r="RT320" s="418"/>
      <c r="RU320" s="417" t="s">
        <v>765</v>
      </c>
      <c r="RV320" s="414"/>
      <c r="RW320" s="415"/>
      <c r="RX320" s="418"/>
      <c r="RY320" s="417" t="s">
        <v>765</v>
      </c>
      <c r="RZ320" s="414"/>
      <c r="SA320" s="415"/>
      <c r="SB320" s="418"/>
      <c r="SC320" s="417" t="s">
        <v>765</v>
      </c>
      <c r="SD320" s="414"/>
      <c r="SE320" s="415"/>
      <c r="SF320" s="418"/>
      <c r="SG320" s="417" t="s">
        <v>765</v>
      </c>
      <c r="SH320" s="414"/>
      <c r="SI320" s="415"/>
      <c r="SJ320" s="418"/>
      <c r="SK320" s="417" t="s">
        <v>765</v>
      </c>
      <c r="SL320" s="414"/>
      <c r="SM320" s="415"/>
      <c r="SN320" s="418"/>
      <c r="SO320" s="417" t="s">
        <v>765</v>
      </c>
      <c r="SP320" s="414"/>
      <c r="SQ320" s="415"/>
      <c r="SR320" s="418"/>
      <c r="SS320" s="417" t="s">
        <v>765</v>
      </c>
      <c r="ST320" s="414"/>
      <c r="SU320" s="415"/>
      <c r="SV320" s="418"/>
      <c r="SW320" s="417" t="s">
        <v>765</v>
      </c>
      <c r="SX320" s="414"/>
      <c r="SY320" s="415"/>
      <c r="SZ320" s="418"/>
      <c r="TA320" s="417" t="s">
        <v>765</v>
      </c>
      <c r="TB320" s="414"/>
      <c r="TC320" s="415"/>
      <c r="TD320" s="418"/>
      <c r="TE320" s="417" t="s">
        <v>765</v>
      </c>
      <c r="TF320" s="414"/>
      <c r="TG320" s="415"/>
      <c r="TH320" s="418"/>
      <c r="TI320" s="417" t="s">
        <v>765</v>
      </c>
      <c r="TJ320" s="414"/>
      <c r="TK320" s="415"/>
      <c r="TL320" s="418"/>
      <c r="TM320" s="417" t="s">
        <v>765</v>
      </c>
      <c r="TN320" s="414"/>
      <c r="TO320" s="415"/>
      <c r="TP320" s="418"/>
      <c r="TQ320" s="417" t="s">
        <v>765</v>
      </c>
      <c r="TR320" s="414"/>
      <c r="TS320" s="415"/>
      <c r="TT320" s="418"/>
      <c r="TU320" s="417" t="s">
        <v>765</v>
      </c>
      <c r="TV320" s="414"/>
      <c r="TW320" s="415"/>
      <c r="TX320" s="418"/>
      <c r="TY320" s="417" t="s">
        <v>765</v>
      </c>
      <c r="TZ320" s="414"/>
      <c r="UA320" s="415"/>
      <c r="UB320" s="418"/>
      <c r="UC320" s="417" t="s">
        <v>765</v>
      </c>
      <c r="UD320" s="414"/>
      <c r="UE320" s="415"/>
      <c r="UF320" s="418"/>
      <c r="UG320" s="417" t="s">
        <v>765</v>
      </c>
      <c r="UH320" s="414"/>
      <c r="UI320" s="415"/>
      <c r="UJ320" s="418"/>
      <c r="UK320" s="417" t="s">
        <v>765</v>
      </c>
      <c r="UL320" s="414"/>
      <c r="UM320" s="415"/>
      <c r="UN320" s="418"/>
      <c r="UO320" s="417" t="s">
        <v>765</v>
      </c>
      <c r="UP320" s="414"/>
      <c r="UQ320" s="415"/>
      <c r="UR320" s="418"/>
      <c r="US320" s="417" t="s">
        <v>765</v>
      </c>
      <c r="UT320" s="414"/>
      <c r="UU320" s="415"/>
      <c r="UV320" s="418"/>
      <c r="UW320" s="417" t="s">
        <v>765</v>
      </c>
      <c r="UX320" s="414"/>
      <c r="UY320" s="415"/>
      <c r="UZ320" s="418"/>
      <c r="VA320" s="417" t="s">
        <v>765</v>
      </c>
      <c r="VB320" s="414"/>
      <c r="VC320" s="415"/>
      <c r="VD320" s="418"/>
      <c r="VE320" s="417" t="s">
        <v>765</v>
      </c>
      <c r="VF320" s="414"/>
      <c r="VG320" s="415"/>
      <c r="VH320" s="418"/>
      <c r="VI320" s="417" t="s">
        <v>765</v>
      </c>
      <c r="VJ320" s="414"/>
      <c r="VK320" s="415"/>
      <c r="VL320" s="418"/>
      <c r="VM320" s="417" t="s">
        <v>765</v>
      </c>
      <c r="VN320" s="414"/>
      <c r="VO320" s="415"/>
      <c r="VP320" s="418"/>
      <c r="VQ320" s="417" t="s">
        <v>765</v>
      </c>
      <c r="VR320" s="414"/>
      <c r="VS320" s="415"/>
      <c r="VT320" s="418"/>
      <c r="VU320" s="417" t="s">
        <v>765</v>
      </c>
      <c r="VV320" s="414"/>
      <c r="VW320" s="415"/>
      <c r="VX320" s="418"/>
      <c r="VY320" s="417" t="s">
        <v>765</v>
      </c>
      <c r="VZ320" s="414"/>
      <c r="WA320" s="415"/>
      <c r="WB320" s="418"/>
      <c r="WC320" s="417" t="s">
        <v>765</v>
      </c>
      <c r="WD320" s="414"/>
      <c r="WE320" s="415"/>
      <c r="WF320" s="418"/>
      <c r="WG320" s="417" t="s">
        <v>765</v>
      </c>
      <c r="WH320" s="414"/>
      <c r="WI320" s="415"/>
      <c r="WJ320" s="418"/>
      <c r="WK320" s="417" t="s">
        <v>765</v>
      </c>
      <c r="WL320" s="414"/>
      <c r="WM320" s="415"/>
      <c r="WN320" s="418"/>
      <c r="WO320" s="417" t="s">
        <v>765</v>
      </c>
      <c r="WP320" s="414"/>
      <c r="WQ320" s="415"/>
      <c r="WR320" s="418"/>
      <c r="WS320" s="417" t="s">
        <v>765</v>
      </c>
      <c r="WT320" s="414"/>
      <c r="WU320" s="415"/>
      <c r="WV320" s="418"/>
      <c r="WW320" s="417" t="s">
        <v>765</v>
      </c>
      <c r="WX320" s="414"/>
      <c r="WY320" s="415"/>
      <c r="WZ320" s="418"/>
      <c r="XA320" s="417" t="s">
        <v>765</v>
      </c>
      <c r="XB320" s="414"/>
      <c r="XC320" s="415"/>
      <c r="XD320" s="418"/>
      <c r="XE320" s="417" t="s">
        <v>765</v>
      </c>
      <c r="XF320" s="414"/>
      <c r="XG320" s="415"/>
      <c r="XH320" s="418"/>
      <c r="XI320" s="417" t="s">
        <v>765</v>
      </c>
      <c r="XJ320" s="414"/>
      <c r="XK320" s="415"/>
      <c r="XL320" s="418"/>
      <c r="XM320" s="417" t="s">
        <v>765</v>
      </c>
      <c r="XN320" s="414"/>
      <c r="XO320" s="415"/>
      <c r="XP320" s="418"/>
      <c r="XQ320" s="417" t="s">
        <v>765</v>
      </c>
      <c r="XR320" s="414"/>
      <c r="XS320" s="415"/>
      <c r="XT320" s="418"/>
      <c r="XU320" s="417" t="s">
        <v>765</v>
      </c>
      <c r="XV320" s="414"/>
      <c r="XW320" s="415"/>
      <c r="XX320" s="418"/>
      <c r="XY320" s="417" t="s">
        <v>765</v>
      </c>
      <c r="XZ320" s="414"/>
      <c r="YA320" s="415"/>
      <c r="YB320" s="418"/>
      <c r="YC320" s="417" t="s">
        <v>765</v>
      </c>
      <c r="YD320" s="414"/>
      <c r="YE320" s="415"/>
      <c r="YF320" s="418"/>
      <c r="YG320" s="417" t="s">
        <v>765</v>
      </c>
      <c r="YH320" s="414"/>
      <c r="YI320" s="415"/>
      <c r="YJ320" s="418"/>
      <c r="YK320" s="417" t="s">
        <v>765</v>
      </c>
      <c r="YL320" s="414"/>
      <c r="YM320" s="415"/>
      <c r="YN320" s="418"/>
      <c r="YO320" s="417" t="s">
        <v>765</v>
      </c>
      <c r="YP320" s="414"/>
      <c r="YQ320" s="415"/>
      <c r="YR320" s="418"/>
      <c r="YS320" s="417" t="s">
        <v>765</v>
      </c>
      <c r="YT320" s="414"/>
      <c r="YU320" s="415"/>
      <c r="YV320" s="418"/>
      <c r="YW320" s="417" t="s">
        <v>765</v>
      </c>
      <c r="YX320" s="414"/>
      <c r="YY320" s="415"/>
      <c r="YZ320" s="418"/>
      <c r="ZA320" s="417" t="s">
        <v>765</v>
      </c>
      <c r="ZB320" s="414"/>
      <c r="ZC320" s="415"/>
      <c r="ZD320" s="418"/>
      <c r="ZE320" s="417" t="s">
        <v>765</v>
      </c>
      <c r="ZF320" s="414"/>
      <c r="ZG320" s="415"/>
      <c r="ZH320" s="418"/>
      <c r="ZI320" s="417" t="s">
        <v>765</v>
      </c>
      <c r="ZJ320" s="414"/>
      <c r="ZK320" s="415"/>
      <c r="ZL320" s="418"/>
      <c r="ZM320" s="417" t="s">
        <v>765</v>
      </c>
      <c r="ZN320" s="414"/>
      <c r="ZO320" s="415"/>
      <c r="ZP320" s="418"/>
      <c r="ZQ320" s="417" t="s">
        <v>765</v>
      </c>
      <c r="ZR320" s="414"/>
      <c r="ZS320" s="415"/>
      <c r="ZT320" s="418"/>
      <c r="ZU320" s="417" t="s">
        <v>765</v>
      </c>
      <c r="ZV320" s="414"/>
      <c r="ZW320" s="415"/>
      <c r="ZX320" s="418"/>
      <c r="ZY320" s="417" t="s">
        <v>765</v>
      </c>
      <c r="ZZ320" s="414"/>
      <c r="AAA320" s="415"/>
      <c r="AAB320" s="418"/>
      <c r="AAC320" s="417" t="s">
        <v>765</v>
      </c>
      <c r="AAD320" s="414"/>
      <c r="AAE320" s="415"/>
      <c r="AAF320" s="418"/>
      <c r="AAG320" s="417" t="s">
        <v>765</v>
      </c>
      <c r="AAH320" s="414"/>
      <c r="AAI320" s="415"/>
      <c r="AAJ320" s="418"/>
      <c r="AAK320" s="417" t="s">
        <v>765</v>
      </c>
      <c r="AAL320" s="414"/>
      <c r="AAM320" s="415"/>
      <c r="AAN320" s="418"/>
      <c r="AAO320" s="417" t="s">
        <v>765</v>
      </c>
      <c r="AAP320" s="414"/>
      <c r="AAQ320" s="415"/>
      <c r="AAR320" s="418"/>
      <c r="AAS320" s="417" t="s">
        <v>765</v>
      </c>
      <c r="AAT320" s="414"/>
      <c r="AAU320" s="415"/>
      <c r="AAV320" s="418"/>
      <c r="AAW320" s="417" t="s">
        <v>765</v>
      </c>
      <c r="AAX320" s="414"/>
      <c r="AAY320" s="415"/>
      <c r="AAZ320" s="418"/>
      <c r="ABA320" s="417" t="s">
        <v>765</v>
      </c>
      <c r="ABB320" s="414"/>
      <c r="ABC320" s="415"/>
      <c r="ABD320" s="418"/>
      <c r="ABE320" s="417" t="s">
        <v>765</v>
      </c>
      <c r="ABF320" s="414"/>
      <c r="ABG320" s="415"/>
      <c r="ABH320" s="418"/>
      <c r="ABI320" s="417" t="s">
        <v>765</v>
      </c>
      <c r="ABJ320" s="414"/>
      <c r="ABK320" s="415"/>
      <c r="ABL320" s="418"/>
      <c r="ABM320" s="417" t="s">
        <v>765</v>
      </c>
      <c r="ABN320" s="414"/>
      <c r="ABO320" s="415"/>
      <c r="ABP320" s="418"/>
      <c r="ABQ320" s="417" t="s">
        <v>765</v>
      </c>
      <c r="ABR320" s="414"/>
      <c r="ABS320" s="415"/>
      <c r="ABT320" s="418"/>
      <c r="ABU320" s="417" t="s">
        <v>765</v>
      </c>
      <c r="ABV320" s="414"/>
      <c r="ABW320" s="415"/>
      <c r="ABX320" s="418"/>
      <c r="ABY320" s="417" t="s">
        <v>765</v>
      </c>
      <c r="ABZ320" s="414"/>
      <c r="ACA320" s="415"/>
      <c r="ACB320" s="418"/>
      <c r="ACC320" s="417" t="s">
        <v>765</v>
      </c>
      <c r="ACD320" s="414"/>
      <c r="ACE320" s="415"/>
      <c r="ACF320" s="418"/>
      <c r="ACG320" s="417" t="s">
        <v>765</v>
      </c>
      <c r="ACH320" s="414"/>
      <c r="ACI320" s="415"/>
      <c r="ACJ320" s="418"/>
      <c r="ACK320" s="417" t="s">
        <v>765</v>
      </c>
      <c r="ACL320" s="414"/>
      <c r="ACM320" s="415"/>
      <c r="ACN320" s="418"/>
      <c r="ACO320" s="417" t="s">
        <v>765</v>
      </c>
      <c r="ACP320" s="414"/>
      <c r="ACQ320" s="415"/>
      <c r="ACR320" s="418"/>
      <c r="ACS320" s="417" t="s">
        <v>765</v>
      </c>
      <c r="ACT320" s="414"/>
      <c r="ACU320" s="415"/>
      <c r="ACV320" s="418"/>
      <c r="ACW320" s="417" t="s">
        <v>765</v>
      </c>
      <c r="ACX320" s="414"/>
      <c r="ACY320" s="415"/>
      <c r="ACZ320" s="418"/>
      <c r="ADA320" s="417" t="s">
        <v>765</v>
      </c>
      <c r="ADB320" s="414"/>
      <c r="ADC320" s="415"/>
      <c r="ADD320" s="418"/>
      <c r="ADE320" s="417" t="s">
        <v>765</v>
      </c>
      <c r="ADF320" s="414"/>
      <c r="ADG320" s="415"/>
      <c r="ADH320" s="418"/>
      <c r="ADI320" s="417" t="s">
        <v>765</v>
      </c>
      <c r="ADJ320" s="414"/>
      <c r="ADK320" s="415"/>
      <c r="ADL320" s="418"/>
      <c r="ADM320" s="417" t="s">
        <v>765</v>
      </c>
      <c r="ADN320" s="414"/>
      <c r="ADO320" s="415"/>
      <c r="ADP320" s="418"/>
      <c r="ADQ320" s="417" t="s">
        <v>765</v>
      </c>
      <c r="ADR320" s="414"/>
      <c r="ADS320" s="415"/>
      <c r="ADT320" s="418"/>
      <c r="ADU320" s="417" t="s">
        <v>765</v>
      </c>
      <c r="ADV320" s="414"/>
      <c r="ADW320" s="415"/>
      <c r="ADX320" s="418"/>
      <c r="ADY320" s="417" t="s">
        <v>765</v>
      </c>
      <c r="ADZ320" s="414"/>
      <c r="AEA320" s="415"/>
      <c r="AEB320" s="418"/>
      <c r="AEC320" s="417" t="s">
        <v>765</v>
      </c>
      <c r="AED320" s="414"/>
      <c r="AEE320" s="415"/>
      <c r="AEF320" s="418"/>
      <c r="AEG320" s="417" t="s">
        <v>765</v>
      </c>
      <c r="AEH320" s="414"/>
      <c r="AEI320" s="415"/>
      <c r="AEJ320" s="418"/>
      <c r="AEK320" s="417" t="s">
        <v>765</v>
      </c>
      <c r="AEL320" s="414"/>
      <c r="AEM320" s="415"/>
      <c r="AEN320" s="418"/>
      <c r="AEO320" s="417" t="s">
        <v>765</v>
      </c>
      <c r="AEP320" s="414"/>
      <c r="AEQ320" s="415"/>
      <c r="AER320" s="418"/>
      <c r="AES320" s="417" t="s">
        <v>765</v>
      </c>
      <c r="AET320" s="414"/>
      <c r="AEU320" s="415"/>
      <c r="AEV320" s="418"/>
      <c r="AEW320" s="417" t="s">
        <v>765</v>
      </c>
      <c r="AEX320" s="414"/>
      <c r="AEY320" s="415"/>
      <c r="AEZ320" s="418"/>
      <c r="AFA320" s="417" t="s">
        <v>765</v>
      </c>
      <c r="AFB320" s="414"/>
      <c r="AFC320" s="415"/>
      <c r="AFD320" s="418"/>
      <c r="AFE320" s="417" t="s">
        <v>765</v>
      </c>
      <c r="AFF320" s="414"/>
      <c r="AFG320" s="415"/>
      <c r="AFH320" s="418"/>
      <c r="AFI320" s="417" t="s">
        <v>765</v>
      </c>
      <c r="AFJ320" s="414"/>
      <c r="AFK320" s="415"/>
      <c r="AFL320" s="418"/>
      <c r="AFM320" s="417" t="s">
        <v>765</v>
      </c>
      <c r="AFN320" s="414"/>
      <c r="AFO320" s="415"/>
      <c r="AFP320" s="418"/>
      <c r="AFQ320" s="417" t="s">
        <v>765</v>
      </c>
      <c r="AFR320" s="414"/>
      <c r="AFS320" s="415"/>
      <c r="AFT320" s="418"/>
      <c r="AFU320" s="417" t="s">
        <v>765</v>
      </c>
      <c r="AFV320" s="414"/>
      <c r="AFW320" s="415"/>
      <c r="AFX320" s="418"/>
      <c r="AFY320" s="417" t="s">
        <v>765</v>
      </c>
      <c r="AFZ320" s="414"/>
      <c r="AGA320" s="415"/>
      <c r="AGB320" s="418"/>
      <c r="AGC320" s="417" t="s">
        <v>765</v>
      </c>
      <c r="AGD320" s="414"/>
      <c r="AGE320" s="415"/>
      <c r="AGF320" s="418"/>
      <c r="AGG320" s="417" t="s">
        <v>765</v>
      </c>
      <c r="AGH320" s="414"/>
      <c r="AGI320" s="415"/>
      <c r="AGJ320" s="418"/>
      <c r="AGK320" s="417" t="s">
        <v>765</v>
      </c>
      <c r="AGL320" s="414"/>
      <c r="AGM320" s="415"/>
      <c r="AGN320" s="418"/>
      <c r="AGO320" s="417" t="s">
        <v>765</v>
      </c>
      <c r="AGP320" s="414"/>
      <c r="AGQ320" s="415"/>
      <c r="AGR320" s="418"/>
      <c r="AGS320" s="417" t="s">
        <v>765</v>
      </c>
      <c r="AGT320" s="414"/>
      <c r="AGU320" s="415"/>
      <c r="AGV320" s="418"/>
      <c r="AGW320" s="417" t="s">
        <v>765</v>
      </c>
      <c r="AGX320" s="414"/>
      <c r="AGY320" s="415"/>
      <c r="AGZ320" s="418"/>
      <c r="AHA320" s="417" t="s">
        <v>765</v>
      </c>
      <c r="AHB320" s="414"/>
      <c r="AHC320" s="415"/>
      <c r="AHD320" s="418"/>
      <c r="AHE320" s="417" t="s">
        <v>765</v>
      </c>
      <c r="AHF320" s="414"/>
      <c r="AHG320" s="415"/>
      <c r="AHH320" s="418"/>
      <c r="AHI320" s="417" t="s">
        <v>765</v>
      </c>
      <c r="AHJ320" s="414"/>
      <c r="AHK320" s="415"/>
      <c r="AHL320" s="418"/>
      <c r="AHM320" s="417" t="s">
        <v>765</v>
      </c>
      <c r="AHN320" s="414"/>
      <c r="AHO320" s="415"/>
      <c r="AHP320" s="418"/>
      <c r="AHQ320" s="417" t="s">
        <v>765</v>
      </c>
      <c r="AHR320" s="414"/>
      <c r="AHS320" s="415"/>
      <c r="AHT320" s="418"/>
      <c r="AHU320" s="417" t="s">
        <v>765</v>
      </c>
      <c r="AHV320" s="414"/>
      <c r="AHW320" s="415"/>
      <c r="AHX320" s="418"/>
      <c r="AHY320" s="417" t="s">
        <v>765</v>
      </c>
      <c r="AHZ320" s="414"/>
      <c r="AIA320" s="415"/>
      <c r="AIB320" s="418"/>
      <c r="AIC320" s="417" t="s">
        <v>765</v>
      </c>
      <c r="AID320" s="414"/>
      <c r="AIE320" s="415"/>
      <c r="AIF320" s="418"/>
      <c r="AIG320" s="417" t="s">
        <v>765</v>
      </c>
      <c r="AIH320" s="414"/>
      <c r="AII320" s="415"/>
      <c r="AIJ320" s="418"/>
      <c r="AIK320" s="417" t="s">
        <v>765</v>
      </c>
      <c r="AIL320" s="414"/>
      <c r="AIM320" s="415"/>
      <c r="AIN320" s="418"/>
      <c r="AIO320" s="417" t="s">
        <v>765</v>
      </c>
      <c r="AIP320" s="414"/>
      <c r="AIQ320" s="415"/>
      <c r="AIR320" s="418"/>
      <c r="AIS320" s="417" t="s">
        <v>765</v>
      </c>
      <c r="AIT320" s="414"/>
      <c r="AIU320" s="415"/>
      <c r="AIV320" s="418"/>
      <c r="AIW320" s="417" t="s">
        <v>765</v>
      </c>
      <c r="AIX320" s="414"/>
      <c r="AIY320" s="415"/>
      <c r="AIZ320" s="418"/>
      <c r="AJA320" s="417" t="s">
        <v>765</v>
      </c>
      <c r="AJB320" s="414"/>
      <c r="AJC320" s="415"/>
      <c r="AJD320" s="418"/>
      <c r="AJE320" s="417" t="s">
        <v>765</v>
      </c>
      <c r="AJF320" s="414"/>
      <c r="AJG320" s="415"/>
      <c r="AJH320" s="418"/>
      <c r="AJI320" s="417" t="s">
        <v>765</v>
      </c>
      <c r="AJJ320" s="414"/>
      <c r="AJK320" s="415"/>
      <c r="AJL320" s="418"/>
      <c r="AJM320" s="417" t="s">
        <v>765</v>
      </c>
      <c r="AJN320" s="414"/>
      <c r="AJO320" s="415"/>
      <c r="AJP320" s="418"/>
      <c r="AJQ320" s="417" t="s">
        <v>765</v>
      </c>
      <c r="AJR320" s="414"/>
      <c r="AJS320" s="415"/>
      <c r="AJT320" s="418"/>
      <c r="AJU320" s="417" t="s">
        <v>765</v>
      </c>
      <c r="AJV320" s="414"/>
      <c r="AJW320" s="415"/>
      <c r="AJX320" s="418"/>
      <c r="AJY320" s="417" t="s">
        <v>765</v>
      </c>
      <c r="AJZ320" s="414"/>
      <c r="AKA320" s="415"/>
      <c r="AKB320" s="418"/>
      <c r="AKC320" s="417" t="s">
        <v>765</v>
      </c>
      <c r="AKD320" s="414"/>
      <c r="AKE320" s="415"/>
      <c r="AKF320" s="418"/>
      <c r="AKG320" s="417" t="s">
        <v>765</v>
      </c>
      <c r="AKH320" s="414"/>
      <c r="AKI320" s="415"/>
      <c r="AKJ320" s="418"/>
      <c r="AKK320" s="417" t="s">
        <v>765</v>
      </c>
      <c r="AKL320" s="414"/>
      <c r="AKM320" s="415"/>
      <c r="AKN320" s="418"/>
      <c r="AKO320" s="417" t="s">
        <v>765</v>
      </c>
      <c r="AKP320" s="414"/>
      <c r="AKQ320" s="415"/>
      <c r="AKR320" s="418"/>
      <c r="AKS320" s="417" t="s">
        <v>765</v>
      </c>
      <c r="AKT320" s="414"/>
      <c r="AKU320" s="415"/>
      <c r="AKV320" s="418"/>
      <c r="AKW320" s="417" t="s">
        <v>765</v>
      </c>
      <c r="AKX320" s="414"/>
      <c r="AKY320" s="415"/>
      <c r="AKZ320" s="418"/>
      <c r="ALA320" s="417" t="s">
        <v>765</v>
      </c>
      <c r="ALB320" s="414"/>
      <c r="ALC320" s="415"/>
      <c r="ALD320" s="418"/>
      <c r="ALE320" s="417" t="s">
        <v>765</v>
      </c>
      <c r="ALF320" s="414"/>
      <c r="ALG320" s="415"/>
      <c r="ALH320" s="418"/>
      <c r="ALI320" s="417" t="s">
        <v>765</v>
      </c>
      <c r="ALJ320" s="414"/>
      <c r="ALK320" s="415"/>
      <c r="ALL320" s="418"/>
      <c r="ALM320" s="417" t="s">
        <v>765</v>
      </c>
      <c r="ALN320" s="414"/>
      <c r="ALO320" s="415"/>
      <c r="ALP320" s="418"/>
      <c r="ALQ320" s="417" t="s">
        <v>765</v>
      </c>
      <c r="ALR320" s="414"/>
      <c r="ALS320" s="415"/>
      <c r="ALT320" s="418"/>
      <c r="ALU320" s="417" t="s">
        <v>765</v>
      </c>
      <c r="ALV320" s="414"/>
      <c r="ALW320" s="415"/>
      <c r="ALX320" s="418"/>
      <c r="ALY320" s="417" t="s">
        <v>765</v>
      </c>
      <c r="ALZ320" s="414"/>
      <c r="AMA320" s="415"/>
      <c r="AMB320" s="418"/>
      <c r="AMC320" s="417" t="s">
        <v>765</v>
      </c>
      <c r="AMD320" s="414"/>
      <c r="AME320" s="415"/>
      <c r="AMF320" s="418"/>
      <c r="AMG320" s="417" t="s">
        <v>765</v>
      </c>
      <c r="AMH320" s="414"/>
      <c r="AMI320" s="415"/>
      <c r="AMJ320" s="418"/>
      <c r="AMK320" s="417" t="s">
        <v>765</v>
      </c>
      <c r="AML320" s="414"/>
      <c r="AMM320" s="415"/>
      <c r="AMN320" s="418"/>
      <c r="AMO320" s="417" t="s">
        <v>765</v>
      </c>
      <c r="AMP320" s="414"/>
      <c r="AMQ320" s="415"/>
      <c r="AMR320" s="418"/>
      <c r="AMS320" s="417" t="s">
        <v>765</v>
      </c>
      <c r="AMT320" s="414"/>
      <c r="AMU320" s="415"/>
      <c r="AMV320" s="418"/>
      <c r="AMW320" s="417" t="s">
        <v>765</v>
      </c>
      <c r="AMX320" s="414"/>
      <c r="AMY320" s="415"/>
      <c r="AMZ320" s="418"/>
      <c r="ANA320" s="417" t="s">
        <v>765</v>
      </c>
      <c r="ANB320" s="414"/>
      <c r="ANC320" s="415"/>
      <c r="AND320" s="418"/>
      <c r="ANE320" s="417" t="s">
        <v>765</v>
      </c>
      <c r="ANF320" s="414"/>
      <c r="ANG320" s="415"/>
      <c r="ANH320" s="418"/>
      <c r="ANI320" s="417" t="s">
        <v>765</v>
      </c>
      <c r="ANJ320" s="414"/>
      <c r="ANK320" s="415"/>
      <c r="ANL320" s="418"/>
      <c r="ANM320" s="417" t="s">
        <v>765</v>
      </c>
      <c r="ANN320" s="414"/>
      <c r="ANO320" s="415"/>
      <c r="ANP320" s="418"/>
      <c r="ANQ320" s="417" t="s">
        <v>765</v>
      </c>
      <c r="ANR320" s="414"/>
      <c r="ANS320" s="415"/>
      <c r="ANT320" s="418"/>
      <c r="ANU320" s="417" t="s">
        <v>765</v>
      </c>
      <c r="ANV320" s="414"/>
      <c r="ANW320" s="415"/>
      <c r="ANX320" s="418"/>
      <c r="ANY320" s="417" t="s">
        <v>765</v>
      </c>
      <c r="ANZ320" s="414"/>
      <c r="AOA320" s="415"/>
      <c r="AOB320" s="418"/>
      <c r="AOC320" s="417" t="s">
        <v>765</v>
      </c>
      <c r="AOD320" s="414"/>
      <c r="AOE320" s="415"/>
      <c r="AOF320" s="418"/>
      <c r="AOG320" s="417" t="s">
        <v>765</v>
      </c>
      <c r="AOH320" s="414"/>
      <c r="AOI320" s="415"/>
      <c r="AOJ320" s="418"/>
      <c r="AOK320" s="417" t="s">
        <v>765</v>
      </c>
      <c r="AOL320" s="414"/>
      <c r="AOM320" s="415"/>
      <c r="AON320" s="418"/>
      <c r="AOO320" s="417" t="s">
        <v>765</v>
      </c>
      <c r="AOP320" s="414"/>
      <c r="AOQ320" s="415"/>
      <c r="AOR320" s="418"/>
      <c r="AOS320" s="417" t="s">
        <v>765</v>
      </c>
      <c r="AOT320" s="414"/>
      <c r="AOU320" s="415"/>
      <c r="AOV320" s="418"/>
      <c r="AOW320" s="417" t="s">
        <v>765</v>
      </c>
      <c r="AOX320" s="414"/>
      <c r="AOY320" s="415"/>
      <c r="AOZ320" s="418"/>
      <c r="APA320" s="417" t="s">
        <v>765</v>
      </c>
      <c r="APB320" s="414"/>
      <c r="APC320" s="415"/>
      <c r="APD320" s="418"/>
      <c r="APE320" s="417" t="s">
        <v>765</v>
      </c>
      <c r="APF320" s="414"/>
      <c r="APG320" s="415"/>
      <c r="APH320" s="418"/>
      <c r="API320" s="417" t="s">
        <v>765</v>
      </c>
      <c r="APJ320" s="414"/>
      <c r="APK320" s="415"/>
      <c r="APL320" s="418"/>
      <c r="APM320" s="417" t="s">
        <v>765</v>
      </c>
      <c r="APN320" s="414"/>
      <c r="APO320" s="415"/>
      <c r="APP320" s="418"/>
      <c r="APQ320" s="417" t="s">
        <v>765</v>
      </c>
      <c r="APR320" s="414"/>
      <c r="APS320" s="415"/>
      <c r="APT320" s="418"/>
      <c r="APU320" s="417" t="s">
        <v>765</v>
      </c>
      <c r="APV320" s="414"/>
      <c r="APW320" s="415"/>
      <c r="APX320" s="418"/>
      <c r="APY320" s="417" t="s">
        <v>765</v>
      </c>
      <c r="APZ320" s="414"/>
      <c r="AQA320" s="415"/>
      <c r="AQB320" s="418"/>
      <c r="AQC320" s="417" t="s">
        <v>765</v>
      </c>
      <c r="AQD320" s="414"/>
      <c r="AQE320" s="415"/>
      <c r="AQF320" s="418"/>
      <c r="AQG320" s="417" t="s">
        <v>765</v>
      </c>
      <c r="AQH320" s="414"/>
      <c r="AQI320" s="415"/>
      <c r="AQJ320" s="418"/>
      <c r="AQK320" s="417" t="s">
        <v>765</v>
      </c>
      <c r="AQL320" s="414"/>
      <c r="AQM320" s="415"/>
      <c r="AQN320" s="418"/>
      <c r="AQO320" s="417" t="s">
        <v>765</v>
      </c>
      <c r="AQP320" s="414"/>
      <c r="AQQ320" s="415"/>
      <c r="AQR320" s="418"/>
      <c r="AQS320" s="417" t="s">
        <v>765</v>
      </c>
      <c r="AQT320" s="414"/>
      <c r="AQU320" s="415"/>
      <c r="AQV320" s="418"/>
      <c r="AQW320" s="417" t="s">
        <v>765</v>
      </c>
      <c r="AQX320" s="414"/>
      <c r="AQY320" s="415"/>
      <c r="AQZ320" s="418"/>
      <c r="ARA320" s="417" t="s">
        <v>765</v>
      </c>
      <c r="ARB320" s="414"/>
      <c r="ARC320" s="415"/>
      <c r="ARD320" s="418"/>
      <c r="ARE320" s="417" t="s">
        <v>765</v>
      </c>
      <c r="ARF320" s="414"/>
      <c r="ARG320" s="415"/>
      <c r="ARH320" s="418"/>
      <c r="ARI320" s="417" t="s">
        <v>765</v>
      </c>
      <c r="ARJ320" s="414"/>
      <c r="ARK320" s="415"/>
      <c r="ARL320" s="418"/>
      <c r="ARM320" s="417" t="s">
        <v>765</v>
      </c>
      <c r="ARN320" s="414"/>
      <c r="ARO320" s="415"/>
      <c r="ARP320" s="418"/>
      <c r="ARQ320" s="417" t="s">
        <v>765</v>
      </c>
      <c r="ARR320" s="414"/>
      <c r="ARS320" s="415"/>
      <c r="ART320" s="418"/>
      <c r="ARU320" s="417" t="s">
        <v>765</v>
      </c>
      <c r="ARV320" s="414"/>
      <c r="ARW320" s="415"/>
      <c r="ARX320" s="418"/>
      <c r="ARY320" s="417" t="s">
        <v>765</v>
      </c>
      <c r="ARZ320" s="414"/>
      <c r="ASA320" s="415"/>
      <c r="ASB320" s="418"/>
      <c r="ASC320" s="417" t="s">
        <v>765</v>
      </c>
      <c r="ASD320" s="414"/>
      <c r="ASE320" s="415"/>
      <c r="ASF320" s="418"/>
      <c r="ASG320" s="417" t="s">
        <v>765</v>
      </c>
      <c r="ASH320" s="414"/>
      <c r="ASI320" s="415"/>
      <c r="ASJ320" s="418"/>
      <c r="ASK320" s="417" t="s">
        <v>765</v>
      </c>
      <c r="ASL320" s="414"/>
      <c r="ASM320" s="415"/>
      <c r="ASN320" s="418"/>
      <c r="ASO320" s="417" t="s">
        <v>765</v>
      </c>
      <c r="ASP320" s="414"/>
      <c r="ASQ320" s="415"/>
      <c r="ASR320" s="418"/>
      <c r="ASS320" s="417" t="s">
        <v>765</v>
      </c>
      <c r="AST320" s="414"/>
      <c r="ASU320" s="415"/>
      <c r="ASV320" s="418"/>
      <c r="ASW320" s="417" t="s">
        <v>765</v>
      </c>
      <c r="ASX320" s="414"/>
      <c r="ASY320" s="415"/>
      <c r="ASZ320" s="418"/>
      <c r="ATA320" s="417" t="s">
        <v>765</v>
      </c>
      <c r="ATB320" s="414"/>
      <c r="ATC320" s="415"/>
      <c r="ATD320" s="418"/>
      <c r="ATE320" s="417" t="s">
        <v>765</v>
      </c>
      <c r="ATF320" s="414"/>
      <c r="ATG320" s="415"/>
      <c r="ATH320" s="418"/>
      <c r="ATI320" s="417" t="s">
        <v>765</v>
      </c>
      <c r="ATJ320" s="414"/>
      <c r="ATK320" s="415"/>
      <c r="ATL320" s="418"/>
      <c r="ATM320" s="417" t="s">
        <v>765</v>
      </c>
      <c r="ATN320" s="414"/>
      <c r="ATO320" s="415"/>
      <c r="ATP320" s="418"/>
      <c r="ATQ320" s="417" t="s">
        <v>765</v>
      </c>
      <c r="ATR320" s="414"/>
      <c r="ATS320" s="415"/>
      <c r="ATT320" s="418"/>
      <c r="ATU320" s="417" t="s">
        <v>765</v>
      </c>
      <c r="ATV320" s="414"/>
      <c r="ATW320" s="415"/>
      <c r="ATX320" s="418"/>
      <c r="ATY320" s="417" t="s">
        <v>765</v>
      </c>
      <c r="ATZ320" s="414"/>
      <c r="AUA320" s="415"/>
      <c r="AUB320" s="418"/>
      <c r="AUC320" s="417" t="s">
        <v>765</v>
      </c>
      <c r="AUD320" s="414"/>
      <c r="AUE320" s="415"/>
      <c r="AUF320" s="418"/>
      <c r="AUG320" s="417" t="s">
        <v>765</v>
      </c>
      <c r="AUH320" s="414"/>
      <c r="AUI320" s="415"/>
      <c r="AUJ320" s="418"/>
      <c r="AUK320" s="417" t="s">
        <v>765</v>
      </c>
      <c r="AUL320" s="414"/>
      <c r="AUM320" s="415"/>
      <c r="AUN320" s="418"/>
      <c r="AUO320" s="417" t="s">
        <v>765</v>
      </c>
      <c r="AUP320" s="414"/>
      <c r="AUQ320" s="415"/>
      <c r="AUR320" s="418"/>
      <c r="AUS320" s="417" t="s">
        <v>765</v>
      </c>
      <c r="AUT320" s="414"/>
      <c r="AUU320" s="415"/>
      <c r="AUV320" s="418"/>
      <c r="AUW320" s="417" t="s">
        <v>765</v>
      </c>
      <c r="AUX320" s="414"/>
      <c r="AUY320" s="415"/>
      <c r="AUZ320" s="418"/>
      <c r="AVA320" s="417" t="s">
        <v>765</v>
      </c>
      <c r="AVB320" s="414"/>
      <c r="AVC320" s="415"/>
      <c r="AVD320" s="418"/>
      <c r="AVE320" s="417" t="s">
        <v>765</v>
      </c>
      <c r="AVF320" s="414"/>
      <c r="AVG320" s="415"/>
      <c r="AVH320" s="418"/>
      <c r="AVI320" s="417" t="s">
        <v>765</v>
      </c>
      <c r="AVJ320" s="414"/>
      <c r="AVK320" s="415"/>
      <c r="AVL320" s="418"/>
      <c r="AVM320" s="417" t="s">
        <v>765</v>
      </c>
      <c r="AVN320" s="414"/>
      <c r="AVO320" s="415"/>
      <c r="AVP320" s="418"/>
      <c r="AVQ320" s="417" t="s">
        <v>765</v>
      </c>
      <c r="AVR320" s="414"/>
      <c r="AVS320" s="415"/>
      <c r="AVT320" s="418"/>
      <c r="AVU320" s="417" t="s">
        <v>765</v>
      </c>
      <c r="AVV320" s="414"/>
      <c r="AVW320" s="415"/>
      <c r="AVX320" s="418"/>
      <c r="AVY320" s="417" t="s">
        <v>765</v>
      </c>
      <c r="AVZ320" s="414"/>
      <c r="AWA320" s="415"/>
      <c r="AWB320" s="418"/>
      <c r="AWC320" s="417" t="s">
        <v>765</v>
      </c>
      <c r="AWD320" s="414"/>
      <c r="AWE320" s="415"/>
      <c r="AWF320" s="418"/>
      <c r="AWG320" s="417" t="s">
        <v>765</v>
      </c>
      <c r="AWH320" s="414"/>
      <c r="AWI320" s="415"/>
      <c r="AWJ320" s="418"/>
      <c r="AWK320" s="417" t="s">
        <v>765</v>
      </c>
      <c r="AWL320" s="414"/>
      <c r="AWM320" s="415"/>
      <c r="AWN320" s="418"/>
      <c r="AWO320" s="417" t="s">
        <v>765</v>
      </c>
      <c r="AWP320" s="414"/>
      <c r="AWQ320" s="415"/>
      <c r="AWR320" s="418"/>
      <c r="AWS320" s="417" t="s">
        <v>765</v>
      </c>
      <c r="AWT320" s="414"/>
      <c r="AWU320" s="415"/>
      <c r="AWV320" s="418"/>
      <c r="AWW320" s="417" t="s">
        <v>765</v>
      </c>
      <c r="AWX320" s="414"/>
      <c r="AWY320" s="415"/>
      <c r="AWZ320" s="418"/>
      <c r="AXA320" s="417" t="s">
        <v>765</v>
      </c>
      <c r="AXB320" s="414"/>
      <c r="AXC320" s="415"/>
      <c r="AXD320" s="418"/>
      <c r="AXE320" s="417" t="s">
        <v>765</v>
      </c>
      <c r="AXF320" s="414"/>
      <c r="AXG320" s="415"/>
      <c r="AXH320" s="418"/>
      <c r="AXI320" s="417" t="s">
        <v>765</v>
      </c>
      <c r="AXJ320" s="414"/>
      <c r="AXK320" s="415"/>
      <c r="AXL320" s="418"/>
      <c r="AXM320" s="417" t="s">
        <v>765</v>
      </c>
      <c r="AXN320" s="414"/>
      <c r="AXO320" s="415"/>
      <c r="AXP320" s="418"/>
      <c r="AXQ320" s="417" t="s">
        <v>765</v>
      </c>
      <c r="AXR320" s="414"/>
      <c r="AXS320" s="415"/>
      <c r="AXT320" s="418"/>
      <c r="AXU320" s="417" t="s">
        <v>765</v>
      </c>
      <c r="AXV320" s="414"/>
      <c r="AXW320" s="415"/>
      <c r="AXX320" s="418"/>
      <c r="AXY320" s="417" t="s">
        <v>765</v>
      </c>
      <c r="AXZ320" s="414"/>
      <c r="AYA320" s="415"/>
      <c r="AYB320" s="418"/>
      <c r="AYC320" s="417" t="s">
        <v>765</v>
      </c>
      <c r="AYD320" s="414"/>
      <c r="AYE320" s="415"/>
      <c r="AYF320" s="418"/>
      <c r="AYG320" s="417" t="s">
        <v>765</v>
      </c>
      <c r="AYH320" s="414"/>
      <c r="AYI320" s="415"/>
      <c r="AYJ320" s="418"/>
      <c r="AYK320" s="417" t="s">
        <v>765</v>
      </c>
      <c r="AYL320" s="414"/>
      <c r="AYM320" s="415"/>
      <c r="AYN320" s="418"/>
      <c r="AYO320" s="417" t="s">
        <v>765</v>
      </c>
      <c r="AYP320" s="414"/>
      <c r="AYQ320" s="415"/>
      <c r="AYR320" s="418"/>
      <c r="AYS320" s="417" t="s">
        <v>765</v>
      </c>
      <c r="AYT320" s="414"/>
      <c r="AYU320" s="415"/>
      <c r="AYV320" s="418"/>
      <c r="AYW320" s="417" t="s">
        <v>765</v>
      </c>
      <c r="AYX320" s="414"/>
      <c r="AYY320" s="415"/>
      <c r="AYZ320" s="418"/>
      <c r="AZA320" s="417" t="s">
        <v>765</v>
      </c>
      <c r="AZB320" s="414"/>
      <c r="AZC320" s="415"/>
      <c r="AZD320" s="418"/>
      <c r="AZE320" s="417" t="s">
        <v>765</v>
      </c>
      <c r="AZF320" s="414"/>
      <c r="AZG320" s="415"/>
      <c r="AZH320" s="418"/>
      <c r="AZI320" s="417" t="s">
        <v>765</v>
      </c>
      <c r="AZJ320" s="414"/>
      <c r="AZK320" s="415"/>
      <c r="AZL320" s="418"/>
      <c r="AZM320" s="417" t="s">
        <v>765</v>
      </c>
      <c r="AZN320" s="414"/>
      <c r="AZO320" s="415"/>
      <c r="AZP320" s="418"/>
      <c r="AZQ320" s="417" t="s">
        <v>765</v>
      </c>
      <c r="AZR320" s="414"/>
      <c r="AZS320" s="415"/>
      <c r="AZT320" s="418"/>
      <c r="AZU320" s="417" t="s">
        <v>765</v>
      </c>
      <c r="AZV320" s="414"/>
      <c r="AZW320" s="415"/>
      <c r="AZX320" s="418"/>
      <c r="AZY320" s="417" t="s">
        <v>765</v>
      </c>
      <c r="AZZ320" s="414"/>
      <c r="BAA320" s="415"/>
      <c r="BAB320" s="418"/>
      <c r="BAC320" s="417" t="s">
        <v>765</v>
      </c>
      <c r="BAD320" s="414"/>
      <c r="BAE320" s="415"/>
      <c r="BAF320" s="418"/>
      <c r="BAG320" s="417" t="s">
        <v>765</v>
      </c>
      <c r="BAH320" s="414"/>
      <c r="BAI320" s="415"/>
      <c r="BAJ320" s="418"/>
      <c r="BAK320" s="417" t="s">
        <v>765</v>
      </c>
      <c r="BAL320" s="414"/>
      <c r="BAM320" s="415"/>
      <c r="BAN320" s="418"/>
      <c r="BAO320" s="417" t="s">
        <v>765</v>
      </c>
      <c r="BAP320" s="414"/>
      <c r="BAQ320" s="415"/>
      <c r="BAR320" s="418"/>
      <c r="BAS320" s="417" t="s">
        <v>765</v>
      </c>
      <c r="BAT320" s="414"/>
      <c r="BAU320" s="415"/>
      <c r="BAV320" s="418"/>
      <c r="BAW320" s="417" t="s">
        <v>765</v>
      </c>
      <c r="BAX320" s="414"/>
      <c r="BAY320" s="415"/>
      <c r="BAZ320" s="418"/>
      <c r="BBA320" s="417" t="s">
        <v>765</v>
      </c>
      <c r="BBB320" s="414"/>
      <c r="BBC320" s="415"/>
      <c r="BBD320" s="418"/>
      <c r="BBE320" s="417" t="s">
        <v>765</v>
      </c>
      <c r="BBF320" s="414"/>
      <c r="BBG320" s="415"/>
      <c r="BBH320" s="418"/>
      <c r="BBI320" s="417" t="s">
        <v>765</v>
      </c>
      <c r="BBJ320" s="414"/>
      <c r="BBK320" s="415"/>
      <c r="BBL320" s="418"/>
      <c r="BBM320" s="417" t="s">
        <v>765</v>
      </c>
      <c r="BBN320" s="414"/>
      <c r="BBO320" s="415"/>
      <c r="BBP320" s="418"/>
      <c r="BBQ320" s="417" t="s">
        <v>765</v>
      </c>
      <c r="BBR320" s="414"/>
      <c r="BBS320" s="415"/>
      <c r="BBT320" s="418"/>
      <c r="BBU320" s="417" t="s">
        <v>765</v>
      </c>
      <c r="BBV320" s="414"/>
      <c r="BBW320" s="415"/>
      <c r="BBX320" s="418"/>
      <c r="BBY320" s="417" t="s">
        <v>765</v>
      </c>
      <c r="BBZ320" s="414"/>
      <c r="BCA320" s="415"/>
      <c r="BCB320" s="418"/>
      <c r="BCC320" s="417" t="s">
        <v>765</v>
      </c>
      <c r="BCD320" s="414"/>
      <c r="BCE320" s="415"/>
      <c r="BCF320" s="418"/>
      <c r="BCG320" s="417" t="s">
        <v>765</v>
      </c>
      <c r="BCH320" s="414"/>
      <c r="BCI320" s="415"/>
      <c r="BCJ320" s="418"/>
      <c r="BCK320" s="417" t="s">
        <v>765</v>
      </c>
      <c r="BCL320" s="414"/>
      <c r="BCM320" s="415"/>
      <c r="BCN320" s="418"/>
      <c r="BCO320" s="417" t="s">
        <v>765</v>
      </c>
      <c r="BCP320" s="414"/>
      <c r="BCQ320" s="415"/>
      <c r="BCR320" s="418"/>
      <c r="BCS320" s="417" t="s">
        <v>765</v>
      </c>
      <c r="BCT320" s="414"/>
      <c r="BCU320" s="415"/>
      <c r="BCV320" s="418"/>
      <c r="BCW320" s="417" t="s">
        <v>765</v>
      </c>
      <c r="BCX320" s="414"/>
      <c r="BCY320" s="415"/>
      <c r="BCZ320" s="418"/>
      <c r="BDA320" s="417" t="s">
        <v>765</v>
      </c>
      <c r="BDB320" s="414"/>
      <c r="BDC320" s="415"/>
      <c r="BDD320" s="418"/>
      <c r="BDE320" s="417" t="s">
        <v>765</v>
      </c>
      <c r="BDF320" s="414"/>
      <c r="BDG320" s="415"/>
      <c r="BDH320" s="418"/>
      <c r="BDI320" s="417" t="s">
        <v>765</v>
      </c>
      <c r="BDJ320" s="414"/>
      <c r="BDK320" s="415"/>
      <c r="BDL320" s="418"/>
      <c r="BDM320" s="417" t="s">
        <v>765</v>
      </c>
      <c r="BDN320" s="414"/>
      <c r="BDO320" s="415"/>
      <c r="BDP320" s="418"/>
      <c r="BDQ320" s="417" t="s">
        <v>765</v>
      </c>
      <c r="BDR320" s="414"/>
      <c r="BDS320" s="415"/>
      <c r="BDT320" s="418"/>
      <c r="BDU320" s="417" t="s">
        <v>765</v>
      </c>
      <c r="BDV320" s="414"/>
      <c r="BDW320" s="415"/>
      <c r="BDX320" s="418"/>
      <c r="BDY320" s="417" t="s">
        <v>765</v>
      </c>
      <c r="BDZ320" s="414"/>
      <c r="BEA320" s="415"/>
      <c r="BEB320" s="418"/>
      <c r="BEC320" s="417" t="s">
        <v>765</v>
      </c>
      <c r="BED320" s="414"/>
      <c r="BEE320" s="415"/>
      <c r="BEF320" s="418"/>
      <c r="BEG320" s="417" t="s">
        <v>765</v>
      </c>
      <c r="BEH320" s="414"/>
      <c r="BEI320" s="415"/>
      <c r="BEJ320" s="418"/>
      <c r="BEK320" s="417" t="s">
        <v>765</v>
      </c>
      <c r="BEL320" s="414"/>
      <c r="BEM320" s="415"/>
      <c r="BEN320" s="418"/>
      <c r="BEO320" s="417" t="s">
        <v>765</v>
      </c>
      <c r="BEP320" s="414"/>
      <c r="BEQ320" s="415"/>
      <c r="BER320" s="418"/>
      <c r="BES320" s="417" t="s">
        <v>765</v>
      </c>
      <c r="BET320" s="414"/>
      <c r="BEU320" s="415"/>
      <c r="BEV320" s="418"/>
      <c r="BEW320" s="417" t="s">
        <v>765</v>
      </c>
      <c r="BEX320" s="414"/>
      <c r="BEY320" s="415"/>
      <c r="BEZ320" s="418"/>
      <c r="BFA320" s="417" t="s">
        <v>765</v>
      </c>
      <c r="BFB320" s="414"/>
      <c r="BFC320" s="415"/>
      <c r="BFD320" s="418"/>
      <c r="BFE320" s="417" t="s">
        <v>765</v>
      </c>
      <c r="BFF320" s="414"/>
      <c r="BFG320" s="415"/>
      <c r="BFH320" s="418"/>
      <c r="BFI320" s="417" t="s">
        <v>765</v>
      </c>
      <c r="BFJ320" s="414"/>
      <c r="BFK320" s="415"/>
      <c r="BFL320" s="418"/>
      <c r="BFM320" s="417" t="s">
        <v>765</v>
      </c>
      <c r="BFN320" s="414"/>
      <c r="BFO320" s="415"/>
      <c r="BFP320" s="418"/>
      <c r="BFQ320" s="417" t="s">
        <v>765</v>
      </c>
      <c r="BFR320" s="414"/>
      <c r="BFS320" s="415"/>
      <c r="BFT320" s="418"/>
      <c r="BFU320" s="417" t="s">
        <v>765</v>
      </c>
      <c r="BFV320" s="414"/>
      <c r="BFW320" s="415"/>
      <c r="BFX320" s="418"/>
      <c r="BFY320" s="417" t="s">
        <v>765</v>
      </c>
      <c r="BFZ320" s="414"/>
      <c r="BGA320" s="415"/>
      <c r="BGB320" s="418"/>
      <c r="BGC320" s="417" t="s">
        <v>765</v>
      </c>
      <c r="BGD320" s="414"/>
      <c r="BGE320" s="415"/>
      <c r="BGF320" s="418"/>
      <c r="BGG320" s="417" t="s">
        <v>765</v>
      </c>
      <c r="BGH320" s="414"/>
      <c r="BGI320" s="415"/>
      <c r="BGJ320" s="418"/>
      <c r="BGK320" s="417" t="s">
        <v>765</v>
      </c>
      <c r="BGL320" s="414"/>
      <c r="BGM320" s="415"/>
      <c r="BGN320" s="418"/>
      <c r="BGO320" s="417" t="s">
        <v>765</v>
      </c>
      <c r="BGP320" s="414"/>
      <c r="BGQ320" s="415"/>
      <c r="BGR320" s="418"/>
      <c r="BGS320" s="417" t="s">
        <v>765</v>
      </c>
      <c r="BGT320" s="414"/>
      <c r="BGU320" s="415"/>
      <c r="BGV320" s="418"/>
      <c r="BGW320" s="417" t="s">
        <v>765</v>
      </c>
      <c r="BGX320" s="414"/>
      <c r="BGY320" s="415"/>
      <c r="BGZ320" s="418"/>
      <c r="BHA320" s="417" t="s">
        <v>765</v>
      </c>
      <c r="BHB320" s="414"/>
      <c r="BHC320" s="415"/>
      <c r="BHD320" s="418"/>
      <c r="BHE320" s="417" t="s">
        <v>765</v>
      </c>
      <c r="BHF320" s="414"/>
      <c r="BHG320" s="415"/>
      <c r="BHH320" s="418"/>
      <c r="BHI320" s="417" t="s">
        <v>765</v>
      </c>
      <c r="BHJ320" s="414"/>
      <c r="BHK320" s="415"/>
      <c r="BHL320" s="418"/>
      <c r="BHM320" s="417" t="s">
        <v>765</v>
      </c>
      <c r="BHN320" s="414"/>
      <c r="BHO320" s="415"/>
      <c r="BHP320" s="418"/>
      <c r="BHQ320" s="417" t="s">
        <v>765</v>
      </c>
      <c r="BHR320" s="414"/>
      <c r="BHS320" s="415"/>
      <c r="BHT320" s="418"/>
      <c r="BHU320" s="417" t="s">
        <v>765</v>
      </c>
      <c r="BHV320" s="414"/>
      <c r="BHW320" s="415"/>
      <c r="BHX320" s="418"/>
      <c r="BHY320" s="417" t="s">
        <v>765</v>
      </c>
      <c r="BHZ320" s="414"/>
      <c r="BIA320" s="415"/>
      <c r="BIB320" s="418"/>
      <c r="BIC320" s="417" t="s">
        <v>765</v>
      </c>
      <c r="BID320" s="414"/>
      <c r="BIE320" s="415"/>
      <c r="BIF320" s="418"/>
      <c r="BIG320" s="417" t="s">
        <v>765</v>
      </c>
      <c r="BIH320" s="414"/>
      <c r="BII320" s="415"/>
      <c r="BIJ320" s="418"/>
      <c r="BIK320" s="417" t="s">
        <v>765</v>
      </c>
      <c r="BIL320" s="414"/>
      <c r="BIM320" s="415"/>
      <c r="BIN320" s="418"/>
      <c r="BIO320" s="417" t="s">
        <v>765</v>
      </c>
      <c r="BIP320" s="414"/>
      <c r="BIQ320" s="415"/>
      <c r="BIR320" s="418"/>
      <c r="BIS320" s="417" t="s">
        <v>765</v>
      </c>
      <c r="BIT320" s="414"/>
      <c r="BIU320" s="415"/>
      <c r="BIV320" s="418"/>
      <c r="BIW320" s="417" t="s">
        <v>765</v>
      </c>
      <c r="BIX320" s="414"/>
      <c r="BIY320" s="415"/>
      <c r="BIZ320" s="418"/>
      <c r="BJA320" s="417" t="s">
        <v>765</v>
      </c>
      <c r="BJB320" s="414"/>
      <c r="BJC320" s="415"/>
      <c r="BJD320" s="418"/>
      <c r="BJE320" s="417" t="s">
        <v>765</v>
      </c>
      <c r="BJF320" s="414"/>
      <c r="BJG320" s="415"/>
      <c r="BJH320" s="418"/>
      <c r="BJI320" s="417" t="s">
        <v>765</v>
      </c>
      <c r="BJJ320" s="414"/>
      <c r="BJK320" s="415"/>
      <c r="BJL320" s="418"/>
      <c r="BJM320" s="417" t="s">
        <v>765</v>
      </c>
      <c r="BJN320" s="414"/>
      <c r="BJO320" s="415"/>
      <c r="BJP320" s="418"/>
      <c r="BJQ320" s="417" t="s">
        <v>765</v>
      </c>
      <c r="BJR320" s="414"/>
      <c r="BJS320" s="415"/>
      <c r="BJT320" s="418"/>
      <c r="BJU320" s="417" t="s">
        <v>765</v>
      </c>
      <c r="BJV320" s="414"/>
      <c r="BJW320" s="415"/>
      <c r="BJX320" s="418"/>
      <c r="BJY320" s="417" t="s">
        <v>765</v>
      </c>
      <c r="BJZ320" s="414"/>
      <c r="BKA320" s="415"/>
      <c r="BKB320" s="418"/>
      <c r="BKC320" s="417" t="s">
        <v>765</v>
      </c>
      <c r="BKD320" s="414"/>
      <c r="BKE320" s="415"/>
      <c r="BKF320" s="418"/>
      <c r="BKG320" s="417" t="s">
        <v>765</v>
      </c>
      <c r="BKH320" s="414"/>
      <c r="BKI320" s="415"/>
      <c r="BKJ320" s="418"/>
      <c r="BKK320" s="417" t="s">
        <v>765</v>
      </c>
      <c r="BKL320" s="414"/>
      <c r="BKM320" s="415"/>
      <c r="BKN320" s="418"/>
      <c r="BKO320" s="417" t="s">
        <v>765</v>
      </c>
      <c r="BKP320" s="414"/>
      <c r="BKQ320" s="415"/>
      <c r="BKR320" s="418"/>
      <c r="BKS320" s="417" t="s">
        <v>765</v>
      </c>
      <c r="BKT320" s="414"/>
      <c r="BKU320" s="415"/>
      <c r="BKV320" s="418"/>
      <c r="BKW320" s="417" t="s">
        <v>765</v>
      </c>
      <c r="BKX320" s="414"/>
      <c r="BKY320" s="415"/>
      <c r="BKZ320" s="418"/>
      <c r="BLA320" s="417" t="s">
        <v>765</v>
      </c>
      <c r="BLB320" s="414"/>
      <c r="BLC320" s="415"/>
      <c r="BLD320" s="418"/>
      <c r="BLE320" s="417" t="s">
        <v>765</v>
      </c>
      <c r="BLF320" s="414"/>
      <c r="BLG320" s="415"/>
      <c r="BLH320" s="418"/>
      <c r="BLI320" s="417" t="s">
        <v>765</v>
      </c>
      <c r="BLJ320" s="414"/>
      <c r="BLK320" s="415"/>
      <c r="BLL320" s="418"/>
      <c r="BLM320" s="417" t="s">
        <v>765</v>
      </c>
      <c r="BLN320" s="414"/>
      <c r="BLO320" s="415"/>
      <c r="BLP320" s="418"/>
      <c r="BLQ320" s="417" t="s">
        <v>765</v>
      </c>
      <c r="BLR320" s="414"/>
      <c r="BLS320" s="415"/>
      <c r="BLT320" s="418"/>
      <c r="BLU320" s="417" t="s">
        <v>765</v>
      </c>
      <c r="BLV320" s="414"/>
      <c r="BLW320" s="415"/>
      <c r="BLX320" s="418"/>
      <c r="BLY320" s="417" t="s">
        <v>765</v>
      </c>
      <c r="BLZ320" s="414"/>
      <c r="BMA320" s="415"/>
      <c r="BMB320" s="418"/>
      <c r="BMC320" s="417" t="s">
        <v>765</v>
      </c>
      <c r="BMD320" s="414"/>
      <c r="BME320" s="415"/>
      <c r="BMF320" s="418"/>
      <c r="BMG320" s="417" t="s">
        <v>765</v>
      </c>
      <c r="BMH320" s="414"/>
      <c r="BMI320" s="415"/>
      <c r="BMJ320" s="418"/>
      <c r="BMK320" s="417" t="s">
        <v>765</v>
      </c>
      <c r="BML320" s="414"/>
      <c r="BMM320" s="415"/>
      <c r="BMN320" s="418"/>
      <c r="BMO320" s="417" t="s">
        <v>765</v>
      </c>
      <c r="BMP320" s="414"/>
      <c r="BMQ320" s="415"/>
      <c r="BMR320" s="418"/>
      <c r="BMS320" s="417" t="s">
        <v>765</v>
      </c>
      <c r="BMT320" s="414"/>
      <c r="BMU320" s="415"/>
      <c r="BMV320" s="418"/>
      <c r="BMW320" s="417" t="s">
        <v>765</v>
      </c>
      <c r="BMX320" s="414"/>
      <c r="BMY320" s="415"/>
      <c r="BMZ320" s="418"/>
      <c r="BNA320" s="417" t="s">
        <v>765</v>
      </c>
      <c r="BNB320" s="414"/>
      <c r="BNC320" s="415"/>
      <c r="BND320" s="418"/>
      <c r="BNE320" s="417" t="s">
        <v>765</v>
      </c>
      <c r="BNF320" s="414"/>
      <c r="BNG320" s="415"/>
      <c r="BNH320" s="418"/>
      <c r="BNI320" s="417" t="s">
        <v>765</v>
      </c>
      <c r="BNJ320" s="414"/>
      <c r="BNK320" s="415"/>
      <c r="BNL320" s="418"/>
      <c r="BNM320" s="417" t="s">
        <v>765</v>
      </c>
      <c r="BNN320" s="414"/>
      <c r="BNO320" s="415"/>
      <c r="BNP320" s="418"/>
      <c r="BNQ320" s="417" t="s">
        <v>765</v>
      </c>
      <c r="BNR320" s="414"/>
      <c r="BNS320" s="415"/>
      <c r="BNT320" s="418"/>
      <c r="BNU320" s="417" t="s">
        <v>765</v>
      </c>
      <c r="BNV320" s="414"/>
      <c r="BNW320" s="415"/>
      <c r="BNX320" s="418"/>
      <c r="BNY320" s="417" t="s">
        <v>765</v>
      </c>
      <c r="BNZ320" s="414"/>
      <c r="BOA320" s="415"/>
      <c r="BOB320" s="418"/>
      <c r="BOC320" s="417" t="s">
        <v>765</v>
      </c>
      <c r="BOD320" s="414"/>
      <c r="BOE320" s="415"/>
      <c r="BOF320" s="418"/>
      <c r="BOG320" s="417" t="s">
        <v>765</v>
      </c>
      <c r="BOH320" s="414"/>
      <c r="BOI320" s="415"/>
      <c r="BOJ320" s="418"/>
      <c r="BOK320" s="417" t="s">
        <v>765</v>
      </c>
      <c r="BOL320" s="414"/>
      <c r="BOM320" s="415"/>
      <c r="BON320" s="418"/>
      <c r="BOO320" s="417" t="s">
        <v>765</v>
      </c>
      <c r="BOP320" s="414"/>
      <c r="BOQ320" s="415"/>
      <c r="BOR320" s="418"/>
      <c r="BOS320" s="417" t="s">
        <v>765</v>
      </c>
      <c r="BOT320" s="414"/>
      <c r="BOU320" s="415"/>
      <c r="BOV320" s="418"/>
      <c r="BOW320" s="417" t="s">
        <v>765</v>
      </c>
      <c r="BOX320" s="414"/>
      <c r="BOY320" s="415"/>
      <c r="BOZ320" s="418"/>
      <c r="BPA320" s="417" t="s">
        <v>765</v>
      </c>
      <c r="BPB320" s="414"/>
      <c r="BPC320" s="415"/>
      <c r="BPD320" s="418"/>
      <c r="BPE320" s="417" t="s">
        <v>765</v>
      </c>
      <c r="BPF320" s="414"/>
      <c r="BPG320" s="415"/>
      <c r="BPH320" s="418"/>
      <c r="BPI320" s="417" t="s">
        <v>765</v>
      </c>
      <c r="BPJ320" s="414"/>
      <c r="BPK320" s="415"/>
      <c r="BPL320" s="418"/>
      <c r="BPM320" s="417" t="s">
        <v>765</v>
      </c>
      <c r="BPN320" s="414"/>
      <c r="BPO320" s="415"/>
      <c r="BPP320" s="418"/>
      <c r="BPQ320" s="417" t="s">
        <v>765</v>
      </c>
      <c r="BPR320" s="414"/>
      <c r="BPS320" s="415"/>
      <c r="BPT320" s="418"/>
      <c r="BPU320" s="417" t="s">
        <v>765</v>
      </c>
      <c r="BPV320" s="414"/>
      <c r="BPW320" s="415"/>
      <c r="BPX320" s="418"/>
      <c r="BPY320" s="417" t="s">
        <v>765</v>
      </c>
      <c r="BPZ320" s="414"/>
      <c r="BQA320" s="415"/>
      <c r="BQB320" s="418"/>
      <c r="BQC320" s="417" t="s">
        <v>765</v>
      </c>
      <c r="BQD320" s="414"/>
      <c r="BQE320" s="415"/>
      <c r="BQF320" s="418"/>
      <c r="BQG320" s="417" t="s">
        <v>765</v>
      </c>
      <c r="BQH320" s="414"/>
      <c r="BQI320" s="415"/>
      <c r="BQJ320" s="418"/>
      <c r="BQK320" s="417" t="s">
        <v>765</v>
      </c>
      <c r="BQL320" s="414"/>
      <c r="BQM320" s="415"/>
      <c r="BQN320" s="418"/>
      <c r="BQO320" s="417" t="s">
        <v>765</v>
      </c>
      <c r="BQP320" s="414"/>
      <c r="BQQ320" s="415"/>
      <c r="BQR320" s="418"/>
      <c r="BQS320" s="417" t="s">
        <v>765</v>
      </c>
      <c r="BQT320" s="414"/>
      <c r="BQU320" s="415"/>
      <c r="BQV320" s="418"/>
      <c r="BQW320" s="417" t="s">
        <v>765</v>
      </c>
      <c r="BQX320" s="414"/>
      <c r="BQY320" s="415"/>
      <c r="BQZ320" s="418"/>
      <c r="BRA320" s="417" t="s">
        <v>765</v>
      </c>
      <c r="BRB320" s="414"/>
      <c r="BRC320" s="415"/>
      <c r="BRD320" s="418"/>
      <c r="BRE320" s="417" t="s">
        <v>765</v>
      </c>
      <c r="BRF320" s="414"/>
      <c r="BRG320" s="415"/>
      <c r="BRH320" s="418"/>
      <c r="BRI320" s="417" t="s">
        <v>765</v>
      </c>
      <c r="BRJ320" s="414"/>
      <c r="BRK320" s="415"/>
      <c r="BRL320" s="418"/>
      <c r="BRM320" s="417" t="s">
        <v>765</v>
      </c>
      <c r="BRN320" s="414"/>
      <c r="BRO320" s="415"/>
      <c r="BRP320" s="418"/>
      <c r="BRQ320" s="417" t="s">
        <v>765</v>
      </c>
      <c r="BRR320" s="414"/>
      <c r="BRS320" s="415"/>
      <c r="BRT320" s="418"/>
      <c r="BRU320" s="417" t="s">
        <v>765</v>
      </c>
      <c r="BRV320" s="414"/>
      <c r="BRW320" s="415"/>
      <c r="BRX320" s="418"/>
      <c r="BRY320" s="417" t="s">
        <v>765</v>
      </c>
      <c r="BRZ320" s="414"/>
      <c r="BSA320" s="415"/>
      <c r="BSB320" s="418"/>
      <c r="BSC320" s="417" t="s">
        <v>765</v>
      </c>
      <c r="BSD320" s="414"/>
      <c r="BSE320" s="415"/>
      <c r="BSF320" s="418"/>
      <c r="BSG320" s="417" t="s">
        <v>765</v>
      </c>
      <c r="BSH320" s="414"/>
      <c r="BSI320" s="415"/>
      <c r="BSJ320" s="418"/>
      <c r="BSK320" s="417" t="s">
        <v>765</v>
      </c>
      <c r="BSL320" s="414"/>
      <c r="BSM320" s="415"/>
      <c r="BSN320" s="418"/>
      <c r="BSO320" s="417" t="s">
        <v>765</v>
      </c>
      <c r="BSP320" s="414"/>
      <c r="BSQ320" s="415"/>
      <c r="BSR320" s="418"/>
      <c r="BSS320" s="417" t="s">
        <v>765</v>
      </c>
      <c r="BST320" s="414"/>
      <c r="BSU320" s="415"/>
      <c r="BSV320" s="418"/>
      <c r="BSW320" s="417" t="s">
        <v>765</v>
      </c>
      <c r="BSX320" s="414"/>
      <c r="BSY320" s="415"/>
      <c r="BSZ320" s="418"/>
      <c r="BTA320" s="417" t="s">
        <v>765</v>
      </c>
      <c r="BTB320" s="414"/>
      <c r="BTC320" s="415"/>
      <c r="BTD320" s="418"/>
      <c r="BTE320" s="417" t="s">
        <v>765</v>
      </c>
      <c r="BTF320" s="414"/>
      <c r="BTG320" s="415"/>
      <c r="BTH320" s="418"/>
      <c r="BTI320" s="417" t="s">
        <v>765</v>
      </c>
      <c r="BTJ320" s="414"/>
      <c r="BTK320" s="415"/>
      <c r="BTL320" s="418"/>
      <c r="BTM320" s="417" t="s">
        <v>765</v>
      </c>
      <c r="BTN320" s="414"/>
      <c r="BTO320" s="415"/>
      <c r="BTP320" s="418"/>
      <c r="BTQ320" s="417" t="s">
        <v>765</v>
      </c>
      <c r="BTR320" s="414"/>
      <c r="BTS320" s="415"/>
      <c r="BTT320" s="418"/>
      <c r="BTU320" s="417" t="s">
        <v>765</v>
      </c>
      <c r="BTV320" s="414"/>
      <c r="BTW320" s="415"/>
      <c r="BTX320" s="418"/>
      <c r="BTY320" s="417" t="s">
        <v>765</v>
      </c>
      <c r="BTZ320" s="414"/>
      <c r="BUA320" s="415"/>
      <c r="BUB320" s="418"/>
      <c r="BUC320" s="417" t="s">
        <v>765</v>
      </c>
      <c r="BUD320" s="414"/>
      <c r="BUE320" s="415"/>
      <c r="BUF320" s="418"/>
      <c r="BUG320" s="417" t="s">
        <v>765</v>
      </c>
      <c r="BUH320" s="414"/>
      <c r="BUI320" s="415"/>
      <c r="BUJ320" s="418"/>
      <c r="BUK320" s="417" t="s">
        <v>765</v>
      </c>
      <c r="BUL320" s="414"/>
      <c r="BUM320" s="415"/>
      <c r="BUN320" s="418"/>
      <c r="BUO320" s="417" t="s">
        <v>765</v>
      </c>
      <c r="BUP320" s="414"/>
      <c r="BUQ320" s="415"/>
      <c r="BUR320" s="418"/>
      <c r="BUS320" s="417" t="s">
        <v>765</v>
      </c>
      <c r="BUT320" s="414"/>
      <c r="BUU320" s="415"/>
      <c r="BUV320" s="418"/>
      <c r="BUW320" s="417" t="s">
        <v>765</v>
      </c>
      <c r="BUX320" s="414"/>
      <c r="BUY320" s="415"/>
      <c r="BUZ320" s="418"/>
      <c r="BVA320" s="417" t="s">
        <v>765</v>
      </c>
      <c r="BVB320" s="414"/>
      <c r="BVC320" s="415"/>
      <c r="BVD320" s="418"/>
      <c r="BVE320" s="417" t="s">
        <v>765</v>
      </c>
      <c r="BVF320" s="414"/>
      <c r="BVG320" s="415"/>
      <c r="BVH320" s="418"/>
      <c r="BVI320" s="417" t="s">
        <v>765</v>
      </c>
      <c r="BVJ320" s="414"/>
      <c r="BVK320" s="415"/>
      <c r="BVL320" s="418"/>
      <c r="BVM320" s="417" t="s">
        <v>765</v>
      </c>
      <c r="BVN320" s="414"/>
      <c r="BVO320" s="415"/>
      <c r="BVP320" s="418"/>
      <c r="BVQ320" s="417" t="s">
        <v>765</v>
      </c>
      <c r="BVR320" s="414"/>
      <c r="BVS320" s="415"/>
      <c r="BVT320" s="418"/>
      <c r="BVU320" s="417" t="s">
        <v>765</v>
      </c>
      <c r="BVV320" s="414"/>
      <c r="BVW320" s="415"/>
      <c r="BVX320" s="418"/>
      <c r="BVY320" s="417" t="s">
        <v>765</v>
      </c>
      <c r="BVZ320" s="414"/>
      <c r="BWA320" s="415"/>
      <c r="BWB320" s="418"/>
      <c r="BWC320" s="417" t="s">
        <v>765</v>
      </c>
      <c r="BWD320" s="414"/>
      <c r="BWE320" s="415"/>
      <c r="BWF320" s="418"/>
      <c r="BWG320" s="417" t="s">
        <v>765</v>
      </c>
      <c r="BWH320" s="414"/>
      <c r="BWI320" s="415"/>
      <c r="BWJ320" s="418"/>
      <c r="BWK320" s="417" t="s">
        <v>765</v>
      </c>
      <c r="BWL320" s="414"/>
      <c r="BWM320" s="415"/>
      <c r="BWN320" s="418"/>
      <c r="BWO320" s="417" t="s">
        <v>765</v>
      </c>
      <c r="BWP320" s="414"/>
      <c r="BWQ320" s="415"/>
      <c r="BWR320" s="418"/>
      <c r="BWS320" s="417" t="s">
        <v>765</v>
      </c>
      <c r="BWT320" s="414"/>
      <c r="BWU320" s="415"/>
      <c r="BWV320" s="418"/>
      <c r="BWW320" s="417" t="s">
        <v>765</v>
      </c>
      <c r="BWX320" s="414"/>
      <c r="BWY320" s="415"/>
      <c r="BWZ320" s="418"/>
      <c r="BXA320" s="417" t="s">
        <v>765</v>
      </c>
      <c r="BXB320" s="414"/>
      <c r="BXC320" s="415"/>
      <c r="BXD320" s="418"/>
      <c r="BXE320" s="417" t="s">
        <v>765</v>
      </c>
      <c r="BXF320" s="414"/>
      <c r="BXG320" s="415"/>
      <c r="BXH320" s="418"/>
      <c r="BXI320" s="417" t="s">
        <v>765</v>
      </c>
      <c r="BXJ320" s="414"/>
      <c r="BXK320" s="415"/>
      <c r="BXL320" s="418"/>
      <c r="BXM320" s="417" t="s">
        <v>765</v>
      </c>
      <c r="BXN320" s="414"/>
      <c r="BXO320" s="415"/>
      <c r="BXP320" s="418"/>
      <c r="BXQ320" s="417" t="s">
        <v>765</v>
      </c>
      <c r="BXR320" s="414"/>
      <c r="BXS320" s="415"/>
      <c r="BXT320" s="418"/>
      <c r="BXU320" s="417" t="s">
        <v>765</v>
      </c>
      <c r="BXV320" s="414"/>
      <c r="BXW320" s="415"/>
      <c r="BXX320" s="418"/>
      <c r="BXY320" s="417" t="s">
        <v>765</v>
      </c>
      <c r="BXZ320" s="414"/>
      <c r="BYA320" s="415"/>
      <c r="BYB320" s="418"/>
      <c r="BYC320" s="417" t="s">
        <v>765</v>
      </c>
      <c r="BYD320" s="414"/>
      <c r="BYE320" s="415"/>
      <c r="BYF320" s="418"/>
      <c r="BYG320" s="417" t="s">
        <v>765</v>
      </c>
      <c r="BYH320" s="414"/>
      <c r="BYI320" s="415"/>
      <c r="BYJ320" s="418"/>
      <c r="BYK320" s="417" t="s">
        <v>765</v>
      </c>
      <c r="BYL320" s="414"/>
      <c r="BYM320" s="415"/>
      <c r="BYN320" s="418"/>
      <c r="BYO320" s="417" t="s">
        <v>765</v>
      </c>
      <c r="BYP320" s="414"/>
      <c r="BYQ320" s="415"/>
      <c r="BYR320" s="418"/>
      <c r="BYS320" s="417" t="s">
        <v>765</v>
      </c>
      <c r="BYT320" s="414"/>
      <c r="BYU320" s="415"/>
      <c r="BYV320" s="418"/>
      <c r="BYW320" s="417" t="s">
        <v>765</v>
      </c>
      <c r="BYX320" s="414"/>
      <c r="BYY320" s="415"/>
      <c r="BYZ320" s="418"/>
      <c r="BZA320" s="417" t="s">
        <v>765</v>
      </c>
      <c r="BZB320" s="414"/>
      <c r="BZC320" s="415"/>
      <c r="BZD320" s="418"/>
      <c r="BZE320" s="417" t="s">
        <v>765</v>
      </c>
      <c r="BZF320" s="414"/>
      <c r="BZG320" s="415"/>
      <c r="BZH320" s="418"/>
      <c r="BZI320" s="417" t="s">
        <v>765</v>
      </c>
      <c r="BZJ320" s="414"/>
      <c r="BZK320" s="415"/>
      <c r="BZL320" s="418"/>
      <c r="BZM320" s="417" t="s">
        <v>765</v>
      </c>
      <c r="BZN320" s="414"/>
      <c r="BZO320" s="415"/>
      <c r="BZP320" s="418"/>
      <c r="BZQ320" s="417" t="s">
        <v>765</v>
      </c>
      <c r="BZR320" s="414"/>
      <c r="BZS320" s="415"/>
      <c r="BZT320" s="418"/>
      <c r="BZU320" s="417" t="s">
        <v>765</v>
      </c>
      <c r="BZV320" s="414"/>
      <c r="BZW320" s="415"/>
      <c r="BZX320" s="418"/>
      <c r="BZY320" s="417" t="s">
        <v>765</v>
      </c>
      <c r="BZZ320" s="414"/>
      <c r="CAA320" s="415"/>
      <c r="CAB320" s="418"/>
      <c r="CAC320" s="417" t="s">
        <v>765</v>
      </c>
      <c r="CAD320" s="414"/>
      <c r="CAE320" s="415"/>
      <c r="CAF320" s="418"/>
      <c r="CAG320" s="417" t="s">
        <v>765</v>
      </c>
      <c r="CAH320" s="414"/>
      <c r="CAI320" s="415"/>
      <c r="CAJ320" s="418"/>
      <c r="CAK320" s="417" t="s">
        <v>765</v>
      </c>
      <c r="CAL320" s="414"/>
      <c r="CAM320" s="415"/>
      <c r="CAN320" s="418"/>
      <c r="CAO320" s="417" t="s">
        <v>765</v>
      </c>
      <c r="CAP320" s="414"/>
      <c r="CAQ320" s="415"/>
      <c r="CAR320" s="418"/>
      <c r="CAS320" s="417" t="s">
        <v>765</v>
      </c>
      <c r="CAT320" s="414"/>
      <c r="CAU320" s="415"/>
      <c r="CAV320" s="418"/>
      <c r="CAW320" s="417" t="s">
        <v>765</v>
      </c>
      <c r="CAX320" s="414"/>
      <c r="CAY320" s="415"/>
      <c r="CAZ320" s="418"/>
      <c r="CBA320" s="417" t="s">
        <v>765</v>
      </c>
      <c r="CBB320" s="414"/>
      <c r="CBC320" s="415"/>
      <c r="CBD320" s="418"/>
      <c r="CBE320" s="417" t="s">
        <v>765</v>
      </c>
      <c r="CBF320" s="414"/>
      <c r="CBG320" s="415"/>
      <c r="CBH320" s="418"/>
      <c r="CBI320" s="417" t="s">
        <v>765</v>
      </c>
      <c r="CBJ320" s="414"/>
      <c r="CBK320" s="415"/>
      <c r="CBL320" s="418"/>
      <c r="CBM320" s="417" t="s">
        <v>765</v>
      </c>
      <c r="CBN320" s="414"/>
      <c r="CBO320" s="415"/>
      <c r="CBP320" s="418"/>
      <c r="CBQ320" s="417" t="s">
        <v>765</v>
      </c>
      <c r="CBR320" s="414"/>
      <c r="CBS320" s="415"/>
      <c r="CBT320" s="418"/>
      <c r="CBU320" s="417" t="s">
        <v>765</v>
      </c>
      <c r="CBV320" s="414"/>
      <c r="CBW320" s="415"/>
      <c r="CBX320" s="418"/>
      <c r="CBY320" s="417" t="s">
        <v>765</v>
      </c>
      <c r="CBZ320" s="414"/>
      <c r="CCA320" s="415"/>
      <c r="CCB320" s="418"/>
      <c r="CCC320" s="417" t="s">
        <v>765</v>
      </c>
      <c r="CCD320" s="414"/>
      <c r="CCE320" s="415"/>
      <c r="CCF320" s="418"/>
      <c r="CCG320" s="417" t="s">
        <v>765</v>
      </c>
      <c r="CCH320" s="414"/>
      <c r="CCI320" s="415"/>
      <c r="CCJ320" s="418"/>
      <c r="CCK320" s="417" t="s">
        <v>765</v>
      </c>
      <c r="CCL320" s="414"/>
      <c r="CCM320" s="415"/>
      <c r="CCN320" s="418"/>
      <c r="CCO320" s="417" t="s">
        <v>765</v>
      </c>
      <c r="CCP320" s="414"/>
      <c r="CCQ320" s="415"/>
      <c r="CCR320" s="418"/>
      <c r="CCS320" s="417" t="s">
        <v>765</v>
      </c>
      <c r="CCT320" s="414"/>
      <c r="CCU320" s="415"/>
      <c r="CCV320" s="418"/>
      <c r="CCW320" s="417" t="s">
        <v>765</v>
      </c>
      <c r="CCX320" s="414"/>
      <c r="CCY320" s="415"/>
      <c r="CCZ320" s="418"/>
      <c r="CDA320" s="417" t="s">
        <v>765</v>
      </c>
      <c r="CDB320" s="414"/>
      <c r="CDC320" s="415"/>
      <c r="CDD320" s="418"/>
      <c r="CDE320" s="417" t="s">
        <v>765</v>
      </c>
      <c r="CDF320" s="414"/>
      <c r="CDG320" s="415"/>
      <c r="CDH320" s="418"/>
      <c r="CDI320" s="417" t="s">
        <v>765</v>
      </c>
      <c r="CDJ320" s="414"/>
      <c r="CDK320" s="415"/>
      <c r="CDL320" s="418"/>
      <c r="CDM320" s="417" t="s">
        <v>765</v>
      </c>
      <c r="CDN320" s="414"/>
      <c r="CDO320" s="415"/>
      <c r="CDP320" s="418"/>
      <c r="CDQ320" s="417" t="s">
        <v>765</v>
      </c>
      <c r="CDR320" s="414"/>
      <c r="CDS320" s="415"/>
      <c r="CDT320" s="418"/>
      <c r="CDU320" s="417" t="s">
        <v>765</v>
      </c>
      <c r="CDV320" s="414"/>
      <c r="CDW320" s="415"/>
      <c r="CDX320" s="418"/>
      <c r="CDY320" s="417" t="s">
        <v>765</v>
      </c>
      <c r="CDZ320" s="414"/>
      <c r="CEA320" s="415"/>
      <c r="CEB320" s="418"/>
      <c r="CEC320" s="417" t="s">
        <v>765</v>
      </c>
      <c r="CED320" s="414"/>
      <c r="CEE320" s="415"/>
      <c r="CEF320" s="418"/>
      <c r="CEG320" s="417" t="s">
        <v>765</v>
      </c>
      <c r="CEH320" s="414"/>
      <c r="CEI320" s="415"/>
      <c r="CEJ320" s="418"/>
      <c r="CEK320" s="417" t="s">
        <v>765</v>
      </c>
      <c r="CEL320" s="414"/>
      <c r="CEM320" s="415"/>
      <c r="CEN320" s="418"/>
      <c r="CEO320" s="417" t="s">
        <v>765</v>
      </c>
      <c r="CEP320" s="414"/>
      <c r="CEQ320" s="415"/>
      <c r="CER320" s="418"/>
      <c r="CES320" s="417" t="s">
        <v>765</v>
      </c>
      <c r="CET320" s="414"/>
      <c r="CEU320" s="415"/>
      <c r="CEV320" s="418"/>
      <c r="CEW320" s="417" t="s">
        <v>765</v>
      </c>
      <c r="CEX320" s="414"/>
      <c r="CEY320" s="415"/>
      <c r="CEZ320" s="418"/>
      <c r="CFA320" s="417" t="s">
        <v>765</v>
      </c>
      <c r="CFB320" s="414"/>
      <c r="CFC320" s="415"/>
      <c r="CFD320" s="418"/>
      <c r="CFE320" s="417" t="s">
        <v>765</v>
      </c>
      <c r="CFF320" s="414"/>
      <c r="CFG320" s="415"/>
      <c r="CFH320" s="418"/>
      <c r="CFI320" s="417" t="s">
        <v>765</v>
      </c>
      <c r="CFJ320" s="414"/>
      <c r="CFK320" s="415"/>
      <c r="CFL320" s="418"/>
      <c r="CFM320" s="417" t="s">
        <v>765</v>
      </c>
      <c r="CFN320" s="414"/>
      <c r="CFO320" s="415"/>
      <c r="CFP320" s="418"/>
      <c r="CFQ320" s="417" t="s">
        <v>765</v>
      </c>
      <c r="CFR320" s="414"/>
      <c r="CFS320" s="415"/>
      <c r="CFT320" s="418"/>
      <c r="CFU320" s="417" t="s">
        <v>765</v>
      </c>
      <c r="CFV320" s="414"/>
      <c r="CFW320" s="415"/>
      <c r="CFX320" s="418"/>
      <c r="CFY320" s="417" t="s">
        <v>765</v>
      </c>
      <c r="CFZ320" s="414"/>
      <c r="CGA320" s="415"/>
      <c r="CGB320" s="418"/>
      <c r="CGC320" s="417" t="s">
        <v>765</v>
      </c>
      <c r="CGD320" s="414"/>
      <c r="CGE320" s="415"/>
      <c r="CGF320" s="418"/>
      <c r="CGG320" s="417" t="s">
        <v>765</v>
      </c>
      <c r="CGH320" s="414"/>
      <c r="CGI320" s="415"/>
      <c r="CGJ320" s="418"/>
      <c r="CGK320" s="417" t="s">
        <v>765</v>
      </c>
      <c r="CGL320" s="414"/>
      <c r="CGM320" s="415"/>
      <c r="CGN320" s="418"/>
      <c r="CGO320" s="417" t="s">
        <v>765</v>
      </c>
      <c r="CGP320" s="414"/>
      <c r="CGQ320" s="415"/>
      <c r="CGR320" s="418"/>
      <c r="CGS320" s="417" t="s">
        <v>765</v>
      </c>
      <c r="CGT320" s="414"/>
      <c r="CGU320" s="415"/>
      <c r="CGV320" s="418"/>
      <c r="CGW320" s="417" t="s">
        <v>765</v>
      </c>
      <c r="CGX320" s="414"/>
      <c r="CGY320" s="415"/>
      <c r="CGZ320" s="418"/>
      <c r="CHA320" s="417" t="s">
        <v>765</v>
      </c>
      <c r="CHB320" s="414"/>
      <c r="CHC320" s="415"/>
      <c r="CHD320" s="418"/>
      <c r="CHE320" s="417" t="s">
        <v>765</v>
      </c>
      <c r="CHF320" s="414"/>
      <c r="CHG320" s="415"/>
      <c r="CHH320" s="418"/>
      <c r="CHI320" s="417" t="s">
        <v>765</v>
      </c>
      <c r="CHJ320" s="414"/>
      <c r="CHK320" s="415"/>
      <c r="CHL320" s="418"/>
      <c r="CHM320" s="417" t="s">
        <v>765</v>
      </c>
      <c r="CHN320" s="414"/>
      <c r="CHO320" s="415"/>
      <c r="CHP320" s="418"/>
      <c r="CHQ320" s="417" t="s">
        <v>765</v>
      </c>
      <c r="CHR320" s="414"/>
      <c r="CHS320" s="415"/>
      <c r="CHT320" s="418"/>
      <c r="CHU320" s="417" t="s">
        <v>765</v>
      </c>
      <c r="CHV320" s="414"/>
      <c r="CHW320" s="415"/>
      <c r="CHX320" s="418"/>
      <c r="CHY320" s="417" t="s">
        <v>765</v>
      </c>
      <c r="CHZ320" s="414"/>
      <c r="CIA320" s="415"/>
      <c r="CIB320" s="418"/>
      <c r="CIC320" s="417" t="s">
        <v>765</v>
      </c>
      <c r="CID320" s="414"/>
      <c r="CIE320" s="415"/>
      <c r="CIF320" s="418"/>
      <c r="CIG320" s="417" t="s">
        <v>765</v>
      </c>
      <c r="CIH320" s="414"/>
      <c r="CII320" s="415"/>
      <c r="CIJ320" s="418"/>
      <c r="CIK320" s="417" t="s">
        <v>765</v>
      </c>
      <c r="CIL320" s="414"/>
      <c r="CIM320" s="415"/>
      <c r="CIN320" s="418"/>
      <c r="CIO320" s="417" t="s">
        <v>765</v>
      </c>
      <c r="CIP320" s="414"/>
      <c r="CIQ320" s="415"/>
      <c r="CIR320" s="418"/>
      <c r="CIS320" s="417" t="s">
        <v>765</v>
      </c>
      <c r="CIT320" s="414"/>
      <c r="CIU320" s="415"/>
      <c r="CIV320" s="418"/>
      <c r="CIW320" s="417" t="s">
        <v>765</v>
      </c>
      <c r="CIX320" s="414"/>
      <c r="CIY320" s="415"/>
      <c r="CIZ320" s="418"/>
      <c r="CJA320" s="417" t="s">
        <v>765</v>
      </c>
      <c r="CJB320" s="414"/>
      <c r="CJC320" s="415"/>
      <c r="CJD320" s="418"/>
      <c r="CJE320" s="417" t="s">
        <v>765</v>
      </c>
      <c r="CJF320" s="414"/>
      <c r="CJG320" s="415"/>
      <c r="CJH320" s="418"/>
      <c r="CJI320" s="417" t="s">
        <v>765</v>
      </c>
      <c r="CJJ320" s="414"/>
      <c r="CJK320" s="415"/>
      <c r="CJL320" s="418"/>
      <c r="CJM320" s="417" t="s">
        <v>765</v>
      </c>
      <c r="CJN320" s="414"/>
      <c r="CJO320" s="415"/>
      <c r="CJP320" s="418"/>
      <c r="CJQ320" s="417" t="s">
        <v>765</v>
      </c>
      <c r="CJR320" s="414"/>
      <c r="CJS320" s="415"/>
      <c r="CJT320" s="418"/>
      <c r="CJU320" s="417" t="s">
        <v>765</v>
      </c>
      <c r="CJV320" s="414"/>
      <c r="CJW320" s="415"/>
      <c r="CJX320" s="418"/>
      <c r="CJY320" s="417" t="s">
        <v>765</v>
      </c>
      <c r="CJZ320" s="414"/>
      <c r="CKA320" s="415"/>
      <c r="CKB320" s="418"/>
      <c r="CKC320" s="417" t="s">
        <v>765</v>
      </c>
      <c r="CKD320" s="414"/>
      <c r="CKE320" s="415"/>
      <c r="CKF320" s="418"/>
      <c r="CKG320" s="417" t="s">
        <v>765</v>
      </c>
      <c r="CKH320" s="414"/>
      <c r="CKI320" s="415"/>
      <c r="CKJ320" s="418"/>
      <c r="CKK320" s="417" t="s">
        <v>765</v>
      </c>
      <c r="CKL320" s="414"/>
      <c r="CKM320" s="415"/>
      <c r="CKN320" s="418"/>
      <c r="CKO320" s="417" t="s">
        <v>765</v>
      </c>
      <c r="CKP320" s="414"/>
      <c r="CKQ320" s="415"/>
      <c r="CKR320" s="418"/>
      <c r="CKS320" s="417" t="s">
        <v>765</v>
      </c>
      <c r="CKT320" s="414"/>
      <c r="CKU320" s="415"/>
      <c r="CKV320" s="418"/>
      <c r="CKW320" s="417" t="s">
        <v>765</v>
      </c>
      <c r="CKX320" s="414"/>
      <c r="CKY320" s="415"/>
      <c r="CKZ320" s="418"/>
      <c r="CLA320" s="417" t="s">
        <v>765</v>
      </c>
      <c r="CLB320" s="414"/>
      <c r="CLC320" s="415"/>
      <c r="CLD320" s="418"/>
      <c r="CLE320" s="417" t="s">
        <v>765</v>
      </c>
      <c r="CLF320" s="414"/>
      <c r="CLG320" s="415"/>
      <c r="CLH320" s="418"/>
      <c r="CLI320" s="417" t="s">
        <v>765</v>
      </c>
      <c r="CLJ320" s="414"/>
      <c r="CLK320" s="415"/>
      <c r="CLL320" s="418"/>
      <c r="CLM320" s="417" t="s">
        <v>765</v>
      </c>
      <c r="CLN320" s="414"/>
      <c r="CLO320" s="415"/>
      <c r="CLP320" s="418"/>
      <c r="CLQ320" s="417" t="s">
        <v>765</v>
      </c>
      <c r="CLR320" s="414"/>
      <c r="CLS320" s="415"/>
      <c r="CLT320" s="418"/>
      <c r="CLU320" s="417" t="s">
        <v>765</v>
      </c>
      <c r="CLV320" s="414"/>
      <c r="CLW320" s="415"/>
      <c r="CLX320" s="418"/>
      <c r="CLY320" s="417" t="s">
        <v>765</v>
      </c>
      <c r="CLZ320" s="414"/>
      <c r="CMA320" s="415"/>
      <c r="CMB320" s="418"/>
      <c r="CMC320" s="417" t="s">
        <v>765</v>
      </c>
      <c r="CMD320" s="414"/>
      <c r="CME320" s="415"/>
      <c r="CMF320" s="418"/>
      <c r="CMG320" s="417" t="s">
        <v>765</v>
      </c>
      <c r="CMH320" s="414"/>
      <c r="CMI320" s="415"/>
      <c r="CMJ320" s="418"/>
      <c r="CMK320" s="417" t="s">
        <v>765</v>
      </c>
      <c r="CML320" s="414"/>
      <c r="CMM320" s="415"/>
      <c r="CMN320" s="418"/>
      <c r="CMO320" s="417" t="s">
        <v>765</v>
      </c>
      <c r="CMP320" s="414"/>
      <c r="CMQ320" s="415"/>
      <c r="CMR320" s="418"/>
      <c r="CMS320" s="417" t="s">
        <v>765</v>
      </c>
      <c r="CMT320" s="414"/>
      <c r="CMU320" s="415"/>
      <c r="CMV320" s="418"/>
      <c r="CMW320" s="417" t="s">
        <v>765</v>
      </c>
      <c r="CMX320" s="414"/>
      <c r="CMY320" s="415"/>
      <c r="CMZ320" s="418"/>
      <c r="CNA320" s="417" t="s">
        <v>765</v>
      </c>
      <c r="CNB320" s="414"/>
      <c r="CNC320" s="415"/>
      <c r="CND320" s="418"/>
      <c r="CNE320" s="417" t="s">
        <v>765</v>
      </c>
      <c r="CNF320" s="414"/>
      <c r="CNG320" s="415"/>
      <c r="CNH320" s="418"/>
      <c r="CNI320" s="417" t="s">
        <v>765</v>
      </c>
      <c r="CNJ320" s="414"/>
      <c r="CNK320" s="415"/>
      <c r="CNL320" s="418"/>
      <c r="CNM320" s="417" t="s">
        <v>765</v>
      </c>
      <c r="CNN320" s="414"/>
      <c r="CNO320" s="415"/>
      <c r="CNP320" s="418"/>
      <c r="CNQ320" s="417" t="s">
        <v>765</v>
      </c>
      <c r="CNR320" s="414"/>
      <c r="CNS320" s="415"/>
      <c r="CNT320" s="418"/>
      <c r="CNU320" s="417" t="s">
        <v>765</v>
      </c>
      <c r="CNV320" s="414"/>
      <c r="CNW320" s="415"/>
      <c r="CNX320" s="418"/>
      <c r="CNY320" s="417" t="s">
        <v>765</v>
      </c>
      <c r="CNZ320" s="414"/>
      <c r="COA320" s="415"/>
      <c r="COB320" s="418"/>
      <c r="COC320" s="417" t="s">
        <v>765</v>
      </c>
      <c r="COD320" s="414"/>
      <c r="COE320" s="415"/>
      <c r="COF320" s="418"/>
      <c r="COG320" s="417" t="s">
        <v>765</v>
      </c>
      <c r="COH320" s="414"/>
      <c r="COI320" s="415"/>
      <c r="COJ320" s="418"/>
      <c r="COK320" s="417" t="s">
        <v>765</v>
      </c>
      <c r="COL320" s="414"/>
      <c r="COM320" s="415"/>
      <c r="CON320" s="418"/>
      <c r="COO320" s="417" t="s">
        <v>765</v>
      </c>
      <c r="COP320" s="414"/>
      <c r="COQ320" s="415"/>
      <c r="COR320" s="418"/>
      <c r="COS320" s="417" t="s">
        <v>765</v>
      </c>
      <c r="COT320" s="414"/>
      <c r="COU320" s="415"/>
      <c r="COV320" s="418"/>
      <c r="COW320" s="417" t="s">
        <v>765</v>
      </c>
      <c r="COX320" s="414"/>
      <c r="COY320" s="415"/>
      <c r="COZ320" s="418"/>
      <c r="CPA320" s="417" t="s">
        <v>765</v>
      </c>
      <c r="CPB320" s="414"/>
      <c r="CPC320" s="415"/>
      <c r="CPD320" s="418"/>
      <c r="CPE320" s="417" t="s">
        <v>765</v>
      </c>
      <c r="CPF320" s="414"/>
      <c r="CPG320" s="415"/>
      <c r="CPH320" s="418"/>
      <c r="CPI320" s="417" t="s">
        <v>765</v>
      </c>
      <c r="CPJ320" s="414"/>
      <c r="CPK320" s="415"/>
      <c r="CPL320" s="418"/>
      <c r="CPM320" s="417" t="s">
        <v>765</v>
      </c>
      <c r="CPN320" s="414"/>
      <c r="CPO320" s="415"/>
      <c r="CPP320" s="418"/>
      <c r="CPQ320" s="417" t="s">
        <v>765</v>
      </c>
      <c r="CPR320" s="414"/>
      <c r="CPS320" s="415"/>
      <c r="CPT320" s="418"/>
      <c r="CPU320" s="417" t="s">
        <v>765</v>
      </c>
      <c r="CPV320" s="414"/>
      <c r="CPW320" s="415"/>
      <c r="CPX320" s="418"/>
      <c r="CPY320" s="417" t="s">
        <v>765</v>
      </c>
      <c r="CPZ320" s="414"/>
      <c r="CQA320" s="415"/>
      <c r="CQB320" s="418"/>
      <c r="CQC320" s="417" t="s">
        <v>765</v>
      </c>
      <c r="CQD320" s="414"/>
      <c r="CQE320" s="415"/>
      <c r="CQF320" s="418"/>
      <c r="CQG320" s="417" t="s">
        <v>765</v>
      </c>
      <c r="CQH320" s="414"/>
      <c r="CQI320" s="415"/>
      <c r="CQJ320" s="418"/>
      <c r="CQK320" s="417" t="s">
        <v>765</v>
      </c>
      <c r="CQL320" s="414"/>
      <c r="CQM320" s="415"/>
      <c r="CQN320" s="418"/>
      <c r="CQO320" s="417" t="s">
        <v>765</v>
      </c>
      <c r="CQP320" s="414"/>
      <c r="CQQ320" s="415"/>
      <c r="CQR320" s="418"/>
      <c r="CQS320" s="417" t="s">
        <v>765</v>
      </c>
      <c r="CQT320" s="414"/>
      <c r="CQU320" s="415"/>
      <c r="CQV320" s="418"/>
      <c r="CQW320" s="417" t="s">
        <v>765</v>
      </c>
      <c r="CQX320" s="414"/>
      <c r="CQY320" s="415"/>
      <c r="CQZ320" s="418"/>
      <c r="CRA320" s="417" t="s">
        <v>765</v>
      </c>
      <c r="CRB320" s="414"/>
      <c r="CRC320" s="415"/>
      <c r="CRD320" s="418"/>
      <c r="CRE320" s="417" t="s">
        <v>765</v>
      </c>
      <c r="CRF320" s="414"/>
      <c r="CRG320" s="415"/>
      <c r="CRH320" s="418"/>
      <c r="CRI320" s="417" t="s">
        <v>765</v>
      </c>
      <c r="CRJ320" s="414"/>
      <c r="CRK320" s="415"/>
      <c r="CRL320" s="418"/>
      <c r="CRM320" s="417" t="s">
        <v>765</v>
      </c>
      <c r="CRN320" s="414"/>
      <c r="CRO320" s="415"/>
      <c r="CRP320" s="418"/>
      <c r="CRQ320" s="417" t="s">
        <v>765</v>
      </c>
      <c r="CRR320" s="414"/>
      <c r="CRS320" s="415"/>
      <c r="CRT320" s="418"/>
      <c r="CRU320" s="417" t="s">
        <v>765</v>
      </c>
      <c r="CRV320" s="414"/>
      <c r="CRW320" s="415"/>
      <c r="CRX320" s="418"/>
      <c r="CRY320" s="417" t="s">
        <v>765</v>
      </c>
      <c r="CRZ320" s="414"/>
      <c r="CSA320" s="415"/>
      <c r="CSB320" s="418"/>
      <c r="CSC320" s="417" t="s">
        <v>765</v>
      </c>
      <c r="CSD320" s="414"/>
      <c r="CSE320" s="415"/>
      <c r="CSF320" s="418"/>
      <c r="CSG320" s="417" t="s">
        <v>765</v>
      </c>
      <c r="CSH320" s="414"/>
      <c r="CSI320" s="415"/>
      <c r="CSJ320" s="418"/>
      <c r="CSK320" s="417" t="s">
        <v>765</v>
      </c>
      <c r="CSL320" s="414"/>
      <c r="CSM320" s="415"/>
      <c r="CSN320" s="418"/>
      <c r="CSO320" s="417" t="s">
        <v>765</v>
      </c>
      <c r="CSP320" s="414"/>
      <c r="CSQ320" s="415"/>
      <c r="CSR320" s="418"/>
      <c r="CSS320" s="417" t="s">
        <v>765</v>
      </c>
      <c r="CST320" s="414"/>
      <c r="CSU320" s="415"/>
      <c r="CSV320" s="418"/>
      <c r="CSW320" s="417" t="s">
        <v>765</v>
      </c>
      <c r="CSX320" s="414"/>
      <c r="CSY320" s="415"/>
      <c r="CSZ320" s="418"/>
      <c r="CTA320" s="417" t="s">
        <v>765</v>
      </c>
      <c r="CTB320" s="414"/>
      <c r="CTC320" s="415"/>
      <c r="CTD320" s="418"/>
      <c r="CTE320" s="417" t="s">
        <v>765</v>
      </c>
      <c r="CTF320" s="414"/>
      <c r="CTG320" s="415"/>
      <c r="CTH320" s="418"/>
      <c r="CTI320" s="417" t="s">
        <v>765</v>
      </c>
      <c r="CTJ320" s="414"/>
      <c r="CTK320" s="415"/>
      <c r="CTL320" s="418"/>
      <c r="CTM320" s="417" t="s">
        <v>765</v>
      </c>
      <c r="CTN320" s="414"/>
      <c r="CTO320" s="415"/>
      <c r="CTP320" s="418"/>
      <c r="CTQ320" s="417" t="s">
        <v>765</v>
      </c>
      <c r="CTR320" s="414"/>
      <c r="CTS320" s="415"/>
      <c r="CTT320" s="418"/>
      <c r="CTU320" s="417" t="s">
        <v>765</v>
      </c>
      <c r="CTV320" s="414"/>
      <c r="CTW320" s="415"/>
      <c r="CTX320" s="418"/>
      <c r="CTY320" s="417" t="s">
        <v>765</v>
      </c>
      <c r="CTZ320" s="414"/>
      <c r="CUA320" s="415"/>
      <c r="CUB320" s="418"/>
      <c r="CUC320" s="417" t="s">
        <v>765</v>
      </c>
      <c r="CUD320" s="414"/>
      <c r="CUE320" s="415"/>
      <c r="CUF320" s="418"/>
      <c r="CUG320" s="417" t="s">
        <v>765</v>
      </c>
      <c r="CUH320" s="414"/>
      <c r="CUI320" s="415"/>
      <c r="CUJ320" s="418"/>
      <c r="CUK320" s="417" t="s">
        <v>765</v>
      </c>
      <c r="CUL320" s="414"/>
      <c r="CUM320" s="415"/>
      <c r="CUN320" s="418"/>
      <c r="CUO320" s="417" t="s">
        <v>765</v>
      </c>
      <c r="CUP320" s="414"/>
      <c r="CUQ320" s="415"/>
      <c r="CUR320" s="418"/>
      <c r="CUS320" s="417" t="s">
        <v>765</v>
      </c>
      <c r="CUT320" s="414"/>
      <c r="CUU320" s="415"/>
      <c r="CUV320" s="418"/>
      <c r="CUW320" s="417" t="s">
        <v>765</v>
      </c>
      <c r="CUX320" s="414"/>
      <c r="CUY320" s="415"/>
      <c r="CUZ320" s="418"/>
      <c r="CVA320" s="417" t="s">
        <v>765</v>
      </c>
      <c r="CVB320" s="414"/>
      <c r="CVC320" s="415"/>
      <c r="CVD320" s="418"/>
      <c r="CVE320" s="417" t="s">
        <v>765</v>
      </c>
      <c r="CVF320" s="414"/>
      <c r="CVG320" s="415"/>
      <c r="CVH320" s="418"/>
      <c r="CVI320" s="417" t="s">
        <v>765</v>
      </c>
      <c r="CVJ320" s="414"/>
      <c r="CVK320" s="415"/>
      <c r="CVL320" s="418"/>
      <c r="CVM320" s="417" t="s">
        <v>765</v>
      </c>
      <c r="CVN320" s="414"/>
      <c r="CVO320" s="415"/>
      <c r="CVP320" s="418"/>
      <c r="CVQ320" s="417" t="s">
        <v>765</v>
      </c>
      <c r="CVR320" s="414"/>
      <c r="CVS320" s="415"/>
      <c r="CVT320" s="418"/>
      <c r="CVU320" s="417" t="s">
        <v>765</v>
      </c>
      <c r="CVV320" s="414"/>
      <c r="CVW320" s="415"/>
      <c r="CVX320" s="418"/>
      <c r="CVY320" s="417" t="s">
        <v>765</v>
      </c>
      <c r="CVZ320" s="414"/>
      <c r="CWA320" s="415"/>
      <c r="CWB320" s="418"/>
      <c r="CWC320" s="417" t="s">
        <v>765</v>
      </c>
      <c r="CWD320" s="414"/>
      <c r="CWE320" s="415"/>
      <c r="CWF320" s="418"/>
      <c r="CWG320" s="417" t="s">
        <v>765</v>
      </c>
      <c r="CWH320" s="414"/>
      <c r="CWI320" s="415"/>
      <c r="CWJ320" s="418"/>
      <c r="CWK320" s="417" t="s">
        <v>765</v>
      </c>
      <c r="CWL320" s="414"/>
      <c r="CWM320" s="415"/>
      <c r="CWN320" s="418"/>
      <c r="CWO320" s="417" t="s">
        <v>765</v>
      </c>
      <c r="CWP320" s="414"/>
      <c r="CWQ320" s="415"/>
      <c r="CWR320" s="418"/>
      <c r="CWS320" s="417" t="s">
        <v>765</v>
      </c>
      <c r="CWT320" s="414"/>
      <c r="CWU320" s="415"/>
      <c r="CWV320" s="418"/>
      <c r="CWW320" s="417" t="s">
        <v>765</v>
      </c>
      <c r="CWX320" s="414"/>
      <c r="CWY320" s="415"/>
      <c r="CWZ320" s="418"/>
      <c r="CXA320" s="417" t="s">
        <v>765</v>
      </c>
      <c r="CXB320" s="414"/>
      <c r="CXC320" s="415"/>
      <c r="CXD320" s="418"/>
      <c r="CXE320" s="417" t="s">
        <v>765</v>
      </c>
      <c r="CXF320" s="414"/>
      <c r="CXG320" s="415"/>
      <c r="CXH320" s="418"/>
      <c r="CXI320" s="417" t="s">
        <v>765</v>
      </c>
      <c r="CXJ320" s="414"/>
      <c r="CXK320" s="415"/>
      <c r="CXL320" s="418"/>
      <c r="CXM320" s="417" t="s">
        <v>765</v>
      </c>
      <c r="CXN320" s="414"/>
      <c r="CXO320" s="415"/>
      <c r="CXP320" s="418"/>
      <c r="CXQ320" s="417" t="s">
        <v>765</v>
      </c>
      <c r="CXR320" s="414"/>
      <c r="CXS320" s="415"/>
      <c r="CXT320" s="418"/>
      <c r="CXU320" s="417" t="s">
        <v>765</v>
      </c>
      <c r="CXV320" s="414"/>
      <c r="CXW320" s="415"/>
      <c r="CXX320" s="418"/>
      <c r="CXY320" s="417" t="s">
        <v>765</v>
      </c>
      <c r="CXZ320" s="414"/>
      <c r="CYA320" s="415"/>
      <c r="CYB320" s="418"/>
      <c r="CYC320" s="417" t="s">
        <v>765</v>
      </c>
      <c r="CYD320" s="414"/>
      <c r="CYE320" s="415"/>
      <c r="CYF320" s="418"/>
      <c r="CYG320" s="417" t="s">
        <v>765</v>
      </c>
      <c r="CYH320" s="414"/>
      <c r="CYI320" s="415"/>
      <c r="CYJ320" s="418"/>
      <c r="CYK320" s="417" t="s">
        <v>765</v>
      </c>
      <c r="CYL320" s="414"/>
      <c r="CYM320" s="415"/>
      <c r="CYN320" s="418"/>
      <c r="CYO320" s="417" t="s">
        <v>765</v>
      </c>
      <c r="CYP320" s="414"/>
      <c r="CYQ320" s="415"/>
      <c r="CYR320" s="418"/>
      <c r="CYS320" s="417" t="s">
        <v>765</v>
      </c>
      <c r="CYT320" s="414"/>
      <c r="CYU320" s="415"/>
      <c r="CYV320" s="418"/>
      <c r="CYW320" s="417" t="s">
        <v>765</v>
      </c>
      <c r="CYX320" s="414"/>
      <c r="CYY320" s="415"/>
      <c r="CYZ320" s="418"/>
      <c r="CZA320" s="417" t="s">
        <v>765</v>
      </c>
      <c r="CZB320" s="414"/>
      <c r="CZC320" s="415"/>
      <c r="CZD320" s="418"/>
      <c r="CZE320" s="417" t="s">
        <v>765</v>
      </c>
      <c r="CZF320" s="414"/>
      <c r="CZG320" s="415"/>
      <c r="CZH320" s="418"/>
      <c r="CZI320" s="417" t="s">
        <v>765</v>
      </c>
      <c r="CZJ320" s="414"/>
      <c r="CZK320" s="415"/>
      <c r="CZL320" s="418"/>
      <c r="CZM320" s="417" t="s">
        <v>765</v>
      </c>
      <c r="CZN320" s="414"/>
      <c r="CZO320" s="415"/>
      <c r="CZP320" s="418"/>
      <c r="CZQ320" s="417" t="s">
        <v>765</v>
      </c>
      <c r="CZR320" s="414"/>
      <c r="CZS320" s="415"/>
      <c r="CZT320" s="418"/>
      <c r="CZU320" s="417" t="s">
        <v>765</v>
      </c>
      <c r="CZV320" s="414"/>
      <c r="CZW320" s="415"/>
      <c r="CZX320" s="418"/>
      <c r="CZY320" s="417" t="s">
        <v>765</v>
      </c>
      <c r="CZZ320" s="414"/>
      <c r="DAA320" s="415"/>
      <c r="DAB320" s="418"/>
      <c r="DAC320" s="417" t="s">
        <v>765</v>
      </c>
      <c r="DAD320" s="414"/>
      <c r="DAE320" s="415"/>
      <c r="DAF320" s="418"/>
      <c r="DAG320" s="417" t="s">
        <v>765</v>
      </c>
      <c r="DAH320" s="414"/>
      <c r="DAI320" s="415"/>
      <c r="DAJ320" s="418"/>
      <c r="DAK320" s="417" t="s">
        <v>765</v>
      </c>
      <c r="DAL320" s="414"/>
      <c r="DAM320" s="415"/>
      <c r="DAN320" s="418"/>
      <c r="DAO320" s="417" t="s">
        <v>765</v>
      </c>
      <c r="DAP320" s="414"/>
      <c r="DAQ320" s="415"/>
      <c r="DAR320" s="418"/>
      <c r="DAS320" s="417" t="s">
        <v>765</v>
      </c>
      <c r="DAT320" s="414"/>
      <c r="DAU320" s="415"/>
      <c r="DAV320" s="418"/>
      <c r="DAW320" s="417" t="s">
        <v>765</v>
      </c>
      <c r="DAX320" s="414"/>
      <c r="DAY320" s="415"/>
      <c r="DAZ320" s="418"/>
      <c r="DBA320" s="417" t="s">
        <v>765</v>
      </c>
      <c r="DBB320" s="414"/>
      <c r="DBC320" s="415"/>
      <c r="DBD320" s="418"/>
      <c r="DBE320" s="417" t="s">
        <v>765</v>
      </c>
      <c r="DBF320" s="414"/>
      <c r="DBG320" s="415"/>
      <c r="DBH320" s="418"/>
      <c r="DBI320" s="417" t="s">
        <v>765</v>
      </c>
      <c r="DBJ320" s="414"/>
      <c r="DBK320" s="415"/>
      <c r="DBL320" s="418"/>
      <c r="DBM320" s="417" t="s">
        <v>765</v>
      </c>
      <c r="DBN320" s="414"/>
      <c r="DBO320" s="415"/>
      <c r="DBP320" s="418"/>
      <c r="DBQ320" s="417" t="s">
        <v>765</v>
      </c>
      <c r="DBR320" s="414"/>
      <c r="DBS320" s="415"/>
      <c r="DBT320" s="418"/>
      <c r="DBU320" s="417" t="s">
        <v>765</v>
      </c>
      <c r="DBV320" s="414"/>
      <c r="DBW320" s="415"/>
      <c r="DBX320" s="418"/>
      <c r="DBY320" s="417" t="s">
        <v>765</v>
      </c>
      <c r="DBZ320" s="414"/>
      <c r="DCA320" s="415"/>
      <c r="DCB320" s="418"/>
      <c r="DCC320" s="417" t="s">
        <v>765</v>
      </c>
      <c r="DCD320" s="414"/>
      <c r="DCE320" s="415"/>
      <c r="DCF320" s="418"/>
      <c r="DCG320" s="417" t="s">
        <v>765</v>
      </c>
      <c r="DCH320" s="414"/>
      <c r="DCI320" s="415"/>
      <c r="DCJ320" s="418"/>
      <c r="DCK320" s="417" t="s">
        <v>765</v>
      </c>
      <c r="DCL320" s="414"/>
      <c r="DCM320" s="415"/>
      <c r="DCN320" s="418"/>
      <c r="DCO320" s="417" t="s">
        <v>765</v>
      </c>
      <c r="DCP320" s="414"/>
      <c r="DCQ320" s="415"/>
      <c r="DCR320" s="418"/>
      <c r="DCS320" s="417" t="s">
        <v>765</v>
      </c>
      <c r="DCT320" s="414"/>
      <c r="DCU320" s="415"/>
      <c r="DCV320" s="418"/>
      <c r="DCW320" s="417" t="s">
        <v>765</v>
      </c>
      <c r="DCX320" s="414"/>
      <c r="DCY320" s="415"/>
      <c r="DCZ320" s="418"/>
      <c r="DDA320" s="417" t="s">
        <v>765</v>
      </c>
      <c r="DDB320" s="414"/>
      <c r="DDC320" s="415"/>
      <c r="DDD320" s="418"/>
      <c r="DDE320" s="417" t="s">
        <v>765</v>
      </c>
      <c r="DDF320" s="414"/>
      <c r="DDG320" s="415"/>
      <c r="DDH320" s="418"/>
      <c r="DDI320" s="417" t="s">
        <v>765</v>
      </c>
      <c r="DDJ320" s="414"/>
      <c r="DDK320" s="415"/>
      <c r="DDL320" s="418"/>
      <c r="DDM320" s="417" t="s">
        <v>765</v>
      </c>
      <c r="DDN320" s="414"/>
      <c r="DDO320" s="415"/>
      <c r="DDP320" s="418"/>
      <c r="DDQ320" s="417" t="s">
        <v>765</v>
      </c>
      <c r="DDR320" s="414"/>
      <c r="DDS320" s="415"/>
      <c r="DDT320" s="418"/>
      <c r="DDU320" s="417" t="s">
        <v>765</v>
      </c>
      <c r="DDV320" s="414"/>
      <c r="DDW320" s="415"/>
      <c r="DDX320" s="418"/>
      <c r="DDY320" s="417" t="s">
        <v>765</v>
      </c>
      <c r="DDZ320" s="414"/>
      <c r="DEA320" s="415"/>
      <c r="DEB320" s="418"/>
      <c r="DEC320" s="417" t="s">
        <v>765</v>
      </c>
      <c r="DED320" s="414"/>
      <c r="DEE320" s="415"/>
      <c r="DEF320" s="418"/>
      <c r="DEG320" s="417" t="s">
        <v>765</v>
      </c>
      <c r="DEH320" s="414"/>
      <c r="DEI320" s="415"/>
      <c r="DEJ320" s="418"/>
      <c r="DEK320" s="417" t="s">
        <v>765</v>
      </c>
      <c r="DEL320" s="414"/>
      <c r="DEM320" s="415"/>
      <c r="DEN320" s="418"/>
      <c r="DEO320" s="417" t="s">
        <v>765</v>
      </c>
      <c r="DEP320" s="414"/>
      <c r="DEQ320" s="415"/>
      <c r="DER320" s="418"/>
      <c r="DES320" s="417" t="s">
        <v>765</v>
      </c>
      <c r="DET320" s="414"/>
      <c r="DEU320" s="415"/>
      <c r="DEV320" s="418"/>
      <c r="DEW320" s="417" t="s">
        <v>765</v>
      </c>
      <c r="DEX320" s="414"/>
      <c r="DEY320" s="415"/>
      <c r="DEZ320" s="418"/>
      <c r="DFA320" s="417" t="s">
        <v>765</v>
      </c>
      <c r="DFB320" s="414"/>
      <c r="DFC320" s="415"/>
      <c r="DFD320" s="418"/>
      <c r="DFE320" s="417" t="s">
        <v>765</v>
      </c>
      <c r="DFF320" s="414"/>
      <c r="DFG320" s="415"/>
      <c r="DFH320" s="418"/>
      <c r="DFI320" s="417" t="s">
        <v>765</v>
      </c>
      <c r="DFJ320" s="414"/>
      <c r="DFK320" s="415"/>
      <c r="DFL320" s="418"/>
      <c r="DFM320" s="417" t="s">
        <v>765</v>
      </c>
      <c r="DFN320" s="414"/>
      <c r="DFO320" s="415"/>
      <c r="DFP320" s="418"/>
      <c r="DFQ320" s="417" t="s">
        <v>765</v>
      </c>
      <c r="DFR320" s="414"/>
      <c r="DFS320" s="415"/>
      <c r="DFT320" s="418"/>
      <c r="DFU320" s="417" t="s">
        <v>765</v>
      </c>
      <c r="DFV320" s="414"/>
      <c r="DFW320" s="415"/>
      <c r="DFX320" s="418"/>
      <c r="DFY320" s="417" t="s">
        <v>765</v>
      </c>
      <c r="DFZ320" s="414"/>
      <c r="DGA320" s="415"/>
      <c r="DGB320" s="418"/>
      <c r="DGC320" s="417" t="s">
        <v>765</v>
      </c>
      <c r="DGD320" s="414"/>
      <c r="DGE320" s="415"/>
      <c r="DGF320" s="418"/>
      <c r="DGG320" s="417" t="s">
        <v>765</v>
      </c>
      <c r="DGH320" s="414"/>
      <c r="DGI320" s="415"/>
      <c r="DGJ320" s="418"/>
      <c r="DGK320" s="417" t="s">
        <v>765</v>
      </c>
      <c r="DGL320" s="414"/>
      <c r="DGM320" s="415"/>
      <c r="DGN320" s="418"/>
      <c r="DGO320" s="417" t="s">
        <v>765</v>
      </c>
      <c r="DGP320" s="414"/>
      <c r="DGQ320" s="415"/>
      <c r="DGR320" s="418"/>
      <c r="DGS320" s="417" t="s">
        <v>765</v>
      </c>
      <c r="DGT320" s="414"/>
      <c r="DGU320" s="415"/>
      <c r="DGV320" s="418"/>
      <c r="DGW320" s="417" t="s">
        <v>765</v>
      </c>
      <c r="DGX320" s="414"/>
      <c r="DGY320" s="415"/>
      <c r="DGZ320" s="418"/>
      <c r="DHA320" s="417" t="s">
        <v>765</v>
      </c>
      <c r="DHB320" s="414"/>
      <c r="DHC320" s="415"/>
      <c r="DHD320" s="418"/>
      <c r="DHE320" s="417" t="s">
        <v>765</v>
      </c>
      <c r="DHF320" s="414"/>
      <c r="DHG320" s="415"/>
      <c r="DHH320" s="418"/>
      <c r="DHI320" s="417" t="s">
        <v>765</v>
      </c>
      <c r="DHJ320" s="414"/>
      <c r="DHK320" s="415"/>
      <c r="DHL320" s="418"/>
      <c r="DHM320" s="417" t="s">
        <v>765</v>
      </c>
      <c r="DHN320" s="414"/>
      <c r="DHO320" s="415"/>
      <c r="DHP320" s="418"/>
      <c r="DHQ320" s="417" t="s">
        <v>765</v>
      </c>
      <c r="DHR320" s="414"/>
      <c r="DHS320" s="415"/>
      <c r="DHT320" s="418"/>
      <c r="DHU320" s="417" t="s">
        <v>765</v>
      </c>
      <c r="DHV320" s="414"/>
      <c r="DHW320" s="415"/>
      <c r="DHX320" s="418"/>
      <c r="DHY320" s="417" t="s">
        <v>765</v>
      </c>
      <c r="DHZ320" s="414"/>
      <c r="DIA320" s="415"/>
      <c r="DIB320" s="418"/>
      <c r="DIC320" s="417" t="s">
        <v>765</v>
      </c>
      <c r="DID320" s="414"/>
      <c r="DIE320" s="415"/>
      <c r="DIF320" s="418"/>
      <c r="DIG320" s="417" t="s">
        <v>765</v>
      </c>
      <c r="DIH320" s="414"/>
      <c r="DII320" s="415"/>
      <c r="DIJ320" s="418"/>
      <c r="DIK320" s="417" t="s">
        <v>765</v>
      </c>
      <c r="DIL320" s="414"/>
      <c r="DIM320" s="415"/>
      <c r="DIN320" s="418"/>
      <c r="DIO320" s="417" t="s">
        <v>765</v>
      </c>
      <c r="DIP320" s="414"/>
      <c r="DIQ320" s="415"/>
      <c r="DIR320" s="418"/>
      <c r="DIS320" s="417" t="s">
        <v>765</v>
      </c>
      <c r="DIT320" s="414"/>
      <c r="DIU320" s="415"/>
      <c r="DIV320" s="418"/>
      <c r="DIW320" s="417" t="s">
        <v>765</v>
      </c>
      <c r="DIX320" s="414"/>
      <c r="DIY320" s="415"/>
      <c r="DIZ320" s="418"/>
      <c r="DJA320" s="417" t="s">
        <v>765</v>
      </c>
      <c r="DJB320" s="414"/>
      <c r="DJC320" s="415"/>
      <c r="DJD320" s="418"/>
      <c r="DJE320" s="417" t="s">
        <v>765</v>
      </c>
      <c r="DJF320" s="414"/>
      <c r="DJG320" s="415"/>
      <c r="DJH320" s="418"/>
      <c r="DJI320" s="417" t="s">
        <v>765</v>
      </c>
      <c r="DJJ320" s="414"/>
      <c r="DJK320" s="415"/>
      <c r="DJL320" s="418"/>
      <c r="DJM320" s="417" t="s">
        <v>765</v>
      </c>
      <c r="DJN320" s="414"/>
      <c r="DJO320" s="415"/>
      <c r="DJP320" s="418"/>
      <c r="DJQ320" s="417" t="s">
        <v>765</v>
      </c>
      <c r="DJR320" s="414"/>
      <c r="DJS320" s="415"/>
      <c r="DJT320" s="418"/>
      <c r="DJU320" s="417" t="s">
        <v>765</v>
      </c>
      <c r="DJV320" s="414"/>
      <c r="DJW320" s="415"/>
      <c r="DJX320" s="418"/>
      <c r="DJY320" s="417" t="s">
        <v>765</v>
      </c>
      <c r="DJZ320" s="414"/>
      <c r="DKA320" s="415"/>
      <c r="DKB320" s="418"/>
      <c r="DKC320" s="417" t="s">
        <v>765</v>
      </c>
      <c r="DKD320" s="414"/>
      <c r="DKE320" s="415"/>
      <c r="DKF320" s="418"/>
      <c r="DKG320" s="417" t="s">
        <v>765</v>
      </c>
      <c r="DKH320" s="414"/>
      <c r="DKI320" s="415"/>
      <c r="DKJ320" s="418"/>
      <c r="DKK320" s="417" t="s">
        <v>765</v>
      </c>
      <c r="DKL320" s="414"/>
      <c r="DKM320" s="415"/>
      <c r="DKN320" s="418"/>
      <c r="DKO320" s="417" t="s">
        <v>765</v>
      </c>
      <c r="DKP320" s="414"/>
      <c r="DKQ320" s="415"/>
      <c r="DKR320" s="418"/>
      <c r="DKS320" s="417" t="s">
        <v>765</v>
      </c>
      <c r="DKT320" s="414"/>
      <c r="DKU320" s="415"/>
      <c r="DKV320" s="418"/>
      <c r="DKW320" s="417" t="s">
        <v>765</v>
      </c>
      <c r="DKX320" s="414"/>
      <c r="DKY320" s="415"/>
      <c r="DKZ320" s="418"/>
      <c r="DLA320" s="417" t="s">
        <v>765</v>
      </c>
      <c r="DLB320" s="414"/>
      <c r="DLC320" s="415"/>
      <c r="DLD320" s="418"/>
      <c r="DLE320" s="417" t="s">
        <v>765</v>
      </c>
      <c r="DLF320" s="414"/>
      <c r="DLG320" s="415"/>
      <c r="DLH320" s="418"/>
      <c r="DLI320" s="417" t="s">
        <v>765</v>
      </c>
      <c r="DLJ320" s="414"/>
      <c r="DLK320" s="415"/>
      <c r="DLL320" s="418"/>
      <c r="DLM320" s="417" t="s">
        <v>765</v>
      </c>
      <c r="DLN320" s="414"/>
      <c r="DLO320" s="415"/>
      <c r="DLP320" s="418"/>
      <c r="DLQ320" s="417" t="s">
        <v>765</v>
      </c>
      <c r="DLR320" s="414"/>
      <c r="DLS320" s="415"/>
      <c r="DLT320" s="418"/>
      <c r="DLU320" s="417" t="s">
        <v>765</v>
      </c>
      <c r="DLV320" s="414"/>
      <c r="DLW320" s="415"/>
      <c r="DLX320" s="418"/>
      <c r="DLY320" s="417" t="s">
        <v>765</v>
      </c>
      <c r="DLZ320" s="414"/>
      <c r="DMA320" s="415"/>
      <c r="DMB320" s="418"/>
      <c r="DMC320" s="417" t="s">
        <v>765</v>
      </c>
      <c r="DMD320" s="414"/>
      <c r="DME320" s="415"/>
      <c r="DMF320" s="418"/>
      <c r="DMG320" s="417" t="s">
        <v>765</v>
      </c>
      <c r="DMH320" s="414"/>
      <c r="DMI320" s="415"/>
      <c r="DMJ320" s="418"/>
      <c r="DMK320" s="417" t="s">
        <v>765</v>
      </c>
      <c r="DML320" s="414"/>
      <c r="DMM320" s="415"/>
      <c r="DMN320" s="418"/>
      <c r="DMO320" s="417" t="s">
        <v>765</v>
      </c>
      <c r="DMP320" s="414"/>
      <c r="DMQ320" s="415"/>
      <c r="DMR320" s="418"/>
      <c r="DMS320" s="417" t="s">
        <v>765</v>
      </c>
      <c r="DMT320" s="414"/>
      <c r="DMU320" s="415"/>
      <c r="DMV320" s="418"/>
      <c r="DMW320" s="417" t="s">
        <v>765</v>
      </c>
      <c r="DMX320" s="414"/>
      <c r="DMY320" s="415"/>
      <c r="DMZ320" s="418"/>
      <c r="DNA320" s="417" t="s">
        <v>765</v>
      </c>
      <c r="DNB320" s="414"/>
      <c r="DNC320" s="415"/>
      <c r="DND320" s="418"/>
      <c r="DNE320" s="417" t="s">
        <v>765</v>
      </c>
      <c r="DNF320" s="414"/>
      <c r="DNG320" s="415"/>
      <c r="DNH320" s="418"/>
      <c r="DNI320" s="417" t="s">
        <v>765</v>
      </c>
      <c r="DNJ320" s="414"/>
      <c r="DNK320" s="415"/>
      <c r="DNL320" s="418"/>
      <c r="DNM320" s="417" t="s">
        <v>765</v>
      </c>
      <c r="DNN320" s="414"/>
      <c r="DNO320" s="415"/>
      <c r="DNP320" s="418"/>
      <c r="DNQ320" s="417" t="s">
        <v>765</v>
      </c>
      <c r="DNR320" s="414"/>
      <c r="DNS320" s="415"/>
      <c r="DNT320" s="418"/>
      <c r="DNU320" s="417" t="s">
        <v>765</v>
      </c>
      <c r="DNV320" s="414"/>
      <c r="DNW320" s="415"/>
      <c r="DNX320" s="418"/>
      <c r="DNY320" s="417" t="s">
        <v>765</v>
      </c>
      <c r="DNZ320" s="414"/>
      <c r="DOA320" s="415"/>
      <c r="DOB320" s="418"/>
      <c r="DOC320" s="417" t="s">
        <v>765</v>
      </c>
      <c r="DOD320" s="414"/>
      <c r="DOE320" s="415"/>
      <c r="DOF320" s="418"/>
      <c r="DOG320" s="417" t="s">
        <v>765</v>
      </c>
      <c r="DOH320" s="414"/>
      <c r="DOI320" s="415"/>
      <c r="DOJ320" s="418"/>
      <c r="DOK320" s="417" t="s">
        <v>765</v>
      </c>
      <c r="DOL320" s="414"/>
      <c r="DOM320" s="415"/>
      <c r="DON320" s="418"/>
      <c r="DOO320" s="417" t="s">
        <v>765</v>
      </c>
      <c r="DOP320" s="414"/>
      <c r="DOQ320" s="415"/>
      <c r="DOR320" s="418"/>
      <c r="DOS320" s="417" t="s">
        <v>765</v>
      </c>
      <c r="DOT320" s="414"/>
      <c r="DOU320" s="415"/>
      <c r="DOV320" s="418"/>
      <c r="DOW320" s="417" t="s">
        <v>765</v>
      </c>
      <c r="DOX320" s="414"/>
      <c r="DOY320" s="415"/>
      <c r="DOZ320" s="418"/>
      <c r="DPA320" s="417" t="s">
        <v>765</v>
      </c>
      <c r="DPB320" s="414"/>
      <c r="DPC320" s="415"/>
      <c r="DPD320" s="418"/>
      <c r="DPE320" s="417" t="s">
        <v>765</v>
      </c>
      <c r="DPF320" s="414"/>
      <c r="DPG320" s="415"/>
      <c r="DPH320" s="418"/>
      <c r="DPI320" s="417" t="s">
        <v>765</v>
      </c>
      <c r="DPJ320" s="414"/>
      <c r="DPK320" s="415"/>
      <c r="DPL320" s="418"/>
      <c r="DPM320" s="417" t="s">
        <v>765</v>
      </c>
      <c r="DPN320" s="414"/>
      <c r="DPO320" s="415"/>
      <c r="DPP320" s="418"/>
      <c r="DPQ320" s="417" t="s">
        <v>765</v>
      </c>
      <c r="DPR320" s="414"/>
      <c r="DPS320" s="415"/>
      <c r="DPT320" s="418"/>
      <c r="DPU320" s="417" t="s">
        <v>765</v>
      </c>
      <c r="DPV320" s="414"/>
      <c r="DPW320" s="415"/>
      <c r="DPX320" s="418"/>
      <c r="DPY320" s="417" t="s">
        <v>765</v>
      </c>
      <c r="DPZ320" s="414"/>
      <c r="DQA320" s="415"/>
      <c r="DQB320" s="418"/>
      <c r="DQC320" s="417" t="s">
        <v>765</v>
      </c>
      <c r="DQD320" s="414"/>
      <c r="DQE320" s="415"/>
      <c r="DQF320" s="418"/>
      <c r="DQG320" s="417" t="s">
        <v>765</v>
      </c>
      <c r="DQH320" s="414"/>
      <c r="DQI320" s="415"/>
      <c r="DQJ320" s="418"/>
      <c r="DQK320" s="417" t="s">
        <v>765</v>
      </c>
      <c r="DQL320" s="414"/>
      <c r="DQM320" s="415"/>
      <c r="DQN320" s="418"/>
      <c r="DQO320" s="417" t="s">
        <v>765</v>
      </c>
      <c r="DQP320" s="414"/>
      <c r="DQQ320" s="415"/>
      <c r="DQR320" s="418"/>
      <c r="DQS320" s="417" t="s">
        <v>765</v>
      </c>
      <c r="DQT320" s="414"/>
      <c r="DQU320" s="415"/>
      <c r="DQV320" s="418"/>
      <c r="DQW320" s="417" t="s">
        <v>765</v>
      </c>
      <c r="DQX320" s="414"/>
      <c r="DQY320" s="415"/>
      <c r="DQZ320" s="418"/>
      <c r="DRA320" s="417" t="s">
        <v>765</v>
      </c>
      <c r="DRB320" s="414"/>
      <c r="DRC320" s="415"/>
      <c r="DRD320" s="418"/>
      <c r="DRE320" s="417" t="s">
        <v>765</v>
      </c>
      <c r="DRF320" s="414"/>
      <c r="DRG320" s="415"/>
      <c r="DRH320" s="418"/>
      <c r="DRI320" s="417" t="s">
        <v>765</v>
      </c>
      <c r="DRJ320" s="414"/>
      <c r="DRK320" s="415"/>
      <c r="DRL320" s="418"/>
      <c r="DRM320" s="417" t="s">
        <v>765</v>
      </c>
      <c r="DRN320" s="414"/>
      <c r="DRO320" s="415"/>
      <c r="DRP320" s="418"/>
      <c r="DRQ320" s="417" t="s">
        <v>765</v>
      </c>
      <c r="DRR320" s="414"/>
      <c r="DRS320" s="415"/>
      <c r="DRT320" s="418"/>
      <c r="DRU320" s="417" t="s">
        <v>765</v>
      </c>
      <c r="DRV320" s="414"/>
      <c r="DRW320" s="415"/>
      <c r="DRX320" s="418"/>
      <c r="DRY320" s="417" t="s">
        <v>765</v>
      </c>
      <c r="DRZ320" s="414"/>
      <c r="DSA320" s="415"/>
      <c r="DSB320" s="418"/>
      <c r="DSC320" s="417" t="s">
        <v>765</v>
      </c>
      <c r="DSD320" s="414"/>
      <c r="DSE320" s="415"/>
      <c r="DSF320" s="418"/>
      <c r="DSG320" s="417" t="s">
        <v>765</v>
      </c>
      <c r="DSH320" s="414"/>
      <c r="DSI320" s="415"/>
      <c r="DSJ320" s="418"/>
      <c r="DSK320" s="417" t="s">
        <v>765</v>
      </c>
      <c r="DSL320" s="414"/>
      <c r="DSM320" s="415"/>
      <c r="DSN320" s="418"/>
      <c r="DSO320" s="417" t="s">
        <v>765</v>
      </c>
      <c r="DSP320" s="414"/>
      <c r="DSQ320" s="415"/>
      <c r="DSR320" s="418"/>
      <c r="DSS320" s="417" t="s">
        <v>765</v>
      </c>
      <c r="DST320" s="414"/>
      <c r="DSU320" s="415"/>
      <c r="DSV320" s="418"/>
      <c r="DSW320" s="417" t="s">
        <v>765</v>
      </c>
      <c r="DSX320" s="414"/>
      <c r="DSY320" s="415"/>
      <c r="DSZ320" s="418"/>
      <c r="DTA320" s="417" t="s">
        <v>765</v>
      </c>
      <c r="DTB320" s="414"/>
      <c r="DTC320" s="415"/>
      <c r="DTD320" s="418"/>
      <c r="DTE320" s="417" t="s">
        <v>765</v>
      </c>
      <c r="DTF320" s="414"/>
      <c r="DTG320" s="415"/>
      <c r="DTH320" s="418"/>
      <c r="DTI320" s="417" t="s">
        <v>765</v>
      </c>
      <c r="DTJ320" s="414"/>
      <c r="DTK320" s="415"/>
      <c r="DTL320" s="418"/>
      <c r="DTM320" s="417" t="s">
        <v>765</v>
      </c>
      <c r="DTN320" s="414"/>
      <c r="DTO320" s="415"/>
      <c r="DTP320" s="418"/>
      <c r="DTQ320" s="417" t="s">
        <v>765</v>
      </c>
      <c r="DTR320" s="414"/>
      <c r="DTS320" s="415"/>
      <c r="DTT320" s="418"/>
      <c r="DTU320" s="417" t="s">
        <v>765</v>
      </c>
      <c r="DTV320" s="414"/>
      <c r="DTW320" s="415"/>
      <c r="DTX320" s="418"/>
      <c r="DTY320" s="417" t="s">
        <v>765</v>
      </c>
      <c r="DTZ320" s="414"/>
      <c r="DUA320" s="415"/>
      <c r="DUB320" s="418"/>
      <c r="DUC320" s="417" t="s">
        <v>765</v>
      </c>
      <c r="DUD320" s="414"/>
      <c r="DUE320" s="415"/>
      <c r="DUF320" s="418"/>
      <c r="DUG320" s="417" t="s">
        <v>765</v>
      </c>
      <c r="DUH320" s="414"/>
      <c r="DUI320" s="415"/>
      <c r="DUJ320" s="418"/>
      <c r="DUK320" s="417" t="s">
        <v>765</v>
      </c>
      <c r="DUL320" s="414"/>
      <c r="DUM320" s="415"/>
      <c r="DUN320" s="418"/>
      <c r="DUO320" s="417" t="s">
        <v>765</v>
      </c>
      <c r="DUP320" s="414"/>
      <c r="DUQ320" s="415"/>
      <c r="DUR320" s="418"/>
      <c r="DUS320" s="417" t="s">
        <v>765</v>
      </c>
      <c r="DUT320" s="414"/>
      <c r="DUU320" s="415"/>
      <c r="DUV320" s="418"/>
      <c r="DUW320" s="417" t="s">
        <v>765</v>
      </c>
      <c r="DUX320" s="414"/>
      <c r="DUY320" s="415"/>
      <c r="DUZ320" s="418"/>
      <c r="DVA320" s="417" t="s">
        <v>765</v>
      </c>
      <c r="DVB320" s="414"/>
      <c r="DVC320" s="415"/>
      <c r="DVD320" s="418"/>
      <c r="DVE320" s="417" t="s">
        <v>765</v>
      </c>
      <c r="DVF320" s="414"/>
      <c r="DVG320" s="415"/>
      <c r="DVH320" s="418"/>
      <c r="DVI320" s="417" t="s">
        <v>765</v>
      </c>
      <c r="DVJ320" s="414"/>
      <c r="DVK320" s="415"/>
      <c r="DVL320" s="418"/>
      <c r="DVM320" s="417" t="s">
        <v>765</v>
      </c>
      <c r="DVN320" s="414"/>
      <c r="DVO320" s="415"/>
      <c r="DVP320" s="418"/>
      <c r="DVQ320" s="417" t="s">
        <v>765</v>
      </c>
      <c r="DVR320" s="414"/>
      <c r="DVS320" s="415"/>
      <c r="DVT320" s="418"/>
      <c r="DVU320" s="417" t="s">
        <v>765</v>
      </c>
      <c r="DVV320" s="414"/>
      <c r="DVW320" s="415"/>
      <c r="DVX320" s="418"/>
      <c r="DVY320" s="417" t="s">
        <v>765</v>
      </c>
      <c r="DVZ320" s="414"/>
      <c r="DWA320" s="415"/>
      <c r="DWB320" s="418"/>
      <c r="DWC320" s="417" t="s">
        <v>765</v>
      </c>
      <c r="DWD320" s="414"/>
      <c r="DWE320" s="415"/>
      <c r="DWF320" s="418"/>
      <c r="DWG320" s="417" t="s">
        <v>765</v>
      </c>
      <c r="DWH320" s="414"/>
      <c r="DWI320" s="415"/>
      <c r="DWJ320" s="418"/>
      <c r="DWK320" s="417" t="s">
        <v>765</v>
      </c>
      <c r="DWL320" s="414"/>
      <c r="DWM320" s="415"/>
      <c r="DWN320" s="418"/>
      <c r="DWO320" s="417" t="s">
        <v>765</v>
      </c>
      <c r="DWP320" s="414"/>
      <c r="DWQ320" s="415"/>
      <c r="DWR320" s="418"/>
      <c r="DWS320" s="417" t="s">
        <v>765</v>
      </c>
      <c r="DWT320" s="414"/>
      <c r="DWU320" s="415"/>
      <c r="DWV320" s="418"/>
      <c r="DWW320" s="417" t="s">
        <v>765</v>
      </c>
      <c r="DWX320" s="414"/>
      <c r="DWY320" s="415"/>
      <c r="DWZ320" s="418"/>
      <c r="DXA320" s="417" t="s">
        <v>765</v>
      </c>
      <c r="DXB320" s="414"/>
      <c r="DXC320" s="415"/>
      <c r="DXD320" s="418"/>
      <c r="DXE320" s="417" t="s">
        <v>765</v>
      </c>
      <c r="DXF320" s="414"/>
      <c r="DXG320" s="415"/>
      <c r="DXH320" s="418"/>
      <c r="DXI320" s="417" t="s">
        <v>765</v>
      </c>
      <c r="DXJ320" s="414"/>
      <c r="DXK320" s="415"/>
      <c r="DXL320" s="418"/>
      <c r="DXM320" s="417" t="s">
        <v>765</v>
      </c>
      <c r="DXN320" s="414"/>
      <c r="DXO320" s="415"/>
      <c r="DXP320" s="418"/>
      <c r="DXQ320" s="417" t="s">
        <v>765</v>
      </c>
      <c r="DXR320" s="414"/>
      <c r="DXS320" s="415"/>
      <c r="DXT320" s="418"/>
      <c r="DXU320" s="417" t="s">
        <v>765</v>
      </c>
      <c r="DXV320" s="414"/>
      <c r="DXW320" s="415"/>
      <c r="DXX320" s="418"/>
      <c r="DXY320" s="417" t="s">
        <v>765</v>
      </c>
      <c r="DXZ320" s="414"/>
      <c r="DYA320" s="415"/>
      <c r="DYB320" s="418"/>
      <c r="DYC320" s="417" t="s">
        <v>765</v>
      </c>
      <c r="DYD320" s="414"/>
      <c r="DYE320" s="415"/>
      <c r="DYF320" s="418"/>
      <c r="DYG320" s="417" t="s">
        <v>765</v>
      </c>
      <c r="DYH320" s="414"/>
      <c r="DYI320" s="415"/>
      <c r="DYJ320" s="418"/>
      <c r="DYK320" s="417" t="s">
        <v>765</v>
      </c>
      <c r="DYL320" s="414"/>
      <c r="DYM320" s="415"/>
      <c r="DYN320" s="418"/>
      <c r="DYO320" s="417" t="s">
        <v>765</v>
      </c>
      <c r="DYP320" s="414"/>
      <c r="DYQ320" s="415"/>
      <c r="DYR320" s="418"/>
      <c r="DYS320" s="417" t="s">
        <v>765</v>
      </c>
      <c r="DYT320" s="414"/>
      <c r="DYU320" s="415"/>
      <c r="DYV320" s="418"/>
      <c r="DYW320" s="417" t="s">
        <v>765</v>
      </c>
      <c r="DYX320" s="414"/>
      <c r="DYY320" s="415"/>
      <c r="DYZ320" s="418"/>
      <c r="DZA320" s="417" t="s">
        <v>765</v>
      </c>
      <c r="DZB320" s="414"/>
      <c r="DZC320" s="415"/>
      <c r="DZD320" s="418"/>
      <c r="DZE320" s="417" t="s">
        <v>765</v>
      </c>
      <c r="DZF320" s="414"/>
      <c r="DZG320" s="415"/>
      <c r="DZH320" s="418"/>
      <c r="DZI320" s="417" t="s">
        <v>765</v>
      </c>
      <c r="DZJ320" s="414"/>
      <c r="DZK320" s="415"/>
      <c r="DZL320" s="418"/>
      <c r="DZM320" s="417" t="s">
        <v>765</v>
      </c>
      <c r="DZN320" s="414"/>
      <c r="DZO320" s="415"/>
      <c r="DZP320" s="418"/>
      <c r="DZQ320" s="417" t="s">
        <v>765</v>
      </c>
      <c r="DZR320" s="414"/>
      <c r="DZS320" s="415"/>
      <c r="DZT320" s="418"/>
      <c r="DZU320" s="417" t="s">
        <v>765</v>
      </c>
      <c r="DZV320" s="414"/>
      <c r="DZW320" s="415"/>
      <c r="DZX320" s="418"/>
      <c r="DZY320" s="417" t="s">
        <v>765</v>
      </c>
      <c r="DZZ320" s="414"/>
      <c r="EAA320" s="415"/>
      <c r="EAB320" s="418"/>
      <c r="EAC320" s="417" t="s">
        <v>765</v>
      </c>
      <c r="EAD320" s="414"/>
      <c r="EAE320" s="415"/>
      <c r="EAF320" s="418"/>
      <c r="EAG320" s="417" t="s">
        <v>765</v>
      </c>
      <c r="EAH320" s="414"/>
      <c r="EAI320" s="415"/>
      <c r="EAJ320" s="418"/>
      <c r="EAK320" s="417" t="s">
        <v>765</v>
      </c>
      <c r="EAL320" s="414"/>
      <c r="EAM320" s="415"/>
      <c r="EAN320" s="418"/>
      <c r="EAO320" s="417" t="s">
        <v>765</v>
      </c>
      <c r="EAP320" s="414"/>
      <c r="EAQ320" s="415"/>
      <c r="EAR320" s="418"/>
      <c r="EAS320" s="417" t="s">
        <v>765</v>
      </c>
      <c r="EAT320" s="414"/>
      <c r="EAU320" s="415"/>
      <c r="EAV320" s="418"/>
      <c r="EAW320" s="417" t="s">
        <v>765</v>
      </c>
      <c r="EAX320" s="414"/>
      <c r="EAY320" s="415"/>
      <c r="EAZ320" s="418"/>
      <c r="EBA320" s="417" t="s">
        <v>765</v>
      </c>
      <c r="EBB320" s="414"/>
      <c r="EBC320" s="415"/>
      <c r="EBD320" s="418"/>
      <c r="EBE320" s="417" t="s">
        <v>765</v>
      </c>
      <c r="EBF320" s="414"/>
      <c r="EBG320" s="415"/>
      <c r="EBH320" s="418"/>
      <c r="EBI320" s="417" t="s">
        <v>765</v>
      </c>
      <c r="EBJ320" s="414"/>
      <c r="EBK320" s="415"/>
      <c r="EBL320" s="418"/>
      <c r="EBM320" s="417" t="s">
        <v>765</v>
      </c>
      <c r="EBN320" s="414"/>
      <c r="EBO320" s="415"/>
      <c r="EBP320" s="418"/>
      <c r="EBQ320" s="417" t="s">
        <v>765</v>
      </c>
      <c r="EBR320" s="414"/>
      <c r="EBS320" s="415"/>
      <c r="EBT320" s="418"/>
      <c r="EBU320" s="417" t="s">
        <v>765</v>
      </c>
      <c r="EBV320" s="414"/>
      <c r="EBW320" s="415"/>
      <c r="EBX320" s="418"/>
      <c r="EBY320" s="417" t="s">
        <v>765</v>
      </c>
      <c r="EBZ320" s="414"/>
      <c r="ECA320" s="415"/>
      <c r="ECB320" s="418"/>
      <c r="ECC320" s="417" t="s">
        <v>765</v>
      </c>
      <c r="ECD320" s="414"/>
      <c r="ECE320" s="415"/>
      <c r="ECF320" s="418"/>
      <c r="ECG320" s="417" t="s">
        <v>765</v>
      </c>
      <c r="ECH320" s="414"/>
      <c r="ECI320" s="415"/>
      <c r="ECJ320" s="418"/>
      <c r="ECK320" s="417" t="s">
        <v>765</v>
      </c>
      <c r="ECL320" s="414"/>
      <c r="ECM320" s="415"/>
      <c r="ECN320" s="418"/>
      <c r="ECO320" s="417" t="s">
        <v>765</v>
      </c>
      <c r="ECP320" s="414"/>
      <c r="ECQ320" s="415"/>
      <c r="ECR320" s="418"/>
      <c r="ECS320" s="417" t="s">
        <v>765</v>
      </c>
      <c r="ECT320" s="414"/>
      <c r="ECU320" s="415"/>
      <c r="ECV320" s="418"/>
      <c r="ECW320" s="417" t="s">
        <v>765</v>
      </c>
      <c r="ECX320" s="414"/>
      <c r="ECY320" s="415"/>
      <c r="ECZ320" s="418"/>
      <c r="EDA320" s="417" t="s">
        <v>765</v>
      </c>
      <c r="EDB320" s="414"/>
      <c r="EDC320" s="415"/>
      <c r="EDD320" s="418"/>
      <c r="EDE320" s="417" t="s">
        <v>765</v>
      </c>
      <c r="EDF320" s="414"/>
      <c r="EDG320" s="415"/>
      <c r="EDH320" s="418"/>
      <c r="EDI320" s="417" t="s">
        <v>765</v>
      </c>
      <c r="EDJ320" s="414"/>
      <c r="EDK320" s="415"/>
      <c r="EDL320" s="418"/>
      <c r="EDM320" s="417" t="s">
        <v>765</v>
      </c>
      <c r="EDN320" s="414"/>
      <c r="EDO320" s="415"/>
      <c r="EDP320" s="418"/>
      <c r="EDQ320" s="417" t="s">
        <v>765</v>
      </c>
      <c r="EDR320" s="414"/>
      <c r="EDS320" s="415"/>
      <c r="EDT320" s="418"/>
      <c r="EDU320" s="417" t="s">
        <v>765</v>
      </c>
      <c r="EDV320" s="414"/>
      <c r="EDW320" s="415"/>
      <c r="EDX320" s="418"/>
      <c r="EDY320" s="417" t="s">
        <v>765</v>
      </c>
      <c r="EDZ320" s="414"/>
      <c r="EEA320" s="415"/>
      <c r="EEB320" s="418"/>
      <c r="EEC320" s="417" t="s">
        <v>765</v>
      </c>
      <c r="EED320" s="414"/>
      <c r="EEE320" s="415"/>
      <c r="EEF320" s="418"/>
      <c r="EEG320" s="417" t="s">
        <v>765</v>
      </c>
      <c r="EEH320" s="414"/>
      <c r="EEI320" s="415"/>
      <c r="EEJ320" s="418"/>
      <c r="EEK320" s="417" t="s">
        <v>765</v>
      </c>
      <c r="EEL320" s="414"/>
      <c r="EEM320" s="415"/>
      <c r="EEN320" s="418"/>
      <c r="EEO320" s="417" t="s">
        <v>765</v>
      </c>
      <c r="EEP320" s="414"/>
      <c r="EEQ320" s="415"/>
      <c r="EER320" s="418"/>
      <c r="EES320" s="417" t="s">
        <v>765</v>
      </c>
      <c r="EET320" s="414"/>
      <c r="EEU320" s="415"/>
      <c r="EEV320" s="418"/>
      <c r="EEW320" s="417" t="s">
        <v>765</v>
      </c>
      <c r="EEX320" s="414"/>
      <c r="EEY320" s="415"/>
      <c r="EEZ320" s="418"/>
      <c r="EFA320" s="417" t="s">
        <v>765</v>
      </c>
      <c r="EFB320" s="414"/>
      <c r="EFC320" s="415"/>
      <c r="EFD320" s="418"/>
      <c r="EFE320" s="417" t="s">
        <v>765</v>
      </c>
      <c r="EFF320" s="414"/>
      <c r="EFG320" s="415"/>
      <c r="EFH320" s="418"/>
      <c r="EFI320" s="417" t="s">
        <v>765</v>
      </c>
      <c r="EFJ320" s="414"/>
      <c r="EFK320" s="415"/>
      <c r="EFL320" s="418"/>
      <c r="EFM320" s="417" t="s">
        <v>765</v>
      </c>
      <c r="EFN320" s="414"/>
      <c r="EFO320" s="415"/>
      <c r="EFP320" s="418"/>
      <c r="EFQ320" s="417" t="s">
        <v>765</v>
      </c>
      <c r="EFR320" s="414"/>
      <c r="EFS320" s="415"/>
      <c r="EFT320" s="418"/>
      <c r="EFU320" s="417" t="s">
        <v>765</v>
      </c>
      <c r="EFV320" s="414"/>
      <c r="EFW320" s="415"/>
      <c r="EFX320" s="418"/>
      <c r="EFY320" s="417" t="s">
        <v>765</v>
      </c>
      <c r="EFZ320" s="414"/>
      <c r="EGA320" s="415"/>
      <c r="EGB320" s="418"/>
      <c r="EGC320" s="417" t="s">
        <v>765</v>
      </c>
      <c r="EGD320" s="414"/>
      <c r="EGE320" s="415"/>
      <c r="EGF320" s="418"/>
      <c r="EGG320" s="417" t="s">
        <v>765</v>
      </c>
      <c r="EGH320" s="414"/>
      <c r="EGI320" s="415"/>
      <c r="EGJ320" s="418"/>
      <c r="EGK320" s="417" t="s">
        <v>765</v>
      </c>
      <c r="EGL320" s="414"/>
      <c r="EGM320" s="415"/>
      <c r="EGN320" s="418"/>
      <c r="EGO320" s="417" t="s">
        <v>765</v>
      </c>
      <c r="EGP320" s="414"/>
      <c r="EGQ320" s="415"/>
      <c r="EGR320" s="418"/>
      <c r="EGS320" s="417" t="s">
        <v>765</v>
      </c>
      <c r="EGT320" s="414"/>
      <c r="EGU320" s="415"/>
      <c r="EGV320" s="418"/>
      <c r="EGW320" s="417" t="s">
        <v>765</v>
      </c>
      <c r="EGX320" s="414"/>
      <c r="EGY320" s="415"/>
      <c r="EGZ320" s="418"/>
      <c r="EHA320" s="417" t="s">
        <v>765</v>
      </c>
      <c r="EHB320" s="414"/>
      <c r="EHC320" s="415"/>
      <c r="EHD320" s="418"/>
      <c r="EHE320" s="417" t="s">
        <v>765</v>
      </c>
      <c r="EHF320" s="414"/>
      <c r="EHG320" s="415"/>
      <c r="EHH320" s="418"/>
      <c r="EHI320" s="417" t="s">
        <v>765</v>
      </c>
      <c r="EHJ320" s="414"/>
      <c r="EHK320" s="415"/>
      <c r="EHL320" s="418"/>
      <c r="EHM320" s="417" t="s">
        <v>765</v>
      </c>
      <c r="EHN320" s="414"/>
      <c r="EHO320" s="415"/>
      <c r="EHP320" s="418"/>
      <c r="EHQ320" s="417" t="s">
        <v>765</v>
      </c>
      <c r="EHR320" s="414"/>
      <c r="EHS320" s="415"/>
      <c r="EHT320" s="418"/>
      <c r="EHU320" s="417" t="s">
        <v>765</v>
      </c>
      <c r="EHV320" s="414"/>
      <c r="EHW320" s="415"/>
      <c r="EHX320" s="418"/>
      <c r="EHY320" s="417" t="s">
        <v>765</v>
      </c>
      <c r="EHZ320" s="414"/>
      <c r="EIA320" s="415"/>
      <c r="EIB320" s="418"/>
      <c r="EIC320" s="417" t="s">
        <v>765</v>
      </c>
      <c r="EID320" s="414"/>
      <c r="EIE320" s="415"/>
      <c r="EIF320" s="418"/>
      <c r="EIG320" s="417" t="s">
        <v>765</v>
      </c>
      <c r="EIH320" s="414"/>
      <c r="EII320" s="415"/>
      <c r="EIJ320" s="418"/>
      <c r="EIK320" s="417" t="s">
        <v>765</v>
      </c>
      <c r="EIL320" s="414"/>
      <c r="EIM320" s="415"/>
      <c r="EIN320" s="418"/>
      <c r="EIO320" s="417" t="s">
        <v>765</v>
      </c>
      <c r="EIP320" s="414"/>
      <c r="EIQ320" s="415"/>
      <c r="EIR320" s="418"/>
      <c r="EIS320" s="417" t="s">
        <v>765</v>
      </c>
      <c r="EIT320" s="414"/>
      <c r="EIU320" s="415"/>
      <c r="EIV320" s="418"/>
      <c r="EIW320" s="417" t="s">
        <v>765</v>
      </c>
      <c r="EIX320" s="414"/>
      <c r="EIY320" s="415"/>
      <c r="EIZ320" s="418"/>
      <c r="EJA320" s="417" t="s">
        <v>765</v>
      </c>
      <c r="EJB320" s="414"/>
      <c r="EJC320" s="415"/>
      <c r="EJD320" s="418"/>
      <c r="EJE320" s="417" t="s">
        <v>765</v>
      </c>
      <c r="EJF320" s="414"/>
      <c r="EJG320" s="415"/>
      <c r="EJH320" s="418"/>
      <c r="EJI320" s="417" t="s">
        <v>765</v>
      </c>
      <c r="EJJ320" s="414"/>
      <c r="EJK320" s="415"/>
      <c r="EJL320" s="418"/>
      <c r="EJM320" s="417" t="s">
        <v>765</v>
      </c>
      <c r="EJN320" s="414"/>
      <c r="EJO320" s="415"/>
      <c r="EJP320" s="418"/>
      <c r="EJQ320" s="417" t="s">
        <v>765</v>
      </c>
      <c r="EJR320" s="414"/>
      <c r="EJS320" s="415"/>
      <c r="EJT320" s="418"/>
      <c r="EJU320" s="417" t="s">
        <v>765</v>
      </c>
      <c r="EJV320" s="414"/>
      <c r="EJW320" s="415"/>
      <c r="EJX320" s="418"/>
      <c r="EJY320" s="417" t="s">
        <v>765</v>
      </c>
      <c r="EJZ320" s="414"/>
      <c r="EKA320" s="415"/>
      <c r="EKB320" s="418"/>
      <c r="EKC320" s="417" t="s">
        <v>765</v>
      </c>
      <c r="EKD320" s="414"/>
      <c r="EKE320" s="415"/>
      <c r="EKF320" s="418"/>
      <c r="EKG320" s="417" t="s">
        <v>765</v>
      </c>
      <c r="EKH320" s="414"/>
      <c r="EKI320" s="415"/>
      <c r="EKJ320" s="418"/>
      <c r="EKK320" s="417" t="s">
        <v>765</v>
      </c>
      <c r="EKL320" s="414"/>
      <c r="EKM320" s="415"/>
      <c r="EKN320" s="418"/>
      <c r="EKO320" s="417" t="s">
        <v>765</v>
      </c>
      <c r="EKP320" s="414"/>
      <c r="EKQ320" s="415"/>
      <c r="EKR320" s="418"/>
      <c r="EKS320" s="417" t="s">
        <v>765</v>
      </c>
      <c r="EKT320" s="414"/>
      <c r="EKU320" s="415"/>
      <c r="EKV320" s="418"/>
      <c r="EKW320" s="417" t="s">
        <v>765</v>
      </c>
      <c r="EKX320" s="414"/>
      <c r="EKY320" s="415"/>
      <c r="EKZ320" s="418"/>
      <c r="ELA320" s="417" t="s">
        <v>765</v>
      </c>
      <c r="ELB320" s="414"/>
      <c r="ELC320" s="415"/>
      <c r="ELD320" s="418"/>
      <c r="ELE320" s="417" t="s">
        <v>765</v>
      </c>
      <c r="ELF320" s="414"/>
      <c r="ELG320" s="415"/>
      <c r="ELH320" s="418"/>
      <c r="ELI320" s="417" t="s">
        <v>765</v>
      </c>
      <c r="ELJ320" s="414"/>
      <c r="ELK320" s="415"/>
      <c r="ELL320" s="418"/>
      <c r="ELM320" s="417" t="s">
        <v>765</v>
      </c>
      <c r="ELN320" s="414"/>
      <c r="ELO320" s="415"/>
      <c r="ELP320" s="418"/>
      <c r="ELQ320" s="417" t="s">
        <v>765</v>
      </c>
      <c r="ELR320" s="414"/>
      <c r="ELS320" s="415"/>
      <c r="ELT320" s="418"/>
      <c r="ELU320" s="417" t="s">
        <v>765</v>
      </c>
      <c r="ELV320" s="414"/>
      <c r="ELW320" s="415"/>
      <c r="ELX320" s="418"/>
      <c r="ELY320" s="417" t="s">
        <v>765</v>
      </c>
      <c r="ELZ320" s="414"/>
      <c r="EMA320" s="415"/>
      <c r="EMB320" s="418"/>
      <c r="EMC320" s="417" t="s">
        <v>765</v>
      </c>
      <c r="EMD320" s="414"/>
      <c r="EME320" s="415"/>
      <c r="EMF320" s="418"/>
      <c r="EMG320" s="417" t="s">
        <v>765</v>
      </c>
      <c r="EMH320" s="414"/>
      <c r="EMI320" s="415"/>
      <c r="EMJ320" s="418"/>
      <c r="EMK320" s="417" t="s">
        <v>765</v>
      </c>
      <c r="EML320" s="414"/>
      <c r="EMM320" s="415"/>
      <c r="EMN320" s="418"/>
      <c r="EMO320" s="417" t="s">
        <v>765</v>
      </c>
      <c r="EMP320" s="414"/>
      <c r="EMQ320" s="415"/>
      <c r="EMR320" s="418"/>
      <c r="EMS320" s="417" t="s">
        <v>765</v>
      </c>
      <c r="EMT320" s="414"/>
      <c r="EMU320" s="415"/>
      <c r="EMV320" s="418"/>
      <c r="EMW320" s="417" t="s">
        <v>765</v>
      </c>
      <c r="EMX320" s="414"/>
      <c r="EMY320" s="415"/>
      <c r="EMZ320" s="418"/>
      <c r="ENA320" s="417" t="s">
        <v>765</v>
      </c>
      <c r="ENB320" s="414"/>
      <c r="ENC320" s="415"/>
      <c r="END320" s="418"/>
      <c r="ENE320" s="417" t="s">
        <v>765</v>
      </c>
      <c r="ENF320" s="414"/>
      <c r="ENG320" s="415"/>
      <c r="ENH320" s="418"/>
      <c r="ENI320" s="417" t="s">
        <v>765</v>
      </c>
      <c r="ENJ320" s="414"/>
      <c r="ENK320" s="415"/>
      <c r="ENL320" s="418"/>
      <c r="ENM320" s="417" t="s">
        <v>765</v>
      </c>
      <c r="ENN320" s="414"/>
      <c r="ENO320" s="415"/>
      <c r="ENP320" s="418"/>
      <c r="ENQ320" s="417" t="s">
        <v>765</v>
      </c>
      <c r="ENR320" s="414"/>
      <c r="ENS320" s="415"/>
      <c r="ENT320" s="418"/>
      <c r="ENU320" s="417" t="s">
        <v>765</v>
      </c>
      <c r="ENV320" s="414"/>
      <c r="ENW320" s="415"/>
      <c r="ENX320" s="418"/>
      <c r="ENY320" s="417" t="s">
        <v>765</v>
      </c>
      <c r="ENZ320" s="414"/>
      <c r="EOA320" s="415"/>
      <c r="EOB320" s="418"/>
      <c r="EOC320" s="417" t="s">
        <v>765</v>
      </c>
      <c r="EOD320" s="414"/>
      <c r="EOE320" s="415"/>
      <c r="EOF320" s="418"/>
      <c r="EOG320" s="417" t="s">
        <v>765</v>
      </c>
      <c r="EOH320" s="414"/>
      <c r="EOI320" s="415"/>
      <c r="EOJ320" s="418"/>
      <c r="EOK320" s="417" t="s">
        <v>765</v>
      </c>
      <c r="EOL320" s="414"/>
      <c r="EOM320" s="415"/>
      <c r="EON320" s="418"/>
      <c r="EOO320" s="417" t="s">
        <v>765</v>
      </c>
      <c r="EOP320" s="414"/>
      <c r="EOQ320" s="415"/>
      <c r="EOR320" s="418"/>
      <c r="EOS320" s="417" t="s">
        <v>765</v>
      </c>
      <c r="EOT320" s="414"/>
      <c r="EOU320" s="415"/>
      <c r="EOV320" s="418"/>
      <c r="EOW320" s="417" t="s">
        <v>765</v>
      </c>
      <c r="EOX320" s="414"/>
      <c r="EOY320" s="415"/>
      <c r="EOZ320" s="418"/>
      <c r="EPA320" s="417" t="s">
        <v>765</v>
      </c>
      <c r="EPB320" s="414"/>
      <c r="EPC320" s="415"/>
      <c r="EPD320" s="418"/>
      <c r="EPE320" s="417" t="s">
        <v>765</v>
      </c>
      <c r="EPF320" s="414"/>
      <c r="EPG320" s="415"/>
      <c r="EPH320" s="418"/>
      <c r="EPI320" s="417" t="s">
        <v>765</v>
      </c>
      <c r="EPJ320" s="414"/>
      <c r="EPK320" s="415"/>
      <c r="EPL320" s="418"/>
      <c r="EPM320" s="417" t="s">
        <v>765</v>
      </c>
      <c r="EPN320" s="414"/>
      <c r="EPO320" s="415"/>
      <c r="EPP320" s="418"/>
      <c r="EPQ320" s="417" t="s">
        <v>765</v>
      </c>
      <c r="EPR320" s="414"/>
      <c r="EPS320" s="415"/>
      <c r="EPT320" s="418"/>
      <c r="EPU320" s="417" t="s">
        <v>765</v>
      </c>
      <c r="EPV320" s="414"/>
      <c r="EPW320" s="415"/>
      <c r="EPX320" s="418"/>
      <c r="EPY320" s="417" t="s">
        <v>765</v>
      </c>
      <c r="EPZ320" s="414"/>
      <c r="EQA320" s="415"/>
      <c r="EQB320" s="418"/>
      <c r="EQC320" s="417" t="s">
        <v>765</v>
      </c>
      <c r="EQD320" s="414"/>
      <c r="EQE320" s="415"/>
      <c r="EQF320" s="418"/>
      <c r="EQG320" s="417" t="s">
        <v>765</v>
      </c>
      <c r="EQH320" s="414"/>
      <c r="EQI320" s="415"/>
      <c r="EQJ320" s="418"/>
      <c r="EQK320" s="417" t="s">
        <v>765</v>
      </c>
      <c r="EQL320" s="414"/>
      <c r="EQM320" s="415"/>
      <c r="EQN320" s="418"/>
      <c r="EQO320" s="417" t="s">
        <v>765</v>
      </c>
      <c r="EQP320" s="414"/>
      <c r="EQQ320" s="415"/>
      <c r="EQR320" s="418"/>
      <c r="EQS320" s="417" t="s">
        <v>765</v>
      </c>
      <c r="EQT320" s="414"/>
      <c r="EQU320" s="415"/>
      <c r="EQV320" s="418"/>
      <c r="EQW320" s="417" t="s">
        <v>765</v>
      </c>
      <c r="EQX320" s="414"/>
      <c r="EQY320" s="415"/>
      <c r="EQZ320" s="418"/>
      <c r="ERA320" s="417" t="s">
        <v>765</v>
      </c>
      <c r="ERB320" s="414"/>
      <c r="ERC320" s="415"/>
      <c r="ERD320" s="418"/>
      <c r="ERE320" s="417" t="s">
        <v>765</v>
      </c>
      <c r="ERF320" s="414"/>
      <c r="ERG320" s="415"/>
      <c r="ERH320" s="418"/>
      <c r="ERI320" s="417" t="s">
        <v>765</v>
      </c>
      <c r="ERJ320" s="414"/>
      <c r="ERK320" s="415"/>
      <c r="ERL320" s="418"/>
      <c r="ERM320" s="417" t="s">
        <v>765</v>
      </c>
      <c r="ERN320" s="414"/>
      <c r="ERO320" s="415"/>
      <c r="ERP320" s="418"/>
      <c r="ERQ320" s="417" t="s">
        <v>765</v>
      </c>
      <c r="ERR320" s="414"/>
      <c r="ERS320" s="415"/>
      <c r="ERT320" s="418"/>
      <c r="ERU320" s="417" t="s">
        <v>765</v>
      </c>
      <c r="ERV320" s="414"/>
      <c r="ERW320" s="415"/>
      <c r="ERX320" s="418"/>
      <c r="ERY320" s="417" t="s">
        <v>765</v>
      </c>
      <c r="ERZ320" s="414"/>
      <c r="ESA320" s="415"/>
      <c r="ESB320" s="418"/>
      <c r="ESC320" s="417" t="s">
        <v>765</v>
      </c>
      <c r="ESD320" s="414"/>
      <c r="ESE320" s="415"/>
      <c r="ESF320" s="418"/>
      <c r="ESG320" s="417" t="s">
        <v>765</v>
      </c>
      <c r="ESH320" s="414"/>
      <c r="ESI320" s="415"/>
      <c r="ESJ320" s="418"/>
      <c r="ESK320" s="417" t="s">
        <v>765</v>
      </c>
      <c r="ESL320" s="414"/>
      <c r="ESM320" s="415"/>
      <c r="ESN320" s="418"/>
      <c r="ESO320" s="417" t="s">
        <v>765</v>
      </c>
      <c r="ESP320" s="414"/>
      <c r="ESQ320" s="415"/>
      <c r="ESR320" s="418"/>
      <c r="ESS320" s="417" t="s">
        <v>765</v>
      </c>
      <c r="EST320" s="414"/>
      <c r="ESU320" s="415"/>
      <c r="ESV320" s="418"/>
      <c r="ESW320" s="417" t="s">
        <v>765</v>
      </c>
      <c r="ESX320" s="414"/>
      <c r="ESY320" s="415"/>
      <c r="ESZ320" s="418"/>
      <c r="ETA320" s="417" t="s">
        <v>765</v>
      </c>
      <c r="ETB320" s="414"/>
      <c r="ETC320" s="415"/>
      <c r="ETD320" s="418"/>
      <c r="ETE320" s="417" t="s">
        <v>765</v>
      </c>
      <c r="ETF320" s="414"/>
      <c r="ETG320" s="415"/>
      <c r="ETH320" s="418"/>
      <c r="ETI320" s="417" t="s">
        <v>765</v>
      </c>
      <c r="ETJ320" s="414"/>
      <c r="ETK320" s="415"/>
      <c r="ETL320" s="418"/>
      <c r="ETM320" s="417" t="s">
        <v>765</v>
      </c>
      <c r="ETN320" s="414"/>
      <c r="ETO320" s="415"/>
      <c r="ETP320" s="418"/>
      <c r="ETQ320" s="417" t="s">
        <v>765</v>
      </c>
      <c r="ETR320" s="414"/>
      <c r="ETS320" s="415"/>
      <c r="ETT320" s="418"/>
      <c r="ETU320" s="417" t="s">
        <v>765</v>
      </c>
      <c r="ETV320" s="414"/>
      <c r="ETW320" s="415"/>
      <c r="ETX320" s="418"/>
      <c r="ETY320" s="417" t="s">
        <v>765</v>
      </c>
      <c r="ETZ320" s="414"/>
      <c r="EUA320" s="415"/>
      <c r="EUB320" s="418"/>
      <c r="EUC320" s="417" t="s">
        <v>765</v>
      </c>
      <c r="EUD320" s="414"/>
      <c r="EUE320" s="415"/>
      <c r="EUF320" s="418"/>
      <c r="EUG320" s="417" t="s">
        <v>765</v>
      </c>
      <c r="EUH320" s="414"/>
      <c r="EUI320" s="415"/>
      <c r="EUJ320" s="418"/>
      <c r="EUK320" s="417" t="s">
        <v>765</v>
      </c>
      <c r="EUL320" s="414"/>
      <c r="EUM320" s="415"/>
      <c r="EUN320" s="418"/>
      <c r="EUO320" s="417" t="s">
        <v>765</v>
      </c>
      <c r="EUP320" s="414"/>
      <c r="EUQ320" s="415"/>
      <c r="EUR320" s="418"/>
      <c r="EUS320" s="417" t="s">
        <v>765</v>
      </c>
      <c r="EUT320" s="414"/>
      <c r="EUU320" s="415"/>
      <c r="EUV320" s="418"/>
      <c r="EUW320" s="417" t="s">
        <v>765</v>
      </c>
      <c r="EUX320" s="414"/>
      <c r="EUY320" s="415"/>
      <c r="EUZ320" s="418"/>
      <c r="EVA320" s="417" t="s">
        <v>765</v>
      </c>
      <c r="EVB320" s="414"/>
      <c r="EVC320" s="415"/>
      <c r="EVD320" s="418"/>
      <c r="EVE320" s="417" t="s">
        <v>765</v>
      </c>
      <c r="EVF320" s="414"/>
      <c r="EVG320" s="415"/>
      <c r="EVH320" s="418"/>
      <c r="EVI320" s="417" t="s">
        <v>765</v>
      </c>
      <c r="EVJ320" s="414"/>
      <c r="EVK320" s="415"/>
      <c r="EVL320" s="418"/>
      <c r="EVM320" s="417" t="s">
        <v>765</v>
      </c>
      <c r="EVN320" s="414"/>
      <c r="EVO320" s="415"/>
      <c r="EVP320" s="418"/>
      <c r="EVQ320" s="417" t="s">
        <v>765</v>
      </c>
      <c r="EVR320" s="414"/>
      <c r="EVS320" s="415"/>
      <c r="EVT320" s="418"/>
      <c r="EVU320" s="417" t="s">
        <v>765</v>
      </c>
      <c r="EVV320" s="414"/>
      <c r="EVW320" s="415"/>
      <c r="EVX320" s="418"/>
      <c r="EVY320" s="417" t="s">
        <v>765</v>
      </c>
      <c r="EVZ320" s="414"/>
      <c r="EWA320" s="415"/>
      <c r="EWB320" s="418"/>
      <c r="EWC320" s="417" t="s">
        <v>765</v>
      </c>
      <c r="EWD320" s="414"/>
      <c r="EWE320" s="415"/>
      <c r="EWF320" s="418"/>
      <c r="EWG320" s="417" t="s">
        <v>765</v>
      </c>
      <c r="EWH320" s="414"/>
      <c r="EWI320" s="415"/>
      <c r="EWJ320" s="418"/>
      <c r="EWK320" s="417" t="s">
        <v>765</v>
      </c>
      <c r="EWL320" s="414"/>
      <c r="EWM320" s="415"/>
      <c r="EWN320" s="418"/>
      <c r="EWO320" s="417" t="s">
        <v>765</v>
      </c>
      <c r="EWP320" s="414"/>
      <c r="EWQ320" s="415"/>
      <c r="EWR320" s="418"/>
      <c r="EWS320" s="417" t="s">
        <v>765</v>
      </c>
      <c r="EWT320" s="414"/>
      <c r="EWU320" s="415"/>
      <c r="EWV320" s="418"/>
      <c r="EWW320" s="417" t="s">
        <v>765</v>
      </c>
      <c r="EWX320" s="414"/>
      <c r="EWY320" s="415"/>
      <c r="EWZ320" s="418"/>
      <c r="EXA320" s="417" t="s">
        <v>765</v>
      </c>
      <c r="EXB320" s="414"/>
      <c r="EXC320" s="415"/>
      <c r="EXD320" s="418"/>
      <c r="EXE320" s="417" t="s">
        <v>765</v>
      </c>
      <c r="EXF320" s="414"/>
      <c r="EXG320" s="415"/>
      <c r="EXH320" s="418"/>
      <c r="EXI320" s="417" t="s">
        <v>765</v>
      </c>
      <c r="EXJ320" s="414"/>
      <c r="EXK320" s="415"/>
      <c r="EXL320" s="418"/>
      <c r="EXM320" s="417" t="s">
        <v>765</v>
      </c>
      <c r="EXN320" s="414"/>
      <c r="EXO320" s="415"/>
      <c r="EXP320" s="418"/>
      <c r="EXQ320" s="417" t="s">
        <v>765</v>
      </c>
      <c r="EXR320" s="414"/>
      <c r="EXS320" s="415"/>
      <c r="EXT320" s="418"/>
      <c r="EXU320" s="417" t="s">
        <v>765</v>
      </c>
      <c r="EXV320" s="414"/>
      <c r="EXW320" s="415"/>
      <c r="EXX320" s="418"/>
      <c r="EXY320" s="417" t="s">
        <v>765</v>
      </c>
      <c r="EXZ320" s="414"/>
      <c r="EYA320" s="415"/>
      <c r="EYB320" s="418"/>
      <c r="EYC320" s="417" t="s">
        <v>765</v>
      </c>
      <c r="EYD320" s="414"/>
      <c r="EYE320" s="415"/>
      <c r="EYF320" s="418"/>
      <c r="EYG320" s="417" t="s">
        <v>765</v>
      </c>
      <c r="EYH320" s="414"/>
      <c r="EYI320" s="415"/>
      <c r="EYJ320" s="418"/>
      <c r="EYK320" s="417" t="s">
        <v>765</v>
      </c>
      <c r="EYL320" s="414"/>
      <c r="EYM320" s="415"/>
      <c r="EYN320" s="418"/>
      <c r="EYO320" s="417" t="s">
        <v>765</v>
      </c>
      <c r="EYP320" s="414"/>
      <c r="EYQ320" s="415"/>
      <c r="EYR320" s="418"/>
      <c r="EYS320" s="417" t="s">
        <v>765</v>
      </c>
      <c r="EYT320" s="414"/>
      <c r="EYU320" s="415"/>
      <c r="EYV320" s="418"/>
      <c r="EYW320" s="417" t="s">
        <v>765</v>
      </c>
      <c r="EYX320" s="414"/>
      <c r="EYY320" s="415"/>
      <c r="EYZ320" s="418"/>
      <c r="EZA320" s="417" t="s">
        <v>765</v>
      </c>
      <c r="EZB320" s="414"/>
      <c r="EZC320" s="415"/>
      <c r="EZD320" s="418"/>
      <c r="EZE320" s="417" t="s">
        <v>765</v>
      </c>
      <c r="EZF320" s="414"/>
      <c r="EZG320" s="415"/>
      <c r="EZH320" s="418"/>
      <c r="EZI320" s="417" t="s">
        <v>765</v>
      </c>
      <c r="EZJ320" s="414"/>
      <c r="EZK320" s="415"/>
      <c r="EZL320" s="418"/>
      <c r="EZM320" s="417" t="s">
        <v>765</v>
      </c>
      <c r="EZN320" s="414"/>
      <c r="EZO320" s="415"/>
      <c r="EZP320" s="418"/>
      <c r="EZQ320" s="417" t="s">
        <v>765</v>
      </c>
      <c r="EZR320" s="414"/>
      <c r="EZS320" s="415"/>
      <c r="EZT320" s="418"/>
      <c r="EZU320" s="417" t="s">
        <v>765</v>
      </c>
      <c r="EZV320" s="414"/>
      <c r="EZW320" s="415"/>
      <c r="EZX320" s="418"/>
      <c r="EZY320" s="417" t="s">
        <v>765</v>
      </c>
      <c r="EZZ320" s="414"/>
      <c r="FAA320" s="415"/>
      <c r="FAB320" s="418"/>
      <c r="FAC320" s="417" t="s">
        <v>765</v>
      </c>
      <c r="FAD320" s="414"/>
      <c r="FAE320" s="415"/>
      <c r="FAF320" s="418"/>
      <c r="FAG320" s="417" t="s">
        <v>765</v>
      </c>
      <c r="FAH320" s="414"/>
      <c r="FAI320" s="415"/>
      <c r="FAJ320" s="418"/>
      <c r="FAK320" s="417" t="s">
        <v>765</v>
      </c>
      <c r="FAL320" s="414"/>
      <c r="FAM320" s="415"/>
      <c r="FAN320" s="418"/>
      <c r="FAO320" s="417" t="s">
        <v>765</v>
      </c>
      <c r="FAP320" s="414"/>
      <c r="FAQ320" s="415"/>
      <c r="FAR320" s="418"/>
      <c r="FAS320" s="417" t="s">
        <v>765</v>
      </c>
      <c r="FAT320" s="414"/>
      <c r="FAU320" s="415"/>
      <c r="FAV320" s="418"/>
      <c r="FAW320" s="417" t="s">
        <v>765</v>
      </c>
      <c r="FAX320" s="414"/>
      <c r="FAY320" s="415"/>
      <c r="FAZ320" s="418"/>
      <c r="FBA320" s="417" t="s">
        <v>765</v>
      </c>
      <c r="FBB320" s="414"/>
      <c r="FBC320" s="415"/>
      <c r="FBD320" s="418"/>
      <c r="FBE320" s="417" t="s">
        <v>765</v>
      </c>
      <c r="FBF320" s="414"/>
      <c r="FBG320" s="415"/>
      <c r="FBH320" s="418"/>
      <c r="FBI320" s="417" t="s">
        <v>765</v>
      </c>
      <c r="FBJ320" s="414"/>
      <c r="FBK320" s="415"/>
      <c r="FBL320" s="418"/>
      <c r="FBM320" s="417" t="s">
        <v>765</v>
      </c>
      <c r="FBN320" s="414"/>
      <c r="FBO320" s="415"/>
      <c r="FBP320" s="418"/>
      <c r="FBQ320" s="417" t="s">
        <v>765</v>
      </c>
      <c r="FBR320" s="414"/>
      <c r="FBS320" s="415"/>
      <c r="FBT320" s="418"/>
      <c r="FBU320" s="417" t="s">
        <v>765</v>
      </c>
      <c r="FBV320" s="414"/>
      <c r="FBW320" s="415"/>
      <c r="FBX320" s="418"/>
      <c r="FBY320" s="417" t="s">
        <v>765</v>
      </c>
      <c r="FBZ320" s="414"/>
      <c r="FCA320" s="415"/>
      <c r="FCB320" s="418"/>
      <c r="FCC320" s="417" t="s">
        <v>765</v>
      </c>
      <c r="FCD320" s="414"/>
      <c r="FCE320" s="415"/>
      <c r="FCF320" s="418"/>
      <c r="FCG320" s="417" t="s">
        <v>765</v>
      </c>
      <c r="FCH320" s="414"/>
      <c r="FCI320" s="415"/>
      <c r="FCJ320" s="418"/>
      <c r="FCK320" s="417" t="s">
        <v>765</v>
      </c>
      <c r="FCL320" s="414"/>
      <c r="FCM320" s="415"/>
      <c r="FCN320" s="418"/>
      <c r="FCO320" s="417" t="s">
        <v>765</v>
      </c>
      <c r="FCP320" s="414"/>
      <c r="FCQ320" s="415"/>
      <c r="FCR320" s="418"/>
      <c r="FCS320" s="417" t="s">
        <v>765</v>
      </c>
      <c r="FCT320" s="414"/>
      <c r="FCU320" s="415"/>
      <c r="FCV320" s="418"/>
      <c r="FCW320" s="417" t="s">
        <v>765</v>
      </c>
      <c r="FCX320" s="414"/>
      <c r="FCY320" s="415"/>
      <c r="FCZ320" s="418"/>
      <c r="FDA320" s="417" t="s">
        <v>765</v>
      </c>
      <c r="FDB320" s="414"/>
      <c r="FDC320" s="415"/>
      <c r="FDD320" s="418"/>
      <c r="FDE320" s="417" t="s">
        <v>765</v>
      </c>
      <c r="FDF320" s="414"/>
      <c r="FDG320" s="415"/>
      <c r="FDH320" s="418"/>
      <c r="FDI320" s="417" t="s">
        <v>765</v>
      </c>
      <c r="FDJ320" s="414"/>
      <c r="FDK320" s="415"/>
      <c r="FDL320" s="418"/>
      <c r="FDM320" s="417" t="s">
        <v>765</v>
      </c>
      <c r="FDN320" s="414"/>
      <c r="FDO320" s="415"/>
      <c r="FDP320" s="418"/>
      <c r="FDQ320" s="417" t="s">
        <v>765</v>
      </c>
      <c r="FDR320" s="414"/>
      <c r="FDS320" s="415"/>
      <c r="FDT320" s="418"/>
      <c r="FDU320" s="417" t="s">
        <v>765</v>
      </c>
      <c r="FDV320" s="414"/>
      <c r="FDW320" s="415"/>
      <c r="FDX320" s="418"/>
      <c r="FDY320" s="417" t="s">
        <v>765</v>
      </c>
      <c r="FDZ320" s="414"/>
      <c r="FEA320" s="415"/>
      <c r="FEB320" s="418"/>
      <c r="FEC320" s="417" t="s">
        <v>765</v>
      </c>
      <c r="FED320" s="414"/>
      <c r="FEE320" s="415"/>
      <c r="FEF320" s="418"/>
      <c r="FEG320" s="417" t="s">
        <v>765</v>
      </c>
      <c r="FEH320" s="414"/>
      <c r="FEI320" s="415"/>
      <c r="FEJ320" s="418"/>
      <c r="FEK320" s="417" t="s">
        <v>765</v>
      </c>
      <c r="FEL320" s="414"/>
      <c r="FEM320" s="415"/>
      <c r="FEN320" s="418"/>
      <c r="FEO320" s="417" t="s">
        <v>765</v>
      </c>
      <c r="FEP320" s="414"/>
      <c r="FEQ320" s="415"/>
      <c r="FER320" s="418"/>
      <c r="FES320" s="417" t="s">
        <v>765</v>
      </c>
      <c r="FET320" s="414"/>
      <c r="FEU320" s="415"/>
      <c r="FEV320" s="418"/>
      <c r="FEW320" s="417" t="s">
        <v>765</v>
      </c>
      <c r="FEX320" s="414"/>
      <c r="FEY320" s="415"/>
      <c r="FEZ320" s="418"/>
      <c r="FFA320" s="417" t="s">
        <v>765</v>
      </c>
      <c r="FFB320" s="414"/>
      <c r="FFC320" s="415"/>
      <c r="FFD320" s="418"/>
      <c r="FFE320" s="417" t="s">
        <v>765</v>
      </c>
      <c r="FFF320" s="414"/>
      <c r="FFG320" s="415"/>
      <c r="FFH320" s="418"/>
      <c r="FFI320" s="417" t="s">
        <v>765</v>
      </c>
      <c r="FFJ320" s="414"/>
      <c r="FFK320" s="415"/>
      <c r="FFL320" s="418"/>
      <c r="FFM320" s="417" t="s">
        <v>765</v>
      </c>
      <c r="FFN320" s="414"/>
      <c r="FFO320" s="415"/>
      <c r="FFP320" s="418"/>
      <c r="FFQ320" s="417" t="s">
        <v>765</v>
      </c>
      <c r="FFR320" s="414"/>
      <c r="FFS320" s="415"/>
      <c r="FFT320" s="418"/>
      <c r="FFU320" s="417" t="s">
        <v>765</v>
      </c>
      <c r="FFV320" s="414"/>
      <c r="FFW320" s="415"/>
      <c r="FFX320" s="418"/>
      <c r="FFY320" s="417" t="s">
        <v>765</v>
      </c>
      <c r="FFZ320" s="414"/>
      <c r="FGA320" s="415"/>
      <c r="FGB320" s="418"/>
      <c r="FGC320" s="417" t="s">
        <v>765</v>
      </c>
      <c r="FGD320" s="414"/>
      <c r="FGE320" s="415"/>
      <c r="FGF320" s="418"/>
      <c r="FGG320" s="417" t="s">
        <v>765</v>
      </c>
      <c r="FGH320" s="414"/>
      <c r="FGI320" s="415"/>
      <c r="FGJ320" s="418"/>
      <c r="FGK320" s="417" t="s">
        <v>765</v>
      </c>
      <c r="FGL320" s="414"/>
      <c r="FGM320" s="415"/>
      <c r="FGN320" s="418"/>
      <c r="FGO320" s="417" t="s">
        <v>765</v>
      </c>
      <c r="FGP320" s="414"/>
      <c r="FGQ320" s="415"/>
      <c r="FGR320" s="418"/>
      <c r="FGS320" s="417" t="s">
        <v>765</v>
      </c>
      <c r="FGT320" s="414"/>
      <c r="FGU320" s="415"/>
      <c r="FGV320" s="418"/>
      <c r="FGW320" s="417" t="s">
        <v>765</v>
      </c>
      <c r="FGX320" s="414"/>
      <c r="FGY320" s="415"/>
      <c r="FGZ320" s="418"/>
      <c r="FHA320" s="417" t="s">
        <v>765</v>
      </c>
      <c r="FHB320" s="414"/>
      <c r="FHC320" s="415"/>
      <c r="FHD320" s="418"/>
      <c r="FHE320" s="417" t="s">
        <v>765</v>
      </c>
      <c r="FHF320" s="414"/>
      <c r="FHG320" s="415"/>
      <c r="FHH320" s="418"/>
      <c r="FHI320" s="417" t="s">
        <v>765</v>
      </c>
      <c r="FHJ320" s="414"/>
      <c r="FHK320" s="415"/>
      <c r="FHL320" s="418"/>
      <c r="FHM320" s="417" t="s">
        <v>765</v>
      </c>
      <c r="FHN320" s="414"/>
      <c r="FHO320" s="415"/>
      <c r="FHP320" s="418"/>
      <c r="FHQ320" s="417" t="s">
        <v>765</v>
      </c>
      <c r="FHR320" s="414"/>
      <c r="FHS320" s="415"/>
      <c r="FHT320" s="418"/>
      <c r="FHU320" s="417" t="s">
        <v>765</v>
      </c>
      <c r="FHV320" s="414"/>
      <c r="FHW320" s="415"/>
      <c r="FHX320" s="418"/>
      <c r="FHY320" s="417" t="s">
        <v>765</v>
      </c>
      <c r="FHZ320" s="414"/>
      <c r="FIA320" s="415"/>
      <c r="FIB320" s="418"/>
      <c r="FIC320" s="417" t="s">
        <v>765</v>
      </c>
      <c r="FID320" s="414"/>
      <c r="FIE320" s="415"/>
      <c r="FIF320" s="418"/>
      <c r="FIG320" s="417" t="s">
        <v>765</v>
      </c>
      <c r="FIH320" s="414"/>
      <c r="FII320" s="415"/>
      <c r="FIJ320" s="418"/>
      <c r="FIK320" s="417" t="s">
        <v>765</v>
      </c>
      <c r="FIL320" s="414"/>
      <c r="FIM320" s="415"/>
      <c r="FIN320" s="418"/>
      <c r="FIO320" s="417" t="s">
        <v>765</v>
      </c>
      <c r="FIP320" s="414"/>
      <c r="FIQ320" s="415"/>
      <c r="FIR320" s="418"/>
      <c r="FIS320" s="417" t="s">
        <v>765</v>
      </c>
      <c r="FIT320" s="414"/>
      <c r="FIU320" s="415"/>
      <c r="FIV320" s="418"/>
      <c r="FIW320" s="417" t="s">
        <v>765</v>
      </c>
      <c r="FIX320" s="414"/>
      <c r="FIY320" s="415"/>
      <c r="FIZ320" s="418"/>
      <c r="FJA320" s="417" t="s">
        <v>765</v>
      </c>
      <c r="FJB320" s="414"/>
      <c r="FJC320" s="415"/>
      <c r="FJD320" s="418"/>
      <c r="FJE320" s="417" t="s">
        <v>765</v>
      </c>
      <c r="FJF320" s="414"/>
      <c r="FJG320" s="415"/>
      <c r="FJH320" s="418"/>
      <c r="FJI320" s="417" t="s">
        <v>765</v>
      </c>
      <c r="FJJ320" s="414"/>
      <c r="FJK320" s="415"/>
      <c r="FJL320" s="418"/>
      <c r="FJM320" s="417" t="s">
        <v>765</v>
      </c>
      <c r="FJN320" s="414"/>
      <c r="FJO320" s="415"/>
      <c r="FJP320" s="418"/>
      <c r="FJQ320" s="417" t="s">
        <v>765</v>
      </c>
      <c r="FJR320" s="414"/>
      <c r="FJS320" s="415"/>
      <c r="FJT320" s="418"/>
      <c r="FJU320" s="417" t="s">
        <v>765</v>
      </c>
      <c r="FJV320" s="414"/>
      <c r="FJW320" s="415"/>
      <c r="FJX320" s="418"/>
      <c r="FJY320" s="417" t="s">
        <v>765</v>
      </c>
      <c r="FJZ320" s="414"/>
      <c r="FKA320" s="415"/>
      <c r="FKB320" s="418"/>
      <c r="FKC320" s="417" t="s">
        <v>765</v>
      </c>
      <c r="FKD320" s="414"/>
      <c r="FKE320" s="415"/>
      <c r="FKF320" s="418"/>
      <c r="FKG320" s="417" t="s">
        <v>765</v>
      </c>
      <c r="FKH320" s="414"/>
      <c r="FKI320" s="415"/>
      <c r="FKJ320" s="418"/>
      <c r="FKK320" s="417" t="s">
        <v>765</v>
      </c>
      <c r="FKL320" s="414"/>
      <c r="FKM320" s="415"/>
      <c r="FKN320" s="418"/>
      <c r="FKO320" s="417" t="s">
        <v>765</v>
      </c>
      <c r="FKP320" s="414"/>
      <c r="FKQ320" s="415"/>
      <c r="FKR320" s="418"/>
      <c r="FKS320" s="417" t="s">
        <v>765</v>
      </c>
      <c r="FKT320" s="414"/>
      <c r="FKU320" s="415"/>
      <c r="FKV320" s="418"/>
      <c r="FKW320" s="417" t="s">
        <v>765</v>
      </c>
      <c r="FKX320" s="414"/>
      <c r="FKY320" s="415"/>
      <c r="FKZ320" s="418"/>
      <c r="FLA320" s="417" t="s">
        <v>765</v>
      </c>
      <c r="FLB320" s="414"/>
      <c r="FLC320" s="415"/>
      <c r="FLD320" s="418"/>
      <c r="FLE320" s="417" t="s">
        <v>765</v>
      </c>
      <c r="FLF320" s="414"/>
      <c r="FLG320" s="415"/>
      <c r="FLH320" s="418"/>
      <c r="FLI320" s="417" t="s">
        <v>765</v>
      </c>
      <c r="FLJ320" s="414"/>
      <c r="FLK320" s="415"/>
      <c r="FLL320" s="418"/>
      <c r="FLM320" s="417" t="s">
        <v>765</v>
      </c>
      <c r="FLN320" s="414"/>
      <c r="FLO320" s="415"/>
      <c r="FLP320" s="418"/>
      <c r="FLQ320" s="417" t="s">
        <v>765</v>
      </c>
      <c r="FLR320" s="414"/>
      <c r="FLS320" s="415"/>
      <c r="FLT320" s="418"/>
      <c r="FLU320" s="417" t="s">
        <v>765</v>
      </c>
      <c r="FLV320" s="414"/>
      <c r="FLW320" s="415"/>
      <c r="FLX320" s="418"/>
      <c r="FLY320" s="417" t="s">
        <v>765</v>
      </c>
      <c r="FLZ320" s="414"/>
      <c r="FMA320" s="415"/>
      <c r="FMB320" s="418"/>
      <c r="FMC320" s="417" t="s">
        <v>765</v>
      </c>
      <c r="FMD320" s="414"/>
      <c r="FME320" s="415"/>
      <c r="FMF320" s="418"/>
      <c r="FMG320" s="417" t="s">
        <v>765</v>
      </c>
      <c r="FMH320" s="414"/>
      <c r="FMI320" s="415"/>
      <c r="FMJ320" s="418"/>
      <c r="FMK320" s="417" t="s">
        <v>765</v>
      </c>
      <c r="FML320" s="414"/>
      <c r="FMM320" s="415"/>
      <c r="FMN320" s="418"/>
      <c r="FMO320" s="417" t="s">
        <v>765</v>
      </c>
      <c r="FMP320" s="414"/>
      <c r="FMQ320" s="415"/>
      <c r="FMR320" s="418"/>
      <c r="FMS320" s="417" t="s">
        <v>765</v>
      </c>
      <c r="FMT320" s="414"/>
      <c r="FMU320" s="415"/>
      <c r="FMV320" s="418"/>
      <c r="FMW320" s="417" t="s">
        <v>765</v>
      </c>
      <c r="FMX320" s="414"/>
      <c r="FMY320" s="415"/>
      <c r="FMZ320" s="418"/>
      <c r="FNA320" s="417" t="s">
        <v>765</v>
      </c>
      <c r="FNB320" s="414"/>
      <c r="FNC320" s="415"/>
      <c r="FND320" s="418"/>
      <c r="FNE320" s="417" t="s">
        <v>765</v>
      </c>
      <c r="FNF320" s="414"/>
      <c r="FNG320" s="415"/>
      <c r="FNH320" s="418"/>
      <c r="FNI320" s="417" t="s">
        <v>765</v>
      </c>
      <c r="FNJ320" s="414"/>
      <c r="FNK320" s="415"/>
      <c r="FNL320" s="418"/>
      <c r="FNM320" s="417" t="s">
        <v>765</v>
      </c>
      <c r="FNN320" s="414"/>
      <c r="FNO320" s="415"/>
      <c r="FNP320" s="418"/>
      <c r="FNQ320" s="417" t="s">
        <v>765</v>
      </c>
      <c r="FNR320" s="414"/>
      <c r="FNS320" s="415"/>
      <c r="FNT320" s="418"/>
      <c r="FNU320" s="417" t="s">
        <v>765</v>
      </c>
      <c r="FNV320" s="414"/>
      <c r="FNW320" s="415"/>
      <c r="FNX320" s="418"/>
      <c r="FNY320" s="417" t="s">
        <v>765</v>
      </c>
      <c r="FNZ320" s="414"/>
      <c r="FOA320" s="415"/>
      <c r="FOB320" s="418"/>
      <c r="FOC320" s="417" t="s">
        <v>765</v>
      </c>
      <c r="FOD320" s="414"/>
      <c r="FOE320" s="415"/>
      <c r="FOF320" s="418"/>
      <c r="FOG320" s="417" t="s">
        <v>765</v>
      </c>
      <c r="FOH320" s="414"/>
      <c r="FOI320" s="415"/>
      <c r="FOJ320" s="418"/>
      <c r="FOK320" s="417" t="s">
        <v>765</v>
      </c>
      <c r="FOL320" s="414"/>
      <c r="FOM320" s="415"/>
      <c r="FON320" s="418"/>
      <c r="FOO320" s="417" t="s">
        <v>765</v>
      </c>
      <c r="FOP320" s="414"/>
      <c r="FOQ320" s="415"/>
      <c r="FOR320" s="418"/>
      <c r="FOS320" s="417" t="s">
        <v>765</v>
      </c>
      <c r="FOT320" s="414"/>
      <c r="FOU320" s="415"/>
      <c r="FOV320" s="418"/>
      <c r="FOW320" s="417" t="s">
        <v>765</v>
      </c>
      <c r="FOX320" s="414"/>
      <c r="FOY320" s="415"/>
      <c r="FOZ320" s="418"/>
      <c r="FPA320" s="417" t="s">
        <v>765</v>
      </c>
      <c r="FPB320" s="414"/>
      <c r="FPC320" s="415"/>
      <c r="FPD320" s="418"/>
      <c r="FPE320" s="417" t="s">
        <v>765</v>
      </c>
      <c r="FPF320" s="414"/>
      <c r="FPG320" s="415"/>
      <c r="FPH320" s="418"/>
      <c r="FPI320" s="417" t="s">
        <v>765</v>
      </c>
      <c r="FPJ320" s="414"/>
      <c r="FPK320" s="415"/>
      <c r="FPL320" s="418"/>
      <c r="FPM320" s="417" t="s">
        <v>765</v>
      </c>
      <c r="FPN320" s="414"/>
      <c r="FPO320" s="415"/>
      <c r="FPP320" s="418"/>
      <c r="FPQ320" s="417" t="s">
        <v>765</v>
      </c>
      <c r="FPR320" s="414"/>
      <c r="FPS320" s="415"/>
      <c r="FPT320" s="418"/>
      <c r="FPU320" s="417" t="s">
        <v>765</v>
      </c>
      <c r="FPV320" s="414"/>
      <c r="FPW320" s="415"/>
      <c r="FPX320" s="418"/>
      <c r="FPY320" s="417" t="s">
        <v>765</v>
      </c>
      <c r="FPZ320" s="414"/>
      <c r="FQA320" s="415"/>
      <c r="FQB320" s="418"/>
      <c r="FQC320" s="417" t="s">
        <v>765</v>
      </c>
      <c r="FQD320" s="414"/>
      <c r="FQE320" s="415"/>
      <c r="FQF320" s="418"/>
      <c r="FQG320" s="417" t="s">
        <v>765</v>
      </c>
      <c r="FQH320" s="414"/>
      <c r="FQI320" s="415"/>
      <c r="FQJ320" s="418"/>
      <c r="FQK320" s="417" t="s">
        <v>765</v>
      </c>
      <c r="FQL320" s="414"/>
      <c r="FQM320" s="415"/>
      <c r="FQN320" s="418"/>
      <c r="FQO320" s="417" t="s">
        <v>765</v>
      </c>
      <c r="FQP320" s="414"/>
      <c r="FQQ320" s="415"/>
      <c r="FQR320" s="418"/>
      <c r="FQS320" s="417" t="s">
        <v>765</v>
      </c>
      <c r="FQT320" s="414"/>
      <c r="FQU320" s="415"/>
      <c r="FQV320" s="418"/>
      <c r="FQW320" s="417" t="s">
        <v>765</v>
      </c>
      <c r="FQX320" s="414"/>
      <c r="FQY320" s="415"/>
      <c r="FQZ320" s="418"/>
      <c r="FRA320" s="417" t="s">
        <v>765</v>
      </c>
      <c r="FRB320" s="414"/>
      <c r="FRC320" s="415"/>
      <c r="FRD320" s="418"/>
      <c r="FRE320" s="417" t="s">
        <v>765</v>
      </c>
      <c r="FRF320" s="414"/>
      <c r="FRG320" s="415"/>
      <c r="FRH320" s="418"/>
      <c r="FRI320" s="417" t="s">
        <v>765</v>
      </c>
      <c r="FRJ320" s="414"/>
      <c r="FRK320" s="415"/>
      <c r="FRL320" s="418"/>
      <c r="FRM320" s="417" t="s">
        <v>765</v>
      </c>
      <c r="FRN320" s="414"/>
      <c r="FRO320" s="415"/>
      <c r="FRP320" s="418"/>
      <c r="FRQ320" s="417" t="s">
        <v>765</v>
      </c>
      <c r="FRR320" s="414"/>
      <c r="FRS320" s="415"/>
      <c r="FRT320" s="418"/>
      <c r="FRU320" s="417" t="s">
        <v>765</v>
      </c>
      <c r="FRV320" s="414"/>
      <c r="FRW320" s="415"/>
      <c r="FRX320" s="418"/>
      <c r="FRY320" s="417" t="s">
        <v>765</v>
      </c>
      <c r="FRZ320" s="414"/>
      <c r="FSA320" s="415"/>
      <c r="FSB320" s="418"/>
      <c r="FSC320" s="417" t="s">
        <v>765</v>
      </c>
      <c r="FSD320" s="414"/>
      <c r="FSE320" s="415"/>
      <c r="FSF320" s="418"/>
      <c r="FSG320" s="417" t="s">
        <v>765</v>
      </c>
      <c r="FSH320" s="414"/>
      <c r="FSI320" s="415"/>
      <c r="FSJ320" s="418"/>
      <c r="FSK320" s="417" t="s">
        <v>765</v>
      </c>
      <c r="FSL320" s="414"/>
      <c r="FSM320" s="415"/>
      <c r="FSN320" s="418"/>
      <c r="FSO320" s="417" t="s">
        <v>765</v>
      </c>
      <c r="FSP320" s="414"/>
      <c r="FSQ320" s="415"/>
      <c r="FSR320" s="418"/>
      <c r="FSS320" s="417" t="s">
        <v>765</v>
      </c>
      <c r="FST320" s="414"/>
      <c r="FSU320" s="415"/>
      <c r="FSV320" s="418"/>
      <c r="FSW320" s="417" t="s">
        <v>765</v>
      </c>
      <c r="FSX320" s="414"/>
      <c r="FSY320" s="415"/>
      <c r="FSZ320" s="418"/>
      <c r="FTA320" s="417" t="s">
        <v>765</v>
      </c>
      <c r="FTB320" s="414"/>
      <c r="FTC320" s="415"/>
      <c r="FTD320" s="418"/>
      <c r="FTE320" s="417" t="s">
        <v>765</v>
      </c>
      <c r="FTF320" s="414"/>
      <c r="FTG320" s="415"/>
      <c r="FTH320" s="418"/>
      <c r="FTI320" s="417" t="s">
        <v>765</v>
      </c>
      <c r="FTJ320" s="414"/>
      <c r="FTK320" s="415"/>
      <c r="FTL320" s="418"/>
      <c r="FTM320" s="417" t="s">
        <v>765</v>
      </c>
      <c r="FTN320" s="414"/>
      <c r="FTO320" s="415"/>
      <c r="FTP320" s="418"/>
      <c r="FTQ320" s="417" t="s">
        <v>765</v>
      </c>
      <c r="FTR320" s="414"/>
      <c r="FTS320" s="415"/>
      <c r="FTT320" s="418"/>
      <c r="FTU320" s="417" t="s">
        <v>765</v>
      </c>
      <c r="FTV320" s="414"/>
      <c r="FTW320" s="415"/>
      <c r="FTX320" s="418"/>
      <c r="FTY320" s="417" t="s">
        <v>765</v>
      </c>
      <c r="FTZ320" s="414"/>
      <c r="FUA320" s="415"/>
      <c r="FUB320" s="418"/>
      <c r="FUC320" s="417" t="s">
        <v>765</v>
      </c>
      <c r="FUD320" s="414"/>
      <c r="FUE320" s="415"/>
      <c r="FUF320" s="418"/>
      <c r="FUG320" s="417" t="s">
        <v>765</v>
      </c>
      <c r="FUH320" s="414"/>
      <c r="FUI320" s="415"/>
      <c r="FUJ320" s="418"/>
      <c r="FUK320" s="417" t="s">
        <v>765</v>
      </c>
      <c r="FUL320" s="414"/>
      <c r="FUM320" s="415"/>
      <c r="FUN320" s="418"/>
      <c r="FUO320" s="417" t="s">
        <v>765</v>
      </c>
      <c r="FUP320" s="414"/>
      <c r="FUQ320" s="415"/>
      <c r="FUR320" s="418"/>
      <c r="FUS320" s="417" t="s">
        <v>765</v>
      </c>
      <c r="FUT320" s="414"/>
      <c r="FUU320" s="415"/>
      <c r="FUV320" s="418"/>
      <c r="FUW320" s="417" t="s">
        <v>765</v>
      </c>
      <c r="FUX320" s="414"/>
      <c r="FUY320" s="415"/>
      <c r="FUZ320" s="418"/>
      <c r="FVA320" s="417" t="s">
        <v>765</v>
      </c>
      <c r="FVB320" s="414"/>
      <c r="FVC320" s="415"/>
      <c r="FVD320" s="418"/>
      <c r="FVE320" s="417" t="s">
        <v>765</v>
      </c>
      <c r="FVF320" s="414"/>
      <c r="FVG320" s="415"/>
      <c r="FVH320" s="418"/>
      <c r="FVI320" s="417" t="s">
        <v>765</v>
      </c>
      <c r="FVJ320" s="414"/>
      <c r="FVK320" s="415"/>
      <c r="FVL320" s="418"/>
      <c r="FVM320" s="417" t="s">
        <v>765</v>
      </c>
      <c r="FVN320" s="414"/>
      <c r="FVO320" s="415"/>
      <c r="FVP320" s="418"/>
      <c r="FVQ320" s="417" t="s">
        <v>765</v>
      </c>
      <c r="FVR320" s="414"/>
      <c r="FVS320" s="415"/>
      <c r="FVT320" s="418"/>
      <c r="FVU320" s="417" t="s">
        <v>765</v>
      </c>
      <c r="FVV320" s="414"/>
      <c r="FVW320" s="415"/>
      <c r="FVX320" s="418"/>
      <c r="FVY320" s="417" t="s">
        <v>765</v>
      </c>
      <c r="FVZ320" s="414"/>
      <c r="FWA320" s="415"/>
      <c r="FWB320" s="418"/>
      <c r="FWC320" s="417" t="s">
        <v>765</v>
      </c>
      <c r="FWD320" s="414"/>
      <c r="FWE320" s="415"/>
      <c r="FWF320" s="418"/>
      <c r="FWG320" s="417" t="s">
        <v>765</v>
      </c>
      <c r="FWH320" s="414"/>
      <c r="FWI320" s="415"/>
      <c r="FWJ320" s="418"/>
      <c r="FWK320" s="417" t="s">
        <v>765</v>
      </c>
      <c r="FWL320" s="414"/>
      <c r="FWM320" s="415"/>
      <c r="FWN320" s="418"/>
      <c r="FWO320" s="417" t="s">
        <v>765</v>
      </c>
      <c r="FWP320" s="414"/>
      <c r="FWQ320" s="415"/>
      <c r="FWR320" s="418"/>
      <c r="FWS320" s="417" t="s">
        <v>765</v>
      </c>
      <c r="FWT320" s="414"/>
      <c r="FWU320" s="415"/>
      <c r="FWV320" s="418"/>
      <c r="FWW320" s="417" t="s">
        <v>765</v>
      </c>
      <c r="FWX320" s="414"/>
      <c r="FWY320" s="415"/>
      <c r="FWZ320" s="418"/>
      <c r="FXA320" s="417" t="s">
        <v>765</v>
      </c>
      <c r="FXB320" s="414"/>
      <c r="FXC320" s="415"/>
      <c r="FXD320" s="418"/>
      <c r="FXE320" s="417" t="s">
        <v>765</v>
      </c>
      <c r="FXF320" s="414"/>
      <c r="FXG320" s="415"/>
      <c r="FXH320" s="418"/>
      <c r="FXI320" s="417" t="s">
        <v>765</v>
      </c>
      <c r="FXJ320" s="414"/>
      <c r="FXK320" s="415"/>
      <c r="FXL320" s="418"/>
      <c r="FXM320" s="417" t="s">
        <v>765</v>
      </c>
      <c r="FXN320" s="414"/>
      <c r="FXO320" s="415"/>
      <c r="FXP320" s="418"/>
      <c r="FXQ320" s="417" t="s">
        <v>765</v>
      </c>
      <c r="FXR320" s="414"/>
      <c r="FXS320" s="415"/>
      <c r="FXT320" s="418"/>
      <c r="FXU320" s="417" t="s">
        <v>765</v>
      </c>
      <c r="FXV320" s="414"/>
      <c r="FXW320" s="415"/>
      <c r="FXX320" s="418"/>
      <c r="FXY320" s="417" t="s">
        <v>765</v>
      </c>
      <c r="FXZ320" s="414"/>
      <c r="FYA320" s="415"/>
      <c r="FYB320" s="418"/>
      <c r="FYC320" s="417" t="s">
        <v>765</v>
      </c>
      <c r="FYD320" s="414"/>
      <c r="FYE320" s="415"/>
      <c r="FYF320" s="418"/>
      <c r="FYG320" s="417" t="s">
        <v>765</v>
      </c>
      <c r="FYH320" s="414"/>
      <c r="FYI320" s="415"/>
      <c r="FYJ320" s="418"/>
      <c r="FYK320" s="417" t="s">
        <v>765</v>
      </c>
      <c r="FYL320" s="414"/>
      <c r="FYM320" s="415"/>
      <c r="FYN320" s="418"/>
      <c r="FYO320" s="417" t="s">
        <v>765</v>
      </c>
      <c r="FYP320" s="414"/>
      <c r="FYQ320" s="415"/>
      <c r="FYR320" s="418"/>
      <c r="FYS320" s="417" t="s">
        <v>765</v>
      </c>
      <c r="FYT320" s="414"/>
      <c r="FYU320" s="415"/>
      <c r="FYV320" s="418"/>
      <c r="FYW320" s="417" t="s">
        <v>765</v>
      </c>
      <c r="FYX320" s="414"/>
      <c r="FYY320" s="415"/>
      <c r="FYZ320" s="418"/>
      <c r="FZA320" s="417" t="s">
        <v>765</v>
      </c>
      <c r="FZB320" s="414"/>
      <c r="FZC320" s="415"/>
      <c r="FZD320" s="418"/>
      <c r="FZE320" s="417" t="s">
        <v>765</v>
      </c>
      <c r="FZF320" s="414"/>
      <c r="FZG320" s="415"/>
      <c r="FZH320" s="418"/>
      <c r="FZI320" s="417" t="s">
        <v>765</v>
      </c>
      <c r="FZJ320" s="414"/>
      <c r="FZK320" s="415"/>
      <c r="FZL320" s="418"/>
      <c r="FZM320" s="417" t="s">
        <v>765</v>
      </c>
      <c r="FZN320" s="414"/>
      <c r="FZO320" s="415"/>
      <c r="FZP320" s="418"/>
      <c r="FZQ320" s="417" t="s">
        <v>765</v>
      </c>
      <c r="FZR320" s="414"/>
      <c r="FZS320" s="415"/>
      <c r="FZT320" s="418"/>
      <c r="FZU320" s="417" t="s">
        <v>765</v>
      </c>
      <c r="FZV320" s="414"/>
      <c r="FZW320" s="415"/>
      <c r="FZX320" s="418"/>
      <c r="FZY320" s="417" t="s">
        <v>765</v>
      </c>
      <c r="FZZ320" s="414"/>
      <c r="GAA320" s="415"/>
      <c r="GAB320" s="418"/>
      <c r="GAC320" s="417" t="s">
        <v>765</v>
      </c>
      <c r="GAD320" s="414"/>
      <c r="GAE320" s="415"/>
      <c r="GAF320" s="418"/>
      <c r="GAG320" s="417" t="s">
        <v>765</v>
      </c>
      <c r="GAH320" s="414"/>
      <c r="GAI320" s="415"/>
      <c r="GAJ320" s="418"/>
      <c r="GAK320" s="417" t="s">
        <v>765</v>
      </c>
      <c r="GAL320" s="414"/>
      <c r="GAM320" s="415"/>
      <c r="GAN320" s="418"/>
      <c r="GAO320" s="417" t="s">
        <v>765</v>
      </c>
      <c r="GAP320" s="414"/>
      <c r="GAQ320" s="415"/>
      <c r="GAR320" s="418"/>
      <c r="GAS320" s="417" t="s">
        <v>765</v>
      </c>
      <c r="GAT320" s="414"/>
      <c r="GAU320" s="415"/>
      <c r="GAV320" s="418"/>
      <c r="GAW320" s="417" t="s">
        <v>765</v>
      </c>
      <c r="GAX320" s="414"/>
      <c r="GAY320" s="415"/>
      <c r="GAZ320" s="418"/>
      <c r="GBA320" s="417" t="s">
        <v>765</v>
      </c>
      <c r="GBB320" s="414"/>
      <c r="GBC320" s="415"/>
      <c r="GBD320" s="418"/>
      <c r="GBE320" s="417" t="s">
        <v>765</v>
      </c>
      <c r="GBF320" s="414"/>
      <c r="GBG320" s="415"/>
      <c r="GBH320" s="418"/>
      <c r="GBI320" s="417" t="s">
        <v>765</v>
      </c>
      <c r="GBJ320" s="414"/>
      <c r="GBK320" s="415"/>
      <c r="GBL320" s="418"/>
      <c r="GBM320" s="417" t="s">
        <v>765</v>
      </c>
      <c r="GBN320" s="414"/>
      <c r="GBO320" s="415"/>
      <c r="GBP320" s="418"/>
      <c r="GBQ320" s="417" t="s">
        <v>765</v>
      </c>
      <c r="GBR320" s="414"/>
      <c r="GBS320" s="415"/>
      <c r="GBT320" s="418"/>
      <c r="GBU320" s="417" t="s">
        <v>765</v>
      </c>
      <c r="GBV320" s="414"/>
      <c r="GBW320" s="415"/>
      <c r="GBX320" s="418"/>
      <c r="GBY320" s="417" t="s">
        <v>765</v>
      </c>
      <c r="GBZ320" s="414"/>
      <c r="GCA320" s="415"/>
      <c r="GCB320" s="418"/>
      <c r="GCC320" s="417" t="s">
        <v>765</v>
      </c>
      <c r="GCD320" s="414"/>
      <c r="GCE320" s="415"/>
      <c r="GCF320" s="418"/>
      <c r="GCG320" s="417" t="s">
        <v>765</v>
      </c>
      <c r="GCH320" s="414"/>
      <c r="GCI320" s="415"/>
      <c r="GCJ320" s="418"/>
      <c r="GCK320" s="417" t="s">
        <v>765</v>
      </c>
      <c r="GCL320" s="414"/>
      <c r="GCM320" s="415"/>
      <c r="GCN320" s="418"/>
      <c r="GCO320" s="417" t="s">
        <v>765</v>
      </c>
      <c r="GCP320" s="414"/>
      <c r="GCQ320" s="415"/>
      <c r="GCR320" s="418"/>
      <c r="GCS320" s="417" t="s">
        <v>765</v>
      </c>
      <c r="GCT320" s="414"/>
      <c r="GCU320" s="415"/>
      <c r="GCV320" s="418"/>
      <c r="GCW320" s="417" t="s">
        <v>765</v>
      </c>
      <c r="GCX320" s="414"/>
      <c r="GCY320" s="415"/>
      <c r="GCZ320" s="418"/>
      <c r="GDA320" s="417" t="s">
        <v>765</v>
      </c>
      <c r="GDB320" s="414"/>
      <c r="GDC320" s="415"/>
      <c r="GDD320" s="418"/>
      <c r="GDE320" s="417" t="s">
        <v>765</v>
      </c>
      <c r="GDF320" s="414"/>
      <c r="GDG320" s="415"/>
      <c r="GDH320" s="418"/>
      <c r="GDI320" s="417" t="s">
        <v>765</v>
      </c>
      <c r="GDJ320" s="414"/>
      <c r="GDK320" s="415"/>
      <c r="GDL320" s="418"/>
      <c r="GDM320" s="417" t="s">
        <v>765</v>
      </c>
      <c r="GDN320" s="414"/>
      <c r="GDO320" s="415"/>
      <c r="GDP320" s="418"/>
      <c r="GDQ320" s="417" t="s">
        <v>765</v>
      </c>
      <c r="GDR320" s="414"/>
      <c r="GDS320" s="415"/>
      <c r="GDT320" s="418"/>
      <c r="GDU320" s="417" t="s">
        <v>765</v>
      </c>
      <c r="GDV320" s="414"/>
      <c r="GDW320" s="415"/>
      <c r="GDX320" s="418"/>
      <c r="GDY320" s="417" t="s">
        <v>765</v>
      </c>
      <c r="GDZ320" s="414"/>
      <c r="GEA320" s="415"/>
      <c r="GEB320" s="418"/>
      <c r="GEC320" s="417" t="s">
        <v>765</v>
      </c>
      <c r="GED320" s="414"/>
      <c r="GEE320" s="415"/>
      <c r="GEF320" s="418"/>
      <c r="GEG320" s="417" t="s">
        <v>765</v>
      </c>
      <c r="GEH320" s="414"/>
      <c r="GEI320" s="415"/>
      <c r="GEJ320" s="418"/>
      <c r="GEK320" s="417" t="s">
        <v>765</v>
      </c>
      <c r="GEL320" s="414"/>
      <c r="GEM320" s="415"/>
      <c r="GEN320" s="418"/>
      <c r="GEO320" s="417" t="s">
        <v>765</v>
      </c>
      <c r="GEP320" s="414"/>
      <c r="GEQ320" s="415"/>
      <c r="GER320" s="418"/>
      <c r="GES320" s="417" t="s">
        <v>765</v>
      </c>
      <c r="GET320" s="414"/>
      <c r="GEU320" s="415"/>
      <c r="GEV320" s="418"/>
      <c r="GEW320" s="417" t="s">
        <v>765</v>
      </c>
      <c r="GEX320" s="414"/>
      <c r="GEY320" s="415"/>
      <c r="GEZ320" s="418"/>
      <c r="GFA320" s="417" t="s">
        <v>765</v>
      </c>
      <c r="GFB320" s="414"/>
      <c r="GFC320" s="415"/>
      <c r="GFD320" s="418"/>
      <c r="GFE320" s="417" t="s">
        <v>765</v>
      </c>
      <c r="GFF320" s="414"/>
      <c r="GFG320" s="415"/>
      <c r="GFH320" s="418"/>
      <c r="GFI320" s="417" t="s">
        <v>765</v>
      </c>
      <c r="GFJ320" s="414"/>
      <c r="GFK320" s="415"/>
      <c r="GFL320" s="418"/>
      <c r="GFM320" s="417" t="s">
        <v>765</v>
      </c>
      <c r="GFN320" s="414"/>
      <c r="GFO320" s="415"/>
      <c r="GFP320" s="418"/>
      <c r="GFQ320" s="417" t="s">
        <v>765</v>
      </c>
      <c r="GFR320" s="414"/>
      <c r="GFS320" s="415"/>
      <c r="GFT320" s="418"/>
      <c r="GFU320" s="417" t="s">
        <v>765</v>
      </c>
      <c r="GFV320" s="414"/>
      <c r="GFW320" s="415"/>
      <c r="GFX320" s="418"/>
      <c r="GFY320" s="417" t="s">
        <v>765</v>
      </c>
      <c r="GFZ320" s="414"/>
      <c r="GGA320" s="415"/>
      <c r="GGB320" s="418"/>
      <c r="GGC320" s="417" t="s">
        <v>765</v>
      </c>
      <c r="GGD320" s="414"/>
      <c r="GGE320" s="415"/>
      <c r="GGF320" s="418"/>
      <c r="GGG320" s="417" t="s">
        <v>765</v>
      </c>
      <c r="GGH320" s="414"/>
      <c r="GGI320" s="415"/>
      <c r="GGJ320" s="418"/>
      <c r="GGK320" s="417" t="s">
        <v>765</v>
      </c>
      <c r="GGL320" s="414"/>
      <c r="GGM320" s="415"/>
      <c r="GGN320" s="418"/>
      <c r="GGO320" s="417" t="s">
        <v>765</v>
      </c>
      <c r="GGP320" s="414"/>
      <c r="GGQ320" s="415"/>
      <c r="GGR320" s="418"/>
      <c r="GGS320" s="417" t="s">
        <v>765</v>
      </c>
      <c r="GGT320" s="414"/>
      <c r="GGU320" s="415"/>
      <c r="GGV320" s="418"/>
      <c r="GGW320" s="417" t="s">
        <v>765</v>
      </c>
      <c r="GGX320" s="414"/>
      <c r="GGY320" s="415"/>
      <c r="GGZ320" s="418"/>
      <c r="GHA320" s="417" t="s">
        <v>765</v>
      </c>
      <c r="GHB320" s="414"/>
      <c r="GHC320" s="415"/>
      <c r="GHD320" s="418"/>
      <c r="GHE320" s="417" t="s">
        <v>765</v>
      </c>
      <c r="GHF320" s="414"/>
      <c r="GHG320" s="415"/>
      <c r="GHH320" s="418"/>
      <c r="GHI320" s="417" t="s">
        <v>765</v>
      </c>
      <c r="GHJ320" s="414"/>
      <c r="GHK320" s="415"/>
      <c r="GHL320" s="418"/>
      <c r="GHM320" s="417" t="s">
        <v>765</v>
      </c>
      <c r="GHN320" s="414"/>
      <c r="GHO320" s="415"/>
      <c r="GHP320" s="418"/>
      <c r="GHQ320" s="417" t="s">
        <v>765</v>
      </c>
      <c r="GHR320" s="414"/>
      <c r="GHS320" s="415"/>
      <c r="GHT320" s="418"/>
      <c r="GHU320" s="417" t="s">
        <v>765</v>
      </c>
      <c r="GHV320" s="414"/>
      <c r="GHW320" s="415"/>
      <c r="GHX320" s="418"/>
      <c r="GHY320" s="417" t="s">
        <v>765</v>
      </c>
      <c r="GHZ320" s="414"/>
      <c r="GIA320" s="415"/>
      <c r="GIB320" s="418"/>
      <c r="GIC320" s="417" t="s">
        <v>765</v>
      </c>
      <c r="GID320" s="414"/>
      <c r="GIE320" s="415"/>
      <c r="GIF320" s="418"/>
      <c r="GIG320" s="417" t="s">
        <v>765</v>
      </c>
      <c r="GIH320" s="414"/>
      <c r="GII320" s="415"/>
      <c r="GIJ320" s="418"/>
      <c r="GIK320" s="417" t="s">
        <v>765</v>
      </c>
      <c r="GIL320" s="414"/>
      <c r="GIM320" s="415"/>
      <c r="GIN320" s="418"/>
      <c r="GIO320" s="417" t="s">
        <v>765</v>
      </c>
      <c r="GIP320" s="414"/>
      <c r="GIQ320" s="415"/>
      <c r="GIR320" s="418"/>
      <c r="GIS320" s="417" t="s">
        <v>765</v>
      </c>
      <c r="GIT320" s="414"/>
      <c r="GIU320" s="415"/>
      <c r="GIV320" s="418"/>
      <c r="GIW320" s="417" t="s">
        <v>765</v>
      </c>
      <c r="GIX320" s="414"/>
      <c r="GIY320" s="415"/>
      <c r="GIZ320" s="418"/>
      <c r="GJA320" s="417" t="s">
        <v>765</v>
      </c>
      <c r="GJB320" s="414"/>
      <c r="GJC320" s="415"/>
      <c r="GJD320" s="418"/>
      <c r="GJE320" s="417" t="s">
        <v>765</v>
      </c>
      <c r="GJF320" s="414"/>
      <c r="GJG320" s="415"/>
      <c r="GJH320" s="418"/>
      <c r="GJI320" s="417" t="s">
        <v>765</v>
      </c>
      <c r="GJJ320" s="414"/>
      <c r="GJK320" s="415"/>
      <c r="GJL320" s="418"/>
      <c r="GJM320" s="417" t="s">
        <v>765</v>
      </c>
      <c r="GJN320" s="414"/>
      <c r="GJO320" s="415"/>
      <c r="GJP320" s="418"/>
      <c r="GJQ320" s="417" t="s">
        <v>765</v>
      </c>
      <c r="GJR320" s="414"/>
      <c r="GJS320" s="415"/>
      <c r="GJT320" s="418"/>
      <c r="GJU320" s="417" t="s">
        <v>765</v>
      </c>
      <c r="GJV320" s="414"/>
      <c r="GJW320" s="415"/>
      <c r="GJX320" s="418"/>
      <c r="GJY320" s="417" t="s">
        <v>765</v>
      </c>
      <c r="GJZ320" s="414"/>
      <c r="GKA320" s="415"/>
      <c r="GKB320" s="418"/>
      <c r="GKC320" s="417" t="s">
        <v>765</v>
      </c>
      <c r="GKD320" s="414"/>
      <c r="GKE320" s="415"/>
      <c r="GKF320" s="418"/>
      <c r="GKG320" s="417" t="s">
        <v>765</v>
      </c>
      <c r="GKH320" s="414"/>
      <c r="GKI320" s="415"/>
      <c r="GKJ320" s="418"/>
      <c r="GKK320" s="417" t="s">
        <v>765</v>
      </c>
      <c r="GKL320" s="414"/>
      <c r="GKM320" s="415"/>
      <c r="GKN320" s="418"/>
      <c r="GKO320" s="417" t="s">
        <v>765</v>
      </c>
      <c r="GKP320" s="414"/>
      <c r="GKQ320" s="415"/>
      <c r="GKR320" s="418"/>
      <c r="GKS320" s="417" t="s">
        <v>765</v>
      </c>
      <c r="GKT320" s="414"/>
      <c r="GKU320" s="415"/>
      <c r="GKV320" s="418"/>
      <c r="GKW320" s="417" t="s">
        <v>765</v>
      </c>
      <c r="GKX320" s="414"/>
      <c r="GKY320" s="415"/>
      <c r="GKZ320" s="418"/>
      <c r="GLA320" s="417" t="s">
        <v>765</v>
      </c>
      <c r="GLB320" s="414"/>
      <c r="GLC320" s="415"/>
      <c r="GLD320" s="418"/>
      <c r="GLE320" s="417" t="s">
        <v>765</v>
      </c>
      <c r="GLF320" s="414"/>
      <c r="GLG320" s="415"/>
      <c r="GLH320" s="418"/>
      <c r="GLI320" s="417" t="s">
        <v>765</v>
      </c>
      <c r="GLJ320" s="414"/>
      <c r="GLK320" s="415"/>
      <c r="GLL320" s="418"/>
      <c r="GLM320" s="417" t="s">
        <v>765</v>
      </c>
      <c r="GLN320" s="414"/>
      <c r="GLO320" s="415"/>
      <c r="GLP320" s="418"/>
      <c r="GLQ320" s="417" t="s">
        <v>765</v>
      </c>
      <c r="GLR320" s="414"/>
      <c r="GLS320" s="415"/>
      <c r="GLT320" s="418"/>
      <c r="GLU320" s="417" t="s">
        <v>765</v>
      </c>
      <c r="GLV320" s="414"/>
      <c r="GLW320" s="415"/>
      <c r="GLX320" s="418"/>
      <c r="GLY320" s="417" t="s">
        <v>765</v>
      </c>
      <c r="GLZ320" s="414"/>
      <c r="GMA320" s="415"/>
      <c r="GMB320" s="418"/>
      <c r="GMC320" s="417" t="s">
        <v>765</v>
      </c>
      <c r="GMD320" s="414"/>
      <c r="GME320" s="415"/>
      <c r="GMF320" s="418"/>
      <c r="GMG320" s="417" t="s">
        <v>765</v>
      </c>
      <c r="GMH320" s="414"/>
      <c r="GMI320" s="415"/>
      <c r="GMJ320" s="418"/>
      <c r="GMK320" s="417" t="s">
        <v>765</v>
      </c>
      <c r="GML320" s="414"/>
      <c r="GMM320" s="415"/>
      <c r="GMN320" s="418"/>
      <c r="GMO320" s="417" t="s">
        <v>765</v>
      </c>
      <c r="GMP320" s="414"/>
      <c r="GMQ320" s="415"/>
      <c r="GMR320" s="418"/>
      <c r="GMS320" s="417" t="s">
        <v>765</v>
      </c>
      <c r="GMT320" s="414"/>
      <c r="GMU320" s="415"/>
      <c r="GMV320" s="418"/>
      <c r="GMW320" s="417" t="s">
        <v>765</v>
      </c>
      <c r="GMX320" s="414"/>
      <c r="GMY320" s="415"/>
      <c r="GMZ320" s="418"/>
      <c r="GNA320" s="417" t="s">
        <v>765</v>
      </c>
      <c r="GNB320" s="414"/>
      <c r="GNC320" s="415"/>
      <c r="GND320" s="418"/>
      <c r="GNE320" s="417" t="s">
        <v>765</v>
      </c>
      <c r="GNF320" s="414"/>
      <c r="GNG320" s="415"/>
      <c r="GNH320" s="418"/>
      <c r="GNI320" s="417" t="s">
        <v>765</v>
      </c>
      <c r="GNJ320" s="414"/>
      <c r="GNK320" s="415"/>
      <c r="GNL320" s="418"/>
      <c r="GNM320" s="417" t="s">
        <v>765</v>
      </c>
      <c r="GNN320" s="414"/>
      <c r="GNO320" s="415"/>
      <c r="GNP320" s="418"/>
      <c r="GNQ320" s="417" t="s">
        <v>765</v>
      </c>
      <c r="GNR320" s="414"/>
      <c r="GNS320" s="415"/>
      <c r="GNT320" s="418"/>
      <c r="GNU320" s="417" t="s">
        <v>765</v>
      </c>
      <c r="GNV320" s="414"/>
      <c r="GNW320" s="415"/>
      <c r="GNX320" s="418"/>
      <c r="GNY320" s="417" t="s">
        <v>765</v>
      </c>
      <c r="GNZ320" s="414"/>
      <c r="GOA320" s="415"/>
      <c r="GOB320" s="418"/>
      <c r="GOC320" s="417" t="s">
        <v>765</v>
      </c>
      <c r="GOD320" s="414"/>
      <c r="GOE320" s="415"/>
      <c r="GOF320" s="418"/>
      <c r="GOG320" s="417" t="s">
        <v>765</v>
      </c>
      <c r="GOH320" s="414"/>
      <c r="GOI320" s="415"/>
      <c r="GOJ320" s="418"/>
      <c r="GOK320" s="417" t="s">
        <v>765</v>
      </c>
      <c r="GOL320" s="414"/>
      <c r="GOM320" s="415"/>
      <c r="GON320" s="418"/>
      <c r="GOO320" s="417" t="s">
        <v>765</v>
      </c>
      <c r="GOP320" s="414"/>
      <c r="GOQ320" s="415"/>
      <c r="GOR320" s="418"/>
      <c r="GOS320" s="417" t="s">
        <v>765</v>
      </c>
      <c r="GOT320" s="414"/>
      <c r="GOU320" s="415"/>
      <c r="GOV320" s="418"/>
      <c r="GOW320" s="417" t="s">
        <v>765</v>
      </c>
      <c r="GOX320" s="414"/>
      <c r="GOY320" s="415"/>
      <c r="GOZ320" s="418"/>
      <c r="GPA320" s="417" t="s">
        <v>765</v>
      </c>
      <c r="GPB320" s="414"/>
      <c r="GPC320" s="415"/>
      <c r="GPD320" s="418"/>
      <c r="GPE320" s="417" t="s">
        <v>765</v>
      </c>
      <c r="GPF320" s="414"/>
      <c r="GPG320" s="415"/>
      <c r="GPH320" s="418"/>
      <c r="GPI320" s="417" t="s">
        <v>765</v>
      </c>
      <c r="GPJ320" s="414"/>
      <c r="GPK320" s="415"/>
      <c r="GPL320" s="418"/>
      <c r="GPM320" s="417" t="s">
        <v>765</v>
      </c>
      <c r="GPN320" s="414"/>
      <c r="GPO320" s="415"/>
      <c r="GPP320" s="418"/>
      <c r="GPQ320" s="417" t="s">
        <v>765</v>
      </c>
      <c r="GPR320" s="414"/>
      <c r="GPS320" s="415"/>
      <c r="GPT320" s="418"/>
      <c r="GPU320" s="417" t="s">
        <v>765</v>
      </c>
      <c r="GPV320" s="414"/>
      <c r="GPW320" s="415"/>
      <c r="GPX320" s="418"/>
      <c r="GPY320" s="417" t="s">
        <v>765</v>
      </c>
      <c r="GPZ320" s="414"/>
      <c r="GQA320" s="415"/>
      <c r="GQB320" s="418"/>
      <c r="GQC320" s="417" t="s">
        <v>765</v>
      </c>
      <c r="GQD320" s="414"/>
      <c r="GQE320" s="415"/>
      <c r="GQF320" s="418"/>
      <c r="GQG320" s="417" t="s">
        <v>765</v>
      </c>
      <c r="GQH320" s="414"/>
      <c r="GQI320" s="415"/>
      <c r="GQJ320" s="418"/>
      <c r="GQK320" s="417" t="s">
        <v>765</v>
      </c>
      <c r="GQL320" s="414"/>
      <c r="GQM320" s="415"/>
      <c r="GQN320" s="418"/>
      <c r="GQO320" s="417" t="s">
        <v>765</v>
      </c>
      <c r="GQP320" s="414"/>
      <c r="GQQ320" s="415"/>
      <c r="GQR320" s="418"/>
      <c r="GQS320" s="417" t="s">
        <v>765</v>
      </c>
      <c r="GQT320" s="414"/>
      <c r="GQU320" s="415"/>
      <c r="GQV320" s="418"/>
      <c r="GQW320" s="417" t="s">
        <v>765</v>
      </c>
      <c r="GQX320" s="414"/>
      <c r="GQY320" s="415"/>
      <c r="GQZ320" s="418"/>
      <c r="GRA320" s="417" t="s">
        <v>765</v>
      </c>
      <c r="GRB320" s="414"/>
      <c r="GRC320" s="415"/>
      <c r="GRD320" s="418"/>
      <c r="GRE320" s="417" t="s">
        <v>765</v>
      </c>
      <c r="GRF320" s="414"/>
      <c r="GRG320" s="415"/>
      <c r="GRH320" s="418"/>
      <c r="GRI320" s="417" t="s">
        <v>765</v>
      </c>
      <c r="GRJ320" s="414"/>
      <c r="GRK320" s="415"/>
      <c r="GRL320" s="418"/>
      <c r="GRM320" s="417" t="s">
        <v>765</v>
      </c>
      <c r="GRN320" s="414"/>
      <c r="GRO320" s="415"/>
      <c r="GRP320" s="418"/>
      <c r="GRQ320" s="417" t="s">
        <v>765</v>
      </c>
      <c r="GRR320" s="414"/>
      <c r="GRS320" s="415"/>
      <c r="GRT320" s="418"/>
      <c r="GRU320" s="417" t="s">
        <v>765</v>
      </c>
      <c r="GRV320" s="414"/>
      <c r="GRW320" s="415"/>
      <c r="GRX320" s="418"/>
      <c r="GRY320" s="417" t="s">
        <v>765</v>
      </c>
      <c r="GRZ320" s="414"/>
      <c r="GSA320" s="415"/>
      <c r="GSB320" s="418"/>
      <c r="GSC320" s="417" t="s">
        <v>765</v>
      </c>
      <c r="GSD320" s="414"/>
      <c r="GSE320" s="415"/>
      <c r="GSF320" s="418"/>
      <c r="GSG320" s="417" t="s">
        <v>765</v>
      </c>
      <c r="GSH320" s="414"/>
      <c r="GSI320" s="415"/>
      <c r="GSJ320" s="418"/>
      <c r="GSK320" s="417" t="s">
        <v>765</v>
      </c>
      <c r="GSL320" s="414"/>
      <c r="GSM320" s="415"/>
      <c r="GSN320" s="418"/>
      <c r="GSO320" s="417" t="s">
        <v>765</v>
      </c>
      <c r="GSP320" s="414"/>
      <c r="GSQ320" s="415"/>
      <c r="GSR320" s="418"/>
      <c r="GSS320" s="417" t="s">
        <v>765</v>
      </c>
      <c r="GST320" s="414"/>
      <c r="GSU320" s="415"/>
      <c r="GSV320" s="418"/>
      <c r="GSW320" s="417" t="s">
        <v>765</v>
      </c>
      <c r="GSX320" s="414"/>
      <c r="GSY320" s="415"/>
      <c r="GSZ320" s="418"/>
      <c r="GTA320" s="417" t="s">
        <v>765</v>
      </c>
      <c r="GTB320" s="414"/>
      <c r="GTC320" s="415"/>
      <c r="GTD320" s="418"/>
      <c r="GTE320" s="417" t="s">
        <v>765</v>
      </c>
      <c r="GTF320" s="414"/>
      <c r="GTG320" s="415"/>
      <c r="GTH320" s="418"/>
      <c r="GTI320" s="417" t="s">
        <v>765</v>
      </c>
      <c r="GTJ320" s="414"/>
      <c r="GTK320" s="415"/>
      <c r="GTL320" s="418"/>
      <c r="GTM320" s="417" t="s">
        <v>765</v>
      </c>
      <c r="GTN320" s="414"/>
      <c r="GTO320" s="415"/>
      <c r="GTP320" s="418"/>
      <c r="GTQ320" s="417" t="s">
        <v>765</v>
      </c>
      <c r="GTR320" s="414"/>
      <c r="GTS320" s="415"/>
      <c r="GTT320" s="418"/>
      <c r="GTU320" s="417" t="s">
        <v>765</v>
      </c>
      <c r="GTV320" s="414"/>
      <c r="GTW320" s="415"/>
      <c r="GTX320" s="418"/>
      <c r="GTY320" s="417" t="s">
        <v>765</v>
      </c>
      <c r="GTZ320" s="414"/>
      <c r="GUA320" s="415"/>
      <c r="GUB320" s="418"/>
      <c r="GUC320" s="417" t="s">
        <v>765</v>
      </c>
      <c r="GUD320" s="414"/>
      <c r="GUE320" s="415"/>
      <c r="GUF320" s="418"/>
      <c r="GUG320" s="417" t="s">
        <v>765</v>
      </c>
      <c r="GUH320" s="414"/>
      <c r="GUI320" s="415"/>
      <c r="GUJ320" s="418"/>
      <c r="GUK320" s="417" t="s">
        <v>765</v>
      </c>
      <c r="GUL320" s="414"/>
      <c r="GUM320" s="415"/>
      <c r="GUN320" s="418"/>
      <c r="GUO320" s="417" t="s">
        <v>765</v>
      </c>
      <c r="GUP320" s="414"/>
      <c r="GUQ320" s="415"/>
      <c r="GUR320" s="418"/>
      <c r="GUS320" s="417" t="s">
        <v>765</v>
      </c>
      <c r="GUT320" s="414"/>
      <c r="GUU320" s="415"/>
      <c r="GUV320" s="418"/>
      <c r="GUW320" s="417" t="s">
        <v>765</v>
      </c>
      <c r="GUX320" s="414"/>
      <c r="GUY320" s="415"/>
      <c r="GUZ320" s="418"/>
      <c r="GVA320" s="417" t="s">
        <v>765</v>
      </c>
      <c r="GVB320" s="414"/>
      <c r="GVC320" s="415"/>
      <c r="GVD320" s="418"/>
      <c r="GVE320" s="417" t="s">
        <v>765</v>
      </c>
      <c r="GVF320" s="414"/>
      <c r="GVG320" s="415"/>
      <c r="GVH320" s="418"/>
      <c r="GVI320" s="417" t="s">
        <v>765</v>
      </c>
      <c r="GVJ320" s="414"/>
      <c r="GVK320" s="415"/>
      <c r="GVL320" s="418"/>
      <c r="GVM320" s="417" t="s">
        <v>765</v>
      </c>
      <c r="GVN320" s="414"/>
      <c r="GVO320" s="415"/>
      <c r="GVP320" s="418"/>
      <c r="GVQ320" s="417" t="s">
        <v>765</v>
      </c>
      <c r="GVR320" s="414"/>
      <c r="GVS320" s="415"/>
      <c r="GVT320" s="418"/>
      <c r="GVU320" s="417" t="s">
        <v>765</v>
      </c>
      <c r="GVV320" s="414"/>
      <c r="GVW320" s="415"/>
      <c r="GVX320" s="418"/>
      <c r="GVY320" s="417" t="s">
        <v>765</v>
      </c>
      <c r="GVZ320" s="414"/>
      <c r="GWA320" s="415"/>
      <c r="GWB320" s="418"/>
      <c r="GWC320" s="417" t="s">
        <v>765</v>
      </c>
      <c r="GWD320" s="414"/>
      <c r="GWE320" s="415"/>
      <c r="GWF320" s="418"/>
      <c r="GWG320" s="417" t="s">
        <v>765</v>
      </c>
      <c r="GWH320" s="414"/>
      <c r="GWI320" s="415"/>
      <c r="GWJ320" s="418"/>
      <c r="GWK320" s="417" t="s">
        <v>765</v>
      </c>
      <c r="GWL320" s="414"/>
      <c r="GWM320" s="415"/>
      <c r="GWN320" s="418"/>
      <c r="GWO320" s="417" t="s">
        <v>765</v>
      </c>
      <c r="GWP320" s="414"/>
      <c r="GWQ320" s="415"/>
      <c r="GWR320" s="418"/>
      <c r="GWS320" s="417" t="s">
        <v>765</v>
      </c>
      <c r="GWT320" s="414"/>
      <c r="GWU320" s="415"/>
      <c r="GWV320" s="418"/>
      <c r="GWW320" s="417" t="s">
        <v>765</v>
      </c>
      <c r="GWX320" s="414"/>
      <c r="GWY320" s="415"/>
      <c r="GWZ320" s="418"/>
      <c r="GXA320" s="417" t="s">
        <v>765</v>
      </c>
      <c r="GXB320" s="414"/>
      <c r="GXC320" s="415"/>
      <c r="GXD320" s="418"/>
      <c r="GXE320" s="417" t="s">
        <v>765</v>
      </c>
      <c r="GXF320" s="414"/>
      <c r="GXG320" s="415"/>
      <c r="GXH320" s="418"/>
      <c r="GXI320" s="417" t="s">
        <v>765</v>
      </c>
      <c r="GXJ320" s="414"/>
      <c r="GXK320" s="415"/>
      <c r="GXL320" s="418"/>
      <c r="GXM320" s="417" t="s">
        <v>765</v>
      </c>
      <c r="GXN320" s="414"/>
      <c r="GXO320" s="415"/>
      <c r="GXP320" s="418"/>
      <c r="GXQ320" s="417" t="s">
        <v>765</v>
      </c>
      <c r="GXR320" s="414"/>
      <c r="GXS320" s="415"/>
      <c r="GXT320" s="418"/>
      <c r="GXU320" s="417" t="s">
        <v>765</v>
      </c>
      <c r="GXV320" s="414"/>
      <c r="GXW320" s="415"/>
      <c r="GXX320" s="418"/>
      <c r="GXY320" s="417" t="s">
        <v>765</v>
      </c>
      <c r="GXZ320" s="414"/>
      <c r="GYA320" s="415"/>
      <c r="GYB320" s="418"/>
      <c r="GYC320" s="417" t="s">
        <v>765</v>
      </c>
      <c r="GYD320" s="414"/>
      <c r="GYE320" s="415"/>
      <c r="GYF320" s="418"/>
      <c r="GYG320" s="417" t="s">
        <v>765</v>
      </c>
      <c r="GYH320" s="414"/>
      <c r="GYI320" s="415"/>
      <c r="GYJ320" s="418"/>
      <c r="GYK320" s="417" t="s">
        <v>765</v>
      </c>
      <c r="GYL320" s="414"/>
      <c r="GYM320" s="415"/>
      <c r="GYN320" s="418"/>
      <c r="GYO320" s="417" t="s">
        <v>765</v>
      </c>
      <c r="GYP320" s="414"/>
      <c r="GYQ320" s="415"/>
      <c r="GYR320" s="418"/>
      <c r="GYS320" s="417" t="s">
        <v>765</v>
      </c>
      <c r="GYT320" s="414"/>
      <c r="GYU320" s="415"/>
      <c r="GYV320" s="418"/>
      <c r="GYW320" s="417" t="s">
        <v>765</v>
      </c>
      <c r="GYX320" s="414"/>
      <c r="GYY320" s="415"/>
      <c r="GYZ320" s="418"/>
      <c r="GZA320" s="417" t="s">
        <v>765</v>
      </c>
      <c r="GZB320" s="414"/>
      <c r="GZC320" s="415"/>
      <c r="GZD320" s="418"/>
      <c r="GZE320" s="417" t="s">
        <v>765</v>
      </c>
      <c r="GZF320" s="414"/>
      <c r="GZG320" s="415"/>
      <c r="GZH320" s="418"/>
      <c r="GZI320" s="417" t="s">
        <v>765</v>
      </c>
      <c r="GZJ320" s="414"/>
      <c r="GZK320" s="415"/>
      <c r="GZL320" s="418"/>
      <c r="GZM320" s="417" t="s">
        <v>765</v>
      </c>
      <c r="GZN320" s="414"/>
      <c r="GZO320" s="415"/>
      <c r="GZP320" s="418"/>
      <c r="GZQ320" s="417" t="s">
        <v>765</v>
      </c>
      <c r="GZR320" s="414"/>
      <c r="GZS320" s="415"/>
      <c r="GZT320" s="418"/>
      <c r="GZU320" s="417" t="s">
        <v>765</v>
      </c>
      <c r="GZV320" s="414"/>
      <c r="GZW320" s="415"/>
      <c r="GZX320" s="418"/>
      <c r="GZY320" s="417" t="s">
        <v>765</v>
      </c>
      <c r="GZZ320" s="414"/>
      <c r="HAA320" s="415"/>
      <c r="HAB320" s="418"/>
      <c r="HAC320" s="417" t="s">
        <v>765</v>
      </c>
      <c r="HAD320" s="414"/>
      <c r="HAE320" s="415"/>
      <c r="HAF320" s="418"/>
      <c r="HAG320" s="417" t="s">
        <v>765</v>
      </c>
      <c r="HAH320" s="414"/>
      <c r="HAI320" s="415"/>
      <c r="HAJ320" s="418"/>
      <c r="HAK320" s="417" t="s">
        <v>765</v>
      </c>
      <c r="HAL320" s="414"/>
      <c r="HAM320" s="415"/>
      <c r="HAN320" s="418"/>
      <c r="HAO320" s="417" t="s">
        <v>765</v>
      </c>
      <c r="HAP320" s="414"/>
      <c r="HAQ320" s="415"/>
      <c r="HAR320" s="418"/>
      <c r="HAS320" s="417" t="s">
        <v>765</v>
      </c>
      <c r="HAT320" s="414"/>
      <c r="HAU320" s="415"/>
      <c r="HAV320" s="418"/>
      <c r="HAW320" s="417" t="s">
        <v>765</v>
      </c>
      <c r="HAX320" s="414"/>
      <c r="HAY320" s="415"/>
      <c r="HAZ320" s="418"/>
      <c r="HBA320" s="417" t="s">
        <v>765</v>
      </c>
      <c r="HBB320" s="414"/>
      <c r="HBC320" s="415"/>
      <c r="HBD320" s="418"/>
      <c r="HBE320" s="417" t="s">
        <v>765</v>
      </c>
      <c r="HBF320" s="414"/>
      <c r="HBG320" s="415"/>
      <c r="HBH320" s="418"/>
      <c r="HBI320" s="417" t="s">
        <v>765</v>
      </c>
      <c r="HBJ320" s="414"/>
      <c r="HBK320" s="415"/>
      <c r="HBL320" s="418"/>
      <c r="HBM320" s="417" t="s">
        <v>765</v>
      </c>
      <c r="HBN320" s="414"/>
      <c r="HBO320" s="415"/>
      <c r="HBP320" s="418"/>
      <c r="HBQ320" s="417" t="s">
        <v>765</v>
      </c>
      <c r="HBR320" s="414"/>
      <c r="HBS320" s="415"/>
      <c r="HBT320" s="418"/>
      <c r="HBU320" s="417" t="s">
        <v>765</v>
      </c>
      <c r="HBV320" s="414"/>
      <c r="HBW320" s="415"/>
      <c r="HBX320" s="418"/>
      <c r="HBY320" s="417" t="s">
        <v>765</v>
      </c>
      <c r="HBZ320" s="414"/>
      <c r="HCA320" s="415"/>
      <c r="HCB320" s="418"/>
      <c r="HCC320" s="417" t="s">
        <v>765</v>
      </c>
      <c r="HCD320" s="414"/>
      <c r="HCE320" s="415"/>
      <c r="HCF320" s="418"/>
      <c r="HCG320" s="417" t="s">
        <v>765</v>
      </c>
      <c r="HCH320" s="414"/>
      <c r="HCI320" s="415"/>
      <c r="HCJ320" s="418"/>
      <c r="HCK320" s="417" t="s">
        <v>765</v>
      </c>
      <c r="HCL320" s="414"/>
      <c r="HCM320" s="415"/>
      <c r="HCN320" s="418"/>
      <c r="HCO320" s="417" t="s">
        <v>765</v>
      </c>
      <c r="HCP320" s="414"/>
      <c r="HCQ320" s="415"/>
      <c r="HCR320" s="418"/>
      <c r="HCS320" s="417" t="s">
        <v>765</v>
      </c>
      <c r="HCT320" s="414"/>
      <c r="HCU320" s="415"/>
      <c r="HCV320" s="418"/>
      <c r="HCW320" s="417" t="s">
        <v>765</v>
      </c>
      <c r="HCX320" s="414"/>
      <c r="HCY320" s="415"/>
      <c r="HCZ320" s="418"/>
      <c r="HDA320" s="417" t="s">
        <v>765</v>
      </c>
      <c r="HDB320" s="414"/>
      <c r="HDC320" s="415"/>
      <c r="HDD320" s="418"/>
      <c r="HDE320" s="417" t="s">
        <v>765</v>
      </c>
      <c r="HDF320" s="414"/>
      <c r="HDG320" s="415"/>
      <c r="HDH320" s="418"/>
      <c r="HDI320" s="417" t="s">
        <v>765</v>
      </c>
      <c r="HDJ320" s="414"/>
      <c r="HDK320" s="415"/>
      <c r="HDL320" s="418"/>
      <c r="HDM320" s="417" t="s">
        <v>765</v>
      </c>
      <c r="HDN320" s="414"/>
      <c r="HDO320" s="415"/>
      <c r="HDP320" s="418"/>
      <c r="HDQ320" s="417" t="s">
        <v>765</v>
      </c>
      <c r="HDR320" s="414"/>
      <c r="HDS320" s="415"/>
      <c r="HDT320" s="418"/>
      <c r="HDU320" s="417" t="s">
        <v>765</v>
      </c>
      <c r="HDV320" s="414"/>
      <c r="HDW320" s="415"/>
      <c r="HDX320" s="418"/>
      <c r="HDY320" s="417" t="s">
        <v>765</v>
      </c>
      <c r="HDZ320" s="414"/>
      <c r="HEA320" s="415"/>
      <c r="HEB320" s="418"/>
      <c r="HEC320" s="417" t="s">
        <v>765</v>
      </c>
      <c r="HED320" s="414"/>
      <c r="HEE320" s="415"/>
      <c r="HEF320" s="418"/>
      <c r="HEG320" s="417" t="s">
        <v>765</v>
      </c>
      <c r="HEH320" s="414"/>
      <c r="HEI320" s="415"/>
      <c r="HEJ320" s="418"/>
      <c r="HEK320" s="417" t="s">
        <v>765</v>
      </c>
      <c r="HEL320" s="414"/>
      <c r="HEM320" s="415"/>
      <c r="HEN320" s="418"/>
      <c r="HEO320" s="417" t="s">
        <v>765</v>
      </c>
      <c r="HEP320" s="414"/>
      <c r="HEQ320" s="415"/>
      <c r="HER320" s="418"/>
      <c r="HES320" s="417" t="s">
        <v>765</v>
      </c>
      <c r="HET320" s="414"/>
      <c r="HEU320" s="415"/>
      <c r="HEV320" s="418"/>
      <c r="HEW320" s="417" t="s">
        <v>765</v>
      </c>
      <c r="HEX320" s="414"/>
      <c r="HEY320" s="415"/>
      <c r="HEZ320" s="418"/>
      <c r="HFA320" s="417" t="s">
        <v>765</v>
      </c>
      <c r="HFB320" s="414"/>
      <c r="HFC320" s="415"/>
      <c r="HFD320" s="418"/>
      <c r="HFE320" s="417" t="s">
        <v>765</v>
      </c>
      <c r="HFF320" s="414"/>
      <c r="HFG320" s="415"/>
      <c r="HFH320" s="418"/>
      <c r="HFI320" s="417" t="s">
        <v>765</v>
      </c>
      <c r="HFJ320" s="414"/>
      <c r="HFK320" s="415"/>
      <c r="HFL320" s="418"/>
      <c r="HFM320" s="417" t="s">
        <v>765</v>
      </c>
      <c r="HFN320" s="414"/>
      <c r="HFO320" s="415"/>
      <c r="HFP320" s="418"/>
      <c r="HFQ320" s="417" t="s">
        <v>765</v>
      </c>
      <c r="HFR320" s="414"/>
      <c r="HFS320" s="415"/>
      <c r="HFT320" s="418"/>
      <c r="HFU320" s="417" t="s">
        <v>765</v>
      </c>
      <c r="HFV320" s="414"/>
      <c r="HFW320" s="415"/>
      <c r="HFX320" s="418"/>
      <c r="HFY320" s="417" t="s">
        <v>765</v>
      </c>
      <c r="HFZ320" s="414"/>
      <c r="HGA320" s="415"/>
      <c r="HGB320" s="418"/>
      <c r="HGC320" s="417" t="s">
        <v>765</v>
      </c>
      <c r="HGD320" s="414"/>
      <c r="HGE320" s="415"/>
      <c r="HGF320" s="418"/>
      <c r="HGG320" s="417" t="s">
        <v>765</v>
      </c>
      <c r="HGH320" s="414"/>
      <c r="HGI320" s="415"/>
      <c r="HGJ320" s="418"/>
      <c r="HGK320" s="417" t="s">
        <v>765</v>
      </c>
      <c r="HGL320" s="414"/>
      <c r="HGM320" s="415"/>
      <c r="HGN320" s="418"/>
      <c r="HGO320" s="417" t="s">
        <v>765</v>
      </c>
      <c r="HGP320" s="414"/>
      <c r="HGQ320" s="415"/>
      <c r="HGR320" s="418"/>
      <c r="HGS320" s="417" t="s">
        <v>765</v>
      </c>
      <c r="HGT320" s="414"/>
      <c r="HGU320" s="415"/>
      <c r="HGV320" s="418"/>
      <c r="HGW320" s="417" t="s">
        <v>765</v>
      </c>
      <c r="HGX320" s="414"/>
      <c r="HGY320" s="415"/>
      <c r="HGZ320" s="418"/>
      <c r="HHA320" s="417" t="s">
        <v>765</v>
      </c>
      <c r="HHB320" s="414"/>
      <c r="HHC320" s="415"/>
      <c r="HHD320" s="418"/>
      <c r="HHE320" s="417" t="s">
        <v>765</v>
      </c>
      <c r="HHF320" s="414"/>
      <c r="HHG320" s="415"/>
      <c r="HHH320" s="418"/>
      <c r="HHI320" s="417" t="s">
        <v>765</v>
      </c>
      <c r="HHJ320" s="414"/>
      <c r="HHK320" s="415"/>
      <c r="HHL320" s="418"/>
      <c r="HHM320" s="417" t="s">
        <v>765</v>
      </c>
      <c r="HHN320" s="414"/>
      <c r="HHO320" s="415"/>
      <c r="HHP320" s="418"/>
      <c r="HHQ320" s="417" t="s">
        <v>765</v>
      </c>
      <c r="HHR320" s="414"/>
      <c r="HHS320" s="415"/>
      <c r="HHT320" s="418"/>
      <c r="HHU320" s="417" t="s">
        <v>765</v>
      </c>
      <c r="HHV320" s="414"/>
      <c r="HHW320" s="415"/>
      <c r="HHX320" s="418"/>
      <c r="HHY320" s="417" t="s">
        <v>765</v>
      </c>
      <c r="HHZ320" s="414"/>
      <c r="HIA320" s="415"/>
      <c r="HIB320" s="418"/>
      <c r="HIC320" s="417" t="s">
        <v>765</v>
      </c>
      <c r="HID320" s="414"/>
      <c r="HIE320" s="415"/>
      <c r="HIF320" s="418"/>
      <c r="HIG320" s="417" t="s">
        <v>765</v>
      </c>
      <c r="HIH320" s="414"/>
      <c r="HII320" s="415"/>
      <c r="HIJ320" s="418"/>
      <c r="HIK320" s="417" t="s">
        <v>765</v>
      </c>
      <c r="HIL320" s="414"/>
      <c r="HIM320" s="415"/>
      <c r="HIN320" s="418"/>
      <c r="HIO320" s="417" t="s">
        <v>765</v>
      </c>
      <c r="HIP320" s="414"/>
      <c r="HIQ320" s="415"/>
      <c r="HIR320" s="418"/>
      <c r="HIS320" s="417" t="s">
        <v>765</v>
      </c>
      <c r="HIT320" s="414"/>
      <c r="HIU320" s="415"/>
      <c r="HIV320" s="418"/>
      <c r="HIW320" s="417" t="s">
        <v>765</v>
      </c>
      <c r="HIX320" s="414"/>
      <c r="HIY320" s="415"/>
      <c r="HIZ320" s="418"/>
      <c r="HJA320" s="417" t="s">
        <v>765</v>
      </c>
      <c r="HJB320" s="414"/>
      <c r="HJC320" s="415"/>
      <c r="HJD320" s="418"/>
      <c r="HJE320" s="417" t="s">
        <v>765</v>
      </c>
      <c r="HJF320" s="414"/>
      <c r="HJG320" s="415"/>
      <c r="HJH320" s="418"/>
      <c r="HJI320" s="417" t="s">
        <v>765</v>
      </c>
      <c r="HJJ320" s="414"/>
      <c r="HJK320" s="415"/>
      <c r="HJL320" s="418"/>
      <c r="HJM320" s="417" t="s">
        <v>765</v>
      </c>
      <c r="HJN320" s="414"/>
      <c r="HJO320" s="415"/>
      <c r="HJP320" s="418"/>
      <c r="HJQ320" s="417" t="s">
        <v>765</v>
      </c>
      <c r="HJR320" s="414"/>
      <c r="HJS320" s="415"/>
      <c r="HJT320" s="418"/>
      <c r="HJU320" s="417" t="s">
        <v>765</v>
      </c>
      <c r="HJV320" s="414"/>
      <c r="HJW320" s="415"/>
      <c r="HJX320" s="418"/>
      <c r="HJY320" s="417" t="s">
        <v>765</v>
      </c>
      <c r="HJZ320" s="414"/>
      <c r="HKA320" s="415"/>
      <c r="HKB320" s="418"/>
      <c r="HKC320" s="417" t="s">
        <v>765</v>
      </c>
      <c r="HKD320" s="414"/>
      <c r="HKE320" s="415"/>
      <c r="HKF320" s="418"/>
      <c r="HKG320" s="417" t="s">
        <v>765</v>
      </c>
      <c r="HKH320" s="414"/>
      <c r="HKI320" s="415"/>
      <c r="HKJ320" s="418"/>
      <c r="HKK320" s="417" t="s">
        <v>765</v>
      </c>
      <c r="HKL320" s="414"/>
      <c r="HKM320" s="415"/>
      <c r="HKN320" s="418"/>
      <c r="HKO320" s="417" t="s">
        <v>765</v>
      </c>
      <c r="HKP320" s="414"/>
      <c r="HKQ320" s="415"/>
      <c r="HKR320" s="418"/>
      <c r="HKS320" s="417" t="s">
        <v>765</v>
      </c>
      <c r="HKT320" s="414"/>
      <c r="HKU320" s="415"/>
      <c r="HKV320" s="418"/>
      <c r="HKW320" s="417" t="s">
        <v>765</v>
      </c>
      <c r="HKX320" s="414"/>
      <c r="HKY320" s="415"/>
      <c r="HKZ320" s="418"/>
      <c r="HLA320" s="417" t="s">
        <v>765</v>
      </c>
      <c r="HLB320" s="414"/>
      <c r="HLC320" s="415"/>
      <c r="HLD320" s="418"/>
      <c r="HLE320" s="417" t="s">
        <v>765</v>
      </c>
      <c r="HLF320" s="414"/>
      <c r="HLG320" s="415"/>
      <c r="HLH320" s="418"/>
      <c r="HLI320" s="417" t="s">
        <v>765</v>
      </c>
      <c r="HLJ320" s="414"/>
      <c r="HLK320" s="415"/>
      <c r="HLL320" s="418"/>
      <c r="HLM320" s="417" t="s">
        <v>765</v>
      </c>
      <c r="HLN320" s="414"/>
      <c r="HLO320" s="415"/>
      <c r="HLP320" s="418"/>
      <c r="HLQ320" s="417" t="s">
        <v>765</v>
      </c>
      <c r="HLR320" s="414"/>
      <c r="HLS320" s="415"/>
      <c r="HLT320" s="418"/>
      <c r="HLU320" s="417" t="s">
        <v>765</v>
      </c>
      <c r="HLV320" s="414"/>
      <c r="HLW320" s="415"/>
      <c r="HLX320" s="418"/>
      <c r="HLY320" s="417" t="s">
        <v>765</v>
      </c>
      <c r="HLZ320" s="414"/>
      <c r="HMA320" s="415"/>
      <c r="HMB320" s="418"/>
      <c r="HMC320" s="417" t="s">
        <v>765</v>
      </c>
      <c r="HMD320" s="414"/>
      <c r="HME320" s="415"/>
      <c r="HMF320" s="418"/>
      <c r="HMG320" s="417" t="s">
        <v>765</v>
      </c>
      <c r="HMH320" s="414"/>
      <c r="HMI320" s="415"/>
      <c r="HMJ320" s="418"/>
      <c r="HMK320" s="417" t="s">
        <v>765</v>
      </c>
      <c r="HML320" s="414"/>
      <c r="HMM320" s="415"/>
      <c r="HMN320" s="418"/>
      <c r="HMO320" s="417" t="s">
        <v>765</v>
      </c>
      <c r="HMP320" s="414"/>
      <c r="HMQ320" s="415"/>
      <c r="HMR320" s="418"/>
      <c r="HMS320" s="417" t="s">
        <v>765</v>
      </c>
      <c r="HMT320" s="414"/>
      <c r="HMU320" s="415"/>
      <c r="HMV320" s="418"/>
      <c r="HMW320" s="417" t="s">
        <v>765</v>
      </c>
      <c r="HMX320" s="414"/>
      <c r="HMY320" s="415"/>
      <c r="HMZ320" s="418"/>
      <c r="HNA320" s="417" t="s">
        <v>765</v>
      </c>
      <c r="HNB320" s="414"/>
      <c r="HNC320" s="415"/>
      <c r="HND320" s="418"/>
      <c r="HNE320" s="417" t="s">
        <v>765</v>
      </c>
      <c r="HNF320" s="414"/>
      <c r="HNG320" s="415"/>
      <c r="HNH320" s="418"/>
      <c r="HNI320" s="417" t="s">
        <v>765</v>
      </c>
      <c r="HNJ320" s="414"/>
      <c r="HNK320" s="415"/>
      <c r="HNL320" s="418"/>
      <c r="HNM320" s="417" t="s">
        <v>765</v>
      </c>
      <c r="HNN320" s="414"/>
      <c r="HNO320" s="415"/>
      <c r="HNP320" s="418"/>
      <c r="HNQ320" s="417" t="s">
        <v>765</v>
      </c>
      <c r="HNR320" s="414"/>
      <c r="HNS320" s="415"/>
      <c r="HNT320" s="418"/>
      <c r="HNU320" s="417" t="s">
        <v>765</v>
      </c>
      <c r="HNV320" s="414"/>
      <c r="HNW320" s="415"/>
      <c r="HNX320" s="418"/>
      <c r="HNY320" s="417" t="s">
        <v>765</v>
      </c>
      <c r="HNZ320" s="414"/>
      <c r="HOA320" s="415"/>
      <c r="HOB320" s="418"/>
      <c r="HOC320" s="417" t="s">
        <v>765</v>
      </c>
      <c r="HOD320" s="414"/>
      <c r="HOE320" s="415"/>
      <c r="HOF320" s="418"/>
      <c r="HOG320" s="417" t="s">
        <v>765</v>
      </c>
      <c r="HOH320" s="414"/>
      <c r="HOI320" s="415"/>
      <c r="HOJ320" s="418"/>
      <c r="HOK320" s="417" t="s">
        <v>765</v>
      </c>
      <c r="HOL320" s="414"/>
      <c r="HOM320" s="415"/>
      <c r="HON320" s="418"/>
      <c r="HOO320" s="417" t="s">
        <v>765</v>
      </c>
      <c r="HOP320" s="414"/>
      <c r="HOQ320" s="415"/>
      <c r="HOR320" s="418"/>
      <c r="HOS320" s="417" t="s">
        <v>765</v>
      </c>
      <c r="HOT320" s="414"/>
      <c r="HOU320" s="415"/>
      <c r="HOV320" s="418"/>
      <c r="HOW320" s="417" t="s">
        <v>765</v>
      </c>
      <c r="HOX320" s="414"/>
      <c r="HOY320" s="415"/>
      <c r="HOZ320" s="418"/>
      <c r="HPA320" s="417" t="s">
        <v>765</v>
      </c>
      <c r="HPB320" s="414"/>
      <c r="HPC320" s="415"/>
      <c r="HPD320" s="418"/>
      <c r="HPE320" s="417" t="s">
        <v>765</v>
      </c>
      <c r="HPF320" s="414"/>
      <c r="HPG320" s="415"/>
      <c r="HPH320" s="418"/>
      <c r="HPI320" s="417" t="s">
        <v>765</v>
      </c>
      <c r="HPJ320" s="414"/>
      <c r="HPK320" s="415"/>
      <c r="HPL320" s="418"/>
      <c r="HPM320" s="417" t="s">
        <v>765</v>
      </c>
      <c r="HPN320" s="414"/>
      <c r="HPO320" s="415"/>
      <c r="HPP320" s="418"/>
      <c r="HPQ320" s="417" t="s">
        <v>765</v>
      </c>
      <c r="HPR320" s="414"/>
      <c r="HPS320" s="415"/>
      <c r="HPT320" s="418"/>
      <c r="HPU320" s="417" t="s">
        <v>765</v>
      </c>
      <c r="HPV320" s="414"/>
      <c r="HPW320" s="415"/>
      <c r="HPX320" s="418"/>
      <c r="HPY320" s="417" t="s">
        <v>765</v>
      </c>
      <c r="HPZ320" s="414"/>
      <c r="HQA320" s="415"/>
      <c r="HQB320" s="418"/>
      <c r="HQC320" s="417" t="s">
        <v>765</v>
      </c>
      <c r="HQD320" s="414"/>
      <c r="HQE320" s="415"/>
      <c r="HQF320" s="418"/>
      <c r="HQG320" s="417" t="s">
        <v>765</v>
      </c>
      <c r="HQH320" s="414"/>
      <c r="HQI320" s="415"/>
      <c r="HQJ320" s="418"/>
      <c r="HQK320" s="417" t="s">
        <v>765</v>
      </c>
      <c r="HQL320" s="414"/>
      <c r="HQM320" s="415"/>
      <c r="HQN320" s="418"/>
      <c r="HQO320" s="417" t="s">
        <v>765</v>
      </c>
      <c r="HQP320" s="414"/>
      <c r="HQQ320" s="415"/>
      <c r="HQR320" s="418"/>
      <c r="HQS320" s="417" t="s">
        <v>765</v>
      </c>
      <c r="HQT320" s="414"/>
      <c r="HQU320" s="415"/>
      <c r="HQV320" s="418"/>
      <c r="HQW320" s="417" t="s">
        <v>765</v>
      </c>
      <c r="HQX320" s="414"/>
      <c r="HQY320" s="415"/>
      <c r="HQZ320" s="418"/>
      <c r="HRA320" s="417" t="s">
        <v>765</v>
      </c>
      <c r="HRB320" s="414"/>
      <c r="HRC320" s="415"/>
      <c r="HRD320" s="418"/>
      <c r="HRE320" s="417" t="s">
        <v>765</v>
      </c>
      <c r="HRF320" s="414"/>
      <c r="HRG320" s="415"/>
      <c r="HRH320" s="418"/>
      <c r="HRI320" s="417" t="s">
        <v>765</v>
      </c>
      <c r="HRJ320" s="414"/>
      <c r="HRK320" s="415"/>
      <c r="HRL320" s="418"/>
      <c r="HRM320" s="417" t="s">
        <v>765</v>
      </c>
      <c r="HRN320" s="414"/>
      <c r="HRO320" s="415"/>
      <c r="HRP320" s="418"/>
      <c r="HRQ320" s="417" t="s">
        <v>765</v>
      </c>
      <c r="HRR320" s="414"/>
      <c r="HRS320" s="415"/>
      <c r="HRT320" s="418"/>
      <c r="HRU320" s="417" t="s">
        <v>765</v>
      </c>
      <c r="HRV320" s="414"/>
      <c r="HRW320" s="415"/>
      <c r="HRX320" s="418"/>
      <c r="HRY320" s="417" t="s">
        <v>765</v>
      </c>
      <c r="HRZ320" s="414"/>
      <c r="HSA320" s="415"/>
      <c r="HSB320" s="418"/>
      <c r="HSC320" s="417" t="s">
        <v>765</v>
      </c>
      <c r="HSD320" s="414"/>
      <c r="HSE320" s="415"/>
      <c r="HSF320" s="418"/>
      <c r="HSG320" s="417" t="s">
        <v>765</v>
      </c>
      <c r="HSH320" s="414"/>
      <c r="HSI320" s="415"/>
      <c r="HSJ320" s="418"/>
      <c r="HSK320" s="417" t="s">
        <v>765</v>
      </c>
      <c r="HSL320" s="414"/>
      <c r="HSM320" s="415"/>
      <c r="HSN320" s="418"/>
      <c r="HSO320" s="417" t="s">
        <v>765</v>
      </c>
      <c r="HSP320" s="414"/>
      <c r="HSQ320" s="415"/>
      <c r="HSR320" s="418"/>
      <c r="HSS320" s="417" t="s">
        <v>765</v>
      </c>
      <c r="HST320" s="414"/>
      <c r="HSU320" s="415"/>
      <c r="HSV320" s="418"/>
      <c r="HSW320" s="417" t="s">
        <v>765</v>
      </c>
      <c r="HSX320" s="414"/>
      <c r="HSY320" s="415"/>
      <c r="HSZ320" s="418"/>
      <c r="HTA320" s="417" t="s">
        <v>765</v>
      </c>
      <c r="HTB320" s="414"/>
      <c r="HTC320" s="415"/>
      <c r="HTD320" s="418"/>
      <c r="HTE320" s="417" t="s">
        <v>765</v>
      </c>
      <c r="HTF320" s="414"/>
      <c r="HTG320" s="415"/>
      <c r="HTH320" s="418"/>
      <c r="HTI320" s="417" t="s">
        <v>765</v>
      </c>
      <c r="HTJ320" s="414"/>
      <c r="HTK320" s="415"/>
      <c r="HTL320" s="418"/>
      <c r="HTM320" s="417" t="s">
        <v>765</v>
      </c>
      <c r="HTN320" s="414"/>
      <c r="HTO320" s="415"/>
      <c r="HTP320" s="418"/>
      <c r="HTQ320" s="417" t="s">
        <v>765</v>
      </c>
      <c r="HTR320" s="414"/>
      <c r="HTS320" s="415"/>
      <c r="HTT320" s="418"/>
      <c r="HTU320" s="417" t="s">
        <v>765</v>
      </c>
      <c r="HTV320" s="414"/>
      <c r="HTW320" s="415"/>
      <c r="HTX320" s="418"/>
      <c r="HTY320" s="417" t="s">
        <v>765</v>
      </c>
      <c r="HTZ320" s="414"/>
      <c r="HUA320" s="415"/>
      <c r="HUB320" s="418"/>
      <c r="HUC320" s="417" t="s">
        <v>765</v>
      </c>
      <c r="HUD320" s="414"/>
      <c r="HUE320" s="415"/>
      <c r="HUF320" s="418"/>
      <c r="HUG320" s="417" t="s">
        <v>765</v>
      </c>
      <c r="HUH320" s="414"/>
      <c r="HUI320" s="415"/>
      <c r="HUJ320" s="418"/>
      <c r="HUK320" s="417" t="s">
        <v>765</v>
      </c>
      <c r="HUL320" s="414"/>
      <c r="HUM320" s="415"/>
      <c r="HUN320" s="418"/>
      <c r="HUO320" s="417" t="s">
        <v>765</v>
      </c>
      <c r="HUP320" s="414"/>
      <c r="HUQ320" s="415"/>
      <c r="HUR320" s="418"/>
      <c r="HUS320" s="417" t="s">
        <v>765</v>
      </c>
      <c r="HUT320" s="414"/>
      <c r="HUU320" s="415"/>
      <c r="HUV320" s="418"/>
      <c r="HUW320" s="417" t="s">
        <v>765</v>
      </c>
      <c r="HUX320" s="414"/>
      <c r="HUY320" s="415"/>
      <c r="HUZ320" s="418"/>
      <c r="HVA320" s="417" t="s">
        <v>765</v>
      </c>
      <c r="HVB320" s="414"/>
      <c r="HVC320" s="415"/>
      <c r="HVD320" s="418"/>
      <c r="HVE320" s="417" t="s">
        <v>765</v>
      </c>
      <c r="HVF320" s="414"/>
      <c r="HVG320" s="415"/>
      <c r="HVH320" s="418"/>
      <c r="HVI320" s="417" t="s">
        <v>765</v>
      </c>
      <c r="HVJ320" s="414"/>
      <c r="HVK320" s="415"/>
      <c r="HVL320" s="418"/>
      <c r="HVM320" s="417" t="s">
        <v>765</v>
      </c>
      <c r="HVN320" s="414"/>
      <c r="HVO320" s="415"/>
      <c r="HVP320" s="418"/>
      <c r="HVQ320" s="417" t="s">
        <v>765</v>
      </c>
      <c r="HVR320" s="414"/>
      <c r="HVS320" s="415"/>
      <c r="HVT320" s="418"/>
      <c r="HVU320" s="417" t="s">
        <v>765</v>
      </c>
      <c r="HVV320" s="414"/>
      <c r="HVW320" s="415"/>
      <c r="HVX320" s="418"/>
      <c r="HVY320" s="417" t="s">
        <v>765</v>
      </c>
      <c r="HVZ320" s="414"/>
      <c r="HWA320" s="415"/>
      <c r="HWB320" s="418"/>
      <c r="HWC320" s="417" t="s">
        <v>765</v>
      </c>
      <c r="HWD320" s="414"/>
      <c r="HWE320" s="415"/>
      <c r="HWF320" s="418"/>
      <c r="HWG320" s="417" t="s">
        <v>765</v>
      </c>
      <c r="HWH320" s="414"/>
      <c r="HWI320" s="415"/>
      <c r="HWJ320" s="418"/>
      <c r="HWK320" s="417" t="s">
        <v>765</v>
      </c>
      <c r="HWL320" s="414"/>
      <c r="HWM320" s="415"/>
      <c r="HWN320" s="418"/>
      <c r="HWO320" s="417" t="s">
        <v>765</v>
      </c>
      <c r="HWP320" s="414"/>
      <c r="HWQ320" s="415"/>
      <c r="HWR320" s="418"/>
      <c r="HWS320" s="417" t="s">
        <v>765</v>
      </c>
      <c r="HWT320" s="414"/>
      <c r="HWU320" s="415"/>
      <c r="HWV320" s="418"/>
      <c r="HWW320" s="417" t="s">
        <v>765</v>
      </c>
      <c r="HWX320" s="414"/>
      <c r="HWY320" s="415"/>
      <c r="HWZ320" s="418"/>
      <c r="HXA320" s="417" t="s">
        <v>765</v>
      </c>
      <c r="HXB320" s="414"/>
      <c r="HXC320" s="415"/>
      <c r="HXD320" s="418"/>
      <c r="HXE320" s="417" t="s">
        <v>765</v>
      </c>
      <c r="HXF320" s="414"/>
      <c r="HXG320" s="415"/>
      <c r="HXH320" s="418"/>
      <c r="HXI320" s="417" t="s">
        <v>765</v>
      </c>
      <c r="HXJ320" s="414"/>
      <c r="HXK320" s="415"/>
      <c r="HXL320" s="418"/>
      <c r="HXM320" s="417" t="s">
        <v>765</v>
      </c>
      <c r="HXN320" s="414"/>
      <c r="HXO320" s="415"/>
      <c r="HXP320" s="418"/>
      <c r="HXQ320" s="417" t="s">
        <v>765</v>
      </c>
      <c r="HXR320" s="414"/>
      <c r="HXS320" s="415"/>
      <c r="HXT320" s="418"/>
      <c r="HXU320" s="417" t="s">
        <v>765</v>
      </c>
      <c r="HXV320" s="414"/>
      <c r="HXW320" s="415"/>
      <c r="HXX320" s="418"/>
      <c r="HXY320" s="417" t="s">
        <v>765</v>
      </c>
      <c r="HXZ320" s="414"/>
      <c r="HYA320" s="415"/>
      <c r="HYB320" s="418"/>
      <c r="HYC320" s="417" t="s">
        <v>765</v>
      </c>
      <c r="HYD320" s="414"/>
      <c r="HYE320" s="415"/>
      <c r="HYF320" s="418"/>
      <c r="HYG320" s="417" t="s">
        <v>765</v>
      </c>
      <c r="HYH320" s="414"/>
      <c r="HYI320" s="415"/>
      <c r="HYJ320" s="418"/>
      <c r="HYK320" s="417" t="s">
        <v>765</v>
      </c>
      <c r="HYL320" s="414"/>
      <c r="HYM320" s="415"/>
      <c r="HYN320" s="418"/>
      <c r="HYO320" s="417" t="s">
        <v>765</v>
      </c>
      <c r="HYP320" s="414"/>
      <c r="HYQ320" s="415"/>
      <c r="HYR320" s="418"/>
      <c r="HYS320" s="417" t="s">
        <v>765</v>
      </c>
      <c r="HYT320" s="414"/>
      <c r="HYU320" s="415"/>
      <c r="HYV320" s="418"/>
      <c r="HYW320" s="417" t="s">
        <v>765</v>
      </c>
      <c r="HYX320" s="414"/>
      <c r="HYY320" s="415"/>
      <c r="HYZ320" s="418"/>
      <c r="HZA320" s="417" t="s">
        <v>765</v>
      </c>
      <c r="HZB320" s="414"/>
      <c r="HZC320" s="415"/>
      <c r="HZD320" s="418"/>
      <c r="HZE320" s="417" t="s">
        <v>765</v>
      </c>
      <c r="HZF320" s="414"/>
      <c r="HZG320" s="415"/>
      <c r="HZH320" s="418"/>
      <c r="HZI320" s="417" t="s">
        <v>765</v>
      </c>
      <c r="HZJ320" s="414"/>
      <c r="HZK320" s="415"/>
      <c r="HZL320" s="418"/>
      <c r="HZM320" s="417" t="s">
        <v>765</v>
      </c>
      <c r="HZN320" s="414"/>
      <c r="HZO320" s="415"/>
      <c r="HZP320" s="418"/>
      <c r="HZQ320" s="417" t="s">
        <v>765</v>
      </c>
      <c r="HZR320" s="414"/>
      <c r="HZS320" s="415"/>
      <c r="HZT320" s="418"/>
      <c r="HZU320" s="417" t="s">
        <v>765</v>
      </c>
      <c r="HZV320" s="414"/>
      <c r="HZW320" s="415"/>
      <c r="HZX320" s="418"/>
      <c r="HZY320" s="417" t="s">
        <v>765</v>
      </c>
      <c r="HZZ320" s="414"/>
      <c r="IAA320" s="415"/>
      <c r="IAB320" s="418"/>
      <c r="IAC320" s="417" t="s">
        <v>765</v>
      </c>
      <c r="IAD320" s="414"/>
      <c r="IAE320" s="415"/>
      <c r="IAF320" s="418"/>
      <c r="IAG320" s="417" t="s">
        <v>765</v>
      </c>
      <c r="IAH320" s="414"/>
      <c r="IAI320" s="415"/>
      <c r="IAJ320" s="418"/>
      <c r="IAK320" s="417" t="s">
        <v>765</v>
      </c>
      <c r="IAL320" s="414"/>
      <c r="IAM320" s="415"/>
      <c r="IAN320" s="418"/>
      <c r="IAO320" s="417" t="s">
        <v>765</v>
      </c>
      <c r="IAP320" s="414"/>
      <c r="IAQ320" s="415"/>
      <c r="IAR320" s="418"/>
      <c r="IAS320" s="417" t="s">
        <v>765</v>
      </c>
      <c r="IAT320" s="414"/>
      <c r="IAU320" s="415"/>
      <c r="IAV320" s="418"/>
      <c r="IAW320" s="417" t="s">
        <v>765</v>
      </c>
      <c r="IAX320" s="414"/>
      <c r="IAY320" s="415"/>
      <c r="IAZ320" s="418"/>
      <c r="IBA320" s="417" t="s">
        <v>765</v>
      </c>
      <c r="IBB320" s="414"/>
      <c r="IBC320" s="415"/>
      <c r="IBD320" s="418"/>
      <c r="IBE320" s="417" t="s">
        <v>765</v>
      </c>
      <c r="IBF320" s="414"/>
      <c r="IBG320" s="415"/>
      <c r="IBH320" s="418"/>
      <c r="IBI320" s="417" t="s">
        <v>765</v>
      </c>
      <c r="IBJ320" s="414"/>
      <c r="IBK320" s="415"/>
      <c r="IBL320" s="418"/>
      <c r="IBM320" s="417" t="s">
        <v>765</v>
      </c>
      <c r="IBN320" s="414"/>
      <c r="IBO320" s="415"/>
      <c r="IBP320" s="418"/>
      <c r="IBQ320" s="417" t="s">
        <v>765</v>
      </c>
      <c r="IBR320" s="414"/>
      <c r="IBS320" s="415"/>
      <c r="IBT320" s="418"/>
      <c r="IBU320" s="417" t="s">
        <v>765</v>
      </c>
      <c r="IBV320" s="414"/>
      <c r="IBW320" s="415"/>
      <c r="IBX320" s="418"/>
      <c r="IBY320" s="417" t="s">
        <v>765</v>
      </c>
      <c r="IBZ320" s="414"/>
      <c r="ICA320" s="415"/>
      <c r="ICB320" s="418"/>
      <c r="ICC320" s="417" t="s">
        <v>765</v>
      </c>
      <c r="ICD320" s="414"/>
      <c r="ICE320" s="415"/>
      <c r="ICF320" s="418"/>
      <c r="ICG320" s="417" t="s">
        <v>765</v>
      </c>
      <c r="ICH320" s="414"/>
      <c r="ICI320" s="415"/>
      <c r="ICJ320" s="418"/>
      <c r="ICK320" s="417" t="s">
        <v>765</v>
      </c>
      <c r="ICL320" s="414"/>
      <c r="ICM320" s="415"/>
      <c r="ICN320" s="418"/>
      <c r="ICO320" s="417" t="s">
        <v>765</v>
      </c>
      <c r="ICP320" s="414"/>
      <c r="ICQ320" s="415"/>
      <c r="ICR320" s="418"/>
      <c r="ICS320" s="417" t="s">
        <v>765</v>
      </c>
      <c r="ICT320" s="414"/>
      <c r="ICU320" s="415"/>
      <c r="ICV320" s="418"/>
      <c r="ICW320" s="417" t="s">
        <v>765</v>
      </c>
      <c r="ICX320" s="414"/>
      <c r="ICY320" s="415"/>
      <c r="ICZ320" s="418"/>
      <c r="IDA320" s="417" t="s">
        <v>765</v>
      </c>
      <c r="IDB320" s="414"/>
      <c r="IDC320" s="415"/>
      <c r="IDD320" s="418"/>
      <c r="IDE320" s="417" t="s">
        <v>765</v>
      </c>
      <c r="IDF320" s="414"/>
      <c r="IDG320" s="415"/>
      <c r="IDH320" s="418"/>
      <c r="IDI320" s="417" t="s">
        <v>765</v>
      </c>
      <c r="IDJ320" s="414"/>
      <c r="IDK320" s="415"/>
      <c r="IDL320" s="418"/>
      <c r="IDM320" s="417" t="s">
        <v>765</v>
      </c>
      <c r="IDN320" s="414"/>
      <c r="IDO320" s="415"/>
      <c r="IDP320" s="418"/>
      <c r="IDQ320" s="417" t="s">
        <v>765</v>
      </c>
      <c r="IDR320" s="414"/>
      <c r="IDS320" s="415"/>
      <c r="IDT320" s="418"/>
      <c r="IDU320" s="417" t="s">
        <v>765</v>
      </c>
      <c r="IDV320" s="414"/>
      <c r="IDW320" s="415"/>
      <c r="IDX320" s="418"/>
      <c r="IDY320" s="417" t="s">
        <v>765</v>
      </c>
      <c r="IDZ320" s="414"/>
      <c r="IEA320" s="415"/>
      <c r="IEB320" s="418"/>
      <c r="IEC320" s="417" t="s">
        <v>765</v>
      </c>
      <c r="IED320" s="414"/>
      <c r="IEE320" s="415"/>
      <c r="IEF320" s="418"/>
      <c r="IEG320" s="417" t="s">
        <v>765</v>
      </c>
      <c r="IEH320" s="414"/>
      <c r="IEI320" s="415"/>
      <c r="IEJ320" s="418"/>
      <c r="IEK320" s="417" t="s">
        <v>765</v>
      </c>
      <c r="IEL320" s="414"/>
      <c r="IEM320" s="415"/>
      <c r="IEN320" s="418"/>
      <c r="IEO320" s="417" t="s">
        <v>765</v>
      </c>
      <c r="IEP320" s="414"/>
      <c r="IEQ320" s="415"/>
      <c r="IER320" s="418"/>
      <c r="IES320" s="417" t="s">
        <v>765</v>
      </c>
      <c r="IET320" s="414"/>
      <c r="IEU320" s="415"/>
      <c r="IEV320" s="418"/>
      <c r="IEW320" s="417" t="s">
        <v>765</v>
      </c>
      <c r="IEX320" s="414"/>
      <c r="IEY320" s="415"/>
      <c r="IEZ320" s="418"/>
      <c r="IFA320" s="417" t="s">
        <v>765</v>
      </c>
      <c r="IFB320" s="414"/>
      <c r="IFC320" s="415"/>
      <c r="IFD320" s="418"/>
      <c r="IFE320" s="417" t="s">
        <v>765</v>
      </c>
      <c r="IFF320" s="414"/>
      <c r="IFG320" s="415"/>
      <c r="IFH320" s="418"/>
      <c r="IFI320" s="417" t="s">
        <v>765</v>
      </c>
      <c r="IFJ320" s="414"/>
      <c r="IFK320" s="415"/>
      <c r="IFL320" s="418"/>
      <c r="IFM320" s="417" t="s">
        <v>765</v>
      </c>
      <c r="IFN320" s="414"/>
      <c r="IFO320" s="415"/>
      <c r="IFP320" s="418"/>
      <c r="IFQ320" s="417" t="s">
        <v>765</v>
      </c>
      <c r="IFR320" s="414"/>
      <c r="IFS320" s="415"/>
      <c r="IFT320" s="418"/>
      <c r="IFU320" s="417" t="s">
        <v>765</v>
      </c>
      <c r="IFV320" s="414"/>
      <c r="IFW320" s="415"/>
      <c r="IFX320" s="418"/>
      <c r="IFY320" s="417" t="s">
        <v>765</v>
      </c>
      <c r="IFZ320" s="414"/>
      <c r="IGA320" s="415"/>
      <c r="IGB320" s="418"/>
      <c r="IGC320" s="417" t="s">
        <v>765</v>
      </c>
      <c r="IGD320" s="414"/>
      <c r="IGE320" s="415"/>
      <c r="IGF320" s="418"/>
      <c r="IGG320" s="417" t="s">
        <v>765</v>
      </c>
      <c r="IGH320" s="414"/>
      <c r="IGI320" s="415"/>
      <c r="IGJ320" s="418"/>
      <c r="IGK320" s="417" t="s">
        <v>765</v>
      </c>
      <c r="IGL320" s="414"/>
      <c r="IGM320" s="415"/>
      <c r="IGN320" s="418"/>
      <c r="IGO320" s="417" t="s">
        <v>765</v>
      </c>
      <c r="IGP320" s="414"/>
      <c r="IGQ320" s="415"/>
      <c r="IGR320" s="418"/>
      <c r="IGS320" s="417" t="s">
        <v>765</v>
      </c>
      <c r="IGT320" s="414"/>
      <c r="IGU320" s="415"/>
      <c r="IGV320" s="418"/>
      <c r="IGW320" s="417" t="s">
        <v>765</v>
      </c>
      <c r="IGX320" s="414"/>
      <c r="IGY320" s="415"/>
      <c r="IGZ320" s="418"/>
      <c r="IHA320" s="417" t="s">
        <v>765</v>
      </c>
      <c r="IHB320" s="414"/>
      <c r="IHC320" s="415"/>
      <c r="IHD320" s="418"/>
      <c r="IHE320" s="417" t="s">
        <v>765</v>
      </c>
      <c r="IHF320" s="414"/>
      <c r="IHG320" s="415"/>
      <c r="IHH320" s="418"/>
      <c r="IHI320" s="417" t="s">
        <v>765</v>
      </c>
      <c r="IHJ320" s="414"/>
      <c r="IHK320" s="415"/>
      <c r="IHL320" s="418"/>
      <c r="IHM320" s="417" t="s">
        <v>765</v>
      </c>
      <c r="IHN320" s="414"/>
      <c r="IHO320" s="415"/>
      <c r="IHP320" s="418"/>
      <c r="IHQ320" s="417" t="s">
        <v>765</v>
      </c>
      <c r="IHR320" s="414"/>
      <c r="IHS320" s="415"/>
      <c r="IHT320" s="418"/>
      <c r="IHU320" s="417" t="s">
        <v>765</v>
      </c>
      <c r="IHV320" s="414"/>
      <c r="IHW320" s="415"/>
      <c r="IHX320" s="418"/>
      <c r="IHY320" s="417" t="s">
        <v>765</v>
      </c>
      <c r="IHZ320" s="414"/>
      <c r="IIA320" s="415"/>
      <c r="IIB320" s="418"/>
      <c r="IIC320" s="417" t="s">
        <v>765</v>
      </c>
      <c r="IID320" s="414"/>
      <c r="IIE320" s="415"/>
      <c r="IIF320" s="418"/>
      <c r="IIG320" s="417" t="s">
        <v>765</v>
      </c>
      <c r="IIH320" s="414"/>
      <c r="III320" s="415"/>
      <c r="IIJ320" s="418"/>
      <c r="IIK320" s="417" t="s">
        <v>765</v>
      </c>
      <c r="IIL320" s="414"/>
      <c r="IIM320" s="415"/>
      <c r="IIN320" s="418"/>
      <c r="IIO320" s="417" t="s">
        <v>765</v>
      </c>
      <c r="IIP320" s="414"/>
      <c r="IIQ320" s="415"/>
      <c r="IIR320" s="418"/>
      <c r="IIS320" s="417" t="s">
        <v>765</v>
      </c>
      <c r="IIT320" s="414"/>
      <c r="IIU320" s="415"/>
      <c r="IIV320" s="418"/>
      <c r="IIW320" s="417" t="s">
        <v>765</v>
      </c>
      <c r="IIX320" s="414"/>
      <c r="IIY320" s="415"/>
      <c r="IIZ320" s="418"/>
      <c r="IJA320" s="417" t="s">
        <v>765</v>
      </c>
      <c r="IJB320" s="414"/>
      <c r="IJC320" s="415"/>
      <c r="IJD320" s="418"/>
      <c r="IJE320" s="417" t="s">
        <v>765</v>
      </c>
      <c r="IJF320" s="414"/>
      <c r="IJG320" s="415"/>
      <c r="IJH320" s="418"/>
      <c r="IJI320" s="417" t="s">
        <v>765</v>
      </c>
      <c r="IJJ320" s="414"/>
      <c r="IJK320" s="415"/>
      <c r="IJL320" s="418"/>
      <c r="IJM320" s="417" t="s">
        <v>765</v>
      </c>
      <c r="IJN320" s="414"/>
      <c r="IJO320" s="415"/>
      <c r="IJP320" s="418"/>
      <c r="IJQ320" s="417" t="s">
        <v>765</v>
      </c>
      <c r="IJR320" s="414"/>
      <c r="IJS320" s="415"/>
      <c r="IJT320" s="418"/>
      <c r="IJU320" s="417" t="s">
        <v>765</v>
      </c>
      <c r="IJV320" s="414"/>
      <c r="IJW320" s="415"/>
      <c r="IJX320" s="418"/>
      <c r="IJY320" s="417" t="s">
        <v>765</v>
      </c>
      <c r="IJZ320" s="414"/>
      <c r="IKA320" s="415"/>
      <c r="IKB320" s="418"/>
      <c r="IKC320" s="417" t="s">
        <v>765</v>
      </c>
      <c r="IKD320" s="414"/>
      <c r="IKE320" s="415"/>
      <c r="IKF320" s="418"/>
      <c r="IKG320" s="417" t="s">
        <v>765</v>
      </c>
      <c r="IKH320" s="414"/>
      <c r="IKI320" s="415"/>
      <c r="IKJ320" s="418"/>
      <c r="IKK320" s="417" t="s">
        <v>765</v>
      </c>
      <c r="IKL320" s="414"/>
      <c r="IKM320" s="415"/>
      <c r="IKN320" s="418"/>
      <c r="IKO320" s="417" t="s">
        <v>765</v>
      </c>
      <c r="IKP320" s="414"/>
      <c r="IKQ320" s="415"/>
      <c r="IKR320" s="418"/>
      <c r="IKS320" s="417" t="s">
        <v>765</v>
      </c>
      <c r="IKT320" s="414"/>
      <c r="IKU320" s="415"/>
      <c r="IKV320" s="418"/>
      <c r="IKW320" s="417" t="s">
        <v>765</v>
      </c>
      <c r="IKX320" s="414"/>
      <c r="IKY320" s="415"/>
      <c r="IKZ320" s="418"/>
      <c r="ILA320" s="417" t="s">
        <v>765</v>
      </c>
      <c r="ILB320" s="414"/>
      <c r="ILC320" s="415"/>
      <c r="ILD320" s="418"/>
      <c r="ILE320" s="417" t="s">
        <v>765</v>
      </c>
      <c r="ILF320" s="414"/>
      <c r="ILG320" s="415"/>
      <c r="ILH320" s="418"/>
      <c r="ILI320" s="417" t="s">
        <v>765</v>
      </c>
      <c r="ILJ320" s="414"/>
      <c r="ILK320" s="415"/>
      <c r="ILL320" s="418"/>
      <c r="ILM320" s="417" t="s">
        <v>765</v>
      </c>
      <c r="ILN320" s="414"/>
      <c r="ILO320" s="415"/>
      <c r="ILP320" s="418"/>
      <c r="ILQ320" s="417" t="s">
        <v>765</v>
      </c>
      <c r="ILR320" s="414"/>
      <c r="ILS320" s="415"/>
      <c r="ILT320" s="418"/>
      <c r="ILU320" s="417" t="s">
        <v>765</v>
      </c>
      <c r="ILV320" s="414"/>
      <c r="ILW320" s="415"/>
      <c r="ILX320" s="418"/>
      <c r="ILY320" s="417" t="s">
        <v>765</v>
      </c>
      <c r="ILZ320" s="414"/>
      <c r="IMA320" s="415"/>
      <c r="IMB320" s="418"/>
      <c r="IMC320" s="417" t="s">
        <v>765</v>
      </c>
      <c r="IMD320" s="414"/>
      <c r="IME320" s="415"/>
      <c r="IMF320" s="418"/>
      <c r="IMG320" s="417" t="s">
        <v>765</v>
      </c>
      <c r="IMH320" s="414"/>
      <c r="IMI320" s="415"/>
      <c r="IMJ320" s="418"/>
      <c r="IMK320" s="417" t="s">
        <v>765</v>
      </c>
      <c r="IML320" s="414"/>
      <c r="IMM320" s="415"/>
      <c r="IMN320" s="418"/>
      <c r="IMO320" s="417" t="s">
        <v>765</v>
      </c>
      <c r="IMP320" s="414"/>
      <c r="IMQ320" s="415"/>
      <c r="IMR320" s="418"/>
      <c r="IMS320" s="417" t="s">
        <v>765</v>
      </c>
      <c r="IMT320" s="414"/>
      <c r="IMU320" s="415"/>
      <c r="IMV320" s="418"/>
      <c r="IMW320" s="417" t="s">
        <v>765</v>
      </c>
      <c r="IMX320" s="414"/>
      <c r="IMY320" s="415"/>
      <c r="IMZ320" s="418"/>
      <c r="INA320" s="417" t="s">
        <v>765</v>
      </c>
      <c r="INB320" s="414"/>
      <c r="INC320" s="415"/>
      <c r="IND320" s="418"/>
      <c r="INE320" s="417" t="s">
        <v>765</v>
      </c>
      <c r="INF320" s="414"/>
      <c r="ING320" s="415"/>
      <c r="INH320" s="418"/>
      <c r="INI320" s="417" t="s">
        <v>765</v>
      </c>
      <c r="INJ320" s="414"/>
      <c r="INK320" s="415"/>
      <c r="INL320" s="418"/>
      <c r="INM320" s="417" t="s">
        <v>765</v>
      </c>
      <c r="INN320" s="414"/>
      <c r="INO320" s="415"/>
      <c r="INP320" s="418"/>
      <c r="INQ320" s="417" t="s">
        <v>765</v>
      </c>
      <c r="INR320" s="414"/>
      <c r="INS320" s="415"/>
      <c r="INT320" s="418"/>
      <c r="INU320" s="417" t="s">
        <v>765</v>
      </c>
      <c r="INV320" s="414"/>
      <c r="INW320" s="415"/>
      <c r="INX320" s="418"/>
      <c r="INY320" s="417" t="s">
        <v>765</v>
      </c>
      <c r="INZ320" s="414"/>
      <c r="IOA320" s="415"/>
      <c r="IOB320" s="418"/>
      <c r="IOC320" s="417" t="s">
        <v>765</v>
      </c>
      <c r="IOD320" s="414"/>
      <c r="IOE320" s="415"/>
      <c r="IOF320" s="418"/>
      <c r="IOG320" s="417" t="s">
        <v>765</v>
      </c>
      <c r="IOH320" s="414"/>
      <c r="IOI320" s="415"/>
      <c r="IOJ320" s="418"/>
      <c r="IOK320" s="417" t="s">
        <v>765</v>
      </c>
      <c r="IOL320" s="414"/>
      <c r="IOM320" s="415"/>
      <c r="ION320" s="418"/>
      <c r="IOO320" s="417" t="s">
        <v>765</v>
      </c>
      <c r="IOP320" s="414"/>
      <c r="IOQ320" s="415"/>
      <c r="IOR320" s="418"/>
      <c r="IOS320" s="417" t="s">
        <v>765</v>
      </c>
      <c r="IOT320" s="414"/>
      <c r="IOU320" s="415"/>
      <c r="IOV320" s="418"/>
      <c r="IOW320" s="417" t="s">
        <v>765</v>
      </c>
      <c r="IOX320" s="414"/>
      <c r="IOY320" s="415"/>
      <c r="IOZ320" s="418"/>
      <c r="IPA320" s="417" t="s">
        <v>765</v>
      </c>
      <c r="IPB320" s="414"/>
      <c r="IPC320" s="415"/>
      <c r="IPD320" s="418"/>
      <c r="IPE320" s="417" t="s">
        <v>765</v>
      </c>
      <c r="IPF320" s="414"/>
      <c r="IPG320" s="415"/>
      <c r="IPH320" s="418"/>
      <c r="IPI320" s="417" t="s">
        <v>765</v>
      </c>
      <c r="IPJ320" s="414"/>
      <c r="IPK320" s="415"/>
      <c r="IPL320" s="418"/>
      <c r="IPM320" s="417" t="s">
        <v>765</v>
      </c>
      <c r="IPN320" s="414"/>
      <c r="IPO320" s="415"/>
      <c r="IPP320" s="418"/>
      <c r="IPQ320" s="417" t="s">
        <v>765</v>
      </c>
      <c r="IPR320" s="414"/>
      <c r="IPS320" s="415"/>
      <c r="IPT320" s="418"/>
      <c r="IPU320" s="417" t="s">
        <v>765</v>
      </c>
      <c r="IPV320" s="414"/>
      <c r="IPW320" s="415"/>
      <c r="IPX320" s="418"/>
      <c r="IPY320" s="417" t="s">
        <v>765</v>
      </c>
      <c r="IPZ320" s="414"/>
      <c r="IQA320" s="415"/>
      <c r="IQB320" s="418"/>
      <c r="IQC320" s="417" t="s">
        <v>765</v>
      </c>
      <c r="IQD320" s="414"/>
      <c r="IQE320" s="415"/>
      <c r="IQF320" s="418"/>
      <c r="IQG320" s="417" t="s">
        <v>765</v>
      </c>
      <c r="IQH320" s="414"/>
      <c r="IQI320" s="415"/>
      <c r="IQJ320" s="418"/>
      <c r="IQK320" s="417" t="s">
        <v>765</v>
      </c>
      <c r="IQL320" s="414"/>
      <c r="IQM320" s="415"/>
      <c r="IQN320" s="418"/>
      <c r="IQO320" s="417" t="s">
        <v>765</v>
      </c>
      <c r="IQP320" s="414"/>
      <c r="IQQ320" s="415"/>
      <c r="IQR320" s="418"/>
      <c r="IQS320" s="417" t="s">
        <v>765</v>
      </c>
      <c r="IQT320" s="414"/>
      <c r="IQU320" s="415"/>
      <c r="IQV320" s="418"/>
      <c r="IQW320" s="417" t="s">
        <v>765</v>
      </c>
      <c r="IQX320" s="414"/>
      <c r="IQY320" s="415"/>
      <c r="IQZ320" s="418"/>
      <c r="IRA320" s="417" t="s">
        <v>765</v>
      </c>
      <c r="IRB320" s="414"/>
      <c r="IRC320" s="415"/>
      <c r="IRD320" s="418"/>
      <c r="IRE320" s="417" t="s">
        <v>765</v>
      </c>
      <c r="IRF320" s="414"/>
      <c r="IRG320" s="415"/>
      <c r="IRH320" s="418"/>
      <c r="IRI320" s="417" t="s">
        <v>765</v>
      </c>
      <c r="IRJ320" s="414"/>
      <c r="IRK320" s="415"/>
      <c r="IRL320" s="418"/>
      <c r="IRM320" s="417" t="s">
        <v>765</v>
      </c>
      <c r="IRN320" s="414"/>
      <c r="IRO320" s="415"/>
      <c r="IRP320" s="418"/>
      <c r="IRQ320" s="417" t="s">
        <v>765</v>
      </c>
      <c r="IRR320" s="414"/>
      <c r="IRS320" s="415"/>
      <c r="IRT320" s="418"/>
      <c r="IRU320" s="417" t="s">
        <v>765</v>
      </c>
      <c r="IRV320" s="414"/>
      <c r="IRW320" s="415"/>
      <c r="IRX320" s="418"/>
      <c r="IRY320" s="417" t="s">
        <v>765</v>
      </c>
      <c r="IRZ320" s="414"/>
      <c r="ISA320" s="415"/>
      <c r="ISB320" s="418"/>
      <c r="ISC320" s="417" t="s">
        <v>765</v>
      </c>
      <c r="ISD320" s="414"/>
      <c r="ISE320" s="415"/>
      <c r="ISF320" s="418"/>
      <c r="ISG320" s="417" t="s">
        <v>765</v>
      </c>
      <c r="ISH320" s="414"/>
      <c r="ISI320" s="415"/>
      <c r="ISJ320" s="418"/>
      <c r="ISK320" s="417" t="s">
        <v>765</v>
      </c>
      <c r="ISL320" s="414"/>
      <c r="ISM320" s="415"/>
      <c r="ISN320" s="418"/>
      <c r="ISO320" s="417" t="s">
        <v>765</v>
      </c>
      <c r="ISP320" s="414"/>
      <c r="ISQ320" s="415"/>
      <c r="ISR320" s="418"/>
      <c r="ISS320" s="417" t="s">
        <v>765</v>
      </c>
      <c r="IST320" s="414"/>
      <c r="ISU320" s="415"/>
      <c r="ISV320" s="418"/>
      <c r="ISW320" s="417" t="s">
        <v>765</v>
      </c>
      <c r="ISX320" s="414"/>
      <c r="ISY320" s="415"/>
      <c r="ISZ320" s="418"/>
      <c r="ITA320" s="417" t="s">
        <v>765</v>
      </c>
      <c r="ITB320" s="414"/>
      <c r="ITC320" s="415"/>
      <c r="ITD320" s="418"/>
      <c r="ITE320" s="417" t="s">
        <v>765</v>
      </c>
      <c r="ITF320" s="414"/>
      <c r="ITG320" s="415"/>
      <c r="ITH320" s="418"/>
      <c r="ITI320" s="417" t="s">
        <v>765</v>
      </c>
      <c r="ITJ320" s="414"/>
      <c r="ITK320" s="415"/>
      <c r="ITL320" s="418"/>
      <c r="ITM320" s="417" t="s">
        <v>765</v>
      </c>
      <c r="ITN320" s="414"/>
      <c r="ITO320" s="415"/>
      <c r="ITP320" s="418"/>
      <c r="ITQ320" s="417" t="s">
        <v>765</v>
      </c>
      <c r="ITR320" s="414"/>
      <c r="ITS320" s="415"/>
      <c r="ITT320" s="418"/>
      <c r="ITU320" s="417" t="s">
        <v>765</v>
      </c>
      <c r="ITV320" s="414"/>
      <c r="ITW320" s="415"/>
      <c r="ITX320" s="418"/>
      <c r="ITY320" s="417" t="s">
        <v>765</v>
      </c>
      <c r="ITZ320" s="414"/>
      <c r="IUA320" s="415"/>
      <c r="IUB320" s="418"/>
      <c r="IUC320" s="417" t="s">
        <v>765</v>
      </c>
      <c r="IUD320" s="414"/>
      <c r="IUE320" s="415"/>
      <c r="IUF320" s="418"/>
      <c r="IUG320" s="417" t="s">
        <v>765</v>
      </c>
      <c r="IUH320" s="414"/>
      <c r="IUI320" s="415"/>
      <c r="IUJ320" s="418"/>
      <c r="IUK320" s="417" t="s">
        <v>765</v>
      </c>
      <c r="IUL320" s="414"/>
      <c r="IUM320" s="415"/>
      <c r="IUN320" s="418"/>
      <c r="IUO320" s="417" t="s">
        <v>765</v>
      </c>
      <c r="IUP320" s="414"/>
      <c r="IUQ320" s="415"/>
      <c r="IUR320" s="418"/>
      <c r="IUS320" s="417" t="s">
        <v>765</v>
      </c>
      <c r="IUT320" s="414"/>
      <c r="IUU320" s="415"/>
      <c r="IUV320" s="418"/>
      <c r="IUW320" s="417" t="s">
        <v>765</v>
      </c>
      <c r="IUX320" s="414"/>
      <c r="IUY320" s="415"/>
      <c r="IUZ320" s="418"/>
      <c r="IVA320" s="417" t="s">
        <v>765</v>
      </c>
      <c r="IVB320" s="414"/>
      <c r="IVC320" s="415"/>
      <c r="IVD320" s="418"/>
      <c r="IVE320" s="417" t="s">
        <v>765</v>
      </c>
      <c r="IVF320" s="414"/>
      <c r="IVG320" s="415"/>
      <c r="IVH320" s="418"/>
      <c r="IVI320" s="417" t="s">
        <v>765</v>
      </c>
      <c r="IVJ320" s="414"/>
      <c r="IVK320" s="415"/>
      <c r="IVL320" s="418"/>
      <c r="IVM320" s="417" t="s">
        <v>765</v>
      </c>
      <c r="IVN320" s="414"/>
      <c r="IVO320" s="415"/>
      <c r="IVP320" s="418"/>
      <c r="IVQ320" s="417" t="s">
        <v>765</v>
      </c>
      <c r="IVR320" s="414"/>
      <c r="IVS320" s="415"/>
      <c r="IVT320" s="418"/>
      <c r="IVU320" s="417" t="s">
        <v>765</v>
      </c>
      <c r="IVV320" s="414"/>
      <c r="IVW320" s="415"/>
      <c r="IVX320" s="418"/>
      <c r="IVY320" s="417" t="s">
        <v>765</v>
      </c>
      <c r="IVZ320" s="414"/>
      <c r="IWA320" s="415"/>
      <c r="IWB320" s="418"/>
      <c r="IWC320" s="417" t="s">
        <v>765</v>
      </c>
      <c r="IWD320" s="414"/>
      <c r="IWE320" s="415"/>
      <c r="IWF320" s="418"/>
      <c r="IWG320" s="417" t="s">
        <v>765</v>
      </c>
      <c r="IWH320" s="414"/>
      <c r="IWI320" s="415"/>
      <c r="IWJ320" s="418"/>
      <c r="IWK320" s="417" t="s">
        <v>765</v>
      </c>
      <c r="IWL320" s="414"/>
      <c r="IWM320" s="415"/>
      <c r="IWN320" s="418"/>
      <c r="IWO320" s="417" t="s">
        <v>765</v>
      </c>
      <c r="IWP320" s="414"/>
      <c r="IWQ320" s="415"/>
      <c r="IWR320" s="418"/>
      <c r="IWS320" s="417" t="s">
        <v>765</v>
      </c>
      <c r="IWT320" s="414"/>
      <c r="IWU320" s="415"/>
      <c r="IWV320" s="418"/>
      <c r="IWW320" s="417" t="s">
        <v>765</v>
      </c>
      <c r="IWX320" s="414"/>
      <c r="IWY320" s="415"/>
      <c r="IWZ320" s="418"/>
      <c r="IXA320" s="417" t="s">
        <v>765</v>
      </c>
      <c r="IXB320" s="414"/>
      <c r="IXC320" s="415"/>
      <c r="IXD320" s="418"/>
      <c r="IXE320" s="417" t="s">
        <v>765</v>
      </c>
      <c r="IXF320" s="414"/>
      <c r="IXG320" s="415"/>
      <c r="IXH320" s="418"/>
      <c r="IXI320" s="417" t="s">
        <v>765</v>
      </c>
      <c r="IXJ320" s="414"/>
      <c r="IXK320" s="415"/>
      <c r="IXL320" s="418"/>
      <c r="IXM320" s="417" t="s">
        <v>765</v>
      </c>
      <c r="IXN320" s="414"/>
      <c r="IXO320" s="415"/>
      <c r="IXP320" s="418"/>
      <c r="IXQ320" s="417" t="s">
        <v>765</v>
      </c>
      <c r="IXR320" s="414"/>
      <c r="IXS320" s="415"/>
      <c r="IXT320" s="418"/>
      <c r="IXU320" s="417" t="s">
        <v>765</v>
      </c>
      <c r="IXV320" s="414"/>
      <c r="IXW320" s="415"/>
      <c r="IXX320" s="418"/>
      <c r="IXY320" s="417" t="s">
        <v>765</v>
      </c>
      <c r="IXZ320" s="414"/>
      <c r="IYA320" s="415"/>
      <c r="IYB320" s="418"/>
      <c r="IYC320" s="417" t="s">
        <v>765</v>
      </c>
      <c r="IYD320" s="414"/>
      <c r="IYE320" s="415"/>
      <c r="IYF320" s="418"/>
      <c r="IYG320" s="417" t="s">
        <v>765</v>
      </c>
      <c r="IYH320" s="414"/>
      <c r="IYI320" s="415"/>
      <c r="IYJ320" s="418"/>
      <c r="IYK320" s="417" t="s">
        <v>765</v>
      </c>
      <c r="IYL320" s="414"/>
      <c r="IYM320" s="415"/>
      <c r="IYN320" s="418"/>
      <c r="IYO320" s="417" t="s">
        <v>765</v>
      </c>
      <c r="IYP320" s="414"/>
      <c r="IYQ320" s="415"/>
      <c r="IYR320" s="418"/>
      <c r="IYS320" s="417" t="s">
        <v>765</v>
      </c>
      <c r="IYT320" s="414"/>
      <c r="IYU320" s="415"/>
      <c r="IYV320" s="418"/>
      <c r="IYW320" s="417" t="s">
        <v>765</v>
      </c>
      <c r="IYX320" s="414"/>
      <c r="IYY320" s="415"/>
      <c r="IYZ320" s="418"/>
      <c r="IZA320" s="417" t="s">
        <v>765</v>
      </c>
      <c r="IZB320" s="414"/>
      <c r="IZC320" s="415"/>
      <c r="IZD320" s="418"/>
      <c r="IZE320" s="417" t="s">
        <v>765</v>
      </c>
      <c r="IZF320" s="414"/>
      <c r="IZG320" s="415"/>
      <c r="IZH320" s="418"/>
      <c r="IZI320" s="417" t="s">
        <v>765</v>
      </c>
      <c r="IZJ320" s="414"/>
      <c r="IZK320" s="415"/>
      <c r="IZL320" s="418"/>
      <c r="IZM320" s="417" t="s">
        <v>765</v>
      </c>
      <c r="IZN320" s="414"/>
      <c r="IZO320" s="415"/>
      <c r="IZP320" s="418"/>
      <c r="IZQ320" s="417" t="s">
        <v>765</v>
      </c>
      <c r="IZR320" s="414"/>
      <c r="IZS320" s="415"/>
      <c r="IZT320" s="418"/>
      <c r="IZU320" s="417" t="s">
        <v>765</v>
      </c>
      <c r="IZV320" s="414"/>
      <c r="IZW320" s="415"/>
      <c r="IZX320" s="418"/>
      <c r="IZY320" s="417" t="s">
        <v>765</v>
      </c>
      <c r="IZZ320" s="414"/>
      <c r="JAA320" s="415"/>
      <c r="JAB320" s="418"/>
      <c r="JAC320" s="417" t="s">
        <v>765</v>
      </c>
      <c r="JAD320" s="414"/>
      <c r="JAE320" s="415"/>
      <c r="JAF320" s="418"/>
      <c r="JAG320" s="417" t="s">
        <v>765</v>
      </c>
      <c r="JAH320" s="414"/>
      <c r="JAI320" s="415"/>
      <c r="JAJ320" s="418"/>
      <c r="JAK320" s="417" t="s">
        <v>765</v>
      </c>
      <c r="JAL320" s="414"/>
      <c r="JAM320" s="415"/>
      <c r="JAN320" s="418"/>
      <c r="JAO320" s="417" t="s">
        <v>765</v>
      </c>
      <c r="JAP320" s="414"/>
      <c r="JAQ320" s="415"/>
      <c r="JAR320" s="418"/>
      <c r="JAS320" s="417" t="s">
        <v>765</v>
      </c>
      <c r="JAT320" s="414"/>
      <c r="JAU320" s="415"/>
      <c r="JAV320" s="418"/>
      <c r="JAW320" s="417" t="s">
        <v>765</v>
      </c>
      <c r="JAX320" s="414"/>
      <c r="JAY320" s="415"/>
      <c r="JAZ320" s="418"/>
      <c r="JBA320" s="417" t="s">
        <v>765</v>
      </c>
      <c r="JBB320" s="414"/>
      <c r="JBC320" s="415"/>
      <c r="JBD320" s="418"/>
      <c r="JBE320" s="417" t="s">
        <v>765</v>
      </c>
      <c r="JBF320" s="414"/>
      <c r="JBG320" s="415"/>
      <c r="JBH320" s="418"/>
      <c r="JBI320" s="417" t="s">
        <v>765</v>
      </c>
      <c r="JBJ320" s="414"/>
      <c r="JBK320" s="415"/>
      <c r="JBL320" s="418"/>
      <c r="JBM320" s="417" t="s">
        <v>765</v>
      </c>
      <c r="JBN320" s="414"/>
      <c r="JBO320" s="415"/>
      <c r="JBP320" s="418"/>
      <c r="JBQ320" s="417" t="s">
        <v>765</v>
      </c>
      <c r="JBR320" s="414"/>
      <c r="JBS320" s="415"/>
      <c r="JBT320" s="418"/>
      <c r="JBU320" s="417" t="s">
        <v>765</v>
      </c>
      <c r="JBV320" s="414"/>
      <c r="JBW320" s="415"/>
      <c r="JBX320" s="418"/>
      <c r="JBY320" s="417" t="s">
        <v>765</v>
      </c>
      <c r="JBZ320" s="414"/>
      <c r="JCA320" s="415"/>
      <c r="JCB320" s="418"/>
      <c r="JCC320" s="417" t="s">
        <v>765</v>
      </c>
      <c r="JCD320" s="414"/>
      <c r="JCE320" s="415"/>
      <c r="JCF320" s="418"/>
      <c r="JCG320" s="417" t="s">
        <v>765</v>
      </c>
      <c r="JCH320" s="414"/>
      <c r="JCI320" s="415"/>
      <c r="JCJ320" s="418"/>
      <c r="JCK320" s="417" t="s">
        <v>765</v>
      </c>
      <c r="JCL320" s="414"/>
      <c r="JCM320" s="415"/>
      <c r="JCN320" s="418"/>
      <c r="JCO320" s="417" t="s">
        <v>765</v>
      </c>
      <c r="JCP320" s="414"/>
      <c r="JCQ320" s="415"/>
      <c r="JCR320" s="418"/>
      <c r="JCS320" s="417" t="s">
        <v>765</v>
      </c>
      <c r="JCT320" s="414"/>
      <c r="JCU320" s="415"/>
      <c r="JCV320" s="418"/>
      <c r="JCW320" s="417" t="s">
        <v>765</v>
      </c>
      <c r="JCX320" s="414"/>
      <c r="JCY320" s="415"/>
      <c r="JCZ320" s="418"/>
      <c r="JDA320" s="417" t="s">
        <v>765</v>
      </c>
      <c r="JDB320" s="414"/>
      <c r="JDC320" s="415"/>
      <c r="JDD320" s="418"/>
      <c r="JDE320" s="417" t="s">
        <v>765</v>
      </c>
      <c r="JDF320" s="414"/>
      <c r="JDG320" s="415"/>
      <c r="JDH320" s="418"/>
      <c r="JDI320" s="417" t="s">
        <v>765</v>
      </c>
      <c r="JDJ320" s="414"/>
      <c r="JDK320" s="415"/>
      <c r="JDL320" s="418"/>
      <c r="JDM320" s="417" t="s">
        <v>765</v>
      </c>
      <c r="JDN320" s="414"/>
      <c r="JDO320" s="415"/>
      <c r="JDP320" s="418"/>
      <c r="JDQ320" s="417" t="s">
        <v>765</v>
      </c>
      <c r="JDR320" s="414"/>
      <c r="JDS320" s="415"/>
      <c r="JDT320" s="418"/>
      <c r="JDU320" s="417" t="s">
        <v>765</v>
      </c>
      <c r="JDV320" s="414"/>
      <c r="JDW320" s="415"/>
      <c r="JDX320" s="418"/>
      <c r="JDY320" s="417" t="s">
        <v>765</v>
      </c>
      <c r="JDZ320" s="414"/>
      <c r="JEA320" s="415"/>
      <c r="JEB320" s="418"/>
      <c r="JEC320" s="417" t="s">
        <v>765</v>
      </c>
      <c r="JED320" s="414"/>
      <c r="JEE320" s="415"/>
      <c r="JEF320" s="418"/>
      <c r="JEG320" s="417" t="s">
        <v>765</v>
      </c>
      <c r="JEH320" s="414"/>
      <c r="JEI320" s="415"/>
      <c r="JEJ320" s="418"/>
      <c r="JEK320" s="417" t="s">
        <v>765</v>
      </c>
      <c r="JEL320" s="414"/>
      <c r="JEM320" s="415"/>
      <c r="JEN320" s="418"/>
      <c r="JEO320" s="417" t="s">
        <v>765</v>
      </c>
      <c r="JEP320" s="414"/>
      <c r="JEQ320" s="415"/>
      <c r="JER320" s="418"/>
      <c r="JES320" s="417" t="s">
        <v>765</v>
      </c>
      <c r="JET320" s="414"/>
      <c r="JEU320" s="415"/>
      <c r="JEV320" s="418"/>
      <c r="JEW320" s="417" t="s">
        <v>765</v>
      </c>
      <c r="JEX320" s="414"/>
      <c r="JEY320" s="415"/>
      <c r="JEZ320" s="418"/>
      <c r="JFA320" s="417" t="s">
        <v>765</v>
      </c>
      <c r="JFB320" s="414"/>
      <c r="JFC320" s="415"/>
      <c r="JFD320" s="418"/>
      <c r="JFE320" s="417" t="s">
        <v>765</v>
      </c>
      <c r="JFF320" s="414"/>
      <c r="JFG320" s="415"/>
      <c r="JFH320" s="418"/>
      <c r="JFI320" s="417" t="s">
        <v>765</v>
      </c>
      <c r="JFJ320" s="414"/>
      <c r="JFK320" s="415"/>
      <c r="JFL320" s="418"/>
      <c r="JFM320" s="417" t="s">
        <v>765</v>
      </c>
      <c r="JFN320" s="414"/>
      <c r="JFO320" s="415"/>
      <c r="JFP320" s="418"/>
      <c r="JFQ320" s="417" t="s">
        <v>765</v>
      </c>
      <c r="JFR320" s="414"/>
      <c r="JFS320" s="415"/>
      <c r="JFT320" s="418"/>
      <c r="JFU320" s="417" t="s">
        <v>765</v>
      </c>
      <c r="JFV320" s="414"/>
      <c r="JFW320" s="415"/>
      <c r="JFX320" s="418"/>
      <c r="JFY320" s="417" t="s">
        <v>765</v>
      </c>
      <c r="JFZ320" s="414"/>
      <c r="JGA320" s="415"/>
      <c r="JGB320" s="418"/>
      <c r="JGC320" s="417" t="s">
        <v>765</v>
      </c>
      <c r="JGD320" s="414"/>
      <c r="JGE320" s="415"/>
      <c r="JGF320" s="418"/>
      <c r="JGG320" s="417" t="s">
        <v>765</v>
      </c>
      <c r="JGH320" s="414"/>
      <c r="JGI320" s="415"/>
      <c r="JGJ320" s="418"/>
      <c r="JGK320" s="417" t="s">
        <v>765</v>
      </c>
      <c r="JGL320" s="414"/>
      <c r="JGM320" s="415"/>
      <c r="JGN320" s="418"/>
      <c r="JGO320" s="417" t="s">
        <v>765</v>
      </c>
      <c r="JGP320" s="414"/>
      <c r="JGQ320" s="415"/>
      <c r="JGR320" s="418"/>
      <c r="JGS320" s="417" t="s">
        <v>765</v>
      </c>
      <c r="JGT320" s="414"/>
      <c r="JGU320" s="415"/>
      <c r="JGV320" s="418"/>
      <c r="JGW320" s="417" t="s">
        <v>765</v>
      </c>
      <c r="JGX320" s="414"/>
      <c r="JGY320" s="415"/>
      <c r="JGZ320" s="418"/>
      <c r="JHA320" s="417" t="s">
        <v>765</v>
      </c>
      <c r="JHB320" s="414"/>
      <c r="JHC320" s="415"/>
      <c r="JHD320" s="418"/>
      <c r="JHE320" s="417" t="s">
        <v>765</v>
      </c>
      <c r="JHF320" s="414"/>
      <c r="JHG320" s="415"/>
      <c r="JHH320" s="418"/>
      <c r="JHI320" s="417" t="s">
        <v>765</v>
      </c>
      <c r="JHJ320" s="414"/>
      <c r="JHK320" s="415"/>
      <c r="JHL320" s="418"/>
      <c r="JHM320" s="417" t="s">
        <v>765</v>
      </c>
      <c r="JHN320" s="414"/>
      <c r="JHO320" s="415"/>
      <c r="JHP320" s="418"/>
      <c r="JHQ320" s="417" t="s">
        <v>765</v>
      </c>
      <c r="JHR320" s="414"/>
      <c r="JHS320" s="415"/>
      <c r="JHT320" s="418"/>
      <c r="JHU320" s="417" t="s">
        <v>765</v>
      </c>
      <c r="JHV320" s="414"/>
      <c r="JHW320" s="415"/>
      <c r="JHX320" s="418"/>
      <c r="JHY320" s="417" t="s">
        <v>765</v>
      </c>
      <c r="JHZ320" s="414"/>
      <c r="JIA320" s="415"/>
      <c r="JIB320" s="418"/>
      <c r="JIC320" s="417" t="s">
        <v>765</v>
      </c>
      <c r="JID320" s="414"/>
      <c r="JIE320" s="415"/>
      <c r="JIF320" s="418"/>
      <c r="JIG320" s="417" t="s">
        <v>765</v>
      </c>
      <c r="JIH320" s="414"/>
      <c r="JII320" s="415"/>
      <c r="JIJ320" s="418"/>
      <c r="JIK320" s="417" t="s">
        <v>765</v>
      </c>
      <c r="JIL320" s="414"/>
      <c r="JIM320" s="415"/>
      <c r="JIN320" s="418"/>
      <c r="JIO320" s="417" t="s">
        <v>765</v>
      </c>
      <c r="JIP320" s="414"/>
      <c r="JIQ320" s="415"/>
      <c r="JIR320" s="418"/>
      <c r="JIS320" s="417" t="s">
        <v>765</v>
      </c>
      <c r="JIT320" s="414"/>
      <c r="JIU320" s="415"/>
      <c r="JIV320" s="418"/>
      <c r="JIW320" s="417" t="s">
        <v>765</v>
      </c>
      <c r="JIX320" s="414"/>
      <c r="JIY320" s="415"/>
      <c r="JIZ320" s="418"/>
      <c r="JJA320" s="417" t="s">
        <v>765</v>
      </c>
      <c r="JJB320" s="414"/>
      <c r="JJC320" s="415"/>
      <c r="JJD320" s="418"/>
      <c r="JJE320" s="417" t="s">
        <v>765</v>
      </c>
      <c r="JJF320" s="414"/>
      <c r="JJG320" s="415"/>
      <c r="JJH320" s="418"/>
      <c r="JJI320" s="417" t="s">
        <v>765</v>
      </c>
      <c r="JJJ320" s="414"/>
      <c r="JJK320" s="415"/>
      <c r="JJL320" s="418"/>
      <c r="JJM320" s="417" t="s">
        <v>765</v>
      </c>
      <c r="JJN320" s="414"/>
      <c r="JJO320" s="415"/>
      <c r="JJP320" s="418"/>
      <c r="JJQ320" s="417" t="s">
        <v>765</v>
      </c>
      <c r="JJR320" s="414"/>
      <c r="JJS320" s="415"/>
      <c r="JJT320" s="418"/>
      <c r="JJU320" s="417" t="s">
        <v>765</v>
      </c>
      <c r="JJV320" s="414"/>
      <c r="JJW320" s="415"/>
      <c r="JJX320" s="418"/>
      <c r="JJY320" s="417" t="s">
        <v>765</v>
      </c>
      <c r="JJZ320" s="414"/>
      <c r="JKA320" s="415"/>
      <c r="JKB320" s="418"/>
      <c r="JKC320" s="417" t="s">
        <v>765</v>
      </c>
      <c r="JKD320" s="414"/>
      <c r="JKE320" s="415"/>
      <c r="JKF320" s="418"/>
      <c r="JKG320" s="417" t="s">
        <v>765</v>
      </c>
      <c r="JKH320" s="414"/>
      <c r="JKI320" s="415"/>
      <c r="JKJ320" s="418"/>
      <c r="JKK320" s="417" t="s">
        <v>765</v>
      </c>
      <c r="JKL320" s="414"/>
      <c r="JKM320" s="415"/>
      <c r="JKN320" s="418"/>
      <c r="JKO320" s="417" t="s">
        <v>765</v>
      </c>
      <c r="JKP320" s="414"/>
      <c r="JKQ320" s="415"/>
      <c r="JKR320" s="418"/>
      <c r="JKS320" s="417" t="s">
        <v>765</v>
      </c>
      <c r="JKT320" s="414"/>
      <c r="JKU320" s="415"/>
      <c r="JKV320" s="418"/>
      <c r="JKW320" s="417" t="s">
        <v>765</v>
      </c>
      <c r="JKX320" s="414"/>
      <c r="JKY320" s="415"/>
      <c r="JKZ320" s="418"/>
      <c r="JLA320" s="417" t="s">
        <v>765</v>
      </c>
      <c r="JLB320" s="414"/>
      <c r="JLC320" s="415"/>
      <c r="JLD320" s="418"/>
      <c r="JLE320" s="417" t="s">
        <v>765</v>
      </c>
      <c r="JLF320" s="414"/>
      <c r="JLG320" s="415"/>
      <c r="JLH320" s="418"/>
      <c r="JLI320" s="417" t="s">
        <v>765</v>
      </c>
      <c r="JLJ320" s="414"/>
      <c r="JLK320" s="415"/>
      <c r="JLL320" s="418"/>
      <c r="JLM320" s="417" t="s">
        <v>765</v>
      </c>
      <c r="JLN320" s="414"/>
      <c r="JLO320" s="415"/>
      <c r="JLP320" s="418"/>
      <c r="JLQ320" s="417" t="s">
        <v>765</v>
      </c>
      <c r="JLR320" s="414"/>
      <c r="JLS320" s="415"/>
      <c r="JLT320" s="418"/>
      <c r="JLU320" s="417" t="s">
        <v>765</v>
      </c>
      <c r="JLV320" s="414"/>
      <c r="JLW320" s="415"/>
      <c r="JLX320" s="418"/>
      <c r="JLY320" s="417" t="s">
        <v>765</v>
      </c>
      <c r="JLZ320" s="414"/>
      <c r="JMA320" s="415"/>
      <c r="JMB320" s="418"/>
      <c r="JMC320" s="417" t="s">
        <v>765</v>
      </c>
      <c r="JMD320" s="414"/>
      <c r="JME320" s="415"/>
      <c r="JMF320" s="418"/>
      <c r="JMG320" s="417" t="s">
        <v>765</v>
      </c>
      <c r="JMH320" s="414"/>
      <c r="JMI320" s="415"/>
      <c r="JMJ320" s="418"/>
      <c r="JMK320" s="417" t="s">
        <v>765</v>
      </c>
      <c r="JML320" s="414"/>
      <c r="JMM320" s="415"/>
      <c r="JMN320" s="418"/>
      <c r="JMO320" s="417" t="s">
        <v>765</v>
      </c>
      <c r="JMP320" s="414"/>
      <c r="JMQ320" s="415"/>
      <c r="JMR320" s="418"/>
      <c r="JMS320" s="417" t="s">
        <v>765</v>
      </c>
      <c r="JMT320" s="414"/>
      <c r="JMU320" s="415"/>
      <c r="JMV320" s="418"/>
      <c r="JMW320" s="417" t="s">
        <v>765</v>
      </c>
      <c r="JMX320" s="414"/>
      <c r="JMY320" s="415"/>
      <c r="JMZ320" s="418"/>
      <c r="JNA320" s="417" t="s">
        <v>765</v>
      </c>
      <c r="JNB320" s="414"/>
      <c r="JNC320" s="415"/>
      <c r="JND320" s="418"/>
      <c r="JNE320" s="417" t="s">
        <v>765</v>
      </c>
      <c r="JNF320" s="414"/>
      <c r="JNG320" s="415"/>
      <c r="JNH320" s="418"/>
      <c r="JNI320" s="417" t="s">
        <v>765</v>
      </c>
      <c r="JNJ320" s="414"/>
      <c r="JNK320" s="415"/>
      <c r="JNL320" s="418"/>
      <c r="JNM320" s="417" t="s">
        <v>765</v>
      </c>
      <c r="JNN320" s="414"/>
      <c r="JNO320" s="415"/>
      <c r="JNP320" s="418"/>
      <c r="JNQ320" s="417" t="s">
        <v>765</v>
      </c>
      <c r="JNR320" s="414"/>
      <c r="JNS320" s="415"/>
      <c r="JNT320" s="418"/>
      <c r="JNU320" s="417" t="s">
        <v>765</v>
      </c>
      <c r="JNV320" s="414"/>
      <c r="JNW320" s="415"/>
      <c r="JNX320" s="418"/>
      <c r="JNY320" s="417" t="s">
        <v>765</v>
      </c>
      <c r="JNZ320" s="414"/>
      <c r="JOA320" s="415"/>
      <c r="JOB320" s="418"/>
      <c r="JOC320" s="417" t="s">
        <v>765</v>
      </c>
      <c r="JOD320" s="414"/>
      <c r="JOE320" s="415"/>
      <c r="JOF320" s="418"/>
      <c r="JOG320" s="417" t="s">
        <v>765</v>
      </c>
      <c r="JOH320" s="414"/>
      <c r="JOI320" s="415"/>
      <c r="JOJ320" s="418"/>
      <c r="JOK320" s="417" t="s">
        <v>765</v>
      </c>
      <c r="JOL320" s="414"/>
      <c r="JOM320" s="415"/>
      <c r="JON320" s="418"/>
      <c r="JOO320" s="417" t="s">
        <v>765</v>
      </c>
      <c r="JOP320" s="414"/>
      <c r="JOQ320" s="415"/>
      <c r="JOR320" s="418"/>
      <c r="JOS320" s="417" t="s">
        <v>765</v>
      </c>
      <c r="JOT320" s="414"/>
      <c r="JOU320" s="415"/>
      <c r="JOV320" s="418"/>
      <c r="JOW320" s="417" t="s">
        <v>765</v>
      </c>
      <c r="JOX320" s="414"/>
      <c r="JOY320" s="415"/>
      <c r="JOZ320" s="418"/>
      <c r="JPA320" s="417" t="s">
        <v>765</v>
      </c>
      <c r="JPB320" s="414"/>
      <c r="JPC320" s="415"/>
      <c r="JPD320" s="418"/>
      <c r="JPE320" s="417" t="s">
        <v>765</v>
      </c>
      <c r="JPF320" s="414"/>
      <c r="JPG320" s="415"/>
      <c r="JPH320" s="418"/>
      <c r="JPI320" s="417" t="s">
        <v>765</v>
      </c>
      <c r="JPJ320" s="414"/>
      <c r="JPK320" s="415"/>
      <c r="JPL320" s="418"/>
      <c r="JPM320" s="417" t="s">
        <v>765</v>
      </c>
      <c r="JPN320" s="414"/>
      <c r="JPO320" s="415"/>
      <c r="JPP320" s="418"/>
      <c r="JPQ320" s="417" t="s">
        <v>765</v>
      </c>
      <c r="JPR320" s="414"/>
      <c r="JPS320" s="415"/>
      <c r="JPT320" s="418"/>
      <c r="JPU320" s="417" t="s">
        <v>765</v>
      </c>
      <c r="JPV320" s="414"/>
      <c r="JPW320" s="415"/>
      <c r="JPX320" s="418"/>
      <c r="JPY320" s="417" t="s">
        <v>765</v>
      </c>
      <c r="JPZ320" s="414"/>
      <c r="JQA320" s="415"/>
      <c r="JQB320" s="418"/>
      <c r="JQC320" s="417" t="s">
        <v>765</v>
      </c>
      <c r="JQD320" s="414"/>
      <c r="JQE320" s="415"/>
      <c r="JQF320" s="418"/>
      <c r="JQG320" s="417" t="s">
        <v>765</v>
      </c>
      <c r="JQH320" s="414"/>
      <c r="JQI320" s="415"/>
      <c r="JQJ320" s="418"/>
      <c r="JQK320" s="417" t="s">
        <v>765</v>
      </c>
      <c r="JQL320" s="414"/>
      <c r="JQM320" s="415"/>
      <c r="JQN320" s="418"/>
      <c r="JQO320" s="417" t="s">
        <v>765</v>
      </c>
      <c r="JQP320" s="414"/>
      <c r="JQQ320" s="415"/>
      <c r="JQR320" s="418"/>
      <c r="JQS320" s="417" t="s">
        <v>765</v>
      </c>
      <c r="JQT320" s="414"/>
      <c r="JQU320" s="415"/>
      <c r="JQV320" s="418"/>
      <c r="JQW320" s="417" t="s">
        <v>765</v>
      </c>
      <c r="JQX320" s="414"/>
      <c r="JQY320" s="415"/>
      <c r="JQZ320" s="418"/>
      <c r="JRA320" s="417" t="s">
        <v>765</v>
      </c>
      <c r="JRB320" s="414"/>
      <c r="JRC320" s="415"/>
      <c r="JRD320" s="418"/>
      <c r="JRE320" s="417" t="s">
        <v>765</v>
      </c>
      <c r="JRF320" s="414"/>
      <c r="JRG320" s="415"/>
      <c r="JRH320" s="418"/>
      <c r="JRI320" s="417" t="s">
        <v>765</v>
      </c>
      <c r="JRJ320" s="414"/>
      <c r="JRK320" s="415"/>
      <c r="JRL320" s="418"/>
      <c r="JRM320" s="417" t="s">
        <v>765</v>
      </c>
      <c r="JRN320" s="414"/>
      <c r="JRO320" s="415"/>
      <c r="JRP320" s="418"/>
      <c r="JRQ320" s="417" t="s">
        <v>765</v>
      </c>
      <c r="JRR320" s="414"/>
      <c r="JRS320" s="415"/>
      <c r="JRT320" s="418"/>
      <c r="JRU320" s="417" t="s">
        <v>765</v>
      </c>
      <c r="JRV320" s="414"/>
      <c r="JRW320" s="415"/>
      <c r="JRX320" s="418"/>
      <c r="JRY320" s="417" t="s">
        <v>765</v>
      </c>
      <c r="JRZ320" s="414"/>
      <c r="JSA320" s="415"/>
      <c r="JSB320" s="418"/>
      <c r="JSC320" s="417" t="s">
        <v>765</v>
      </c>
      <c r="JSD320" s="414"/>
      <c r="JSE320" s="415"/>
      <c r="JSF320" s="418"/>
      <c r="JSG320" s="417" t="s">
        <v>765</v>
      </c>
      <c r="JSH320" s="414"/>
      <c r="JSI320" s="415"/>
      <c r="JSJ320" s="418"/>
      <c r="JSK320" s="417" t="s">
        <v>765</v>
      </c>
      <c r="JSL320" s="414"/>
      <c r="JSM320" s="415"/>
      <c r="JSN320" s="418"/>
      <c r="JSO320" s="417" t="s">
        <v>765</v>
      </c>
      <c r="JSP320" s="414"/>
      <c r="JSQ320" s="415"/>
      <c r="JSR320" s="418"/>
      <c r="JSS320" s="417" t="s">
        <v>765</v>
      </c>
      <c r="JST320" s="414"/>
      <c r="JSU320" s="415"/>
      <c r="JSV320" s="418"/>
      <c r="JSW320" s="417" t="s">
        <v>765</v>
      </c>
      <c r="JSX320" s="414"/>
      <c r="JSY320" s="415"/>
      <c r="JSZ320" s="418"/>
      <c r="JTA320" s="417" t="s">
        <v>765</v>
      </c>
      <c r="JTB320" s="414"/>
      <c r="JTC320" s="415"/>
      <c r="JTD320" s="418"/>
      <c r="JTE320" s="417" t="s">
        <v>765</v>
      </c>
      <c r="JTF320" s="414"/>
      <c r="JTG320" s="415"/>
      <c r="JTH320" s="418"/>
      <c r="JTI320" s="417" t="s">
        <v>765</v>
      </c>
      <c r="JTJ320" s="414"/>
      <c r="JTK320" s="415"/>
      <c r="JTL320" s="418"/>
      <c r="JTM320" s="417" t="s">
        <v>765</v>
      </c>
      <c r="JTN320" s="414"/>
      <c r="JTO320" s="415"/>
      <c r="JTP320" s="418"/>
      <c r="JTQ320" s="417" t="s">
        <v>765</v>
      </c>
      <c r="JTR320" s="414"/>
      <c r="JTS320" s="415"/>
      <c r="JTT320" s="418"/>
      <c r="JTU320" s="417" t="s">
        <v>765</v>
      </c>
      <c r="JTV320" s="414"/>
      <c r="JTW320" s="415"/>
      <c r="JTX320" s="418"/>
      <c r="JTY320" s="417" t="s">
        <v>765</v>
      </c>
      <c r="JTZ320" s="414"/>
      <c r="JUA320" s="415"/>
      <c r="JUB320" s="418"/>
      <c r="JUC320" s="417" t="s">
        <v>765</v>
      </c>
      <c r="JUD320" s="414"/>
      <c r="JUE320" s="415"/>
      <c r="JUF320" s="418"/>
      <c r="JUG320" s="417" t="s">
        <v>765</v>
      </c>
      <c r="JUH320" s="414"/>
      <c r="JUI320" s="415"/>
      <c r="JUJ320" s="418"/>
      <c r="JUK320" s="417" t="s">
        <v>765</v>
      </c>
      <c r="JUL320" s="414"/>
      <c r="JUM320" s="415"/>
      <c r="JUN320" s="418"/>
      <c r="JUO320" s="417" t="s">
        <v>765</v>
      </c>
      <c r="JUP320" s="414"/>
      <c r="JUQ320" s="415"/>
      <c r="JUR320" s="418"/>
      <c r="JUS320" s="417" t="s">
        <v>765</v>
      </c>
      <c r="JUT320" s="414"/>
      <c r="JUU320" s="415"/>
      <c r="JUV320" s="418"/>
      <c r="JUW320" s="417" t="s">
        <v>765</v>
      </c>
      <c r="JUX320" s="414"/>
      <c r="JUY320" s="415"/>
      <c r="JUZ320" s="418"/>
      <c r="JVA320" s="417" t="s">
        <v>765</v>
      </c>
      <c r="JVB320" s="414"/>
      <c r="JVC320" s="415"/>
      <c r="JVD320" s="418"/>
      <c r="JVE320" s="417" t="s">
        <v>765</v>
      </c>
      <c r="JVF320" s="414"/>
      <c r="JVG320" s="415"/>
      <c r="JVH320" s="418"/>
      <c r="JVI320" s="417" t="s">
        <v>765</v>
      </c>
      <c r="JVJ320" s="414"/>
      <c r="JVK320" s="415"/>
      <c r="JVL320" s="418"/>
      <c r="JVM320" s="417" t="s">
        <v>765</v>
      </c>
      <c r="JVN320" s="414"/>
      <c r="JVO320" s="415"/>
      <c r="JVP320" s="418"/>
      <c r="JVQ320" s="417" t="s">
        <v>765</v>
      </c>
      <c r="JVR320" s="414"/>
      <c r="JVS320" s="415"/>
      <c r="JVT320" s="418"/>
      <c r="JVU320" s="417" t="s">
        <v>765</v>
      </c>
      <c r="JVV320" s="414"/>
      <c r="JVW320" s="415"/>
      <c r="JVX320" s="418"/>
      <c r="JVY320" s="417" t="s">
        <v>765</v>
      </c>
      <c r="JVZ320" s="414"/>
      <c r="JWA320" s="415"/>
      <c r="JWB320" s="418"/>
      <c r="JWC320" s="417" t="s">
        <v>765</v>
      </c>
      <c r="JWD320" s="414"/>
      <c r="JWE320" s="415"/>
      <c r="JWF320" s="418"/>
      <c r="JWG320" s="417" t="s">
        <v>765</v>
      </c>
      <c r="JWH320" s="414"/>
      <c r="JWI320" s="415"/>
      <c r="JWJ320" s="418"/>
      <c r="JWK320" s="417" t="s">
        <v>765</v>
      </c>
      <c r="JWL320" s="414"/>
      <c r="JWM320" s="415"/>
      <c r="JWN320" s="418"/>
      <c r="JWO320" s="417" t="s">
        <v>765</v>
      </c>
      <c r="JWP320" s="414"/>
      <c r="JWQ320" s="415"/>
      <c r="JWR320" s="418"/>
      <c r="JWS320" s="417" t="s">
        <v>765</v>
      </c>
      <c r="JWT320" s="414"/>
      <c r="JWU320" s="415"/>
      <c r="JWV320" s="418"/>
      <c r="JWW320" s="417" t="s">
        <v>765</v>
      </c>
      <c r="JWX320" s="414"/>
      <c r="JWY320" s="415"/>
      <c r="JWZ320" s="418"/>
      <c r="JXA320" s="417" t="s">
        <v>765</v>
      </c>
      <c r="JXB320" s="414"/>
      <c r="JXC320" s="415"/>
      <c r="JXD320" s="418"/>
      <c r="JXE320" s="417" t="s">
        <v>765</v>
      </c>
      <c r="JXF320" s="414"/>
      <c r="JXG320" s="415"/>
      <c r="JXH320" s="418"/>
      <c r="JXI320" s="417" t="s">
        <v>765</v>
      </c>
      <c r="JXJ320" s="414"/>
      <c r="JXK320" s="415"/>
      <c r="JXL320" s="418"/>
      <c r="JXM320" s="417" t="s">
        <v>765</v>
      </c>
      <c r="JXN320" s="414"/>
      <c r="JXO320" s="415"/>
      <c r="JXP320" s="418"/>
      <c r="JXQ320" s="417" t="s">
        <v>765</v>
      </c>
      <c r="JXR320" s="414"/>
      <c r="JXS320" s="415"/>
      <c r="JXT320" s="418"/>
      <c r="JXU320" s="417" t="s">
        <v>765</v>
      </c>
      <c r="JXV320" s="414"/>
      <c r="JXW320" s="415"/>
      <c r="JXX320" s="418"/>
      <c r="JXY320" s="417" t="s">
        <v>765</v>
      </c>
      <c r="JXZ320" s="414"/>
      <c r="JYA320" s="415"/>
      <c r="JYB320" s="418"/>
      <c r="JYC320" s="417" t="s">
        <v>765</v>
      </c>
      <c r="JYD320" s="414"/>
      <c r="JYE320" s="415"/>
      <c r="JYF320" s="418"/>
      <c r="JYG320" s="417" t="s">
        <v>765</v>
      </c>
      <c r="JYH320" s="414"/>
      <c r="JYI320" s="415"/>
      <c r="JYJ320" s="418"/>
      <c r="JYK320" s="417" t="s">
        <v>765</v>
      </c>
      <c r="JYL320" s="414"/>
      <c r="JYM320" s="415"/>
      <c r="JYN320" s="418"/>
      <c r="JYO320" s="417" t="s">
        <v>765</v>
      </c>
      <c r="JYP320" s="414"/>
      <c r="JYQ320" s="415"/>
      <c r="JYR320" s="418"/>
      <c r="JYS320" s="417" t="s">
        <v>765</v>
      </c>
      <c r="JYT320" s="414"/>
      <c r="JYU320" s="415"/>
      <c r="JYV320" s="418"/>
      <c r="JYW320" s="417" t="s">
        <v>765</v>
      </c>
      <c r="JYX320" s="414"/>
      <c r="JYY320" s="415"/>
      <c r="JYZ320" s="418"/>
      <c r="JZA320" s="417" t="s">
        <v>765</v>
      </c>
      <c r="JZB320" s="414"/>
      <c r="JZC320" s="415"/>
      <c r="JZD320" s="418"/>
      <c r="JZE320" s="417" t="s">
        <v>765</v>
      </c>
      <c r="JZF320" s="414"/>
      <c r="JZG320" s="415"/>
      <c r="JZH320" s="418"/>
      <c r="JZI320" s="417" t="s">
        <v>765</v>
      </c>
      <c r="JZJ320" s="414"/>
      <c r="JZK320" s="415"/>
      <c r="JZL320" s="418"/>
      <c r="JZM320" s="417" t="s">
        <v>765</v>
      </c>
      <c r="JZN320" s="414"/>
      <c r="JZO320" s="415"/>
      <c r="JZP320" s="418"/>
      <c r="JZQ320" s="417" t="s">
        <v>765</v>
      </c>
      <c r="JZR320" s="414"/>
      <c r="JZS320" s="415"/>
      <c r="JZT320" s="418"/>
      <c r="JZU320" s="417" t="s">
        <v>765</v>
      </c>
      <c r="JZV320" s="414"/>
      <c r="JZW320" s="415"/>
      <c r="JZX320" s="418"/>
      <c r="JZY320" s="417" t="s">
        <v>765</v>
      </c>
      <c r="JZZ320" s="414"/>
      <c r="KAA320" s="415"/>
      <c r="KAB320" s="418"/>
      <c r="KAC320" s="417" t="s">
        <v>765</v>
      </c>
      <c r="KAD320" s="414"/>
      <c r="KAE320" s="415"/>
      <c r="KAF320" s="418"/>
      <c r="KAG320" s="417" t="s">
        <v>765</v>
      </c>
      <c r="KAH320" s="414"/>
      <c r="KAI320" s="415"/>
      <c r="KAJ320" s="418"/>
      <c r="KAK320" s="417" t="s">
        <v>765</v>
      </c>
      <c r="KAL320" s="414"/>
      <c r="KAM320" s="415"/>
      <c r="KAN320" s="418"/>
      <c r="KAO320" s="417" t="s">
        <v>765</v>
      </c>
      <c r="KAP320" s="414"/>
      <c r="KAQ320" s="415"/>
      <c r="KAR320" s="418"/>
      <c r="KAS320" s="417" t="s">
        <v>765</v>
      </c>
      <c r="KAT320" s="414"/>
      <c r="KAU320" s="415"/>
      <c r="KAV320" s="418"/>
      <c r="KAW320" s="417" t="s">
        <v>765</v>
      </c>
      <c r="KAX320" s="414"/>
      <c r="KAY320" s="415"/>
      <c r="KAZ320" s="418"/>
      <c r="KBA320" s="417" t="s">
        <v>765</v>
      </c>
      <c r="KBB320" s="414"/>
      <c r="KBC320" s="415"/>
      <c r="KBD320" s="418"/>
      <c r="KBE320" s="417" t="s">
        <v>765</v>
      </c>
      <c r="KBF320" s="414"/>
      <c r="KBG320" s="415"/>
      <c r="KBH320" s="418"/>
      <c r="KBI320" s="417" t="s">
        <v>765</v>
      </c>
      <c r="KBJ320" s="414"/>
      <c r="KBK320" s="415"/>
      <c r="KBL320" s="418"/>
      <c r="KBM320" s="417" t="s">
        <v>765</v>
      </c>
      <c r="KBN320" s="414"/>
      <c r="KBO320" s="415"/>
      <c r="KBP320" s="418"/>
      <c r="KBQ320" s="417" t="s">
        <v>765</v>
      </c>
      <c r="KBR320" s="414"/>
      <c r="KBS320" s="415"/>
      <c r="KBT320" s="418"/>
      <c r="KBU320" s="417" t="s">
        <v>765</v>
      </c>
      <c r="KBV320" s="414"/>
      <c r="KBW320" s="415"/>
      <c r="KBX320" s="418"/>
      <c r="KBY320" s="417" t="s">
        <v>765</v>
      </c>
      <c r="KBZ320" s="414"/>
      <c r="KCA320" s="415"/>
      <c r="KCB320" s="418"/>
      <c r="KCC320" s="417" t="s">
        <v>765</v>
      </c>
      <c r="KCD320" s="414"/>
      <c r="KCE320" s="415"/>
      <c r="KCF320" s="418"/>
      <c r="KCG320" s="417" t="s">
        <v>765</v>
      </c>
      <c r="KCH320" s="414"/>
      <c r="KCI320" s="415"/>
      <c r="KCJ320" s="418"/>
      <c r="KCK320" s="417" t="s">
        <v>765</v>
      </c>
      <c r="KCL320" s="414"/>
      <c r="KCM320" s="415"/>
      <c r="KCN320" s="418"/>
      <c r="KCO320" s="417" t="s">
        <v>765</v>
      </c>
      <c r="KCP320" s="414"/>
      <c r="KCQ320" s="415"/>
      <c r="KCR320" s="418"/>
      <c r="KCS320" s="417" t="s">
        <v>765</v>
      </c>
      <c r="KCT320" s="414"/>
      <c r="KCU320" s="415"/>
      <c r="KCV320" s="418"/>
      <c r="KCW320" s="417" t="s">
        <v>765</v>
      </c>
      <c r="KCX320" s="414"/>
      <c r="KCY320" s="415"/>
      <c r="KCZ320" s="418"/>
      <c r="KDA320" s="417" t="s">
        <v>765</v>
      </c>
      <c r="KDB320" s="414"/>
      <c r="KDC320" s="415"/>
      <c r="KDD320" s="418"/>
      <c r="KDE320" s="417" t="s">
        <v>765</v>
      </c>
      <c r="KDF320" s="414"/>
      <c r="KDG320" s="415"/>
      <c r="KDH320" s="418"/>
      <c r="KDI320" s="417" t="s">
        <v>765</v>
      </c>
      <c r="KDJ320" s="414"/>
      <c r="KDK320" s="415"/>
      <c r="KDL320" s="418"/>
      <c r="KDM320" s="417" t="s">
        <v>765</v>
      </c>
      <c r="KDN320" s="414"/>
      <c r="KDO320" s="415"/>
      <c r="KDP320" s="418"/>
      <c r="KDQ320" s="417" t="s">
        <v>765</v>
      </c>
      <c r="KDR320" s="414"/>
      <c r="KDS320" s="415"/>
      <c r="KDT320" s="418"/>
      <c r="KDU320" s="417" t="s">
        <v>765</v>
      </c>
      <c r="KDV320" s="414"/>
      <c r="KDW320" s="415"/>
      <c r="KDX320" s="418"/>
      <c r="KDY320" s="417" t="s">
        <v>765</v>
      </c>
      <c r="KDZ320" s="414"/>
      <c r="KEA320" s="415"/>
      <c r="KEB320" s="418"/>
      <c r="KEC320" s="417" t="s">
        <v>765</v>
      </c>
      <c r="KED320" s="414"/>
      <c r="KEE320" s="415"/>
      <c r="KEF320" s="418"/>
      <c r="KEG320" s="417" t="s">
        <v>765</v>
      </c>
      <c r="KEH320" s="414"/>
      <c r="KEI320" s="415"/>
      <c r="KEJ320" s="418"/>
      <c r="KEK320" s="417" t="s">
        <v>765</v>
      </c>
      <c r="KEL320" s="414"/>
      <c r="KEM320" s="415"/>
      <c r="KEN320" s="418"/>
      <c r="KEO320" s="417" t="s">
        <v>765</v>
      </c>
      <c r="KEP320" s="414"/>
      <c r="KEQ320" s="415"/>
      <c r="KER320" s="418"/>
      <c r="KES320" s="417" t="s">
        <v>765</v>
      </c>
      <c r="KET320" s="414"/>
      <c r="KEU320" s="415"/>
      <c r="KEV320" s="418"/>
      <c r="KEW320" s="417" t="s">
        <v>765</v>
      </c>
      <c r="KEX320" s="414"/>
      <c r="KEY320" s="415"/>
      <c r="KEZ320" s="418"/>
      <c r="KFA320" s="417" t="s">
        <v>765</v>
      </c>
      <c r="KFB320" s="414"/>
      <c r="KFC320" s="415"/>
      <c r="KFD320" s="418"/>
      <c r="KFE320" s="417" t="s">
        <v>765</v>
      </c>
      <c r="KFF320" s="414"/>
      <c r="KFG320" s="415"/>
      <c r="KFH320" s="418"/>
      <c r="KFI320" s="417" t="s">
        <v>765</v>
      </c>
      <c r="KFJ320" s="414"/>
      <c r="KFK320" s="415"/>
      <c r="KFL320" s="418"/>
      <c r="KFM320" s="417" t="s">
        <v>765</v>
      </c>
      <c r="KFN320" s="414"/>
      <c r="KFO320" s="415"/>
      <c r="KFP320" s="418"/>
      <c r="KFQ320" s="417" t="s">
        <v>765</v>
      </c>
      <c r="KFR320" s="414"/>
      <c r="KFS320" s="415"/>
      <c r="KFT320" s="418"/>
      <c r="KFU320" s="417" t="s">
        <v>765</v>
      </c>
      <c r="KFV320" s="414"/>
      <c r="KFW320" s="415"/>
      <c r="KFX320" s="418"/>
      <c r="KFY320" s="417" t="s">
        <v>765</v>
      </c>
      <c r="KFZ320" s="414"/>
      <c r="KGA320" s="415"/>
      <c r="KGB320" s="418"/>
      <c r="KGC320" s="417" t="s">
        <v>765</v>
      </c>
      <c r="KGD320" s="414"/>
      <c r="KGE320" s="415"/>
      <c r="KGF320" s="418"/>
      <c r="KGG320" s="417" t="s">
        <v>765</v>
      </c>
      <c r="KGH320" s="414"/>
      <c r="KGI320" s="415"/>
      <c r="KGJ320" s="418"/>
      <c r="KGK320" s="417" t="s">
        <v>765</v>
      </c>
      <c r="KGL320" s="414"/>
      <c r="KGM320" s="415"/>
      <c r="KGN320" s="418"/>
      <c r="KGO320" s="417" t="s">
        <v>765</v>
      </c>
      <c r="KGP320" s="414"/>
      <c r="KGQ320" s="415"/>
      <c r="KGR320" s="418"/>
      <c r="KGS320" s="417" t="s">
        <v>765</v>
      </c>
      <c r="KGT320" s="414"/>
      <c r="KGU320" s="415"/>
      <c r="KGV320" s="418"/>
      <c r="KGW320" s="417" t="s">
        <v>765</v>
      </c>
      <c r="KGX320" s="414"/>
      <c r="KGY320" s="415"/>
      <c r="KGZ320" s="418"/>
      <c r="KHA320" s="417" t="s">
        <v>765</v>
      </c>
      <c r="KHB320" s="414"/>
      <c r="KHC320" s="415"/>
      <c r="KHD320" s="418"/>
      <c r="KHE320" s="417" t="s">
        <v>765</v>
      </c>
      <c r="KHF320" s="414"/>
      <c r="KHG320" s="415"/>
      <c r="KHH320" s="418"/>
      <c r="KHI320" s="417" t="s">
        <v>765</v>
      </c>
      <c r="KHJ320" s="414"/>
      <c r="KHK320" s="415"/>
      <c r="KHL320" s="418"/>
      <c r="KHM320" s="417" t="s">
        <v>765</v>
      </c>
      <c r="KHN320" s="414"/>
      <c r="KHO320" s="415"/>
      <c r="KHP320" s="418"/>
      <c r="KHQ320" s="417" t="s">
        <v>765</v>
      </c>
      <c r="KHR320" s="414"/>
      <c r="KHS320" s="415"/>
      <c r="KHT320" s="418"/>
      <c r="KHU320" s="417" t="s">
        <v>765</v>
      </c>
      <c r="KHV320" s="414"/>
      <c r="KHW320" s="415"/>
      <c r="KHX320" s="418"/>
      <c r="KHY320" s="417" t="s">
        <v>765</v>
      </c>
      <c r="KHZ320" s="414"/>
      <c r="KIA320" s="415"/>
      <c r="KIB320" s="418"/>
      <c r="KIC320" s="417" t="s">
        <v>765</v>
      </c>
      <c r="KID320" s="414"/>
      <c r="KIE320" s="415"/>
      <c r="KIF320" s="418"/>
      <c r="KIG320" s="417" t="s">
        <v>765</v>
      </c>
      <c r="KIH320" s="414"/>
      <c r="KII320" s="415"/>
      <c r="KIJ320" s="418"/>
      <c r="KIK320" s="417" t="s">
        <v>765</v>
      </c>
      <c r="KIL320" s="414"/>
      <c r="KIM320" s="415"/>
      <c r="KIN320" s="418"/>
      <c r="KIO320" s="417" t="s">
        <v>765</v>
      </c>
      <c r="KIP320" s="414"/>
      <c r="KIQ320" s="415"/>
      <c r="KIR320" s="418"/>
      <c r="KIS320" s="417" t="s">
        <v>765</v>
      </c>
      <c r="KIT320" s="414"/>
      <c r="KIU320" s="415"/>
      <c r="KIV320" s="418"/>
      <c r="KIW320" s="417" t="s">
        <v>765</v>
      </c>
      <c r="KIX320" s="414"/>
      <c r="KIY320" s="415"/>
      <c r="KIZ320" s="418"/>
      <c r="KJA320" s="417" t="s">
        <v>765</v>
      </c>
      <c r="KJB320" s="414"/>
      <c r="KJC320" s="415"/>
      <c r="KJD320" s="418"/>
      <c r="KJE320" s="417" t="s">
        <v>765</v>
      </c>
      <c r="KJF320" s="414"/>
      <c r="KJG320" s="415"/>
      <c r="KJH320" s="418"/>
      <c r="KJI320" s="417" t="s">
        <v>765</v>
      </c>
      <c r="KJJ320" s="414"/>
      <c r="KJK320" s="415"/>
      <c r="KJL320" s="418"/>
      <c r="KJM320" s="417" t="s">
        <v>765</v>
      </c>
      <c r="KJN320" s="414"/>
      <c r="KJO320" s="415"/>
      <c r="KJP320" s="418"/>
      <c r="KJQ320" s="417" t="s">
        <v>765</v>
      </c>
      <c r="KJR320" s="414"/>
      <c r="KJS320" s="415"/>
      <c r="KJT320" s="418"/>
      <c r="KJU320" s="417" t="s">
        <v>765</v>
      </c>
      <c r="KJV320" s="414"/>
      <c r="KJW320" s="415"/>
      <c r="KJX320" s="418"/>
      <c r="KJY320" s="417" t="s">
        <v>765</v>
      </c>
      <c r="KJZ320" s="414"/>
      <c r="KKA320" s="415"/>
      <c r="KKB320" s="418"/>
      <c r="KKC320" s="417" t="s">
        <v>765</v>
      </c>
      <c r="KKD320" s="414"/>
      <c r="KKE320" s="415"/>
      <c r="KKF320" s="418"/>
      <c r="KKG320" s="417" t="s">
        <v>765</v>
      </c>
      <c r="KKH320" s="414"/>
      <c r="KKI320" s="415"/>
      <c r="KKJ320" s="418"/>
      <c r="KKK320" s="417" t="s">
        <v>765</v>
      </c>
      <c r="KKL320" s="414"/>
      <c r="KKM320" s="415"/>
      <c r="KKN320" s="418"/>
      <c r="KKO320" s="417" t="s">
        <v>765</v>
      </c>
      <c r="KKP320" s="414"/>
      <c r="KKQ320" s="415"/>
      <c r="KKR320" s="418"/>
      <c r="KKS320" s="417" t="s">
        <v>765</v>
      </c>
      <c r="KKT320" s="414"/>
      <c r="KKU320" s="415"/>
      <c r="KKV320" s="418"/>
      <c r="KKW320" s="417" t="s">
        <v>765</v>
      </c>
      <c r="KKX320" s="414"/>
      <c r="KKY320" s="415"/>
      <c r="KKZ320" s="418"/>
      <c r="KLA320" s="417" t="s">
        <v>765</v>
      </c>
      <c r="KLB320" s="414"/>
      <c r="KLC320" s="415"/>
      <c r="KLD320" s="418"/>
      <c r="KLE320" s="417" t="s">
        <v>765</v>
      </c>
      <c r="KLF320" s="414"/>
      <c r="KLG320" s="415"/>
      <c r="KLH320" s="418"/>
      <c r="KLI320" s="417" t="s">
        <v>765</v>
      </c>
      <c r="KLJ320" s="414"/>
      <c r="KLK320" s="415"/>
      <c r="KLL320" s="418"/>
      <c r="KLM320" s="417" t="s">
        <v>765</v>
      </c>
      <c r="KLN320" s="414"/>
      <c r="KLO320" s="415"/>
      <c r="KLP320" s="418"/>
      <c r="KLQ320" s="417" t="s">
        <v>765</v>
      </c>
      <c r="KLR320" s="414"/>
      <c r="KLS320" s="415"/>
      <c r="KLT320" s="418"/>
      <c r="KLU320" s="417" t="s">
        <v>765</v>
      </c>
      <c r="KLV320" s="414"/>
      <c r="KLW320" s="415"/>
      <c r="KLX320" s="418"/>
      <c r="KLY320" s="417" t="s">
        <v>765</v>
      </c>
      <c r="KLZ320" s="414"/>
      <c r="KMA320" s="415"/>
      <c r="KMB320" s="418"/>
      <c r="KMC320" s="417" t="s">
        <v>765</v>
      </c>
      <c r="KMD320" s="414"/>
      <c r="KME320" s="415"/>
      <c r="KMF320" s="418"/>
      <c r="KMG320" s="417" t="s">
        <v>765</v>
      </c>
      <c r="KMH320" s="414"/>
      <c r="KMI320" s="415"/>
      <c r="KMJ320" s="418"/>
      <c r="KMK320" s="417" t="s">
        <v>765</v>
      </c>
      <c r="KML320" s="414"/>
      <c r="KMM320" s="415"/>
      <c r="KMN320" s="418"/>
      <c r="KMO320" s="417" t="s">
        <v>765</v>
      </c>
      <c r="KMP320" s="414"/>
      <c r="KMQ320" s="415"/>
      <c r="KMR320" s="418"/>
      <c r="KMS320" s="417" t="s">
        <v>765</v>
      </c>
      <c r="KMT320" s="414"/>
      <c r="KMU320" s="415"/>
      <c r="KMV320" s="418"/>
      <c r="KMW320" s="417" t="s">
        <v>765</v>
      </c>
      <c r="KMX320" s="414"/>
      <c r="KMY320" s="415"/>
      <c r="KMZ320" s="418"/>
      <c r="KNA320" s="417" t="s">
        <v>765</v>
      </c>
      <c r="KNB320" s="414"/>
      <c r="KNC320" s="415"/>
      <c r="KND320" s="418"/>
      <c r="KNE320" s="417" t="s">
        <v>765</v>
      </c>
      <c r="KNF320" s="414"/>
      <c r="KNG320" s="415"/>
      <c r="KNH320" s="418"/>
      <c r="KNI320" s="417" t="s">
        <v>765</v>
      </c>
      <c r="KNJ320" s="414"/>
      <c r="KNK320" s="415"/>
      <c r="KNL320" s="418"/>
      <c r="KNM320" s="417" t="s">
        <v>765</v>
      </c>
      <c r="KNN320" s="414"/>
      <c r="KNO320" s="415"/>
      <c r="KNP320" s="418"/>
      <c r="KNQ320" s="417" t="s">
        <v>765</v>
      </c>
      <c r="KNR320" s="414"/>
      <c r="KNS320" s="415"/>
      <c r="KNT320" s="418"/>
      <c r="KNU320" s="417" t="s">
        <v>765</v>
      </c>
      <c r="KNV320" s="414"/>
      <c r="KNW320" s="415"/>
      <c r="KNX320" s="418"/>
      <c r="KNY320" s="417" t="s">
        <v>765</v>
      </c>
      <c r="KNZ320" s="414"/>
      <c r="KOA320" s="415"/>
      <c r="KOB320" s="418"/>
      <c r="KOC320" s="417" t="s">
        <v>765</v>
      </c>
      <c r="KOD320" s="414"/>
      <c r="KOE320" s="415"/>
      <c r="KOF320" s="418"/>
      <c r="KOG320" s="417" t="s">
        <v>765</v>
      </c>
      <c r="KOH320" s="414"/>
      <c r="KOI320" s="415"/>
      <c r="KOJ320" s="418"/>
      <c r="KOK320" s="417" t="s">
        <v>765</v>
      </c>
      <c r="KOL320" s="414"/>
      <c r="KOM320" s="415"/>
      <c r="KON320" s="418"/>
      <c r="KOO320" s="417" t="s">
        <v>765</v>
      </c>
      <c r="KOP320" s="414"/>
      <c r="KOQ320" s="415"/>
      <c r="KOR320" s="418"/>
      <c r="KOS320" s="417" t="s">
        <v>765</v>
      </c>
      <c r="KOT320" s="414"/>
      <c r="KOU320" s="415"/>
      <c r="KOV320" s="418"/>
      <c r="KOW320" s="417" t="s">
        <v>765</v>
      </c>
      <c r="KOX320" s="414"/>
      <c r="KOY320" s="415"/>
      <c r="KOZ320" s="418"/>
      <c r="KPA320" s="417" t="s">
        <v>765</v>
      </c>
      <c r="KPB320" s="414"/>
      <c r="KPC320" s="415"/>
      <c r="KPD320" s="418"/>
      <c r="KPE320" s="417" t="s">
        <v>765</v>
      </c>
      <c r="KPF320" s="414"/>
      <c r="KPG320" s="415"/>
      <c r="KPH320" s="418"/>
      <c r="KPI320" s="417" t="s">
        <v>765</v>
      </c>
      <c r="KPJ320" s="414"/>
      <c r="KPK320" s="415"/>
      <c r="KPL320" s="418"/>
      <c r="KPM320" s="417" t="s">
        <v>765</v>
      </c>
      <c r="KPN320" s="414"/>
      <c r="KPO320" s="415"/>
      <c r="KPP320" s="418"/>
      <c r="KPQ320" s="417" t="s">
        <v>765</v>
      </c>
      <c r="KPR320" s="414"/>
      <c r="KPS320" s="415"/>
      <c r="KPT320" s="418"/>
      <c r="KPU320" s="417" t="s">
        <v>765</v>
      </c>
      <c r="KPV320" s="414"/>
      <c r="KPW320" s="415"/>
      <c r="KPX320" s="418"/>
      <c r="KPY320" s="417" t="s">
        <v>765</v>
      </c>
      <c r="KPZ320" s="414"/>
      <c r="KQA320" s="415"/>
      <c r="KQB320" s="418"/>
      <c r="KQC320" s="417" t="s">
        <v>765</v>
      </c>
      <c r="KQD320" s="414"/>
      <c r="KQE320" s="415"/>
      <c r="KQF320" s="418"/>
      <c r="KQG320" s="417" t="s">
        <v>765</v>
      </c>
      <c r="KQH320" s="414"/>
      <c r="KQI320" s="415"/>
      <c r="KQJ320" s="418"/>
      <c r="KQK320" s="417" t="s">
        <v>765</v>
      </c>
      <c r="KQL320" s="414"/>
      <c r="KQM320" s="415"/>
      <c r="KQN320" s="418"/>
      <c r="KQO320" s="417" t="s">
        <v>765</v>
      </c>
      <c r="KQP320" s="414"/>
      <c r="KQQ320" s="415"/>
      <c r="KQR320" s="418"/>
      <c r="KQS320" s="417" t="s">
        <v>765</v>
      </c>
      <c r="KQT320" s="414"/>
      <c r="KQU320" s="415"/>
      <c r="KQV320" s="418"/>
      <c r="KQW320" s="417" t="s">
        <v>765</v>
      </c>
      <c r="KQX320" s="414"/>
      <c r="KQY320" s="415"/>
      <c r="KQZ320" s="418"/>
      <c r="KRA320" s="417" t="s">
        <v>765</v>
      </c>
      <c r="KRB320" s="414"/>
      <c r="KRC320" s="415"/>
      <c r="KRD320" s="418"/>
      <c r="KRE320" s="417" t="s">
        <v>765</v>
      </c>
      <c r="KRF320" s="414"/>
      <c r="KRG320" s="415"/>
      <c r="KRH320" s="418"/>
      <c r="KRI320" s="417" t="s">
        <v>765</v>
      </c>
      <c r="KRJ320" s="414"/>
      <c r="KRK320" s="415"/>
      <c r="KRL320" s="418"/>
      <c r="KRM320" s="417" t="s">
        <v>765</v>
      </c>
      <c r="KRN320" s="414"/>
      <c r="KRO320" s="415"/>
      <c r="KRP320" s="418"/>
      <c r="KRQ320" s="417" t="s">
        <v>765</v>
      </c>
      <c r="KRR320" s="414"/>
      <c r="KRS320" s="415"/>
      <c r="KRT320" s="418"/>
      <c r="KRU320" s="417" t="s">
        <v>765</v>
      </c>
      <c r="KRV320" s="414"/>
      <c r="KRW320" s="415"/>
      <c r="KRX320" s="418"/>
      <c r="KRY320" s="417" t="s">
        <v>765</v>
      </c>
      <c r="KRZ320" s="414"/>
      <c r="KSA320" s="415"/>
      <c r="KSB320" s="418"/>
      <c r="KSC320" s="417" t="s">
        <v>765</v>
      </c>
      <c r="KSD320" s="414"/>
      <c r="KSE320" s="415"/>
      <c r="KSF320" s="418"/>
      <c r="KSG320" s="417" t="s">
        <v>765</v>
      </c>
      <c r="KSH320" s="414"/>
      <c r="KSI320" s="415"/>
      <c r="KSJ320" s="418"/>
      <c r="KSK320" s="417" t="s">
        <v>765</v>
      </c>
      <c r="KSL320" s="414"/>
      <c r="KSM320" s="415"/>
      <c r="KSN320" s="418"/>
      <c r="KSO320" s="417" t="s">
        <v>765</v>
      </c>
      <c r="KSP320" s="414"/>
      <c r="KSQ320" s="415"/>
      <c r="KSR320" s="418"/>
      <c r="KSS320" s="417" t="s">
        <v>765</v>
      </c>
      <c r="KST320" s="414"/>
      <c r="KSU320" s="415"/>
      <c r="KSV320" s="418"/>
      <c r="KSW320" s="417" t="s">
        <v>765</v>
      </c>
      <c r="KSX320" s="414"/>
      <c r="KSY320" s="415"/>
      <c r="KSZ320" s="418"/>
      <c r="KTA320" s="417" t="s">
        <v>765</v>
      </c>
      <c r="KTB320" s="414"/>
      <c r="KTC320" s="415"/>
      <c r="KTD320" s="418"/>
      <c r="KTE320" s="417" t="s">
        <v>765</v>
      </c>
      <c r="KTF320" s="414"/>
      <c r="KTG320" s="415"/>
      <c r="KTH320" s="418"/>
      <c r="KTI320" s="417" t="s">
        <v>765</v>
      </c>
      <c r="KTJ320" s="414"/>
      <c r="KTK320" s="415"/>
      <c r="KTL320" s="418"/>
      <c r="KTM320" s="417" t="s">
        <v>765</v>
      </c>
      <c r="KTN320" s="414"/>
      <c r="KTO320" s="415"/>
      <c r="KTP320" s="418"/>
      <c r="KTQ320" s="417" t="s">
        <v>765</v>
      </c>
      <c r="KTR320" s="414"/>
      <c r="KTS320" s="415"/>
      <c r="KTT320" s="418"/>
      <c r="KTU320" s="417" t="s">
        <v>765</v>
      </c>
      <c r="KTV320" s="414"/>
      <c r="KTW320" s="415"/>
      <c r="KTX320" s="418"/>
      <c r="KTY320" s="417" t="s">
        <v>765</v>
      </c>
      <c r="KTZ320" s="414"/>
      <c r="KUA320" s="415"/>
      <c r="KUB320" s="418"/>
      <c r="KUC320" s="417" t="s">
        <v>765</v>
      </c>
      <c r="KUD320" s="414"/>
      <c r="KUE320" s="415"/>
      <c r="KUF320" s="418"/>
      <c r="KUG320" s="417" t="s">
        <v>765</v>
      </c>
      <c r="KUH320" s="414"/>
      <c r="KUI320" s="415"/>
      <c r="KUJ320" s="418"/>
      <c r="KUK320" s="417" t="s">
        <v>765</v>
      </c>
      <c r="KUL320" s="414"/>
      <c r="KUM320" s="415"/>
      <c r="KUN320" s="418"/>
      <c r="KUO320" s="417" t="s">
        <v>765</v>
      </c>
      <c r="KUP320" s="414"/>
      <c r="KUQ320" s="415"/>
      <c r="KUR320" s="418"/>
      <c r="KUS320" s="417" t="s">
        <v>765</v>
      </c>
      <c r="KUT320" s="414"/>
      <c r="KUU320" s="415"/>
      <c r="KUV320" s="418"/>
      <c r="KUW320" s="417" t="s">
        <v>765</v>
      </c>
      <c r="KUX320" s="414"/>
      <c r="KUY320" s="415"/>
      <c r="KUZ320" s="418"/>
      <c r="KVA320" s="417" t="s">
        <v>765</v>
      </c>
      <c r="KVB320" s="414"/>
      <c r="KVC320" s="415"/>
      <c r="KVD320" s="418"/>
      <c r="KVE320" s="417" t="s">
        <v>765</v>
      </c>
      <c r="KVF320" s="414"/>
      <c r="KVG320" s="415"/>
      <c r="KVH320" s="418"/>
      <c r="KVI320" s="417" t="s">
        <v>765</v>
      </c>
      <c r="KVJ320" s="414"/>
      <c r="KVK320" s="415"/>
      <c r="KVL320" s="418"/>
      <c r="KVM320" s="417" t="s">
        <v>765</v>
      </c>
      <c r="KVN320" s="414"/>
      <c r="KVO320" s="415"/>
      <c r="KVP320" s="418"/>
      <c r="KVQ320" s="417" t="s">
        <v>765</v>
      </c>
      <c r="KVR320" s="414"/>
      <c r="KVS320" s="415"/>
      <c r="KVT320" s="418"/>
      <c r="KVU320" s="417" t="s">
        <v>765</v>
      </c>
      <c r="KVV320" s="414"/>
      <c r="KVW320" s="415"/>
      <c r="KVX320" s="418"/>
      <c r="KVY320" s="417" t="s">
        <v>765</v>
      </c>
      <c r="KVZ320" s="414"/>
      <c r="KWA320" s="415"/>
      <c r="KWB320" s="418"/>
      <c r="KWC320" s="417" t="s">
        <v>765</v>
      </c>
      <c r="KWD320" s="414"/>
      <c r="KWE320" s="415"/>
      <c r="KWF320" s="418"/>
      <c r="KWG320" s="417" t="s">
        <v>765</v>
      </c>
      <c r="KWH320" s="414"/>
      <c r="KWI320" s="415"/>
      <c r="KWJ320" s="418"/>
      <c r="KWK320" s="417" t="s">
        <v>765</v>
      </c>
      <c r="KWL320" s="414"/>
      <c r="KWM320" s="415"/>
      <c r="KWN320" s="418"/>
      <c r="KWO320" s="417" t="s">
        <v>765</v>
      </c>
      <c r="KWP320" s="414"/>
      <c r="KWQ320" s="415"/>
      <c r="KWR320" s="418"/>
      <c r="KWS320" s="417" t="s">
        <v>765</v>
      </c>
      <c r="KWT320" s="414"/>
      <c r="KWU320" s="415"/>
      <c r="KWV320" s="418"/>
      <c r="KWW320" s="417" t="s">
        <v>765</v>
      </c>
      <c r="KWX320" s="414"/>
      <c r="KWY320" s="415"/>
      <c r="KWZ320" s="418"/>
      <c r="KXA320" s="417" t="s">
        <v>765</v>
      </c>
      <c r="KXB320" s="414"/>
      <c r="KXC320" s="415"/>
      <c r="KXD320" s="418"/>
      <c r="KXE320" s="417" t="s">
        <v>765</v>
      </c>
      <c r="KXF320" s="414"/>
      <c r="KXG320" s="415"/>
      <c r="KXH320" s="418"/>
      <c r="KXI320" s="417" t="s">
        <v>765</v>
      </c>
      <c r="KXJ320" s="414"/>
      <c r="KXK320" s="415"/>
      <c r="KXL320" s="418"/>
      <c r="KXM320" s="417" t="s">
        <v>765</v>
      </c>
      <c r="KXN320" s="414"/>
      <c r="KXO320" s="415"/>
      <c r="KXP320" s="418"/>
      <c r="KXQ320" s="417" t="s">
        <v>765</v>
      </c>
      <c r="KXR320" s="414"/>
      <c r="KXS320" s="415"/>
      <c r="KXT320" s="418"/>
      <c r="KXU320" s="417" t="s">
        <v>765</v>
      </c>
      <c r="KXV320" s="414"/>
      <c r="KXW320" s="415"/>
      <c r="KXX320" s="418"/>
      <c r="KXY320" s="417" t="s">
        <v>765</v>
      </c>
      <c r="KXZ320" s="414"/>
      <c r="KYA320" s="415"/>
      <c r="KYB320" s="418"/>
      <c r="KYC320" s="417" t="s">
        <v>765</v>
      </c>
      <c r="KYD320" s="414"/>
      <c r="KYE320" s="415"/>
      <c r="KYF320" s="418"/>
      <c r="KYG320" s="417" t="s">
        <v>765</v>
      </c>
      <c r="KYH320" s="414"/>
      <c r="KYI320" s="415"/>
      <c r="KYJ320" s="418"/>
      <c r="KYK320" s="417" t="s">
        <v>765</v>
      </c>
      <c r="KYL320" s="414"/>
      <c r="KYM320" s="415"/>
      <c r="KYN320" s="418"/>
      <c r="KYO320" s="417" t="s">
        <v>765</v>
      </c>
      <c r="KYP320" s="414"/>
      <c r="KYQ320" s="415"/>
      <c r="KYR320" s="418"/>
      <c r="KYS320" s="417" t="s">
        <v>765</v>
      </c>
      <c r="KYT320" s="414"/>
      <c r="KYU320" s="415"/>
      <c r="KYV320" s="418"/>
      <c r="KYW320" s="417" t="s">
        <v>765</v>
      </c>
      <c r="KYX320" s="414"/>
      <c r="KYY320" s="415"/>
      <c r="KYZ320" s="418"/>
      <c r="KZA320" s="417" t="s">
        <v>765</v>
      </c>
      <c r="KZB320" s="414"/>
      <c r="KZC320" s="415"/>
      <c r="KZD320" s="418"/>
      <c r="KZE320" s="417" t="s">
        <v>765</v>
      </c>
      <c r="KZF320" s="414"/>
      <c r="KZG320" s="415"/>
      <c r="KZH320" s="418"/>
      <c r="KZI320" s="417" t="s">
        <v>765</v>
      </c>
      <c r="KZJ320" s="414"/>
      <c r="KZK320" s="415"/>
      <c r="KZL320" s="418"/>
      <c r="KZM320" s="417" t="s">
        <v>765</v>
      </c>
      <c r="KZN320" s="414"/>
      <c r="KZO320" s="415"/>
      <c r="KZP320" s="418"/>
      <c r="KZQ320" s="417" t="s">
        <v>765</v>
      </c>
      <c r="KZR320" s="414"/>
      <c r="KZS320" s="415"/>
      <c r="KZT320" s="418"/>
      <c r="KZU320" s="417" t="s">
        <v>765</v>
      </c>
      <c r="KZV320" s="414"/>
      <c r="KZW320" s="415"/>
      <c r="KZX320" s="418"/>
      <c r="KZY320" s="417" t="s">
        <v>765</v>
      </c>
      <c r="KZZ320" s="414"/>
      <c r="LAA320" s="415"/>
      <c r="LAB320" s="418"/>
      <c r="LAC320" s="417" t="s">
        <v>765</v>
      </c>
      <c r="LAD320" s="414"/>
      <c r="LAE320" s="415"/>
      <c r="LAF320" s="418"/>
      <c r="LAG320" s="417" t="s">
        <v>765</v>
      </c>
      <c r="LAH320" s="414"/>
      <c r="LAI320" s="415"/>
      <c r="LAJ320" s="418"/>
      <c r="LAK320" s="417" t="s">
        <v>765</v>
      </c>
      <c r="LAL320" s="414"/>
      <c r="LAM320" s="415"/>
      <c r="LAN320" s="418"/>
      <c r="LAO320" s="417" t="s">
        <v>765</v>
      </c>
      <c r="LAP320" s="414"/>
      <c r="LAQ320" s="415"/>
      <c r="LAR320" s="418"/>
      <c r="LAS320" s="417" t="s">
        <v>765</v>
      </c>
      <c r="LAT320" s="414"/>
      <c r="LAU320" s="415"/>
      <c r="LAV320" s="418"/>
      <c r="LAW320" s="417" t="s">
        <v>765</v>
      </c>
      <c r="LAX320" s="414"/>
      <c r="LAY320" s="415"/>
      <c r="LAZ320" s="418"/>
      <c r="LBA320" s="417" t="s">
        <v>765</v>
      </c>
      <c r="LBB320" s="414"/>
      <c r="LBC320" s="415"/>
      <c r="LBD320" s="418"/>
      <c r="LBE320" s="417" t="s">
        <v>765</v>
      </c>
      <c r="LBF320" s="414"/>
      <c r="LBG320" s="415"/>
      <c r="LBH320" s="418"/>
      <c r="LBI320" s="417" t="s">
        <v>765</v>
      </c>
      <c r="LBJ320" s="414"/>
      <c r="LBK320" s="415"/>
      <c r="LBL320" s="418"/>
      <c r="LBM320" s="417" t="s">
        <v>765</v>
      </c>
      <c r="LBN320" s="414"/>
      <c r="LBO320" s="415"/>
      <c r="LBP320" s="418"/>
      <c r="LBQ320" s="417" t="s">
        <v>765</v>
      </c>
      <c r="LBR320" s="414"/>
      <c r="LBS320" s="415"/>
      <c r="LBT320" s="418"/>
      <c r="LBU320" s="417" t="s">
        <v>765</v>
      </c>
      <c r="LBV320" s="414"/>
      <c r="LBW320" s="415"/>
      <c r="LBX320" s="418"/>
      <c r="LBY320" s="417" t="s">
        <v>765</v>
      </c>
      <c r="LBZ320" s="414"/>
      <c r="LCA320" s="415"/>
      <c r="LCB320" s="418"/>
      <c r="LCC320" s="417" t="s">
        <v>765</v>
      </c>
      <c r="LCD320" s="414"/>
      <c r="LCE320" s="415"/>
      <c r="LCF320" s="418"/>
      <c r="LCG320" s="417" t="s">
        <v>765</v>
      </c>
      <c r="LCH320" s="414"/>
      <c r="LCI320" s="415"/>
      <c r="LCJ320" s="418"/>
      <c r="LCK320" s="417" t="s">
        <v>765</v>
      </c>
      <c r="LCL320" s="414"/>
      <c r="LCM320" s="415"/>
      <c r="LCN320" s="418"/>
      <c r="LCO320" s="417" t="s">
        <v>765</v>
      </c>
      <c r="LCP320" s="414"/>
      <c r="LCQ320" s="415"/>
      <c r="LCR320" s="418"/>
      <c r="LCS320" s="417" t="s">
        <v>765</v>
      </c>
      <c r="LCT320" s="414"/>
      <c r="LCU320" s="415"/>
      <c r="LCV320" s="418"/>
      <c r="LCW320" s="417" t="s">
        <v>765</v>
      </c>
      <c r="LCX320" s="414"/>
      <c r="LCY320" s="415"/>
      <c r="LCZ320" s="418"/>
      <c r="LDA320" s="417" t="s">
        <v>765</v>
      </c>
      <c r="LDB320" s="414"/>
      <c r="LDC320" s="415"/>
      <c r="LDD320" s="418"/>
      <c r="LDE320" s="417" t="s">
        <v>765</v>
      </c>
      <c r="LDF320" s="414"/>
      <c r="LDG320" s="415"/>
      <c r="LDH320" s="418"/>
      <c r="LDI320" s="417" t="s">
        <v>765</v>
      </c>
      <c r="LDJ320" s="414"/>
      <c r="LDK320" s="415"/>
      <c r="LDL320" s="418"/>
      <c r="LDM320" s="417" t="s">
        <v>765</v>
      </c>
      <c r="LDN320" s="414"/>
      <c r="LDO320" s="415"/>
      <c r="LDP320" s="418"/>
      <c r="LDQ320" s="417" t="s">
        <v>765</v>
      </c>
      <c r="LDR320" s="414"/>
      <c r="LDS320" s="415"/>
      <c r="LDT320" s="418"/>
      <c r="LDU320" s="417" t="s">
        <v>765</v>
      </c>
      <c r="LDV320" s="414"/>
      <c r="LDW320" s="415"/>
      <c r="LDX320" s="418"/>
      <c r="LDY320" s="417" t="s">
        <v>765</v>
      </c>
      <c r="LDZ320" s="414"/>
      <c r="LEA320" s="415"/>
      <c r="LEB320" s="418"/>
      <c r="LEC320" s="417" t="s">
        <v>765</v>
      </c>
      <c r="LED320" s="414"/>
      <c r="LEE320" s="415"/>
      <c r="LEF320" s="418"/>
      <c r="LEG320" s="417" t="s">
        <v>765</v>
      </c>
      <c r="LEH320" s="414"/>
      <c r="LEI320" s="415"/>
      <c r="LEJ320" s="418"/>
      <c r="LEK320" s="417" t="s">
        <v>765</v>
      </c>
      <c r="LEL320" s="414"/>
      <c r="LEM320" s="415"/>
      <c r="LEN320" s="418"/>
      <c r="LEO320" s="417" t="s">
        <v>765</v>
      </c>
      <c r="LEP320" s="414"/>
      <c r="LEQ320" s="415"/>
      <c r="LER320" s="418"/>
      <c r="LES320" s="417" t="s">
        <v>765</v>
      </c>
      <c r="LET320" s="414"/>
      <c r="LEU320" s="415"/>
      <c r="LEV320" s="418"/>
      <c r="LEW320" s="417" t="s">
        <v>765</v>
      </c>
      <c r="LEX320" s="414"/>
      <c r="LEY320" s="415"/>
      <c r="LEZ320" s="418"/>
      <c r="LFA320" s="417" t="s">
        <v>765</v>
      </c>
      <c r="LFB320" s="414"/>
      <c r="LFC320" s="415"/>
      <c r="LFD320" s="418"/>
      <c r="LFE320" s="417" t="s">
        <v>765</v>
      </c>
      <c r="LFF320" s="414"/>
      <c r="LFG320" s="415"/>
      <c r="LFH320" s="418"/>
      <c r="LFI320" s="417" t="s">
        <v>765</v>
      </c>
      <c r="LFJ320" s="414"/>
      <c r="LFK320" s="415"/>
      <c r="LFL320" s="418"/>
      <c r="LFM320" s="417" t="s">
        <v>765</v>
      </c>
      <c r="LFN320" s="414"/>
      <c r="LFO320" s="415"/>
      <c r="LFP320" s="418"/>
      <c r="LFQ320" s="417" t="s">
        <v>765</v>
      </c>
      <c r="LFR320" s="414"/>
      <c r="LFS320" s="415"/>
      <c r="LFT320" s="418"/>
      <c r="LFU320" s="417" t="s">
        <v>765</v>
      </c>
      <c r="LFV320" s="414"/>
      <c r="LFW320" s="415"/>
      <c r="LFX320" s="418"/>
      <c r="LFY320" s="417" t="s">
        <v>765</v>
      </c>
      <c r="LFZ320" s="414"/>
      <c r="LGA320" s="415"/>
      <c r="LGB320" s="418"/>
      <c r="LGC320" s="417" t="s">
        <v>765</v>
      </c>
      <c r="LGD320" s="414"/>
      <c r="LGE320" s="415"/>
      <c r="LGF320" s="418"/>
      <c r="LGG320" s="417" t="s">
        <v>765</v>
      </c>
      <c r="LGH320" s="414"/>
      <c r="LGI320" s="415"/>
      <c r="LGJ320" s="418"/>
      <c r="LGK320" s="417" t="s">
        <v>765</v>
      </c>
      <c r="LGL320" s="414"/>
      <c r="LGM320" s="415"/>
      <c r="LGN320" s="418"/>
      <c r="LGO320" s="417" t="s">
        <v>765</v>
      </c>
      <c r="LGP320" s="414"/>
      <c r="LGQ320" s="415"/>
      <c r="LGR320" s="418"/>
      <c r="LGS320" s="417" t="s">
        <v>765</v>
      </c>
      <c r="LGT320" s="414"/>
      <c r="LGU320" s="415"/>
      <c r="LGV320" s="418"/>
      <c r="LGW320" s="417" t="s">
        <v>765</v>
      </c>
      <c r="LGX320" s="414"/>
      <c r="LGY320" s="415"/>
      <c r="LGZ320" s="418"/>
      <c r="LHA320" s="417" t="s">
        <v>765</v>
      </c>
      <c r="LHB320" s="414"/>
      <c r="LHC320" s="415"/>
      <c r="LHD320" s="418"/>
      <c r="LHE320" s="417" t="s">
        <v>765</v>
      </c>
      <c r="LHF320" s="414"/>
      <c r="LHG320" s="415"/>
      <c r="LHH320" s="418"/>
      <c r="LHI320" s="417" t="s">
        <v>765</v>
      </c>
      <c r="LHJ320" s="414"/>
      <c r="LHK320" s="415"/>
      <c r="LHL320" s="418"/>
      <c r="LHM320" s="417" t="s">
        <v>765</v>
      </c>
      <c r="LHN320" s="414"/>
      <c r="LHO320" s="415"/>
      <c r="LHP320" s="418"/>
      <c r="LHQ320" s="417" t="s">
        <v>765</v>
      </c>
      <c r="LHR320" s="414"/>
      <c r="LHS320" s="415"/>
      <c r="LHT320" s="418"/>
      <c r="LHU320" s="417" t="s">
        <v>765</v>
      </c>
      <c r="LHV320" s="414"/>
      <c r="LHW320" s="415"/>
      <c r="LHX320" s="418"/>
      <c r="LHY320" s="417" t="s">
        <v>765</v>
      </c>
      <c r="LHZ320" s="414"/>
      <c r="LIA320" s="415"/>
      <c r="LIB320" s="418"/>
      <c r="LIC320" s="417" t="s">
        <v>765</v>
      </c>
      <c r="LID320" s="414"/>
      <c r="LIE320" s="415"/>
      <c r="LIF320" s="418"/>
      <c r="LIG320" s="417" t="s">
        <v>765</v>
      </c>
      <c r="LIH320" s="414"/>
      <c r="LII320" s="415"/>
      <c r="LIJ320" s="418"/>
      <c r="LIK320" s="417" t="s">
        <v>765</v>
      </c>
      <c r="LIL320" s="414"/>
      <c r="LIM320" s="415"/>
      <c r="LIN320" s="418"/>
      <c r="LIO320" s="417" t="s">
        <v>765</v>
      </c>
      <c r="LIP320" s="414"/>
      <c r="LIQ320" s="415"/>
      <c r="LIR320" s="418"/>
      <c r="LIS320" s="417" t="s">
        <v>765</v>
      </c>
      <c r="LIT320" s="414"/>
      <c r="LIU320" s="415"/>
      <c r="LIV320" s="418"/>
      <c r="LIW320" s="417" t="s">
        <v>765</v>
      </c>
      <c r="LIX320" s="414"/>
      <c r="LIY320" s="415"/>
      <c r="LIZ320" s="418"/>
      <c r="LJA320" s="417" t="s">
        <v>765</v>
      </c>
      <c r="LJB320" s="414"/>
      <c r="LJC320" s="415"/>
      <c r="LJD320" s="418"/>
      <c r="LJE320" s="417" t="s">
        <v>765</v>
      </c>
      <c r="LJF320" s="414"/>
      <c r="LJG320" s="415"/>
      <c r="LJH320" s="418"/>
      <c r="LJI320" s="417" t="s">
        <v>765</v>
      </c>
      <c r="LJJ320" s="414"/>
      <c r="LJK320" s="415"/>
      <c r="LJL320" s="418"/>
      <c r="LJM320" s="417" t="s">
        <v>765</v>
      </c>
      <c r="LJN320" s="414"/>
      <c r="LJO320" s="415"/>
      <c r="LJP320" s="418"/>
      <c r="LJQ320" s="417" t="s">
        <v>765</v>
      </c>
      <c r="LJR320" s="414"/>
      <c r="LJS320" s="415"/>
      <c r="LJT320" s="418"/>
      <c r="LJU320" s="417" t="s">
        <v>765</v>
      </c>
      <c r="LJV320" s="414"/>
      <c r="LJW320" s="415"/>
      <c r="LJX320" s="418"/>
      <c r="LJY320" s="417" t="s">
        <v>765</v>
      </c>
      <c r="LJZ320" s="414"/>
      <c r="LKA320" s="415"/>
      <c r="LKB320" s="418"/>
      <c r="LKC320" s="417" t="s">
        <v>765</v>
      </c>
      <c r="LKD320" s="414"/>
      <c r="LKE320" s="415"/>
      <c r="LKF320" s="418"/>
      <c r="LKG320" s="417" t="s">
        <v>765</v>
      </c>
      <c r="LKH320" s="414"/>
      <c r="LKI320" s="415"/>
      <c r="LKJ320" s="418"/>
      <c r="LKK320" s="417" t="s">
        <v>765</v>
      </c>
      <c r="LKL320" s="414"/>
      <c r="LKM320" s="415"/>
      <c r="LKN320" s="418"/>
      <c r="LKO320" s="417" t="s">
        <v>765</v>
      </c>
      <c r="LKP320" s="414"/>
      <c r="LKQ320" s="415"/>
      <c r="LKR320" s="418"/>
      <c r="LKS320" s="417" t="s">
        <v>765</v>
      </c>
      <c r="LKT320" s="414"/>
      <c r="LKU320" s="415"/>
      <c r="LKV320" s="418"/>
      <c r="LKW320" s="417" t="s">
        <v>765</v>
      </c>
      <c r="LKX320" s="414"/>
      <c r="LKY320" s="415"/>
      <c r="LKZ320" s="418"/>
      <c r="LLA320" s="417" t="s">
        <v>765</v>
      </c>
      <c r="LLB320" s="414"/>
      <c r="LLC320" s="415"/>
      <c r="LLD320" s="418"/>
      <c r="LLE320" s="417" t="s">
        <v>765</v>
      </c>
      <c r="LLF320" s="414"/>
      <c r="LLG320" s="415"/>
      <c r="LLH320" s="418"/>
      <c r="LLI320" s="417" t="s">
        <v>765</v>
      </c>
      <c r="LLJ320" s="414"/>
      <c r="LLK320" s="415"/>
      <c r="LLL320" s="418"/>
      <c r="LLM320" s="417" t="s">
        <v>765</v>
      </c>
      <c r="LLN320" s="414"/>
      <c r="LLO320" s="415"/>
      <c r="LLP320" s="418"/>
      <c r="LLQ320" s="417" t="s">
        <v>765</v>
      </c>
      <c r="LLR320" s="414"/>
      <c r="LLS320" s="415"/>
      <c r="LLT320" s="418"/>
      <c r="LLU320" s="417" t="s">
        <v>765</v>
      </c>
      <c r="LLV320" s="414"/>
      <c r="LLW320" s="415"/>
      <c r="LLX320" s="418"/>
      <c r="LLY320" s="417" t="s">
        <v>765</v>
      </c>
      <c r="LLZ320" s="414"/>
      <c r="LMA320" s="415"/>
      <c r="LMB320" s="418"/>
      <c r="LMC320" s="417" t="s">
        <v>765</v>
      </c>
      <c r="LMD320" s="414"/>
      <c r="LME320" s="415"/>
      <c r="LMF320" s="418"/>
      <c r="LMG320" s="417" t="s">
        <v>765</v>
      </c>
      <c r="LMH320" s="414"/>
      <c r="LMI320" s="415"/>
      <c r="LMJ320" s="418"/>
      <c r="LMK320" s="417" t="s">
        <v>765</v>
      </c>
      <c r="LML320" s="414"/>
      <c r="LMM320" s="415"/>
      <c r="LMN320" s="418"/>
      <c r="LMO320" s="417" t="s">
        <v>765</v>
      </c>
      <c r="LMP320" s="414"/>
      <c r="LMQ320" s="415"/>
      <c r="LMR320" s="418"/>
      <c r="LMS320" s="417" t="s">
        <v>765</v>
      </c>
      <c r="LMT320" s="414"/>
      <c r="LMU320" s="415"/>
      <c r="LMV320" s="418"/>
      <c r="LMW320" s="417" t="s">
        <v>765</v>
      </c>
      <c r="LMX320" s="414"/>
      <c r="LMY320" s="415"/>
      <c r="LMZ320" s="418"/>
      <c r="LNA320" s="417" t="s">
        <v>765</v>
      </c>
      <c r="LNB320" s="414"/>
      <c r="LNC320" s="415"/>
      <c r="LND320" s="418"/>
      <c r="LNE320" s="417" t="s">
        <v>765</v>
      </c>
      <c r="LNF320" s="414"/>
      <c r="LNG320" s="415"/>
      <c r="LNH320" s="418"/>
      <c r="LNI320" s="417" t="s">
        <v>765</v>
      </c>
      <c r="LNJ320" s="414"/>
      <c r="LNK320" s="415"/>
      <c r="LNL320" s="418"/>
      <c r="LNM320" s="417" t="s">
        <v>765</v>
      </c>
      <c r="LNN320" s="414"/>
      <c r="LNO320" s="415"/>
      <c r="LNP320" s="418"/>
      <c r="LNQ320" s="417" t="s">
        <v>765</v>
      </c>
      <c r="LNR320" s="414"/>
      <c r="LNS320" s="415"/>
      <c r="LNT320" s="418"/>
      <c r="LNU320" s="417" t="s">
        <v>765</v>
      </c>
      <c r="LNV320" s="414"/>
      <c r="LNW320" s="415"/>
      <c r="LNX320" s="418"/>
      <c r="LNY320" s="417" t="s">
        <v>765</v>
      </c>
      <c r="LNZ320" s="414"/>
      <c r="LOA320" s="415"/>
      <c r="LOB320" s="418"/>
      <c r="LOC320" s="417" t="s">
        <v>765</v>
      </c>
      <c r="LOD320" s="414"/>
      <c r="LOE320" s="415"/>
      <c r="LOF320" s="418"/>
      <c r="LOG320" s="417" t="s">
        <v>765</v>
      </c>
      <c r="LOH320" s="414"/>
      <c r="LOI320" s="415"/>
      <c r="LOJ320" s="418"/>
      <c r="LOK320" s="417" t="s">
        <v>765</v>
      </c>
      <c r="LOL320" s="414"/>
      <c r="LOM320" s="415"/>
      <c r="LON320" s="418"/>
      <c r="LOO320" s="417" t="s">
        <v>765</v>
      </c>
      <c r="LOP320" s="414"/>
      <c r="LOQ320" s="415"/>
      <c r="LOR320" s="418"/>
      <c r="LOS320" s="417" t="s">
        <v>765</v>
      </c>
      <c r="LOT320" s="414"/>
      <c r="LOU320" s="415"/>
      <c r="LOV320" s="418"/>
      <c r="LOW320" s="417" t="s">
        <v>765</v>
      </c>
      <c r="LOX320" s="414"/>
      <c r="LOY320" s="415"/>
      <c r="LOZ320" s="418"/>
      <c r="LPA320" s="417" t="s">
        <v>765</v>
      </c>
      <c r="LPB320" s="414"/>
      <c r="LPC320" s="415"/>
      <c r="LPD320" s="418"/>
      <c r="LPE320" s="417" t="s">
        <v>765</v>
      </c>
      <c r="LPF320" s="414"/>
      <c r="LPG320" s="415"/>
      <c r="LPH320" s="418"/>
      <c r="LPI320" s="417" t="s">
        <v>765</v>
      </c>
      <c r="LPJ320" s="414"/>
      <c r="LPK320" s="415"/>
      <c r="LPL320" s="418"/>
      <c r="LPM320" s="417" t="s">
        <v>765</v>
      </c>
      <c r="LPN320" s="414"/>
      <c r="LPO320" s="415"/>
      <c r="LPP320" s="418"/>
      <c r="LPQ320" s="417" t="s">
        <v>765</v>
      </c>
      <c r="LPR320" s="414"/>
      <c r="LPS320" s="415"/>
      <c r="LPT320" s="418"/>
      <c r="LPU320" s="417" t="s">
        <v>765</v>
      </c>
      <c r="LPV320" s="414"/>
      <c r="LPW320" s="415"/>
      <c r="LPX320" s="418"/>
      <c r="LPY320" s="417" t="s">
        <v>765</v>
      </c>
      <c r="LPZ320" s="414"/>
      <c r="LQA320" s="415"/>
      <c r="LQB320" s="418"/>
      <c r="LQC320" s="417" t="s">
        <v>765</v>
      </c>
      <c r="LQD320" s="414"/>
      <c r="LQE320" s="415"/>
      <c r="LQF320" s="418"/>
      <c r="LQG320" s="417" t="s">
        <v>765</v>
      </c>
      <c r="LQH320" s="414"/>
      <c r="LQI320" s="415"/>
      <c r="LQJ320" s="418"/>
      <c r="LQK320" s="417" t="s">
        <v>765</v>
      </c>
      <c r="LQL320" s="414"/>
      <c r="LQM320" s="415"/>
      <c r="LQN320" s="418"/>
      <c r="LQO320" s="417" t="s">
        <v>765</v>
      </c>
      <c r="LQP320" s="414"/>
      <c r="LQQ320" s="415"/>
      <c r="LQR320" s="418"/>
      <c r="LQS320" s="417" t="s">
        <v>765</v>
      </c>
      <c r="LQT320" s="414"/>
      <c r="LQU320" s="415"/>
      <c r="LQV320" s="418"/>
      <c r="LQW320" s="417" t="s">
        <v>765</v>
      </c>
      <c r="LQX320" s="414"/>
      <c r="LQY320" s="415"/>
      <c r="LQZ320" s="418"/>
      <c r="LRA320" s="417" t="s">
        <v>765</v>
      </c>
      <c r="LRB320" s="414"/>
      <c r="LRC320" s="415"/>
      <c r="LRD320" s="418"/>
      <c r="LRE320" s="417" t="s">
        <v>765</v>
      </c>
      <c r="LRF320" s="414"/>
      <c r="LRG320" s="415"/>
      <c r="LRH320" s="418"/>
      <c r="LRI320" s="417" t="s">
        <v>765</v>
      </c>
      <c r="LRJ320" s="414"/>
      <c r="LRK320" s="415"/>
      <c r="LRL320" s="418"/>
      <c r="LRM320" s="417" t="s">
        <v>765</v>
      </c>
      <c r="LRN320" s="414"/>
      <c r="LRO320" s="415"/>
      <c r="LRP320" s="418"/>
      <c r="LRQ320" s="417" t="s">
        <v>765</v>
      </c>
      <c r="LRR320" s="414"/>
      <c r="LRS320" s="415"/>
      <c r="LRT320" s="418"/>
      <c r="LRU320" s="417" t="s">
        <v>765</v>
      </c>
      <c r="LRV320" s="414"/>
      <c r="LRW320" s="415"/>
      <c r="LRX320" s="418"/>
      <c r="LRY320" s="417" t="s">
        <v>765</v>
      </c>
      <c r="LRZ320" s="414"/>
      <c r="LSA320" s="415"/>
      <c r="LSB320" s="418"/>
      <c r="LSC320" s="417" t="s">
        <v>765</v>
      </c>
      <c r="LSD320" s="414"/>
      <c r="LSE320" s="415"/>
      <c r="LSF320" s="418"/>
      <c r="LSG320" s="417" t="s">
        <v>765</v>
      </c>
      <c r="LSH320" s="414"/>
      <c r="LSI320" s="415"/>
      <c r="LSJ320" s="418"/>
      <c r="LSK320" s="417" t="s">
        <v>765</v>
      </c>
      <c r="LSL320" s="414"/>
      <c r="LSM320" s="415"/>
      <c r="LSN320" s="418"/>
      <c r="LSO320" s="417" t="s">
        <v>765</v>
      </c>
      <c r="LSP320" s="414"/>
      <c r="LSQ320" s="415"/>
      <c r="LSR320" s="418"/>
      <c r="LSS320" s="417" t="s">
        <v>765</v>
      </c>
      <c r="LST320" s="414"/>
      <c r="LSU320" s="415"/>
      <c r="LSV320" s="418"/>
      <c r="LSW320" s="417" t="s">
        <v>765</v>
      </c>
      <c r="LSX320" s="414"/>
      <c r="LSY320" s="415"/>
      <c r="LSZ320" s="418"/>
      <c r="LTA320" s="417" t="s">
        <v>765</v>
      </c>
      <c r="LTB320" s="414"/>
      <c r="LTC320" s="415"/>
      <c r="LTD320" s="418"/>
      <c r="LTE320" s="417" t="s">
        <v>765</v>
      </c>
      <c r="LTF320" s="414"/>
      <c r="LTG320" s="415"/>
      <c r="LTH320" s="418"/>
      <c r="LTI320" s="417" t="s">
        <v>765</v>
      </c>
      <c r="LTJ320" s="414"/>
      <c r="LTK320" s="415"/>
      <c r="LTL320" s="418"/>
      <c r="LTM320" s="417" t="s">
        <v>765</v>
      </c>
      <c r="LTN320" s="414"/>
      <c r="LTO320" s="415"/>
      <c r="LTP320" s="418"/>
      <c r="LTQ320" s="417" t="s">
        <v>765</v>
      </c>
      <c r="LTR320" s="414"/>
      <c r="LTS320" s="415"/>
      <c r="LTT320" s="418"/>
      <c r="LTU320" s="417" t="s">
        <v>765</v>
      </c>
      <c r="LTV320" s="414"/>
      <c r="LTW320" s="415"/>
      <c r="LTX320" s="418"/>
      <c r="LTY320" s="417" t="s">
        <v>765</v>
      </c>
      <c r="LTZ320" s="414"/>
      <c r="LUA320" s="415"/>
      <c r="LUB320" s="418"/>
      <c r="LUC320" s="417" t="s">
        <v>765</v>
      </c>
      <c r="LUD320" s="414"/>
      <c r="LUE320" s="415"/>
      <c r="LUF320" s="418"/>
      <c r="LUG320" s="417" t="s">
        <v>765</v>
      </c>
      <c r="LUH320" s="414"/>
      <c r="LUI320" s="415"/>
      <c r="LUJ320" s="418"/>
      <c r="LUK320" s="417" t="s">
        <v>765</v>
      </c>
      <c r="LUL320" s="414"/>
      <c r="LUM320" s="415"/>
      <c r="LUN320" s="418"/>
      <c r="LUO320" s="417" t="s">
        <v>765</v>
      </c>
      <c r="LUP320" s="414"/>
      <c r="LUQ320" s="415"/>
      <c r="LUR320" s="418"/>
      <c r="LUS320" s="417" t="s">
        <v>765</v>
      </c>
      <c r="LUT320" s="414"/>
      <c r="LUU320" s="415"/>
      <c r="LUV320" s="418"/>
      <c r="LUW320" s="417" t="s">
        <v>765</v>
      </c>
      <c r="LUX320" s="414"/>
      <c r="LUY320" s="415"/>
      <c r="LUZ320" s="418"/>
      <c r="LVA320" s="417" t="s">
        <v>765</v>
      </c>
      <c r="LVB320" s="414"/>
      <c r="LVC320" s="415"/>
      <c r="LVD320" s="418"/>
      <c r="LVE320" s="417" t="s">
        <v>765</v>
      </c>
      <c r="LVF320" s="414"/>
      <c r="LVG320" s="415"/>
      <c r="LVH320" s="418"/>
      <c r="LVI320" s="417" t="s">
        <v>765</v>
      </c>
      <c r="LVJ320" s="414"/>
      <c r="LVK320" s="415"/>
      <c r="LVL320" s="418"/>
      <c r="LVM320" s="417" t="s">
        <v>765</v>
      </c>
      <c r="LVN320" s="414"/>
      <c r="LVO320" s="415"/>
      <c r="LVP320" s="418"/>
      <c r="LVQ320" s="417" t="s">
        <v>765</v>
      </c>
      <c r="LVR320" s="414"/>
      <c r="LVS320" s="415"/>
      <c r="LVT320" s="418"/>
      <c r="LVU320" s="417" t="s">
        <v>765</v>
      </c>
      <c r="LVV320" s="414"/>
      <c r="LVW320" s="415"/>
      <c r="LVX320" s="418"/>
      <c r="LVY320" s="417" t="s">
        <v>765</v>
      </c>
      <c r="LVZ320" s="414"/>
      <c r="LWA320" s="415"/>
      <c r="LWB320" s="418"/>
      <c r="LWC320" s="417" t="s">
        <v>765</v>
      </c>
      <c r="LWD320" s="414"/>
      <c r="LWE320" s="415"/>
      <c r="LWF320" s="418"/>
      <c r="LWG320" s="417" t="s">
        <v>765</v>
      </c>
      <c r="LWH320" s="414"/>
      <c r="LWI320" s="415"/>
      <c r="LWJ320" s="418"/>
      <c r="LWK320" s="417" t="s">
        <v>765</v>
      </c>
      <c r="LWL320" s="414"/>
      <c r="LWM320" s="415"/>
      <c r="LWN320" s="418"/>
      <c r="LWO320" s="417" t="s">
        <v>765</v>
      </c>
      <c r="LWP320" s="414"/>
      <c r="LWQ320" s="415"/>
      <c r="LWR320" s="418"/>
      <c r="LWS320" s="417" t="s">
        <v>765</v>
      </c>
      <c r="LWT320" s="414"/>
      <c r="LWU320" s="415"/>
      <c r="LWV320" s="418"/>
      <c r="LWW320" s="417" t="s">
        <v>765</v>
      </c>
      <c r="LWX320" s="414"/>
      <c r="LWY320" s="415"/>
      <c r="LWZ320" s="418"/>
      <c r="LXA320" s="417" t="s">
        <v>765</v>
      </c>
      <c r="LXB320" s="414"/>
      <c r="LXC320" s="415"/>
      <c r="LXD320" s="418"/>
      <c r="LXE320" s="417" t="s">
        <v>765</v>
      </c>
      <c r="LXF320" s="414"/>
      <c r="LXG320" s="415"/>
      <c r="LXH320" s="418"/>
      <c r="LXI320" s="417" t="s">
        <v>765</v>
      </c>
      <c r="LXJ320" s="414"/>
      <c r="LXK320" s="415"/>
      <c r="LXL320" s="418"/>
      <c r="LXM320" s="417" t="s">
        <v>765</v>
      </c>
      <c r="LXN320" s="414"/>
      <c r="LXO320" s="415"/>
      <c r="LXP320" s="418"/>
      <c r="LXQ320" s="417" t="s">
        <v>765</v>
      </c>
      <c r="LXR320" s="414"/>
      <c r="LXS320" s="415"/>
      <c r="LXT320" s="418"/>
      <c r="LXU320" s="417" t="s">
        <v>765</v>
      </c>
      <c r="LXV320" s="414"/>
      <c r="LXW320" s="415"/>
      <c r="LXX320" s="418"/>
      <c r="LXY320" s="417" t="s">
        <v>765</v>
      </c>
      <c r="LXZ320" s="414"/>
      <c r="LYA320" s="415"/>
      <c r="LYB320" s="418"/>
      <c r="LYC320" s="417" t="s">
        <v>765</v>
      </c>
      <c r="LYD320" s="414"/>
      <c r="LYE320" s="415"/>
      <c r="LYF320" s="418"/>
      <c r="LYG320" s="417" t="s">
        <v>765</v>
      </c>
      <c r="LYH320" s="414"/>
      <c r="LYI320" s="415"/>
      <c r="LYJ320" s="418"/>
      <c r="LYK320" s="417" t="s">
        <v>765</v>
      </c>
      <c r="LYL320" s="414"/>
      <c r="LYM320" s="415"/>
      <c r="LYN320" s="418"/>
      <c r="LYO320" s="417" t="s">
        <v>765</v>
      </c>
      <c r="LYP320" s="414"/>
      <c r="LYQ320" s="415"/>
      <c r="LYR320" s="418"/>
      <c r="LYS320" s="417" t="s">
        <v>765</v>
      </c>
      <c r="LYT320" s="414"/>
      <c r="LYU320" s="415"/>
      <c r="LYV320" s="418"/>
      <c r="LYW320" s="417" t="s">
        <v>765</v>
      </c>
      <c r="LYX320" s="414"/>
      <c r="LYY320" s="415"/>
      <c r="LYZ320" s="418"/>
      <c r="LZA320" s="417" t="s">
        <v>765</v>
      </c>
      <c r="LZB320" s="414"/>
      <c r="LZC320" s="415"/>
      <c r="LZD320" s="418"/>
      <c r="LZE320" s="417" t="s">
        <v>765</v>
      </c>
      <c r="LZF320" s="414"/>
      <c r="LZG320" s="415"/>
      <c r="LZH320" s="418"/>
      <c r="LZI320" s="417" t="s">
        <v>765</v>
      </c>
      <c r="LZJ320" s="414"/>
      <c r="LZK320" s="415"/>
      <c r="LZL320" s="418"/>
      <c r="LZM320" s="417" t="s">
        <v>765</v>
      </c>
      <c r="LZN320" s="414"/>
      <c r="LZO320" s="415"/>
      <c r="LZP320" s="418"/>
      <c r="LZQ320" s="417" t="s">
        <v>765</v>
      </c>
      <c r="LZR320" s="414"/>
      <c r="LZS320" s="415"/>
      <c r="LZT320" s="418"/>
      <c r="LZU320" s="417" t="s">
        <v>765</v>
      </c>
      <c r="LZV320" s="414"/>
      <c r="LZW320" s="415"/>
      <c r="LZX320" s="418"/>
      <c r="LZY320" s="417" t="s">
        <v>765</v>
      </c>
      <c r="LZZ320" s="414"/>
      <c r="MAA320" s="415"/>
      <c r="MAB320" s="418"/>
      <c r="MAC320" s="417" t="s">
        <v>765</v>
      </c>
      <c r="MAD320" s="414"/>
      <c r="MAE320" s="415"/>
      <c r="MAF320" s="418"/>
      <c r="MAG320" s="417" t="s">
        <v>765</v>
      </c>
      <c r="MAH320" s="414"/>
      <c r="MAI320" s="415"/>
      <c r="MAJ320" s="418"/>
      <c r="MAK320" s="417" t="s">
        <v>765</v>
      </c>
      <c r="MAL320" s="414"/>
      <c r="MAM320" s="415"/>
      <c r="MAN320" s="418"/>
      <c r="MAO320" s="417" t="s">
        <v>765</v>
      </c>
      <c r="MAP320" s="414"/>
      <c r="MAQ320" s="415"/>
      <c r="MAR320" s="418"/>
      <c r="MAS320" s="417" t="s">
        <v>765</v>
      </c>
      <c r="MAT320" s="414"/>
      <c r="MAU320" s="415"/>
      <c r="MAV320" s="418"/>
      <c r="MAW320" s="417" t="s">
        <v>765</v>
      </c>
      <c r="MAX320" s="414"/>
      <c r="MAY320" s="415"/>
      <c r="MAZ320" s="418"/>
      <c r="MBA320" s="417" t="s">
        <v>765</v>
      </c>
      <c r="MBB320" s="414"/>
      <c r="MBC320" s="415"/>
      <c r="MBD320" s="418"/>
      <c r="MBE320" s="417" t="s">
        <v>765</v>
      </c>
      <c r="MBF320" s="414"/>
      <c r="MBG320" s="415"/>
      <c r="MBH320" s="418"/>
      <c r="MBI320" s="417" t="s">
        <v>765</v>
      </c>
      <c r="MBJ320" s="414"/>
      <c r="MBK320" s="415"/>
      <c r="MBL320" s="418"/>
      <c r="MBM320" s="417" t="s">
        <v>765</v>
      </c>
      <c r="MBN320" s="414"/>
      <c r="MBO320" s="415"/>
      <c r="MBP320" s="418"/>
      <c r="MBQ320" s="417" t="s">
        <v>765</v>
      </c>
      <c r="MBR320" s="414"/>
      <c r="MBS320" s="415"/>
      <c r="MBT320" s="418"/>
      <c r="MBU320" s="417" t="s">
        <v>765</v>
      </c>
      <c r="MBV320" s="414"/>
      <c r="MBW320" s="415"/>
      <c r="MBX320" s="418"/>
      <c r="MBY320" s="417" t="s">
        <v>765</v>
      </c>
      <c r="MBZ320" s="414"/>
      <c r="MCA320" s="415"/>
      <c r="MCB320" s="418"/>
      <c r="MCC320" s="417" t="s">
        <v>765</v>
      </c>
      <c r="MCD320" s="414"/>
      <c r="MCE320" s="415"/>
      <c r="MCF320" s="418"/>
      <c r="MCG320" s="417" t="s">
        <v>765</v>
      </c>
      <c r="MCH320" s="414"/>
      <c r="MCI320" s="415"/>
      <c r="MCJ320" s="418"/>
      <c r="MCK320" s="417" t="s">
        <v>765</v>
      </c>
      <c r="MCL320" s="414"/>
      <c r="MCM320" s="415"/>
      <c r="MCN320" s="418"/>
      <c r="MCO320" s="417" t="s">
        <v>765</v>
      </c>
      <c r="MCP320" s="414"/>
      <c r="MCQ320" s="415"/>
      <c r="MCR320" s="418"/>
      <c r="MCS320" s="417" t="s">
        <v>765</v>
      </c>
      <c r="MCT320" s="414"/>
      <c r="MCU320" s="415"/>
      <c r="MCV320" s="418"/>
      <c r="MCW320" s="417" t="s">
        <v>765</v>
      </c>
      <c r="MCX320" s="414"/>
      <c r="MCY320" s="415"/>
      <c r="MCZ320" s="418"/>
      <c r="MDA320" s="417" t="s">
        <v>765</v>
      </c>
      <c r="MDB320" s="414"/>
      <c r="MDC320" s="415"/>
      <c r="MDD320" s="418"/>
      <c r="MDE320" s="417" t="s">
        <v>765</v>
      </c>
      <c r="MDF320" s="414"/>
      <c r="MDG320" s="415"/>
      <c r="MDH320" s="418"/>
      <c r="MDI320" s="417" t="s">
        <v>765</v>
      </c>
      <c r="MDJ320" s="414"/>
      <c r="MDK320" s="415"/>
      <c r="MDL320" s="418"/>
      <c r="MDM320" s="417" t="s">
        <v>765</v>
      </c>
      <c r="MDN320" s="414"/>
      <c r="MDO320" s="415"/>
      <c r="MDP320" s="418"/>
      <c r="MDQ320" s="417" t="s">
        <v>765</v>
      </c>
      <c r="MDR320" s="414"/>
      <c r="MDS320" s="415"/>
      <c r="MDT320" s="418"/>
      <c r="MDU320" s="417" t="s">
        <v>765</v>
      </c>
      <c r="MDV320" s="414"/>
      <c r="MDW320" s="415"/>
      <c r="MDX320" s="418"/>
      <c r="MDY320" s="417" t="s">
        <v>765</v>
      </c>
      <c r="MDZ320" s="414"/>
      <c r="MEA320" s="415"/>
      <c r="MEB320" s="418"/>
      <c r="MEC320" s="417" t="s">
        <v>765</v>
      </c>
      <c r="MED320" s="414"/>
      <c r="MEE320" s="415"/>
      <c r="MEF320" s="418"/>
      <c r="MEG320" s="417" t="s">
        <v>765</v>
      </c>
      <c r="MEH320" s="414"/>
      <c r="MEI320" s="415"/>
      <c r="MEJ320" s="418"/>
      <c r="MEK320" s="417" t="s">
        <v>765</v>
      </c>
      <c r="MEL320" s="414"/>
      <c r="MEM320" s="415"/>
      <c r="MEN320" s="418"/>
      <c r="MEO320" s="417" t="s">
        <v>765</v>
      </c>
      <c r="MEP320" s="414"/>
      <c r="MEQ320" s="415"/>
      <c r="MER320" s="418"/>
      <c r="MES320" s="417" t="s">
        <v>765</v>
      </c>
      <c r="MET320" s="414"/>
      <c r="MEU320" s="415"/>
      <c r="MEV320" s="418"/>
      <c r="MEW320" s="417" t="s">
        <v>765</v>
      </c>
      <c r="MEX320" s="414"/>
      <c r="MEY320" s="415"/>
      <c r="MEZ320" s="418"/>
      <c r="MFA320" s="417" t="s">
        <v>765</v>
      </c>
      <c r="MFB320" s="414"/>
      <c r="MFC320" s="415"/>
      <c r="MFD320" s="418"/>
      <c r="MFE320" s="417" t="s">
        <v>765</v>
      </c>
      <c r="MFF320" s="414"/>
      <c r="MFG320" s="415"/>
      <c r="MFH320" s="418"/>
      <c r="MFI320" s="417" t="s">
        <v>765</v>
      </c>
      <c r="MFJ320" s="414"/>
      <c r="MFK320" s="415"/>
      <c r="MFL320" s="418"/>
      <c r="MFM320" s="417" t="s">
        <v>765</v>
      </c>
      <c r="MFN320" s="414"/>
      <c r="MFO320" s="415"/>
      <c r="MFP320" s="418"/>
      <c r="MFQ320" s="417" t="s">
        <v>765</v>
      </c>
      <c r="MFR320" s="414"/>
      <c r="MFS320" s="415"/>
      <c r="MFT320" s="418"/>
      <c r="MFU320" s="417" t="s">
        <v>765</v>
      </c>
      <c r="MFV320" s="414"/>
      <c r="MFW320" s="415"/>
      <c r="MFX320" s="418"/>
      <c r="MFY320" s="417" t="s">
        <v>765</v>
      </c>
      <c r="MFZ320" s="414"/>
      <c r="MGA320" s="415"/>
      <c r="MGB320" s="418"/>
      <c r="MGC320" s="417" t="s">
        <v>765</v>
      </c>
      <c r="MGD320" s="414"/>
      <c r="MGE320" s="415"/>
      <c r="MGF320" s="418"/>
      <c r="MGG320" s="417" t="s">
        <v>765</v>
      </c>
      <c r="MGH320" s="414"/>
      <c r="MGI320" s="415"/>
      <c r="MGJ320" s="418"/>
      <c r="MGK320" s="417" t="s">
        <v>765</v>
      </c>
      <c r="MGL320" s="414"/>
      <c r="MGM320" s="415"/>
      <c r="MGN320" s="418"/>
      <c r="MGO320" s="417" t="s">
        <v>765</v>
      </c>
      <c r="MGP320" s="414"/>
      <c r="MGQ320" s="415"/>
      <c r="MGR320" s="418"/>
      <c r="MGS320" s="417" t="s">
        <v>765</v>
      </c>
      <c r="MGT320" s="414"/>
      <c r="MGU320" s="415"/>
      <c r="MGV320" s="418"/>
      <c r="MGW320" s="417" t="s">
        <v>765</v>
      </c>
      <c r="MGX320" s="414"/>
      <c r="MGY320" s="415"/>
      <c r="MGZ320" s="418"/>
      <c r="MHA320" s="417" t="s">
        <v>765</v>
      </c>
      <c r="MHB320" s="414"/>
      <c r="MHC320" s="415"/>
      <c r="MHD320" s="418"/>
      <c r="MHE320" s="417" t="s">
        <v>765</v>
      </c>
      <c r="MHF320" s="414"/>
      <c r="MHG320" s="415"/>
      <c r="MHH320" s="418"/>
      <c r="MHI320" s="417" t="s">
        <v>765</v>
      </c>
      <c r="MHJ320" s="414"/>
      <c r="MHK320" s="415"/>
      <c r="MHL320" s="418"/>
      <c r="MHM320" s="417" t="s">
        <v>765</v>
      </c>
      <c r="MHN320" s="414"/>
      <c r="MHO320" s="415"/>
      <c r="MHP320" s="418"/>
      <c r="MHQ320" s="417" t="s">
        <v>765</v>
      </c>
      <c r="MHR320" s="414"/>
      <c r="MHS320" s="415"/>
      <c r="MHT320" s="418"/>
      <c r="MHU320" s="417" t="s">
        <v>765</v>
      </c>
      <c r="MHV320" s="414"/>
      <c r="MHW320" s="415"/>
      <c r="MHX320" s="418"/>
      <c r="MHY320" s="417" t="s">
        <v>765</v>
      </c>
      <c r="MHZ320" s="414"/>
      <c r="MIA320" s="415"/>
      <c r="MIB320" s="418"/>
      <c r="MIC320" s="417" t="s">
        <v>765</v>
      </c>
      <c r="MID320" s="414"/>
      <c r="MIE320" s="415"/>
      <c r="MIF320" s="418"/>
      <c r="MIG320" s="417" t="s">
        <v>765</v>
      </c>
      <c r="MIH320" s="414"/>
      <c r="MII320" s="415"/>
      <c r="MIJ320" s="418"/>
      <c r="MIK320" s="417" t="s">
        <v>765</v>
      </c>
      <c r="MIL320" s="414"/>
      <c r="MIM320" s="415"/>
      <c r="MIN320" s="418"/>
      <c r="MIO320" s="417" t="s">
        <v>765</v>
      </c>
      <c r="MIP320" s="414"/>
      <c r="MIQ320" s="415"/>
      <c r="MIR320" s="418"/>
      <c r="MIS320" s="417" t="s">
        <v>765</v>
      </c>
      <c r="MIT320" s="414"/>
      <c r="MIU320" s="415"/>
      <c r="MIV320" s="418"/>
      <c r="MIW320" s="417" t="s">
        <v>765</v>
      </c>
      <c r="MIX320" s="414"/>
      <c r="MIY320" s="415"/>
      <c r="MIZ320" s="418"/>
      <c r="MJA320" s="417" t="s">
        <v>765</v>
      </c>
      <c r="MJB320" s="414"/>
      <c r="MJC320" s="415"/>
      <c r="MJD320" s="418"/>
      <c r="MJE320" s="417" t="s">
        <v>765</v>
      </c>
      <c r="MJF320" s="414"/>
      <c r="MJG320" s="415"/>
      <c r="MJH320" s="418"/>
      <c r="MJI320" s="417" t="s">
        <v>765</v>
      </c>
      <c r="MJJ320" s="414"/>
      <c r="MJK320" s="415"/>
      <c r="MJL320" s="418"/>
      <c r="MJM320" s="417" t="s">
        <v>765</v>
      </c>
      <c r="MJN320" s="414"/>
      <c r="MJO320" s="415"/>
      <c r="MJP320" s="418"/>
      <c r="MJQ320" s="417" t="s">
        <v>765</v>
      </c>
      <c r="MJR320" s="414"/>
      <c r="MJS320" s="415"/>
      <c r="MJT320" s="418"/>
      <c r="MJU320" s="417" t="s">
        <v>765</v>
      </c>
      <c r="MJV320" s="414"/>
      <c r="MJW320" s="415"/>
      <c r="MJX320" s="418"/>
      <c r="MJY320" s="417" t="s">
        <v>765</v>
      </c>
      <c r="MJZ320" s="414"/>
      <c r="MKA320" s="415"/>
      <c r="MKB320" s="418"/>
      <c r="MKC320" s="417" t="s">
        <v>765</v>
      </c>
      <c r="MKD320" s="414"/>
      <c r="MKE320" s="415"/>
      <c r="MKF320" s="418"/>
      <c r="MKG320" s="417" t="s">
        <v>765</v>
      </c>
      <c r="MKH320" s="414"/>
      <c r="MKI320" s="415"/>
      <c r="MKJ320" s="418"/>
      <c r="MKK320" s="417" t="s">
        <v>765</v>
      </c>
      <c r="MKL320" s="414"/>
      <c r="MKM320" s="415"/>
      <c r="MKN320" s="418"/>
      <c r="MKO320" s="417" t="s">
        <v>765</v>
      </c>
      <c r="MKP320" s="414"/>
      <c r="MKQ320" s="415"/>
      <c r="MKR320" s="418"/>
      <c r="MKS320" s="417" t="s">
        <v>765</v>
      </c>
      <c r="MKT320" s="414"/>
      <c r="MKU320" s="415"/>
      <c r="MKV320" s="418"/>
      <c r="MKW320" s="417" t="s">
        <v>765</v>
      </c>
      <c r="MKX320" s="414"/>
      <c r="MKY320" s="415"/>
      <c r="MKZ320" s="418"/>
      <c r="MLA320" s="417" t="s">
        <v>765</v>
      </c>
      <c r="MLB320" s="414"/>
      <c r="MLC320" s="415"/>
      <c r="MLD320" s="418"/>
      <c r="MLE320" s="417" t="s">
        <v>765</v>
      </c>
      <c r="MLF320" s="414"/>
      <c r="MLG320" s="415"/>
      <c r="MLH320" s="418"/>
      <c r="MLI320" s="417" t="s">
        <v>765</v>
      </c>
      <c r="MLJ320" s="414"/>
      <c r="MLK320" s="415"/>
      <c r="MLL320" s="418"/>
      <c r="MLM320" s="417" t="s">
        <v>765</v>
      </c>
      <c r="MLN320" s="414"/>
      <c r="MLO320" s="415"/>
      <c r="MLP320" s="418"/>
      <c r="MLQ320" s="417" t="s">
        <v>765</v>
      </c>
      <c r="MLR320" s="414"/>
      <c r="MLS320" s="415"/>
      <c r="MLT320" s="418"/>
      <c r="MLU320" s="417" t="s">
        <v>765</v>
      </c>
      <c r="MLV320" s="414"/>
      <c r="MLW320" s="415"/>
      <c r="MLX320" s="418"/>
      <c r="MLY320" s="417" t="s">
        <v>765</v>
      </c>
      <c r="MLZ320" s="414"/>
      <c r="MMA320" s="415"/>
      <c r="MMB320" s="418"/>
      <c r="MMC320" s="417" t="s">
        <v>765</v>
      </c>
      <c r="MMD320" s="414"/>
      <c r="MME320" s="415"/>
      <c r="MMF320" s="418"/>
      <c r="MMG320" s="417" t="s">
        <v>765</v>
      </c>
      <c r="MMH320" s="414"/>
      <c r="MMI320" s="415"/>
      <c r="MMJ320" s="418"/>
      <c r="MMK320" s="417" t="s">
        <v>765</v>
      </c>
      <c r="MML320" s="414"/>
      <c r="MMM320" s="415"/>
      <c r="MMN320" s="418"/>
      <c r="MMO320" s="417" t="s">
        <v>765</v>
      </c>
      <c r="MMP320" s="414"/>
      <c r="MMQ320" s="415"/>
      <c r="MMR320" s="418"/>
      <c r="MMS320" s="417" t="s">
        <v>765</v>
      </c>
      <c r="MMT320" s="414"/>
      <c r="MMU320" s="415"/>
      <c r="MMV320" s="418"/>
      <c r="MMW320" s="417" t="s">
        <v>765</v>
      </c>
      <c r="MMX320" s="414"/>
      <c r="MMY320" s="415"/>
      <c r="MMZ320" s="418"/>
      <c r="MNA320" s="417" t="s">
        <v>765</v>
      </c>
      <c r="MNB320" s="414"/>
      <c r="MNC320" s="415"/>
      <c r="MND320" s="418"/>
      <c r="MNE320" s="417" t="s">
        <v>765</v>
      </c>
      <c r="MNF320" s="414"/>
      <c r="MNG320" s="415"/>
      <c r="MNH320" s="418"/>
      <c r="MNI320" s="417" t="s">
        <v>765</v>
      </c>
      <c r="MNJ320" s="414"/>
      <c r="MNK320" s="415"/>
      <c r="MNL320" s="418"/>
      <c r="MNM320" s="417" t="s">
        <v>765</v>
      </c>
      <c r="MNN320" s="414"/>
      <c r="MNO320" s="415"/>
      <c r="MNP320" s="418"/>
      <c r="MNQ320" s="417" t="s">
        <v>765</v>
      </c>
      <c r="MNR320" s="414"/>
      <c r="MNS320" s="415"/>
      <c r="MNT320" s="418"/>
      <c r="MNU320" s="417" t="s">
        <v>765</v>
      </c>
      <c r="MNV320" s="414"/>
      <c r="MNW320" s="415"/>
      <c r="MNX320" s="418"/>
      <c r="MNY320" s="417" t="s">
        <v>765</v>
      </c>
      <c r="MNZ320" s="414"/>
      <c r="MOA320" s="415"/>
      <c r="MOB320" s="418"/>
      <c r="MOC320" s="417" t="s">
        <v>765</v>
      </c>
      <c r="MOD320" s="414"/>
      <c r="MOE320" s="415"/>
      <c r="MOF320" s="418"/>
      <c r="MOG320" s="417" t="s">
        <v>765</v>
      </c>
      <c r="MOH320" s="414"/>
      <c r="MOI320" s="415"/>
      <c r="MOJ320" s="418"/>
      <c r="MOK320" s="417" t="s">
        <v>765</v>
      </c>
      <c r="MOL320" s="414"/>
      <c r="MOM320" s="415"/>
      <c r="MON320" s="418"/>
      <c r="MOO320" s="417" t="s">
        <v>765</v>
      </c>
      <c r="MOP320" s="414"/>
      <c r="MOQ320" s="415"/>
      <c r="MOR320" s="418"/>
      <c r="MOS320" s="417" t="s">
        <v>765</v>
      </c>
      <c r="MOT320" s="414"/>
      <c r="MOU320" s="415"/>
      <c r="MOV320" s="418"/>
      <c r="MOW320" s="417" t="s">
        <v>765</v>
      </c>
      <c r="MOX320" s="414"/>
      <c r="MOY320" s="415"/>
      <c r="MOZ320" s="418"/>
      <c r="MPA320" s="417" t="s">
        <v>765</v>
      </c>
      <c r="MPB320" s="414"/>
      <c r="MPC320" s="415"/>
      <c r="MPD320" s="418"/>
      <c r="MPE320" s="417" t="s">
        <v>765</v>
      </c>
      <c r="MPF320" s="414"/>
      <c r="MPG320" s="415"/>
      <c r="MPH320" s="418"/>
      <c r="MPI320" s="417" t="s">
        <v>765</v>
      </c>
      <c r="MPJ320" s="414"/>
      <c r="MPK320" s="415"/>
      <c r="MPL320" s="418"/>
      <c r="MPM320" s="417" t="s">
        <v>765</v>
      </c>
      <c r="MPN320" s="414"/>
      <c r="MPO320" s="415"/>
      <c r="MPP320" s="418"/>
      <c r="MPQ320" s="417" t="s">
        <v>765</v>
      </c>
      <c r="MPR320" s="414"/>
      <c r="MPS320" s="415"/>
      <c r="MPT320" s="418"/>
      <c r="MPU320" s="417" t="s">
        <v>765</v>
      </c>
      <c r="MPV320" s="414"/>
      <c r="MPW320" s="415"/>
      <c r="MPX320" s="418"/>
      <c r="MPY320" s="417" t="s">
        <v>765</v>
      </c>
      <c r="MPZ320" s="414"/>
      <c r="MQA320" s="415"/>
      <c r="MQB320" s="418"/>
      <c r="MQC320" s="417" t="s">
        <v>765</v>
      </c>
      <c r="MQD320" s="414"/>
      <c r="MQE320" s="415"/>
      <c r="MQF320" s="418"/>
      <c r="MQG320" s="417" t="s">
        <v>765</v>
      </c>
      <c r="MQH320" s="414"/>
      <c r="MQI320" s="415"/>
      <c r="MQJ320" s="418"/>
      <c r="MQK320" s="417" t="s">
        <v>765</v>
      </c>
      <c r="MQL320" s="414"/>
      <c r="MQM320" s="415"/>
      <c r="MQN320" s="418"/>
      <c r="MQO320" s="417" t="s">
        <v>765</v>
      </c>
      <c r="MQP320" s="414"/>
      <c r="MQQ320" s="415"/>
      <c r="MQR320" s="418"/>
      <c r="MQS320" s="417" t="s">
        <v>765</v>
      </c>
      <c r="MQT320" s="414"/>
      <c r="MQU320" s="415"/>
      <c r="MQV320" s="418"/>
      <c r="MQW320" s="417" t="s">
        <v>765</v>
      </c>
      <c r="MQX320" s="414"/>
      <c r="MQY320" s="415"/>
      <c r="MQZ320" s="418"/>
      <c r="MRA320" s="417" t="s">
        <v>765</v>
      </c>
      <c r="MRB320" s="414"/>
      <c r="MRC320" s="415"/>
      <c r="MRD320" s="418"/>
      <c r="MRE320" s="417" t="s">
        <v>765</v>
      </c>
      <c r="MRF320" s="414"/>
      <c r="MRG320" s="415"/>
      <c r="MRH320" s="418"/>
      <c r="MRI320" s="417" t="s">
        <v>765</v>
      </c>
      <c r="MRJ320" s="414"/>
      <c r="MRK320" s="415"/>
      <c r="MRL320" s="418"/>
      <c r="MRM320" s="417" t="s">
        <v>765</v>
      </c>
      <c r="MRN320" s="414"/>
      <c r="MRO320" s="415"/>
      <c r="MRP320" s="418"/>
      <c r="MRQ320" s="417" t="s">
        <v>765</v>
      </c>
      <c r="MRR320" s="414"/>
      <c r="MRS320" s="415"/>
      <c r="MRT320" s="418"/>
      <c r="MRU320" s="417" t="s">
        <v>765</v>
      </c>
      <c r="MRV320" s="414"/>
      <c r="MRW320" s="415"/>
      <c r="MRX320" s="418"/>
      <c r="MRY320" s="417" t="s">
        <v>765</v>
      </c>
      <c r="MRZ320" s="414"/>
      <c r="MSA320" s="415"/>
      <c r="MSB320" s="418"/>
      <c r="MSC320" s="417" t="s">
        <v>765</v>
      </c>
      <c r="MSD320" s="414"/>
      <c r="MSE320" s="415"/>
      <c r="MSF320" s="418"/>
      <c r="MSG320" s="417" t="s">
        <v>765</v>
      </c>
      <c r="MSH320" s="414"/>
      <c r="MSI320" s="415"/>
      <c r="MSJ320" s="418"/>
      <c r="MSK320" s="417" t="s">
        <v>765</v>
      </c>
      <c r="MSL320" s="414"/>
      <c r="MSM320" s="415"/>
      <c r="MSN320" s="418"/>
      <c r="MSO320" s="417" t="s">
        <v>765</v>
      </c>
      <c r="MSP320" s="414"/>
      <c r="MSQ320" s="415"/>
      <c r="MSR320" s="418"/>
      <c r="MSS320" s="417" t="s">
        <v>765</v>
      </c>
      <c r="MST320" s="414"/>
      <c r="MSU320" s="415"/>
      <c r="MSV320" s="418"/>
      <c r="MSW320" s="417" t="s">
        <v>765</v>
      </c>
      <c r="MSX320" s="414"/>
      <c r="MSY320" s="415"/>
      <c r="MSZ320" s="418"/>
      <c r="MTA320" s="417" t="s">
        <v>765</v>
      </c>
      <c r="MTB320" s="414"/>
      <c r="MTC320" s="415"/>
      <c r="MTD320" s="418"/>
      <c r="MTE320" s="417" t="s">
        <v>765</v>
      </c>
      <c r="MTF320" s="414"/>
      <c r="MTG320" s="415"/>
      <c r="MTH320" s="418"/>
      <c r="MTI320" s="417" t="s">
        <v>765</v>
      </c>
      <c r="MTJ320" s="414"/>
      <c r="MTK320" s="415"/>
      <c r="MTL320" s="418"/>
      <c r="MTM320" s="417" t="s">
        <v>765</v>
      </c>
      <c r="MTN320" s="414"/>
      <c r="MTO320" s="415"/>
      <c r="MTP320" s="418"/>
      <c r="MTQ320" s="417" t="s">
        <v>765</v>
      </c>
      <c r="MTR320" s="414"/>
      <c r="MTS320" s="415"/>
      <c r="MTT320" s="418"/>
      <c r="MTU320" s="417" t="s">
        <v>765</v>
      </c>
      <c r="MTV320" s="414"/>
      <c r="MTW320" s="415"/>
      <c r="MTX320" s="418"/>
      <c r="MTY320" s="417" t="s">
        <v>765</v>
      </c>
      <c r="MTZ320" s="414"/>
      <c r="MUA320" s="415"/>
      <c r="MUB320" s="418"/>
      <c r="MUC320" s="417" t="s">
        <v>765</v>
      </c>
      <c r="MUD320" s="414"/>
      <c r="MUE320" s="415"/>
      <c r="MUF320" s="418"/>
      <c r="MUG320" s="417" t="s">
        <v>765</v>
      </c>
      <c r="MUH320" s="414"/>
      <c r="MUI320" s="415"/>
      <c r="MUJ320" s="418"/>
      <c r="MUK320" s="417" t="s">
        <v>765</v>
      </c>
      <c r="MUL320" s="414"/>
      <c r="MUM320" s="415"/>
      <c r="MUN320" s="418"/>
      <c r="MUO320" s="417" t="s">
        <v>765</v>
      </c>
      <c r="MUP320" s="414"/>
      <c r="MUQ320" s="415"/>
      <c r="MUR320" s="418"/>
      <c r="MUS320" s="417" t="s">
        <v>765</v>
      </c>
      <c r="MUT320" s="414"/>
      <c r="MUU320" s="415"/>
      <c r="MUV320" s="418"/>
      <c r="MUW320" s="417" t="s">
        <v>765</v>
      </c>
      <c r="MUX320" s="414"/>
      <c r="MUY320" s="415"/>
      <c r="MUZ320" s="418"/>
      <c r="MVA320" s="417" t="s">
        <v>765</v>
      </c>
      <c r="MVB320" s="414"/>
      <c r="MVC320" s="415"/>
      <c r="MVD320" s="418"/>
      <c r="MVE320" s="417" t="s">
        <v>765</v>
      </c>
      <c r="MVF320" s="414"/>
      <c r="MVG320" s="415"/>
      <c r="MVH320" s="418"/>
      <c r="MVI320" s="417" t="s">
        <v>765</v>
      </c>
      <c r="MVJ320" s="414"/>
      <c r="MVK320" s="415"/>
      <c r="MVL320" s="418"/>
      <c r="MVM320" s="417" t="s">
        <v>765</v>
      </c>
      <c r="MVN320" s="414"/>
      <c r="MVO320" s="415"/>
      <c r="MVP320" s="418"/>
      <c r="MVQ320" s="417" t="s">
        <v>765</v>
      </c>
      <c r="MVR320" s="414"/>
      <c r="MVS320" s="415"/>
      <c r="MVT320" s="418"/>
      <c r="MVU320" s="417" t="s">
        <v>765</v>
      </c>
      <c r="MVV320" s="414"/>
      <c r="MVW320" s="415"/>
      <c r="MVX320" s="418"/>
      <c r="MVY320" s="417" t="s">
        <v>765</v>
      </c>
      <c r="MVZ320" s="414"/>
      <c r="MWA320" s="415"/>
      <c r="MWB320" s="418"/>
      <c r="MWC320" s="417" t="s">
        <v>765</v>
      </c>
      <c r="MWD320" s="414"/>
      <c r="MWE320" s="415"/>
      <c r="MWF320" s="418"/>
      <c r="MWG320" s="417" t="s">
        <v>765</v>
      </c>
      <c r="MWH320" s="414"/>
      <c r="MWI320" s="415"/>
      <c r="MWJ320" s="418"/>
      <c r="MWK320" s="417" t="s">
        <v>765</v>
      </c>
      <c r="MWL320" s="414"/>
      <c r="MWM320" s="415"/>
      <c r="MWN320" s="418"/>
      <c r="MWO320" s="417" t="s">
        <v>765</v>
      </c>
      <c r="MWP320" s="414"/>
      <c r="MWQ320" s="415"/>
      <c r="MWR320" s="418"/>
      <c r="MWS320" s="417" t="s">
        <v>765</v>
      </c>
      <c r="MWT320" s="414"/>
      <c r="MWU320" s="415"/>
      <c r="MWV320" s="418"/>
      <c r="MWW320" s="417" t="s">
        <v>765</v>
      </c>
      <c r="MWX320" s="414"/>
      <c r="MWY320" s="415"/>
      <c r="MWZ320" s="418"/>
      <c r="MXA320" s="417" t="s">
        <v>765</v>
      </c>
      <c r="MXB320" s="414"/>
      <c r="MXC320" s="415"/>
      <c r="MXD320" s="418"/>
      <c r="MXE320" s="417" t="s">
        <v>765</v>
      </c>
      <c r="MXF320" s="414"/>
      <c r="MXG320" s="415"/>
      <c r="MXH320" s="418"/>
      <c r="MXI320" s="417" t="s">
        <v>765</v>
      </c>
      <c r="MXJ320" s="414"/>
      <c r="MXK320" s="415"/>
      <c r="MXL320" s="418"/>
      <c r="MXM320" s="417" t="s">
        <v>765</v>
      </c>
      <c r="MXN320" s="414"/>
      <c r="MXO320" s="415"/>
      <c r="MXP320" s="418"/>
      <c r="MXQ320" s="417" t="s">
        <v>765</v>
      </c>
      <c r="MXR320" s="414"/>
      <c r="MXS320" s="415"/>
      <c r="MXT320" s="418"/>
      <c r="MXU320" s="417" t="s">
        <v>765</v>
      </c>
      <c r="MXV320" s="414"/>
      <c r="MXW320" s="415"/>
      <c r="MXX320" s="418"/>
      <c r="MXY320" s="417" t="s">
        <v>765</v>
      </c>
      <c r="MXZ320" s="414"/>
      <c r="MYA320" s="415"/>
      <c r="MYB320" s="418"/>
      <c r="MYC320" s="417" t="s">
        <v>765</v>
      </c>
      <c r="MYD320" s="414"/>
      <c r="MYE320" s="415"/>
      <c r="MYF320" s="418"/>
      <c r="MYG320" s="417" t="s">
        <v>765</v>
      </c>
      <c r="MYH320" s="414"/>
      <c r="MYI320" s="415"/>
      <c r="MYJ320" s="418"/>
      <c r="MYK320" s="417" t="s">
        <v>765</v>
      </c>
      <c r="MYL320" s="414"/>
      <c r="MYM320" s="415"/>
      <c r="MYN320" s="418"/>
      <c r="MYO320" s="417" t="s">
        <v>765</v>
      </c>
      <c r="MYP320" s="414"/>
      <c r="MYQ320" s="415"/>
      <c r="MYR320" s="418"/>
      <c r="MYS320" s="417" t="s">
        <v>765</v>
      </c>
      <c r="MYT320" s="414"/>
      <c r="MYU320" s="415"/>
      <c r="MYV320" s="418"/>
      <c r="MYW320" s="417" t="s">
        <v>765</v>
      </c>
      <c r="MYX320" s="414"/>
      <c r="MYY320" s="415"/>
      <c r="MYZ320" s="418"/>
      <c r="MZA320" s="417" t="s">
        <v>765</v>
      </c>
      <c r="MZB320" s="414"/>
      <c r="MZC320" s="415"/>
      <c r="MZD320" s="418"/>
      <c r="MZE320" s="417" t="s">
        <v>765</v>
      </c>
      <c r="MZF320" s="414"/>
      <c r="MZG320" s="415"/>
      <c r="MZH320" s="418"/>
      <c r="MZI320" s="417" t="s">
        <v>765</v>
      </c>
      <c r="MZJ320" s="414"/>
      <c r="MZK320" s="415"/>
      <c r="MZL320" s="418"/>
      <c r="MZM320" s="417" t="s">
        <v>765</v>
      </c>
      <c r="MZN320" s="414"/>
      <c r="MZO320" s="415"/>
      <c r="MZP320" s="418"/>
      <c r="MZQ320" s="417" t="s">
        <v>765</v>
      </c>
      <c r="MZR320" s="414"/>
      <c r="MZS320" s="415"/>
      <c r="MZT320" s="418"/>
      <c r="MZU320" s="417" t="s">
        <v>765</v>
      </c>
      <c r="MZV320" s="414"/>
      <c r="MZW320" s="415"/>
      <c r="MZX320" s="418"/>
      <c r="MZY320" s="417" t="s">
        <v>765</v>
      </c>
      <c r="MZZ320" s="414"/>
      <c r="NAA320" s="415"/>
      <c r="NAB320" s="418"/>
      <c r="NAC320" s="417" t="s">
        <v>765</v>
      </c>
      <c r="NAD320" s="414"/>
      <c r="NAE320" s="415"/>
      <c r="NAF320" s="418"/>
      <c r="NAG320" s="417" t="s">
        <v>765</v>
      </c>
      <c r="NAH320" s="414"/>
      <c r="NAI320" s="415"/>
      <c r="NAJ320" s="418"/>
      <c r="NAK320" s="417" t="s">
        <v>765</v>
      </c>
      <c r="NAL320" s="414"/>
      <c r="NAM320" s="415"/>
      <c r="NAN320" s="418"/>
      <c r="NAO320" s="417" t="s">
        <v>765</v>
      </c>
      <c r="NAP320" s="414"/>
      <c r="NAQ320" s="415"/>
      <c r="NAR320" s="418"/>
      <c r="NAS320" s="417" t="s">
        <v>765</v>
      </c>
      <c r="NAT320" s="414"/>
      <c r="NAU320" s="415"/>
      <c r="NAV320" s="418"/>
      <c r="NAW320" s="417" t="s">
        <v>765</v>
      </c>
      <c r="NAX320" s="414"/>
      <c r="NAY320" s="415"/>
      <c r="NAZ320" s="418"/>
      <c r="NBA320" s="417" t="s">
        <v>765</v>
      </c>
      <c r="NBB320" s="414"/>
      <c r="NBC320" s="415"/>
      <c r="NBD320" s="418"/>
      <c r="NBE320" s="417" t="s">
        <v>765</v>
      </c>
      <c r="NBF320" s="414"/>
      <c r="NBG320" s="415"/>
      <c r="NBH320" s="418"/>
      <c r="NBI320" s="417" t="s">
        <v>765</v>
      </c>
      <c r="NBJ320" s="414"/>
      <c r="NBK320" s="415"/>
      <c r="NBL320" s="418"/>
      <c r="NBM320" s="417" t="s">
        <v>765</v>
      </c>
      <c r="NBN320" s="414"/>
      <c r="NBO320" s="415"/>
      <c r="NBP320" s="418"/>
      <c r="NBQ320" s="417" t="s">
        <v>765</v>
      </c>
      <c r="NBR320" s="414"/>
      <c r="NBS320" s="415"/>
      <c r="NBT320" s="418"/>
      <c r="NBU320" s="417" t="s">
        <v>765</v>
      </c>
      <c r="NBV320" s="414"/>
      <c r="NBW320" s="415"/>
      <c r="NBX320" s="418"/>
      <c r="NBY320" s="417" t="s">
        <v>765</v>
      </c>
      <c r="NBZ320" s="414"/>
      <c r="NCA320" s="415"/>
      <c r="NCB320" s="418"/>
      <c r="NCC320" s="417" t="s">
        <v>765</v>
      </c>
      <c r="NCD320" s="414"/>
      <c r="NCE320" s="415"/>
      <c r="NCF320" s="418"/>
      <c r="NCG320" s="417" t="s">
        <v>765</v>
      </c>
      <c r="NCH320" s="414"/>
      <c r="NCI320" s="415"/>
      <c r="NCJ320" s="418"/>
      <c r="NCK320" s="417" t="s">
        <v>765</v>
      </c>
      <c r="NCL320" s="414"/>
      <c r="NCM320" s="415"/>
      <c r="NCN320" s="418"/>
      <c r="NCO320" s="417" t="s">
        <v>765</v>
      </c>
      <c r="NCP320" s="414"/>
      <c r="NCQ320" s="415"/>
      <c r="NCR320" s="418"/>
      <c r="NCS320" s="417" t="s">
        <v>765</v>
      </c>
      <c r="NCT320" s="414"/>
      <c r="NCU320" s="415"/>
      <c r="NCV320" s="418"/>
      <c r="NCW320" s="417" t="s">
        <v>765</v>
      </c>
      <c r="NCX320" s="414"/>
      <c r="NCY320" s="415"/>
      <c r="NCZ320" s="418"/>
      <c r="NDA320" s="417" t="s">
        <v>765</v>
      </c>
      <c r="NDB320" s="414"/>
      <c r="NDC320" s="415"/>
      <c r="NDD320" s="418"/>
      <c r="NDE320" s="417" t="s">
        <v>765</v>
      </c>
      <c r="NDF320" s="414"/>
      <c r="NDG320" s="415"/>
      <c r="NDH320" s="418"/>
      <c r="NDI320" s="417" t="s">
        <v>765</v>
      </c>
      <c r="NDJ320" s="414"/>
      <c r="NDK320" s="415"/>
      <c r="NDL320" s="418"/>
      <c r="NDM320" s="417" t="s">
        <v>765</v>
      </c>
      <c r="NDN320" s="414"/>
      <c r="NDO320" s="415"/>
      <c r="NDP320" s="418"/>
      <c r="NDQ320" s="417" t="s">
        <v>765</v>
      </c>
      <c r="NDR320" s="414"/>
      <c r="NDS320" s="415"/>
      <c r="NDT320" s="418"/>
      <c r="NDU320" s="417" t="s">
        <v>765</v>
      </c>
      <c r="NDV320" s="414"/>
      <c r="NDW320" s="415"/>
      <c r="NDX320" s="418"/>
      <c r="NDY320" s="417" t="s">
        <v>765</v>
      </c>
      <c r="NDZ320" s="414"/>
      <c r="NEA320" s="415"/>
      <c r="NEB320" s="418"/>
      <c r="NEC320" s="417" t="s">
        <v>765</v>
      </c>
      <c r="NED320" s="414"/>
      <c r="NEE320" s="415"/>
      <c r="NEF320" s="418"/>
      <c r="NEG320" s="417" t="s">
        <v>765</v>
      </c>
      <c r="NEH320" s="414"/>
      <c r="NEI320" s="415"/>
      <c r="NEJ320" s="418"/>
      <c r="NEK320" s="417" t="s">
        <v>765</v>
      </c>
      <c r="NEL320" s="414"/>
      <c r="NEM320" s="415"/>
      <c r="NEN320" s="418"/>
      <c r="NEO320" s="417" t="s">
        <v>765</v>
      </c>
      <c r="NEP320" s="414"/>
      <c r="NEQ320" s="415"/>
      <c r="NER320" s="418"/>
      <c r="NES320" s="417" t="s">
        <v>765</v>
      </c>
      <c r="NET320" s="414"/>
      <c r="NEU320" s="415"/>
      <c r="NEV320" s="418"/>
      <c r="NEW320" s="417" t="s">
        <v>765</v>
      </c>
      <c r="NEX320" s="414"/>
      <c r="NEY320" s="415"/>
      <c r="NEZ320" s="418"/>
      <c r="NFA320" s="417" t="s">
        <v>765</v>
      </c>
      <c r="NFB320" s="414"/>
      <c r="NFC320" s="415"/>
      <c r="NFD320" s="418"/>
      <c r="NFE320" s="417" t="s">
        <v>765</v>
      </c>
      <c r="NFF320" s="414"/>
      <c r="NFG320" s="415"/>
      <c r="NFH320" s="418"/>
      <c r="NFI320" s="417" t="s">
        <v>765</v>
      </c>
      <c r="NFJ320" s="414"/>
      <c r="NFK320" s="415"/>
      <c r="NFL320" s="418"/>
      <c r="NFM320" s="417" t="s">
        <v>765</v>
      </c>
      <c r="NFN320" s="414"/>
      <c r="NFO320" s="415"/>
      <c r="NFP320" s="418"/>
      <c r="NFQ320" s="417" t="s">
        <v>765</v>
      </c>
      <c r="NFR320" s="414"/>
      <c r="NFS320" s="415"/>
      <c r="NFT320" s="418"/>
      <c r="NFU320" s="417" t="s">
        <v>765</v>
      </c>
      <c r="NFV320" s="414"/>
      <c r="NFW320" s="415"/>
      <c r="NFX320" s="418"/>
      <c r="NFY320" s="417" t="s">
        <v>765</v>
      </c>
      <c r="NFZ320" s="414"/>
      <c r="NGA320" s="415"/>
      <c r="NGB320" s="418"/>
      <c r="NGC320" s="417" t="s">
        <v>765</v>
      </c>
      <c r="NGD320" s="414"/>
      <c r="NGE320" s="415"/>
      <c r="NGF320" s="418"/>
      <c r="NGG320" s="417" t="s">
        <v>765</v>
      </c>
      <c r="NGH320" s="414"/>
      <c r="NGI320" s="415"/>
      <c r="NGJ320" s="418"/>
      <c r="NGK320" s="417" t="s">
        <v>765</v>
      </c>
      <c r="NGL320" s="414"/>
      <c r="NGM320" s="415"/>
      <c r="NGN320" s="418"/>
      <c r="NGO320" s="417" t="s">
        <v>765</v>
      </c>
      <c r="NGP320" s="414"/>
      <c r="NGQ320" s="415"/>
      <c r="NGR320" s="418"/>
      <c r="NGS320" s="417" t="s">
        <v>765</v>
      </c>
      <c r="NGT320" s="414"/>
      <c r="NGU320" s="415"/>
      <c r="NGV320" s="418"/>
      <c r="NGW320" s="417" t="s">
        <v>765</v>
      </c>
      <c r="NGX320" s="414"/>
      <c r="NGY320" s="415"/>
      <c r="NGZ320" s="418"/>
      <c r="NHA320" s="417" t="s">
        <v>765</v>
      </c>
      <c r="NHB320" s="414"/>
      <c r="NHC320" s="415"/>
      <c r="NHD320" s="418"/>
      <c r="NHE320" s="417" t="s">
        <v>765</v>
      </c>
      <c r="NHF320" s="414"/>
      <c r="NHG320" s="415"/>
      <c r="NHH320" s="418"/>
      <c r="NHI320" s="417" t="s">
        <v>765</v>
      </c>
      <c r="NHJ320" s="414"/>
      <c r="NHK320" s="415"/>
      <c r="NHL320" s="418"/>
      <c r="NHM320" s="417" t="s">
        <v>765</v>
      </c>
      <c r="NHN320" s="414"/>
      <c r="NHO320" s="415"/>
      <c r="NHP320" s="418"/>
      <c r="NHQ320" s="417" t="s">
        <v>765</v>
      </c>
      <c r="NHR320" s="414"/>
      <c r="NHS320" s="415"/>
      <c r="NHT320" s="418"/>
      <c r="NHU320" s="417" t="s">
        <v>765</v>
      </c>
      <c r="NHV320" s="414"/>
      <c r="NHW320" s="415"/>
      <c r="NHX320" s="418"/>
      <c r="NHY320" s="417" t="s">
        <v>765</v>
      </c>
      <c r="NHZ320" s="414"/>
      <c r="NIA320" s="415"/>
      <c r="NIB320" s="418"/>
      <c r="NIC320" s="417" t="s">
        <v>765</v>
      </c>
      <c r="NID320" s="414"/>
      <c r="NIE320" s="415"/>
      <c r="NIF320" s="418"/>
      <c r="NIG320" s="417" t="s">
        <v>765</v>
      </c>
      <c r="NIH320" s="414"/>
      <c r="NII320" s="415"/>
      <c r="NIJ320" s="418"/>
      <c r="NIK320" s="417" t="s">
        <v>765</v>
      </c>
      <c r="NIL320" s="414"/>
      <c r="NIM320" s="415"/>
      <c r="NIN320" s="418"/>
      <c r="NIO320" s="417" t="s">
        <v>765</v>
      </c>
      <c r="NIP320" s="414"/>
      <c r="NIQ320" s="415"/>
      <c r="NIR320" s="418"/>
      <c r="NIS320" s="417" t="s">
        <v>765</v>
      </c>
      <c r="NIT320" s="414"/>
      <c r="NIU320" s="415"/>
      <c r="NIV320" s="418"/>
      <c r="NIW320" s="417" t="s">
        <v>765</v>
      </c>
      <c r="NIX320" s="414"/>
      <c r="NIY320" s="415"/>
      <c r="NIZ320" s="418"/>
      <c r="NJA320" s="417" t="s">
        <v>765</v>
      </c>
      <c r="NJB320" s="414"/>
      <c r="NJC320" s="415"/>
      <c r="NJD320" s="418"/>
      <c r="NJE320" s="417" t="s">
        <v>765</v>
      </c>
      <c r="NJF320" s="414"/>
      <c r="NJG320" s="415"/>
      <c r="NJH320" s="418"/>
      <c r="NJI320" s="417" t="s">
        <v>765</v>
      </c>
      <c r="NJJ320" s="414"/>
      <c r="NJK320" s="415"/>
      <c r="NJL320" s="418"/>
      <c r="NJM320" s="417" t="s">
        <v>765</v>
      </c>
      <c r="NJN320" s="414"/>
      <c r="NJO320" s="415"/>
      <c r="NJP320" s="418"/>
      <c r="NJQ320" s="417" t="s">
        <v>765</v>
      </c>
      <c r="NJR320" s="414"/>
      <c r="NJS320" s="415"/>
      <c r="NJT320" s="418"/>
      <c r="NJU320" s="417" t="s">
        <v>765</v>
      </c>
      <c r="NJV320" s="414"/>
      <c r="NJW320" s="415"/>
      <c r="NJX320" s="418"/>
      <c r="NJY320" s="417" t="s">
        <v>765</v>
      </c>
      <c r="NJZ320" s="414"/>
      <c r="NKA320" s="415"/>
      <c r="NKB320" s="418"/>
      <c r="NKC320" s="417" t="s">
        <v>765</v>
      </c>
      <c r="NKD320" s="414"/>
      <c r="NKE320" s="415"/>
      <c r="NKF320" s="418"/>
      <c r="NKG320" s="417" t="s">
        <v>765</v>
      </c>
      <c r="NKH320" s="414"/>
      <c r="NKI320" s="415"/>
      <c r="NKJ320" s="418"/>
      <c r="NKK320" s="417" t="s">
        <v>765</v>
      </c>
      <c r="NKL320" s="414"/>
      <c r="NKM320" s="415"/>
      <c r="NKN320" s="418"/>
      <c r="NKO320" s="417" t="s">
        <v>765</v>
      </c>
      <c r="NKP320" s="414"/>
      <c r="NKQ320" s="415"/>
      <c r="NKR320" s="418"/>
      <c r="NKS320" s="417" t="s">
        <v>765</v>
      </c>
      <c r="NKT320" s="414"/>
      <c r="NKU320" s="415"/>
      <c r="NKV320" s="418"/>
      <c r="NKW320" s="417" t="s">
        <v>765</v>
      </c>
      <c r="NKX320" s="414"/>
      <c r="NKY320" s="415"/>
      <c r="NKZ320" s="418"/>
      <c r="NLA320" s="417" t="s">
        <v>765</v>
      </c>
      <c r="NLB320" s="414"/>
      <c r="NLC320" s="415"/>
      <c r="NLD320" s="418"/>
      <c r="NLE320" s="417" t="s">
        <v>765</v>
      </c>
      <c r="NLF320" s="414"/>
      <c r="NLG320" s="415"/>
      <c r="NLH320" s="418"/>
      <c r="NLI320" s="417" t="s">
        <v>765</v>
      </c>
      <c r="NLJ320" s="414"/>
      <c r="NLK320" s="415"/>
      <c r="NLL320" s="418"/>
      <c r="NLM320" s="417" t="s">
        <v>765</v>
      </c>
      <c r="NLN320" s="414"/>
      <c r="NLO320" s="415"/>
      <c r="NLP320" s="418"/>
      <c r="NLQ320" s="417" t="s">
        <v>765</v>
      </c>
      <c r="NLR320" s="414"/>
      <c r="NLS320" s="415"/>
      <c r="NLT320" s="418"/>
      <c r="NLU320" s="417" t="s">
        <v>765</v>
      </c>
      <c r="NLV320" s="414"/>
      <c r="NLW320" s="415"/>
      <c r="NLX320" s="418"/>
      <c r="NLY320" s="417" t="s">
        <v>765</v>
      </c>
      <c r="NLZ320" s="414"/>
      <c r="NMA320" s="415"/>
      <c r="NMB320" s="418"/>
      <c r="NMC320" s="417" t="s">
        <v>765</v>
      </c>
      <c r="NMD320" s="414"/>
      <c r="NME320" s="415"/>
      <c r="NMF320" s="418"/>
      <c r="NMG320" s="417" t="s">
        <v>765</v>
      </c>
      <c r="NMH320" s="414"/>
      <c r="NMI320" s="415"/>
      <c r="NMJ320" s="418"/>
      <c r="NMK320" s="417" t="s">
        <v>765</v>
      </c>
      <c r="NML320" s="414"/>
      <c r="NMM320" s="415"/>
      <c r="NMN320" s="418"/>
      <c r="NMO320" s="417" t="s">
        <v>765</v>
      </c>
      <c r="NMP320" s="414"/>
      <c r="NMQ320" s="415"/>
      <c r="NMR320" s="418"/>
      <c r="NMS320" s="417" t="s">
        <v>765</v>
      </c>
      <c r="NMT320" s="414"/>
      <c r="NMU320" s="415"/>
      <c r="NMV320" s="418"/>
      <c r="NMW320" s="417" t="s">
        <v>765</v>
      </c>
      <c r="NMX320" s="414"/>
      <c r="NMY320" s="415"/>
      <c r="NMZ320" s="418"/>
      <c r="NNA320" s="417" t="s">
        <v>765</v>
      </c>
      <c r="NNB320" s="414"/>
      <c r="NNC320" s="415"/>
      <c r="NND320" s="418"/>
      <c r="NNE320" s="417" t="s">
        <v>765</v>
      </c>
      <c r="NNF320" s="414"/>
      <c r="NNG320" s="415"/>
      <c r="NNH320" s="418"/>
      <c r="NNI320" s="417" t="s">
        <v>765</v>
      </c>
      <c r="NNJ320" s="414"/>
      <c r="NNK320" s="415"/>
      <c r="NNL320" s="418"/>
      <c r="NNM320" s="417" t="s">
        <v>765</v>
      </c>
      <c r="NNN320" s="414"/>
      <c r="NNO320" s="415"/>
      <c r="NNP320" s="418"/>
      <c r="NNQ320" s="417" t="s">
        <v>765</v>
      </c>
      <c r="NNR320" s="414"/>
      <c r="NNS320" s="415"/>
      <c r="NNT320" s="418"/>
      <c r="NNU320" s="417" t="s">
        <v>765</v>
      </c>
      <c r="NNV320" s="414"/>
      <c r="NNW320" s="415"/>
      <c r="NNX320" s="418"/>
      <c r="NNY320" s="417" t="s">
        <v>765</v>
      </c>
      <c r="NNZ320" s="414"/>
      <c r="NOA320" s="415"/>
      <c r="NOB320" s="418"/>
      <c r="NOC320" s="417" t="s">
        <v>765</v>
      </c>
      <c r="NOD320" s="414"/>
      <c r="NOE320" s="415"/>
      <c r="NOF320" s="418"/>
      <c r="NOG320" s="417" t="s">
        <v>765</v>
      </c>
      <c r="NOH320" s="414"/>
      <c r="NOI320" s="415"/>
      <c r="NOJ320" s="418"/>
      <c r="NOK320" s="417" t="s">
        <v>765</v>
      </c>
      <c r="NOL320" s="414"/>
      <c r="NOM320" s="415"/>
      <c r="NON320" s="418"/>
      <c r="NOO320" s="417" t="s">
        <v>765</v>
      </c>
      <c r="NOP320" s="414"/>
      <c r="NOQ320" s="415"/>
      <c r="NOR320" s="418"/>
      <c r="NOS320" s="417" t="s">
        <v>765</v>
      </c>
      <c r="NOT320" s="414"/>
      <c r="NOU320" s="415"/>
      <c r="NOV320" s="418"/>
      <c r="NOW320" s="417" t="s">
        <v>765</v>
      </c>
      <c r="NOX320" s="414"/>
      <c r="NOY320" s="415"/>
      <c r="NOZ320" s="418"/>
      <c r="NPA320" s="417" t="s">
        <v>765</v>
      </c>
      <c r="NPB320" s="414"/>
      <c r="NPC320" s="415"/>
      <c r="NPD320" s="418"/>
      <c r="NPE320" s="417" t="s">
        <v>765</v>
      </c>
      <c r="NPF320" s="414"/>
      <c r="NPG320" s="415"/>
      <c r="NPH320" s="418"/>
      <c r="NPI320" s="417" t="s">
        <v>765</v>
      </c>
      <c r="NPJ320" s="414"/>
      <c r="NPK320" s="415"/>
      <c r="NPL320" s="418"/>
      <c r="NPM320" s="417" t="s">
        <v>765</v>
      </c>
      <c r="NPN320" s="414"/>
      <c r="NPO320" s="415"/>
      <c r="NPP320" s="418"/>
      <c r="NPQ320" s="417" t="s">
        <v>765</v>
      </c>
      <c r="NPR320" s="414"/>
      <c r="NPS320" s="415"/>
      <c r="NPT320" s="418"/>
      <c r="NPU320" s="417" t="s">
        <v>765</v>
      </c>
      <c r="NPV320" s="414"/>
      <c r="NPW320" s="415"/>
      <c r="NPX320" s="418"/>
      <c r="NPY320" s="417" t="s">
        <v>765</v>
      </c>
      <c r="NPZ320" s="414"/>
      <c r="NQA320" s="415"/>
      <c r="NQB320" s="418"/>
      <c r="NQC320" s="417" t="s">
        <v>765</v>
      </c>
      <c r="NQD320" s="414"/>
      <c r="NQE320" s="415"/>
      <c r="NQF320" s="418"/>
      <c r="NQG320" s="417" t="s">
        <v>765</v>
      </c>
      <c r="NQH320" s="414"/>
      <c r="NQI320" s="415"/>
      <c r="NQJ320" s="418"/>
      <c r="NQK320" s="417" t="s">
        <v>765</v>
      </c>
      <c r="NQL320" s="414"/>
      <c r="NQM320" s="415"/>
      <c r="NQN320" s="418"/>
      <c r="NQO320" s="417" t="s">
        <v>765</v>
      </c>
      <c r="NQP320" s="414"/>
      <c r="NQQ320" s="415"/>
      <c r="NQR320" s="418"/>
      <c r="NQS320" s="417" t="s">
        <v>765</v>
      </c>
      <c r="NQT320" s="414"/>
      <c r="NQU320" s="415"/>
      <c r="NQV320" s="418"/>
      <c r="NQW320" s="417" t="s">
        <v>765</v>
      </c>
      <c r="NQX320" s="414"/>
      <c r="NQY320" s="415"/>
      <c r="NQZ320" s="418"/>
      <c r="NRA320" s="417" t="s">
        <v>765</v>
      </c>
      <c r="NRB320" s="414"/>
      <c r="NRC320" s="415"/>
      <c r="NRD320" s="418"/>
      <c r="NRE320" s="417" t="s">
        <v>765</v>
      </c>
      <c r="NRF320" s="414"/>
      <c r="NRG320" s="415"/>
      <c r="NRH320" s="418"/>
      <c r="NRI320" s="417" t="s">
        <v>765</v>
      </c>
      <c r="NRJ320" s="414"/>
      <c r="NRK320" s="415"/>
      <c r="NRL320" s="418"/>
      <c r="NRM320" s="417" t="s">
        <v>765</v>
      </c>
      <c r="NRN320" s="414"/>
      <c r="NRO320" s="415"/>
      <c r="NRP320" s="418"/>
      <c r="NRQ320" s="417" t="s">
        <v>765</v>
      </c>
      <c r="NRR320" s="414"/>
      <c r="NRS320" s="415"/>
      <c r="NRT320" s="418"/>
      <c r="NRU320" s="417" t="s">
        <v>765</v>
      </c>
      <c r="NRV320" s="414"/>
      <c r="NRW320" s="415"/>
      <c r="NRX320" s="418"/>
      <c r="NRY320" s="417" t="s">
        <v>765</v>
      </c>
      <c r="NRZ320" s="414"/>
      <c r="NSA320" s="415"/>
      <c r="NSB320" s="418"/>
      <c r="NSC320" s="417" t="s">
        <v>765</v>
      </c>
      <c r="NSD320" s="414"/>
      <c r="NSE320" s="415"/>
      <c r="NSF320" s="418"/>
      <c r="NSG320" s="417" t="s">
        <v>765</v>
      </c>
      <c r="NSH320" s="414"/>
      <c r="NSI320" s="415"/>
      <c r="NSJ320" s="418"/>
      <c r="NSK320" s="417" t="s">
        <v>765</v>
      </c>
      <c r="NSL320" s="414"/>
      <c r="NSM320" s="415"/>
      <c r="NSN320" s="418"/>
      <c r="NSO320" s="417" t="s">
        <v>765</v>
      </c>
      <c r="NSP320" s="414"/>
      <c r="NSQ320" s="415"/>
      <c r="NSR320" s="418"/>
      <c r="NSS320" s="417" t="s">
        <v>765</v>
      </c>
      <c r="NST320" s="414"/>
      <c r="NSU320" s="415"/>
      <c r="NSV320" s="418"/>
      <c r="NSW320" s="417" t="s">
        <v>765</v>
      </c>
      <c r="NSX320" s="414"/>
      <c r="NSY320" s="415"/>
      <c r="NSZ320" s="418"/>
      <c r="NTA320" s="417" t="s">
        <v>765</v>
      </c>
      <c r="NTB320" s="414"/>
      <c r="NTC320" s="415"/>
      <c r="NTD320" s="418"/>
      <c r="NTE320" s="417" t="s">
        <v>765</v>
      </c>
      <c r="NTF320" s="414"/>
      <c r="NTG320" s="415"/>
      <c r="NTH320" s="418"/>
      <c r="NTI320" s="417" t="s">
        <v>765</v>
      </c>
      <c r="NTJ320" s="414"/>
      <c r="NTK320" s="415"/>
      <c r="NTL320" s="418"/>
      <c r="NTM320" s="417" t="s">
        <v>765</v>
      </c>
      <c r="NTN320" s="414"/>
      <c r="NTO320" s="415"/>
      <c r="NTP320" s="418"/>
      <c r="NTQ320" s="417" t="s">
        <v>765</v>
      </c>
      <c r="NTR320" s="414"/>
      <c r="NTS320" s="415"/>
      <c r="NTT320" s="418"/>
      <c r="NTU320" s="417" t="s">
        <v>765</v>
      </c>
      <c r="NTV320" s="414"/>
      <c r="NTW320" s="415"/>
      <c r="NTX320" s="418"/>
      <c r="NTY320" s="417" t="s">
        <v>765</v>
      </c>
      <c r="NTZ320" s="414"/>
      <c r="NUA320" s="415"/>
      <c r="NUB320" s="418"/>
      <c r="NUC320" s="417" t="s">
        <v>765</v>
      </c>
      <c r="NUD320" s="414"/>
      <c r="NUE320" s="415"/>
      <c r="NUF320" s="418"/>
      <c r="NUG320" s="417" t="s">
        <v>765</v>
      </c>
      <c r="NUH320" s="414"/>
      <c r="NUI320" s="415"/>
      <c r="NUJ320" s="418"/>
      <c r="NUK320" s="417" t="s">
        <v>765</v>
      </c>
      <c r="NUL320" s="414"/>
      <c r="NUM320" s="415"/>
      <c r="NUN320" s="418"/>
      <c r="NUO320" s="417" t="s">
        <v>765</v>
      </c>
      <c r="NUP320" s="414"/>
      <c r="NUQ320" s="415"/>
      <c r="NUR320" s="418"/>
      <c r="NUS320" s="417" t="s">
        <v>765</v>
      </c>
      <c r="NUT320" s="414"/>
      <c r="NUU320" s="415"/>
      <c r="NUV320" s="418"/>
      <c r="NUW320" s="417" t="s">
        <v>765</v>
      </c>
      <c r="NUX320" s="414"/>
      <c r="NUY320" s="415"/>
      <c r="NUZ320" s="418"/>
      <c r="NVA320" s="417" t="s">
        <v>765</v>
      </c>
      <c r="NVB320" s="414"/>
      <c r="NVC320" s="415"/>
      <c r="NVD320" s="418"/>
      <c r="NVE320" s="417" t="s">
        <v>765</v>
      </c>
      <c r="NVF320" s="414"/>
      <c r="NVG320" s="415"/>
      <c r="NVH320" s="418"/>
      <c r="NVI320" s="417" t="s">
        <v>765</v>
      </c>
      <c r="NVJ320" s="414"/>
      <c r="NVK320" s="415"/>
      <c r="NVL320" s="418"/>
      <c r="NVM320" s="417" t="s">
        <v>765</v>
      </c>
      <c r="NVN320" s="414"/>
      <c r="NVO320" s="415"/>
      <c r="NVP320" s="418"/>
      <c r="NVQ320" s="417" t="s">
        <v>765</v>
      </c>
      <c r="NVR320" s="414"/>
      <c r="NVS320" s="415"/>
      <c r="NVT320" s="418"/>
      <c r="NVU320" s="417" t="s">
        <v>765</v>
      </c>
      <c r="NVV320" s="414"/>
      <c r="NVW320" s="415"/>
      <c r="NVX320" s="418"/>
      <c r="NVY320" s="417" t="s">
        <v>765</v>
      </c>
      <c r="NVZ320" s="414"/>
      <c r="NWA320" s="415"/>
      <c r="NWB320" s="418"/>
      <c r="NWC320" s="417" t="s">
        <v>765</v>
      </c>
      <c r="NWD320" s="414"/>
      <c r="NWE320" s="415"/>
      <c r="NWF320" s="418"/>
      <c r="NWG320" s="417" t="s">
        <v>765</v>
      </c>
      <c r="NWH320" s="414"/>
      <c r="NWI320" s="415"/>
      <c r="NWJ320" s="418"/>
      <c r="NWK320" s="417" t="s">
        <v>765</v>
      </c>
      <c r="NWL320" s="414"/>
      <c r="NWM320" s="415"/>
      <c r="NWN320" s="418"/>
      <c r="NWO320" s="417" t="s">
        <v>765</v>
      </c>
      <c r="NWP320" s="414"/>
      <c r="NWQ320" s="415"/>
      <c r="NWR320" s="418"/>
      <c r="NWS320" s="417" t="s">
        <v>765</v>
      </c>
      <c r="NWT320" s="414"/>
      <c r="NWU320" s="415"/>
      <c r="NWV320" s="418"/>
      <c r="NWW320" s="417" t="s">
        <v>765</v>
      </c>
      <c r="NWX320" s="414"/>
      <c r="NWY320" s="415"/>
      <c r="NWZ320" s="418"/>
      <c r="NXA320" s="417" t="s">
        <v>765</v>
      </c>
      <c r="NXB320" s="414"/>
      <c r="NXC320" s="415"/>
      <c r="NXD320" s="418"/>
      <c r="NXE320" s="417" t="s">
        <v>765</v>
      </c>
      <c r="NXF320" s="414"/>
      <c r="NXG320" s="415"/>
      <c r="NXH320" s="418"/>
      <c r="NXI320" s="417" t="s">
        <v>765</v>
      </c>
      <c r="NXJ320" s="414"/>
      <c r="NXK320" s="415"/>
      <c r="NXL320" s="418"/>
      <c r="NXM320" s="417" t="s">
        <v>765</v>
      </c>
      <c r="NXN320" s="414"/>
      <c r="NXO320" s="415"/>
      <c r="NXP320" s="418"/>
      <c r="NXQ320" s="417" t="s">
        <v>765</v>
      </c>
      <c r="NXR320" s="414"/>
      <c r="NXS320" s="415"/>
      <c r="NXT320" s="418"/>
      <c r="NXU320" s="417" t="s">
        <v>765</v>
      </c>
      <c r="NXV320" s="414"/>
      <c r="NXW320" s="415"/>
      <c r="NXX320" s="418"/>
      <c r="NXY320" s="417" t="s">
        <v>765</v>
      </c>
      <c r="NXZ320" s="414"/>
      <c r="NYA320" s="415"/>
      <c r="NYB320" s="418"/>
      <c r="NYC320" s="417" t="s">
        <v>765</v>
      </c>
      <c r="NYD320" s="414"/>
      <c r="NYE320" s="415"/>
      <c r="NYF320" s="418"/>
      <c r="NYG320" s="417" t="s">
        <v>765</v>
      </c>
      <c r="NYH320" s="414"/>
      <c r="NYI320" s="415"/>
      <c r="NYJ320" s="418"/>
      <c r="NYK320" s="417" t="s">
        <v>765</v>
      </c>
      <c r="NYL320" s="414"/>
      <c r="NYM320" s="415"/>
      <c r="NYN320" s="418"/>
      <c r="NYO320" s="417" t="s">
        <v>765</v>
      </c>
      <c r="NYP320" s="414"/>
      <c r="NYQ320" s="415"/>
      <c r="NYR320" s="418"/>
      <c r="NYS320" s="417" t="s">
        <v>765</v>
      </c>
      <c r="NYT320" s="414"/>
      <c r="NYU320" s="415"/>
      <c r="NYV320" s="418"/>
      <c r="NYW320" s="417" t="s">
        <v>765</v>
      </c>
      <c r="NYX320" s="414"/>
      <c r="NYY320" s="415"/>
      <c r="NYZ320" s="418"/>
      <c r="NZA320" s="417" t="s">
        <v>765</v>
      </c>
      <c r="NZB320" s="414"/>
      <c r="NZC320" s="415"/>
      <c r="NZD320" s="418"/>
      <c r="NZE320" s="417" t="s">
        <v>765</v>
      </c>
      <c r="NZF320" s="414"/>
      <c r="NZG320" s="415"/>
      <c r="NZH320" s="418"/>
      <c r="NZI320" s="417" t="s">
        <v>765</v>
      </c>
      <c r="NZJ320" s="414"/>
      <c r="NZK320" s="415"/>
      <c r="NZL320" s="418"/>
      <c r="NZM320" s="417" t="s">
        <v>765</v>
      </c>
      <c r="NZN320" s="414"/>
      <c r="NZO320" s="415"/>
      <c r="NZP320" s="418"/>
      <c r="NZQ320" s="417" t="s">
        <v>765</v>
      </c>
      <c r="NZR320" s="414"/>
      <c r="NZS320" s="415"/>
      <c r="NZT320" s="418"/>
      <c r="NZU320" s="417" t="s">
        <v>765</v>
      </c>
      <c r="NZV320" s="414"/>
      <c r="NZW320" s="415"/>
      <c r="NZX320" s="418"/>
      <c r="NZY320" s="417" t="s">
        <v>765</v>
      </c>
      <c r="NZZ320" s="414"/>
      <c r="OAA320" s="415"/>
      <c r="OAB320" s="418"/>
      <c r="OAC320" s="417" t="s">
        <v>765</v>
      </c>
      <c r="OAD320" s="414"/>
      <c r="OAE320" s="415"/>
      <c r="OAF320" s="418"/>
      <c r="OAG320" s="417" t="s">
        <v>765</v>
      </c>
      <c r="OAH320" s="414"/>
      <c r="OAI320" s="415"/>
      <c r="OAJ320" s="418"/>
      <c r="OAK320" s="417" t="s">
        <v>765</v>
      </c>
      <c r="OAL320" s="414"/>
      <c r="OAM320" s="415"/>
      <c r="OAN320" s="418"/>
      <c r="OAO320" s="417" t="s">
        <v>765</v>
      </c>
      <c r="OAP320" s="414"/>
      <c r="OAQ320" s="415"/>
      <c r="OAR320" s="418"/>
      <c r="OAS320" s="417" t="s">
        <v>765</v>
      </c>
      <c r="OAT320" s="414"/>
      <c r="OAU320" s="415"/>
      <c r="OAV320" s="418"/>
      <c r="OAW320" s="417" t="s">
        <v>765</v>
      </c>
      <c r="OAX320" s="414"/>
      <c r="OAY320" s="415"/>
      <c r="OAZ320" s="418"/>
      <c r="OBA320" s="417" t="s">
        <v>765</v>
      </c>
      <c r="OBB320" s="414"/>
      <c r="OBC320" s="415"/>
      <c r="OBD320" s="418"/>
      <c r="OBE320" s="417" t="s">
        <v>765</v>
      </c>
      <c r="OBF320" s="414"/>
      <c r="OBG320" s="415"/>
      <c r="OBH320" s="418"/>
      <c r="OBI320" s="417" t="s">
        <v>765</v>
      </c>
      <c r="OBJ320" s="414"/>
      <c r="OBK320" s="415"/>
      <c r="OBL320" s="418"/>
      <c r="OBM320" s="417" t="s">
        <v>765</v>
      </c>
      <c r="OBN320" s="414"/>
      <c r="OBO320" s="415"/>
      <c r="OBP320" s="418"/>
      <c r="OBQ320" s="417" t="s">
        <v>765</v>
      </c>
      <c r="OBR320" s="414"/>
      <c r="OBS320" s="415"/>
      <c r="OBT320" s="418"/>
      <c r="OBU320" s="417" t="s">
        <v>765</v>
      </c>
      <c r="OBV320" s="414"/>
      <c r="OBW320" s="415"/>
      <c r="OBX320" s="418"/>
      <c r="OBY320" s="417" t="s">
        <v>765</v>
      </c>
      <c r="OBZ320" s="414"/>
      <c r="OCA320" s="415"/>
      <c r="OCB320" s="418"/>
      <c r="OCC320" s="417" t="s">
        <v>765</v>
      </c>
      <c r="OCD320" s="414"/>
      <c r="OCE320" s="415"/>
      <c r="OCF320" s="418"/>
      <c r="OCG320" s="417" t="s">
        <v>765</v>
      </c>
      <c r="OCH320" s="414"/>
      <c r="OCI320" s="415"/>
      <c r="OCJ320" s="418"/>
      <c r="OCK320" s="417" t="s">
        <v>765</v>
      </c>
      <c r="OCL320" s="414"/>
      <c r="OCM320" s="415"/>
      <c r="OCN320" s="418"/>
      <c r="OCO320" s="417" t="s">
        <v>765</v>
      </c>
      <c r="OCP320" s="414"/>
      <c r="OCQ320" s="415"/>
      <c r="OCR320" s="418"/>
      <c r="OCS320" s="417" t="s">
        <v>765</v>
      </c>
      <c r="OCT320" s="414"/>
      <c r="OCU320" s="415"/>
      <c r="OCV320" s="418"/>
      <c r="OCW320" s="417" t="s">
        <v>765</v>
      </c>
      <c r="OCX320" s="414"/>
      <c r="OCY320" s="415"/>
      <c r="OCZ320" s="418"/>
      <c r="ODA320" s="417" t="s">
        <v>765</v>
      </c>
      <c r="ODB320" s="414"/>
      <c r="ODC320" s="415"/>
      <c r="ODD320" s="418"/>
      <c r="ODE320" s="417" t="s">
        <v>765</v>
      </c>
      <c r="ODF320" s="414"/>
      <c r="ODG320" s="415"/>
      <c r="ODH320" s="418"/>
      <c r="ODI320" s="417" t="s">
        <v>765</v>
      </c>
      <c r="ODJ320" s="414"/>
      <c r="ODK320" s="415"/>
      <c r="ODL320" s="418"/>
      <c r="ODM320" s="417" t="s">
        <v>765</v>
      </c>
      <c r="ODN320" s="414"/>
      <c r="ODO320" s="415"/>
      <c r="ODP320" s="418"/>
      <c r="ODQ320" s="417" t="s">
        <v>765</v>
      </c>
      <c r="ODR320" s="414"/>
      <c r="ODS320" s="415"/>
      <c r="ODT320" s="418"/>
      <c r="ODU320" s="417" t="s">
        <v>765</v>
      </c>
      <c r="ODV320" s="414"/>
      <c r="ODW320" s="415"/>
      <c r="ODX320" s="418"/>
      <c r="ODY320" s="417" t="s">
        <v>765</v>
      </c>
      <c r="ODZ320" s="414"/>
      <c r="OEA320" s="415"/>
      <c r="OEB320" s="418"/>
      <c r="OEC320" s="417" t="s">
        <v>765</v>
      </c>
      <c r="OED320" s="414"/>
      <c r="OEE320" s="415"/>
      <c r="OEF320" s="418"/>
      <c r="OEG320" s="417" t="s">
        <v>765</v>
      </c>
      <c r="OEH320" s="414"/>
      <c r="OEI320" s="415"/>
      <c r="OEJ320" s="418"/>
      <c r="OEK320" s="417" t="s">
        <v>765</v>
      </c>
      <c r="OEL320" s="414"/>
      <c r="OEM320" s="415"/>
      <c r="OEN320" s="418"/>
      <c r="OEO320" s="417" t="s">
        <v>765</v>
      </c>
      <c r="OEP320" s="414"/>
      <c r="OEQ320" s="415"/>
      <c r="OER320" s="418"/>
      <c r="OES320" s="417" t="s">
        <v>765</v>
      </c>
      <c r="OET320" s="414"/>
      <c r="OEU320" s="415"/>
      <c r="OEV320" s="418"/>
      <c r="OEW320" s="417" t="s">
        <v>765</v>
      </c>
      <c r="OEX320" s="414"/>
      <c r="OEY320" s="415"/>
      <c r="OEZ320" s="418"/>
      <c r="OFA320" s="417" t="s">
        <v>765</v>
      </c>
      <c r="OFB320" s="414"/>
      <c r="OFC320" s="415"/>
      <c r="OFD320" s="418"/>
      <c r="OFE320" s="417" t="s">
        <v>765</v>
      </c>
      <c r="OFF320" s="414"/>
      <c r="OFG320" s="415"/>
      <c r="OFH320" s="418"/>
      <c r="OFI320" s="417" t="s">
        <v>765</v>
      </c>
      <c r="OFJ320" s="414"/>
      <c r="OFK320" s="415"/>
      <c r="OFL320" s="418"/>
      <c r="OFM320" s="417" t="s">
        <v>765</v>
      </c>
      <c r="OFN320" s="414"/>
      <c r="OFO320" s="415"/>
      <c r="OFP320" s="418"/>
      <c r="OFQ320" s="417" t="s">
        <v>765</v>
      </c>
      <c r="OFR320" s="414"/>
      <c r="OFS320" s="415"/>
      <c r="OFT320" s="418"/>
      <c r="OFU320" s="417" t="s">
        <v>765</v>
      </c>
      <c r="OFV320" s="414"/>
      <c r="OFW320" s="415"/>
      <c r="OFX320" s="418"/>
      <c r="OFY320" s="417" t="s">
        <v>765</v>
      </c>
      <c r="OFZ320" s="414"/>
      <c r="OGA320" s="415"/>
      <c r="OGB320" s="418"/>
      <c r="OGC320" s="417" t="s">
        <v>765</v>
      </c>
      <c r="OGD320" s="414"/>
      <c r="OGE320" s="415"/>
      <c r="OGF320" s="418"/>
      <c r="OGG320" s="417" t="s">
        <v>765</v>
      </c>
      <c r="OGH320" s="414"/>
      <c r="OGI320" s="415"/>
      <c r="OGJ320" s="418"/>
      <c r="OGK320" s="417" t="s">
        <v>765</v>
      </c>
      <c r="OGL320" s="414"/>
      <c r="OGM320" s="415"/>
      <c r="OGN320" s="418"/>
      <c r="OGO320" s="417" t="s">
        <v>765</v>
      </c>
      <c r="OGP320" s="414"/>
      <c r="OGQ320" s="415"/>
      <c r="OGR320" s="418"/>
      <c r="OGS320" s="417" t="s">
        <v>765</v>
      </c>
      <c r="OGT320" s="414"/>
      <c r="OGU320" s="415"/>
      <c r="OGV320" s="418"/>
      <c r="OGW320" s="417" t="s">
        <v>765</v>
      </c>
      <c r="OGX320" s="414"/>
      <c r="OGY320" s="415"/>
      <c r="OGZ320" s="418"/>
      <c r="OHA320" s="417" t="s">
        <v>765</v>
      </c>
      <c r="OHB320" s="414"/>
      <c r="OHC320" s="415"/>
      <c r="OHD320" s="418"/>
      <c r="OHE320" s="417" t="s">
        <v>765</v>
      </c>
      <c r="OHF320" s="414"/>
      <c r="OHG320" s="415"/>
      <c r="OHH320" s="418"/>
      <c r="OHI320" s="417" t="s">
        <v>765</v>
      </c>
      <c r="OHJ320" s="414"/>
      <c r="OHK320" s="415"/>
      <c r="OHL320" s="418"/>
      <c r="OHM320" s="417" t="s">
        <v>765</v>
      </c>
      <c r="OHN320" s="414"/>
      <c r="OHO320" s="415"/>
      <c r="OHP320" s="418"/>
      <c r="OHQ320" s="417" t="s">
        <v>765</v>
      </c>
      <c r="OHR320" s="414"/>
      <c r="OHS320" s="415"/>
      <c r="OHT320" s="418"/>
      <c r="OHU320" s="417" t="s">
        <v>765</v>
      </c>
      <c r="OHV320" s="414"/>
      <c r="OHW320" s="415"/>
      <c r="OHX320" s="418"/>
      <c r="OHY320" s="417" t="s">
        <v>765</v>
      </c>
      <c r="OHZ320" s="414"/>
      <c r="OIA320" s="415"/>
      <c r="OIB320" s="418"/>
      <c r="OIC320" s="417" t="s">
        <v>765</v>
      </c>
      <c r="OID320" s="414"/>
      <c r="OIE320" s="415"/>
      <c r="OIF320" s="418"/>
      <c r="OIG320" s="417" t="s">
        <v>765</v>
      </c>
      <c r="OIH320" s="414"/>
      <c r="OII320" s="415"/>
      <c r="OIJ320" s="418"/>
      <c r="OIK320" s="417" t="s">
        <v>765</v>
      </c>
      <c r="OIL320" s="414"/>
      <c r="OIM320" s="415"/>
      <c r="OIN320" s="418"/>
      <c r="OIO320" s="417" t="s">
        <v>765</v>
      </c>
      <c r="OIP320" s="414"/>
      <c r="OIQ320" s="415"/>
      <c r="OIR320" s="418"/>
      <c r="OIS320" s="417" t="s">
        <v>765</v>
      </c>
      <c r="OIT320" s="414"/>
      <c r="OIU320" s="415"/>
      <c r="OIV320" s="418"/>
      <c r="OIW320" s="417" t="s">
        <v>765</v>
      </c>
      <c r="OIX320" s="414"/>
      <c r="OIY320" s="415"/>
      <c r="OIZ320" s="418"/>
      <c r="OJA320" s="417" t="s">
        <v>765</v>
      </c>
      <c r="OJB320" s="414"/>
      <c r="OJC320" s="415"/>
      <c r="OJD320" s="418"/>
      <c r="OJE320" s="417" t="s">
        <v>765</v>
      </c>
      <c r="OJF320" s="414"/>
      <c r="OJG320" s="415"/>
      <c r="OJH320" s="418"/>
      <c r="OJI320" s="417" t="s">
        <v>765</v>
      </c>
      <c r="OJJ320" s="414"/>
      <c r="OJK320" s="415"/>
      <c r="OJL320" s="418"/>
      <c r="OJM320" s="417" t="s">
        <v>765</v>
      </c>
      <c r="OJN320" s="414"/>
      <c r="OJO320" s="415"/>
      <c r="OJP320" s="418"/>
      <c r="OJQ320" s="417" t="s">
        <v>765</v>
      </c>
      <c r="OJR320" s="414"/>
      <c r="OJS320" s="415"/>
      <c r="OJT320" s="418"/>
      <c r="OJU320" s="417" t="s">
        <v>765</v>
      </c>
      <c r="OJV320" s="414"/>
      <c r="OJW320" s="415"/>
      <c r="OJX320" s="418"/>
      <c r="OJY320" s="417" t="s">
        <v>765</v>
      </c>
      <c r="OJZ320" s="414"/>
      <c r="OKA320" s="415"/>
      <c r="OKB320" s="418"/>
      <c r="OKC320" s="417" t="s">
        <v>765</v>
      </c>
      <c r="OKD320" s="414"/>
      <c r="OKE320" s="415"/>
      <c r="OKF320" s="418"/>
      <c r="OKG320" s="417" t="s">
        <v>765</v>
      </c>
      <c r="OKH320" s="414"/>
      <c r="OKI320" s="415"/>
      <c r="OKJ320" s="418"/>
      <c r="OKK320" s="417" t="s">
        <v>765</v>
      </c>
      <c r="OKL320" s="414"/>
      <c r="OKM320" s="415"/>
      <c r="OKN320" s="418"/>
      <c r="OKO320" s="417" t="s">
        <v>765</v>
      </c>
      <c r="OKP320" s="414"/>
      <c r="OKQ320" s="415"/>
      <c r="OKR320" s="418"/>
      <c r="OKS320" s="417" t="s">
        <v>765</v>
      </c>
      <c r="OKT320" s="414"/>
      <c r="OKU320" s="415"/>
      <c r="OKV320" s="418"/>
      <c r="OKW320" s="417" t="s">
        <v>765</v>
      </c>
      <c r="OKX320" s="414"/>
      <c r="OKY320" s="415"/>
      <c r="OKZ320" s="418"/>
      <c r="OLA320" s="417" t="s">
        <v>765</v>
      </c>
      <c r="OLB320" s="414"/>
      <c r="OLC320" s="415"/>
      <c r="OLD320" s="418"/>
      <c r="OLE320" s="417" t="s">
        <v>765</v>
      </c>
      <c r="OLF320" s="414"/>
      <c r="OLG320" s="415"/>
      <c r="OLH320" s="418"/>
      <c r="OLI320" s="417" t="s">
        <v>765</v>
      </c>
      <c r="OLJ320" s="414"/>
      <c r="OLK320" s="415"/>
      <c r="OLL320" s="418"/>
      <c r="OLM320" s="417" t="s">
        <v>765</v>
      </c>
      <c r="OLN320" s="414"/>
      <c r="OLO320" s="415"/>
      <c r="OLP320" s="418"/>
      <c r="OLQ320" s="417" t="s">
        <v>765</v>
      </c>
      <c r="OLR320" s="414"/>
      <c r="OLS320" s="415"/>
      <c r="OLT320" s="418"/>
      <c r="OLU320" s="417" t="s">
        <v>765</v>
      </c>
      <c r="OLV320" s="414"/>
      <c r="OLW320" s="415"/>
      <c r="OLX320" s="418"/>
      <c r="OLY320" s="417" t="s">
        <v>765</v>
      </c>
      <c r="OLZ320" s="414"/>
      <c r="OMA320" s="415"/>
      <c r="OMB320" s="418"/>
      <c r="OMC320" s="417" t="s">
        <v>765</v>
      </c>
      <c r="OMD320" s="414"/>
      <c r="OME320" s="415"/>
      <c r="OMF320" s="418"/>
      <c r="OMG320" s="417" t="s">
        <v>765</v>
      </c>
      <c r="OMH320" s="414"/>
      <c r="OMI320" s="415"/>
      <c r="OMJ320" s="418"/>
      <c r="OMK320" s="417" t="s">
        <v>765</v>
      </c>
      <c r="OML320" s="414"/>
      <c r="OMM320" s="415"/>
      <c r="OMN320" s="418"/>
      <c r="OMO320" s="417" t="s">
        <v>765</v>
      </c>
      <c r="OMP320" s="414"/>
      <c r="OMQ320" s="415"/>
      <c r="OMR320" s="418"/>
      <c r="OMS320" s="417" t="s">
        <v>765</v>
      </c>
      <c r="OMT320" s="414"/>
      <c r="OMU320" s="415"/>
      <c r="OMV320" s="418"/>
      <c r="OMW320" s="417" t="s">
        <v>765</v>
      </c>
      <c r="OMX320" s="414"/>
      <c r="OMY320" s="415"/>
      <c r="OMZ320" s="418"/>
      <c r="ONA320" s="417" t="s">
        <v>765</v>
      </c>
      <c r="ONB320" s="414"/>
      <c r="ONC320" s="415"/>
      <c r="OND320" s="418"/>
      <c r="ONE320" s="417" t="s">
        <v>765</v>
      </c>
      <c r="ONF320" s="414"/>
      <c r="ONG320" s="415"/>
      <c r="ONH320" s="418"/>
      <c r="ONI320" s="417" t="s">
        <v>765</v>
      </c>
      <c r="ONJ320" s="414"/>
      <c r="ONK320" s="415"/>
      <c r="ONL320" s="418"/>
      <c r="ONM320" s="417" t="s">
        <v>765</v>
      </c>
      <c r="ONN320" s="414"/>
      <c r="ONO320" s="415"/>
      <c r="ONP320" s="418"/>
      <c r="ONQ320" s="417" t="s">
        <v>765</v>
      </c>
      <c r="ONR320" s="414"/>
      <c r="ONS320" s="415"/>
      <c r="ONT320" s="418"/>
      <c r="ONU320" s="417" t="s">
        <v>765</v>
      </c>
      <c r="ONV320" s="414"/>
      <c r="ONW320" s="415"/>
      <c r="ONX320" s="418"/>
      <c r="ONY320" s="417" t="s">
        <v>765</v>
      </c>
      <c r="ONZ320" s="414"/>
      <c r="OOA320" s="415"/>
      <c r="OOB320" s="418"/>
      <c r="OOC320" s="417" t="s">
        <v>765</v>
      </c>
      <c r="OOD320" s="414"/>
      <c r="OOE320" s="415"/>
      <c r="OOF320" s="418"/>
      <c r="OOG320" s="417" t="s">
        <v>765</v>
      </c>
      <c r="OOH320" s="414"/>
      <c r="OOI320" s="415"/>
      <c r="OOJ320" s="418"/>
      <c r="OOK320" s="417" t="s">
        <v>765</v>
      </c>
      <c r="OOL320" s="414"/>
      <c r="OOM320" s="415"/>
      <c r="OON320" s="418"/>
      <c r="OOO320" s="417" t="s">
        <v>765</v>
      </c>
      <c r="OOP320" s="414"/>
      <c r="OOQ320" s="415"/>
      <c r="OOR320" s="418"/>
      <c r="OOS320" s="417" t="s">
        <v>765</v>
      </c>
      <c r="OOT320" s="414"/>
      <c r="OOU320" s="415"/>
      <c r="OOV320" s="418"/>
      <c r="OOW320" s="417" t="s">
        <v>765</v>
      </c>
      <c r="OOX320" s="414"/>
      <c r="OOY320" s="415"/>
      <c r="OOZ320" s="418"/>
      <c r="OPA320" s="417" t="s">
        <v>765</v>
      </c>
      <c r="OPB320" s="414"/>
      <c r="OPC320" s="415"/>
      <c r="OPD320" s="418"/>
      <c r="OPE320" s="417" t="s">
        <v>765</v>
      </c>
      <c r="OPF320" s="414"/>
      <c r="OPG320" s="415"/>
      <c r="OPH320" s="418"/>
      <c r="OPI320" s="417" t="s">
        <v>765</v>
      </c>
      <c r="OPJ320" s="414"/>
      <c r="OPK320" s="415"/>
      <c r="OPL320" s="418"/>
      <c r="OPM320" s="417" t="s">
        <v>765</v>
      </c>
      <c r="OPN320" s="414"/>
      <c r="OPO320" s="415"/>
      <c r="OPP320" s="418"/>
      <c r="OPQ320" s="417" t="s">
        <v>765</v>
      </c>
      <c r="OPR320" s="414"/>
      <c r="OPS320" s="415"/>
      <c r="OPT320" s="418"/>
      <c r="OPU320" s="417" t="s">
        <v>765</v>
      </c>
      <c r="OPV320" s="414"/>
      <c r="OPW320" s="415"/>
      <c r="OPX320" s="418"/>
      <c r="OPY320" s="417" t="s">
        <v>765</v>
      </c>
      <c r="OPZ320" s="414"/>
      <c r="OQA320" s="415"/>
      <c r="OQB320" s="418"/>
      <c r="OQC320" s="417" t="s">
        <v>765</v>
      </c>
      <c r="OQD320" s="414"/>
      <c r="OQE320" s="415"/>
      <c r="OQF320" s="418"/>
      <c r="OQG320" s="417" t="s">
        <v>765</v>
      </c>
      <c r="OQH320" s="414"/>
      <c r="OQI320" s="415"/>
      <c r="OQJ320" s="418"/>
      <c r="OQK320" s="417" t="s">
        <v>765</v>
      </c>
      <c r="OQL320" s="414"/>
      <c r="OQM320" s="415"/>
      <c r="OQN320" s="418"/>
      <c r="OQO320" s="417" t="s">
        <v>765</v>
      </c>
      <c r="OQP320" s="414"/>
      <c r="OQQ320" s="415"/>
      <c r="OQR320" s="418"/>
      <c r="OQS320" s="417" t="s">
        <v>765</v>
      </c>
      <c r="OQT320" s="414"/>
      <c r="OQU320" s="415"/>
      <c r="OQV320" s="418"/>
      <c r="OQW320" s="417" t="s">
        <v>765</v>
      </c>
      <c r="OQX320" s="414"/>
      <c r="OQY320" s="415"/>
      <c r="OQZ320" s="418"/>
      <c r="ORA320" s="417" t="s">
        <v>765</v>
      </c>
      <c r="ORB320" s="414"/>
      <c r="ORC320" s="415"/>
      <c r="ORD320" s="418"/>
      <c r="ORE320" s="417" t="s">
        <v>765</v>
      </c>
      <c r="ORF320" s="414"/>
      <c r="ORG320" s="415"/>
      <c r="ORH320" s="418"/>
      <c r="ORI320" s="417" t="s">
        <v>765</v>
      </c>
      <c r="ORJ320" s="414"/>
      <c r="ORK320" s="415"/>
      <c r="ORL320" s="418"/>
      <c r="ORM320" s="417" t="s">
        <v>765</v>
      </c>
      <c r="ORN320" s="414"/>
      <c r="ORO320" s="415"/>
      <c r="ORP320" s="418"/>
      <c r="ORQ320" s="417" t="s">
        <v>765</v>
      </c>
      <c r="ORR320" s="414"/>
      <c r="ORS320" s="415"/>
      <c r="ORT320" s="418"/>
      <c r="ORU320" s="417" t="s">
        <v>765</v>
      </c>
      <c r="ORV320" s="414"/>
      <c r="ORW320" s="415"/>
      <c r="ORX320" s="418"/>
      <c r="ORY320" s="417" t="s">
        <v>765</v>
      </c>
      <c r="ORZ320" s="414"/>
      <c r="OSA320" s="415"/>
      <c r="OSB320" s="418"/>
      <c r="OSC320" s="417" t="s">
        <v>765</v>
      </c>
      <c r="OSD320" s="414"/>
      <c r="OSE320" s="415"/>
      <c r="OSF320" s="418"/>
      <c r="OSG320" s="417" t="s">
        <v>765</v>
      </c>
      <c r="OSH320" s="414"/>
      <c r="OSI320" s="415"/>
      <c r="OSJ320" s="418"/>
      <c r="OSK320" s="417" t="s">
        <v>765</v>
      </c>
      <c r="OSL320" s="414"/>
      <c r="OSM320" s="415"/>
      <c r="OSN320" s="418"/>
      <c r="OSO320" s="417" t="s">
        <v>765</v>
      </c>
      <c r="OSP320" s="414"/>
      <c r="OSQ320" s="415"/>
      <c r="OSR320" s="418"/>
      <c r="OSS320" s="417" t="s">
        <v>765</v>
      </c>
      <c r="OST320" s="414"/>
      <c r="OSU320" s="415"/>
      <c r="OSV320" s="418"/>
      <c r="OSW320" s="417" t="s">
        <v>765</v>
      </c>
      <c r="OSX320" s="414"/>
      <c r="OSY320" s="415"/>
      <c r="OSZ320" s="418"/>
      <c r="OTA320" s="417" t="s">
        <v>765</v>
      </c>
      <c r="OTB320" s="414"/>
      <c r="OTC320" s="415"/>
      <c r="OTD320" s="418"/>
      <c r="OTE320" s="417" t="s">
        <v>765</v>
      </c>
      <c r="OTF320" s="414"/>
      <c r="OTG320" s="415"/>
      <c r="OTH320" s="418"/>
      <c r="OTI320" s="417" t="s">
        <v>765</v>
      </c>
      <c r="OTJ320" s="414"/>
      <c r="OTK320" s="415"/>
      <c r="OTL320" s="418"/>
      <c r="OTM320" s="417" t="s">
        <v>765</v>
      </c>
      <c r="OTN320" s="414"/>
      <c r="OTO320" s="415"/>
      <c r="OTP320" s="418"/>
      <c r="OTQ320" s="417" t="s">
        <v>765</v>
      </c>
      <c r="OTR320" s="414"/>
      <c r="OTS320" s="415"/>
      <c r="OTT320" s="418"/>
      <c r="OTU320" s="417" t="s">
        <v>765</v>
      </c>
      <c r="OTV320" s="414"/>
      <c r="OTW320" s="415"/>
      <c r="OTX320" s="418"/>
      <c r="OTY320" s="417" t="s">
        <v>765</v>
      </c>
      <c r="OTZ320" s="414"/>
      <c r="OUA320" s="415"/>
      <c r="OUB320" s="418"/>
      <c r="OUC320" s="417" t="s">
        <v>765</v>
      </c>
      <c r="OUD320" s="414"/>
      <c r="OUE320" s="415"/>
      <c r="OUF320" s="418"/>
      <c r="OUG320" s="417" t="s">
        <v>765</v>
      </c>
      <c r="OUH320" s="414"/>
      <c r="OUI320" s="415"/>
      <c r="OUJ320" s="418"/>
      <c r="OUK320" s="417" t="s">
        <v>765</v>
      </c>
      <c r="OUL320" s="414"/>
      <c r="OUM320" s="415"/>
      <c r="OUN320" s="418"/>
      <c r="OUO320" s="417" t="s">
        <v>765</v>
      </c>
      <c r="OUP320" s="414"/>
      <c r="OUQ320" s="415"/>
      <c r="OUR320" s="418"/>
      <c r="OUS320" s="417" t="s">
        <v>765</v>
      </c>
      <c r="OUT320" s="414"/>
      <c r="OUU320" s="415"/>
      <c r="OUV320" s="418"/>
      <c r="OUW320" s="417" t="s">
        <v>765</v>
      </c>
      <c r="OUX320" s="414"/>
      <c r="OUY320" s="415"/>
      <c r="OUZ320" s="418"/>
      <c r="OVA320" s="417" t="s">
        <v>765</v>
      </c>
      <c r="OVB320" s="414"/>
      <c r="OVC320" s="415"/>
      <c r="OVD320" s="418"/>
      <c r="OVE320" s="417" t="s">
        <v>765</v>
      </c>
      <c r="OVF320" s="414"/>
      <c r="OVG320" s="415"/>
      <c r="OVH320" s="418"/>
      <c r="OVI320" s="417" t="s">
        <v>765</v>
      </c>
      <c r="OVJ320" s="414"/>
      <c r="OVK320" s="415"/>
      <c r="OVL320" s="418"/>
      <c r="OVM320" s="417" t="s">
        <v>765</v>
      </c>
      <c r="OVN320" s="414"/>
      <c r="OVO320" s="415"/>
      <c r="OVP320" s="418"/>
      <c r="OVQ320" s="417" t="s">
        <v>765</v>
      </c>
      <c r="OVR320" s="414"/>
      <c r="OVS320" s="415"/>
      <c r="OVT320" s="418"/>
      <c r="OVU320" s="417" t="s">
        <v>765</v>
      </c>
      <c r="OVV320" s="414"/>
      <c r="OVW320" s="415"/>
      <c r="OVX320" s="418"/>
      <c r="OVY320" s="417" t="s">
        <v>765</v>
      </c>
      <c r="OVZ320" s="414"/>
      <c r="OWA320" s="415"/>
      <c r="OWB320" s="418"/>
      <c r="OWC320" s="417" t="s">
        <v>765</v>
      </c>
      <c r="OWD320" s="414"/>
      <c r="OWE320" s="415"/>
      <c r="OWF320" s="418"/>
      <c r="OWG320" s="417" t="s">
        <v>765</v>
      </c>
      <c r="OWH320" s="414"/>
      <c r="OWI320" s="415"/>
      <c r="OWJ320" s="418"/>
      <c r="OWK320" s="417" t="s">
        <v>765</v>
      </c>
      <c r="OWL320" s="414"/>
      <c r="OWM320" s="415"/>
      <c r="OWN320" s="418"/>
      <c r="OWO320" s="417" t="s">
        <v>765</v>
      </c>
      <c r="OWP320" s="414"/>
      <c r="OWQ320" s="415"/>
      <c r="OWR320" s="418"/>
      <c r="OWS320" s="417" t="s">
        <v>765</v>
      </c>
      <c r="OWT320" s="414"/>
      <c r="OWU320" s="415"/>
      <c r="OWV320" s="418"/>
      <c r="OWW320" s="417" t="s">
        <v>765</v>
      </c>
      <c r="OWX320" s="414"/>
      <c r="OWY320" s="415"/>
      <c r="OWZ320" s="418"/>
      <c r="OXA320" s="417" t="s">
        <v>765</v>
      </c>
      <c r="OXB320" s="414"/>
      <c r="OXC320" s="415"/>
      <c r="OXD320" s="418"/>
      <c r="OXE320" s="417" t="s">
        <v>765</v>
      </c>
      <c r="OXF320" s="414"/>
      <c r="OXG320" s="415"/>
      <c r="OXH320" s="418"/>
      <c r="OXI320" s="417" t="s">
        <v>765</v>
      </c>
      <c r="OXJ320" s="414"/>
      <c r="OXK320" s="415"/>
      <c r="OXL320" s="418"/>
      <c r="OXM320" s="417" t="s">
        <v>765</v>
      </c>
      <c r="OXN320" s="414"/>
      <c r="OXO320" s="415"/>
      <c r="OXP320" s="418"/>
      <c r="OXQ320" s="417" t="s">
        <v>765</v>
      </c>
      <c r="OXR320" s="414"/>
      <c r="OXS320" s="415"/>
      <c r="OXT320" s="418"/>
      <c r="OXU320" s="417" t="s">
        <v>765</v>
      </c>
      <c r="OXV320" s="414"/>
      <c r="OXW320" s="415"/>
      <c r="OXX320" s="418"/>
      <c r="OXY320" s="417" t="s">
        <v>765</v>
      </c>
      <c r="OXZ320" s="414"/>
      <c r="OYA320" s="415"/>
      <c r="OYB320" s="418"/>
      <c r="OYC320" s="417" t="s">
        <v>765</v>
      </c>
      <c r="OYD320" s="414"/>
      <c r="OYE320" s="415"/>
      <c r="OYF320" s="418"/>
      <c r="OYG320" s="417" t="s">
        <v>765</v>
      </c>
      <c r="OYH320" s="414"/>
      <c r="OYI320" s="415"/>
      <c r="OYJ320" s="418"/>
      <c r="OYK320" s="417" t="s">
        <v>765</v>
      </c>
      <c r="OYL320" s="414"/>
      <c r="OYM320" s="415"/>
      <c r="OYN320" s="418"/>
      <c r="OYO320" s="417" t="s">
        <v>765</v>
      </c>
      <c r="OYP320" s="414"/>
      <c r="OYQ320" s="415"/>
      <c r="OYR320" s="418"/>
      <c r="OYS320" s="417" t="s">
        <v>765</v>
      </c>
      <c r="OYT320" s="414"/>
      <c r="OYU320" s="415"/>
      <c r="OYV320" s="418"/>
      <c r="OYW320" s="417" t="s">
        <v>765</v>
      </c>
      <c r="OYX320" s="414"/>
      <c r="OYY320" s="415"/>
      <c r="OYZ320" s="418"/>
      <c r="OZA320" s="417" t="s">
        <v>765</v>
      </c>
      <c r="OZB320" s="414"/>
      <c r="OZC320" s="415"/>
      <c r="OZD320" s="418"/>
      <c r="OZE320" s="417" t="s">
        <v>765</v>
      </c>
      <c r="OZF320" s="414"/>
      <c r="OZG320" s="415"/>
      <c r="OZH320" s="418"/>
      <c r="OZI320" s="417" t="s">
        <v>765</v>
      </c>
      <c r="OZJ320" s="414"/>
      <c r="OZK320" s="415"/>
      <c r="OZL320" s="418"/>
      <c r="OZM320" s="417" t="s">
        <v>765</v>
      </c>
      <c r="OZN320" s="414"/>
      <c r="OZO320" s="415"/>
      <c r="OZP320" s="418"/>
      <c r="OZQ320" s="417" t="s">
        <v>765</v>
      </c>
      <c r="OZR320" s="414"/>
      <c r="OZS320" s="415"/>
      <c r="OZT320" s="418"/>
      <c r="OZU320" s="417" t="s">
        <v>765</v>
      </c>
      <c r="OZV320" s="414"/>
      <c r="OZW320" s="415"/>
      <c r="OZX320" s="418"/>
      <c r="OZY320" s="417" t="s">
        <v>765</v>
      </c>
      <c r="OZZ320" s="414"/>
      <c r="PAA320" s="415"/>
      <c r="PAB320" s="418"/>
      <c r="PAC320" s="417" t="s">
        <v>765</v>
      </c>
      <c r="PAD320" s="414"/>
      <c r="PAE320" s="415"/>
      <c r="PAF320" s="418"/>
      <c r="PAG320" s="417" t="s">
        <v>765</v>
      </c>
      <c r="PAH320" s="414"/>
      <c r="PAI320" s="415"/>
      <c r="PAJ320" s="418"/>
      <c r="PAK320" s="417" t="s">
        <v>765</v>
      </c>
      <c r="PAL320" s="414"/>
      <c r="PAM320" s="415"/>
      <c r="PAN320" s="418"/>
      <c r="PAO320" s="417" t="s">
        <v>765</v>
      </c>
      <c r="PAP320" s="414"/>
      <c r="PAQ320" s="415"/>
      <c r="PAR320" s="418"/>
      <c r="PAS320" s="417" t="s">
        <v>765</v>
      </c>
      <c r="PAT320" s="414"/>
      <c r="PAU320" s="415"/>
      <c r="PAV320" s="418"/>
      <c r="PAW320" s="417" t="s">
        <v>765</v>
      </c>
      <c r="PAX320" s="414"/>
      <c r="PAY320" s="415"/>
      <c r="PAZ320" s="418"/>
      <c r="PBA320" s="417" t="s">
        <v>765</v>
      </c>
      <c r="PBB320" s="414"/>
      <c r="PBC320" s="415"/>
      <c r="PBD320" s="418"/>
      <c r="PBE320" s="417" t="s">
        <v>765</v>
      </c>
      <c r="PBF320" s="414"/>
      <c r="PBG320" s="415"/>
      <c r="PBH320" s="418"/>
      <c r="PBI320" s="417" t="s">
        <v>765</v>
      </c>
      <c r="PBJ320" s="414"/>
      <c r="PBK320" s="415"/>
      <c r="PBL320" s="418"/>
      <c r="PBM320" s="417" t="s">
        <v>765</v>
      </c>
      <c r="PBN320" s="414"/>
      <c r="PBO320" s="415"/>
      <c r="PBP320" s="418"/>
      <c r="PBQ320" s="417" t="s">
        <v>765</v>
      </c>
      <c r="PBR320" s="414"/>
      <c r="PBS320" s="415"/>
      <c r="PBT320" s="418"/>
      <c r="PBU320" s="417" t="s">
        <v>765</v>
      </c>
      <c r="PBV320" s="414"/>
      <c r="PBW320" s="415"/>
      <c r="PBX320" s="418"/>
      <c r="PBY320" s="417" t="s">
        <v>765</v>
      </c>
      <c r="PBZ320" s="414"/>
      <c r="PCA320" s="415"/>
      <c r="PCB320" s="418"/>
      <c r="PCC320" s="417" t="s">
        <v>765</v>
      </c>
      <c r="PCD320" s="414"/>
      <c r="PCE320" s="415"/>
      <c r="PCF320" s="418"/>
      <c r="PCG320" s="417" t="s">
        <v>765</v>
      </c>
      <c r="PCH320" s="414"/>
      <c r="PCI320" s="415"/>
      <c r="PCJ320" s="418"/>
      <c r="PCK320" s="417" t="s">
        <v>765</v>
      </c>
      <c r="PCL320" s="414"/>
      <c r="PCM320" s="415"/>
      <c r="PCN320" s="418"/>
      <c r="PCO320" s="417" t="s">
        <v>765</v>
      </c>
      <c r="PCP320" s="414"/>
      <c r="PCQ320" s="415"/>
      <c r="PCR320" s="418"/>
      <c r="PCS320" s="417" t="s">
        <v>765</v>
      </c>
      <c r="PCT320" s="414"/>
      <c r="PCU320" s="415"/>
      <c r="PCV320" s="418"/>
      <c r="PCW320" s="417" t="s">
        <v>765</v>
      </c>
      <c r="PCX320" s="414"/>
      <c r="PCY320" s="415"/>
      <c r="PCZ320" s="418"/>
      <c r="PDA320" s="417" t="s">
        <v>765</v>
      </c>
      <c r="PDB320" s="414"/>
      <c r="PDC320" s="415"/>
      <c r="PDD320" s="418"/>
      <c r="PDE320" s="417" t="s">
        <v>765</v>
      </c>
      <c r="PDF320" s="414"/>
      <c r="PDG320" s="415"/>
      <c r="PDH320" s="418"/>
      <c r="PDI320" s="417" t="s">
        <v>765</v>
      </c>
      <c r="PDJ320" s="414"/>
      <c r="PDK320" s="415"/>
      <c r="PDL320" s="418"/>
      <c r="PDM320" s="417" t="s">
        <v>765</v>
      </c>
      <c r="PDN320" s="414"/>
      <c r="PDO320" s="415"/>
      <c r="PDP320" s="418"/>
      <c r="PDQ320" s="417" t="s">
        <v>765</v>
      </c>
      <c r="PDR320" s="414"/>
      <c r="PDS320" s="415"/>
      <c r="PDT320" s="418"/>
      <c r="PDU320" s="417" t="s">
        <v>765</v>
      </c>
      <c r="PDV320" s="414"/>
      <c r="PDW320" s="415"/>
      <c r="PDX320" s="418"/>
      <c r="PDY320" s="417" t="s">
        <v>765</v>
      </c>
      <c r="PDZ320" s="414"/>
      <c r="PEA320" s="415"/>
      <c r="PEB320" s="418"/>
      <c r="PEC320" s="417" t="s">
        <v>765</v>
      </c>
      <c r="PED320" s="414"/>
      <c r="PEE320" s="415"/>
      <c r="PEF320" s="418"/>
      <c r="PEG320" s="417" t="s">
        <v>765</v>
      </c>
      <c r="PEH320" s="414"/>
      <c r="PEI320" s="415"/>
      <c r="PEJ320" s="418"/>
      <c r="PEK320" s="417" t="s">
        <v>765</v>
      </c>
      <c r="PEL320" s="414"/>
      <c r="PEM320" s="415"/>
      <c r="PEN320" s="418"/>
      <c r="PEO320" s="417" t="s">
        <v>765</v>
      </c>
      <c r="PEP320" s="414"/>
      <c r="PEQ320" s="415"/>
      <c r="PER320" s="418"/>
      <c r="PES320" s="417" t="s">
        <v>765</v>
      </c>
      <c r="PET320" s="414"/>
      <c r="PEU320" s="415"/>
      <c r="PEV320" s="418"/>
      <c r="PEW320" s="417" t="s">
        <v>765</v>
      </c>
      <c r="PEX320" s="414"/>
      <c r="PEY320" s="415"/>
      <c r="PEZ320" s="418"/>
      <c r="PFA320" s="417" t="s">
        <v>765</v>
      </c>
      <c r="PFB320" s="414"/>
      <c r="PFC320" s="415"/>
      <c r="PFD320" s="418"/>
      <c r="PFE320" s="417" t="s">
        <v>765</v>
      </c>
      <c r="PFF320" s="414"/>
      <c r="PFG320" s="415"/>
      <c r="PFH320" s="418"/>
      <c r="PFI320" s="417" t="s">
        <v>765</v>
      </c>
      <c r="PFJ320" s="414"/>
      <c r="PFK320" s="415"/>
      <c r="PFL320" s="418"/>
      <c r="PFM320" s="417" t="s">
        <v>765</v>
      </c>
      <c r="PFN320" s="414"/>
      <c r="PFO320" s="415"/>
      <c r="PFP320" s="418"/>
      <c r="PFQ320" s="417" t="s">
        <v>765</v>
      </c>
      <c r="PFR320" s="414"/>
      <c r="PFS320" s="415"/>
      <c r="PFT320" s="418"/>
      <c r="PFU320" s="417" t="s">
        <v>765</v>
      </c>
      <c r="PFV320" s="414"/>
      <c r="PFW320" s="415"/>
      <c r="PFX320" s="418"/>
      <c r="PFY320" s="417" t="s">
        <v>765</v>
      </c>
      <c r="PFZ320" s="414"/>
      <c r="PGA320" s="415"/>
      <c r="PGB320" s="418"/>
      <c r="PGC320" s="417" t="s">
        <v>765</v>
      </c>
      <c r="PGD320" s="414"/>
      <c r="PGE320" s="415"/>
      <c r="PGF320" s="418"/>
      <c r="PGG320" s="417" t="s">
        <v>765</v>
      </c>
      <c r="PGH320" s="414"/>
      <c r="PGI320" s="415"/>
      <c r="PGJ320" s="418"/>
      <c r="PGK320" s="417" t="s">
        <v>765</v>
      </c>
      <c r="PGL320" s="414"/>
      <c r="PGM320" s="415"/>
      <c r="PGN320" s="418"/>
      <c r="PGO320" s="417" t="s">
        <v>765</v>
      </c>
      <c r="PGP320" s="414"/>
      <c r="PGQ320" s="415"/>
      <c r="PGR320" s="418"/>
      <c r="PGS320" s="417" t="s">
        <v>765</v>
      </c>
      <c r="PGT320" s="414"/>
      <c r="PGU320" s="415"/>
      <c r="PGV320" s="418"/>
      <c r="PGW320" s="417" t="s">
        <v>765</v>
      </c>
      <c r="PGX320" s="414"/>
      <c r="PGY320" s="415"/>
      <c r="PGZ320" s="418"/>
      <c r="PHA320" s="417" t="s">
        <v>765</v>
      </c>
      <c r="PHB320" s="414"/>
      <c r="PHC320" s="415"/>
      <c r="PHD320" s="418"/>
      <c r="PHE320" s="417" t="s">
        <v>765</v>
      </c>
      <c r="PHF320" s="414"/>
      <c r="PHG320" s="415"/>
      <c r="PHH320" s="418"/>
      <c r="PHI320" s="417" t="s">
        <v>765</v>
      </c>
      <c r="PHJ320" s="414"/>
      <c r="PHK320" s="415"/>
      <c r="PHL320" s="418"/>
      <c r="PHM320" s="417" t="s">
        <v>765</v>
      </c>
      <c r="PHN320" s="414"/>
      <c r="PHO320" s="415"/>
      <c r="PHP320" s="418"/>
      <c r="PHQ320" s="417" t="s">
        <v>765</v>
      </c>
      <c r="PHR320" s="414"/>
      <c r="PHS320" s="415"/>
      <c r="PHT320" s="418"/>
      <c r="PHU320" s="417" t="s">
        <v>765</v>
      </c>
      <c r="PHV320" s="414"/>
      <c r="PHW320" s="415"/>
      <c r="PHX320" s="418"/>
      <c r="PHY320" s="417" t="s">
        <v>765</v>
      </c>
      <c r="PHZ320" s="414"/>
      <c r="PIA320" s="415"/>
      <c r="PIB320" s="418"/>
      <c r="PIC320" s="417" t="s">
        <v>765</v>
      </c>
      <c r="PID320" s="414"/>
      <c r="PIE320" s="415"/>
      <c r="PIF320" s="418"/>
      <c r="PIG320" s="417" t="s">
        <v>765</v>
      </c>
      <c r="PIH320" s="414"/>
      <c r="PII320" s="415"/>
      <c r="PIJ320" s="418"/>
      <c r="PIK320" s="417" t="s">
        <v>765</v>
      </c>
      <c r="PIL320" s="414"/>
      <c r="PIM320" s="415"/>
      <c r="PIN320" s="418"/>
      <c r="PIO320" s="417" t="s">
        <v>765</v>
      </c>
      <c r="PIP320" s="414"/>
      <c r="PIQ320" s="415"/>
      <c r="PIR320" s="418"/>
      <c r="PIS320" s="417" t="s">
        <v>765</v>
      </c>
      <c r="PIT320" s="414"/>
      <c r="PIU320" s="415"/>
      <c r="PIV320" s="418"/>
      <c r="PIW320" s="417" t="s">
        <v>765</v>
      </c>
      <c r="PIX320" s="414"/>
      <c r="PIY320" s="415"/>
      <c r="PIZ320" s="418"/>
      <c r="PJA320" s="417" t="s">
        <v>765</v>
      </c>
      <c r="PJB320" s="414"/>
      <c r="PJC320" s="415"/>
      <c r="PJD320" s="418"/>
      <c r="PJE320" s="417" t="s">
        <v>765</v>
      </c>
      <c r="PJF320" s="414"/>
      <c r="PJG320" s="415"/>
      <c r="PJH320" s="418"/>
      <c r="PJI320" s="417" t="s">
        <v>765</v>
      </c>
      <c r="PJJ320" s="414"/>
      <c r="PJK320" s="415"/>
      <c r="PJL320" s="418"/>
      <c r="PJM320" s="417" t="s">
        <v>765</v>
      </c>
      <c r="PJN320" s="414"/>
      <c r="PJO320" s="415"/>
      <c r="PJP320" s="418"/>
      <c r="PJQ320" s="417" t="s">
        <v>765</v>
      </c>
      <c r="PJR320" s="414"/>
      <c r="PJS320" s="415"/>
      <c r="PJT320" s="418"/>
      <c r="PJU320" s="417" t="s">
        <v>765</v>
      </c>
      <c r="PJV320" s="414"/>
      <c r="PJW320" s="415"/>
      <c r="PJX320" s="418"/>
      <c r="PJY320" s="417" t="s">
        <v>765</v>
      </c>
      <c r="PJZ320" s="414"/>
      <c r="PKA320" s="415"/>
      <c r="PKB320" s="418"/>
      <c r="PKC320" s="417" t="s">
        <v>765</v>
      </c>
      <c r="PKD320" s="414"/>
      <c r="PKE320" s="415"/>
      <c r="PKF320" s="418"/>
      <c r="PKG320" s="417" t="s">
        <v>765</v>
      </c>
      <c r="PKH320" s="414"/>
      <c r="PKI320" s="415"/>
      <c r="PKJ320" s="418"/>
      <c r="PKK320" s="417" t="s">
        <v>765</v>
      </c>
      <c r="PKL320" s="414"/>
      <c r="PKM320" s="415"/>
      <c r="PKN320" s="418"/>
      <c r="PKO320" s="417" t="s">
        <v>765</v>
      </c>
      <c r="PKP320" s="414"/>
      <c r="PKQ320" s="415"/>
      <c r="PKR320" s="418"/>
      <c r="PKS320" s="417" t="s">
        <v>765</v>
      </c>
      <c r="PKT320" s="414"/>
      <c r="PKU320" s="415"/>
      <c r="PKV320" s="418"/>
      <c r="PKW320" s="417" t="s">
        <v>765</v>
      </c>
      <c r="PKX320" s="414"/>
      <c r="PKY320" s="415"/>
      <c r="PKZ320" s="418"/>
      <c r="PLA320" s="417" t="s">
        <v>765</v>
      </c>
      <c r="PLB320" s="414"/>
      <c r="PLC320" s="415"/>
      <c r="PLD320" s="418"/>
      <c r="PLE320" s="417" t="s">
        <v>765</v>
      </c>
      <c r="PLF320" s="414"/>
      <c r="PLG320" s="415"/>
      <c r="PLH320" s="418"/>
      <c r="PLI320" s="417" t="s">
        <v>765</v>
      </c>
      <c r="PLJ320" s="414"/>
      <c r="PLK320" s="415"/>
      <c r="PLL320" s="418"/>
      <c r="PLM320" s="417" t="s">
        <v>765</v>
      </c>
      <c r="PLN320" s="414"/>
      <c r="PLO320" s="415"/>
      <c r="PLP320" s="418"/>
      <c r="PLQ320" s="417" t="s">
        <v>765</v>
      </c>
      <c r="PLR320" s="414"/>
      <c r="PLS320" s="415"/>
      <c r="PLT320" s="418"/>
      <c r="PLU320" s="417" t="s">
        <v>765</v>
      </c>
      <c r="PLV320" s="414"/>
      <c r="PLW320" s="415"/>
      <c r="PLX320" s="418"/>
      <c r="PLY320" s="417" t="s">
        <v>765</v>
      </c>
      <c r="PLZ320" s="414"/>
      <c r="PMA320" s="415"/>
      <c r="PMB320" s="418"/>
      <c r="PMC320" s="417" t="s">
        <v>765</v>
      </c>
      <c r="PMD320" s="414"/>
      <c r="PME320" s="415"/>
      <c r="PMF320" s="418"/>
      <c r="PMG320" s="417" t="s">
        <v>765</v>
      </c>
      <c r="PMH320" s="414"/>
      <c r="PMI320" s="415"/>
      <c r="PMJ320" s="418"/>
      <c r="PMK320" s="417" t="s">
        <v>765</v>
      </c>
      <c r="PML320" s="414"/>
      <c r="PMM320" s="415"/>
      <c r="PMN320" s="418"/>
      <c r="PMO320" s="417" t="s">
        <v>765</v>
      </c>
      <c r="PMP320" s="414"/>
      <c r="PMQ320" s="415"/>
      <c r="PMR320" s="418"/>
      <c r="PMS320" s="417" t="s">
        <v>765</v>
      </c>
      <c r="PMT320" s="414"/>
      <c r="PMU320" s="415"/>
      <c r="PMV320" s="418"/>
      <c r="PMW320" s="417" t="s">
        <v>765</v>
      </c>
      <c r="PMX320" s="414"/>
      <c r="PMY320" s="415"/>
      <c r="PMZ320" s="418"/>
      <c r="PNA320" s="417" t="s">
        <v>765</v>
      </c>
      <c r="PNB320" s="414"/>
      <c r="PNC320" s="415"/>
      <c r="PND320" s="418"/>
      <c r="PNE320" s="417" t="s">
        <v>765</v>
      </c>
      <c r="PNF320" s="414"/>
      <c r="PNG320" s="415"/>
      <c r="PNH320" s="418"/>
      <c r="PNI320" s="417" t="s">
        <v>765</v>
      </c>
      <c r="PNJ320" s="414"/>
      <c r="PNK320" s="415"/>
      <c r="PNL320" s="418"/>
      <c r="PNM320" s="417" t="s">
        <v>765</v>
      </c>
      <c r="PNN320" s="414"/>
      <c r="PNO320" s="415"/>
      <c r="PNP320" s="418"/>
      <c r="PNQ320" s="417" t="s">
        <v>765</v>
      </c>
      <c r="PNR320" s="414"/>
      <c r="PNS320" s="415"/>
      <c r="PNT320" s="418"/>
      <c r="PNU320" s="417" t="s">
        <v>765</v>
      </c>
      <c r="PNV320" s="414"/>
      <c r="PNW320" s="415"/>
      <c r="PNX320" s="418"/>
      <c r="PNY320" s="417" t="s">
        <v>765</v>
      </c>
      <c r="PNZ320" s="414"/>
      <c r="POA320" s="415"/>
      <c r="POB320" s="418"/>
      <c r="POC320" s="417" t="s">
        <v>765</v>
      </c>
      <c r="POD320" s="414"/>
      <c r="POE320" s="415"/>
      <c r="POF320" s="418"/>
      <c r="POG320" s="417" t="s">
        <v>765</v>
      </c>
      <c r="POH320" s="414"/>
      <c r="POI320" s="415"/>
      <c r="POJ320" s="418"/>
      <c r="POK320" s="417" t="s">
        <v>765</v>
      </c>
      <c r="POL320" s="414"/>
      <c r="POM320" s="415"/>
      <c r="PON320" s="418"/>
      <c r="POO320" s="417" t="s">
        <v>765</v>
      </c>
      <c r="POP320" s="414"/>
      <c r="POQ320" s="415"/>
      <c r="POR320" s="418"/>
      <c r="POS320" s="417" t="s">
        <v>765</v>
      </c>
      <c r="POT320" s="414"/>
      <c r="POU320" s="415"/>
      <c r="POV320" s="418"/>
      <c r="POW320" s="417" t="s">
        <v>765</v>
      </c>
      <c r="POX320" s="414"/>
      <c r="POY320" s="415"/>
      <c r="POZ320" s="418"/>
      <c r="PPA320" s="417" t="s">
        <v>765</v>
      </c>
      <c r="PPB320" s="414"/>
      <c r="PPC320" s="415"/>
      <c r="PPD320" s="418"/>
      <c r="PPE320" s="417" t="s">
        <v>765</v>
      </c>
      <c r="PPF320" s="414"/>
      <c r="PPG320" s="415"/>
      <c r="PPH320" s="418"/>
      <c r="PPI320" s="417" t="s">
        <v>765</v>
      </c>
      <c r="PPJ320" s="414"/>
      <c r="PPK320" s="415"/>
      <c r="PPL320" s="418"/>
      <c r="PPM320" s="417" t="s">
        <v>765</v>
      </c>
      <c r="PPN320" s="414"/>
      <c r="PPO320" s="415"/>
      <c r="PPP320" s="418"/>
      <c r="PPQ320" s="417" t="s">
        <v>765</v>
      </c>
      <c r="PPR320" s="414"/>
      <c r="PPS320" s="415"/>
      <c r="PPT320" s="418"/>
      <c r="PPU320" s="417" t="s">
        <v>765</v>
      </c>
      <c r="PPV320" s="414"/>
      <c r="PPW320" s="415"/>
      <c r="PPX320" s="418"/>
      <c r="PPY320" s="417" t="s">
        <v>765</v>
      </c>
      <c r="PPZ320" s="414"/>
      <c r="PQA320" s="415"/>
      <c r="PQB320" s="418"/>
      <c r="PQC320" s="417" t="s">
        <v>765</v>
      </c>
      <c r="PQD320" s="414"/>
      <c r="PQE320" s="415"/>
      <c r="PQF320" s="418"/>
      <c r="PQG320" s="417" t="s">
        <v>765</v>
      </c>
      <c r="PQH320" s="414"/>
      <c r="PQI320" s="415"/>
      <c r="PQJ320" s="418"/>
      <c r="PQK320" s="417" t="s">
        <v>765</v>
      </c>
      <c r="PQL320" s="414"/>
      <c r="PQM320" s="415"/>
      <c r="PQN320" s="418"/>
      <c r="PQO320" s="417" t="s">
        <v>765</v>
      </c>
      <c r="PQP320" s="414"/>
      <c r="PQQ320" s="415"/>
      <c r="PQR320" s="418"/>
      <c r="PQS320" s="417" t="s">
        <v>765</v>
      </c>
      <c r="PQT320" s="414"/>
      <c r="PQU320" s="415"/>
      <c r="PQV320" s="418"/>
      <c r="PQW320" s="417" t="s">
        <v>765</v>
      </c>
      <c r="PQX320" s="414"/>
      <c r="PQY320" s="415"/>
      <c r="PQZ320" s="418"/>
      <c r="PRA320" s="417" t="s">
        <v>765</v>
      </c>
      <c r="PRB320" s="414"/>
      <c r="PRC320" s="415"/>
      <c r="PRD320" s="418"/>
      <c r="PRE320" s="417" t="s">
        <v>765</v>
      </c>
      <c r="PRF320" s="414"/>
      <c r="PRG320" s="415"/>
      <c r="PRH320" s="418"/>
      <c r="PRI320" s="417" t="s">
        <v>765</v>
      </c>
      <c r="PRJ320" s="414"/>
      <c r="PRK320" s="415"/>
      <c r="PRL320" s="418"/>
      <c r="PRM320" s="417" t="s">
        <v>765</v>
      </c>
      <c r="PRN320" s="414"/>
      <c r="PRO320" s="415"/>
      <c r="PRP320" s="418"/>
      <c r="PRQ320" s="417" t="s">
        <v>765</v>
      </c>
      <c r="PRR320" s="414"/>
      <c r="PRS320" s="415"/>
      <c r="PRT320" s="418"/>
      <c r="PRU320" s="417" t="s">
        <v>765</v>
      </c>
      <c r="PRV320" s="414"/>
      <c r="PRW320" s="415"/>
      <c r="PRX320" s="418"/>
      <c r="PRY320" s="417" t="s">
        <v>765</v>
      </c>
      <c r="PRZ320" s="414"/>
      <c r="PSA320" s="415"/>
      <c r="PSB320" s="418"/>
      <c r="PSC320" s="417" t="s">
        <v>765</v>
      </c>
      <c r="PSD320" s="414"/>
      <c r="PSE320" s="415"/>
      <c r="PSF320" s="418"/>
      <c r="PSG320" s="417" t="s">
        <v>765</v>
      </c>
      <c r="PSH320" s="414"/>
      <c r="PSI320" s="415"/>
      <c r="PSJ320" s="418"/>
      <c r="PSK320" s="417" t="s">
        <v>765</v>
      </c>
      <c r="PSL320" s="414"/>
      <c r="PSM320" s="415"/>
      <c r="PSN320" s="418"/>
      <c r="PSO320" s="417" t="s">
        <v>765</v>
      </c>
      <c r="PSP320" s="414"/>
      <c r="PSQ320" s="415"/>
      <c r="PSR320" s="418"/>
      <c r="PSS320" s="417" t="s">
        <v>765</v>
      </c>
      <c r="PST320" s="414"/>
      <c r="PSU320" s="415"/>
      <c r="PSV320" s="418"/>
      <c r="PSW320" s="417" t="s">
        <v>765</v>
      </c>
      <c r="PSX320" s="414"/>
      <c r="PSY320" s="415"/>
      <c r="PSZ320" s="418"/>
      <c r="PTA320" s="417" t="s">
        <v>765</v>
      </c>
      <c r="PTB320" s="414"/>
      <c r="PTC320" s="415"/>
      <c r="PTD320" s="418"/>
      <c r="PTE320" s="417" t="s">
        <v>765</v>
      </c>
      <c r="PTF320" s="414"/>
      <c r="PTG320" s="415"/>
      <c r="PTH320" s="418"/>
      <c r="PTI320" s="417" t="s">
        <v>765</v>
      </c>
      <c r="PTJ320" s="414"/>
      <c r="PTK320" s="415"/>
      <c r="PTL320" s="418"/>
      <c r="PTM320" s="417" t="s">
        <v>765</v>
      </c>
      <c r="PTN320" s="414"/>
      <c r="PTO320" s="415"/>
      <c r="PTP320" s="418"/>
      <c r="PTQ320" s="417" t="s">
        <v>765</v>
      </c>
      <c r="PTR320" s="414"/>
      <c r="PTS320" s="415"/>
      <c r="PTT320" s="418"/>
      <c r="PTU320" s="417" t="s">
        <v>765</v>
      </c>
      <c r="PTV320" s="414"/>
      <c r="PTW320" s="415"/>
      <c r="PTX320" s="418"/>
      <c r="PTY320" s="417" t="s">
        <v>765</v>
      </c>
      <c r="PTZ320" s="414"/>
      <c r="PUA320" s="415"/>
      <c r="PUB320" s="418"/>
      <c r="PUC320" s="417" t="s">
        <v>765</v>
      </c>
      <c r="PUD320" s="414"/>
      <c r="PUE320" s="415"/>
      <c r="PUF320" s="418"/>
      <c r="PUG320" s="417" t="s">
        <v>765</v>
      </c>
      <c r="PUH320" s="414"/>
      <c r="PUI320" s="415"/>
      <c r="PUJ320" s="418"/>
      <c r="PUK320" s="417" t="s">
        <v>765</v>
      </c>
      <c r="PUL320" s="414"/>
      <c r="PUM320" s="415"/>
      <c r="PUN320" s="418"/>
      <c r="PUO320" s="417" t="s">
        <v>765</v>
      </c>
      <c r="PUP320" s="414"/>
      <c r="PUQ320" s="415"/>
      <c r="PUR320" s="418"/>
      <c r="PUS320" s="417" t="s">
        <v>765</v>
      </c>
      <c r="PUT320" s="414"/>
      <c r="PUU320" s="415"/>
      <c r="PUV320" s="418"/>
      <c r="PUW320" s="417" t="s">
        <v>765</v>
      </c>
      <c r="PUX320" s="414"/>
      <c r="PUY320" s="415"/>
      <c r="PUZ320" s="418"/>
      <c r="PVA320" s="417" t="s">
        <v>765</v>
      </c>
      <c r="PVB320" s="414"/>
      <c r="PVC320" s="415"/>
      <c r="PVD320" s="418"/>
      <c r="PVE320" s="417" t="s">
        <v>765</v>
      </c>
      <c r="PVF320" s="414"/>
      <c r="PVG320" s="415"/>
      <c r="PVH320" s="418"/>
      <c r="PVI320" s="417" t="s">
        <v>765</v>
      </c>
      <c r="PVJ320" s="414"/>
      <c r="PVK320" s="415"/>
      <c r="PVL320" s="418"/>
      <c r="PVM320" s="417" t="s">
        <v>765</v>
      </c>
      <c r="PVN320" s="414"/>
      <c r="PVO320" s="415"/>
      <c r="PVP320" s="418"/>
      <c r="PVQ320" s="417" t="s">
        <v>765</v>
      </c>
      <c r="PVR320" s="414"/>
      <c r="PVS320" s="415"/>
      <c r="PVT320" s="418"/>
      <c r="PVU320" s="417" t="s">
        <v>765</v>
      </c>
      <c r="PVV320" s="414"/>
      <c r="PVW320" s="415"/>
      <c r="PVX320" s="418"/>
      <c r="PVY320" s="417" t="s">
        <v>765</v>
      </c>
      <c r="PVZ320" s="414"/>
      <c r="PWA320" s="415"/>
      <c r="PWB320" s="418"/>
      <c r="PWC320" s="417" t="s">
        <v>765</v>
      </c>
      <c r="PWD320" s="414"/>
      <c r="PWE320" s="415"/>
      <c r="PWF320" s="418"/>
      <c r="PWG320" s="417" t="s">
        <v>765</v>
      </c>
      <c r="PWH320" s="414"/>
      <c r="PWI320" s="415"/>
      <c r="PWJ320" s="418"/>
      <c r="PWK320" s="417" t="s">
        <v>765</v>
      </c>
      <c r="PWL320" s="414"/>
      <c r="PWM320" s="415"/>
      <c r="PWN320" s="418"/>
      <c r="PWO320" s="417" t="s">
        <v>765</v>
      </c>
      <c r="PWP320" s="414"/>
      <c r="PWQ320" s="415"/>
      <c r="PWR320" s="418"/>
      <c r="PWS320" s="417" t="s">
        <v>765</v>
      </c>
      <c r="PWT320" s="414"/>
      <c r="PWU320" s="415"/>
      <c r="PWV320" s="418"/>
      <c r="PWW320" s="417" t="s">
        <v>765</v>
      </c>
      <c r="PWX320" s="414"/>
      <c r="PWY320" s="415"/>
      <c r="PWZ320" s="418"/>
      <c r="PXA320" s="417" t="s">
        <v>765</v>
      </c>
      <c r="PXB320" s="414"/>
      <c r="PXC320" s="415"/>
      <c r="PXD320" s="418"/>
      <c r="PXE320" s="417" t="s">
        <v>765</v>
      </c>
      <c r="PXF320" s="414"/>
      <c r="PXG320" s="415"/>
      <c r="PXH320" s="418"/>
      <c r="PXI320" s="417" t="s">
        <v>765</v>
      </c>
      <c r="PXJ320" s="414"/>
      <c r="PXK320" s="415"/>
      <c r="PXL320" s="418"/>
      <c r="PXM320" s="417" t="s">
        <v>765</v>
      </c>
      <c r="PXN320" s="414"/>
      <c r="PXO320" s="415"/>
      <c r="PXP320" s="418"/>
      <c r="PXQ320" s="417" t="s">
        <v>765</v>
      </c>
      <c r="PXR320" s="414"/>
      <c r="PXS320" s="415"/>
      <c r="PXT320" s="418"/>
      <c r="PXU320" s="417" t="s">
        <v>765</v>
      </c>
      <c r="PXV320" s="414"/>
      <c r="PXW320" s="415"/>
      <c r="PXX320" s="418"/>
      <c r="PXY320" s="417" t="s">
        <v>765</v>
      </c>
      <c r="PXZ320" s="414"/>
      <c r="PYA320" s="415"/>
      <c r="PYB320" s="418"/>
      <c r="PYC320" s="417" t="s">
        <v>765</v>
      </c>
      <c r="PYD320" s="414"/>
      <c r="PYE320" s="415"/>
      <c r="PYF320" s="418"/>
      <c r="PYG320" s="417" t="s">
        <v>765</v>
      </c>
      <c r="PYH320" s="414"/>
      <c r="PYI320" s="415"/>
      <c r="PYJ320" s="418"/>
      <c r="PYK320" s="417" t="s">
        <v>765</v>
      </c>
      <c r="PYL320" s="414"/>
      <c r="PYM320" s="415"/>
      <c r="PYN320" s="418"/>
      <c r="PYO320" s="417" t="s">
        <v>765</v>
      </c>
      <c r="PYP320" s="414"/>
      <c r="PYQ320" s="415"/>
      <c r="PYR320" s="418"/>
      <c r="PYS320" s="417" t="s">
        <v>765</v>
      </c>
      <c r="PYT320" s="414"/>
      <c r="PYU320" s="415"/>
      <c r="PYV320" s="418"/>
      <c r="PYW320" s="417" t="s">
        <v>765</v>
      </c>
      <c r="PYX320" s="414"/>
      <c r="PYY320" s="415"/>
      <c r="PYZ320" s="418"/>
      <c r="PZA320" s="417" t="s">
        <v>765</v>
      </c>
      <c r="PZB320" s="414"/>
      <c r="PZC320" s="415"/>
      <c r="PZD320" s="418"/>
      <c r="PZE320" s="417" t="s">
        <v>765</v>
      </c>
      <c r="PZF320" s="414"/>
      <c r="PZG320" s="415"/>
      <c r="PZH320" s="418"/>
      <c r="PZI320" s="417" t="s">
        <v>765</v>
      </c>
      <c r="PZJ320" s="414"/>
      <c r="PZK320" s="415"/>
      <c r="PZL320" s="418"/>
      <c r="PZM320" s="417" t="s">
        <v>765</v>
      </c>
      <c r="PZN320" s="414"/>
      <c r="PZO320" s="415"/>
      <c r="PZP320" s="418"/>
      <c r="PZQ320" s="417" t="s">
        <v>765</v>
      </c>
      <c r="PZR320" s="414"/>
      <c r="PZS320" s="415"/>
      <c r="PZT320" s="418"/>
      <c r="PZU320" s="417" t="s">
        <v>765</v>
      </c>
      <c r="PZV320" s="414"/>
      <c r="PZW320" s="415"/>
      <c r="PZX320" s="418"/>
      <c r="PZY320" s="417" t="s">
        <v>765</v>
      </c>
      <c r="PZZ320" s="414"/>
      <c r="QAA320" s="415"/>
      <c r="QAB320" s="418"/>
      <c r="QAC320" s="417" t="s">
        <v>765</v>
      </c>
      <c r="QAD320" s="414"/>
      <c r="QAE320" s="415"/>
      <c r="QAF320" s="418"/>
      <c r="QAG320" s="417" t="s">
        <v>765</v>
      </c>
      <c r="QAH320" s="414"/>
      <c r="QAI320" s="415"/>
      <c r="QAJ320" s="418"/>
      <c r="QAK320" s="417" t="s">
        <v>765</v>
      </c>
      <c r="QAL320" s="414"/>
      <c r="QAM320" s="415"/>
      <c r="QAN320" s="418"/>
      <c r="QAO320" s="417" t="s">
        <v>765</v>
      </c>
      <c r="QAP320" s="414"/>
      <c r="QAQ320" s="415"/>
      <c r="QAR320" s="418"/>
      <c r="QAS320" s="417" t="s">
        <v>765</v>
      </c>
      <c r="QAT320" s="414"/>
      <c r="QAU320" s="415"/>
      <c r="QAV320" s="418"/>
      <c r="QAW320" s="417" t="s">
        <v>765</v>
      </c>
      <c r="QAX320" s="414"/>
      <c r="QAY320" s="415"/>
      <c r="QAZ320" s="418"/>
      <c r="QBA320" s="417" t="s">
        <v>765</v>
      </c>
      <c r="QBB320" s="414"/>
      <c r="QBC320" s="415"/>
      <c r="QBD320" s="418"/>
      <c r="QBE320" s="417" t="s">
        <v>765</v>
      </c>
      <c r="QBF320" s="414"/>
      <c r="QBG320" s="415"/>
      <c r="QBH320" s="418"/>
      <c r="QBI320" s="417" t="s">
        <v>765</v>
      </c>
      <c r="QBJ320" s="414"/>
      <c r="QBK320" s="415"/>
      <c r="QBL320" s="418"/>
      <c r="QBM320" s="417" t="s">
        <v>765</v>
      </c>
      <c r="QBN320" s="414"/>
      <c r="QBO320" s="415"/>
      <c r="QBP320" s="418"/>
      <c r="QBQ320" s="417" t="s">
        <v>765</v>
      </c>
      <c r="QBR320" s="414"/>
      <c r="QBS320" s="415"/>
      <c r="QBT320" s="418"/>
      <c r="QBU320" s="417" t="s">
        <v>765</v>
      </c>
      <c r="QBV320" s="414"/>
      <c r="QBW320" s="415"/>
      <c r="QBX320" s="418"/>
      <c r="QBY320" s="417" t="s">
        <v>765</v>
      </c>
      <c r="QBZ320" s="414"/>
      <c r="QCA320" s="415"/>
      <c r="QCB320" s="418"/>
      <c r="QCC320" s="417" t="s">
        <v>765</v>
      </c>
      <c r="QCD320" s="414"/>
      <c r="QCE320" s="415"/>
      <c r="QCF320" s="418"/>
      <c r="QCG320" s="417" t="s">
        <v>765</v>
      </c>
      <c r="QCH320" s="414"/>
      <c r="QCI320" s="415"/>
      <c r="QCJ320" s="418"/>
      <c r="QCK320" s="417" t="s">
        <v>765</v>
      </c>
      <c r="QCL320" s="414"/>
      <c r="QCM320" s="415"/>
      <c r="QCN320" s="418"/>
      <c r="QCO320" s="417" t="s">
        <v>765</v>
      </c>
      <c r="QCP320" s="414"/>
      <c r="QCQ320" s="415"/>
      <c r="QCR320" s="418"/>
      <c r="QCS320" s="417" t="s">
        <v>765</v>
      </c>
      <c r="QCT320" s="414"/>
      <c r="QCU320" s="415"/>
      <c r="QCV320" s="418"/>
      <c r="QCW320" s="417" t="s">
        <v>765</v>
      </c>
      <c r="QCX320" s="414"/>
      <c r="QCY320" s="415"/>
      <c r="QCZ320" s="418"/>
      <c r="QDA320" s="417" t="s">
        <v>765</v>
      </c>
      <c r="QDB320" s="414"/>
      <c r="QDC320" s="415"/>
      <c r="QDD320" s="418"/>
      <c r="QDE320" s="417" t="s">
        <v>765</v>
      </c>
      <c r="QDF320" s="414"/>
      <c r="QDG320" s="415"/>
      <c r="QDH320" s="418"/>
      <c r="QDI320" s="417" t="s">
        <v>765</v>
      </c>
      <c r="QDJ320" s="414"/>
      <c r="QDK320" s="415"/>
      <c r="QDL320" s="418"/>
      <c r="QDM320" s="417" t="s">
        <v>765</v>
      </c>
      <c r="QDN320" s="414"/>
      <c r="QDO320" s="415"/>
      <c r="QDP320" s="418"/>
      <c r="QDQ320" s="417" t="s">
        <v>765</v>
      </c>
      <c r="QDR320" s="414"/>
      <c r="QDS320" s="415"/>
      <c r="QDT320" s="418"/>
      <c r="QDU320" s="417" t="s">
        <v>765</v>
      </c>
      <c r="QDV320" s="414"/>
      <c r="QDW320" s="415"/>
      <c r="QDX320" s="418"/>
      <c r="QDY320" s="417" t="s">
        <v>765</v>
      </c>
      <c r="QDZ320" s="414"/>
      <c r="QEA320" s="415"/>
      <c r="QEB320" s="418"/>
      <c r="QEC320" s="417" t="s">
        <v>765</v>
      </c>
      <c r="QED320" s="414"/>
      <c r="QEE320" s="415"/>
      <c r="QEF320" s="418"/>
      <c r="QEG320" s="417" t="s">
        <v>765</v>
      </c>
      <c r="QEH320" s="414"/>
      <c r="QEI320" s="415"/>
      <c r="QEJ320" s="418"/>
      <c r="QEK320" s="417" t="s">
        <v>765</v>
      </c>
      <c r="QEL320" s="414"/>
      <c r="QEM320" s="415"/>
      <c r="QEN320" s="418"/>
      <c r="QEO320" s="417" t="s">
        <v>765</v>
      </c>
      <c r="QEP320" s="414"/>
      <c r="QEQ320" s="415"/>
      <c r="QER320" s="418"/>
      <c r="QES320" s="417" t="s">
        <v>765</v>
      </c>
      <c r="QET320" s="414"/>
      <c r="QEU320" s="415"/>
      <c r="QEV320" s="418"/>
      <c r="QEW320" s="417" t="s">
        <v>765</v>
      </c>
      <c r="QEX320" s="414"/>
      <c r="QEY320" s="415"/>
      <c r="QEZ320" s="418"/>
      <c r="QFA320" s="417" t="s">
        <v>765</v>
      </c>
      <c r="QFB320" s="414"/>
      <c r="QFC320" s="415"/>
      <c r="QFD320" s="418"/>
      <c r="QFE320" s="417" t="s">
        <v>765</v>
      </c>
      <c r="QFF320" s="414"/>
      <c r="QFG320" s="415"/>
      <c r="QFH320" s="418"/>
      <c r="QFI320" s="417" t="s">
        <v>765</v>
      </c>
      <c r="QFJ320" s="414"/>
      <c r="QFK320" s="415"/>
      <c r="QFL320" s="418"/>
      <c r="QFM320" s="417" t="s">
        <v>765</v>
      </c>
      <c r="QFN320" s="414"/>
      <c r="QFO320" s="415"/>
      <c r="QFP320" s="418"/>
      <c r="QFQ320" s="417" t="s">
        <v>765</v>
      </c>
      <c r="QFR320" s="414"/>
      <c r="QFS320" s="415"/>
      <c r="QFT320" s="418"/>
      <c r="QFU320" s="417" t="s">
        <v>765</v>
      </c>
      <c r="QFV320" s="414"/>
      <c r="QFW320" s="415"/>
      <c r="QFX320" s="418"/>
      <c r="QFY320" s="417" t="s">
        <v>765</v>
      </c>
      <c r="QFZ320" s="414"/>
      <c r="QGA320" s="415"/>
      <c r="QGB320" s="418"/>
      <c r="QGC320" s="417" t="s">
        <v>765</v>
      </c>
      <c r="QGD320" s="414"/>
      <c r="QGE320" s="415"/>
      <c r="QGF320" s="418"/>
      <c r="QGG320" s="417" t="s">
        <v>765</v>
      </c>
      <c r="QGH320" s="414"/>
      <c r="QGI320" s="415"/>
      <c r="QGJ320" s="418"/>
      <c r="QGK320" s="417" t="s">
        <v>765</v>
      </c>
      <c r="QGL320" s="414"/>
      <c r="QGM320" s="415"/>
      <c r="QGN320" s="418"/>
      <c r="QGO320" s="417" t="s">
        <v>765</v>
      </c>
      <c r="QGP320" s="414"/>
      <c r="QGQ320" s="415"/>
      <c r="QGR320" s="418"/>
      <c r="QGS320" s="417" t="s">
        <v>765</v>
      </c>
      <c r="QGT320" s="414"/>
      <c r="QGU320" s="415"/>
      <c r="QGV320" s="418"/>
      <c r="QGW320" s="417" t="s">
        <v>765</v>
      </c>
      <c r="QGX320" s="414"/>
      <c r="QGY320" s="415"/>
      <c r="QGZ320" s="418"/>
      <c r="QHA320" s="417" t="s">
        <v>765</v>
      </c>
      <c r="QHB320" s="414"/>
      <c r="QHC320" s="415"/>
      <c r="QHD320" s="418"/>
      <c r="QHE320" s="417" t="s">
        <v>765</v>
      </c>
      <c r="QHF320" s="414"/>
      <c r="QHG320" s="415"/>
      <c r="QHH320" s="418"/>
      <c r="QHI320" s="417" t="s">
        <v>765</v>
      </c>
      <c r="QHJ320" s="414"/>
      <c r="QHK320" s="415"/>
      <c r="QHL320" s="418"/>
      <c r="QHM320" s="417" t="s">
        <v>765</v>
      </c>
      <c r="QHN320" s="414"/>
      <c r="QHO320" s="415"/>
      <c r="QHP320" s="418"/>
      <c r="QHQ320" s="417" t="s">
        <v>765</v>
      </c>
      <c r="QHR320" s="414"/>
      <c r="QHS320" s="415"/>
      <c r="QHT320" s="418"/>
      <c r="QHU320" s="417" t="s">
        <v>765</v>
      </c>
      <c r="QHV320" s="414"/>
      <c r="QHW320" s="415"/>
      <c r="QHX320" s="418"/>
      <c r="QHY320" s="417" t="s">
        <v>765</v>
      </c>
      <c r="QHZ320" s="414"/>
      <c r="QIA320" s="415"/>
      <c r="QIB320" s="418"/>
      <c r="QIC320" s="417" t="s">
        <v>765</v>
      </c>
      <c r="QID320" s="414"/>
      <c r="QIE320" s="415"/>
      <c r="QIF320" s="418"/>
      <c r="QIG320" s="417" t="s">
        <v>765</v>
      </c>
      <c r="QIH320" s="414"/>
      <c r="QII320" s="415"/>
      <c r="QIJ320" s="418"/>
      <c r="QIK320" s="417" t="s">
        <v>765</v>
      </c>
      <c r="QIL320" s="414"/>
      <c r="QIM320" s="415"/>
      <c r="QIN320" s="418"/>
      <c r="QIO320" s="417" t="s">
        <v>765</v>
      </c>
      <c r="QIP320" s="414"/>
      <c r="QIQ320" s="415"/>
      <c r="QIR320" s="418"/>
      <c r="QIS320" s="417" t="s">
        <v>765</v>
      </c>
      <c r="QIT320" s="414"/>
      <c r="QIU320" s="415"/>
      <c r="QIV320" s="418"/>
      <c r="QIW320" s="417" t="s">
        <v>765</v>
      </c>
      <c r="QIX320" s="414"/>
      <c r="QIY320" s="415"/>
      <c r="QIZ320" s="418"/>
      <c r="QJA320" s="417" t="s">
        <v>765</v>
      </c>
      <c r="QJB320" s="414"/>
      <c r="QJC320" s="415"/>
      <c r="QJD320" s="418"/>
      <c r="QJE320" s="417" t="s">
        <v>765</v>
      </c>
      <c r="QJF320" s="414"/>
      <c r="QJG320" s="415"/>
      <c r="QJH320" s="418"/>
      <c r="QJI320" s="417" t="s">
        <v>765</v>
      </c>
      <c r="QJJ320" s="414"/>
      <c r="QJK320" s="415"/>
      <c r="QJL320" s="418"/>
      <c r="QJM320" s="417" t="s">
        <v>765</v>
      </c>
      <c r="QJN320" s="414"/>
      <c r="QJO320" s="415"/>
      <c r="QJP320" s="418"/>
      <c r="QJQ320" s="417" t="s">
        <v>765</v>
      </c>
      <c r="QJR320" s="414"/>
      <c r="QJS320" s="415"/>
      <c r="QJT320" s="418"/>
      <c r="QJU320" s="417" t="s">
        <v>765</v>
      </c>
      <c r="QJV320" s="414"/>
      <c r="QJW320" s="415"/>
      <c r="QJX320" s="418"/>
      <c r="QJY320" s="417" t="s">
        <v>765</v>
      </c>
      <c r="QJZ320" s="414"/>
      <c r="QKA320" s="415"/>
      <c r="QKB320" s="418"/>
      <c r="QKC320" s="417" t="s">
        <v>765</v>
      </c>
      <c r="QKD320" s="414"/>
      <c r="QKE320" s="415"/>
      <c r="QKF320" s="418"/>
      <c r="QKG320" s="417" t="s">
        <v>765</v>
      </c>
      <c r="QKH320" s="414"/>
      <c r="QKI320" s="415"/>
      <c r="QKJ320" s="418"/>
      <c r="QKK320" s="417" t="s">
        <v>765</v>
      </c>
      <c r="QKL320" s="414"/>
      <c r="QKM320" s="415"/>
      <c r="QKN320" s="418"/>
      <c r="QKO320" s="417" t="s">
        <v>765</v>
      </c>
      <c r="QKP320" s="414"/>
      <c r="QKQ320" s="415"/>
      <c r="QKR320" s="418"/>
      <c r="QKS320" s="417" t="s">
        <v>765</v>
      </c>
      <c r="QKT320" s="414"/>
      <c r="QKU320" s="415"/>
      <c r="QKV320" s="418"/>
      <c r="QKW320" s="417" t="s">
        <v>765</v>
      </c>
      <c r="QKX320" s="414"/>
      <c r="QKY320" s="415"/>
      <c r="QKZ320" s="418"/>
      <c r="QLA320" s="417" t="s">
        <v>765</v>
      </c>
      <c r="QLB320" s="414"/>
      <c r="QLC320" s="415"/>
      <c r="QLD320" s="418"/>
      <c r="QLE320" s="417" t="s">
        <v>765</v>
      </c>
      <c r="QLF320" s="414"/>
      <c r="QLG320" s="415"/>
      <c r="QLH320" s="418"/>
      <c r="QLI320" s="417" t="s">
        <v>765</v>
      </c>
      <c r="QLJ320" s="414"/>
      <c r="QLK320" s="415"/>
      <c r="QLL320" s="418"/>
      <c r="QLM320" s="417" t="s">
        <v>765</v>
      </c>
      <c r="QLN320" s="414"/>
      <c r="QLO320" s="415"/>
      <c r="QLP320" s="418"/>
      <c r="QLQ320" s="417" t="s">
        <v>765</v>
      </c>
      <c r="QLR320" s="414"/>
      <c r="QLS320" s="415"/>
      <c r="QLT320" s="418"/>
      <c r="QLU320" s="417" t="s">
        <v>765</v>
      </c>
      <c r="QLV320" s="414"/>
      <c r="QLW320" s="415"/>
      <c r="QLX320" s="418"/>
      <c r="QLY320" s="417" t="s">
        <v>765</v>
      </c>
      <c r="QLZ320" s="414"/>
      <c r="QMA320" s="415"/>
      <c r="QMB320" s="418"/>
      <c r="QMC320" s="417" t="s">
        <v>765</v>
      </c>
      <c r="QMD320" s="414"/>
      <c r="QME320" s="415"/>
      <c r="QMF320" s="418"/>
      <c r="QMG320" s="417" t="s">
        <v>765</v>
      </c>
      <c r="QMH320" s="414"/>
      <c r="QMI320" s="415"/>
      <c r="QMJ320" s="418"/>
      <c r="QMK320" s="417" t="s">
        <v>765</v>
      </c>
      <c r="QML320" s="414"/>
      <c r="QMM320" s="415"/>
      <c r="QMN320" s="418"/>
      <c r="QMO320" s="417" t="s">
        <v>765</v>
      </c>
      <c r="QMP320" s="414"/>
      <c r="QMQ320" s="415"/>
      <c r="QMR320" s="418"/>
      <c r="QMS320" s="417" t="s">
        <v>765</v>
      </c>
      <c r="QMT320" s="414"/>
      <c r="QMU320" s="415"/>
      <c r="QMV320" s="418"/>
      <c r="QMW320" s="417" t="s">
        <v>765</v>
      </c>
      <c r="QMX320" s="414"/>
      <c r="QMY320" s="415"/>
      <c r="QMZ320" s="418"/>
      <c r="QNA320" s="417" t="s">
        <v>765</v>
      </c>
      <c r="QNB320" s="414"/>
      <c r="QNC320" s="415"/>
      <c r="QND320" s="418"/>
      <c r="QNE320" s="417" t="s">
        <v>765</v>
      </c>
      <c r="QNF320" s="414"/>
      <c r="QNG320" s="415"/>
      <c r="QNH320" s="418"/>
      <c r="QNI320" s="417" t="s">
        <v>765</v>
      </c>
      <c r="QNJ320" s="414"/>
      <c r="QNK320" s="415"/>
      <c r="QNL320" s="418"/>
      <c r="QNM320" s="417" t="s">
        <v>765</v>
      </c>
      <c r="QNN320" s="414"/>
      <c r="QNO320" s="415"/>
      <c r="QNP320" s="418"/>
      <c r="QNQ320" s="417" t="s">
        <v>765</v>
      </c>
      <c r="QNR320" s="414"/>
      <c r="QNS320" s="415"/>
      <c r="QNT320" s="418"/>
      <c r="QNU320" s="417" t="s">
        <v>765</v>
      </c>
      <c r="QNV320" s="414"/>
      <c r="QNW320" s="415"/>
      <c r="QNX320" s="418"/>
      <c r="QNY320" s="417" t="s">
        <v>765</v>
      </c>
      <c r="QNZ320" s="414"/>
      <c r="QOA320" s="415"/>
      <c r="QOB320" s="418"/>
      <c r="QOC320" s="417" t="s">
        <v>765</v>
      </c>
      <c r="QOD320" s="414"/>
      <c r="QOE320" s="415"/>
      <c r="QOF320" s="418"/>
      <c r="QOG320" s="417" t="s">
        <v>765</v>
      </c>
      <c r="QOH320" s="414"/>
      <c r="QOI320" s="415"/>
      <c r="QOJ320" s="418"/>
      <c r="QOK320" s="417" t="s">
        <v>765</v>
      </c>
      <c r="QOL320" s="414"/>
      <c r="QOM320" s="415"/>
      <c r="QON320" s="418"/>
      <c r="QOO320" s="417" t="s">
        <v>765</v>
      </c>
      <c r="QOP320" s="414"/>
      <c r="QOQ320" s="415"/>
      <c r="QOR320" s="418"/>
      <c r="QOS320" s="417" t="s">
        <v>765</v>
      </c>
      <c r="QOT320" s="414"/>
      <c r="QOU320" s="415"/>
      <c r="QOV320" s="418"/>
      <c r="QOW320" s="417" t="s">
        <v>765</v>
      </c>
      <c r="QOX320" s="414"/>
      <c r="QOY320" s="415"/>
      <c r="QOZ320" s="418"/>
      <c r="QPA320" s="417" t="s">
        <v>765</v>
      </c>
      <c r="QPB320" s="414"/>
      <c r="QPC320" s="415"/>
      <c r="QPD320" s="418"/>
      <c r="QPE320" s="417" t="s">
        <v>765</v>
      </c>
      <c r="QPF320" s="414"/>
      <c r="QPG320" s="415"/>
      <c r="QPH320" s="418"/>
      <c r="QPI320" s="417" t="s">
        <v>765</v>
      </c>
      <c r="QPJ320" s="414"/>
      <c r="QPK320" s="415"/>
      <c r="QPL320" s="418"/>
      <c r="QPM320" s="417" t="s">
        <v>765</v>
      </c>
      <c r="QPN320" s="414"/>
      <c r="QPO320" s="415"/>
      <c r="QPP320" s="418"/>
      <c r="QPQ320" s="417" t="s">
        <v>765</v>
      </c>
      <c r="QPR320" s="414"/>
      <c r="QPS320" s="415"/>
      <c r="QPT320" s="418"/>
      <c r="QPU320" s="417" t="s">
        <v>765</v>
      </c>
      <c r="QPV320" s="414"/>
      <c r="QPW320" s="415"/>
      <c r="QPX320" s="418"/>
      <c r="QPY320" s="417" t="s">
        <v>765</v>
      </c>
      <c r="QPZ320" s="414"/>
      <c r="QQA320" s="415"/>
      <c r="QQB320" s="418"/>
      <c r="QQC320" s="417" t="s">
        <v>765</v>
      </c>
      <c r="QQD320" s="414"/>
      <c r="QQE320" s="415"/>
      <c r="QQF320" s="418"/>
      <c r="QQG320" s="417" t="s">
        <v>765</v>
      </c>
      <c r="QQH320" s="414"/>
      <c r="QQI320" s="415"/>
      <c r="QQJ320" s="418"/>
      <c r="QQK320" s="417" t="s">
        <v>765</v>
      </c>
      <c r="QQL320" s="414"/>
      <c r="QQM320" s="415"/>
      <c r="QQN320" s="418"/>
      <c r="QQO320" s="417" t="s">
        <v>765</v>
      </c>
      <c r="QQP320" s="414"/>
      <c r="QQQ320" s="415"/>
      <c r="QQR320" s="418"/>
      <c r="QQS320" s="417" t="s">
        <v>765</v>
      </c>
      <c r="QQT320" s="414"/>
      <c r="QQU320" s="415"/>
      <c r="QQV320" s="418"/>
      <c r="QQW320" s="417" t="s">
        <v>765</v>
      </c>
      <c r="QQX320" s="414"/>
      <c r="QQY320" s="415"/>
      <c r="QQZ320" s="418"/>
      <c r="QRA320" s="417" t="s">
        <v>765</v>
      </c>
      <c r="QRB320" s="414"/>
      <c r="QRC320" s="415"/>
      <c r="QRD320" s="418"/>
      <c r="QRE320" s="417" t="s">
        <v>765</v>
      </c>
      <c r="QRF320" s="414"/>
      <c r="QRG320" s="415"/>
      <c r="QRH320" s="418"/>
      <c r="QRI320" s="417" t="s">
        <v>765</v>
      </c>
      <c r="QRJ320" s="414"/>
      <c r="QRK320" s="415"/>
      <c r="QRL320" s="418"/>
      <c r="QRM320" s="417" t="s">
        <v>765</v>
      </c>
      <c r="QRN320" s="414"/>
      <c r="QRO320" s="415"/>
      <c r="QRP320" s="418"/>
      <c r="QRQ320" s="417" t="s">
        <v>765</v>
      </c>
      <c r="QRR320" s="414"/>
      <c r="QRS320" s="415"/>
      <c r="QRT320" s="418"/>
      <c r="QRU320" s="417" t="s">
        <v>765</v>
      </c>
      <c r="QRV320" s="414"/>
      <c r="QRW320" s="415"/>
      <c r="QRX320" s="418"/>
      <c r="QRY320" s="417" t="s">
        <v>765</v>
      </c>
      <c r="QRZ320" s="414"/>
      <c r="QSA320" s="415"/>
      <c r="QSB320" s="418"/>
      <c r="QSC320" s="417" t="s">
        <v>765</v>
      </c>
      <c r="QSD320" s="414"/>
      <c r="QSE320" s="415"/>
      <c r="QSF320" s="418"/>
      <c r="QSG320" s="417" t="s">
        <v>765</v>
      </c>
      <c r="QSH320" s="414"/>
      <c r="QSI320" s="415"/>
      <c r="QSJ320" s="418"/>
      <c r="QSK320" s="417" t="s">
        <v>765</v>
      </c>
      <c r="QSL320" s="414"/>
      <c r="QSM320" s="415"/>
      <c r="QSN320" s="418"/>
      <c r="QSO320" s="417" t="s">
        <v>765</v>
      </c>
      <c r="QSP320" s="414"/>
      <c r="QSQ320" s="415"/>
      <c r="QSR320" s="418"/>
      <c r="QSS320" s="417" t="s">
        <v>765</v>
      </c>
      <c r="QST320" s="414"/>
      <c r="QSU320" s="415"/>
      <c r="QSV320" s="418"/>
      <c r="QSW320" s="417" t="s">
        <v>765</v>
      </c>
      <c r="QSX320" s="414"/>
      <c r="QSY320" s="415"/>
      <c r="QSZ320" s="418"/>
      <c r="QTA320" s="417" t="s">
        <v>765</v>
      </c>
      <c r="QTB320" s="414"/>
      <c r="QTC320" s="415"/>
      <c r="QTD320" s="418"/>
      <c r="QTE320" s="417" t="s">
        <v>765</v>
      </c>
      <c r="QTF320" s="414"/>
      <c r="QTG320" s="415"/>
      <c r="QTH320" s="418"/>
      <c r="QTI320" s="417" t="s">
        <v>765</v>
      </c>
      <c r="QTJ320" s="414"/>
      <c r="QTK320" s="415"/>
      <c r="QTL320" s="418"/>
      <c r="QTM320" s="417" t="s">
        <v>765</v>
      </c>
      <c r="QTN320" s="414"/>
      <c r="QTO320" s="415"/>
      <c r="QTP320" s="418"/>
      <c r="QTQ320" s="417" t="s">
        <v>765</v>
      </c>
      <c r="QTR320" s="414"/>
      <c r="QTS320" s="415"/>
      <c r="QTT320" s="418"/>
      <c r="QTU320" s="417" t="s">
        <v>765</v>
      </c>
      <c r="QTV320" s="414"/>
      <c r="QTW320" s="415"/>
      <c r="QTX320" s="418"/>
      <c r="QTY320" s="417" t="s">
        <v>765</v>
      </c>
      <c r="QTZ320" s="414"/>
      <c r="QUA320" s="415"/>
      <c r="QUB320" s="418"/>
      <c r="QUC320" s="417" t="s">
        <v>765</v>
      </c>
      <c r="QUD320" s="414"/>
      <c r="QUE320" s="415"/>
      <c r="QUF320" s="418"/>
      <c r="QUG320" s="417" t="s">
        <v>765</v>
      </c>
      <c r="QUH320" s="414"/>
      <c r="QUI320" s="415"/>
      <c r="QUJ320" s="418"/>
      <c r="QUK320" s="417" t="s">
        <v>765</v>
      </c>
      <c r="QUL320" s="414"/>
      <c r="QUM320" s="415"/>
      <c r="QUN320" s="418"/>
      <c r="QUO320" s="417" t="s">
        <v>765</v>
      </c>
      <c r="QUP320" s="414"/>
      <c r="QUQ320" s="415"/>
      <c r="QUR320" s="418"/>
      <c r="QUS320" s="417" t="s">
        <v>765</v>
      </c>
      <c r="QUT320" s="414"/>
      <c r="QUU320" s="415"/>
      <c r="QUV320" s="418"/>
      <c r="QUW320" s="417" t="s">
        <v>765</v>
      </c>
      <c r="QUX320" s="414"/>
      <c r="QUY320" s="415"/>
      <c r="QUZ320" s="418"/>
      <c r="QVA320" s="417" t="s">
        <v>765</v>
      </c>
      <c r="QVB320" s="414"/>
      <c r="QVC320" s="415"/>
      <c r="QVD320" s="418"/>
      <c r="QVE320" s="417" t="s">
        <v>765</v>
      </c>
      <c r="QVF320" s="414"/>
      <c r="QVG320" s="415"/>
      <c r="QVH320" s="418"/>
      <c r="QVI320" s="417" t="s">
        <v>765</v>
      </c>
      <c r="QVJ320" s="414"/>
      <c r="QVK320" s="415"/>
      <c r="QVL320" s="418"/>
      <c r="QVM320" s="417" t="s">
        <v>765</v>
      </c>
      <c r="QVN320" s="414"/>
      <c r="QVO320" s="415"/>
      <c r="QVP320" s="418"/>
      <c r="QVQ320" s="417" t="s">
        <v>765</v>
      </c>
      <c r="QVR320" s="414"/>
      <c r="QVS320" s="415"/>
      <c r="QVT320" s="418"/>
      <c r="QVU320" s="417" t="s">
        <v>765</v>
      </c>
      <c r="QVV320" s="414"/>
      <c r="QVW320" s="415"/>
      <c r="QVX320" s="418"/>
      <c r="QVY320" s="417" t="s">
        <v>765</v>
      </c>
      <c r="QVZ320" s="414"/>
      <c r="QWA320" s="415"/>
      <c r="QWB320" s="418"/>
      <c r="QWC320" s="417" t="s">
        <v>765</v>
      </c>
      <c r="QWD320" s="414"/>
      <c r="QWE320" s="415"/>
      <c r="QWF320" s="418"/>
      <c r="QWG320" s="417" t="s">
        <v>765</v>
      </c>
      <c r="QWH320" s="414"/>
      <c r="QWI320" s="415"/>
      <c r="QWJ320" s="418"/>
      <c r="QWK320" s="417" t="s">
        <v>765</v>
      </c>
      <c r="QWL320" s="414"/>
      <c r="QWM320" s="415"/>
      <c r="QWN320" s="418"/>
      <c r="QWO320" s="417" t="s">
        <v>765</v>
      </c>
      <c r="QWP320" s="414"/>
      <c r="QWQ320" s="415"/>
      <c r="QWR320" s="418"/>
      <c r="QWS320" s="417" t="s">
        <v>765</v>
      </c>
      <c r="QWT320" s="414"/>
      <c r="QWU320" s="415"/>
      <c r="QWV320" s="418"/>
      <c r="QWW320" s="417" t="s">
        <v>765</v>
      </c>
      <c r="QWX320" s="414"/>
      <c r="QWY320" s="415"/>
      <c r="QWZ320" s="418"/>
      <c r="QXA320" s="417" t="s">
        <v>765</v>
      </c>
      <c r="QXB320" s="414"/>
      <c r="QXC320" s="415"/>
      <c r="QXD320" s="418"/>
      <c r="QXE320" s="417" t="s">
        <v>765</v>
      </c>
      <c r="QXF320" s="414"/>
      <c r="QXG320" s="415"/>
      <c r="QXH320" s="418"/>
      <c r="QXI320" s="417" t="s">
        <v>765</v>
      </c>
      <c r="QXJ320" s="414"/>
      <c r="QXK320" s="415"/>
      <c r="QXL320" s="418"/>
      <c r="QXM320" s="417" t="s">
        <v>765</v>
      </c>
      <c r="QXN320" s="414"/>
      <c r="QXO320" s="415"/>
      <c r="QXP320" s="418"/>
      <c r="QXQ320" s="417" t="s">
        <v>765</v>
      </c>
      <c r="QXR320" s="414"/>
      <c r="QXS320" s="415"/>
      <c r="QXT320" s="418"/>
      <c r="QXU320" s="417" t="s">
        <v>765</v>
      </c>
      <c r="QXV320" s="414"/>
      <c r="QXW320" s="415"/>
      <c r="QXX320" s="418"/>
      <c r="QXY320" s="417" t="s">
        <v>765</v>
      </c>
      <c r="QXZ320" s="414"/>
      <c r="QYA320" s="415"/>
      <c r="QYB320" s="418"/>
      <c r="QYC320" s="417" t="s">
        <v>765</v>
      </c>
      <c r="QYD320" s="414"/>
      <c r="QYE320" s="415"/>
      <c r="QYF320" s="418"/>
      <c r="QYG320" s="417" t="s">
        <v>765</v>
      </c>
      <c r="QYH320" s="414"/>
      <c r="QYI320" s="415"/>
      <c r="QYJ320" s="418"/>
      <c r="QYK320" s="417" t="s">
        <v>765</v>
      </c>
      <c r="QYL320" s="414"/>
      <c r="QYM320" s="415"/>
      <c r="QYN320" s="418"/>
      <c r="QYO320" s="417" t="s">
        <v>765</v>
      </c>
      <c r="QYP320" s="414"/>
      <c r="QYQ320" s="415"/>
      <c r="QYR320" s="418"/>
      <c r="QYS320" s="417" t="s">
        <v>765</v>
      </c>
      <c r="QYT320" s="414"/>
      <c r="QYU320" s="415"/>
      <c r="QYV320" s="418"/>
      <c r="QYW320" s="417" t="s">
        <v>765</v>
      </c>
      <c r="QYX320" s="414"/>
      <c r="QYY320" s="415"/>
      <c r="QYZ320" s="418"/>
      <c r="QZA320" s="417" t="s">
        <v>765</v>
      </c>
      <c r="QZB320" s="414"/>
      <c r="QZC320" s="415"/>
      <c r="QZD320" s="418"/>
      <c r="QZE320" s="417" t="s">
        <v>765</v>
      </c>
      <c r="QZF320" s="414"/>
      <c r="QZG320" s="415"/>
      <c r="QZH320" s="418"/>
      <c r="QZI320" s="417" t="s">
        <v>765</v>
      </c>
      <c r="QZJ320" s="414"/>
      <c r="QZK320" s="415"/>
      <c r="QZL320" s="418"/>
      <c r="QZM320" s="417" t="s">
        <v>765</v>
      </c>
      <c r="QZN320" s="414"/>
      <c r="QZO320" s="415"/>
      <c r="QZP320" s="418"/>
      <c r="QZQ320" s="417" t="s">
        <v>765</v>
      </c>
      <c r="QZR320" s="414"/>
      <c r="QZS320" s="415"/>
      <c r="QZT320" s="418"/>
      <c r="QZU320" s="417" t="s">
        <v>765</v>
      </c>
      <c r="QZV320" s="414"/>
      <c r="QZW320" s="415"/>
      <c r="QZX320" s="418"/>
      <c r="QZY320" s="417" t="s">
        <v>765</v>
      </c>
      <c r="QZZ320" s="414"/>
      <c r="RAA320" s="415"/>
      <c r="RAB320" s="418"/>
      <c r="RAC320" s="417" t="s">
        <v>765</v>
      </c>
      <c r="RAD320" s="414"/>
      <c r="RAE320" s="415"/>
      <c r="RAF320" s="418"/>
      <c r="RAG320" s="417" t="s">
        <v>765</v>
      </c>
      <c r="RAH320" s="414"/>
      <c r="RAI320" s="415"/>
      <c r="RAJ320" s="418"/>
      <c r="RAK320" s="417" t="s">
        <v>765</v>
      </c>
      <c r="RAL320" s="414"/>
      <c r="RAM320" s="415"/>
      <c r="RAN320" s="418"/>
      <c r="RAO320" s="417" t="s">
        <v>765</v>
      </c>
      <c r="RAP320" s="414"/>
      <c r="RAQ320" s="415"/>
      <c r="RAR320" s="418"/>
      <c r="RAS320" s="417" t="s">
        <v>765</v>
      </c>
      <c r="RAT320" s="414"/>
      <c r="RAU320" s="415"/>
      <c r="RAV320" s="418"/>
      <c r="RAW320" s="417" t="s">
        <v>765</v>
      </c>
      <c r="RAX320" s="414"/>
      <c r="RAY320" s="415"/>
      <c r="RAZ320" s="418"/>
      <c r="RBA320" s="417" t="s">
        <v>765</v>
      </c>
      <c r="RBB320" s="414"/>
      <c r="RBC320" s="415"/>
      <c r="RBD320" s="418"/>
      <c r="RBE320" s="417" t="s">
        <v>765</v>
      </c>
      <c r="RBF320" s="414"/>
      <c r="RBG320" s="415"/>
      <c r="RBH320" s="418"/>
      <c r="RBI320" s="417" t="s">
        <v>765</v>
      </c>
      <c r="RBJ320" s="414"/>
      <c r="RBK320" s="415"/>
      <c r="RBL320" s="418"/>
      <c r="RBM320" s="417" t="s">
        <v>765</v>
      </c>
      <c r="RBN320" s="414"/>
      <c r="RBO320" s="415"/>
      <c r="RBP320" s="418"/>
      <c r="RBQ320" s="417" t="s">
        <v>765</v>
      </c>
      <c r="RBR320" s="414"/>
      <c r="RBS320" s="415"/>
      <c r="RBT320" s="418"/>
      <c r="RBU320" s="417" t="s">
        <v>765</v>
      </c>
      <c r="RBV320" s="414"/>
      <c r="RBW320" s="415"/>
      <c r="RBX320" s="418"/>
      <c r="RBY320" s="417" t="s">
        <v>765</v>
      </c>
      <c r="RBZ320" s="414"/>
      <c r="RCA320" s="415"/>
      <c r="RCB320" s="418"/>
      <c r="RCC320" s="417" t="s">
        <v>765</v>
      </c>
      <c r="RCD320" s="414"/>
      <c r="RCE320" s="415"/>
      <c r="RCF320" s="418"/>
      <c r="RCG320" s="417" t="s">
        <v>765</v>
      </c>
      <c r="RCH320" s="414"/>
      <c r="RCI320" s="415"/>
      <c r="RCJ320" s="418"/>
      <c r="RCK320" s="417" t="s">
        <v>765</v>
      </c>
      <c r="RCL320" s="414"/>
      <c r="RCM320" s="415"/>
      <c r="RCN320" s="418"/>
      <c r="RCO320" s="417" t="s">
        <v>765</v>
      </c>
      <c r="RCP320" s="414"/>
      <c r="RCQ320" s="415"/>
      <c r="RCR320" s="418"/>
      <c r="RCS320" s="417" t="s">
        <v>765</v>
      </c>
      <c r="RCT320" s="414"/>
      <c r="RCU320" s="415"/>
      <c r="RCV320" s="418"/>
      <c r="RCW320" s="417" t="s">
        <v>765</v>
      </c>
      <c r="RCX320" s="414"/>
      <c r="RCY320" s="415"/>
      <c r="RCZ320" s="418"/>
      <c r="RDA320" s="417" t="s">
        <v>765</v>
      </c>
      <c r="RDB320" s="414"/>
      <c r="RDC320" s="415"/>
      <c r="RDD320" s="418"/>
      <c r="RDE320" s="417" t="s">
        <v>765</v>
      </c>
      <c r="RDF320" s="414"/>
      <c r="RDG320" s="415"/>
      <c r="RDH320" s="418"/>
      <c r="RDI320" s="417" t="s">
        <v>765</v>
      </c>
      <c r="RDJ320" s="414"/>
      <c r="RDK320" s="415"/>
      <c r="RDL320" s="418"/>
      <c r="RDM320" s="417" t="s">
        <v>765</v>
      </c>
      <c r="RDN320" s="414"/>
      <c r="RDO320" s="415"/>
      <c r="RDP320" s="418"/>
      <c r="RDQ320" s="417" t="s">
        <v>765</v>
      </c>
      <c r="RDR320" s="414"/>
      <c r="RDS320" s="415"/>
      <c r="RDT320" s="418"/>
      <c r="RDU320" s="417" t="s">
        <v>765</v>
      </c>
      <c r="RDV320" s="414"/>
      <c r="RDW320" s="415"/>
      <c r="RDX320" s="418"/>
      <c r="RDY320" s="417" t="s">
        <v>765</v>
      </c>
      <c r="RDZ320" s="414"/>
      <c r="REA320" s="415"/>
      <c r="REB320" s="418"/>
      <c r="REC320" s="417" t="s">
        <v>765</v>
      </c>
      <c r="RED320" s="414"/>
      <c r="REE320" s="415"/>
      <c r="REF320" s="418"/>
      <c r="REG320" s="417" t="s">
        <v>765</v>
      </c>
      <c r="REH320" s="414"/>
      <c r="REI320" s="415"/>
      <c r="REJ320" s="418"/>
      <c r="REK320" s="417" t="s">
        <v>765</v>
      </c>
      <c r="REL320" s="414"/>
      <c r="REM320" s="415"/>
      <c r="REN320" s="418"/>
      <c r="REO320" s="417" t="s">
        <v>765</v>
      </c>
      <c r="REP320" s="414"/>
      <c r="REQ320" s="415"/>
      <c r="RER320" s="418"/>
      <c r="RES320" s="417" t="s">
        <v>765</v>
      </c>
      <c r="RET320" s="414"/>
      <c r="REU320" s="415"/>
      <c r="REV320" s="418"/>
      <c r="REW320" s="417" t="s">
        <v>765</v>
      </c>
      <c r="REX320" s="414"/>
      <c r="REY320" s="415"/>
      <c r="REZ320" s="418"/>
      <c r="RFA320" s="417" t="s">
        <v>765</v>
      </c>
      <c r="RFB320" s="414"/>
      <c r="RFC320" s="415"/>
      <c r="RFD320" s="418"/>
      <c r="RFE320" s="417" t="s">
        <v>765</v>
      </c>
      <c r="RFF320" s="414"/>
      <c r="RFG320" s="415"/>
      <c r="RFH320" s="418"/>
      <c r="RFI320" s="417" t="s">
        <v>765</v>
      </c>
      <c r="RFJ320" s="414"/>
      <c r="RFK320" s="415"/>
      <c r="RFL320" s="418"/>
      <c r="RFM320" s="417" t="s">
        <v>765</v>
      </c>
      <c r="RFN320" s="414"/>
      <c r="RFO320" s="415"/>
      <c r="RFP320" s="418"/>
      <c r="RFQ320" s="417" t="s">
        <v>765</v>
      </c>
      <c r="RFR320" s="414"/>
      <c r="RFS320" s="415"/>
      <c r="RFT320" s="418"/>
      <c r="RFU320" s="417" t="s">
        <v>765</v>
      </c>
      <c r="RFV320" s="414"/>
      <c r="RFW320" s="415"/>
      <c r="RFX320" s="418"/>
      <c r="RFY320" s="417" t="s">
        <v>765</v>
      </c>
      <c r="RFZ320" s="414"/>
      <c r="RGA320" s="415"/>
      <c r="RGB320" s="418"/>
      <c r="RGC320" s="417" t="s">
        <v>765</v>
      </c>
      <c r="RGD320" s="414"/>
      <c r="RGE320" s="415"/>
      <c r="RGF320" s="418"/>
      <c r="RGG320" s="417" t="s">
        <v>765</v>
      </c>
      <c r="RGH320" s="414"/>
      <c r="RGI320" s="415"/>
      <c r="RGJ320" s="418"/>
      <c r="RGK320" s="417" t="s">
        <v>765</v>
      </c>
      <c r="RGL320" s="414"/>
      <c r="RGM320" s="415"/>
      <c r="RGN320" s="418"/>
      <c r="RGO320" s="417" t="s">
        <v>765</v>
      </c>
      <c r="RGP320" s="414"/>
      <c r="RGQ320" s="415"/>
      <c r="RGR320" s="418"/>
      <c r="RGS320" s="417" t="s">
        <v>765</v>
      </c>
      <c r="RGT320" s="414"/>
      <c r="RGU320" s="415"/>
      <c r="RGV320" s="418"/>
      <c r="RGW320" s="417" t="s">
        <v>765</v>
      </c>
      <c r="RGX320" s="414"/>
      <c r="RGY320" s="415"/>
      <c r="RGZ320" s="418"/>
      <c r="RHA320" s="417" t="s">
        <v>765</v>
      </c>
      <c r="RHB320" s="414"/>
      <c r="RHC320" s="415"/>
      <c r="RHD320" s="418"/>
      <c r="RHE320" s="417" t="s">
        <v>765</v>
      </c>
      <c r="RHF320" s="414"/>
      <c r="RHG320" s="415"/>
      <c r="RHH320" s="418"/>
      <c r="RHI320" s="417" t="s">
        <v>765</v>
      </c>
      <c r="RHJ320" s="414"/>
      <c r="RHK320" s="415"/>
      <c r="RHL320" s="418"/>
      <c r="RHM320" s="417" t="s">
        <v>765</v>
      </c>
      <c r="RHN320" s="414"/>
      <c r="RHO320" s="415"/>
      <c r="RHP320" s="418"/>
      <c r="RHQ320" s="417" t="s">
        <v>765</v>
      </c>
      <c r="RHR320" s="414"/>
      <c r="RHS320" s="415"/>
      <c r="RHT320" s="418"/>
      <c r="RHU320" s="417" t="s">
        <v>765</v>
      </c>
      <c r="RHV320" s="414"/>
      <c r="RHW320" s="415"/>
      <c r="RHX320" s="418"/>
      <c r="RHY320" s="417" t="s">
        <v>765</v>
      </c>
      <c r="RHZ320" s="414"/>
      <c r="RIA320" s="415"/>
      <c r="RIB320" s="418"/>
      <c r="RIC320" s="417" t="s">
        <v>765</v>
      </c>
      <c r="RID320" s="414"/>
      <c r="RIE320" s="415"/>
      <c r="RIF320" s="418"/>
      <c r="RIG320" s="417" t="s">
        <v>765</v>
      </c>
      <c r="RIH320" s="414"/>
      <c r="RII320" s="415"/>
      <c r="RIJ320" s="418"/>
      <c r="RIK320" s="417" t="s">
        <v>765</v>
      </c>
      <c r="RIL320" s="414"/>
      <c r="RIM320" s="415"/>
      <c r="RIN320" s="418"/>
      <c r="RIO320" s="417" t="s">
        <v>765</v>
      </c>
      <c r="RIP320" s="414"/>
      <c r="RIQ320" s="415"/>
      <c r="RIR320" s="418"/>
      <c r="RIS320" s="417" t="s">
        <v>765</v>
      </c>
      <c r="RIT320" s="414"/>
      <c r="RIU320" s="415"/>
      <c r="RIV320" s="418"/>
      <c r="RIW320" s="417" t="s">
        <v>765</v>
      </c>
      <c r="RIX320" s="414"/>
      <c r="RIY320" s="415"/>
      <c r="RIZ320" s="418"/>
      <c r="RJA320" s="417" t="s">
        <v>765</v>
      </c>
      <c r="RJB320" s="414"/>
      <c r="RJC320" s="415"/>
      <c r="RJD320" s="418"/>
      <c r="RJE320" s="417" t="s">
        <v>765</v>
      </c>
      <c r="RJF320" s="414"/>
      <c r="RJG320" s="415"/>
      <c r="RJH320" s="418"/>
      <c r="RJI320" s="417" t="s">
        <v>765</v>
      </c>
      <c r="RJJ320" s="414"/>
      <c r="RJK320" s="415"/>
      <c r="RJL320" s="418"/>
      <c r="RJM320" s="417" t="s">
        <v>765</v>
      </c>
      <c r="RJN320" s="414"/>
      <c r="RJO320" s="415"/>
      <c r="RJP320" s="418"/>
      <c r="RJQ320" s="417" t="s">
        <v>765</v>
      </c>
      <c r="RJR320" s="414"/>
      <c r="RJS320" s="415"/>
      <c r="RJT320" s="418"/>
      <c r="RJU320" s="417" t="s">
        <v>765</v>
      </c>
      <c r="RJV320" s="414"/>
      <c r="RJW320" s="415"/>
      <c r="RJX320" s="418"/>
      <c r="RJY320" s="417" t="s">
        <v>765</v>
      </c>
      <c r="RJZ320" s="414"/>
      <c r="RKA320" s="415"/>
      <c r="RKB320" s="418"/>
      <c r="RKC320" s="417" t="s">
        <v>765</v>
      </c>
      <c r="RKD320" s="414"/>
      <c r="RKE320" s="415"/>
      <c r="RKF320" s="418"/>
      <c r="RKG320" s="417" t="s">
        <v>765</v>
      </c>
      <c r="RKH320" s="414"/>
      <c r="RKI320" s="415"/>
      <c r="RKJ320" s="418"/>
      <c r="RKK320" s="417" t="s">
        <v>765</v>
      </c>
      <c r="RKL320" s="414"/>
      <c r="RKM320" s="415"/>
      <c r="RKN320" s="418"/>
      <c r="RKO320" s="417" t="s">
        <v>765</v>
      </c>
      <c r="RKP320" s="414"/>
      <c r="RKQ320" s="415"/>
      <c r="RKR320" s="418"/>
      <c r="RKS320" s="417" t="s">
        <v>765</v>
      </c>
      <c r="RKT320" s="414"/>
      <c r="RKU320" s="415"/>
      <c r="RKV320" s="418"/>
      <c r="RKW320" s="417" t="s">
        <v>765</v>
      </c>
      <c r="RKX320" s="414"/>
      <c r="RKY320" s="415"/>
      <c r="RKZ320" s="418"/>
      <c r="RLA320" s="417" t="s">
        <v>765</v>
      </c>
      <c r="RLB320" s="414"/>
      <c r="RLC320" s="415"/>
      <c r="RLD320" s="418"/>
      <c r="RLE320" s="417" t="s">
        <v>765</v>
      </c>
      <c r="RLF320" s="414"/>
      <c r="RLG320" s="415"/>
      <c r="RLH320" s="418"/>
      <c r="RLI320" s="417" t="s">
        <v>765</v>
      </c>
      <c r="RLJ320" s="414"/>
      <c r="RLK320" s="415"/>
      <c r="RLL320" s="418"/>
      <c r="RLM320" s="417" t="s">
        <v>765</v>
      </c>
      <c r="RLN320" s="414"/>
      <c r="RLO320" s="415"/>
      <c r="RLP320" s="418"/>
      <c r="RLQ320" s="417" t="s">
        <v>765</v>
      </c>
      <c r="RLR320" s="414"/>
      <c r="RLS320" s="415"/>
      <c r="RLT320" s="418"/>
      <c r="RLU320" s="417" t="s">
        <v>765</v>
      </c>
      <c r="RLV320" s="414"/>
      <c r="RLW320" s="415"/>
      <c r="RLX320" s="418"/>
      <c r="RLY320" s="417" t="s">
        <v>765</v>
      </c>
      <c r="RLZ320" s="414"/>
      <c r="RMA320" s="415"/>
      <c r="RMB320" s="418"/>
      <c r="RMC320" s="417" t="s">
        <v>765</v>
      </c>
      <c r="RMD320" s="414"/>
      <c r="RME320" s="415"/>
      <c r="RMF320" s="418"/>
      <c r="RMG320" s="417" t="s">
        <v>765</v>
      </c>
      <c r="RMH320" s="414"/>
      <c r="RMI320" s="415"/>
      <c r="RMJ320" s="418"/>
      <c r="RMK320" s="417" t="s">
        <v>765</v>
      </c>
      <c r="RML320" s="414"/>
      <c r="RMM320" s="415"/>
      <c r="RMN320" s="418"/>
      <c r="RMO320" s="417" t="s">
        <v>765</v>
      </c>
      <c r="RMP320" s="414"/>
      <c r="RMQ320" s="415"/>
      <c r="RMR320" s="418"/>
      <c r="RMS320" s="417" t="s">
        <v>765</v>
      </c>
      <c r="RMT320" s="414"/>
      <c r="RMU320" s="415"/>
      <c r="RMV320" s="418"/>
      <c r="RMW320" s="417" t="s">
        <v>765</v>
      </c>
      <c r="RMX320" s="414"/>
      <c r="RMY320" s="415"/>
      <c r="RMZ320" s="418"/>
      <c r="RNA320" s="417" t="s">
        <v>765</v>
      </c>
      <c r="RNB320" s="414"/>
      <c r="RNC320" s="415"/>
      <c r="RND320" s="418"/>
      <c r="RNE320" s="417" t="s">
        <v>765</v>
      </c>
      <c r="RNF320" s="414"/>
      <c r="RNG320" s="415"/>
      <c r="RNH320" s="418"/>
      <c r="RNI320" s="417" t="s">
        <v>765</v>
      </c>
      <c r="RNJ320" s="414"/>
      <c r="RNK320" s="415"/>
      <c r="RNL320" s="418"/>
      <c r="RNM320" s="417" t="s">
        <v>765</v>
      </c>
      <c r="RNN320" s="414"/>
      <c r="RNO320" s="415"/>
      <c r="RNP320" s="418"/>
      <c r="RNQ320" s="417" t="s">
        <v>765</v>
      </c>
      <c r="RNR320" s="414"/>
      <c r="RNS320" s="415"/>
      <c r="RNT320" s="418"/>
      <c r="RNU320" s="417" t="s">
        <v>765</v>
      </c>
      <c r="RNV320" s="414"/>
      <c r="RNW320" s="415"/>
      <c r="RNX320" s="418"/>
      <c r="RNY320" s="417" t="s">
        <v>765</v>
      </c>
      <c r="RNZ320" s="414"/>
      <c r="ROA320" s="415"/>
      <c r="ROB320" s="418"/>
      <c r="ROC320" s="417" t="s">
        <v>765</v>
      </c>
      <c r="ROD320" s="414"/>
      <c r="ROE320" s="415"/>
      <c r="ROF320" s="418"/>
      <c r="ROG320" s="417" t="s">
        <v>765</v>
      </c>
      <c r="ROH320" s="414"/>
      <c r="ROI320" s="415"/>
      <c r="ROJ320" s="418"/>
      <c r="ROK320" s="417" t="s">
        <v>765</v>
      </c>
      <c r="ROL320" s="414"/>
      <c r="ROM320" s="415"/>
      <c r="RON320" s="418"/>
      <c r="ROO320" s="417" t="s">
        <v>765</v>
      </c>
      <c r="ROP320" s="414"/>
      <c r="ROQ320" s="415"/>
      <c r="ROR320" s="418"/>
      <c r="ROS320" s="417" t="s">
        <v>765</v>
      </c>
      <c r="ROT320" s="414"/>
      <c r="ROU320" s="415"/>
      <c r="ROV320" s="418"/>
      <c r="ROW320" s="417" t="s">
        <v>765</v>
      </c>
      <c r="ROX320" s="414"/>
      <c r="ROY320" s="415"/>
      <c r="ROZ320" s="418"/>
      <c r="RPA320" s="417" t="s">
        <v>765</v>
      </c>
      <c r="RPB320" s="414"/>
      <c r="RPC320" s="415"/>
      <c r="RPD320" s="418"/>
      <c r="RPE320" s="417" t="s">
        <v>765</v>
      </c>
      <c r="RPF320" s="414"/>
      <c r="RPG320" s="415"/>
      <c r="RPH320" s="418"/>
      <c r="RPI320" s="417" t="s">
        <v>765</v>
      </c>
      <c r="RPJ320" s="414"/>
      <c r="RPK320" s="415"/>
      <c r="RPL320" s="418"/>
      <c r="RPM320" s="417" t="s">
        <v>765</v>
      </c>
      <c r="RPN320" s="414"/>
      <c r="RPO320" s="415"/>
      <c r="RPP320" s="418"/>
      <c r="RPQ320" s="417" t="s">
        <v>765</v>
      </c>
      <c r="RPR320" s="414"/>
      <c r="RPS320" s="415"/>
      <c r="RPT320" s="418"/>
      <c r="RPU320" s="417" t="s">
        <v>765</v>
      </c>
      <c r="RPV320" s="414"/>
      <c r="RPW320" s="415"/>
      <c r="RPX320" s="418"/>
      <c r="RPY320" s="417" t="s">
        <v>765</v>
      </c>
      <c r="RPZ320" s="414"/>
      <c r="RQA320" s="415"/>
      <c r="RQB320" s="418"/>
      <c r="RQC320" s="417" t="s">
        <v>765</v>
      </c>
      <c r="RQD320" s="414"/>
      <c r="RQE320" s="415"/>
      <c r="RQF320" s="418"/>
      <c r="RQG320" s="417" t="s">
        <v>765</v>
      </c>
      <c r="RQH320" s="414"/>
      <c r="RQI320" s="415"/>
      <c r="RQJ320" s="418"/>
      <c r="RQK320" s="417" t="s">
        <v>765</v>
      </c>
      <c r="RQL320" s="414"/>
      <c r="RQM320" s="415"/>
      <c r="RQN320" s="418"/>
      <c r="RQO320" s="417" t="s">
        <v>765</v>
      </c>
      <c r="RQP320" s="414"/>
      <c r="RQQ320" s="415"/>
      <c r="RQR320" s="418"/>
      <c r="RQS320" s="417" t="s">
        <v>765</v>
      </c>
      <c r="RQT320" s="414"/>
      <c r="RQU320" s="415"/>
      <c r="RQV320" s="418"/>
      <c r="RQW320" s="417" t="s">
        <v>765</v>
      </c>
      <c r="RQX320" s="414"/>
      <c r="RQY320" s="415"/>
      <c r="RQZ320" s="418"/>
      <c r="RRA320" s="417" t="s">
        <v>765</v>
      </c>
      <c r="RRB320" s="414"/>
      <c r="RRC320" s="415"/>
      <c r="RRD320" s="418"/>
      <c r="RRE320" s="417" t="s">
        <v>765</v>
      </c>
      <c r="RRF320" s="414"/>
      <c r="RRG320" s="415"/>
      <c r="RRH320" s="418"/>
      <c r="RRI320" s="417" t="s">
        <v>765</v>
      </c>
      <c r="RRJ320" s="414"/>
      <c r="RRK320" s="415"/>
      <c r="RRL320" s="418"/>
      <c r="RRM320" s="417" t="s">
        <v>765</v>
      </c>
      <c r="RRN320" s="414"/>
      <c r="RRO320" s="415"/>
      <c r="RRP320" s="418"/>
      <c r="RRQ320" s="417" t="s">
        <v>765</v>
      </c>
      <c r="RRR320" s="414"/>
      <c r="RRS320" s="415"/>
      <c r="RRT320" s="418"/>
      <c r="RRU320" s="417" t="s">
        <v>765</v>
      </c>
      <c r="RRV320" s="414"/>
      <c r="RRW320" s="415"/>
      <c r="RRX320" s="418"/>
      <c r="RRY320" s="417" t="s">
        <v>765</v>
      </c>
      <c r="RRZ320" s="414"/>
      <c r="RSA320" s="415"/>
      <c r="RSB320" s="418"/>
      <c r="RSC320" s="417" t="s">
        <v>765</v>
      </c>
      <c r="RSD320" s="414"/>
      <c r="RSE320" s="415"/>
      <c r="RSF320" s="418"/>
      <c r="RSG320" s="417" t="s">
        <v>765</v>
      </c>
      <c r="RSH320" s="414"/>
      <c r="RSI320" s="415"/>
      <c r="RSJ320" s="418"/>
      <c r="RSK320" s="417" t="s">
        <v>765</v>
      </c>
      <c r="RSL320" s="414"/>
      <c r="RSM320" s="415"/>
      <c r="RSN320" s="418"/>
      <c r="RSO320" s="417" t="s">
        <v>765</v>
      </c>
      <c r="RSP320" s="414"/>
      <c r="RSQ320" s="415"/>
      <c r="RSR320" s="418"/>
      <c r="RSS320" s="417" t="s">
        <v>765</v>
      </c>
      <c r="RST320" s="414"/>
      <c r="RSU320" s="415"/>
      <c r="RSV320" s="418"/>
      <c r="RSW320" s="417" t="s">
        <v>765</v>
      </c>
      <c r="RSX320" s="414"/>
      <c r="RSY320" s="415"/>
      <c r="RSZ320" s="418"/>
      <c r="RTA320" s="417" t="s">
        <v>765</v>
      </c>
      <c r="RTB320" s="414"/>
      <c r="RTC320" s="415"/>
      <c r="RTD320" s="418"/>
      <c r="RTE320" s="417" t="s">
        <v>765</v>
      </c>
      <c r="RTF320" s="414"/>
      <c r="RTG320" s="415"/>
      <c r="RTH320" s="418"/>
      <c r="RTI320" s="417" t="s">
        <v>765</v>
      </c>
      <c r="RTJ320" s="414"/>
      <c r="RTK320" s="415"/>
      <c r="RTL320" s="418"/>
      <c r="RTM320" s="417" t="s">
        <v>765</v>
      </c>
      <c r="RTN320" s="414"/>
      <c r="RTO320" s="415"/>
      <c r="RTP320" s="418"/>
      <c r="RTQ320" s="417" t="s">
        <v>765</v>
      </c>
      <c r="RTR320" s="414"/>
      <c r="RTS320" s="415"/>
      <c r="RTT320" s="418"/>
      <c r="RTU320" s="417" t="s">
        <v>765</v>
      </c>
      <c r="RTV320" s="414"/>
      <c r="RTW320" s="415"/>
      <c r="RTX320" s="418"/>
      <c r="RTY320" s="417" t="s">
        <v>765</v>
      </c>
      <c r="RTZ320" s="414"/>
      <c r="RUA320" s="415"/>
      <c r="RUB320" s="418"/>
      <c r="RUC320" s="417" t="s">
        <v>765</v>
      </c>
      <c r="RUD320" s="414"/>
      <c r="RUE320" s="415"/>
      <c r="RUF320" s="418"/>
      <c r="RUG320" s="417" t="s">
        <v>765</v>
      </c>
      <c r="RUH320" s="414"/>
      <c r="RUI320" s="415"/>
      <c r="RUJ320" s="418"/>
      <c r="RUK320" s="417" t="s">
        <v>765</v>
      </c>
      <c r="RUL320" s="414"/>
      <c r="RUM320" s="415"/>
      <c r="RUN320" s="418"/>
      <c r="RUO320" s="417" t="s">
        <v>765</v>
      </c>
      <c r="RUP320" s="414"/>
      <c r="RUQ320" s="415"/>
      <c r="RUR320" s="418"/>
      <c r="RUS320" s="417" t="s">
        <v>765</v>
      </c>
      <c r="RUT320" s="414"/>
      <c r="RUU320" s="415"/>
      <c r="RUV320" s="418"/>
      <c r="RUW320" s="417" t="s">
        <v>765</v>
      </c>
      <c r="RUX320" s="414"/>
      <c r="RUY320" s="415"/>
      <c r="RUZ320" s="418"/>
      <c r="RVA320" s="417" t="s">
        <v>765</v>
      </c>
      <c r="RVB320" s="414"/>
      <c r="RVC320" s="415"/>
      <c r="RVD320" s="418"/>
      <c r="RVE320" s="417" t="s">
        <v>765</v>
      </c>
      <c r="RVF320" s="414"/>
      <c r="RVG320" s="415"/>
      <c r="RVH320" s="418"/>
      <c r="RVI320" s="417" t="s">
        <v>765</v>
      </c>
      <c r="RVJ320" s="414"/>
      <c r="RVK320" s="415"/>
      <c r="RVL320" s="418"/>
      <c r="RVM320" s="417" t="s">
        <v>765</v>
      </c>
      <c r="RVN320" s="414"/>
      <c r="RVO320" s="415"/>
      <c r="RVP320" s="418"/>
      <c r="RVQ320" s="417" t="s">
        <v>765</v>
      </c>
      <c r="RVR320" s="414"/>
      <c r="RVS320" s="415"/>
      <c r="RVT320" s="418"/>
      <c r="RVU320" s="417" t="s">
        <v>765</v>
      </c>
      <c r="RVV320" s="414"/>
      <c r="RVW320" s="415"/>
      <c r="RVX320" s="418"/>
      <c r="RVY320" s="417" t="s">
        <v>765</v>
      </c>
      <c r="RVZ320" s="414"/>
      <c r="RWA320" s="415"/>
      <c r="RWB320" s="418"/>
      <c r="RWC320" s="417" t="s">
        <v>765</v>
      </c>
      <c r="RWD320" s="414"/>
      <c r="RWE320" s="415"/>
      <c r="RWF320" s="418"/>
      <c r="RWG320" s="417" t="s">
        <v>765</v>
      </c>
      <c r="RWH320" s="414"/>
      <c r="RWI320" s="415"/>
      <c r="RWJ320" s="418"/>
      <c r="RWK320" s="417" t="s">
        <v>765</v>
      </c>
      <c r="RWL320" s="414"/>
      <c r="RWM320" s="415"/>
      <c r="RWN320" s="418"/>
      <c r="RWO320" s="417" t="s">
        <v>765</v>
      </c>
      <c r="RWP320" s="414"/>
      <c r="RWQ320" s="415"/>
      <c r="RWR320" s="418"/>
      <c r="RWS320" s="417" t="s">
        <v>765</v>
      </c>
      <c r="RWT320" s="414"/>
      <c r="RWU320" s="415"/>
      <c r="RWV320" s="418"/>
      <c r="RWW320" s="417" t="s">
        <v>765</v>
      </c>
      <c r="RWX320" s="414"/>
      <c r="RWY320" s="415"/>
      <c r="RWZ320" s="418"/>
      <c r="RXA320" s="417" t="s">
        <v>765</v>
      </c>
      <c r="RXB320" s="414"/>
      <c r="RXC320" s="415"/>
      <c r="RXD320" s="418"/>
      <c r="RXE320" s="417" t="s">
        <v>765</v>
      </c>
      <c r="RXF320" s="414"/>
      <c r="RXG320" s="415"/>
      <c r="RXH320" s="418"/>
      <c r="RXI320" s="417" t="s">
        <v>765</v>
      </c>
      <c r="RXJ320" s="414"/>
      <c r="RXK320" s="415"/>
      <c r="RXL320" s="418"/>
      <c r="RXM320" s="417" t="s">
        <v>765</v>
      </c>
      <c r="RXN320" s="414"/>
      <c r="RXO320" s="415"/>
      <c r="RXP320" s="418"/>
      <c r="RXQ320" s="417" t="s">
        <v>765</v>
      </c>
      <c r="RXR320" s="414"/>
      <c r="RXS320" s="415"/>
      <c r="RXT320" s="418"/>
      <c r="RXU320" s="417" t="s">
        <v>765</v>
      </c>
      <c r="RXV320" s="414"/>
      <c r="RXW320" s="415"/>
      <c r="RXX320" s="418"/>
      <c r="RXY320" s="417" t="s">
        <v>765</v>
      </c>
      <c r="RXZ320" s="414"/>
      <c r="RYA320" s="415"/>
      <c r="RYB320" s="418"/>
      <c r="RYC320" s="417" t="s">
        <v>765</v>
      </c>
      <c r="RYD320" s="414"/>
      <c r="RYE320" s="415"/>
      <c r="RYF320" s="418"/>
      <c r="RYG320" s="417" t="s">
        <v>765</v>
      </c>
      <c r="RYH320" s="414"/>
      <c r="RYI320" s="415"/>
      <c r="RYJ320" s="418"/>
      <c r="RYK320" s="417" t="s">
        <v>765</v>
      </c>
      <c r="RYL320" s="414"/>
      <c r="RYM320" s="415"/>
      <c r="RYN320" s="418"/>
      <c r="RYO320" s="417" t="s">
        <v>765</v>
      </c>
      <c r="RYP320" s="414"/>
      <c r="RYQ320" s="415"/>
      <c r="RYR320" s="418"/>
      <c r="RYS320" s="417" t="s">
        <v>765</v>
      </c>
      <c r="RYT320" s="414"/>
      <c r="RYU320" s="415"/>
      <c r="RYV320" s="418"/>
      <c r="RYW320" s="417" t="s">
        <v>765</v>
      </c>
      <c r="RYX320" s="414"/>
      <c r="RYY320" s="415"/>
      <c r="RYZ320" s="418"/>
      <c r="RZA320" s="417" t="s">
        <v>765</v>
      </c>
      <c r="RZB320" s="414"/>
      <c r="RZC320" s="415"/>
      <c r="RZD320" s="418"/>
      <c r="RZE320" s="417" t="s">
        <v>765</v>
      </c>
      <c r="RZF320" s="414"/>
      <c r="RZG320" s="415"/>
      <c r="RZH320" s="418"/>
      <c r="RZI320" s="417" t="s">
        <v>765</v>
      </c>
      <c r="RZJ320" s="414"/>
      <c r="RZK320" s="415"/>
      <c r="RZL320" s="418"/>
      <c r="RZM320" s="417" t="s">
        <v>765</v>
      </c>
      <c r="RZN320" s="414"/>
      <c r="RZO320" s="415"/>
      <c r="RZP320" s="418"/>
      <c r="RZQ320" s="417" t="s">
        <v>765</v>
      </c>
      <c r="RZR320" s="414"/>
      <c r="RZS320" s="415"/>
      <c r="RZT320" s="418"/>
      <c r="RZU320" s="417" t="s">
        <v>765</v>
      </c>
      <c r="RZV320" s="414"/>
      <c r="RZW320" s="415"/>
      <c r="RZX320" s="418"/>
      <c r="RZY320" s="417" t="s">
        <v>765</v>
      </c>
      <c r="RZZ320" s="414"/>
      <c r="SAA320" s="415"/>
      <c r="SAB320" s="418"/>
      <c r="SAC320" s="417" t="s">
        <v>765</v>
      </c>
      <c r="SAD320" s="414"/>
      <c r="SAE320" s="415"/>
      <c r="SAF320" s="418"/>
      <c r="SAG320" s="417" t="s">
        <v>765</v>
      </c>
      <c r="SAH320" s="414"/>
      <c r="SAI320" s="415"/>
      <c r="SAJ320" s="418"/>
      <c r="SAK320" s="417" t="s">
        <v>765</v>
      </c>
      <c r="SAL320" s="414"/>
      <c r="SAM320" s="415"/>
      <c r="SAN320" s="418"/>
      <c r="SAO320" s="417" t="s">
        <v>765</v>
      </c>
      <c r="SAP320" s="414"/>
      <c r="SAQ320" s="415"/>
      <c r="SAR320" s="418"/>
      <c r="SAS320" s="417" t="s">
        <v>765</v>
      </c>
      <c r="SAT320" s="414"/>
      <c r="SAU320" s="415"/>
      <c r="SAV320" s="418"/>
      <c r="SAW320" s="417" t="s">
        <v>765</v>
      </c>
      <c r="SAX320" s="414"/>
      <c r="SAY320" s="415"/>
      <c r="SAZ320" s="418"/>
      <c r="SBA320" s="417" t="s">
        <v>765</v>
      </c>
      <c r="SBB320" s="414"/>
      <c r="SBC320" s="415"/>
      <c r="SBD320" s="418"/>
      <c r="SBE320" s="417" t="s">
        <v>765</v>
      </c>
      <c r="SBF320" s="414"/>
      <c r="SBG320" s="415"/>
      <c r="SBH320" s="418"/>
      <c r="SBI320" s="417" t="s">
        <v>765</v>
      </c>
      <c r="SBJ320" s="414"/>
      <c r="SBK320" s="415"/>
      <c r="SBL320" s="418"/>
      <c r="SBM320" s="417" t="s">
        <v>765</v>
      </c>
      <c r="SBN320" s="414"/>
      <c r="SBO320" s="415"/>
      <c r="SBP320" s="418"/>
      <c r="SBQ320" s="417" t="s">
        <v>765</v>
      </c>
      <c r="SBR320" s="414"/>
      <c r="SBS320" s="415"/>
      <c r="SBT320" s="418"/>
      <c r="SBU320" s="417" t="s">
        <v>765</v>
      </c>
      <c r="SBV320" s="414"/>
      <c r="SBW320" s="415"/>
      <c r="SBX320" s="418"/>
      <c r="SBY320" s="417" t="s">
        <v>765</v>
      </c>
      <c r="SBZ320" s="414"/>
      <c r="SCA320" s="415"/>
      <c r="SCB320" s="418"/>
      <c r="SCC320" s="417" t="s">
        <v>765</v>
      </c>
      <c r="SCD320" s="414"/>
      <c r="SCE320" s="415"/>
      <c r="SCF320" s="418"/>
      <c r="SCG320" s="417" t="s">
        <v>765</v>
      </c>
      <c r="SCH320" s="414"/>
      <c r="SCI320" s="415"/>
      <c r="SCJ320" s="418"/>
      <c r="SCK320" s="417" t="s">
        <v>765</v>
      </c>
      <c r="SCL320" s="414"/>
      <c r="SCM320" s="415"/>
      <c r="SCN320" s="418"/>
      <c r="SCO320" s="417" t="s">
        <v>765</v>
      </c>
      <c r="SCP320" s="414"/>
      <c r="SCQ320" s="415"/>
      <c r="SCR320" s="418"/>
      <c r="SCS320" s="417" t="s">
        <v>765</v>
      </c>
      <c r="SCT320" s="414"/>
      <c r="SCU320" s="415"/>
      <c r="SCV320" s="418"/>
      <c r="SCW320" s="417" t="s">
        <v>765</v>
      </c>
      <c r="SCX320" s="414"/>
      <c r="SCY320" s="415"/>
      <c r="SCZ320" s="418"/>
      <c r="SDA320" s="417" t="s">
        <v>765</v>
      </c>
      <c r="SDB320" s="414"/>
      <c r="SDC320" s="415"/>
      <c r="SDD320" s="418"/>
      <c r="SDE320" s="417" t="s">
        <v>765</v>
      </c>
      <c r="SDF320" s="414"/>
      <c r="SDG320" s="415"/>
      <c r="SDH320" s="418"/>
      <c r="SDI320" s="417" t="s">
        <v>765</v>
      </c>
      <c r="SDJ320" s="414"/>
      <c r="SDK320" s="415"/>
      <c r="SDL320" s="418"/>
      <c r="SDM320" s="417" t="s">
        <v>765</v>
      </c>
      <c r="SDN320" s="414"/>
      <c r="SDO320" s="415"/>
      <c r="SDP320" s="418"/>
      <c r="SDQ320" s="417" t="s">
        <v>765</v>
      </c>
      <c r="SDR320" s="414"/>
      <c r="SDS320" s="415"/>
      <c r="SDT320" s="418"/>
      <c r="SDU320" s="417" t="s">
        <v>765</v>
      </c>
      <c r="SDV320" s="414"/>
      <c r="SDW320" s="415"/>
      <c r="SDX320" s="418"/>
      <c r="SDY320" s="417" t="s">
        <v>765</v>
      </c>
      <c r="SDZ320" s="414"/>
      <c r="SEA320" s="415"/>
      <c r="SEB320" s="418"/>
      <c r="SEC320" s="417" t="s">
        <v>765</v>
      </c>
      <c r="SED320" s="414"/>
      <c r="SEE320" s="415"/>
      <c r="SEF320" s="418"/>
      <c r="SEG320" s="417" t="s">
        <v>765</v>
      </c>
      <c r="SEH320" s="414"/>
      <c r="SEI320" s="415"/>
      <c r="SEJ320" s="418"/>
      <c r="SEK320" s="417" t="s">
        <v>765</v>
      </c>
      <c r="SEL320" s="414"/>
      <c r="SEM320" s="415"/>
      <c r="SEN320" s="418"/>
      <c r="SEO320" s="417" t="s">
        <v>765</v>
      </c>
      <c r="SEP320" s="414"/>
      <c r="SEQ320" s="415"/>
      <c r="SER320" s="418"/>
      <c r="SES320" s="417" t="s">
        <v>765</v>
      </c>
      <c r="SET320" s="414"/>
      <c r="SEU320" s="415"/>
      <c r="SEV320" s="418"/>
      <c r="SEW320" s="417" t="s">
        <v>765</v>
      </c>
      <c r="SEX320" s="414"/>
      <c r="SEY320" s="415"/>
      <c r="SEZ320" s="418"/>
      <c r="SFA320" s="417" t="s">
        <v>765</v>
      </c>
      <c r="SFB320" s="414"/>
      <c r="SFC320" s="415"/>
      <c r="SFD320" s="418"/>
      <c r="SFE320" s="417" t="s">
        <v>765</v>
      </c>
      <c r="SFF320" s="414"/>
      <c r="SFG320" s="415"/>
      <c r="SFH320" s="418"/>
      <c r="SFI320" s="417" t="s">
        <v>765</v>
      </c>
      <c r="SFJ320" s="414"/>
      <c r="SFK320" s="415"/>
      <c r="SFL320" s="418"/>
      <c r="SFM320" s="417" t="s">
        <v>765</v>
      </c>
      <c r="SFN320" s="414"/>
      <c r="SFO320" s="415"/>
      <c r="SFP320" s="418"/>
      <c r="SFQ320" s="417" t="s">
        <v>765</v>
      </c>
      <c r="SFR320" s="414"/>
      <c r="SFS320" s="415"/>
      <c r="SFT320" s="418"/>
      <c r="SFU320" s="417" t="s">
        <v>765</v>
      </c>
      <c r="SFV320" s="414"/>
      <c r="SFW320" s="415"/>
      <c r="SFX320" s="418"/>
      <c r="SFY320" s="417" t="s">
        <v>765</v>
      </c>
      <c r="SFZ320" s="414"/>
      <c r="SGA320" s="415"/>
      <c r="SGB320" s="418"/>
      <c r="SGC320" s="417" t="s">
        <v>765</v>
      </c>
      <c r="SGD320" s="414"/>
      <c r="SGE320" s="415"/>
      <c r="SGF320" s="418"/>
      <c r="SGG320" s="417" t="s">
        <v>765</v>
      </c>
      <c r="SGH320" s="414"/>
      <c r="SGI320" s="415"/>
      <c r="SGJ320" s="418"/>
      <c r="SGK320" s="417" t="s">
        <v>765</v>
      </c>
      <c r="SGL320" s="414"/>
      <c r="SGM320" s="415"/>
      <c r="SGN320" s="418"/>
      <c r="SGO320" s="417" t="s">
        <v>765</v>
      </c>
      <c r="SGP320" s="414"/>
      <c r="SGQ320" s="415"/>
      <c r="SGR320" s="418"/>
      <c r="SGS320" s="417" t="s">
        <v>765</v>
      </c>
      <c r="SGT320" s="414"/>
      <c r="SGU320" s="415"/>
      <c r="SGV320" s="418"/>
      <c r="SGW320" s="417" t="s">
        <v>765</v>
      </c>
      <c r="SGX320" s="414"/>
      <c r="SGY320" s="415"/>
      <c r="SGZ320" s="418"/>
      <c r="SHA320" s="417" t="s">
        <v>765</v>
      </c>
      <c r="SHB320" s="414"/>
      <c r="SHC320" s="415"/>
      <c r="SHD320" s="418"/>
      <c r="SHE320" s="417" t="s">
        <v>765</v>
      </c>
      <c r="SHF320" s="414"/>
      <c r="SHG320" s="415"/>
      <c r="SHH320" s="418"/>
      <c r="SHI320" s="417" t="s">
        <v>765</v>
      </c>
      <c r="SHJ320" s="414"/>
      <c r="SHK320" s="415"/>
      <c r="SHL320" s="418"/>
      <c r="SHM320" s="417" t="s">
        <v>765</v>
      </c>
      <c r="SHN320" s="414"/>
      <c r="SHO320" s="415"/>
      <c r="SHP320" s="418"/>
      <c r="SHQ320" s="417" t="s">
        <v>765</v>
      </c>
      <c r="SHR320" s="414"/>
      <c r="SHS320" s="415"/>
      <c r="SHT320" s="418"/>
      <c r="SHU320" s="417" t="s">
        <v>765</v>
      </c>
      <c r="SHV320" s="414"/>
      <c r="SHW320" s="415"/>
      <c r="SHX320" s="418"/>
      <c r="SHY320" s="417" t="s">
        <v>765</v>
      </c>
      <c r="SHZ320" s="414"/>
      <c r="SIA320" s="415"/>
      <c r="SIB320" s="418"/>
      <c r="SIC320" s="417" t="s">
        <v>765</v>
      </c>
      <c r="SID320" s="414"/>
      <c r="SIE320" s="415"/>
      <c r="SIF320" s="418"/>
      <c r="SIG320" s="417" t="s">
        <v>765</v>
      </c>
      <c r="SIH320" s="414"/>
      <c r="SII320" s="415"/>
      <c r="SIJ320" s="418"/>
      <c r="SIK320" s="417" t="s">
        <v>765</v>
      </c>
      <c r="SIL320" s="414"/>
      <c r="SIM320" s="415"/>
      <c r="SIN320" s="418"/>
      <c r="SIO320" s="417" t="s">
        <v>765</v>
      </c>
      <c r="SIP320" s="414"/>
      <c r="SIQ320" s="415"/>
      <c r="SIR320" s="418"/>
      <c r="SIS320" s="417" t="s">
        <v>765</v>
      </c>
      <c r="SIT320" s="414"/>
      <c r="SIU320" s="415"/>
      <c r="SIV320" s="418"/>
      <c r="SIW320" s="417" t="s">
        <v>765</v>
      </c>
      <c r="SIX320" s="414"/>
      <c r="SIY320" s="415"/>
      <c r="SIZ320" s="418"/>
      <c r="SJA320" s="417" t="s">
        <v>765</v>
      </c>
      <c r="SJB320" s="414"/>
      <c r="SJC320" s="415"/>
      <c r="SJD320" s="418"/>
      <c r="SJE320" s="417" t="s">
        <v>765</v>
      </c>
      <c r="SJF320" s="414"/>
      <c r="SJG320" s="415"/>
      <c r="SJH320" s="418"/>
      <c r="SJI320" s="417" t="s">
        <v>765</v>
      </c>
      <c r="SJJ320" s="414"/>
      <c r="SJK320" s="415"/>
      <c r="SJL320" s="418"/>
      <c r="SJM320" s="417" t="s">
        <v>765</v>
      </c>
      <c r="SJN320" s="414"/>
      <c r="SJO320" s="415"/>
      <c r="SJP320" s="418"/>
      <c r="SJQ320" s="417" t="s">
        <v>765</v>
      </c>
      <c r="SJR320" s="414"/>
      <c r="SJS320" s="415"/>
      <c r="SJT320" s="418"/>
      <c r="SJU320" s="417" t="s">
        <v>765</v>
      </c>
      <c r="SJV320" s="414"/>
      <c r="SJW320" s="415"/>
      <c r="SJX320" s="418"/>
      <c r="SJY320" s="417" t="s">
        <v>765</v>
      </c>
      <c r="SJZ320" s="414"/>
      <c r="SKA320" s="415"/>
      <c r="SKB320" s="418"/>
      <c r="SKC320" s="417" t="s">
        <v>765</v>
      </c>
      <c r="SKD320" s="414"/>
      <c r="SKE320" s="415"/>
      <c r="SKF320" s="418"/>
      <c r="SKG320" s="417" t="s">
        <v>765</v>
      </c>
      <c r="SKH320" s="414"/>
      <c r="SKI320" s="415"/>
      <c r="SKJ320" s="418"/>
      <c r="SKK320" s="417" t="s">
        <v>765</v>
      </c>
      <c r="SKL320" s="414"/>
      <c r="SKM320" s="415"/>
      <c r="SKN320" s="418"/>
      <c r="SKO320" s="417" t="s">
        <v>765</v>
      </c>
      <c r="SKP320" s="414"/>
      <c r="SKQ320" s="415"/>
      <c r="SKR320" s="418"/>
      <c r="SKS320" s="417" t="s">
        <v>765</v>
      </c>
      <c r="SKT320" s="414"/>
      <c r="SKU320" s="415"/>
      <c r="SKV320" s="418"/>
      <c r="SKW320" s="417" t="s">
        <v>765</v>
      </c>
      <c r="SKX320" s="414"/>
      <c r="SKY320" s="415"/>
      <c r="SKZ320" s="418"/>
      <c r="SLA320" s="417" t="s">
        <v>765</v>
      </c>
      <c r="SLB320" s="414"/>
      <c r="SLC320" s="415"/>
      <c r="SLD320" s="418"/>
      <c r="SLE320" s="417" t="s">
        <v>765</v>
      </c>
      <c r="SLF320" s="414"/>
      <c r="SLG320" s="415"/>
      <c r="SLH320" s="418"/>
      <c r="SLI320" s="417" t="s">
        <v>765</v>
      </c>
      <c r="SLJ320" s="414"/>
      <c r="SLK320" s="415"/>
      <c r="SLL320" s="418"/>
      <c r="SLM320" s="417" t="s">
        <v>765</v>
      </c>
      <c r="SLN320" s="414"/>
      <c r="SLO320" s="415"/>
      <c r="SLP320" s="418"/>
      <c r="SLQ320" s="417" t="s">
        <v>765</v>
      </c>
      <c r="SLR320" s="414"/>
      <c r="SLS320" s="415"/>
      <c r="SLT320" s="418"/>
      <c r="SLU320" s="417" t="s">
        <v>765</v>
      </c>
      <c r="SLV320" s="414"/>
      <c r="SLW320" s="415"/>
      <c r="SLX320" s="418"/>
      <c r="SLY320" s="417" t="s">
        <v>765</v>
      </c>
      <c r="SLZ320" s="414"/>
      <c r="SMA320" s="415"/>
      <c r="SMB320" s="418"/>
      <c r="SMC320" s="417" t="s">
        <v>765</v>
      </c>
      <c r="SMD320" s="414"/>
      <c r="SME320" s="415"/>
      <c r="SMF320" s="418"/>
      <c r="SMG320" s="417" t="s">
        <v>765</v>
      </c>
      <c r="SMH320" s="414"/>
      <c r="SMI320" s="415"/>
      <c r="SMJ320" s="418"/>
      <c r="SMK320" s="417" t="s">
        <v>765</v>
      </c>
      <c r="SML320" s="414"/>
      <c r="SMM320" s="415"/>
      <c r="SMN320" s="418"/>
      <c r="SMO320" s="417" t="s">
        <v>765</v>
      </c>
      <c r="SMP320" s="414"/>
      <c r="SMQ320" s="415"/>
      <c r="SMR320" s="418"/>
      <c r="SMS320" s="417" t="s">
        <v>765</v>
      </c>
      <c r="SMT320" s="414"/>
      <c r="SMU320" s="415"/>
      <c r="SMV320" s="418"/>
      <c r="SMW320" s="417" t="s">
        <v>765</v>
      </c>
      <c r="SMX320" s="414"/>
      <c r="SMY320" s="415"/>
      <c r="SMZ320" s="418"/>
      <c r="SNA320" s="417" t="s">
        <v>765</v>
      </c>
      <c r="SNB320" s="414"/>
      <c r="SNC320" s="415"/>
      <c r="SND320" s="418"/>
      <c r="SNE320" s="417" t="s">
        <v>765</v>
      </c>
      <c r="SNF320" s="414"/>
      <c r="SNG320" s="415"/>
      <c r="SNH320" s="418"/>
      <c r="SNI320" s="417" t="s">
        <v>765</v>
      </c>
      <c r="SNJ320" s="414"/>
      <c r="SNK320" s="415"/>
      <c r="SNL320" s="418"/>
      <c r="SNM320" s="417" t="s">
        <v>765</v>
      </c>
      <c r="SNN320" s="414"/>
      <c r="SNO320" s="415"/>
      <c r="SNP320" s="418"/>
      <c r="SNQ320" s="417" t="s">
        <v>765</v>
      </c>
      <c r="SNR320" s="414"/>
      <c r="SNS320" s="415"/>
      <c r="SNT320" s="418"/>
      <c r="SNU320" s="417" t="s">
        <v>765</v>
      </c>
      <c r="SNV320" s="414"/>
      <c r="SNW320" s="415"/>
      <c r="SNX320" s="418"/>
      <c r="SNY320" s="417" t="s">
        <v>765</v>
      </c>
      <c r="SNZ320" s="414"/>
      <c r="SOA320" s="415"/>
      <c r="SOB320" s="418"/>
      <c r="SOC320" s="417" t="s">
        <v>765</v>
      </c>
      <c r="SOD320" s="414"/>
      <c r="SOE320" s="415"/>
      <c r="SOF320" s="418"/>
      <c r="SOG320" s="417" t="s">
        <v>765</v>
      </c>
      <c r="SOH320" s="414"/>
      <c r="SOI320" s="415"/>
      <c r="SOJ320" s="418"/>
      <c r="SOK320" s="417" t="s">
        <v>765</v>
      </c>
      <c r="SOL320" s="414"/>
      <c r="SOM320" s="415"/>
      <c r="SON320" s="418"/>
      <c r="SOO320" s="417" t="s">
        <v>765</v>
      </c>
      <c r="SOP320" s="414"/>
      <c r="SOQ320" s="415"/>
      <c r="SOR320" s="418"/>
      <c r="SOS320" s="417" t="s">
        <v>765</v>
      </c>
      <c r="SOT320" s="414"/>
      <c r="SOU320" s="415"/>
      <c r="SOV320" s="418"/>
      <c r="SOW320" s="417" t="s">
        <v>765</v>
      </c>
      <c r="SOX320" s="414"/>
      <c r="SOY320" s="415"/>
      <c r="SOZ320" s="418"/>
      <c r="SPA320" s="417" t="s">
        <v>765</v>
      </c>
      <c r="SPB320" s="414"/>
      <c r="SPC320" s="415"/>
      <c r="SPD320" s="418"/>
      <c r="SPE320" s="417" t="s">
        <v>765</v>
      </c>
      <c r="SPF320" s="414"/>
      <c r="SPG320" s="415"/>
      <c r="SPH320" s="418"/>
      <c r="SPI320" s="417" t="s">
        <v>765</v>
      </c>
      <c r="SPJ320" s="414"/>
      <c r="SPK320" s="415"/>
      <c r="SPL320" s="418"/>
      <c r="SPM320" s="417" t="s">
        <v>765</v>
      </c>
      <c r="SPN320" s="414"/>
      <c r="SPO320" s="415"/>
      <c r="SPP320" s="418"/>
      <c r="SPQ320" s="417" t="s">
        <v>765</v>
      </c>
      <c r="SPR320" s="414"/>
      <c r="SPS320" s="415"/>
      <c r="SPT320" s="418"/>
      <c r="SPU320" s="417" t="s">
        <v>765</v>
      </c>
      <c r="SPV320" s="414"/>
      <c r="SPW320" s="415"/>
      <c r="SPX320" s="418"/>
      <c r="SPY320" s="417" t="s">
        <v>765</v>
      </c>
      <c r="SPZ320" s="414"/>
      <c r="SQA320" s="415"/>
      <c r="SQB320" s="418"/>
      <c r="SQC320" s="417" t="s">
        <v>765</v>
      </c>
      <c r="SQD320" s="414"/>
      <c r="SQE320" s="415"/>
      <c r="SQF320" s="418"/>
      <c r="SQG320" s="417" t="s">
        <v>765</v>
      </c>
      <c r="SQH320" s="414"/>
      <c r="SQI320" s="415"/>
      <c r="SQJ320" s="418"/>
      <c r="SQK320" s="417" t="s">
        <v>765</v>
      </c>
      <c r="SQL320" s="414"/>
      <c r="SQM320" s="415"/>
      <c r="SQN320" s="418"/>
      <c r="SQO320" s="417" t="s">
        <v>765</v>
      </c>
      <c r="SQP320" s="414"/>
      <c r="SQQ320" s="415"/>
      <c r="SQR320" s="418"/>
      <c r="SQS320" s="417" t="s">
        <v>765</v>
      </c>
      <c r="SQT320" s="414"/>
      <c r="SQU320" s="415"/>
      <c r="SQV320" s="418"/>
      <c r="SQW320" s="417" t="s">
        <v>765</v>
      </c>
      <c r="SQX320" s="414"/>
      <c r="SQY320" s="415"/>
      <c r="SQZ320" s="418"/>
      <c r="SRA320" s="417" t="s">
        <v>765</v>
      </c>
      <c r="SRB320" s="414"/>
      <c r="SRC320" s="415"/>
      <c r="SRD320" s="418"/>
      <c r="SRE320" s="417" t="s">
        <v>765</v>
      </c>
      <c r="SRF320" s="414"/>
      <c r="SRG320" s="415"/>
      <c r="SRH320" s="418"/>
      <c r="SRI320" s="417" t="s">
        <v>765</v>
      </c>
      <c r="SRJ320" s="414"/>
      <c r="SRK320" s="415"/>
      <c r="SRL320" s="418"/>
      <c r="SRM320" s="417" t="s">
        <v>765</v>
      </c>
      <c r="SRN320" s="414"/>
      <c r="SRO320" s="415"/>
      <c r="SRP320" s="418"/>
      <c r="SRQ320" s="417" t="s">
        <v>765</v>
      </c>
      <c r="SRR320" s="414"/>
      <c r="SRS320" s="415"/>
      <c r="SRT320" s="418"/>
      <c r="SRU320" s="417" t="s">
        <v>765</v>
      </c>
      <c r="SRV320" s="414"/>
      <c r="SRW320" s="415"/>
      <c r="SRX320" s="418"/>
      <c r="SRY320" s="417" t="s">
        <v>765</v>
      </c>
      <c r="SRZ320" s="414"/>
      <c r="SSA320" s="415"/>
      <c r="SSB320" s="418"/>
      <c r="SSC320" s="417" t="s">
        <v>765</v>
      </c>
      <c r="SSD320" s="414"/>
      <c r="SSE320" s="415"/>
      <c r="SSF320" s="418"/>
      <c r="SSG320" s="417" t="s">
        <v>765</v>
      </c>
      <c r="SSH320" s="414"/>
      <c r="SSI320" s="415"/>
      <c r="SSJ320" s="418"/>
      <c r="SSK320" s="417" t="s">
        <v>765</v>
      </c>
      <c r="SSL320" s="414"/>
      <c r="SSM320" s="415"/>
      <c r="SSN320" s="418"/>
      <c r="SSO320" s="417" t="s">
        <v>765</v>
      </c>
      <c r="SSP320" s="414"/>
      <c r="SSQ320" s="415"/>
      <c r="SSR320" s="418"/>
      <c r="SSS320" s="417" t="s">
        <v>765</v>
      </c>
      <c r="SST320" s="414"/>
      <c r="SSU320" s="415"/>
      <c r="SSV320" s="418"/>
      <c r="SSW320" s="417" t="s">
        <v>765</v>
      </c>
      <c r="SSX320" s="414"/>
      <c r="SSY320" s="415"/>
      <c r="SSZ320" s="418"/>
      <c r="STA320" s="417" t="s">
        <v>765</v>
      </c>
      <c r="STB320" s="414"/>
      <c r="STC320" s="415"/>
      <c r="STD320" s="418"/>
      <c r="STE320" s="417" t="s">
        <v>765</v>
      </c>
      <c r="STF320" s="414"/>
      <c r="STG320" s="415"/>
      <c r="STH320" s="418"/>
      <c r="STI320" s="417" t="s">
        <v>765</v>
      </c>
      <c r="STJ320" s="414"/>
      <c r="STK320" s="415"/>
      <c r="STL320" s="418"/>
      <c r="STM320" s="417" t="s">
        <v>765</v>
      </c>
      <c r="STN320" s="414"/>
      <c r="STO320" s="415"/>
      <c r="STP320" s="418"/>
      <c r="STQ320" s="417" t="s">
        <v>765</v>
      </c>
      <c r="STR320" s="414"/>
      <c r="STS320" s="415"/>
      <c r="STT320" s="418"/>
      <c r="STU320" s="417" t="s">
        <v>765</v>
      </c>
      <c r="STV320" s="414"/>
      <c r="STW320" s="415"/>
      <c r="STX320" s="418"/>
      <c r="STY320" s="417" t="s">
        <v>765</v>
      </c>
      <c r="STZ320" s="414"/>
      <c r="SUA320" s="415"/>
      <c r="SUB320" s="418"/>
      <c r="SUC320" s="417" t="s">
        <v>765</v>
      </c>
      <c r="SUD320" s="414"/>
      <c r="SUE320" s="415"/>
      <c r="SUF320" s="418"/>
      <c r="SUG320" s="417" t="s">
        <v>765</v>
      </c>
      <c r="SUH320" s="414"/>
      <c r="SUI320" s="415"/>
      <c r="SUJ320" s="418"/>
      <c r="SUK320" s="417" t="s">
        <v>765</v>
      </c>
      <c r="SUL320" s="414"/>
      <c r="SUM320" s="415"/>
      <c r="SUN320" s="418"/>
      <c r="SUO320" s="417" t="s">
        <v>765</v>
      </c>
      <c r="SUP320" s="414"/>
      <c r="SUQ320" s="415"/>
      <c r="SUR320" s="418"/>
      <c r="SUS320" s="417" t="s">
        <v>765</v>
      </c>
      <c r="SUT320" s="414"/>
      <c r="SUU320" s="415"/>
      <c r="SUV320" s="418"/>
      <c r="SUW320" s="417" t="s">
        <v>765</v>
      </c>
      <c r="SUX320" s="414"/>
      <c r="SUY320" s="415"/>
      <c r="SUZ320" s="418"/>
      <c r="SVA320" s="417" t="s">
        <v>765</v>
      </c>
      <c r="SVB320" s="414"/>
      <c r="SVC320" s="415"/>
      <c r="SVD320" s="418"/>
      <c r="SVE320" s="417" t="s">
        <v>765</v>
      </c>
      <c r="SVF320" s="414"/>
      <c r="SVG320" s="415"/>
      <c r="SVH320" s="418"/>
      <c r="SVI320" s="417" t="s">
        <v>765</v>
      </c>
      <c r="SVJ320" s="414"/>
      <c r="SVK320" s="415"/>
      <c r="SVL320" s="418"/>
      <c r="SVM320" s="417" t="s">
        <v>765</v>
      </c>
      <c r="SVN320" s="414"/>
      <c r="SVO320" s="415"/>
      <c r="SVP320" s="418"/>
      <c r="SVQ320" s="417" t="s">
        <v>765</v>
      </c>
      <c r="SVR320" s="414"/>
      <c r="SVS320" s="415"/>
      <c r="SVT320" s="418"/>
      <c r="SVU320" s="417" t="s">
        <v>765</v>
      </c>
      <c r="SVV320" s="414"/>
      <c r="SVW320" s="415"/>
      <c r="SVX320" s="418"/>
      <c r="SVY320" s="417" t="s">
        <v>765</v>
      </c>
      <c r="SVZ320" s="414"/>
      <c r="SWA320" s="415"/>
      <c r="SWB320" s="418"/>
      <c r="SWC320" s="417" t="s">
        <v>765</v>
      </c>
      <c r="SWD320" s="414"/>
      <c r="SWE320" s="415"/>
      <c r="SWF320" s="418"/>
      <c r="SWG320" s="417" t="s">
        <v>765</v>
      </c>
      <c r="SWH320" s="414"/>
      <c r="SWI320" s="415"/>
      <c r="SWJ320" s="418"/>
      <c r="SWK320" s="417" t="s">
        <v>765</v>
      </c>
      <c r="SWL320" s="414"/>
      <c r="SWM320" s="415"/>
      <c r="SWN320" s="418"/>
      <c r="SWO320" s="417" t="s">
        <v>765</v>
      </c>
      <c r="SWP320" s="414"/>
      <c r="SWQ320" s="415"/>
      <c r="SWR320" s="418"/>
      <c r="SWS320" s="417" t="s">
        <v>765</v>
      </c>
      <c r="SWT320" s="414"/>
      <c r="SWU320" s="415"/>
      <c r="SWV320" s="418"/>
      <c r="SWW320" s="417" t="s">
        <v>765</v>
      </c>
      <c r="SWX320" s="414"/>
      <c r="SWY320" s="415"/>
      <c r="SWZ320" s="418"/>
      <c r="SXA320" s="417" t="s">
        <v>765</v>
      </c>
      <c r="SXB320" s="414"/>
      <c r="SXC320" s="415"/>
      <c r="SXD320" s="418"/>
      <c r="SXE320" s="417" t="s">
        <v>765</v>
      </c>
      <c r="SXF320" s="414"/>
      <c r="SXG320" s="415"/>
      <c r="SXH320" s="418"/>
      <c r="SXI320" s="417" t="s">
        <v>765</v>
      </c>
      <c r="SXJ320" s="414"/>
      <c r="SXK320" s="415"/>
      <c r="SXL320" s="418"/>
      <c r="SXM320" s="417" t="s">
        <v>765</v>
      </c>
      <c r="SXN320" s="414"/>
      <c r="SXO320" s="415"/>
      <c r="SXP320" s="418"/>
      <c r="SXQ320" s="417" t="s">
        <v>765</v>
      </c>
      <c r="SXR320" s="414"/>
      <c r="SXS320" s="415"/>
      <c r="SXT320" s="418"/>
      <c r="SXU320" s="417" t="s">
        <v>765</v>
      </c>
      <c r="SXV320" s="414"/>
      <c r="SXW320" s="415"/>
      <c r="SXX320" s="418"/>
      <c r="SXY320" s="417" t="s">
        <v>765</v>
      </c>
      <c r="SXZ320" s="414"/>
      <c r="SYA320" s="415"/>
      <c r="SYB320" s="418"/>
      <c r="SYC320" s="417" t="s">
        <v>765</v>
      </c>
      <c r="SYD320" s="414"/>
      <c r="SYE320" s="415"/>
      <c r="SYF320" s="418"/>
      <c r="SYG320" s="417" t="s">
        <v>765</v>
      </c>
      <c r="SYH320" s="414"/>
      <c r="SYI320" s="415"/>
      <c r="SYJ320" s="418"/>
      <c r="SYK320" s="417" t="s">
        <v>765</v>
      </c>
      <c r="SYL320" s="414"/>
      <c r="SYM320" s="415"/>
      <c r="SYN320" s="418"/>
      <c r="SYO320" s="417" t="s">
        <v>765</v>
      </c>
      <c r="SYP320" s="414"/>
      <c r="SYQ320" s="415"/>
      <c r="SYR320" s="418"/>
      <c r="SYS320" s="417" t="s">
        <v>765</v>
      </c>
      <c r="SYT320" s="414"/>
      <c r="SYU320" s="415"/>
      <c r="SYV320" s="418"/>
      <c r="SYW320" s="417" t="s">
        <v>765</v>
      </c>
      <c r="SYX320" s="414"/>
      <c r="SYY320" s="415"/>
      <c r="SYZ320" s="418"/>
      <c r="SZA320" s="417" t="s">
        <v>765</v>
      </c>
      <c r="SZB320" s="414"/>
      <c r="SZC320" s="415"/>
      <c r="SZD320" s="418"/>
      <c r="SZE320" s="417" t="s">
        <v>765</v>
      </c>
      <c r="SZF320" s="414"/>
      <c r="SZG320" s="415"/>
      <c r="SZH320" s="418"/>
      <c r="SZI320" s="417" t="s">
        <v>765</v>
      </c>
      <c r="SZJ320" s="414"/>
      <c r="SZK320" s="415"/>
      <c r="SZL320" s="418"/>
      <c r="SZM320" s="417" t="s">
        <v>765</v>
      </c>
      <c r="SZN320" s="414"/>
      <c r="SZO320" s="415"/>
      <c r="SZP320" s="418"/>
      <c r="SZQ320" s="417" t="s">
        <v>765</v>
      </c>
      <c r="SZR320" s="414"/>
      <c r="SZS320" s="415"/>
      <c r="SZT320" s="418"/>
      <c r="SZU320" s="417" t="s">
        <v>765</v>
      </c>
      <c r="SZV320" s="414"/>
      <c r="SZW320" s="415"/>
      <c r="SZX320" s="418"/>
      <c r="SZY320" s="417" t="s">
        <v>765</v>
      </c>
      <c r="SZZ320" s="414"/>
      <c r="TAA320" s="415"/>
      <c r="TAB320" s="418"/>
      <c r="TAC320" s="417" t="s">
        <v>765</v>
      </c>
      <c r="TAD320" s="414"/>
      <c r="TAE320" s="415"/>
      <c r="TAF320" s="418"/>
      <c r="TAG320" s="417" t="s">
        <v>765</v>
      </c>
      <c r="TAH320" s="414"/>
      <c r="TAI320" s="415"/>
      <c r="TAJ320" s="418"/>
      <c r="TAK320" s="417" t="s">
        <v>765</v>
      </c>
      <c r="TAL320" s="414"/>
      <c r="TAM320" s="415"/>
      <c r="TAN320" s="418"/>
      <c r="TAO320" s="417" t="s">
        <v>765</v>
      </c>
      <c r="TAP320" s="414"/>
      <c r="TAQ320" s="415"/>
      <c r="TAR320" s="418"/>
      <c r="TAS320" s="417" t="s">
        <v>765</v>
      </c>
      <c r="TAT320" s="414"/>
      <c r="TAU320" s="415"/>
      <c r="TAV320" s="418"/>
      <c r="TAW320" s="417" t="s">
        <v>765</v>
      </c>
      <c r="TAX320" s="414"/>
      <c r="TAY320" s="415"/>
      <c r="TAZ320" s="418"/>
      <c r="TBA320" s="417" t="s">
        <v>765</v>
      </c>
      <c r="TBB320" s="414"/>
      <c r="TBC320" s="415"/>
      <c r="TBD320" s="418"/>
      <c r="TBE320" s="417" t="s">
        <v>765</v>
      </c>
      <c r="TBF320" s="414"/>
      <c r="TBG320" s="415"/>
      <c r="TBH320" s="418"/>
      <c r="TBI320" s="417" t="s">
        <v>765</v>
      </c>
      <c r="TBJ320" s="414"/>
      <c r="TBK320" s="415"/>
      <c r="TBL320" s="418"/>
      <c r="TBM320" s="417" t="s">
        <v>765</v>
      </c>
      <c r="TBN320" s="414"/>
      <c r="TBO320" s="415"/>
      <c r="TBP320" s="418"/>
      <c r="TBQ320" s="417" t="s">
        <v>765</v>
      </c>
      <c r="TBR320" s="414"/>
      <c r="TBS320" s="415"/>
      <c r="TBT320" s="418"/>
      <c r="TBU320" s="417" t="s">
        <v>765</v>
      </c>
      <c r="TBV320" s="414"/>
      <c r="TBW320" s="415"/>
      <c r="TBX320" s="418"/>
      <c r="TBY320" s="417" t="s">
        <v>765</v>
      </c>
      <c r="TBZ320" s="414"/>
      <c r="TCA320" s="415"/>
      <c r="TCB320" s="418"/>
      <c r="TCC320" s="417" t="s">
        <v>765</v>
      </c>
      <c r="TCD320" s="414"/>
      <c r="TCE320" s="415"/>
      <c r="TCF320" s="418"/>
      <c r="TCG320" s="417" t="s">
        <v>765</v>
      </c>
      <c r="TCH320" s="414"/>
      <c r="TCI320" s="415"/>
      <c r="TCJ320" s="418"/>
      <c r="TCK320" s="417" t="s">
        <v>765</v>
      </c>
      <c r="TCL320" s="414"/>
      <c r="TCM320" s="415"/>
      <c r="TCN320" s="418"/>
      <c r="TCO320" s="417" t="s">
        <v>765</v>
      </c>
      <c r="TCP320" s="414"/>
      <c r="TCQ320" s="415"/>
      <c r="TCR320" s="418"/>
      <c r="TCS320" s="417" t="s">
        <v>765</v>
      </c>
      <c r="TCT320" s="414"/>
      <c r="TCU320" s="415"/>
      <c r="TCV320" s="418"/>
      <c r="TCW320" s="417" t="s">
        <v>765</v>
      </c>
      <c r="TCX320" s="414"/>
      <c r="TCY320" s="415"/>
      <c r="TCZ320" s="418"/>
      <c r="TDA320" s="417" t="s">
        <v>765</v>
      </c>
      <c r="TDB320" s="414"/>
      <c r="TDC320" s="415"/>
      <c r="TDD320" s="418"/>
      <c r="TDE320" s="417" t="s">
        <v>765</v>
      </c>
      <c r="TDF320" s="414"/>
      <c r="TDG320" s="415"/>
      <c r="TDH320" s="418"/>
      <c r="TDI320" s="417" t="s">
        <v>765</v>
      </c>
      <c r="TDJ320" s="414"/>
      <c r="TDK320" s="415"/>
      <c r="TDL320" s="418"/>
      <c r="TDM320" s="417" t="s">
        <v>765</v>
      </c>
      <c r="TDN320" s="414"/>
      <c r="TDO320" s="415"/>
      <c r="TDP320" s="418"/>
      <c r="TDQ320" s="417" t="s">
        <v>765</v>
      </c>
      <c r="TDR320" s="414"/>
      <c r="TDS320" s="415"/>
      <c r="TDT320" s="418"/>
      <c r="TDU320" s="417" t="s">
        <v>765</v>
      </c>
      <c r="TDV320" s="414"/>
      <c r="TDW320" s="415"/>
      <c r="TDX320" s="418"/>
      <c r="TDY320" s="417" t="s">
        <v>765</v>
      </c>
      <c r="TDZ320" s="414"/>
      <c r="TEA320" s="415"/>
      <c r="TEB320" s="418"/>
      <c r="TEC320" s="417" t="s">
        <v>765</v>
      </c>
      <c r="TED320" s="414"/>
      <c r="TEE320" s="415"/>
      <c r="TEF320" s="418"/>
      <c r="TEG320" s="417" t="s">
        <v>765</v>
      </c>
      <c r="TEH320" s="414"/>
      <c r="TEI320" s="415"/>
      <c r="TEJ320" s="418"/>
      <c r="TEK320" s="417" t="s">
        <v>765</v>
      </c>
      <c r="TEL320" s="414"/>
      <c r="TEM320" s="415"/>
      <c r="TEN320" s="418"/>
      <c r="TEO320" s="417" t="s">
        <v>765</v>
      </c>
      <c r="TEP320" s="414"/>
      <c r="TEQ320" s="415"/>
      <c r="TER320" s="418"/>
      <c r="TES320" s="417" t="s">
        <v>765</v>
      </c>
      <c r="TET320" s="414"/>
      <c r="TEU320" s="415"/>
      <c r="TEV320" s="418"/>
      <c r="TEW320" s="417" t="s">
        <v>765</v>
      </c>
      <c r="TEX320" s="414"/>
      <c r="TEY320" s="415"/>
      <c r="TEZ320" s="418"/>
      <c r="TFA320" s="417" t="s">
        <v>765</v>
      </c>
      <c r="TFB320" s="414"/>
      <c r="TFC320" s="415"/>
      <c r="TFD320" s="418"/>
      <c r="TFE320" s="417" t="s">
        <v>765</v>
      </c>
      <c r="TFF320" s="414"/>
      <c r="TFG320" s="415"/>
      <c r="TFH320" s="418"/>
      <c r="TFI320" s="417" t="s">
        <v>765</v>
      </c>
      <c r="TFJ320" s="414"/>
      <c r="TFK320" s="415"/>
      <c r="TFL320" s="418"/>
      <c r="TFM320" s="417" t="s">
        <v>765</v>
      </c>
      <c r="TFN320" s="414"/>
      <c r="TFO320" s="415"/>
      <c r="TFP320" s="418"/>
      <c r="TFQ320" s="417" t="s">
        <v>765</v>
      </c>
      <c r="TFR320" s="414"/>
      <c r="TFS320" s="415"/>
      <c r="TFT320" s="418"/>
      <c r="TFU320" s="417" t="s">
        <v>765</v>
      </c>
      <c r="TFV320" s="414"/>
      <c r="TFW320" s="415"/>
      <c r="TFX320" s="418"/>
      <c r="TFY320" s="417" t="s">
        <v>765</v>
      </c>
      <c r="TFZ320" s="414"/>
      <c r="TGA320" s="415"/>
      <c r="TGB320" s="418"/>
      <c r="TGC320" s="417" t="s">
        <v>765</v>
      </c>
      <c r="TGD320" s="414"/>
      <c r="TGE320" s="415"/>
      <c r="TGF320" s="418"/>
      <c r="TGG320" s="417" t="s">
        <v>765</v>
      </c>
      <c r="TGH320" s="414"/>
      <c r="TGI320" s="415"/>
      <c r="TGJ320" s="418"/>
      <c r="TGK320" s="417" t="s">
        <v>765</v>
      </c>
      <c r="TGL320" s="414"/>
      <c r="TGM320" s="415"/>
      <c r="TGN320" s="418"/>
      <c r="TGO320" s="417" t="s">
        <v>765</v>
      </c>
      <c r="TGP320" s="414"/>
      <c r="TGQ320" s="415"/>
      <c r="TGR320" s="418"/>
      <c r="TGS320" s="417" t="s">
        <v>765</v>
      </c>
      <c r="TGT320" s="414"/>
      <c r="TGU320" s="415"/>
      <c r="TGV320" s="418"/>
      <c r="TGW320" s="417" t="s">
        <v>765</v>
      </c>
      <c r="TGX320" s="414"/>
      <c r="TGY320" s="415"/>
      <c r="TGZ320" s="418"/>
      <c r="THA320" s="417" t="s">
        <v>765</v>
      </c>
      <c r="THB320" s="414"/>
      <c r="THC320" s="415"/>
      <c r="THD320" s="418"/>
      <c r="THE320" s="417" t="s">
        <v>765</v>
      </c>
      <c r="THF320" s="414"/>
      <c r="THG320" s="415"/>
      <c r="THH320" s="418"/>
      <c r="THI320" s="417" t="s">
        <v>765</v>
      </c>
      <c r="THJ320" s="414"/>
      <c r="THK320" s="415"/>
      <c r="THL320" s="418"/>
      <c r="THM320" s="417" t="s">
        <v>765</v>
      </c>
      <c r="THN320" s="414"/>
      <c r="THO320" s="415"/>
      <c r="THP320" s="418"/>
      <c r="THQ320" s="417" t="s">
        <v>765</v>
      </c>
      <c r="THR320" s="414"/>
      <c r="THS320" s="415"/>
      <c r="THT320" s="418"/>
      <c r="THU320" s="417" t="s">
        <v>765</v>
      </c>
      <c r="THV320" s="414"/>
      <c r="THW320" s="415"/>
      <c r="THX320" s="418"/>
      <c r="THY320" s="417" t="s">
        <v>765</v>
      </c>
      <c r="THZ320" s="414"/>
      <c r="TIA320" s="415"/>
      <c r="TIB320" s="418"/>
      <c r="TIC320" s="417" t="s">
        <v>765</v>
      </c>
      <c r="TID320" s="414"/>
      <c r="TIE320" s="415"/>
      <c r="TIF320" s="418"/>
      <c r="TIG320" s="417" t="s">
        <v>765</v>
      </c>
      <c r="TIH320" s="414"/>
      <c r="TII320" s="415"/>
      <c r="TIJ320" s="418"/>
      <c r="TIK320" s="417" t="s">
        <v>765</v>
      </c>
      <c r="TIL320" s="414"/>
      <c r="TIM320" s="415"/>
      <c r="TIN320" s="418"/>
      <c r="TIO320" s="417" t="s">
        <v>765</v>
      </c>
      <c r="TIP320" s="414"/>
      <c r="TIQ320" s="415"/>
      <c r="TIR320" s="418"/>
      <c r="TIS320" s="417" t="s">
        <v>765</v>
      </c>
      <c r="TIT320" s="414"/>
      <c r="TIU320" s="415"/>
      <c r="TIV320" s="418"/>
      <c r="TIW320" s="417" t="s">
        <v>765</v>
      </c>
      <c r="TIX320" s="414"/>
      <c r="TIY320" s="415"/>
      <c r="TIZ320" s="418"/>
      <c r="TJA320" s="417" t="s">
        <v>765</v>
      </c>
      <c r="TJB320" s="414"/>
      <c r="TJC320" s="415"/>
      <c r="TJD320" s="418"/>
      <c r="TJE320" s="417" t="s">
        <v>765</v>
      </c>
      <c r="TJF320" s="414"/>
      <c r="TJG320" s="415"/>
      <c r="TJH320" s="418"/>
      <c r="TJI320" s="417" t="s">
        <v>765</v>
      </c>
      <c r="TJJ320" s="414"/>
      <c r="TJK320" s="415"/>
      <c r="TJL320" s="418"/>
      <c r="TJM320" s="417" t="s">
        <v>765</v>
      </c>
      <c r="TJN320" s="414"/>
      <c r="TJO320" s="415"/>
      <c r="TJP320" s="418"/>
      <c r="TJQ320" s="417" t="s">
        <v>765</v>
      </c>
      <c r="TJR320" s="414"/>
      <c r="TJS320" s="415"/>
      <c r="TJT320" s="418"/>
      <c r="TJU320" s="417" t="s">
        <v>765</v>
      </c>
      <c r="TJV320" s="414"/>
      <c r="TJW320" s="415"/>
      <c r="TJX320" s="418"/>
      <c r="TJY320" s="417" t="s">
        <v>765</v>
      </c>
      <c r="TJZ320" s="414"/>
      <c r="TKA320" s="415"/>
      <c r="TKB320" s="418"/>
      <c r="TKC320" s="417" t="s">
        <v>765</v>
      </c>
      <c r="TKD320" s="414"/>
      <c r="TKE320" s="415"/>
      <c r="TKF320" s="418"/>
      <c r="TKG320" s="417" t="s">
        <v>765</v>
      </c>
      <c r="TKH320" s="414"/>
      <c r="TKI320" s="415"/>
      <c r="TKJ320" s="418"/>
      <c r="TKK320" s="417" t="s">
        <v>765</v>
      </c>
      <c r="TKL320" s="414"/>
      <c r="TKM320" s="415"/>
      <c r="TKN320" s="418"/>
      <c r="TKO320" s="417" t="s">
        <v>765</v>
      </c>
      <c r="TKP320" s="414"/>
      <c r="TKQ320" s="415"/>
      <c r="TKR320" s="418"/>
      <c r="TKS320" s="417" t="s">
        <v>765</v>
      </c>
      <c r="TKT320" s="414"/>
      <c r="TKU320" s="415"/>
      <c r="TKV320" s="418"/>
      <c r="TKW320" s="417" t="s">
        <v>765</v>
      </c>
      <c r="TKX320" s="414"/>
      <c r="TKY320" s="415"/>
      <c r="TKZ320" s="418"/>
      <c r="TLA320" s="417" t="s">
        <v>765</v>
      </c>
      <c r="TLB320" s="414"/>
      <c r="TLC320" s="415"/>
      <c r="TLD320" s="418"/>
      <c r="TLE320" s="417" t="s">
        <v>765</v>
      </c>
      <c r="TLF320" s="414"/>
      <c r="TLG320" s="415"/>
      <c r="TLH320" s="418"/>
      <c r="TLI320" s="417" t="s">
        <v>765</v>
      </c>
      <c r="TLJ320" s="414"/>
      <c r="TLK320" s="415"/>
      <c r="TLL320" s="418"/>
      <c r="TLM320" s="417" t="s">
        <v>765</v>
      </c>
      <c r="TLN320" s="414"/>
      <c r="TLO320" s="415"/>
      <c r="TLP320" s="418"/>
      <c r="TLQ320" s="417" t="s">
        <v>765</v>
      </c>
      <c r="TLR320" s="414"/>
      <c r="TLS320" s="415"/>
      <c r="TLT320" s="418"/>
      <c r="TLU320" s="417" t="s">
        <v>765</v>
      </c>
      <c r="TLV320" s="414"/>
      <c r="TLW320" s="415"/>
      <c r="TLX320" s="418"/>
      <c r="TLY320" s="417" t="s">
        <v>765</v>
      </c>
      <c r="TLZ320" s="414"/>
      <c r="TMA320" s="415"/>
      <c r="TMB320" s="418"/>
      <c r="TMC320" s="417" t="s">
        <v>765</v>
      </c>
      <c r="TMD320" s="414"/>
      <c r="TME320" s="415"/>
      <c r="TMF320" s="418"/>
      <c r="TMG320" s="417" t="s">
        <v>765</v>
      </c>
      <c r="TMH320" s="414"/>
      <c r="TMI320" s="415"/>
      <c r="TMJ320" s="418"/>
      <c r="TMK320" s="417" t="s">
        <v>765</v>
      </c>
      <c r="TML320" s="414"/>
      <c r="TMM320" s="415"/>
      <c r="TMN320" s="418"/>
      <c r="TMO320" s="417" t="s">
        <v>765</v>
      </c>
      <c r="TMP320" s="414"/>
      <c r="TMQ320" s="415"/>
      <c r="TMR320" s="418"/>
      <c r="TMS320" s="417" t="s">
        <v>765</v>
      </c>
      <c r="TMT320" s="414"/>
      <c r="TMU320" s="415"/>
      <c r="TMV320" s="418"/>
      <c r="TMW320" s="417" t="s">
        <v>765</v>
      </c>
      <c r="TMX320" s="414"/>
      <c r="TMY320" s="415"/>
      <c r="TMZ320" s="418"/>
      <c r="TNA320" s="417" t="s">
        <v>765</v>
      </c>
      <c r="TNB320" s="414"/>
      <c r="TNC320" s="415"/>
      <c r="TND320" s="418"/>
      <c r="TNE320" s="417" t="s">
        <v>765</v>
      </c>
      <c r="TNF320" s="414"/>
      <c r="TNG320" s="415"/>
      <c r="TNH320" s="418"/>
      <c r="TNI320" s="417" t="s">
        <v>765</v>
      </c>
      <c r="TNJ320" s="414"/>
      <c r="TNK320" s="415"/>
      <c r="TNL320" s="418"/>
      <c r="TNM320" s="417" t="s">
        <v>765</v>
      </c>
      <c r="TNN320" s="414"/>
      <c r="TNO320" s="415"/>
      <c r="TNP320" s="418"/>
      <c r="TNQ320" s="417" t="s">
        <v>765</v>
      </c>
      <c r="TNR320" s="414"/>
      <c r="TNS320" s="415"/>
      <c r="TNT320" s="418"/>
      <c r="TNU320" s="417" t="s">
        <v>765</v>
      </c>
      <c r="TNV320" s="414"/>
      <c r="TNW320" s="415"/>
      <c r="TNX320" s="418"/>
      <c r="TNY320" s="417" t="s">
        <v>765</v>
      </c>
      <c r="TNZ320" s="414"/>
      <c r="TOA320" s="415"/>
      <c r="TOB320" s="418"/>
      <c r="TOC320" s="417" t="s">
        <v>765</v>
      </c>
      <c r="TOD320" s="414"/>
      <c r="TOE320" s="415"/>
      <c r="TOF320" s="418"/>
      <c r="TOG320" s="417" t="s">
        <v>765</v>
      </c>
      <c r="TOH320" s="414"/>
      <c r="TOI320" s="415"/>
      <c r="TOJ320" s="418"/>
      <c r="TOK320" s="417" t="s">
        <v>765</v>
      </c>
      <c r="TOL320" s="414"/>
      <c r="TOM320" s="415"/>
      <c r="TON320" s="418"/>
      <c r="TOO320" s="417" t="s">
        <v>765</v>
      </c>
      <c r="TOP320" s="414"/>
      <c r="TOQ320" s="415"/>
      <c r="TOR320" s="418"/>
      <c r="TOS320" s="417" t="s">
        <v>765</v>
      </c>
      <c r="TOT320" s="414"/>
      <c r="TOU320" s="415"/>
      <c r="TOV320" s="418"/>
      <c r="TOW320" s="417" t="s">
        <v>765</v>
      </c>
      <c r="TOX320" s="414"/>
      <c r="TOY320" s="415"/>
      <c r="TOZ320" s="418"/>
      <c r="TPA320" s="417" t="s">
        <v>765</v>
      </c>
      <c r="TPB320" s="414"/>
      <c r="TPC320" s="415"/>
      <c r="TPD320" s="418"/>
      <c r="TPE320" s="417" t="s">
        <v>765</v>
      </c>
      <c r="TPF320" s="414"/>
      <c r="TPG320" s="415"/>
      <c r="TPH320" s="418"/>
      <c r="TPI320" s="417" t="s">
        <v>765</v>
      </c>
      <c r="TPJ320" s="414"/>
      <c r="TPK320" s="415"/>
      <c r="TPL320" s="418"/>
      <c r="TPM320" s="417" t="s">
        <v>765</v>
      </c>
      <c r="TPN320" s="414"/>
      <c r="TPO320" s="415"/>
      <c r="TPP320" s="418"/>
      <c r="TPQ320" s="417" t="s">
        <v>765</v>
      </c>
      <c r="TPR320" s="414"/>
      <c r="TPS320" s="415"/>
      <c r="TPT320" s="418"/>
      <c r="TPU320" s="417" t="s">
        <v>765</v>
      </c>
      <c r="TPV320" s="414"/>
      <c r="TPW320" s="415"/>
      <c r="TPX320" s="418"/>
      <c r="TPY320" s="417" t="s">
        <v>765</v>
      </c>
      <c r="TPZ320" s="414"/>
      <c r="TQA320" s="415"/>
      <c r="TQB320" s="418"/>
      <c r="TQC320" s="417" t="s">
        <v>765</v>
      </c>
      <c r="TQD320" s="414"/>
      <c r="TQE320" s="415"/>
      <c r="TQF320" s="418"/>
      <c r="TQG320" s="417" t="s">
        <v>765</v>
      </c>
      <c r="TQH320" s="414"/>
      <c r="TQI320" s="415"/>
      <c r="TQJ320" s="418"/>
      <c r="TQK320" s="417" t="s">
        <v>765</v>
      </c>
      <c r="TQL320" s="414"/>
      <c r="TQM320" s="415"/>
      <c r="TQN320" s="418"/>
      <c r="TQO320" s="417" t="s">
        <v>765</v>
      </c>
      <c r="TQP320" s="414"/>
      <c r="TQQ320" s="415"/>
      <c r="TQR320" s="418"/>
      <c r="TQS320" s="417" t="s">
        <v>765</v>
      </c>
      <c r="TQT320" s="414"/>
      <c r="TQU320" s="415"/>
      <c r="TQV320" s="418"/>
      <c r="TQW320" s="417" t="s">
        <v>765</v>
      </c>
      <c r="TQX320" s="414"/>
      <c r="TQY320" s="415"/>
      <c r="TQZ320" s="418"/>
      <c r="TRA320" s="417" t="s">
        <v>765</v>
      </c>
      <c r="TRB320" s="414"/>
      <c r="TRC320" s="415"/>
      <c r="TRD320" s="418"/>
      <c r="TRE320" s="417" t="s">
        <v>765</v>
      </c>
      <c r="TRF320" s="414"/>
      <c r="TRG320" s="415"/>
      <c r="TRH320" s="418"/>
      <c r="TRI320" s="417" t="s">
        <v>765</v>
      </c>
      <c r="TRJ320" s="414"/>
      <c r="TRK320" s="415"/>
      <c r="TRL320" s="418"/>
      <c r="TRM320" s="417" t="s">
        <v>765</v>
      </c>
      <c r="TRN320" s="414"/>
      <c r="TRO320" s="415"/>
      <c r="TRP320" s="418"/>
      <c r="TRQ320" s="417" t="s">
        <v>765</v>
      </c>
      <c r="TRR320" s="414"/>
      <c r="TRS320" s="415"/>
      <c r="TRT320" s="418"/>
      <c r="TRU320" s="417" t="s">
        <v>765</v>
      </c>
      <c r="TRV320" s="414"/>
      <c r="TRW320" s="415"/>
      <c r="TRX320" s="418"/>
      <c r="TRY320" s="417" t="s">
        <v>765</v>
      </c>
      <c r="TRZ320" s="414"/>
      <c r="TSA320" s="415"/>
      <c r="TSB320" s="418"/>
      <c r="TSC320" s="417" t="s">
        <v>765</v>
      </c>
      <c r="TSD320" s="414"/>
      <c r="TSE320" s="415"/>
      <c r="TSF320" s="418"/>
      <c r="TSG320" s="417" t="s">
        <v>765</v>
      </c>
      <c r="TSH320" s="414"/>
      <c r="TSI320" s="415"/>
      <c r="TSJ320" s="418"/>
      <c r="TSK320" s="417" t="s">
        <v>765</v>
      </c>
      <c r="TSL320" s="414"/>
      <c r="TSM320" s="415"/>
      <c r="TSN320" s="418"/>
      <c r="TSO320" s="417" t="s">
        <v>765</v>
      </c>
      <c r="TSP320" s="414"/>
      <c r="TSQ320" s="415"/>
      <c r="TSR320" s="418"/>
      <c r="TSS320" s="417" t="s">
        <v>765</v>
      </c>
      <c r="TST320" s="414"/>
      <c r="TSU320" s="415"/>
      <c r="TSV320" s="418"/>
      <c r="TSW320" s="417" t="s">
        <v>765</v>
      </c>
      <c r="TSX320" s="414"/>
      <c r="TSY320" s="415"/>
      <c r="TSZ320" s="418"/>
      <c r="TTA320" s="417" t="s">
        <v>765</v>
      </c>
      <c r="TTB320" s="414"/>
      <c r="TTC320" s="415"/>
      <c r="TTD320" s="418"/>
      <c r="TTE320" s="417" t="s">
        <v>765</v>
      </c>
      <c r="TTF320" s="414"/>
      <c r="TTG320" s="415"/>
      <c r="TTH320" s="418"/>
      <c r="TTI320" s="417" t="s">
        <v>765</v>
      </c>
      <c r="TTJ320" s="414"/>
      <c r="TTK320" s="415"/>
      <c r="TTL320" s="418"/>
      <c r="TTM320" s="417" t="s">
        <v>765</v>
      </c>
      <c r="TTN320" s="414"/>
      <c r="TTO320" s="415"/>
      <c r="TTP320" s="418"/>
      <c r="TTQ320" s="417" t="s">
        <v>765</v>
      </c>
      <c r="TTR320" s="414"/>
      <c r="TTS320" s="415"/>
      <c r="TTT320" s="418"/>
      <c r="TTU320" s="417" t="s">
        <v>765</v>
      </c>
      <c r="TTV320" s="414"/>
      <c r="TTW320" s="415"/>
      <c r="TTX320" s="418"/>
      <c r="TTY320" s="417" t="s">
        <v>765</v>
      </c>
      <c r="TTZ320" s="414"/>
      <c r="TUA320" s="415"/>
      <c r="TUB320" s="418"/>
      <c r="TUC320" s="417" t="s">
        <v>765</v>
      </c>
      <c r="TUD320" s="414"/>
      <c r="TUE320" s="415"/>
      <c r="TUF320" s="418"/>
      <c r="TUG320" s="417" t="s">
        <v>765</v>
      </c>
      <c r="TUH320" s="414"/>
      <c r="TUI320" s="415"/>
      <c r="TUJ320" s="418"/>
      <c r="TUK320" s="417" t="s">
        <v>765</v>
      </c>
      <c r="TUL320" s="414"/>
      <c r="TUM320" s="415"/>
      <c r="TUN320" s="418"/>
      <c r="TUO320" s="417" t="s">
        <v>765</v>
      </c>
      <c r="TUP320" s="414"/>
      <c r="TUQ320" s="415"/>
      <c r="TUR320" s="418"/>
      <c r="TUS320" s="417" t="s">
        <v>765</v>
      </c>
      <c r="TUT320" s="414"/>
      <c r="TUU320" s="415"/>
      <c r="TUV320" s="418"/>
      <c r="TUW320" s="417" t="s">
        <v>765</v>
      </c>
      <c r="TUX320" s="414"/>
      <c r="TUY320" s="415"/>
      <c r="TUZ320" s="418"/>
      <c r="TVA320" s="417" t="s">
        <v>765</v>
      </c>
      <c r="TVB320" s="414"/>
      <c r="TVC320" s="415"/>
      <c r="TVD320" s="418"/>
      <c r="TVE320" s="417" t="s">
        <v>765</v>
      </c>
      <c r="TVF320" s="414"/>
      <c r="TVG320" s="415"/>
      <c r="TVH320" s="418"/>
      <c r="TVI320" s="417" t="s">
        <v>765</v>
      </c>
      <c r="TVJ320" s="414"/>
      <c r="TVK320" s="415"/>
      <c r="TVL320" s="418"/>
      <c r="TVM320" s="417" t="s">
        <v>765</v>
      </c>
      <c r="TVN320" s="414"/>
      <c r="TVO320" s="415"/>
      <c r="TVP320" s="418"/>
      <c r="TVQ320" s="417" t="s">
        <v>765</v>
      </c>
      <c r="TVR320" s="414"/>
      <c r="TVS320" s="415"/>
      <c r="TVT320" s="418"/>
      <c r="TVU320" s="417" t="s">
        <v>765</v>
      </c>
      <c r="TVV320" s="414"/>
      <c r="TVW320" s="415"/>
      <c r="TVX320" s="418"/>
      <c r="TVY320" s="417" t="s">
        <v>765</v>
      </c>
      <c r="TVZ320" s="414"/>
      <c r="TWA320" s="415"/>
      <c r="TWB320" s="418"/>
      <c r="TWC320" s="417" t="s">
        <v>765</v>
      </c>
      <c r="TWD320" s="414"/>
      <c r="TWE320" s="415"/>
      <c r="TWF320" s="418"/>
      <c r="TWG320" s="417" t="s">
        <v>765</v>
      </c>
      <c r="TWH320" s="414"/>
      <c r="TWI320" s="415"/>
      <c r="TWJ320" s="418"/>
      <c r="TWK320" s="417" t="s">
        <v>765</v>
      </c>
      <c r="TWL320" s="414"/>
      <c r="TWM320" s="415"/>
      <c r="TWN320" s="418"/>
      <c r="TWO320" s="417" t="s">
        <v>765</v>
      </c>
      <c r="TWP320" s="414"/>
      <c r="TWQ320" s="415"/>
      <c r="TWR320" s="418"/>
      <c r="TWS320" s="417" t="s">
        <v>765</v>
      </c>
      <c r="TWT320" s="414"/>
      <c r="TWU320" s="415"/>
      <c r="TWV320" s="418"/>
      <c r="TWW320" s="417" t="s">
        <v>765</v>
      </c>
      <c r="TWX320" s="414"/>
      <c r="TWY320" s="415"/>
      <c r="TWZ320" s="418"/>
      <c r="TXA320" s="417" t="s">
        <v>765</v>
      </c>
      <c r="TXB320" s="414"/>
      <c r="TXC320" s="415"/>
      <c r="TXD320" s="418"/>
      <c r="TXE320" s="417" t="s">
        <v>765</v>
      </c>
      <c r="TXF320" s="414"/>
      <c r="TXG320" s="415"/>
      <c r="TXH320" s="418"/>
      <c r="TXI320" s="417" t="s">
        <v>765</v>
      </c>
      <c r="TXJ320" s="414"/>
      <c r="TXK320" s="415"/>
      <c r="TXL320" s="418"/>
      <c r="TXM320" s="417" t="s">
        <v>765</v>
      </c>
      <c r="TXN320" s="414"/>
      <c r="TXO320" s="415"/>
      <c r="TXP320" s="418"/>
      <c r="TXQ320" s="417" t="s">
        <v>765</v>
      </c>
      <c r="TXR320" s="414"/>
      <c r="TXS320" s="415"/>
      <c r="TXT320" s="418"/>
      <c r="TXU320" s="417" t="s">
        <v>765</v>
      </c>
      <c r="TXV320" s="414"/>
      <c r="TXW320" s="415"/>
      <c r="TXX320" s="418"/>
      <c r="TXY320" s="417" t="s">
        <v>765</v>
      </c>
      <c r="TXZ320" s="414"/>
      <c r="TYA320" s="415"/>
      <c r="TYB320" s="418"/>
      <c r="TYC320" s="417" t="s">
        <v>765</v>
      </c>
      <c r="TYD320" s="414"/>
      <c r="TYE320" s="415"/>
      <c r="TYF320" s="418"/>
      <c r="TYG320" s="417" t="s">
        <v>765</v>
      </c>
      <c r="TYH320" s="414"/>
      <c r="TYI320" s="415"/>
      <c r="TYJ320" s="418"/>
      <c r="TYK320" s="417" t="s">
        <v>765</v>
      </c>
      <c r="TYL320" s="414"/>
      <c r="TYM320" s="415"/>
      <c r="TYN320" s="418"/>
      <c r="TYO320" s="417" t="s">
        <v>765</v>
      </c>
      <c r="TYP320" s="414"/>
      <c r="TYQ320" s="415"/>
      <c r="TYR320" s="418"/>
      <c r="TYS320" s="417" t="s">
        <v>765</v>
      </c>
      <c r="TYT320" s="414"/>
      <c r="TYU320" s="415"/>
      <c r="TYV320" s="418"/>
      <c r="TYW320" s="417" t="s">
        <v>765</v>
      </c>
      <c r="TYX320" s="414"/>
      <c r="TYY320" s="415"/>
      <c r="TYZ320" s="418"/>
      <c r="TZA320" s="417" t="s">
        <v>765</v>
      </c>
      <c r="TZB320" s="414"/>
      <c r="TZC320" s="415"/>
      <c r="TZD320" s="418"/>
      <c r="TZE320" s="417" t="s">
        <v>765</v>
      </c>
      <c r="TZF320" s="414"/>
      <c r="TZG320" s="415"/>
      <c r="TZH320" s="418"/>
      <c r="TZI320" s="417" t="s">
        <v>765</v>
      </c>
      <c r="TZJ320" s="414"/>
      <c r="TZK320" s="415"/>
      <c r="TZL320" s="418"/>
      <c r="TZM320" s="417" t="s">
        <v>765</v>
      </c>
      <c r="TZN320" s="414"/>
      <c r="TZO320" s="415"/>
      <c r="TZP320" s="418"/>
      <c r="TZQ320" s="417" t="s">
        <v>765</v>
      </c>
      <c r="TZR320" s="414"/>
      <c r="TZS320" s="415"/>
      <c r="TZT320" s="418"/>
      <c r="TZU320" s="417" t="s">
        <v>765</v>
      </c>
      <c r="TZV320" s="414"/>
      <c r="TZW320" s="415"/>
      <c r="TZX320" s="418"/>
      <c r="TZY320" s="417" t="s">
        <v>765</v>
      </c>
      <c r="TZZ320" s="414"/>
      <c r="UAA320" s="415"/>
      <c r="UAB320" s="418"/>
      <c r="UAC320" s="417" t="s">
        <v>765</v>
      </c>
      <c r="UAD320" s="414"/>
      <c r="UAE320" s="415"/>
      <c r="UAF320" s="418"/>
      <c r="UAG320" s="417" t="s">
        <v>765</v>
      </c>
      <c r="UAH320" s="414"/>
      <c r="UAI320" s="415"/>
      <c r="UAJ320" s="418"/>
      <c r="UAK320" s="417" t="s">
        <v>765</v>
      </c>
      <c r="UAL320" s="414"/>
      <c r="UAM320" s="415"/>
      <c r="UAN320" s="418"/>
      <c r="UAO320" s="417" t="s">
        <v>765</v>
      </c>
      <c r="UAP320" s="414"/>
      <c r="UAQ320" s="415"/>
      <c r="UAR320" s="418"/>
      <c r="UAS320" s="417" t="s">
        <v>765</v>
      </c>
      <c r="UAT320" s="414"/>
      <c r="UAU320" s="415"/>
      <c r="UAV320" s="418"/>
      <c r="UAW320" s="417" t="s">
        <v>765</v>
      </c>
      <c r="UAX320" s="414"/>
      <c r="UAY320" s="415"/>
      <c r="UAZ320" s="418"/>
      <c r="UBA320" s="417" t="s">
        <v>765</v>
      </c>
      <c r="UBB320" s="414"/>
      <c r="UBC320" s="415"/>
      <c r="UBD320" s="418"/>
      <c r="UBE320" s="417" t="s">
        <v>765</v>
      </c>
      <c r="UBF320" s="414"/>
      <c r="UBG320" s="415"/>
      <c r="UBH320" s="418"/>
      <c r="UBI320" s="417" t="s">
        <v>765</v>
      </c>
      <c r="UBJ320" s="414"/>
      <c r="UBK320" s="415"/>
      <c r="UBL320" s="418"/>
      <c r="UBM320" s="417" t="s">
        <v>765</v>
      </c>
      <c r="UBN320" s="414"/>
      <c r="UBO320" s="415"/>
      <c r="UBP320" s="418"/>
      <c r="UBQ320" s="417" t="s">
        <v>765</v>
      </c>
      <c r="UBR320" s="414"/>
      <c r="UBS320" s="415"/>
      <c r="UBT320" s="418"/>
      <c r="UBU320" s="417" t="s">
        <v>765</v>
      </c>
      <c r="UBV320" s="414"/>
      <c r="UBW320" s="415"/>
      <c r="UBX320" s="418"/>
      <c r="UBY320" s="417" t="s">
        <v>765</v>
      </c>
      <c r="UBZ320" s="414"/>
      <c r="UCA320" s="415"/>
      <c r="UCB320" s="418"/>
      <c r="UCC320" s="417" t="s">
        <v>765</v>
      </c>
      <c r="UCD320" s="414"/>
      <c r="UCE320" s="415"/>
      <c r="UCF320" s="418"/>
      <c r="UCG320" s="417" t="s">
        <v>765</v>
      </c>
      <c r="UCH320" s="414"/>
      <c r="UCI320" s="415"/>
      <c r="UCJ320" s="418"/>
      <c r="UCK320" s="417" t="s">
        <v>765</v>
      </c>
      <c r="UCL320" s="414"/>
      <c r="UCM320" s="415"/>
      <c r="UCN320" s="418"/>
      <c r="UCO320" s="417" t="s">
        <v>765</v>
      </c>
      <c r="UCP320" s="414"/>
      <c r="UCQ320" s="415"/>
      <c r="UCR320" s="418"/>
      <c r="UCS320" s="417" t="s">
        <v>765</v>
      </c>
      <c r="UCT320" s="414"/>
      <c r="UCU320" s="415"/>
      <c r="UCV320" s="418"/>
      <c r="UCW320" s="417" t="s">
        <v>765</v>
      </c>
      <c r="UCX320" s="414"/>
      <c r="UCY320" s="415"/>
      <c r="UCZ320" s="418"/>
      <c r="UDA320" s="417" t="s">
        <v>765</v>
      </c>
      <c r="UDB320" s="414"/>
      <c r="UDC320" s="415"/>
      <c r="UDD320" s="418"/>
      <c r="UDE320" s="417" t="s">
        <v>765</v>
      </c>
      <c r="UDF320" s="414"/>
      <c r="UDG320" s="415"/>
      <c r="UDH320" s="418"/>
      <c r="UDI320" s="417" t="s">
        <v>765</v>
      </c>
      <c r="UDJ320" s="414"/>
      <c r="UDK320" s="415"/>
      <c r="UDL320" s="418"/>
      <c r="UDM320" s="417" t="s">
        <v>765</v>
      </c>
      <c r="UDN320" s="414"/>
      <c r="UDO320" s="415"/>
      <c r="UDP320" s="418"/>
      <c r="UDQ320" s="417" t="s">
        <v>765</v>
      </c>
      <c r="UDR320" s="414"/>
      <c r="UDS320" s="415"/>
      <c r="UDT320" s="418"/>
      <c r="UDU320" s="417" t="s">
        <v>765</v>
      </c>
      <c r="UDV320" s="414"/>
      <c r="UDW320" s="415"/>
      <c r="UDX320" s="418"/>
      <c r="UDY320" s="417" t="s">
        <v>765</v>
      </c>
      <c r="UDZ320" s="414"/>
      <c r="UEA320" s="415"/>
      <c r="UEB320" s="418"/>
      <c r="UEC320" s="417" t="s">
        <v>765</v>
      </c>
      <c r="UED320" s="414"/>
      <c r="UEE320" s="415"/>
      <c r="UEF320" s="418"/>
      <c r="UEG320" s="417" t="s">
        <v>765</v>
      </c>
      <c r="UEH320" s="414"/>
      <c r="UEI320" s="415"/>
      <c r="UEJ320" s="418"/>
      <c r="UEK320" s="417" t="s">
        <v>765</v>
      </c>
      <c r="UEL320" s="414"/>
      <c r="UEM320" s="415"/>
      <c r="UEN320" s="418"/>
      <c r="UEO320" s="417" t="s">
        <v>765</v>
      </c>
      <c r="UEP320" s="414"/>
      <c r="UEQ320" s="415"/>
      <c r="UER320" s="418"/>
      <c r="UES320" s="417" t="s">
        <v>765</v>
      </c>
      <c r="UET320" s="414"/>
      <c r="UEU320" s="415"/>
      <c r="UEV320" s="418"/>
      <c r="UEW320" s="417" t="s">
        <v>765</v>
      </c>
      <c r="UEX320" s="414"/>
      <c r="UEY320" s="415"/>
      <c r="UEZ320" s="418"/>
      <c r="UFA320" s="417" t="s">
        <v>765</v>
      </c>
      <c r="UFB320" s="414"/>
      <c r="UFC320" s="415"/>
      <c r="UFD320" s="418"/>
      <c r="UFE320" s="417" t="s">
        <v>765</v>
      </c>
      <c r="UFF320" s="414"/>
      <c r="UFG320" s="415"/>
      <c r="UFH320" s="418"/>
      <c r="UFI320" s="417" t="s">
        <v>765</v>
      </c>
      <c r="UFJ320" s="414"/>
      <c r="UFK320" s="415"/>
      <c r="UFL320" s="418"/>
      <c r="UFM320" s="417" t="s">
        <v>765</v>
      </c>
      <c r="UFN320" s="414"/>
      <c r="UFO320" s="415"/>
      <c r="UFP320" s="418"/>
      <c r="UFQ320" s="417" t="s">
        <v>765</v>
      </c>
      <c r="UFR320" s="414"/>
      <c r="UFS320" s="415"/>
      <c r="UFT320" s="418"/>
      <c r="UFU320" s="417" t="s">
        <v>765</v>
      </c>
      <c r="UFV320" s="414"/>
      <c r="UFW320" s="415"/>
      <c r="UFX320" s="418"/>
      <c r="UFY320" s="417" t="s">
        <v>765</v>
      </c>
      <c r="UFZ320" s="414"/>
      <c r="UGA320" s="415"/>
      <c r="UGB320" s="418"/>
      <c r="UGC320" s="417" t="s">
        <v>765</v>
      </c>
      <c r="UGD320" s="414"/>
      <c r="UGE320" s="415"/>
      <c r="UGF320" s="418"/>
      <c r="UGG320" s="417" t="s">
        <v>765</v>
      </c>
      <c r="UGH320" s="414"/>
      <c r="UGI320" s="415"/>
      <c r="UGJ320" s="418"/>
      <c r="UGK320" s="417" t="s">
        <v>765</v>
      </c>
      <c r="UGL320" s="414"/>
      <c r="UGM320" s="415"/>
      <c r="UGN320" s="418"/>
      <c r="UGO320" s="417" t="s">
        <v>765</v>
      </c>
      <c r="UGP320" s="414"/>
      <c r="UGQ320" s="415"/>
      <c r="UGR320" s="418"/>
      <c r="UGS320" s="417" t="s">
        <v>765</v>
      </c>
      <c r="UGT320" s="414"/>
      <c r="UGU320" s="415"/>
      <c r="UGV320" s="418"/>
      <c r="UGW320" s="417" t="s">
        <v>765</v>
      </c>
      <c r="UGX320" s="414"/>
      <c r="UGY320" s="415"/>
      <c r="UGZ320" s="418"/>
      <c r="UHA320" s="417" t="s">
        <v>765</v>
      </c>
      <c r="UHB320" s="414"/>
      <c r="UHC320" s="415"/>
      <c r="UHD320" s="418"/>
      <c r="UHE320" s="417" t="s">
        <v>765</v>
      </c>
      <c r="UHF320" s="414"/>
      <c r="UHG320" s="415"/>
      <c r="UHH320" s="418"/>
      <c r="UHI320" s="417" t="s">
        <v>765</v>
      </c>
      <c r="UHJ320" s="414"/>
      <c r="UHK320" s="415"/>
      <c r="UHL320" s="418"/>
      <c r="UHM320" s="417" t="s">
        <v>765</v>
      </c>
      <c r="UHN320" s="414"/>
      <c r="UHO320" s="415"/>
      <c r="UHP320" s="418"/>
      <c r="UHQ320" s="417" t="s">
        <v>765</v>
      </c>
      <c r="UHR320" s="414"/>
      <c r="UHS320" s="415"/>
      <c r="UHT320" s="418"/>
      <c r="UHU320" s="417" t="s">
        <v>765</v>
      </c>
      <c r="UHV320" s="414"/>
      <c r="UHW320" s="415"/>
      <c r="UHX320" s="418"/>
      <c r="UHY320" s="417" t="s">
        <v>765</v>
      </c>
      <c r="UHZ320" s="414"/>
      <c r="UIA320" s="415"/>
      <c r="UIB320" s="418"/>
      <c r="UIC320" s="417" t="s">
        <v>765</v>
      </c>
      <c r="UID320" s="414"/>
      <c r="UIE320" s="415"/>
      <c r="UIF320" s="418"/>
      <c r="UIG320" s="417" t="s">
        <v>765</v>
      </c>
      <c r="UIH320" s="414"/>
      <c r="UII320" s="415"/>
      <c r="UIJ320" s="418"/>
      <c r="UIK320" s="417" t="s">
        <v>765</v>
      </c>
      <c r="UIL320" s="414"/>
      <c r="UIM320" s="415"/>
      <c r="UIN320" s="418"/>
      <c r="UIO320" s="417" t="s">
        <v>765</v>
      </c>
      <c r="UIP320" s="414"/>
      <c r="UIQ320" s="415"/>
      <c r="UIR320" s="418"/>
      <c r="UIS320" s="417" t="s">
        <v>765</v>
      </c>
      <c r="UIT320" s="414"/>
      <c r="UIU320" s="415"/>
      <c r="UIV320" s="418"/>
      <c r="UIW320" s="417" t="s">
        <v>765</v>
      </c>
      <c r="UIX320" s="414"/>
      <c r="UIY320" s="415"/>
      <c r="UIZ320" s="418"/>
      <c r="UJA320" s="417" t="s">
        <v>765</v>
      </c>
      <c r="UJB320" s="414"/>
      <c r="UJC320" s="415"/>
      <c r="UJD320" s="418"/>
      <c r="UJE320" s="417" t="s">
        <v>765</v>
      </c>
      <c r="UJF320" s="414"/>
      <c r="UJG320" s="415"/>
      <c r="UJH320" s="418"/>
      <c r="UJI320" s="417" t="s">
        <v>765</v>
      </c>
      <c r="UJJ320" s="414"/>
      <c r="UJK320" s="415"/>
      <c r="UJL320" s="418"/>
      <c r="UJM320" s="417" t="s">
        <v>765</v>
      </c>
      <c r="UJN320" s="414"/>
      <c r="UJO320" s="415"/>
      <c r="UJP320" s="418"/>
      <c r="UJQ320" s="417" t="s">
        <v>765</v>
      </c>
      <c r="UJR320" s="414"/>
      <c r="UJS320" s="415"/>
      <c r="UJT320" s="418"/>
      <c r="UJU320" s="417" t="s">
        <v>765</v>
      </c>
      <c r="UJV320" s="414"/>
      <c r="UJW320" s="415"/>
      <c r="UJX320" s="418"/>
      <c r="UJY320" s="417" t="s">
        <v>765</v>
      </c>
      <c r="UJZ320" s="414"/>
      <c r="UKA320" s="415"/>
      <c r="UKB320" s="418"/>
      <c r="UKC320" s="417" t="s">
        <v>765</v>
      </c>
      <c r="UKD320" s="414"/>
      <c r="UKE320" s="415"/>
      <c r="UKF320" s="418"/>
      <c r="UKG320" s="417" t="s">
        <v>765</v>
      </c>
      <c r="UKH320" s="414"/>
      <c r="UKI320" s="415"/>
      <c r="UKJ320" s="418"/>
      <c r="UKK320" s="417" t="s">
        <v>765</v>
      </c>
      <c r="UKL320" s="414"/>
      <c r="UKM320" s="415"/>
      <c r="UKN320" s="418"/>
      <c r="UKO320" s="417" t="s">
        <v>765</v>
      </c>
      <c r="UKP320" s="414"/>
      <c r="UKQ320" s="415"/>
      <c r="UKR320" s="418"/>
      <c r="UKS320" s="417" t="s">
        <v>765</v>
      </c>
      <c r="UKT320" s="414"/>
      <c r="UKU320" s="415"/>
      <c r="UKV320" s="418"/>
      <c r="UKW320" s="417" t="s">
        <v>765</v>
      </c>
      <c r="UKX320" s="414"/>
      <c r="UKY320" s="415"/>
      <c r="UKZ320" s="418"/>
      <c r="ULA320" s="417" t="s">
        <v>765</v>
      </c>
      <c r="ULB320" s="414"/>
      <c r="ULC320" s="415"/>
      <c r="ULD320" s="418"/>
      <c r="ULE320" s="417" t="s">
        <v>765</v>
      </c>
      <c r="ULF320" s="414"/>
      <c r="ULG320" s="415"/>
      <c r="ULH320" s="418"/>
      <c r="ULI320" s="417" t="s">
        <v>765</v>
      </c>
      <c r="ULJ320" s="414"/>
      <c r="ULK320" s="415"/>
      <c r="ULL320" s="418"/>
      <c r="ULM320" s="417" t="s">
        <v>765</v>
      </c>
      <c r="ULN320" s="414"/>
      <c r="ULO320" s="415"/>
      <c r="ULP320" s="418"/>
      <c r="ULQ320" s="417" t="s">
        <v>765</v>
      </c>
      <c r="ULR320" s="414"/>
      <c r="ULS320" s="415"/>
      <c r="ULT320" s="418"/>
      <c r="ULU320" s="417" t="s">
        <v>765</v>
      </c>
      <c r="ULV320" s="414"/>
      <c r="ULW320" s="415"/>
      <c r="ULX320" s="418"/>
      <c r="ULY320" s="417" t="s">
        <v>765</v>
      </c>
      <c r="ULZ320" s="414"/>
      <c r="UMA320" s="415"/>
      <c r="UMB320" s="418"/>
      <c r="UMC320" s="417" t="s">
        <v>765</v>
      </c>
      <c r="UMD320" s="414"/>
      <c r="UME320" s="415"/>
      <c r="UMF320" s="418"/>
      <c r="UMG320" s="417" t="s">
        <v>765</v>
      </c>
      <c r="UMH320" s="414"/>
      <c r="UMI320" s="415"/>
      <c r="UMJ320" s="418"/>
      <c r="UMK320" s="417" t="s">
        <v>765</v>
      </c>
      <c r="UML320" s="414"/>
      <c r="UMM320" s="415"/>
      <c r="UMN320" s="418"/>
      <c r="UMO320" s="417" t="s">
        <v>765</v>
      </c>
      <c r="UMP320" s="414"/>
      <c r="UMQ320" s="415"/>
      <c r="UMR320" s="418"/>
      <c r="UMS320" s="417" t="s">
        <v>765</v>
      </c>
      <c r="UMT320" s="414"/>
      <c r="UMU320" s="415"/>
      <c r="UMV320" s="418"/>
      <c r="UMW320" s="417" t="s">
        <v>765</v>
      </c>
      <c r="UMX320" s="414"/>
      <c r="UMY320" s="415"/>
      <c r="UMZ320" s="418"/>
      <c r="UNA320" s="417" t="s">
        <v>765</v>
      </c>
      <c r="UNB320" s="414"/>
      <c r="UNC320" s="415"/>
      <c r="UND320" s="418"/>
      <c r="UNE320" s="417" t="s">
        <v>765</v>
      </c>
      <c r="UNF320" s="414"/>
      <c r="UNG320" s="415"/>
      <c r="UNH320" s="418"/>
      <c r="UNI320" s="417" t="s">
        <v>765</v>
      </c>
      <c r="UNJ320" s="414"/>
      <c r="UNK320" s="415"/>
      <c r="UNL320" s="418"/>
      <c r="UNM320" s="417" t="s">
        <v>765</v>
      </c>
      <c r="UNN320" s="414"/>
      <c r="UNO320" s="415"/>
      <c r="UNP320" s="418"/>
      <c r="UNQ320" s="417" t="s">
        <v>765</v>
      </c>
      <c r="UNR320" s="414"/>
      <c r="UNS320" s="415"/>
      <c r="UNT320" s="418"/>
      <c r="UNU320" s="417" t="s">
        <v>765</v>
      </c>
      <c r="UNV320" s="414"/>
      <c r="UNW320" s="415"/>
      <c r="UNX320" s="418"/>
      <c r="UNY320" s="417" t="s">
        <v>765</v>
      </c>
      <c r="UNZ320" s="414"/>
      <c r="UOA320" s="415"/>
      <c r="UOB320" s="418"/>
      <c r="UOC320" s="417" t="s">
        <v>765</v>
      </c>
      <c r="UOD320" s="414"/>
      <c r="UOE320" s="415"/>
      <c r="UOF320" s="418"/>
      <c r="UOG320" s="417" t="s">
        <v>765</v>
      </c>
      <c r="UOH320" s="414"/>
      <c r="UOI320" s="415"/>
      <c r="UOJ320" s="418"/>
      <c r="UOK320" s="417" t="s">
        <v>765</v>
      </c>
      <c r="UOL320" s="414"/>
      <c r="UOM320" s="415"/>
      <c r="UON320" s="418"/>
      <c r="UOO320" s="417" t="s">
        <v>765</v>
      </c>
      <c r="UOP320" s="414"/>
      <c r="UOQ320" s="415"/>
      <c r="UOR320" s="418"/>
      <c r="UOS320" s="417" t="s">
        <v>765</v>
      </c>
      <c r="UOT320" s="414"/>
      <c r="UOU320" s="415"/>
      <c r="UOV320" s="418"/>
      <c r="UOW320" s="417" t="s">
        <v>765</v>
      </c>
      <c r="UOX320" s="414"/>
      <c r="UOY320" s="415"/>
      <c r="UOZ320" s="418"/>
      <c r="UPA320" s="417" t="s">
        <v>765</v>
      </c>
      <c r="UPB320" s="414"/>
      <c r="UPC320" s="415"/>
      <c r="UPD320" s="418"/>
      <c r="UPE320" s="417" t="s">
        <v>765</v>
      </c>
      <c r="UPF320" s="414"/>
      <c r="UPG320" s="415"/>
      <c r="UPH320" s="418"/>
      <c r="UPI320" s="417" t="s">
        <v>765</v>
      </c>
      <c r="UPJ320" s="414"/>
      <c r="UPK320" s="415"/>
      <c r="UPL320" s="418"/>
      <c r="UPM320" s="417" t="s">
        <v>765</v>
      </c>
      <c r="UPN320" s="414"/>
      <c r="UPO320" s="415"/>
      <c r="UPP320" s="418"/>
      <c r="UPQ320" s="417" t="s">
        <v>765</v>
      </c>
      <c r="UPR320" s="414"/>
      <c r="UPS320" s="415"/>
      <c r="UPT320" s="418"/>
      <c r="UPU320" s="417" t="s">
        <v>765</v>
      </c>
      <c r="UPV320" s="414"/>
      <c r="UPW320" s="415"/>
      <c r="UPX320" s="418"/>
      <c r="UPY320" s="417" t="s">
        <v>765</v>
      </c>
      <c r="UPZ320" s="414"/>
      <c r="UQA320" s="415"/>
      <c r="UQB320" s="418"/>
      <c r="UQC320" s="417" t="s">
        <v>765</v>
      </c>
      <c r="UQD320" s="414"/>
      <c r="UQE320" s="415"/>
      <c r="UQF320" s="418"/>
      <c r="UQG320" s="417" t="s">
        <v>765</v>
      </c>
      <c r="UQH320" s="414"/>
      <c r="UQI320" s="415"/>
      <c r="UQJ320" s="418"/>
      <c r="UQK320" s="417" t="s">
        <v>765</v>
      </c>
      <c r="UQL320" s="414"/>
      <c r="UQM320" s="415"/>
      <c r="UQN320" s="418"/>
      <c r="UQO320" s="417" t="s">
        <v>765</v>
      </c>
      <c r="UQP320" s="414"/>
      <c r="UQQ320" s="415"/>
      <c r="UQR320" s="418"/>
      <c r="UQS320" s="417" t="s">
        <v>765</v>
      </c>
      <c r="UQT320" s="414"/>
      <c r="UQU320" s="415"/>
      <c r="UQV320" s="418"/>
      <c r="UQW320" s="417" t="s">
        <v>765</v>
      </c>
      <c r="UQX320" s="414"/>
      <c r="UQY320" s="415"/>
      <c r="UQZ320" s="418"/>
      <c r="URA320" s="417" t="s">
        <v>765</v>
      </c>
      <c r="URB320" s="414"/>
      <c r="URC320" s="415"/>
      <c r="URD320" s="418"/>
      <c r="URE320" s="417" t="s">
        <v>765</v>
      </c>
      <c r="URF320" s="414"/>
      <c r="URG320" s="415"/>
      <c r="URH320" s="418"/>
      <c r="URI320" s="417" t="s">
        <v>765</v>
      </c>
      <c r="URJ320" s="414"/>
      <c r="URK320" s="415"/>
      <c r="URL320" s="418"/>
      <c r="URM320" s="417" t="s">
        <v>765</v>
      </c>
      <c r="URN320" s="414"/>
      <c r="URO320" s="415"/>
      <c r="URP320" s="418"/>
      <c r="URQ320" s="417" t="s">
        <v>765</v>
      </c>
      <c r="URR320" s="414"/>
      <c r="URS320" s="415"/>
      <c r="URT320" s="418"/>
      <c r="URU320" s="417" t="s">
        <v>765</v>
      </c>
      <c r="URV320" s="414"/>
      <c r="URW320" s="415"/>
      <c r="URX320" s="418"/>
      <c r="URY320" s="417" t="s">
        <v>765</v>
      </c>
      <c r="URZ320" s="414"/>
      <c r="USA320" s="415"/>
      <c r="USB320" s="418"/>
      <c r="USC320" s="417" t="s">
        <v>765</v>
      </c>
      <c r="USD320" s="414"/>
      <c r="USE320" s="415"/>
      <c r="USF320" s="418"/>
      <c r="USG320" s="417" t="s">
        <v>765</v>
      </c>
      <c r="USH320" s="414"/>
      <c r="USI320" s="415"/>
      <c r="USJ320" s="418"/>
      <c r="USK320" s="417" t="s">
        <v>765</v>
      </c>
      <c r="USL320" s="414"/>
      <c r="USM320" s="415"/>
      <c r="USN320" s="418"/>
      <c r="USO320" s="417" t="s">
        <v>765</v>
      </c>
      <c r="USP320" s="414"/>
      <c r="USQ320" s="415"/>
      <c r="USR320" s="418"/>
      <c r="USS320" s="417" t="s">
        <v>765</v>
      </c>
      <c r="UST320" s="414"/>
      <c r="USU320" s="415"/>
      <c r="USV320" s="418"/>
      <c r="USW320" s="417" t="s">
        <v>765</v>
      </c>
      <c r="USX320" s="414"/>
      <c r="USY320" s="415"/>
      <c r="USZ320" s="418"/>
      <c r="UTA320" s="417" t="s">
        <v>765</v>
      </c>
      <c r="UTB320" s="414"/>
      <c r="UTC320" s="415"/>
      <c r="UTD320" s="418"/>
      <c r="UTE320" s="417" t="s">
        <v>765</v>
      </c>
      <c r="UTF320" s="414"/>
      <c r="UTG320" s="415"/>
      <c r="UTH320" s="418"/>
      <c r="UTI320" s="417" t="s">
        <v>765</v>
      </c>
      <c r="UTJ320" s="414"/>
      <c r="UTK320" s="415"/>
      <c r="UTL320" s="418"/>
      <c r="UTM320" s="417" t="s">
        <v>765</v>
      </c>
      <c r="UTN320" s="414"/>
      <c r="UTO320" s="415"/>
      <c r="UTP320" s="418"/>
      <c r="UTQ320" s="417" t="s">
        <v>765</v>
      </c>
      <c r="UTR320" s="414"/>
      <c r="UTS320" s="415"/>
      <c r="UTT320" s="418"/>
      <c r="UTU320" s="417" t="s">
        <v>765</v>
      </c>
      <c r="UTV320" s="414"/>
      <c r="UTW320" s="415"/>
      <c r="UTX320" s="418"/>
      <c r="UTY320" s="417" t="s">
        <v>765</v>
      </c>
      <c r="UTZ320" s="414"/>
      <c r="UUA320" s="415"/>
      <c r="UUB320" s="418"/>
      <c r="UUC320" s="417" t="s">
        <v>765</v>
      </c>
      <c r="UUD320" s="414"/>
      <c r="UUE320" s="415"/>
      <c r="UUF320" s="418"/>
      <c r="UUG320" s="417" t="s">
        <v>765</v>
      </c>
      <c r="UUH320" s="414"/>
      <c r="UUI320" s="415"/>
      <c r="UUJ320" s="418"/>
      <c r="UUK320" s="417" t="s">
        <v>765</v>
      </c>
      <c r="UUL320" s="414"/>
      <c r="UUM320" s="415"/>
      <c r="UUN320" s="418"/>
      <c r="UUO320" s="417" t="s">
        <v>765</v>
      </c>
      <c r="UUP320" s="414"/>
      <c r="UUQ320" s="415"/>
      <c r="UUR320" s="418"/>
      <c r="UUS320" s="417" t="s">
        <v>765</v>
      </c>
      <c r="UUT320" s="414"/>
      <c r="UUU320" s="415"/>
      <c r="UUV320" s="418"/>
      <c r="UUW320" s="417" t="s">
        <v>765</v>
      </c>
      <c r="UUX320" s="414"/>
      <c r="UUY320" s="415"/>
      <c r="UUZ320" s="418"/>
      <c r="UVA320" s="417" t="s">
        <v>765</v>
      </c>
      <c r="UVB320" s="414"/>
      <c r="UVC320" s="415"/>
      <c r="UVD320" s="418"/>
      <c r="UVE320" s="417" t="s">
        <v>765</v>
      </c>
      <c r="UVF320" s="414"/>
      <c r="UVG320" s="415"/>
      <c r="UVH320" s="418"/>
      <c r="UVI320" s="417" t="s">
        <v>765</v>
      </c>
      <c r="UVJ320" s="414"/>
      <c r="UVK320" s="415"/>
      <c r="UVL320" s="418"/>
      <c r="UVM320" s="417" t="s">
        <v>765</v>
      </c>
      <c r="UVN320" s="414"/>
      <c r="UVO320" s="415"/>
      <c r="UVP320" s="418"/>
      <c r="UVQ320" s="417" t="s">
        <v>765</v>
      </c>
      <c r="UVR320" s="414"/>
      <c r="UVS320" s="415"/>
      <c r="UVT320" s="418"/>
      <c r="UVU320" s="417" t="s">
        <v>765</v>
      </c>
      <c r="UVV320" s="414"/>
      <c r="UVW320" s="415"/>
      <c r="UVX320" s="418"/>
      <c r="UVY320" s="417" t="s">
        <v>765</v>
      </c>
      <c r="UVZ320" s="414"/>
      <c r="UWA320" s="415"/>
      <c r="UWB320" s="418"/>
      <c r="UWC320" s="417" t="s">
        <v>765</v>
      </c>
      <c r="UWD320" s="414"/>
      <c r="UWE320" s="415"/>
      <c r="UWF320" s="418"/>
      <c r="UWG320" s="417" t="s">
        <v>765</v>
      </c>
      <c r="UWH320" s="414"/>
      <c r="UWI320" s="415"/>
      <c r="UWJ320" s="418"/>
      <c r="UWK320" s="417" t="s">
        <v>765</v>
      </c>
      <c r="UWL320" s="414"/>
      <c r="UWM320" s="415"/>
      <c r="UWN320" s="418"/>
      <c r="UWO320" s="417" t="s">
        <v>765</v>
      </c>
      <c r="UWP320" s="414"/>
      <c r="UWQ320" s="415"/>
      <c r="UWR320" s="418"/>
      <c r="UWS320" s="417" t="s">
        <v>765</v>
      </c>
      <c r="UWT320" s="414"/>
      <c r="UWU320" s="415"/>
      <c r="UWV320" s="418"/>
      <c r="UWW320" s="417" t="s">
        <v>765</v>
      </c>
      <c r="UWX320" s="414"/>
      <c r="UWY320" s="415"/>
      <c r="UWZ320" s="418"/>
      <c r="UXA320" s="417" t="s">
        <v>765</v>
      </c>
      <c r="UXB320" s="414"/>
      <c r="UXC320" s="415"/>
      <c r="UXD320" s="418"/>
      <c r="UXE320" s="417" t="s">
        <v>765</v>
      </c>
      <c r="UXF320" s="414"/>
      <c r="UXG320" s="415"/>
      <c r="UXH320" s="418"/>
      <c r="UXI320" s="417" t="s">
        <v>765</v>
      </c>
      <c r="UXJ320" s="414"/>
      <c r="UXK320" s="415"/>
      <c r="UXL320" s="418"/>
      <c r="UXM320" s="417" t="s">
        <v>765</v>
      </c>
      <c r="UXN320" s="414"/>
      <c r="UXO320" s="415"/>
      <c r="UXP320" s="418"/>
      <c r="UXQ320" s="417" t="s">
        <v>765</v>
      </c>
      <c r="UXR320" s="414"/>
      <c r="UXS320" s="415"/>
      <c r="UXT320" s="418"/>
      <c r="UXU320" s="417" t="s">
        <v>765</v>
      </c>
      <c r="UXV320" s="414"/>
      <c r="UXW320" s="415"/>
      <c r="UXX320" s="418"/>
      <c r="UXY320" s="417" t="s">
        <v>765</v>
      </c>
      <c r="UXZ320" s="414"/>
      <c r="UYA320" s="415"/>
      <c r="UYB320" s="418"/>
      <c r="UYC320" s="417" t="s">
        <v>765</v>
      </c>
      <c r="UYD320" s="414"/>
      <c r="UYE320" s="415"/>
      <c r="UYF320" s="418"/>
      <c r="UYG320" s="417" t="s">
        <v>765</v>
      </c>
      <c r="UYH320" s="414"/>
      <c r="UYI320" s="415"/>
      <c r="UYJ320" s="418"/>
      <c r="UYK320" s="417" t="s">
        <v>765</v>
      </c>
      <c r="UYL320" s="414"/>
      <c r="UYM320" s="415"/>
      <c r="UYN320" s="418"/>
      <c r="UYO320" s="417" t="s">
        <v>765</v>
      </c>
      <c r="UYP320" s="414"/>
      <c r="UYQ320" s="415"/>
      <c r="UYR320" s="418"/>
      <c r="UYS320" s="417" t="s">
        <v>765</v>
      </c>
      <c r="UYT320" s="414"/>
      <c r="UYU320" s="415"/>
      <c r="UYV320" s="418"/>
      <c r="UYW320" s="417" t="s">
        <v>765</v>
      </c>
      <c r="UYX320" s="414"/>
      <c r="UYY320" s="415"/>
      <c r="UYZ320" s="418"/>
      <c r="UZA320" s="417" t="s">
        <v>765</v>
      </c>
      <c r="UZB320" s="414"/>
      <c r="UZC320" s="415"/>
      <c r="UZD320" s="418"/>
      <c r="UZE320" s="417" t="s">
        <v>765</v>
      </c>
      <c r="UZF320" s="414"/>
      <c r="UZG320" s="415"/>
      <c r="UZH320" s="418"/>
      <c r="UZI320" s="417" t="s">
        <v>765</v>
      </c>
      <c r="UZJ320" s="414"/>
      <c r="UZK320" s="415"/>
      <c r="UZL320" s="418"/>
      <c r="UZM320" s="417" t="s">
        <v>765</v>
      </c>
      <c r="UZN320" s="414"/>
      <c r="UZO320" s="415"/>
      <c r="UZP320" s="418"/>
      <c r="UZQ320" s="417" t="s">
        <v>765</v>
      </c>
      <c r="UZR320" s="414"/>
      <c r="UZS320" s="415"/>
      <c r="UZT320" s="418"/>
      <c r="UZU320" s="417" t="s">
        <v>765</v>
      </c>
      <c r="UZV320" s="414"/>
      <c r="UZW320" s="415"/>
      <c r="UZX320" s="418"/>
      <c r="UZY320" s="417" t="s">
        <v>765</v>
      </c>
      <c r="UZZ320" s="414"/>
      <c r="VAA320" s="415"/>
      <c r="VAB320" s="418"/>
      <c r="VAC320" s="417" t="s">
        <v>765</v>
      </c>
      <c r="VAD320" s="414"/>
      <c r="VAE320" s="415"/>
      <c r="VAF320" s="418"/>
      <c r="VAG320" s="417" t="s">
        <v>765</v>
      </c>
      <c r="VAH320" s="414"/>
      <c r="VAI320" s="415"/>
      <c r="VAJ320" s="418"/>
      <c r="VAK320" s="417" t="s">
        <v>765</v>
      </c>
      <c r="VAL320" s="414"/>
      <c r="VAM320" s="415"/>
      <c r="VAN320" s="418"/>
      <c r="VAO320" s="417" t="s">
        <v>765</v>
      </c>
      <c r="VAP320" s="414"/>
      <c r="VAQ320" s="415"/>
      <c r="VAR320" s="418"/>
      <c r="VAS320" s="417" t="s">
        <v>765</v>
      </c>
      <c r="VAT320" s="414"/>
      <c r="VAU320" s="415"/>
      <c r="VAV320" s="418"/>
      <c r="VAW320" s="417" t="s">
        <v>765</v>
      </c>
      <c r="VAX320" s="414"/>
      <c r="VAY320" s="415"/>
      <c r="VAZ320" s="418"/>
      <c r="VBA320" s="417" t="s">
        <v>765</v>
      </c>
      <c r="VBB320" s="414"/>
      <c r="VBC320" s="415"/>
      <c r="VBD320" s="418"/>
      <c r="VBE320" s="417" t="s">
        <v>765</v>
      </c>
      <c r="VBF320" s="414"/>
      <c r="VBG320" s="415"/>
      <c r="VBH320" s="418"/>
      <c r="VBI320" s="417" t="s">
        <v>765</v>
      </c>
      <c r="VBJ320" s="414"/>
      <c r="VBK320" s="415"/>
      <c r="VBL320" s="418"/>
      <c r="VBM320" s="417" t="s">
        <v>765</v>
      </c>
      <c r="VBN320" s="414"/>
      <c r="VBO320" s="415"/>
      <c r="VBP320" s="418"/>
      <c r="VBQ320" s="417" t="s">
        <v>765</v>
      </c>
      <c r="VBR320" s="414"/>
      <c r="VBS320" s="415"/>
      <c r="VBT320" s="418"/>
      <c r="VBU320" s="417" t="s">
        <v>765</v>
      </c>
      <c r="VBV320" s="414"/>
      <c r="VBW320" s="415"/>
      <c r="VBX320" s="418"/>
      <c r="VBY320" s="417" t="s">
        <v>765</v>
      </c>
      <c r="VBZ320" s="414"/>
      <c r="VCA320" s="415"/>
      <c r="VCB320" s="418"/>
      <c r="VCC320" s="417" t="s">
        <v>765</v>
      </c>
      <c r="VCD320" s="414"/>
      <c r="VCE320" s="415"/>
      <c r="VCF320" s="418"/>
      <c r="VCG320" s="417" t="s">
        <v>765</v>
      </c>
      <c r="VCH320" s="414"/>
      <c r="VCI320" s="415"/>
      <c r="VCJ320" s="418"/>
      <c r="VCK320" s="417" t="s">
        <v>765</v>
      </c>
      <c r="VCL320" s="414"/>
      <c r="VCM320" s="415"/>
      <c r="VCN320" s="418"/>
      <c r="VCO320" s="417" t="s">
        <v>765</v>
      </c>
      <c r="VCP320" s="414"/>
      <c r="VCQ320" s="415"/>
      <c r="VCR320" s="418"/>
      <c r="VCS320" s="417" t="s">
        <v>765</v>
      </c>
      <c r="VCT320" s="414"/>
      <c r="VCU320" s="415"/>
      <c r="VCV320" s="418"/>
      <c r="VCW320" s="417" t="s">
        <v>765</v>
      </c>
      <c r="VCX320" s="414"/>
      <c r="VCY320" s="415"/>
      <c r="VCZ320" s="418"/>
      <c r="VDA320" s="417" t="s">
        <v>765</v>
      </c>
      <c r="VDB320" s="414"/>
      <c r="VDC320" s="415"/>
      <c r="VDD320" s="418"/>
      <c r="VDE320" s="417" t="s">
        <v>765</v>
      </c>
      <c r="VDF320" s="414"/>
      <c r="VDG320" s="415"/>
      <c r="VDH320" s="418"/>
      <c r="VDI320" s="417" t="s">
        <v>765</v>
      </c>
      <c r="VDJ320" s="414"/>
      <c r="VDK320" s="415"/>
      <c r="VDL320" s="418"/>
      <c r="VDM320" s="417" t="s">
        <v>765</v>
      </c>
      <c r="VDN320" s="414"/>
      <c r="VDO320" s="415"/>
      <c r="VDP320" s="418"/>
      <c r="VDQ320" s="417" t="s">
        <v>765</v>
      </c>
      <c r="VDR320" s="414"/>
      <c r="VDS320" s="415"/>
      <c r="VDT320" s="418"/>
      <c r="VDU320" s="417" t="s">
        <v>765</v>
      </c>
      <c r="VDV320" s="414"/>
      <c r="VDW320" s="415"/>
      <c r="VDX320" s="418"/>
      <c r="VDY320" s="417" t="s">
        <v>765</v>
      </c>
      <c r="VDZ320" s="414"/>
      <c r="VEA320" s="415"/>
      <c r="VEB320" s="418"/>
      <c r="VEC320" s="417" t="s">
        <v>765</v>
      </c>
      <c r="VED320" s="414"/>
      <c r="VEE320" s="415"/>
      <c r="VEF320" s="418"/>
      <c r="VEG320" s="417" t="s">
        <v>765</v>
      </c>
      <c r="VEH320" s="414"/>
      <c r="VEI320" s="415"/>
      <c r="VEJ320" s="418"/>
      <c r="VEK320" s="417" t="s">
        <v>765</v>
      </c>
      <c r="VEL320" s="414"/>
      <c r="VEM320" s="415"/>
      <c r="VEN320" s="418"/>
      <c r="VEO320" s="417" t="s">
        <v>765</v>
      </c>
      <c r="VEP320" s="414"/>
      <c r="VEQ320" s="415"/>
      <c r="VER320" s="418"/>
      <c r="VES320" s="417" t="s">
        <v>765</v>
      </c>
      <c r="VET320" s="414"/>
      <c r="VEU320" s="415"/>
      <c r="VEV320" s="418"/>
      <c r="VEW320" s="417" t="s">
        <v>765</v>
      </c>
      <c r="VEX320" s="414"/>
      <c r="VEY320" s="415"/>
      <c r="VEZ320" s="418"/>
      <c r="VFA320" s="417" t="s">
        <v>765</v>
      </c>
      <c r="VFB320" s="414"/>
      <c r="VFC320" s="415"/>
      <c r="VFD320" s="418"/>
      <c r="VFE320" s="417" t="s">
        <v>765</v>
      </c>
      <c r="VFF320" s="414"/>
      <c r="VFG320" s="415"/>
      <c r="VFH320" s="418"/>
      <c r="VFI320" s="417" t="s">
        <v>765</v>
      </c>
      <c r="VFJ320" s="414"/>
      <c r="VFK320" s="415"/>
      <c r="VFL320" s="418"/>
      <c r="VFM320" s="417" t="s">
        <v>765</v>
      </c>
      <c r="VFN320" s="414"/>
      <c r="VFO320" s="415"/>
      <c r="VFP320" s="418"/>
      <c r="VFQ320" s="417" t="s">
        <v>765</v>
      </c>
      <c r="VFR320" s="414"/>
      <c r="VFS320" s="415"/>
      <c r="VFT320" s="418"/>
      <c r="VFU320" s="417" t="s">
        <v>765</v>
      </c>
      <c r="VFV320" s="414"/>
      <c r="VFW320" s="415"/>
      <c r="VFX320" s="418"/>
      <c r="VFY320" s="417" t="s">
        <v>765</v>
      </c>
      <c r="VFZ320" s="414"/>
      <c r="VGA320" s="415"/>
      <c r="VGB320" s="418"/>
      <c r="VGC320" s="417" t="s">
        <v>765</v>
      </c>
      <c r="VGD320" s="414"/>
      <c r="VGE320" s="415"/>
      <c r="VGF320" s="418"/>
      <c r="VGG320" s="417" t="s">
        <v>765</v>
      </c>
      <c r="VGH320" s="414"/>
      <c r="VGI320" s="415"/>
      <c r="VGJ320" s="418"/>
      <c r="VGK320" s="417" t="s">
        <v>765</v>
      </c>
      <c r="VGL320" s="414"/>
      <c r="VGM320" s="415"/>
      <c r="VGN320" s="418"/>
      <c r="VGO320" s="417" t="s">
        <v>765</v>
      </c>
      <c r="VGP320" s="414"/>
      <c r="VGQ320" s="415"/>
      <c r="VGR320" s="418"/>
      <c r="VGS320" s="417" t="s">
        <v>765</v>
      </c>
      <c r="VGT320" s="414"/>
      <c r="VGU320" s="415"/>
      <c r="VGV320" s="418"/>
      <c r="VGW320" s="417" t="s">
        <v>765</v>
      </c>
      <c r="VGX320" s="414"/>
      <c r="VGY320" s="415"/>
      <c r="VGZ320" s="418"/>
      <c r="VHA320" s="417" t="s">
        <v>765</v>
      </c>
      <c r="VHB320" s="414"/>
      <c r="VHC320" s="415"/>
      <c r="VHD320" s="418"/>
      <c r="VHE320" s="417" t="s">
        <v>765</v>
      </c>
      <c r="VHF320" s="414"/>
      <c r="VHG320" s="415"/>
      <c r="VHH320" s="418"/>
      <c r="VHI320" s="417" t="s">
        <v>765</v>
      </c>
      <c r="VHJ320" s="414"/>
      <c r="VHK320" s="415"/>
      <c r="VHL320" s="418"/>
      <c r="VHM320" s="417" t="s">
        <v>765</v>
      </c>
      <c r="VHN320" s="414"/>
      <c r="VHO320" s="415"/>
      <c r="VHP320" s="418"/>
      <c r="VHQ320" s="417" t="s">
        <v>765</v>
      </c>
      <c r="VHR320" s="414"/>
      <c r="VHS320" s="415"/>
      <c r="VHT320" s="418"/>
      <c r="VHU320" s="417" t="s">
        <v>765</v>
      </c>
      <c r="VHV320" s="414"/>
      <c r="VHW320" s="415"/>
      <c r="VHX320" s="418"/>
      <c r="VHY320" s="417" t="s">
        <v>765</v>
      </c>
      <c r="VHZ320" s="414"/>
      <c r="VIA320" s="415"/>
      <c r="VIB320" s="418"/>
      <c r="VIC320" s="417" t="s">
        <v>765</v>
      </c>
      <c r="VID320" s="414"/>
      <c r="VIE320" s="415"/>
      <c r="VIF320" s="418"/>
      <c r="VIG320" s="417" t="s">
        <v>765</v>
      </c>
      <c r="VIH320" s="414"/>
      <c r="VII320" s="415"/>
      <c r="VIJ320" s="418"/>
      <c r="VIK320" s="417" t="s">
        <v>765</v>
      </c>
      <c r="VIL320" s="414"/>
      <c r="VIM320" s="415"/>
      <c r="VIN320" s="418"/>
      <c r="VIO320" s="417" t="s">
        <v>765</v>
      </c>
      <c r="VIP320" s="414"/>
      <c r="VIQ320" s="415"/>
      <c r="VIR320" s="418"/>
      <c r="VIS320" s="417" t="s">
        <v>765</v>
      </c>
      <c r="VIT320" s="414"/>
      <c r="VIU320" s="415"/>
      <c r="VIV320" s="418"/>
      <c r="VIW320" s="417" t="s">
        <v>765</v>
      </c>
      <c r="VIX320" s="414"/>
      <c r="VIY320" s="415"/>
      <c r="VIZ320" s="418"/>
      <c r="VJA320" s="417" t="s">
        <v>765</v>
      </c>
      <c r="VJB320" s="414"/>
      <c r="VJC320" s="415"/>
      <c r="VJD320" s="418"/>
      <c r="VJE320" s="417" t="s">
        <v>765</v>
      </c>
      <c r="VJF320" s="414"/>
      <c r="VJG320" s="415"/>
      <c r="VJH320" s="418"/>
      <c r="VJI320" s="417" t="s">
        <v>765</v>
      </c>
      <c r="VJJ320" s="414"/>
      <c r="VJK320" s="415"/>
      <c r="VJL320" s="418"/>
      <c r="VJM320" s="417" t="s">
        <v>765</v>
      </c>
      <c r="VJN320" s="414"/>
      <c r="VJO320" s="415"/>
      <c r="VJP320" s="418"/>
      <c r="VJQ320" s="417" t="s">
        <v>765</v>
      </c>
      <c r="VJR320" s="414"/>
      <c r="VJS320" s="415"/>
      <c r="VJT320" s="418"/>
      <c r="VJU320" s="417" t="s">
        <v>765</v>
      </c>
      <c r="VJV320" s="414"/>
      <c r="VJW320" s="415"/>
      <c r="VJX320" s="418"/>
      <c r="VJY320" s="417" t="s">
        <v>765</v>
      </c>
      <c r="VJZ320" s="414"/>
      <c r="VKA320" s="415"/>
      <c r="VKB320" s="418"/>
      <c r="VKC320" s="417" t="s">
        <v>765</v>
      </c>
      <c r="VKD320" s="414"/>
      <c r="VKE320" s="415"/>
      <c r="VKF320" s="418"/>
      <c r="VKG320" s="417" t="s">
        <v>765</v>
      </c>
      <c r="VKH320" s="414"/>
      <c r="VKI320" s="415"/>
      <c r="VKJ320" s="418"/>
      <c r="VKK320" s="417" t="s">
        <v>765</v>
      </c>
      <c r="VKL320" s="414"/>
      <c r="VKM320" s="415"/>
      <c r="VKN320" s="418"/>
      <c r="VKO320" s="417" t="s">
        <v>765</v>
      </c>
      <c r="VKP320" s="414"/>
      <c r="VKQ320" s="415"/>
      <c r="VKR320" s="418"/>
      <c r="VKS320" s="417" t="s">
        <v>765</v>
      </c>
      <c r="VKT320" s="414"/>
      <c r="VKU320" s="415"/>
      <c r="VKV320" s="418"/>
      <c r="VKW320" s="417" t="s">
        <v>765</v>
      </c>
      <c r="VKX320" s="414"/>
      <c r="VKY320" s="415"/>
      <c r="VKZ320" s="418"/>
      <c r="VLA320" s="417" t="s">
        <v>765</v>
      </c>
      <c r="VLB320" s="414"/>
      <c r="VLC320" s="415"/>
      <c r="VLD320" s="418"/>
      <c r="VLE320" s="417" t="s">
        <v>765</v>
      </c>
      <c r="VLF320" s="414"/>
      <c r="VLG320" s="415"/>
      <c r="VLH320" s="418"/>
      <c r="VLI320" s="417" t="s">
        <v>765</v>
      </c>
      <c r="VLJ320" s="414"/>
      <c r="VLK320" s="415"/>
      <c r="VLL320" s="418"/>
      <c r="VLM320" s="417" t="s">
        <v>765</v>
      </c>
      <c r="VLN320" s="414"/>
      <c r="VLO320" s="415"/>
      <c r="VLP320" s="418"/>
      <c r="VLQ320" s="417" t="s">
        <v>765</v>
      </c>
      <c r="VLR320" s="414"/>
      <c r="VLS320" s="415"/>
      <c r="VLT320" s="418"/>
      <c r="VLU320" s="417" t="s">
        <v>765</v>
      </c>
      <c r="VLV320" s="414"/>
      <c r="VLW320" s="415"/>
      <c r="VLX320" s="418"/>
      <c r="VLY320" s="417" t="s">
        <v>765</v>
      </c>
      <c r="VLZ320" s="414"/>
      <c r="VMA320" s="415"/>
      <c r="VMB320" s="418"/>
      <c r="VMC320" s="417" t="s">
        <v>765</v>
      </c>
      <c r="VMD320" s="414"/>
      <c r="VME320" s="415"/>
      <c r="VMF320" s="418"/>
      <c r="VMG320" s="417" t="s">
        <v>765</v>
      </c>
      <c r="VMH320" s="414"/>
      <c r="VMI320" s="415"/>
      <c r="VMJ320" s="418"/>
      <c r="VMK320" s="417" t="s">
        <v>765</v>
      </c>
      <c r="VML320" s="414"/>
      <c r="VMM320" s="415"/>
      <c r="VMN320" s="418"/>
      <c r="VMO320" s="417" t="s">
        <v>765</v>
      </c>
      <c r="VMP320" s="414"/>
      <c r="VMQ320" s="415"/>
      <c r="VMR320" s="418"/>
      <c r="VMS320" s="417" t="s">
        <v>765</v>
      </c>
      <c r="VMT320" s="414"/>
      <c r="VMU320" s="415"/>
      <c r="VMV320" s="418"/>
      <c r="VMW320" s="417" t="s">
        <v>765</v>
      </c>
      <c r="VMX320" s="414"/>
      <c r="VMY320" s="415"/>
      <c r="VMZ320" s="418"/>
      <c r="VNA320" s="417" t="s">
        <v>765</v>
      </c>
      <c r="VNB320" s="414"/>
      <c r="VNC320" s="415"/>
      <c r="VND320" s="418"/>
      <c r="VNE320" s="417" t="s">
        <v>765</v>
      </c>
      <c r="VNF320" s="414"/>
      <c r="VNG320" s="415"/>
      <c r="VNH320" s="418"/>
      <c r="VNI320" s="417" t="s">
        <v>765</v>
      </c>
      <c r="VNJ320" s="414"/>
      <c r="VNK320" s="415"/>
      <c r="VNL320" s="418"/>
      <c r="VNM320" s="417" t="s">
        <v>765</v>
      </c>
      <c r="VNN320" s="414"/>
      <c r="VNO320" s="415"/>
      <c r="VNP320" s="418"/>
      <c r="VNQ320" s="417" t="s">
        <v>765</v>
      </c>
      <c r="VNR320" s="414"/>
      <c r="VNS320" s="415"/>
      <c r="VNT320" s="418"/>
      <c r="VNU320" s="417" t="s">
        <v>765</v>
      </c>
      <c r="VNV320" s="414"/>
      <c r="VNW320" s="415"/>
      <c r="VNX320" s="418"/>
      <c r="VNY320" s="417" t="s">
        <v>765</v>
      </c>
      <c r="VNZ320" s="414"/>
      <c r="VOA320" s="415"/>
      <c r="VOB320" s="418"/>
      <c r="VOC320" s="417" t="s">
        <v>765</v>
      </c>
      <c r="VOD320" s="414"/>
      <c r="VOE320" s="415"/>
      <c r="VOF320" s="418"/>
      <c r="VOG320" s="417" t="s">
        <v>765</v>
      </c>
      <c r="VOH320" s="414"/>
      <c r="VOI320" s="415"/>
      <c r="VOJ320" s="418"/>
      <c r="VOK320" s="417" t="s">
        <v>765</v>
      </c>
      <c r="VOL320" s="414"/>
      <c r="VOM320" s="415"/>
      <c r="VON320" s="418"/>
      <c r="VOO320" s="417" t="s">
        <v>765</v>
      </c>
      <c r="VOP320" s="414"/>
      <c r="VOQ320" s="415"/>
      <c r="VOR320" s="418"/>
      <c r="VOS320" s="417" t="s">
        <v>765</v>
      </c>
      <c r="VOT320" s="414"/>
      <c r="VOU320" s="415"/>
      <c r="VOV320" s="418"/>
      <c r="VOW320" s="417" t="s">
        <v>765</v>
      </c>
      <c r="VOX320" s="414"/>
      <c r="VOY320" s="415"/>
      <c r="VOZ320" s="418"/>
      <c r="VPA320" s="417" t="s">
        <v>765</v>
      </c>
      <c r="VPB320" s="414"/>
      <c r="VPC320" s="415"/>
      <c r="VPD320" s="418"/>
      <c r="VPE320" s="417" t="s">
        <v>765</v>
      </c>
      <c r="VPF320" s="414"/>
      <c r="VPG320" s="415"/>
      <c r="VPH320" s="418"/>
      <c r="VPI320" s="417" t="s">
        <v>765</v>
      </c>
      <c r="VPJ320" s="414"/>
      <c r="VPK320" s="415"/>
      <c r="VPL320" s="418"/>
      <c r="VPM320" s="417" t="s">
        <v>765</v>
      </c>
      <c r="VPN320" s="414"/>
      <c r="VPO320" s="415"/>
      <c r="VPP320" s="418"/>
      <c r="VPQ320" s="417" t="s">
        <v>765</v>
      </c>
      <c r="VPR320" s="414"/>
      <c r="VPS320" s="415"/>
      <c r="VPT320" s="418"/>
      <c r="VPU320" s="417" t="s">
        <v>765</v>
      </c>
      <c r="VPV320" s="414"/>
      <c r="VPW320" s="415"/>
      <c r="VPX320" s="418"/>
      <c r="VPY320" s="417" t="s">
        <v>765</v>
      </c>
      <c r="VPZ320" s="414"/>
      <c r="VQA320" s="415"/>
      <c r="VQB320" s="418"/>
      <c r="VQC320" s="417" t="s">
        <v>765</v>
      </c>
      <c r="VQD320" s="414"/>
      <c r="VQE320" s="415"/>
      <c r="VQF320" s="418"/>
      <c r="VQG320" s="417" t="s">
        <v>765</v>
      </c>
      <c r="VQH320" s="414"/>
      <c r="VQI320" s="415"/>
      <c r="VQJ320" s="418"/>
      <c r="VQK320" s="417" t="s">
        <v>765</v>
      </c>
      <c r="VQL320" s="414"/>
      <c r="VQM320" s="415"/>
      <c r="VQN320" s="418"/>
      <c r="VQO320" s="417" t="s">
        <v>765</v>
      </c>
      <c r="VQP320" s="414"/>
      <c r="VQQ320" s="415"/>
      <c r="VQR320" s="418"/>
      <c r="VQS320" s="417" t="s">
        <v>765</v>
      </c>
      <c r="VQT320" s="414"/>
      <c r="VQU320" s="415"/>
      <c r="VQV320" s="418"/>
      <c r="VQW320" s="417" t="s">
        <v>765</v>
      </c>
      <c r="VQX320" s="414"/>
      <c r="VQY320" s="415"/>
      <c r="VQZ320" s="418"/>
      <c r="VRA320" s="417" t="s">
        <v>765</v>
      </c>
      <c r="VRB320" s="414"/>
      <c r="VRC320" s="415"/>
      <c r="VRD320" s="418"/>
      <c r="VRE320" s="417" t="s">
        <v>765</v>
      </c>
      <c r="VRF320" s="414"/>
      <c r="VRG320" s="415"/>
      <c r="VRH320" s="418"/>
      <c r="VRI320" s="417" t="s">
        <v>765</v>
      </c>
      <c r="VRJ320" s="414"/>
      <c r="VRK320" s="415"/>
      <c r="VRL320" s="418"/>
      <c r="VRM320" s="417" t="s">
        <v>765</v>
      </c>
      <c r="VRN320" s="414"/>
      <c r="VRO320" s="415"/>
      <c r="VRP320" s="418"/>
      <c r="VRQ320" s="417" t="s">
        <v>765</v>
      </c>
      <c r="VRR320" s="414"/>
      <c r="VRS320" s="415"/>
      <c r="VRT320" s="418"/>
      <c r="VRU320" s="417" t="s">
        <v>765</v>
      </c>
      <c r="VRV320" s="414"/>
      <c r="VRW320" s="415"/>
      <c r="VRX320" s="418"/>
      <c r="VRY320" s="417" t="s">
        <v>765</v>
      </c>
      <c r="VRZ320" s="414"/>
      <c r="VSA320" s="415"/>
      <c r="VSB320" s="418"/>
      <c r="VSC320" s="417" t="s">
        <v>765</v>
      </c>
      <c r="VSD320" s="414"/>
      <c r="VSE320" s="415"/>
      <c r="VSF320" s="418"/>
      <c r="VSG320" s="417" t="s">
        <v>765</v>
      </c>
      <c r="VSH320" s="414"/>
      <c r="VSI320" s="415"/>
      <c r="VSJ320" s="418"/>
      <c r="VSK320" s="417" t="s">
        <v>765</v>
      </c>
      <c r="VSL320" s="414"/>
      <c r="VSM320" s="415"/>
      <c r="VSN320" s="418"/>
      <c r="VSO320" s="417" t="s">
        <v>765</v>
      </c>
      <c r="VSP320" s="414"/>
      <c r="VSQ320" s="415"/>
      <c r="VSR320" s="418"/>
      <c r="VSS320" s="417" t="s">
        <v>765</v>
      </c>
      <c r="VST320" s="414"/>
      <c r="VSU320" s="415"/>
      <c r="VSV320" s="418"/>
      <c r="VSW320" s="417" t="s">
        <v>765</v>
      </c>
      <c r="VSX320" s="414"/>
      <c r="VSY320" s="415"/>
      <c r="VSZ320" s="418"/>
      <c r="VTA320" s="417" t="s">
        <v>765</v>
      </c>
      <c r="VTB320" s="414"/>
      <c r="VTC320" s="415"/>
      <c r="VTD320" s="418"/>
      <c r="VTE320" s="417" t="s">
        <v>765</v>
      </c>
      <c r="VTF320" s="414"/>
      <c r="VTG320" s="415"/>
      <c r="VTH320" s="418"/>
      <c r="VTI320" s="417" t="s">
        <v>765</v>
      </c>
      <c r="VTJ320" s="414"/>
      <c r="VTK320" s="415"/>
      <c r="VTL320" s="418"/>
      <c r="VTM320" s="417" t="s">
        <v>765</v>
      </c>
      <c r="VTN320" s="414"/>
      <c r="VTO320" s="415"/>
      <c r="VTP320" s="418"/>
      <c r="VTQ320" s="417" t="s">
        <v>765</v>
      </c>
      <c r="VTR320" s="414"/>
      <c r="VTS320" s="415"/>
      <c r="VTT320" s="418"/>
      <c r="VTU320" s="417" t="s">
        <v>765</v>
      </c>
      <c r="VTV320" s="414"/>
      <c r="VTW320" s="415"/>
      <c r="VTX320" s="418"/>
      <c r="VTY320" s="417" t="s">
        <v>765</v>
      </c>
      <c r="VTZ320" s="414"/>
      <c r="VUA320" s="415"/>
      <c r="VUB320" s="418"/>
      <c r="VUC320" s="417" t="s">
        <v>765</v>
      </c>
      <c r="VUD320" s="414"/>
      <c r="VUE320" s="415"/>
      <c r="VUF320" s="418"/>
      <c r="VUG320" s="417" t="s">
        <v>765</v>
      </c>
      <c r="VUH320" s="414"/>
      <c r="VUI320" s="415"/>
      <c r="VUJ320" s="418"/>
      <c r="VUK320" s="417" t="s">
        <v>765</v>
      </c>
      <c r="VUL320" s="414"/>
      <c r="VUM320" s="415"/>
      <c r="VUN320" s="418"/>
      <c r="VUO320" s="417" t="s">
        <v>765</v>
      </c>
      <c r="VUP320" s="414"/>
      <c r="VUQ320" s="415"/>
      <c r="VUR320" s="418"/>
      <c r="VUS320" s="417" t="s">
        <v>765</v>
      </c>
      <c r="VUT320" s="414"/>
      <c r="VUU320" s="415"/>
      <c r="VUV320" s="418"/>
      <c r="VUW320" s="417" t="s">
        <v>765</v>
      </c>
      <c r="VUX320" s="414"/>
      <c r="VUY320" s="415"/>
      <c r="VUZ320" s="418"/>
      <c r="VVA320" s="417" t="s">
        <v>765</v>
      </c>
      <c r="VVB320" s="414"/>
      <c r="VVC320" s="415"/>
      <c r="VVD320" s="418"/>
      <c r="VVE320" s="417" t="s">
        <v>765</v>
      </c>
      <c r="VVF320" s="414"/>
      <c r="VVG320" s="415"/>
      <c r="VVH320" s="418"/>
      <c r="VVI320" s="417" t="s">
        <v>765</v>
      </c>
      <c r="VVJ320" s="414"/>
      <c r="VVK320" s="415"/>
      <c r="VVL320" s="418"/>
      <c r="VVM320" s="417" t="s">
        <v>765</v>
      </c>
      <c r="VVN320" s="414"/>
      <c r="VVO320" s="415"/>
      <c r="VVP320" s="418"/>
      <c r="VVQ320" s="417" t="s">
        <v>765</v>
      </c>
      <c r="VVR320" s="414"/>
      <c r="VVS320" s="415"/>
      <c r="VVT320" s="418"/>
      <c r="VVU320" s="417" t="s">
        <v>765</v>
      </c>
      <c r="VVV320" s="414"/>
      <c r="VVW320" s="415"/>
      <c r="VVX320" s="418"/>
      <c r="VVY320" s="417" t="s">
        <v>765</v>
      </c>
      <c r="VVZ320" s="414"/>
      <c r="VWA320" s="415"/>
      <c r="VWB320" s="418"/>
      <c r="VWC320" s="417" t="s">
        <v>765</v>
      </c>
      <c r="VWD320" s="414"/>
      <c r="VWE320" s="415"/>
      <c r="VWF320" s="418"/>
      <c r="VWG320" s="417" t="s">
        <v>765</v>
      </c>
      <c r="VWH320" s="414"/>
      <c r="VWI320" s="415"/>
      <c r="VWJ320" s="418"/>
      <c r="VWK320" s="417" t="s">
        <v>765</v>
      </c>
      <c r="VWL320" s="414"/>
      <c r="VWM320" s="415"/>
      <c r="VWN320" s="418"/>
      <c r="VWO320" s="417" t="s">
        <v>765</v>
      </c>
      <c r="VWP320" s="414"/>
      <c r="VWQ320" s="415"/>
      <c r="VWR320" s="418"/>
      <c r="VWS320" s="417" t="s">
        <v>765</v>
      </c>
      <c r="VWT320" s="414"/>
      <c r="VWU320" s="415"/>
      <c r="VWV320" s="418"/>
      <c r="VWW320" s="417" t="s">
        <v>765</v>
      </c>
      <c r="VWX320" s="414"/>
      <c r="VWY320" s="415"/>
      <c r="VWZ320" s="418"/>
      <c r="VXA320" s="417" t="s">
        <v>765</v>
      </c>
      <c r="VXB320" s="414"/>
      <c r="VXC320" s="415"/>
      <c r="VXD320" s="418"/>
      <c r="VXE320" s="417" t="s">
        <v>765</v>
      </c>
      <c r="VXF320" s="414"/>
      <c r="VXG320" s="415"/>
      <c r="VXH320" s="418"/>
      <c r="VXI320" s="417" t="s">
        <v>765</v>
      </c>
      <c r="VXJ320" s="414"/>
      <c r="VXK320" s="415"/>
      <c r="VXL320" s="418"/>
      <c r="VXM320" s="417" t="s">
        <v>765</v>
      </c>
      <c r="VXN320" s="414"/>
      <c r="VXO320" s="415"/>
      <c r="VXP320" s="418"/>
      <c r="VXQ320" s="417" t="s">
        <v>765</v>
      </c>
      <c r="VXR320" s="414"/>
      <c r="VXS320" s="415"/>
      <c r="VXT320" s="418"/>
      <c r="VXU320" s="417" t="s">
        <v>765</v>
      </c>
      <c r="VXV320" s="414"/>
      <c r="VXW320" s="415"/>
      <c r="VXX320" s="418"/>
      <c r="VXY320" s="417" t="s">
        <v>765</v>
      </c>
      <c r="VXZ320" s="414"/>
      <c r="VYA320" s="415"/>
      <c r="VYB320" s="418"/>
      <c r="VYC320" s="417" t="s">
        <v>765</v>
      </c>
      <c r="VYD320" s="414"/>
      <c r="VYE320" s="415"/>
      <c r="VYF320" s="418"/>
      <c r="VYG320" s="417" t="s">
        <v>765</v>
      </c>
      <c r="VYH320" s="414"/>
      <c r="VYI320" s="415"/>
      <c r="VYJ320" s="418"/>
      <c r="VYK320" s="417" t="s">
        <v>765</v>
      </c>
      <c r="VYL320" s="414"/>
      <c r="VYM320" s="415"/>
      <c r="VYN320" s="418"/>
      <c r="VYO320" s="417" t="s">
        <v>765</v>
      </c>
      <c r="VYP320" s="414"/>
      <c r="VYQ320" s="415"/>
      <c r="VYR320" s="418"/>
      <c r="VYS320" s="417" t="s">
        <v>765</v>
      </c>
      <c r="VYT320" s="414"/>
      <c r="VYU320" s="415"/>
      <c r="VYV320" s="418"/>
      <c r="VYW320" s="417" t="s">
        <v>765</v>
      </c>
      <c r="VYX320" s="414"/>
      <c r="VYY320" s="415"/>
      <c r="VYZ320" s="418"/>
      <c r="VZA320" s="417" t="s">
        <v>765</v>
      </c>
      <c r="VZB320" s="414"/>
      <c r="VZC320" s="415"/>
      <c r="VZD320" s="418"/>
      <c r="VZE320" s="417" t="s">
        <v>765</v>
      </c>
      <c r="VZF320" s="414"/>
      <c r="VZG320" s="415"/>
      <c r="VZH320" s="418"/>
      <c r="VZI320" s="417" t="s">
        <v>765</v>
      </c>
      <c r="VZJ320" s="414"/>
      <c r="VZK320" s="415"/>
      <c r="VZL320" s="418"/>
      <c r="VZM320" s="417" t="s">
        <v>765</v>
      </c>
      <c r="VZN320" s="414"/>
      <c r="VZO320" s="415"/>
      <c r="VZP320" s="418"/>
      <c r="VZQ320" s="417" t="s">
        <v>765</v>
      </c>
      <c r="VZR320" s="414"/>
      <c r="VZS320" s="415"/>
      <c r="VZT320" s="418"/>
      <c r="VZU320" s="417" t="s">
        <v>765</v>
      </c>
      <c r="VZV320" s="414"/>
      <c r="VZW320" s="415"/>
      <c r="VZX320" s="418"/>
      <c r="VZY320" s="417" t="s">
        <v>765</v>
      </c>
      <c r="VZZ320" s="414"/>
      <c r="WAA320" s="415"/>
      <c r="WAB320" s="418"/>
      <c r="WAC320" s="417" t="s">
        <v>765</v>
      </c>
      <c r="WAD320" s="414"/>
      <c r="WAE320" s="415"/>
      <c r="WAF320" s="418"/>
      <c r="WAG320" s="417" t="s">
        <v>765</v>
      </c>
      <c r="WAH320" s="414"/>
      <c r="WAI320" s="415"/>
      <c r="WAJ320" s="418"/>
      <c r="WAK320" s="417" t="s">
        <v>765</v>
      </c>
      <c r="WAL320" s="414"/>
      <c r="WAM320" s="415"/>
      <c r="WAN320" s="418"/>
      <c r="WAO320" s="417" t="s">
        <v>765</v>
      </c>
      <c r="WAP320" s="414"/>
      <c r="WAQ320" s="415"/>
      <c r="WAR320" s="418"/>
      <c r="WAS320" s="417" t="s">
        <v>765</v>
      </c>
      <c r="WAT320" s="414"/>
      <c r="WAU320" s="415"/>
      <c r="WAV320" s="418"/>
      <c r="WAW320" s="417" t="s">
        <v>765</v>
      </c>
      <c r="WAX320" s="414"/>
      <c r="WAY320" s="415"/>
      <c r="WAZ320" s="418"/>
      <c r="WBA320" s="417" t="s">
        <v>765</v>
      </c>
      <c r="WBB320" s="414"/>
      <c r="WBC320" s="415"/>
      <c r="WBD320" s="418"/>
      <c r="WBE320" s="417" t="s">
        <v>765</v>
      </c>
      <c r="WBF320" s="414"/>
      <c r="WBG320" s="415"/>
      <c r="WBH320" s="418"/>
      <c r="WBI320" s="417" t="s">
        <v>765</v>
      </c>
      <c r="WBJ320" s="414"/>
      <c r="WBK320" s="415"/>
      <c r="WBL320" s="418"/>
      <c r="WBM320" s="417" t="s">
        <v>765</v>
      </c>
      <c r="WBN320" s="414"/>
      <c r="WBO320" s="415"/>
      <c r="WBP320" s="418"/>
      <c r="WBQ320" s="417" t="s">
        <v>765</v>
      </c>
      <c r="WBR320" s="414"/>
      <c r="WBS320" s="415"/>
      <c r="WBT320" s="418"/>
      <c r="WBU320" s="417" t="s">
        <v>765</v>
      </c>
      <c r="WBV320" s="414"/>
      <c r="WBW320" s="415"/>
      <c r="WBX320" s="418"/>
      <c r="WBY320" s="417" t="s">
        <v>765</v>
      </c>
      <c r="WBZ320" s="414"/>
      <c r="WCA320" s="415"/>
      <c r="WCB320" s="418"/>
      <c r="WCC320" s="417" t="s">
        <v>765</v>
      </c>
      <c r="WCD320" s="414"/>
      <c r="WCE320" s="415"/>
      <c r="WCF320" s="418"/>
      <c r="WCG320" s="417" t="s">
        <v>765</v>
      </c>
      <c r="WCH320" s="414"/>
      <c r="WCI320" s="415"/>
      <c r="WCJ320" s="418"/>
      <c r="WCK320" s="417" t="s">
        <v>765</v>
      </c>
      <c r="WCL320" s="414"/>
      <c r="WCM320" s="415"/>
      <c r="WCN320" s="418"/>
      <c r="WCO320" s="417" t="s">
        <v>765</v>
      </c>
      <c r="WCP320" s="414"/>
      <c r="WCQ320" s="415"/>
      <c r="WCR320" s="418"/>
      <c r="WCS320" s="417" t="s">
        <v>765</v>
      </c>
      <c r="WCT320" s="414"/>
      <c r="WCU320" s="415"/>
      <c r="WCV320" s="418"/>
      <c r="WCW320" s="417" t="s">
        <v>765</v>
      </c>
      <c r="WCX320" s="414"/>
      <c r="WCY320" s="415"/>
      <c r="WCZ320" s="418"/>
      <c r="WDA320" s="417" t="s">
        <v>765</v>
      </c>
      <c r="WDB320" s="414"/>
      <c r="WDC320" s="415"/>
      <c r="WDD320" s="418"/>
      <c r="WDE320" s="417" t="s">
        <v>765</v>
      </c>
      <c r="WDF320" s="414"/>
      <c r="WDG320" s="415"/>
      <c r="WDH320" s="418"/>
      <c r="WDI320" s="417" t="s">
        <v>765</v>
      </c>
      <c r="WDJ320" s="414"/>
      <c r="WDK320" s="415"/>
      <c r="WDL320" s="418"/>
      <c r="WDM320" s="417" t="s">
        <v>765</v>
      </c>
      <c r="WDN320" s="414"/>
      <c r="WDO320" s="415"/>
      <c r="WDP320" s="418"/>
      <c r="WDQ320" s="417" t="s">
        <v>765</v>
      </c>
      <c r="WDR320" s="414"/>
      <c r="WDS320" s="415"/>
      <c r="WDT320" s="418"/>
      <c r="WDU320" s="417" t="s">
        <v>765</v>
      </c>
      <c r="WDV320" s="414"/>
      <c r="WDW320" s="415"/>
      <c r="WDX320" s="418"/>
      <c r="WDY320" s="417" t="s">
        <v>765</v>
      </c>
      <c r="WDZ320" s="414"/>
      <c r="WEA320" s="415"/>
      <c r="WEB320" s="418"/>
      <c r="WEC320" s="417" t="s">
        <v>765</v>
      </c>
      <c r="WED320" s="414"/>
      <c r="WEE320" s="415"/>
      <c r="WEF320" s="418"/>
      <c r="WEG320" s="417" t="s">
        <v>765</v>
      </c>
      <c r="WEH320" s="414"/>
      <c r="WEI320" s="415"/>
      <c r="WEJ320" s="418"/>
      <c r="WEK320" s="417" t="s">
        <v>765</v>
      </c>
      <c r="WEL320" s="414"/>
      <c r="WEM320" s="415"/>
      <c r="WEN320" s="418"/>
      <c r="WEO320" s="417" t="s">
        <v>765</v>
      </c>
      <c r="WEP320" s="414"/>
      <c r="WEQ320" s="415"/>
      <c r="WER320" s="418"/>
      <c r="WES320" s="417" t="s">
        <v>765</v>
      </c>
      <c r="WET320" s="414"/>
      <c r="WEU320" s="415"/>
      <c r="WEV320" s="418"/>
      <c r="WEW320" s="417" t="s">
        <v>765</v>
      </c>
      <c r="WEX320" s="414"/>
      <c r="WEY320" s="415"/>
      <c r="WEZ320" s="418"/>
      <c r="WFA320" s="417" t="s">
        <v>765</v>
      </c>
      <c r="WFB320" s="414"/>
      <c r="WFC320" s="415"/>
      <c r="WFD320" s="418"/>
      <c r="WFE320" s="417" t="s">
        <v>765</v>
      </c>
      <c r="WFF320" s="414"/>
      <c r="WFG320" s="415"/>
      <c r="WFH320" s="418"/>
      <c r="WFI320" s="417" t="s">
        <v>765</v>
      </c>
      <c r="WFJ320" s="414"/>
      <c r="WFK320" s="415"/>
      <c r="WFL320" s="418"/>
      <c r="WFM320" s="417" t="s">
        <v>765</v>
      </c>
      <c r="WFN320" s="414"/>
      <c r="WFO320" s="415"/>
      <c r="WFP320" s="418"/>
      <c r="WFQ320" s="417" t="s">
        <v>765</v>
      </c>
      <c r="WFR320" s="414"/>
      <c r="WFS320" s="415"/>
      <c r="WFT320" s="418"/>
      <c r="WFU320" s="417" t="s">
        <v>765</v>
      </c>
      <c r="WFV320" s="414"/>
      <c r="WFW320" s="415"/>
      <c r="WFX320" s="418"/>
      <c r="WFY320" s="417" t="s">
        <v>765</v>
      </c>
      <c r="WFZ320" s="414"/>
      <c r="WGA320" s="415"/>
      <c r="WGB320" s="418"/>
      <c r="WGC320" s="417" t="s">
        <v>765</v>
      </c>
      <c r="WGD320" s="414"/>
      <c r="WGE320" s="415"/>
      <c r="WGF320" s="418"/>
      <c r="WGG320" s="417" t="s">
        <v>765</v>
      </c>
      <c r="WGH320" s="414"/>
      <c r="WGI320" s="415"/>
      <c r="WGJ320" s="418"/>
      <c r="WGK320" s="417" t="s">
        <v>765</v>
      </c>
      <c r="WGL320" s="414"/>
      <c r="WGM320" s="415"/>
      <c r="WGN320" s="418"/>
      <c r="WGO320" s="417" t="s">
        <v>765</v>
      </c>
      <c r="WGP320" s="414"/>
      <c r="WGQ320" s="415"/>
      <c r="WGR320" s="418"/>
      <c r="WGS320" s="417" t="s">
        <v>765</v>
      </c>
      <c r="WGT320" s="414"/>
      <c r="WGU320" s="415"/>
      <c r="WGV320" s="418"/>
      <c r="WGW320" s="417" t="s">
        <v>765</v>
      </c>
      <c r="WGX320" s="414"/>
      <c r="WGY320" s="415"/>
      <c r="WGZ320" s="418"/>
      <c r="WHA320" s="417" t="s">
        <v>765</v>
      </c>
      <c r="WHB320" s="414"/>
      <c r="WHC320" s="415"/>
      <c r="WHD320" s="418"/>
      <c r="WHE320" s="417" t="s">
        <v>765</v>
      </c>
      <c r="WHF320" s="414"/>
      <c r="WHG320" s="415"/>
      <c r="WHH320" s="418"/>
      <c r="WHI320" s="417" t="s">
        <v>765</v>
      </c>
      <c r="WHJ320" s="414"/>
      <c r="WHK320" s="415"/>
      <c r="WHL320" s="418"/>
      <c r="WHM320" s="417" t="s">
        <v>765</v>
      </c>
      <c r="WHN320" s="414"/>
      <c r="WHO320" s="415"/>
      <c r="WHP320" s="418"/>
      <c r="WHQ320" s="417" t="s">
        <v>765</v>
      </c>
      <c r="WHR320" s="414"/>
      <c r="WHS320" s="415"/>
      <c r="WHT320" s="418"/>
      <c r="WHU320" s="417" t="s">
        <v>765</v>
      </c>
      <c r="WHV320" s="414"/>
      <c r="WHW320" s="415"/>
      <c r="WHX320" s="418"/>
      <c r="WHY320" s="417" t="s">
        <v>765</v>
      </c>
      <c r="WHZ320" s="414"/>
      <c r="WIA320" s="415"/>
      <c r="WIB320" s="418"/>
      <c r="WIC320" s="417" t="s">
        <v>765</v>
      </c>
      <c r="WID320" s="414"/>
      <c r="WIE320" s="415"/>
      <c r="WIF320" s="418"/>
      <c r="WIG320" s="417" t="s">
        <v>765</v>
      </c>
      <c r="WIH320" s="414"/>
      <c r="WII320" s="415"/>
      <c r="WIJ320" s="418"/>
      <c r="WIK320" s="417" t="s">
        <v>765</v>
      </c>
      <c r="WIL320" s="414"/>
      <c r="WIM320" s="415"/>
      <c r="WIN320" s="418"/>
      <c r="WIO320" s="417" t="s">
        <v>765</v>
      </c>
      <c r="WIP320" s="414"/>
      <c r="WIQ320" s="415"/>
      <c r="WIR320" s="418"/>
      <c r="WIS320" s="417" t="s">
        <v>765</v>
      </c>
      <c r="WIT320" s="414"/>
      <c r="WIU320" s="415"/>
      <c r="WIV320" s="418"/>
      <c r="WIW320" s="417" t="s">
        <v>765</v>
      </c>
      <c r="WIX320" s="414"/>
      <c r="WIY320" s="415"/>
      <c r="WIZ320" s="418"/>
      <c r="WJA320" s="417" t="s">
        <v>765</v>
      </c>
      <c r="WJB320" s="414"/>
      <c r="WJC320" s="415"/>
      <c r="WJD320" s="418"/>
      <c r="WJE320" s="417" t="s">
        <v>765</v>
      </c>
      <c r="WJF320" s="414"/>
      <c r="WJG320" s="415"/>
      <c r="WJH320" s="418"/>
      <c r="WJI320" s="417" t="s">
        <v>765</v>
      </c>
      <c r="WJJ320" s="414"/>
      <c r="WJK320" s="415"/>
      <c r="WJL320" s="418"/>
      <c r="WJM320" s="417" t="s">
        <v>765</v>
      </c>
      <c r="WJN320" s="414"/>
      <c r="WJO320" s="415"/>
      <c r="WJP320" s="418"/>
      <c r="WJQ320" s="417" t="s">
        <v>765</v>
      </c>
      <c r="WJR320" s="414"/>
      <c r="WJS320" s="415"/>
      <c r="WJT320" s="418"/>
      <c r="WJU320" s="417" t="s">
        <v>765</v>
      </c>
      <c r="WJV320" s="414"/>
      <c r="WJW320" s="415"/>
      <c r="WJX320" s="418"/>
      <c r="WJY320" s="417" t="s">
        <v>765</v>
      </c>
      <c r="WJZ320" s="414"/>
      <c r="WKA320" s="415"/>
      <c r="WKB320" s="418"/>
      <c r="WKC320" s="417" t="s">
        <v>765</v>
      </c>
      <c r="WKD320" s="414"/>
      <c r="WKE320" s="415"/>
      <c r="WKF320" s="418"/>
      <c r="WKG320" s="417" t="s">
        <v>765</v>
      </c>
      <c r="WKH320" s="414"/>
      <c r="WKI320" s="415"/>
      <c r="WKJ320" s="418"/>
      <c r="WKK320" s="417" t="s">
        <v>765</v>
      </c>
      <c r="WKL320" s="414"/>
      <c r="WKM320" s="415"/>
      <c r="WKN320" s="418"/>
      <c r="WKO320" s="417" t="s">
        <v>765</v>
      </c>
      <c r="WKP320" s="414"/>
      <c r="WKQ320" s="415"/>
      <c r="WKR320" s="418"/>
      <c r="WKS320" s="417" t="s">
        <v>765</v>
      </c>
      <c r="WKT320" s="414"/>
      <c r="WKU320" s="415"/>
      <c r="WKV320" s="418"/>
      <c r="WKW320" s="417" t="s">
        <v>765</v>
      </c>
      <c r="WKX320" s="414"/>
      <c r="WKY320" s="415"/>
      <c r="WKZ320" s="418"/>
      <c r="WLA320" s="417" t="s">
        <v>765</v>
      </c>
      <c r="WLB320" s="414"/>
      <c r="WLC320" s="415"/>
      <c r="WLD320" s="418"/>
      <c r="WLE320" s="417" t="s">
        <v>765</v>
      </c>
      <c r="WLF320" s="414"/>
      <c r="WLG320" s="415"/>
      <c r="WLH320" s="418"/>
      <c r="WLI320" s="417" t="s">
        <v>765</v>
      </c>
      <c r="WLJ320" s="414"/>
      <c r="WLK320" s="415"/>
      <c r="WLL320" s="418"/>
      <c r="WLM320" s="417" t="s">
        <v>765</v>
      </c>
      <c r="WLN320" s="414"/>
      <c r="WLO320" s="415"/>
      <c r="WLP320" s="418"/>
      <c r="WLQ320" s="417" t="s">
        <v>765</v>
      </c>
      <c r="WLR320" s="414"/>
      <c r="WLS320" s="415"/>
      <c r="WLT320" s="418"/>
      <c r="WLU320" s="417" t="s">
        <v>765</v>
      </c>
      <c r="WLV320" s="414"/>
      <c r="WLW320" s="415"/>
      <c r="WLX320" s="418"/>
      <c r="WLY320" s="417" t="s">
        <v>765</v>
      </c>
      <c r="WLZ320" s="414"/>
      <c r="WMA320" s="415"/>
      <c r="WMB320" s="418"/>
      <c r="WMC320" s="417" t="s">
        <v>765</v>
      </c>
      <c r="WMD320" s="414"/>
      <c r="WME320" s="415"/>
      <c r="WMF320" s="418"/>
      <c r="WMG320" s="417" t="s">
        <v>765</v>
      </c>
      <c r="WMH320" s="414"/>
      <c r="WMI320" s="415"/>
      <c r="WMJ320" s="418"/>
      <c r="WMK320" s="417" t="s">
        <v>765</v>
      </c>
      <c r="WML320" s="414"/>
      <c r="WMM320" s="415"/>
      <c r="WMN320" s="418"/>
      <c r="WMO320" s="417" t="s">
        <v>765</v>
      </c>
      <c r="WMP320" s="414"/>
      <c r="WMQ320" s="415"/>
      <c r="WMR320" s="418"/>
      <c r="WMS320" s="417" t="s">
        <v>765</v>
      </c>
      <c r="WMT320" s="414"/>
      <c r="WMU320" s="415"/>
      <c r="WMV320" s="418"/>
      <c r="WMW320" s="417" t="s">
        <v>765</v>
      </c>
      <c r="WMX320" s="414"/>
      <c r="WMY320" s="415"/>
      <c r="WMZ320" s="418"/>
      <c r="WNA320" s="417" t="s">
        <v>765</v>
      </c>
      <c r="WNB320" s="414"/>
      <c r="WNC320" s="415"/>
      <c r="WND320" s="418"/>
      <c r="WNE320" s="417" t="s">
        <v>765</v>
      </c>
      <c r="WNF320" s="414"/>
      <c r="WNG320" s="415"/>
      <c r="WNH320" s="418"/>
      <c r="WNI320" s="417" t="s">
        <v>765</v>
      </c>
      <c r="WNJ320" s="414"/>
      <c r="WNK320" s="415"/>
      <c r="WNL320" s="418"/>
      <c r="WNM320" s="417" t="s">
        <v>765</v>
      </c>
      <c r="WNN320" s="414"/>
      <c r="WNO320" s="415"/>
      <c r="WNP320" s="418"/>
      <c r="WNQ320" s="417" t="s">
        <v>765</v>
      </c>
      <c r="WNR320" s="414"/>
      <c r="WNS320" s="415"/>
      <c r="WNT320" s="418"/>
      <c r="WNU320" s="417" t="s">
        <v>765</v>
      </c>
      <c r="WNV320" s="414"/>
      <c r="WNW320" s="415"/>
      <c r="WNX320" s="418"/>
      <c r="WNY320" s="417" t="s">
        <v>765</v>
      </c>
      <c r="WNZ320" s="414"/>
      <c r="WOA320" s="415"/>
      <c r="WOB320" s="418"/>
      <c r="WOC320" s="417" t="s">
        <v>765</v>
      </c>
      <c r="WOD320" s="414"/>
      <c r="WOE320" s="415"/>
      <c r="WOF320" s="418"/>
      <c r="WOG320" s="417" t="s">
        <v>765</v>
      </c>
      <c r="WOH320" s="414"/>
      <c r="WOI320" s="415"/>
      <c r="WOJ320" s="418"/>
      <c r="WOK320" s="417" t="s">
        <v>765</v>
      </c>
      <c r="WOL320" s="414"/>
      <c r="WOM320" s="415"/>
      <c r="WON320" s="418"/>
      <c r="WOO320" s="417" t="s">
        <v>765</v>
      </c>
      <c r="WOP320" s="414"/>
      <c r="WOQ320" s="415"/>
      <c r="WOR320" s="418"/>
      <c r="WOS320" s="417" t="s">
        <v>765</v>
      </c>
      <c r="WOT320" s="414"/>
      <c r="WOU320" s="415"/>
      <c r="WOV320" s="418"/>
      <c r="WOW320" s="417" t="s">
        <v>765</v>
      </c>
      <c r="WOX320" s="414"/>
      <c r="WOY320" s="415"/>
      <c r="WOZ320" s="418"/>
      <c r="WPA320" s="417" t="s">
        <v>765</v>
      </c>
      <c r="WPB320" s="414"/>
      <c r="WPC320" s="415"/>
      <c r="WPD320" s="418"/>
      <c r="WPE320" s="417" t="s">
        <v>765</v>
      </c>
      <c r="WPF320" s="414"/>
      <c r="WPG320" s="415"/>
      <c r="WPH320" s="418"/>
      <c r="WPI320" s="417" t="s">
        <v>765</v>
      </c>
      <c r="WPJ320" s="414"/>
      <c r="WPK320" s="415"/>
      <c r="WPL320" s="418"/>
      <c r="WPM320" s="417" t="s">
        <v>765</v>
      </c>
      <c r="WPN320" s="414"/>
      <c r="WPO320" s="415"/>
      <c r="WPP320" s="418"/>
      <c r="WPQ320" s="417" t="s">
        <v>765</v>
      </c>
      <c r="WPR320" s="414"/>
      <c r="WPS320" s="415"/>
      <c r="WPT320" s="418"/>
      <c r="WPU320" s="417" t="s">
        <v>765</v>
      </c>
      <c r="WPV320" s="414"/>
      <c r="WPW320" s="415"/>
      <c r="WPX320" s="418"/>
      <c r="WPY320" s="417" t="s">
        <v>765</v>
      </c>
      <c r="WPZ320" s="414"/>
      <c r="WQA320" s="415"/>
      <c r="WQB320" s="418"/>
      <c r="WQC320" s="417" t="s">
        <v>765</v>
      </c>
      <c r="WQD320" s="414"/>
      <c r="WQE320" s="415"/>
      <c r="WQF320" s="418"/>
      <c r="WQG320" s="417" t="s">
        <v>765</v>
      </c>
      <c r="WQH320" s="414"/>
      <c r="WQI320" s="415"/>
      <c r="WQJ320" s="418"/>
      <c r="WQK320" s="417" t="s">
        <v>765</v>
      </c>
      <c r="WQL320" s="414"/>
      <c r="WQM320" s="415"/>
      <c r="WQN320" s="418"/>
      <c r="WQO320" s="417" t="s">
        <v>765</v>
      </c>
      <c r="WQP320" s="414"/>
      <c r="WQQ320" s="415"/>
      <c r="WQR320" s="418"/>
      <c r="WQS320" s="417" t="s">
        <v>765</v>
      </c>
      <c r="WQT320" s="414"/>
      <c r="WQU320" s="415"/>
      <c r="WQV320" s="418"/>
      <c r="WQW320" s="417" t="s">
        <v>765</v>
      </c>
      <c r="WQX320" s="414"/>
      <c r="WQY320" s="415"/>
      <c r="WQZ320" s="418"/>
      <c r="WRA320" s="417" t="s">
        <v>765</v>
      </c>
      <c r="WRB320" s="414"/>
      <c r="WRC320" s="415"/>
      <c r="WRD320" s="418"/>
      <c r="WRE320" s="417" t="s">
        <v>765</v>
      </c>
      <c r="WRF320" s="414"/>
      <c r="WRG320" s="415"/>
      <c r="WRH320" s="418"/>
      <c r="WRI320" s="417" t="s">
        <v>765</v>
      </c>
      <c r="WRJ320" s="414"/>
      <c r="WRK320" s="415"/>
      <c r="WRL320" s="418"/>
      <c r="WRM320" s="417" t="s">
        <v>765</v>
      </c>
      <c r="WRN320" s="414"/>
      <c r="WRO320" s="415"/>
      <c r="WRP320" s="418"/>
      <c r="WRQ320" s="417" t="s">
        <v>765</v>
      </c>
      <c r="WRR320" s="414"/>
      <c r="WRS320" s="415"/>
      <c r="WRT320" s="418"/>
      <c r="WRU320" s="417" t="s">
        <v>765</v>
      </c>
      <c r="WRV320" s="414"/>
      <c r="WRW320" s="415"/>
      <c r="WRX320" s="418"/>
      <c r="WRY320" s="417" t="s">
        <v>765</v>
      </c>
      <c r="WRZ320" s="414"/>
      <c r="WSA320" s="415"/>
      <c r="WSB320" s="418"/>
      <c r="WSC320" s="417" t="s">
        <v>765</v>
      </c>
      <c r="WSD320" s="414"/>
      <c r="WSE320" s="415"/>
      <c r="WSF320" s="418"/>
      <c r="WSG320" s="417" t="s">
        <v>765</v>
      </c>
      <c r="WSH320" s="414"/>
      <c r="WSI320" s="415"/>
      <c r="WSJ320" s="418"/>
      <c r="WSK320" s="417" t="s">
        <v>765</v>
      </c>
      <c r="WSL320" s="414"/>
      <c r="WSM320" s="415"/>
      <c r="WSN320" s="418"/>
      <c r="WSO320" s="417" t="s">
        <v>765</v>
      </c>
      <c r="WSP320" s="414"/>
      <c r="WSQ320" s="415"/>
      <c r="WSR320" s="418"/>
      <c r="WSS320" s="417" t="s">
        <v>765</v>
      </c>
      <c r="WST320" s="414"/>
      <c r="WSU320" s="415"/>
      <c r="WSV320" s="418"/>
      <c r="WSW320" s="417" t="s">
        <v>765</v>
      </c>
      <c r="WSX320" s="414"/>
      <c r="WSY320" s="415"/>
      <c r="WSZ320" s="418"/>
      <c r="WTA320" s="417" t="s">
        <v>765</v>
      </c>
      <c r="WTB320" s="414"/>
      <c r="WTC320" s="415"/>
      <c r="WTD320" s="418"/>
      <c r="WTE320" s="417" t="s">
        <v>765</v>
      </c>
      <c r="WTF320" s="414"/>
      <c r="WTG320" s="415"/>
      <c r="WTH320" s="418"/>
      <c r="WTI320" s="417" t="s">
        <v>765</v>
      </c>
      <c r="WTJ320" s="414"/>
      <c r="WTK320" s="415"/>
      <c r="WTL320" s="418"/>
      <c r="WTM320" s="417" t="s">
        <v>765</v>
      </c>
      <c r="WTN320" s="414"/>
      <c r="WTO320" s="415"/>
      <c r="WTP320" s="418"/>
      <c r="WTQ320" s="417" t="s">
        <v>765</v>
      </c>
      <c r="WTR320" s="414"/>
      <c r="WTS320" s="415"/>
      <c r="WTT320" s="418"/>
      <c r="WTU320" s="417" t="s">
        <v>765</v>
      </c>
      <c r="WTV320" s="414"/>
      <c r="WTW320" s="415"/>
      <c r="WTX320" s="418"/>
      <c r="WTY320" s="417" t="s">
        <v>765</v>
      </c>
      <c r="WTZ320" s="414"/>
      <c r="WUA320" s="415"/>
      <c r="WUB320" s="418"/>
      <c r="WUC320" s="417" t="s">
        <v>765</v>
      </c>
      <c r="WUD320" s="414"/>
      <c r="WUE320" s="415"/>
      <c r="WUF320" s="418"/>
      <c r="WUG320" s="417" t="s">
        <v>765</v>
      </c>
      <c r="WUH320" s="414"/>
      <c r="WUI320" s="415"/>
      <c r="WUJ320" s="418"/>
      <c r="WUK320" s="417" t="s">
        <v>765</v>
      </c>
      <c r="WUL320" s="414"/>
      <c r="WUM320" s="415"/>
      <c r="WUN320" s="418"/>
      <c r="WUO320" s="417" t="s">
        <v>765</v>
      </c>
      <c r="WUP320" s="414"/>
      <c r="WUQ320" s="415"/>
      <c r="WUR320" s="418"/>
      <c r="WUS320" s="417" t="s">
        <v>765</v>
      </c>
      <c r="WUT320" s="414"/>
      <c r="WUU320" s="415"/>
      <c r="WUV320" s="418"/>
      <c r="WUW320" s="417" t="s">
        <v>765</v>
      </c>
      <c r="WUX320" s="414"/>
      <c r="WUY320" s="415"/>
      <c r="WUZ320" s="418"/>
      <c r="WVA320" s="417" t="s">
        <v>765</v>
      </c>
      <c r="WVB320" s="414"/>
      <c r="WVC320" s="415"/>
      <c r="WVD320" s="418"/>
      <c r="WVE320" s="417" t="s">
        <v>765</v>
      </c>
      <c r="WVF320" s="414"/>
      <c r="WVG320" s="415"/>
      <c r="WVH320" s="418"/>
      <c r="WVI320" s="417" t="s">
        <v>765</v>
      </c>
      <c r="WVJ320" s="414"/>
      <c r="WVK320" s="415"/>
      <c r="WVL320" s="418"/>
      <c r="WVM320" s="417" t="s">
        <v>765</v>
      </c>
      <c r="WVN320" s="414"/>
      <c r="WVO320" s="415"/>
      <c r="WVP320" s="418"/>
      <c r="WVQ320" s="417" t="s">
        <v>765</v>
      </c>
      <c r="WVR320" s="414"/>
      <c r="WVS320" s="415"/>
      <c r="WVT320" s="418"/>
      <c r="WVU320" s="417" t="s">
        <v>765</v>
      </c>
      <c r="WVV320" s="414"/>
      <c r="WVW320" s="415"/>
      <c r="WVX320" s="418"/>
      <c r="WVY320" s="417" t="s">
        <v>765</v>
      </c>
      <c r="WVZ320" s="414"/>
      <c r="WWA320" s="415"/>
      <c r="WWB320" s="418"/>
      <c r="WWC320" s="417" t="s">
        <v>765</v>
      </c>
      <c r="WWD320" s="414"/>
      <c r="WWE320" s="415"/>
      <c r="WWF320" s="418"/>
      <c r="WWG320" s="417" t="s">
        <v>765</v>
      </c>
      <c r="WWH320" s="414"/>
      <c r="WWI320" s="415"/>
      <c r="WWJ320" s="418"/>
      <c r="WWK320" s="417" t="s">
        <v>765</v>
      </c>
      <c r="WWL320" s="414"/>
      <c r="WWM320" s="415"/>
      <c r="WWN320" s="418"/>
      <c r="WWO320" s="417" t="s">
        <v>765</v>
      </c>
      <c r="WWP320" s="414"/>
      <c r="WWQ320" s="415"/>
      <c r="WWR320" s="418"/>
      <c r="WWS320" s="417" t="s">
        <v>765</v>
      </c>
      <c r="WWT320" s="414"/>
      <c r="WWU320" s="415"/>
      <c r="WWV320" s="418"/>
      <c r="WWW320" s="417" t="s">
        <v>765</v>
      </c>
      <c r="WWX320" s="414"/>
      <c r="WWY320" s="415"/>
      <c r="WWZ320" s="418"/>
      <c r="WXA320" s="417" t="s">
        <v>765</v>
      </c>
      <c r="WXB320" s="414"/>
      <c r="WXC320" s="415"/>
      <c r="WXD320" s="418"/>
      <c r="WXE320" s="417" t="s">
        <v>765</v>
      </c>
      <c r="WXF320" s="414"/>
      <c r="WXG320" s="415"/>
      <c r="WXH320" s="418"/>
      <c r="WXI320" s="417" t="s">
        <v>765</v>
      </c>
      <c r="WXJ320" s="414"/>
      <c r="WXK320" s="415"/>
      <c r="WXL320" s="418"/>
      <c r="WXM320" s="417" t="s">
        <v>765</v>
      </c>
      <c r="WXN320" s="414"/>
      <c r="WXO320" s="415"/>
      <c r="WXP320" s="418"/>
      <c r="WXQ320" s="417" t="s">
        <v>765</v>
      </c>
      <c r="WXR320" s="414"/>
      <c r="WXS320" s="415"/>
      <c r="WXT320" s="418"/>
      <c r="WXU320" s="417" t="s">
        <v>765</v>
      </c>
      <c r="WXV320" s="414"/>
      <c r="WXW320" s="415"/>
      <c r="WXX320" s="418"/>
      <c r="WXY320" s="417" t="s">
        <v>765</v>
      </c>
      <c r="WXZ320" s="414"/>
      <c r="WYA320" s="415"/>
      <c r="WYB320" s="418"/>
      <c r="WYC320" s="417" t="s">
        <v>765</v>
      </c>
      <c r="WYD320" s="414"/>
      <c r="WYE320" s="415"/>
      <c r="WYF320" s="418"/>
      <c r="WYG320" s="417" t="s">
        <v>765</v>
      </c>
      <c r="WYH320" s="414"/>
      <c r="WYI320" s="415"/>
      <c r="WYJ320" s="418"/>
      <c r="WYK320" s="417" t="s">
        <v>765</v>
      </c>
      <c r="WYL320" s="414"/>
      <c r="WYM320" s="415"/>
      <c r="WYN320" s="418"/>
      <c r="WYO320" s="417" t="s">
        <v>765</v>
      </c>
      <c r="WYP320" s="414"/>
      <c r="WYQ320" s="415"/>
      <c r="WYR320" s="418"/>
      <c r="WYS320" s="417" t="s">
        <v>765</v>
      </c>
      <c r="WYT320" s="414"/>
      <c r="WYU320" s="415"/>
      <c r="WYV320" s="418"/>
      <c r="WYW320" s="417" t="s">
        <v>765</v>
      </c>
      <c r="WYX320" s="414"/>
      <c r="WYY320" s="415"/>
      <c r="WYZ320" s="418"/>
      <c r="WZA320" s="417" t="s">
        <v>765</v>
      </c>
      <c r="WZB320" s="414"/>
      <c r="WZC320" s="415"/>
      <c r="WZD320" s="418"/>
      <c r="WZE320" s="417" t="s">
        <v>765</v>
      </c>
      <c r="WZF320" s="414"/>
      <c r="WZG320" s="415"/>
      <c r="WZH320" s="418"/>
      <c r="WZI320" s="417" t="s">
        <v>765</v>
      </c>
      <c r="WZJ320" s="414"/>
      <c r="WZK320" s="415"/>
      <c r="WZL320" s="418"/>
      <c r="WZM320" s="417" t="s">
        <v>765</v>
      </c>
      <c r="WZN320" s="414"/>
      <c r="WZO320" s="415"/>
      <c r="WZP320" s="418"/>
      <c r="WZQ320" s="417" t="s">
        <v>765</v>
      </c>
      <c r="WZR320" s="414"/>
      <c r="WZS320" s="415"/>
      <c r="WZT320" s="418"/>
      <c r="WZU320" s="417" t="s">
        <v>765</v>
      </c>
      <c r="WZV320" s="414"/>
      <c r="WZW320" s="415"/>
      <c r="WZX320" s="418"/>
      <c r="WZY320" s="417" t="s">
        <v>765</v>
      </c>
      <c r="WZZ320" s="414"/>
      <c r="XAA320" s="415"/>
      <c r="XAB320" s="418"/>
      <c r="XAC320" s="417" t="s">
        <v>765</v>
      </c>
      <c r="XAD320" s="414"/>
      <c r="XAE320" s="415"/>
      <c r="XAF320" s="418"/>
      <c r="XAG320" s="417" t="s">
        <v>765</v>
      </c>
      <c r="XAH320" s="414"/>
      <c r="XAI320" s="415"/>
      <c r="XAJ320" s="418"/>
      <c r="XAK320" s="417" t="s">
        <v>765</v>
      </c>
      <c r="XAL320" s="414"/>
      <c r="XAM320" s="415"/>
      <c r="XAN320" s="418"/>
      <c r="XAO320" s="417" t="s">
        <v>765</v>
      </c>
      <c r="XAP320" s="414"/>
      <c r="XAQ320" s="415"/>
      <c r="XAR320" s="418"/>
      <c r="XAS320" s="417" t="s">
        <v>765</v>
      </c>
      <c r="XAT320" s="414"/>
      <c r="XAU320" s="415"/>
      <c r="XAV320" s="418"/>
      <c r="XAW320" s="417" t="s">
        <v>765</v>
      </c>
      <c r="XAX320" s="414"/>
      <c r="XAY320" s="415"/>
      <c r="XAZ320" s="418"/>
      <c r="XBA320" s="417" t="s">
        <v>765</v>
      </c>
      <c r="XBB320" s="414"/>
      <c r="XBC320" s="415"/>
      <c r="XBD320" s="418"/>
      <c r="XBE320" s="417" t="s">
        <v>765</v>
      </c>
      <c r="XBF320" s="414"/>
      <c r="XBG320" s="415"/>
      <c r="XBH320" s="418"/>
      <c r="XBI320" s="417" t="s">
        <v>765</v>
      </c>
      <c r="XBJ320" s="414"/>
      <c r="XBK320" s="415"/>
      <c r="XBL320" s="418"/>
      <c r="XBM320" s="417" t="s">
        <v>765</v>
      </c>
      <c r="XBN320" s="414"/>
      <c r="XBO320" s="415"/>
      <c r="XBP320" s="418"/>
      <c r="XBQ320" s="417" t="s">
        <v>765</v>
      </c>
      <c r="XBR320" s="414"/>
      <c r="XBS320" s="415"/>
      <c r="XBT320" s="418"/>
      <c r="XBU320" s="417" t="s">
        <v>765</v>
      </c>
      <c r="XBV320" s="414"/>
      <c r="XBW320" s="415"/>
      <c r="XBX320" s="418"/>
      <c r="XBY320" s="417" t="s">
        <v>765</v>
      </c>
      <c r="XBZ320" s="414"/>
      <c r="XCA320" s="415"/>
      <c r="XCB320" s="418"/>
      <c r="XCC320" s="417" t="s">
        <v>765</v>
      </c>
      <c r="XCD320" s="414"/>
      <c r="XCE320" s="415"/>
      <c r="XCF320" s="418"/>
      <c r="XCG320" s="417" t="s">
        <v>765</v>
      </c>
      <c r="XCH320" s="414"/>
      <c r="XCI320" s="415"/>
      <c r="XCJ320" s="418"/>
      <c r="XCK320" s="417" t="s">
        <v>765</v>
      </c>
      <c r="XCL320" s="414"/>
      <c r="XCM320" s="415"/>
      <c r="XCN320" s="418"/>
      <c r="XCO320" s="417" t="s">
        <v>765</v>
      </c>
      <c r="XCP320" s="414"/>
      <c r="XCQ320" s="415"/>
      <c r="XCR320" s="418"/>
      <c r="XCS320" s="417" t="s">
        <v>765</v>
      </c>
      <c r="XCT320" s="414"/>
      <c r="XCU320" s="415"/>
      <c r="XCV320" s="418"/>
      <c r="XCW320" s="417" t="s">
        <v>765</v>
      </c>
      <c r="XCX320" s="414"/>
      <c r="XCY320" s="415"/>
      <c r="XCZ320" s="418"/>
      <c r="XDA320" s="417" t="s">
        <v>765</v>
      </c>
      <c r="XDB320" s="414"/>
      <c r="XDC320" s="415"/>
      <c r="XDD320" s="418"/>
      <c r="XDE320" s="417" t="s">
        <v>765</v>
      </c>
      <c r="XDF320" s="414"/>
      <c r="XDG320" s="415"/>
      <c r="XDH320" s="418"/>
      <c r="XDI320" s="417" t="s">
        <v>765</v>
      </c>
      <c r="XDJ320" s="414"/>
      <c r="XDK320" s="415"/>
      <c r="XDL320" s="418"/>
      <c r="XDM320" s="417" t="s">
        <v>765</v>
      </c>
      <c r="XDN320" s="414"/>
      <c r="XDO320" s="415"/>
      <c r="XDP320" s="418"/>
      <c r="XDQ320" s="417" t="s">
        <v>765</v>
      </c>
      <c r="XDR320" s="414"/>
      <c r="XDS320" s="415"/>
      <c r="XDT320" s="418"/>
      <c r="XDU320" s="417" t="s">
        <v>765</v>
      </c>
      <c r="XDV320" s="414"/>
      <c r="XDW320" s="415"/>
      <c r="XDX320" s="418"/>
      <c r="XDY320" s="417" t="s">
        <v>765</v>
      </c>
      <c r="XDZ320" s="414"/>
      <c r="XEA320" s="415"/>
      <c r="XEB320" s="418"/>
      <c r="XEC320" s="417" t="s">
        <v>765</v>
      </c>
      <c r="XED320" s="414"/>
      <c r="XEE320" s="415"/>
      <c r="XEF320" s="418"/>
      <c r="XEG320" s="417" t="s">
        <v>765</v>
      </c>
      <c r="XEH320" s="414"/>
      <c r="XEI320" s="415"/>
      <c r="XEJ320" s="418"/>
      <c r="XEK320" s="417" t="s">
        <v>765</v>
      </c>
      <c r="XEL320" s="414"/>
      <c r="XEM320" s="415"/>
      <c r="XEN320" s="418"/>
      <c r="XEO320" s="417" t="s">
        <v>765</v>
      </c>
      <c r="XEP320" s="414"/>
      <c r="XEQ320" s="415"/>
      <c r="XER320" s="418"/>
      <c r="XES320" s="417" t="s">
        <v>765</v>
      </c>
      <c r="XET320" s="414"/>
      <c r="XEU320" s="415"/>
      <c r="XEV320" s="418"/>
      <c r="XEW320" s="417" t="s">
        <v>765</v>
      </c>
      <c r="XEX320" s="414"/>
      <c r="XEY320" s="415"/>
      <c r="XEZ320" s="418"/>
      <c r="XFA320" s="417" t="s">
        <v>765</v>
      </c>
      <c r="XFB320" s="414"/>
      <c r="XFC320" s="415"/>
    </row>
    <row r="321" spans="5:16383" ht="25.5" customHeight="1" x14ac:dyDescent="0.25">
      <c r="E321" s="417"/>
      <c r="F321" s="414"/>
      <c r="G321" s="415"/>
      <c r="H321" s="418"/>
      <c r="I321" s="417"/>
      <c r="J321" s="414"/>
      <c r="K321" s="415"/>
      <c r="L321" s="418"/>
      <c r="M321" s="417"/>
      <c r="N321" s="414"/>
      <c r="O321" s="415"/>
      <c r="P321" s="418"/>
      <c r="Q321" s="417"/>
      <c r="R321" s="414"/>
      <c r="S321" s="415"/>
      <c r="T321" s="418"/>
      <c r="U321" s="417"/>
      <c r="V321" s="414"/>
      <c r="W321" s="415"/>
      <c r="X321" s="418"/>
      <c r="Y321" s="417"/>
      <c r="Z321" s="414"/>
      <c r="AA321" s="415"/>
      <c r="AB321" s="418"/>
      <c r="AC321" s="417"/>
      <c r="AD321" s="414"/>
      <c r="AE321" s="415"/>
      <c r="AF321" s="418"/>
      <c r="AG321" s="417"/>
      <c r="AH321" s="414"/>
      <c r="AI321" s="415"/>
      <c r="AJ321" s="418"/>
      <c r="AK321" s="417"/>
      <c r="AL321" s="414"/>
      <c r="AM321" s="415"/>
      <c r="AN321" s="418"/>
      <c r="AO321" s="417"/>
      <c r="AP321" s="414"/>
      <c r="AQ321" s="415"/>
      <c r="AR321" s="418"/>
      <c r="AS321" s="417"/>
      <c r="AT321" s="414"/>
      <c r="AU321" s="415"/>
      <c r="AV321" s="418"/>
      <c r="AW321" s="417"/>
      <c r="AX321" s="414"/>
      <c r="AY321" s="415"/>
      <c r="AZ321" s="418"/>
      <c r="BA321" s="417"/>
      <c r="BB321" s="414"/>
      <c r="BC321" s="415"/>
      <c r="BD321" s="418"/>
      <c r="BE321" s="417"/>
      <c r="BF321" s="414"/>
      <c r="BG321" s="415"/>
      <c r="BH321" s="418"/>
      <c r="BI321" s="417"/>
      <c r="BJ321" s="414"/>
      <c r="BK321" s="415"/>
      <c r="BL321" s="418"/>
      <c r="BM321" s="417"/>
      <c r="BN321" s="414"/>
      <c r="BO321" s="415"/>
      <c r="BP321" s="418"/>
      <c r="BQ321" s="417"/>
      <c r="BR321" s="414"/>
      <c r="BS321" s="415">
        <v>12</v>
      </c>
      <c r="BT321" s="418" t="s">
        <v>781</v>
      </c>
      <c r="BU321" s="417" t="s">
        <v>766</v>
      </c>
      <c r="BV321" s="414" t="s">
        <v>61</v>
      </c>
      <c r="BW321" s="415">
        <v>12</v>
      </c>
      <c r="BX321" s="418" t="s">
        <v>781</v>
      </c>
      <c r="BY321" s="417" t="s">
        <v>766</v>
      </c>
      <c r="BZ321" s="414" t="s">
        <v>61</v>
      </c>
      <c r="CA321" s="415">
        <v>12</v>
      </c>
      <c r="CB321" s="418" t="s">
        <v>781</v>
      </c>
      <c r="CC321" s="417" t="s">
        <v>766</v>
      </c>
      <c r="CD321" s="414" t="s">
        <v>61</v>
      </c>
      <c r="CE321" s="415">
        <v>12</v>
      </c>
      <c r="CF321" s="418" t="s">
        <v>781</v>
      </c>
      <c r="CG321" s="417" t="s">
        <v>766</v>
      </c>
      <c r="CH321" s="414" t="s">
        <v>61</v>
      </c>
      <c r="CI321" s="415">
        <v>12</v>
      </c>
      <c r="CJ321" s="418" t="s">
        <v>781</v>
      </c>
      <c r="CK321" s="417" t="s">
        <v>766</v>
      </c>
      <c r="CL321" s="414" t="s">
        <v>61</v>
      </c>
      <c r="CM321" s="415">
        <v>12</v>
      </c>
      <c r="CN321" s="418" t="s">
        <v>781</v>
      </c>
      <c r="CO321" s="417" t="s">
        <v>766</v>
      </c>
      <c r="CP321" s="414" t="s">
        <v>61</v>
      </c>
      <c r="CQ321" s="415">
        <v>12</v>
      </c>
      <c r="CR321" s="418" t="s">
        <v>781</v>
      </c>
      <c r="CS321" s="417" t="s">
        <v>766</v>
      </c>
      <c r="CT321" s="414" t="s">
        <v>61</v>
      </c>
      <c r="CU321" s="415">
        <v>12</v>
      </c>
      <c r="CV321" s="418" t="s">
        <v>781</v>
      </c>
      <c r="CW321" s="417" t="s">
        <v>766</v>
      </c>
      <c r="CX321" s="414" t="s">
        <v>61</v>
      </c>
      <c r="CY321" s="415">
        <v>12</v>
      </c>
      <c r="CZ321" s="418" t="s">
        <v>781</v>
      </c>
      <c r="DA321" s="417" t="s">
        <v>766</v>
      </c>
      <c r="DB321" s="414" t="s">
        <v>61</v>
      </c>
      <c r="DC321" s="415">
        <v>12</v>
      </c>
      <c r="DD321" s="418" t="s">
        <v>781</v>
      </c>
      <c r="DE321" s="417" t="s">
        <v>766</v>
      </c>
      <c r="DF321" s="414" t="s">
        <v>61</v>
      </c>
      <c r="DG321" s="415">
        <v>12</v>
      </c>
      <c r="DH321" s="418" t="s">
        <v>781</v>
      </c>
      <c r="DI321" s="417" t="s">
        <v>766</v>
      </c>
      <c r="DJ321" s="414" t="s">
        <v>61</v>
      </c>
      <c r="DK321" s="415">
        <v>12</v>
      </c>
      <c r="DL321" s="418" t="s">
        <v>781</v>
      </c>
      <c r="DM321" s="417" t="s">
        <v>766</v>
      </c>
      <c r="DN321" s="414" t="s">
        <v>61</v>
      </c>
      <c r="DO321" s="415">
        <v>12</v>
      </c>
      <c r="DP321" s="418" t="s">
        <v>781</v>
      </c>
      <c r="DQ321" s="417" t="s">
        <v>766</v>
      </c>
      <c r="DR321" s="414" t="s">
        <v>61</v>
      </c>
      <c r="DS321" s="415">
        <v>12</v>
      </c>
      <c r="DT321" s="418" t="s">
        <v>781</v>
      </c>
      <c r="DU321" s="417" t="s">
        <v>766</v>
      </c>
      <c r="DV321" s="414" t="s">
        <v>61</v>
      </c>
      <c r="DW321" s="415">
        <v>12</v>
      </c>
      <c r="DX321" s="418" t="s">
        <v>781</v>
      </c>
      <c r="DY321" s="417" t="s">
        <v>766</v>
      </c>
      <c r="DZ321" s="414" t="s">
        <v>61</v>
      </c>
      <c r="EA321" s="415">
        <v>12</v>
      </c>
      <c r="EB321" s="418" t="s">
        <v>781</v>
      </c>
      <c r="EC321" s="417" t="s">
        <v>766</v>
      </c>
      <c r="ED321" s="414" t="s">
        <v>61</v>
      </c>
      <c r="EE321" s="415">
        <v>12</v>
      </c>
      <c r="EF321" s="418" t="s">
        <v>781</v>
      </c>
      <c r="EG321" s="417" t="s">
        <v>766</v>
      </c>
      <c r="EH321" s="414" t="s">
        <v>61</v>
      </c>
      <c r="EI321" s="415">
        <v>12</v>
      </c>
      <c r="EJ321" s="418" t="s">
        <v>781</v>
      </c>
      <c r="EK321" s="417" t="s">
        <v>766</v>
      </c>
      <c r="EL321" s="414" t="s">
        <v>61</v>
      </c>
      <c r="EM321" s="415">
        <v>12</v>
      </c>
      <c r="EN321" s="418" t="s">
        <v>781</v>
      </c>
      <c r="EO321" s="417" t="s">
        <v>766</v>
      </c>
      <c r="EP321" s="414" t="s">
        <v>61</v>
      </c>
      <c r="EQ321" s="415">
        <v>12</v>
      </c>
      <c r="ER321" s="418" t="s">
        <v>781</v>
      </c>
      <c r="ES321" s="417" t="s">
        <v>766</v>
      </c>
      <c r="ET321" s="414" t="s">
        <v>61</v>
      </c>
      <c r="EU321" s="415">
        <v>12</v>
      </c>
      <c r="EV321" s="418" t="s">
        <v>781</v>
      </c>
      <c r="EW321" s="417" t="s">
        <v>766</v>
      </c>
      <c r="EX321" s="414" t="s">
        <v>61</v>
      </c>
      <c r="EY321" s="415">
        <v>12</v>
      </c>
      <c r="EZ321" s="418" t="s">
        <v>781</v>
      </c>
      <c r="FA321" s="417" t="s">
        <v>766</v>
      </c>
      <c r="FB321" s="414" t="s">
        <v>61</v>
      </c>
      <c r="FC321" s="415">
        <v>12</v>
      </c>
      <c r="FD321" s="418" t="s">
        <v>781</v>
      </c>
      <c r="FE321" s="417" t="s">
        <v>766</v>
      </c>
      <c r="FF321" s="414" t="s">
        <v>61</v>
      </c>
      <c r="FG321" s="415">
        <v>12</v>
      </c>
      <c r="FH321" s="418" t="s">
        <v>781</v>
      </c>
      <c r="FI321" s="417" t="s">
        <v>766</v>
      </c>
      <c r="FJ321" s="414" t="s">
        <v>61</v>
      </c>
      <c r="FK321" s="415">
        <v>12</v>
      </c>
      <c r="FL321" s="418" t="s">
        <v>781</v>
      </c>
      <c r="FM321" s="417" t="s">
        <v>766</v>
      </c>
      <c r="FN321" s="414" t="s">
        <v>61</v>
      </c>
      <c r="FO321" s="415">
        <v>12</v>
      </c>
      <c r="FP321" s="418" t="s">
        <v>781</v>
      </c>
      <c r="FQ321" s="417" t="s">
        <v>766</v>
      </c>
      <c r="FR321" s="414" t="s">
        <v>61</v>
      </c>
      <c r="FS321" s="415">
        <v>12</v>
      </c>
      <c r="FT321" s="418" t="s">
        <v>781</v>
      </c>
      <c r="FU321" s="417" t="s">
        <v>766</v>
      </c>
      <c r="FV321" s="414" t="s">
        <v>61</v>
      </c>
      <c r="FW321" s="415">
        <v>12</v>
      </c>
      <c r="FX321" s="418" t="s">
        <v>781</v>
      </c>
      <c r="FY321" s="417" t="s">
        <v>766</v>
      </c>
      <c r="FZ321" s="414" t="s">
        <v>61</v>
      </c>
      <c r="GA321" s="415">
        <v>12</v>
      </c>
      <c r="GB321" s="418" t="s">
        <v>781</v>
      </c>
      <c r="GC321" s="417" t="s">
        <v>766</v>
      </c>
      <c r="GD321" s="414" t="s">
        <v>61</v>
      </c>
      <c r="GE321" s="415">
        <v>12</v>
      </c>
      <c r="GF321" s="418" t="s">
        <v>781</v>
      </c>
      <c r="GG321" s="417" t="s">
        <v>766</v>
      </c>
      <c r="GH321" s="414" t="s">
        <v>61</v>
      </c>
      <c r="GI321" s="415">
        <v>12</v>
      </c>
      <c r="GJ321" s="418" t="s">
        <v>781</v>
      </c>
      <c r="GK321" s="417" t="s">
        <v>766</v>
      </c>
      <c r="GL321" s="414" t="s">
        <v>61</v>
      </c>
      <c r="GM321" s="415">
        <v>12</v>
      </c>
      <c r="GN321" s="418" t="s">
        <v>781</v>
      </c>
      <c r="GO321" s="417" t="s">
        <v>766</v>
      </c>
      <c r="GP321" s="414" t="s">
        <v>61</v>
      </c>
      <c r="GQ321" s="415">
        <v>12</v>
      </c>
      <c r="GR321" s="418" t="s">
        <v>781</v>
      </c>
      <c r="GS321" s="417" t="s">
        <v>766</v>
      </c>
      <c r="GT321" s="414" t="s">
        <v>61</v>
      </c>
      <c r="GU321" s="415">
        <v>12</v>
      </c>
      <c r="GV321" s="418" t="s">
        <v>781</v>
      </c>
      <c r="GW321" s="417" t="s">
        <v>766</v>
      </c>
      <c r="GX321" s="414" t="s">
        <v>61</v>
      </c>
      <c r="GY321" s="415">
        <v>12</v>
      </c>
      <c r="GZ321" s="418" t="s">
        <v>781</v>
      </c>
      <c r="HA321" s="417" t="s">
        <v>766</v>
      </c>
      <c r="HB321" s="414" t="s">
        <v>61</v>
      </c>
      <c r="HC321" s="415">
        <v>12</v>
      </c>
      <c r="HD321" s="418" t="s">
        <v>781</v>
      </c>
      <c r="HE321" s="417" t="s">
        <v>766</v>
      </c>
      <c r="HF321" s="414" t="s">
        <v>61</v>
      </c>
      <c r="HG321" s="415">
        <v>12</v>
      </c>
      <c r="HH321" s="418" t="s">
        <v>781</v>
      </c>
      <c r="HI321" s="417" t="s">
        <v>766</v>
      </c>
      <c r="HJ321" s="414" t="s">
        <v>61</v>
      </c>
      <c r="HK321" s="415">
        <v>12</v>
      </c>
      <c r="HL321" s="418" t="s">
        <v>781</v>
      </c>
      <c r="HM321" s="417" t="s">
        <v>766</v>
      </c>
      <c r="HN321" s="414" t="s">
        <v>61</v>
      </c>
      <c r="HO321" s="415">
        <v>12</v>
      </c>
      <c r="HP321" s="418" t="s">
        <v>781</v>
      </c>
      <c r="HQ321" s="417" t="s">
        <v>766</v>
      </c>
      <c r="HR321" s="414" t="s">
        <v>61</v>
      </c>
      <c r="HS321" s="415">
        <v>12</v>
      </c>
      <c r="HT321" s="418" t="s">
        <v>781</v>
      </c>
      <c r="HU321" s="417" t="s">
        <v>766</v>
      </c>
      <c r="HV321" s="414" t="s">
        <v>61</v>
      </c>
      <c r="HW321" s="415">
        <v>12</v>
      </c>
      <c r="HX321" s="418" t="s">
        <v>781</v>
      </c>
      <c r="HY321" s="417" t="s">
        <v>766</v>
      </c>
      <c r="HZ321" s="414" t="s">
        <v>61</v>
      </c>
      <c r="IA321" s="415">
        <v>12</v>
      </c>
      <c r="IB321" s="418" t="s">
        <v>781</v>
      </c>
      <c r="IC321" s="417" t="s">
        <v>766</v>
      </c>
      <c r="ID321" s="414" t="s">
        <v>61</v>
      </c>
      <c r="IE321" s="415">
        <v>12</v>
      </c>
      <c r="IF321" s="418" t="s">
        <v>781</v>
      </c>
      <c r="IG321" s="417" t="s">
        <v>766</v>
      </c>
      <c r="IH321" s="414" t="s">
        <v>61</v>
      </c>
      <c r="II321" s="415">
        <v>12</v>
      </c>
      <c r="IJ321" s="418" t="s">
        <v>781</v>
      </c>
      <c r="IK321" s="417" t="s">
        <v>766</v>
      </c>
      <c r="IL321" s="414" t="s">
        <v>61</v>
      </c>
      <c r="IM321" s="415">
        <v>12</v>
      </c>
      <c r="IN321" s="418" t="s">
        <v>781</v>
      </c>
      <c r="IO321" s="417" t="s">
        <v>766</v>
      </c>
      <c r="IP321" s="414" t="s">
        <v>61</v>
      </c>
      <c r="IQ321" s="415">
        <v>12</v>
      </c>
      <c r="IR321" s="418" t="s">
        <v>781</v>
      </c>
      <c r="IS321" s="417" t="s">
        <v>766</v>
      </c>
      <c r="IT321" s="414" t="s">
        <v>61</v>
      </c>
      <c r="IU321" s="415">
        <v>12</v>
      </c>
      <c r="IV321" s="418" t="s">
        <v>781</v>
      </c>
      <c r="IW321" s="417" t="s">
        <v>766</v>
      </c>
      <c r="IX321" s="414" t="s">
        <v>61</v>
      </c>
      <c r="IY321" s="415">
        <v>12</v>
      </c>
      <c r="IZ321" s="418" t="s">
        <v>781</v>
      </c>
      <c r="JA321" s="417" t="s">
        <v>766</v>
      </c>
      <c r="JB321" s="414" t="s">
        <v>61</v>
      </c>
      <c r="JC321" s="415">
        <v>12</v>
      </c>
      <c r="JD321" s="418" t="s">
        <v>781</v>
      </c>
      <c r="JE321" s="417" t="s">
        <v>766</v>
      </c>
      <c r="JF321" s="414" t="s">
        <v>61</v>
      </c>
      <c r="JG321" s="415">
        <v>12</v>
      </c>
      <c r="JH321" s="418" t="s">
        <v>781</v>
      </c>
      <c r="JI321" s="417" t="s">
        <v>766</v>
      </c>
      <c r="JJ321" s="414" t="s">
        <v>61</v>
      </c>
      <c r="JK321" s="415">
        <v>12</v>
      </c>
      <c r="JL321" s="418" t="s">
        <v>781</v>
      </c>
      <c r="JM321" s="417" t="s">
        <v>766</v>
      </c>
      <c r="JN321" s="414" t="s">
        <v>61</v>
      </c>
      <c r="JO321" s="415">
        <v>12</v>
      </c>
      <c r="JP321" s="418" t="s">
        <v>781</v>
      </c>
      <c r="JQ321" s="417" t="s">
        <v>766</v>
      </c>
      <c r="JR321" s="414" t="s">
        <v>61</v>
      </c>
      <c r="JS321" s="415">
        <v>12</v>
      </c>
      <c r="JT321" s="418" t="s">
        <v>781</v>
      </c>
      <c r="JU321" s="417" t="s">
        <v>766</v>
      </c>
      <c r="JV321" s="414" t="s">
        <v>61</v>
      </c>
      <c r="JW321" s="415">
        <v>12</v>
      </c>
      <c r="JX321" s="418" t="s">
        <v>781</v>
      </c>
      <c r="JY321" s="417" t="s">
        <v>766</v>
      </c>
      <c r="JZ321" s="414" t="s">
        <v>61</v>
      </c>
      <c r="KA321" s="415">
        <v>12</v>
      </c>
      <c r="KB321" s="418" t="s">
        <v>781</v>
      </c>
      <c r="KC321" s="417" t="s">
        <v>766</v>
      </c>
      <c r="KD321" s="414" t="s">
        <v>61</v>
      </c>
      <c r="KE321" s="415">
        <v>12</v>
      </c>
      <c r="KF321" s="418" t="s">
        <v>781</v>
      </c>
      <c r="KG321" s="417" t="s">
        <v>766</v>
      </c>
      <c r="KH321" s="414" t="s">
        <v>61</v>
      </c>
      <c r="KI321" s="415">
        <v>12</v>
      </c>
      <c r="KJ321" s="418" t="s">
        <v>781</v>
      </c>
      <c r="KK321" s="417" t="s">
        <v>766</v>
      </c>
      <c r="KL321" s="414" t="s">
        <v>61</v>
      </c>
      <c r="KM321" s="415">
        <v>12</v>
      </c>
      <c r="KN321" s="418" t="s">
        <v>781</v>
      </c>
      <c r="KO321" s="417" t="s">
        <v>766</v>
      </c>
      <c r="KP321" s="414" t="s">
        <v>61</v>
      </c>
      <c r="KQ321" s="415">
        <v>12</v>
      </c>
      <c r="KR321" s="418" t="s">
        <v>781</v>
      </c>
      <c r="KS321" s="417" t="s">
        <v>766</v>
      </c>
      <c r="KT321" s="414" t="s">
        <v>61</v>
      </c>
      <c r="KU321" s="415">
        <v>12</v>
      </c>
      <c r="KV321" s="418" t="s">
        <v>781</v>
      </c>
      <c r="KW321" s="417" t="s">
        <v>766</v>
      </c>
      <c r="KX321" s="414" t="s">
        <v>61</v>
      </c>
      <c r="KY321" s="415">
        <v>12</v>
      </c>
      <c r="KZ321" s="418" t="s">
        <v>781</v>
      </c>
      <c r="LA321" s="417" t="s">
        <v>766</v>
      </c>
      <c r="LB321" s="414" t="s">
        <v>61</v>
      </c>
      <c r="LC321" s="415">
        <v>12</v>
      </c>
      <c r="LD321" s="418" t="s">
        <v>781</v>
      </c>
      <c r="LE321" s="417" t="s">
        <v>766</v>
      </c>
      <c r="LF321" s="414" t="s">
        <v>61</v>
      </c>
      <c r="LG321" s="415">
        <v>12</v>
      </c>
      <c r="LH321" s="418" t="s">
        <v>781</v>
      </c>
      <c r="LI321" s="417" t="s">
        <v>766</v>
      </c>
      <c r="LJ321" s="414" t="s">
        <v>61</v>
      </c>
      <c r="LK321" s="415">
        <v>12</v>
      </c>
      <c r="LL321" s="418" t="s">
        <v>781</v>
      </c>
      <c r="LM321" s="417" t="s">
        <v>766</v>
      </c>
      <c r="LN321" s="414" t="s">
        <v>61</v>
      </c>
      <c r="LO321" s="415">
        <v>12</v>
      </c>
      <c r="LP321" s="418" t="s">
        <v>781</v>
      </c>
      <c r="LQ321" s="417" t="s">
        <v>766</v>
      </c>
      <c r="LR321" s="414" t="s">
        <v>61</v>
      </c>
      <c r="LS321" s="415">
        <v>12</v>
      </c>
      <c r="LT321" s="418" t="s">
        <v>781</v>
      </c>
      <c r="LU321" s="417" t="s">
        <v>766</v>
      </c>
      <c r="LV321" s="414" t="s">
        <v>61</v>
      </c>
      <c r="LW321" s="415">
        <v>12</v>
      </c>
      <c r="LX321" s="418" t="s">
        <v>781</v>
      </c>
      <c r="LY321" s="417" t="s">
        <v>766</v>
      </c>
      <c r="LZ321" s="414" t="s">
        <v>61</v>
      </c>
      <c r="MA321" s="415">
        <v>12</v>
      </c>
      <c r="MB321" s="418" t="s">
        <v>781</v>
      </c>
      <c r="MC321" s="417" t="s">
        <v>766</v>
      </c>
      <c r="MD321" s="414" t="s">
        <v>61</v>
      </c>
      <c r="ME321" s="415">
        <v>12</v>
      </c>
      <c r="MF321" s="418" t="s">
        <v>781</v>
      </c>
      <c r="MG321" s="417" t="s">
        <v>766</v>
      </c>
      <c r="MH321" s="414" t="s">
        <v>61</v>
      </c>
      <c r="MI321" s="415">
        <v>12</v>
      </c>
      <c r="MJ321" s="418" t="s">
        <v>781</v>
      </c>
      <c r="MK321" s="417" t="s">
        <v>766</v>
      </c>
      <c r="ML321" s="414" t="s">
        <v>61</v>
      </c>
      <c r="MM321" s="415">
        <v>12</v>
      </c>
      <c r="MN321" s="418" t="s">
        <v>781</v>
      </c>
      <c r="MO321" s="417" t="s">
        <v>766</v>
      </c>
      <c r="MP321" s="414" t="s">
        <v>61</v>
      </c>
      <c r="MQ321" s="415">
        <v>12</v>
      </c>
      <c r="MR321" s="418" t="s">
        <v>781</v>
      </c>
      <c r="MS321" s="417" t="s">
        <v>766</v>
      </c>
      <c r="MT321" s="414" t="s">
        <v>61</v>
      </c>
      <c r="MU321" s="415">
        <v>12</v>
      </c>
      <c r="MV321" s="418" t="s">
        <v>781</v>
      </c>
      <c r="MW321" s="417" t="s">
        <v>766</v>
      </c>
      <c r="MX321" s="414" t="s">
        <v>61</v>
      </c>
      <c r="MY321" s="415">
        <v>12</v>
      </c>
      <c r="MZ321" s="418" t="s">
        <v>781</v>
      </c>
      <c r="NA321" s="417" t="s">
        <v>766</v>
      </c>
      <c r="NB321" s="414" t="s">
        <v>61</v>
      </c>
      <c r="NC321" s="415">
        <v>12</v>
      </c>
      <c r="ND321" s="418" t="s">
        <v>781</v>
      </c>
      <c r="NE321" s="417" t="s">
        <v>766</v>
      </c>
      <c r="NF321" s="414" t="s">
        <v>61</v>
      </c>
      <c r="NG321" s="415">
        <v>12</v>
      </c>
      <c r="NH321" s="418" t="s">
        <v>781</v>
      </c>
      <c r="NI321" s="417" t="s">
        <v>766</v>
      </c>
      <c r="NJ321" s="414" t="s">
        <v>61</v>
      </c>
      <c r="NK321" s="415">
        <v>12</v>
      </c>
      <c r="NL321" s="418" t="s">
        <v>781</v>
      </c>
      <c r="NM321" s="417" t="s">
        <v>766</v>
      </c>
      <c r="NN321" s="414" t="s">
        <v>61</v>
      </c>
      <c r="NO321" s="415">
        <v>12</v>
      </c>
      <c r="NP321" s="418" t="s">
        <v>781</v>
      </c>
      <c r="NQ321" s="417" t="s">
        <v>766</v>
      </c>
      <c r="NR321" s="414" t="s">
        <v>61</v>
      </c>
      <c r="NS321" s="415">
        <v>12</v>
      </c>
      <c r="NT321" s="418" t="s">
        <v>781</v>
      </c>
      <c r="NU321" s="417" t="s">
        <v>766</v>
      </c>
      <c r="NV321" s="414" t="s">
        <v>61</v>
      </c>
      <c r="NW321" s="415">
        <v>12</v>
      </c>
      <c r="NX321" s="418" t="s">
        <v>781</v>
      </c>
      <c r="NY321" s="417" t="s">
        <v>766</v>
      </c>
      <c r="NZ321" s="414" t="s">
        <v>61</v>
      </c>
      <c r="OA321" s="415">
        <v>12</v>
      </c>
      <c r="OB321" s="418" t="s">
        <v>781</v>
      </c>
      <c r="OC321" s="417" t="s">
        <v>766</v>
      </c>
      <c r="OD321" s="414" t="s">
        <v>61</v>
      </c>
      <c r="OE321" s="415">
        <v>12</v>
      </c>
      <c r="OF321" s="418" t="s">
        <v>781</v>
      </c>
      <c r="OG321" s="417" t="s">
        <v>766</v>
      </c>
      <c r="OH321" s="414" t="s">
        <v>61</v>
      </c>
      <c r="OI321" s="415">
        <v>12</v>
      </c>
      <c r="OJ321" s="418" t="s">
        <v>781</v>
      </c>
      <c r="OK321" s="417" t="s">
        <v>766</v>
      </c>
      <c r="OL321" s="414" t="s">
        <v>61</v>
      </c>
      <c r="OM321" s="415">
        <v>12</v>
      </c>
      <c r="ON321" s="418" t="s">
        <v>781</v>
      </c>
      <c r="OO321" s="417" t="s">
        <v>766</v>
      </c>
      <c r="OP321" s="414" t="s">
        <v>61</v>
      </c>
      <c r="OQ321" s="415">
        <v>12</v>
      </c>
      <c r="OR321" s="418" t="s">
        <v>781</v>
      </c>
      <c r="OS321" s="417" t="s">
        <v>766</v>
      </c>
      <c r="OT321" s="414" t="s">
        <v>61</v>
      </c>
      <c r="OU321" s="415">
        <v>12</v>
      </c>
      <c r="OV321" s="418" t="s">
        <v>781</v>
      </c>
      <c r="OW321" s="417" t="s">
        <v>766</v>
      </c>
      <c r="OX321" s="414" t="s">
        <v>61</v>
      </c>
      <c r="OY321" s="415">
        <v>12</v>
      </c>
      <c r="OZ321" s="418" t="s">
        <v>781</v>
      </c>
      <c r="PA321" s="417" t="s">
        <v>766</v>
      </c>
      <c r="PB321" s="414" t="s">
        <v>61</v>
      </c>
      <c r="PC321" s="415">
        <v>12</v>
      </c>
      <c r="PD321" s="418" t="s">
        <v>781</v>
      </c>
      <c r="PE321" s="417" t="s">
        <v>766</v>
      </c>
      <c r="PF321" s="414" t="s">
        <v>61</v>
      </c>
      <c r="PG321" s="415">
        <v>12</v>
      </c>
      <c r="PH321" s="418" t="s">
        <v>781</v>
      </c>
      <c r="PI321" s="417" t="s">
        <v>766</v>
      </c>
      <c r="PJ321" s="414" t="s">
        <v>61</v>
      </c>
      <c r="PK321" s="415">
        <v>12</v>
      </c>
      <c r="PL321" s="418" t="s">
        <v>781</v>
      </c>
      <c r="PM321" s="417" t="s">
        <v>766</v>
      </c>
      <c r="PN321" s="414" t="s">
        <v>61</v>
      </c>
      <c r="PO321" s="415">
        <v>12</v>
      </c>
      <c r="PP321" s="418" t="s">
        <v>781</v>
      </c>
      <c r="PQ321" s="417" t="s">
        <v>766</v>
      </c>
      <c r="PR321" s="414" t="s">
        <v>61</v>
      </c>
      <c r="PS321" s="415">
        <v>12</v>
      </c>
      <c r="PT321" s="418" t="s">
        <v>781</v>
      </c>
      <c r="PU321" s="417" t="s">
        <v>766</v>
      </c>
      <c r="PV321" s="414" t="s">
        <v>61</v>
      </c>
      <c r="PW321" s="415">
        <v>12</v>
      </c>
      <c r="PX321" s="418" t="s">
        <v>781</v>
      </c>
      <c r="PY321" s="417" t="s">
        <v>766</v>
      </c>
      <c r="PZ321" s="414" t="s">
        <v>61</v>
      </c>
      <c r="QA321" s="415">
        <v>12</v>
      </c>
      <c r="QB321" s="418" t="s">
        <v>781</v>
      </c>
      <c r="QC321" s="417" t="s">
        <v>766</v>
      </c>
      <c r="QD321" s="414" t="s">
        <v>61</v>
      </c>
      <c r="QE321" s="415">
        <v>12</v>
      </c>
      <c r="QF321" s="418" t="s">
        <v>781</v>
      </c>
      <c r="QG321" s="417" t="s">
        <v>766</v>
      </c>
      <c r="QH321" s="414" t="s">
        <v>61</v>
      </c>
      <c r="QI321" s="415">
        <v>12</v>
      </c>
      <c r="QJ321" s="418" t="s">
        <v>781</v>
      </c>
      <c r="QK321" s="417" t="s">
        <v>766</v>
      </c>
      <c r="QL321" s="414" t="s">
        <v>61</v>
      </c>
      <c r="QM321" s="415">
        <v>12</v>
      </c>
      <c r="QN321" s="418" t="s">
        <v>781</v>
      </c>
      <c r="QO321" s="417" t="s">
        <v>766</v>
      </c>
      <c r="QP321" s="414" t="s">
        <v>61</v>
      </c>
      <c r="QQ321" s="415">
        <v>12</v>
      </c>
      <c r="QR321" s="418" t="s">
        <v>781</v>
      </c>
      <c r="QS321" s="417" t="s">
        <v>766</v>
      </c>
      <c r="QT321" s="414" t="s">
        <v>61</v>
      </c>
      <c r="QU321" s="415">
        <v>12</v>
      </c>
      <c r="QV321" s="418" t="s">
        <v>781</v>
      </c>
      <c r="QW321" s="417" t="s">
        <v>766</v>
      </c>
      <c r="QX321" s="414" t="s">
        <v>61</v>
      </c>
      <c r="QY321" s="415">
        <v>12</v>
      </c>
      <c r="QZ321" s="418" t="s">
        <v>781</v>
      </c>
      <c r="RA321" s="417" t="s">
        <v>766</v>
      </c>
      <c r="RB321" s="414" t="s">
        <v>61</v>
      </c>
      <c r="RC321" s="415">
        <v>12</v>
      </c>
      <c r="RD321" s="418" t="s">
        <v>781</v>
      </c>
      <c r="RE321" s="417" t="s">
        <v>766</v>
      </c>
      <c r="RF321" s="414" t="s">
        <v>61</v>
      </c>
      <c r="RG321" s="415">
        <v>12</v>
      </c>
      <c r="RH321" s="418" t="s">
        <v>781</v>
      </c>
      <c r="RI321" s="417" t="s">
        <v>766</v>
      </c>
      <c r="RJ321" s="414" t="s">
        <v>61</v>
      </c>
      <c r="RK321" s="415">
        <v>12</v>
      </c>
      <c r="RL321" s="418" t="s">
        <v>781</v>
      </c>
      <c r="RM321" s="417" t="s">
        <v>766</v>
      </c>
      <c r="RN321" s="414" t="s">
        <v>61</v>
      </c>
      <c r="RO321" s="415">
        <v>12</v>
      </c>
      <c r="RP321" s="418" t="s">
        <v>781</v>
      </c>
      <c r="RQ321" s="417" t="s">
        <v>766</v>
      </c>
      <c r="RR321" s="414" t="s">
        <v>61</v>
      </c>
      <c r="RS321" s="415">
        <v>12</v>
      </c>
      <c r="RT321" s="418" t="s">
        <v>781</v>
      </c>
      <c r="RU321" s="417" t="s">
        <v>766</v>
      </c>
      <c r="RV321" s="414" t="s">
        <v>61</v>
      </c>
      <c r="RW321" s="415">
        <v>12</v>
      </c>
      <c r="RX321" s="418" t="s">
        <v>781</v>
      </c>
      <c r="RY321" s="417" t="s">
        <v>766</v>
      </c>
      <c r="RZ321" s="414" t="s">
        <v>61</v>
      </c>
      <c r="SA321" s="415">
        <v>12</v>
      </c>
      <c r="SB321" s="418" t="s">
        <v>781</v>
      </c>
      <c r="SC321" s="417" t="s">
        <v>766</v>
      </c>
      <c r="SD321" s="414" t="s">
        <v>61</v>
      </c>
      <c r="SE321" s="415">
        <v>12</v>
      </c>
      <c r="SF321" s="418" t="s">
        <v>781</v>
      </c>
      <c r="SG321" s="417" t="s">
        <v>766</v>
      </c>
      <c r="SH321" s="414" t="s">
        <v>61</v>
      </c>
      <c r="SI321" s="415">
        <v>12</v>
      </c>
      <c r="SJ321" s="418" t="s">
        <v>781</v>
      </c>
      <c r="SK321" s="417" t="s">
        <v>766</v>
      </c>
      <c r="SL321" s="414" t="s">
        <v>61</v>
      </c>
      <c r="SM321" s="415">
        <v>12</v>
      </c>
      <c r="SN321" s="418" t="s">
        <v>781</v>
      </c>
      <c r="SO321" s="417" t="s">
        <v>766</v>
      </c>
      <c r="SP321" s="414" t="s">
        <v>61</v>
      </c>
      <c r="SQ321" s="415">
        <v>12</v>
      </c>
      <c r="SR321" s="418" t="s">
        <v>781</v>
      </c>
      <c r="SS321" s="417" t="s">
        <v>766</v>
      </c>
      <c r="ST321" s="414" t="s">
        <v>61</v>
      </c>
      <c r="SU321" s="415">
        <v>12</v>
      </c>
      <c r="SV321" s="418" t="s">
        <v>781</v>
      </c>
      <c r="SW321" s="417" t="s">
        <v>766</v>
      </c>
      <c r="SX321" s="414" t="s">
        <v>61</v>
      </c>
      <c r="SY321" s="415">
        <v>12</v>
      </c>
      <c r="SZ321" s="418" t="s">
        <v>781</v>
      </c>
      <c r="TA321" s="417" t="s">
        <v>766</v>
      </c>
      <c r="TB321" s="414" t="s">
        <v>61</v>
      </c>
      <c r="TC321" s="415">
        <v>12</v>
      </c>
      <c r="TD321" s="418" t="s">
        <v>781</v>
      </c>
      <c r="TE321" s="417" t="s">
        <v>766</v>
      </c>
      <c r="TF321" s="414" t="s">
        <v>61</v>
      </c>
      <c r="TG321" s="415">
        <v>12</v>
      </c>
      <c r="TH321" s="418" t="s">
        <v>781</v>
      </c>
      <c r="TI321" s="417" t="s">
        <v>766</v>
      </c>
      <c r="TJ321" s="414" t="s">
        <v>61</v>
      </c>
      <c r="TK321" s="415">
        <v>12</v>
      </c>
      <c r="TL321" s="418" t="s">
        <v>781</v>
      </c>
      <c r="TM321" s="417" t="s">
        <v>766</v>
      </c>
      <c r="TN321" s="414" t="s">
        <v>61</v>
      </c>
      <c r="TO321" s="415">
        <v>12</v>
      </c>
      <c r="TP321" s="418" t="s">
        <v>781</v>
      </c>
      <c r="TQ321" s="417" t="s">
        <v>766</v>
      </c>
      <c r="TR321" s="414" t="s">
        <v>61</v>
      </c>
      <c r="TS321" s="415">
        <v>12</v>
      </c>
      <c r="TT321" s="418" t="s">
        <v>781</v>
      </c>
      <c r="TU321" s="417" t="s">
        <v>766</v>
      </c>
      <c r="TV321" s="414" t="s">
        <v>61</v>
      </c>
      <c r="TW321" s="415">
        <v>12</v>
      </c>
      <c r="TX321" s="418" t="s">
        <v>781</v>
      </c>
      <c r="TY321" s="417" t="s">
        <v>766</v>
      </c>
      <c r="TZ321" s="414" t="s">
        <v>61</v>
      </c>
      <c r="UA321" s="415">
        <v>12</v>
      </c>
      <c r="UB321" s="418" t="s">
        <v>781</v>
      </c>
      <c r="UC321" s="417" t="s">
        <v>766</v>
      </c>
      <c r="UD321" s="414" t="s">
        <v>61</v>
      </c>
      <c r="UE321" s="415">
        <v>12</v>
      </c>
      <c r="UF321" s="418" t="s">
        <v>781</v>
      </c>
      <c r="UG321" s="417" t="s">
        <v>766</v>
      </c>
      <c r="UH321" s="414" t="s">
        <v>61</v>
      </c>
      <c r="UI321" s="415">
        <v>12</v>
      </c>
      <c r="UJ321" s="418" t="s">
        <v>781</v>
      </c>
      <c r="UK321" s="417" t="s">
        <v>766</v>
      </c>
      <c r="UL321" s="414" t="s">
        <v>61</v>
      </c>
      <c r="UM321" s="415">
        <v>12</v>
      </c>
      <c r="UN321" s="418" t="s">
        <v>781</v>
      </c>
      <c r="UO321" s="417" t="s">
        <v>766</v>
      </c>
      <c r="UP321" s="414" t="s">
        <v>61</v>
      </c>
      <c r="UQ321" s="415">
        <v>12</v>
      </c>
      <c r="UR321" s="418" t="s">
        <v>781</v>
      </c>
      <c r="US321" s="417" t="s">
        <v>766</v>
      </c>
      <c r="UT321" s="414" t="s">
        <v>61</v>
      </c>
      <c r="UU321" s="415">
        <v>12</v>
      </c>
      <c r="UV321" s="418" t="s">
        <v>781</v>
      </c>
      <c r="UW321" s="417" t="s">
        <v>766</v>
      </c>
      <c r="UX321" s="414" t="s">
        <v>61</v>
      </c>
      <c r="UY321" s="415">
        <v>12</v>
      </c>
      <c r="UZ321" s="418" t="s">
        <v>781</v>
      </c>
      <c r="VA321" s="417" t="s">
        <v>766</v>
      </c>
      <c r="VB321" s="414" t="s">
        <v>61</v>
      </c>
      <c r="VC321" s="415">
        <v>12</v>
      </c>
      <c r="VD321" s="418" t="s">
        <v>781</v>
      </c>
      <c r="VE321" s="417" t="s">
        <v>766</v>
      </c>
      <c r="VF321" s="414" t="s">
        <v>61</v>
      </c>
      <c r="VG321" s="415">
        <v>12</v>
      </c>
      <c r="VH321" s="418" t="s">
        <v>781</v>
      </c>
      <c r="VI321" s="417" t="s">
        <v>766</v>
      </c>
      <c r="VJ321" s="414" t="s">
        <v>61</v>
      </c>
      <c r="VK321" s="415">
        <v>12</v>
      </c>
      <c r="VL321" s="418" t="s">
        <v>781</v>
      </c>
      <c r="VM321" s="417" t="s">
        <v>766</v>
      </c>
      <c r="VN321" s="414" t="s">
        <v>61</v>
      </c>
      <c r="VO321" s="415">
        <v>12</v>
      </c>
      <c r="VP321" s="418" t="s">
        <v>781</v>
      </c>
      <c r="VQ321" s="417" t="s">
        <v>766</v>
      </c>
      <c r="VR321" s="414" t="s">
        <v>61</v>
      </c>
      <c r="VS321" s="415">
        <v>12</v>
      </c>
      <c r="VT321" s="418" t="s">
        <v>781</v>
      </c>
      <c r="VU321" s="417" t="s">
        <v>766</v>
      </c>
      <c r="VV321" s="414" t="s">
        <v>61</v>
      </c>
      <c r="VW321" s="415">
        <v>12</v>
      </c>
      <c r="VX321" s="418" t="s">
        <v>781</v>
      </c>
      <c r="VY321" s="417" t="s">
        <v>766</v>
      </c>
      <c r="VZ321" s="414" t="s">
        <v>61</v>
      </c>
      <c r="WA321" s="415">
        <v>12</v>
      </c>
      <c r="WB321" s="418" t="s">
        <v>781</v>
      </c>
      <c r="WC321" s="417" t="s">
        <v>766</v>
      </c>
      <c r="WD321" s="414" t="s">
        <v>61</v>
      </c>
      <c r="WE321" s="415">
        <v>12</v>
      </c>
      <c r="WF321" s="418" t="s">
        <v>781</v>
      </c>
      <c r="WG321" s="417" t="s">
        <v>766</v>
      </c>
      <c r="WH321" s="414" t="s">
        <v>61</v>
      </c>
      <c r="WI321" s="415">
        <v>12</v>
      </c>
      <c r="WJ321" s="418" t="s">
        <v>781</v>
      </c>
      <c r="WK321" s="417" t="s">
        <v>766</v>
      </c>
      <c r="WL321" s="414" t="s">
        <v>61</v>
      </c>
      <c r="WM321" s="415">
        <v>12</v>
      </c>
      <c r="WN321" s="418" t="s">
        <v>781</v>
      </c>
      <c r="WO321" s="417" t="s">
        <v>766</v>
      </c>
      <c r="WP321" s="414" t="s">
        <v>61</v>
      </c>
      <c r="WQ321" s="415">
        <v>12</v>
      </c>
      <c r="WR321" s="418" t="s">
        <v>781</v>
      </c>
      <c r="WS321" s="417" t="s">
        <v>766</v>
      </c>
      <c r="WT321" s="414" t="s">
        <v>61</v>
      </c>
      <c r="WU321" s="415">
        <v>12</v>
      </c>
      <c r="WV321" s="418" t="s">
        <v>781</v>
      </c>
      <c r="WW321" s="417" t="s">
        <v>766</v>
      </c>
      <c r="WX321" s="414" t="s">
        <v>61</v>
      </c>
      <c r="WY321" s="415">
        <v>12</v>
      </c>
      <c r="WZ321" s="418" t="s">
        <v>781</v>
      </c>
      <c r="XA321" s="417" t="s">
        <v>766</v>
      </c>
      <c r="XB321" s="414" t="s">
        <v>61</v>
      </c>
      <c r="XC321" s="415">
        <v>12</v>
      </c>
      <c r="XD321" s="418" t="s">
        <v>781</v>
      </c>
      <c r="XE321" s="417" t="s">
        <v>766</v>
      </c>
      <c r="XF321" s="414" t="s">
        <v>61</v>
      </c>
      <c r="XG321" s="415">
        <v>12</v>
      </c>
      <c r="XH321" s="418" t="s">
        <v>781</v>
      </c>
      <c r="XI321" s="417" t="s">
        <v>766</v>
      </c>
      <c r="XJ321" s="414" t="s">
        <v>61</v>
      </c>
      <c r="XK321" s="415">
        <v>12</v>
      </c>
      <c r="XL321" s="418" t="s">
        <v>781</v>
      </c>
      <c r="XM321" s="417" t="s">
        <v>766</v>
      </c>
      <c r="XN321" s="414" t="s">
        <v>61</v>
      </c>
      <c r="XO321" s="415">
        <v>12</v>
      </c>
      <c r="XP321" s="418" t="s">
        <v>781</v>
      </c>
      <c r="XQ321" s="417" t="s">
        <v>766</v>
      </c>
      <c r="XR321" s="414" t="s">
        <v>61</v>
      </c>
      <c r="XS321" s="415">
        <v>12</v>
      </c>
      <c r="XT321" s="418" t="s">
        <v>781</v>
      </c>
      <c r="XU321" s="417" t="s">
        <v>766</v>
      </c>
      <c r="XV321" s="414" t="s">
        <v>61</v>
      </c>
      <c r="XW321" s="415">
        <v>12</v>
      </c>
      <c r="XX321" s="418" t="s">
        <v>781</v>
      </c>
      <c r="XY321" s="417" t="s">
        <v>766</v>
      </c>
      <c r="XZ321" s="414" t="s">
        <v>61</v>
      </c>
      <c r="YA321" s="415">
        <v>12</v>
      </c>
      <c r="YB321" s="418" t="s">
        <v>781</v>
      </c>
      <c r="YC321" s="417" t="s">
        <v>766</v>
      </c>
      <c r="YD321" s="414" t="s">
        <v>61</v>
      </c>
      <c r="YE321" s="415">
        <v>12</v>
      </c>
      <c r="YF321" s="418" t="s">
        <v>781</v>
      </c>
      <c r="YG321" s="417" t="s">
        <v>766</v>
      </c>
      <c r="YH321" s="414" t="s">
        <v>61</v>
      </c>
      <c r="YI321" s="415">
        <v>12</v>
      </c>
      <c r="YJ321" s="418" t="s">
        <v>781</v>
      </c>
      <c r="YK321" s="417" t="s">
        <v>766</v>
      </c>
      <c r="YL321" s="414" t="s">
        <v>61</v>
      </c>
      <c r="YM321" s="415">
        <v>12</v>
      </c>
      <c r="YN321" s="418" t="s">
        <v>781</v>
      </c>
      <c r="YO321" s="417" t="s">
        <v>766</v>
      </c>
      <c r="YP321" s="414" t="s">
        <v>61</v>
      </c>
      <c r="YQ321" s="415">
        <v>12</v>
      </c>
      <c r="YR321" s="418" t="s">
        <v>781</v>
      </c>
      <c r="YS321" s="417" t="s">
        <v>766</v>
      </c>
      <c r="YT321" s="414" t="s">
        <v>61</v>
      </c>
      <c r="YU321" s="415">
        <v>12</v>
      </c>
      <c r="YV321" s="418" t="s">
        <v>781</v>
      </c>
      <c r="YW321" s="417" t="s">
        <v>766</v>
      </c>
      <c r="YX321" s="414" t="s">
        <v>61</v>
      </c>
      <c r="YY321" s="415">
        <v>12</v>
      </c>
      <c r="YZ321" s="418" t="s">
        <v>781</v>
      </c>
      <c r="ZA321" s="417" t="s">
        <v>766</v>
      </c>
      <c r="ZB321" s="414" t="s">
        <v>61</v>
      </c>
      <c r="ZC321" s="415">
        <v>12</v>
      </c>
      <c r="ZD321" s="418" t="s">
        <v>781</v>
      </c>
      <c r="ZE321" s="417" t="s">
        <v>766</v>
      </c>
      <c r="ZF321" s="414" t="s">
        <v>61</v>
      </c>
      <c r="ZG321" s="415">
        <v>12</v>
      </c>
      <c r="ZH321" s="418" t="s">
        <v>781</v>
      </c>
      <c r="ZI321" s="417" t="s">
        <v>766</v>
      </c>
      <c r="ZJ321" s="414" t="s">
        <v>61</v>
      </c>
      <c r="ZK321" s="415">
        <v>12</v>
      </c>
      <c r="ZL321" s="418" t="s">
        <v>781</v>
      </c>
      <c r="ZM321" s="417" t="s">
        <v>766</v>
      </c>
      <c r="ZN321" s="414" t="s">
        <v>61</v>
      </c>
      <c r="ZO321" s="415">
        <v>12</v>
      </c>
      <c r="ZP321" s="418" t="s">
        <v>781</v>
      </c>
      <c r="ZQ321" s="417" t="s">
        <v>766</v>
      </c>
      <c r="ZR321" s="414" t="s">
        <v>61</v>
      </c>
      <c r="ZS321" s="415">
        <v>12</v>
      </c>
      <c r="ZT321" s="418" t="s">
        <v>781</v>
      </c>
      <c r="ZU321" s="417" t="s">
        <v>766</v>
      </c>
      <c r="ZV321" s="414" t="s">
        <v>61</v>
      </c>
      <c r="ZW321" s="415">
        <v>12</v>
      </c>
      <c r="ZX321" s="418" t="s">
        <v>781</v>
      </c>
      <c r="ZY321" s="417" t="s">
        <v>766</v>
      </c>
      <c r="ZZ321" s="414" t="s">
        <v>61</v>
      </c>
      <c r="AAA321" s="415">
        <v>12</v>
      </c>
      <c r="AAB321" s="418" t="s">
        <v>781</v>
      </c>
      <c r="AAC321" s="417" t="s">
        <v>766</v>
      </c>
      <c r="AAD321" s="414" t="s">
        <v>61</v>
      </c>
      <c r="AAE321" s="415">
        <v>12</v>
      </c>
      <c r="AAF321" s="418" t="s">
        <v>781</v>
      </c>
      <c r="AAG321" s="417" t="s">
        <v>766</v>
      </c>
      <c r="AAH321" s="414" t="s">
        <v>61</v>
      </c>
      <c r="AAI321" s="415">
        <v>12</v>
      </c>
      <c r="AAJ321" s="418" t="s">
        <v>781</v>
      </c>
      <c r="AAK321" s="417" t="s">
        <v>766</v>
      </c>
      <c r="AAL321" s="414" t="s">
        <v>61</v>
      </c>
      <c r="AAM321" s="415">
        <v>12</v>
      </c>
      <c r="AAN321" s="418" t="s">
        <v>781</v>
      </c>
      <c r="AAO321" s="417" t="s">
        <v>766</v>
      </c>
      <c r="AAP321" s="414" t="s">
        <v>61</v>
      </c>
      <c r="AAQ321" s="415">
        <v>12</v>
      </c>
      <c r="AAR321" s="418" t="s">
        <v>781</v>
      </c>
      <c r="AAS321" s="417" t="s">
        <v>766</v>
      </c>
      <c r="AAT321" s="414" t="s">
        <v>61</v>
      </c>
      <c r="AAU321" s="415">
        <v>12</v>
      </c>
      <c r="AAV321" s="418" t="s">
        <v>781</v>
      </c>
      <c r="AAW321" s="417" t="s">
        <v>766</v>
      </c>
      <c r="AAX321" s="414" t="s">
        <v>61</v>
      </c>
      <c r="AAY321" s="415">
        <v>12</v>
      </c>
      <c r="AAZ321" s="418" t="s">
        <v>781</v>
      </c>
      <c r="ABA321" s="417" t="s">
        <v>766</v>
      </c>
      <c r="ABB321" s="414" t="s">
        <v>61</v>
      </c>
      <c r="ABC321" s="415">
        <v>12</v>
      </c>
      <c r="ABD321" s="418" t="s">
        <v>781</v>
      </c>
      <c r="ABE321" s="417" t="s">
        <v>766</v>
      </c>
      <c r="ABF321" s="414" t="s">
        <v>61</v>
      </c>
      <c r="ABG321" s="415">
        <v>12</v>
      </c>
      <c r="ABH321" s="418" t="s">
        <v>781</v>
      </c>
      <c r="ABI321" s="417" t="s">
        <v>766</v>
      </c>
      <c r="ABJ321" s="414" t="s">
        <v>61</v>
      </c>
      <c r="ABK321" s="415">
        <v>12</v>
      </c>
      <c r="ABL321" s="418" t="s">
        <v>781</v>
      </c>
      <c r="ABM321" s="417" t="s">
        <v>766</v>
      </c>
      <c r="ABN321" s="414" t="s">
        <v>61</v>
      </c>
      <c r="ABO321" s="415">
        <v>12</v>
      </c>
      <c r="ABP321" s="418" t="s">
        <v>781</v>
      </c>
      <c r="ABQ321" s="417" t="s">
        <v>766</v>
      </c>
      <c r="ABR321" s="414" t="s">
        <v>61</v>
      </c>
      <c r="ABS321" s="415">
        <v>12</v>
      </c>
      <c r="ABT321" s="418" t="s">
        <v>781</v>
      </c>
      <c r="ABU321" s="417" t="s">
        <v>766</v>
      </c>
      <c r="ABV321" s="414" t="s">
        <v>61</v>
      </c>
      <c r="ABW321" s="415">
        <v>12</v>
      </c>
      <c r="ABX321" s="418" t="s">
        <v>781</v>
      </c>
      <c r="ABY321" s="417" t="s">
        <v>766</v>
      </c>
      <c r="ABZ321" s="414" t="s">
        <v>61</v>
      </c>
      <c r="ACA321" s="415">
        <v>12</v>
      </c>
      <c r="ACB321" s="418" t="s">
        <v>781</v>
      </c>
      <c r="ACC321" s="417" t="s">
        <v>766</v>
      </c>
      <c r="ACD321" s="414" t="s">
        <v>61</v>
      </c>
      <c r="ACE321" s="415">
        <v>12</v>
      </c>
      <c r="ACF321" s="418" t="s">
        <v>781</v>
      </c>
      <c r="ACG321" s="417" t="s">
        <v>766</v>
      </c>
      <c r="ACH321" s="414" t="s">
        <v>61</v>
      </c>
      <c r="ACI321" s="415">
        <v>12</v>
      </c>
      <c r="ACJ321" s="418" t="s">
        <v>781</v>
      </c>
      <c r="ACK321" s="417" t="s">
        <v>766</v>
      </c>
      <c r="ACL321" s="414" t="s">
        <v>61</v>
      </c>
      <c r="ACM321" s="415">
        <v>12</v>
      </c>
      <c r="ACN321" s="418" t="s">
        <v>781</v>
      </c>
      <c r="ACO321" s="417" t="s">
        <v>766</v>
      </c>
      <c r="ACP321" s="414" t="s">
        <v>61</v>
      </c>
      <c r="ACQ321" s="415">
        <v>12</v>
      </c>
      <c r="ACR321" s="418" t="s">
        <v>781</v>
      </c>
      <c r="ACS321" s="417" t="s">
        <v>766</v>
      </c>
      <c r="ACT321" s="414" t="s">
        <v>61</v>
      </c>
      <c r="ACU321" s="415">
        <v>12</v>
      </c>
      <c r="ACV321" s="418" t="s">
        <v>781</v>
      </c>
      <c r="ACW321" s="417" t="s">
        <v>766</v>
      </c>
      <c r="ACX321" s="414" t="s">
        <v>61</v>
      </c>
      <c r="ACY321" s="415">
        <v>12</v>
      </c>
      <c r="ACZ321" s="418" t="s">
        <v>781</v>
      </c>
      <c r="ADA321" s="417" t="s">
        <v>766</v>
      </c>
      <c r="ADB321" s="414" t="s">
        <v>61</v>
      </c>
      <c r="ADC321" s="415">
        <v>12</v>
      </c>
      <c r="ADD321" s="418" t="s">
        <v>781</v>
      </c>
      <c r="ADE321" s="417" t="s">
        <v>766</v>
      </c>
      <c r="ADF321" s="414" t="s">
        <v>61</v>
      </c>
      <c r="ADG321" s="415">
        <v>12</v>
      </c>
      <c r="ADH321" s="418" t="s">
        <v>781</v>
      </c>
      <c r="ADI321" s="417" t="s">
        <v>766</v>
      </c>
      <c r="ADJ321" s="414" t="s">
        <v>61</v>
      </c>
      <c r="ADK321" s="415">
        <v>12</v>
      </c>
      <c r="ADL321" s="418" t="s">
        <v>781</v>
      </c>
      <c r="ADM321" s="417" t="s">
        <v>766</v>
      </c>
      <c r="ADN321" s="414" t="s">
        <v>61</v>
      </c>
      <c r="ADO321" s="415">
        <v>12</v>
      </c>
      <c r="ADP321" s="418" t="s">
        <v>781</v>
      </c>
      <c r="ADQ321" s="417" t="s">
        <v>766</v>
      </c>
      <c r="ADR321" s="414" t="s">
        <v>61</v>
      </c>
      <c r="ADS321" s="415">
        <v>12</v>
      </c>
      <c r="ADT321" s="418" t="s">
        <v>781</v>
      </c>
      <c r="ADU321" s="417" t="s">
        <v>766</v>
      </c>
      <c r="ADV321" s="414" t="s">
        <v>61</v>
      </c>
      <c r="ADW321" s="415">
        <v>12</v>
      </c>
      <c r="ADX321" s="418" t="s">
        <v>781</v>
      </c>
      <c r="ADY321" s="417" t="s">
        <v>766</v>
      </c>
      <c r="ADZ321" s="414" t="s">
        <v>61</v>
      </c>
      <c r="AEA321" s="415">
        <v>12</v>
      </c>
      <c r="AEB321" s="418" t="s">
        <v>781</v>
      </c>
      <c r="AEC321" s="417" t="s">
        <v>766</v>
      </c>
      <c r="AED321" s="414" t="s">
        <v>61</v>
      </c>
      <c r="AEE321" s="415">
        <v>12</v>
      </c>
      <c r="AEF321" s="418" t="s">
        <v>781</v>
      </c>
      <c r="AEG321" s="417" t="s">
        <v>766</v>
      </c>
      <c r="AEH321" s="414" t="s">
        <v>61</v>
      </c>
      <c r="AEI321" s="415">
        <v>12</v>
      </c>
      <c r="AEJ321" s="418" t="s">
        <v>781</v>
      </c>
      <c r="AEK321" s="417" t="s">
        <v>766</v>
      </c>
      <c r="AEL321" s="414" t="s">
        <v>61</v>
      </c>
      <c r="AEM321" s="415">
        <v>12</v>
      </c>
      <c r="AEN321" s="418" t="s">
        <v>781</v>
      </c>
      <c r="AEO321" s="417" t="s">
        <v>766</v>
      </c>
      <c r="AEP321" s="414" t="s">
        <v>61</v>
      </c>
      <c r="AEQ321" s="415">
        <v>12</v>
      </c>
      <c r="AER321" s="418" t="s">
        <v>781</v>
      </c>
      <c r="AES321" s="417" t="s">
        <v>766</v>
      </c>
      <c r="AET321" s="414" t="s">
        <v>61</v>
      </c>
      <c r="AEU321" s="415">
        <v>12</v>
      </c>
      <c r="AEV321" s="418" t="s">
        <v>781</v>
      </c>
      <c r="AEW321" s="417" t="s">
        <v>766</v>
      </c>
      <c r="AEX321" s="414" t="s">
        <v>61</v>
      </c>
      <c r="AEY321" s="415">
        <v>12</v>
      </c>
      <c r="AEZ321" s="418" t="s">
        <v>781</v>
      </c>
      <c r="AFA321" s="417" t="s">
        <v>766</v>
      </c>
      <c r="AFB321" s="414" t="s">
        <v>61</v>
      </c>
      <c r="AFC321" s="415">
        <v>12</v>
      </c>
      <c r="AFD321" s="418" t="s">
        <v>781</v>
      </c>
      <c r="AFE321" s="417" t="s">
        <v>766</v>
      </c>
      <c r="AFF321" s="414" t="s">
        <v>61</v>
      </c>
      <c r="AFG321" s="415">
        <v>12</v>
      </c>
      <c r="AFH321" s="418" t="s">
        <v>781</v>
      </c>
      <c r="AFI321" s="417" t="s">
        <v>766</v>
      </c>
      <c r="AFJ321" s="414" t="s">
        <v>61</v>
      </c>
      <c r="AFK321" s="415">
        <v>12</v>
      </c>
      <c r="AFL321" s="418" t="s">
        <v>781</v>
      </c>
      <c r="AFM321" s="417" t="s">
        <v>766</v>
      </c>
      <c r="AFN321" s="414" t="s">
        <v>61</v>
      </c>
      <c r="AFO321" s="415">
        <v>12</v>
      </c>
      <c r="AFP321" s="418" t="s">
        <v>781</v>
      </c>
      <c r="AFQ321" s="417" t="s">
        <v>766</v>
      </c>
      <c r="AFR321" s="414" t="s">
        <v>61</v>
      </c>
      <c r="AFS321" s="415">
        <v>12</v>
      </c>
      <c r="AFT321" s="418" t="s">
        <v>781</v>
      </c>
      <c r="AFU321" s="417" t="s">
        <v>766</v>
      </c>
      <c r="AFV321" s="414" t="s">
        <v>61</v>
      </c>
      <c r="AFW321" s="415">
        <v>12</v>
      </c>
      <c r="AFX321" s="418" t="s">
        <v>781</v>
      </c>
      <c r="AFY321" s="417" t="s">
        <v>766</v>
      </c>
      <c r="AFZ321" s="414" t="s">
        <v>61</v>
      </c>
      <c r="AGA321" s="415">
        <v>12</v>
      </c>
      <c r="AGB321" s="418" t="s">
        <v>781</v>
      </c>
      <c r="AGC321" s="417" t="s">
        <v>766</v>
      </c>
      <c r="AGD321" s="414" t="s">
        <v>61</v>
      </c>
      <c r="AGE321" s="415">
        <v>12</v>
      </c>
      <c r="AGF321" s="418" t="s">
        <v>781</v>
      </c>
      <c r="AGG321" s="417" t="s">
        <v>766</v>
      </c>
      <c r="AGH321" s="414" t="s">
        <v>61</v>
      </c>
      <c r="AGI321" s="415">
        <v>12</v>
      </c>
      <c r="AGJ321" s="418" t="s">
        <v>781</v>
      </c>
      <c r="AGK321" s="417" t="s">
        <v>766</v>
      </c>
      <c r="AGL321" s="414" t="s">
        <v>61</v>
      </c>
      <c r="AGM321" s="415">
        <v>12</v>
      </c>
      <c r="AGN321" s="418" t="s">
        <v>781</v>
      </c>
      <c r="AGO321" s="417" t="s">
        <v>766</v>
      </c>
      <c r="AGP321" s="414" t="s">
        <v>61</v>
      </c>
      <c r="AGQ321" s="415">
        <v>12</v>
      </c>
      <c r="AGR321" s="418" t="s">
        <v>781</v>
      </c>
      <c r="AGS321" s="417" t="s">
        <v>766</v>
      </c>
      <c r="AGT321" s="414" t="s">
        <v>61</v>
      </c>
      <c r="AGU321" s="415">
        <v>12</v>
      </c>
      <c r="AGV321" s="418" t="s">
        <v>781</v>
      </c>
      <c r="AGW321" s="417" t="s">
        <v>766</v>
      </c>
      <c r="AGX321" s="414" t="s">
        <v>61</v>
      </c>
      <c r="AGY321" s="415">
        <v>12</v>
      </c>
      <c r="AGZ321" s="418" t="s">
        <v>781</v>
      </c>
      <c r="AHA321" s="417" t="s">
        <v>766</v>
      </c>
      <c r="AHB321" s="414" t="s">
        <v>61</v>
      </c>
      <c r="AHC321" s="415">
        <v>12</v>
      </c>
      <c r="AHD321" s="418" t="s">
        <v>781</v>
      </c>
      <c r="AHE321" s="417" t="s">
        <v>766</v>
      </c>
      <c r="AHF321" s="414" t="s">
        <v>61</v>
      </c>
      <c r="AHG321" s="415">
        <v>12</v>
      </c>
      <c r="AHH321" s="418" t="s">
        <v>781</v>
      </c>
      <c r="AHI321" s="417" t="s">
        <v>766</v>
      </c>
      <c r="AHJ321" s="414" t="s">
        <v>61</v>
      </c>
      <c r="AHK321" s="415">
        <v>12</v>
      </c>
      <c r="AHL321" s="418" t="s">
        <v>781</v>
      </c>
      <c r="AHM321" s="417" t="s">
        <v>766</v>
      </c>
      <c r="AHN321" s="414" t="s">
        <v>61</v>
      </c>
      <c r="AHO321" s="415">
        <v>12</v>
      </c>
      <c r="AHP321" s="418" t="s">
        <v>781</v>
      </c>
      <c r="AHQ321" s="417" t="s">
        <v>766</v>
      </c>
      <c r="AHR321" s="414" t="s">
        <v>61</v>
      </c>
      <c r="AHS321" s="415">
        <v>12</v>
      </c>
      <c r="AHT321" s="418" t="s">
        <v>781</v>
      </c>
      <c r="AHU321" s="417" t="s">
        <v>766</v>
      </c>
      <c r="AHV321" s="414" t="s">
        <v>61</v>
      </c>
      <c r="AHW321" s="415">
        <v>12</v>
      </c>
      <c r="AHX321" s="418" t="s">
        <v>781</v>
      </c>
      <c r="AHY321" s="417" t="s">
        <v>766</v>
      </c>
      <c r="AHZ321" s="414" t="s">
        <v>61</v>
      </c>
      <c r="AIA321" s="415">
        <v>12</v>
      </c>
      <c r="AIB321" s="418" t="s">
        <v>781</v>
      </c>
      <c r="AIC321" s="417" t="s">
        <v>766</v>
      </c>
      <c r="AID321" s="414" t="s">
        <v>61</v>
      </c>
      <c r="AIE321" s="415">
        <v>12</v>
      </c>
      <c r="AIF321" s="418" t="s">
        <v>781</v>
      </c>
      <c r="AIG321" s="417" t="s">
        <v>766</v>
      </c>
      <c r="AIH321" s="414" t="s">
        <v>61</v>
      </c>
      <c r="AII321" s="415">
        <v>12</v>
      </c>
      <c r="AIJ321" s="418" t="s">
        <v>781</v>
      </c>
      <c r="AIK321" s="417" t="s">
        <v>766</v>
      </c>
      <c r="AIL321" s="414" t="s">
        <v>61</v>
      </c>
      <c r="AIM321" s="415">
        <v>12</v>
      </c>
      <c r="AIN321" s="418" t="s">
        <v>781</v>
      </c>
      <c r="AIO321" s="417" t="s">
        <v>766</v>
      </c>
      <c r="AIP321" s="414" t="s">
        <v>61</v>
      </c>
      <c r="AIQ321" s="415">
        <v>12</v>
      </c>
      <c r="AIR321" s="418" t="s">
        <v>781</v>
      </c>
      <c r="AIS321" s="417" t="s">
        <v>766</v>
      </c>
      <c r="AIT321" s="414" t="s">
        <v>61</v>
      </c>
      <c r="AIU321" s="415">
        <v>12</v>
      </c>
      <c r="AIV321" s="418" t="s">
        <v>781</v>
      </c>
      <c r="AIW321" s="417" t="s">
        <v>766</v>
      </c>
      <c r="AIX321" s="414" t="s">
        <v>61</v>
      </c>
      <c r="AIY321" s="415">
        <v>12</v>
      </c>
      <c r="AIZ321" s="418" t="s">
        <v>781</v>
      </c>
      <c r="AJA321" s="417" t="s">
        <v>766</v>
      </c>
      <c r="AJB321" s="414" t="s">
        <v>61</v>
      </c>
      <c r="AJC321" s="415">
        <v>12</v>
      </c>
      <c r="AJD321" s="418" t="s">
        <v>781</v>
      </c>
      <c r="AJE321" s="417" t="s">
        <v>766</v>
      </c>
      <c r="AJF321" s="414" t="s">
        <v>61</v>
      </c>
      <c r="AJG321" s="415">
        <v>12</v>
      </c>
      <c r="AJH321" s="418" t="s">
        <v>781</v>
      </c>
      <c r="AJI321" s="417" t="s">
        <v>766</v>
      </c>
      <c r="AJJ321" s="414" t="s">
        <v>61</v>
      </c>
      <c r="AJK321" s="415">
        <v>12</v>
      </c>
      <c r="AJL321" s="418" t="s">
        <v>781</v>
      </c>
      <c r="AJM321" s="417" t="s">
        <v>766</v>
      </c>
      <c r="AJN321" s="414" t="s">
        <v>61</v>
      </c>
      <c r="AJO321" s="415">
        <v>12</v>
      </c>
      <c r="AJP321" s="418" t="s">
        <v>781</v>
      </c>
      <c r="AJQ321" s="417" t="s">
        <v>766</v>
      </c>
      <c r="AJR321" s="414" t="s">
        <v>61</v>
      </c>
      <c r="AJS321" s="415">
        <v>12</v>
      </c>
      <c r="AJT321" s="418" t="s">
        <v>781</v>
      </c>
      <c r="AJU321" s="417" t="s">
        <v>766</v>
      </c>
      <c r="AJV321" s="414" t="s">
        <v>61</v>
      </c>
      <c r="AJW321" s="415">
        <v>12</v>
      </c>
      <c r="AJX321" s="418" t="s">
        <v>781</v>
      </c>
      <c r="AJY321" s="417" t="s">
        <v>766</v>
      </c>
      <c r="AJZ321" s="414" t="s">
        <v>61</v>
      </c>
      <c r="AKA321" s="415">
        <v>12</v>
      </c>
      <c r="AKB321" s="418" t="s">
        <v>781</v>
      </c>
      <c r="AKC321" s="417" t="s">
        <v>766</v>
      </c>
      <c r="AKD321" s="414" t="s">
        <v>61</v>
      </c>
      <c r="AKE321" s="415">
        <v>12</v>
      </c>
      <c r="AKF321" s="418" t="s">
        <v>781</v>
      </c>
      <c r="AKG321" s="417" t="s">
        <v>766</v>
      </c>
      <c r="AKH321" s="414" t="s">
        <v>61</v>
      </c>
      <c r="AKI321" s="415">
        <v>12</v>
      </c>
      <c r="AKJ321" s="418" t="s">
        <v>781</v>
      </c>
      <c r="AKK321" s="417" t="s">
        <v>766</v>
      </c>
      <c r="AKL321" s="414" t="s">
        <v>61</v>
      </c>
      <c r="AKM321" s="415">
        <v>12</v>
      </c>
      <c r="AKN321" s="418" t="s">
        <v>781</v>
      </c>
      <c r="AKO321" s="417" t="s">
        <v>766</v>
      </c>
      <c r="AKP321" s="414" t="s">
        <v>61</v>
      </c>
      <c r="AKQ321" s="415">
        <v>12</v>
      </c>
      <c r="AKR321" s="418" t="s">
        <v>781</v>
      </c>
      <c r="AKS321" s="417" t="s">
        <v>766</v>
      </c>
      <c r="AKT321" s="414" t="s">
        <v>61</v>
      </c>
      <c r="AKU321" s="415">
        <v>12</v>
      </c>
      <c r="AKV321" s="418" t="s">
        <v>781</v>
      </c>
      <c r="AKW321" s="417" t="s">
        <v>766</v>
      </c>
      <c r="AKX321" s="414" t="s">
        <v>61</v>
      </c>
      <c r="AKY321" s="415">
        <v>12</v>
      </c>
      <c r="AKZ321" s="418" t="s">
        <v>781</v>
      </c>
      <c r="ALA321" s="417" t="s">
        <v>766</v>
      </c>
      <c r="ALB321" s="414" t="s">
        <v>61</v>
      </c>
      <c r="ALC321" s="415">
        <v>12</v>
      </c>
      <c r="ALD321" s="418" t="s">
        <v>781</v>
      </c>
      <c r="ALE321" s="417" t="s">
        <v>766</v>
      </c>
      <c r="ALF321" s="414" t="s">
        <v>61</v>
      </c>
      <c r="ALG321" s="415">
        <v>12</v>
      </c>
      <c r="ALH321" s="418" t="s">
        <v>781</v>
      </c>
      <c r="ALI321" s="417" t="s">
        <v>766</v>
      </c>
      <c r="ALJ321" s="414" t="s">
        <v>61</v>
      </c>
      <c r="ALK321" s="415">
        <v>12</v>
      </c>
      <c r="ALL321" s="418" t="s">
        <v>781</v>
      </c>
      <c r="ALM321" s="417" t="s">
        <v>766</v>
      </c>
      <c r="ALN321" s="414" t="s">
        <v>61</v>
      </c>
      <c r="ALO321" s="415">
        <v>12</v>
      </c>
      <c r="ALP321" s="418" t="s">
        <v>781</v>
      </c>
      <c r="ALQ321" s="417" t="s">
        <v>766</v>
      </c>
      <c r="ALR321" s="414" t="s">
        <v>61</v>
      </c>
      <c r="ALS321" s="415">
        <v>12</v>
      </c>
      <c r="ALT321" s="418" t="s">
        <v>781</v>
      </c>
      <c r="ALU321" s="417" t="s">
        <v>766</v>
      </c>
      <c r="ALV321" s="414" t="s">
        <v>61</v>
      </c>
      <c r="ALW321" s="415">
        <v>12</v>
      </c>
      <c r="ALX321" s="418" t="s">
        <v>781</v>
      </c>
      <c r="ALY321" s="417" t="s">
        <v>766</v>
      </c>
      <c r="ALZ321" s="414" t="s">
        <v>61</v>
      </c>
      <c r="AMA321" s="415">
        <v>12</v>
      </c>
      <c r="AMB321" s="418" t="s">
        <v>781</v>
      </c>
      <c r="AMC321" s="417" t="s">
        <v>766</v>
      </c>
      <c r="AMD321" s="414" t="s">
        <v>61</v>
      </c>
      <c r="AME321" s="415">
        <v>12</v>
      </c>
      <c r="AMF321" s="418" t="s">
        <v>781</v>
      </c>
      <c r="AMG321" s="417" t="s">
        <v>766</v>
      </c>
      <c r="AMH321" s="414" t="s">
        <v>61</v>
      </c>
      <c r="AMI321" s="415">
        <v>12</v>
      </c>
      <c r="AMJ321" s="418" t="s">
        <v>781</v>
      </c>
      <c r="AMK321" s="417" t="s">
        <v>766</v>
      </c>
      <c r="AML321" s="414" t="s">
        <v>61</v>
      </c>
      <c r="AMM321" s="415">
        <v>12</v>
      </c>
      <c r="AMN321" s="418" t="s">
        <v>781</v>
      </c>
      <c r="AMO321" s="417" t="s">
        <v>766</v>
      </c>
      <c r="AMP321" s="414" t="s">
        <v>61</v>
      </c>
      <c r="AMQ321" s="415">
        <v>12</v>
      </c>
      <c r="AMR321" s="418" t="s">
        <v>781</v>
      </c>
      <c r="AMS321" s="417" t="s">
        <v>766</v>
      </c>
      <c r="AMT321" s="414" t="s">
        <v>61</v>
      </c>
      <c r="AMU321" s="415">
        <v>12</v>
      </c>
      <c r="AMV321" s="418" t="s">
        <v>781</v>
      </c>
      <c r="AMW321" s="417" t="s">
        <v>766</v>
      </c>
      <c r="AMX321" s="414" t="s">
        <v>61</v>
      </c>
      <c r="AMY321" s="415">
        <v>12</v>
      </c>
      <c r="AMZ321" s="418" t="s">
        <v>781</v>
      </c>
      <c r="ANA321" s="417" t="s">
        <v>766</v>
      </c>
      <c r="ANB321" s="414" t="s">
        <v>61</v>
      </c>
      <c r="ANC321" s="415">
        <v>12</v>
      </c>
      <c r="AND321" s="418" t="s">
        <v>781</v>
      </c>
      <c r="ANE321" s="417" t="s">
        <v>766</v>
      </c>
      <c r="ANF321" s="414" t="s">
        <v>61</v>
      </c>
      <c r="ANG321" s="415">
        <v>12</v>
      </c>
      <c r="ANH321" s="418" t="s">
        <v>781</v>
      </c>
      <c r="ANI321" s="417" t="s">
        <v>766</v>
      </c>
      <c r="ANJ321" s="414" t="s">
        <v>61</v>
      </c>
      <c r="ANK321" s="415">
        <v>12</v>
      </c>
      <c r="ANL321" s="418" t="s">
        <v>781</v>
      </c>
      <c r="ANM321" s="417" t="s">
        <v>766</v>
      </c>
      <c r="ANN321" s="414" t="s">
        <v>61</v>
      </c>
      <c r="ANO321" s="415">
        <v>12</v>
      </c>
      <c r="ANP321" s="418" t="s">
        <v>781</v>
      </c>
      <c r="ANQ321" s="417" t="s">
        <v>766</v>
      </c>
      <c r="ANR321" s="414" t="s">
        <v>61</v>
      </c>
      <c r="ANS321" s="415">
        <v>12</v>
      </c>
      <c r="ANT321" s="418" t="s">
        <v>781</v>
      </c>
      <c r="ANU321" s="417" t="s">
        <v>766</v>
      </c>
      <c r="ANV321" s="414" t="s">
        <v>61</v>
      </c>
      <c r="ANW321" s="415">
        <v>12</v>
      </c>
      <c r="ANX321" s="418" t="s">
        <v>781</v>
      </c>
      <c r="ANY321" s="417" t="s">
        <v>766</v>
      </c>
      <c r="ANZ321" s="414" t="s">
        <v>61</v>
      </c>
      <c r="AOA321" s="415">
        <v>12</v>
      </c>
      <c r="AOB321" s="418" t="s">
        <v>781</v>
      </c>
      <c r="AOC321" s="417" t="s">
        <v>766</v>
      </c>
      <c r="AOD321" s="414" t="s">
        <v>61</v>
      </c>
      <c r="AOE321" s="415">
        <v>12</v>
      </c>
      <c r="AOF321" s="418" t="s">
        <v>781</v>
      </c>
      <c r="AOG321" s="417" t="s">
        <v>766</v>
      </c>
      <c r="AOH321" s="414" t="s">
        <v>61</v>
      </c>
      <c r="AOI321" s="415">
        <v>12</v>
      </c>
      <c r="AOJ321" s="418" t="s">
        <v>781</v>
      </c>
      <c r="AOK321" s="417" t="s">
        <v>766</v>
      </c>
      <c r="AOL321" s="414" t="s">
        <v>61</v>
      </c>
      <c r="AOM321" s="415">
        <v>12</v>
      </c>
      <c r="AON321" s="418" t="s">
        <v>781</v>
      </c>
      <c r="AOO321" s="417" t="s">
        <v>766</v>
      </c>
      <c r="AOP321" s="414" t="s">
        <v>61</v>
      </c>
      <c r="AOQ321" s="415">
        <v>12</v>
      </c>
      <c r="AOR321" s="418" t="s">
        <v>781</v>
      </c>
      <c r="AOS321" s="417" t="s">
        <v>766</v>
      </c>
      <c r="AOT321" s="414" t="s">
        <v>61</v>
      </c>
      <c r="AOU321" s="415">
        <v>12</v>
      </c>
      <c r="AOV321" s="418" t="s">
        <v>781</v>
      </c>
      <c r="AOW321" s="417" t="s">
        <v>766</v>
      </c>
      <c r="AOX321" s="414" t="s">
        <v>61</v>
      </c>
      <c r="AOY321" s="415">
        <v>12</v>
      </c>
      <c r="AOZ321" s="418" t="s">
        <v>781</v>
      </c>
      <c r="APA321" s="417" t="s">
        <v>766</v>
      </c>
      <c r="APB321" s="414" t="s">
        <v>61</v>
      </c>
      <c r="APC321" s="415">
        <v>12</v>
      </c>
      <c r="APD321" s="418" t="s">
        <v>781</v>
      </c>
      <c r="APE321" s="417" t="s">
        <v>766</v>
      </c>
      <c r="APF321" s="414" t="s">
        <v>61</v>
      </c>
      <c r="APG321" s="415">
        <v>12</v>
      </c>
      <c r="APH321" s="418" t="s">
        <v>781</v>
      </c>
      <c r="API321" s="417" t="s">
        <v>766</v>
      </c>
      <c r="APJ321" s="414" t="s">
        <v>61</v>
      </c>
      <c r="APK321" s="415">
        <v>12</v>
      </c>
      <c r="APL321" s="418" t="s">
        <v>781</v>
      </c>
      <c r="APM321" s="417" t="s">
        <v>766</v>
      </c>
      <c r="APN321" s="414" t="s">
        <v>61</v>
      </c>
      <c r="APO321" s="415">
        <v>12</v>
      </c>
      <c r="APP321" s="418" t="s">
        <v>781</v>
      </c>
      <c r="APQ321" s="417" t="s">
        <v>766</v>
      </c>
      <c r="APR321" s="414" t="s">
        <v>61</v>
      </c>
      <c r="APS321" s="415">
        <v>12</v>
      </c>
      <c r="APT321" s="418" t="s">
        <v>781</v>
      </c>
      <c r="APU321" s="417" t="s">
        <v>766</v>
      </c>
      <c r="APV321" s="414" t="s">
        <v>61</v>
      </c>
      <c r="APW321" s="415">
        <v>12</v>
      </c>
      <c r="APX321" s="418" t="s">
        <v>781</v>
      </c>
      <c r="APY321" s="417" t="s">
        <v>766</v>
      </c>
      <c r="APZ321" s="414" t="s">
        <v>61</v>
      </c>
      <c r="AQA321" s="415">
        <v>12</v>
      </c>
      <c r="AQB321" s="418" t="s">
        <v>781</v>
      </c>
      <c r="AQC321" s="417" t="s">
        <v>766</v>
      </c>
      <c r="AQD321" s="414" t="s">
        <v>61</v>
      </c>
      <c r="AQE321" s="415">
        <v>12</v>
      </c>
      <c r="AQF321" s="418" t="s">
        <v>781</v>
      </c>
      <c r="AQG321" s="417" t="s">
        <v>766</v>
      </c>
      <c r="AQH321" s="414" t="s">
        <v>61</v>
      </c>
      <c r="AQI321" s="415">
        <v>12</v>
      </c>
      <c r="AQJ321" s="418" t="s">
        <v>781</v>
      </c>
      <c r="AQK321" s="417" t="s">
        <v>766</v>
      </c>
      <c r="AQL321" s="414" t="s">
        <v>61</v>
      </c>
      <c r="AQM321" s="415">
        <v>12</v>
      </c>
      <c r="AQN321" s="418" t="s">
        <v>781</v>
      </c>
      <c r="AQO321" s="417" t="s">
        <v>766</v>
      </c>
      <c r="AQP321" s="414" t="s">
        <v>61</v>
      </c>
      <c r="AQQ321" s="415">
        <v>12</v>
      </c>
      <c r="AQR321" s="418" t="s">
        <v>781</v>
      </c>
      <c r="AQS321" s="417" t="s">
        <v>766</v>
      </c>
      <c r="AQT321" s="414" t="s">
        <v>61</v>
      </c>
      <c r="AQU321" s="415">
        <v>12</v>
      </c>
      <c r="AQV321" s="418" t="s">
        <v>781</v>
      </c>
      <c r="AQW321" s="417" t="s">
        <v>766</v>
      </c>
      <c r="AQX321" s="414" t="s">
        <v>61</v>
      </c>
      <c r="AQY321" s="415">
        <v>12</v>
      </c>
      <c r="AQZ321" s="418" t="s">
        <v>781</v>
      </c>
      <c r="ARA321" s="417" t="s">
        <v>766</v>
      </c>
      <c r="ARB321" s="414" t="s">
        <v>61</v>
      </c>
      <c r="ARC321" s="415">
        <v>12</v>
      </c>
      <c r="ARD321" s="418" t="s">
        <v>781</v>
      </c>
      <c r="ARE321" s="417" t="s">
        <v>766</v>
      </c>
      <c r="ARF321" s="414" t="s">
        <v>61</v>
      </c>
      <c r="ARG321" s="415">
        <v>12</v>
      </c>
      <c r="ARH321" s="418" t="s">
        <v>781</v>
      </c>
      <c r="ARI321" s="417" t="s">
        <v>766</v>
      </c>
      <c r="ARJ321" s="414" t="s">
        <v>61</v>
      </c>
      <c r="ARK321" s="415">
        <v>12</v>
      </c>
      <c r="ARL321" s="418" t="s">
        <v>781</v>
      </c>
      <c r="ARM321" s="417" t="s">
        <v>766</v>
      </c>
      <c r="ARN321" s="414" t="s">
        <v>61</v>
      </c>
      <c r="ARO321" s="415">
        <v>12</v>
      </c>
      <c r="ARP321" s="418" t="s">
        <v>781</v>
      </c>
      <c r="ARQ321" s="417" t="s">
        <v>766</v>
      </c>
      <c r="ARR321" s="414" t="s">
        <v>61</v>
      </c>
      <c r="ARS321" s="415">
        <v>12</v>
      </c>
      <c r="ART321" s="418" t="s">
        <v>781</v>
      </c>
      <c r="ARU321" s="417" t="s">
        <v>766</v>
      </c>
      <c r="ARV321" s="414" t="s">
        <v>61</v>
      </c>
      <c r="ARW321" s="415">
        <v>12</v>
      </c>
      <c r="ARX321" s="418" t="s">
        <v>781</v>
      </c>
      <c r="ARY321" s="417" t="s">
        <v>766</v>
      </c>
      <c r="ARZ321" s="414" t="s">
        <v>61</v>
      </c>
      <c r="ASA321" s="415">
        <v>12</v>
      </c>
      <c r="ASB321" s="418" t="s">
        <v>781</v>
      </c>
      <c r="ASC321" s="417" t="s">
        <v>766</v>
      </c>
      <c r="ASD321" s="414" t="s">
        <v>61</v>
      </c>
      <c r="ASE321" s="415">
        <v>12</v>
      </c>
      <c r="ASF321" s="418" t="s">
        <v>781</v>
      </c>
      <c r="ASG321" s="417" t="s">
        <v>766</v>
      </c>
      <c r="ASH321" s="414" t="s">
        <v>61</v>
      </c>
      <c r="ASI321" s="415">
        <v>12</v>
      </c>
      <c r="ASJ321" s="418" t="s">
        <v>781</v>
      </c>
      <c r="ASK321" s="417" t="s">
        <v>766</v>
      </c>
      <c r="ASL321" s="414" t="s">
        <v>61</v>
      </c>
      <c r="ASM321" s="415">
        <v>12</v>
      </c>
      <c r="ASN321" s="418" t="s">
        <v>781</v>
      </c>
      <c r="ASO321" s="417" t="s">
        <v>766</v>
      </c>
      <c r="ASP321" s="414" t="s">
        <v>61</v>
      </c>
      <c r="ASQ321" s="415">
        <v>12</v>
      </c>
      <c r="ASR321" s="418" t="s">
        <v>781</v>
      </c>
      <c r="ASS321" s="417" t="s">
        <v>766</v>
      </c>
      <c r="AST321" s="414" t="s">
        <v>61</v>
      </c>
      <c r="ASU321" s="415">
        <v>12</v>
      </c>
      <c r="ASV321" s="418" t="s">
        <v>781</v>
      </c>
      <c r="ASW321" s="417" t="s">
        <v>766</v>
      </c>
      <c r="ASX321" s="414" t="s">
        <v>61</v>
      </c>
      <c r="ASY321" s="415">
        <v>12</v>
      </c>
      <c r="ASZ321" s="418" t="s">
        <v>781</v>
      </c>
      <c r="ATA321" s="417" t="s">
        <v>766</v>
      </c>
      <c r="ATB321" s="414" t="s">
        <v>61</v>
      </c>
      <c r="ATC321" s="415">
        <v>12</v>
      </c>
      <c r="ATD321" s="418" t="s">
        <v>781</v>
      </c>
      <c r="ATE321" s="417" t="s">
        <v>766</v>
      </c>
      <c r="ATF321" s="414" t="s">
        <v>61</v>
      </c>
      <c r="ATG321" s="415">
        <v>12</v>
      </c>
      <c r="ATH321" s="418" t="s">
        <v>781</v>
      </c>
      <c r="ATI321" s="417" t="s">
        <v>766</v>
      </c>
      <c r="ATJ321" s="414" t="s">
        <v>61</v>
      </c>
      <c r="ATK321" s="415">
        <v>12</v>
      </c>
      <c r="ATL321" s="418" t="s">
        <v>781</v>
      </c>
      <c r="ATM321" s="417" t="s">
        <v>766</v>
      </c>
      <c r="ATN321" s="414" t="s">
        <v>61</v>
      </c>
      <c r="ATO321" s="415">
        <v>12</v>
      </c>
      <c r="ATP321" s="418" t="s">
        <v>781</v>
      </c>
      <c r="ATQ321" s="417" t="s">
        <v>766</v>
      </c>
      <c r="ATR321" s="414" t="s">
        <v>61</v>
      </c>
      <c r="ATS321" s="415">
        <v>12</v>
      </c>
      <c r="ATT321" s="418" t="s">
        <v>781</v>
      </c>
      <c r="ATU321" s="417" t="s">
        <v>766</v>
      </c>
      <c r="ATV321" s="414" t="s">
        <v>61</v>
      </c>
      <c r="ATW321" s="415">
        <v>12</v>
      </c>
      <c r="ATX321" s="418" t="s">
        <v>781</v>
      </c>
      <c r="ATY321" s="417" t="s">
        <v>766</v>
      </c>
      <c r="ATZ321" s="414" t="s">
        <v>61</v>
      </c>
      <c r="AUA321" s="415">
        <v>12</v>
      </c>
      <c r="AUB321" s="418" t="s">
        <v>781</v>
      </c>
      <c r="AUC321" s="417" t="s">
        <v>766</v>
      </c>
      <c r="AUD321" s="414" t="s">
        <v>61</v>
      </c>
      <c r="AUE321" s="415">
        <v>12</v>
      </c>
      <c r="AUF321" s="418" t="s">
        <v>781</v>
      </c>
      <c r="AUG321" s="417" t="s">
        <v>766</v>
      </c>
      <c r="AUH321" s="414" t="s">
        <v>61</v>
      </c>
      <c r="AUI321" s="415">
        <v>12</v>
      </c>
      <c r="AUJ321" s="418" t="s">
        <v>781</v>
      </c>
      <c r="AUK321" s="417" t="s">
        <v>766</v>
      </c>
      <c r="AUL321" s="414" t="s">
        <v>61</v>
      </c>
      <c r="AUM321" s="415">
        <v>12</v>
      </c>
      <c r="AUN321" s="418" t="s">
        <v>781</v>
      </c>
      <c r="AUO321" s="417" t="s">
        <v>766</v>
      </c>
      <c r="AUP321" s="414" t="s">
        <v>61</v>
      </c>
      <c r="AUQ321" s="415">
        <v>12</v>
      </c>
      <c r="AUR321" s="418" t="s">
        <v>781</v>
      </c>
      <c r="AUS321" s="417" t="s">
        <v>766</v>
      </c>
      <c r="AUT321" s="414" t="s">
        <v>61</v>
      </c>
      <c r="AUU321" s="415">
        <v>12</v>
      </c>
      <c r="AUV321" s="418" t="s">
        <v>781</v>
      </c>
      <c r="AUW321" s="417" t="s">
        <v>766</v>
      </c>
      <c r="AUX321" s="414" t="s">
        <v>61</v>
      </c>
      <c r="AUY321" s="415">
        <v>12</v>
      </c>
      <c r="AUZ321" s="418" t="s">
        <v>781</v>
      </c>
      <c r="AVA321" s="417" t="s">
        <v>766</v>
      </c>
      <c r="AVB321" s="414" t="s">
        <v>61</v>
      </c>
      <c r="AVC321" s="415">
        <v>12</v>
      </c>
      <c r="AVD321" s="418" t="s">
        <v>781</v>
      </c>
      <c r="AVE321" s="417" t="s">
        <v>766</v>
      </c>
      <c r="AVF321" s="414" t="s">
        <v>61</v>
      </c>
      <c r="AVG321" s="415">
        <v>12</v>
      </c>
      <c r="AVH321" s="418" t="s">
        <v>781</v>
      </c>
      <c r="AVI321" s="417" t="s">
        <v>766</v>
      </c>
      <c r="AVJ321" s="414" t="s">
        <v>61</v>
      </c>
      <c r="AVK321" s="415">
        <v>12</v>
      </c>
      <c r="AVL321" s="418" t="s">
        <v>781</v>
      </c>
      <c r="AVM321" s="417" t="s">
        <v>766</v>
      </c>
      <c r="AVN321" s="414" t="s">
        <v>61</v>
      </c>
      <c r="AVO321" s="415">
        <v>12</v>
      </c>
      <c r="AVP321" s="418" t="s">
        <v>781</v>
      </c>
      <c r="AVQ321" s="417" t="s">
        <v>766</v>
      </c>
      <c r="AVR321" s="414" t="s">
        <v>61</v>
      </c>
      <c r="AVS321" s="415">
        <v>12</v>
      </c>
      <c r="AVT321" s="418" t="s">
        <v>781</v>
      </c>
      <c r="AVU321" s="417" t="s">
        <v>766</v>
      </c>
      <c r="AVV321" s="414" t="s">
        <v>61</v>
      </c>
      <c r="AVW321" s="415">
        <v>12</v>
      </c>
      <c r="AVX321" s="418" t="s">
        <v>781</v>
      </c>
      <c r="AVY321" s="417" t="s">
        <v>766</v>
      </c>
      <c r="AVZ321" s="414" t="s">
        <v>61</v>
      </c>
      <c r="AWA321" s="415">
        <v>12</v>
      </c>
      <c r="AWB321" s="418" t="s">
        <v>781</v>
      </c>
      <c r="AWC321" s="417" t="s">
        <v>766</v>
      </c>
      <c r="AWD321" s="414" t="s">
        <v>61</v>
      </c>
      <c r="AWE321" s="415">
        <v>12</v>
      </c>
      <c r="AWF321" s="418" t="s">
        <v>781</v>
      </c>
      <c r="AWG321" s="417" t="s">
        <v>766</v>
      </c>
      <c r="AWH321" s="414" t="s">
        <v>61</v>
      </c>
      <c r="AWI321" s="415">
        <v>12</v>
      </c>
      <c r="AWJ321" s="418" t="s">
        <v>781</v>
      </c>
      <c r="AWK321" s="417" t="s">
        <v>766</v>
      </c>
      <c r="AWL321" s="414" t="s">
        <v>61</v>
      </c>
      <c r="AWM321" s="415">
        <v>12</v>
      </c>
      <c r="AWN321" s="418" t="s">
        <v>781</v>
      </c>
      <c r="AWO321" s="417" t="s">
        <v>766</v>
      </c>
      <c r="AWP321" s="414" t="s">
        <v>61</v>
      </c>
      <c r="AWQ321" s="415">
        <v>12</v>
      </c>
      <c r="AWR321" s="418" t="s">
        <v>781</v>
      </c>
      <c r="AWS321" s="417" t="s">
        <v>766</v>
      </c>
      <c r="AWT321" s="414" t="s">
        <v>61</v>
      </c>
      <c r="AWU321" s="415">
        <v>12</v>
      </c>
      <c r="AWV321" s="418" t="s">
        <v>781</v>
      </c>
      <c r="AWW321" s="417" t="s">
        <v>766</v>
      </c>
      <c r="AWX321" s="414" t="s">
        <v>61</v>
      </c>
      <c r="AWY321" s="415">
        <v>12</v>
      </c>
      <c r="AWZ321" s="418" t="s">
        <v>781</v>
      </c>
      <c r="AXA321" s="417" t="s">
        <v>766</v>
      </c>
      <c r="AXB321" s="414" t="s">
        <v>61</v>
      </c>
      <c r="AXC321" s="415">
        <v>12</v>
      </c>
      <c r="AXD321" s="418" t="s">
        <v>781</v>
      </c>
      <c r="AXE321" s="417" t="s">
        <v>766</v>
      </c>
      <c r="AXF321" s="414" t="s">
        <v>61</v>
      </c>
      <c r="AXG321" s="415">
        <v>12</v>
      </c>
      <c r="AXH321" s="418" t="s">
        <v>781</v>
      </c>
      <c r="AXI321" s="417" t="s">
        <v>766</v>
      </c>
      <c r="AXJ321" s="414" t="s">
        <v>61</v>
      </c>
      <c r="AXK321" s="415">
        <v>12</v>
      </c>
      <c r="AXL321" s="418" t="s">
        <v>781</v>
      </c>
      <c r="AXM321" s="417" t="s">
        <v>766</v>
      </c>
      <c r="AXN321" s="414" t="s">
        <v>61</v>
      </c>
      <c r="AXO321" s="415">
        <v>12</v>
      </c>
      <c r="AXP321" s="418" t="s">
        <v>781</v>
      </c>
      <c r="AXQ321" s="417" t="s">
        <v>766</v>
      </c>
      <c r="AXR321" s="414" t="s">
        <v>61</v>
      </c>
      <c r="AXS321" s="415">
        <v>12</v>
      </c>
      <c r="AXT321" s="418" t="s">
        <v>781</v>
      </c>
      <c r="AXU321" s="417" t="s">
        <v>766</v>
      </c>
      <c r="AXV321" s="414" t="s">
        <v>61</v>
      </c>
      <c r="AXW321" s="415">
        <v>12</v>
      </c>
      <c r="AXX321" s="418" t="s">
        <v>781</v>
      </c>
      <c r="AXY321" s="417" t="s">
        <v>766</v>
      </c>
      <c r="AXZ321" s="414" t="s">
        <v>61</v>
      </c>
      <c r="AYA321" s="415">
        <v>12</v>
      </c>
      <c r="AYB321" s="418" t="s">
        <v>781</v>
      </c>
      <c r="AYC321" s="417" t="s">
        <v>766</v>
      </c>
      <c r="AYD321" s="414" t="s">
        <v>61</v>
      </c>
      <c r="AYE321" s="415">
        <v>12</v>
      </c>
      <c r="AYF321" s="418" t="s">
        <v>781</v>
      </c>
      <c r="AYG321" s="417" t="s">
        <v>766</v>
      </c>
      <c r="AYH321" s="414" t="s">
        <v>61</v>
      </c>
      <c r="AYI321" s="415">
        <v>12</v>
      </c>
      <c r="AYJ321" s="418" t="s">
        <v>781</v>
      </c>
      <c r="AYK321" s="417" t="s">
        <v>766</v>
      </c>
      <c r="AYL321" s="414" t="s">
        <v>61</v>
      </c>
      <c r="AYM321" s="415">
        <v>12</v>
      </c>
      <c r="AYN321" s="418" t="s">
        <v>781</v>
      </c>
      <c r="AYO321" s="417" t="s">
        <v>766</v>
      </c>
      <c r="AYP321" s="414" t="s">
        <v>61</v>
      </c>
      <c r="AYQ321" s="415">
        <v>12</v>
      </c>
      <c r="AYR321" s="418" t="s">
        <v>781</v>
      </c>
      <c r="AYS321" s="417" t="s">
        <v>766</v>
      </c>
      <c r="AYT321" s="414" t="s">
        <v>61</v>
      </c>
      <c r="AYU321" s="415">
        <v>12</v>
      </c>
      <c r="AYV321" s="418" t="s">
        <v>781</v>
      </c>
      <c r="AYW321" s="417" t="s">
        <v>766</v>
      </c>
      <c r="AYX321" s="414" t="s">
        <v>61</v>
      </c>
      <c r="AYY321" s="415">
        <v>12</v>
      </c>
      <c r="AYZ321" s="418" t="s">
        <v>781</v>
      </c>
      <c r="AZA321" s="417" t="s">
        <v>766</v>
      </c>
      <c r="AZB321" s="414" t="s">
        <v>61</v>
      </c>
      <c r="AZC321" s="415">
        <v>12</v>
      </c>
      <c r="AZD321" s="418" t="s">
        <v>781</v>
      </c>
      <c r="AZE321" s="417" t="s">
        <v>766</v>
      </c>
      <c r="AZF321" s="414" t="s">
        <v>61</v>
      </c>
      <c r="AZG321" s="415">
        <v>12</v>
      </c>
      <c r="AZH321" s="418" t="s">
        <v>781</v>
      </c>
      <c r="AZI321" s="417" t="s">
        <v>766</v>
      </c>
      <c r="AZJ321" s="414" t="s">
        <v>61</v>
      </c>
      <c r="AZK321" s="415">
        <v>12</v>
      </c>
      <c r="AZL321" s="418" t="s">
        <v>781</v>
      </c>
      <c r="AZM321" s="417" t="s">
        <v>766</v>
      </c>
      <c r="AZN321" s="414" t="s">
        <v>61</v>
      </c>
      <c r="AZO321" s="415">
        <v>12</v>
      </c>
      <c r="AZP321" s="418" t="s">
        <v>781</v>
      </c>
      <c r="AZQ321" s="417" t="s">
        <v>766</v>
      </c>
      <c r="AZR321" s="414" t="s">
        <v>61</v>
      </c>
      <c r="AZS321" s="415">
        <v>12</v>
      </c>
      <c r="AZT321" s="418" t="s">
        <v>781</v>
      </c>
      <c r="AZU321" s="417" t="s">
        <v>766</v>
      </c>
      <c r="AZV321" s="414" t="s">
        <v>61</v>
      </c>
      <c r="AZW321" s="415">
        <v>12</v>
      </c>
      <c r="AZX321" s="418" t="s">
        <v>781</v>
      </c>
      <c r="AZY321" s="417" t="s">
        <v>766</v>
      </c>
      <c r="AZZ321" s="414" t="s">
        <v>61</v>
      </c>
      <c r="BAA321" s="415">
        <v>12</v>
      </c>
      <c r="BAB321" s="418" t="s">
        <v>781</v>
      </c>
      <c r="BAC321" s="417" t="s">
        <v>766</v>
      </c>
      <c r="BAD321" s="414" t="s">
        <v>61</v>
      </c>
      <c r="BAE321" s="415">
        <v>12</v>
      </c>
      <c r="BAF321" s="418" t="s">
        <v>781</v>
      </c>
      <c r="BAG321" s="417" t="s">
        <v>766</v>
      </c>
      <c r="BAH321" s="414" t="s">
        <v>61</v>
      </c>
      <c r="BAI321" s="415">
        <v>12</v>
      </c>
      <c r="BAJ321" s="418" t="s">
        <v>781</v>
      </c>
      <c r="BAK321" s="417" t="s">
        <v>766</v>
      </c>
      <c r="BAL321" s="414" t="s">
        <v>61</v>
      </c>
      <c r="BAM321" s="415">
        <v>12</v>
      </c>
      <c r="BAN321" s="418" t="s">
        <v>781</v>
      </c>
      <c r="BAO321" s="417" t="s">
        <v>766</v>
      </c>
      <c r="BAP321" s="414" t="s">
        <v>61</v>
      </c>
      <c r="BAQ321" s="415">
        <v>12</v>
      </c>
      <c r="BAR321" s="418" t="s">
        <v>781</v>
      </c>
      <c r="BAS321" s="417" t="s">
        <v>766</v>
      </c>
      <c r="BAT321" s="414" t="s">
        <v>61</v>
      </c>
      <c r="BAU321" s="415">
        <v>12</v>
      </c>
      <c r="BAV321" s="418" t="s">
        <v>781</v>
      </c>
      <c r="BAW321" s="417" t="s">
        <v>766</v>
      </c>
      <c r="BAX321" s="414" t="s">
        <v>61</v>
      </c>
      <c r="BAY321" s="415">
        <v>12</v>
      </c>
      <c r="BAZ321" s="418" t="s">
        <v>781</v>
      </c>
      <c r="BBA321" s="417" t="s">
        <v>766</v>
      </c>
      <c r="BBB321" s="414" t="s">
        <v>61</v>
      </c>
      <c r="BBC321" s="415">
        <v>12</v>
      </c>
      <c r="BBD321" s="418" t="s">
        <v>781</v>
      </c>
      <c r="BBE321" s="417" t="s">
        <v>766</v>
      </c>
      <c r="BBF321" s="414" t="s">
        <v>61</v>
      </c>
      <c r="BBG321" s="415">
        <v>12</v>
      </c>
      <c r="BBH321" s="418" t="s">
        <v>781</v>
      </c>
      <c r="BBI321" s="417" t="s">
        <v>766</v>
      </c>
      <c r="BBJ321" s="414" t="s">
        <v>61</v>
      </c>
      <c r="BBK321" s="415">
        <v>12</v>
      </c>
      <c r="BBL321" s="418" t="s">
        <v>781</v>
      </c>
      <c r="BBM321" s="417" t="s">
        <v>766</v>
      </c>
      <c r="BBN321" s="414" t="s">
        <v>61</v>
      </c>
      <c r="BBO321" s="415">
        <v>12</v>
      </c>
      <c r="BBP321" s="418" t="s">
        <v>781</v>
      </c>
      <c r="BBQ321" s="417" t="s">
        <v>766</v>
      </c>
      <c r="BBR321" s="414" t="s">
        <v>61</v>
      </c>
      <c r="BBS321" s="415">
        <v>12</v>
      </c>
      <c r="BBT321" s="418" t="s">
        <v>781</v>
      </c>
      <c r="BBU321" s="417" t="s">
        <v>766</v>
      </c>
      <c r="BBV321" s="414" t="s">
        <v>61</v>
      </c>
      <c r="BBW321" s="415">
        <v>12</v>
      </c>
      <c r="BBX321" s="418" t="s">
        <v>781</v>
      </c>
      <c r="BBY321" s="417" t="s">
        <v>766</v>
      </c>
      <c r="BBZ321" s="414" t="s">
        <v>61</v>
      </c>
      <c r="BCA321" s="415">
        <v>12</v>
      </c>
      <c r="BCB321" s="418" t="s">
        <v>781</v>
      </c>
      <c r="BCC321" s="417" t="s">
        <v>766</v>
      </c>
      <c r="BCD321" s="414" t="s">
        <v>61</v>
      </c>
      <c r="BCE321" s="415">
        <v>12</v>
      </c>
      <c r="BCF321" s="418" t="s">
        <v>781</v>
      </c>
      <c r="BCG321" s="417" t="s">
        <v>766</v>
      </c>
      <c r="BCH321" s="414" t="s">
        <v>61</v>
      </c>
      <c r="BCI321" s="415">
        <v>12</v>
      </c>
      <c r="BCJ321" s="418" t="s">
        <v>781</v>
      </c>
      <c r="BCK321" s="417" t="s">
        <v>766</v>
      </c>
      <c r="BCL321" s="414" t="s">
        <v>61</v>
      </c>
      <c r="BCM321" s="415">
        <v>12</v>
      </c>
      <c r="BCN321" s="418" t="s">
        <v>781</v>
      </c>
      <c r="BCO321" s="417" t="s">
        <v>766</v>
      </c>
      <c r="BCP321" s="414" t="s">
        <v>61</v>
      </c>
      <c r="BCQ321" s="415">
        <v>12</v>
      </c>
      <c r="BCR321" s="418" t="s">
        <v>781</v>
      </c>
      <c r="BCS321" s="417" t="s">
        <v>766</v>
      </c>
      <c r="BCT321" s="414" t="s">
        <v>61</v>
      </c>
      <c r="BCU321" s="415">
        <v>12</v>
      </c>
      <c r="BCV321" s="418" t="s">
        <v>781</v>
      </c>
      <c r="BCW321" s="417" t="s">
        <v>766</v>
      </c>
      <c r="BCX321" s="414" t="s">
        <v>61</v>
      </c>
      <c r="BCY321" s="415">
        <v>12</v>
      </c>
      <c r="BCZ321" s="418" t="s">
        <v>781</v>
      </c>
      <c r="BDA321" s="417" t="s">
        <v>766</v>
      </c>
      <c r="BDB321" s="414" t="s">
        <v>61</v>
      </c>
      <c r="BDC321" s="415">
        <v>12</v>
      </c>
      <c r="BDD321" s="418" t="s">
        <v>781</v>
      </c>
      <c r="BDE321" s="417" t="s">
        <v>766</v>
      </c>
      <c r="BDF321" s="414" t="s">
        <v>61</v>
      </c>
      <c r="BDG321" s="415">
        <v>12</v>
      </c>
      <c r="BDH321" s="418" t="s">
        <v>781</v>
      </c>
      <c r="BDI321" s="417" t="s">
        <v>766</v>
      </c>
      <c r="BDJ321" s="414" t="s">
        <v>61</v>
      </c>
      <c r="BDK321" s="415">
        <v>12</v>
      </c>
      <c r="BDL321" s="418" t="s">
        <v>781</v>
      </c>
      <c r="BDM321" s="417" t="s">
        <v>766</v>
      </c>
      <c r="BDN321" s="414" t="s">
        <v>61</v>
      </c>
      <c r="BDO321" s="415">
        <v>12</v>
      </c>
      <c r="BDP321" s="418" t="s">
        <v>781</v>
      </c>
      <c r="BDQ321" s="417" t="s">
        <v>766</v>
      </c>
      <c r="BDR321" s="414" t="s">
        <v>61</v>
      </c>
      <c r="BDS321" s="415">
        <v>12</v>
      </c>
      <c r="BDT321" s="418" t="s">
        <v>781</v>
      </c>
      <c r="BDU321" s="417" t="s">
        <v>766</v>
      </c>
      <c r="BDV321" s="414" t="s">
        <v>61</v>
      </c>
      <c r="BDW321" s="415">
        <v>12</v>
      </c>
      <c r="BDX321" s="418" t="s">
        <v>781</v>
      </c>
      <c r="BDY321" s="417" t="s">
        <v>766</v>
      </c>
      <c r="BDZ321" s="414" t="s">
        <v>61</v>
      </c>
      <c r="BEA321" s="415">
        <v>12</v>
      </c>
      <c r="BEB321" s="418" t="s">
        <v>781</v>
      </c>
      <c r="BEC321" s="417" t="s">
        <v>766</v>
      </c>
      <c r="BED321" s="414" t="s">
        <v>61</v>
      </c>
      <c r="BEE321" s="415">
        <v>12</v>
      </c>
      <c r="BEF321" s="418" t="s">
        <v>781</v>
      </c>
      <c r="BEG321" s="417" t="s">
        <v>766</v>
      </c>
      <c r="BEH321" s="414" t="s">
        <v>61</v>
      </c>
      <c r="BEI321" s="415">
        <v>12</v>
      </c>
      <c r="BEJ321" s="418" t="s">
        <v>781</v>
      </c>
      <c r="BEK321" s="417" t="s">
        <v>766</v>
      </c>
      <c r="BEL321" s="414" t="s">
        <v>61</v>
      </c>
      <c r="BEM321" s="415">
        <v>12</v>
      </c>
      <c r="BEN321" s="418" t="s">
        <v>781</v>
      </c>
      <c r="BEO321" s="417" t="s">
        <v>766</v>
      </c>
      <c r="BEP321" s="414" t="s">
        <v>61</v>
      </c>
      <c r="BEQ321" s="415">
        <v>12</v>
      </c>
      <c r="BER321" s="418" t="s">
        <v>781</v>
      </c>
      <c r="BES321" s="417" t="s">
        <v>766</v>
      </c>
      <c r="BET321" s="414" t="s">
        <v>61</v>
      </c>
      <c r="BEU321" s="415">
        <v>12</v>
      </c>
      <c r="BEV321" s="418" t="s">
        <v>781</v>
      </c>
      <c r="BEW321" s="417" t="s">
        <v>766</v>
      </c>
      <c r="BEX321" s="414" t="s">
        <v>61</v>
      </c>
      <c r="BEY321" s="415">
        <v>12</v>
      </c>
      <c r="BEZ321" s="418" t="s">
        <v>781</v>
      </c>
      <c r="BFA321" s="417" t="s">
        <v>766</v>
      </c>
      <c r="BFB321" s="414" t="s">
        <v>61</v>
      </c>
      <c r="BFC321" s="415">
        <v>12</v>
      </c>
      <c r="BFD321" s="418" t="s">
        <v>781</v>
      </c>
      <c r="BFE321" s="417" t="s">
        <v>766</v>
      </c>
      <c r="BFF321" s="414" t="s">
        <v>61</v>
      </c>
      <c r="BFG321" s="415">
        <v>12</v>
      </c>
      <c r="BFH321" s="418" t="s">
        <v>781</v>
      </c>
      <c r="BFI321" s="417" t="s">
        <v>766</v>
      </c>
      <c r="BFJ321" s="414" t="s">
        <v>61</v>
      </c>
      <c r="BFK321" s="415">
        <v>12</v>
      </c>
      <c r="BFL321" s="418" t="s">
        <v>781</v>
      </c>
      <c r="BFM321" s="417" t="s">
        <v>766</v>
      </c>
      <c r="BFN321" s="414" t="s">
        <v>61</v>
      </c>
      <c r="BFO321" s="415">
        <v>12</v>
      </c>
      <c r="BFP321" s="418" t="s">
        <v>781</v>
      </c>
      <c r="BFQ321" s="417" t="s">
        <v>766</v>
      </c>
      <c r="BFR321" s="414" t="s">
        <v>61</v>
      </c>
      <c r="BFS321" s="415">
        <v>12</v>
      </c>
      <c r="BFT321" s="418" t="s">
        <v>781</v>
      </c>
      <c r="BFU321" s="417" t="s">
        <v>766</v>
      </c>
      <c r="BFV321" s="414" t="s">
        <v>61</v>
      </c>
      <c r="BFW321" s="415">
        <v>12</v>
      </c>
      <c r="BFX321" s="418" t="s">
        <v>781</v>
      </c>
      <c r="BFY321" s="417" t="s">
        <v>766</v>
      </c>
      <c r="BFZ321" s="414" t="s">
        <v>61</v>
      </c>
      <c r="BGA321" s="415">
        <v>12</v>
      </c>
      <c r="BGB321" s="418" t="s">
        <v>781</v>
      </c>
      <c r="BGC321" s="417" t="s">
        <v>766</v>
      </c>
      <c r="BGD321" s="414" t="s">
        <v>61</v>
      </c>
      <c r="BGE321" s="415">
        <v>12</v>
      </c>
      <c r="BGF321" s="418" t="s">
        <v>781</v>
      </c>
      <c r="BGG321" s="417" t="s">
        <v>766</v>
      </c>
      <c r="BGH321" s="414" t="s">
        <v>61</v>
      </c>
      <c r="BGI321" s="415">
        <v>12</v>
      </c>
      <c r="BGJ321" s="418" t="s">
        <v>781</v>
      </c>
      <c r="BGK321" s="417" t="s">
        <v>766</v>
      </c>
      <c r="BGL321" s="414" t="s">
        <v>61</v>
      </c>
      <c r="BGM321" s="415">
        <v>12</v>
      </c>
      <c r="BGN321" s="418" t="s">
        <v>781</v>
      </c>
      <c r="BGO321" s="417" t="s">
        <v>766</v>
      </c>
      <c r="BGP321" s="414" t="s">
        <v>61</v>
      </c>
      <c r="BGQ321" s="415">
        <v>12</v>
      </c>
      <c r="BGR321" s="418" t="s">
        <v>781</v>
      </c>
      <c r="BGS321" s="417" t="s">
        <v>766</v>
      </c>
      <c r="BGT321" s="414" t="s">
        <v>61</v>
      </c>
      <c r="BGU321" s="415">
        <v>12</v>
      </c>
      <c r="BGV321" s="418" t="s">
        <v>781</v>
      </c>
      <c r="BGW321" s="417" t="s">
        <v>766</v>
      </c>
      <c r="BGX321" s="414" t="s">
        <v>61</v>
      </c>
      <c r="BGY321" s="415">
        <v>12</v>
      </c>
      <c r="BGZ321" s="418" t="s">
        <v>781</v>
      </c>
      <c r="BHA321" s="417" t="s">
        <v>766</v>
      </c>
      <c r="BHB321" s="414" t="s">
        <v>61</v>
      </c>
      <c r="BHC321" s="415">
        <v>12</v>
      </c>
      <c r="BHD321" s="418" t="s">
        <v>781</v>
      </c>
      <c r="BHE321" s="417" t="s">
        <v>766</v>
      </c>
      <c r="BHF321" s="414" t="s">
        <v>61</v>
      </c>
      <c r="BHG321" s="415">
        <v>12</v>
      </c>
      <c r="BHH321" s="418" t="s">
        <v>781</v>
      </c>
      <c r="BHI321" s="417" t="s">
        <v>766</v>
      </c>
      <c r="BHJ321" s="414" t="s">
        <v>61</v>
      </c>
      <c r="BHK321" s="415">
        <v>12</v>
      </c>
      <c r="BHL321" s="418" t="s">
        <v>781</v>
      </c>
      <c r="BHM321" s="417" t="s">
        <v>766</v>
      </c>
      <c r="BHN321" s="414" t="s">
        <v>61</v>
      </c>
      <c r="BHO321" s="415">
        <v>12</v>
      </c>
      <c r="BHP321" s="418" t="s">
        <v>781</v>
      </c>
      <c r="BHQ321" s="417" t="s">
        <v>766</v>
      </c>
      <c r="BHR321" s="414" t="s">
        <v>61</v>
      </c>
      <c r="BHS321" s="415">
        <v>12</v>
      </c>
      <c r="BHT321" s="418" t="s">
        <v>781</v>
      </c>
      <c r="BHU321" s="417" t="s">
        <v>766</v>
      </c>
      <c r="BHV321" s="414" t="s">
        <v>61</v>
      </c>
      <c r="BHW321" s="415">
        <v>12</v>
      </c>
      <c r="BHX321" s="418" t="s">
        <v>781</v>
      </c>
      <c r="BHY321" s="417" t="s">
        <v>766</v>
      </c>
      <c r="BHZ321" s="414" t="s">
        <v>61</v>
      </c>
      <c r="BIA321" s="415">
        <v>12</v>
      </c>
      <c r="BIB321" s="418" t="s">
        <v>781</v>
      </c>
      <c r="BIC321" s="417" t="s">
        <v>766</v>
      </c>
      <c r="BID321" s="414" t="s">
        <v>61</v>
      </c>
      <c r="BIE321" s="415">
        <v>12</v>
      </c>
      <c r="BIF321" s="418" t="s">
        <v>781</v>
      </c>
      <c r="BIG321" s="417" t="s">
        <v>766</v>
      </c>
      <c r="BIH321" s="414" t="s">
        <v>61</v>
      </c>
      <c r="BII321" s="415">
        <v>12</v>
      </c>
      <c r="BIJ321" s="418" t="s">
        <v>781</v>
      </c>
      <c r="BIK321" s="417" t="s">
        <v>766</v>
      </c>
      <c r="BIL321" s="414" t="s">
        <v>61</v>
      </c>
      <c r="BIM321" s="415">
        <v>12</v>
      </c>
      <c r="BIN321" s="418" t="s">
        <v>781</v>
      </c>
      <c r="BIO321" s="417" t="s">
        <v>766</v>
      </c>
      <c r="BIP321" s="414" t="s">
        <v>61</v>
      </c>
      <c r="BIQ321" s="415">
        <v>12</v>
      </c>
      <c r="BIR321" s="418" t="s">
        <v>781</v>
      </c>
      <c r="BIS321" s="417" t="s">
        <v>766</v>
      </c>
      <c r="BIT321" s="414" t="s">
        <v>61</v>
      </c>
      <c r="BIU321" s="415">
        <v>12</v>
      </c>
      <c r="BIV321" s="418" t="s">
        <v>781</v>
      </c>
      <c r="BIW321" s="417" t="s">
        <v>766</v>
      </c>
      <c r="BIX321" s="414" t="s">
        <v>61</v>
      </c>
      <c r="BIY321" s="415">
        <v>12</v>
      </c>
      <c r="BIZ321" s="418" t="s">
        <v>781</v>
      </c>
      <c r="BJA321" s="417" t="s">
        <v>766</v>
      </c>
      <c r="BJB321" s="414" t="s">
        <v>61</v>
      </c>
      <c r="BJC321" s="415">
        <v>12</v>
      </c>
      <c r="BJD321" s="418" t="s">
        <v>781</v>
      </c>
      <c r="BJE321" s="417" t="s">
        <v>766</v>
      </c>
      <c r="BJF321" s="414" t="s">
        <v>61</v>
      </c>
      <c r="BJG321" s="415">
        <v>12</v>
      </c>
      <c r="BJH321" s="418" t="s">
        <v>781</v>
      </c>
      <c r="BJI321" s="417" t="s">
        <v>766</v>
      </c>
      <c r="BJJ321" s="414" t="s">
        <v>61</v>
      </c>
      <c r="BJK321" s="415">
        <v>12</v>
      </c>
      <c r="BJL321" s="418" t="s">
        <v>781</v>
      </c>
      <c r="BJM321" s="417" t="s">
        <v>766</v>
      </c>
      <c r="BJN321" s="414" t="s">
        <v>61</v>
      </c>
      <c r="BJO321" s="415">
        <v>12</v>
      </c>
      <c r="BJP321" s="418" t="s">
        <v>781</v>
      </c>
      <c r="BJQ321" s="417" t="s">
        <v>766</v>
      </c>
      <c r="BJR321" s="414" t="s">
        <v>61</v>
      </c>
      <c r="BJS321" s="415">
        <v>12</v>
      </c>
      <c r="BJT321" s="418" t="s">
        <v>781</v>
      </c>
      <c r="BJU321" s="417" t="s">
        <v>766</v>
      </c>
      <c r="BJV321" s="414" t="s">
        <v>61</v>
      </c>
      <c r="BJW321" s="415">
        <v>12</v>
      </c>
      <c r="BJX321" s="418" t="s">
        <v>781</v>
      </c>
      <c r="BJY321" s="417" t="s">
        <v>766</v>
      </c>
      <c r="BJZ321" s="414" t="s">
        <v>61</v>
      </c>
      <c r="BKA321" s="415">
        <v>12</v>
      </c>
      <c r="BKB321" s="418" t="s">
        <v>781</v>
      </c>
      <c r="BKC321" s="417" t="s">
        <v>766</v>
      </c>
      <c r="BKD321" s="414" t="s">
        <v>61</v>
      </c>
      <c r="BKE321" s="415">
        <v>12</v>
      </c>
      <c r="BKF321" s="418" t="s">
        <v>781</v>
      </c>
      <c r="BKG321" s="417" t="s">
        <v>766</v>
      </c>
      <c r="BKH321" s="414" t="s">
        <v>61</v>
      </c>
      <c r="BKI321" s="415">
        <v>12</v>
      </c>
      <c r="BKJ321" s="418" t="s">
        <v>781</v>
      </c>
      <c r="BKK321" s="417" t="s">
        <v>766</v>
      </c>
      <c r="BKL321" s="414" t="s">
        <v>61</v>
      </c>
      <c r="BKM321" s="415">
        <v>12</v>
      </c>
      <c r="BKN321" s="418" t="s">
        <v>781</v>
      </c>
      <c r="BKO321" s="417" t="s">
        <v>766</v>
      </c>
      <c r="BKP321" s="414" t="s">
        <v>61</v>
      </c>
      <c r="BKQ321" s="415">
        <v>12</v>
      </c>
      <c r="BKR321" s="418" t="s">
        <v>781</v>
      </c>
      <c r="BKS321" s="417" t="s">
        <v>766</v>
      </c>
      <c r="BKT321" s="414" t="s">
        <v>61</v>
      </c>
      <c r="BKU321" s="415">
        <v>12</v>
      </c>
      <c r="BKV321" s="418" t="s">
        <v>781</v>
      </c>
      <c r="BKW321" s="417" t="s">
        <v>766</v>
      </c>
      <c r="BKX321" s="414" t="s">
        <v>61</v>
      </c>
      <c r="BKY321" s="415">
        <v>12</v>
      </c>
      <c r="BKZ321" s="418" t="s">
        <v>781</v>
      </c>
      <c r="BLA321" s="417" t="s">
        <v>766</v>
      </c>
      <c r="BLB321" s="414" t="s">
        <v>61</v>
      </c>
      <c r="BLC321" s="415">
        <v>12</v>
      </c>
      <c r="BLD321" s="418" t="s">
        <v>781</v>
      </c>
      <c r="BLE321" s="417" t="s">
        <v>766</v>
      </c>
      <c r="BLF321" s="414" t="s">
        <v>61</v>
      </c>
      <c r="BLG321" s="415">
        <v>12</v>
      </c>
      <c r="BLH321" s="418" t="s">
        <v>781</v>
      </c>
      <c r="BLI321" s="417" t="s">
        <v>766</v>
      </c>
      <c r="BLJ321" s="414" t="s">
        <v>61</v>
      </c>
      <c r="BLK321" s="415">
        <v>12</v>
      </c>
      <c r="BLL321" s="418" t="s">
        <v>781</v>
      </c>
      <c r="BLM321" s="417" t="s">
        <v>766</v>
      </c>
      <c r="BLN321" s="414" t="s">
        <v>61</v>
      </c>
      <c r="BLO321" s="415">
        <v>12</v>
      </c>
      <c r="BLP321" s="418" t="s">
        <v>781</v>
      </c>
      <c r="BLQ321" s="417" t="s">
        <v>766</v>
      </c>
      <c r="BLR321" s="414" t="s">
        <v>61</v>
      </c>
      <c r="BLS321" s="415">
        <v>12</v>
      </c>
      <c r="BLT321" s="418" t="s">
        <v>781</v>
      </c>
      <c r="BLU321" s="417" t="s">
        <v>766</v>
      </c>
      <c r="BLV321" s="414" t="s">
        <v>61</v>
      </c>
      <c r="BLW321" s="415">
        <v>12</v>
      </c>
      <c r="BLX321" s="418" t="s">
        <v>781</v>
      </c>
      <c r="BLY321" s="417" t="s">
        <v>766</v>
      </c>
      <c r="BLZ321" s="414" t="s">
        <v>61</v>
      </c>
      <c r="BMA321" s="415">
        <v>12</v>
      </c>
      <c r="BMB321" s="418" t="s">
        <v>781</v>
      </c>
      <c r="BMC321" s="417" t="s">
        <v>766</v>
      </c>
      <c r="BMD321" s="414" t="s">
        <v>61</v>
      </c>
      <c r="BME321" s="415">
        <v>12</v>
      </c>
      <c r="BMF321" s="418" t="s">
        <v>781</v>
      </c>
      <c r="BMG321" s="417" t="s">
        <v>766</v>
      </c>
      <c r="BMH321" s="414" t="s">
        <v>61</v>
      </c>
      <c r="BMI321" s="415">
        <v>12</v>
      </c>
      <c r="BMJ321" s="418" t="s">
        <v>781</v>
      </c>
      <c r="BMK321" s="417" t="s">
        <v>766</v>
      </c>
      <c r="BML321" s="414" t="s">
        <v>61</v>
      </c>
      <c r="BMM321" s="415">
        <v>12</v>
      </c>
      <c r="BMN321" s="418" t="s">
        <v>781</v>
      </c>
      <c r="BMO321" s="417" t="s">
        <v>766</v>
      </c>
      <c r="BMP321" s="414" t="s">
        <v>61</v>
      </c>
      <c r="BMQ321" s="415">
        <v>12</v>
      </c>
      <c r="BMR321" s="418" t="s">
        <v>781</v>
      </c>
      <c r="BMS321" s="417" t="s">
        <v>766</v>
      </c>
      <c r="BMT321" s="414" t="s">
        <v>61</v>
      </c>
      <c r="BMU321" s="415">
        <v>12</v>
      </c>
      <c r="BMV321" s="418" t="s">
        <v>781</v>
      </c>
      <c r="BMW321" s="417" t="s">
        <v>766</v>
      </c>
      <c r="BMX321" s="414" t="s">
        <v>61</v>
      </c>
      <c r="BMY321" s="415">
        <v>12</v>
      </c>
      <c r="BMZ321" s="418" t="s">
        <v>781</v>
      </c>
      <c r="BNA321" s="417" t="s">
        <v>766</v>
      </c>
      <c r="BNB321" s="414" t="s">
        <v>61</v>
      </c>
      <c r="BNC321" s="415">
        <v>12</v>
      </c>
      <c r="BND321" s="418" t="s">
        <v>781</v>
      </c>
      <c r="BNE321" s="417" t="s">
        <v>766</v>
      </c>
      <c r="BNF321" s="414" t="s">
        <v>61</v>
      </c>
      <c r="BNG321" s="415">
        <v>12</v>
      </c>
      <c r="BNH321" s="418" t="s">
        <v>781</v>
      </c>
      <c r="BNI321" s="417" t="s">
        <v>766</v>
      </c>
      <c r="BNJ321" s="414" t="s">
        <v>61</v>
      </c>
      <c r="BNK321" s="415">
        <v>12</v>
      </c>
      <c r="BNL321" s="418" t="s">
        <v>781</v>
      </c>
      <c r="BNM321" s="417" t="s">
        <v>766</v>
      </c>
      <c r="BNN321" s="414" t="s">
        <v>61</v>
      </c>
      <c r="BNO321" s="415">
        <v>12</v>
      </c>
      <c r="BNP321" s="418" t="s">
        <v>781</v>
      </c>
      <c r="BNQ321" s="417" t="s">
        <v>766</v>
      </c>
      <c r="BNR321" s="414" t="s">
        <v>61</v>
      </c>
      <c r="BNS321" s="415">
        <v>12</v>
      </c>
      <c r="BNT321" s="418" t="s">
        <v>781</v>
      </c>
      <c r="BNU321" s="417" t="s">
        <v>766</v>
      </c>
      <c r="BNV321" s="414" t="s">
        <v>61</v>
      </c>
      <c r="BNW321" s="415">
        <v>12</v>
      </c>
      <c r="BNX321" s="418" t="s">
        <v>781</v>
      </c>
      <c r="BNY321" s="417" t="s">
        <v>766</v>
      </c>
      <c r="BNZ321" s="414" t="s">
        <v>61</v>
      </c>
      <c r="BOA321" s="415">
        <v>12</v>
      </c>
      <c r="BOB321" s="418" t="s">
        <v>781</v>
      </c>
      <c r="BOC321" s="417" t="s">
        <v>766</v>
      </c>
      <c r="BOD321" s="414" t="s">
        <v>61</v>
      </c>
      <c r="BOE321" s="415">
        <v>12</v>
      </c>
      <c r="BOF321" s="418" t="s">
        <v>781</v>
      </c>
      <c r="BOG321" s="417" t="s">
        <v>766</v>
      </c>
      <c r="BOH321" s="414" t="s">
        <v>61</v>
      </c>
      <c r="BOI321" s="415">
        <v>12</v>
      </c>
      <c r="BOJ321" s="418" t="s">
        <v>781</v>
      </c>
      <c r="BOK321" s="417" t="s">
        <v>766</v>
      </c>
      <c r="BOL321" s="414" t="s">
        <v>61</v>
      </c>
      <c r="BOM321" s="415">
        <v>12</v>
      </c>
      <c r="BON321" s="418" t="s">
        <v>781</v>
      </c>
      <c r="BOO321" s="417" t="s">
        <v>766</v>
      </c>
      <c r="BOP321" s="414" t="s">
        <v>61</v>
      </c>
      <c r="BOQ321" s="415">
        <v>12</v>
      </c>
      <c r="BOR321" s="418" t="s">
        <v>781</v>
      </c>
      <c r="BOS321" s="417" t="s">
        <v>766</v>
      </c>
      <c r="BOT321" s="414" t="s">
        <v>61</v>
      </c>
      <c r="BOU321" s="415">
        <v>12</v>
      </c>
      <c r="BOV321" s="418" t="s">
        <v>781</v>
      </c>
      <c r="BOW321" s="417" t="s">
        <v>766</v>
      </c>
      <c r="BOX321" s="414" t="s">
        <v>61</v>
      </c>
      <c r="BOY321" s="415">
        <v>12</v>
      </c>
      <c r="BOZ321" s="418" t="s">
        <v>781</v>
      </c>
      <c r="BPA321" s="417" t="s">
        <v>766</v>
      </c>
      <c r="BPB321" s="414" t="s">
        <v>61</v>
      </c>
      <c r="BPC321" s="415">
        <v>12</v>
      </c>
      <c r="BPD321" s="418" t="s">
        <v>781</v>
      </c>
      <c r="BPE321" s="417" t="s">
        <v>766</v>
      </c>
      <c r="BPF321" s="414" t="s">
        <v>61</v>
      </c>
      <c r="BPG321" s="415">
        <v>12</v>
      </c>
      <c r="BPH321" s="418" t="s">
        <v>781</v>
      </c>
      <c r="BPI321" s="417" t="s">
        <v>766</v>
      </c>
      <c r="BPJ321" s="414" t="s">
        <v>61</v>
      </c>
      <c r="BPK321" s="415">
        <v>12</v>
      </c>
      <c r="BPL321" s="418" t="s">
        <v>781</v>
      </c>
      <c r="BPM321" s="417" t="s">
        <v>766</v>
      </c>
      <c r="BPN321" s="414" t="s">
        <v>61</v>
      </c>
      <c r="BPO321" s="415">
        <v>12</v>
      </c>
      <c r="BPP321" s="418" t="s">
        <v>781</v>
      </c>
      <c r="BPQ321" s="417" t="s">
        <v>766</v>
      </c>
      <c r="BPR321" s="414" t="s">
        <v>61</v>
      </c>
      <c r="BPS321" s="415">
        <v>12</v>
      </c>
      <c r="BPT321" s="418" t="s">
        <v>781</v>
      </c>
      <c r="BPU321" s="417" t="s">
        <v>766</v>
      </c>
      <c r="BPV321" s="414" t="s">
        <v>61</v>
      </c>
      <c r="BPW321" s="415">
        <v>12</v>
      </c>
      <c r="BPX321" s="418" t="s">
        <v>781</v>
      </c>
      <c r="BPY321" s="417" t="s">
        <v>766</v>
      </c>
      <c r="BPZ321" s="414" t="s">
        <v>61</v>
      </c>
      <c r="BQA321" s="415">
        <v>12</v>
      </c>
      <c r="BQB321" s="418" t="s">
        <v>781</v>
      </c>
      <c r="BQC321" s="417" t="s">
        <v>766</v>
      </c>
      <c r="BQD321" s="414" t="s">
        <v>61</v>
      </c>
      <c r="BQE321" s="415">
        <v>12</v>
      </c>
      <c r="BQF321" s="418" t="s">
        <v>781</v>
      </c>
      <c r="BQG321" s="417" t="s">
        <v>766</v>
      </c>
      <c r="BQH321" s="414" t="s">
        <v>61</v>
      </c>
      <c r="BQI321" s="415">
        <v>12</v>
      </c>
      <c r="BQJ321" s="418" t="s">
        <v>781</v>
      </c>
      <c r="BQK321" s="417" t="s">
        <v>766</v>
      </c>
      <c r="BQL321" s="414" t="s">
        <v>61</v>
      </c>
      <c r="BQM321" s="415">
        <v>12</v>
      </c>
      <c r="BQN321" s="418" t="s">
        <v>781</v>
      </c>
      <c r="BQO321" s="417" t="s">
        <v>766</v>
      </c>
      <c r="BQP321" s="414" t="s">
        <v>61</v>
      </c>
      <c r="BQQ321" s="415">
        <v>12</v>
      </c>
      <c r="BQR321" s="418" t="s">
        <v>781</v>
      </c>
      <c r="BQS321" s="417" t="s">
        <v>766</v>
      </c>
      <c r="BQT321" s="414" t="s">
        <v>61</v>
      </c>
      <c r="BQU321" s="415">
        <v>12</v>
      </c>
      <c r="BQV321" s="418" t="s">
        <v>781</v>
      </c>
      <c r="BQW321" s="417" t="s">
        <v>766</v>
      </c>
      <c r="BQX321" s="414" t="s">
        <v>61</v>
      </c>
      <c r="BQY321" s="415">
        <v>12</v>
      </c>
      <c r="BQZ321" s="418" t="s">
        <v>781</v>
      </c>
      <c r="BRA321" s="417" t="s">
        <v>766</v>
      </c>
      <c r="BRB321" s="414" t="s">
        <v>61</v>
      </c>
      <c r="BRC321" s="415">
        <v>12</v>
      </c>
      <c r="BRD321" s="418" t="s">
        <v>781</v>
      </c>
      <c r="BRE321" s="417" t="s">
        <v>766</v>
      </c>
      <c r="BRF321" s="414" t="s">
        <v>61</v>
      </c>
      <c r="BRG321" s="415">
        <v>12</v>
      </c>
      <c r="BRH321" s="418" t="s">
        <v>781</v>
      </c>
      <c r="BRI321" s="417" t="s">
        <v>766</v>
      </c>
      <c r="BRJ321" s="414" t="s">
        <v>61</v>
      </c>
      <c r="BRK321" s="415">
        <v>12</v>
      </c>
      <c r="BRL321" s="418" t="s">
        <v>781</v>
      </c>
      <c r="BRM321" s="417" t="s">
        <v>766</v>
      </c>
      <c r="BRN321" s="414" t="s">
        <v>61</v>
      </c>
      <c r="BRO321" s="415">
        <v>12</v>
      </c>
      <c r="BRP321" s="418" t="s">
        <v>781</v>
      </c>
      <c r="BRQ321" s="417" t="s">
        <v>766</v>
      </c>
      <c r="BRR321" s="414" t="s">
        <v>61</v>
      </c>
      <c r="BRS321" s="415">
        <v>12</v>
      </c>
      <c r="BRT321" s="418" t="s">
        <v>781</v>
      </c>
      <c r="BRU321" s="417" t="s">
        <v>766</v>
      </c>
      <c r="BRV321" s="414" t="s">
        <v>61</v>
      </c>
      <c r="BRW321" s="415">
        <v>12</v>
      </c>
      <c r="BRX321" s="418" t="s">
        <v>781</v>
      </c>
      <c r="BRY321" s="417" t="s">
        <v>766</v>
      </c>
      <c r="BRZ321" s="414" t="s">
        <v>61</v>
      </c>
      <c r="BSA321" s="415">
        <v>12</v>
      </c>
      <c r="BSB321" s="418" t="s">
        <v>781</v>
      </c>
      <c r="BSC321" s="417" t="s">
        <v>766</v>
      </c>
      <c r="BSD321" s="414" t="s">
        <v>61</v>
      </c>
      <c r="BSE321" s="415">
        <v>12</v>
      </c>
      <c r="BSF321" s="418" t="s">
        <v>781</v>
      </c>
      <c r="BSG321" s="417" t="s">
        <v>766</v>
      </c>
      <c r="BSH321" s="414" t="s">
        <v>61</v>
      </c>
      <c r="BSI321" s="415">
        <v>12</v>
      </c>
      <c r="BSJ321" s="418" t="s">
        <v>781</v>
      </c>
      <c r="BSK321" s="417" t="s">
        <v>766</v>
      </c>
      <c r="BSL321" s="414" t="s">
        <v>61</v>
      </c>
      <c r="BSM321" s="415">
        <v>12</v>
      </c>
      <c r="BSN321" s="418" t="s">
        <v>781</v>
      </c>
      <c r="BSO321" s="417" t="s">
        <v>766</v>
      </c>
      <c r="BSP321" s="414" t="s">
        <v>61</v>
      </c>
      <c r="BSQ321" s="415">
        <v>12</v>
      </c>
      <c r="BSR321" s="418" t="s">
        <v>781</v>
      </c>
      <c r="BSS321" s="417" t="s">
        <v>766</v>
      </c>
      <c r="BST321" s="414" t="s">
        <v>61</v>
      </c>
      <c r="BSU321" s="415">
        <v>12</v>
      </c>
      <c r="BSV321" s="418" t="s">
        <v>781</v>
      </c>
      <c r="BSW321" s="417" t="s">
        <v>766</v>
      </c>
      <c r="BSX321" s="414" t="s">
        <v>61</v>
      </c>
      <c r="BSY321" s="415">
        <v>12</v>
      </c>
      <c r="BSZ321" s="418" t="s">
        <v>781</v>
      </c>
      <c r="BTA321" s="417" t="s">
        <v>766</v>
      </c>
      <c r="BTB321" s="414" t="s">
        <v>61</v>
      </c>
      <c r="BTC321" s="415">
        <v>12</v>
      </c>
      <c r="BTD321" s="418" t="s">
        <v>781</v>
      </c>
      <c r="BTE321" s="417" t="s">
        <v>766</v>
      </c>
      <c r="BTF321" s="414" t="s">
        <v>61</v>
      </c>
      <c r="BTG321" s="415">
        <v>12</v>
      </c>
      <c r="BTH321" s="418" t="s">
        <v>781</v>
      </c>
      <c r="BTI321" s="417" t="s">
        <v>766</v>
      </c>
      <c r="BTJ321" s="414" t="s">
        <v>61</v>
      </c>
      <c r="BTK321" s="415">
        <v>12</v>
      </c>
      <c r="BTL321" s="418" t="s">
        <v>781</v>
      </c>
      <c r="BTM321" s="417" t="s">
        <v>766</v>
      </c>
      <c r="BTN321" s="414" t="s">
        <v>61</v>
      </c>
      <c r="BTO321" s="415">
        <v>12</v>
      </c>
      <c r="BTP321" s="418" t="s">
        <v>781</v>
      </c>
      <c r="BTQ321" s="417" t="s">
        <v>766</v>
      </c>
      <c r="BTR321" s="414" t="s">
        <v>61</v>
      </c>
      <c r="BTS321" s="415">
        <v>12</v>
      </c>
      <c r="BTT321" s="418" t="s">
        <v>781</v>
      </c>
      <c r="BTU321" s="417" t="s">
        <v>766</v>
      </c>
      <c r="BTV321" s="414" t="s">
        <v>61</v>
      </c>
      <c r="BTW321" s="415">
        <v>12</v>
      </c>
      <c r="BTX321" s="418" t="s">
        <v>781</v>
      </c>
      <c r="BTY321" s="417" t="s">
        <v>766</v>
      </c>
      <c r="BTZ321" s="414" t="s">
        <v>61</v>
      </c>
      <c r="BUA321" s="415">
        <v>12</v>
      </c>
      <c r="BUB321" s="418" t="s">
        <v>781</v>
      </c>
      <c r="BUC321" s="417" t="s">
        <v>766</v>
      </c>
      <c r="BUD321" s="414" t="s">
        <v>61</v>
      </c>
      <c r="BUE321" s="415">
        <v>12</v>
      </c>
      <c r="BUF321" s="418" t="s">
        <v>781</v>
      </c>
      <c r="BUG321" s="417" t="s">
        <v>766</v>
      </c>
      <c r="BUH321" s="414" t="s">
        <v>61</v>
      </c>
      <c r="BUI321" s="415">
        <v>12</v>
      </c>
      <c r="BUJ321" s="418" t="s">
        <v>781</v>
      </c>
      <c r="BUK321" s="417" t="s">
        <v>766</v>
      </c>
      <c r="BUL321" s="414" t="s">
        <v>61</v>
      </c>
      <c r="BUM321" s="415">
        <v>12</v>
      </c>
      <c r="BUN321" s="418" t="s">
        <v>781</v>
      </c>
      <c r="BUO321" s="417" t="s">
        <v>766</v>
      </c>
      <c r="BUP321" s="414" t="s">
        <v>61</v>
      </c>
      <c r="BUQ321" s="415">
        <v>12</v>
      </c>
      <c r="BUR321" s="418" t="s">
        <v>781</v>
      </c>
      <c r="BUS321" s="417" t="s">
        <v>766</v>
      </c>
      <c r="BUT321" s="414" t="s">
        <v>61</v>
      </c>
      <c r="BUU321" s="415">
        <v>12</v>
      </c>
      <c r="BUV321" s="418" t="s">
        <v>781</v>
      </c>
      <c r="BUW321" s="417" t="s">
        <v>766</v>
      </c>
      <c r="BUX321" s="414" t="s">
        <v>61</v>
      </c>
      <c r="BUY321" s="415">
        <v>12</v>
      </c>
      <c r="BUZ321" s="418" t="s">
        <v>781</v>
      </c>
      <c r="BVA321" s="417" t="s">
        <v>766</v>
      </c>
      <c r="BVB321" s="414" t="s">
        <v>61</v>
      </c>
      <c r="BVC321" s="415">
        <v>12</v>
      </c>
      <c r="BVD321" s="418" t="s">
        <v>781</v>
      </c>
      <c r="BVE321" s="417" t="s">
        <v>766</v>
      </c>
      <c r="BVF321" s="414" t="s">
        <v>61</v>
      </c>
      <c r="BVG321" s="415">
        <v>12</v>
      </c>
      <c r="BVH321" s="418" t="s">
        <v>781</v>
      </c>
      <c r="BVI321" s="417" t="s">
        <v>766</v>
      </c>
      <c r="BVJ321" s="414" t="s">
        <v>61</v>
      </c>
      <c r="BVK321" s="415">
        <v>12</v>
      </c>
      <c r="BVL321" s="418" t="s">
        <v>781</v>
      </c>
      <c r="BVM321" s="417" t="s">
        <v>766</v>
      </c>
      <c r="BVN321" s="414" t="s">
        <v>61</v>
      </c>
      <c r="BVO321" s="415">
        <v>12</v>
      </c>
      <c r="BVP321" s="418" t="s">
        <v>781</v>
      </c>
      <c r="BVQ321" s="417" t="s">
        <v>766</v>
      </c>
      <c r="BVR321" s="414" t="s">
        <v>61</v>
      </c>
      <c r="BVS321" s="415">
        <v>12</v>
      </c>
      <c r="BVT321" s="418" t="s">
        <v>781</v>
      </c>
      <c r="BVU321" s="417" t="s">
        <v>766</v>
      </c>
      <c r="BVV321" s="414" t="s">
        <v>61</v>
      </c>
      <c r="BVW321" s="415">
        <v>12</v>
      </c>
      <c r="BVX321" s="418" t="s">
        <v>781</v>
      </c>
      <c r="BVY321" s="417" t="s">
        <v>766</v>
      </c>
      <c r="BVZ321" s="414" t="s">
        <v>61</v>
      </c>
      <c r="BWA321" s="415">
        <v>12</v>
      </c>
      <c r="BWB321" s="418" t="s">
        <v>781</v>
      </c>
      <c r="BWC321" s="417" t="s">
        <v>766</v>
      </c>
      <c r="BWD321" s="414" t="s">
        <v>61</v>
      </c>
      <c r="BWE321" s="415">
        <v>12</v>
      </c>
      <c r="BWF321" s="418" t="s">
        <v>781</v>
      </c>
      <c r="BWG321" s="417" t="s">
        <v>766</v>
      </c>
      <c r="BWH321" s="414" t="s">
        <v>61</v>
      </c>
      <c r="BWI321" s="415">
        <v>12</v>
      </c>
      <c r="BWJ321" s="418" t="s">
        <v>781</v>
      </c>
      <c r="BWK321" s="417" t="s">
        <v>766</v>
      </c>
      <c r="BWL321" s="414" t="s">
        <v>61</v>
      </c>
      <c r="BWM321" s="415">
        <v>12</v>
      </c>
      <c r="BWN321" s="418" t="s">
        <v>781</v>
      </c>
      <c r="BWO321" s="417" t="s">
        <v>766</v>
      </c>
      <c r="BWP321" s="414" t="s">
        <v>61</v>
      </c>
      <c r="BWQ321" s="415">
        <v>12</v>
      </c>
      <c r="BWR321" s="418" t="s">
        <v>781</v>
      </c>
      <c r="BWS321" s="417" t="s">
        <v>766</v>
      </c>
      <c r="BWT321" s="414" t="s">
        <v>61</v>
      </c>
      <c r="BWU321" s="415">
        <v>12</v>
      </c>
      <c r="BWV321" s="418" t="s">
        <v>781</v>
      </c>
      <c r="BWW321" s="417" t="s">
        <v>766</v>
      </c>
      <c r="BWX321" s="414" t="s">
        <v>61</v>
      </c>
      <c r="BWY321" s="415">
        <v>12</v>
      </c>
      <c r="BWZ321" s="418" t="s">
        <v>781</v>
      </c>
      <c r="BXA321" s="417" t="s">
        <v>766</v>
      </c>
      <c r="BXB321" s="414" t="s">
        <v>61</v>
      </c>
      <c r="BXC321" s="415">
        <v>12</v>
      </c>
      <c r="BXD321" s="418" t="s">
        <v>781</v>
      </c>
      <c r="BXE321" s="417" t="s">
        <v>766</v>
      </c>
      <c r="BXF321" s="414" t="s">
        <v>61</v>
      </c>
      <c r="BXG321" s="415">
        <v>12</v>
      </c>
      <c r="BXH321" s="418" t="s">
        <v>781</v>
      </c>
      <c r="BXI321" s="417" t="s">
        <v>766</v>
      </c>
      <c r="BXJ321" s="414" t="s">
        <v>61</v>
      </c>
      <c r="BXK321" s="415">
        <v>12</v>
      </c>
      <c r="BXL321" s="418" t="s">
        <v>781</v>
      </c>
      <c r="BXM321" s="417" t="s">
        <v>766</v>
      </c>
      <c r="BXN321" s="414" t="s">
        <v>61</v>
      </c>
      <c r="BXO321" s="415">
        <v>12</v>
      </c>
      <c r="BXP321" s="418" t="s">
        <v>781</v>
      </c>
      <c r="BXQ321" s="417" t="s">
        <v>766</v>
      </c>
      <c r="BXR321" s="414" t="s">
        <v>61</v>
      </c>
      <c r="BXS321" s="415">
        <v>12</v>
      </c>
      <c r="BXT321" s="418" t="s">
        <v>781</v>
      </c>
      <c r="BXU321" s="417" t="s">
        <v>766</v>
      </c>
      <c r="BXV321" s="414" t="s">
        <v>61</v>
      </c>
      <c r="BXW321" s="415">
        <v>12</v>
      </c>
      <c r="BXX321" s="418" t="s">
        <v>781</v>
      </c>
      <c r="BXY321" s="417" t="s">
        <v>766</v>
      </c>
      <c r="BXZ321" s="414" t="s">
        <v>61</v>
      </c>
      <c r="BYA321" s="415">
        <v>12</v>
      </c>
      <c r="BYB321" s="418" t="s">
        <v>781</v>
      </c>
      <c r="BYC321" s="417" t="s">
        <v>766</v>
      </c>
      <c r="BYD321" s="414" t="s">
        <v>61</v>
      </c>
      <c r="BYE321" s="415">
        <v>12</v>
      </c>
      <c r="BYF321" s="418" t="s">
        <v>781</v>
      </c>
      <c r="BYG321" s="417" t="s">
        <v>766</v>
      </c>
      <c r="BYH321" s="414" t="s">
        <v>61</v>
      </c>
      <c r="BYI321" s="415">
        <v>12</v>
      </c>
      <c r="BYJ321" s="418" t="s">
        <v>781</v>
      </c>
      <c r="BYK321" s="417" t="s">
        <v>766</v>
      </c>
      <c r="BYL321" s="414" t="s">
        <v>61</v>
      </c>
      <c r="BYM321" s="415">
        <v>12</v>
      </c>
      <c r="BYN321" s="418" t="s">
        <v>781</v>
      </c>
      <c r="BYO321" s="417" t="s">
        <v>766</v>
      </c>
      <c r="BYP321" s="414" t="s">
        <v>61</v>
      </c>
      <c r="BYQ321" s="415">
        <v>12</v>
      </c>
      <c r="BYR321" s="418" t="s">
        <v>781</v>
      </c>
      <c r="BYS321" s="417" t="s">
        <v>766</v>
      </c>
      <c r="BYT321" s="414" t="s">
        <v>61</v>
      </c>
      <c r="BYU321" s="415">
        <v>12</v>
      </c>
      <c r="BYV321" s="418" t="s">
        <v>781</v>
      </c>
      <c r="BYW321" s="417" t="s">
        <v>766</v>
      </c>
      <c r="BYX321" s="414" t="s">
        <v>61</v>
      </c>
      <c r="BYY321" s="415">
        <v>12</v>
      </c>
      <c r="BYZ321" s="418" t="s">
        <v>781</v>
      </c>
      <c r="BZA321" s="417" t="s">
        <v>766</v>
      </c>
      <c r="BZB321" s="414" t="s">
        <v>61</v>
      </c>
      <c r="BZC321" s="415">
        <v>12</v>
      </c>
      <c r="BZD321" s="418" t="s">
        <v>781</v>
      </c>
      <c r="BZE321" s="417" t="s">
        <v>766</v>
      </c>
      <c r="BZF321" s="414" t="s">
        <v>61</v>
      </c>
      <c r="BZG321" s="415">
        <v>12</v>
      </c>
      <c r="BZH321" s="418" t="s">
        <v>781</v>
      </c>
      <c r="BZI321" s="417" t="s">
        <v>766</v>
      </c>
      <c r="BZJ321" s="414" t="s">
        <v>61</v>
      </c>
      <c r="BZK321" s="415">
        <v>12</v>
      </c>
      <c r="BZL321" s="418" t="s">
        <v>781</v>
      </c>
      <c r="BZM321" s="417" t="s">
        <v>766</v>
      </c>
      <c r="BZN321" s="414" t="s">
        <v>61</v>
      </c>
      <c r="BZO321" s="415">
        <v>12</v>
      </c>
      <c r="BZP321" s="418" t="s">
        <v>781</v>
      </c>
      <c r="BZQ321" s="417" t="s">
        <v>766</v>
      </c>
      <c r="BZR321" s="414" t="s">
        <v>61</v>
      </c>
      <c r="BZS321" s="415">
        <v>12</v>
      </c>
      <c r="BZT321" s="418" t="s">
        <v>781</v>
      </c>
      <c r="BZU321" s="417" t="s">
        <v>766</v>
      </c>
      <c r="BZV321" s="414" t="s">
        <v>61</v>
      </c>
      <c r="BZW321" s="415">
        <v>12</v>
      </c>
      <c r="BZX321" s="418" t="s">
        <v>781</v>
      </c>
      <c r="BZY321" s="417" t="s">
        <v>766</v>
      </c>
      <c r="BZZ321" s="414" t="s">
        <v>61</v>
      </c>
      <c r="CAA321" s="415">
        <v>12</v>
      </c>
      <c r="CAB321" s="418" t="s">
        <v>781</v>
      </c>
      <c r="CAC321" s="417" t="s">
        <v>766</v>
      </c>
      <c r="CAD321" s="414" t="s">
        <v>61</v>
      </c>
      <c r="CAE321" s="415">
        <v>12</v>
      </c>
      <c r="CAF321" s="418" t="s">
        <v>781</v>
      </c>
      <c r="CAG321" s="417" t="s">
        <v>766</v>
      </c>
      <c r="CAH321" s="414" t="s">
        <v>61</v>
      </c>
      <c r="CAI321" s="415">
        <v>12</v>
      </c>
      <c r="CAJ321" s="418" t="s">
        <v>781</v>
      </c>
      <c r="CAK321" s="417" t="s">
        <v>766</v>
      </c>
      <c r="CAL321" s="414" t="s">
        <v>61</v>
      </c>
      <c r="CAM321" s="415">
        <v>12</v>
      </c>
      <c r="CAN321" s="418" t="s">
        <v>781</v>
      </c>
      <c r="CAO321" s="417" t="s">
        <v>766</v>
      </c>
      <c r="CAP321" s="414" t="s">
        <v>61</v>
      </c>
      <c r="CAQ321" s="415">
        <v>12</v>
      </c>
      <c r="CAR321" s="418" t="s">
        <v>781</v>
      </c>
      <c r="CAS321" s="417" t="s">
        <v>766</v>
      </c>
      <c r="CAT321" s="414" t="s">
        <v>61</v>
      </c>
      <c r="CAU321" s="415">
        <v>12</v>
      </c>
      <c r="CAV321" s="418" t="s">
        <v>781</v>
      </c>
      <c r="CAW321" s="417" t="s">
        <v>766</v>
      </c>
      <c r="CAX321" s="414" t="s">
        <v>61</v>
      </c>
      <c r="CAY321" s="415">
        <v>12</v>
      </c>
      <c r="CAZ321" s="418" t="s">
        <v>781</v>
      </c>
      <c r="CBA321" s="417" t="s">
        <v>766</v>
      </c>
      <c r="CBB321" s="414" t="s">
        <v>61</v>
      </c>
      <c r="CBC321" s="415">
        <v>12</v>
      </c>
      <c r="CBD321" s="418" t="s">
        <v>781</v>
      </c>
      <c r="CBE321" s="417" t="s">
        <v>766</v>
      </c>
      <c r="CBF321" s="414" t="s">
        <v>61</v>
      </c>
      <c r="CBG321" s="415">
        <v>12</v>
      </c>
      <c r="CBH321" s="418" t="s">
        <v>781</v>
      </c>
      <c r="CBI321" s="417" t="s">
        <v>766</v>
      </c>
      <c r="CBJ321" s="414" t="s">
        <v>61</v>
      </c>
      <c r="CBK321" s="415">
        <v>12</v>
      </c>
      <c r="CBL321" s="418" t="s">
        <v>781</v>
      </c>
      <c r="CBM321" s="417" t="s">
        <v>766</v>
      </c>
      <c r="CBN321" s="414" t="s">
        <v>61</v>
      </c>
      <c r="CBO321" s="415">
        <v>12</v>
      </c>
      <c r="CBP321" s="418" t="s">
        <v>781</v>
      </c>
      <c r="CBQ321" s="417" t="s">
        <v>766</v>
      </c>
      <c r="CBR321" s="414" t="s">
        <v>61</v>
      </c>
      <c r="CBS321" s="415">
        <v>12</v>
      </c>
      <c r="CBT321" s="418" t="s">
        <v>781</v>
      </c>
      <c r="CBU321" s="417" t="s">
        <v>766</v>
      </c>
      <c r="CBV321" s="414" t="s">
        <v>61</v>
      </c>
      <c r="CBW321" s="415">
        <v>12</v>
      </c>
      <c r="CBX321" s="418" t="s">
        <v>781</v>
      </c>
      <c r="CBY321" s="417" t="s">
        <v>766</v>
      </c>
      <c r="CBZ321" s="414" t="s">
        <v>61</v>
      </c>
      <c r="CCA321" s="415">
        <v>12</v>
      </c>
      <c r="CCB321" s="418" t="s">
        <v>781</v>
      </c>
      <c r="CCC321" s="417" t="s">
        <v>766</v>
      </c>
      <c r="CCD321" s="414" t="s">
        <v>61</v>
      </c>
      <c r="CCE321" s="415">
        <v>12</v>
      </c>
      <c r="CCF321" s="418" t="s">
        <v>781</v>
      </c>
      <c r="CCG321" s="417" t="s">
        <v>766</v>
      </c>
      <c r="CCH321" s="414" t="s">
        <v>61</v>
      </c>
      <c r="CCI321" s="415">
        <v>12</v>
      </c>
      <c r="CCJ321" s="418" t="s">
        <v>781</v>
      </c>
      <c r="CCK321" s="417" t="s">
        <v>766</v>
      </c>
      <c r="CCL321" s="414" t="s">
        <v>61</v>
      </c>
      <c r="CCM321" s="415">
        <v>12</v>
      </c>
      <c r="CCN321" s="418" t="s">
        <v>781</v>
      </c>
      <c r="CCO321" s="417" t="s">
        <v>766</v>
      </c>
      <c r="CCP321" s="414" t="s">
        <v>61</v>
      </c>
      <c r="CCQ321" s="415">
        <v>12</v>
      </c>
      <c r="CCR321" s="418" t="s">
        <v>781</v>
      </c>
      <c r="CCS321" s="417" t="s">
        <v>766</v>
      </c>
      <c r="CCT321" s="414" t="s">
        <v>61</v>
      </c>
      <c r="CCU321" s="415">
        <v>12</v>
      </c>
      <c r="CCV321" s="418" t="s">
        <v>781</v>
      </c>
      <c r="CCW321" s="417" t="s">
        <v>766</v>
      </c>
      <c r="CCX321" s="414" t="s">
        <v>61</v>
      </c>
      <c r="CCY321" s="415">
        <v>12</v>
      </c>
      <c r="CCZ321" s="418" t="s">
        <v>781</v>
      </c>
      <c r="CDA321" s="417" t="s">
        <v>766</v>
      </c>
      <c r="CDB321" s="414" t="s">
        <v>61</v>
      </c>
      <c r="CDC321" s="415">
        <v>12</v>
      </c>
      <c r="CDD321" s="418" t="s">
        <v>781</v>
      </c>
      <c r="CDE321" s="417" t="s">
        <v>766</v>
      </c>
      <c r="CDF321" s="414" t="s">
        <v>61</v>
      </c>
      <c r="CDG321" s="415">
        <v>12</v>
      </c>
      <c r="CDH321" s="418" t="s">
        <v>781</v>
      </c>
      <c r="CDI321" s="417" t="s">
        <v>766</v>
      </c>
      <c r="CDJ321" s="414" t="s">
        <v>61</v>
      </c>
      <c r="CDK321" s="415">
        <v>12</v>
      </c>
      <c r="CDL321" s="418" t="s">
        <v>781</v>
      </c>
      <c r="CDM321" s="417" t="s">
        <v>766</v>
      </c>
      <c r="CDN321" s="414" t="s">
        <v>61</v>
      </c>
      <c r="CDO321" s="415">
        <v>12</v>
      </c>
      <c r="CDP321" s="418" t="s">
        <v>781</v>
      </c>
      <c r="CDQ321" s="417" t="s">
        <v>766</v>
      </c>
      <c r="CDR321" s="414" t="s">
        <v>61</v>
      </c>
      <c r="CDS321" s="415">
        <v>12</v>
      </c>
      <c r="CDT321" s="418" t="s">
        <v>781</v>
      </c>
      <c r="CDU321" s="417" t="s">
        <v>766</v>
      </c>
      <c r="CDV321" s="414" t="s">
        <v>61</v>
      </c>
      <c r="CDW321" s="415">
        <v>12</v>
      </c>
      <c r="CDX321" s="418" t="s">
        <v>781</v>
      </c>
      <c r="CDY321" s="417" t="s">
        <v>766</v>
      </c>
      <c r="CDZ321" s="414" t="s">
        <v>61</v>
      </c>
      <c r="CEA321" s="415">
        <v>12</v>
      </c>
      <c r="CEB321" s="418" t="s">
        <v>781</v>
      </c>
      <c r="CEC321" s="417" t="s">
        <v>766</v>
      </c>
      <c r="CED321" s="414" t="s">
        <v>61</v>
      </c>
      <c r="CEE321" s="415">
        <v>12</v>
      </c>
      <c r="CEF321" s="418" t="s">
        <v>781</v>
      </c>
      <c r="CEG321" s="417" t="s">
        <v>766</v>
      </c>
      <c r="CEH321" s="414" t="s">
        <v>61</v>
      </c>
      <c r="CEI321" s="415">
        <v>12</v>
      </c>
      <c r="CEJ321" s="418" t="s">
        <v>781</v>
      </c>
      <c r="CEK321" s="417" t="s">
        <v>766</v>
      </c>
      <c r="CEL321" s="414" t="s">
        <v>61</v>
      </c>
      <c r="CEM321" s="415">
        <v>12</v>
      </c>
      <c r="CEN321" s="418" t="s">
        <v>781</v>
      </c>
      <c r="CEO321" s="417" t="s">
        <v>766</v>
      </c>
      <c r="CEP321" s="414" t="s">
        <v>61</v>
      </c>
      <c r="CEQ321" s="415">
        <v>12</v>
      </c>
      <c r="CER321" s="418" t="s">
        <v>781</v>
      </c>
      <c r="CES321" s="417" t="s">
        <v>766</v>
      </c>
      <c r="CET321" s="414" t="s">
        <v>61</v>
      </c>
      <c r="CEU321" s="415">
        <v>12</v>
      </c>
      <c r="CEV321" s="418" t="s">
        <v>781</v>
      </c>
      <c r="CEW321" s="417" t="s">
        <v>766</v>
      </c>
      <c r="CEX321" s="414" t="s">
        <v>61</v>
      </c>
      <c r="CEY321" s="415">
        <v>12</v>
      </c>
      <c r="CEZ321" s="418" t="s">
        <v>781</v>
      </c>
      <c r="CFA321" s="417" t="s">
        <v>766</v>
      </c>
      <c r="CFB321" s="414" t="s">
        <v>61</v>
      </c>
      <c r="CFC321" s="415">
        <v>12</v>
      </c>
      <c r="CFD321" s="418" t="s">
        <v>781</v>
      </c>
      <c r="CFE321" s="417" t="s">
        <v>766</v>
      </c>
      <c r="CFF321" s="414" t="s">
        <v>61</v>
      </c>
      <c r="CFG321" s="415">
        <v>12</v>
      </c>
      <c r="CFH321" s="418" t="s">
        <v>781</v>
      </c>
      <c r="CFI321" s="417" t="s">
        <v>766</v>
      </c>
      <c r="CFJ321" s="414" t="s">
        <v>61</v>
      </c>
      <c r="CFK321" s="415">
        <v>12</v>
      </c>
      <c r="CFL321" s="418" t="s">
        <v>781</v>
      </c>
      <c r="CFM321" s="417" t="s">
        <v>766</v>
      </c>
      <c r="CFN321" s="414" t="s">
        <v>61</v>
      </c>
      <c r="CFO321" s="415">
        <v>12</v>
      </c>
      <c r="CFP321" s="418" t="s">
        <v>781</v>
      </c>
      <c r="CFQ321" s="417" t="s">
        <v>766</v>
      </c>
      <c r="CFR321" s="414" t="s">
        <v>61</v>
      </c>
      <c r="CFS321" s="415">
        <v>12</v>
      </c>
      <c r="CFT321" s="418" t="s">
        <v>781</v>
      </c>
      <c r="CFU321" s="417" t="s">
        <v>766</v>
      </c>
      <c r="CFV321" s="414" t="s">
        <v>61</v>
      </c>
      <c r="CFW321" s="415">
        <v>12</v>
      </c>
      <c r="CFX321" s="418" t="s">
        <v>781</v>
      </c>
      <c r="CFY321" s="417" t="s">
        <v>766</v>
      </c>
      <c r="CFZ321" s="414" t="s">
        <v>61</v>
      </c>
      <c r="CGA321" s="415">
        <v>12</v>
      </c>
      <c r="CGB321" s="418" t="s">
        <v>781</v>
      </c>
      <c r="CGC321" s="417" t="s">
        <v>766</v>
      </c>
      <c r="CGD321" s="414" t="s">
        <v>61</v>
      </c>
      <c r="CGE321" s="415">
        <v>12</v>
      </c>
      <c r="CGF321" s="418" t="s">
        <v>781</v>
      </c>
      <c r="CGG321" s="417" t="s">
        <v>766</v>
      </c>
      <c r="CGH321" s="414" t="s">
        <v>61</v>
      </c>
      <c r="CGI321" s="415">
        <v>12</v>
      </c>
      <c r="CGJ321" s="418" t="s">
        <v>781</v>
      </c>
      <c r="CGK321" s="417" t="s">
        <v>766</v>
      </c>
      <c r="CGL321" s="414" t="s">
        <v>61</v>
      </c>
      <c r="CGM321" s="415">
        <v>12</v>
      </c>
      <c r="CGN321" s="418" t="s">
        <v>781</v>
      </c>
      <c r="CGO321" s="417" t="s">
        <v>766</v>
      </c>
      <c r="CGP321" s="414" t="s">
        <v>61</v>
      </c>
      <c r="CGQ321" s="415">
        <v>12</v>
      </c>
      <c r="CGR321" s="418" t="s">
        <v>781</v>
      </c>
      <c r="CGS321" s="417" t="s">
        <v>766</v>
      </c>
      <c r="CGT321" s="414" t="s">
        <v>61</v>
      </c>
      <c r="CGU321" s="415">
        <v>12</v>
      </c>
      <c r="CGV321" s="418" t="s">
        <v>781</v>
      </c>
      <c r="CGW321" s="417" t="s">
        <v>766</v>
      </c>
      <c r="CGX321" s="414" t="s">
        <v>61</v>
      </c>
      <c r="CGY321" s="415">
        <v>12</v>
      </c>
      <c r="CGZ321" s="418" t="s">
        <v>781</v>
      </c>
      <c r="CHA321" s="417" t="s">
        <v>766</v>
      </c>
      <c r="CHB321" s="414" t="s">
        <v>61</v>
      </c>
      <c r="CHC321" s="415">
        <v>12</v>
      </c>
      <c r="CHD321" s="418" t="s">
        <v>781</v>
      </c>
      <c r="CHE321" s="417" t="s">
        <v>766</v>
      </c>
      <c r="CHF321" s="414" t="s">
        <v>61</v>
      </c>
      <c r="CHG321" s="415">
        <v>12</v>
      </c>
      <c r="CHH321" s="418" t="s">
        <v>781</v>
      </c>
      <c r="CHI321" s="417" t="s">
        <v>766</v>
      </c>
      <c r="CHJ321" s="414" t="s">
        <v>61</v>
      </c>
      <c r="CHK321" s="415">
        <v>12</v>
      </c>
      <c r="CHL321" s="418" t="s">
        <v>781</v>
      </c>
      <c r="CHM321" s="417" t="s">
        <v>766</v>
      </c>
      <c r="CHN321" s="414" t="s">
        <v>61</v>
      </c>
      <c r="CHO321" s="415">
        <v>12</v>
      </c>
      <c r="CHP321" s="418" t="s">
        <v>781</v>
      </c>
      <c r="CHQ321" s="417" t="s">
        <v>766</v>
      </c>
      <c r="CHR321" s="414" t="s">
        <v>61</v>
      </c>
      <c r="CHS321" s="415">
        <v>12</v>
      </c>
      <c r="CHT321" s="418" t="s">
        <v>781</v>
      </c>
      <c r="CHU321" s="417" t="s">
        <v>766</v>
      </c>
      <c r="CHV321" s="414" t="s">
        <v>61</v>
      </c>
      <c r="CHW321" s="415">
        <v>12</v>
      </c>
      <c r="CHX321" s="418" t="s">
        <v>781</v>
      </c>
      <c r="CHY321" s="417" t="s">
        <v>766</v>
      </c>
      <c r="CHZ321" s="414" t="s">
        <v>61</v>
      </c>
      <c r="CIA321" s="415">
        <v>12</v>
      </c>
      <c r="CIB321" s="418" t="s">
        <v>781</v>
      </c>
      <c r="CIC321" s="417" t="s">
        <v>766</v>
      </c>
      <c r="CID321" s="414" t="s">
        <v>61</v>
      </c>
      <c r="CIE321" s="415">
        <v>12</v>
      </c>
      <c r="CIF321" s="418" t="s">
        <v>781</v>
      </c>
      <c r="CIG321" s="417" t="s">
        <v>766</v>
      </c>
      <c r="CIH321" s="414" t="s">
        <v>61</v>
      </c>
      <c r="CII321" s="415">
        <v>12</v>
      </c>
      <c r="CIJ321" s="418" t="s">
        <v>781</v>
      </c>
      <c r="CIK321" s="417" t="s">
        <v>766</v>
      </c>
      <c r="CIL321" s="414" t="s">
        <v>61</v>
      </c>
      <c r="CIM321" s="415">
        <v>12</v>
      </c>
      <c r="CIN321" s="418" t="s">
        <v>781</v>
      </c>
      <c r="CIO321" s="417" t="s">
        <v>766</v>
      </c>
      <c r="CIP321" s="414" t="s">
        <v>61</v>
      </c>
      <c r="CIQ321" s="415">
        <v>12</v>
      </c>
      <c r="CIR321" s="418" t="s">
        <v>781</v>
      </c>
      <c r="CIS321" s="417" t="s">
        <v>766</v>
      </c>
      <c r="CIT321" s="414" t="s">
        <v>61</v>
      </c>
      <c r="CIU321" s="415">
        <v>12</v>
      </c>
      <c r="CIV321" s="418" t="s">
        <v>781</v>
      </c>
      <c r="CIW321" s="417" t="s">
        <v>766</v>
      </c>
      <c r="CIX321" s="414" t="s">
        <v>61</v>
      </c>
      <c r="CIY321" s="415">
        <v>12</v>
      </c>
      <c r="CIZ321" s="418" t="s">
        <v>781</v>
      </c>
      <c r="CJA321" s="417" t="s">
        <v>766</v>
      </c>
      <c r="CJB321" s="414" t="s">
        <v>61</v>
      </c>
      <c r="CJC321" s="415">
        <v>12</v>
      </c>
      <c r="CJD321" s="418" t="s">
        <v>781</v>
      </c>
      <c r="CJE321" s="417" t="s">
        <v>766</v>
      </c>
      <c r="CJF321" s="414" t="s">
        <v>61</v>
      </c>
      <c r="CJG321" s="415">
        <v>12</v>
      </c>
      <c r="CJH321" s="418" t="s">
        <v>781</v>
      </c>
      <c r="CJI321" s="417" t="s">
        <v>766</v>
      </c>
      <c r="CJJ321" s="414" t="s">
        <v>61</v>
      </c>
      <c r="CJK321" s="415">
        <v>12</v>
      </c>
      <c r="CJL321" s="418" t="s">
        <v>781</v>
      </c>
      <c r="CJM321" s="417" t="s">
        <v>766</v>
      </c>
      <c r="CJN321" s="414" t="s">
        <v>61</v>
      </c>
      <c r="CJO321" s="415">
        <v>12</v>
      </c>
      <c r="CJP321" s="418" t="s">
        <v>781</v>
      </c>
      <c r="CJQ321" s="417" t="s">
        <v>766</v>
      </c>
      <c r="CJR321" s="414" t="s">
        <v>61</v>
      </c>
      <c r="CJS321" s="415">
        <v>12</v>
      </c>
      <c r="CJT321" s="418" t="s">
        <v>781</v>
      </c>
      <c r="CJU321" s="417" t="s">
        <v>766</v>
      </c>
      <c r="CJV321" s="414" t="s">
        <v>61</v>
      </c>
      <c r="CJW321" s="415">
        <v>12</v>
      </c>
      <c r="CJX321" s="418" t="s">
        <v>781</v>
      </c>
      <c r="CJY321" s="417" t="s">
        <v>766</v>
      </c>
      <c r="CJZ321" s="414" t="s">
        <v>61</v>
      </c>
      <c r="CKA321" s="415">
        <v>12</v>
      </c>
      <c r="CKB321" s="418" t="s">
        <v>781</v>
      </c>
      <c r="CKC321" s="417" t="s">
        <v>766</v>
      </c>
      <c r="CKD321" s="414" t="s">
        <v>61</v>
      </c>
      <c r="CKE321" s="415">
        <v>12</v>
      </c>
      <c r="CKF321" s="418" t="s">
        <v>781</v>
      </c>
      <c r="CKG321" s="417" t="s">
        <v>766</v>
      </c>
      <c r="CKH321" s="414" t="s">
        <v>61</v>
      </c>
      <c r="CKI321" s="415">
        <v>12</v>
      </c>
      <c r="CKJ321" s="418" t="s">
        <v>781</v>
      </c>
      <c r="CKK321" s="417" t="s">
        <v>766</v>
      </c>
      <c r="CKL321" s="414" t="s">
        <v>61</v>
      </c>
      <c r="CKM321" s="415">
        <v>12</v>
      </c>
      <c r="CKN321" s="418" t="s">
        <v>781</v>
      </c>
      <c r="CKO321" s="417" t="s">
        <v>766</v>
      </c>
      <c r="CKP321" s="414" t="s">
        <v>61</v>
      </c>
      <c r="CKQ321" s="415">
        <v>12</v>
      </c>
      <c r="CKR321" s="418" t="s">
        <v>781</v>
      </c>
      <c r="CKS321" s="417" t="s">
        <v>766</v>
      </c>
      <c r="CKT321" s="414" t="s">
        <v>61</v>
      </c>
      <c r="CKU321" s="415">
        <v>12</v>
      </c>
      <c r="CKV321" s="418" t="s">
        <v>781</v>
      </c>
      <c r="CKW321" s="417" t="s">
        <v>766</v>
      </c>
      <c r="CKX321" s="414" t="s">
        <v>61</v>
      </c>
      <c r="CKY321" s="415">
        <v>12</v>
      </c>
      <c r="CKZ321" s="418" t="s">
        <v>781</v>
      </c>
      <c r="CLA321" s="417" t="s">
        <v>766</v>
      </c>
      <c r="CLB321" s="414" t="s">
        <v>61</v>
      </c>
      <c r="CLC321" s="415">
        <v>12</v>
      </c>
      <c r="CLD321" s="418" t="s">
        <v>781</v>
      </c>
      <c r="CLE321" s="417" t="s">
        <v>766</v>
      </c>
      <c r="CLF321" s="414" t="s">
        <v>61</v>
      </c>
      <c r="CLG321" s="415">
        <v>12</v>
      </c>
      <c r="CLH321" s="418" t="s">
        <v>781</v>
      </c>
      <c r="CLI321" s="417" t="s">
        <v>766</v>
      </c>
      <c r="CLJ321" s="414" t="s">
        <v>61</v>
      </c>
      <c r="CLK321" s="415">
        <v>12</v>
      </c>
      <c r="CLL321" s="418" t="s">
        <v>781</v>
      </c>
      <c r="CLM321" s="417" t="s">
        <v>766</v>
      </c>
      <c r="CLN321" s="414" t="s">
        <v>61</v>
      </c>
      <c r="CLO321" s="415">
        <v>12</v>
      </c>
      <c r="CLP321" s="418" t="s">
        <v>781</v>
      </c>
      <c r="CLQ321" s="417" t="s">
        <v>766</v>
      </c>
      <c r="CLR321" s="414" t="s">
        <v>61</v>
      </c>
      <c r="CLS321" s="415">
        <v>12</v>
      </c>
      <c r="CLT321" s="418" t="s">
        <v>781</v>
      </c>
      <c r="CLU321" s="417" t="s">
        <v>766</v>
      </c>
      <c r="CLV321" s="414" t="s">
        <v>61</v>
      </c>
      <c r="CLW321" s="415">
        <v>12</v>
      </c>
      <c r="CLX321" s="418" t="s">
        <v>781</v>
      </c>
      <c r="CLY321" s="417" t="s">
        <v>766</v>
      </c>
      <c r="CLZ321" s="414" t="s">
        <v>61</v>
      </c>
      <c r="CMA321" s="415">
        <v>12</v>
      </c>
      <c r="CMB321" s="418" t="s">
        <v>781</v>
      </c>
      <c r="CMC321" s="417" t="s">
        <v>766</v>
      </c>
      <c r="CMD321" s="414" t="s">
        <v>61</v>
      </c>
      <c r="CME321" s="415">
        <v>12</v>
      </c>
      <c r="CMF321" s="418" t="s">
        <v>781</v>
      </c>
      <c r="CMG321" s="417" t="s">
        <v>766</v>
      </c>
      <c r="CMH321" s="414" t="s">
        <v>61</v>
      </c>
      <c r="CMI321" s="415">
        <v>12</v>
      </c>
      <c r="CMJ321" s="418" t="s">
        <v>781</v>
      </c>
      <c r="CMK321" s="417" t="s">
        <v>766</v>
      </c>
      <c r="CML321" s="414" t="s">
        <v>61</v>
      </c>
      <c r="CMM321" s="415">
        <v>12</v>
      </c>
      <c r="CMN321" s="418" t="s">
        <v>781</v>
      </c>
      <c r="CMO321" s="417" t="s">
        <v>766</v>
      </c>
      <c r="CMP321" s="414" t="s">
        <v>61</v>
      </c>
      <c r="CMQ321" s="415">
        <v>12</v>
      </c>
      <c r="CMR321" s="418" t="s">
        <v>781</v>
      </c>
      <c r="CMS321" s="417" t="s">
        <v>766</v>
      </c>
      <c r="CMT321" s="414" t="s">
        <v>61</v>
      </c>
      <c r="CMU321" s="415">
        <v>12</v>
      </c>
      <c r="CMV321" s="418" t="s">
        <v>781</v>
      </c>
      <c r="CMW321" s="417" t="s">
        <v>766</v>
      </c>
      <c r="CMX321" s="414" t="s">
        <v>61</v>
      </c>
      <c r="CMY321" s="415">
        <v>12</v>
      </c>
      <c r="CMZ321" s="418" t="s">
        <v>781</v>
      </c>
      <c r="CNA321" s="417" t="s">
        <v>766</v>
      </c>
      <c r="CNB321" s="414" t="s">
        <v>61</v>
      </c>
      <c r="CNC321" s="415">
        <v>12</v>
      </c>
      <c r="CND321" s="418" t="s">
        <v>781</v>
      </c>
      <c r="CNE321" s="417" t="s">
        <v>766</v>
      </c>
      <c r="CNF321" s="414" t="s">
        <v>61</v>
      </c>
      <c r="CNG321" s="415">
        <v>12</v>
      </c>
      <c r="CNH321" s="418" t="s">
        <v>781</v>
      </c>
      <c r="CNI321" s="417" t="s">
        <v>766</v>
      </c>
      <c r="CNJ321" s="414" t="s">
        <v>61</v>
      </c>
      <c r="CNK321" s="415">
        <v>12</v>
      </c>
      <c r="CNL321" s="418" t="s">
        <v>781</v>
      </c>
      <c r="CNM321" s="417" t="s">
        <v>766</v>
      </c>
      <c r="CNN321" s="414" t="s">
        <v>61</v>
      </c>
      <c r="CNO321" s="415">
        <v>12</v>
      </c>
      <c r="CNP321" s="418" t="s">
        <v>781</v>
      </c>
      <c r="CNQ321" s="417" t="s">
        <v>766</v>
      </c>
      <c r="CNR321" s="414" t="s">
        <v>61</v>
      </c>
      <c r="CNS321" s="415">
        <v>12</v>
      </c>
      <c r="CNT321" s="418" t="s">
        <v>781</v>
      </c>
      <c r="CNU321" s="417" t="s">
        <v>766</v>
      </c>
      <c r="CNV321" s="414" t="s">
        <v>61</v>
      </c>
      <c r="CNW321" s="415">
        <v>12</v>
      </c>
      <c r="CNX321" s="418" t="s">
        <v>781</v>
      </c>
      <c r="CNY321" s="417" t="s">
        <v>766</v>
      </c>
      <c r="CNZ321" s="414" t="s">
        <v>61</v>
      </c>
      <c r="COA321" s="415">
        <v>12</v>
      </c>
      <c r="COB321" s="418" t="s">
        <v>781</v>
      </c>
      <c r="COC321" s="417" t="s">
        <v>766</v>
      </c>
      <c r="COD321" s="414" t="s">
        <v>61</v>
      </c>
      <c r="COE321" s="415">
        <v>12</v>
      </c>
      <c r="COF321" s="418" t="s">
        <v>781</v>
      </c>
      <c r="COG321" s="417" t="s">
        <v>766</v>
      </c>
      <c r="COH321" s="414" t="s">
        <v>61</v>
      </c>
      <c r="COI321" s="415">
        <v>12</v>
      </c>
      <c r="COJ321" s="418" t="s">
        <v>781</v>
      </c>
      <c r="COK321" s="417" t="s">
        <v>766</v>
      </c>
      <c r="COL321" s="414" t="s">
        <v>61</v>
      </c>
      <c r="COM321" s="415">
        <v>12</v>
      </c>
      <c r="CON321" s="418" t="s">
        <v>781</v>
      </c>
      <c r="COO321" s="417" t="s">
        <v>766</v>
      </c>
      <c r="COP321" s="414" t="s">
        <v>61</v>
      </c>
      <c r="COQ321" s="415">
        <v>12</v>
      </c>
      <c r="COR321" s="418" t="s">
        <v>781</v>
      </c>
      <c r="COS321" s="417" t="s">
        <v>766</v>
      </c>
      <c r="COT321" s="414" t="s">
        <v>61</v>
      </c>
      <c r="COU321" s="415">
        <v>12</v>
      </c>
      <c r="COV321" s="418" t="s">
        <v>781</v>
      </c>
      <c r="COW321" s="417" t="s">
        <v>766</v>
      </c>
      <c r="COX321" s="414" t="s">
        <v>61</v>
      </c>
      <c r="COY321" s="415">
        <v>12</v>
      </c>
      <c r="COZ321" s="418" t="s">
        <v>781</v>
      </c>
      <c r="CPA321" s="417" t="s">
        <v>766</v>
      </c>
      <c r="CPB321" s="414" t="s">
        <v>61</v>
      </c>
      <c r="CPC321" s="415">
        <v>12</v>
      </c>
      <c r="CPD321" s="418" t="s">
        <v>781</v>
      </c>
      <c r="CPE321" s="417" t="s">
        <v>766</v>
      </c>
      <c r="CPF321" s="414" t="s">
        <v>61</v>
      </c>
      <c r="CPG321" s="415">
        <v>12</v>
      </c>
      <c r="CPH321" s="418" t="s">
        <v>781</v>
      </c>
      <c r="CPI321" s="417" t="s">
        <v>766</v>
      </c>
      <c r="CPJ321" s="414" t="s">
        <v>61</v>
      </c>
      <c r="CPK321" s="415">
        <v>12</v>
      </c>
      <c r="CPL321" s="418" t="s">
        <v>781</v>
      </c>
      <c r="CPM321" s="417" t="s">
        <v>766</v>
      </c>
      <c r="CPN321" s="414" t="s">
        <v>61</v>
      </c>
      <c r="CPO321" s="415">
        <v>12</v>
      </c>
      <c r="CPP321" s="418" t="s">
        <v>781</v>
      </c>
      <c r="CPQ321" s="417" t="s">
        <v>766</v>
      </c>
      <c r="CPR321" s="414" t="s">
        <v>61</v>
      </c>
      <c r="CPS321" s="415">
        <v>12</v>
      </c>
      <c r="CPT321" s="418" t="s">
        <v>781</v>
      </c>
      <c r="CPU321" s="417" t="s">
        <v>766</v>
      </c>
      <c r="CPV321" s="414" t="s">
        <v>61</v>
      </c>
      <c r="CPW321" s="415">
        <v>12</v>
      </c>
      <c r="CPX321" s="418" t="s">
        <v>781</v>
      </c>
      <c r="CPY321" s="417" t="s">
        <v>766</v>
      </c>
      <c r="CPZ321" s="414" t="s">
        <v>61</v>
      </c>
      <c r="CQA321" s="415">
        <v>12</v>
      </c>
      <c r="CQB321" s="418" t="s">
        <v>781</v>
      </c>
      <c r="CQC321" s="417" t="s">
        <v>766</v>
      </c>
      <c r="CQD321" s="414" t="s">
        <v>61</v>
      </c>
      <c r="CQE321" s="415">
        <v>12</v>
      </c>
      <c r="CQF321" s="418" t="s">
        <v>781</v>
      </c>
      <c r="CQG321" s="417" t="s">
        <v>766</v>
      </c>
      <c r="CQH321" s="414" t="s">
        <v>61</v>
      </c>
      <c r="CQI321" s="415">
        <v>12</v>
      </c>
      <c r="CQJ321" s="418" t="s">
        <v>781</v>
      </c>
      <c r="CQK321" s="417" t="s">
        <v>766</v>
      </c>
      <c r="CQL321" s="414" t="s">
        <v>61</v>
      </c>
      <c r="CQM321" s="415">
        <v>12</v>
      </c>
      <c r="CQN321" s="418" t="s">
        <v>781</v>
      </c>
      <c r="CQO321" s="417" t="s">
        <v>766</v>
      </c>
      <c r="CQP321" s="414" t="s">
        <v>61</v>
      </c>
      <c r="CQQ321" s="415">
        <v>12</v>
      </c>
      <c r="CQR321" s="418" t="s">
        <v>781</v>
      </c>
      <c r="CQS321" s="417" t="s">
        <v>766</v>
      </c>
      <c r="CQT321" s="414" t="s">
        <v>61</v>
      </c>
      <c r="CQU321" s="415">
        <v>12</v>
      </c>
      <c r="CQV321" s="418" t="s">
        <v>781</v>
      </c>
      <c r="CQW321" s="417" t="s">
        <v>766</v>
      </c>
      <c r="CQX321" s="414" t="s">
        <v>61</v>
      </c>
      <c r="CQY321" s="415">
        <v>12</v>
      </c>
      <c r="CQZ321" s="418" t="s">
        <v>781</v>
      </c>
      <c r="CRA321" s="417" t="s">
        <v>766</v>
      </c>
      <c r="CRB321" s="414" t="s">
        <v>61</v>
      </c>
      <c r="CRC321" s="415">
        <v>12</v>
      </c>
      <c r="CRD321" s="418" t="s">
        <v>781</v>
      </c>
      <c r="CRE321" s="417" t="s">
        <v>766</v>
      </c>
      <c r="CRF321" s="414" t="s">
        <v>61</v>
      </c>
      <c r="CRG321" s="415">
        <v>12</v>
      </c>
      <c r="CRH321" s="418" t="s">
        <v>781</v>
      </c>
      <c r="CRI321" s="417" t="s">
        <v>766</v>
      </c>
      <c r="CRJ321" s="414" t="s">
        <v>61</v>
      </c>
      <c r="CRK321" s="415">
        <v>12</v>
      </c>
      <c r="CRL321" s="418" t="s">
        <v>781</v>
      </c>
      <c r="CRM321" s="417" t="s">
        <v>766</v>
      </c>
      <c r="CRN321" s="414" t="s">
        <v>61</v>
      </c>
      <c r="CRO321" s="415">
        <v>12</v>
      </c>
      <c r="CRP321" s="418" t="s">
        <v>781</v>
      </c>
      <c r="CRQ321" s="417" t="s">
        <v>766</v>
      </c>
      <c r="CRR321" s="414" t="s">
        <v>61</v>
      </c>
      <c r="CRS321" s="415">
        <v>12</v>
      </c>
      <c r="CRT321" s="418" t="s">
        <v>781</v>
      </c>
      <c r="CRU321" s="417" t="s">
        <v>766</v>
      </c>
      <c r="CRV321" s="414" t="s">
        <v>61</v>
      </c>
      <c r="CRW321" s="415">
        <v>12</v>
      </c>
      <c r="CRX321" s="418" t="s">
        <v>781</v>
      </c>
      <c r="CRY321" s="417" t="s">
        <v>766</v>
      </c>
      <c r="CRZ321" s="414" t="s">
        <v>61</v>
      </c>
      <c r="CSA321" s="415">
        <v>12</v>
      </c>
      <c r="CSB321" s="418" t="s">
        <v>781</v>
      </c>
      <c r="CSC321" s="417" t="s">
        <v>766</v>
      </c>
      <c r="CSD321" s="414" t="s">
        <v>61</v>
      </c>
      <c r="CSE321" s="415">
        <v>12</v>
      </c>
      <c r="CSF321" s="418" t="s">
        <v>781</v>
      </c>
      <c r="CSG321" s="417" t="s">
        <v>766</v>
      </c>
      <c r="CSH321" s="414" t="s">
        <v>61</v>
      </c>
      <c r="CSI321" s="415">
        <v>12</v>
      </c>
      <c r="CSJ321" s="418" t="s">
        <v>781</v>
      </c>
      <c r="CSK321" s="417" t="s">
        <v>766</v>
      </c>
      <c r="CSL321" s="414" t="s">
        <v>61</v>
      </c>
      <c r="CSM321" s="415">
        <v>12</v>
      </c>
      <c r="CSN321" s="418" t="s">
        <v>781</v>
      </c>
      <c r="CSO321" s="417" t="s">
        <v>766</v>
      </c>
      <c r="CSP321" s="414" t="s">
        <v>61</v>
      </c>
      <c r="CSQ321" s="415">
        <v>12</v>
      </c>
      <c r="CSR321" s="418" t="s">
        <v>781</v>
      </c>
      <c r="CSS321" s="417" t="s">
        <v>766</v>
      </c>
      <c r="CST321" s="414" t="s">
        <v>61</v>
      </c>
      <c r="CSU321" s="415">
        <v>12</v>
      </c>
      <c r="CSV321" s="418" t="s">
        <v>781</v>
      </c>
      <c r="CSW321" s="417" t="s">
        <v>766</v>
      </c>
      <c r="CSX321" s="414" t="s">
        <v>61</v>
      </c>
      <c r="CSY321" s="415">
        <v>12</v>
      </c>
      <c r="CSZ321" s="418" t="s">
        <v>781</v>
      </c>
      <c r="CTA321" s="417" t="s">
        <v>766</v>
      </c>
      <c r="CTB321" s="414" t="s">
        <v>61</v>
      </c>
      <c r="CTC321" s="415">
        <v>12</v>
      </c>
      <c r="CTD321" s="418" t="s">
        <v>781</v>
      </c>
      <c r="CTE321" s="417" t="s">
        <v>766</v>
      </c>
      <c r="CTF321" s="414" t="s">
        <v>61</v>
      </c>
      <c r="CTG321" s="415">
        <v>12</v>
      </c>
      <c r="CTH321" s="418" t="s">
        <v>781</v>
      </c>
      <c r="CTI321" s="417" t="s">
        <v>766</v>
      </c>
      <c r="CTJ321" s="414" t="s">
        <v>61</v>
      </c>
      <c r="CTK321" s="415">
        <v>12</v>
      </c>
      <c r="CTL321" s="418" t="s">
        <v>781</v>
      </c>
      <c r="CTM321" s="417" t="s">
        <v>766</v>
      </c>
      <c r="CTN321" s="414" t="s">
        <v>61</v>
      </c>
      <c r="CTO321" s="415">
        <v>12</v>
      </c>
      <c r="CTP321" s="418" t="s">
        <v>781</v>
      </c>
      <c r="CTQ321" s="417" t="s">
        <v>766</v>
      </c>
      <c r="CTR321" s="414" t="s">
        <v>61</v>
      </c>
      <c r="CTS321" s="415">
        <v>12</v>
      </c>
      <c r="CTT321" s="418" t="s">
        <v>781</v>
      </c>
      <c r="CTU321" s="417" t="s">
        <v>766</v>
      </c>
      <c r="CTV321" s="414" t="s">
        <v>61</v>
      </c>
      <c r="CTW321" s="415">
        <v>12</v>
      </c>
      <c r="CTX321" s="418" t="s">
        <v>781</v>
      </c>
      <c r="CTY321" s="417" t="s">
        <v>766</v>
      </c>
      <c r="CTZ321" s="414" t="s">
        <v>61</v>
      </c>
      <c r="CUA321" s="415">
        <v>12</v>
      </c>
      <c r="CUB321" s="418" t="s">
        <v>781</v>
      </c>
      <c r="CUC321" s="417" t="s">
        <v>766</v>
      </c>
      <c r="CUD321" s="414" t="s">
        <v>61</v>
      </c>
      <c r="CUE321" s="415">
        <v>12</v>
      </c>
      <c r="CUF321" s="418" t="s">
        <v>781</v>
      </c>
      <c r="CUG321" s="417" t="s">
        <v>766</v>
      </c>
      <c r="CUH321" s="414" t="s">
        <v>61</v>
      </c>
      <c r="CUI321" s="415">
        <v>12</v>
      </c>
      <c r="CUJ321" s="418" t="s">
        <v>781</v>
      </c>
      <c r="CUK321" s="417" t="s">
        <v>766</v>
      </c>
      <c r="CUL321" s="414" t="s">
        <v>61</v>
      </c>
      <c r="CUM321" s="415">
        <v>12</v>
      </c>
      <c r="CUN321" s="418" t="s">
        <v>781</v>
      </c>
      <c r="CUO321" s="417" t="s">
        <v>766</v>
      </c>
      <c r="CUP321" s="414" t="s">
        <v>61</v>
      </c>
      <c r="CUQ321" s="415">
        <v>12</v>
      </c>
      <c r="CUR321" s="418" t="s">
        <v>781</v>
      </c>
      <c r="CUS321" s="417" t="s">
        <v>766</v>
      </c>
      <c r="CUT321" s="414" t="s">
        <v>61</v>
      </c>
      <c r="CUU321" s="415">
        <v>12</v>
      </c>
      <c r="CUV321" s="418" t="s">
        <v>781</v>
      </c>
      <c r="CUW321" s="417" t="s">
        <v>766</v>
      </c>
      <c r="CUX321" s="414" t="s">
        <v>61</v>
      </c>
      <c r="CUY321" s="415">
        <v>12</v>
      </c>
      <c r="CUZ321" s="418" t="s">
        <v>781</v>
      </c>
      <c r="CVA321" s="417" t="s">
        <v>766</v>
      </c>
      <c r="CVB321" s="414" t="s">
        <v>61</v>
      </c>
      <c r="CVC321" s="415">
        <v>12</v>
      </c>
      <c r="CVD321" s="418" t="s">
        <v>781</v>
      </c>
      <c r="CVE321" s="417" t="s">
        <v>766</v>
      </c>
      <c r="CVF321" s="414" t="s">
        <v>61</v>
      </c>
      <c r="CVG321" s="415">
        <v>12</v>
      </c>
      <c r="CVH321" s="418" t="s">
        <v>781</v>
      </c>
      <c r="CVI321" s="417" t="s">
        <v>766</v>
      </c>
      <c r="CVJ321" s="414" t="s">
        <v>61</v>
      </c>
      <c r="CVK321" s="415">
        <v>12</v>
      </c>
      <c r="CVL321" s="418" t="s">
        <v>781</v>
      </c>
      <c r="CVM321" s="417" t="s">
        <v>766</v>
      </c>
      <c r="CVN321" s="414" t="s">
        <v>61</v>
      </c>
      <c r="CVO321" s="415">
        <v>12</v>
      </c>
      <c r="CVP321" s="418" t="s">
        <v>781</v>
      </c>
      <c r="CVQ321" s="417" t="s">
        <v>766</v>
      </c>
      <c r="CVR321" s="414" t="s">
        <v>61</v>
      </c>
      <c r="CVS321" s="415">
        <v>12</v>
      </c>
      <c r="CVT321" s="418" t="s">
        <v>781</v>
      </c>
      <c r="CVU321" s="417" t="s">
        <v>766</v>
      </c>
      <c r="CVV321" s="414" t="s">
        <v>61</v>
      </c>
      <c r="CVW321" s="415">
        <v>12</v>
      </c>
      <c r="CVX321" s="418" t="s">
        <v>781</v>
      </c>
      <c r="CVY321" s="417" t="s">
        <v>766</v>
      </c>
      <c r="CVZ321" s="414" t="s">
        <v>61</v>
      </c>
      <c r="CWA321" s="415">
        <v>12</v>
      </c>
      <c r="CWB321" s="418" t="s">
        <v>781</v>
      </c>
      <c r="CWC321" s="417" t="s">
        <v>766</v>
      </c>
      <c r="CWD321" s="414" t="s">
        <v>61</v>
      </c>
      <c r="CWE321" s="415">
        <v>12</v>
      </c>
      <c r="CWF321" s="418" t="s">
        <v>781</v>
      </c>
      <c r="CWG321" s="417" t="s">
        <v>766</v>
      </c>
      <c r="CWH321" s="414" t="s">
        <v>61</v>
      </c>
      <c r="CWI321" s="415">
        <v>12</v>
      </c>
      <c r="CWJ321" s="418" t="s">
        <v>781</v>
      </c>
      <c r="CWK321" s="417" t="s">
        <v>766</v>
      </c>
      <c r="CWL321" s="414" t="s">
        <v>61</v>
      </c>
      <c r="CWM321" s="415">
        <v>12</v>
      </c>
      <c r="CWN321" s="418" t="s">
        <v>781</v>
      </c>
      <c r="CWO321" s="417" t="s">
        <v>766</v>
      </c>
      <c r="CWP321" s="414" t="s">
        <v>61</v>
      </c>
      <c r="CWQ321" s="415">
        <v>12</v>
      </c>
      <c r="CWR321" s="418" t="s">
        <v>781</v>
      </c>
      <c r="CWS321" s="417" t="s">
        <v>766</v>
      </c>
      <c r="CWT321" s="414" t="s">
        <v>61</v>
      </c>
      <c r="CWU321" s="415">
        <v>12</v>
      </c>
      <c r="CWV321" s="418" t="s">
        <v>781</v>
      </c>
      <c r="CWW321" s="417" t="s">
        <v>766</v>
      </c>
      <c r="CWX321" s="414" t="s">
        <v>61</v>
      </c>
      <c r="CWY321" s="415">
        <v>12</v>
      </c>
      <c r="CWZ321" s="418" t="s">
        <v>781</v>
      </c>
      <c r="CXA321" s="417" t="s">
        <v>766</v>
      </c>
      <c r="CXB321" s="414" t="s">
        <v>61</v>
      </c>
      <c r="CXC321" s="415">
        <v>12</v>
      </c>
      <c r="CXD321" s="418" t="s">
        <v>781</v>
      </c>
      <c r="CXE321" s="417" t="s">
        <v>766</v>
      </c>
      <c r="CXF321" s="414" t="s">
        <v>61</v>
      </c>
      <c r="CXG321" s="415">
        <v>12</v>
      </c>
      <c r="CXH321" s="418" t="s">
        <v>781</v>
      </c>
      <c r="CXI321" s="417" t="s">
        <v>766</v>
      </c>
      <c r="CXJ321" s="414" t="s">
        <v>61</v>
      </c>
      <c r="CXK321" s="415">
        <v>12</v>
      </c>
      <c r="CXL321" s="418" t="s">
        <v>781</v>
      </c>
      <c r="CXM321" s="417" t="s">
        <v>766</v>
      </c>
      <c r="CXN321" s="414" t="s">
        <v>61</v>
      </c>
      <c r="CXO321" s="415">
        <v>12</v>
      </c>
      <c r="CXP321" s="418" t="s">
        <v>781</v>
      </c>
      <c r="CXQ321" s="417" t="s">
        <v>766</v>
      </c>
      <c r="CXR321" s="414" t="s">
        <v>61</v>
      </c>
      <c r="CXS321" s="415">
        <v>12</v>
      </c>
      <c r="CXT321" s="418" t="s">
        <v>781</v>
      </c>
      <c r="CXU321" s="417" t="s">
        <v>766</v>
      </c>
      <c r="CXV321" s="414" t="s">
        <v>61</v>
      </c>
      <c r="CXW321" s="415">
        <v>12</v>
      </c>
      <c r="CXX321" s="418" t="s">
        <v>781</v>
      </c>
      <c r="CXY321" s="417" t="s">
        <v>766</v>
      </c>
      <c r="CXZ321" s="414" t="s">
        <v>61</v>
      </c>
      <c r="CYA321" s="415">
        <v>12</v>
      </c>
      <c r="CYB321" s="418" t="s">
        <v>781</v>
      </c>
      <c r="CYC321" s="417" t="s">
        <v>766</v>
      </c>
      <c r="CYD321" s="414" t="s">
        <v>61</v>
      </c>
      <c r="CYE321" s="415">
        <v>12</v>
      </c>
      <c r="CYF321" s="418" t="s">
        <v>781</v>
      </c>
      <c r="CYG321" s="417" t="s">
        <v>766</v>
      </c>
      <c r="CYH321" s="414" t="s">
        <v>61</v>
      </c>
      <c r="CYI321" s="415">
        <v>12</v>
      </c>
      <c r="CYJ321" s="418" t="s">
        <v>781</v>
      </c>
      <c r="CYK321" s="417" t="s">
        <v>766</v>
      </c>
      <c r="CYL321" s="414" t="s">
        <v>61</v>
      </c>
      <c r="CYM321" s="415">
        <v>12</v>
      </c>
      <c r="CYN321" s="418" t="s">
        <v>781</v>
      </c>
      <c r="CYO321" s="417" t="s">
        <v>766</v>
      </c>
      <c r="CYP321" s="414" t="s">
        <v>61</v>
      </c>
      <c r="CYQ321" s="415">
        <v>12</v>
      </c>
      <c r="CYR321" s="418" t="s">
        <v>781</v>
      </c>
      <c r="CYS321" s="417" t="s">
        <v>766</v>
      </c>
      <c r="CYT321" s="414" t="s">
        <v>61</v>
      </c>
      <c r="CYU321" s="415">
        <v>12</v>
      </c>
      <c r="CYV321" s="418" t="s">
        <v>781</v>
      </c>
      <c r="CYW321" s="417" t="s">
        <v>766</v>
      </c>
      <c r="CYX321" s="414" t="s">
        <v>61</v>
      </c>
      <c r="CYY321" s="415">
        <v>12</v>
      </c>
      <c r="CYZ321" s="418" t="s">
        <v>781</v>
      </c>
      <c r="CZA321" s="417" t="s">
        <v>766</v>
      </c>
      <c r="CZB321" s="414" t="s">
        <v>61</v>
      </c>
      <c r="CZC321" s="415">
        <v>12</v>
      </c>
      <c r="CZD321" s="418" t="s">
        <v>781</v>
      </c>
      <c r="CZE321" s="417" t="s">
        <v>766</v>
      </c>
      <c r="CZF321" s="414" t="s">
        <v>61</v>
      </c>
      <c r="CZG321" s="415">
        <v>12</v>
      </c>
      <c r="CZH321" s="418" t="s">
        <v>781</v>
      </c>
      <c r="CZI321" s="417" t="s">
        <v>766</v>
      </c>
      <c r="CZJ321" s="414" t="s">
        <v>61</v>
      </c>
      <c r="CZK321" s="415">
        <v>12</v>
      </c>
      <c r="CZL321" s="418" t="s">
        <v>781</v>
      </c>
      <c r="CZM321" s="417" t="s">
        <v>766</v>
      </c>
      <c r="CZN321" s="414" t="s">
        <v>61</v>
      </c>
      <c r="CZO321" s="415">
        <v>12</v>
      </c>
      <c r="CZP321" s="418" t="s">
        <v>781</v>
      </c>
      <c r="CZQ321" s="417" t="s">
        <v>766</v>
      </c>
      <c r="CZR321" s="414" t="s">
        <v>61</v>
      </c>
      <c r="CZS321" s="415">
        <v>12</v>
      </c>
      <c r="CZT321" s="418" t="s">
        <v>781</v>
      </c>
      <c r="CZU321" s="417" t="s">
        <v>766</v>
      </c>
      <c r="CZV321" s="414" t="s">
        <v>61</v>
      </c>
      <c r="CZW321" s="415">
        <v>12</v>
      </c>
      <c r="CZX321" s="418" t="s">
        <v>781</v>
      </c>
      <c r="CZY321" s="417" t="s">
        <v>766</v>
      </c>
      <c r="CZZ321" s="414" t="s">
        <v>61</v>
      </c>
      <c r="DAA321" s="415">
        <v>12</v>
      </c>
      <c r="DAB321" s="418" t="s">
        <v>781</v>
      </c>
      <c r="DAC321" s="417" t="s">
        <v>766</v>
      </c>
      <c r="DAD321" s="414" t="s">
        <v>61</v>
      </c>
      <c r="DAE321" s="415">
        <v>12</v>
      </c>
      <c r="DAF321" s="418" t="s">
        <v>781</v>
      </c>
      <c r="DAG321" s="417" t="s">
        <v>766</v>
      </c>
      <c r="DAH321" s="414" t="s">
        <v>61</v>
      </c>
      <c r="DAI321" s="415">
        <v>12</v>
      </c>
      <c r="DAJ321" s="418" t="s">
        <v>781</v>
      </c>
      <c r="DAK321" s="417" t="s">
        <v>766</v>
      </c>
      <c r="DAL321" s="414" t="s">
        <v>61</v>
      </c>
      <c r="DAM321" s="415">
        <v>12</v>
      </c>
      <c r="DAN321" s="418" t="s">
        <v>781</v>
      </c>
      <c r="DAO321" s="417" t="s">
        <v>766</v>
      </c>
      <c r="DAP321" s="414" t="s">
        <v>61</v>
      </c>
      <c r="DAQ321" s="415">
        <v>12</v>
      </c>
      <c r="DAR321" s="418" t="s">
        <v>781</v>
      </c>
      <c r="DAS321" s="417" t="s">
        <v>766</v>
      </c>
      <c r="DAT321" s="414" t="s">
        <v>61</v>
      </c>
      <c r="DAU321" s="415">
        <v>12</v>
      </c>
      <c r="DAV321" s="418" t="s">
        <v>781</v>
      </c>
      <c r="DAW321" s="417" t="s">
        <v>766</v>
      </c>
      <c r="DAX321" s="414" t="s">
        <v>61</v>
      </c>
      <c r="DAY321" s="415">
        <v>12</v>
      </c>
      <c r="DAZ321" s="418" t="s">
        <v>781</v>
      </c>
      <c r="DBA321" s="417" t="s">
        <v>766</v>
      </c>
      <c r="DBB321" s="414" t="s">
        <v>61</v>
      </c>
      <c r="DBC321" s="415">
        <v>12</v>
      </c>
      <c r="DBD321" s="418" t="s">
        <v>781</v>
      </c>
      <c r="DBE321" s="417" t="s">
        <v>766</v>
      </c>
      <c r="DBF321" s="414" t="s">
        <v>61</v>
      </c>
      <c r="DBG321" s="415">
        <v>12</v>
      </c>
      <c r="DBH321" s="418" t="s">
        <v>781</v>
      </c>
      <c r="DBI321" s="417" t="s">
        <v>766</v>
      </c>
      <c r="DBJ321" s="414" t="s">
        <v>61</v>
      </c>
      <c r="DBK321" s="415">
        <v>12</v>
      </c>
      <c r="DBL321" s="418" t="s">
        <v>781</v>
      </c>
      <c r="DBM321" s="417" t="s">
        <v>766</v>
      </c>
      <c r="DBN321" s="414" t="s">
        <v>61</v>
      </c>
      <c r="DBO321" s="415">
        <v>12</v>
      </c>
      <c r="DBP321" s="418" t="s">
        <v>781</v>
      </c>
      <c r="DBQ321" s="417" t="s">
        <v>766</v>
      </c>
      <c r="DBR321" s="414" t="s">
        <v>61</v>
      </c>
      <c r="DBS321" s="415">
        <v>12</v>
      </c>
      <c r="DBT321" s="418" t="s">
        <v>781</v>
      </c>
      <c r="DBU321" s="417" t="s">
        <v>766</v>
      </c>
      <c r="DBV321" s="414" t="s">
        <v>61</v>
      </c>
      <c r="DBW321" s="415">
        <v>12</v>
      </c>
      <c r="DBX321" s="418" t="s">
        <v>781</v>
      </c>
      <c r="DBY321" s="417" t="s">
        <v>766</v>
      </c>
      <c r="DBZ321" s="414" t="s">
        <v>61</v>
      </c>
      <c r="DCA321" s="415">
        <v>12</v>
      </c>
      <c r="DCB321" s="418" t="s">
        <v>781</v>
      </c>
      <c r="DCC321" s="417" t="s">
        <v>766</v>
      </c>
      <c r="DCD321" s="414" t="s">
        <v>61</v>
      </c>
      <c r="DCE321" s="415">
        <v>12</v>
      </c>
      <c r="DCF321" s="418" t="s">
        <v>781</v>
      </c>
      <c r="DCG321" s="417" t="s">
        <v>766</v>
      </c>
      <c r="DCH321" s="414" t="s">
        <v>61</v>
      </c>
      <c r="DCI321" s="415">
        <v>12</v>
      </c>
      <c r="DCJ321" s="418" t="s">
        <v>781</v>
      </c>
      <c r="DCK321" s="417" t="s">
        <v>766</v>
      </c>
      <c r="DCL321" s="414" t="s">
        <v>61</v>
      </c>
      <c r="DCM321" s="415">
        <v>12</v>
      </c>
      <c r="DCN321" s="418" t="s">
        <v>781</v>
      </c>
      <c r="DCO321" s="417" t="s">
        <v>766</v>
      </c>
      <c r="DCP321" s="414" t="s">
        <v>61</v>
      </c>
      <c r="DCQ321" s="415">
        <v>12</v>
      </c>
      <c r="DCR321" s="418" t="s">
        <v>781</v>
      </c>
      <c r="DCS321" s="417" t="s">
        <v>766</v>
      </c>
      <c r="DCT321" s="414" t="s">
        <v>61</v>
      </c>
      <c r="DCU321" s="415">
        <v>12</v>
      </c>
      <c r="DCV321" s="418" t="s">
        <v>781</v>
      </c>
      <c r="DCW321" s="417" t="s">
        <v>766</v>
      </c>
      <c r="DCX321" s="414" t="s">
        <v>61</v>
      </c>
      <c r="DCY321" s="415">
        <v>12</v>
      </c>
      <c r="DCZ321" s="418" t="s">
        <v>781</v>
      </c>
      <c r="DDA321" s="417" t="s">
        <v>766</v>
      </c>
      <c r="DDB321" s="414" t="s">
        <v>61</v>
      </c>
      <c r="DDC321" s="415">
        <v>12</v>
      </c>
      <c r="DDD321" s="418" t="s">
        <v>781</v>
      </c>
      <c r="DDE321" s="417" t="s">
        <v>766</v>
      </c>
      <c r="DDF321" s="414" t="s">
        <v>61</v>
      </c>
      <c r="DDG321" s="415">
        <v>12</v>
      </c>
      <c r="DDH321" s="418" t="s">
        <v>781</v>
      </c>
      <c r="DDI321" s="417" t="s">
        <v>766</v>
      </c>
      <c r="DDJ321" s="414" t="s">
        <v>61</v>
      </c>
      <c r="DDK321" s="415">
        <v>12</v>
      </c>
      <c r="DDL321" s="418" t="s">
        <v>781</v>
      </c>
      <c r="DDM321" s="417" t="s">
        <v>766</v>
      </c>
      <c r="DDN321" s="414" t="s">
        <v>61</v>
      </c>
      <c r="DDO321" s="415">
        <v>12</v>
      </c>
      <c r="DDP321" s="418" t="s">
        <v>781</v>
      </c>
      <c r="DDQ321" s="417" t="s">
        <v>766</v>
      </c>
      <c r="DDR321" s="414" t="s">
        <v>61</v>
      </c>
      <c r="DDS321" s="415">
        <v>12</v>
      </c>
      <c r="DDT321" s="418" t="s">
        <v>781</v>
      </c>
      <c r="DDU321" s="417" t="s">
        <v>766</v>
      </c>
      <c r="DDV321" s="414" t="s">
        <v>61</v>
      </c>
      <c r="DDW321" s="415">
        <v>12</v>
      </c>
      <c r="DDX321" s="418" t="s">
        <v>781</v>
      </c>
      <c r="DDY321" s="417" t="s">
        <v>766</v>
      </c>
      <c r="DDZ321" s="414" t="s">
        <v>61</v>
      </c>
      <c r="DEA321" s="415">
        <v>12</v>
      </c>
      <c r="DEB321" s="418" t="s">
        <v>781</v>
      </c>
      <c r="DEC321" s="417" t="s">
        <v>766</v>
      </c>
      <c r="DED321" s="414" t="s">
        <v>61</v>
      </c>
      <c r="DEE321" s="415">
        <v>12</v>
      </c>
      <c r="DEF321" s="418" t="s">
        <v>781</v>
      </c>
      <c r="DEG321" s="417" t="s">
        <v>766</v>
      </c>
      <c r="DEH321" s="414" t="s">
        <v>61</v>
      </c>
      <c r="DEI321" s="415">
        <v>12</v>
      </c>
      <c r="DEJ321" s="418" t="s">
        <v>781</v>
      </c>
      <c r="DEK321" s="417" t="s">
        <v>766</v>
      </c>
      <c r="DEL321" s="414" t="s">
        <v>61</v>
      </c>
      <c r="DEM321" s="415">
        <v>12</v>
      </c>
      <c r="DEN321" s="418" t="s">
        <v>781</v>
      </c>
      <c r="DEO321" s="417" t="s">
        <v>766</v>
      </c>
      <c r="DEP321" s="414" t="s">
        <v>61</v>
      </c>
      <c r="DEQ321" s="415">
        <v>12</v>
      </c>
      <c r="DER321" s="418" t="s">
        <v>781</v>
      </c>
      <c r="DES321" s="417" t="s">
        <v>766</v>
      </c>
      <c r="DET321" s="414" t="s">
        <v>61</v>
      </c>
      <c r="DEU321" s="415">
        <v>12</v>
      </c>
      <c r="DEV321" s="418" t="s">
        <v>781</v>
      </c>
      <c r="DEW321" s="417" t="s">
        <v>766</v>
      </c>
      <c r="DEX321" s="414" t="s">
        <v>61</v>
      </c>
      <c r="DEY321" s="415">
        <v>12</v>
      </c>
      <c r="DEZ321" s="418" t="s">
        <v>781</v>
      </c>
      <c r="DFA321" s="417" t="s">
        <v>766</v>
      </c>
      <c r="DFB321" s="414" t="s">
        <v>61</v>
      </c>
      <c r="DFC321" s="415">
        <v>12</v>
      </c>
      <c r="DFD321" s="418" t="s">
        <v>781</v>
      </c>
      <c r="DFE321" s="417" t="s">
        <v>766</v>
      </c>
      <c r="DFF321" s="414" t="s">
        <v>61</v>
      </c>
      <c r="DFG321" s="415">
        <v>12</v>
      </c>
      <c r="DFH321" s="418" t="s">
        <v>781</v>
      </c>
      <c r="DFI321" s="417" t="s">
        <v>766</v>
      </c>
      <c r="DFJ321" s="414" t="s">
        <v>61</v>
      </c>
      <c r="DFK321" s="415">
        <v>12</v>
      </c>
      <c r="DFL321" s="418" t="s">
        <v>781</v>
      </c>
      <c r="DFM321" s="417" t="s">
        <v>766</v>
      </c>
      <c r="DFN321" s="414" t="s">
        <v>61</v>
      </c>
      <c r="DFO321" s="415">
        <v>12</v>
      </c>
      <c r="DFP321" s="418" t="s">
        <v>781</v>
      </c>
      <c r="DFQ321" s="417" t="s">
        <v>766</v>
      </c>
      <c r="DFR321" s="414" t="s">
        <v>61</v>
      </c>
      <c r="DFS321" s="415">
        <v>12</v>
      </c>
      <c r="DFT321" s="418" t="s">
        <v>781</v>
      </c>
      <c r="DFU321" s="417" t="s">
        <v>766</v>
      </c>
      <c r="DFV321" s="414" t="s">
        <v>61</v>
      </c>
      <c r="DFW321" s="415">
        <v>12</v>
      </c>
      <c r="DFX321" s="418" t="s">
        <v>781</v>
      </c>
      <c r="DFY321" s="417" t="s">
        <v>766</v>
      </c>
      <c r="DFZ321" s="414" t="s">
        <v>61</v>
      </c>
      <c r="DGA321" s="415">
        <v>12</v>
      </c>
      <c r="DGB321" s="418" t="s">
        <v>781</v>
      </c>
      <c r="DGC321" s="417" t="s">
        <v>766</v>
      </c>
      <c r="DGD321" s="414" t="s">
        <v>61</v>
      </c>
      <c r="DGE321" s="415">
        <v>12</v>
      </c>
      <c r="DGF321" s="418" t="s">
        <v>781</v>
      </c>
      <c r="DGG321" s="417" t="s">
        <v>766</v>
      </c>
      <c r="DGH321" s="414" t="s">
        <v>61</v>
      </c>
      <c r="DGI321" s="415">
        <v>12</v>
      </c>
      <c r="DGJ321" s="418" t="s">
        <v>781</v>
      </c>
      <c r="DGK321" s="417" t="s">
        <v>766</v>
      </c>
      <c r="DGL321" s="414" t="s">
        <v>61</v>
      </c>
      <c r="DGM321" s="415">
        <v>12</v>
      </c>
      <c r="DGN321" s="418" t="s">
        <v>781</v>
      </c>
      <c r="DGO321" s="417" t="s">
        <v>766</v>
      </c>
      <c r="DGP321" s="414" t="s">
        <v>61</v>
      </c>
      <c r="DGQ321" s="415">
        <v>12</v>
      </c>
      <c r="DGR321" s="418" t="s">
        <v>781</v>
      </c>
      <c r="DGS321" s="417" t="s">
        <v>766</v>
      </c>
      <c r="DGT321" s="414" t="s">
        <v>61</v>
      </c>
      <c r="DGU321" s="415">
        <v>12</v>
      </c>
      <c r="DGV321" s="418" t="s">
        <v>781</v>
      </c>
      <c r="DGW321" s="417" t="s">
        <v>766</v>
      </c>
      <c r="DGX321" s="414" t="s">
        <v>61</v>
      </c>
      <c r="DGY321" s="415">
        <v>12</v>
      </c>
      <c r="DGZ321" s="418" t="s">
        <v>781</v>
      </c>
      <c r="DHA321" s="417" t="s">
        <v>766</v>
      </c>
      <c r="DHB321" s="414" t="s">
        <v>61</v>
      </c>
      <c r="DHC321" s="415">
        <v>12</v>
      </c>
      <c r="DHD321" s="418" t="s">
        <v>781</v>
      </c>
      <c r="DHE321" s="417" t="s">
        <v>766</v>
      </c>
      <c r="DHF321" s="414" t="s">
        <v>61</v>
      </c>
      <c r="DHG321" s="415">
        <v>12</v>
      </c>
      <c r="DHH321" s="418" t="s">
        <v>781</v>
      </c>
      <c r="DHI321" s="417" t="s">
        <v>766</v>
      </c>
      <c r="DHJ321" s="414" t="s">
        <v>61</v>
      </c>
      <c r="DHK321" s="415">
        <v>12</v>
      </c>
      <c r="DHL321" s="418" t="s">
        <v>781</v>
      </c>
      <c r="DHM321" s="417" t="s">
        <v>766</v>
      </c>
      <c r="DHN321" s="414" t="s">
        <v>61</v>
      </c>
      <c r="DHO321" s="415">
        <v>12</v>
      </c>
      <c r="DHP321" s="418" t="s">
        <v>781</v>
      </c>
      <c r="DHQ321" s="417" t="s">
        <v>766</v>
      </c>
      <c r="DHR321" s="414" t="s">
        <v>61</v>
      </c>
      <c r="DHS321" s="415">
        <v>12</v>
      </c>
      <c r="DHT321" s="418" t="s">
        <v>781</v>
      </c>
      <c r="DHU321" s="417" t="s">
        <v>766</v>
      </c>
      <c r="DHV321" s="414" t="s">
        <v>61</v>
      </c>
      <c r="DHW321" s="415">
        <v>12</v>
      </c>
      <c r="DHX321" s="418" t="s">
        <v>781</v>
      </c>
      <c r="DHY321" s="417" t="s">
        <v>766</v>
      </c>
      <c r="DHZ321" s="414" t="s">
        <v>61</v>
      </c>
      <c r="DIA321" s="415">
        <v>12</v>
      </c>
      <c r="DIB321" s="418" t="s">
        <v>781</v>
      </c>
      <c r="DIC321" s="417" t="s">
        <v>766</v>
      </c>
      <c r="DID321" s="414" t="s">
        <v>61</v>
      </c>
      <c r="DIE321" s="415">
        <v>12</v>
      </c>
      <c r="DIF321" s="418" t="s">
        <v>781</v>
      </c>
      <c r="DIG321" s="417" t="s">
        <v>766</v>
      </c>
      <c r="DIH321" s="414" t="s">
        <v>61</v>
      </c>
      <c r="DII321" s="415">
        <v>12</v>
      </c>
      <c r="DIJ321" s="418" t="s">
        <v>781</v>
      </c>
      <c r="DIK321" s="417" t="s">
        <v>766</v>
      </c>
      <c r="DIL321" s="414" t="s">
        <v>61</v>
      </c>
      <c r="DIM321" s="415">
        <v>12</v>
      </c>
      <c r="DIN321" s="418" t="s">
        <v>781</v>
      </c>
      <c r="DIO321" s="417" t="s">
        <v>766</v>
      </c>
      <c r="DIP321" s="414" t="s">
        <v>61</v>
      </c>
      <c r="DIQ321" s="415">
        <v>12</v>
      </c>
      <c r="DIR321" s="418" t="s">
        <v>781</v>
      </c>
      <c r="DIS321" s="417" t="s">
        <v>766</v>
      </c>
      <c r="DIT321" s="414" t="s">
        <v>61</v>
      </c>
      <c r="DIU321" s="415">
        <v>12</v>
      </c>
      <c r="DIV321" s="418" t="s">
        <v>781</v>
      </c>
      <c r="DIW321" s="417" t="s">
        <v>766</v>
      </c>
      <c r="DIX321" s="414" t="s">
        <v>61</v>
      </c>
      <c r="DIY321" s="415">
        <v>12</v>
      </c>
      <c r="DIZ321" s="418" t="s">
        <v>781</v>
      </c>
      <c r="DJA321" s="417" t="s">
        <v>766</v>
      </c>
      <c r="DJB321" s="414" t="s">
        <v>61</v>
      </c>
      <c r="DJC321" s="415">
        <v>12</v>
      </c>
      <c r="DJD321" s="418" t="s">
        <v>781</v>
      </c>
      <c r="DJE321" s="417" t="s">
        <v>766</v>
      </c>
      <c r="DJF321" s="414" t="s">
        <v>61</v>
      </c>
      <c r="DJG321" s="415">
        <v>12</v>
      </c>
      <c r="DJH321" s="418" t="s">
        <v>781</v>
      </c>
      <c r="DJI321" s="417" t="s">
        <v>766</v>
      </c>
      <c r="DJJ321" s="414" t="s">
        <v>61</v>
      </c>
      <c r="DJK321" s="415">
        <v>12</v>
      </c>
      <c r="DJL321" s="418" t="s">
        <v>781</v>
      </c>
      <c r="DJM321" s="417" t="s">
        <v>766</v>
      </c>
      <c r="DJN321" s="414" t="s">
        <v>61</v>
      </c>
      <c r="DJO321" s="415">
        <v>12</v>
      </c>
      <c r="DJP321" s="418" t="s">
        <v>781</v>
      </c>
      <c r="DJQ321" s="417" t="s">
        <v>766</v>
      </c>
      <c r="DJR321" s="414" t="s">
        <v>61</v>
      </c>
      <c r="DJS321" s="415">
        <v>12</v>
      </c>
      <c r="DJT321" s="418" t="s">
        <v>781</v>
      </c>
      <c r="DJU321" s="417" t="s">
        <v>766</v>
      </c>
      <c r="DJV321" s="414" t="s">
        <v>61</v>
      </c>
      <c r="DJW321" s="415">
        <v>12</v>
      </c>
      <c r="DJX321" s="418" t="s">
        <v>781</v>
      </c>
      <c r="DJY321" s="417" t="s">
        <v>766</v>
      </c>
      <c r="DJZ321" s="414" t="s">
        <v>61</v>
      </c>
      <c r="DKA321" s="415">
        <v>12</v>
      </c>
      <c r="DKB321" s="418" t="s">
        <v>781</v>
      </c>
      <c r="DKC321" s="417" t="s">
        <v>766</v>
      </c>
      <c r="DKD321" s="414" t="s">
        <v>61</v>
      </c>
      <c r="DKE321" s="415">
        <v>12</v>
      </c>
      <c r="DKF321" s="418" t="s">
        <v>781</v>
      </c>
      <c r="DKG321" s="417" t="s">
        <v>766</v>
      </c>
      <c r="DKH321" s="414" t="s">
        <v>61</v>
      </c>
      <c r="DKI321" s="415">
        <v>12</v>
      </c>
      <c r="DKJ321" s="418" t="s">
        <v>781</v>
      </c>
      <c r="DKK321" s="417" t="s">
        <v>766</v>
      </c>
      <c r="DKL321" s="414" t="s">
        <v>61</v>
      </c>
      <c r="DKM321" s="415">
        <v>12</v>
      </c>
      <c r="DKN321" s="418" t="s">
        <v>781</v>
      </c>
      <c r="DKO321" s="417" t="s">
        <v>766</v>
      </c>
      <c r="DKP321" s="414" t="s">
        <v>61</v>
      </c>
      <c r="DKQ321" s="415">
        <v>12</v>
      </c>
      <c r="DKR321" s="418" t="s">
        <v>781</v>
      </c>
      <c r="DKS321" s="417" t="s">
        <v>766</v>
      </c>
      <c r="DKT321" s="414" t="s">
        <v>61</v>
      </c>
      <c r="DKU321" s="415">
        <v>12</v>
      </c>
      <c r="DKV321" s="418" t="s">
        <v>781</v>
      </c>
      <c r="DKW321" s="417" t="s">
        <v>766</v>
      </c>
      <c r="DKX321" s="414" t="s">
        <v>61</v>
      </c>
      <c r="DKY321" s="415">
        <v>12</v>
      </c>
      <c r="DKZ321" s="418" t="s">
        <v>781</v>
      </c>
      <c r="DLA321" s="417" t="s">
        <v>766</v>
      </c>
      <c r="DLB321" s="414" t="s">
        <v>61</v>
      </c>
      <c r="DLC321" s="415">
        <v>12</v>
      </c>
      <c r="DLD321" s="418" t="s">
        <v>781</v>
      </c>
      <c r="DLE321" s="417" t="s">
        <v>766</v>
      </c>
      <c r="DLF321" s="414" t="s">
        <v>61</v>
      </c>
      <c r="DLG321" s="415">
        <v>12</v>
      </c>
      <c r="DLH321" s="418" t="s">
        <v>781</v>
      </c>
      <c r="DLI321" s="417" t="s">
        <v>766</v>
      </c>
      <c r="DLJ321" s="414" t="s">
        <v>61</v>
      </c>
      <c r="DLK321" s="415">
        <v>12</v>
      </c>
      <c r="DLL321" s="418" t="s">
        <v>781</v>
      </c>
      <c r="DLM321" s="417" t="s">
        <v>766</v>
      </c>
      <c r="DLN321" s="414" t="s">
        <v>61</v>
      </c>
      <c r="DLO321" s="415">
        <v>12</v>
      </c>
      <c r="DLP321" s="418" t="s">
        <v>781</v>
      </c>
      <c r="DLQ321" s="417" t="s">
        <v>766</v>
      </c>
      <c r="DLR321" s="414" t="s">
        <v>61</v>
      </c>
      <c r="DLS321" s="415">
        <v>12</v>
      </c>
      <c r="DLT321" s="418" t="s">
        <v>781</v>
      </c>
      <c r="DLU321" s="417" t="s">
        <v>766</v>
      </c>
      <c r="DLV321" s="414" t="s">
        <v>61</v>
      </c>
      <c r="DLW321" s="415">
        <v>12</v>
      </c>
      <c r="DLX321" s="418" t="s">
        <v>781</v>
      </c>
      <c r="DLY321" s="417" t="s">
        <v>766</v>
      </c>
      <c r="DLZ321" s="414" t="s">
        <v>61</v>
      </c>
      <c r="DMA321" s="415">
        <v>12</v>
      </c>
      <c r="DMB321" s="418" t="s">
        <v>781</v>
      </c>
      <c r="DMC321" s="417" t="s">
        <v>766</v>
      </c>
      <c r="DMD321" s="414" t="s">
        <v>61</v>
      </c>
      <c r="DME321" s="415">
        <v>12</v>
      </c>
      <c r="DMF321" s="418" t="s">
        <v>781</v>
      </c>
      <c r="DMG321" s="417" t="s">
        <v>766</v>
      </c>
      <c r="DMH321" s="414" t="s">
        <v>61</v>
      </c>
      <c r="DMI321" s="415">
        <v>12</v>
      </c>
      <c r="DMJ321" s="418" t="s">
        <v>781</v>
      </c>
      <c r="DMK321" s="417" t="s">
        <v>766</v>
      </c>
      <c r="DML321" s="414" t="s">
        <v>61</v>
      </c>
      <c r="DMM321" s="415">
        <v>12</v>
      </c>
      <c r="DMN321" s="418" t="s">
        <v>781</v>
      </c>
      <c r="DMO321" s="417" t="s">
        <v>766</v>
      </c>
      <c r="DMP321" s="414" t="s">
        <v>61</v>
      </c>
      <c r="DMQ321" s="415">
        <v>12</v>
      </c>
      <c r="DMR321" s="418" t="s">
        <v>781</v>
      </c>
      <c r="DMS321" s="417" t="s">
        <v>766</v>
      </c>
      <c r="DMT321" s="414" t="s">
        <v>61</v>
      </c>
      <c r="DMU321" s="415">
        <v>12</v>
      </c>
      <c r="DMV321" s="418" t="s">
        <v>781</v>
      </c>
      <c r="DMW321" s="417" t="s">
        <v>766</v>
      </c>
      <c r="DMX321" s="414" t="s">
        <v>61</v>
      </c>
      <c r="DMY321" s="415">
        <v>12</v>
      </c>
      <c r="DMZ321" s="418" t="s">
        <v>781</v>
      </c>
      <c r="DNA321" s="417" t="s">
        <v>766</v>
      </c>
      <c r="DNB321" s="414" t="s">
        <v>61</v>
      </c>
      <c r="DNC321" s="415">
        <v>12</v>
      </c>
      <c r="DND321" s="418" t="s">
        <v>781</v>
      </c>
      <c r="DNE321" s="417" t="s">
        <v>766</v>
      </c>
      <c r="DNF321" s="414" t="s">
        <v>61</v>
      </c>
      <c r="DNG321" s="415">
        <v>12</v>
      </c>
      <c r="DNH321" s="418" t="s">
        <v>781</v>
      </c>
      <c r="DNI321" s="417" t="s">
        <v>766</v>
      </c>
      <c r="DNJ321" s="414" t="s">
        <v>61</v>
      </c>
      <c r="DNK321" s="415">
        <v>12</v>
      </c>
      <c r="DNL321" s="418" t="s">
        <v>781</v>
      </c>
      <c r="DNM321" s="417" t="s">
        <v>766</v>
      </c>
      <c r="DNN321" s="414" t="s">
        <v>61</v>
      </c>
      <c r="DNO321" s="415">
        <v>12</v>
      </c>
      <c r="DNP321" s="418" t="s">
        <v>781</v>
      </c>
      <c r="DNQ321" s="417" t="s">
        <v>766</v>
      </c>
      <c r="DNR321" s="414" t="s">
        <v>61</v>
      </c>
      <c r="DNS321" s="415">
        <v>12</v>
      </c>
      <c r="DNT321" s="418" t="s">
        <v>781</v>
      </c>
      <c r="DNU321" s="417" t="s">
        <v>766</v>
      </c>
      <c r="DNV321" s="414" t="s">
        <v>61</v>
      </c>
      <c r="DNW321" s="415">
        <v>12</v>
      </c>
      <c r="DNX321" s="418" t="s">
        <v>781</v>
      </c>
      <c r="DNY321" s="417" t="s">
        <v>766</v>
      </c>
      <c r="DNZ321" s="414" t="s">
        <v>61</v>
      </c>
      <c r="DOA321" s="415">
        <v>12</v>
      </c>
      <c r="DOB321" s="418" t="s">
        <v>781</v>
      </c>
      <c r="DOC321" s="417" t="s">
        <v>766</v>
      </c>
      <c r="DOD321" s="414" t="s">
        <v>61</v>
      </c>
      <c r="DOE321" s="415">
        <v>12</v>
      </c>
      <c r="DOF321" s="418" t="s">
        <v>781</v>
      </c>
      <c r="DOG321" s="417" t="s">
        <v>766</v>
      </c>
      <c r="DOH321" s="414" t="s">
        <v>61</v>
      </c>
      <c r="DOI321" s="415">
        <v>12</v>
      </c>
      <c r="DOJ321" s="418" t="s">
        <v>781</v>
      </c>
      <c r="DOK321" s="417" t="s">
        <v>766</v>
      </c>
      <c r="DOL321" s="414" t="s">
        <v>61</v>
      </c>
      <c r="DOM321" s="415">
        <v>12</v>
      </c>
      <c r="DON321" s="418" t="s">
        <v>781</v>
      </c>
      <c r="DOO321" s="417" t="s">
        <v>766</v>
      </c>
      <c r="DOP321" s="414" t="s">
        <v>61</v>
      </c>
      <c r="DOQ321" s="415">
        <v>12</v>
      </c>
      <c r="DOR321" s="418" t="s">
        <v>781</v>
      </c>
      <c r="DOS321" s="417" t="s">
        <v>766</v>
      </c>
      <c r="DOT321" s="414" t="s">
        <v>61</v>
      </c>
      <c r="DOU321" s="415">
        <v>12</v>
      </c>
      <c r="DOV321" s="418" t="s">
        <v>781</v>
      </c>
      <c r="DOW321" s="417" t="s">
        <v>766</v>
      </c>
      <c r="DOX321" s="414" t="s">
        <v>61</v>
      </c>
      <c r="DOY321" s="415">
        <v>12</v>
      </c>
      <c r="DOZ321" s="418" t="s">
        <v>781</v>
      </c>
      <c r="DPA321" s="417" t="s">
        <v>766</v>
      </c>
      <c r="DPB321" s="414" t="s">
        <v>61</v>
      </c>
      <c r="DPC321" s="415">
        <v>12</v>
      </c>
      <c r="DPD321" s="418" t="s">
        <v>781</v>
      </c>
      <c r="DPE321" s="417" t="s">
        <v>766</v>
      </c>
      <c r="DPF321" s="414" t="s">
        <v>61</v>
      </c>
      <c r="DPG321" s="415">
        <v>12</v>
      </c>
      <c r="DPH321" s="418" t="s">
        <v>781</v>
      </c>
      <c r="DPI321" s="417" t="s">
        <v>766</v>
      </c>
      <c r="DPJ321" s="414" t="s">
        <v>61</v>
      </c>
      <c r="DPK321" s="415">
        <v>12</v>
      </c>
      <c r="DPL321" s="418" t="s">
        <v>781</v>
      </c>
      <c r="DPM321" s="417" t="s">
        <v>766</v>
      </c>
      <c r="DPN321" s="414" t="s">
        <v>61</v>
      </c>
      <c r="DPO321" s="415">
        <v>12</v>
      </c>
      <c r="DPP321" s="418" t="s">
        <v>781</v>
      </c>
      <c r="DPQ321" s="417" t="s">
        <v>766</v>
      </c>
      <c r="DPR321" s="414" t="s">
        <v>61</v>
      </c>
      <c r="DPS321" s="415">
        <v>12</v>
      </c>
      <c r="DPT321" s="418" t="s">
        <v>781</v>
      </c>
      <c r="DPU321" s="417" t="s">
        <v>766</v>
      </c>
      <c r="DPV321" s="414" t="s">
        <v>61</v>
      </c>
      <c r="DPW321" s="415">
        <v>12</v>
      </c>
      <c r="DPX321" s="418" t="s">
        <v>781</v>
      </c>
      <c r="DPY321" s="417" t="s">
        <v>766</v>
      </c>
      <c r="DPZ321" s="414" t="s">
        <v>61</v>
      </c>
      <c r="DQA321" s="415">
        <v>12</v>
      </c>
      <c r="DQB321" s="418" t="s">
        <v>781</v>
      </c>
      <c r="DQC321" s="417" t="s">
        <v>766</v>
      </c>
      <c r="DQD321" s="414" t="s">
        <v>61</v>
      </c>
      <c r="DQE321" s="415">
        <v>12</v>
      </c>
      <c r="DQF321" s="418" t="s">
        <v>781</v>
      </c>
      <c r="DQG321" s="417" t="s">
        <v>766</v>
      </c>
      <c r="DQH321" s="414" t="s">
        <v>61</v>
      </c>
      <c r="DQI321" s="415">
        <v>12</v>
      </c>
      <c r="DQJ321" s="418" t="s">
        <v>781</v>
      </c>
      <c r="DQK321" s="417" t="s">
        <v>766</v>
      </c>
      <c r="DQL321" s="414" t="s">
        <v>61</v>
      </c>
      <c r="DQM321" s="415">
        <v>12</v>
      </c>
      <c r="DQN321" s="418" t="s">
        <v>781</v>
      </c>
      <c r="DQO321" s="417" t="s">
        <v>766</v>
      </c>
      <c r="DQP321" s="414" t="s">
        <v>61</v>
      </c>
      <c r="DQQ321" s="415">
        <v>12</v>
      </c>
      <c r="DQR321" s="418" t="s">
        <v>781</v>
      </c>
      <c r="DQS321" s="417" t="s">
        <v>766</v>
      </c>
      <c r="DQT321" s="414" t="s">
        <v>61</v>
      </c>
      <c r="DQU321" s="415">
        <v>12</v>
      </c>
      <c r="DQV321" s="418" t="s">
        <v>781</v>
      </c>
      <c r="DQW321" s="417" t="s">
        <v>766</v>
      </c>
      <c r="DQX321" s="414" t="s">
        <v>61</v>
      </c>
      <c r="DQY321" s="415">
        <v>12</v>
      </c>
      <c r="DQZ321" s="418" t="s">
        <v>781</v>
      </c>
      <c r="DRA321" s="417" t="s">
        <v>766</v>
      </c>
      <c r="DRB321" s="414" t="s">
        <v>61</v>
      </c>
      <c r="DRC321" s="415">
        <v>12</v>
      </c>
      <c r="DRD321" s="418" t="s">
        <v>781</v>
      </c>
      <c r="DRE321" s="417" t="s">
        <v>766</v>
      </c>
      <c r="DRF321" s="414" t="s">
        <v>61</v>
      </c>
      <c r="DRG321" s="415">
        <v>12</v>
      </c>
      <c r="DRH321" s="418" t="s">
        <v>781</v>
      </c>
      <c r="DRI321" s="417" t="s">
        <v>766</v>
      </c>
      <c r="DRJ321" s="414" t="s">
        <v>61</v>
      </c>
      <c r="DRK321" s="415">
        <v>12</v>
      </c>
      <c r="DRL321" s="418" t="s">
        <v>781</v>
      </c>
      <c r="DRM321" s="417" t="s">
        <v>766</v>
      </c>
      <c r="DRN321" s="414" t="s">
        <v>61</v>
      </c>
      <c r="DRO321" s="415">
        <v>12</v>
      </c>
      <c r="DRP321" s="418" t="s">
        <v>781</v>
      </c>
      <c r="DRQ321" s="417" t="s">
        <v>766</v>
      </c>
      <c r="DRR321" s="414" t="s">
        <v>61</v>
      </c>
      <c r="DRS321" s="415">
        <v>12</v>
      </c>
      <c r="DRT321" s="418" t="s">
        <v>781</v>
      </c>
      <c r="DRU321" s="417" t="s">
        <v>766</v>
      </c>
      <c r="DRV321" s="414" t="s">
        <v>61</v>
      </c>
      <c r="DRW321" s="415">
        <v>12</v>
      </c>
      <c r="DRX321" s="418" t="s">
        <v>781</v>
      </c>
      <c r="DRY321" s="417" t="s">
        <v>766</v>
      </c>
      <c r="DRZ321" s="414" t="s">
        <v>61</v>
      </c>
      <c r="DSA321" s="415">
        <v>12</v>
      </c>
      <c r="DSB321" s="418" t="s">
        <v>781</v>
      </c>
      <c r="DSC321" s="417" t="s">
        <v>766</v>
      </c>
      <c r="DSD321" s="414" t="s">
        <v>61</v>
      </c>
      <c r="DSE321" s="415">
        <v>12</v>
      </c>
      <c r="DSF321" s="418" t="s">
        <v>781</v>
      </c>
      <c r="DSG321" s="417" t="s">
        <v>766</v>
      </c>
      <c r="DSH321" s="414" t="s">
        <v>61</v>
      </c>
      <c r="DSI321" s="415">
        <v>12</v>
      </c>
      <c r="DSJ321" s="418" t="s">
        <v>781</v>
      </c>
      <c r="DSK321" s="417" t="s">
        <v>766</v>
      </c>
      <c r="DSL321" s="414" t="s">
        <v>61</v>
      </c>
      <c r="DSM321" s="415">
        <v>12</v>
      </c>
      <c r="DSN321" s="418" t="s">
        <v>781</v>
      </c>
      <c r="DSO321" s="417" t="s">
        <v>766</v>
      </c>
      <c r="DSP321" s="414" t="s">
        <v>61</v>
      </c>
      <c r="DSQ321" s="415">
        <v>12</v>
      </c>
      <c r="DSR321" s="418" t="s">
        <v>781</v>
      </c>
      <c r="DSS321" s="417" t="s">
        <v>766</v>
      </c>
      <c r="DST321" s="414" t="s">
        <v>61</v>
      </c>
      <c r="DSU321" s="415">
        <v>12</v>
      </c>
      <c r="DSV321" s="418" t="s">
        <v>781</v>
      </c>
      <c r="DSW321" s="417" t="s">
        <v>766</v>
      </c>
      <c r="DSX321" s="414" t="s">
        <v>61</v>
      </c>
      <c r="DSY321" s="415">
        <v>12</v>
      </c>
      <c r="DSZ321" s="418" t="s">
        <v>781</v>
      </c>
      <c r="DTA321" s="417" t="s">
        <v>766</v>
      </c>
      <c r="DTB321" s="414" t="s">
        <v>61</v>
      </c>
      <c r="DTC321" s="415">
        <v>12</v>
      </c>
      <c r="DTD321" s="418" t="s">
        <v>781</v>
      </c>
      <c r="DTE321" s="417" t="s">
        <v>766</v>
      </c>
      <c r="DTF321" s="414" t="s">
        <v>61</v>
      </c>
      <c r="DTG321" s="415">
        <v>12</v>
      </c>
      <c r="DTH321" s="418" t="s">
        <v>781</v>
      </c>
      <c r="DTI321" s="417" t="s">
        <v>766</v>
      </c>
      <c r="DTJ321" s="414" t="s">
        <v>61</v>
      </c>
      <c r="DTK321" s="415">
        <v>12</v>
      </c>
      <c r="DTL321" s="418" t="s">
        <v>781</v>
      </c>
      <c r="DTM321" s="417" t="s">
        <v>766</v>
      </c>
      <c r="DTN321" s="414" t="s">
        <v>61</v>
      </c>
      <c r="DTO321" s="415">
        <v>12</v>
      </c>
      <c r="DTP321" s="418" t="s">
        <v>781</v>
      </c>
      <c r="DTQ321" s="417" t="s">
        <v>766</v>
      </c>
      <c r="DTR321" s="414" t="s">
        <v>61</v>
      </c>
      <c r="DTS321" s="415">
        <v>12</v>
      </c>
      <c r="DTT321" s="418" t="s">
        <v>781</v>
      </c>
      <c r="DTU321" s="417" t="s">
        <v>766</v>
      </c>
      <c r="DTV321" s="414" t="s">
        <v>61</v>
      </c>
      <c r="DTW321" s="415">
        <v>12</v>
      </c>
      <c r="DTX321" s="418" t="s">
        <v>781</v>
      </c>
      <c r="DTY321" s="417" t="s">
        <v>766</v>
      </c>
      <c r="DTZ321" s="414" t="s">
        <v>61</v>
      </c>
      <c r="DUA321" s="415">
        <v>12</v>
      </c>
      <c r="DUB321" s="418" t="s">
        <v>781</v>
      </c>
      <c r="DUC321" s="417" t="s">
        <v>766</v>
      </c>
      <c r="DUD321" s="414" t="s">
        <v>61</v>
      </c>
      <c r="DUE321" s="415">
        <v>12</v>
      </c>
      <c r="DUF321" s="418" t="s">
        <v>781</v>
      </c>
      <c r="DUG321" s="417" t="s">
        <v>766</v>
      </c>
      <c r="DUH321" s="414" t="s">
        <v>61</v>
      </c>
      <c r="DUI321" s="415">
        <v>12</v>
      </c>
      <c r="DUJ321" s="418" t="s">
        <v>781</v>
      </c>
      <c r="DUK321" s="417" t="s">
        <v>766</v>
      </c>
      <c r="DUL321" s="414" t="s">
        <v>61</v>
      </c>
      <c r="DUM321" s="415">
        <v>12</v>
      </c>
      <c r="DUN321" s="418" t="s">
        <v>781</v>
      </c>
      <c r="DUO321" s="417" t="s">
        <v>766</v>
      </c>
      <c r="DUP321" s="414" t="s">
        <v>61</v>
      </c>
      <c r="DUQ321" s="415">
        <v>12</v>
      </c>
      <c r="DUR321" s="418" t="s">
        <v>781</v>
      </c>
      <c r="DUS321" s="417" t="s">
        <v>766</v>
      </c>
      <c r="DUT321" s="414" t="s">
        <v>61</v>
      </c>
      <c r="DUU321" s="415">
        <v>12</v>
      </c>
      <c r="DUV321" s="418" t="s">
        <v>781</v>
      </c>
      <c r="DUW321" s="417" t="s">
        <v>766</v>
      </c>
      <c r="DUX321" s="414" t="s">
        <v>61</v>
      </c>
      <c r="DUY321" s="415">
        <v>12</v>
      </c>
      <c r="DUZ321" s="418" t="s">
        <v>781</v>
      </c>
      <c r="DVA321" s="417" t="s">
        <v>766</v>
      </c>
      <c r="DVB321" s="414" t="s">
        <v>61</v>
      </c>
      <c r="DVC321" s="415">
        <v>12</v>
      </c>
      <c r="DVD321" s="418" t="s">
        <v>781</v>
      </c>
      <c r="DVE321" s="417" t="s">
        <v>766</v>
      </c>
      <c r="DVF321" s="414" t="s">
        <v>61</v>
      </c>
      <c r="DVG321" s="415">
        <v>12</v>
      </c>
      <c r="DVH321" s="418" t="s">
        <v>781</v>
      </c>
      <c r="DVI321" s="417" t="s">
        <v>766</v>
      </c>
      <c r="DVJ321" s="414" t="s">
        <v>61</v>
      </c>
      <c r="DVK321" s="415">
        <v>12</v>
      </c>
      <c r="DVL321" s="418" t="s">
        <v>781</v>
      </c>
      <c r="DVM321" s="417" t="s">
        <v>766</v>
      </c>
      <c r="DVN321" s="414" t="s">
        <v>61</v>
      </c>
      <c r="DVO321" s="415">
        <v>12</v>
      </c>
      <c r="DVP321" s="418" t="s">
        <v>781</v>
      </c>
      <c r="DVQ321" s="417" t="s">
        <v>766</v>
      </c>
      <c r="DVR321" s="414" t="s">
        <v>61</v>
      </c>
      <c r="DVS321" s="415">
        <v>12</v>
      </c>
      <c r="DVT321" s="418" t="s">
        <v>781</v>
      </c>
      <c r="DVU321" s="417" t="s">
        <v>766</v>
      </c>
      <c r="DVV321" s="414" t="s">
        <v>61</v>
      </c>
      <c r="DVW321" s="415">
        <v>12</v>
      </c>
      <c r="DVX321" s="418" t="s">
        <v>781</v>
      </c>
      <c r="DVY321" s="417" t="s">
        <v>766</v>
      </c>
      <c r="DVZ321" s="414" t="s">
        <v>61</v>
      </c>
      <c r="DWA321" s="415">
        <v>12</v>
      </c>
      <c r="DWB321" s="418" t="s">
        <v>781</v>
      </c>
      <c r="DWC321" s="417" t="s">
        <v>766</v>
      </c>
      <c r="DWD321" s="414" t="s">
        <v>61</v>
      </c>
      <c r="DWE321" s="415">
        <v>12</v>
      </c>
      <c r="DWF321" s="418" t="s">
        <v>781</v>
      </c>
      <c r="DWG321" s="417" t="s">
        <v>766</v>
      </c>
      <c r="DWH321" s="414" t="s">
        <v>61</v>
      </c>
      <c r="DWI321" s="415">
        <v>12</v>
      </c>
      <c r="DWJ321" s="418" t="s">
        <v>781</v>
      </c>
      <c r="DWK321" s="417" t="s">
        <v>766</v>
      </c>
      <c r="DWL321" s="414" t="s">
        <v>61</v>
      </c>
      <c r="DWM321" s="415">
        <v>12</v>
      </c>
      <c r="DWN321" s="418" t="s">
        <v>781</v>
      </c>
      <c r="DWO321" s="417" t="s">
        <v>766</v>
      </c>
      <c r="DWP321" s="414" t="s">
        <v>61</v>
      </c>
      <c r="DWQ321" s="415">
        <v>12</v>
      </c>
      <c r="DWR321" s="418" t="s">
        <v>781</v>
      </c>
      <c r="DWS321" s="417" t="s">
        <v>766</v>
      </c>
      <c r="DWT321" s="414" t="s">
        <v>61</v>
      </c>
      <c r="DWU321" s="415">
        <v>12</v>
      </c>
      <c r="DWV321" s="418" t="s">
        <v>781</v>
      </c>
      <c r="DWW321" s="417" t="s">
        <v>766</v>
      </c>
      <c r="DWX321" s="414" t="s">
        <v>61</v>
      </c>
      <c r="DWY321" s="415">
        <v>12</v>
      </c>
      <c r="DWZ321" s="418" t="s">
        <v>781</v>
      </c>
      <c r="DXA321" s="417" t="s">
        <v>766</v>
      </c>
      <c r="DXB321" s="414" t="s">
        <v>61</v>
      </c>
      <c r="DXC321" s="415">
        <v>12</v>
      </c>
      <c r="DXD321" s="418" t="s">
        <v>781</v>
      </c>
      <c r="DXE321" s="417" t="s">
        <v>766</v>
      </c>
      <c r="DXF321" s="414" t="s">
        <v>61</v>
      </c>
      <c r="DXG321" s="415">
        <v>12</v>
      </c>
      <c r="DXH321" s="418" t="s">
        <v>781</v>
      </c>
      <c r="DXI321" s="417" t="s">
        <v>766</v>
      </c>
      <c r="DXJ321" s="414" t="s">
        <v>61</v>
      </c>
      <c r="DXK321" s="415">
        <v>12</v>
      </c>
      <c r="DXL321" s="418" t="s">
        <v>781</v>
      </c>
      <c r="DXM321" s="417" t="s">
        <v>766</v>
      </c>
      <c r="DXN321" s="414" t="s">
        <v>61</v>
      </c>
      <c r="DXO321" s="415">
        <v>12</v>
      </c>
      <c r="DXP321" s="418" t="s">
        <v>781</v>
      </c>
      <c r="DXQ321" s="417" t="s">
        <v>766</v>
      </c>
      <c r="DXR321" s="414" t="s">
        <v>61</v>
      </c>
      <c r="DXS321" s="415">
        <v>12</v>
      </c>
      <c r="DXT321" s="418" t="s">
        <v>781</v>
      </c>
      <c r="DXU321" s="417" t="s">
        <v>766</v>
      </c>
      <c r="DXV321" s="414" t="s">
        <v>61</v>
      </c>
      <c r="DXW321" s="415">
        <v>12</v>
      </c>
      <c r="DXX321" s="418" t="s">
        <v>781</v>
      </c>
      <c r="DXY321" s="417" t="s">
        <v>766</v>
      </c>
      <c r="DXZ321" s="414" t="s">
        <v>61</v>
      </c>
      <c r="DYA321" s="415">
        <v>12</v>
      </c>
      <c r="DYB321" s="418" t="s">
        <v>781</v>
      </c>
      <c r="DYC321" s="417" t="s">
        <v>766</v>
      </c>
      <c r="DYD321" s="414" t="s">
        <v>61</v>
      </c>
      <c r="DYE321" s="415">
        <v>12</v>
      </c>
      <c r="DYF321" s="418" t="s">
        <v>781</v>
      </c>
      <c r="DYG321" s="417" t="s">
        <v>766</v>
      </c>
      <c r="DYH321" s="414" t="s">
        <v>61</v>
      </c>
      <c r="DYI321" s="415">
        <v>12</v>
      </c>
      <c r="DYJ321" s="418" t="s">
        <v>781</v>
      </c>
      <c r="DYK321" s="417" t="s">
        <v>766</v>
      </c>
      <c r="DYL321" s="414" t="s">
        <v>61</v>
      </c>
      <c r="DYM321" s="415">
        <v>12</v>
      </c>
      <c r="DYN321" s="418" t="s">
        <v>781</v>
      </c>
      <c r="DYO321" s="417" t="s">
        <v>766</v>
      </c>
      <c r="DYP321" s="414" t="s">
        <v>61</v>
      </c>
      <c r="DYQ321" s="415">
        <v>12</v>
      </c>
      <c r="DYR321" s="418" t="s">
        <v>781</v>
      </c>
      <c r="DYS321" s="417" t="s">
        <v>766</v>
      </c>
      <c r="DYT321" s="414" t="s">
        <v>61</v>
      </c>
      <c r="DYU321" s="415">
        <v>12</v>
      </c>
      <c r="DYV321" s="418" t="s">
        <v>781</v>
      </c>
      <c r="DYW321" s="417" t="s">
        <v>766</v>
      </c>
      <c r="DYX321" s="414" t="s">
        <v>61</v>
      </c>
      <c r="DYY321" s="415">
        <v>12</v>
      </c>
      <c r="DYZ321" s="418" t="s">
        <v>781</v>
      </c>
      <c r="DZA321" s="417" t="s">
        <v>766</v>
      </c>
      <c r="DZB321" s="414" t="s">
        <v>61</v>
      </c>
      <c r="DZC321" s="415">
        <v>12</v>
      </c>
      <c r="DZD321" s="418" t="s">
        <v>781</v>
      </c>
      <c r="DZE321" s="417" t="s">
        <v>766</v>
      </c>
      <c r="DZF321" s="414" t="s">
        <v>61</v>
      </c>
      <c r="DZG321" s="415">
        <v>12</v>
      </c>
      <c r="DZH321" s="418" t="s">
        <v>781</v>
      </c>
      <c r="DZI321" s="417" t="s">
        <v>766</v>
      </c>
      <c r="DZJ321" s="414" t="s">
        <v>61</v>
      </c>
      <c r="DZK321" s="415">
        <v>12</v>
      </c>
      <c r="DZL321" s="418" t="s">
        <v>781</v>
      </c>
      <c r="DZM321" s="417" t="s">
        <v>766</v>
      </c>
      <c r="DZN321" s="414" t="s">
        <v>61</v>
      </c>
      <c r="DZO321" s="415">
        <v>12</v>
      </c>
      <c r="DZP321" s="418" t="s">
        <v>781</v>
      </c>
      <c r="DZQ321" s="417" t="s">
        <v>766</v>
      </c>
      <c r="DZR321" s="414" t="s">
        <v>61</v>
      </c>
      <c r="DZS321" s="415">
        <v>12</v>
      </c>
      <c r="DZT321" s="418" t="s">
        <v>781</v>
      </c>
      <c r="DZU321" s="417" t="s">
        <v>766</v>
      </c>
      <c r="DZV321" s="414" t="s">
        <v>61</v>
      </c>
      <c r="DZW321" s="415">
        <v>12</v>
      </c>
      <c r="DZX321" s="418" t="s">
        <v>781</v>
      </c>
      <c r="DZY321" s="417" t="s">
        <v>766</v>
      </c>
      <c r="DZZ321" s="414" t="s">
        <v>61</v>
      </c>
      <c r="EAA321" s="415">
        <v>12</v>
      </c>
      <c r="EAB321" s="418" t="s">
        <v>781</v>
      </c>
      <c r="EAC321" s="417" t="s">
        <v>766</v>
      </c>
      <c r="EAD321" s="414" t="s">
        <v>61</v>
      </c>
      <c r="EAE321" s="415">
        <v>12</v>
      </c>
      <c r="EAF321" s="418" t="s">
        <v>781</v>
      </c>
      <c r="EAG321" s="417" t="s">
        <v>766</v>
      </c>
      <c r="EAH321" s="414" t="s">
        <v>61</v>
      </c>
      <c r="EAI321" s="415">
        <v>12</v>
      </c>
      <c r="EAJ321" s="418" t="s">
        <v>781</v>
      </c>
      <c r="EAK321" s="417" t="s">
        <v>766</v>
      </c>
      <c r="EAL321" s="414" t="s">
        <v>61</v>
      </c>
      <c r="EAM321" s="415">
        <v>12</v>
      </c>
      <c r="EAN321" s="418" t="s">
        <v>781</v>
      </c>
      <c r="EAO321" s="417" t="s">
        <v>766</v>
      </c>
      <c r="EAP321" s="414" t="s">
        <v>61</v>
      </c>
      <c r="EAQ321" s="415">
        <v>12</v>
      </c>
      <c r="EAR321" s="418" t="s">
        <v>781</v>
      </c>
      <c r="EAS321" s="417" t="s">
        <v>766</v>
      </c>
      <c r="EAT321" s="414" t="s">
        <v>61</v>
      </c>
      <c r="EAU321" s="415">
        <v>12</v>
      </c>
      <c r="EAV321" s="418" t="s">
        <v>781</v>
      </c>
      <c r="EAW321" s="417" t="s">
        <v>766</v>
      </c>
      <c r="EAX321" s="414" t="s">
        <v>61</v>
      </c>
      <c r="EAY321" s="415">
        <v>12</v>
      </c>
      <c r="EAZ321" s="418" t="s">
        <v>781</v>
      </c>
      <c r="EBA321" s="417" t="s">
        <v>766</v>
      </c>
      <c r="EBB321" s="414" t="s">
        <v>61</v>
      </c>
      <c r="EBC321" s="415">
        <v>12</v>
      </c>
      <c r="EBD321" s="418" t="s">
        <v>781</v>
      </c>
      <c r="EBE321" s="417" t="s">
        <v>766</v>
      </c>
      <c r="EBF321" s="414" t="s">
        <v>61</v>
      </c>
      <c r="EBG321" s="415">
        <v>12</v>
      </c>
      <c r="EBH321" s="418" t="s">
        <v>781</v>
      </c>
      <c r="EBI321" s="417" t="s">
        <v>766</v>
      </c>
      <c r="EBJ321" s="414" t="s">
        <v>61</v>
      </c>
      <c r="EBK321" s="415">
        <v>12</v>
      </c>
      <c r="EBL321" s="418" t="s">
        <v>781</v>
      </c>
      <c r="EBM321" s="417" t="s">
        <v>766</v>
      </c>
      <c r="EBN321" s="414" t="s">
        <v>61</v>
      </c>
      <c r="EBO321" s="415">
        <v>12</v>
      </c>
      <c r="EBP321" s="418" t="s">
        <v>781</v>
      </c>
      <c r="EBQ321" s="417" t="s">
        <v>766</v>
      </c>
      <c r="EBR321" s="414" t="s">
        <v>61</v>
      </c>
      <c r="EBS321" s="415">
        <v>12</v>
      </c>
      <c r="EBT321" s="418" t="s">
        <v>781</v>
      </c>
      <c r="EBU321" s="417" t="s">
        <v>766</v>
      </c>
      <c r="EBV321" s="414" t="s">
        <v>61</v>
      </c>
      <c r="EBW321" s="415">
        <v>12</v>
      </c>
      <c r="EBX321" s="418" t="s">
        <v>781</v>
      </c>
      <c r="EBY321" s="417" t="s">
        <v>766</v>
      </c>
      <c r="EBZ321" s="414" t="s">
        <v>61</v>
      </c>
      <c r="ECA321" s="415">
        <v>12</v>
      </c>
      <c r="ECB321" s="418" t="s">
        <v>781</v>
      </c>
      <c r="ECC321" s="417" t="s">
        <v>766</v>
      </c>
      <c r="ECD321" s="414" t="s">
        <v>61</v>
      </c>
      <c r="ECE321" s="415">
        <v>12</v>
      </c>
      <c r="ECF321" s="418" t="s">
        <v>781</v>
      </c>
      <c r="ECG321" s="417" t="s">
        <v>766</v>
      </c>
      <c r="ECH321" s="414" t="s">
        <v>61</v>
      </c>
      <c r="ECI321" s="415">
        <v>12</v>
      </c>
      <c r="ECJ321" s="418" t="s">
        <v>781</v>
      </c>
      <c r="ECK321" s="417" t="s">
        <v>766</v>
      </c>
      <c r="ECL321" s="414" t="s">
        <v>61</v>
      </c>
      <c r="ECM321" s="415">
        <v>12</v>
      </c>
      <c r="ECN321" s="418" t="s">
        <v>781</v>
      </c>
      <c r="ECO321" s="417" t="s">
        <v>766</v>
      </c>
      <c r="ECP321" s="414" t="s">
        <v>61</v>
      </c>
      <c r="ECQ321" s="415">
        <v>12</v>
      </c>
      <c r="ECR321" s="418" t="s">
        <v>781</v>
      </c>
      <c r="ECS321" s="417" t="s">
        <v>766</v>
      </c>
      <c r="ECT321" s="414" t="s">
        <v>61</v>
      </c>
      <c r="ECU321" s="415">
        <v>12</v>
      </c>
      <c r="ECV321" s="418" t="s">
        <v>781</v>
      </c>
      <c r="ECW321" s="417" t="s">
        <v>766</v>
      </c>
      <c r="ECX321" s="414" t="s">
        <v>61</v>
      </c>
      <c r="ECY321" s="415">
        <v>12</v>
      </c>
      <c r="ECZ321" s="418" t="s">
        <v>781</v>
      </c>
      <c r="EDA321" s="417" t="s">
        <v>766</v>
      </c>
      <c r="EDB321" s="414" t="s">
        <v>61</v>
      </c>
      <c r="EDC321" s="415">
        <v>12</v>
      </c>
      <c r="EDD321" s="418" t="s">
        <v>781</v>
      </c>
      <c r="EDE321" s="417" t="s">
        <v>766</v>
      </c>
      <c r="EDF321" s="414" t="s">
        <v>61</v>
      </c>
      <c r="EDG321" s="415">
        <v>12</v>
      </c>
      <c r="EDH321" s="418" t="s">
        <v>781</v>
      </c>
      <c r="EDI321" s="417" t="s">
        <v>766</v>
      </c>
      <c r="EDJ321" s="414" t="s">
        <v>61</v>
      </c>
      <c r="EDK321" s="415">
        <v>12</v>
      </c>
      <c r="EDL321" s="418" t="s">
        <v>781</v>
      </c>
      <c r="EDM321" s="417" t="s">
        <v>766</v>
      </c>
      <c r="EDN321" s="414" t="s">
        <v>61</v>
      </c>
      <c r="EDO321" s="415">
        <v>12</v>
      </c>
      <c r="EDP321" s="418" t="s">
        <v>781</v>
      </c>
      <c r="EDQ321" s="417" t="s">
        <v>766</v>
      </c>
      <c r="EDR321" s="414" t="s">
        <v>61</v>
      </c>
      <c r="EDS321" s="415">
        <v>12</v>
      </c>
      <c r="EDT321" s="418" t="s">
        <v>781</v>
      </c>
      <c r="EDU321" s="417" t="s">
        <v>766</v>
      </c>
      <c r="EDV321" s="414" t="s">
        <v>61</v>
      </c>
      <c r="EDW321" s="415">
        <v>12</v>
      </c>
      <c r="EDX321" s="418" t="s">
        <v>781</v>
      </c>
      <c r="EDY321" s="417" t="s">
        <v>766</v>
      </c>
      <c r="EDZ321" s="414" t="s">
        <v>61</v>
      </c>
      <c r="EEA321" s="415">
        <v>12</v>
      </c>
      <c r="EEB321" s="418" t="s">
        <v>781</v>
      </c>
      <c r="EEC321" s="417" t="s">
        <v>766</v>
      </c>
      <c r="EED321" s="414" t="s">
        <v>61</v>
      </c>
      <c r="EEE321" s="415">
        <v>12</v>
      </c>
      <c r="EEF321" s="418" t="s">
        <v>781</v>
      </c>
      <c r="EEG321" s="417" t="s">
        <v>766</v>
      </c>
      <c r="EEH321" s="414" t="s">
        <v>61</v>
      </c>
      <c r="EEI321" s="415">
        <v>12</v>
      </c>
      <c r="EEJ321" s="418" t="s">
        <v>781</v>
      </c>
      <c r="EEK321" s="417" t="s">
        <v>766</v>
      </c>
      <c r="EEL321" s="414" t="s">
        <v>61</v>
      </c>
      <c r="EEM321" s="415">
        <v>12</v>
      </c>
      <c r="EEN321" s="418" t="s">
        <v>781</v>
      </c>
      <c r="EEO321" s="417" t="s">
        <v>766</v>
      </c>
      <c r="EEP321" s="414" t="s">
        <v>61</v>
      </c>
      <c r="EEQ321" s="415">
        <v>12</v>
      </c>
      <c r="EER321" s="418" t="s">
        <v>781</v>
      </c>
      <c r="EES321" s="417" t="s">
        <v>766</v>
      </c>
      <c r="EET321" s="414" t="s">
        <v>61</v>
      </c>
      <c r="EEU321" s="415">
        <v>12</v>
      </c>
      <c r="EEV321" s="418" t="s">
        <v>781</v>
      </c>
      <c r="EEW321" s="417" t="s">
        <v>766</v>
      </c>
      <c r="EEX321" s="414" t="s">
        <v>61</v>
      </c>
      <c r="EEY321" s="415">
        <v>12</v>
      </c>
      <c r="EEZ321" s="418" t="s">
        <v>781</v>
      </c>
      <c r="EFA321" s="417" t="s">
        <v>766</v>
      </c>
      <c r="EFB321" s="414" t="s">
        <v>61</v>
      </c>
      <c r="EFC321" s="415">
        <v>12</v>
      </c>
      <c r="EFD321" s="418" t="s">
        <v>781</v>
      </c>
      <c r="EFE321" s="417" t="s">
        <v>766</v>
      </c>
      <c r="EFF321" s="414" t="s">
        <v>61</v>
      </c>
      <c r="EFG321" s="415">
        <v>12</v>
      </c>
      <c r="EFH321" s="418" t="s">
        <v>781</v>
      </c>
      <c r="EFI321" s="417" t="s">
        <v>766</v>
      </c>
      <c r="EFJ321" s="414" t="s">
        <v>61</v>
      </c>
      <c r="EFK321" s="415">
        <v>12</v>
      </c>
      <c r="EFL321" s="418" t="s">
        <v>781</v>
      </c>
      <c r="EFM321" s="417" t="s">
        <v>766</v>
      </c>
      <c r="EFN321" s="414" t="s">
        <v>61</v>
      </c>
      <c r="EFO321" s="415">
        <v>12</v>
      </c>
      <c r="EFP321" s="418" t="s">
        <v>781</v>
      </c>
      <c r="EFQ321" s="417" t="s">
        <v>766</v>
      </c>
      <c r="EFR321" s="414" t="s">
        <v>61</v>
      </c>
      <c r="EFS321" s="415">
        <v>12</v>
      </c>
      <c r="EFT321" s="418" t="s">
        <v>781</v>
      </c>
      <c r="EFU321" s="417" t="s">
        <v>766</v>
      </c>
      <c r="EFV321" s="414" t="s">
        <v>61</v>
      </c>
      <c r="EFW321" s="415">
        <v>12</v>
      </c>
      <c r="EFX321" s="418" t="s">
        <v>781</v>
      </c>
      <c r="EFY321" s="417" t="s">
        <v>766</v>
      </c>
      <c r="EFZ321" s="414" t="s">
        <v>61</v>
      </c>
      <c r="EGA321" s="415">
        <v>12</v>
      </c>
      <c r="EGB321" s="418" t="s">
        <v>781</v>
      </c>
      <c r="EGC321" s="417" t="s">
        <v>766</v>
      </c>
      <c r="EGD321" s="414" t="s">
        <v>61</v>
      </c>
      <c r="EGE321" s="415">
        <v>12</v>
      </c>
      <c r="EGF321" s="418" t="s">
        <v>781</v>
      </c>
      <c r="EGG321" s="417" t="s">
        <v>766</v>
      </c>
      <c r="EGH321" s="414" t="s">
        <v>61</v>
      </c>
      <c r="EGI321" s="415">
        <v>12</v>
      </c>
      <c r="EGJ321" s="418" t="s">
        <v>781</v>
      </c>
      <c r="EGK321" s="417" t="s">
        <v>766</v>
      </c>
      <c r="EGL321" s="414" t="s">
        <v>61</v>
      </c>
      <c r="EGM321" s="415">
        <v>12</v>
      </c>
      <c r="EGN321" s="418" t="s">
        <v>781</v>
      </c>
      <c r="EGO321" s="417" t="s">
        <v>766</v>
      </c>
      <c r="EGP321" s="414" t="s">
        <v>61</v>
      </c>
      <c r="EGQ321" s="415">
        <v>12</v>
      </c>
      <c r="EGR321" s="418" t="s">
        <v>781</v>
      </c>
      <c r="EGS321" s="417" t="s">
        <v>766</v>
      </c>
      <c r="EGT321" s="414" t="s">
        <v>61</v>
      </c>
      <c r="EGU321" s="415">
        <v>12</v>
      </c>
      <c r="EGV321" s="418" t="s">
        <v>781</v>
      </c>
      <c r="EGW321" s="417" t="s">
        <v>766</v>
      </c>
      <c r="EGX321" s="414" t="s">
        <v>61</v>
      </c>
      <c r="EGY321" s="415">
        <v>12</v>
      </c>
      <c r="EGZ321" s="418" t="s">
        <v>781</v>
      </c>
      <c r="EHA321" s="417" t="s">
        <v>766</v>
      </c>
      <c r="EHB321" s="414" t="s">
        <v>61</v>
      </c>
      <c r="EHC321" s="415">
        <v>12</v>
      </c>
      <c r="EHD321" s="418" t="s">
        <v>781</v>
      </c>
      <c r="EHE321" s="417" t="s">
        <v>766</v>
      </c>
      <c r="EHF321" s="414" t="s">
        <v>61</v>
      </c>
      <c r="EHG321" s="415">
        <v>12</v>
      </c>
      <c r="EHH321" s="418" t="s">
        <v>781</v>
      </c>
      <c r="EHI321" s="417" t="s">
        <v>766</v>
      </c>
      <c r="EHJ321" s="414" t="s">
        <v>61</v>
      </c>
      <c r="EHK321" s="415">
        <v>12</v>
      </c>
      <c r="EHL321" s="418" t="s">
        <v>781</v>
      </c>
      <c r="EHM321" s="417" t="s">
        <v>766</v>
      </c>
      <c r="EHN321" s="414" t="s">
        <v>61</v>
      </c>
      <c r="EHO321" s="415">
        <v>12</v>
      </c>
      <c r="EHP321" s="418" t="s">
        <v>781</v>
      </c>
      <c r="EHQ321" s="417" t="s">
        <v>766</v>
      </c>
      <c r="EHR321" s="414" t="s">
        <v>61</v>
      </c>
      <c r="EHS321" s="415">
        <v>12</v>
      </c>
      <c r="EHT321" s="418" t="s">
        <v>781</v>
      </c>
      <c r="EHU321" s="417" t="s">
        <v>766</v>
      </c>
      <c r="EHV321" s="414" t="s">
        <v>61</v>
      </c>
      <c r="EHW321" s="415">
        <v>12</v>
      </c>
      <c r="EHX321" s="418" t="s">
        <v>781</v>
      </c>
      <c r="EHY321" s="417" t="s">
        <v>766</v>
      </c>
      <c r="EHZ321" s="414" t="s">
        <v>61</v>
      </c>
      <c r="EIA321" s="415">
        <v>12</v>
      </c>
      <c r="EIB321" s="418" t="s">
        <v>781</v>
      </c>
      <c r="EIC321" s="417" t="s">
        <v>766</v>
      </c>
      <c r="EID321" s="414" t="s">
        <v>61</v>
      </c>
      <c r="EIE321" s="415">
        <v>12</v>
      </c>
      <c r="EIF321" s="418" t="s">
        <v>781</v>
      </c>
      <c r="EIG321" s="417" t="s">
        <v>766</v>
      </c>
      <c r="EIH321" s="414" t="s">
        <v>61</v>
      </c>
      <c r="EII321" s="415">
        <v>12</v>
      </c>
      <c r="EIJ321" s="418" t="s">
        <v>781</v>
      </c>
      <c r="EIK321" s="417" t="s">
        <v>766</v>
      </c>
      <c r="EIL321" s="414" t="s">
        <v>61</v>
      </c>
      <c r="EIM321" s="415">
        <v>12</v>
      </c>
      <c r="EIN321" s="418" t="s">
        <v>781</v>
      </c>
      <c r="EIO321" s="417" t="s">
        <v>766</v>
      </c>
      <c r="EIP321" s="414" t="s">
        <v>61</v>
      </c>
      <c r="EIQ321" s="415">
        <v>12</v>
      </c>
      <c r="EIR321" s="418" t="s">
        <v>781</v>
      </c>
      <c r="EIS321" s="417" t="s">
        <v>766</v>
      </c>
      <c r="EIT321" s="414" t="s">
        <v>61</v>
      </c>
      <c r="EIU321" s="415">
        <v>12</v>
      </c>
      <c r="EIV321" s="418" t="s">
        <v>781</v>
      </c>
      <c r="EIW321" s="417" t="s">
        <v>766</v>
      </c>
      <c r="EIX321" s="414" t="s">
        <v>61</v>
      </c>
      <c r="EIY321" s="415">
        <v>12</v>
      </c>
      <c r="EIZ321" s="418" t="s">
        <v>781</v>
      </c>
      <c r="EJA321" s="417" t="s">
        <v>766</v>
      </c>
      <c r="EJB321" s="414" t="s">
        <v>61</v>
      </c>
      <c r="EJC321" s="415">
        <v>12</v>
      </c>
      <c r="EJD321" s="418" t="s">
        <v>781</v>
      </c>
      <c r="EJE321" s="417" t="s">
        <v>766</v>
      </c>
      <c r="EJF321" s="414" t="s">
        <v>61</v>
      </c>
      <c r="EJG321" s="415">
        <v>12</v>
      </c>
      <c r="EJH321" s="418" t="s">
        <v>781</v>
      </c>
      <c r="EJI321" s="417" t="s">
        <v>766</v>
      </c>
      <c r="EJJ321" s="414" t="s">
        <v>61</v>
      </c>
      <c r="EJK321" s="415">
        <v>12</v>
      </c>
      <c r="EJL321" s="418" t="s">
        <v>781</v>
      </c>
      <c r="EJM321" s="417" t="s">
        <v>766</v>
      </c>
      <c r="EJN321" s="414" t="s">
        <v>61</v>
      </c>
      <c r="EJO321" s="415">
        <v>12</v>
      </c>
      <c r="EJP321" s="418" t="s">
        <v>781</v>
      </c>
      <c r="EJQ321" s="417" t="s">
        <v>766</v>
      </c>
      <c r="EJR321" s="414" t="s">
        <v>61</v>
      </c>
      <c r="EJS321" s="415">
        <v>12</v>
      </c>
      <c r="EJT321" s="418" t="s">
        <v>781</v>
      </c>
      <c r="EJU321" s="417" t="s">
        <v>766</v>
      </c>
      <c r="EJV321" s="414" t="s">
        <v>61</v>
      </c>
      <c r="EJW321" s="415">
        <v>12</v>
      </c>
      <c r="EJX321" s="418" t="s">
        <v>781</v>
      </c>
      <c r="EJY321" s="417" t="s">
        <v>766</v>
      </c>
      <c r="EJZ321" s="414" t="s">
        <v>61</v>
      </c>
      <c r="EKA321" s="415">
        <v>12</v>
      </c>
      <c r="EKB321" s="418" t="s">
        <v>781</v>
      </c>
      <c r="EKC321" s="417" t="s">
        <v>766</v>
      </c>
      <c r="EKD321" s="414" t="s">
        <v>61</v>
      </c>
      <c r="EKE321" s="415">
        <v>12</v>
      </c>
      <c r="EKF321" s="418" t="s">
        <v>781</v>
      </c>
      <c r="EKG321" s="417" t="s">
        <v>766</v>
      </c>
      <c r="EKH321" s="414" t="s">
        <v>61</v>
      </c>
      <c r="EKI321" s="415">
        <v>12</v>
      </c>
      <c r="EKJ321" s="418" t="s">
        <v>781</v>
      </c>
      <c r="EKK321" s="417" t="s">
        <v>766</v>
      </c>
      <c r="EKL321" s="414" t="s">
        <v>61</v>
      </c>
      <c r="EKM321" s="415">
        <v>12</v>
      </c>
      <c r="EKN321" s="418" t="s">
        <v>781</v>
      </c>
      <c r="EKO321" s="417" t="s">
        <v>766</v>
      </c>
      <c r="EKP321" s="414" t="s">
        <v>61</v>
      </c>
      <c r="EKQ321" s="415">
        <v>12</v>
      </c>
      <c r="EKR321" s="418" t="s">
        <v>781</v>
      </c>
      <c r="EKS321" s="417" t="s">
        <v>766</v>
      </c>
      <c r="EKT321" s="414" t="s">
        <v>61</v>
      </c>
      <c r="EKU321" s="415">
        <v>12</v>
      </c>
      <c r="EKV321" s="418" t="s">
        <v>781</v>
      </c>
      <c r="EKW321" s="417" t="s">
        <v>766</v>
      </c>
      <c r="EKX321" s="414" t="s">
        <v>61</v>
      </c>
      <c r="EKY321" s="415">
        <v>12</v>
      </c>
      <c r="EKZ321" s="418" t="s">
        <v>781</v>
      </c>
      <c r="ELA321" s="417" t="s">
        <v>766</v>
      </c>
      <c r="ELB321" s="414" t="s">
        <v>61</v>
      </c>
      <c r="ELC321" s="415">
        <v>12</v>
      </c>
      <c r="ELD321" s="418" t="s">
        <v>781</v>
      </c>
      <c r="ELE321" s="417" t="s">
        <v>766</v>
      </c>
      <c r="ELF321" s="414" t="s">
        <v>61</v>
      </c>
      <c r="ELG321" s="415">
        <v>12</v>
      </c>
      <c r="ELH321" s="418" t="s">
        <v>781</v>
      </c>
      <c r="ELI321" s="417" t="s">
        <v>766</v>
      </c>
      <c r="ELJ321" s="414" t="s">
        <v>61</v>
      </c>
      <c r="ELK321" s="415">
        <v>12</v>
      </c>
      <c r="ELL321" s="418" t="s">
        <v>781</v>
      </c>
      <c r="ELM321" s="417" t="s">
        <v>766</v>
      </c>
      <c r="ELN321" s="414" t="s">
        <v>61</v>
      </c>
      <c r="ELO321" s="415">
        <v>12</v>
      </c>
      <c r="ELP321" s="418" t="s">
        <v>781</v>
      </c>
      <c r="ELQ321" s="417" t="s">
        <v>766</v>
      </c>
      <c r="ELR321" s="414" t="s">
        <v>61</v>
      </c>
      <c r="ELS321" s="415">
        <v>12</v>
      </c>
      <c r="ELT321" s="418" t="s">
        <v>781</v>
      </c>
      <c r="ELU321" s="417" t="s">
        <v>766</v>
      </c>
      <c r="ELV321" s="414" t="s">
        <v>61</v>
      </c>
      <c r="ELW321" s="415">
        <v>12</v>
      </c>
      <c r="ELX321" s="418" t="s">
        <v>781</v>
      </c>
      <c r="ELY321" s="417" t="s">
        <v>766</v>
      </c>
      <c r="ELZ321" s="414" t="s">
        <v>61</v>
      </c>
      <c r="EMA321" s="415">
        <v>12</v>
      </c>
      <c r="EMB321" s="418" t="s">
        <v>781</v>
      </c>
      <c r="EMC321" s="417" t="s">
        <v>766</v>
      </c>
      <c r="EMD321" s="414" t="s">
        <v>61</v>
      </c>
      <c r="EME321" s="415">
        <v>12</v>
      </c>
      <c r="EMF321" s="418" t="s">
        <v>781</v>
      </c>
      <c r="EMG321" s="417" t="s">
        <v>766</v>
      </c>
      <c r="EMH321" s="414" t="s">
        <v>61</v>
      </c>
      <c r="EMI321" s="415">
        <v>12</v>
      </c>
      <c r="EMJ321" s="418" t="s">
        <v>781</v>
      </c>
      <c r="EMK321" s="417" t="s">
        <v>766</v>
      </c>
      <c r="EML321" s="414" t="s">
        <v>61</v>
      </c>
      <c r="EMM321" s="415">
        <v>12</v>
      </c>
      <c r="EMN321" s="418" t="s">
        <v>781</v>
      </c>
      <c r="EMO321" s="417" t="s">
        <v>766</v>
      </c>
      <c r="EMP321" s="414" t="s">
        <v>61</v>
      </c>
      <c r="EMQ321" s="415">
        <v>12</v>
      </c>
      <c r="EMR321" s="418" t="s">
        <v>781</v>
      </c>
      <c r="EMS321" s="417" t="s">
        <v>766</v>
      </c>
      <c r="EMT321" s="414" t="s">
        <v>61</v>
      </c>
      <c r="EMU321" s="415">
        <v>12</v>
      </c>
      <c r="EMV321" s="418" t="s">
        <v>781</v>
      </c>
      <c r="EMW321" s="417" t="s">
        <v>766</v>
      </c>
      <c r="EMX321" s="414" t="s">
        <v>61</v>
      </c>
      <c r="EMY321" s="415">
        <v>12</v>
      </c>
      <c r="EMZ321" s="418" t="s">
        <v>781</v>
      </c>
      <c r="ENA321" s="417" t="s">
        <v>766</v>
      </c>
      <c r="ENB321" s="414" t="s">
        <v>61</v>
      </c>
      <c r="ENC321" s="415">
        <v>12</v>
      </c>
      <c r="END321" s="418" t="s">
        <v>781</v>
      </c>
      <c r="ENE321" s="417" t="s">
        <v>766</v>
      </c>
      <c r="ENF321" s="414" t="s">
        <v>61</v>
      </c>
      <c r="ENG321" s="415">
        <v>12</v>
      </c>
      <c r="ENH321" s="418" t="s">
        <v>781</v>
      </c>
      <c r="ENI321" s="417" t="s">
        <v>766</v>
      </c>
      <c r="ENJ321" s="414" t="s">
        <v>61</v>
      </c>
      <c r="ENK321" s="415">
        <v>12</v>
      </c>
      <c r="ENL321" s="418" t="s">
        <v>781</v>
      </c>
      <c r="ENM321" s="417" t="s">
        <v>766</v>
      </c>
      <c r="ENN321" s="414" t="s">
        <v>61</v>
      </c>
      <c r="ENO321" s="415">
        <v>12</v>
      </c>
      <c r="ENP321" s="418" t="s">
        <v>781</v>
      </c>
      <c r="ENQ321" s="417" t="s">
        <v>766</v>
      </c>
      <c r="ENR321" s="414" t="s">
        <v>61</v>
      </c>
      <c r="ENS321" s="415">
        <v>12</v>
      </c>
      <c r="ENT321" s="418" t="s">
        <v>781</v>
      </c>
      <c r="ENU321" s="417" t="s">
        <v>766</v>
      </c>
      <c r="ENV321" s="414" t="s">
        <v>61</v>
      </c>
      <c r="ENW321" s="415">
        <v>12</v>
      </c>
      <c r="ENX321" s="418" t="s">
        <v>781</v>
      </c>
      <c r="ENY321" s="417" t="s">
        <v>766</v>
      </c>
      <c r="ENZ321" s="414" t="s">
        <v>61</v>
      </c>
      <c r="EOA321" s="415">
        <v>12</v>
      </c>
      <c r="EOB321" s="418" t="s">
        <v>781</v>
      </c>
      <c r="EOC321" s="417" t="s">
        <v>766</v>
      </c>
      <c r="EOD321" s="414" t="s">
        <v>61</v>
      </c>
      <c r="EOE321" s="415">
        <v>12</v>
      </c>
      <c r="EOF321" s="418" t="s">
        <v>781</v>
      </c>
      <c r="EOG321" s="417" t="s">
        <v>766</v>
      </c>
      <c r="EOH321" s="414" t="s">
        <v>61</v>
      </c>
      <c r="EOI321" s="415">
        <v>12</v>
      </c>
      <c r="EOJ321" s="418" t="s">
        <v>781</v>
      </c>
      <c r="EOK321" s="417" t="s">
        <v>766</v>
      </c>
      <c r="EOL321" s="414" t="s">
        <v>61</v>
      </c>
      <c r="EOM321" s="415">
        <v>12</v>
      </c>
      <c r="EON321" s="418" t="s">
        <v>781</v>
      </c>
      <c r="EOO321" s="417" t="s">
        <v>766</v>
      </c>
      <c r="EOP321" s="414" t="s">
        <v>61</v>
      </c>
      <c r="EOQ321" s="415">
        <v>12</v>
      </c>
      <c r="EOR321" s="418" t="s">
        <v>781</v>
      </c>
      <c r="EOS321" s="417" t="s">
        <v>766</v>
      </c>
      <c r="EOT321" s="414" t="s">
        <v>61</v>
      </c>
      <c r="EOU321" s="415">
        <v>12</v>
      </c>
      <c r="EOV321" s="418" t="s">
        <v>781</v>
      </c>
      <c r="EOW321" s="417" t="s">
        <v>766</v>
      </c>
      <c r="EOX321" s="414" t="s">
        <v>61</v>
      </c>
      <c r="EOY321" s="415">
        <v>12</v>
      </c>
      <c r="EOZ321" s="418" t="s">
        <v>781</v>
      </c>
      <c r="EPA321" s="417" t="s">
        <v>766</v>
      </c>
      <c r="EPB321" s="414" t="s">
        <v>61</v>
      </c>
      <c r="EPC321" s="415">
        <v>12</v>
      </c>
      <c r="EPD321" s="418" t="s">
        <v>781</v>
      </c>
      <c r="EPE321" s="417" t="s">
        <v>766</v>
      </c>
      <c r="EPF321" s="414" t="s">
        <v>61</v>
      </c>
      <c r="EPG321" s="415">
        <v>12</v>
      </c>
      <c r="EPH321" s="418" t="s">
        <v>781</v>
      </c>
      <c r="EPI321" s="417" t="s">
        <v>766</v>
      </c>
      <c r="EPJ321" s="414" t="s">
        <v>61</v>
      </c>
      <c r="EPK321" s="415">
        <v>12</v>
      </c>
      <c r="EPL321" s="418" t="s">
        <v>781</v>
      </c>
      <c r="EPM321" s="417" t="s">
        <v>766</v>
      </c>
      <c r="EPN321" s="414" t="s">
        <v>61</v>
      </c>
      <c r="EPO321" s="415">
        <v>12</v>
      </c>
      <c r="EPP321" s="418" t="s">
        <v>781</v>
      </c>
      <c r="EPQ321" s="417" t="s">
        <v>766</v>
      </c>
      <c r="EPR321" s="414" t="s">
        <v>61</v>
      </c>
      <c r="EPS321" s="415">
        <v>12</v>
      </c>
      <c r="EPT321" s="418" t="s">
        <v>781</v>
      </c>
      <c r="EPU321" s="417" t="s">
        <v>766</v>
      </c>
      <c r="EPV321" s="414" t="s">
        <v>61</v>
      </c>
      <c r="EPW321" s="415">
        <v>12</v>
      </c>
      <c r="EPX321" s="418" t="s">
        <v>781</v>
      </c>
      <c r="EPY321" s="417" t="s">
        <v>766</v>
      </c>
      <c r="EPZ321" s="414" t="s">
        <v>61</v>
      </c>
      <c r="EQA321" s="415">
        <v>12</v>
      </c>
      <c r="EQB321" s="418" t="s">
        <v>781</v>
      </c>
      <c r="EQC321" s="417" t="s">
        <v>766</v>
      </c>
      <c r="EQD321" s="414" t="s">
        <v>61</v>
      </c>
      <c r="EQE321" s="415">
        <v>12</v>
      </c>
      <c r="EQF321" s="418" t="s">
        <v>781</v>
      </c>
      <c r="EQG321" s="417" t="s">
        <v>766</v>
      </c>
      <c r="EQH321" s="414" t="s">
        <v>61</v>
      </c>
      <c r="EQI321" s="415">
        <v>12</v>
      </c>
      <c r="EQJ321" s="418" t="s">
        <v>781</v>
      </c>
      <c r="EQK321" s="417" t="s">
        <v>766</v>
      </c>
      <c r="EQL321" s="414" t="s">
        <v>61</v>
      </c>
      <c r="EQM321" s="415">
        <v>12</v>
      </c>
      <c r="EQN321" s="418" t="s">
        <v>781</v>
      </c>
      <c r="EQO321" s="417" t="s">
        <v>766</v>
      </c>
      <c r="EQP321" s="414" t="s">
        <v>61</v>
      </c>
      <c r="EQQ321" s="415">
        <v>12</v>
      </c>
      <c r="EQR321" s="418" t="s">
        <v>781</v>
      </c>
      <c r="EQS321" s="417" t="s">
        <v>766</v>
      </c>
      <c r="EQT321" s="414" t="s">
        <v>61</v>
      </c>
      <c r="EQU321" s="415">
        <v>12</v>
      </c>
      <c r="EQV321" s="418" t="s">
        <v>781</v>
      </c>
      <c r="EQW321" s="417" t="s">
        <v>766</v>
      </c>
      <c r="EQX321" s="414" t="s">
        <v>61</v>
      </c>
      <c r="EQY321" s="415">
        <v>12</v>
      </c>
      <c r="EQZ321" s="418" t="s">
        <v>781</v>
      </c>
      <c r="ERA321" s="417" t="s">
        <v>766</v>
      </c>
      <c r="ERB321" s="414" t="s">
        <v>61</v>
      </c>
      <c r="ERC321" s="415">
        <v>12</v>
      </c>
      <c r="ERD321" s="418" t="s">
        <v>781</v>
      </c>
      <c r="ERE321" s="417" t="s">
        <v>766</v>
      </c>
      <c r="ERF321" s="414" t="s">
        <v>61</v>
      </c>
      <c r="ERG321" s="415">
        <v>12</v>
      </c>
      <c r="ERH321" s="418" t="s">
        <v>781</v>
      </c>
      <c r="ERI321" s="417" t="s">
        <v>766</v>
      </c>
      <c r="ERJ321" s="414" t="s">
        <v>61</v>
      </c>
      <c r="ERK321" s="415">
        <v>12</v>
      </c>
      <c r="ERL321" s="418" t="s">
        <v>781</v>
      </c>
      <c r="ERM321" s="417" t="s">
        <v>766</v>
      </c>
      <c r="ERN321" s="414" t="s">
        <v>61</v>
      </c>
      <c r="ERO321" s="415">
        <v>12</v>
      </c>
      <c r="ERP321" s="418" t="s">
        <v>781</v>
      </c>
      <c r="ERQ321" s="417" t="s">
        <v>766</v>
      </c>
      <c r="ERR321" s="414" t="s">
        <v>61</v>
      </c>
      <c r="ERS321" s="415">
        <v>12</v>
      </c>
      <c r="ERT321" s="418" t="s">
        <v>781</v>
      </c>
      <c r="ERU321" s="417" t="s">
        <v>766</v>
      </c>
      <c r="ERV321" s="414" t="s">
        <v>61</v>
      </c>
      <c r="ERW321" s="415">
        <v>12</v>
      </c>
      <c r="ERX321" s="418" t="s">
        <v>781</v>
      </c>
      <c r="ERY321" s="417" t="s">
        <v>766</v>
      </c>
      <c r="ERZ321" s="414" t="s">
        <v>61</v>
      </c>
      <c r="ESA321" s="415">
        <v>12</v>
      </c>
      <c r="ESB321" s="418" t="s">
        <v>781</v>
      </c>
      <c r="ESC321" s="417" t="s">
        <v>766</v>
      </c>
      <c r="ESD321" s="414" t="s">
        <v>61</v>
      </c>
      <c r="ESE321" s="415">
        <v>12</v>
      </c>
      <c r="ESF321" s="418" t="s">
        <v>781</v>
      </c>
      <c r="ESG321" s="417" t="s">
        <v>766</v>
      </c>
      <c r="ESH321" s="414" t="s">
        <v>61</v>
      </c>
      <c r="ESI321" s="415">
        <v>12</v>
      </c>
      <c r="ESJ321" s="418" t="s">
        <v>781</v>
      </c>
      <c r="ESK321" s="417" t="s">
        <v>766</v>
      </c>
      <c r="ESL321" s="414" t="s">
        <v>61</v>
      </c>
      <c r="ESM321" s="415">
        <v>12</v>
      </c>
      <c r="ESN321" s="418" t="s">
        <v>781</v>
      </c>
      <c r="ESO321" s="417" t="s">
        <v>766</v>
      </c>
      <c r="ESP321" s="414" t="s">
        <v>61</v>
      </c>
      <c r="ESQ321" s="415">
        <v>12</v>
      </c>
      <c r="ESR321" s="418" t="s">
        <v>781</v>
      </c>
      <c r="ESS321" s="417" t="s">
        <v>766</v>
      </c>
      <c r="EST321" s="414" t="s">
        <v>61</v>
      </c>
      <c r="ESU321" s="415">
        <v>12</v>
      </c>
      <c r="ESV321" s="418" t="s">
        <v>781</v>
      </c>
      <c r="ESW321" s="417" t="s">
        <v>766</v>
      </c>
      <c r="ESX321" s="414" t="s">
        <v>61</v>
      </c>
      <c r="ESY321" s="415">
        <v>12</v>
      </c>
      <c r="ESZ321" s="418" t="s">
        <v>781</v>
      </c>
      <c r="ETA321" s="417" t="s">
        <v>766</v>
      </c>
      <c r="ETB321" s="414" t="s">
        <v>61</v>
      </c>
      <c r="ETC321" s="415">
        <v>12</v>
      </c>
      <c r="ETD321" s="418" t="s">
        <v>781</v>
      </c>
      <c r="ETE321" s="417" t="s">
        <v>766</v>
      </c>
      <c r="ETF321" s="414" t="s">
        <v>61</v>
      </c>
      <c r="ETG321" s="415">
        <v>12</v>
      </c>
      <c r="ETH321" s="418" t="s">
        <v>781</v>
      </c>
      <c r="ETI321" s="417" t="s">
        <v>766</v>
      </c>
      <c r="ETJ321" s="414" t="s">
        <v>61</v>
      </c>
      <c r="ETK321" s="415">
        <v>12</v>
      </c>
      <c r="ETL321" s="418" t="s">
        <v>781</v>
      </c>
      <c r="ETM321" s="417" t="s">
        <v>766</v>
      </c>
      <c r="ETN321" s="414" t="s">
        <v>61</v>
      </c>
      <c r="ETO321" s="415">
        <v>12</v>
      </c>
      <c r="ETP321" s="418" t="s">
        <v>781</v>
      </c>
      <c r="ETQ321" s="417" t="s">
        <v>766</v>
      </c>
      <c r="ETR321" s="414" t="s">
        <v>61</v>
      </c>
      <c r="ETS321" s="415">
        <v>12</v>
      </c>
      <c r="ETT321" s="418" t="s">
        <v>781</v>
      </c>
      <c r="ETU321" s="417" t="s">
        <v>766</v>
      </c>
      <c r="ETV321" s="414" t="s">
        <v>61</v>
      </c>
      <c r="ETW321" s="415">
        <v>12</v>
      </c>
      <c r="ETX321" s="418" t="s">
        <v>781</v>
      </c>
      <c r="ETY321" s="417" t="s">
        <v>766</v>
      </c>
      <c r="ETZ321" s="414" t="s">
        <v>61</v>
      </c>
      <c r="EUA321" s="415">
        <v>12</v>
      </c>
      <c r="EUB321" s="418" t="s">
        <v>781</v>
      </c>
      <c r="EUC321" s="417" t="s">
        <v>766</v>
      </c>
      <c r="EUD321" s="414" t="s">
        <v>61</v>
      </c>
      <c r="EUE321" s="415">
        <v>12</v>
      </c>
      <c r="EUF321" s="418" t="s">
        <v>781</v>
      </c>
      <c r="EUG321" s="417" t="s">
        <v>766</v>
      </c>
      <c r="EUH321" s="414" t="s">
        <v>61</v>
      </c>
      <c r="EUI321" s="415">
        <v>12</v>
      </c>
      <c r="EUJ321" s="418" t="s">
        <v>781</v>
      </c>
      <c r="EUK321" s="417" t="s">
        <v>766</v>
      </c>
      <c r="EUL321" s="414" t="s">
        <v>61</v>
      </c>
      <c r="EUM321" s="415">
        <v>12</v>
      </c>
      <c r="EUN321" s="418" t="s">
        <v>781</v>
      </c>
      <c r="EUO321" s="417" t="s">
        <v>766</v>
      </c>
      <c r="EUP321" s="414" t="s">
        <v>61</v>
      </c>
      <c r="EUQ321" s="415">
        <v>12</v>
      </c>
      <c r="EUR321" s="418" t="s">
        <v>781</v>
      </c>
      <c r="EUS321" s="417" t="s">
        <v>766</v>
      </c>
      <c r="EUT321" s="414" t="s">
        <v>61</v>
      </c>
      <c r="EUU321" s="415">
        <v>12</v>
      </c>
      <c r="EUV321" s="418" t="s">
        <v>781</v>
      </c>
      <c r="EUW321" s="417" t="s">
        <v>766</v>
      </c>
      <c r="EUX321" s="414" t="s">
        <v>61</v>
      </c>
      <c r="EUY321" s="415">
        <v>12</v>
      </c>
      <c r="EUZ321" s="418" t="s">
        <v>781</v>
      </c>
      <c r="EVA321" s="417" t="s">
        <v>766</v>
      </c>
      <c r="EVB321" s="414" t="s">
        <v>61</v>
      </c>
      <c r="EVC321" s="415">
        <v>12</v>
      </c>
      <c r="EVD321" s="418" t="s">
        <v>781</v>
      </c>
      <c r="EVE321" s="417" t="s">
        <v>766</v>
      </c>
      <c r="EVF321" s="414" t="s">
        <v>61</v>
      </c>
      <c r="EVG321" s="415">
        <v>12</v>
      </c>
      <c r="EVH321" s="418" t="s">
        <v>781</v>
      </c>
      <c r="EVI321" s="417" t="s">
        <v>766</v>
      </c>
      <c r="EVJ321" s="414" t="s">
        <v>61</v>
      </c>
      <c r="EVK321" s="415">
        <v>12</v>
      </c>
      <c r="EVL321" s="418" t="s">
        <v>781</v>
      </c>
      <c r="EVM321" s="417" t="s">
        <v>766</v>
      </c>
      <c r="EVN321" s="414" t="s">
        <v>61</v>
      </c>
      <c r="EVO321" s="415">
        <v>12</v>
      </c>
      <c r="EVP321" s="418" t="s">
        <v>781</v>
      </c>
      <c r="EVQ321" s="417" t="s">
        <v>766</v>
      </c>
      <c r="EVR321" s="414" t="s">
        <v>61</v>
      </c>
      <c r="EVS321" s="415">
        <v>12</v>
      </c>
      <c r="EVT321" s="418" t="s">
        <v>781</v>
      </c>
      <c r="EVU321" s="417" t="s">
        <v>766</v>
      </c>
      <c r="EVV321" s="414" t="s">
        <v>61</v>
      </c>
      <c r="EVW321" s="415">
        <v>12</v>
      </c>
      <c r="EVX321" s="418" t="s">
        <v>781</v>
      </c>
      <c r="EVY321" s="417" t="s">
        <v>766</v>
      </c>
      <c r="EVZ321" s="414" t="s">
        <v>61</v>
      </c>
      <c r="EWA321" s="415">
        <v>12</v>
      </c>
      <c r="EWB321" s="418" t="s">
        <v>781</v>
      </c>
      <c r="EWC321" s="417" t="s">
        <v>766</v>
      </c>
      <c r="EWD321" s="414" t="s">
        <v>61</v>
      </c>
      <c r="EWE321" s="415">
        <v>12</v>
      </c>
      <c r="EWF321" s="418" t="s">
        <v>781</v>
      </c>
      <c r="EWG321" s="417" t="s">
        <v>766</v>
      </c>
      <c r="EWH321" s="414" t="s">
        <v>61</v>
      </c>
      <c r="EWI321" s="415">
        <v>12</v>
      </c>
      <c r="EWJ321" s="418" t="s">
        <v>781</v>
      </c>
      <c r="EWK321" s="417" t="s">
        <v>766</v>
      </c>
      <c r="EWL321" s="414" t="s">
        <v>61</v>
      </c>
      <c r="EWM321" s="415">
        <v>12</v>
      </c>
      <c r="EWN321" s="418" t="s">
        <v>781</v>
      </c>
      <c r="EWO321" s="417" t="s">
        <v>766</v>
      </c>
      <c r="EWP321" s="414" t="s">
        <v>61</v>
      </c>
      <c r="EWQ321" s="415">
        <v>12</v>
      </c>
      <c r="EWR321" s="418" t="s">
        <v>781</v>
      </c>
      <c r="EWS321" s="417" t="s">
        <v>766</v>
      </c>
      <c r="EWT321" s="414" t="s">
        <v>61</v>
      </c>
      <c r="EWU321" s="415">
        <v>12</v>
      </c>
      <c r="EWV321" s="418" t="s">
        <v>781</v>
      </c>
      <c r="EWW321" s="417" t="s">
        <v>766</v>
      </c>
      <c r="EWX321" s="414" t="s">
        <v>61</v>
      </c>
      <c r="EWY321" s="415">
        <v>12</v>
      </c>
      <c r="EWZ321" s="418" t="s">
        <v>781</v>
      </c>
      <c r="EXA321" s="417" t="s">
        <v>766</v>
      </c>
      <c r="EXB321" s="414" t="s">
        <v>61</v>
      </c>
      <c r="EXC321" s="415">
        <v>12</v>
      </c>
      <c r="EXD321" s="418" t="s">
        <v>781</v>
      </c>
      <c r="EXE321" s="417" t="s">
        <v>766</v>
      </c>
      <c r="EXF321" s="414" t="s">
        <v>61</v>
      </c>
      <c r="EXG321" s="415">
        <v>12</v>
      </c>
      <c r="EXH321" s="418" t="s">
        <v>781</v>
      </c>
      <c r="EXI321" s="417" t="s">
        <v>766</v>
      </c>
      <c r="EXJ321" s="414" t="s">
        <v>61</v>
      </c>
      <c r="EXK321" s="415">
        <v>12</v>
      </c>
      <c r="EXL321" s="418" t="s">
        <v>781</v>
      </c>
      <c r="EXM321" s="417" t="s">
        <v>766</v>
      </c>
      <c r="EXN321" s="414" t="s">
        <v>61</v>
      </c>
      <c r="EXO321" s="415">
        <v>12</v>
      </c>
      <c r="EXP321" s="418" t="s">
        <v>781</v>
      </c>
      <c r="EXQ321" s="417" t="s">
        <v>766</v>
      </c>
      <c r="EXR321" s="414" t="s">
        <v>61</v>
      </c>
      <c r="EXS321" s="415">
        <v>12</v>
      </c>
      <c r="EXT321" s="418" t="s">
        <v>781</v>
      </c>
      <c r="EXU321" s="417" t="s">
        <v>766</v>
      </c>
      <c r="EXV321" s="414" t="s">
        <v>61</v>
      </c>
      <c r="EXW321" s="415">
        <v>12</v>
      </c>
      <c r="EXX321" s="418" t="s">
        <v>781</v>
      </c>
      <c r="EXY321" s="417" t="s">
        <v>766</v>
      </c>
      <c r="EXZ321" s="414" t="s">
        <v>61</v>
      </c>
      <c r="EYA321" s="415">
        <v>12</v>
      </c>
      <c r="EYB321" s="418" t="s">
        <v>781</v>
      </c>
      <c r="EYC321" s="417" t="s">
        <v>766</v>
      </c>
      <c r="EYD321" s="414" t="s">
        <v>61</v>
      </c>
      <c r="EYE321" s="415">
        <v>12</v>
      </c>
      <c r="EYF321" s="418" t="s">
        <v>781</v>
      </c>
      <c r="EYG321" s="417" t="s">
        <v>766</v>
      </c>
      <c r="EYH321" s="414" t="s">
        <v>61</v>
      </c>
      <c r="EYI321" s="415">
        <v>12</v>
      </c>
      <c r="EYJ321" s="418" t="s">
        <v>781</v>
      </c>
      <c r="EYK321" s="417" t="s">
        <v>766</v>
      </c>
      <c r="EYL321" s="414" t="s">
        <v>61</v>
      </c>
      <c r="EYM321" s="415">
        <v>12</v>
      </c>
      <c r="EYN321" s="418" t="s">
        <v>781</v>
      </c>
      <c r="EYO321" s="417" t="s">
        <v>766</v>
      </c>
      <c r="EYP321" s="414" t="s">
        <v>61</v>
      </c>
      <c r="EYQ321" s="415">
        <v>12</v>
      </c>
      <c r="EYR321" s="418" t="s">
        <v>781</v>
      </c>
      <c r="EYS321" s="417" t="s">
        <v>766</v>
      </c>
      <c r="EYT321" s="414" t="s">
        <v>61</v>
      </c>
      <c r="EYU321" s="415">
        <v>12</v>
      </c>
      <c r="EYV321" s="418" t="s">
        <v>781</v>
      </c>
      <c r="EYW321" s="417" t="s">
        <v>766</v>
      </c>
      <c r="EYX321" s="414" t="s">
        <v>61</v>
      </c>
      <c r="EYY321" s="415">
        <v>12</v>
      </c>
      <c r="EYZ321" s="418" t="s">
        <v>781</v>
      </c>
      <c r="EZA321" s="417" t="s">
        <v>766</v>
      </c>
      <c r="EZB321" s="414" t="s">
        <v>61</v>
      </c>
      <c r="EZC321" s="415">
        <v>12</v>
      </c>
      <c r="EZD321" s="418" t="s">
        <v>781</v>
      </c>
      <c r="EZE321" s="417" t="s">
        <v>766</v>
      </c>
      <c r="EZF321" s="414" t="s">
        <v>61</v>
      </c>
      <c r="EZG321" s="415">
        <v>12</v>
      </c>
      <c r="EZH321" s="418" t="s">
        <v>781</v>
      </c>
      <c r="EZI321" s="417" t="s">
        <v>766</v>
      </c>
      <c r="EZJ321" s="414" t="s">
        <v>61</v>
      </c>
      <c r="EZK321" s="415">
        <v>12</v>
      </c>
      <c r="EZL321" s="418" t="s">
        <v>781</v>
      </c>
      <c r="EZM321" s="417" t="s">
        <v>766</v>
      </c>
      <c r="EZN321" s="414" t="s">
        <v>61</v>
      </c>
      <c r="EZO321" s="415">
        <v>12</v>
      </c>
      <c r="EZP321" s="418" t="s">
        <v>781</v>
      </c>
      <c r="EZQ321" s="417" t="s">
        <v>766</v>
      </c>
      <c r="EZR321" s="414" t="s">
        <v>61</v>
      </c>
      <c r="EZS321" s="415">
        <v>12</v>
      </c>
      <c r="EZT321" s="418" t="s">
        <v>781</v>
      </c>
      <c r="EZU321" s="417" t="s">
        <v>766</v>
      </c>
      <c r="EZV321" s="414" t="s">
        <v>61</v>
      </c>
      <c r="EZW321" s="415">
        <v>12</v>
      </c>
      <c r="EZX321" s="418" t="s">
        <v>781</v>
      </c>
      <c r="EZY321" s="417" t="s">
        <v>766</v>
      </c>
      <c r="EZZ321" s="414" t="s">
        <v>61</v>
      </c>
      <c r="FAA321" s="415">
        <v>12</v>
      </c>
      <c r="FAB321" s="418" t="s">
        <v>781</v>
      </c>
      <c r="FAC321" s="417" t="s">
        <v>766</v>
      </c>
      <c r="FAD321" s="414" t="s">
        <v>61</v>
      </c>
      <c r="FAE321" s="415">
        <v>12</v>
      </c>
      <c r="FAF321" s="418" t="s">
        <v>781</v>
      </c>
      <c r="FAG321" s="417" t="s">
        <v>766</v>
      </c>
      <c r="FAH321" s="414" t="s">
        <v>61</v>
      </c>
      <c r="FAI321" s="415">
        <v>12</v>
      </c>
      <c r="FAJ321" s="418" t="s">
        <v>781</v>
      </c>
      <c r="FAK321" s="417" t="s">
        <v>766</v>
      </c>
      <c r="FAL321" s="414" t="s">
        <v>61</v>
      </c>
      <c r="FAM321" s="415">
        <v>12</v>
      </c>
      <c r="FAN321" s="418" t="s">
        <v>781</v>
      </c>
      <c r="FAO321" s="417" t="s">
        <v>766</v>
      </c>
      <c r="FAP321" s="414" t="s">
        <v>61</v>
      </c>
      <c r="FAQ321" s="415">
        <v>12</v>
      </c>
      <c r="FAR321" s="418" t="s">
        <v>781</v>
      </c>
      <c r="FAS321" s="417" t="s">
        <v>766</v>
      </c>
      <c r="FAT321" s="414" t="s">
        <v>61</v>
      </c>
      <c r="FAU321" s="415">
        <v>12</v>
      </c>
      <c r="FAV321" s="418" t="s">
        <v>781</v>
      </c>
      <c r="FAW321" s="417" t="s">
        <v>766</v>
      </c>
      <c r="FAX321" s="414" t="s">
        <v>61</v>
      </c>
      <c r="FAY321" s="415">
        <v>12</v>
      </c>
      <c r="FAZ321" s="418" t="s">
        <v>781</v>
      </c>
      <c r="FBA321" s="417" t="s">
        <v>766</v>
      </c>
      <c r="FBB321" s="414" t="s">
        <v>61</v>
      </c>
      <c r="FBC321" s="415">
        <v>12</v>
      </c>
      <c r="FBD321" s="418" t="s">
        <v>781</v>
      </c>
      <c r="FBE321" s="417" t="s">
        <v>766</v>
      </c>
      <c r="FBF321" s="414" t="s">
        <v>61</v>
      </c>
      <c r="FBG321" s="415">
        <v>12</v>
      </c>
      <c r="FBH321" s="418" t="s">
        <v>781</v>
      </c>
      <c r="FBI321" s="417" t="s">
        <v>766</v>
      </c>
      <c r="FBJ321" s="414" t="s">
        <v>61</v>
      </c>
      <c r="FBK321" s="415">
        <v>12</v>
      </c>
      <c r="FBL321" s="418" t="s">
        <v>781</v>
      </c>
      <c r="FBM321" s="417" t="s">
        <v>766</v>
      </c>
      <c r="FBN321" s="414" t="s">
        <v>61</v>
      </c>
      <c r="FBO321" s="415">
        <v>12</v>
      </c>
      <c r="FBP321" s="418" t="s">
        <v>781</v>
      </c>
      <c r="FBQ321" s="417" t="s">
        <v>766</v>
      </c>
      <c r="FBR321" s="414" t="s">
        <v>61</v>
      </c>
      <c r="FBS321" s="415">
        <v>12</v>
      </c>
      <c r="FBT321" s="418" t="s">
        <v>781</v>
      </c>
      <c r="FBU321" s="417" t="s">
        <v>766</v>
      </c>
      <c r="FBV321" s="414" t="s">
        <v>61</v>
      </c>
      <c r="FBW321" s="415">
        <v>12</v>
      </c>
      <c r="FBX321" s="418" t="s">
        <v>781</v>
      </c>
      <c r="FBY321" s="417" t="s">
        <v>766</v>
      </c>
      <c r="FBZ321" s="414" t="s">
        <v>61</v>
      </c>
      <c r="FCA321" s="415">
        <v>12</v>
      </c>
      <c r="FCB321" s="418" t="s">
        <v>781</v>
      </c>
      <c r="FCC321" s="417" t="s">
        <v>766</v>
      </c>
      <c r="FCD321" s="414" t="s">
        <v>61</v>
      </c>
      <c r="FCE321" s="415">
        <v>12</v>
      </c>
      <c r="FCF321" s="418" t="s">
        <v>781</v>
      </c>
      <c r="FCG321" s="417" t="s">
        <v>766</v>
      </c>
      <c r="FCH321" s="414" t="s">
        <v>61</v>
      </c>
      <c r="FCI321" s="415">
        <v>12</v>
      </c>
      <c r="FCJ321" s="418" t="s">
        <v>781</v>
      </c>
      <c r="FCK321" s="417" t="s">
        <v>766</v>
      </c>
      <c r="FCL321" s="414" t="s">
        <v>61</v>
      </c>
      <c r="FCM321" s="415">
        <v>12</v>
      </c>
      <c r="FCN321" s="418" t="s">
        <v>781</v>
      </c>
      <c r="FCO321" s="417" t="s">
        <v>766</v>
      </c>
      <c r="FCP321" s="414" t="s">
        <v>61</v>
      </c>
      <c r="FCQ321" s="415">
        <v>12</v>
      </c>
      <c r="FCR321" s="418" t="s">
        <v>781</v>
      </c>
      <c r="FCS321" s="417" t="s">
        <v>766</v>
      </c>
      <c r="FCT321" s="414" t="s">
        <v>61</v>
      </c>
      <c r="FCU321" s="415">
        <v>12</v>
      </c>
      <c r="FCV321" s="418" t="s">
        <v>781</v>
      </c>
      <c r="FCW321" s="417" t="s">
        <v>766</v>
      </c>
      <c r="FCX321" s="414" t="s">
        <v>61</v>
      </c>
      <c r="FCY321" s="415">
        <v>12</v>
      </c>
      <c r="FCZ321" s="418" t="s">
        <v>781</v>
      </c>
      <c r="FDA321" s="417" t="s">
        <v>766</v>
      </c>
      <c r="FDB321" s="414" t="s">
        <v>61</v>
      </c>
      <c r="FDC321" s="415">
        <v>12</v>
      </c>
      <c r="FDD321" s="418" t="s">
        <v>781</v>
      </c>
      <c r="FDE321" s="417" t="s">
        <v>766</v>
      </c>
      <c r="FDF321" s="414" t="s">
        <v>61</v>
      </c>
      <c r="FDG321" s="415">
        <v>12</v>
      </c>
      <c r="FDH321" s="418" t="s">
        <v>781</v>
      </c>
      <c r="FDI321" s="417" t="s">
        <v>766</v>
      </c>
      <c r="FDJ321" s="414" t="s">
        <v>61</v>
      </c>
      <c r="FDK321" s="415">
        <v>12</v>
      </c>
      <c r="FDL321" s="418" t="s">
        <v>781</v>
      </c>
      <c r="FDM321" s="417" t="s">
        <v>766</v>
      </c>
      <c r="FDN321" s="414" t="s">
        <v>61</v>
      </c>
      <c r="FDO321" s="415">
        <v>12</v>
      </c>
      <c r="FDP321" s="418" t="s">
        <v>781</v>
      </c>
      <c r="FDQ321" s="417" t="s">
        <v>766</v>
      </c>
      <c r="FDR321" s="414" t="s">
        <v>61</v>
      </c>
      <c r="FDS321" s="415">
        <v>12</v>
      </c>
      <c r="FDT321" s="418" t="s">
        <v>781</v>
      </c>
      <c r="FDU321" s="417" t="s">
        <v>766</v>
      </c>
      <c r="FDV321" s="414" t="s">
        <v>61</v>
      </c>
      <c r="FDW321" s="415">
        <v>12</v>
      </c>
      <c r="FDX321" s="418" t="s">
        <v>781</v>
      </c>
      <c r="FDY321" s="417" t="s">
        <v>766</v>
      </c>
      <c r="FDZ321" s="414" t="s">
        <v>61</v>
      </c>
      <c r="FEA321" s="415">
        <v>12</v>
      </c>
      <c r="FEB321" s="418" t="s">
        <v>781</v>
      </c>
      <c r="FEC321" s="417" t="s">
        <v>766</v>
      </c>
      <c r="FED321" s="414" t="s">
        <v>61</v>
      </c>
      <c r="FEE321" s="415">
        <v>12</v>
      </c>
      <c r="FEF321" s="418" t="s">
        <v>781</v>
      </c>
      <c r="FEG321" s="417" t="s">
        <v>766</v>
      </c>
      <c r="FEH321" s="414" t="s">
        <v>61</v>
      </c>
      <c r="FEI321" s="415">
        <v>12</v>
      </c>
      <c r="FEJ321" s="418" t="s">
        <v>781</v>
      </c>
      <c r="FEK321" s="417" t="s">
        <v>766</v>
      </c>
      <c r="FEL321" s="414" t="s">
        <v>61</v>
      </c>
      <c r="FEM321" s="415">
        <v>12</v>
      </c>
      <c r="FEN321" s="418" t="s">
        <v>781</v>
      </c>
      <c r="FEO321" s="417" t="s">
        <v>766</v>
      </c>
      <c r="FEP321" s="414" t="s">
        <v>61</v>
      </c>
      <c r="FEQ321" s="415">
        <v>12</v>
      </c>
      <c r="FER321" s="418" t="s">
        <v>781</v>
      </c>
      <c r="FES321" s="417" t="s">
        <v>766</v>
      </c>
      <c r="FET321" s="414" t="s">
        <v>61</v>
      </c>
      <c r="FEU321" s="415">
        <v>12</v>
      </c>
      <c r="FEV321" s="418" t="s">
        <v>781</v>
      </c>
      <c r="FEW321" s="417" t="s">
        <v>766</v>
      </c>
      <c r="FEX321" s="414" t="s">
        <v>61</v>
      </c>
      <c r="FEY321" s="415">
        <v>12</v>
      </c>
      <c r="FEZ321" s="418" t="s">
        <v>781</v>
      </c>
      <c r="FFA321" s="417" t="s">
        <v>766</v>
      </c>
      <c r="FFB321" s="414" t="s">
        <v>61</v>
      </c>
      <c r="FFC321" s="415">
        <v>12</v>
      </c>
      <c r="FFD321" s="418" t="s">
        <v>781</v>
      </c>
      <c r="FFE321" s="417" t="s">
        <v>766</v>
      </c>
      <c r="FFF321" s="414" t="s">
        <v>61</v>
      </c>
      <c r="FFG321" s="415">
        <v>12</v>
      </c>
      <c r="FFH321" s="418" t="s">
        <v>781</v>
      </c>
      <c r="FFI321" s="417" t="s">
        <v>766</v>
      </c>
      <c r="FFJ321" s="414" t="s">
        <v>61</v>
      </c>
      <c r="FFK321" s="415">
        <v>12</v>
      </c>
      <c r="FFL321" s="418" t="s">
        <v>781</v>
      </c>
      <c r="FFM321" s="417" t="s">
        <v>766</v>
      </c>
      <c r="FFN321" s="414" t="s">
        <v>61</v>
      </c>
      <c r="FFO321" s="415">
        <v>12</v>
      </c>
      <c r="FFP321" s="418" t="s">
        <v>781</v>
      </c>
      <c r="FFQ321" s="417" t="s">
        <v>766</v>
      </c>
      <c r="FFR321" s="414" t="s">
        <v>61</v>
      </c>
      <c r="FFS321" s="415">
        <v>12</v>
      </c>
      <c r="FFT321" s="418" t="s">
        <v>781</v>
      </c>
      <c r="FFU321" s="417" t="s">
        <v>766</v>
      </c>
      <c r="FFV321" s="414" t="s">
        <v>61</v>
      </c>
      <c r="FFW321" s="415">
        <v>12</v>
      </c>
      <c r="FFX321" s="418" t="s">
        <v>781</v>
      </c>
      <c r="FFY321" s="417" t="s">
        <v>766</v>
      </c>
      <c r="FFZ321" s="414" t="s">
        <v>61</v>
      </c>
      <c r="FGA321" s="415">
        <v>12</v>
      </c>
      <c r="FGB321" s="418" t="s">
        <v>781</v>
      </c>
      <c r="FGC321" s="417" t="s">
        <v>766</v>
      </c>
      <c r="FGD321" s="414" t="s">
        <v>61</v>
      </c>
      <c r="FGE321" s="415">
        <v>12</v>
      </c>
      <c r="FGF321" s="418" t="s">
        <v>781</v>
      </c>
      <c r="FGG321" s="417" t="s">
        <v>766</v>
      </c>
      <c r="FGH321" s="414" t="s">
        <v>61</v>
      </c>
      <c r="FGI321" s="415">
        <v>12</v>
      </c>
      <c r="FGJ321" s="418" t="s">
        <v>781</v>
      </c>
      <c r="FGK321" s="417" t="s">
        <v>766</v>
      </c>
      <c r="FGL321" s="414" t="s">
        <v>61</v>
      </c>
      <c r="FGM321" s="415">
        <v>12</v>
      </c>
      <c r="FGN321" s="418" t="s">
        <v>781</v>
      </c>
      <c r="FGO321" s="417" t="s">
        <v>766</v>
      </c>
      <c r="FGP321" s="414" t="s">
        <v>61</v>
      </c>
      <c r="FGQ321" s="415">
        <v>12</v>
      </c>
      <c r="FGR321" s="418" t="s">
        <v>781</v>
      </c>
      <c r="FGS321" s="417" t="s">
        <v>766</v>
      </c>
      <c r="FGT321" s="414" t="s">
        <v>61</v>
      </c>
      <c r="FGU321" s="415">
        <v>12</v>
      </c>
      <c r="FGV321" s="418" t="s">
        <v>781</v>
      </c>
      <c r="FGW321" s="417" t="s">
        <v>766</v>
      </c>
      <c r="FGX321" s="414" t="s">
        <v>61</v>
      </c>
      <c r="FGY321" s="415">
        <v>12</v>
      </c>
      <c r="FGZ321" s="418" t="s">
        <v>781</v>
      </c>
      <c r="FHA321" s="417" t="s">
        <v>766</v>
      </c>
      <c r="FHB321" s="414" t="s">
        <v>61</v>
      </c>
      <c r="FHC321" s="415">
        <v>12</v>
      </c>
      <c r="FHD321" s="418" t="s">
        <v>781</v>
      </c>
      <c r="FHE321" s="417" t="s">
        <v>766</v>
      </c>
      <c r="FHF321" s="414" t="s">
        <v>61</v>
      </c>
      <c r="FHG321" s="415">
        <v>12</v>
      </c>
      <c r="FHH321" s="418" t="s">
        <v>781</v>
      </c>
      <c r="FHI321" s="417" t="s">
        <v>766</v>
      </c>
      <c r="FHJ321" s="414" t="s">
        <v>61</v>
      </c>
      <c r="FHK321" s="415">
        <v>12</v>
      </c>
      <c r="FHL321" s="418" t="s">
        <v>781</v>
      </c>
      <c r="FHM321" s="417" t="s">
        <v>766</v>
      </c>
      <c r="FHN321" s="414" t="s">
        <v>61</v>
      </c>
      <c r="FHO321" s="415">
        <v>12</v>
      </c>
      <c r="FHP321" s="418" t="s">
        <v>781</v>
      </c>
      <c r="FHQ321" s="417" t="s">
        <v>766</v>
      </c>
      <c r="FHR321" s="414" t="s">
        <v>61</v>
      </c>
      <c r="FHS321" s="415">
        <v>12</v>
      </c>
      <c r="FHT321" s="418" t="s">
        <v>781</v>
      </c>
      <c r="FHU321" s="417" t="s">
        <v>766</v>
      </c>
      <c r="FHV321" s="414" t="s">
        <v>61</v>
      </c>
      <c r="FHW321" s="415">
        <v>12</v>
      </c>
      <c r="FHX321" s="418" t="s">
        <v>781</v>
      </c>
      <c r="FHY321" s="417" t="s">
        <v>766</v>
      </c>
      <c r="FHZ321" s="414" t="s">
        <v>61</v>
      </c>
      <c r="FIA321" s="415">
        <v>12</v>
      </c>
      <c r="FIB321" s="418" t="s">
        <v>781</v>
      </c>
      <c r="FIC321" s="417" t="s">
        <v>766</v>
      </c>
      <c r="FID321" s="414" t="s">
        <v>61</v>
      </c>
      <c r="FIE321" s="415">
        <v>12</v>
      </c>
      <c r="FIF321" s="418" t="s">
        <v>781</v>
      </c>
      <c r="FIG321" s="417" t="s">
        <v>766</v>
      </c>
      <c r="FIH321" s="414" t="s">
        <v>61</v>
      </c>
      <c r="FII321" s="415">
        <v>12</v>
      </c>
      <c r="FIJ321" s="418" t="s">
        <v>781</v>
      </c>
      <c r="FIK321" s="417" t="s">
        <v>766</v>
      </c>
      <c r="FIL321" s="414" t="s">
        <v>61</v>
      </c>
      <c r="FIM321" s="415">
        <v>12</v>
      </c>
      <c r="FIN321" s="418" t="s">
        <v>781</v>
      </c>
      <c r="FIO321" s="417" t="s">
        <v>766</v>
      </c>
      <c r="FIP321" s="414" t="s">
        <v>61</v>
      </c>
      <c r="FIQ321" s="415">
        <v>12</v>
      </c>
      <c r="FIR321" s="418" t="s">
        <v>781</v>
      </c>
      <c r="FIS321" s="417" t="s">
        <v>766</v>
      </c>
      <c r="FIT321" s="414" t="s">
        <v>61</v>
      </c>
      <c r="FIU321" s="415">
        <v>12</v>
      </c>
      <c r="FIV321" s="418" t="s">
        <v>781</v>
      </c>
      <c r="FIW321" s="417" t="s">
        <v>766</v>
      </c>
      <c r="FIX321" s="414" t="s">
        <v>61</v>
      </c>
      <c r="FIY321" s="415">
        <v>12</v>
      </c>
      <c r="FIZ321" s="418" t="s">
        <v>781</v>
      </c>
      <c r="FJA321" s="417" t="s">
        <v>766</v>
      </c>
      <c r="FJB321" s="414" t="s">
        <v>61</v>
      </c>
      <c r="FJC321" s="415">
        <v>12</v>
      </c>
      <c r="FJD321" s="418" t="s">
        <v>781</v>
      </c>
      <c r="FJE321" s="417" t="s">
        <v>766</v>
      </c>
      <c r="FJF321" s="414" t="s">
        <v>61</v>
      </c>
      <c r="FJG321" s="415">
        <v>12</v>
      </c>
      <c r="FJH321" s="418" t="s">
        <v>781</v>
      </c>
      <c r="FJI321" s="417" t="s">
        <v>766</v>
      </c>
      <c r="FJJ321" s="414" t="s">
        <v>61</v>
      </c>
      <c r="FJK321" s="415">
        <v>12</v>
      </c>
      <c r="FJL321" s="418" t="s">
        <v>781</v>
      </c>
      <c r="FJM321" s="417" t="s">
        <v>766</v>
      </c>
      <c r="FJN321" s="414" t="s">
        <v>61</v>
      </c>
      <c r="FJO321" s="415">
        <v>12</v>
      </c>
      <c r="FJP321" s="418" t="s">
        <v>781</v>
      </c>
      <c r="FJQ321" s="417" t="s">
        <v>766</v>
      </c>
      <c r="FJR321" s="414" t="s">
        <v>61</v>
      </c>
      <c r="FJS321" s="415">
        <v>12</v>
      </c>
      <c r="FJT321" s="418" t="s">
        <v>781</v>
      </c>
      <c r="FJU321" s="417" t="s">
        <v>766</v>
      </c>
      <c r="FJV321" s="414" t="s">
        <v>61</v>
      </c>
      <c r="FJW321" s="415">
        <v>12</v>
      </c>
      <c r="FJX321" s="418" t="s">
        <v>781</v>
      </c>
      <c r="FJY321" s="417" t="s">
        <v>766</v>
      </c>
      <c r="FJZ321" s="414" t="s">
        <v>61</v>
      </c>
      <c r="FKA321" s="415">
        <v>12</v>
      </c>
      <c r="FKB321" s="418" t="s">
        <v>781</v>
      </c>
      <c r="FKC321" s="417" t="s">
        <v>766</v>
      </c>
      <c r="FKD321" s="414" t="s">
        <v>61</v>
      </c>
      <c r="FKE321" s="415">
        <v>12</v>
      </c>
      <c r="FKF321" s="418" t="s">
        <v>781</v>
      </c>
      <c r="FKG321" s="417" t="s">
        <v>766</v>
      </c>
      <c r="FKH321" s="414" t="s">
        <v>61</v>
      </c>
      <c r="FKI321" s="415">
        <v>12</v>
      </c>
      <c r="FKJ321" s="418" t="s">
        <v>781</v>
      </c>
      <c r="FKK321" s="417" t="s">
        <v>766</v>
      </c>
      <c r="FKL321" s="414" t="s">
        <v>61</v>
      </c>
      <c r="FKM321" s="415">
        <v>12</v>
      </c>
      <c r="FKN321" s="418" t="s">
        <v>781</v>
      </c>
      <c r="FKO321" s="417" t="s">
        <v>766</v>
      </c>
      <c r="FKP321" s="414" t="s">
        <v>61</v>
      </c>
      <c r="FKQ321" s="415">
        <v>12</v>
      </c>
      <c r="FKR321" s="418" t="s">
        <v>781</v>
      </c>
      <c r="FKS321" s="417" t="s">
        <v>766</v>
      </c>
      <c r="FKT321" s="414" t="s">
        <v>61</v>
      </c>
      <c r="FKU321" s="415">
        <v>12</v>
      </c>
      <c r="FKV321" s="418" t="s">
        <v>781</v>
      </c>
      <c r="FKW321" s="417" t="s">
        <v>766</v>
      </c>
      <c r="FKX321" s="414" t="s">
        <v>61</v>
      </c>
      <c r="FKY321" s="415">
        <v>12</v>
      </c>
      <c r="FKZ321" s="418" t="s">
        <v>781</v>
      </c>
      <c r="FLA321" s="417" t="s">
        <v>766</v>
      </c>
      <c r="FLB321" s="414" t="s">
        <v>61</v>
      </c>
      <c r="FLC321" s="415">
        <v>12</v>
      </c>
      <c r="FLD321" s="418" t="s">
        <v>781</v>
      </c>
      <c r="FLE321" s="417" t="s">
        <v>766</v>
      </c>
      <c r="FLF321" s="414" t="s">
        <v>61</v>
      </c>
      <c r="FLG321" s="415">
        <v>12</v>
      </c>
      <c r="FLH321" s="418" t="s">
        <v>781</v>
      </c>
      <c r="FLI321" s="417" t="s">
        <v>766</v>
      </c>
      <c r="FLJ321" s="414" t="s">
        <v>61</v>
      </c>
      <c r="FLK321" s="415">
        <v>12</v>
      </c>
      <c r="FLL321" s="418" t="s">
        <v>781</v>
      </c>
      <c r="FLM321" s="417" t="s">
        <v>766</v>
      </c>
      <c r="FLN321" s="414" t="s">
        <v>61</v>
      </c>
      <c r="FLO321" s="415">
        <v>12</v>
      </c>
      <c r="FLP321" s="418" t="s">
        <v>781</v>
      </c>
      <c r="FLQ321" s="417" t="s">
        <v>766</v>
      </c>
      <c r="FLR321" s="414" t="s">
        <v>61</v>
      </c>
      <c r="FLS321" s="415">
        <v>12</v>
      </c>
      <c r="FLT321" s="418" t="s">
        <v>781</v>
      </c>
      <c r="FLU321" s="417" t="s">
        <v>766</v>
      </c>
      <c r="FLV321" s="414" t="s">
        <v>61</v>
      </c>
      <c r="FLW321" s="415">
        <v>12</v>
      </c>
      <c r="FLX321" s="418" t="s">
        <v>781</v>
      </c>
      <c r="FLY321" s="417" t="s">
        <v>766</v>
      </c>
      <c r="FLZ321" s="414" t="s">
        <v>61</v>
      </c>
      <c r="FMA321" s="415">
        <v>12</v>
      </c>
      <c r="FMB321" s="418" t="s">
        <v>781</v>
      </c>
      <c r="FMC321" s="417" t="s">
        <v>766</v>
      </c>
      <c r="FMD321" s="414" t="s">
        <v>61</v>
      </c>
      <c r="FME321" s="415">
        <v>12</v>
      </c>
      <c r="FMF321" s="418" t="s">
        <v>781</v>
      </c>
      <c r="FMG321" s="417" t="s">
        <v>766</v>
      </c>
      <c r="FMH321" s="414" t="s">
        <v>61</v>
      </c>
      <c r="FMI321" s="415">
        <v>12</v>
      </c>
      <c r="FMJ321" s="418" t="s">
        <v>781</v>
      </c>
      <c r="FMK321" s="417" t="s">
        <v>766</v>
      </c>
      <c r="FML321" s="414" t="s">
        <v>61</v>
      </c>
      <c r="FMM321" s="415">
        <v>12</v>
      </c>
      <c r="FMN321" s="418" t="s">
        <v>781</v>
      </c>
      <c r="FMO321" s="417" t="s">
        <v>766</v>
      </c>
      <c r="FMP321" s="414" t="s">
        <v>61</v>
      </c>
      <c r="FMQ321" s="415">
        <v>12</v>
      </c>
      <c r="FMR321" s="418" t="s">
        <v>781</v>
      </c>
      <c r="FMS321" s="417" t="s">
        <v>766</v>
      </c>
      <c r="FMT321" s="414" t="s">
        <v>61</v>
      </c>
      <c r="FMU321" s="415">
        <v>12</v>
      </c>
      <c r="FMV321" s="418" t="s">
        <v>781</v>
      </c>
      <c r="FMW321" s="417" t="s">
        <v>766</v>
      </c>
      <c r="FMX321" s="414" t="s">
        <v>61</v>
      </c>
      <c r="FMY321" s="415">
        <v>12</v>
      </c>
      <c r="FMZ321" s="418" t="s">
        <v>781</v>
      </c>
      <c r="FNA321" s="417" t="s">
        <v>766</v>
      </c>
      <c r="FNB321" s="414" t="s">
        <v>61</v>
      </c>
      <c r="FNC321" s="415">
        <v>12</v>
      </c>
      <c r="FND321" s="418" t="s">
        <v>781</v>
      </c>
      <c r="FNE321" s="417" t="s">
        <v>766</v>
      </c>
      <c r="FNF321" s="414" t="s">
        <v>61</v>
      </c>
      <c r="FNG321" s="415">
        <v>12</v>
      </c>
      <c r="FNH321" s="418" t="s">
        <v>781</v>
      </c>
      <c r="FNI321" s="417" t="s">
        <v>766</v>
      </c>
      <c r="FNJ321" s="414" t="s">
        <v>61</v>
      </c>
      <c r="FNK321" s="415">
        <v>12</v>
      </c>
      <c r="FNL321" s="418" t="s">
        <v>781</v>
      </c>
      <c r="FNM321" s="417" t="s">
        <v>766</v>
      </c>
      <c r="FNN321" s="414" t="s">
        <v>61</v>
      </c>
      <c r="FNO321" s="415">
        <v>12</v>
      </c>
      <c r="FNP321" s="418" t="s">
        <v>781</v>
      </c>
      <c r="FNQ321" s="417" t="s">
        <v>766</v>
      </c>
      <c r="FNR321" s="414" t="s">
        <v>61</v>
      </c>
      <c r="FNS321" s="415">
        <v>12</v>
      </c>
      <c r="FNT321" s="418" t="s">
        <v>781</v>
      </c>
      <c r="FNU321" s="417" t="s">
        <v>766</v>
      </c>
      <c r="FNV321" s="414" t="s">
        <v>61</v>
      </c>
      <c r="FNW321" s="415">
        <v>12</v>
      </c>
      <c r="FNX321" s="418" t="s">
        <v>781</v>
      </c>
      <c r="FNY321" s="417" t="s">
        <v>766</v>
      </c>
      <c r="FNZ321" s="414" t="s">
        <v>61</v>
      </c>
      <c r="FOA321" s="415">
        <v>12</v>
      </c>
      <c r="FOB321" s="418" t="s">
        <v>781</v>
      </c>
      <c r="FOC321" s="417" t="s">
        <v>766</v>
      </c>
      <c r="FOD321" s="414" t="s">
        <v>61</v>
      </c>
      <c r="FOE321" s="415">
        <v>12</v>
      </c>
      <c r="FOF321" s="418" t="s">
        <v>781</v>
      </c>
      <c r="FOG321" s="417" t="s">
        <v>766</v>
      </c>
      <c r="FOH321" s="414" t="s">
        <v>61</v>
      </c>
      <c r="FOI321" s="415">
        <v>12</v>
      </c>
      <c r="FOJ321" s="418" t="s">
        <v>781</v>
      </c>
      <c r="FOK321" s="417" t="s">
        <v>766</v>
      </c>
      <c r="FOL321" s="414" t="s">
        <v>61</v>
      </c>
      <c r="FOM321" s="415">
        <v>12</v>
      </c>
      <c r="FON321" s="418" t="s">
        <v>781</v>
      </c>
      <c r="FOO321" s="417" t="s">
        <v>766</v>
      </c>
      <c r="FOP321" s="414" t="s">
        <v>61</v>
      </c>
      <c r="FOQ321" s="415">
        <v>12</v>
      </c>
      <c r="FOR321" s="418" t="s">
        <v>781</v>
      </c>
      <c r="FOS321" s="417" t="s">
        <v>766</v>
      </c>
      <c r="FOT321" s="414" t="s">
        <v>61</v>
      </c>
      <c r="FOU321" s="415">
        <v>12</v>
      </c>
      <c r="FOV321" s="418" t="s">
        <v>781</v>
      </c>
      <c r="FOW321" s="417" t="s">
        <v>766</v>
      </c>
      <c r="FOX321" s="414" t="s">
        <v>61</v>
      </c>
      <c r="FOY321" s="415">
        <v>12</v>
      </c>
      <c r="FOZ321" s="418" t="s">
        <v>781</v>
      </c>
      <c r="FPA321" s="417" t="s">
        <v>766</v>
      </c>
      <c r="FPB321" s="414" t="s">
        <v>61</v>
      </c>
      <c r="FPC321" s="415">
        <v>12</v>
      </c>
      <c r="FPD321" s="418" t="s">
        <v>781</v>
      </c>
      <c r="FPE321" s="417" t="s">
        <v>766</v>
      </c>
      <c r="FPF321" s="414" t="s">
        <v>61</v>
      </c>
      <c r="FPG321" s="415">
        <v>12</v>
      </c>
      <c r="FPH321" s="418" t="s">
        <v>781</v>
      </c>
      <c r="FPI321" s="417" t="s">
        <v>766</v>
      </c>
      <c r="FPJ321" s="414" t="s">
        <v>61</v>
      </c>
      <c r="FPK321" s="415">
        <v>12</v>
      </c>
      <c r="FPL321" s="418" t="s">
        <v>781</v>
      </c>
      <c r="FPM321" s="417" t="s">
        <v>766</v>
      </c>
      <c r="FPN321" s="414" t="s">
        <v>61</v>
      </c>
      <c r="FPO321" s="415">
        <v>12</v>
      </c>
      <c r="FPP321" s="418" t="s">
        <v>781</v>
      </c>
      <c r="FPQ321" s="417" t="s">
        <v>766</v>
      </c>
      <c r="FPR321" s="414" t="s">
        <v>61</v>
      </c>
      <c r="FPS321" s="415">
        <v>12</v>
      </c>
      <c r="FPT321" s="418" t="s">
        <v>781</v>
      </c>
      <c r="FPU321" s="417" t="s">
        <v>766</v>
      </c>
      <c r="FPV321" s="414" t="s">
        <v>61</v>
      </c>
      <c r="FPW321" s="415">
        <v>12</v>
      </c>
      <c r="FPX321" s="418" t="s">
        <v>781</v>
      </c>
      <c r="FPY321" s="417" t="s">
        <v>766</v>
      </c>
      <c r="FPZ321" s="414" t="s">
        <v>61</v>
      </c>
      <c r="FQA321" s="415">
        <v>12</v>
      </c>
      <c r="FQB321" s="418" t="s">
        <v>781</v>
      </c>
      <c r="FQC321" s="417" t="s">
        <v>766</v>
      </c>
      <c r="FQD321" s="414" t="s">
        <v>61</v>
      </c>
      <c r="FQE321" s="415">
        <v>12</v>
      </c>
      <c r="FQF321" s="418" t="s">
        <v>781</v>
      </c>
      <c r="FQG321" s="417" t="s">
        <v>766</v>
      </c>
      <c r="FQH321" s="414" t="s">
        <v>61</v>
      </c>
      <c r="FQI321" s="415">
        <v>12</v>
      </c>
      <c r="FQJ321" s="418" t="s">
        <v>781</v>
      </c>
      <c r="FQK321" s="417" t="s">
        <v>766</v>
      </c>
      <c r="FQL321" s="414" t="s">
        <v>61</v>
      </c>
      <c r="FQM321" s="415">
        <v>12</v>
      </c>
      <c r="FQN321" s="418" t="s">
        <v>781</v>
      </c>
      <c r="FQO321" s="417" t="s">
        <v>766</v>
      </c>
      <c r="FQP321" s="414" t="s">
        <v>61</v>
      </c>
      <c r="FQQ321" s="415">
        <v>12</v>
      </c>
      <c r="FQR321" s="418" t="s">
        <v>781</v>
      </c>
      <c r="FQS321" s="417" t="s">
        <v>766</v>
      </c>
      <c r="FQT321" s="414" t="s">
        <v>61</v>
      </c>
      <c r="FQU321" s="415">
        <v>12</v>
      </c>
      <c r="FQV321" s="418" t="s">
        <v>781</v>
      </c>
      <c r="FQW321" s="417" t="s">
        <v>766</v>
      </c>
      <c r="FQX321" s="414" t="s">
        <v>61</v>
      </c>
      <c r="FQY321" s="415">
        <v>12</v>
      </c>
      <c r="FQZ321" s="418" t="s">
        <v>781</v>
      </c>
      <c r="FRA321" s="417" t="s">
        <v>766</v>
      </c>
      <c r="FRB321" s="414" t="s">
        <v>61</v>
      </c>
      <c r="FRC321" s="415">
        <v>12</v>
      </c>
      <c r="FRD321" s="418" t="s">
        <v>781</v>
      </c>
      <c r="FRE321" s="417" t="s">
        <v>766</v>
      </c>
      <c r="FRF321" s="414" t="s">
        <v>61</v>
      </c>
      <c r="FRG321" s="415">
        <v>12</v>
      </c>
      <c r="FRH321" s="418" t="s">
        <v>781</v>
      </c>
      <c r="FRI321" s="417" t="s">
        <v>766</v>
      </c>
      <c r="FRJ321" s="414" t="s">
        <v>61</v>
      </c>
      <c r="FRK321" s="415">
        <v>12</v>
      </c>
      <c r="FRL321" s="418" t="s">
        <v>781</v>
      </c>
      <c r="FRM321" s="417" t="s">
        <v>766</v>
      </c>
      <c r="FRN321" s="414" t="s">
        <v>61</v>
      </c>
      <c r="FRO321" s="415">
        <v>12</v>
      </c>
      <c r="FRP321" s="418" t="s">
        <v>781</v>
      </c>
      <c r="FRQ321" s="417" t="s">
        <v>766</v>
      </c>
      <c r="FRR321" s="414" t="s">
        <v>61</v>
      </c>
      <c r="FRS321" s="415">
        <v>12</v>
      </c>
      <c r="FRT321" s="418" t="s">
        <v>781</v>
      </c>
      <c r="FRU321" s="417" t="s">
        <v>766</v>
      </c>
      <c r="FRV321" s="414" t="s">
        <v>61</v>
      </c>
      <c r="FRW321" s="415">
        <v>12</v>
      </c>
      <c r="FRX321" s="418" t="s">
        <v>781</v>
      </c>
      <c r="FRY321" s="417" t="s">
        <v>766</v>
      </c>
      <c r="FRZ321" s="414" t="s">
        <v>61</v>
      </c>
      <c r="FSA321" s="415">
        <v>12</v>
      </c>
      <c r="FSB321" s="418" t="s">
        <v>781</v>
      </c>
      <c r="FSC321" s="417" t="s">
        <v>766</v>
      </c>
      <c r="FSD321" s="414" t="s">
        <v>61</v>
      </c>
      <c r="FSE321" s="415">
        <v>12</v>
      </c>
      <c r="FSF321" s="418" t="s">
        <v>781</v>
      </c>
      <c r="FSG321" s="417" t="s">
        <v>766</v>
      </c>
      <c r="FSH321" s="414" t="s">
        <v>61</v>
      </c>
      <c r="FSI321" s="415">
        <v>12</v>
      </c>
      <c r="FSJ321" s="418" t="s">
        <v>781</v>
      </c>
      <c r="FSK321" s="417" t="s">
        <v>766</v>
      </c>
      <c r="FSL321" s="414" t="s">
        <v>61</v>
      </c>
      <c r="FSM321" s="415">
        <v>12</v>
      </c>
      <c r="FSN321" s="418" t="s">
        <v>781</v>
      </c>
      <c r="FSO321" s="417" t="s">
        <v>766</v>
      </c>
      <c r="FSP321" s="414" t="s">
        <v>61</v>
      </c>
      <c r="FSQ321" s="415">
        <v>12</v>
      </c>
      <c r="FSR321" s="418" t="s">
        <v>781</v>
      </c>
      <c r="FSS321" s="417" t="s">
        <v>766</v>
      </c>
      <c r="FST321" s="414" t="s">
        <v>61</v>
      </c>
      <c r="FSU321" s="415">
        <v>12</v>
      </c>
      <c r="FSV321" s="418" t="s">
        <v>781</v>
      </c>
      <c r="FSW321" s="417" t="s">
        <v>766</v>
      </c>
      <c r="FSX321" s="414" t="s">
        <v>61</v>
      </c>
      <c r="FSY321" s="415">
        <v>12</v>
      </c>
      <c r="FSZ321" s="418" t="s">
        <v>781</v>
      </c>
      <c r="FTA321" s="417" t="s">
        <v>766</v>
      </c>
      <c r="FTB321" s="414" t="s">
        <v>61</v>
      </c>
      <c r="FTC321" s="415">
        <v>12</v>
      </c>
      <c r="FTD321" s="418" t="s">
        <v>781</v>
      </c>
      <c r="FTE321" s="417" t="s">
        <v>766</v>
      </c>
      <c r="FTF321" s="414" t="s">
        <v>61</v>
      </c>
      <c r="FTG321" s="415">
        <v>12</v>
      </c>
      <c r="FTH321" s="418" t="s">
        <v>781</v>
      </c>
      <c r="FTI321" s="417" t="s">
        <v>766</v>
      </c>
      <c r="FTJ321" s="414" t="s">
        <v>61</v>
      </c>
      <c r="FTK321" s="415">
        <v>12</v>
      </c>
      <c r="FTL321" s="418" t="s">
        <v>781</v>
      </c>
      <c r="FTM321" s="417" t="s">
        <v>766</v>
      </c>
      <c r="FTN321" s="414" t="s">
        <v>61</v>
      </c>
      <c r="FTO321" s="415">
        <v>12</v>
      </c>
      <c r="FTP321" s="418" t="s">
        <v>781</v>
      </c>
      <c r="FTQ321" s="417" t="s">
        <v>766</v>
      </c>
      <c r="FTR321" s="414" t="s">
        <v>61</v>
      </c>
      <c r="FTS321" s="415">
        <v>12</v>
      </c>
      <c r="FTT321" s="418" t="s">
        <v>781</v>
      </c>
      <c r="FTU321" s="417" t="s">
        <v>766</v>
      </c>
      <c r="FTV321" s="414" t="s">
        <v>61</v>
      </c>
      <c r="FTW321" s="415">
        <v>12</v>
      </c>
      <c r="FTX321" s="418" t="s">
        <v>781</v>
      </c>
      <c r="FTY321" s="417" t="s">
        <v>766</v>
      </c>
      <c r="FTZ321" s="414" t="s">
        <v>61</v>
      </c>
      <c r="FUA321" s="415">
        <v>12</v>
      </c>
      <c r="FUB321" s="418" t="s">
        <v>781</v>
      </c>
      <c r="FUC321" s="417" t="s">
        <v>766</v>
      </c>
      <c r="FUD321" s="414" t="s">
        <v>61</v>
      </c>
      <c r="FUE321" s="415">
        <v>12</v>
      </c>
      <c r="FUF321" s="418" t="s">
        <v>781</v>
      </c>
      <c r="FUG321" s="417" t="s">
        <v>766</v>
      </c>
      <c r="FUH321" s="414" t="s">
        <v>61</v>
      </c>
      <c r="FUI321" s="415">
        <v>12</v>
      </c>
      <c r="FUJ321" s="418" t="s">
        <v>781</v>
      </c>
      <c r="FUK321" s="417" t="s">
        <v>766</v>
      </c>
      <c r="FUL321" s="414" t="s">
        <v>61</v>
      </c>
      <c r="FUM321" s="415">
        <v>12</v>
      </c>
      <c r="FUN321" s="418" t="s">
        <v>781</v>
      </c>
      <c r="FUO321" s="417" t="s">
        <v>766</v>
      </c>
      <c r="FUP321" s="414" t="s">
        <v>61</v>
      </c>
      <c r="FUQ321" s="415">
        <v>12</v>
      </c>
      <c r="FUR321" s="418" t="s">
        <v>781</v>
      </c>
      <c r="FUS321" s="417" t="s">
        <v>766</v>
      </c>
      <c r="FUT321" s="414" t="s">
        <v>61</v>
      </c>
      <c r="FUU321" s="415">
        <v>12</v>
      </c>
      <c r="FUV321" s="418" t="s">
        <v>781</v>
      </c>
      <c r="FUW321" s="417" t="s">
        <v>766</v>
      </c>
      <c r="FUX321" s="414" t="s">
        <v>61</v>
      </c>
      <c r="FUY321" s="415">
        <v>12</v>
      </c>
      <c r="FUZ321" s="418" t="s">
        <v>781</v>
      </c>
      <c r="FVA321" s="417" t="s">
        <v>766</v>
      </c>
      <c r="FVB321" s="414" t="s">
        <v>61</v>
      </c>
      <c r="FVC321" s="415">
        <v>12</v>
      </c>
      <c r="FVD321" s="418" t="s">
        <v>781</v>
      </c>
      <c r="FVE321" s="417" t="s">
        <v>766</v>
      </c>
      <c r="FVF321" s="414" t="s">
        <v>61</v>
      </c>
      <c r="FVG321" s="415">
        <v>12</v>
      </c>
      <c r="FVH321" s="418" t="s">
        <v>781</v>
      </c>
      <c r="FVI321" s="417" t="s">
        <v>766</v>
      </c>
      <c r="FVJ321" s="414" t="s">
        <v>61</v>
      </c>
      <c r="FVK321" s="415">
        <v>12</v>
      </c>
      <c r="FVL321" s="418" t="s">
        <v>781</v>
      </c>
      <c r="FVM321" s="417" t="s">
        <v>766</v>
      </c>
      <c r="FVN321" s="414" t="s">
        <v>61</v>
      </c>
      <c r="FVO321" s="415">
        <v>12</v>
      </c>
      <c r="FVP321" s="418" t="s">
        <v>781</v>
      </c>
      <c r="FVQ321" s="417" t="s">
        <v>766</v>
      </c>
      <c r="FVR321" s="414" t="s">
        <v>61</v>
      </c>
      <c r="FVS321" s="415">
        <v>12</v>
      </c>
      <c r="FVT321" s="418" t="s">
        <v>781</v>
      </c>
      <c r="FVU321" s="417" t="s">
        <v>766</v>
      </c>
      <c r="FVV321" s="414" t="s">
        <v>61</v>
      </c>
      <c r="FVW321" s="415">
        <v>12</v>
      </c>
      <c r="FVX321" s="418" t="s">
        <v>781</v>
      </c>
      <c r="FVY321" s="417" t="s">
        <v>766</v>
      </c>
      <c r="FVZ321" s="414" t="s">
        <v>61</v>
      </c>
      <c r="FWA321" s="415">
        <v>12</v>
      </c>
      <c r="FWB321" s="418" t="s">
        <v>781</v>
      </c>
      <c r="FWC321" s="417" t="s">
        <v>766</v>
      </c>
      <c r="FWD321" s="414" t="s">
        <v>61</v>
      </c>
      <c r="FWE321" s="415">
        <v>12</v>
      </c>
      <c r="FWF321" s="418" t="s">
        <v>781</v>
      </c>
      <c r="FWG321" s="417" t="s">
        <v>766</v>
      </c>
      <c r="FWH321" s="414" t="s">
        <v>61</v>
      </c>
      <c r="FWI321" s="415">
        <v>12</v>
      </c>
      <c r="FWJ321" s="418" t="s">
        <v>781</v>
      </c>
      <c r="FWK321" s="417" t="s">
        <v>766</v>
      </c>
      <c r="FWL321" s="414" t="s">
        <v>61</v>
      </c>
      <c r="FWM321" s="415">
        <v>12</v>
      </c>
      <c r="FWN321" s="418" t="s">
        <v>781</v>
      </c>
      <c r="FWO321" s="417" t="s">
        <v>766</v>
      </c>
      <c r="FWP321" s="414" t="s">
        <v>61</v>
      </c>
      <c r="FWQ321" s="415">
        <v>12</v>
      </c>
      <c r="FWR321" s="418" t="s">
        <v>781</v>
      </c>
      <c r="FWS321" s="417" t="s">
        <v>766</v>
      </c>
      <c r="FWT321" s="414" t="s">
        <v>61</v>
      </c>
      <c r="FWU321" s="415">
        <v>12</v>
      </c>
      <c r="FWV321" s="418" t="s">
        <v>781</v>
      </c>
      <c r="FWW321" s="417" t="s">
        <v>766</v>
      </c>
      <c r="FWX321" s="414" t="s">
        <v>61</v>
      </c>
      <c r="FWY321" s="415">
        <v>12</v>
      </c>
      <c r="FWZ321" s="418" t="s">
        <v>781</v>
      </c>
      <c r="FXA321" s="417" t="s">
        <v>766</v>
      </c>
      <c r="FXB321" s="414" t="s">
        <v>61</v>
      </c>
      <c r="FXC321" s="415">
        <v>12</v>
      </c>
      <c r="FXD321" s="418" t="s">
        <v>781</v>
      </c>
      <c r="FXE321" s="417" t="s">
        <v>766</v>
      </c>
      <c r="FXF321" s="414" t="s">
        <v>61</v>
      </c>
      <c r="FXG321" s="415">
        <v>12</v>
      </c>
      <c r="FXH321" s="418" t="s">
        <v>781</v>
      </c>
      <c r="FXI321" s="417" t="s">
        <v>766</v>
      </c>
      <c r="FXJ321" s="414" t="s">
        <v>61</v>
      </c>
      <c r="FXK321" s="415">
        <v>12</v>
      </c>
      <c r="FXL321" s="418" t="s">
        <v>781</v>
      </c>
      <c r="FXM321" s="417" t="s">
        <v>766</v>
      </c>
      <c r="FXN321" s="414" t="s">
        <v>61</v>
      </c>
      <c r="FXO321" s="415">
        <v>12</v>
      </c>
      <c r="FXP321" s="418" t="s">
        <v>781</v>
      </c>
      <c r="FXQ321" s="417" t="s">
        <v>766</v>
      </c>
      <c r="FXR321" s="414" t="s">
        <v>61</v>
      </c>
      <c r="FXS321" s="415">
        <v>12</v>
      </c>
      <c r="FXT321" s="418" t="s">
        <v>781</v>
      </c>
      <c r="FXU321" s="417" t="s">
        <v>766</v>
      </c>
      <c r="FXV321" s="414" t="s">
        <v>61</v>
      </c>
      <c r="FXW321" s="415">
        <v>12</v>
      </c>
      <c r="FXX321" s="418" t="s">
        <v>781</v>
      </c>
      <c r="FXY321" s="417" t="s">
        <v>766</v>
      </c>
      <c r="FXZ321" s="414" t="s">
        <v>61</v>
      </c>
      <c r="FYA321" s="415">
        <v>12</v>
      </c>
      <c r="FYB321" s="418" t="s">
        <v>781</v>
      </c>
      <c r="FYC321" s="417" t="s">
        <v>766</v>
      </c>
      <c r="FYD321" s="414" t="s">
        <v>61</v>
      </c>
      <c r="FYE321" s="415">
        <v>12</v>
      </c>
      <c r="FYF321" s="418" t="s">
        <v>781</v>
      </c>
      <c r="FYG321" s="417" t="s">
        <v>766</v>
      </c>
      <c r="FYH321" s="414" t="s">
        <v>61</v>
      </c>
      <c r="FYI321" s="415">
        <v>12</v>
      </c>
      <c r="FYJ321" s="418" t="s">
        <v>781</v>
      </c>
      <c r="FYK321" s="417" t="s">
        <v>766</v>
      </c>
      <c r="FYL321" s="414" t="s">
        <v>61</v>
      </c>
      <c r="FYM321" s="415">
        <v>12</v>
      </c>
      <c r="FYN321" s="418" t="s">
        <v>781</v>
      </c>
      <c r="FYO321" s="417" t="s">
        <v>766</v>
      </c>
      <c r="FYP321" s="414" t="s">
        <v>61</v>
      </c>
      <c r="FYQ321" s="415">
        <v>12</v>
      </c>
      <c r="FYR321" s="418" t="s">
        <v>781</v>
      </c>
      <c r="FYS321" s="417" t="s">
        <v>766</v>
      </c>
      <c r="FYT321" s="414" t="s">
        <v>61</v>
      </c>
      <c r="FYU321" s="415">
        <v>12</v>
      </c>
      <c r="FYV321" s="418" t="s">
        <v>781</v>
      </c>
      <c r="FYW321" s="417" t="s">
        <v>766</v>
      </c>
      <c r="FYX321" s="414" t="s">
        <v>61</v>
      </c>
      <c r="FYY321" s="415">
        <v>12</v>
      </c>
      <c r="FYZ321" s="418" t="s">
        <v>781</v>
      </c>
      <c r="FZA321" s="417" t="s">
        <v>766</v>
      </c>
      <c r="FZB321" s="414" t="s">
        <v>61</v>
      </c>
      <c r="FZC321" s="415">
        <v>12</v>
      </c>
      <c r="FZD321" s="418" t="s">
        <v>781</v>
      </c>
      <c r="FZE321" s="417" t="s">
        <v>766</v>
      </c>
      <c r="FZF321" s="414" t="s">
        <v>61</v>
      </c>
      <c r="FZG321" s="415">
        <v>12</v>
      </c>
      <c r="FZH321" s="418" t="s">
        <v>781</v>
      </c>
      <c r="FZI321" s="417" t="s">
        <v>766</v>
      </c>
      <c r="FZJ321" s="414" t="s">
        <v>61</v>
      </c>
      <c r="FZK321" s="415">
        <v>12</v>
      </c>
      <c r="FZL321" s="418" t="s">
        <v>781</v>
      </c>
      <c r="FZM321" s="417" t="s">
        <v>766</v>
      </c>
      <c r="FZN321" s="414" t="s">
        <v>61</v>
      </c>
      <c r="FZO321" s="415">
        <v>12</v>
      </c>
      <c r="FZP321" s="418" t="s">
        <v>781</v>
      </c>
      <c r="FZQ321" s="417" t="s">
        <v>766</v>
      </c>
      <c r="FZR321" s="414" t="s">
        <v>61</v>
      </c>
      <c r="FZS321" s="415">
        <v>12</v>
      </c>
      <c r="FZT321" s="418" t="s">
        <v>781</v>
      </c>
      <c r="FZU321" s="417" t="s">
        <v>766</v>
      </c>
      <c r="FZV321" s="414" t="s">
        <v>61</v>
      </c>
      <c r="FZW321" s="415">
        <v>12</v>
      </c>
      <c r="FZX321" s="418" t="s">
        <v>781</v>
      </c>
      <c r="FZY321" s="417" t="s">
        <v>766</v>
      </c>
      <c r="FZZ321" s="414" t="s">
        <v>61</v>
      </c>
      <c r="GAA321" s="415">
        <v>12</v>
      </c>
      <c r="GAB321" s="418" t="s">
        <v>781</v>
      </c>
      <c r="GAC321" s="417" t="s">
        <v>766</v>
      </c>
      <c r="GAD321" s="414" t="s">
        <v>61</v>
      </c>
      <c r="GAE321" s="415">
        <v>12</v>
      </c>
      <c r="GAF321" s="418" t="s">
        <v>781</v>
      </c>
      <c r="GAG321" s="417" t="s">
        <v>766</v>
      </c>
      <c r="GAH321" s="414" t="s">
        <v>61</v>
      </c>
      <c r="GAI321" s="415">
        <v>12</v>
      </c>
      <c r="GAJ321" s="418" t="s">
        <v>781</v>
      </c>
      <c r="GAK321" s="417" t="s">
        <v>766</v>
      </c>
      <c r="GAL321" s="414" t="s">
        <v>61</v>
      </c>
      <c r="GAM321" s="415">
        <v>12</v>
      </c>
      <c r="GAN321" s="418" t="s">
        <v>781</v>
      </c>
      <c r="GAO321" s="417" t="s">
        <v>766</v>
      </c>
      <c r="GAP321" s="414" t="s">
        <v>61</v>
      </c>
      <c r="GAQ321" s="415">
        <v>12</v>
      </c>
      <c r="GAR321" s="418" t="s">
        <v>781</v>
      </c>
      <c r="GAS321" s="417" t="s">
        <v>766</v>
      </c>
      <c r="GAT321" s="414" t="s">
        <v>61</v>
      </c>
      <c r="GAU321" s="415">
        <v>12</v>
      </c>
      <c r="GAV321" s="418" t="s">
        <v>781</v>
      </c>
      <c r="GAW321" s="417" t="s">
        <v>766</v>
      </c>
      <c r="GAX321" s="414" t="s">
        <v>61</v>
      </c>
      <c r="GAY321" s="415">
        <v>12</v>
      </c>
      <c r="GAZ321" s="418" t="s">
        <v>781</v>
      </c>
      <c r="GBA321" s="417" t="s">
        <v>766</v>
      </c>
      <c r="GBB321" s="414" t="s">
        <v>61</v>
      </c>
      <c r="GBC321" s="415">
        <v>12</v>
      </c>
      <c r="GBD321" s="418" t="s">
        <v>781</v>
      </c>
      <c r="GBE321" s="417" t="s">
        <v>766</v>
      </c>
      <c r="GBF321" s="414" t="s">
        <v>61</v>
      </c>
      <c r="GBG321" s="415">
        <v>12</v>
      </c>
      <c r="GBH321" s="418" t="s">
        <v>781</v>
      </c>
      <c r="GBI321" s="417" t="s">
        <v>766</v>
      </c>
      <c r="GBJ321" s="414" t="s">
        <v>61</v>
      </c>
      <c r="GBK321" s="415">
        <v>12</v>
      </c>
      <c r="GBL321" s="418" t="s">
        <v>781</v>
      </c>
      <c r="GBM321" s="417" t="s">
        <v>766</v>
      </c>
      <c r="GBN321" s="414" t="s">
        <v>61</v>
      </c>
      <c r="GBO321" s="415">
        <v>12</v>
      </c>
      <c r="GBP321" s="418" t="s">
        <v>781</v>
      </c>
      <c r="GBQ321" s="417" t="s">
        <v>766</v>
      </c>
      <c r="GBR321" s="414" t="s">
        <v>61</v>
      </c>
      <c r="GBS321" s="415">
        <v>12</v>
      </c>
      <c r="GBT321" s="418" t="s">
        <v>781</v>
      </c>
      <c r="GBU321" s="417" t="s">
        <v>766</v>
      </c>
      <c r="GBV321" s="414" t="s">
        <v>61</v>
      </c>
      <c r="GBW321" s="415">
        <v>12</v>
      </c>
      <c r="GBX321" s="418" t="s">
        <v>781</v>
      </c>
      <c r="GBY321" s="417" t="s">
        <v>766</v>
      </c>
      <c r="GBZ321" s="414" t="s">
        <v>61</v>
      </c>
      <c r="GCA321" s="415">
        <v>12</v>
      </c>
      <c r="GCB321" s="418" t="s">
        <v>781</v>
      </c>
      <c r="GCC321" s="417" t="s">
        <v>766</v>
      </c>
      <c r="GCD321" s="414" t="s">
        <v>61</v>
      </c>
      <c r="GCE321" s="415">
        <v>12</v>
      </c>
      <c r="GCF321" s="418" t="s">
        <v>781</v>
      </c>
      <c r="GCG321" s="417" t="s">
        <v>766</v>
      </c>
      <c r="GCH321" s="414" t="s">
        <v>61</v>
      </c>
      <c r="GCI321" s="415">
        <v>12</v>
      </c>
      <c r="GCJ321" s="418" t="s">
        <v>781</v>
      </c>
      <c r="GCK321" s="417" t="s">
        <v>766</v>
      </c>
      <c r="GCL321" s="414" t="s">
        <v>61</v>
      </c>
      <c r="GCM321" s="415">
        <v>12</v>
      </c>
      <c r="GCN321" s="418" t="s">
        <v>781</v>
      </c>
      <c r="GCO321" s="417" t="s">
        <v>766</v>
      </c>
      <c r="GCP321" s="414" t="s">
        <v>61</v>
      </c>
      <c r="GCQ321" s="415">
        <v>12</v>
      </c>
      <c r="GCR321" s="418" t="s">
        <v>781</v>
      </c>
      <c r="GCS321" s="417" t="s">
        <v>766</v>
      </c>
      <c r="GCT321" s="414" t="s">
        <v>61</v>
      </c>
      <c r="GCU321" s="415">
        <v>12</v>
      </c>
      <c r="GCV321" s="418" t="s">
        <v>781</v>
      </c>
      <c r="GCW321" s="417" t="s">
        <v>766</v>
      </c>
      <c r="GCX321" s="414" t="s">
        <v>61</v>
      </c>
      <c r="GCY321" s="415">
        <v>12</v>
      </c>
      <c r="GCZ321" s="418" t="s">
        <v>781</v>
      </c>
      <c r="GDA321" s="417" t="s">
        <v>766</v>
      </c>
      <c r="GDB321" s="414" t="s">
        <v>61</v>
      </c>
      <c r="GDC321" s="415">
        <v>12</v>
      </c>
      <c r="GDD321" s="418" t="s">
        <v>781</v>
      </c>
      <c r="GDE321" s="417" t="s">
        <v>766</v>
      </c>
      <c r="GDF321" s="414" t="s">
        <v>61</v>
      </c>
      <c r="GDG321" s="415">
        <v>12</v>
      </c>
      <c r="GDH321" s="418" t="s">
        <v>781</v>
      </c>
      <c r="GDI321" s="417" t="s">
        <v>766</v>
      </c>
      <c r="GDJ321" s="414" t="s">
        <v>61</v>
      </c>
      <c r="GDK321" s="415">
        <v>12</v>
      </c>
      <c r="GDL321" s="418" t="s">
        <v>781</v>
      </c>
      <c r="GDM321" s="417" t="s">
        <v>766</v>
      </c>
      <c r="GDN321" s="414" t="s">
        <v>61</v>
      </c>
      <c r="GDO321" s="415">
        <v>12</v>
      </c>
      <c r="GDP321" s="418" t="s">
        <v>781</v>
      </c>
      <c r="GDQ321" s="417" t="s">
        <v>766</v>
      </c>
      <c r="GDR321" s="414" t="s">
        <v>61</v>
      </c>
      <c r="GDS321" s="415">
        <v>12</v>
      </c>
      <c r="GDT321" s="418" t="s">
        <v>781</v>
      </c>
      <c r="GDU321" s="417" t="s">
        <v>766</v>
      </c>
      <c r="GDV321" s="414" t="s">
        <v>61</v>
      </c>
      <c r="GDW321" s="415">
        <v>12</v>
      </c>
      <c r="GDX321" s="418" t="s">
        <v>781</v>
      </c>
      <c r="GDY321" s="417" t="s">
        <v>766</v>
      </c>
      <c r="GDZ321" s="414" t="s">
        <v>61</v>
      </c>
      <c r="GEA321" s="415">
        <v>12</v>
      </c>
      <c r="GEB321" s="418" t="s">
        <v>781</v>
      </c>
      <c r="GEC321" s="417" t="s">
        <v>766</v>
      </c>
      <c r="GED321" s="414" t="s">
        <v>61</v>
      </c>
      <c r="GEE321" s="415">
        <v>12</v>
      </c>
      <c r="GEF321" s="418" t="s">
        <v>781</v>
      </c>
      <c r="GEG321" s="417" t="s">
        <v>766</v>
      </c>
      <c r="GEH321" s="414" t="s">
        <v>61</v>
      </c>
      <c r="GEI321" s="415">
        <v>12</v>
      </c>
      <c r="GEJ321" s="418" t="s">
        <v>781</v>
      </c>
      <c r="GEK321" s="417" t="s">
        <v>766</v>
      </c>
      <c r="GEL321" s="414" t="s">
        <v>61</v>
      </c>
      <c r="GEM321" s="415">
        <v>12</v>
      </c>
      <c r="GEN321" s="418" t="s">
        <v>781</v>
      </c>
      <c r="GEO321" s="417" t="s">
        <v>766</v>
      </c>
      <c r="GEP321" s="414" t="s">
        <v>61</v>
      </c>
      <c r="GEQ321" s="415">
        <v>12</v>
      </c>
      <c r="GER321" s="418" t="s">
        <v>781</v>
      </c>
      <c r="GES321" s="417" t="s">
        <v>766</v>
      </c>
      <c r="GET321" s="414" t="s">
        <v>61</v>
      </c>
      <c r="GEU321" s="415">
        <v>12</v>
      </c>
      <c r="GEV321" s="418" t="s">
        <v>781</v>
      </c>
      <c r="GEW321" s="417" t="s">
        <v>766</v>
      </c>
      <c r="GEX321" s="414" t="s">
        <v>61</v>
      </c>
      <c r="GEY321" s="415">
        <v>12</v>
      </c>
      <c r="GEZ321" s="418" t="s">
        <v>781</v>
      </c>
      <c r="GFA321" s="417" t="s">
        <v>766</v>
      </c>
      <c r="GFB321" s="414" t="s">
        <v>61</v>
      </c>
      <c r="GFC321" s="415">
        <v>12</v>
      </c>
      <c r="GFD321" s="418" t="s">
        <v>781</v>
      </c>
      <c r="GFE321" s="417" t="s">
        <v>766</v>
      </c>
      <c r="GFF321" s="414" t="s">
        <v>61</v>
      </c>
      <c r="GFG321" s="415">
        <v>12</v>
      </c>
      <c r="GFH321" s="418" t="s">
        <v>781</v>
      </c>
      <c r="GFI321" s="417" t="s">
        <v>766</v>
      </c>
      <c r="GFJ321" s="414" t="s">
        <v>61</v>
      </c>
      <c r="GFK321" s="415">
        <v>12</v>
      </c>
      <c r="GFL321" s="418" t="s">
        <v>781</v>
      </c>
      <c r="GFM321" s="417" t="s">
        <v>766</v>
      </c>
      <c r="GFN321" s="414" t="s">
        <v>61</v>
      </c>
      <c r="GFO321" s="415">
        <v>12</v>
      </c>
      <c r="GFP321" s="418" t="s">
        <v>781</v>
      </c>
      <c r="GFQ321" s="417" t="s">
        <v>766</v>
      </c>
      <c r="GFR321" s="414" t="s">
        <v>61</v>
      </c>
      <c r="GFS321" s="415">
        <v>12</v>
      </c>
      <c r="GFT321" s="418" t="s">
        <v>781</v>
      </c>
      <c r="GFU321" s="417" t="s">
        <v>766</v>
      </c>
      <c r="GFV321" s="414" t="s">
        <v>61</v>
      </c>
      <c r="GFW321" s="415">
        <v>12</v>
      </c>
      <c r="GFX321" s="418" t="s">
        <v>781</v>
      </c>
      <c r="GFY321" s="417" t="s">
        <v>766</v>
      </c>
      <c r="GFZ321" s="414" t="s">
        <v>61</v>
      </c>
      <c r="GGA321" s="415">
        <v>12</v>
      </c>
      <c r="GGB321" s="418" t="s">
        <v>781</v>
      </c>
      <c r="GGC321" s="417" t="s">
        <v>766</v>
      </c>
      <c r="GGD321" s="414" t="s">
        <v>61</v>
      </c>
      <c r="GGE321" s="415">
        <v>12</v>
      </c>
      <c r="GGF321" s="418" t="s">
        <v>781</v>
      </c>
      <c r="GGG321" s="417" t="s">
        <v>766</v>
      </c>
      <c r="GGH321" s="414" t="s">
        <v>61</v>
      </c>
      <c r="GGI321" s="415">
        <v>12</v>
      </c>
      <c r="GGJ321" s="418" t="s">
        <v>781</v>
      </c>
      <c r="GGK321" s="417" t="s">
        <v>766</v>
      </c>
      <c r="GGL321" s="414" t="s">
        <v>61</v>
      </c>
      <c r="GGM321" s="415">
        <v>12</v>
      </c>
      <c r="GGN321" s="418" t="s">
        <v>781</v>
      </c>
      <c r="GGO321" s="417" t="s">
        <v>766</v>
      </c>
      <c r="GGP321" s="414" t="s">
        <v>61</v>
      </c>
      <c r="GGQ321" s="415">
        <v>12</v>
      </c>
      <c r="GGR321" s="418" t="s">
        <v>781</v>
      </c>
      <c r="GGS321" s="417" t="s">
        <v>766</v>
      </c>
      <c r="GGT321" s="414" t="s">
        <v>61</v>
      </c>
      <c r="GGU321" s="415">
        <v>12</v>
      </c>
      <c r="GGV321" s="418" t="s">
        <v>781</v>
      </c>
      <c r="GGW321" s="417" t="s">
        <v>766</v>
      </c>
      <c r="GGX321" s="414" t="s">
        <v>61</v>
      </c>
      <c r="GGY321" s="415">
        <v>12</v>
      </c>
      <c r="GGZ321" s="418" t="s">
        <v>781</v>
      </c>
      <c r="GHA321" s="417" t="s">
        <v>766</v>
      </c>
      <c r="GHB321" s="414" t="s">
        <v>61</v>
      </c>
      <c r="GHC321" s="415">
        <v>12</v>
      </c>
      <c r="GHD321" s="418" t="s">
        <v>781</v>
      </c>
      <c r="GHE321" s="417" t="s">
        <v>766</v>
      </c>
      <c r="GHF321" s="414" t="s">
        <v>61</v>
      </c>
      <c r="GHG321" s="415">
        <v>12</v>
      </c>
      <c r="GHH321" s="418" t="s">
        <v>781</v>
      </c>
      <c r="GHI321" s="417" t="s">
        <v>766</v>
      </c>
      <c r="GHJ321" s="414" t="s">
        <v>61</v>
      </c>
      <c r="GHK321" s="415">
        <v>12</v>
      </c>
      <c r="GHL321" s="418" t="s">
        <v>781</v>
      </c>
      <c r="GHM321" s="417" t="s">
        <v>766</v>
      </c>
      <c r="GHN321" s="414" t="s">
        <v>61</v>
      </c>
      <c r="GHO321" s="415">
        <v>12</v>
      </c>
      <c r="GHP321" s="418" t="s">
        <v>781</v>
      </c>
      <c r="GHQ321" s="417" t="s">
        <v>766</v>
      </c>
      <c r="GHR321" s="414" t="s">
        <v>61</v>
      </c>
      <c r="GHS321" s="415">
        <v>12</v>
      </c>
      <c r="GHT321" s="418" t="s">
        <v>781</v>
      </c>
      <c r="GHU321" s="417" t="s">
        <v>766</v>
      </c>
      <c r="GHV321" s="414" t="s">
        <v>61</v>
      </c>
      <c r="GHW321" s="415">
        <v>12</v>
      </c>
      <c r="GHX321" s="418" t="s">
        <v>781</v>
      </c>
      <c r="GHY321" s="417" t="s">
        <v>766</v>
      </c>
      <c r="GHZ321" s="414" t="s">
        <v>61</v>
      </c>
      <c r="GIA321" s="415">
        <v>12</v>
      </c>
      <c r="GIB321" s="418" t="s">
        <v>781</v>
      </c>
      <c r="GIC321" s="417" t="s">
        <v>766</v>
      </c>
      <c r="GID321" s="414" t="s">
        <v>61</v>
      </c>
      <c r="GIE321" s="415">
        <v>12</v>
      </c>
      <c r="GIF321" s="418" t="s">
        <v>781</v>
      </c>
      <c r="GIG321" s="417" t="s">
        <v>766</v>
      </c>
      <c r="GIH321" s="414" t="s">
        <v>61</v>
      </c>
      <c r="GII321" s="415">
        <v>12</v>
      </c>
      <c r="GIJ321" s="418" t="s">
        <v>781</v>
      </c>
      <c r="GIK321" s="417" t="s">
        <v>766</v>
      </c>
      <c r="GIL321" s="414" t="s">
        <v>61</v>
      </c>
      <c r="GIM321" s="415">
        <v>12</v>
      </c>
      <c r="GIN321" s="418" t="s">
        <v>781</v>
      </c>
      <c r="GIO321" s="417" t="s">
        <v>766</v>
      </c>
      <c r="GIP321" s="414" t="s">
        <v>61</v>
      </c>
      <c r="GIQ321" s="415">
        <v>12</v>
      </c>
      <c r="GIR321" s="418" t="s">
        <v>781</v>
      </c>
      <c r="GIS321" s="417" t="s">
        <v>766</v>
      </c>
      <c r="GIT321" s="414" t="s">
        <v>61</v>
      </c>
      <c r="GIU321" s="415">
        <v>12</v>
      </c>
      <c r="GIV321" s="418" t="s">
        <v>781</v>
      </c>
      <c r="GIW321" s="417" t="s">
        <v>766</v>
      </c>
      <c r="GIX321" s="414" t="s">
        <v>61</v>
      </c>
      <c r="GIY321" s="415">
        <v>12</v>
      </c>
      <c r="GIZ321" s="418" t="s">
        <v>781</v>
      </c>
      <c r="GJA321" s="417" t="s">
        <v>766</v>
      </c>
      <c r="GJB321" s="414" t="s">
        <v>61</v>
      </c>
      <c r="GJC321" s="415">
        <v>12</v>
      </c>
      <c r="GJD321" s="418" t="s">
        <v>781</v>
      </c>
      <c r="GJE321" s="417" t="s">
        <v>766</v>
      </c>
      <c r="GJF321" s="414" t="s">
        <v>61</v>
      </c>
      <c r="GJG321" s="415">
        <v>12</v>
      </c>
      <c r="GJH321" s="418" t="s">
        <v>781</v>
      </c>
      <c r="GJI321" s="417" t="s">
        <v>766</v>
      </c>
      <c r="GJJ321" s="414" t="s">
        <v>61</v>
      </c>
      <c r="GJK321" s="415">
        <v>12</v>
      </c>
      <c r="GJL321" s="418" t="s">
        <v>781</v>
      </c>
      <c r="GJM321" s="417" t="s">
        <v>766</v>
      </c>
      <c r="GJN321" s="414" t="s">
        <v>61</v>
      </c>
      <c r="GJO321" s="415">
        <v>12</v>
      </c>
      <c r="GJP321" s="418" t="s">
        <v>781</v>
      </c>
      <c r="GJQ321" s="417" t="s">
        <v>766</v>
      </c>
      <c r="GJR321" s="414" t="s">
        <v>61</v>
      </c>
      <c r="GJS321" s="415">
        <v>12</v>
      </c>
      <c r="GJT321" s="418" t="s">
        <v>781</v>
      </c>
      <c r="GJU321" s="417" t="s">
        <v>766</v>
      </c>
      <c r="GJV321" s="414" t="s">
        <v>61</v>
      </c>
      <c r="GJW321" s="415">
        <v>12</v>
      </c>
      <c r="GJX321" s="418" t="s">
        <v>781</v>
      </c>
      <c r="GJY321" s="417" t="s">
        <v>766</v>
      </c>
      <c r="GJZ321" s="414" t="s">
        <v>61</v>
      </c>
      <c r="GKA321" s="415">
        <v>12</v>
      </c>
      <c r="GKB321" s="418" t="s">
        <v>781</v>
      </c>
      <c r="GKC321" s="417" t="s">
        <v>766</v>
      </c>
      <c r="GKD321" s="414" t="s">
        <v>61</v>
      </c>
      <c r="GKE321" s="415">
        <v>12</v>
      </c>
      <c r="GKF321" s="418" t="s">
        <v>781</v>
      </c>
      <c r="GKG321" s="417" t="s">
        <v>766</v>
      </c>
      <c r="GKH321" s="414" t="s">
        <v>61</v>
      </c>
      <c r="GKI321" s="415">
        <v>12</v>
      </c>
      <c r="GKJ321" s="418" t="s">
        <v>781</v>
      </c>
      <c r="GKK321" s="417" t="s">
        <v>766</v>
      </c>
      <c r="GKL321" s="414" t="s">
        <v>61</v>
      </c>
      <c r="GKM321" s="415">
        <v>12</v>
      </c>
      <c r="GKN321" s="418" t="s">
        <v>781</v>
      </c>
      <c r="GKO321" s="417" t="s">
        <v>766</v>
      </c>
      <c r="GKP321" s="414" t="s">
        <v>61</v>
      </c>
      <c r="GKQ321" s="415">
        <v>12</v>
      </c>
      <c r="GKR321" s="418" t="s">
        <v>781</v>
      </c>
      <c r="GKS321" s="417" t="s">
        <v>766</v>
      </c>
      <c r="GKT321" s="414" t="s">
        <v>61</v>
      </c>
      <c r="GKU321" s="415">
        <v>12</v>
      </c>
      <c r="GKV321" s="418" t="s">
        <v>781</v>
      </c>
      <c r="GKW321" s="417" t="s">
        <v>766</v>
      </c>
      <c r="GKX321" s="414" t="s">
        <v>61</v>
      </c>
      <c r="GKY321" s="415">
        <v>12</v>
      </c>
      <c r="GKZ321" s="418" t="s">
        <v>781</v>
      </c>
      <c r="GLA321" s="417" t="s">
        <v>766</v>
      </c>
      <c r="GLB321" s="414" t="s">
        <v>61</v>
      </c>
      <c r="GLC321" s="415">
        <v>12</v>
      </c>
      <c r="GLD321" s="418" t="s">
        <v>781</v>
      </c>
      <c r="GLE321" s="417" t="s">
        <v>766</v>
      </c>
      <c r="GLF321" s="414" t="s">
        <v>61</v>
      </c>
      <c r="GLG321" s="415">
        <v>12</v>
      </c>
      <c r="GLH321" s="418" t="s">
        <v>781</v>
      </c>
      <c r="GLI321" s="417" t="s">
        <v>766</v>
      </c>
      <c r="GLJ321" s="414" t="s">
        <v>61</v>
      </c>
      <c r="GLK321" s="415">
        <v>12</v>
      </c>
      <c r="GLL321" s="418" t="s">
        <v>781</v>
      </c>
      <c r="GLM321" s="417" t="s">
        <v>766</v>
      </c>
      <c r="GLN321" s="414" t="s">
        <v>61</v>
      </c>
      <c r="GLO321" s="415">
        <v>12</v>
      </c>
      <c r="GLP321" s="418" t="s">
        <v>781</v>
      </c>
      <c r="GLQ321" s="417" t="s">
        <v>766</v>
      </c>
      <c r="GLR321" s="414" t="s">
        <v>61</v>
      </c>
      <c r="GLS321" s="415">
        <v>12</v>
      </c>
      <c r="GLT321" s="418" t="s">
        <v>781</v>
      </c>
      <c r="GLU321" s="417" t="s">
        <v>766</v>
      </c>
      <c r="GLV321" s="414" t="s">
        <v>61</v>
      </c>
      <c r="GLW321" s="415">
        <v>12</v>
      </c>
      <c r="GLX321" s="418" t="s">
        <v>781</v>
      </c>
      <c r="GLY321" s="417" t="s">
        <v>766</v>
      </c>
      <c r="GLZ321" s="414" t="s">
        <v>61</v>
      </c>
      <c r="GMA321" s="415">
        <v>12</v>
      </c>
      <c r="GMB321" s="418" t="s">
        <v>781</v>
      </c>
      <c r="GMC321" s="417" t="s">
        <v>766</v>
      </c>
      <c r="GMD321" s="414" t="s">
        <v>61</v>
      </c>
      <c r="GME321" s="415">
        <v>12</v>
      </c>
      <c r="GMF321" s="418" t="s">
        <v>781</v>
      </c>
      <c r="GMG321" s="417" t="s">
        <v>766</v>
      </c>
      <c r="GMH321" s="414" t="s">
        <v>61</v>
      </c>
      <c r="GMI321" s="415">
        <v>12</v>
      </c>
      <c r="GMJ321" s="418" t="s">
        <v>781</v>
      </c>
      <c r="GMK321" s="417" t="s">
        <v>766</v>
      </c>
      <c r="GML321" s="414" t="s">
        <v>61</v>
      </c>
      <c r="GMM321" s="415">
        <v>12</v>
      </c>
      <c r="GMN321" s="418" t="s">
        <v>781</v>
      </c>
      <c r="GMO321" s="417" t="s">
        <v>766</v>
      </c>
      <c r="GMP321" s="414" t="s">
        <v>61</v>
      </c>
      <c r="GMQ321" s="415">
        <v>12</v>
      </c>
      <c r="GMR321" s="418" t="s">
        <v>781</v>
      </c>
      <c r="GMS321" s="417" t="s">
        <v>766</v>
      </c>
      <c r="GMT321" s="414" t="s">
        <v>61</v>
      </c>
      <c r="GMU321" s="415">
        <v>12</v>
      </c>
      <c r="GMV321" s="418" t="s">
        <v>781</v>
      </c>
      <c r="GMW321" s="417" t="s">
        <v>766</v>
      </c>
      <c r="GMX321" s="414" t="s">
        <v>61</v>
      </c>
      <c r="GMY321" s="415">
        <v>12</v>
      </c>
      <c r="GMZ321" s="418" t="s">
        <v>781</v>
      </c>
      <c r="GNA321" s="417" t="s">
        <v>766</v>
      </c>
      <c r="GNB321" s="414" t="s">
        <v>61</v>
      </c>
      <c r="GNC321" s="415">
        <v>12</v>
      </c>
      <c r="GND321" s="418" t="s">
        <v>781</v>
      </c>
      <c r="GNE321" s="417" t="s">
        <v>766</v>
      </c>
      <c r="GNF321" s="414" t="s">
        <v>61</v>
      </c>
      <c r="GNG321" s="415">
        <v>12</v>
      </c>
      <c r="GNH321" s="418" t="s">
        <v>781</v>
      </c>
      <c r="GNI321" s="417" t="s">
        <v>766</v>
      </c>
      <c r="GNJ321" s="414" t="s">
        <v>61</v>
      </c>
      <c r="GNK321" s="415">
        <v>12</v>
      </c>
      <c r="GNL321" s="418" t="s">
        <v>781</v>
      </c>
      <c r="GNM321" s="417" t="s">
        <v>766</v>
      </c>
      <c r="GNN321" s="414" t="s">
        <v>61</v>
      </c>
      <c r="GNO321" s="415">
        <v>12</v>
      </c>
      <c r="GNP321" s="418" t="s">
        <v>781</v>
      </c>
      <c r="GNQ321" s="417" t="s">
        <v>766</v>
      </c>
      <c r="GNR321" s="414" t="s">
        <v>61</v>
      </c>
      <c r="GNS321" s="415">
        <v>12</v>
      </c>
      <c r="GNT321" s="418" t="s">
        <v>781</v>
      </c>
      <c r="GNU321" s="417" t="s">
        <v>766</v>
      </c>
      <c r="GNV321" s="414" t="s">
        <v>61</v>
      </c>
      <c r="GNW321" s="415">
        <v>12</v>
      </c>
      <c r="GNX321" s="418" t="s">
        <v>781</v>
      </c>
      <c r="GNY321" s="417" t="s">
        <v>766</v>
      </c>
      <c r="GNZ321" s="414" t="s">
        <v>61</v>
      </c>
      <c r="GOA321" s="415">
        <v>12</v>
      </c>
      <c r="GOB321" s="418" t="s">
        <v>781</v>
      </c>
      <c r="GOC321" s="417" t="s">
        <v>766</v>
      </c>
      <c r="GOD321" s="414" t="s">
        <v>61</v>
      </c>
      <c r="GOE321" s="415">
        <v>12</v>
      </c>
      <c r="GOF321" s="418" t="s">
        <v>781</v>
      </c>
      <c r="GOG321" s="417" t="s">
        <v>766</v>
      </c>
      <c r="GOH321" s="414" t="s">
        <v>61</v>
      </c>
      <c r="GOI321" s="415">
        <v>12</v>
      </c>
      <c r="GOJ321" s="418" t="s">
        <v>781</v>
      </c>
      <c r="GOK321" s="417" t="s">
        <v>766</v>
      </c>
      <c r="GOL321" s="414" t="s">
        <v>61</v>
      </c>
      <c r="GOM321" s="415">
        <v>12</v>
      </c>
      <c r="GON321" s="418" t="s">
        <v>781</v>
      </c>
      <c r="GOO321" s="417" t="s">
        <v>766</v>
      </c>
      <c r="GOP321" s="414" t="s">
        <v>61</v>
      </c>
      <c r="GOQ321" s="415">
        <v>12</v>
      </c>
      <c r="GOR321" s="418" t="s">
        <v>781</v>
      </c>
      <c r="GOS321" s="417" t="s">
        <v>766</v>
      </c>
      <c r="GOT321" s="414" t="s">
        <v>61</v>
      </c>
      <c r="GOU321" s="415">
        <v>12</v>
      </c>
      <c r="GOV321" s="418" t="s">
        <v>781</v>
      </c>
      <c r="GOW321" s="417" t="s">
        <v>766</v>
      </c>
      <c r="GOX321" s="414" t="s">
        <v>61</v>
      </c>
      <c r="GOY321" s="415">
        <v>12</v>
      </c>
      <c r="GOZ321" s="418" t="s">
        <v>781</v>
      </c>
      <c r="GPA321" s="417" t="s">
        <v>766</v>
      </c>
      <c r="GPB321" s="414" t="s">
        <v>61</v>
      </c>
      <c r="GPC321" s="415">
        <v>12</v>
      </c>
      <c r="GPD321" s="418" t="s">
        <v>781</v>
      </c>
      <c r="GPE321" s="417" t="s">
        <v>766</v>
      </c>
      <c r="GPF321" s="414" t="s">
        <v>61</v>
      </c>
      <c r="GPG321" s="415">
        <v>12</v>
      </c>
      <c r="GPH321" s="418" t="s">
        <v>781</v>
      </c>
      <c r="GPI321" s="417" t="s">
        <v>766</v>
      </c>
      <c r="GPJ321" s="414" t="s">
        <v>61</v>
      </c>
      <c r="GPK321" s="415">
        <v>12</v>
      </c>
      <c r="GPL321" s="418" t="s">
        <v>781</v>
      </c>
      <c r="GPM321" s="417" t="s">
        <v>766</v>
      </c>
      <c r="GPN321" s="414" t="s">
        <v>61</v>
      </c>
      <c r="GPO321" s="415">
        <v>12</v>
      </c>
      <c r="GPP321" s="418" t="s">
        <v>781</v>
      </c>
      <c r="GPQ321" s="417" t="s">
        <v>766</v>
      </c>
      <c r="GPR321" s="414" t="s">
        <v>61</v>
      </c>
      <c r="GPS321" s="415">
        <v>12</v>
      </c>
      <c r="GPT321" s="418" t="s">
        <v>781</v>
      </c>
      <c r="GPU321" s="417" t="s">
        <v>766</v>
      </c>
      <c r="GPV321" s="414" t="s">
        <v>61</v>
      </c>
      <c r="GPW321" s="415">
        <v>12</v>
      </c>
      <c r="GPX321" s="418" t="s">
        <v>781</v>
      </c>
      <c r="GPY321" s="417" t="s">
        <v>766</v>
      </c>
      <c r="GPZ321" s="414" t="s">
        <v>61</v>
      </c>
      <c r="GQA321" s="415">
        <v>12</v>
      </c>
      <c r="GQB321" s="418" t="s">
        <v>781</v>
      </c>
      <c r="GQC321" s="417" t="s">
        <v>766</v>
      </c>
      <c r="GQD321" s="414" t="s">
        <v>61</v>
      </c>
      <c r="GQE321" s="415">
        <v>12</v>
      </c>
      <c r="GQF321" s="418" t="s">
        <v>781</v>
      </c>
      <c r="GQG321" s="417" t="s">
        <v>766</v>
      </c>
      <c r="GQH321" s="414" t="s">
        <v>61</v>
      </c>
      <c r="GQI321" s="415">
        <v>12</v>
      </c>
      <c r="GQJ321" s="418" t="s">
        <v>781</v>
      </c>
      <c r="GQK321" s="417" t="s">
        <v>766</v>
      </c>
      <c r="GQL321" s="414" t="s">
        <v>61</v>
      </c>
      <c r="GQM321" s="415">
        <v>12</v>
      </c>
      <c r="GQN321" s="418" t="s">
        <v>781</v>
      </c>
      <c r="GQO321" s="417" t="s">
        <v>766</v>
      </c>
      <c r="GQP321" s="414" t="s">
        <v>61</v>
      </c>
      <c r="GQQ321" s="415">
        <v>12</v>
      </c>
      <c r="GQR321" s="418" t="s">
        <v>781</v>
      </c>
      <c r="GQS321" s="417" t="s">
        <v>766</v>
      </c>
      <c r="GQT321" s="414" t="s">
        <v>61</v>
      </c>
      <c r="GQU321" s="415">
        <v>12</v>
      </c>
      <c r="GQV321" s="418" t="s">
        <v>781</v>
      </c>
      <c r="GQW321" s="417" t="s">
        <v>766</v>
      </c>
      <c r="GQX321" s="414" t="s">
        <v>61</v>
      </c>
      <c r="GQY321" s="415">
        <v>12</v>
      </c>
      <c r="GQZ321" s="418" t="s">
        <v>781</v>
      </c>
      <c r="GRA321" s="417" t="s">
        <v>766</v>
      </c>
      <c r="GRB321" s="414" t="s">
        <v>61</v>
      </c>
      <c r="GRC321" s="415">
        <v>12</v>
      </c>
      <c r="GRD321" s="418" t="s">
        <v>781</v>
      </c>
      <c r="GRE321" s="417" t="s">
        <v>766</v>
      </c>
      <c r="GRF321" s="414" t="s">
        <v>61</v>
      </c>
      <c r="GRG321" s="415">
        <v>12</v>
      </c>
      <c r="GRH321" s="418" t="s">
        <v>781</v>
      </c>
      <c r="GRI321" s="417" t="s">
        <v>766</v>
      </c>
      <c r="GRJ321" s="414" t="s">
        <v>61</v>
      </c>
      <c r="GRK321" s="415">
        <v>12</v>
      </c>
      <c r="GRL321" s="418" t="s">
        <v>781</v>
      </c>
      <c r="GRM321" s="417" t="s">
        <v>766</v>
      </c>
      <c r="GRN321" s="414" t="s">
        <v>61</v>
      </c>
      <c r="GRO321" s="415">
        <v>12</v>
      </c>
      <c r="GRP321" s="418" t="s">
        <v>781</v>
      </c>
      <c r="GRQ321" s="417" t="s">
        <v>766</v>
      </c>
      <c r="GRR321" s="414" t="s">
        <v>61</v>
      </c>
      <c r="GRS321" s="415">
        <v>12</v>
      </c>
      <c r="GRT321" s="418" t="s">
        <v>781</v>
      </c>
      <c r="GRU321" s="417" t="s">
        <v>766</v>
      </c>
      <c r="GRV321" s="414" t="s">
        <v>61</v>
      </c>
      <c r="GRW321" s="415">
        <v>12</v>
      </c>
      <c r="GRX321" s="418" t="s">
        <v>781</v>
      </c>
      <c r="GRY321" s="417" t="s">
        <v>766</v>
      </c>
      <c r="GRZ321" s="414" t="s">
        <v>61</v>
      </c>
      <c r="GSA321" s="415">
        <v>12</v>
      </c>
      <c r="GSB321" s="418" t="s">
        <v>781</v>
      </c>
      <c r="GSC321" s="417" t="s">
        <v>766</v>
      </c>
      <c r="GSD321" s="414" t="s">
        <v>61</v>
      </c>
      <c r="GSE321" s="415">
        <v>12</v>
      </c>
      <c r="GSF321" s="418" t="s">
        <v>781</v>
      </c>
      <c r="GSG321" s="417" t="s">
        <v>766</v>
      </c>
      <c r="GSH321" s="414" t="s">
        <v>61</v>
      </c>
      <c r="GSI321" s="415">
        <v>12</v>
      </c>
      <c r="GSJ321" s="418" t="s">
        <v>781</v>
      </c>
      <c r="GSK321" s="417" t="s">
        <v>766</v>
      </c>
      <c r="GSL321" s="414" t="s">
        <v>61</v>
      </c>
      <c r="GSM321" s="415">
        <v>12</v>
      </c>
      <c r="GSN321" s="418" t="s">
        <v>781</v>
      </c>
      <c r="GSO321" s="417" t="s">
        <v>766</v>
      </c>
      <c r="GSP321" s="414" t="s">
        <v>61</v>
      </c>
      <c r="GSQ321" s="415">
        <v>12</v>
      </c>
      <c r="GSR321" s="418" t="s">
        <v>781</v>
      </c>
      <c r="GSS321" s="417" t="s">
        <v>766</v>
      </c>
      <c r="GST321" s="414" t="s">
        <v>61</v>
      </c>
      <c r="GSU321" s="415">
        <v>12</v>
      </c>
      <c r="GSV321" s="418" t="s">
        <v>781</v>
      </c>
      <c r="GSW321" s="417" t="s">
        <v>766</v>
      </c>
      <c r="GSX321" s="414" t="s">
        <v>61</v>
      </c>
      <c r="GSY321" s="415">
        <v>12</v>
      </c>
      <c r="GSZ321" s="418" t="s">
        <v>781</v>
      </c>
      <c r="GTA321" s="417" t="s">
        <v>766</v>
      </c>
      <c r="GTB321" s="414" t="s">
        <v>61</v>
      </c>
      <c r="GTC321" s="415">
        <v>12</v>
      </c>
      <c r="GTD321" s="418" t="s">
        <v>781</v>
      </c>
      <c r="GTE321" s="417" t="s">
        <v>766</v>
      </c>
      <c r="GTF321" s="414" t="s">
        <v>61</v>
      </c>
      <c r="GTG321" s="415">
        <v>12</v>
      </c>
      <c r="GTH321" s="418" t="s">
        <v>781</v>
      </c>
      <c r="GTI321" s="417" t="s">
        <v>766</v>
      </c>
      <c r="GTJ321" s="414" t="s">
        <v>61</v>
      </c>
      <c r="GTK321" s="415">
        <v>12</v>
      </c>
      <c r="GTL321" s="418" t="s">
        <v>781</v>
      </c>
      <c r="GTM321" s="417" t="s">
        <v>766</v>
      </c>
      <c r="GTN321" s="414" t="s">
        <v>61</v>
      </c>
      <c r="GTO321" s="415">
        <v>12</v>
      </c>
      <c r="GTP321" s="418" t="s">
        <v>781</v>
      </c>
      <c r="GTQ321" s="417" t="s">
        <v>766</v>
      </c>
      <c r="GTR321" s="414" t="s">
        <v>61</v>
      </c>
      <c r="GTS321" s="415">
        <v>12</v>
      </c>
      <c r="GTT321" s="418" t="s">
        <v>781</v>
      </c>
      <c r="GTU321" s="417" t="s">
        <v>766</v>
      </c>
      <c r="GTV321" s="414" t="s">
        <v>61</v>
      </c>
      <c r="GTW321" s="415">
        <v>12</v>
      </c>
      <c r="GTX321" s="418" t="s">
        <v>781</v>
      </c>
      <c r="GTY321" s="417" t="s">
        <v>766</v>
      </c>
      <c r="GTZ321" s="414" t="s">
        <v>61</v>
      </c>
      <c r="GUA321" s="415">
        <v>12</v>
      </c>
      <c r="GUB321" s="418" t="s">
        <v>781</v>
      </c>
      <c r="GUC321" s="417" t="s">
        <v>766</v>
      </c>
      <c r="GUD321" s="414" t="s">
        <v>61</v>
      </c>
      <c r="GUE321" s="415">
        <v>12</v>
      </c>
      <c r="GUF321" s="418" t="s">
        <v>781</v>
      </c>
      <c r="GUG321" s="417" t="s">
        <v>766</v>
      </c>
      <c r="GUH321" s="414" t="s">
        <v>61</v>
      </c>
      <c r="GUI321" s="415">
        <v>12</v>
      </c>
      <c r="GUJ321" s="418" t="s">
        <v>781</v>
      </c>
      <c r="GUK321" s="417" t="s">
        <v>766</v>
      </c>
      <c r="GUL321" s="414" t="s">
        <v>61</v>
      </c>
      <c r="GUM321" s="415">
        <v>12</v>
      </c>
      <c r="GUN321" s="418" t="s">
        <v>781</v>
      </c>
      <c r="GUO321" s="417" t="s">
        <v>766</v>
      </c>
      <c r="GUP321" s="414" t="s">
        <v>61</v>
      </c>
      <c r="GUQ321" s="415">
        <v>12</v>
      </c>
      <c r="GUR321" s="418" t="s">
        <v>781</v>
      </c>
      <c r="GUS321" s="417" t="s">
        <v>766</v>
      </c>
      <c r="GUT321" s="414" t="s">
        <v>61</v>
      </c>
      <c r="GUU321" s="415">
        <v>12</v>
      </c>
      <c r="GUV321" s="418" t="s">
        <v>781</v>
      </c>
      <c r="GUW321" s="417" t="s">
        <v>766</v>
      </c>
      <c r="GUX321" s="414" t="s">
        <v>61</v>
      </c>
      <c r="GUY321" s="415">
        <v>12</v>
      </c>
      <c r="GUZ321" s="418" t="s">
        <v>781</v>
      </c>
      <c r="GVA321" s="417" t="s">
        <v>766</v>
      </c>
      <c r="GVB321" s="414" t="s">
        <v>61</v>
      </c>
      <c r="GVC321" s="415">
        <v>12</v>
      </c>
      <c r="GVD321" s="418" t="s">
        <v>781</v>
      </c>
      <c r="GVE321" s="417" t="s">
        <v>766</v>
      </c>
      <c r="GVF321" s="414" t="s">
        <v>61</v>
      </c>
      <c r="GVG321" s="415">
        <v>12</v>
      </c>
      <c r="GVH321" s="418" t="s">
        <v>781</v>
      </c>
      <c r="GVI321" s="417" t="s">
        <v>766</v>
      </c>
      <c r="GVJ321" s="414" t="s">
        <v>61</v>
      </c>
      <c r="GVK321" s="415">
        <v>12</v>
      </c>
      <c r="GVL321" s="418" t="s">
        <v>781</v>
      </c>
      <c r="GVM321" s="417" t="s">
        <v>766</v>
      </c>
      <c r="GVN321" s="414" t="s">
        <v>61</v>
      </c>
      <c r="GVO321" s="415">
        <v>12</v>
      </c>
      <c r="GVP321" s="418" t="s">
        <v>781</v>
      </c>
      <c r="GVQ321" s="417" t="s">
        <v>766</v>
      </c>
      <c r="GVR321" s="414" t="s">
        <v>61</v>
      </c>
      <c r="GVS321" s="415">
        <v>12</v>
      </c>
      <c r="GVT321" s="418" t="s">
        <v>781</v>
      </c>
      <c r="GVU321" s="417" t="s">
        <v>766</v>
      </c>
      <c r="GVV321" s="414" t="s">
        <v>61</v>
      </c>
      <c r="GVW321" s="415">
        <v>12</v>
      </c>
      <c r="GVX321" s="418" t="s">
        <v>781</v>
      </c>
      <c r="GVY321" s="417" t="s">
        <v>766</v>
      </c>
      <c r="GVZ321" s="414" t="s">
        <v>61</v>
      </c>
      <c r="GWA321" s="415">
        <v>12</v>
      </c>
      <c r="GWB321" s="418" t="s">
        <v>781</v>
      </c>
      <c r="GWC321" s="417" t="s">
        <v>766</v>
      </c>
      <c r="GWD321" s="414" t="s">
        <v>61</v>
      </c>
      <c r="GWE321" s="415">
        <v>12</v>
      </c>
      <c r="GWF321" s="418" t="s">
        <v>781</v>
      </c>
      <c r="GWG321" s="417" t="s">
        <v>766</v>
      </c>
      <c r="GWH321" s="414" t="s">
        <v>61</v>
      </c>
      <c r="GWI321" s="415">
        <v>12</v>
      </c>
      <c r="GWJ321" s="418" t="s">
        <v>781</v>
      </c>
      <c r="GWK321" s="417" t="s">
        <v>766</v>
      </c>
      <c r="GWL321" s="414" t="s">
        <v>61</v>
      </c>
      <c r="GWM321" s="415">
        <v>12</v>
      </c>
      <c r="GWN321" s="418" t="s">
        <v>781</v>
      </c>
      <c r="GWO321" s="417" t="s">
        <v>766</v>
      </c>
      <c r="GWP321" s="414" t="s">
        <v>61</v>
      </c>
      <c r="GWQ321" s="415">
        <v>12</v>
      </c>
      <c r="GWR321" s="418" t="s">
        <v>781</v>
      </c>
      <c r="GWS321" s="417" t="s">
        <v>766</v>
      </c>
      <c r="GWT321" s="414" t="s">
        <v>61</v>
      </c>
      <c r="GWU321" s="415">
        <v>12</v>
      </c>
      <c r="GWV321" s="418" t="s">
        <v>781</v>
      </c>
      <c r="GWW321" s="417" t="s">
        <v>766</v>
      </c>
      <c r="GWX321" s="414" t="s">
        <v>61</v>
      </c>
      <c r="GWY321" s="415">
        <v>12</v>
      </c>
      <c r="GWZ321" s="418" t="s">
        <v>781</v>
      </c>
      <c r="GXA321" s="417" t="s">
        <v>766</v>
      </c>
      <c r="GXB321" s="414" t="s">
        <v>61</v>
      </c>
      <c r="GXC321" s="415">
        <v>12</v>
      </c>
      <c r="GXD321" s="418" t="s">
        <v>781</v>
      </c>
      <c r="GXE321" s="417" t="s">
        <v>766</v>
      </c>
      <c r="GXF321" s="414" t="s">
        <v>61</v>
      </c>
      <c r="GXG321" s="415">
        <v>12</v>
      </c>
      <c r="GXH321" s="418" t="s">
        <v>781</v>
      </c>
      <c r="GXI321" s="417" t="s">
        <v>766</v>
      </c>
      <c r="GXJ321" s="414" t="s">
        <v>61</v>
      </c>
      <c r="GXK321" s="415">
        <v>12</v>
      </c>
      <c r="GXL321" s="418" t="s">
        <v>781</v>
      </c>
      <c r="GXM321" s="417" t="s">
        <v>766</v>
      </c>
      <c r="GXN321" s="414" t="s">
        <v>61</v>
      </c>
      <c r="GXO321" s="415">
        <v>12</v>
      </c>
      <c r="GXP321" s="418" t="s">
        <v>781</v>
      </c>
      <c r="GXQ321" s="417" t="s">
        <v>766</v>
      </c>
      <c r="GXR321" s="414" t="s">
        <v>61</v>
      </c>
      <c r="GXS321" s="415">
        <v>12</v>
      </c>
      <c r="GXT321" s="418" t="s">
        <v>781</v>
      </c>
      <c r="GXU321" s="417" t="s">
        <v>766</v>
      </c>
      <c r="GXV321" s="414" t="s">
        <v>61</v>
      </c>
      <c r="GXW321" s="415">
        <v>12</v>
      </c>
      <c r="GXX321" s="418" t="s">
        <v>781</v>
      </c>
      <c r="GXY321" s="417" t="s">
        <v>766</v>
      </c>
      <c r="GXZ321" s="414" t="s">
        <v>61</v>
      </c>
      <c r="GYA321" s="415">
        <v>12</v>
      </c>
      <c r="GYB321" s="418" t="s">
        <v>781</v>
      </c>
      <c r="GYC321" s="417" t="s">
        <v>766</v>
      </c>
      <c r="GYD321" s="414" t="s">
        <v>61</v>
      </c>
      <c r="GYE321" s="415">
        <v>12</v>
      </c>
      <c r="GYF321" s="418" t="s">
        <v>781</v>
      </c>
      <c r="GYG321" s="417" t="s">
        <v>766</v>
      </c>
      <c r="GYH321" s="414" t="s">
        <v>61</v>
      </c>
      <c r="GYI321" s="415">
        <v>12</v>
      </c>
      <c r="GYJ321" s="418" t="s">
        <v>781</v>
      </c>
      <c r="GYK321" s="417" t="s">
        <v>766</v>
      </c>
      <c r="GYL321" s="414" t="s">
        <v>61</v>
      </c>
      <c r="GYM321" s="415">
        <v>12</v>
      </c>
      <c r="GYN321" s="418" t="s">
        <v>781</v>
      </c>
      <c r="GYO321" s="417" t="s">
        <v>766</v>
      </c>
      <c r="GYP321" s="414" t="s">
        <v>61</v>
      </c>
      <c r="GYQ321" s="415">
        <v>12</v>
      </c>
      <c r="GYR321" s="418" t="s">
        <v>781</v>
      </c>
      <c r="GYS321" s="417" t="s">
        <v>766</v>
      </c>
      <c r="GYT321" s="414" t="s">
        <v>61</v>
      </c>
      <c r="GYU321" s="415">
        <v>12</v>
      </c>
      <c r="GYV321" s="418" t="s">
        <v>781</v>
      </c>
      <c r="GYW321" s="417" t="s">
        <v>766</v>
      </c>
      <c r="GYX321" s="414" t="s">
        <v>61</v>
      </c>
      <c r="GYY321" s="415">
        <v>12</v>
      </c>
      <c r="GYZ321" s="418" t="s">
        <v>781</v>
      </c>
      <c r="GZA321" s="417" t="s">
        <v>766</v>
      </c>
      <c r="GZB321" s="414" t="s">
        <v>61</v>
      </c>
      <c r="GZC321" s="415">
        <v>12</v>
      </c>
      <c r="GZD321" s="418" t="s">
        <v>781</v>
      </c>
      <c r="GZE321" s="417" t="s">
        <v>766</v>
      </c>
      <c r="GZF321" s="414" t="s">
        <v>61</v>
      </c>
      <c r="GZG321" s="415">
        <v>12</v>
      </c>
      <c r="GZH321" s="418" t="s">
        <v>781</v>
      </c>
      <c r="GZI321" s="417" t="s">
        <v>766</v>
      </c>
      <c r="GZJ321" s="414" t="s">
        <v>61</v>
      </c>
      <c r="GZK321" s="415">
        <v>12</v>
      </c>
      <c r="GZL321" s="418" t="s">
        <v>781</v>
      </c>
      <c r="GZM321" s="417" t="s">
        <v>766</v>
      </c>
      <c r="GZN321" s="414" t="s">
        <v>61</v>
      </c>
      <c r="GZO321" s="415">
        <v>12</v>
      </c>
      <c r="GZP321" s="418" t="s">
        <v>781</v>
      </c>
      <c r="GZQ321" s="417" t="s">
        <v>766</v>
      </c>
      <c r="GZR321" s="414" t="s">
        <v>61</v>
      </c>
      <c r="GZS321" s="415">
        <v>12</v>
      </c>
      <c r="GZT321" s="418" t="s">
        <v>781</v>
      </c>
      <c r="GZU321" s="417" t="s">
        <v>766</v>
      </c>
      <c r="GZV321" s="414" t="s">
        <v>61</v>
      </c>
      <c r="GZW321" s="415">
        <v>12</v>
      </c>
      <c r="GZX321" s="418" t="s">
        <v>781</v>
      </c>
      <c r="GZY321" s="417" t="s">
        <v>766</v>
      </c>
      <c r="GZZ321" s="414" t="s">
        <v>61</v>
      </c>
      <c r="HAA321" s="415">
        <v>12</v>
      </c>
      <c r="HAB321" s="418" t="s">
        <v>781</v>
      </c>
      <c r="HAC321" s="417" t="s">
        <v>766</v>
      </c>
      <c r="HAD321" s="414" t="s">
        <v>61</v>
      </c>
      <c r="HAE321" s="415">
        <v>12</v>
      </c>
      <c r="HAF321" s="418" t="s">
        <v>781</v>
      </c>
      <c r="HAG321" s="417" t="s">
        <v>766</v>
      </c>
      <c r="HAH321" s="414" t="s">
        <v>61</v>
      </c>
      <c r="HAI321" s="415">
        <v>12</v>
      </c>
      <c r="HAJ321" s="418" t="s">
        <v>781</v>
      </c>
      <c r="HAK321" s="417" t="s">
        <v>766</v>
      </c>
      <c r="HAL321" s="414" t="s">
        <v>61</v>
      </c>
      <c r="HAM321" s="415">
        <v>12</v>
      </c>
      <c r="HAN321" s="418" t="s">
        <v>781</v>
      </c>
      <c r="HAO321" s="417" t="s">
        <v>766</v>
      </c>
      <c r="HAP321" s="414" t="s">
        <v>61</v>
      </c>
      <c r="HAQ321" s="415">
        <v>12</v>
      </c>
      <c r="HAR321" s="418" t="s">
        <v>781</v>
      </c>
      <c r="HAS321" s="417" t="s">
        <v>766</v>
      </c>
      <c r="HAT321" s="414" t="s">
        <v>61</v>
      </c>
      <c r="HAU321" s="415">
        <v>12</v>
      </c>
      <c r="HAV321" s="418" t="s">
        <v>781</v>
      </c>
      <c r="HAW321" s="417" t="s">
        <v>766</v>
      </c>
      <c r="HAX321" s="414" t="s">
        <v>61</v>
      </c>
      <c r="HAY321" s="415">
        <v>12</v>
      </c>
      <c r="HAZ321" s="418" t="s">
        <v>781</v>
      </c>
      <c r="HBA321" s="417" t="s">
        <v>766</v>
      </c>
      <c r="HBB321" s="414" t="s">
        <v>61</v>
      </c>
      <c r="HBC321" s="415">
        <v>12</v>
      </c>
      <c r="HBD321" s="418" t="s">
        <v>781</v>
      </c>
      <c r="HBE321" s="417" t="s">
        <v>766</v>
      </c>
      <c r="HBF321" s="414" t="s">
        <v>61</v>
      </c>
      <c r="HBG321" s="415">
        <v>12</v>
      </c>
      <c r="HBH321" s="418" t="s">
        <v>781</v>
      </c>
      <c r="HBI321" s="417" t="s">
        <v>766</v>
      </c>
      <c r="HBJ321" s="414" t="s">
        <v>61</v>
      </c>
      <c r="HBK321" s="415">
        <v>12</v>
      </c>
      <c r="HBL321" s="418" t="s">
        <v>781</v>
      </c>
      <c r="HBM321" s="417" t="s">
        <v>766</v>
      </c>
      <c r="HBN321" s="414" t="s">
        <v>61</v>
      </c>
      <c r="HBO321" s="415">
        <v>12</v>
      </c>
      <c r="HBP321" s="418" t="s">
        <v>781</v>
      </c>
      <c r="HBQ321" s="417" t="s">
        <v>766</v>
      </c>
      <c r="HBR321" s="414" t="s">
        <v>61</v>
      </c>
      <c r="HBS321" s="415">
        <v>12</v>
      </c>
      <c r="HBT321" s="418" t="s">
        <v>781</v>
      </c>
      <c r="HBU321" s="417" t="s">
        <v>766</v>
      </c>
      <c r="HBV321" s="414" t="s">
        <v>61</v>
      </c>
      <c r="HBW321" s="415">
        <v>12</v>
      </c>
      <c r="HBX321" s="418" t="s">
        <v>781</v>
      </c>
      <c r="HBY321" s="417" t="s">
        <v>766</v>
      </c>
      <c r="HBZ321" s="414" t="s">
        <v>61</v>
      </c>
      <c r="HCA321" s="415">
        <v>12</v>
      </c>
      <c r="HCB321" s="418" t="s">
        <v>781</v>
      </c>
      <c r="HCC321" s="417" t="s">
        <v>766</v>
      </c>
      <c r="HCD321" s="414" t="s">
        <v>61</v>
      </c>
      <c r="HCE321" s="415">
        <v>12</v>
      </c>
      <c r="HCF321" s="418" t="s">
        <v>781</v>
      </c>
      <c r="HCG321" s="417" t="s">
        <v>766</v>
      </c>
      <c r="HCH321" s="414" t="s">
        <v>61</v>
      </c>
      <c r="HCI321" s="415">
        <v>12</v>
      </c>
      <c r="HCJ321" s="418" t="s">
        <v>781</v>
      </c>
      <c r="HCK321" s="417" t="s">
        <v>766</v>
      </c>
      <c r="HCL321" s="414" t="s">
        <v>61</v>
      </c>
      <c r="HCM321" s="415">
        <v>12</v>
      </c>
      <c r="HCN321" s="418" t="s">
        <v>781</v>
      </c>
      <c r="HCO321" s="417" t="s">
        <v>766</v>
      </c>
      <c r="HCP321" s="414" t="s">
        <v>61</v>
      </c>
      <c r="HCQ321" s="415">
        <v>12</v>
      </c>
      <c r="HCR321" s="418" t="s">
        <v>781</v>
      </c>
      <c r="HCS321" s="417" t="s">
        <v>766</v>
      </c>
      <c r="HCT321" s="414" t="s">
        <v>61</v>
      </c>
      <c r="HCU321" s="415">
        <v>12</v>
      </c>
      <c r="HCV321" s="418" t="s">
        <v>781</v>
      </c>
      <c r="HCW321" s="417" t="s">
        <v>766</v>
      </c>
      <c r="HCX321" s="414" t="s">
        <v>61</v>
      </c>
      <c r="HCY321" s="415">
        <v>12</v>
      </c>
      <c r="HCZ321" s="418" t="s">
        <v>781</v>
      </c>
      <c r="HDA321" s="417" t="s">
        <v>766</v>
      </c>
      <c r="HDB321" s="414" t="s">
        <v>61</v>
      </c>
      <c r="HDC321" s="415">
        <v>12</v>
      </c>
      <c r="HDD321" s="418" t="s">
        <v>781</v>
      </c>
      <c r="HDE321" s="417" t="s">
        <v>766</v>
      </c>
      <c r="HDF321" s="414" t="s">
        <v>61</v>
      </c>
      <c r="HDG321" s="415">
        <v>12</v>
      </c>
      <c r="HDH321" s="418" t="s">
        <v>781</v>
      </c>
      <c r="HDI321" s="417" t="s">
        <v>766</v>
      </c>
      <c r="HDJ321" s="414" t="s">
        <v>61</v>
      </c>
      <c r="HDK321" s="415">
        <v>12</v>
      </c>
      <c r="HDL321" s="418" t="s">
        <v>781</v>
      </c>
      <c r="HDM321" s="417" t="s">
        <v>766</v>
      </c>
      <c r="HDN321" s="414" t="s">
        <v>61</v>
      </c>
      <c r="HDO321" s="415">
        <v>12</v>
      </c>
      <c r="HDP321" s="418" t="s">
        <v>781</v>
      </c>
      <c r="HDQ321" s="417" t="s">
        <v>766</v>
      </c>
      <c r="HDR321" s="414" t="s">
        <v>61</v>
      </c>
      <c r="HDS321" s="415">
        <v>12</v>
      </c>
      <c r="HDT321" s="418" t="s">
        <v>781</v>
      </c>
      <c r="HDU321" s="417" t="s">
        <v>766</v>
      </c>
      <c r="HDV321" s="414" t="s">
        <v>61</v>
      </c>
      <c r="HDW321" s="415">
        <v>12</v>
      </c>
      <c r="HDX321" s="418" t="s">
        <v>781</v>
      </c>
      <c r="HDY321" s="417" t="s">
        <v>766</v>
      </c>
      <c r="HDZ321" s="414" t="s">
        <v>61</v>
      </c>
      <c r="HEA321" s="415">
        <v>12</v>
      </c>
      <c r="HEB321" s="418" t="s">
        <v>781</v>
      </c>
      <c r="HEC321" s="417" t="s">
        <v>766</v>
      </c>
      <c r="HED321" s="414" t="s">
        <v>61</v>
      </c>
      <c r="HEE321" s="415">
        <v>12</v>
      </c>
      <c r="HEF321" s="418" t="s">
        <v>781</v>
      </c>
      <c r="HEG321" s="417" t="s">
        <v>766</v>
      </c>
      <c r="HEH321" s="414" t="s">
        <v>61</v>
      </c>
      <c r="HEI321" s="415">
        <v>12</v>
      </c>
      <c r="HEJ321" s="418" t="s">
        <v>781</v>
      </c>
      <c r="HEK321" s="417" t="s">
        <v>766</v>
      </c>
      <c r="HEL321" s="414" t="s">
        <v>61</v>
      </c>
      <c r="HEM321" s="415">
        <v>12</v>
      </c>
      <c r="HEN321" s="418" t="s">
        <v>781</v>
      </c>
      <c r="HEO321" s="417" t="s">
        <v>766</v>
      </c>
      <c r="HEP321" s="414" t="s">
        <v>61</v>
      </c>
      <c r="HEQ321" s="415">
        <v>12</v>
      </c>
      <c r="HER321" s="418" t="s">
        <v>781</v>
      </c>
      <c r="HES321" s="417" t="s">
        <v>766</v>
      </c>
      <c r="HET321" s="414" t="s">
        <v>61</v>
      </c>
      <c r="HEU321" s="415">
        <v>12</v>
      </c>
      <c r="HEV321" s="418" t="s">
        <v>781</v>
      </c>
      <c r="HEW321" s="417" t="s">
        <v>766</v>
      </c>
      <c r="HEX321" s="414" t="s">
        <v>61</v>
      </c>
      <c r="HEY321" s="415">
        <v>12</v>
      </c>
      <c r="HEZ321" s="418" t="s">
        <v>781</v>
      </c>
      <c r="HFA321" s="417" t="s">
        <v>766</v>
      </c>
      <c r="HFB321" s="414" t="s">
        <v>61</v>
      </c>
      <c r="HFC321" s="415">
        <v>12</v>
      </c>
      <c r="HFD321" s="418" t="s">
        <v>781</v>
      </c>
      <c r="HFE321" s="417" t="s">
        <v>766</v>
      </c>
      <c r="HFF321" s="414" t="s">
        <v>61</v>
      </c>
      <c r="HFG321" s="415">
        <v>12</v>
      </c>
      <c r="HFH321" s="418" t="s">
        <v>781</v>
      </c>
      <c r="HFI321" s="417" t="s">
        <v>766</v>
      </c>
      <c r="HFJ321" s="414" t="s">
        <v>61</v>
      </c>
      <c r="HFK321" s="415">
        <v>12</v>
      </c>
      <c r="HFL321" s="418" t="s">
        <v>781</v>
      </c>
      <c r="HFM321" s="417" t="s">
        <v>766</v>
      </c>
      <c r="HFN321" s="414" t="s">
        <v>61</v>
      </c>
      <c r="HFO321" s="415">
        <v>12</v>
      </c>
      <c r="HFP321" s="418" t="s">
        <v>781</v>
      </c>
      <c r="HFQ321" s="417" t="s">
        <v>766</v>
      </c>
      <c r="HFR321" s="414" t="s">
        <v>61</v>
      </c>
      <c r="HFS321" s="415">
        <v>12</v>
      </c>
      <c r="HFT321" s="418" t="s">
        <v>781</v>
      </c>
      <c r="HFU321" s="417" t="s">
        <v>766</v>
      </c>
      <c r="HFV321" s="414" t="s">
        <v>61</v>
      </c>
      <c r="HFW321" s="415">
        <v>12</v>
      </c>
      <c r="HFX321" s="418" t="s">
        <v>781</v>
      </c>
      <c r="HFY321" s="417" t="s">
        <v>766</v>
      </c>
      <c r="HFZ321" s="414" t="s">
        <v>61</v>
      </c>
      <c r="HGA321" s="415">
        <v>12</v>
      </c>
      <c r="HGB321" s="418" t="s">
        <v>781</v>
      </c>
      <c r="HGC321" s="417" t="s">
        <v>766</v>
      </c>
      <c r="HGD321" s="414" t="s">
        <v>61</v>
      </c>
      <c r="HGE321" s="415">
        <v>12</v>
      </c>
      <c r="HGF321" s="418" t="s">
        <v>781</v>
      </c>
      <c r="HGG321" s="417" t="s">
        <v>766</v>
      </c>
      <c r="HGH321" s="414" t="s">
        <v>61</v>
      </c>
      <c r="HGI321" s="415">
        <v>12</v>
      </c>
      <c r="HGJ321" s="418" t="s">
        <v>781</v>
      </c>
      <c r="HGK321" s="417" t="s">
        <v>766</v>
      </c>
      <c r="HGL321" s="414" t="s">
        <v>61</v>
      </c>
      <c r="HGM321" s="415">
        <v>12</v>
      </c>
      <c r="HGN321" s="418" t="s">
        <v>781</v>
      </c>
      <c r="HGO321" s="417" t="s">
        <v>766</v>
      </c>
      <c r="HGP321" s="414" t="s">
        <v>61</v>
      </c>
      <c r="HGQ321" s="415">
        <v>12</v>
      </c>
      <c r="HGR321" s="418" t="s">
        <v>781</v>
      </c>
      <c r="HGS321" s="417" t="s">
        <v>766</v>
      </c>
      <c r="HGT321" s="414" t="s">
        <v>61</v>
      </c>
      <c r="HGU321" s="415">
        <v>12</v>
      </c>
      <c r="HGV321" s="418" t="s">
        <v>781</v>
      </c>
      <c r="HGW321" s="417" t="s">
        <v>766</v>
      </c>
      <c r="HGX321" s="414" t="s">
        <v>61</v>
      </c>
      <c r="HGY321" s="415">
        <v>12</v>
      </c>
      <c r="HGZ321" s="418" t="s">
        <v>781</v>
      </c>
      <c r="HHA321" s="417" t="s">
        <v>766</v>
      </c>
      <c r="HHB321" s="414" t="s">
        <v>61</v>
      </c>
      <c r="HHC321" s="415">
        <v>12</v>
      </c>
      <c r="HHD321" s="418" t="s">
        <v>781</v>
      </c>
      <c r="HHE321" s="417" t="s">
        <v>766</v>
      </c>
      <c r="HHF321" s="414" t="s">
        <v>61</v>
      </c>
      <c r="HHG321" s="415">
        <v>12</v>
      </c>
      <c r="HHH321" s="418" t="s">
        <v>781</v>
      </c>
      <c r="HHI321" s="417" t="s">
        <v>766</v>
      </c>
      <c r="HHJ321" s="414" t="s">
        <v>61</v>
      </c>
      <c r="HHK321" s="415">
        <v>12</v>
      </c>
      <c r="HHL321" s="418" t="s">
        <v>781</v>
      </c>
      <c r="HHM321" s="417" t="s">
        <v>766</v>
      </c>
      <c r="HHN321" s="414" t="s">
        <v>61</v>
      </c>
      <c r="HHO321" s="415">
        <v>12</v>
      </c>
      <c r="HHP321" s="418" t="s">
        <v>781</v>
      </c>
      <c r="HHQ321" s="417" t="s">
        <v>766</v>
      </c>
      <c r="HHR321" s="414" t="s">
        <v>61</v>
      </c>
      <c r="HHS321" s="415">
        <v>12</v>
      </c>
      <c r="HHT321" s="418" t="s">
        <v>781</v>
      </c>
      <c r="HHU321" s="417" t="s">
        <v>766</v>
      </c>
      <c r="HHV321" s="414" t="s">
        <v>61</v>
      </c>
      <c r="HHW321" s="415">
        <v>12</v>
      </c>
      <c r="HHX321" s="418" t="s">
        <v>781</v>
      </c>
      <c r="HHY321" s="417" t="s">
        <v>766</v>
      </c>
      <c r="HHZ321" s="414" t="s">
        <v>61</v>
      </c>
      <c r="HIA321" s="415">
        <v>12</v>
      </c>
      <c r="HIB321" s="418" t="s">
        <v>781</v>
      </c>
      <c r="HIC321" s="417" t="s">
        <v>766</v>
      </c>
      <c r="HID321" s="414" t="s">
        <v>61</v>
      </c>
      <c r="HIE321" s="415">
        <v>12</v>
      </c>
      <c r="HIF321" s="418" t="s">
        <v>781</v>
      </c>
      <c r="HIG321" s="417" t="s">
        <v>766</v>
      </c>
      <c r="HIH321" s="414" t="s">
        <v>61</v>
      </c>
      <c r="HII321" s="415">
        <v>12</v>
      </c>
      <c r="HIJ321" s="418" t="s">
        <v>781</v>
      </c>
      <c r="HIK321" s="417" t="s">
        <v>766</v>
      </c>
      <c r="HIL321" s="414" t="s">
        <v>61</v>
      </c>
      <c r="HIM321" s="415">
        <v>12</v>
      </c>
      <c r="HIN321" s="418" t="s">
        <v>781</v>
      </c>
      <c r="HIO321" s="417" t="s">
        <v>766</v>
      </c>
      <c r="HIP321" s="414" t="s">
        <v>61</v>
      </c>
      <c r="HIQ321" s="415">
        <v>12</v>
      </c>
      <c r="HIR321" s="418" t="s">
        <v>781</v>
      </c>
      <c r="HIS321" s="417" t="s">
        <v>766</v>
      </c>
      <c r="HIT321" s="414" t="s">
        <v>61</v>
      </c>
      <c r="HIU321" s="415">
        <v>12</v>
      </c>
      <c r="HIV321" s="418" t="s">
        <v>781</v>
      </c>
      <c r="HIW321" s="417" t="s">
        <v>766</v>
      </c>
      <c r="HIX321" s="414" t="s">
        <v>61</v>
      </c>
      <c r="HIY321" s="415">
        <v>12</v>
      </c>
      <c r="HIZ321" s="418" t="s">
        <v>781</v>
      </c>
      <c r="HJA321" s="417" t="s">
        <v>766</v>
      </c>
      <c r="HJB321" s="414" t="s">
        <v>61</v>
      </c>
      <c r="HJC321" s="415">
        <v>12</v>
      </c>
      <c r="HJD321" s="418" t="s">
        <v>781</v>
      </c>
      <c r="HJE321" s="417" t="s">
        <v>766</v>
      </c>
      <c r="HJF321" s="414" t="s">
        <v>61</v>
      </c>
      <c r="HJG321" s="415">
        <v>12</v>
      </c>
      <c r="HJH321" s="418" t="s">
        <v>781</v>
      </c>
      <c r="HJI321" s="417" t="s">
        <v>766</v>
      </c>
      <c r="HJJ321" s="414" t="s">
        <v>61</v>
      </c>
      <c r="HJK321" s="415">
        <v>12</v>
      </c>
      <c r="HJL321" s="418" t="s">
        <v>781</v>
      </c>
      <c r="HJM321" s="417" t="s">
        <v>766</v>
      </c>
      <c r="HJN321" s="414" t="s">
        <v>61</v>
      </c>
      <c r="HJO321" s="415">
        <v>12</v>
      </c>
      <c r="HJP321" s="418" t="s">
        <v>781</v>
      </c>
      <c r="HJQ321" s="417" t="s">
        <v>766</v>
      </c>
      <c r="HJR321" s="414" t="s">
        <v>61</v>
      </c>
      <c r="HJS321" s="415">
        <v>12</v>
      </c>
      <c r="HJT321" s="418" t="s">
        <v>781</v>
      </c>
      <c r="HJU321" s="417" t="s">
        <v>766</v>
      </c>
      <c r="HJV321" s="414" t="s">
        <v>61</v>
      </c>
      <c r="HJW321" s="415">
        <v>12</v>
      </c>
      <c r="HJX321" s="418" t="s">
        <v>781</v>
      </c>
      <c r="HJY321" s="417" t="s">
        <v>766</v>
      </c>
      <c r="HJZ321" s="414" t="s">
        <v>61</v>
      </c>
      <c r="HKA321" s="415">
        <v>12</v>
      </c>
      <c r="HKB321" s="418" t="s">
        <v>781</v>
      </c>
      <c r="HKC321" s="417" t="s">
        <v>766</v>
      </c>
      <c r="HKD321" s="414" t="s">
        <v>61</v>
      </c>
      <c r="HKE321" s="415">
        <v>12</v>
      </c>
      <c r="HKF321" s="418" t="s">
        <v>781</v>
      </c>
      <c r="HKG321" s="417" t="s">
        <v>766</v>
      </c>
      <c r="HKH321" s="414" t="s">
        <v>61</v>
      </c>
      <c r="HKI321" s="415">
        <v>12</v>
      </c>
      <c r="HKJ321" s="418" t="s">
        <v>781</v>
      </c>
      <c r="HKK321" s="417" t="s">
        <v>766</v>
      </c>
      <c r="HKL321" s="414" t="s">
        <v>61</v>
      </c>
      <c r="HKM321" s="415">
        <v>12</v>
      </c>
      <c r="HKN321" s="418" t="s">
        <v>781</v>
      </c>
      <c r="HKO321" s="417" t="s">
        <v>766</v>
      </c>
      <c r="HKP321" s="414" t="s">
        <v>61</v>
      </c>
      <c r="HKQ321" s="415">
        <v>12</v>
      </c>
      <c r="HKR321" s="418" t="s">
        <v>781</v>
      </c>
      <c r="HKS321" s="417" t="s">
        <v>766</v>
      </c>
      <c r="HKT321" s="414" t="s">
        <v>61</v>
      </c>
      <c r="HKU321" s="415">
        <v>12</v>
      </c>
      <c r="HKV321" s="418" t="s">
        <v>781</v>
      </c>
      <c r="HKW321" s="417" t="s">
        <v>766</v>
      </c>
      <c r="HKX321" s="414" t="s">
        <v>61</v>
      </c>
      <c r="HKY321" s="415">
        <v>12</v>
      </c>
      <c r="HKZ321" s="418" t="s">
        <v>781</v>
      </c>
      <c r="HLA321" s="417" t="s">
        <v>766</v>
      </c>
      <c r="HLB321" s="414" t="s">
        <v>61</v>
      </c>
      <c r="HLC321" s="415">
        <v>12</v>
      </c>
      <c r="HLD321" s="418" t="s">
        <v>781</v>
      </c>
      <c r="HLE321" s="417" t="s">
        <v>766</v>
      </c>
      <c r="HLF321" s="414" t="s">
        <v>61</v>
      </c>
      <c r="HLG321" s="415">
        <v>12</v>
      </c>
      <c r="HLH321" s="418" t="s">
        <v>781</v>
      </c>
      <c r="HLI321" s="417" t="s">
        <v>766</v>
      </c>
      <c r="HLJ321" s="414" t="s">
        <v>61</v>
      </c>
      <c r="HLK321" s="415">
        <v>12</v>
      </c>
      <c r="HLL321" s="418" t="s">
        <v>781</v>
      </c>
      <c r="HLM321" s="417" t="s">
        <v>766</v>
      </c>
      <c r="HLN321" s="414" t="s">
        <v>61</v>
      </c>
      <c r="HLO321" s="415">
        <v>12</v>
      </c>
      <c r="HLP321" s="418" t="s">
        <v>781</v>
      </c>
      <c r="HLQ321" s="417" t="s">
        <v>766</v>
      </c>
      <c r="HLR321" s="414" t="s">
        <v>61</v>
      </c>
      <c r="HLS321" s="415">
        <v>12</v>
      </c>
      <c r="HLT321" s="418" t="s">
        <v>781</v>
      </c>
      <c r="HLU321" s="417" t="s">
        <v>766</v>
      </c>
      <c r="HLV321" s="414" t="s">
        <v>61</v>
      </c>
      <c r="HLW321" s="415">
        <v>12</v>
      </c>
      <c r="HLX321" s="418" t="s">
        <v>781</v>
      </c>
      <c r="HLY321" s="417" t="s">
        <v>766</v>
      </c>
      <c r="HLZ321" s="414" t="s">
        <v>61</v>
      </c>
      <c r="HMA321" s="415">
        <v>12</v>
      </c>
      <c r="HMB321" s="418" t="s">
        <v>781</v>
      </c>
      <c r="HMC321" s="417" t="s">
        <v>766</v>
      </c>
      <c r="HMD321" s="414" t="s">
        <v>61</v>
      </c>
      <c r="HME321" s="415">
        <v>12</v>
      </c>
      <c r="HMF321" s="418" t="s">
        <v>781</v>
      </c>
      <c r="HMG321" s="417" t="s">
        <v>766</v>
      </c>
      <c r="HMH321" s="414" t="s">
        <v>61</v>
      </c>
      <c r="HMI321" s="415">
        <v>12</v>
      </c>
      <c r="HMJ321" s="418" t="s">
        <v>781</v>
      </c>
      <c r="HMK321" s="417" t="s">
        <v>766</v>
      </c>
      <c r="HML321" s="414" t="s">
        <v>61</v>
      </c>
      <c r="HMM321" s="415">
        <v>12</v>
      </c>
      <c r="HMN321" s="418" t="s">
        <v>781</v>
      </c>
      <c r="HMO321" s="417" t="s">
        <v>766</v>
      </c>
      <c r="HMP321" s="414" t="s">
        <v>61</v>
      </c>
      <c r="HMQ321" s="415">
        <v>12</v>
      </c>
      <c r="HMR321" s="418" t="s">
        <v>781</v>
      </c>
      <c r="HMS321" s="417" t="s">
        <v>766</v>
      </c>
      <c r="HMT321" s="414" t="s">
        <v>61</v>
      </c>
      <c r="HMU321" s="415">
        <v>12</v>
      </c>
      <c r="HMV321" s="418" t="s">
        <v>781</v>
      </c>
      <c r="HMW321" s="417" t="s">
        <v>766</v>
      </c>
      <c r="HMX321" s="414" t="s">
        <v>61</v>
      </c>
      <c r="HMY321" s="415">
        <v>12</v>
      </c>
      <c r="HMZ321" s="418" t="s">
        <v>781</v>
      </c>
      <c r="HNA321" s="417" t="s">
        <v>766</v>
      </c>
      <c r="HNB321" s="414" t="s">
        <v>61</v>
      </c>
      <c r="HNC321" s="415">
        <v>12</v>
      </c>
      <c r="HND321" s="418" t="s">
        <v>781</v>
      </c>
      <c r="HNE321" s="417" t="s">
        <v>766</v>
      </c>
      <c r="HNF321" s="414" t="s">
        <v>61</v>
      </c>
      <c r="HNG321" s="415">
        <v>12</v>
      </c>
      <c r="HNH321" s="418" t="s">
        <v>781</v>
      </c>
      <c r="HNI321" s="417" t="s">
        <v>766</v>
      </c>
      <c r="HNJ321" s="414" t="s">
        <v>61</v>
      </c>
      <c r="HNK321" s="415">
        <v>12</v>
      </c>
      <c r="HNL321" s="418" t="s">
        <v>781</v>
      </c>
      <c r="HNM321" s="417" t="s">
        <v>766</v>
      </c>
      <c r="HNN321" s="414" t="s">
        <v>61</v>
      </c>
      <c r="HNO321" s="415">
        <v>12</v>
      </c>
      <c r="HNP321" s="418" t="s">
        <v>781</v>
      </c>
      <c r="HNQ321" s="417" t="s">
        <v>766</v>
      </c>
      <c r="HNR321" s="414" t="s">
        <v>61</v>
      </c>
      <c r="HNS321" s="415">
        <v>12</v>
      </c>
      <c r="HNT321" s="418" t="s">
        <v>781</v>
      </c>
      <c r="HNU321" s="417" t="s">
        <v>766</v>
      </c>
      <c r="HNV321" s="414" t="s">
        <v>61</v>
      </c>
      <c r="HNW321" s="415">
        <v>12</v>
      </c>
      <c r="HNX321" s="418" t="s">
        <v>781</v>
      </c>
      <c r="HNY321" s="417" t="s">
        <v>766</v>
      </c>
      <c r="HNZ321" s="414" t="s">
        <v>61</v>
      </c>
      <c r="HOA321" s="415">
        <v>12</v>
      </c>
      <c r="HOB321" s="418" t="s">
        <v>781</v>
      </c>
      <c r="HOC321" s="417" t="s">
        <v>766</v>
      </c>
      <c r="HOD321" s="414" t="s">
        <v>61</v>
      </c>
      <c r="HOE321" s="415">
        <v>12</v>
      </c>
      <c r="HOF321" s="418" t="s">
        <v>781</v>
      </c>
      <c r="HOG321" s="417" t="s">
        <v>766</v>
      </c>
      <c r="HOH321" s="414" t="s">
        <v>61</v>
      </c>
      <c r="HOI321" s="415">
        <v>12</v>
      </c>
      <c r="HOJ321" s="418" t="s">
        <v>781</v>
      </c>
      <c r="HOK321" s="417" t="s">
        <v>766</v>
      </c>
      <c r="HOL321" s="414" t="s">
        <v>61</v>
      </c>
      <c r="HOM321" s="415">
        <v>12</v>
      </c>
      <c r="HON321" s="418" t="s">
        <v>781</v>
      </c>
      <c r="HOO321" s="417" t="s">
        <v>766</v>
      </c>
      <c r="HOP321" s="414" t="s">
        <v>61</v>
      </c>
      <c r="HOQ321" s="415">
        <v>12</v>
      </c>
      <c r="HOR321" s="418" t="s">
        <v>781</v>
      </c>
      <c r="HOS321" s="417" t="s">
        <v>766</v>
      </c>
      <c r="HOT321" s="414" t="s">
        <v>61</v>
      </c>
      <c r="HOU321" s="415">
        <v>12</v>
      </c>
      <c r="HOV321" s="418" t="s">
        <v>781</v>
      </c>
      <c r="HOW321" s="417" t="s">
        <v>766</v>
      </c>
      <c r="HOX321" s="414" t="s">
        <v>61</v>
      </c>
      <c r="HOY321" s="415">
        <v>12</v>
      </c>
      <c r="HOZ321" s="418" t="s">
        <v>781</v>
      </c>
      <c r="HPA321" s="417" t="s">
        <v>766</v>
      </c>
      <c r="HPB321" s="414" t="s">
        <v>61</v>
      </c>
      <c r="HPC321" s="415">
        <v>12</v>
      </c>
      <c r="HPD321" s="418" t="s">
        <v>781</v>
      </c>
      <c r="HPE321" s="417" t="s">
        <v>766</v>
      </c>
      <c r="HPF321" s="414" t="s">
        <v>61</v>
      </c>
      <c r="HPG321" s="415">
        <v>12</v>
      </c>
      <c r="HPH321" s="418" t="s">
        <v>781</v>
      </c>
      <c r="HPI321" s="417" t="s">
        <v>766</v>
      </c>
      <c r="HPJ321" s="414" t="s">
        <v>61</v>
      </c>
      <c r="HPK321" s="415">
        <v>12</v>
      </c>
      <c r="HPL321" s="418" t="s">
        <v>781</v>
      </c>
      <c r="HPM321" s="417" t="s">
        <v>766</v>
      </c>
      <c r="HPN321" s="414" t="s">
        <v>61</v>
      </c>
      <c r="HPO321" s="415">
        <v>12</v>
      </c>
      <c r="HPP321" s="418" t="s">
        <v>781</v>
      </c>
      <c r="HPQ321" s="417" t="s">
        <v>766</v>
      </c>
      <c r="HPR321" s="414" t="s">
        <v>61</v>
      </c>
      <c r="HPS321" s="415">
        <v>12</v>
      </c>
      <c r="HPT321" s="418" t="s">
        <v>781</v>
      </c>
      <c r="HPU321" s="417" t="s">
        <v>766</v>
      </c>
      <c r="HPV321" s="414" t="s">
        <v>61</v>
      </c>
      <c r="HPW321" s="415">
        <v>12</v>
      </c>
      <c r="HPX321" s="418" t="s">
        <v>781</v>
      </c>
      <c r="HPY321" s="417" t="s">
        <v>766</v>
      </c>
      <c r="HPZ321" s="414" t="s">
        <v>61</v>
      </c>
      <c r="HQA321" s="415">
        <v>12</v>
      </c>
      <c r="HQB321" s="418" t="s">
        <v>781</v>
      </c>
      <c r="HQC321" s="417" t="s">
        <v>766</v>
      </c>
      <c r="HQD321" s="414" t="s">
        <v>61</v>
      </c>
      <c r="HQE321" s="415">
        <v>12</v>
      </c>
      <c r="HQF321" s="418" t="s">
        <v>781</v>
      </c>
      <c r="HQG321" s="417" t="s">
        <v>766</v>
      </c>
      <c r="HQH321" s="414" t="s">
        <v>61</v>
      </c>
      <c r="HQI321" s="415">
        <v>12</v>
      </c>
      <c r="HQJ321" s="418" t="s">
        <v>781</v>
      </c>
      <c r="HQK321" s="417" t="s">
        <v>766</v>
      </c>
      <c r="HQL321" s="414" t="s">
        <v>61</v>
      </c>
      <c r="HQM321" s="415">
        <v>12</v>
      </c>
      <c r="HQN321" s="418" t="s">
        <v>781</v>
      </c>
      <c r="HQO321" s="417" t="s">
        <v>766</v>
      </c>
      <c r="HQP321" s="414" t="s">
        <v>61</v>
      </c>
      <c r="HQQ321" s="415">
        <v>12</v>
      </c>
      <c r="HQR321" s="418" t="s">
        <v>781</v>
      </c>
      <c r="HQS321" s="417" t="s">
        <v>766</v>
      </c>
      <c r="HQT321" s="414" t="s">
        <v>61</v>
      </c>
      <c r="HQU321" s="415">
        <v>12</v>
      </c>
      <c r="HQV321" s="418" t="s">
        <v>781</v>
      </c>
      <c r="HQW321" s="417" t="s">
        <v>766</v>
      </c>
      <c r="HQX321" s="414" t="s">
        <v>61</v>
      </c>
      <c r="HQY321" s="415">
        <v>12</v>
      </c>
      <c r="HQZ321" s="418" t="s">
        <v>781</v>
      </c>
      <c r="HRA321" s="417" t="s">
        <v>766</v>
      </c>
      <c r="HRB321" s="414" t="s">
        <v>61</v>
      </c>
      <c r="HRC321" s="415">
        <v>12</v>
      </c>
      <c r="HRD321" s="418" t="s">
        <v>781</v>
      </c>
      <c r="HRE321" s="417" t="s">
        <v>766</v>
      </c>
      <c r="HRF321" s="414" t="s">
        <v>61</v>
      </c>
      <c r="HRG321" s="415">
        <v>12</v>
      </c>
      <c r="HRH321" s="418" t="s">
        <v>781</v>
      </c>
      <c r="HRI321" s="417" t="s">
        <v>766</v>
      </c>
      <c r="HRJ321" s="414" t="s">
        <v>61</v>
      </c>
      <c r="HRK321" s="415">
        <v>12</v>
      </c>
      <c r="HRL321" s="418" t="s">
        <v>781</v>
      </c>
      <c r="HRM321" s="417" t="s">
        <v>766</v>
      </c>
      <c r="HRN321" s="414" t="s">
        <v>61</v>
      </c>
      <c r="HRO321" s="415">
        <v>12</v>
      </c>
      <c r="HRP321" s="418" t="s">
        <v>781</v>
      </c>
      <c r="HRQ321" s="417" t="s">
        <v>766</v>
      </c>
      <c r="HRR321" s="414" t="s">
        <v>61</v>
      </c>
      <c r="HRS321" s="415">
        <v>12</v>
      </c>
      <c r="HRT321" s="418" t="s">
        <v>781</v>
      </c>
      <c r="HRU321" s="417" t="s">
        <v>766</v>
      </c>
      <c r="HRV321" s="414" t="s">
        <v>61</v>
      </c>
      <c r="HRW321" s="415">
        <v>12</v>
      </c>
      <c r="HRX321" s="418" t="s">
        <v>781</v>
      </c>
      <c r="HRY321" s="417" t="s">
        <v>766</v>
      </c>
      <c r="HRZ321" s="414" t="s">
        <v>61</v>
      </c>
      <c r="HSA321" s="415">
        <v>12</v>
      </c>
      <c r="HSB321" s="418" t="s">
        <v>781</v>
      </c>
      <c r="HSC321" s="417" t="s">
        <v>766</v>
      </c>
      <c r="HSD321" s="414" t="s">
        <v>61</v>
      </c>
      <c r="HSE321" s="415">
        <v>12</v>
      </c>
      <c r="HSF321" s="418" t="s">
        <v>781</v>
      </c>
      <c r="HSG321" s="417" t="s">
        <v>766</v>
      </c>
      <c r="HSH321" s="414" t="s">
        <v>61</v>
      </c>
      <c r="HSI321" s="415">
        <v>12</v>
      </c>
      <c r="HSJ321" s="418" t="s">
        <v>781</v>
      </c>
      <c r="HSK321" s="417" t="s">
        <v>766</v>
      </c>
      <c r="HSL321" s="414" t="s">
        <v>61</v>
      </c>
      <c r="HSM321" s="415">
        <v>12</v>
      </c>
      <c r="HSN321" s="418" t="s">
        <v>781</v>
      </c>
      <c r="HSO321" s="417" t="s">
        <v>766</v>
      </c>
      <c r="HSP321" s="414" t="s">
        <v>61</v>
      </c>
      <c r="HSQ321" s="415">
        <v>12</v>
      </c>
      <c r="HSR321" s="418" t="s">
        <v>781</v>
      </c>
      <c r="HSS321" s="417" t="s">
        <v>766</v>
      </c>
      <c r="HST321" s="414" t="s">
        <v>61</v>
      </c>
      <c r="HSU321" s="415">
        <v>12</v>
      </c>
      <c r="HSV321" s="418" t="s">
        <v>781</v>
      </c>
      <c r="HSW321" s="417" t="s">
        <v>766</v>
      </c>
      <c r="HSX321" s="414" t="s">
        <v>61</v>
      </c>
      <c r="HSY321" s="415">
        <v>12</v>
      </c>
      <c r="HSZ321" s="418" t="s">
        <v>781</v>
      </c>
      <c r="HTA321" s="417" t="s">
        <v>766</v>
      </c>
      <c r="HTB321" s="414" t="s">
        <v>61</v>
      </c>
      <c r="HTC321" s="415">
        <v>12</v>
      </c>
      <c r="HTD321" s="418" t="s">
        <v>781</v>
      </c>
      <c r="HTE321" s="417" t="s">
        <v>766</v>
      </c>
      <c r="HTF321" s="414" t="s">
        <v>61</v>
      </c>
      <c r="HTG321" s="415">
        <v>12</v>
      </c>
      <c r="HTH321" s="418" t="s">
        <v>781</v>
      </c>
      <c r="HTI321" s="417" t="s">
        <v>766</v>
      </c>
      <c r="HTJ321" s="414" t="s">
        <v>61</v>
      </c>
      <c r="HTK321" s="415">
        <v>12</v>
      </c>
      <c r="HTL321" s="418" t="s">
        <v>781</v>
      </c>
      <c r="HTM321" s="417" t="s">
        <v>766</v>
      </c>
      <c r="HTN321" s="414" t="s">
        <v>61</v>
      </c>
      <c r="HTO321" s="415">
        <v>12</v>
      </c>
      <c r="HTP321" s="418" t="s">
        <v>781</v>
      </c>
      <c r="HTQ321" s="417" t="s">
        <v>766</v>
      </c>
      <c r="HTR321" s="414" t="s">
        <v>61</v>
      </c>
      <c r="HTS321" s="415">
        <v>12</v>
      </c>
      <c r="HTT321" s="418" t="s">
        <v>781</v>
      </c>
      <c r="HTU321" s="417" t="s">
        <v>766</v>
      </c>
      <c r="HTV321" s="414" t="s">
        <v>61</v>
      </c>
      <c r="HTW321" s="415">
        <v>12</v>
      </c>
      <c r="HTX321" s="418" t="s">
        <v>781</v>
      </c>
      <c r="HTY321" s="417" t="s">
        <v>766</v>
      </c>
      <c r="HTZ321" s="414" t="s">
        <v>61</v>
      </c>
      <c r="HUA321" s="415">
        <v>12</v>
      </c>
      <c r="HUB321" s="418" t="s">
        <v>781</v>
      </c>
      <c r="HUC321" s="417" t="s">
        <v>766</v>
      </c>
      <c r="HUD321" s="414" t="s">
        <v>61</v>
      </c>
      <c r="HUE321" s="415">
        <v>12</v>
      </c>
      <c r="HUF321" s="418" t="s">
        <v>781</v>
      </c>
      <c r="HUG321" s="417" t="s">
        <v>766</v>
      </c>
      <c r="HUH321" s="414" t="s">
        <v>61</v>
      </c>
      <c r="HUI321" s="415">
        <v>12</v>
      </c>
      <c r="HUJ321" s="418" t="s">
        <v>781</v>
      </c>
      <c r="HUK321" s="417" t="s">
        <v>766</v>
      </c>
      <c r="HUL321" s="414" t="s">
        <v>61</v>
      </c>
      <c r="HUM321" s="415">
        <v>12</v>
      </c>
      <c r="HUN321" s="418" t="s">
        <v>781</v>
      </c>
      <c r="HUO321" s="417" t="s">
        <v>766</v>
      </c>
      <c r="HUP321" s="414" t="s">
        <v>61</v>
      </c>
      <c r="HUQ321" s="415">
        <v>12</v>
      </c>
      <c r="HUR321" s="418" t="s">
        <v>781</v>
      </c>
      <c r="HUS321" s="417" t="s">
        <v>766</v>
      </c>
      <c r="HUT321" s="414" t="s">
        <v>61</v>
      </c>
      <c r="HUU321" s="415">
        <v>12</v>
      </c>
      <c r="HUV321" s="418" t="s">
        <v>781</v>
      </c>
      <c r="HUW321" s="417" t="s">
        <v>766</v>
      </c>
      <c r="HUX321" s="414" t="s">
        <v>61</v>
      </c>
      <c r="HUY321" s="415">
        <v>12</v>
      </c>
      <c r="HUZ321" s="418" t="s">
        <v>781</v>
      </c>
      <c r="HVA321" s="417" t="s">
        <v>766</v>
      </c>
      <c r="HVB321" s="414" t="s">
        <v>61</v>
      </c>
      <c r="HVC321" s="415">
        <v>12</v>
      </c>
      <c r="HVD321" s="418" t="s">
        <v>781</v>
      </c>
      <c r="HVE321" s="417" t="s">
        <v>766</v>
      </c>
      <c r="HVF321" s="414" t="s">
        <v>61</v>
      </c>
      <c r="HVG321" s="415">
        <v>12</v>
      </c>
      <c r="HVH321" s="418" t="s">
        <v>781</v>
      </c>
      <c r="HVI321" s="417" t="s">
        <v>766</v>
      </c>
      <c r="HVJ321" s="414" t="s">
        <v>61</v>
      </c>
      <c r="HVK321" s="415">
        <v>12</v>
      </c>
      <c r="HVL321" s="418" t="s">
        <v>781</v>
      </c>
      <c r="HVM321" s="417" t="s">
        <v>766</v>
      </c>
      <c r="HVN321" s="414" t="s">
        <v>61</v>
      </c>
      <c r="HVO321" s="415">
        <v>12</v>
      </c>
      <c r="HVP321" s="418" t="s">
        <v>781</v>
      </c>
      <c r="HVQ321" s="417" t="s">
        <v>766</v>
      </c>
      <c r="HVR321" s="414" t="s">
        <v>61</v>
      </c>
      <c r="HVS321" s="415">
        <v>12</v>
      </c>
      <c r="HVT321" s="418" t="s">
        <v>781</v>
      </c>
      <c r="HVU321" s="417" t="s">
        <v>766</v>
      </c>
      <c r="HVV321" s="414" t="s">
        <v>61</v>
      </c>
      <c r="HVW321" s="415">
        <v>12</v>
      </c>
      <c r="HVX321" s="418" t="s">
        <v>781</v>
      </c>
      <c r="HVY321" s="417" t="s">
        <v>766</v>
      </c>
      <c r="HVZ321" s="414" t="s">
        <v>61</v>
      </c>
      <c r="HWA321" s="415">
        <v>12</v>
      </c>
      <c r="HWB321" s="418" t="s">
        <v>781</v>
      </c>
      <c r="HWC321" s="417" t="s">
        <v>766</v>
      </c>
      <c r="HWD321" s="414" t="s">
        <v>61</v>
      </c>
      <c r="HWE321" s="415">
        <v>12</v>
      </c>
      <c r="HWF321" s="418" t="s">
        <v>781</v>
      </c>
      <c r="HWG321" s="417" t="s">
        <v>766</v>
      </c>
      <c r="HWH321" s="414" t="s">
        <v>61</v>
      </c>
      <c r="HWI321" s="415">
        <v>12</v>
      </c>
      <c r="HWJ321" s="418" t="s">
        <v>781</v>
      </c>
      <c r="HWK321" s="417" t="s">
        <v>766</v>
      </c>
      <c r="HWL321" s="414" t="s">
        <v>61</v>
      </c>
      <c r="HWM321" s="415">
        <v>12</v>
      </c>
      <c r="HWN321" s="418" t="s">
        <v>781</v>
      </c>
      <c r="HWO321" s="417" t="s">
        <v>766</v>
      </c>
      <c r="HWP321" s="414" t="s">
        <v>61</v>
      </c>
      <c r="HWQ321" s="415">
        <v>12</v>
      </c>
      <c r="HWR321" s="418" t="s">
        <v>781</v>
      </c>
      <c r="HWS321" s="417" t="s">
        <v>766</v>
      </c>
      <c r="HWT321" s="414" t="s">
        <v>61</v>
      </c>
      <c r="HWU321" s="415">
        <v>12</v>
      </c>
      <c r="HWV321" s="418" t="s">
        <v>781</v>
      </c>
      <c r="HWW321" s="417" t="s">
        <v>766</v>
      </c>
      <c r="HWX321" s="414" t="s">
        <v>61</v>
      </c>
      <c r="HWY321" s="415">
        <v>12</v>
      </c>
      <c r="HWZ321" s="418" t="s">
        <v>781</v>
      </c>
      <c r="HXA321" s="417" t="s">
        <v>766</v>
      </c>
      <c r="HXB321" s="414" t="s">
        <v>61</v>
      </c>
      <c r="HXC321" s="415">
        <v>12</v>
      </c>
      <c r="HXD321" s="418" t="s">
        <v>781</v>
      </c>
      <c r="HXE321" s="417" t="s">
        <v>766</v>
      </c>
      <c r="HXF321" s="414" t="s">
        <v>61</v>
      </c>
      <c r="HXG321" s="415">
        <v>12</v>
      </c>
      <c r="HXH321" s="418" t="s">
        <v>781</v>
      </c>
      <c r="HXI321" s="417" t="s">
        <v>766</v>
      </c>
      <c r="HXJ321" s="414" t="s">
        <v>61</v>
      </c>
      <c r="HXK321" s="415">
        <v>12</v>
      </c>
      <c r="HXL321" s="418" t="s">
        <v>781</v>
      </c>
      <c r="HXM321" s="417" t="s">
        <v>766</v>
      </c>
      <c r="HXN321" s="414" t="s">
        <v>61</v>
      </c>
      <c r="HXO321" s="415">
        <v>12</v>
      </c>
      <c r="HXP321" s="418" t="s">
        <v>781</v>
      </c>
      <c r="HXQ321" s="417" t="s">
        <v>766</v>
      </c>
      <c r="HXR321" s="414" t="s">
        <v>61</v>
      </c>
      <c r="HXS321" s="415">
        <v>12</v>
      </c>
      <c r="HXT321" s="418" t="s">
        <v>781</v>
      </c>
      <c r="HXU321" s="417" t="s">
        <v>766</v>
      </c>
      <c r="HXV321" s="414" t="s">
        <v>61</v>
      </c>
      <c r="HXW321" s="415">
        <v>12</v>
      </c>
      <c r="HXX321" s="418" t="s">
        <v>781</v>
      </c>
      <c r="HXY321" s="417" t="s">
        <v>766</v>
      </c>
      <c r="HXZ321" s="414" t="s">
        <v>61</v>
      </c>
      <c r="HYA321" s="415">
        <v>12</v>
      </c>
      <c r="HYB321" s="418" t="s">
        <v>781</v>
      </c>
      <c r="HYC321" s="417" t="s">
        <v>766</v>
      </c>
      <c r="HYD321" s="414" t="s">
        <v>61</v>
      </c>
      <c r="HYE321" s="415">
        <v>12</v>
      </c>
      <c r="HYF321" s="418" t="s">
        <v>781</v>
      </c>
      <c r="HYG321" s="417" t="s">
        <v>766</v>
      </c>
      <c r="HYH321" s="414" t="s">
        <v>61</v>
      </c>
      <c r="HYI321" s="415">
        <v>12</v>
      </c>
      <c r="HYJ321" s="418" t="s">
        <v>781</v>
      </c>
      <c r="HYK321" s="417" t="s">
        <v>766</v>
      </c>
      <c r="HYL321" s="414" t="s">
        <v>61</v>
      </c>
      <c r="HYM321" s="415">
        <v>12</v>
      </c>
      <c r="HYN321" s="418" t="s">
        <v>781</v>
      </c>
      <c r="HYO321" s="417" t="s">
        <v>766</v>
      </c>
      <c r="HYP321" s="414" t="s">
        <v>61</v>
      </c>
      <c r="HYQ321" s="415">
        <v>12</v>
      </c>
      <c r="HYR321" s="418" t="s">
        <v>781</v>
      </c>
      <c r="HYS321" s="417" t="s">
        <v>766</v>
      </c>
      <c r="HYT321" s="414" t="s">
        <v>61</v>
      </c>
      <c r="HYU321" s="415">
        <v>12</v>
      </c>
      <c r="HYV321" s="418" t="s">
        <v>781</v>
      </c>
      <c r="HYW321" s="417" t="s">
        <v>766</v>
      </c>
      <c r="HYX321" s="414" t="s">
        <v>61</v>
      </c>
      <c r="HYY321" s="415">
        <v>12</v>
      </c>
      <c r="HYZ321" s="418" t="s">
        <v>781</v>
      </c>
      <c r="HZA321" s="417" t="s">
        <v>766</v>
      </c>
      <c r="HZB321" s="414" t="s">
        <v>61</v>
      </c>
      <c r="HZC321" s="415">
        <v>12</v>
      </c>
      <c r="HZD321" s="418" t="s">
        <v>781</v>
      </c>
      <c r="HZE321" s="417" t="s">
        <v>766</v>
      </c>
      <c r="HZF321" s="414" t="s">
        <v>61</v>
      </c>
      <c r="HZG321" s="415">
        <v>12</v>
      </c>
      <c r="HZH321" s="418" t="s">
        <v>781</v>
      </c>
      <c r="HZI321" s="417" t="s">
        <v>766</v>
      </c>
      <c r="HZJ321" s="414" t="s">
        <v>61</v>
      </c>
      <c r="HZK321" s="415">
        <v>12</v>
      </c>
      <c r="HZL321" s="418" t="s">
        <v>781</v>
      </c>
      <c r="HZM321" s="417" t="s">
        <v>766</v>
      </c>
      <c r="HZN321" s="414" t="s">
        <v>61</v>
      </c>
      <c r="HZO321" s="415">
        <v>12</v>
      </c>
      <c r="HZP321" s="418" t="s">
        <v>781</v>
      </c>
      <c r="HZQ321" s="417" t="s">
        <v>766</v>
      </c>
      <c r="HZR321" s="414" t="s">
        <v>61</v>
      </c>
      <c r="HZS321" s="415">
        <v>12</v>
      </c>
      <c r="HZT321" s="418" t="s">
        <v>781</v>
      </c>
      <c r="HZU321" s="417" t="s">
        <v>766</v>
      </c>
      <c r="HZV321" s="414" t="s">
        <v>61</v>
      </c>
      <c r="HZW321" s="415">
        <v>12</v>
      </c>
      <c r="HZX321" s="418" t="s">
        <v>781</v>
      </c>
      <c r="HZY321" s="417" t="s">
        <v>766</v>
      </c>
      <c r="HZZ321" s="414" t="s">
        <v>61</v>
      </c>
      <c r="IAA321" s="415">
        <v>12</v>
      </c>
      <c r="IAB321" s="418" t="s">
        <v>781</v>
      </c>
      <c r="IAC321" s="417" t="s">
        <v>766</v>
      </c>
      <c r="IAD321" s="414" t="s">
        <v>61</v>
      </c>
      <c r="IAE321" s="415">
        <v>12</v>
      </c>
      <c r="IAF321" s="418" t="s">
        <v>781</v>
      </c>
      <c r="IAG321" s="417" t="s">
        <v>766</v>
      </c>
      <c r="IAH321" s="414" t="s">
        <v>61</v>
      </c>
      <c r="IAI321" s="415">
        <v>12</v>
      </c>
      <c r="IAJ321" s="418" t="s">
        <v>781</v>
      </c>
      <c r="IAK321" s="417" t="s">
        <v>766</v>
      </c>
      <c r="IAL321" s="414" t="s">
        <v>61</v>
      </c>
      <c r="IAM321" s="415">
        <v>12</v>
      </c>
      <c r="IAN321" s="418" t="s">
        <v>781</v>
      </c>
      <c r="IAO321" s="417" t="s">
        <v>766</v>
      </c>
      <c r="IAP321" s="414" t="s">
        <v>61</v>
      </c>
      <c r="IAQ321" s="415">
        <v>12</v>
      </c>
      <c r="IAR321" s="418" t="s">
        <v>781</v>
      </c>
      <c r="IAS321" s="417" t="s">
        <v>766</v>
      </c>
      <c r="IAT321" s="414" t="s">
        <v>61</v>
      </c>
      <c r="IAU321" s="415">
        <v>12</v>
      </c>
      <c r="IAV321" s="418" t="s">
        <v>781</v>
      </c>
      <c r="IAW321" s="417" t="s">
        <v>766</v>
      </c>
      <c r="IAX321" s="414" t="s">
        <v>61</v>
      </c>
      <c r="IAY321" s="415">
        <v>12</v>
      </c>
      <c r="IAZ321" s="418" t="s">
        <v>781</v>
      </c>
      <c r="IBA321" s="417" t="s">
        <v>766</v>
      </c>
      <c r="IBB321" s="414" t="s">
        <v>61</v>
      </c>
      <c r="IBC321" s="415">
        <v>12</v>
      </c>
      <c r="IBD321" s="418" t="s">
        <v>781</v>
      </c>
      <c r="IBE321" s="417" t="s">
        <v>766</v>
      </c>
      <c r="IBF321" s="414" t="s">
        <v>61</v>
      </c>
      <c r="IBG321" s="415">
        <v>12</v>
      </c>
      <c r="IBH321" s="418" t="s">
        <v>781</v>
      </c>
      <c r="IBI321" s="417" t="s">
        <v>766</v>
      </c>
      <c r="IBJ321" s="414" t="s">
        <v>61</v>
      </c>
      <c r="IBK321" s="415">
        <v>12</v>
      </c>
      <c r="IBL321" s="418" t="s">
        <v>781</v>
      </c>
      <c r="IBM321" s="417" t="s">
        <v>766</v>
      </c>
      <c r="IBN321" s="414" t="s">
        <v>61</v>
      </c>
      <c r="IBO321" s="415">
        <v>12</v>
      </c>
      <c r="IBP321" s="418" t="s">
        <v>781</v>
      </c>
      <c r="IBQ321" s="417" t="s">
        <v>766</v>
      </c>
      <c r="IBR321" s="414" t="s">
        <v>61</v>
      </c>
      <c r="IBS321" s="415">
        <v>12</v>
      </c>
      <c r="IBT321" s="418" t="s">
        <v>781</v>
      </c>
      <c r="IBU321" s="417" t="s">
        <v>766</v>
      </c>
      <c r="IBV321" s="414" t="s">
        <v>61</v>
      </c>
      <c r="IBW321" s="415">
        <v>12</v>
      </c>
      <c r="IBX321" s="418" t="s">
        <v>781</v>
      </c>
      <c r="IBY321" s="417" t="s">
        <v>766</v>
      </c>
      <c r="IBZ321" s="414" t="s">
        <v>61</v>
      </c>
      <c r="ICA321" s="415">
        <v>12</v>
      </c>
      <c r="ICB321" s="418" t="s">
        <v>781</v>
      </c>
      <c r="ICC321" s="417" t="s">
        <v>766</v>
      </c>
      <c r="ICD321" s="414" t="s">
        <v>61</v>
      </c>
      <c r="ICE321" s="415">
        <v>12</v>
      </c>
      <c r="ICF321" s="418" t="s">
        <v>781</v>
      </c>
      <c r="ICG321" s="417" t="s">
        <v>766</v>
      </c>
      <c r="ICH321" s="414" t="s">
        <v>61</v>
      </c>
      <c r="ICI321" s="415">
        <v>12</v>
      </c>
      <c r="ICJ321" s="418" t="s">
        <v>781</v>
      </c>
      <c r="ICK321" s="417" t="s">
        <v>766</v>
      </c>
      <c r="ICL321" s="414" t="s">
        <v>61</v>
      </c>
      <c r="ICM321" s="415">
        <v>12</v>
      </c>
      <c r="ICN321" s="418" t="s">
        <v>781</v>
      </c>
      <c r="ICO321" s="417" t="s">
        <v>766</v>
      </c>
      <c r="ICP321" s="414" t="s">
        <v>61</v>
      </c>
      <c r="ICQ321" s="415">
        <v>12</v>
      </c>
      <c r="ICR321" s="418" t="s">
        <v>781</v>
      </c>
      <c r="ICS321" s="417" t="s">
        <v>766</v>
      </c>
      <c r="ICT321" s="414" t="s">
        <v>61</v>
      </c>
      <c r="ICU321" s="415">
        <v>12</v>
      </c>
      <c r="ICV321" s="418" t="s">
        <v>781</v>
      </c>
      <c r="ICW321" s="417" t="s">
        <v>766</v>
      </c>
      <c r="ICX321" s="414" t="s">
        <v>61</v>
      </c>
      <c r="ICY321" s="415">
        <v>12</v>
      </c>
      <c r="ICZ321" s="418" t="s">
        <v>781</v>
      </c>
      <c r="IDA321" s="417" t="s">
        <v>766</v>
      </c>
      <c r="IDB321" s="414" t="s">
        <v>61</v>
      </c>
      <c r="IDC321" s="415">
        <v>12</v>
      </c>
      <c r="IDD321" s="418" t="s">
        <v>781</v>
      </c>
      <c r="IDE321" s="417" t="s">
        <v>766</v>
      </c>
      <c r="IDF321" s="414" t="s">
        <v>61</v>
      </c>
      <c r="IDG321" s="415">
        <v>12</v>
      </c>
      <c r="IDH321" s="418" t="s">
        <v>781</v>
      </c>
      <c r="IDI321" s="417" t="s">
        <v>766</v>
      </c>
      <c r="IDJ321" s="414" t="s">
        <v>61</v>
      </c>
      <c r="IDK321" s="415">
        <v>12</v>
      </c>
      <c r="IDL321" s="418" t="s">
        <v>781</v>
      </c>
      <c r="IDM321" s="417" t="s">
        <v>766</v>
      </c>
      <c r="IDN321" s="414" t="s">
        <v>61</v>
      </c>
      <c r="IDO321" s="415">
        <v>12</v>
      </c>
      <c r="IDP321" s="418" t="s">
        <v>781</v>
      </c>
      <c r="IDQ321" s="417" t="s">
        <v>766</v>
      </c>
      <c r="IDR321" s="414" t="s">
        <v>61</v>
      </c>
      <c r="IDS321" s="415">
        <v>12</v>
      </c>
      <c r="IDT321" s="418" t="s">
        <v>781</v>
      </c>
      <c r="IDU321" s="417" t="s">
        <v>766</v>
      </c>
      <c r="IDV321" s="414" t="s">
        <v>61</v>
      </c>
      <c r="IDW321" s="415">
        <v>12</v>
      </c>
      <c r="IDX321" s="418" t="s">
        <v>781</v>
      </c>
      <c r="IDY321" s="417" t="s">
        <v>766</v>
      </c>
      <c r="IDZ321" s="414" t="s">
        <v>61</v>
      </c>
      <c r="IEA321" s="415">
        <v>12</v>
      </c>
      <c r="IEB321" s="418" t="s">
        <v>781</v>
      </c>
      <c r="IEC321" s="417" t="s">
        <v>766</v>
      </c>
      <c r="IED321" s="414" t="s">
        <v>61</v>
      </c>
      <c r="IEE321" s="415">
        <v>12</v>
      </c>
      <c r="IEF321" s="418" t="s">
        <v>781</v>
      </c>
      <c r="IEG321" s="417" t="s">
        <v>766</v>
      </c>
      <c r="IEH321" s="414" t="s">
        <v>61</v>
      </c>
      <c r="IEI321" s="415">
        <v>12</v>
      </c>
      <c r="IEJ321" s="418" t="s">
        <v>781</v>
      </c>
      <c r="IEK321" s="417" t="s">
        <v>766</v>
      </c>
      <c r="IEL321" s="414" t="s">
        <v>61</v>
      </c>
      <c r="IEM321" s="415">
        <v>12</v>
      </c>
      <c r="IEN321" s="418" t="s">
        <v>781</v>
      </c>
      <c r="IEO321" s="417" t="s">
        <v>766</v>
      </c>
      <c r="IEP321" s="414" t="s">
        <v>61</v>
      </c>
      <c r="IEQ321" s="415">
        <v>12</v>
      </c>
      <c r="IER321" s="418" t="s">
        <v>781</v>
      </c>
      <c r="IES321" s="417" t="s">
        <v>766</v>
      </c>
      <c r="IET321" s="414" t="s">
        <v>61</v>
      </c>
      <c r="IEU321" s="415">
        <v>12</v>
      </c>
      <c r="IEV321" s="418" t="s">
        <v>781</v>
      </c>
      <c r="IEW321" s="417" t="s">
        <v>766</v>
      </c>
      <c r="IEX321" s="414" t="s">
        <v>61</v>
      </c>
      <c r="IEY321" s="415">
        <v>12</v>
      </c>
      <c r="IEZ321" s="418" t="s">
        <v>781</v>
      </c>
      <c r="IFA321" s="417" t="s">
        <v>766</v>
      </c>
      <c r="IFB321" s="414" t="s">
        <v>61</v>
      </c>
      <c r="IFC321" s="415">
        <v>12</v>
      </c>
      <c r="IFD321" s="418" t="s">
        <v>781</v>
      </c>
      <c r="IFE321" s="417" t="s">
        <v>766</v>
      </c>
      <c r="IFF321" s="414" t="s">
        <v>61</v>
      </c>
      <c r="IFG321" s="415">
        <v>12</v>
      </c>
      <c r="IFH321" s="418" t="s">
        <v>781</v>
      </c>
      <c r="IFI321" s="417" t="s">
        <v>766</v>
      </c>
      <c r="IFJ321" s="414" t="s">
        <v>61</v>
      </c>
      <c r="IFK321" s="415">
        <v>12</v>
      </c>
      <c r="IFL321" s="418" t="s">
        <v>781</v>
      </c>
      <c r="IFM321" s="417" t="s">
        <v>766</v>
      </c>
      <c r="IFN321" s="414" t="s">
        <v>61</v>
      </c>
      <c r="IFO321" s="415">
        <v>12</v>
      </c>
      <c r="IFP321" s="418" t="s">
        <v>781</v>
      </c>
      <c r="IFQ321" s="417" t="s">
        <v>766</v>
      </c>
      <c r="IFR321" s="414" t="s">
        <v>61</v>
      </c>
      <c r="IFS321" s="415">
        <v>12</v>
      </c>
      <c r="IFT321" s="418" t="s">
        <v>781</v>
      </c>
      <c r="IFU321" s="417" t="s">
        <v>766</v>
      </c>
      <c r="IFV321" s="414" t="s">
        <v>61</v>
      </c>
      <c r="IFW321" s="415">
        <v>12</v>
      </c>
      <c r="IFX321" s="418" t="s">
        <v>781</v>
      </c>
      <c r="IFY321" s="417" t="s">
        <v>766</v>
      </c>
      <c r="IFZ321" s="414" t="s">
        <v>61</v>
      </c>
      <c r="IGA321" s="415">
        <v>12</v>
      </c>
      <c r="IGB321" s="418" t="s">
        <v>781</v>
      </c>
      <c r="IGC321" s="417" t="s">
        <v>766</v>
      </c>
      <c r="IGD321" s="414" t="s">
        <v>61</v>
      </c>
      <c r="IGE321" s="415">
        <v>12</v>
      </c>
      <c r="IGF321" s="418" t="s">
        <v>781</v>
      </c>
      <c r="IGG321" s="417" t="s">
        <v>766</v>
      </c>
      <c r="IGH321" s="414" t="s">
        <v>61</v>
      </c>
      <c r="IGI321" s="415">
        <v>12</v>
      </c>
      <c r="IGJ321" s="418" t="s">
        <v>781</v>
      </c>
      <c r="IGK321" s="417" t="s">
        <v>766</v>
      </c>
      <c r="IGL321" s="414" t="s">
        <v>61</v>
      </c>
      <c r="IGM321" s="415">
        <v>12</v>
      </c>
      <c r="IGN321" s="418" t="s">
        <v>781</v>
      </c>
      <c r="IGO321" s="417" t="s">
        <v>766</v>
      </c>
      <c r="IGP321" s="414" t="s">
        <v>61</v>
      </c>
      <c r="IGQ321" s="415">
        <v>12</v>
      </c>
      <c r="IGR321" s="418" t="s">
        <v>781</v>
      </c>
      <c r="IGS321" s="417" t="s">
        <v>766</v>
      </c>
      <c r="IGT321" s="414" t="s">
        <v>61</v>
      </c>
      <c r="IGU321" s="415">
        <v>12</v>
      </c>
      <c r="IGV321" s="418" t="s">
        <v>781</v>
      </c>
      <c r="IGW321" s="417" t="s">
        <v>766</v>
      </c>
      <c r="IGX321" s="414" t="s">
        <v>61</v>
      </c>
      <c r="IGY321" s="415">
        <v>12</v>
      </c>
      <c r="IGZ321" s="418" t="s">
        <v>781</v>
      </c>
      <c r="IHA321" s="417" t="s">
        <v>766</v>
      </c>
      <c r="IHB321" s="414" t="s">
        <v>61</v>
      </c>
      <c r="IHC321" s="415">
        <v>12</v>
      </c>
      <c r="IHD321" s="418" t="s">
        <v>781</v>
      </c>
      <c r="IHE321" s="417" t="s">
        <v>766</v>
      </c>
      <c r="IHF321" s="414" t="s">
        <v>61</v>
      </c>
      <c r="IHG321" s="415">
        <v>12</v>
      </c>
      <c r="IHH321" s="418" t="s">
        <v>781</v>
      </c>
      <c r="IHI321" s="417" t="s">
        <v>766</v>
      </c>
      <c r="IHJ321" s="414" t="s">
        <v>61</v>
      </c>
      <c r="IHK321" s="415">
        <v>12</v>
      </c>
      <c r="IHL321" s="418" t="s">
        <v>781</v>
      </c>
      <c r="IHM321" s="417" t="s">
        <v>766</v>
      </c>
      <c r="IHN321" s="414" t="s">
        <v>61</v>
      </c>
      <c r="IHO321" s="415">
        <v>12</v>
      </c>
      <c r="IHP321" s="418" t="s">
        <v>781</v>
      </c>
      <c r="IHQ321" s="417" t="s">
        <v>766</v>
      </c>
      <c r="IHR321" s="414" t="s">
        <v>61</v>
      </c>
      <c r="IHS321" s="415">
        <v>12</v>
      </c>
      <c r="IHT321" s="418" t="s">
        <v>781</v>
      </c>
      <c r="IHU321" s="417" t="s">
        <v>766</v>
      </c>
      <c r="IHV321" s="414" t="s">
        <v>61</v>
      </c>
      <c r="IHW321" s="415">
        <v>12</v>
      </c>
      <c r="IHX321" s="418" t="s">
        <v>781</v>
      </c>
      <c r="IHY321" s="417" t="s">
        <v>766</v>
      </c>
      <c r="IHZ321" s="414" t="s">
        <v>61</v>
      </c>
      <c r="IIA321" s="415">
        <v>12</v>
      </c>
      <c r="IIB321" s="418" t="s">
        <v>781</v>
      </c>
      <c r="IIC321" s="417" t="s">
        <v>766</v>
      </c>
      <c r="IID321" s="414" t="s">
        <v>61</v>
      </c>
      <c r="IIE321" s="415">
        <v>12</v>
      </c>
      <c r="IIF321" s="418" t="s">
        <v>781</v>
      </c>
      <c r="IIG321" s="417" t="s">
        <v>766</v>
      </c>
      <c r="IIH321" s="414" t="s">
        <v>61</v>
      </c>
      <c r="III321" s="415">
        <v>12</v>
      </c>
      <c r="IIJ321" s="418" t="s">
        <v>781</v>
      </c>
      <c r="IIK321" s="417" t="s">
        <v>766</v>
      </c>
      <c r="IIL321" s="414" t="s">
        <v>61</v>
      </c>
      <c r="IIM321" s="415">
        <v>12</v>
      </c>
      <c r="IIN321" s="418" t="s">
        <v>781</v>
      </c>
      <c r="IIO321" s="417" t="s">
        <v>766</v>
      </c>
      <c r="IIP321" s="414" t="s">
        <v>61</v>
      </c>
      <c r="IIQ321" s="415">
        <v>12</v>
      </c>
      <c r="IIR321" s="418" t="s">
        <v>781</v>
      </c>
      <c r="IIS321" s="417" t="s">
        <v>766</v>
      </c>
      <c r="IIT321" s="414" t="s">
        <v>61</v>
      </c>
      <c r="IIU321" s="415">
        <v>12</v>
      </c>
      <c r="IIV321" s="418" t="s">
        <v>781</v>
      </c>
      <c r="IIW321" s="417" t="s">
        <v>766</v>
      </c>
      <c r="IIX321" s="414" t="s">
        <v>61</v>
      </c>
      <c r="IIY321" s="415">
        <v>12</v>
      </c>
      <c r="IIZ321" s="418" t="s">
        <v>781</v>
      </c>
      <c r="IJA321" s="417" t="s">
        <v>766</v>
      </c>
      <c r="IJB321" s="414" t="s">
        <v>61</v>
      </c>
      <c r="IJC321" s="415">
        <v>12</v>
      </c>
      <c r="IJD321" s="418" t="s">
        <v>781</v>
      </c>
      <c r="IJE321" s="417" t="s">
        <v>766</v>
      </c>
      <c r="IJF321" s="414" t="s">
        <v>61</v>
      </c>
      <c r="IJG321" s="415">
        <v>12</v>
      </c>
      <c r="IJH321" s="418" t="s">
        <v>781</v>
      </c>
      <c r="IJI321" s="417" t="s">
        <v>766</v>
      </c>
      <c r="IJJ321" s="414" t="s">
        <v>61</v>
      </c>
      <c r="IJK321" s="415">
        <v>12</v>
      </c>
      <c r="IJL321" s="418" t="s">
        <v>781</v>
      </c>
      <c r="IJM321" s="417" t="s">
        <v>766</v>
      </c>
      <c r="IJN321" s="414" t="s">
        <v>61</v>
      </c>
      <c r="IJO321" s="415">
        <v>12</v>
      </c>
      <c r="IJP321" s="418" t="s">
        <v>781</v>
      </c>
      <c r="IJQ321" s="417" t="s">
        <v>766</v>
      </c>
      <c r="IJR321" s="414" t="s">
        <v>61</v>
      </c>
      <c r="IJS321" s="415">
        <v>12</v>
      </c>
      <c r="IJT321" s="418" t="s">
        <v>781</v>
      </c>
      <c r="IJU321" s="417" t="s">
        <v>766</v>
      </c>
      <c r="IJV321" s="414" t="s">
        <v>61</v>
      </c>
      <c r="IJW321" s="415">
        <v>12</v>
      </c>
      <c r="IJX321" s="418" t="s">
        <v>781</v>
      </c>
      <c r="IJY321" s="417" t="s">
        <v>766</v>
      </c>
      <c r="IJZ321" s="414" t="s">
        <v>61</v>
      </c>
      <c r="IKA321" s="415">
        <v>12</v>
      </c>
      <c r="IKB321" s="418" t="s">
        <v>781</v>
      </c>
      <c r="IKC321" s="417" t="s">
        <v>766</v>
      </c>
      <c r="IKD321" s="414" t="s">
        <v>61</v>
      </c>
      <c r="IKE321" s="415">
        <v>12</v>
      </c>
      <c r="IKF321" s="418" t="s">
        <v>781</v>
      </c>
      <c r="IKG321" s="417" t="s">
        <v>766</v>
      </c>
      <c r="IKH321" s="414" t="s">
        <v>61</v>
      </c>
      <c r="IKI321" s="415">
        <v>12</v>
      </c>
      <c r="IKJ321" s="418" t="s">
        <v>781</v>
      </c>
      <c r="IKK321" s="417" t="s">
        <v>766</v>
      </c>
      <c r="IKL321" s="414" t="s">
        <v>61</v>
      </c>
      <c r="IKM321" s="415">
        <v>12</v>
      </c>
      <c r="IKN321" s="418" t="s">
        <v>781</v>
      </c>
      <c r="IKO321" s="417" t="s">
        <v>766</v>
      </c>
      <c r="IKP321" s="414" t="s">
        <v>61</v>
      </c>
      <c r="IKQ321" s="415">
        <v>12</v>
      </c>
      <c r="IKR321" s="418" t="s">
        <v>781</v>
      </c>
      <c r="IKS321" s="417" t="s">
        <v>766</v>
      </c>
      <c r="IKT321" s="414" t="s">
        <v>61</v>
      </c>
      <c r="IKU321" s="415">
        <v>12</v>
      </c>
      <c r="IKV321" s="418" t="s">
        <v>781</v>
      </c>
      <c r="IKW321" s="417" t="s">
        <v>766</v>
      </c>
      <c r="IKX321" s="414" t="s">
        <v>61</v>
      </c>
      <c r="IKY321" s="415">
        <v>12</v>
      </c>
      <c r="IKZ321" s="418" t="s">
        <v>781</v>
      </c>
      <c r="ILA321" s="417" t="s">
        <v>766</v>
      </c>
      <c r="ILB321" s="414" t="s">
        <v>61</v>
      </c>
      <c r="ILC321" s="415">
        <v>12</v>
      </c>
      <c r="ILD321" s="418" t="s">
        <v>781</v>
      </c>
      <c r="ILE321" s="417" t="s">
        <v>766</v>
      </c>
      <c r="ILF321" s="414" t="s">
        <v>61</v>
      </c>
      <c r="ILG321" s="415">
        <v>12</v>
      </c>
      <c r="ILH321" s="418" t="s">
        <v>781</v>
      </c>
      <c r="ILI321" s="417" t="s">
        <v>766</v>
      </c>
      <c r="ILJ321" s="414" t="s">
        <v>61</v>
      </c>
      <c r="ILK321" s="415">
        <v>12</v>
      </c>
      <c r="ILL321" s="418" t="s">
        <v>781</v>
      </c>
      <c r="ILM321" s="417" t="s">
        <v>766</v>
      </c>
      <c r="ILN321" s="414" t="s">
        <v>61</v>
      </c>
      <c r="ILO321" s="415">
        <v>12</v>
      </c>
      <c r="ILP321" s="418" t="s">
        <v>781</v>
      </c>
      <c r="ILQ321" s="417" t="s">
        <v>766</v>
      </c>
      <c r="ILR321" s="414" t="s">
        <v>61</v>
      </c>
      <c r="ILS321" s="415">
        <v>12</v>
      </c>
      <c r="ILT321" s="418" t="s">
        <v>781</v>
      </c>
      <c r="ILU321" s="417" t="s">
        <v>766</v>
      </c>
      <c r="ILV321" s="414" t="s">
        <v>61</v>
      </c>
      <c r="ILW321" s="415">
        <v>12</v>
      </c>
      <c r="ILX321" s="418" t="s">
        <v>781</v>
      </c>
      <c r="ILY321" s="417" t="s">
        <v>766</v>
      </c>
      <c r="ILZ321" s="414" t="s">
        <v>61</v>
      </c>
      <c r="IMA321" s="415">
        <v>12</v>
      </c>
      <c r="IMB321" s="418" t="s">
        <v>781</v>
      </c>
      <c r="IMC321" s="417" t="s">
        <v>766</v>
      </c>
      <c r="IMD321" s="414" t="s">
        <v>61</v>
      </c>
      <c r="IME321" s="415">
        <v>12</v>
      </c>
      <c r="IMF321" s="418" t="s">
        <v>781</v>
      </c>
      <c r="IMG321" s="417" t="s">
        <v>766</v>
      </c>
      <c r="IMH321" s="414" t="s">
        <v>61</v>
      </c>
      <c r="IMI321" s="415">
        <v>12</v>
      </c>
      <c r="IMJ321" s="418" t="s">
        <v>781</v>
      </c>
      <c r="IMK321" s="417" t="s">
        <v>766</v>
      </c>
      <c r="IML321" s="414" t="s">
        <v>61</v>
      </c>
      <c r="IMM321" s="415">
        <v>12</v>
      </c>
      <c r="IMN321" s="418" t="s">
        <v>781</v>
      </c>
      <c r="IMO321" s="417" t="s">
        <v>766</v>
      </c>
      <c r="IMP321" s="414" t="s">
        <v>61</v>
      </c>
      <c r="IMQ321" s="415">
        <v>12</v>
      </c>
      <c r="IMR321" s="418" t="s">
        <v>781</v>
      </c>
      <c r="IMS321" s="417" t="s">
        <v>766</v>
      </c>
      <c r="IMT321" s="414" t="s">
        <v>61</v>
      </c>
      <c r="IMU321" s="415">
        <v>12</v>
      </c>
      <c r="IMV321" s="418" t="s">
        <v>781</v>
      </c>
      <c r="IMW321" s="417" t="s">
        <v>766</v>
      </c>
      <c r="IMX321" s="414" t="s">
        <v>61</v>
      </c>
      <c r="IMY321" s="415">
        <v>12</v>
      </c>
      <c r="IMZ321" s="418" t="s">
        <v>781</v>
      </c>
      <c r="INA321" s="417" t="s">
        <v>766</v>
      </c>
      <c r="INB321" s="414" t="s">
        <v>61</v>
      </c>
      <c r="INC321" s="415">
        <v>12</v>
      </c>
      <c r="IND321" s="418" t="s">
        <v>781</v>
      </c>
      <c r="INE321" s="417" t="s">
        <v>766</v>
      </c>
      <c r="INF321" s="414" t="s">
        <v>61</v>
      </c>
      <c r="ING321" s="415">
        <v>12</v>
      </c>
      <c r="INH321" s="418" t="s">
        <v>781</v>
      </c>
      <c r="INI321" s="417" t="s">
        <v>766</v>
      </c>
      <c r="INJ321" s="414" t="s">
        <v>61</v>
      </c>
      <c r="INK321" s="415">
        <v>12</v>
      </c>
      <c r="INL321" s="418" t="s">
        <v>781</v>
      </c>
      <c r="INM321" s="417" t="s">
        <v>766</v>
      </c>
      <c r="INN321" s="414" t="s">
        <v>61</v>
      </c>
      <c r="INO321" s="415">
        <v>12</v>
      </c>
      <c r="INP321" s="418" t="s">
        <v>781</v>
      </c>
      <c r="INQ321" s="417" t="s">
        <v>766</v>
      </c>
      <c r="INR321" s="414" t="s">
        <v>61</v>
      </c>
      <c r="INS321" s="415">
        <v>12</v>
      </c>
      <c r="INT321" s="418" t="s">
        <v>781</v>
      </c>
      <c r="INU321" s="417" t="s">
        <v>766</v>
      </c>
      <c r="INV321" s="414" t="s">
        <v>61</v>
      </c>
      <c r="INW321" s="415">
        <v>12</v>
      </c>
      <c r="INX321" s="418" t="s">
        <v>781</v>
      </c>
      <c r="INY321" s="417" t="s">
        <v>766</v>
      </c>
      <c r="INZ321" s="414" t="s">
        <v>61</v>
      </c>
      <c r="IOA321" s="415">
        <v>12</v>
      </c>
      <c r="IOB321" s="418" t="s">
        <v>781</v>
      </c>
      <c r="IOC321" s="417" t="s">
        <v>766</v>
      </c>
      <c r="IOD321" s="414" t="s">
        <v>61</v>
      </c>
      <c r="IOE321" s="415">
        <v>12</v>
      </c>
      <c r="IOF321" s="418" t="s">
        <v>781</v>
      </c>
      <c r="IOG321" s="417" t="s">
        <v>766</v>
      </c>
      <c r="IOH321" s="414" t="s">
        <v>61</v>
      </c>
      <c r="IOI321" s="415">
        <v>12</v>
      </c>
      <c r="IOJ321" s="418" t="s">
        <v>781</v>
      </c>
      <c r="IOK321" s="417" t="s">
        <v>766</v>
      </c>
      <c r="IOL321" s="414" t="s">
        <v>61</v>
      </c>
      <c r="IOM321" s="415">
        <v>12</v>
      </c>
      <c r="ION321" s="418" t="s">
        <v>781</v>
      </c>
      <c r="IOO321" s="417" t="s">
        <v>766</v>
      </c>
      <c r="IOP321" s="414" t="s">
        <v>61</v>
      </c>
      <c r="IOQ321" s="415">
        <v>12</v>
      </c>
      <c r="IOR321" s="418" t="s">
        <v>781</v>
      </c>
      <c r="IOS321" s="417" t="s">
        <v>766</v>
      </c>
      <c r="IOT321" s="414" t="s">
        <v>61</v>
      </c>
      <c r="IOU321" s="415">
        <v>12</v>
      </c>
      <c r="IOV321" s="418" t="s">
        <v>781</v>
      </c>
      <c r="IOW321" s="417" t="s">
        <v>766</v>
      </c>
      <c r="IOX321" s="414" t="s">
        <v>61</v>
      </c>
      <c r="IOY321" s="415">
        <v>12</v>
      </c>
      <c r="IOZ321" s="418" t="s">
        <v>781</v>
      </c>
      <c r="IPA321" s="417" t="s">
        <v>766</v>
      </c>
      <c r="IPB321" s="414" t="s">
        <v>61</v>
      </c>
      <c r="IPC321" s="415">
        <v>12</v>
      </c>
      <c r="IPD321" s="418" t="s">
        <v>781</v>
      </c>
      <c r="IPE321" s="417" t="s">
        <v>766</v>
      </c>
      <c r="IPF321" s="414" t="s">
        <v>61</v>
      </c>
      <c r="IPG321" s="415">
        <v>12</v>
      </c>
      <c r="IPH321" s="418" t="s">
        <v>781</v>
      </c>
      <c r="IPI321" s="417" t="s">
        <v>766</v>
      </c>
      <c r="IPJ321" s="414" t="s">
        <v>61</v>
      </c>
      <c r="IPK321" s="415">
        <v>12</v>
      </c>
      <c r="IPL321" s="418" t="s">
        <v>781</v>
      </c>
      <c r="IPM321" s="417" t="s">
        <v>766</v>
      </c>
      <c r="IPN321" s="414" t="s">
        <v>61</v>
      </c>
      <c r="IPO321" s="415">
        <v>12</v>
      </c>
      <c r="IPP321" s="418" t="s">
        <v>781</v>
      </c>
      <c r="IPQ321" s="417" t="s">
        <v>766</v>
      </c>
      <c r="IPR321" s="414" t="s">
        <v>61</v>
      </c>
      <c r="IPS321" s="415">
        <v>12</v>
      </c>
      <c r="IPT321" s="418" t="s">
        <v>781</v>
      </c>
      <c r="IPU321" s="417" t="s">
        <v>766</v>
      </c>
      <c r="IPV321" s="414" t="s">
        <v>61</v>
      </c>
      <c r="IPW321" s="415">
        <v>12</v>
      </c>
      <c r="IPX321" s="418" t="s">
        <v>781</v>
      </c>
      <c r="IPY321" s="417" t="s">
        <v>766</v>
      </c>
      <c r="IPZ321" s="414" t="s">
        <v>61</v>
      </c>
      <c r="IQA321" s="415">
        <v>12</v>
      </c>
      <c r="IQB321" s="418" t="s">
        <v>781</v>
      </c>
      <c r="IQC321" s="417" t="s">
        <v>766</v>
      </c>
      <c r="IQD321" s="414" t="s">
        <v>61</v>
      </c>
      <c r="IQE321" s="415">
        <v>12</v>
      </c>
      <c r="IQF321" s="418" t="s">
        <v>781</v>
      </c>
      <c r="IQG321" s="417" t="s">
        <v>766</v>
      </c>
      <c r="IQH321" s="414" t="s">
        <v>61</v>
      </c>
      <c r="IQI321" s="415">
        <v>12</v>
      </c>
      <c r="IQJ321" s="418" t="s">
        <v>781</v>
      </c>
      <c r="IQK321" s="417" t="s">
        <v>766</v>
      </c>
      <c r="IQL321" s="414" t="s">
        <v>61</v>
      </c>
      <c r="IQM321" s="415">
        <v>12</v>
      </c>
      <c r="IQN321" s="418" t="s">
        <v>781</v>
      </c>
      <c r="IQO321" s="417" t="s">
        <v>766</v>
      </c>
      <c r="IQP321" s="414" t="s">
        <v>61</v>
      </c>
      <c r="IQQ321" s="415">
        <v>12</v>
      </c>
      <c r="IQR321" s="418" t="s">
        <v>781</v>
      </c>
      <c r="IQS321" s="417" t="s">
        <v>766</v>
      </c>
      <c r="IQT321" s="414" t="s">
        <v>61</v>
      </c>
      <c r="IQU321" s="415">
        <v>12</v>
      </c>
      <c r="IQV321" s="418" t="s">
        <v>781</v>
      </c>
      <c r="IQW321" s="417" t="s">
        <v>766</v>
      </c>
      <c r="IQX321" s="414" t="s">
        <v>61</v>
      </c>
      <c r="IQY321" s="415">
        <v>12</v>
      </c>
      <c r="IQZ321" s="418" t="s">
        <v>781</v>
      </c>
      <c r="IRA321" s="417" t="s">
        <v>766</v>
      </c>
      <c r="IRB321" s="414" t="s">
        <v>61</v>
      </c>
      <c r="IRC321" s="415">
        <v>12</v>
      </c>
      <c r="IRD321" s="418" t="s">
        <v>781</v>
      </c>
      <c r="IRE321" s="417" t="s">
        <v>766</v>
      </c>
      <c r="IRF321" s="414" t="s">
        <v>61</v>
      </c>
      <c r="IRG321" s="415">
        <v>12</v>
      </c>
      <c r="IRH321" s="418" t="s">
        <v>781</v>
      </c>
      <c r="IRI321" s="417" t="s">
        <v>766</v>
      </c>
      <c r="IRJ321" s="414" t="s">
        <v>61</v>
      </c>
      <c r="IRK321" s="415">
        <v>12</v>
      </c>
      <c r="IRL321" s="418" t="s">
        <v>781</v>
      </c>
      <c r="IRM321" s="417" t="s">
        <v>766</v>
      </c>
      <c r="IRN321" s="414" t="s">
        <v>61</v>
      </c>
      <c r="IRO321" s="415">
        <v>12</v>
      </c>
      <c r="IRP321" s="418" t="s">
        <v>781</v>
      </c>
      <c r="IRQ321" s="417" t="s">
        <v>766</v>
      </c>
      <c r="IRR321" s="414" t="s">
        <v>61</v>
      </c>
      <c r="IRS321" s="415">
        <v>12</v>
      </c>
      <c r="IRT321" s="418" t="s">
        <v>781</v>
      </c>
      <c r="IRU321" s="417" t="s">
        <v>766</v>
      </c>
      <c r="IRV321" s="414" t="s">
        <v>61</v>
      </c>
      <c r="IRW321" s="415">
        <v>12</v>
      </c>
      <c r="IRX321" s="418" t="s">
        <v>781</v>
      </c>
      <c r="IRY321" s="417" t="s">
        <v>766</v>
      </c>
      <c r="IRZ321" s="414" t="s">
        <v>61</v>
      </c>
      <c r="ISA321" s="415">
        <v>12</v>
      </c>
      <c r="ISB321" s="418" t="s">
        <v>781</v>
      </c>
      <c r="ISC321" s="417" t="s">
        <v>766</v>
      </c>
      <c r="ISD321" s="414" t="s">
        <v>61</v>
      </c>
      <c r="ISE321" s="415">
        <v>12</v>
      </c>
      <c r="ISF321" s="418" t="s">
        <v>781</v>
      </c>
      <c r="ISG321" s="417" t="s">
        <v>766</v>
      </c>
      <c r="ISH321" s="414" t="s">
        <v>61</v>
      </c>
      <c r="ISI321" s="415">
        <v>12</v>
      </c>
      <c r="ISJ321" s="418" t="s">
        <v>781</v>
      </c>
      <c r="ISK321" s="417" t="s">
        <v>766</v>
      </c>
      <c r="ISL321" s="414" t="s">
        <v>61</v>
      </c>
      <c r="ISM321" s="415">
        <v>12</v>
      </c>
      <c r="ISN321" s="418" t="s">
        <v>781</v>
      </c>
      <c r="ISO321" s="417" t="s">
        <v>766</v>
      </c>
      <c r="ISP321" s="414" t="s">
        <v>61</v>
      </c>
      <c r="ISQ321" s="415">
        <v>12</v>
      </c>
      <c r="ISR321" s="418" t="s">
        <v>781</v>
      </c>
      <c r="ISS321" s="417" t="s">
        <v>766</v>
      </c>
      <c r="IST321" s="414" t="s">
        <v>61</v>
      </c>
      <c r="ISU321" s="415">
        <v>12</v>
      </c>
      <c r="ISV321" s="418" t="s">
        <v>781</v>
      </c>
      <c r="ISW321" s="417" t="s">
        <v>766</v>
      </c>
      <c r="ISX321" s="414" t="s">
        <v>61</v>
      </c>
      <c r="ISY321" s="415">
        <v>12</v>
      </c>
      <c r="ISZ321" s="418" t="s">
        <v>781</v>
      </c>
      <c r="ITA321" s="417" t="s">
        <v>766</v>
      </c>
      <c r="ITB321" s="414" t="s">
        <v>61</v>
      </c>
      <c r="ITC321" s="415">
        <v>12</v>
      </c>
      <c r="ITD321" s="418" t="s">
        <v>781</v>
      </c>
      <c r="ITE321" s="417" t="s">
        <v>766</v>
      </c>
      <c r="ITF321" s="414" t="s">
        <v>61</v>
      </c>
      <c r="ITG321" s="415">
        <v>12</v>
      </c>
      <c r="ITH321" s="418" t="s">
        <v>781</v>
      </c>
      <c r="ITI321" s="417" t="s">
        <v>766</v>
      </c>
      <c r="ITJ321" s="414" t="s">
        <v>61</v>
      </c>
      <c r="ITK321" s="415">
        <v>12</v>
      </c>
      <c r="ITL321" s="418" t="s">
        <v>781</v>
      </c>
      <c r="ITM321" s="417" t="s">
        <v>766</v>
      </c>
      <c r="ITN321" s="414" t="s">
        <v>61</v>
      </c>
      <c r="ITO321" s="415">
        <v>12</v>
      </c>
      <c r="ITP321" s="418" t="s">
        <v>781</v>
      </c>
      <c r="ITQ321" s="417" t="s">
        <v>766</v>
      </c>
      <c r="ITR321" s="414" t="s">
        <v>61</v>
      </c>
      <c r="ITS321" s="415">
        <v>12</v>
      </c>
      <c r="ITT321" s="418" t="s">
        <v>781</v>
      </c>
      <c r="ITU321" s="417" t="s">
        <v>766</v>
      </c>
      <c r="ITV321" s="414" t="s">
        <v>61</v>
      </c>
      <c r="ITW321" s="415">
        <v>12</v>
      </c>
      <c r="ITX321" s="418" t="s">
        <v>781</v>
      </c>
      <c r="ITY321" s="417" t="s">
        <v>766</v>
      </c>
      <c r="ITZ321" s="414" t="s">
        <v>61</v>
      </c>
      <c r="IUA321" s="415">
        <v>12</v>
      </c>
      <c r="IUB321" s="418" t="s">
        <v>781</v>
      </c>
      <c r="IUC321" s="417" t="s">
        <v>766</v>
      </c>
      <c r="IUD321" s="414" t="s">
        <v>61</v>
      </c>
      <c r="IUE321" s="415">
        <v>12</v>
      </c>
      <c r="IUF321" s="418" t="s">
        <v>781</v>
      </c>
      <c r="IUG321" s="417" t="s">
        <v>766</v>
      </c>
      <c r="IUH321" s="414" t="s">
        <v>61</v>
      </c>
      <c r="IUI321" s="415">
        <v>12</v>
      </c>
      <c r="IUJ321" s="418" t="s">
        <v>781</v>
      </c>
      <c r="IUK321" s="417" t="s">
        <v>766</v>
      </c>
      <c r="IUL321" s="414" t="s">
        <v>61</v>
      </c>
      <c r="IUM321" s="415">
        <v>12</v>
      </c>
      <c r="IUN321" s="418" t="s">
        <v>781</v>
      </c>
      <c r="IUO321" s="417" t="s">
        <v>766</v>
      </c>
      <c r="IUP321" s="414" t="s">
        <v>61</v>
      </c>
      <c r="IUQ321" s="415">
        <v>12</v>
      </c>
      <c r="IUR321" s="418" t="s">
        <v>781</v>
      </c>
      <c r="IUS321" s="417" t="s">
        <v>766</v>
      </c>
      <c r="IUT321" s="414" t="s">
        <v>61</v>
      </c>
      <c r="IUU321" s="415">
        <v>12</v>
      </c>
      <c r="IUV321" s="418" t="s">
        <v>781</v>
      </c>
      <c r="IUW321" s="417" t="s">
        <v>766</v>
      </c>
      <c r="IUX321" s="414" t="s">
        <v>61</v>
      </c>
      <c r="IUY321" s="415">
        <v>12</v>
      </c>
      <c r="IUZ321" s="418" t="s">
        <v>781</v>
      </c>
      <c r="IVA321" s="417" t="s">
        <v>766</v>
      </c>
      <c r="IVB321" s="414" t="s">
        <v>61</v>
      </c>
      <c r="IVC321" s="415">
        <v>12</v>
      </c>
      <c r="IVD321" s="418" t="s">
        <v>781</v>
      </c>
      <c r="IVE321" s="417" t="s">
        <v>766</v>
      </c>
      <c r="IVF321" s="414" t="s">
        <v>61</v>
      </c>
      <c r="IVG321" s="415">
        <v>12</v>
      </c>
      <c r="IVH321" s="418" t="s">
        <v>781</v>
      </c>
      <c r="IVI321" s="417" t="s">
        <v>766</v>
      </c>
      <c r="IVJ321" s="414" t="s">
        <v>61</v>
      </c>
      <c r="IVK321" s="415">
        <v>12</v>
      </c>
      <c r="IVL321" s="418" t="s">
        <v>781</v>
      </c>
      <c r="IVM321" s="417" t="s">
        <v>766</v>
      </c>
      <c r="IVN321" s="414" t="s">
        <v>61</v>
      </c>
      <c r="IVO321" s="415">
        <v>12</v>
      </c>
      <c r="IVP321" s="418" t="s">
        <v>781</v>
      </c>
      <c r="IVQ321" s="417" t="s">
        <v>766</v>
      </c>
      <c r="IVR321" s="414" t="s">
        <v>61</v>
      </c>
      <c r="IVS321" s="415">
        <v>12</v>
      </c>
      <c r="IVT321" s="418" t="s">
        <v>781</v>
      </c>
      <c r="IVU321" s="417" t="s">
        <v>766</v>
      </c>
      <c r="IVV321" s="414" t="s">
        <v>61</v>
      </c>
      <c r="IVW321" s="415">
        <v>12</v>
      </c>
      <c r="IVX321" s="418" t="s">
        <v>781</v>
      </c>
      <c r="IVY321" s="417" t="s">
        <v>766</v>
      </c>
      <c r="IVZ321" s="414" t="s">
        <v>61</v>
      </c>
      <c r="IWA321" s="415">
        <v>12</v>
      </c>
      <c r="IWB321" s="418" t="s">
        <v>781</v>
      </c>
      <c r="IWC321" s="417" t="s">
        <v>766</v>
      </c>
      <c r="IWD321" s="414" t="s">
        <v>61</v>
      </c>
      <c r="IWE321" s="415">
        <v>12</v>
      </c>
      <c r="IWF321" s="418" t="s">
        <v>781</v>
      </c>
      <c r="IWG321" s="417" t="s">
        <v>766</v>
      </c>
      <c r="IWH321" s="414" t="s">
        <v>61</v>
      </c>
      <c r="IWI321" s="415">
        <v>12</v>
      </c>
      <c r="IWJ321" s="418" t="s">
        <v>781</v>
      </c>
      <c r="IWK321" s="417" t="s">
        <v>766</v>
      </c>
      <c r="IWL321" s="414" t="s">
        <v>61</v>
      </c>
      <c r="IWM321" s="415">
        <v>12</v>
      </c>
      <c r="IWN321" s="418" t="s">
        <v>781</v>
      </c>
      <c r="IWO321" s="417" t="s">
        <v>766</v>
      </c>
      <c r="IWP321" s="414" t="s">
        <v>61</v>
      </c>
      <c r="IWQ321" s="415">
        <v>12</v>
      </c>
      <c r="IWR321" s="418" t="s">
        <v>781</v>
      </c>
      <c r="IWS321" s="417" t="s">
        <v>766</v>
      </c>
      <c r="IWT321" s="414" t="s">
        <v>61</v>
      </c>
      <c r="IWU321" s="415">
        <v>12</v>
      </c>
      <c r="IWV321" s="418" t="s">
        <v>781</v>
      </c>
      <c r="IWW321" s="417" t="s">
        <v>766</v>
      </c>
      <c r="IWX321" s="414" t="s">
        <v>61</v>
      </c>
      <c r="IWY321" s="415">
        <v>12</v>
      </c>
      <c r="IWZ321" s="418" t="s">
        <v>781</v>
      </c>
      <c r="IXA321" s="417" t="s">
        <v>766</v>
      </c>
      <c r="IXB321" s="414" t="s">
        <v>61</v>
      </c>
      <c r="IXC321" s="415">
        <v>12</v>
      </c>
      <c r="IXD321" s="418" t="s">
        <v>781</v>
      </c>
      <c r="IXE321" s="417" t="s">
        <v>766</v>
      </c>
      <c r="IXF321" s="414" t="s">
        <v>61</v>
      </c>
      <c r="IXG321" s="415">
        <v>12</v>
      </c>
      <c r="IXH321" s="418" t="s">
        <v>781</v>
      </c>
      <c r="IXI321" s="417" t="s">
        <v>766</v>
      </c>
      <c r="IXJ321" s="414" t="s">
        <v>61</v>
      </c>
      <c r="IXK321" s="415">
        <v>12</v>
      </c>
      <c r="IXL321" s="418" t="s">
        <v>781</v>
      </c>
      <c r="IXM321" s="417" t="s">
        <v>766</v>
      </c>
      <c r="IXN321" s="414" t="s">
        <v>61</v>
      </c>
      <c r="IXO321" s="415">
        <v>12</v>
      </c>
      <c r="IXP321" s="418" t="s">
        <v>781</v>
      </c>
      <c r="IXQ321" s="417" t="s">
        <v>766</v>
      </c>
      <c r="IXR321" s="414" t="s">
        <v>61</v>
      </c>
      <c r="IXS321" s="415">
        <v>12</v>
      </c>
      <c r="IXT321" s="418" t="s">
        <v>781</v>
      </c>
      <c r="IXU321" s="417" t="s">
        <v>766</v>
      </c>
      <c r="IXV321" s="414" t="s">
        <v>61</v>
      </c>
      <c r="IXW321" s="415">
        <v>12</v>
      </c>
      <c r="IXX321" s="418" t="s">
        <v>781</v>
      </c>
      <c r="IXY321" s="417" t="s">
        <v>766</v>
      </c>
      <c r="IXZ321" s="414" t="s">
        <v>61</v>
      </c>
      <c r="IYA321" s="415">
        <v>12</v>
      </c>
      <c r="IYB321" s="418" t="s">
        <v>781</v>
      </c>
      <c r="IYC321" s="417" t="s">
        <v>766</v>
      </c>
      <c r="IYD321" s="414" t="s">
        <v>61</v>
      </c>
      <c r="IYE321" s="415">
        <v>12</v>
      </c>
      <c r="IYF321" s="418" t="s">
        <v>781</v>
      </c>
      <c r="IYG321" s="417" t="s">
        <v>766</v>
      </c>
      <c r="IYH321" s="414" t="s">
        <v>61</v>
      </c>
      <c r="IYI321" s="415">
        <v>12</v>
      </c>
      <c r="IYJ321" s="418" t="s">
        <v>781</v>
      </c>
      <c r="IYK321" s="417" t="s">
        <v>766</v>
      </c>
      <c r="IYL321" s="414" t="s">
        <v>61</v>
      </c>
      <c r="IYM321" s="415">
        <v>12</v>
      </c>
      <c r="IYN321" s="418" t="s">
        <v>781</v>
      </c>
      <c r="IYO321" s="417" t="s">
        <v>766</v>
      </c>
      <c r="IYP321" s="414" t="s">
        <v>61</v>
      </c>
      <c r="IYQ321" s="415">
        <v>12</v>
      </c>
      <c r="IYR321" s="418" t="s">
        <v>781</v>
      </c>
      <c r="IYS321" s="417" t="s">
        <v>766</v>
      </c>
      <c r="IYT321" s="414" t="s">
        <v>61</v>
      </c>
      <c r="IYU321" s="415">
        <v>12</v>
      </c>
      <c r="IYV321" s="418" t="s">
        <v>781</v>
      </c>
      <c r="IYW321" s="417" t="s">
        <v>766</v>
      </c>
      <c r="IYX321" s="414" t="s">
        <v>61</v>
      </c>
      <c r="IYY321" s="415">
        <v>12</v>
      </c>
      <c r="IYZ321" s="418" t="s">
        <v>781</v>
      </c>
      <c r="IZA321" s="417" t="s">
        <v>766</v>
      </c>
      <c r="IZB321" s="414" t="s">
        <v>61</v>
      </c>
      <c r="IZC321" s="415">
        <v>12</v>
      </c>
      <c r="IZD321" s="418" t="s">
        <v>781</v>
      </c>
      <c r="IZE321" s="417" t="s">
        <v>766</v>
      </c>
      <c r="IZF321" s="414" t="s">
        <v>61</v>
      </c>
      <c r="IZG321" s="415">
        <v>12</v>
      </c>
      <c r="IZH321" s="418" t="s">
        <v>781</v>
      </c>
      <c r="IZI321" s="417" t="s">
        <v>766</v>
      </c>
      <c r="IZJ321" s="414" t="s">
        <v>61</v>
      </c>
      <c r="IZK321" s="415">
        <v>12</v>
      </c>
      <c r="IZL321" s="418" t="s">
        <v>781</v>
      </c>
      <c r="IZM321" s="417" t="s">
        <v>766</v>
      </c>
      <c r="IZN321" s="414" t="s">
        <v>61</v>
      </c>
      <c r="IZO321" s="415">
        <v>12</v>
      </c>
      <c r="IZP321" s="418" t="s">
        <v>781</v>
      </c>
      <c r="IZQ321" s="417" t="s">
        <v>766</v>
      </c>
      <c r="IZR321" s="414" t="s">
        <v>61</v>
      </c>
      <c r="IZS321" s="415">
        <v>12</v>
      </c>
      <c r="IZT321" s="418" t="s">
        <v>781</v>
      </c>
      <c r="IZU321" s="417" t="s">
        <v>766</v>
      </c>
      <c r="IZV321" s="414" t="s">
        <v>61</v>
      </c>
      <c r="IZW321" s="415">
        <v>12</v>
      </c>
      <c r="IZX321" s="418" t="s">
        <v>781</v>
      </c>
      <c r="IZY321" s="417" t="s">
        <v>766</v>
      </c>
      <c r="IZZ321" s="414" t="s">
        <v>61</v>
      </c>
      <c r="JAA321" s="415">
        <v>12</v>
      </c>
      <c r="JAB321" s="418" t="s">
        <v>781</v>
      </c>
      <c r="JAC321" s="417" t="s">
        <v>766</v>
      </c>
      <c r="JAD321" s="414" t="s">
        <v>61</v>
      </c>
      <c r="JAE321" s="415">
        <v>12</v>
      </c>
      <c r="JAF321" s="418" t="s">
        <v>781</v>
      </c>
      <c r="JAG321" s="417" t="s">
        <v>766</v>
      </c>
      <c r="JAH321" s="414" t="s">
        <v>61</v>
      </c>
      <c r="JAI321" s="415">
        <v>12</v>
      </c>
      <c r="JAJ321" s="418" t="s">
        <v>781</v>
      </c>
      <c r="JAK321" s="417" t="s">
        <v>766</v>
      </c>
      <c r="JAL321" s="414" t="s">
        <v>61</v>
      </c>
      <c r="JAM321" s="415">
        <v>12</v>
      </c>
      <c r="JAN321" s="418" t="s">
        <v>781</v>
      </c>
      <c r="JAO321" s="417" t="s">
        <v>766</v>
      </c>
      <c r="JAP321" s="414" t="s">
        <v>61</v>
      </c>
      <c r="JAQ321" s="415">
        <v>12</v>
      </c>
      <c r="JAR321" s="418" t="s">
        <v>781</v>
      </c>
      <c r="JAS321" s="417" t="s">
        <v>766</v>
      </c>
      <c r="JAT321" s="414" t="s">
        <v>61</v>
      </c>
      <c r="JAU321" s="415">
        <v>12</v>
      </c>
      <c r="JAV321" s="418" t="s">
        <v>781</v>
      </c>
      <c r="JAW321" s="417" t="s">
        <v>766</v>
      </c>
      <c r="JAX321" s="414" t="s">
        <v>61</v>
      </c>
      <c r="JAY321" s="415">
        <v>12</v>
      </c>
      <c r="JAZ321" s="418" t="s">
        <v>781</v>
      </c>
      <c r="JBA321" s="417" t="s">
        <v>766</v>
      </c>
      <c r="JBB321" s="414" t="s">
        <v>61</v>
      </c>
      <c r="JBC321" s="415">
        <v>12</v>
      </c>
      <c r="JBD321" s="418" t="s">
        <v>781</v>
      </c>
      <c r="JBE321" s="417" t="s">
        <v>766</v>
      </c>
      <c r="JBF321" s="414" t="s">
        <v>61</v>
      </c>
      <c r="JBG321" s="415">
        <v>12</v>
      </c>
      <c r="JBH321" s="418" t="s">
        <v>781</v>
      </c>
      <c r="JBI321" s="417" t="s">
        <v>766</v>
      </c>
      <c r="JBJ321" s="414" t="s">
        <v>61</v>
      </c>
      <c r="JBK321" s="415">
        <v>12</v>
      </c>
      <c r="JBL321" s="418" t="s">
        <v>781</v>
      </c>
      <c r="JBM321" s="417" t="s">
        <v>766</v>
      </c>
      <c r="JBN321" s="414" t="s">
        <v>61</v>
      </c>
      <c r="JBO321" s="415">
        <v>12</v>
      </c>
      <c r="JBP321" s="418" t="s">
        <v>781</v>
      </c>
      <c r="JBQ321" s="417" t="s">
        <v>766</v>
      </c>
      <c r="JBR321" s="414" t="s">
        <v>61</v>
      </c>
      <c r="JBS321" s="415">
        <v>12</v>
      </c>
      <c r="JBT321" s="418" t="s">
        <v>781</v>
      </c>
      <c r="JBU321" s="417" t="s">
        <v>766</v>
      </c>
      <c r="JBV321" s="414" t="s">
        <v>61</v>
      </c>
      <c r="JBW321" s="415">
        <v>12</v>
      </c>
      <c r="JBX321" s="418" t="s">
        <v>781</v>
      </c>
      <c r="JBY321" s="417" t="s">
        <v>766</v>
      </c>
      <c r="JBZ321" s="414" t="s">
        <v>61</v>
      </c>
      <c r="JCA321" s="415">
        <v>12</v>
      </c>
      <c r="JCB321" s="418" t="s">
        <v>781</v>
      </c>
      <c r="JCC321" s="417" t="s">
        <v>766</v>
      </c>
      <c r="JCD321" s="414" t="s">
        <v>61</v>
      </c>
      <c r="JCE321" s="415">
        <v>12</v>
      </c>
      <c r="JCF321" s="418" t="s">
        <v>781</v>
      </c>
      <c r="JCG321" s="417" t="s">
        <v>766</v>
      </c>
      <c r="JCH321" s="414" t="s">
        <v>61</v>
      </c>
      <c r="JCI321" s="415">
        <v>12</v>
      </c>
      <c r="JCJ321" s="418" t="s">
        <v>781</v>
      </c>
      <c r="JCK321" s="417" t="s">
        <v>766</v>
      </c>
      <c r="JCL321" s="414" t="s">
        <v>61</v>
      </c>
      <c r="JCM321" s="415">
        <v>12</v>
      </c>
      <c r="JCN321" s="418" t="s">
        <v>781</v>
      </c>
      <c r="JCO321" s="417" t="s">
        <v>766</v>
      </c>
      <c r="JCP321" s="414" t="s">
        <v>61</v>
      </c>
      <c r="JCQ321" s="415">
        <v>12</v>
      </c>
      <c r="JCR321" s="418" t="s">
        <v>781</v>
      </c>
      <c r="JCS321" s="417" t="s">
        <v>766</v>
      </c>
      <c r="JCT321" s="414" t="s">
        <v>61</v>
      </c>
      <c r="JCU321" s="415">
        <v>12</v>
      </c>
      <c r="JCV321" s="418" t="s">
        <v>781</v>
      </c>
      <c r="JCW321" s="417" t="s">
        <v>766</v>
      </c>
      <c r="JCX321" s="414" t="s">
        <v>61</v>
      </c>
      <c r="JCY321" s="415">
        <v>12</v>
      </c>
      <c r="JCZ321" s="418" t="s">
        <v>781</v>
      </c>
      <c r="JDA321" s="417" t="s">
        <v>766</v>
      </c>
      <c r="JDB321" s="414" t="s">
        <v>61</v>
      </c>
      <c r="JDC321" s="415">
        <v>12</v>
      </c>
      <c r="JDD321" s="418" t="s">
        <v>781</v>
      </c>
      <c r="JDE321" s="417" t="s">
        <v>766</v>
      </c>
      <c r="JDF321" s="414" t="s">
        <v>61</v>
      </c>
      <c r="JDG321" s="415">
        <v>12</v>
      </c>
      <c r="JDH321" s="418" t="s">
        <v>781</v>
      </c>
      <c r="JDI321" s="417" t="s">
        <v>766</v>
      </c>
      <c r="JDJ321" s="414" t="s">
        <v>61</v>
      </c>
      <c r="JDK321" s="415">
        <v>12</v>
      </c>
      <c r="JDL321" s="418" t="s">
        <v>781</v>
      </c>
      <c r="JDM321" s="417" t="s">
        <v>766</v>
      </c>
      <c r="JDN321" s="414" t="s">
        <v>61</v>
      </c>
      <c r="JDO321" s="415">
        <v>12</v>
      </c>
      <c r="JDP321" s="418" t="s">
        <v>781</v>
      </c>
      <c r="JDQ321" s="417" t="s">
        <v>766</v>
      </c>
      <c r="JDR321" s="414" t="s">
        <v>61</v>
      </c>
      <c r="JDS321" s="415">
        <v>12</v>
      </c>
      <c r="JDT321" s="418" t="s">
        <v>781</v>
      </c>
      <c r="JDU321" s="417" t="s">
        <v>766</v>
      </c>
      <c r="JDV321" s="414" t="s">
        <v>61</v>
      </c>
      <c r="JDW321" s="415">
        <v>12</v>
      </c>
      <c r="JDX321" s="418" t="s">
        <v>781</v>
      </c>
      <c r="JDY321" s="417" t="s">
        <v>766</v>
      </c>
      <c r="JDZ321" s="414" t="s">
        <v>61</v>
      </c>
      <c r="JEA321" s="415">
        <v>12</v>
      </c>
      <c r="JEB321" s="418" t="s">
        <v>781</v>
      </c>
      <c r="JEC321" s="417" t="s">
        <v>766</v>
      </c>
      <c r="JED321" s="414" t="s">
        <v>61</v>
      </c>
      <c r="JEE321" s="415">
        <v>12</v>
      </c>
      <c r="JEF321" s="418" t="s">
        <v>781</v>
      </c>
      <c r="JEG321" s="417" t="s">
        <v>766</v>
      </c>
      <c r="JEH321" s="414" t="s">
        <v>61</v>
      </c>
      <c r="JEI321" s="415">
        <v>12</v>
      </c>
      <c r="JEJ321" s="418" t="s">
        <v>781</v>
      </c>
      <c r="JEK321" s="417" t="s">
        <v>766</v>
      </c>
      <c r="JEL321" s="414" t="s">
        <v>61</v>
      </c>
      <c r="JEM321" s="415">
        <v>12</v>
      </c>
      <c r="JEN321" s="418" t="s">
        <v>781</v>
      </c>
      <c r="JEO321" s="417" t="s">
        <v>766</v>
      </c>
      <c r="JEP321" s="414" t="s">
        <v>61</v>
      </c>
      <c r="JEQ321" s="415">
        <v>12</v>
      </c>
      <c r="JER321" s="418" t="s">
        <v>781</v>
      </c>
      <c r="JES321" s="417" t="s">
        <v>766</v>
      </c>
      <c r="JET321" s="414" t="s">
        <v>61</v>
      </c>
      <c r="JEU321" s="415">
        <v>12</v>
      </c>
      <c r="JEV321" s="418" t="s">
        <v>781</v>
      </c>
      <c r="JEW321" s="417" t="s">
        <v>766</v>
      </c>
      <c r="JEX321" s="414" t="s">
        <v>61</v>
      </c>
      <c r="JEY321" s="415">
        <v>12</v>
      </c>
      <c r="JEZ321" s="418" t="s">
        <v>781</v>
      </c>
      <c r="JFA321" s="417" t="s">
        <v>766</v>
      </c>
      <c r="JFB321" s="414" t="s">
        <v>61</v>
      </c>
      <c r="JFC321" s="415">
        <v>12</v>
      </c>
      <c r="JFD321" s="418" t="s">
        <v>781</v>
      </c>
      <c r="JFE321" s="417" t="s">
        <v>766</v>
      </c>
      <c r="JFF321" s="414" t="s">
        <v>61</v>
      </c>
      <c r="JFG321" s="415">
        <v>12</v>
      </c>
      <c r="JFH321" s="418" t="s">
        <v>781</v>
      </c>
      <c r="JFI321" s="417" t="s">
        <v>766</v>
      </c>
      <c r="JFJ321" s="414" t="s">
        <v>61</v>
      </c>
      <c r="JFK321" s="415">
        <v>12</v>
      </c>
      <c r="JFL321" s="418" t="s">
        <v>781</v>
      </c>
      <c r="JFM321" s="417" t="s">
        <v>766</v>
      </c>
      <c r="JFN321" s="414" t="s">
        <v>61</v>
      </c>
      <c r="JFO321" s="415">
        <v>12</v>
      </c>
      <c r="JFP321" s="418" t="s">
        <v>781</v>
      </c>
      <c r="JFQ321" s="417" t="s">
        <v>766</v>
      </c>
      <c r="JFR321" s="414" t="s">
        <v>61</v>
      </c>
      <c r="JFS321" s="415">
        <v>12</v>
      </c>
      <c r="JFT321" s="418" t="s">
        <v>781</v>
      </c>
      <c r="JFU321" s="417" t="s">
        <v>766</v>
      </c>
      <c r="JFV321" s="414" t="s">
        <v>61</v>
      </c>
      <c r="JFW321" s="415">
        <v>12</v>
      </c>
      <c r="JFX321" s="418" t="s">
        <v>781</v>
      </c>
      <c r="JFY321" s="417" t="s">
        <v>766</v>
      </c>
      <c r="JFZ321" s="414" t="s">
        <v>61</v>
      </c>
      <c r="JGA321" s="415">
        <v>12</v>
      </c>
      <c r="JGB321" s="418" t="s">
        <v>781</v>
      </c>
      <c r="JGC321" s="417" t="s">
        <v>766</v>
      </c>
      <c r="JGD321" s="414" t="s">
        <v>61</v>
      </c>
      <c r="JGE321" s="415">
        <v>12</v>
      </c>
      <c r="JGF321" s="418" t="s">
        <v>781</v>
      </c>
      <c r="JGG321" s="417" t="s">
        <v>766</v>
      </c>
      <c r="JGH321" s="414" t="s">
        <v>61</v>
      </c>
      <c r="JGI321" s="415">
        <v>12</v>
      </c>
      <c r="JGJ321" s="418" t="s">
        <v>781</v>
      </c>
      <c r="JGK321" s="417" t="s">
        <v>766</v>
      </c>
      <c r="JGL321" s="414" t="s">
        <v>61</v>
      </c>
      <c r="JGM321" s="415">
        <v>12</v>
      </c>
      <c r="JGN321" s="418" t="s">
        <v>781</v>
      </c>
      <c r="JGO321" s="417" t="s">
        <v>766</v>
      </c>
      <c r="JGP321" s="414" t="s">
        <v>61</v>
      </c>
      <c r="JGQ321" s="415">
        <v>12</v>
      </c>
      <c r="JGR321" s="418" t="s">
        <v>781</v>
      </c>
      <c r="JGS321" s="417" t="s">
        <v>766</v>
      </c>
      <c r="JGT321" s="414" t="s">
        <v>61</v>
      </c>
      <c r="JGU321" s="415">
        <v>12</v>
      </c>
      <c r="JGV321" s="418" t="s">
        <v>781</v>
      </c>
      <c r="JGW321" s="417" t="s">
        <v>766</v>
      </c>
      <c r="JGX321" s="414" t="s">
        <v>61</v>
      </c>
      <c r="JGY321" s="415">
        <v>12</v>
      </c>
      <c r="JGZ321" s="418" t="s">
        <v>781</v>
      </c>
      <c r="JHA321" s="417" t="s">
        <v>766</v>
      </c>
      <c r="JHB321" s="414" t="s">
        <v>61</v>
      </c>
      <c r="JHC321" s="415">
        <v>12</v>
      </c>
      <c r="JHD321" s="418" t="s">
        <v>781</v>
      </c>
      <c r="JHE321" s="417" t="s">
        <v>766</v>
      </c>
      <c r="JHF321" s="414" t="s">
        <v>61</v>
      </c>
      <c r="JHG321" s="415">
        <v>12</v>
      </c>
      <c r="JHH321" s="418" t="s">
        <v>781</v>
      </c>
      <c r="JHI321" s="417" t="s">
        <v>766</v>
      </c>
      <c r="JHJ321" s="414" t="s">
        <v>61</v>
      </c>
      <c r="JHK321" s="415">
        <v>12</v>
      </c>
      <c r="JHL321" s="418" t="s">
        <v>781</v>
      </c>
      <c r="JHM321" s="417" t="s">
        <v>766</v>
      </c>
      <c r="JHN321" s="414" t="s">
        <v>61</v>
      </c>
      <c r="JHO321" s="415">
        <v>12</v>
      </c>
      <c r="JHP321" s="418" t="s">
        <v>781</v>
      </c>
      <c r="JHQ321" s="417" t="s">
        <v>766</v>
      </c>
      <c r="JHR321" s="414" t="s">
        <v>61</v>
      </c>
      <c r="JHS321" s="415">
        <v>12</v>
      </c>
      <c r="JHT321" s="418" t="s">
        <v>781</v>
      </c>
      <c r="JHU321" s="417" t="s">
        <v>766</v>
      </c>
      <c r="JHV321" s="414" t="s">
        <v>61</v>
      </c>
      <c r="JHW321" s="415">
        <v>12</v>
      </c>
      <c r="JHX321" s="418" t="s">
        <v>781</v>
      </c>
      <c r="JHY321" s="417" t="s">
        <v>766</v>
      </c>
      <c r="JHZ321" s="414" t="s">
        <v>61</v>
      </c>
      <c r="JIA321" s="415">
        <v>12</v>
      </c>
      <c r="JIB321" s="418" t="s">
        <v>781</v>
      </c>
      <c r="JIC321" s="417" t="s">
        <v>766</v>
      </c>
      <c r="JID321" s="414" t="s">
        <v>61</v>
      </c>
      <c r="JIE321" s="415">
        <v>12</v>
      </c>
      <c r="JIF321" s="418" t="s">
        <v>781</v>
      </c>
      <c r="JIG321" s="417" t="s">
        <v>766</v>
      </c>
      <c r="JIH321" s="414" t="s">
        <v>61</v>
      </c>
      <c r="JII321" s="415">
        <v>12</v>
      </c>
      <c r="JIJ321" s="418" t="s">
        <v>781</v>
      </c>
      <c r="JIK321" s="417" t="s">
        <v>766</v>
      </c>
      <c r="JIL321" s="414" t="s">
        <v>61</v>
      </c>
      <c r="JIM321" s="415">
        <v>12</v>
      </c>
      <c r="JIN321" s="418" t="s">
        <v>781</v>
      </c>
      <c r="JIO321" s="417" t="s">
        <v>766</v>
      </c>
      <c r="JIP321" s="414" t="s">
        <v>61</v>
      </c>
      <c r="JIQ321" s="415">
        <v>12</v>
      </c>
      <c r="JIR321" s="418" t="s">
        <v>781</v>
      </c>
      <c r="JIS321" s="417" t="s">
        <v>766</v>
      </c>
      <c r="JIT321" s="414" t="s">
        <v>61</v>
      </c>
      <c r="JIU321" s="415">
        <v>12</v>
      </c>
      <c r="JIV321" s="418" t="s">
        <v>781</v>
      </c>
      <c r="JIW321" s="417" t="s">
        <v>766</v>
      </c>
      <c r="JIX321" s="414" t="s">
        <v>61</v>
      </c>
      <c r="JIY321" s="415">
        <v>12</v>
      </c>
      <c r="JIZ321" s="418" t="s">
        <v>781</v>
      </c>
      <c r="JJA321" s="417" t="s">
        <v>766</v>
      </c>
      <c r="JJB321" s="414" t="s">
        <v>61</v>
      </c>
      <c r="JJC321" s="415">
        <v>12</v>
      </c>
      <c r="JJD321" s="418" t="s">
        <v>781</v>
      </c>
      <c r="JJE321" s="417" t="s">
        <v>766</v>
      </c>
      <c r="JJF321" s="414" t="s">
        <v>61</v>
      </c>
      <c r="JJG321" s="415">
        <v>12</v>
      </c>
      <c r="JJH321" s="418" t="s">
        <v>781</v>
      </c>
      <c r="JJI321" s="417" t="s">
        <v>766</v>
      </c>
      <c r="JJJ321" s="414" t="s">
        <v>61</v>
      </c>
      <c r="JJK321" s="415">
        <v>12</v>
      </c>
      <c r="JJL321" s="418" t="s">
        <v>781</v>
      </c>
      <c r="JJM321" s="417" t="s">
        <v>766</v>
      </c>
      <c r="JJN321" s="414" t="s">
        <v>61</v>
      </c>
      <c r="JJO321" s="415">
        <v>12</v>
      </c>
      <c r="JJP321" s="418" t="s">
        <v>781</v>
      </c>
      <c r="JJQ321" s="417" t="s">
        <v>766</v>
      </c>
      <c r="JJR321" s="414" t="s">
        <v>61</v>
      </c>
      <c r="JJS321" s="415">
        <v>12</v>
      </c>
      <c r="JJT321" s="418" t="s">
        <v>781</v>
      </c>
      <c r="JJU321" s="417" t="s">
        <v>766</v>
      </c>
      <c r="JJV321" s="414" t="s">
        <v>61</v>
      </c>
      <c r="JJW321" s="415">
        <v>12</v>
      </c>
      <c r="JJX321" s="418" t="s">
        <v>781</v>
      </c>
      <c r="JJY321" s="417" t="s">
        <v>766</v>
      </c>
      <c r="JJZ321" s="414" t="s">
        <v>61</v>
      </c>
      <c r="JKA321" s="415">
        <v>12</v>
      </c>
      <c r="JKB321" s="418" t="s">
        <v>781</v>
      </c>
      <c r="JKC321" s="417" t="s">
        <v>766</v>
      </c>
      <c r="JKD321" s="414" t="s">
        <v>61</v>
      </c>
      <c r="JKE321" s="415">
        <v>12</v>
      </c>
      <c r="JKF321" s="418" t="s">
        <v>781</v>
      </c>
      <c r="JKG321" s="417" t="s">
        <v>766</v>
      </c>
      <c r="JKH321" s="414" t="s">
        <v>61</v>
      </c>
      <c r="JKI321" s="415">
        <v>12</v>
      </c>
      <c r="JKJ321" s="418" t="s">
        <v>781</v>
      </c>
      <c r="JKK321" s="417" t="s">
        <v>766</v>
      </c>
      <c r="JKL321" s="414" t="s">
        <v>61</v>
      </c>
      <c r="JKM321" s="415">
        <v>12</v>
      </c>
      <c r="JKN321" s="418" t="s">
        <v>781</v>
      </c>
      <c r="JKO321" s="417" t="s">
        <v>766</v>
      </c>
      <c r="JKP321" s="414" t="s">
        <v>61</v>
      </c>
      <c r="JKQ321" s="415">
        <v>12</v>
      </c>
      <c r="JKR321" s="418" t="s">
        <v>781</v>
      </c>
      <c r="JKS321" s="417" t="s">
        <v>766</v>
      </c>
      <c r="JKT321" s="414" t="s">
        <v>61</v>
      </c>
      <c r="JKU321" s="415">
        <v>12</v>
      </c>
      <c r="JKV321" s="418" t="s">
        <v>781</v>
      </c>
      <c r="JKW321" s="417" t="s">
        <v>766</v>
      </c>
      <c r="JKX321" s="414" t="s">
        <v>61</v>
      </c>
      <c r="JKY321" s="415">
        <v>12</v>
      </c>
      <c r="JKZ321" s="418" t="s">
        <v>781</v>
      </c>
      <c r="JLA321" s="417" t="s">
        <v>766</v>
      </c>
      <c r="JLB321" s="414" t="s">
        <v>61</v>
      </c>
      <c r="JLC321" s="415">
        <v>12</v>
      </c>
      <c r="JLD321" s="418" t="s">
        <v>781</v>
      </c>
      <c r="JLE321" s="417" t="s">
        <v>766</v>
      </c>
      <c r="JLF321" s="414" t="s">
        <v>61</v>
      </c>
      <c r="JLG321" s="415">
        <v>12</v>
      </c>
      <c r="JLH321" s="418" t="s">
        <v>781</v>
      </c>
      <c r="JLI321" s="417" t="s">
        <v>766</v>
      </c>
      <c r="JLJ321" s="414" t="s">
        <v>61</v>
      </c>
      <c r="JLK321" s="415">
        <v>12</v>
      </c>
      <c r="JLL321" s="418" t="s">
        <v>781</v>
      </c>
      <c r="JLM321" s="417" t="s">
        <v>766</v>
      </c>
      <c r="JLN321" s="414" t="s">
        <v>61</v>
      </c>
      <c r="JLO321" s="415">
        <v>12</v>
      </c>
      <c r="JLP321" s="418" t="s">
        <v>781</v>
      </c>
      <c r="JLQ321" s="417" t="s">
        <v>766</v>
      </c>
      <c r="JLR321" s="414" t="s">
        <v>61</v>
      </c>
      <c r="JLS321" s="415">
        <v>12</v>
      </c>
      <c r="JLT321" s="418" t="s">
        <v>781</v>
      </c>
      <c r="JLU321" s="417" t="s">
        <v>766</v>
      </c>
      <c r="JLV321" s="414" t="s">
        <v>61</v>
      </c>
      <c r="JLW321" s="415">
        <v>12</v>
      </c>
      <c r="JLX321" s="418" t="s">
        <v>781</v>
      </c>
      <c r="JLY321" s="417" t="s">
        <v>766</v>
      </c>
      <c r="JLZ321" s="414" t="s">
        <v>61</v>
      </c>
      <c r="JMA321" s="415">
        <v>12</v>
      </c>
      <c r="JMB321" s="418" t="s">
        <v>781</v>
      </c>
      <c r="JMC321" s="417" t="s">
        <v>766</v>
      </c>
      <c r="JMD321" s="414" t="s">
        <v>61</v>
      </c>
      <c r="JME321" s="415">
        <v>12</v>
      </c>
      <c r="JMF321" s="418" t="s">
        <v>781</v>
      </c>
      <c r="JMG321" s="417" t="s">
        <v>766</v>
      </c>
      <c r="JMH321" s="414" t="s">
        <v>61</v>
      </c>
      <c r="JMI321" s="415">
        <v>12</v>
      </c>
      <c r="JMJ321" s="418" t="s">
        <v>781</v>
      </c>
      <c r="JMK321" s="417" t="s">
        <v>766</v>
      </c>
      <c r="JML321" s="414" t="s">
        <v>61</v>
      </c>
      <c r="JMM321" s="415">
        <v>12</v>
      </c>
      <c r="JMN321" s="418" t="s">
        <v>781</v>
      </c>
      <c r="JMO321" s="417" t="s">
        <v>766</v>
      </c>
      <c r="JMP321" s="414" t="s">
        <v>61</v>
      </c>
      <c r="JMQ321" s="415">
        <v>12</v>
      </c>
      <c r="JMR321" s="418" t="s">
        <v>781</v>
      </c>
      <c r="JMS321" s="417" t="s">
        <v>766</v>
      </c>
      <c r="JMT321" s="414" t="s">
        <v>61</v>
      </c>
      <c r="JMU321" s="415">
        <v>12</v>
      </c>
      <c r="JMV321" s="418" t="s">
        <v>781</v>
      </c>
      <c r="JMW321" s="417" t="s">
        <v>766</v>
      </c>
      <c r="JMX321" s="414" t="s">
        <v>61</v>
      </c>
      <c r="JMY321" s="415">
        <v>12</v>
      </c>
      <c r="JMZ321" s="418" t="s">
        <v>781</v>
      </c>
      <c r="JNA321" s="417" t="s">
        <v>766</v>
      </c>
      <c r="JNB321" s="414" t="s">
        <v>61</v>
      </c>
      <c r="JNC321" s="415">
        <v>12</v>
      </c>
      <c r="JND321" s="418" t="s">
        <v>781</v>
      </c>
      <c r="JNE321" s="417" t="s">
        <v>766</v>
      </c>
      <c r="JNF321" s="414" t="s">
        <v>61</v>
      </c>
      <c r="JNG321" s="415">
        <v>12</v>
      </c>
      <c r="JNH321" s="418" t="s">
        <v>781</v>
      </c>
      <c r="JNI321" s="417" t="s">
        <v>766</v>
      </c>
      <c r="JNJ321" s="414" t="s">
        <v>61</v>
      </c>
      <c r="JNK321" s="415">
        <v>12</v>
      </c>
      <c r="JNL321" s="418" t="s">
        <v>781</v>
      </c>
      <c r="JNM321" s="417" t="s">
        <v>766</v>
      </c>
      <c r="JNN321" s="414" t="s">
        <v>61</v>
      </c>
      <c r="JNO321" s="415">
        <v>12</v>
      </c>
      <c r="JNP321" s="418" t="s">
        <v>781</v>
      </c>
      <c r="JNQ321" s="417" t="s">
        <v>766</v>
      </c>
      <c r="JNR321" s="414" t="s">
        <v>61</v>
      </c>
      <c r="JNS321" s="415">
        <v>12</v>
      </c>
      <c r="JNT321" s="418" t="s">
        <v>781</v>
      </c>
      <c r="JNU321" s="417" t="s">
        <v>766</v>
      </c>
      <c r="JNV321" s="414" t="s">
        <v>61</v>
      </c>
      <c r="JNW321" s="415">
        <v>12</v>
      </c>
      <c r="JNX321" s="418" t="s">
        <v>781</v>
      </c>
      <c r="JNY321" s="417" t="s">
        <v>766</v>
      </c>
      <c r="JNZ321" s="414" t="s">
        <v>61</v>
      </c>
      <c r="JOA321" s="415">
        <v>12</v>
      </c>
      <c r="JOB321" s="418" t="s">
        <v>781</v>
      </c>
      <c r="JOC321" s="417" t="s">
        <v>766</v>
      </c>
      <c r="JOD321" s="414" t="s">
        <v>61</v>
      </c>
      <c r="JOE321" s="415">
        <v>12</v>
      </c>
      <c r="JOF321" s="418" t="s">
        <v>781</v>
      </c>
      <c r="JOG321" s="417" t="s">
        <v>766</v>
      </c>
      <c r="JOH321" s="414" t="s">
        <v>61</v>
      </c>
      <c r="JOI321" s="415">
        <v>12</v>
      </c>
      <c r="JOJ321" s="418" t="s">
        <v>781</v>
      </c>
      <c r="JOK321" s="417" t="s">
        <v>766</v>
      </c>
      <c r="JOL321" s="414" t="s">
        <v>61</v>
      </c>
      <c r="JOM321" s="415">
        <v>12</v>
      </c>
      <c r="JON321" s="418" t="s">
        <v>781</v>
      </c>
      <c r="JOO321" s="417" t="s">
        <v>766</v>
      </c>
      <c r="JOP321" s="414" t="s">
        <v>61</v>
      </c>
      <c r="JOQ321" s="415">
        <v>12</v>
      </c>
      <c r="JOR321" s="418" t="s">
        <v>781</v>
      </c>
      <c r="JOS321" s="417" t="s">
        <v>766</v>
      </c>
      <c r="JOT321" s="414" t="s">
        <v>61</v>
      </c>
      <c r="JOU321" s="415">
        <v>12</v>
      </c>
      <c r="JOV321" s="418" t="s">
        <v>781</v>
      </c>
      <c r="JOW321" s="417" t="s">
        <v>766</v>
      </c>
      <c r="JOX321" s="414" t="s">
        <v>61</v>
      </c>
      <c r="JOY321" s="415">
        <v>12</v>
      </c>
      <c r="JOZ321" s="418" t="s">
        <v>781</v>
      </c>
      <c r="JPA321" s="417" t="s">
        <v>766</v>
      </c>
      <c r="JPB321" s="414" t="s">
        <v>61</v>
      </c>
      <c r="JPC321" s="415">
        <v>12</v>
      </c>
      <c r="JPD321" s="418" t="s">
        <v>781</v>
      </c>
      <c r="JPE321" s="417" t="s">
        <v>766</v>
      </c>
      <c r="JPF321" s="414" t="s">
        <v>61</v>
      </c>
      <c r="JPG321" s="415">
        <v>12</v>
      </c>
      <c r="JPH321" s="418" t="s">
        <v>781</v>
      </c>
      <c r="JPI321" s="417" t="s">
        <v>766</v>
      </c>
      <c r="JPJ321" s="414" t="s">
        <v>61</v>
      </c>
      <c r="JPK321" s="415">
        <v>12</v>
      </c>
      <c r="JPL321" s="418" t="s">
        <v>781</v>
      </c>
      <c r="JPM321" s="417" t="s">
        <v>766</v>
      </c>
      <c r="JPN321" s="414" t="s">
        <v>61</v>
      </c>
      <c r="JPO321" s="415">
        <v>12</v>
      </c>
      <c r="JPP321" s="418" t="s">
        <v>781</v>
      </c>
      <c r="JPQ321" s="417" t="s">
        <v>766</v>
      </c>
      <c r="JPR321" s="414" t="s">
        <v>61</v>
      </c>
      <c r="JPS321" s="415">
        <v>12</v>
      </c>
      <c r="JPT321" s="418" t="s">
        <v>781</v>
      </c>
      <c r="JPU321" s="417" t="s">
        <v>766</v>
      </c>
      <c r="JPV321" s="414" t="s">
        <v>61</v>
      </c>
      <c r="JPW321" s="415">
        <v>12</v>
      </c>
      <c r="JPX321" s="418" t="s">
        <v>781</v>
      </c>
      <c r="JPY321" s="417" t="s">
        <v>766</v>
      </c>
      <c r="JPZ321" s="414" t="s">
        <v>61</v>
      </c>
      <c r="JQA321" s="415">
        <v>12</v>
      </c>
      <c r="JQB321" s="418" t="s">
        <v>781</v>
      </c>
      <c r="JQC321" s="417" t="s">
        <v>766</v>
      </c>
      <c r="JQD321" s="414" t="s">
        <v>61</v>
      </c>
      <c r="JQE321" s="415">
        <v>12</v>
      </c>
      <c r="JQF321" s="418" t="s">
        <v>781</v>
      </c>
      <c r="JQG321" s="417" t="s">
        <v>766</v>
      </c>
      <c r="JQH321" s="414" t="s">
        <v>61</v>
      </c>
      <c r="JQI321" s="415">
        <v>12</v>
      </c>
      <c r="JQJ321" s="418" t="s">
        <v>781</v>
      </c>
      <c r="JQK321" s="417" t="s">
        <v>766</v>
      </c>
      <c r="JQL321" s="414" t="s">
        <v>61</v>
      </c>
      <c r="JQM321" s="415">
        <v>12</v>
      </c>
      <c r="JQN321" s="418" t="s">
        <v>781</v>
      </c>
      <c r="JQO321" s="417" t="s">
        <v>766</v>
      </c>
      <c r="JQP321" s="414" t="s">
        <v>61</v>
      </c>
      <c r="JQQ321" s="415">
        <v>12</v>
      </c>
      <c r="JQR321" s="418" t="s">
        <v>781</v>
      </c>
      <c r="JQS321" s="417" t="s">
        <v>766</v>
      </c>
      <c r="JQT321" s="414" t="s">
        <v>61</v>
      </c>
      <c r="JQU321" s="415">
        <v>12</v>
      </c>
      <c r="JQV321" s="418" t="s">
        <v>781</v>
      </c>
      <c r="JQW321" s="417" t="s">
        <v>766</v>
      </c>
      <c r="JQX321" s="414" t="s">
        <v>61</v>
      </c>
      <c r="JQY321" s="415">
        <v>12</v>
      </c>
      <c r="JQZ321" s="418" t="s">
        <v>781</v>
      </c>
      <c r="JRA321" s="417" t="s">
        <v>766</v>
      </c>
      <c r="JRB321" s="414" t="s">
        <v>61</v>
      </c>
      <c r="JRC321" s="415">
        <v>12</v>
      </c>
      <c r="JRD321" s="418" t="s">
        <v>781</v>
      </c>
      <c r="JRE321" s="417" t="s">
        <v>766</v>
      </c>
      <c r="JRF321" s="414" t="s">
        <v>61</v>
      </c>
      <c r="JRG321" s="415">
        <v>12</v>
      </c>
      <c r="JRH321" s="418" t="s">
        <v>781</v>
      </c>
      <c r="JRI321" s="417" t="s">
        <v>766</v>
      </c>
      <c r="JRJ321" s="414" t="s">
        <v>61</v>
      </c>
      <c r="JRK321" s="415">
        <v>12</v>
      </c>
      <c r="JRL321" s="418" t="s">
        <v>781</v>
      </c>
      <c r="JRM321" s="417" t="s">
        <v>766</v>
      </c>
      <c r="JRN321" s="414" t="s">
        <v>61</v>
      </c>
      <c r="JRO321" s="415">
        <v>12</v>
      </c>
      <c r="JRP321" s="418" t="s">
        <v>781</v>
      </c>
      <c r="JRQ321" s="417" t="s">
        <v>766</v>
      </c>
      <c r="JRR321" s="414" t="s">
        <v>61</v>
      </c>
      <c r="JRS321" s="415">
        <v>12</v>
      </c>
      <c r="JRT321" s="418" t="s">
        <v>781</v>
      </c>
      <c r="JRU321" s="417" t="s">
        <v>766</v>
      </c>
      <c r="JRV321" s="414" t="s">
        <v>61</v>
      </c>
      <c r="JRW321" s="415">
        <v>12</v>
      </c>
      <c r="JRX321" s="418" t="s">
        <v>781</v>
      </c>
      <c r="JRY321" s="417" t="s">
        <v>766</v>
      </c>
      <c r="JRZ321" s="414" t="s">
        <v>61</v>
      </c>
      <c r="JSA321" s="415">
        <v>12</v>
      </c>
      <c r="JSB321" s="418" t="s">
        <v>781</v>
      </c>
      <c r="JSC321" s="417" t="s">
        <v>766</v>
      </c>
      <c r="JSD321" s="414" t="s">
        <v>61</v>
      </c>
      <c r="JSE321" s="415">
        <v>12</v>
      </c>
      <c r="JSF321" s="418" t="s">
        <v>781</v>
      </c>
      <c r="JSG321" s="417" t="s">
        <v>766</v>
      </c>
      <c r="JSH321" s="414" t="s">
        <v>61</v>
      </c>
      <c r="JSI321" s="415">
        <v>12</v>
      </c>
      <c r="JSJ321" s="418" t="s">
        <v>781</v>
      </c>
      <c r="JSK321" s="417" t="s">
        <v>766</v>
      </c>
      <c r="JSL321" s="414" t="s">
        <v>61</v>
      </c>
      <c r="JSM321" s="415">
        <v>12</v>
      </c>
      <c r="JSN321" s="418" t="s">
        <v>781</v>
      </c>
      <c r="JSO321" s="417" t="s">
        <v>766</v>
      </c>
      <c r="JSP321" s="414" t="s">
        <v>61</v>
      </c>
      <c r="JSQ321" s="415">
        <v>12</v>
      </c>
      <c r="JSR321" s="418" t="s">
        <v>781</v>
      </c>
      <c r="JSS321" s="417" t="s">
        <v>766</v>
      </c>
      <c r="JST321" s="414" t="s">
        <v>61</v>
      </c>
      <c r="JSU321" s="415">
        <v>12</v>
      </c>
      <c r="JSV321" s="418" t="s">
        <v>781</v>
      </c>
      <c r="JSW321" s="417" t="s">
        <v>766</v>
      </c>
      <c r="JSX321" s="414" t="s">
        <v>61</v>
      </c>
      <c r="JSY321" s="415">
        <v>12</v>
      </c>
      <c r="JSZ321" s="418" t="s">
        <v>781</v>
      </c>
      <c r="JTA321" s="417" t="s">
        <v>766</v>
      </c>
      <c r="JTB321" s="414" t="s">
        <v>61</v>
      </c>
      <c r="JTC321" s="415">
        <v>12</v>
      </c>
      <c r="JTD321" s="418" t="s">
        <v>781</v>
      </c>
      <c r="JTE321" s="417" t="s">
        <v>766</v>
      </c>
      <c r="JTF321" s="414" t="s">
        <v>61</v>
      </c>
      <c r="JTG321" s="415">
        <v>12</v>
      </c>
      <c r="JTH321" s="418" t="s">
        <v>781</v>
      </c>
      <c r="JTI321" s="417" t="s">
        <v>766</v>
      </c>
      <c r="JTJ321" s="414" t="s">
        <v>61</v>
      </c>
      <c r="JTK321" s="415">
        <v>12</v>
      </c>
      <c r="JTL321" s="418" t="s">
        <v>781</v>
      </c>
      <c r="JTM321" s="417" t="s">
        <v>766</v>
      </c>
      <c r="JTN321" s="414" t="s">
        <v>61</v>
      </c>
      <c r="JTO321" s="415">
        <v>12</v>
      </c>
      <c r="JTP321" s="418" t="s">
        <v>781</v>
      </c>
      <c r="JTQ321" s="417" t="s">
        <v>766</v>
      </c>
      <c r="JTR321" s="414" t="s">
        <v>61</v>
      </c>
      <c r="JTS321" s="415">
        <v>12</v>
      </c>
      <c r="JTT321" s="418" t="s">
        <v>781</v>
      </c>
      <c r="JTU321" s="417" t="s">
        <v>766</v>
      </c>
      <c r="JTV321" s="414" t="s">
        <v>61</v>
      </c>
      <c r="JTW321" s="415">
        <v>12</v>
      </c>
      <c r="JTX321" s="418" t="s">
        <v>781</v>
      </c>
      <c r="JTY321" s="417" t="s">
        <v>766</v>
      </c>
      <c r="JTZ321" s="414" t="s">
        <v>61</v>
      </c>
      <c r="JUA321" s="415">
        <v>12</v>
      </c>
      <c r="JUB321" s="418" t="s">
        <v>781</v>
      </c>
      <c r="JUC321" s="417" t="s">
        <v>766</v>
      </c>
      <c r="JUD321" s="414" t="s">
        <v>61</v>
      </c>
      <c r="JUE321" s="415">
        <v>12</v>
      </c>
      <c r="JUF321" s="418" t="s">
        <v>781</v>
      </c>
      <c r="JUG321" s="417" t="s">
        <v>766</v>
      </c>
      <c r="JUH321" s="414" t="s">
        <v>61</v>
      </c>
      <c r="JUI321" s="415">
        <v>12</v>
      </c>
      <c r="JUJ321" s="418" t="s">
        <v>781</v>
      </c>
      <c r="JUK321" s="417" t="s">
        <v>766</v>
      </c>
      <c r="JUL321" s="414" t="s">
        <v>61</v>
      </c>
      <c r="JUM321" s="415">
        <v>12</v>
      </c>
      <c r="JUN321" s="418" t="s">
        <v>781</v>
      </c>
      <c r="JUO321" s="417" t="s">
        <v>766</v>
      </c>
      <c r="JUP321" s="414" t="s">
        <v>61</v>
      </c>
      <c r="JUQ321" s="415">
        <v>12</v>
      </c>
      <c r="JUR321" s="418" t="s">
        <v>781</v>
      </c>
      <c r="JUS321" s="417" t="s">
        <v>766</v>
      </c>
      <c r="JUT321" s="414" t="s">
        <v>61</v>
      </c>
      <c r="JUU321" s="415">
        <v>12</v>
      </c>
      <c r="JUV321" s="418" t="s">
        <v>781</v>
      </c>
      <c r="JUW321" s="417" t="s">
        <v>766</v>
      </c>
      <c r="JUX321" s="414" t="s">
        <v>61</v>
      </c>
      <c r="JUY321" s="415">
        <v>12</v>
      </c>
      <c r="JUZ321" s="418" t="s">
        <v>781</v>
      </c>
      <c r="JVA321" s="417" t="s">
        <v>766</v>
      </c>
      <c r="JVB321" s="414" t="s">
        <v>61</v>
      </c>
      <c r="JVC321" s="415">
        <v>12</v>
      </c>
      <c r="JVD321" s="418" t="s">
        <v>781</v>
      </c>
      <c r="JVE321" s="417" t="s">
        <v>766</v>
      </c>
      <c r="JVF321" s="414" t="s">
        <v>61</v>
      </c>
      <c r="JVG321" s="415">
        <v>12</v>
      </c>
      <c r="JVH321" s="418" t="s">
        <v>781</v>
      </c>
      <c r="JVI321" s="417" t="s">
        <v>766</v>
      </c>
      <c r="JVJ321" s="414" t="s">
        <v>61</v>
      </c>
      <c r="JVK321" s="415">
        <v>12</v>
      </c>
      <c r="JVL321" s="418" t="s">
        <v>781</v>
      </c>
      <c r="JVM321" s="417" t="s">
        <v>766</v>
      </c>
      <c r="JVN321" s="414" t="s">
        <v>61</v>
      </c>
      <c r="JVO321" s="415">
        <v>12</v>
      </c>
      <c r="JVP321" s="418" t="s">
        <v>781</v>
      </c>
      <c r="JVQ321" s="417" t="s">
        <v>766</v>
      </c>
      <c r="JVR321" s="414" t="s">
        <v>61</v>
      </c>
      <c r="JVS321" s="415">
        <v>12</v>
      </c>
      <c r="JVT321" s="418" t="s">
        <v>781</v>
      </c>
      <c r="JVU321" s="417" t="s">
        <v>766</v>
      </c>
      <c r="JVV321" s="414" t="s">
        <v>61</v>
      </c>
      <c r="JVW321" s="415">
        <v>12</v>
      </c>
      <c r="JVX321" s="418" t="s">
        <v>781</v>
      </c>
      <c r="JVY321" s="417" t="s">
        <v>766</v>
      </c>
      <c r="JVZ321" s="414" t="s">
        <v>61</v>
      </c>
      <c r="JWA321" s="415">
        <v>12</v>
      </c>
      <c r="JWB321" s="418" t="s">
        <v>781</v>
      </c>
      <c r="JWC321" s="417" t="s">
        <v>766</v>
      </c>
      <c r="JWD321" s="414" t="s">
        <v>61</v>
      </c>
      <c r="JWE321" s="415">
        <v>12</v>
      </c>
      <c r="JWF321" s="418" t="s">
        <v>781</v>
      </c>
      <c r="JWG321" s="417" t="s">
        <v>766</v>
      </c>
      <c r="JWH321" s="414" t="s">
        <v>61</v>
      </c>
      <c r="JWI321" s="415">
        <v>12</v>
      </c>
      <c r="JWJ321" s="418" t="s">
        <v>781</v>
      </c>
      <c r="JWK321" s="417" t="s">
        <v>766</v>
      </c>
      <c r="JWL321" s="414" t="s">
        <v>61</v>
      </c>
      <c r="JWM321" s="415">
        <v>12</v>
      </c>
      <c r="JWN321" s="418" t="s">
        <v>781</v>
      </c>
      <c r="JWO321" s="417" t="s">
        <v>766</v>
      </c>
      <c r="JWP321" s="414" t="s">
        <v>61</v>
      </c>
      <c r="JWQ321" s="415">
        <v>12</v>
      </c>
      <c r="JWR321" s="418" t="s">
        <v>781</v>
      </c>
      <c r="JWS321" s="417" t="s">
        <v>766</v>
      </c>
      <c r="JWT321" s="414" t="s">
        <v>61</v>
      </c>
      <c r="JWU321" s="415">
        <v>12</v>
      </c>
      <c r="JWV321" s="418" t="s">
        <v>781</v>
      </c>
      <c r="JWW321" s="417" t="s">
        <v>766</v>
      </c>
      <c r="JWX321" s="414" t="s">
        <v>61</v>
      </c>
      <c r="JWY321" s="415">
        <v>12</v>
      </c>
      <c r="JWZ321" s="418" t="s">
        <v>781</v>
      </c>
      <c r="JXA321" s="417" t="s">
        <v>766</v>
      </c>
      <c r="JXB321" s="414" t="s">
        <v>61</v>
      </c>
      <c r="JXC321" s="415">
        <v>12</v>
      </c>
      <c r="JXD321" s="418" t="s">
        <v>781</v>
      </c>
      <c r="JXE321" s="417" t="s">
        <v>766</v>
      </c>
      <c r="JXF321" s="414" t="s">
        <v>61</v>
      </c>
      <c r="JXG321" s="415">
        <v>12</v>
      </c>
      <c r="JXH321" s="418" t="s">
        <v>781</v>
      </c>
      <c r="JXI321" s="417" t="s">
        <v>766</v>
      </c>
      <c r="JXJ321" s="414" t="s">
        <v>61</v>
      </c>
      <c r="JXK321" s="415">
        <v>12</v>
      </c>
      <c r="JXL321" s="418" t="s">
        <v>781</v>
      </c>
      <c r="JXM321" s="417" t="s">
        <v>766</v>
      </c>
      <c r="JXN321" s="414" t="s">
        <v>61</v>
      </c>
      <c r="JXO321" s="415">
        <v>12</v>
      </c>
      <c r="JXP321" s="418" t="s">
        <v>781</v>
      </c>
      <c r="JXQ321" s="417" t="s">
        <v>766</v>
      </c>
      <c r="JXR321" s="414" t="s">
        <v>61</v>
      </c>
      <c r="JXS321" s="415">
        <v>12</v>
      </c>
      <c r="JXT321" s="418" t="s">
        <v>781</v>
      </c>
      <c r="JXU321" s="417" t="s">
        <v>766</v>
      </c>
      <c r="JXV321" s="414" t="s">
        <v>61</v>
      </c>
      <c r="JXW321" s="415">
        <v>12</v>
      </c>
      <c r="JXX321" s="418" t="s">
        <v>781</v>
      </c>
      <c r="JXY321" s="417" t="s">
        <v>766</v>
      </c>
      <c r="JXZ321" s="414" t="s">
        <v>61</v>
      </c>
      <c r="JYA321" s="415">
        <v>12</v>
      </c>
      <c r="JYB321" s="418" t="s">
        <v>781</v>
      </c>
      <c r="JYC321" s="417" t="s">
        <v>766</v>
      </c>
      <c r="JYD321" s="414" t="s">
        <v>61</v>
      </c>
      <c r="JYE321" s="415">
        <v>12</v>
      </c>
      <c r="JYF321" s="418" t="s">
        <v>781</v>
      </c>
      <c r="JYG321" s="417" t="s">
        <v>766</v>
      </c>
      <c r="JYH321" s="414" t="s">
        <v>61</v>
      </c>
      <c r="JYI321" s="415">
        <v>12</v>
      </c>
      <c r="JYJ321" s="418" t="s">
        <v>781</v>
      </c>
      <c r="JYK321" s="417" t="s">
        <v>766</v>
      </c>
      <c r="JYL321" s="414" t="s">
        <v>61</v>
      </c>
      <c r="JYM321" s="415">
        <v>12</v>
      </c>
      <c r="JYN321" s="418" t="s">
        <v>781</v>
      </c>
      <c r="JYO321" s="417" t="s">
        <v>766</v>
      </c>
      <c r="JYP321" s="414" t="s">
        <v>61</v>
      </c>
      <c r="JYQ321" s="415">
        <v>12</v>
      </c>
      <c r="JYR321" s="418" t="s">
        <v>781</v>
      </c>
      <c r="JYS321" s="417" t="s">
        <v>766</v>
      </c>
      <c r="JYT321" s="414" t="s">
        <v>61</v>
      </c>
      <c r="JYU321" s="415">
        <v>12</v>
      </c>
      <c r="JYV321" s="418" t="s">
        <v>781</v>
      </c>
      <c r="JYW321" s="417" t="s">
        <v>766</v>
      </c>
      <c r="JYX321" s="414" t="s">
        <v>61</v>
      </c>
      <c r="JYY321" s="415">
        <v>12</v>
      </c>
      <c r="JYZ321" s="418" t="s">
        <v>781</v>
      </c>
      <c r="JZA321" s="417" t="s">
        <v>766</v>
      </c>
      <c r="JZB321" s="414" t="s">
        <v>61</v>
      </c>
      <c r="JZC321" s="415">
        <v>12</v>
      </c>
      <c r="JZD321" s="418" t="s">
        <v>781</v>
      </c>
      <c r="JZE321" s="417" t="s">
        <v>766</v>
      </c>
      <c r="JZF321" s="414" t="s">
        <v>61</v>
      </c>
      <c r="JZG321" s="415">
        <v>12</v>
      </c>
      <c r="JZH321" s="418" t="s">
        <v>781</v>
      </c>
      <c r="JZI321" s="417" t="s">
        <v>766</v>
      </c>
      <c r="JZJ321" s="414" t="s">
        <v>61</v>
      </c>
      <c r="JZK321" s="415">
        <v>12</v>
      </c>
      <c r="JZL321" s="418" t="s">
        <v>781</v>
      </c>
      <c r="JZM321" s="417" t="s">
        <v>766</v>
      </c>
      <c r="JZN321" s="414" t="s">
        <v>61</v>
      </c>
      <c r="JZO321" s="415">
        <v>12</v>
      </c>
      <c r="JZP321" s="418" t="s">
        <v>781</v>
      </c>
      <c r="JZQ321" s="417" t="s">
        <v>766</v>
      </c>
      <c r="JZR321" s="414" t="s">
        <v>61</v>
      </c>
      <c r="JZS321" s="415">
        <v>12</v>
      </c>
      <c r="JZT321" s="418" t="s">
        <v>781</v>
      </c>
      <c r="JZU321" s="417" t="s">
        <v>766</v>
      </c>
      <c r="JZV321" s="414" t="s">
        <v>61</v>
      </c>
      <c r="JZW321" s="415">
        <v>12</v>
      </c>
      <c r="JZX321" s="418" t="s">
        <v>781</v>
      </c>
      <c r="JZY321" s="417" t="s">
        <v>766</v>
      </c>
      <c r="JZZ321" s="414" t="s">
        <v>61</v>
      </c>
      <c r="KAA321" s="415">
        <v>12</v>
      </c>
      <c r="KAB321" s="418" t="s">
        <v>781</v>
      </c>
      <c r="KAC321" s="417" t="s">
        <v>766</v>
      </c>
      <c r="KAD321" s="414" t="s">
        <v>61</v>
      </c>
      <c r="KAE321" s="415">
        <v>12</v>
      </c>
      <c r="KAF321" s="418" t="s">
        <v>781</v>
      </c>
      <c r="KAG321" s="417" t="s">
        <v>766</v>
      </c>
      <c r="KAH321" s="414" t="s">
        <v>61</v>
      </c>
      <c r="KAI321" s="415">
        <v>12</v>
      </c>
      <c r="KAJ321" s="418" t="s">
        <v>781</v>
      </c>
      <c r="KAK321" s="417" t="s">
        <v>766</v>
      </c>
      <c r="KAL321" s="414" t="s">
        <v>61</v>
      </c>
      <c r="KAM321" s="415">
        <v>12</v>
      </c>
      <c r="KAN321" s="418" t="s">
        <v>781</v>
      </c>
      <c r="KAO321" s="417" t="s">
        <v>766</v>
      </c>
      <c r="KAP321" s="414" t="s">
        <v>61</v>
      </c>
      <c r="KAQ321" s="415">
        <v>12</v>
      </c>
      <c r="KAR321" s="418" t="s">
        <v>781</v>
      </c>
      <c r="KAS321" s="417" t="s">
        <v>766</v>
      </c>
      <c r="KAT321" s="414" t="s">
        <v>61</v>
      </c>
      <c r="KAU321" s="415">
        <v>12</v>
      </c>
      <c r="KAV321" s="418" t="s">
        <v>781</v>
      </c>
      <c r="KAW321" s="417" t="s">
        <v>766</v>
      </c>
      <c r="KAX321" s="414" t="s">
        <v>61</v>
      </c>
      <c r="KAY321" s="415">
        <v>12</v>
      </c>
      <c r="KAZ321" s="418" t="s">
        <v>781</v>
      </c>
      <c r="KBA321" s="417" t="s">
        <v>766</v>
      </c>
      <c r="KBB321" s="414" t="s">
        <v>61</v>
      </c>
      <c r="KBC321" s="415">
        <v>12</v>
      </c>
      <c r="KBD321" s="418" t="s">
        <v>781</v>
      </c>
      <c r="KBE321" s="417" t="s">
        <v>766</v>
      </c>
      <c r="KBF321" s="414" t="s">
        <v>61</v>
      </c>
      <c r="KBG321" s="415">
        <v>12</v>
      </c>
      <c r="KBH321" s="418" t="s">
        <v>781</v>
      </c>
      <c r="KBI321" s="417" t="s">
        <v>766</v>
      </c>
      <c r="KBJ321" s="414" t="s">
        <v>61</v>
      </c>
      <c r="KBK321" s="415">
        <v>12</v>
      </c>
      <c r="KBL321" s="418" t="s">
        <v>781</v>
      </c>
      <c r="KBM321" s="417" t="s">
        <v>766</v>
      </c>
      <c r="KBN321" s="414" t="s">
        <v>61</v>
      </c>
      <c r="KBO321" s="415">
        <v>12</v>
      </c>
      <c r="KBP321" s="418" t="s">
        <v>781</v>
      </c>
      <c r="KBQ321" s="417" t="s">
        <v>766</v>
      </c>
      <c r="KBR321" s="414" t="s">
        <v>61</v>
      </c>
      <c r="KBS321" s="415">
        <v>12</v>
      </c>
      <c r="KBT321" s="418" t="s">
        <v>781</v>
      </c>
      <c r="KBU321" s="417" t="s">
        <v>766</v>
      </c>
      <c r="KBV321" s="414" t="s">
        <v>61</v>
      </c>
      <c r="KBW321" s="415">
        <v>12</v>
      </c>
      <c r="KBX321" s="418" t="s">
        <v>781</v>
      </c>
      <c r="KBY321" s="417" t="s">
        <v>766</v>
      </c>
      <c r="KBZ321" s="414" t="s">
        <v>61</v>
      </c>
      <c r="KCA321" s="415">
        <v>12</v>
      </c>
      <c r="KCB321" s="418" t="s">
        <v>781</v>
      </c>
      <c r="KCC321" s="417" t="s">
        <v>766</v>
      </c>
      <c r="KCD321" s="414" t="s">
        <v>61</v>
      </c>
      <c r="KCE321" s="415">
        <v>12</v>
      </c>
      <c r="KCF321" s="418" t="s">
        <v>781</v>
      </c>
      <c r="KCG321" s="417" t="s">
        <v>766</v>
      </c>
      <c r="KCH321" s="414" t="s">
        <v>61</v>
      </c>
      <c r="KCI321" s="415">
        <v>12</v>
      </c>
      <c r="KCJ321" s="418" t="s">
        <v>781</v>
      </c>
      <c r="KCK321" s="417" t="s">
        <v>766</v>
      </c>
      <c r="KCL321" s="414" t="s">
        <v>61</v>
      </c>
      <c r="KCM321" s="415">
        <v>12</v>
      </c>
      <c r="KCN321" s="418" t="s">
        <v>781</v>
      </c>
      <c r="KCO321" s="417" t="s">
        <v>766</v>
      </c>
      <c r="KCP321" s="414" t="s">
        <v>61</v>
      </c>
      <c r="KCQ321" s="415">
        <v>12</v>
      </c>
      <c r="KCR321" s="418" t="s">
        <v>781</v>
      </c>
      <c r="KCS321" s="417" t="s">
        <v>766</v>
      </c>
      <c r="KCT321" s="414" t="s">
        <v>61</v>
      </c>
      <c r="KCU321" s="415">
        <v>12</v>
      </c>
      <c r="KCV321" s="418" t="s">
        <v>781</v>
      </c>
      <c r="KCW321" s="417" t="s">
        <v>766</v>
      </c>
      <c r="KCX321" s="414" t="s">
        <v>61</v>
      </c>
      <c r="KCY321" s="415">
        <v>12</v>
      </c>
      <c r="KCZ321" s="418" t="s">
        <v>781</v>
      </c>
      <c r="KDA321" s="417" t="s">
        <v>766</v>
      </c>
      <c r="KDB321" s="414" t="s">
        <v>61</v>
      </c>
      <c r="KDC321" s="415">
        <v>12</v>
      </c>
      <c r="KDD321" s="418" t="s">
        <v>781</v>
      </c>
      <c r="KDE321" s="417" t="s">
        <v>766</v>
      </c>
      <c r="KDF321" s="414" t="s">
        <v>61</v>
      </c>
      <c r="KDG321" s="415">
        <v>12</v>
      </c>
      <c r="KDH321" s="418" t="s">
        <v>781</v>
      </c>
      <c r="KDI321" s="417" t="s">
        <v>766</v>
      </c>
      <c r="KDJ321" s="414" t="s">
        <v>61</v>
      </c>
      <c r="KDK321" s="415">
        <v>12</v>
      </c>
      <c r="KDL321" s="418" t="s">
        <v>781</v>
      </c>
      <c r="KDM321" s="417" t="s">
        <v>766</v>
      </c>
      <c r="KDN321" s="414" t="s">
        <v>61</v>
      </c>
      <c r="KDO321" s="415">
        <v>12</v>
      </c>
      <c r="KDP321" s="418" t="s">
        <v>781</v>
      </c>
      <c r="KDQ321" s="417" t="s">
        <v>766</v>
      </c>
      <c r="KDR321" s="414" t="s">
        <v>61</v>
      </c>
      <c r="KDS321" s="415">
        <v>12</v>
      </c>
      <c r="KDT321" s="418" t="s">
        <v>781</v>
      </c>
      <c r="KDU321" s="417" t="s">
        <v>766</v>
      </c>
      <c r="KDV321" s="414" t="s">
        <v>61</v>
      </c>
      <c r="KDW321" s="415">
        <v>12</v>
      </c>
      <c r="KDX321" s="418" t="s">
        <v>781</v>
      </c>
      <c r="KDY321" s="417" t="s">
        <v>766</v>
      </c>
      <c r="KDZ321" s="414" t="s">
        <v>61</v>
      </c>
      <c r="KEA321" s="415">
        <v>12</v>
      </c>
      <c r="KEB321" s="418" t="s">
        <v>781</v>
      </c>
      <c r="KEC321" s="417" t="s">
        <v>766</v>
      </c>
      <c r="KED321" s="414" t="s">
        <v>61</v>
      </c>
      <c r="KEE321" s="415">
        <v>12</v>
      </c>
      <c r="KEF321" s="418" t="s">
        <v>781</v>
      </c>
      <c r="KEG321" s="417" t="s">
        <v>766</v>
      </c>
      <c r="KEH321" s="414" t="s">
        <v>61</v>
      </c>
      <c r="KEI321" s="415">
        <v>12</v>
      </c>
      <c r="KEJ321" s="418" t="s">
        <v>781</v>
      </c>
      <c r="KEK321" s="417" t="s">
        <v>766</v>
      </c>
      <c r="KEL321" s="414" t="s">
        <v>61</v>
      </c>
      <c r="KEM321" s="415">
        <v>12</v>
      </c>
      <c r="KEN321" s="418" t="s">
        <v>781</v>
      </c>
      <c r="KEO321" s="417" t="s">
        <v>766</v>
      </c>
      <c r="KEP321" s="414" t="s">
        <v>61</v>
      </c>
      <c r="KEQ321" s="415">
        <v>12</v>
      </c>
      <c r="KER321" s="418" t="s">
        <v>781</v>
      </c>
      <c r="KES321" s="417" t="s">
        <v>766</v>
      </c>
      <c r="KET321" s="414" t="s">
        <v>61</v>
      </c>
      <c r="KEU321" s="415">
        <v>12</v>
      </c>
      <c r="KEV321" s="418" t="s">
        <v>781</v>
      </c>
      <c r="KEW321" s="417" t="s">
        <v>766</v>
      </c>
      <c r="KEX321" s="414" t="s">
        <v>61</v>
      </c>
      <c r="KEY321" s="415">
        <v>12</v>
      </c>
      <c r="KEZ321" s="418" t="s">
        <v>781</v>
      </c>
      <c r="KFA321" s="417" t="s">
        <v>766</v>
      </c>
      <c r="KFB321" s="414" t="s">
        <v>61</v>
      </c>
      <c r="KFC321" s="415">
        <v>12</v>
      </c>
      <c r="KFD321" s="418" t="s">
        <v>781</v>
      </c>
      <c r="KFE321" s="417" t="s">
        <v>766</v>
      </c>
      <c r="KFF321" s="414" t="s">
        <v>61</v>
      </c>
      <c r="KFG321" s="415">
        <v>12</v>
      </c>
      <c r="KFH321" s="418" t="s">
        <v>781</v>
      </c>
      <c r="KFI321" s="417" t="s">
        <v>766</v>
      </c>
      <c r="KFJ321" s="414" t="s">
        <v>61</v>
      </c>
      <c r="KFK321" s="415">
        <v>12</v>
      </c>
      <c r="KFL321" s="418" t="s">
        <v>781</v>
      </c>
      <c r="KFM321" s="417" t="s">
        <v>766</v>
      </c>
      <c r="KFN321" s="414" t="s">
        <v>61</v>
      </c>
      <c r="KFO321" s="415">
        <v>12</v>
      </c>
      <c r="KFP321" s="418" t="s">
        <v>781</v>
      </c>
      <c r="KFQ321" s="417" t="s">
        <v>766</v>
      </c>
      <c r="KFR321" s="414" t="s">
        <v>61</v>
      </c>
      <c r="KFS321" s="415">
        <v>12</v>
      </c>
      <c r="KFT321" s="418" t="s">
        <v>781</v>
      </c>
      <c r="KFU321" s="417" t="s">
        <v>766</v>
      </c>
      <c r="KFV321" s="414" t="s">
        <v>61</v>
      </c>
      <c r="KFW321" s="415">
        <v>12</v>
      </c>
      <c r="KFX321" s="418" t="s">
        <v>781</v>
      </c>
      <c r="KFY321" s="417" t="s">
        <v>766</v>
      </c>
      <c r="KFZ321" s="414" t="s">
        <v>61</v>
      </c>
      <c r="KGA321" s="415">
        <v>12</v>
      </c>
      <c r="KGB321" s="418" t="s">
        <v>781</v>
      </c>
      <c r="KGC321" s="417" t="s">
        <v>766</v>
      </c>
      <c r="KGD321" s="414" t="s">
        <v>61</v>
      </c>
      <c r="KGE321" s="415">
        <v>12</v>
      </c>
      <c r="KGF321" s="418" t="s">
        <v>781</v>
      </c>
      <c r="KGG321" s="417" t="s">
        <v>766</v>
      </c>
      <c r="KGH321" s="414" t="s">
        <v>61</v>
      </c>
      <c r="KGI321" s="415">
        <v>12</v>
      </c>
      <c r="KGJ321" s="418" t="s">
        <v>781</v>
      </c>
      <c r="KGK321" s="417" t="s">
        <v>766</v>
      </c>
      <c r="KGL321" s="414" t="s">
        <v>61</v>
      </c>
      <c r="KGM321" s="415">
        <v>12</v>
      </c>
      <c r="KGN321" s="418" t="s">
        <v>781</v>
      </c>
      <c r="KGO321" s="417" t="s">
        <v>766</v>
      </c>
      <c r="KGP321" s="414" t="s">
        <v>61</v>
      </c>
      <c r="KGQ321" s="415">
        <v>12</v>
      </c>
      <c r="KGR321" s="418" t="s">
        <v>781</v>
      </c>
      <c r="KGS321" s="417" t="s">
        <v>766</v>
      </c>
      <c r="KGT321" s="414" t="s">
        <v>61</v>
      </c>
      <c r="KGU321" s="415">
        <v>12</v>
      </c>
      <c r="KGV321" s="418" t="s">
        <v>781</v>
      </c>
      <c r="KGW321" s="417" t="s">
        <v>766</v>
      </c>
      <c r="KGX321" s="414" t="s">
        <v>61</v>
      </c>
      <c r="KGY321" s="415">
        <v>12</v>
      </c>
      <c r="KGZ321" s="418" t="s">
        <v>781</v>
      </c>
      <c r="KHA321" s="417" t="s">
        <v>766</v>
      </c>
      <c r="KHB321" s="414" t="s">
        <v>61</v>
      </c>
      <c r="KHC321" s="415">
        <v>12</v>
      </c>
      <c r="KHD321" s="418" t="s">
        <v>781</v>
      </c>
      <c r="KHE321" s="417" t="s">
        <v>766</v>
      </c>
      <c r="KHF321" s="414" t="s">
        <v>61</v>
      </c>
      <c r="KHG321" s="415">
        <v>12</v>
      </c>
      <c r="KHH321" s="418" t="s">
        <v>781</v>
      </c>
      <c r="KHI321" s="417" t="s">
        <v>766</v>
      </c>
      <c r="KHJ321" s="414" t="s">
        <v>61</v>
      </c>
      <c r="KHK321" s="415">
        <v>12</v>
      </c>
      <c r="KHL321" s="418" t="s">
        <v>781</v>
      </c>
      <c r="KHM321" s="417" t="s">
        <v>766</v>
      </c>
      <c r="KHN321" s="414" t="s">
        <v>61</v>
      </c>
      <c r="KHO321" s="415">
        <v>12</v>
      </c>
      <c r="KHP321" s="418" t="s">
        <v>781</v>
      </c>
      <c r="KHQ321" s="417" t="s">
        <v>766</v>
      </c>
      <c r="KHR321" s="414" t="s">
        <v>61</v>
      </c>
      <c r="KHS321" s="415">
        <v>12</v>
      </c>
      <c r="KHT321" s="418" t="s">
        <v>781</v>
      </c>
      <c r="KHU321" s="417" t="s">
        <v>766</v>
      </c>
      <c r="KHV321" s="414" t="s">
        <v>61</v>
      </c>
      <c r="KHW321" s="415">
        <v>12</v>
      </c>
      <c r="KHX321" s="418" t="s">
        <v>781</v>
      </c>
      <c r="KHY321" s="417" t="s">
        <v>766</v>
      </c>
      <c r="KHZ321" s="414" t="s">
        <v>61</v>
      </c>
      <c r="KIA321" s="415">
        <v>12</v>
      </c>
      <c r="KIB321" s="418" t="s">
        <v>781</v>
      </c>
      <c r="KIC321" s="417" t="s">
        <v>766</v>
      </c>
      <c r="KID321" s="414" t="s">
        <v>61</v>
      </c>
      <c r="KIE321" s="415">
        <v>12</v>
      </c>
      <c r="KIF321" s="418" t="s">
        <v>781</v>
      </c>
      <c r="KIG321" s="417" t="s">
        <v>766</v>
      </c>
      <c r="KIH321" s="414" t="s">
        <v>61</v>
      </c>
      <c r="KII321" s="415">
        <v>12</v>
      </c>
      <c r="KIJ321" s="418" t="s">
        <v>781</v>
      </c>
      <c r="KIK321" s="417" t="s">
        <v>766</v>
      </c>
      <c r="KIL321" s="414" t="s">
        <v>61</v>
      </c>
      <c r="KIM321" s="415">
        <v>12</v>
      </c>
      <c r="KIN321" s="418" t="s">
        <v>781</v>
      </c>
      <c r="KIO321" s="417" t="s">
        <v>766</v>
      </c>
      <c r="KIP321" s="414" t="s">
        <v>61</v>
      </c>
      <c r="KIQ321" s="415">
        <v>12</v>
      </c>
      <c r="KIR321" s="418" t="s">
        <v>781</v>
      </c>
      <c r="KIS321" s="417" t="s">
        <v>766</v>
      </c>
      <c r="KIT321" s="414" t="s">
        <v>61</v>
      </c>
      <c r="KIU321" s="415">
        <v>12</v>
      </c>
      <c r="KIV321" s="418" t="s">
        <v>781</v>
      </c>
      <c r="KIW321" s="417" t="s">
        <v>766</v>
      </c>
      <c r="KIX321" s="414" t="s">
        <v>61</v>
      </c>
      <c r="KIY321" s="415">
        <v>12</v>
      </c>
      <c r="KIZ321" s="418" t="s">
        <v>781</v>
      </c>
      <c r="KJA321" s="417" t="s">
        <v>766</v>
      </c>
      <c r="KJB321" s="414" t="s">
        <v>61</v>
      </c>
      <c r="KJC321" s="415">
        <v>12</v>
      </c>
      <c r="KJD321" s="418" t="s">
        <v>781</v>
      </c>
      <c r="KJE321" s="417" t="s">
        <v>766</v>
      </c>
      <c r="KJF321" s="414" t="s">
        <v>61</v>
      </c>
      <c r="KJG321" s="415">
        <v>12</v>
      </c>
      <c r="KJH321" s="418" t="s">
        <v>781</v>
      </c>
      <c r="KJI321" s="417" t="s">
        <v>766</v>
      </c>
      <c r="KJJ321" s="414" t="s">
        <v>61</v>
      </c>
      <c r="KJK321" s="415">
        <v>12</v>
      </c>
      <c r="KJL321" s="418" t="s">
        <v>781</v>
      </c>
      <c r="KJM321" s="417" t="s">
        <v>766</v>
      </c>
      <c r="KJN321" s="414" t="s">
        <v>61</v>
      </c>
      <c r="KJO321" s="415">
        <v>12</v>
      </c>
      <c r="KJP321" s="418" t="s">
        <v>781</v>
      </c>
      <c r="KJQ321" s="417" t="s">
        <v>766</v>
      </c>
      <c r="KJR321" s="414" t="s">
        <v>61</v>
      </c>
      <c r="KJS321" s="415">
        <v>12</v>
      </c>
      <c r="KJT321" s="418" t="s">
        <v>781</v>
      </c>
      <c r="KJU321" s="417" t="s">
        <v>766</v>
      </c>
      <c r="KJV321" s="414" t="s">
        <v>61</v>
      </c>
      <c r="KJW321" s="415">
        <v>12</v>
      </c>
      <c r="KJX321" s="418" t="s">
        <v>781</v>
      </c>
      <c r="KJY321" s="417" t="s">
        <v>766</v>
      </c>
      <c r="KJZ321" s="414" t="s">
        <v>61</v>
      </c>
      <c r="KKA321" s="415">
        <v>12</v>
      </c>
      <c r="KKB321" s="418" t="s">
        <v>781</v>
      </c>
      <c r="KKC321" s="417" t="s">
        <v>766</v>
      </c>
      <c r="KKD321" s="414" t="s">
        <v>61</v>
      </c>
      <c r="KKE321" s="415">
        <v>12</v>
      </c>
      <c r="KKF321" s="418" t="s">
        <v>781</v>
      </c>
      <c r="KKG321" s="417" t="s">
        <v>766</v>
      </c>
      <c r="KKH321" s="414" t="s">
        <v>61</v>
      </c>
      <c r="KKI321" s="415">
        <v>12</v>
      </c>
      <c r="KKJ321" s="418" t="s">
        <v>781</v>
      </c>
      <c r="KKK321" s="417" t="s">
        <v>766</v>
      </c>
      <c r="KKL321" s="414" t="s">
        <v>61</v>
      </c>
      <c r="KKM321" s="415">
        <v>12</v>
      </c>
      <c r="KKN321" s="418" t="s">
        <v>781</v>
      </c>
      <c r="KKO321" s="417" t="s">
        <v>766</v>
      </c>
      <c r="KKP321" s="414" t="s">
        <v>61</v>
      </c>
      <c r="KKQ321" s="415">
        <v>12</v>
      </c>
      <c r="KKR321" s="418" t="s">
        <v>781</v>
      </c>
      <c r="KKS321" s="417" t="s">
        <v>766</v>
      </c>
      <c r="KKT321" s="414" t="s">
        <v>61</v>
      </c>
      <c r="KKU321" s="415">
        <v>12</v>
      </c>
      <c r="KKV321" s="418" t="s">
        <v>781</v>
      </c>
      <c r="KKW321" s="417" t="s">
        <v>766</v>
      </c>
      <c r="KKX321" s="414" t="s">
        <v>61</v>
      </c>
      <c r="KKY321" s="415">
        <v>12</v>
      </c>
      <c r="KKZ321" s="418" t="s">
        <v>781</v>
      </c>
      <c r="KLA321" s="417" t="s">
        <v>766</v>
      </c>
      <c r="KLB321" s="414" t="s">
        <v>61</v>
      </c>
      <c r="KLC321" s="415">
        <v>12</v>
      </c>
      <c r="KLD321" s="418" t="s">
        <v>781</v>
      </c>
      <c r="KLE321" s="417" t="s">
        <v>766</v>
      </c>
      <c r="KLF321" s="414" t="s">
        <v>61</v>
      </c>
      <c r="KLG321" s="415">
        <v>12</v>
      </c>
      <c r="KLH321" s="418" t="s">
        <v>781</v>
      </c>
      <c r="KLI321" s="417" t="s">
        <v>766</v>
      </c>
      <c r="KLJ321" s="414" t="s">
        <v>61</v>
      </c>
      <c r="KLK321" s="415">
        <v>12</v>
      </c>
      <c r="KLL321" s="418" t="s">
        <v>781</v>
      </c>
      <c r="KLM321" s="417" t="s">
        <v>766</v>
      </c>
      <c r="KLN321" s="414" t="s">
        <v>61</v>
      </c>
      <c r="KLO321" s="415">
        <v>12</v>
      </c>
      <c r="KLP321" s="418" t="s">
        <v>781</v>
      </c>
      <c r="KLQ321" s="417" t="s">
        <v>766</v>
      </c>
      <c r="KLR321" s="414" t="s">
        <v>61</v>
      </c>
      <c r="KLS321" s="415">
        <v>12</v>
      </c>
      <c r="KLT321" s="418" t="s">
        <v>781</v>
      </c>
      <c r="KLU321" s="417" t="s">
        <v>766</v>
      </c>
      <c r="KLV321" s="414" t="s">
        <v>61</v>
      </c>
      <c r="KLW321" s="415">
        <v>12</v>
      </c>
      <c r="KLX321" s="418" t="s">
        <v>781</v>
      </c>
      <c r="KLY321" s="417" t="s">
        <v>766</v>
      </c>
      <c r="KLZ321" s="414" t="s">
        <v>61</v>
      </c>
      <c r="KMA321" s="415">
        <v>12</v>
      </c>
      <c r="KMB321" s="418" t="s">
        <v>781</v>
      </c>
      <c r="KMC321" s="417" t="s">
        <v>766</v>
      </c>
      <c r="KMD321" s="414" t="s">
        <v>61</v>
      </c>
      <c r="KME321" s="415">
        <v>12</v>
      </c>
      <c r="KMF321" s="418" t="s">
        <v>781</v>
      </c>
      <c r="KMG321" s="417" t="s">
        <v>766</v>
      </c>
      <c r="KMH321" s="414" t="s">
        <v>61</v>
      </c>
      <c r="KMI321" s="415">
        <v>12</v>
      </c>
      <c r="KMJ321" s="418" t="s">
        <v>781</v>
      </c>
      <c r="KMK321" s="417" t="s">
        <v>766</v>
      </c>
      <c r="KML321" s="414" t="s">
        <v>61</v>
      </c>
      <c r="KMM321" s="415">
        <v>12</v>
      </c>
      <c r="KMN321" s="418" t="s">
        <v>781</v>
      </c>
      <c r="KMO321" s="417" t="s">
        <v>766</v>
      </c>
      <c r="KMP321" s="414" t="s">
        <v>61</v>
      </c>
      <c r="KMQ321" s="415">
        <v>12</v>
      </c>
      <c r="KMR321" s="418" t="s">
        <v>781</v>
      </c>
      <c r="KMS321" s="417" t="s">
        <v>766</v>
      </c>
      <c r="KMT321" s="414" t="s">
        <v>61</v>
      </c>
      <c r="KMU321" s="415">
        <v>12</v>
      </c>
      <c r="KMV321" s="418" t="s">
        <v>781</v>
      </c>
      <c r="KMW321" s="417" t="s">
        <v>766</v>
      </c>
      <c r="KMX321" s="414" t="s">
        <v>61</v>
      </c>
      <c r="KMY321" s="415">
        <v>12</v>
      </c>
      <c r="KMZ321" s="418" t="s">
        <v>781</v>
      </c>
      <c r="KNA321" s="417" t="s">
        <v>766</v>
      </c>
      <c r="KNB321" s="414" t="s">
        <v>61</v>
      </c>
      <c r="KNC321" s="415">
        <v>12</v>
      </c>
      <c r="KND321" s="418" t="s">
        <v>781</v>
      </c>
      <c r="KNE321" s="417" t="s">
        <v>766</v>
      </c>
      <c r="KNF321" s="414" t="s">
        <v>61</v>
      </c>
      <c r="KNG321" s="415">
        <v>12</v>
      </c>
      <c r="KNH321" s="418" t="s">
        <v>781</v>
      </c>
      <c r="KNI321" s="417" t="s">
        <v>766</v>
      </c>
      <c r="KNJ321" s="414" t="s">
        <v>61</v>
      </c>
      <c r="KNK321" s="415">
        <v>12</v>
      </c>
      <c r="KNL321" s="418" t="s">
        <v>781</v>
      </c>
      <c r="KNM321" s="417" t="s">
        <v>766</v>
      </c>
      <c r="KNN321" s="414" t="s">
        <v>61</v>
      </c>
      <c r="KNO321" s="415">
        <v>12</v>
      </c>
      <c r="KNP321" s="418" t="s">
        <v>781</v>
      </c>
      <c r="KNQ321" s="417" t="s">
        <v>766</v>
      </c>
      <c r="KNR321" s="414" t="s">
        <v>61</v>
      </c>
      <c r="KNS321" s="415">
        <v>12</v>
      </c>
      <c r="KNT321" s="418" t="s">
        <v>781</v>
      </c>
      <c r="KNU321" s="417" t="s">
        <v>766</v>
      </c>
      <c r="KNV321" s="414" t="s">
        <v>61</v>
      </c>
      <c r="KNW321" s="415">
        <v>12</v>
      </c>
      <c r="KNX321" s="418" t="s">
        <v>781</v>
      </c>
      <c r="KNY321" s="417" t="s">
        <v>766</v>
      </c>
      <c r="KNZ321" s="414" t="s">
        <v>61</v>
      </c>
      <c r="KOA321" s="415">
        <v>12</v>
      </c>
      <c r="KOB321" s="418" t="s">
        <v>781</v>
      </c>
      <c r="KOC321" s="417" t="s">
        <v>766</v>
      </c>
      <c r="KOD321" s="414" t="s">
        <v>61</v>
      </c>
      <c r="KOE321" s="415">
        <v>12</v>
      </c>
      <c r="KOF321" s="418" t="s">
        <v>781</v>
      </c>
      <c r="KOG321" s="417" t="s">
        <v>766</v>
      </c>
      <c r="KOH321" s="414" t="s">
        <v>61</v>
      </c>
      <c r="KOI321" s="415">
        <v>12</v>
      </c>
      <c r="KOJ321" s="418" t="s">
        <v>781</v>
      </c>
      <c r="KOK321" s="417" t="s">
        <v>766</v>
      </c>
      <c r="KOL321" s="414" t="s">
        <v>61</v>
      </c>
      <c r="KOM321" s="415">
        <v>12</v>
      </c>
      <c r="KON321" s="418" t="s">
        <v>781</v>
      </c>
      <c r="KOO321" s="417" t="s">
        <v>766</v>
      </c>
      <c r="KOP321" s="414" t="s">
        <v>61</v>
      </c>
      <c r="KOQ321" s="415">
        <v>12</v>
      </c>
      <c r="KOR321" s="418" t="s">
        <v>781</v>
      </c>
      <c r="KOS321" s="417" t="s">
        <v>766</v>
      </c>
      <c r="KOT321" s="414" t="s">
        <v>61</v>
      </c>
      <c r="KOU321" s="415">
        <v>12</v>
      </c>
      <c r="KOV321" s="418" t="s">
        <v>781</v>
      </c>
      <c r="KOW321" s="417" t="s">
        <v>766</v>
      </c>
      <c r="KOX321" s="414" t="s">
        <v>61</v>
      </c>
      <c r="KOY321" s="415">
        <v>12</v>
      </c>
      <c r="KOZ321" s="418" t="s">
        <v>781</v>
      </c>
      <c r="KPA321" s="417" t="s">
        <v>766</v>
      </c>
      <c r="KPB321" s="414" t="s">
        <v>61</v>
      </c>
      <c r="KPC321" s="415">
        <v>12</v>
      </c>
      <c r="KPD321" s="418" t="s">
        <v>781</v>
      </c>
      <c r="KPE321" s="417" t="s">
        <v>766</v>
      </c>
      <c r="KPF321" s="414" t="s">
        <v>61</v>
      </c>
      <c r="KPG321" s="415">
        <v>12</v>
      </c>
      <c r="KPH321" s="418" t="s">
        <v>781</v>
      </c>
      <c r="KPI321" s="417" t="s">
        <v>766</v>
      </c>
      <c r="KPJ321" s="414" t="s">
        <v>61</v>
      </c>
      <c r="KPK321" s="415">
        <v>12</v>
      </c>
      <c r="KPL321" s="418" t="s">
        <v>781</v>
      </c>
      <c r="KPM321" s="417" t="s">
        <v>766</v>
      </c>
      <c r="KPN321" s="414" t="s">
        <v>61</v>
      </c>
      <c r="KPO321" s="415">
        <v>12</v>
      </c>
      <c r="KPP321" s="418" t="s">
        <v>781</v>
      </c>
      <c r="KPQ321" s="417" t="s">
        <v>766</v>
      </c>
      <c r="KPR321" s="414" t="s">
        <v>61</v>
      </c>
      <c r="KPS321" s="415">
        <v>12</v>
      </c>
      <c r="KPT321" s="418" t="s">
        <v>781</v>
      </c>
      <c r="KPU321" s="417" t="s">
        <v>766</v>
      </c>
      <c r="KPV321" s="414" t="s">
        <v>61</v>
      </c>
      <c r="KPW321" s="415">
        <v>12</v>
      </c>
      <c r="KPX321" s="418" t="s">
        <v>781</v>
      </c>
      <c r="KPY321" s="417" t="s">
        <v>766</v>
      </c>
      <c r="KPZ321" s="414" t="s">
        <v>61</v>
      </c>
      <c r="KQA321" s="415">
        <v>12</v>
      </c>
      <c r="KQB321" s="418" t="s">
        <v>781</v>
      </c>
      <c r="KQC321" s="417" t="s">
        <v>766</v>
      </c>
      <c r="KQD321" s="414" t="s">
        <v>61</v>
      </c>
      <c r="KQE321" s="415">
        <v>12</v>
      </c>
      <c r="KQF321" s="418" t="s">
        <v>781</v>
      </c>
      <c r="KQG321" s="417" t="s">
        <v>766</v>
      </c>
      <c r="KQH321" s="414" t="s">
        <v>61</v>
      </c>
      <c r="KQI321" s="415">
        <v>12</v>
      </c>
      <c r="KQJ321" s="418" t="s">
        <v>781</v>
      </c>
      <c r="KQK321" s="417" t="s">
        <v>766</v>
      </c>
      <c r="KQL321" s="414" t="s">
        <v>61</v>
      </c>
      <c r="KQM321" s="415">
        <v>12</v>
      </c>
      <c r="KQN321" s="418" t="s">
        <v>781</v>
      </c>
      <c r="KQO321" s="417" t="s">
        <v>766</v>
      </c>
      <c r="KQP321" s="414" t="s">
        <v>61</v>
      </c>
      <c r="KQQ321" s="415">
        <v>12</v>
      </c>
      <c r="KQR321" s="418" t="s">
        <v>781</v>
      </c>
      <c r="KQS321" s="417" t="s">
        <v>766</v>
      </c>
      <c r="KQT321" s="414" t="s">
        <v>61</v>
      </c>
      <c r="KQU321" s="415">
        <v>12</v>
      </c>
      <c r="KQV321" s="418" t="s">
        <v>781</v>
      </c>
      <c r="KQW321" s="417" t="s">
        <v>766</v>
      </c>
      <c r="KQX321" s="414" t="s">
        <v>61</v>
      </c>
      <c r="KQY321" s="415">
        <v>12</v>
      </c>
      <c r="KQZ321" s="418" t="s">
        <v>781</v>
      </c>
      <c r="KRA321" s="417" t="s">
        <v>766</v>
      </c>
      <c r="KRB321" s="414" t="s">
        <v>61</v>
      </c>
      <c r="KRC321" s="415">
        <v>12</v>
      </c>
      <c r="KRD321" s="418" t="s">
        <v>781</v>
      </c>
      <c r="KRE321" s="417" t="s">
        <v>766</v>
      </c>
      <c r="KRF321" s="414" t="s">
        <v>61</v>
      </c>
      <c r="KRG321" s="415">
        <v>12</v>
      </c>
      <c r="KRH321" s="418" t="s">
        <v>781</v>
      </c>
      <c r="KRI321" s="417" t="s">
        <v>766</v>
      </c>
      <c r="KRJ321" s="414" t="s">
        <v>61</v>
      </c>
      <c r="KRK321" s="415">
        <v>12</v>
      </c>
      <c r="KRL321" s="418" t="s">
        <v>781</v>
      </c>
      <c r="KRM321" s="417" t="s">
        <v>766</v>
      </c>
      <c r="KRN321" s="414" t="s">
        <v>61</v>
      </c>
      <c r="KRO321" s="415">
        <v>12</v>
      </c>
      <c r="KRP321" s="418" t="s">
        <v>781</v>
      </c>
      <c r="KRQ321" s="417" t="s">
        <v>766</v>
      </c>
      <c r="KRR321" s="414" t="s">
        <v>61</v>
      </c>
      <c r="KRS321" s="415">
        <v>12</v>
      </c>
      <c r="KRT321" s="418" t="s">
        <v>781</v>
      </c>
      <c r="KRU321" s="417" t="s">
        <v>766</v>
      </c>
      <c r="KRV321" s="414" t="s">
        <v>61</v>
      </c>
      <c r="KRW321" s="415">
        <v>12</v>
      </c>
      <c r="KRX321" s="418" t="s">
        <v>781</v>
      </c>
      <c r="KRY321" s="417" t="s">
        <v>766</v>
      </c>
      <c r="KRZ321" s="414" t="s">
        <v>61</v>
      </c>
      <c r="KSA321" s="415">
        <v>12</v>
      </c>
      <c r="KSB321" s="418" t="s">
        <v>781</v>
      </c>
      <c r="KSC321" s="417" t="s">
        <v>766</v>
      </c>
      <c r="KSD321" s="414" t="s">
        <v>61</v>
      </c>
      <c r="KSE321" s="415">
        <v>12</v>
      </c>
      <c r="KSF321" s="418" t="s">
        <v>781</v>
      </c>
      <c r="KSG321" s="417" t="s">
        <v>766</v>
      </c>
      <c r="KSH321" s="414" t="s">
        <v>61</v>
      </c>
      <c r="KSI321" s="415">
        <v>12</v>
      </c>
      <c r="KSJ321" s="418" t="s">
        <v>781</v>
      </c>
      <c r="KSK321" s="417" t="s">
        <v>766</v>
      </c>
      <c r="KSL321" s="414" t="s">
        <v>61</v>
      </c>
      <c r="KSM321" s="415">
        <v>12</v>
      </c>
      <c r="KSN321" s="418" t="s">
        <v>781</v>
      </c>
      <c r="KSO321" s="417" t="s">
        <v>766</v>
      </c>
      <c r="KSP321" s="414" t="s">
        <v>61</v>
      </c>
      <c r="KSQ321" s="415">
        <v>12</v>
      </c>
      <c r="KSR321" s="418" t="s">
        <v>781</v>
      </c>
      <c r="KSS321" s="417" t="s">
        <v>766</v>
      </c>
      <c r="KST321" s="414" t="s">
        <v>61</v>
      </c>
      <c r="KSU321" s="415">
        <v>12</v>
      </c>
      <c r="KSV321" s="418" t="s">
        <v>781</v>
      </c>
      <c r="KSW321" s="417" t="s">
        <v>766</v>
      </c>
      <c r="KSX321" s="414" t="s">
        <v>61</v>
      </c>
      <c r="KSY321" s="415">
        <v>12</v>
      </c>
      <c r="KSZ321" s="418" t="s">
        <v>781</v>
      </c>
      <c r="KTA321" s="417" t="s">
        <v>766</v>
      </c>
      <c r="KTB321" s="414" t="s">
        <v>61</v>
      </c>
      <c r="KTC321" s="415">
        <v>12</v>
      </c>
      <c r="KTD321" s="418" t="s">
        <v>781</v>
      </c>
      <c r="KTE321" s="417" t="s">
        <v>766</v>
      </c>
      <c r="KTF321" s="414" t="s">
        <v>61</v>
      </c>
      <c r="KTG321" s="415">
        <v>12</v>
      </c>
      <c r="KTH321" s="418" t="s">
        <v>781</v>
      </c>
      <c r="KTI321" s="417" t="s">
        <v>766</v>
      </c>
      <c r="KTJ321" s="414" t="s">
        <v>61</v>
      </c>
      <c r="KTK321" s="415">
        <v>12</v>
      </c>
      <c r="KTL321" s="418" t="s">
        <v>781</v>
      </c>
      <c r="KTM321" s="417" t="s">
        <v>766</v>
      </c>
      <c r="KTN321" s="414" t="s">
        <v>61</v>
      </c>
      <c r="KTO321" s="415">
        <v>12</v>
      </c>
      <c r="KTP321" s="418" t="s">
        <v>781</v>
      </c>
      <c r="KTQ321" s="417" t="s">
        <v>766</v>
      </c>
      <c r="KTR321" s="414" t="s">
        <v>61</v>
      </c>
      <c r="KTS321" s="415">
        <v>12</v>
      </c>
      <c r="KTT321" s="418" t="s">
        <v>781</v>
      </c>
      <c r="KTU321" s="417" t="s">
        <v>766</v>
      </c>
      <c r="KTV321" s="414" t="s">
        <v>61</v>
      </c>
      <c r="KTW321" s="415">
        <v>12</v>
      </c>
      <c r="KTX321" s="418" t="s">
        <v>781</v>
      </c>
      <c r="KTY321" s="417" t="s">
        <v>766</v>
      </c>
      <c r="KTZ321" s="414" t="s">
        <v>61</v>
      </c>
      <c r="KUA321" s="415">
        <v>12</v>
      </c>
      <c r="KUB321" s="418" t="s">
        <v>781</v>
      </c>
      <c r="KUC321" s="417" t="s">
        <v>766</v>
      </c>
      <c r="KUD321" s="414" t="s">
        <v>61</v>
      </c>
      <c r="KUE321" s="415">
        <v>12</v>
      </c>
      <c r="KUF321" s="418" t="s">
        <v>781</v>
      </c>
      <c r="KUG321" s="417" t="s">
        <v>766</v>
      </c>
      <c r="KUH321" s="414" t="s">
        <v>61</v>
      </c>
      <c r="KUI321" s="415">
        <v>12</v>
      </c>
      <c r="KUJ321" s="418" t="s">
        <v>781</v>
      </c>
      <c r="KUK321" s="417" t="s">
        <v>766</v>
      </c>
      <c r="KUL321" s="414" t="s">
        <v>61</v>
      </c>
      <c r="KUM321" s="415">
        <v>12</v>
      </c>
      <c r="KUN321" s="418" t="s">
        <v>781</v>
      </c>
      <c r="KUO321" s="417" t="s">
        <v>766</v>
      </c>
      <c r="KUP321" s="414" t="s">
        <v>61</v>
      </c>
      <c r="KUQ321" s="415">
        <v>12</v>
      </c>
      <c r="KUR321" s="418" t="s">
        <v>781</v>
      </c>
      <c r="KUS321" s="417" t="s">
        <v>766</v>
      </c>
      <c r="KUT321" s="414" t="s">
        <v>61</v>
      </c>
      <c r="KUU321" s="415">
        <v>12</v>
      </c>
      <c r="KUV321" s="418" t="s">
        <v>781</v>
      </c>
      <c r="KUW321" s="417" t="s">
        <v>766</v>
      </c>
      <c r="KUX321" s="414" t="s">
        <v>61</v>
      </c>
      <c r="KUY321" s="415">
        <v>12</v>
      </c>
      <c r="KUZ321" s="418" t="s">
        <v>781</v>
      </c>
      <c r="KVA321" s="417" t="s">
        <v>766</v>
      </c>
      <c r="KVB321" s="414" t="s">
        <v>61</v>
      </c>
      <c r="KVC321" s="415">
        <v>12</v>
      </c>
      <c r="KVD321" s="418" t="s">
        <v>781</v>
      </c>
      <c r="KVE321" s="417" t="s">
        <v>766</v>
      </c>
      <c r="KVF321" s="414" t="s">
        <v>61</v>
      </c>
      <c r="KVG321" s="415">
        <v>12</v>
      </c>
      <c r="KVH321" s="418" t="s">
        <v>781</v>
      </c>
      <c r="KVI321" s="417" t="s">
        <v>766</v>
      </c>
      <c r="KVJ321" s="414" t="s">
        <v>61</v>
      </c>
      <c r="KVK321" s="415">
        <v>12</v>
      </c>
      <c r="KVL321" s="418" t="s">
        <v>781</v>
      </c>
      <c r="KVM321" s="417" t="s">
        <v>766</v>
      </c>
      <c r="KVN321" s="414" t="s">
        <v>61</v>
      </c>
      <c r="KVO321" s="415">
        <v>12</v>
      </c>
      <c r="KVP321" s="418" t="s">
        <v>781</v>
      </c>
      <c r="KVQ321" s="417" t="s">
        <v>766</v>
      </c>
      <c r="KVR321" s="414" t="s">
        <v>61</v>
      </c>
      <c r="KVS321" s="415">
        <v>12</v>
      </c>
      <c r="KVT321" s="418" t="s">
        <v>781</v>
      </c>
      <c r="KVU321" s="417" t="s">
        <v>766</v>
      </c>
      <c r="KVV321" s="414" t="s">
        <v>61</v>
      </c>
      <c r="KVW321" s="415">
        <v>12</v>
      </c>
      <c r="KVX321" s="418" t="s">
        <v>781</v>
      </c>
      <c r="KVY321" s="417" t="s">
        <v>766</v>
      </c>
      <c r="KVZ321" s="414" t="s">
        <v>61</v>
      </c>
      <c r="KWA321" s="415">
        <v>12</v>
      </c>
      <c r="KWB321" s="418" t="s">
        <v>781</v>
      </c>
      <c r="KWC321" s="417" t="s">
        <v>766</v>
      </c>
      <c r="KWD321" s="414" t="s">
        <v>61</v>
      </c>
      <c r="KWE321" s="415">
        <v>12</v>
      </c>
      <c r="KWF321" s="418" t="s">
        <v>781</v>
      </c>
      <c r="KWG321" s="417" t="s">
        <v>766</v>
      </c>
      <c r="KWH321" s="414" t="s">
        <v>61</v>
      </c>
      <c r="KWI321" s="415">
        <v>12</v>
      </c>
      <c r="KWJ321" s="418" t="s">
        <v>781</v>
      </c>
      <c r="KWK321" s="417" t="s">
        <v>766</v>
      </c>
      <c r="KWL321" s="414" t="s">
        <v>61</v>
      </c>
      <c r="KWM321" s="415">
        <v>12</v>
      </c>
      <c r="KWN321" s="418" t="s">
        <v>781</v>
      </c>
      <c r="KWO321" s="417" t="s">
        <v>766</v>
      </c>
      <c r="KWP321" s="414" t="s">
        <v>61</v>
      </c>
      <c r="KWQ321" s="415">
        <v>12</v>
      </c>
      <c r="KWR321" s="418" t="s">
        <v>781</v>
      </c>
      <c r="KWS321" s="417" t="s">
        <v>766</v>
      </c>
      <c r="KWT321" s="414" t="s">
        <v>61</v>
      </c>
      <c r="KWU321" s="415">
        <v>12</v>
      </c>
      <c r="KWV321" s="418" t="s">
        <v>781</v>
      </c>
      <c r="KWW321" s="417" t="s">
        <v>766</v>
      </c>
      <c r="KWX321" s="414" t="s">
        <v>61</v>
      </c>
      <c r="KWY321" s="415">
        <v>12</v>
      </c>
      <c r="KWZ321" s="418" t="s">
        <v>781</v>
      </c>
      <c r="KXA321" s="417" t="s">
        <v>766</v>
      </c>
      <c r="KXB321" s="414" t="s">
        <v>61</v>
      </c>
      <c r="KXC321" s="415">
        <v>12</v>
      </c>
      <c r="KXD321" s="418" t="s">
        <v>781</v>
      </c>
      <c r="KXE321" s="417" t="s">
        <v>766</v>
      </c>
      <c r="KXF321" s="414" t="s">
        <v>61</v>
      </c>
      <c r="KXG321" s="415">
        <v>12</v>
      </c>
      <c r="KXH321" s="418" t="s">
        <v>781</v>
      </c>
      <c r="KXI321" s="417" t="s">
        <v>766</v>
      </c>
      <c r="KXJ321" s="414" t="s">
        <v>61</v>
      </c>
      <c r="KXK321" s="415">
        <v>12</v>
      </c>
      <c r="KXL321" s="418" t="s">
        <v>781</v>
      </c>
      <c r="KXM321" s="417" t="s">
        <v>766</v>
      </c>
      <c r="KXN321" s="414" t="s">
        <v>61</v>
      </c>
      <c r="KXO321" s="415">
        <v>12</v>
      </c>
      <c r="KXP321" s="418" t="s">
        <v>781</v>
      </c>
      <c r="KXQ321" s="417" t="s">
        <v>766</v>
      </c>
      <c r="KXR321" s="414" t="s">
        <v>61</v>
      </c>
      <c r="KXS321" s="415">
        <v>12</v>
      </c>
      <c r="KXT321" s="418" t="s">
        <v>781</v>
      </c>
      <c r="KXU321" s="417" t="s">
        <v>766</v>
      </c>
      <c r="KXV321" s="414" t="s">
        <v>61</v>
      </c>
      <c r="KXW321" s="415">
        <v>12</v>
      </c>
      <c r="KXX321" s="418" t="s">
        <v>781</v>
      </c>
      <c r="KXY321" s="417" t="s">
        <v>766</v>
      </c>
      <c r="KXZ321" s="414" t="s">
        <v>61</v>
      </c>
      <c r="KYA321" s="415">
        <v>12</v>
      </c>
      <c r="KYB321" s="418" t="s">
        <v>781</v>
      </c>
      <c r="KYC321" s="417" t="s">
        <v>766</v>
      </c>
      <c r="KYD321" s="414" t="s">
        <v>61</v>
      </c>
      <c r="KYE321" s="415">
        <v>12</v>
      </c>
      <c r="KYF321" s="418" t="s">
        <v>781</v>
      </c>
      <c r="KYG321" s="417" t="s">
        <v>766</v>
      </c>
      <c r="KYH321" s="414" t="s">
        <v>61</v>
      </c>
      <c r="KYI321" s="415">
        <v>12</v>
      </c>
      <c r="KYJ321" s="418" t="s">
        <v>781</v>
      </c>
      <c r="KYK321" s="417" t="s">
        <v>766</v>
      </c>
      <c r="KYL321" s="414" t="s">
        <v>61</v>
      </c>
      <c r="KYM321" s="415">
        <v>12</v>
      </c>
      <c r="KYN321" s="418" t="s">
        <v>781</v>
      </c>
      <c r="KYO321" s="417" t="s">
        <v>766</v>
      </c>
      <c r="KYP321" s="414" t="s">
        <v>61</v>
      </c>
      <c r="KYQ321" s="415">
        <v>12</v>
      </c>
      <c r="KYR321" s="418" t="s">
        <v>781</v>
      </c>
      <c r="KYS321" s="417" t="s">
        <v>766</v>
      </c>
      <c r="KYT321" s="414" t="s">
        <v>61</v>
      </c>
      <c r="KYU321" s="415">
        <v>12</v>
      </c>
      <c r="KYV321" s="418" t="s">
        <v>781</v>
      </c>
      <c r="KYW321" s="417" t="s">
        <v>766</v>
      </c>
      <c r="KYX321" s="414" t="s">
        <v>61</v>
      </c>
      <c r="KYY321" s="415">
        <v>12</v>
      </c>
      <c r="KYZ321" s="418" t="s">
        <v>781</v>
      </c>
      <c r="KZA321" s="417" t="s">
        <v>766</v>
      </c>
      <c r="KZB321" s="414" t="s">
        <v>61</v>
      </c>
      <c r="KZC321" s="415">
        <v>12</v>
      </c>
      <c r="KZD321" s="418" t="s">
        <v>781</v>
      </c>
      <c r="KZE321" s="417" t="s">
        <v>766</v>
      </c>
      <c r="KZF321" s="414" t="s">
        <v>61</v>
      </c>
      <c r="KZG321" s="415">
        <v>12</v>
      </c>
      <c r="KZH321" s="418" t="s">
        <v>781</v>
      </c>
      <c r="KZI321" s="417" t="s">
        <v>766</v>
      </c>
      <c r="KZJ321" s="414" t="s">
        <v>61</v>
      </c>
      <c r="KZK321" s="415">
        <v>12</v>
      </c>
      <c r="KZL321" s="418" t="s">
        <v>781</v>
      </c>
      <c r="KZM321" s="417" t="s">
        <v>766</v>
      </c>
      <c r="KZN321" s="414" t="s">
        <v>61</v>
      </c>
      <c r="KZO321" s="415">
        <v>12</v>
      </c>
      <c r="KZP321" s="418" t="s">
        <v>781</v>
      </c>
      <c r="KZQ321" s="417" t="s">
        <v>766</v>
      </c>
      <c r="KZR321" s="414" t="s">
        <v>61</v>
      </c>
      <c r="KZS321" s="415">
        <v>12</v>
      </c>
      <c r="KZT321" s="418" t="s">
        <v>781</v>
      </c>
      <c r="KZU321" s="417" t="s">
        <v>766</v>
      </c>
      <c r="KZV321" s="414" t="s">
        <v>61</v>
      </c>
      <c r="KZW321" s="415">
        <v>12</v>
      </c>
      <c r="KZX321" s="418" t="s">
        <v>781</v>
      </c>
      <c r="KZY321" s="417" t="s">
        <v>766</v>
      </c>
      <c r="KZZ321" s="414" t="s">
        <v>61</v>
      </c>
      <c r="LAA321" s="415">
        <v>12</v>
      </c>
      <c r="LAB321" s="418" t="s">
        <v>781</v>
      </c>
      <c r="LAC321" s="417" t="s">
        <v>766</v>
      </c>
      <c r="LAD321" s="414" t="s">
        <v>61</v>
      </c>
      <c r="LAE321" s="415">
        <v>12</v>
      </c>
      <c r="LAF321" s="418" t="s">
        <v>781</v>
      </c>
      <c r="LAG321" s="417" t="s">
        <v>766</v>
      </c>
      <c r="LAH321" s="414" t="s">
        <v>61</v>
      </c>
      <c r="LAI321" s="415">
        <v>12</v>
      </c>
      <c r="LAJ321" s="418" t="s">
        <v>781</v>
      </c>
      <c r="LAK321" s="417" t="s">
        <v>766</v>
      </c>
      <c r="LAL321" s="414" t="s">
        <v>61</v>
      </c>
      <c r="LAM321" s="415">
        <v>12</v>
      </c>
      <c r="LAN321" s="418" t="s">
        <v>781</v>
      </c>
      <c r="LAO321" s="417" t="s">
        <v>766</v>
      </c>
      <c r="LAP321" s="414" t="s">
        <v>61</v>
      </c>
      <c r="LAQ321" s="415">
        <v>12</v>
      </c>
      <c r="LAR321" s="418" t="s">
        <v>781</v>
      </c>
      <c r="LAS321" s="417" t="s">
        <v>766</v>
      </c>
      <c r="LAT321" s="414" t="s">
        <v>61</v>
      </c>
      <c r="LAU321" s="415">
        <v>12</v>
      </c>
      <c r="LAV321" s="418" t="s">
        <v>781</v>
      </c>
      <c r="LAW321" s="417" t="s">
        <v>766</v>
      </c>
      <c r="LAX321" s="414" t="s">
        <v>61</v>
      </c>
      <c r="LAY321" s="415">
        <v>12</v>
      </c>
      <c r="LAZ321" s="418" t="s">
        <v>781</v>
      </c>
      <c r="LBA321" s="417" t="s">
        <v>766</v>
      </c>
      <c r="LBB321" s="414" t="s">
        <v>61</v>
      </c>
      <c r="LBC321" s="415">
        <v>12</v>
      </c>
      <c r="LBD321" s="418" t="s">
        <v>781</v>
      </c>
      <c r="LBE321" s="417" t="s">
        <v>766</v>
      </c>
      <c r="LBF321" s="414" t="s">
        <v>61</v>
      </c>
      <c r="LBG321" s="415">
        <v>12</v>
      </c>
      <c r="LBH321" s="418" t="s">
        <v>781</v>
      </c>
      <c r="LBI321" s="417" t="s">
        <v>766</v>
      </c>
      <c r="LBJ321" s="414" t="s">
        <v>61</v>
      </c>
      <c r="LBK321" s="415">
        <v>12</v>
      </c>
      <c r="LBL321" s="418" t="s">
        <v>781</v>
      </c>
      <c r="LBM321" s="417" t="s">
        <v>766</v>
      </c>
      <c r="LBN321" s="414" t="s">
        <v>61</v>
      </c>
      <c r="LBO321" s="415">
        <v>12</v>
      </c>
      <c r="LBP321" s="418" t="s">
        <v>781</v>
      </c>
      <c r="LBQ321" s="417" t="s">
        <v>766</v>
      </c>
      <c r="LBR321" s="414" t="s">
        <v>61</v>
      </c>
      <c r="LBS321" s="415">
        <v>12</v>
      </c>
      <c r="LBT321" s="418" t="s">
        <v>781</v>
      </c>
      <c r="LBU321" s="417" t="s">
        <v>766</v>
      </c>
      <c r="LBV321" s="414" t="s">
        <v>61</v>
      </c>
      <c r="LBW321" s="415">
        <v>12</v>
      </c>
      <c r="LBX321" s="418" t="s">
        <v>781</v>
      </c>
      <c r="LBY321" s="417" t="s">
        <v>766</v>
      </c>
      <c r="LBZ321" s="414" t="s">
        <v>61</v>
      </c>
      <c r="LCA321" s="415">
        <v>12</v>
      </c>
      <c r="LCB321" s="418" t="s">
        <v>781</v>
      </c>
      <c r="LCC321" s="417" t="s">
        <v>766</v>
      </c>
      <c r="LCD321" s="414" t="s">
        <v>61</v>
      </c>
      <c r="LCE321" s="415">
        <v>12</v>
      </c>
      <c r="LCF321" s="418" t="s">
        <v>781</v>
      </c>
      <c r="LCG321" s="417" t="s">
        <v>766</v>
      </c>
      <c r="LCH321" s="414" t="s">
        <v>61</v>
      </c>
      <c r="LCI321" s="415">
        <v>12</v>
      </c>
      <c r="LCJ321" s="418" t="s">
        <v>781</v>
      </c>
      <c r="LCK321" s="417" t="s">
        <v>766</v>
      </c>
      <c r="LCL321" s="414" t="s">
        <v>61</v>
      </c>
      <c r="LCM321" s="415">
        <v>12</v>
      </c>
      <c r="LCN321" s="418" t="s">
        <v>781</v>
      </c>
      <c r="LCO321" s="417" t="s">
        <v>766</v>
      </c>
      <c r="LCP321" s="414" t="s">
        <v>61</v>
      </c>
      <c r="LCQ321" s="415">
        <v>12</v>
      </c>
      <c r="LCR321" s="418" t="s">
        <v>781</v>
      </c>
      <c r="LCS321" s="417" t="s">
        <v>766</v>
      </c>
      <c r="LCT321" s="414" t="s">
        <v>61</v>
      </c>
      <c r="LCU321" s="415">
        <v>12</v>
      </c>
      <c r="LCV321" s="418" t="s">
        <v>781</v>
      </c>
      <c r="LCW321" s="417" t="s">
        <v>766</v>
      </c>
      <c r="LCX321" s="414" t="s">
        <v>61</v>
      </c>
      <c r="LCY321" s="415">
        <v>12</v>
      </c>
      <c r="LCZ321" s="418" t="s">
        <v>781</v>
      </c>
      <c r="LDA321" s="417" t="s">
        <v>766</v>
      </c>
      <c r="LDB321" s="414" t="s">
        <v>61</v>
      </c>
      <c r="LDC321" s="415">
        <v>12</v>
      </c>
      <c r="LDD321" s="418" t="s">
        <v>781</v>
      </c>
      <c r="LDE321" s="417" t="s">
        <v>766</v>
      </c>
      <c r="LDF321" s="414" t="s">
        <v>61</v>
      </c>
      <c r="LDG321" s="415">
        <v>12</v>
      </c>
      <c r="LDH321" s="418" t="s">
        <v>781</v>
      </c>
      <c r="LDI321" s="417" t="s">
        <v>766</v>
      </c>
      <c r="LDJ321" s="414" t="s">
        <v>61</v>
      </c>
      <c r="LDK321" s="415">
        <v>12</v>
      </c>
      <c r="LDL321" s="418" t="s">
        <v>781</v>
      </c>
      <c r="LDM321" s="417" t="s">
        <v>766</v>
      </c>
      <c r="LDN321" s="414" t="s">
        <v>61</v>
      </c>
      <c r="LDO321" s="415">
        <v>12</v>
      </c>
      <c r="LDP321" s="418" t="s">
        <v>781</v>
      </c>
      <c r="LDQ321" s="417" t="s">
        <v>766</v>
      </c>
      <c r="LDR321" s="414" t="s">
        <v>61</v>
      </c>
      <c r="LDS321" s="415">
        <v>12</v>
      </c>
      <c r="LDT321" s="418" t="s">
        <v>781</v>
      </c>
      <c r="LDU321" s="417" t="s">
        <v>766</v>
      </c>
      <c r="LDV321" s="414" t="s">
        <v>61</v>
      </c>
      <c r="LDW321" s="415">
        <v>12</v>
      </c>
      <c r="LDX321" s="418" t="s">
        <v>781</v>
      </c>
      <c r="LDY321" s="417" t="s">
        <v>766</v>
      </c>
      <c r="LDZ321" s="414" t="s">
        <v>61</v>
      </c>
      <c r="LEA321" s="415">
        <v>12</v>
      </c>
      <c r="LEB321" s="418" t="s">
        <v>781</v>
      </c>
      <c r="LEC321" s="417" t="s">
        <v>766</v>
      </c>
      <c r="LED321" s="414" t="s">
        <v>61</v>
      </c>
      <c r="LEE321" s="415">
        <v>12</v>
      </c>
      <c r="LEF321" s="418" t="s">
        <v>781</v>
      </c>
      <c r="LEG321" s="417" t="s">
        <v>766</v>
      </c>
      <c r="LEH321" s="414" t="s">
        <v>61</v>
      </c>
      <c r="LEI321" s="415">
        <v>12</v>
      </c>
      <c r="LEJ321" s="418" t="s">
        <v>781</v>
      </c>
      <c r="LEK321" s="417" t="s">
        <v>766</v>
      </c>
      <c r="LEL321" s="414" t="s">
        <v>61</v>
      </c>
      <c r="LEM321" s="415">
        <v>12</v>
      </c>
      <c r="LEN321" s="418" t="s">
        <v>781</v>
      </c>
      <c r="LEO321" s="417" t="s">
        <v>766</v>
      </c>
      <c r="LEP321" s="414" t="s">
        <v>61</v>
      </c>
      <c r="LEQ321" s="415">
        <v>12</v>
      </c>
      <c r="LER321" s="418" t="s">
        <v>781</v>
      </c>
      <c r="LES321" s="417" t="s">
        <v>766</v>
      </c>
      <c r="LET321" s="414" t="s">
        <v>61</v>
      </c>
      <c r="LEU321" s="415">
        <v>12</v>
      </c>
      <c r="LEV321" s="418" t="s">
        <v>781</v>
      </c>
      <c r="LEW321" s="417" t="s">
        <v>766</v>
      </c>
      <c r="LEX321" s="414" t="s">
        <v>61</v>
      </c>
      <c r="LEY321" s="415">
        <v>12</v>
      </c>
      <c r="LEZ321" s="418" t="s">
        <v>781</v>
      </c>
      <c r="LFA321" s="417" t="s">
        <v>766</v>
      </c>
      <c r="LFB321" s="414" t="s">
        <v>61</v>
      </c>
      <c r="LFC321" s="415">
        <v>12</v>
      </c>
      <c r="LFD321" s="418" t="s">
        <v>781</v>
      </c>
      <c r="LFE321" s="417" t="s">
        <v>766</v>
      </c>
      <c r="LFF321" s="414" t="s">
        <v>61</v>
      </c>
      <c r="LFG321" s="415">
        <v>12</v>
      </c>
      <c r="LFH321" s="418" t="s">
        <v>781</v>
      </c>
      <c r="LFI321" s="417" t="s">
        <v>766</v>
      </c>
      <c r="LFJ321" s="414" t="s">
        <v>61</v>
      </c>
      <c r="LFK321" s="415">
        <v>12</v>
      </c>
      <c r="LFL321" s="418" t="s">
        <v>781</v>
      </c>
      <c r="LFM321" s="417" t="s">
        <v>766</v>
      </c>
      <c r="LFN321" s="414" t="s">
        <v>61</v>
      </c>
      <c r="LFO321" s="415">
        <v>12</v>
      </c>
      <c r="LFP321" s="418" t="s">
        <v>781</v>
      </c>
      <c r="LFQ321" s="417" t="s">
        <v>766</v>
      </c>
      <c r="LFR321" s="414" t="s">
        <v>61</v>
      </c>
      <c r="LFS321" s="415">
        <v>12</v>
      </c>
      <c r="LFT321" s="418" t="s">
        <v>781</v>
      </c>
      <c r="LFU321" s="417" t="s">
        <v>766</v>
      </c>
      <c r="LFV321" s="414" t="s">
        <v>61</v>
      </c>
      <c r="LFW321" s="415">
        <v>12</v>
      </c>
      <c r="LFX321" s="418" t="s">
        <v>781</v>
      </c>
      <c r="LFY321" s="417" t="s">
        <v>766</v>
      </c>
      <c r="LFZ321" s="414" t="s">
        <v>61</v>
      </c>
      <c r="LGA321" s="415">
        <v>12</v>
      </c>
      <c r="LGB321" s="418" t="s">
        <v>781</v>
      </c>
      <c r="LGC321" s="417" t="s">
        <v>766</v>
      </c>
      <c r="LGD321" s="414" t="s">
        <v>61</v>
      </c>
      <c r="LGE321" s="415">
        <v>12</v>
      </c>
      <c r="LGF321" s="418" t="s">
        <v>781</v>
      </c>
      <c r="LGG321" s="417" t="s">
        <v>766</v>
      </c>
      <c r="LGH321" s="414" t="s">
        <v>61</v>
      </c>
      <c r="LGI321" s="415">
        <v>12</v>
      </c>
      <c r="LGJ321" s="418" t="s">
        <v>781</v>
      </c>
      <c r="LGK321" s="417" t="s">
        <v>766</v>
      </c>
      <c r="LGL321" s="414" t="s">
        <v>61</v>
      </c>
      <c r="LGM321" s="415">
        <v>12</v>
      </c>
      <c r="LGN321" s="418" t="s">
        <v>781</v>
      </c>
      <c r="LGO321" s="417" t="s">
        <v>766</v>
      </c>
      <c r="LGP321" s="414" t="s">
        <v>61</v>
      </c>
      <c r="LGQ321" s="415">
        <v>12</v>
      </c>
      <c r="LGR321" s="418" t="s">
        <v>781</v>
      </c>
      <c r="LGS321" s="417" t="s">
        <v>766</v>
      </c>
      <c r="LGT321" s="414" t="s">
        <v>61</v>
      </c>
      <c r="LGU321" s="415">
        <v>12</v>
      </c>
      <c r="LGV321" s="418" t="s">
        <v>781</v>
      </c>
      <c r="LGW321" s="417" t="s">
        <v>766</v>
      </c>
      <c r="LGX321" s="414" t="s">
        <v>61</v>
      </c>
      <c r="LGY321" s="415">
        <v>12</v>
      </c>
      <c r="LGZ321" s="418" t="s">
        <v>781</v>
      </c>
      <c r="LHA321" s="417" t="s">
        <v>766</v>
      </c>
      <c r="LHB321" s="414" t="s">
        <v>61</v>
      </c>
      <c r="LHC321" s="415">
        <v>12</v>
      </c>
      <c r="LHD321" s="418" t="s">
        <v>781</v>
      </c>
      <c r="LHE321" s="417" t="s">
        <v>766</v>
      </c>
      <c r="LHF321" s="414" t="s">
        <v>61</v>
      </c>
      <c r="LHG321" s="415">
        <v>12</v>
      </c>
      <c r="LHH321" s="418" t="s">
        <v>781</v>
      </c>
      <c r="LHI321" s="417" t="s">
        <v>766</v>
      </c>
      <c r="LHJ321" s="414" t="s">
        <v>61</v>
      </c>
      <c r="LHK321" s="415">
        <v>12</v>
      </c>
      <c r="LHL321" s="418" t="s">
        <v>781</v>
      </c>
      <c r="LHM321" s="417" t="s">
        <v>766</v>
      </c>
      <c r="LHN321" s="414" t="s">
        <v>61</v>
      </c>
      <c r="LHO321" s="415">
        <v>12</v>
      </c>
      <c r="LHP321" s="418" t="s">
        <v>781</v>
      </c>
      <c r="LHQ321" s="417" t="s">
        <v>766</v>
      </c>
      <c r="LHR321" s="414" t="s">
        <v>61</v>
      </c>
      <c r="LHS321" s="415">
        <v>12</v>
      </c>
      <c r="LHT321" s="418" t="s">
        <v>781</v>
      </c>
      <c r="LHU321" s="417" t="s">
        <v>766</v>
      </c>
      <c r="LHV321" s="414" t="s">
        <v>61</v>
      </c>
      <c r="LHW321" s="415">
        <v>12</v>
      </c>
      <c r="LHX321" s="418" t="s">
        <v>781</v>
      </c>
      <c r="LHY321" s="417" t="s">
        <v>766</v>
      </c>
      <c r="LHZ321" s="414" t="s">
        <v>61</v>
      </c>
      <c r="LIA321" s="415">
        <v>12</v>
      </c>
      <c r="LIB321" s="418" t="s">
        <v>781</v>
      </c>
      <c r="LIC321" s="417" t="s">
        <v>766</v>
      </c>
      <c r="LID321" s="414" t="s">
        <v>61</v>
      </c>
      <c r="LIE321" s="415">
        <v>12</v>
      </c>
      <c r="LIF321" s="418" t="s">
        <v>781</v>
      </c>
      <c r="LIG321" s="417" t="s">
        <v>766</v>
      </c>
      <c r="LIH321" s="414" t="s">
        <v>61</v>
      </c>
      <c r="LII321" s="415">
        <v>12</v>
      </c>
      <c r="LIJ321" s="418" t="s">
        <v>781</v>
      </c>
      <c r="LIK321" s="417" t="s">
        <v>766</v>
      </c>
      <c r="LIL321" s="414" t="s">
        <v>61</v>
      </c>
      <c r="LIM321" s="415">
        <v>12</v>
      </c>
      <c r="LIN321" s="418" t="s">
        <v>781</v>
      </c>
      <c r="LIO321" s="417" t="s">
        <v>766</v>
      </c>
      <c r="LIP321" s="414" t="s">
        <v>61</v>
      </c>
      <c r="LIQ321" s="415">
        <v>12</v>
      </c>
      <c r="LIR321" s="418" t="s">
        <v>781</v>
      </c>
      <c r="LIS321" s="417" t="s">
        <v>766</v>
      </c>
      <c r="LIT321" s="414" t="s">
        <v>61</v>
      </c>
      <c r="LIU321" s="415">
        <v>12</v>
      </c>
      <c r="LIV321" s="418" t="s">
        <v>781</v>
      </c>
      <c r="LIW321" s="417" t="s">
        <v>766</v>
      </c>
      <c r="LIX321" s="414" t="s">
        <v>61</v>
      </c>
      <c r="LIY321" s="415">
        <v>12</v>
      </c>
      <c r="LIZ321" s="418" t="s">
        <v>781</v>
      </c>
      <c r="LJA321" s="417" t="s">
        <v>766</v>
      </c>
      <c r="LJB321" s="414" t="s">
        <v>61</v>
      </c>
      <c r="LJC321" s="415">
        <v>12</v>
      </c>
      <c r="LJD321" s="418" t="s">
        <v>781</v>
      </c>
      <c r="LJE321" s="417" t="s">
        <v>766</v>
      </c>
      <c r="LJF321" s="414" t="s">
        <v>61</v>
      </c>
      <c r="LJG321" s="415">
        <v>12</v>
      </c>
      <c r="LJH321" s="418" t="s">
        <v>781</v>
      </c>
      <c r="LJI321" s="417" t="s">
        <v>766</v>
      </c>
      <c r="LJJ321" s="414" t="s">
        <v>61</v>
      </c>
      <c r="LJK321" s="415">
        <v>12</v>
      </c>
      <c r="LJL321" s="418" t="s">
        <v>781</v>
      </c>
      <c r="LJM321" s="417" t="s">
        <v>766</v>
      </c>
      <c r="LJN321" s="414" t="s">
        <v>61</v>
      </c>
      <c r="LJO321" s="415">
        <v>12</v>
      </c>
      <c r="LJP321" s="418" t="s">
        <v>781</v>
      </c>
      <c r="LJQ321" s="417" t="s">
        <v>766</v>
      </c>
      <c r="LJR321" s="414" t="s">
        <v>61</v>
      </c>
      <c r="LJS321" s="415">
        <v>12</v>
      </c>
      <c r="LJT321" s="418" t="s">
        <v>781</v>
      </c>
      <c r="LJU321" s="417" t="s">
        <v>766</v>
      </c>
      <c r="LJV321" s="414" t="s">
        <v>61</v>
      </c>
      <c r="LJW321" s="415">
        <v>12</v>
      </c>
      <c r="LJX321" s="418" t="s">
        <v>781</v>
      </c>
      <c r="LJY321" s="417" t="s">
        <v>766</v>
      </c>
      <c r="LJZ321" s="414" t="s">
        <v>61</v>
      </c>
      <c r="LKA321" s="415">
        <v>12</v>
      </c>
      <c r="LKB321" s="418" t="s">
        <v>781</v>
      </c>
      <c r="LKC321" s="417" t="s">
        <v>766</v>
      </c>
      <c r="LKD321" s="414" t="s">
        <v>61</v>
      </c>
      <c r="LKE321" s="415">
        <v>12</v>
      </c>
      <c r="LKF321" s="418" t="s">
        <v>781</v>
      </c>
      <c r="LKG321" s="417" t="s">
        <v>766</v>
      </c>
      <c r="LKH321" s="414" t="s">
        <v>61</v>
      </c>
      <c r="LKI321" s="415">
        <v>12</v>
      </c>
      <c r="LKJ321" s="418" t="s">
        <v>781</v>
      </c>
      <c r="LKK321" s="417" t="s">
        <v>766</v>
      </c>
      <c r="LKL321" s="414" t="s">
        <v>61</v>
      </c>
      <c r="LKM321" s="415">
        <v>12</v>
      </c>
      <c r="LKN321" s="418" t="s">
        <v>781</v>
      </c>
      <c r="LKO321" s="417" t="s">
        <v>766</v>
      </c>
      <c r="LKP321" s="414" t="s">
        <v>61</v>
      </c>
      <c r="LKQ321" s="415">
        <v>12</v>
      </c>
      <c r="LKR321" s="418" t="s">
        <v>781</v>
      </c>
      <c r="LKS321" s="417" t="s">
        <v>766</v>
      </c>
      <c r="LKT321" s="414" t="s">
        <v>61</v>
      </c>
      <c r="LKU321" s="415">
        <v>12</v>
      </c>
      <c r="LKV321" s="418" t="s">
        <v>781</v>
      </c>
      <c r="LKW321" s="417" t="s">
        <v>766</v>
      </c>
      <c r="LKX321" s="414" t="s">
        <v>61</v>
      </c>
      <c r="LKY321" s="415">
        <v>12</v>
      </c>
      <c r="LKZ321" s="418" t="s">
        <v>781</v>
      </c>
      <c r="LLA321" s="417" t="s">
        <v>766</v>
      </c>
      <c r="LLB321" s="414" t="s">
        <v>61</v>
      </c>
      <c r="LLC321" s="415">
        <v>12</v>
      </c>
      <c r="LLD321" s="418" t="s">
        <v>781</v>
      </c>
      <c r="LLE321" s="417" t="s">
        <v>766</v>
      </c>
      <c r="LLF321" s="414" t="s">
        <v>61</v>
      </c>
      <c r="LLG321" s="415">
        <v>12</v>
      </c>
      <c r="LLH321" s="418" t="s">
        <v>781</v>
      </c>
      <c r="LLI321" s="417" t="s">
        <v>766</v>
      </c>
      <c r="LLJ321" s="414" t="s">
        <v>61</v>
      </c>
      <c r="LLK321" s="415">
        <v>12</v>
      </c>
      <c r="LLL321" s="418" t="s">
        <v>781</v>
      </c>
      <c r="LLM321" s="417" t="s">
        <v>766</v>
      </c>
      <c r="LLN321" s="414" t="s">
        <v>61</v>
      </c>
      <c r="LLO321" s="415">
        <v>12</v>
      </c>
      <c r="LLP321" s="418" t="s">
        <v>781</v>
      </c>
      <c r="LLQ321" s="417" t="s">
        <v>766</v>
      </c>
      <c r="LLR321" s="414" t="s">
        <v>61</v>
      </c>
      <c r="LLS321" s="415">
        <v>12</v>
      </c>
      <c r="LLT321" s="418" t="s">
        <v>781</v>
      </c>
      <c r="LLU321" s="417" t="s">
        <v>766</v>
      </c>
      <c r="LLV321" s="414" t="s">
        <v>61</v>
      </c>
      <c r="LLW321" s="415">
        <v>12</v>
      </c>
      <c r="LLX321" s="418" t="s">
        <v>781</v>
      </c>
      <c r="LLY321" s="417" t="s">
        <v>766</v>
      </c>
      <c r="LLZ321" s="414" t="s">
        <v>61</v>
      </c>
      <c r="LMA321" s="415">
        <v>12</v>
      </c>
      <c r="LMB321" s="418" t="s">
        <v>781</v>
      </c>
      <c r="LMC321" s="417" t="s">
        <v>766</v>
      </c>
      <c r="LMD321" s="414" t="s">
        <v>61</v>
      </c>
      <c r="LME321" s="415">
        <v>12</v>
      </c>
      <c r="LMF321" s="418" t="s">
        <v>781</v>
      </c>
      <c r="LMG321" s="417" t="s">
        <v>766</v>
      </c>
      <c r="LMH321" s="414" t="s">
        <v>61</v>
      </c>
      <c r="LMI321" s="415">
        <v>12</v>
      </c>
      <c r="LMJ321" s="418" t="s">
        <v>781</v>
      </c>
      <c r="LMK321" s="417" t="s">
        <v>766</v>
      </c>
      <c r="LML321" s="414" t="s">
        <v>61</v>
      </c>
      <c r="LMM321" s="415">
        <v>12</v>
      </c>
      <c r="LMN321" s="418" t="s">
        <v>781</v>
      </c>
      <c r="LMO321" s="417" t="s">
        <v>766</v>
      </c>
      <c r="LMP321" s="414" t="s">
        <v>61</v>
      </c>
      <c r="LMQ321" s="415">
        <v>12</v>
      </c>
      <c r="LMR321" s="418" t="s">
        <v>781</v>
      </c>
      <c r="LMS321" s="417" t="s">
        <v>766</v>
      </c>
      <c r="LMT321" s="414" t="s">
        <v>61</v>
      </c>
      <c r="LMU321" s="415">
        <v>12</v>
      </c>
      <c r="LMV321" s="418" t="s">
        <v>781</v>
      </c>
      <c r="LMW321" s="417" t="s">
        <v>766</v>
      </c>
      <c r="LMX321" s="414" t="s">
        <v>61</v>
      </c>
      <c r="LMY321" s="415">
        <v>12</v>
      </c>
      <c r="LMZ321" s="418" t="s">
        <v>781</v>
      </c>
      <c r="LNA321" s="417" t="s">
        <v>766</v>
      </c>
      <c r="LNB321" s="414" t="s">
        <v>61</v>
      </c>
      <c r="LNC321" s="415">
        <v>12</v>
      </c>
      <c r="LND321" s="418" t="s">
        <v>781</v>
      </c>
      <c r="LNE321" s="417" t="s">
        <v>766</v>
      </c>
      <c r="LNF321" s="414" t="s">
        <v>61</v>
      </c>
      <c r="LNG321" s="415">
        <v>12</v>
      </c>
      <c r="LNH321" s="418" t="s">
        <v>781</v>
      </c>
      <c r="LNI321" s="417" t="s">
        <v>766</v>
      </c>
      <c r="LNJ321" s="414" t="s">
        <v>61</v>
      </c>
      <c r="LNK321" s="415">
        <v>12</v>
      </c>
      <c r="LNL321" s="418" t="s">
        <v>781</v>
      </c>
      <c r="LNM321" s="417" t="s">
        <v>766</v>
      </c>
      <c r="LNN321" s="414" t="s">
        <v>61</v>
      </c>
      <c r="LNO321" s="415">
        <v>12</v>
      </c>
      <c r="LNP321" s="418" t="s">
        <v>781</v>
      </c>
      <c r="LNQ321" s="417" t="s">
        <v>766</v>
      </c>
      <c r="LNR321" s="414" t="s">
        <v>61</v>
      </c>
      <c r="LNS321" s="415">
        <v>12</v>
      </c>
      <c r="LNT321" s="418" t="s">
        <v>781</v>
      </c>
      <c r="LNU321" s="417" t="s">
        <v>766</v>
      </c>
      <c r="LNV321" s="414" t="s">
        <v>61</v>
      </c>
      <c r="LNW321" s="415">
        <v>12</v>
      </c>
      <c r="LNX321" s="418" t="s">
        <v>781</v>
      </c>
      <c r="LNY321" s="417" t="s">
        <v>766</v>
      </c>
      <c r="LNZ321" s="414" t="s">
        <v>61</v>
      </c>
      <c r="LOA321" s="415">
        <v>12</v>
      </c>
      <c r="LOB321" s="418" t="s">
        <v>781</v>
      </c>
      <c r="LOC321" s="417" t="s">
        <v>766</v>
      </c>
      <c r="LOD321" s="414" t="s">
        <v>61</v>
      </c>
      <c r="LOE321" s="415">
        <v>12</v>
      </c>
      <c r="LOF321" s="418" t="s">
        <v>781</v>
      </c>
      <c r="LOG321" s="417" t="s">
        <v>766</v>
      </c>
      <c r="LOH321" s="414" t="s">
        <v>61</v>
      </c>
      <c r="LOI321" s="415">
        <v>12</v>
      </c>
      <c r="LOJ321" s="418" t="s">
        <v>781</v>
      </c>
      <c r="LOK321" s="417" t="s">
        <v>766</v>
      </c>
      <c r="LOL321" s="414" t="s">
        <v>61</v>
      </c>
      <c r="LOM321" s="415">
        <v>12</v>
      </c>
      <c r="LON321" s="418" t="s">
        <v>781</v>
      </c>
      <c r="LOO321" s="417" t="s">
        <v>766</v>
      </c>
      <c r="LOP321" s="414" t="s">
        <v>61</v>
      </c>
      <c r="LOQ321" s="415">
        <v>12</v>
      </c>
      <c r="LOR321" s="418" t="s">
        <v>781</v>
      </c>
      <c r="LOS321" s="417" t="s">
        <v>766</v>
      </c>
      <c r="LOT321" s="414" t="s">
        <v>61</v>
      </c>
      <c r="LOU321" s="415">
        <v>12</v>
      </c>
      <c r="LOV321" s="418" t="s">
        <v>781</v>
      </c>
      <c r="LOW321" s="417" t="s">
        <v>766</v>
      </c>
      <c r="LOX321" s="414" t="s">
        <v>61</v>
      </c>
      <c r="LOY321" s="415">
        <v>12</v>
      </c>
      <c r="LOZ321" s="418" t="s">
        <v>781</v>
      </c>
      <c r="LPA321" s="417" t="s">
        <v>766</v>
      </c>
      <c r="LPB321" s="414" t="s">
        <v>61</v>
      </c>
      <c r="LPC321" s="415">
        <v>12</v>
      </c>
      <c r="LPD321" s="418" t="s">
        <v>781</v>
      </c>
      <c r="LPE321" s="417" t="s">
        <v>766</v>
      </c>
      <c r="LPF321" s="414" t="s">
        <v>61</v>
      </c>
      <c r="LPG321" s="415">
        <v>12</v>
      </c>
      <c r="LPH321" s="418" t="s">
        <v>781</v>
      </c>
      <c r="LPI321" s="417" t="s">
        <v>766</v>
      </c>
      <c r="LPJ321" s="414" t="s">
        <v>61</v>
      </c>
      <c r="LPK321" s="415">
        <v>12</v>
      </c>
      <c r="LPL321" s="418" t="s">
        <v>781</v>
      </c>
      <c r="LPM321" s="417" t="s">
        <v>766</v>
      </c>
      <c r="LPN321" s="414" t="s">
        <v>61</v>
      </c>
      <c r="LPO321" s="415">
        <v>12</v>
      </c>
      <c r="LPP321" s="418" t="s">
        <v>781</v>
      </c>
      <c r="LPQ321" s="417" t="s">
        <v>766</v>
      </c>
      <c r="LPR321" s="414" t="s">
        <v>61</v>
      </c>
      <c r="LPS321" s="415">
        <v>12</v>
      </c>
      <c r="LPT321" s="418" t="s">
        <v>781</v>
      </c>
      <c r="LPU321" s="417" t="s">
        <v>766</v>
      </c>
      <c r="LPV321" s="414" t="s">
        <v>61</v>
      </c>
      <c r="LPW321" s="415">
        <v>12</v>
      </c>
      <c r="LPX321" s="418" t="s">
        <v>781</v>
      </c>
      <c r="LPY321" s="417" t="s">
        <v>766</v>
      </c>
      <c r="LPZ321" s="414" t="s">
        <v>61</v>
      </c>
      <c r="LQA321" s="415">
        <v>12</v>
      </c>
      <c r="LQB321" s="418" t="s">
        <v>781</v>
      </c>
      <c r="LQC321" s="417" t="s">
        <v>766</v>
      </c>
      <c r="LQD321" s="414" t="s">
        <v>61</v>
      </c>
      <c r="LQE321" s="415">
        <v>12</v>
      </c>
      <c r="LQF321" s="418" t="s">
        <v>781</v>
      </c>
      <c r="LQG321" s="417" t="s">
        <v>766</v>
      </c>
      <c r="LQH321" s="414" t="s">
        <v>61</v>
      </c>
      <c r="LQI321" s="415">
        <v>12</v>
      </c>
      <c r="LQJ321" s="418" t="s">
        <v>781</v>
      </c>
      <c r="LQK321" s="417" t="s">
        <v>766</v>
      </c>
      <c r="LQL321" s="414" t="s">
        <v>61</v>
      </c>
      <c r="LQM321" s="415">
        <v>12</v>
      </c>
      <c r="LQN321" s="418" t="s">
        <v>781</v>
      </c>
      <c r="LQO321" s="417" t="s">
        <v>766</v>
      </c>
      <c r="LQP321" s="414" t="s">
        <v>61</v>
      </c>
      <c r="LQQ321" s="415">
        <v>12</v>
      </c>
      <c r="LQR321" s="418" t="s">
        <v>781</v>
      </c>
      <c r="LQS321" s="417" t="s">
        <v>766</v>
      </c>
      <c r="LQT321" s="414" t="s">
        <v>61</v>
      </c>
      <c r="LQU321" s="415">
        <v>12</v>
      </c>
      <c r="LQV321" s="418" t="s">
        <v>781</v>
      </c>
      <c r="LQW321" s="417" t="s">
        <v>766</v>
      </c>
      <c r="LQX321" s="414" t="s">
        <v>61</v>
      </c>
      <c r="LQY321" s="415">
        <v>12</v>
      </c>
      <c r="LQZ321" s="418" t="s">
        <v>781</v>
      </c>
      <c r="LRA321" s="417" t="s">
        <v>766</v>
      </c>
      <c r="LRB321" s="414" t="s">
        <v>61</v>
      </c>
      <c r="LRC321" s="415">
        <v>12</v>
      </c>
      <c r="LRD321" s="418" t="s">
        <v>781</v>
      </c>
      <c r="LRE321" s="417" t="s">
        <v>766</v>
      </c>
      <c r="LRF321" s="414" t="s">
        <v>61</v>
      </c>
      <c r="LRG321" s="415">
        <v>12</v>
      </c>
      <c r="LRH321" s="418" t="s">
        <v>781</v>
      </c>
      <c r="LRI321" s="417" t="s">
        <v>766</v>
      </c>
      <c r="LRJ321" s="414" t="s">
        <v>61</v>
      </c>
      <c r="LRK321" s="415">
        <v>12</v>
      </c>
      <c r="LRL321" s="418" t="s">
        <v>781</v>
      </c>
      <c r="LRM321" s="417" t="s">
        <v>766</v>
      </c>
      <c r="LRN321" s="414" t="s">
        <v>61</v>
      </c>
      <c r="LRO321" s="415">
        <v>12</v>
      </c>
      <c r="LRP321" s="418" t="s">
        <v>781</v>
      </c>
      <c r="LRQ321" s="417" t="s">
        <v>766</v>
      </c>
      <c r="LRR321" s="414" t="s">
        <v>61</v>
      </c>
      <c r="LRS321" s="415">
        <v>12</v>
      </c>
      <c r="LRT321" s="418" t="s">
        <v>781</v>
      </c>
      <c r="LRU321" s="417" t="s">
        <v>766</v>
      </c>
      <c r="LRV321" s="414" t="s">
        <v>61</v>
      </c>
      <c r="LRW321" s="415">
        <v>12</v>
      </c>
      <c r="LRX321" s="418" t="s">
        <v>781</v>
      </c>
      <c r="LRY321" s="417" t="s">
        <v>766</v>
      </c>
      <c r="LRZ321" s="414" t="s">
        <v>61</v>
      </c>
      <c r="LSA321" s="415">
        <v>12</v>
      </c>
      <c r="LSB321" s="418" t="s">
        <v>781</v>
      </c>
      <c r="LSC321" s="417" t="s">
        <v>766</v>
      </c>
      <c r="LSD321" s="414" t="s">
        <v>61</v>
      </c>
      <c r="LSE321" s="415">
        <v>12</v>
      </c>
      <c r="LSF321" s="418" t="s">
        <v>781</v>
      </c>
      <c r="LSG321" s="417" t="s">
        <v>766</v>
      </c>
      <c r="LSH321" s="414" t="s">
        <v>61</v>
      </c>
      <c r="LSI321" s="415">
        <v>12</v>
      </c>
      <c r="LSJ321" s="418" t="s">
        <v>781</v>
      </c>
      <c r="LSK321" s="417" t="s">
        <v>766</v>
      </c>
      <c r="LSL321" s="414" t="s">
        <v>61</v>
      </c>
      <c r="LSM321" s="415">
        <v>12</v>
      </c>
      <c r="LSN321" s="418" t="s">
        <v>781</v>
      </c>
      <c r="LSO321" s="417" t="s">
        <v>766</v>
      </c>
      <c r="LSP321" s="414" t="s">
        <v>61</v>
      </c>
      <c r="LSQ321" s="415">
        <v>12</v>
      </c>
      <c r="LSR321" s="418" t="s">
        <v>781</v>
      </c>
      <c r="LSS321" s="417" t="s">
        <v>766</v>
      </c>
      <c r="LST321" s="414" t="s">
        <v>61</v>
      </c>
      <c r="LSU321" s="415">
        <v>12</v>
      </c>
      <c r="LSV321" s="418" t="s">
        <v>781</v>
      </c>
      <c r="LSW321" s="417" t="s">
        <v>766</v>
      </c>
      <c r="LSX321" s="414" t="s">
        <v>61</v>
      </c>
      <c r="LSY321" s="415">
        <v>12</v>
      </c>
      <c r="LSZ321" s="418" t="s">
        <v>781</v>
      </c>
      <c r="LTA321" s="417" t="s">
        <v>766</v>
      </c>
      <c r="LTB321" s="414" t="s">
        <v>61</v>
      </c>
      <c r="LTC321" s="415">
        <v>12</v>
      </c>
      <c r="LTD321" s="418" t="s">
        <v>781</v>
      </c>
      <c r="LTE321" s="417" t="s">
        <v>766</v>
      </c>
      <c r="LTF321" s="414" t="s">
        <v>61</v>
      </c>
      <c r="LTG321" s="415">
        <v>12</v>
      </c>
      <c r="LTH321" s="418" t="s">
        <v>781</v>
      </c>
      <c r="LTI321" s="417" t="s">
        <v>766</v>
      </c>
      <c r="LTJ321" s="414" t="s">
        <v>61</v>
      </c>
      <c r="LTK321" s="415">
        <v>12</v>
      </c>
      <c r="LTL321" s="418" t="s">
        <v>781</v>
      </c>
      <c r="LTM321" s="417" t="s">
        <v>766</v>
      </c>
      <c r="LTN321" s="414" t="s">
        <v>61</v>
      </c>
      <c r="LTO321" s="415">
        <v>12</v>
      </c>
      <c r="LTP321" s="418" t="s">
        <v>781</v>
      </c>
      <c r="LTQ321" s="417" t="s">
        <v>766</v>
      </c>
      <c r="LTR321" s="414" t="s">
        <v>61</v>
      </c>
      <c r="LTS321" s="415">
        <v>12</v>
      </c>
      <c r="LTT321" s="418" t="s">
        <v>781</v>
      </c>
      <c r="LTU321" s="417" t="s">
        <v>766</v>
      </c>
      <c r="LTV321" s="414" t="s">
        <v>61</v>
      </c>
      <c r="LTW321" s="415">
        <v>12</v>
      </c>
      <c r="LTX321" s="418" t="s">
        <v>781</v>
      </c>
      <c r="LTY321" s="417" t="s">
        <v>766</v>
      </c>
      <c r="LTZ321" s="414" t="s">
        <v>61</v>
      </c>
      <c r="LUA321" s="415">
        <v>12</v>
      </c>
      <c r="LUB321" s="418" t="s">
        <v>781</v>
      </c>
      <c r="LUC321" s="417" t="s">
        <v>766</v>
      </c>
      <c r="LUD321" s="414" t="s">
        <v>61</v>
      </c>
      <c r="LUE321" s="415">
        <v>12</v>
      </c>
      <c r="LUF321" s="418" t="s">
        <v>781</v>
      </c>
      <c r="LUG321" s="417" t="s">
        <v>766</v>
      </c>
      <c r="LUH321" s="414" t="s">
        <v>61</v>
      </c>
      <c r="LUI321" s="415">
        <v>12</v>
      </c>
      <c r="LUJ321" s="418" t="s">
        <v>781</v>
      </c>
      <c r="LUK321" s="417" t="s">
        <v>766</v>
      </c>
      <c r="LUL321" s="414" t="s">
        <v>61</v>
      </c>
      <c r="LUM321" s="415">
        <v>12</v>
      </c>
      <c r="LUN321" s="418" t="s">
        <v>781</v>
      </c>
      <c r="LUO321" s="417" t="s">
        <v>766</v>
      </c>
      <c r="LUP321" s="414" t="s">
        <v>61</v>
      </c>
      <c r="LUQ321" s="415">
        <v>12</v>
      </c>
      <c r="LUR321" s="418" t="s">
        <v>781</v>
      </c>
      <c r="LUS321" s="417" t="s">
        <v>766</v>
      </c>
      <c r="LUT321" s="414" t="s">
        <v>61</v>
      </c>
      <c r="LUU321" s="415">
        <v>12</v>
      </c>
      <c r="LUV321" s="418" t="s">
        <v>781</v>
      </c>
      <c r="LUW321" s="417" t="s">
        <v>766</v>
      </c>
      <c r="LUX321" s="414" t="s">
        <v>61</v>
      </c>
      <c r="LUY321" s="415">
        <v>12</v>
      </c>
      <c r="LUZ321" s="418" t="s">
        <v>781</v>
      </c>
      <c r="LVA321" s="417" t="s">
        <v>766</v>
      </c>
      <c r="LVB321" s="414" t="s">
        <v>61</v>
      </c>
      <c r="LVC321" s="415">
        <v>12</v>
      </c>
      <c r="LVD321" s="418" t="s">
        <v>781</v>
      </c>
      <c r="LVE321" s="417" t="s">
        <v>766</v>
      </c>
      <c r="LVF321" s="414" t="s">
        <v>61</v>
      </c>
      <c r="LVG321" s="415">
        <v>12</v>
      </c>
      <c r="LVH321" s="418" t="s">
        <v>781</v>
      </c>
      <c r="LVI321" s="417" t="s">
        <v>766</v>
      </c>
      <c r="LVJ321" s="414" t="s">
        <v>61</v>
      </c>
      <c r="LVK321" s="415">
        <v>12</v>
      </c>
      <c r="LVL321" s="418" t="s">
        <v>781</v>
      </c>
      <c r="LVM321" s="417" t="s">
        <v>766</v>
      </c>
      <c r="LVN321" s="414" t="s">
        <v>61</v>
      </c>
      <c r="LVO321" s="415">
        <v>12</v>
      </c>
      <c r="LVP321" s="418" t="s">
        <v>781</v>
      </c>
      <c r="LVQ321" s="417" t="s">
        <v>766</v>
      </c>
      <c r="LVR321" s="414" t="s">
        <v>61</v>
      </c>
      <c r="LVS321" s="415">
        <v>12</v>
      </c>
      <c r="LVT321" s="418" t="s">
        <v>781</v>
      </c>
      <c r="LVU321" s="417" t="s">
        <v>766</v>
      </c>
      <c r="LVV321" s="414" t="s">
        <v>61</v>
      </c>
      <c r="LVW321" s="415">
        <v>12</v>
      </c>
      <c r="LVX321" s="418" t="s">
        <v>781</v>
      </c>
      <c r="LVY321" s="417" t="s">
        <v>766</v>
      </c>
      <c r="LVZ321" s="414" t="s">
        <v>61</v>
      </c>
      <c r="LWA321" s="415">
        <v>12</v>
      </c>
      <c r="LWB321" s="418" t="s">
        <v>781</v>
      </c>
      <c r="LWC321" s="417" t="s">
        <v>766</v>
      </c>
      <c r="LWD321" s="414" t="s">
        <v>61</v>
      </c>
      <c r="LWE321" s="415">
        <v>12</v>
      </c>
      <c r="LWF321" s="418" t="s">
        <v>781</v>
      </c>
      <c r="LWG321" s="417" t="s">
        <v>766</v>
      </c>
      <c r="LWH321" s="414" t="s">
        <v>61</v>
      </c>
      <c r="LWI321" s="415">
        <v>12</v>
      </c>
      <c r="LWJ321" s="418" t="s">
        <v>781</v>
      </c>
      <c r="LWK321" s="417" t="s">
        <v>766</v>
      </c>
      <c r="LWL321" s="414" t="s">
        <v>61</v>
      </c>
      <c r="LWM321" s="415">
        <v>12</v>
      </c>
      <c r="LWN321" s="418" t="s">
        <v>781</v>
      </c>
      <c r="LWO321" s="417" t="s">
        <v>766</v>
      </c>
      <c r="LWP321" s="414" t="s">
        <v>61</v>
      </c>
      <c r="LWQ321" s="415">
        <v>12</v>
      </c>
      <c r="LWR321" s="418" t="s">
        <v>781</v>
      </c>
      <c r="LWS321" s="417" t="s">
        <v>766</v>
      </c>
      <c r="LWT321" s="414" t="s">
        <v>61</v>
      </c>
      <c r="LWU321" s="415">
        <v>12</v>
      </c>
      <c r="LWV321" s="418" t="s">
        <v>781</v>
      </c>
      <c r="LWW321" s="417" t="s">
        <v>766</v>
      </c>
      <c r="LWX321" s="414" t="s">
        <v>61</v>
      </c>
      <c r="LWY321" s="415">
        <v>12</v>
      </c>
      <c r="LWZ321" s="418" t="s">
        <v>781</v>
      </c>
      <c r="LXA321" s="417" t="s">
        <v>766</v>
      </c>
      <c r="LXB321" s="414" t="s">
        <v>61</v>
      </c>
      <c r="LXC321" s="415">
        <v>12</v>
      </c>
      <c r="LXD321" s="418" t="s">
        <v>781</v>
      </c>
      <c r="LXE321" s="417" t="s">
        <v>766</v>
      </c>
      <c r="LXF321" s="414" t="s">
        <v>61</v>
      </c>
      <c r="LXG321" s="415">
        <v>12</v>
      </c>
      <c r="LXH321" s="418" t="s">
        <v>781</v>
      </c>
      <c r="LXI321" s="417" t="s">
        <v>766</v>
      </c>
      <c r="LXJ321" s="414" t="s">
        <v>61</v>
      </c>
      <c r="LXK321" s="415">
        <v>12</v>
      </c>
      <c r="LXL321" s="418" t="s">
        <v>781</v>
      </c>
      <c r="LXM321" s="417" t="s">
        <v>766</v>
      </c>
      <c r="LXN321" s="414" t="s">
        <v>61</v>
      </c>
      <c r="LXO321" s="415">
        <v>12</v>
      </c>
      <c r="LXP321" s="418" t="s">
        <v>781</v>
      </c>
      <c r="LXQ321" s="417" t="s">
        <v>766</v>
      </c>
      <c r="LXR321" s="414" t="s">
        <v>61</v>
      </c>
      <c r="LXS321" s="415">
        <v>12</v>
      </c>
      <c r="LXT321" s="418" t="s">
        <v>781</v>
      </c>
      <c r="LXU321" s="417" t="s">
        <v>766</v>
      </c>
      <c r="LXV321" s="414" t="s">
        <v>61</v>
      </c>
      <c r="LXW321" s="415">
        <v>12</v>
      </c>
      <c r="LXX321" s="418" t="s">
        <v>781</v>
      </c>
      <c r="LXY321" s="417" t="s">
        <v>766</v>
      </c>
      <c r="LXZ321" s="414" t="s">
        <v>61</v>
      </c>
      <c r="LYA321" s="415">
        <v>12</v>
      </c>
      <c r="LYB321" s="418" t="s">
        <v>781</v>
      </c>
      <c r="LYC321" s="417" t="s">
        <v>766</v>
      </c>
      <c r="LYD321" s="414" t="s">
        <v>61</v>
      </c>
      <c r="LYE321" s="415">
        <v>12</v>
      </c>
      <c r="LYF321" s="418" t="s">
        <v>781</v>
      </c>
      <c r="LYG321" s="417" t="s">
        <v>766</v>
      </c>
      <c r="LYH321" s="414" t="s">
        <v>61</v>
      </c>
      <c r="LYI321" s="415">
        <v>12</v>
      </c>
      <c r="LYJ321" s="418" t="s">
        <v>781</v>
      </c>
      <c r="LYK321" s="417" t="s">
        <v>766</v>
      </c>
      <c r="LYL321" s="414" t="s">
        <v>61</v>
      </c>
      <c r="LYM321" s="415">
        <v>12</v>
      </c>
      <c r="LYN321" s="418" t="s">
        <v>781</v>
      </c>
      <c r="LYO321" s="417" t="s">
        <v>766</v>
      </c>
      <c r="LYP321" s="414" t="s">
        <v>61</v>
      </c>
      <c r="LYQ321" s="415">
        <v>12</v>
      </c>
      <c r="LYR321" s="418" t="s">
        <v>781</v>
      </c>
      <c r="LYS321" s="417" t="s">
        <v>766</v>
      </c>
      <c r="LYT321" s="414" t="s">
        <v>61</v>
      </c>
      <c r="LYU321" s="415">
        <v>12</v>
      </c>
      <c r="LYV321" s="418" t="s">
        <v>781</v>
      </c>
      <c r="LYW321" s="417" t="s">
        <v>766</v>
      </c>
      <c r="LYX321" s="414" t="s">
        <v>61</v>
      </c>
      <c r="LYY321" s="415">
        <v>12</v>
      </c>
      <c r="LYZ321" s="418" t="s">
        <v>781</v>
      </c>
      <c r="LZA321" s="417" t="s">
        <v>766</v>
      </c>
      <c r="LZB321" s="414" t="s">
        <v>61</v>
      </c>
      <c r="LZC321" s="415">
        <v>12</v>
      </c>
      <c r="LZD321" s="418" t="s">
        <v>781</v>
      </c>
      <c r="LZE321" s="417" t="s">
        <v>766</v>
      </c>
      <c r="LZF321" s="414" t="s">
        <v>61</v>
      </c>
      <c r="LZG321" s="415">
        <v>12</v>
      </c>
      <c r="LZH321" s="418" t="s">
        <v>781</v>
      </c>
      <c r="LZI321" s="417" t="s">
        <v>766</v>
      </c>
      <c r="LZJ321" s="414" t="s">
        <v>61</v>
      </c>
      <c r="LZK321" s="415">
        <v>12</v>
      </c>
      <c r="LZL321" s="418" t="s">
        <v>781</v>
      </c>
      <c r="LZM321" s="417" t="s">
        <v>766</v>
      </c>
      <c r="LZN321" s="414" t="s">
        <v>61</v>
      </c>
      <c r="LZO321" s="415">
        <v>12</v>
      </c>
      <c r="LZP321" s="418" t="s">
        <v>781</v>
      </c>
      <c r="LZQ321" s="417" t="s">
        <v>766</v>
      </c>
      <c r="LZR321" s="414" t="s">
        <v>61</v>
      </c>
      <c r="LZS321" s="415">
        <v>12</v>
      </c>
      <c r="LZT321" s="418" t="s">
        <v>781</v>
      </c>
      <c r="LZU321" s="417" t="s">
        <v>766</v>
      </c>
      <c r="LZV321" s="414" t="s">
        <v>61</v>
      </c>
      <c r="LZW321" s="415">
        <v>12</v>
      </c>
      <c r="LZX321" s="418" t="s">
        <v>781</v>
      </c>
      <c r="LZY321" s="417" t="s">
        <v>766</v>
      </c>
      <c r="LZZ321" s="414" t="s">
        <v>61</v>
      </c>
      <c r="MAA321" s="415">
        <v>12</v>
      </c>
      <c r="MAB321" s="418" t="s">
        <v>781</v>
      </c>
      <c r="MAC321" s="417" t="s">
        <v>766</v>
      </c>
      <c r="MAD321" s="414" t="s">
        <v>61</v>
      </c>
      <c r="MAE321" s="415">
        <v>12</v>
      </c>
      <c r="MAF321" s="418" t="s">
        <v>781</v>
      </c>
      <c r="MAG321" s="417" t="s">
        <v>766</v>
      </c>
      <c r="MAH321" s="414" t="s">
        <v>61</v>
      </c>
      <c r="MAI321" s="415">
        <v>12</v>
      </c>
      <c r="MAJ321" s="418" t="s">
        <v>781</v>
      </c>
      <c r="MAK321" s="417" t="s">
        <v>766</v>
      </c>
      <c r="MAL321" s="414" t="s">
        <v>61</v>
      </c>
      <c r="MAM321" s="415">
        <v>12</v>
      </c>
      <c r="MAN321" s="418" t="s">
        <v>781</v>
      </c>
      <c r="MAO321" s="417" t="s">
        <v>766</v>
      </c>
      <c r="MAP321" s="414" t="s">
        <v>61</v>
      </c>
      <c r="MAQ321" s="415">
        <v>12</v>
      </c>
      <c r="MAR321" s="418" t="s">
        <v>781</v>
      </c>
      <c r="MAS321" s="417" t="s">
        <v>766</v>
      </c>
      <c r="MAT321" s="414" t="s">
        <v>61</v>
      </c>
      <c r="MAU321" s="415">
        <v>12</v>
      </c>
      <c r="MAV321" s="418" t="s">
        <v>781</v>
      </c>
      <c r="MAW321" s="417" t="s">
        <v>766</v>
      </c>
      <c r="MAX321" s="414" t="s">
        <v>61</v>
      </c>
      <c r="MAY321" s="415">
        <v>12</v>
      </c>
      <c r="MAZ321" s="418" t="s">
        <v>781</v>
      </c>
      <c r="MBA321" s="417" t="s">
        <v>766</v>
      </c>
      <c r="MBB321" s="414" t="s">
        <v>61</v>
      </c>
      <c r="MBC321" s="415">
        <v>12</v>
      </c>
      <c r="MBD321" s="418" t="s">
        <v>781</v>
      </c>
      <c r="MBE321" s="417" t="s">
        <v>766</v>
      </c>
      <c r="MBF321" s="414" t="s">
        <v>61</v>
      </c>
      <c r="MBG321" s="415">
        <v>12</v>
      </c>
      <c r="MBH321" s="418" t="s">
        <v>781</v>
      </c>
      <c r="MBI321" s="417" t="s">
        <v>766</v>
      </c>
      <c r="MBJ321" s="414" t="s">
        <v>61</v>
      </c>
      <c r="MBK321" s="415">
        <v>12</v>
      </c>
      <c r="MBL321" s="418" t="s">
        <v>781</v>
      </c>
      <c r="MBM321" s="417" t="s">
        <v>766</v>
      </c>
      <c r="MBN321" s="414" t="s">
        <v>61</v>
      </c>
      <c r="MBO321" s="415">
        <v>12</v>
      </c>
      <c r="MBP321" s="418" t="s">
        <v>781</v>
      </c>
      <c r="MBQ321" s="417" t="s">
        <v>766</v>
      </c>
      <c r="MBR321" s="414" t="s">
        <v>61</v>
      </c>
      <c r="MBS321" s="415">
        <v>12</v>
      </c>
      <c r="MBT321" s="418" t="s">
        <v>781</v>
      </c>
      <c r="MBU321" s="417" t="s">
        <v>766</v>
      </c>
      <c r="MBV321" s="414" t="s">
        <v>61</v>
      </c>
      <c r="MBW321" s="415">
        <v>12</v>
      </c>
      <c r="MBX321" s="418" t="s">
        <v>781</v>
      </c>
      <c r="MBY321" s="417" t="s">
        <v>766</v>
      </c>
      <c r="MBZ321" s="414" t="s">
        <v>61</v>
      </c>
      <c r="MCA321" s="415">
        <v>12</v>
      </c>
      <c r="MCB321" s="418" t="s">
        <v>781</v>
      </c>
      <c r="MCC321" s="417" t="s">
        <v>766</v>
      </c>
      <c r="MCD321" s="414" t="s">
        <v>61</v>
      </c>
      <c r="MCE321" s="415">
        <v>12</v>
      </c>
      <c r="MCF321" s="418" t="s">
        <v>781</v>
      </c>
      <c r="MCG321" s="417" t="s">
        <v>766</v>
      </c>
      <c r="MCH321" s="414" t="s">
        <v>61</v>
      </c>
      <c r="MCI321" s="415">
        <v>12</v>
      </c>
      <c r="MCJ321" s="418" t="s">
        <v>781</v>
      </c>
      <c r="MCK321" s="417" t="s">
        <v>766</v>
      </c>
      <c r="MCL321" s="414" t="s">
        <v>61</v>
      </c>
      <c r="MCM321" s="415">
        <v>12</v>
      </c>
      <c r="MCN321" s="418" t="s">
        <v>781</v>
      </c>
      <c r="MCO321" s="417" t="s">
        <v>766</v>
      </c>
      <c r="MCP321" s="414" t="s">
        <v>61</v>
      </c>
      <c r="MCQ321" s="415">
        <v>12</v>
      </c>
      <c r="MCR321" s="418" t="s">
        <v>781</v>
      </c>
      <c r="MCS321" s="417" t="s">
        <v>766</v>
      </c>
      <c r="MCT321" s="414" t="s">
        <v>61</v>
      </c>
      <c r="MCU321" s="415">
        <v>12</v>
      </c>
      <c r="MCV321" s="418" t="s">
        <v>781</v>
      </c>
      <c r="MCW321" s="417" t="s">
        <v>766</v>
      </c>
      <c r="MCX321" s="414" t="s">
        <v>61</v>
      </c>
      <c r="MCY321" s="415">
        <v>12</v>
      </c>
      <c r="MCZ321" s="418" t="s">
        <v>781</v>
      </c>
      <c r="MDA321" s="417" t="s">
        <v>766</v>
      </c>
      <c r="MDB321" s="414" t="s">
        <v>61</v>
      </c>
      <c r="MDC321" s="415">
        <v>12</v>
      </c>
      <c r="MDD321" s="418" t="s">
        <v>781</v>
      </c>
      <c r="MDE321" s="417" t="s">
        <v>766</v>
      </c>
      <c r="MDF321" s="414" t="s">
        <v>61</v>
      </c>
      <c r="MDG321" s="415">
        <v>12</v>
      </c>
      <c r="MDH321" s="418" t="s">
        <v>781</v>
      </c>
      <c r="MDI321" s="417" t="s">
        <v>766</v>
      </c>
      <c r="MDJ321" s="414" t="s">
        <v>61</v>
      </c>
      <c r="MDK321" s="415">
        <v>12</v>
      </c>
      <c r="MDL321" s="418" t="s">
        <v>781</v>
      </c>
      <c r="MDM321" s="417" t="s">
        <v>766</v>
      </c>
      <c r="MDN321" s="414" t="s">
        <v>61</v>
      </c>
      <c r="MDO321" s="415">
        <v>12</v>
      </c>
      <c r="MDP321" s="418" t="s">
        <v>781</v>
      </c>
      <c r="MDQ321" s="417" t="s">
        <v>766</v>
      </c>
      <c r="MDR321" s="414" t="s">
        <v>61</v>
      </c>
      <c r="MDS321" s="415">
        <v>12</v>
      </c>
      <c r="MDT321" s="418" t="s">
        <v>781</v>
      </c>
      <c r="MDU321" s="417" t="s">
        <v>766</v>
      </c>
      <c r="MDV321" s="414" t="s">
        <v>61</v>
      </c>
      <c r="MDW321" s="415">
        <v>12</v>
      </c>
      <c r="MDX321" s="418" t="s">
        <v>781</v>
      </c>
      <c r="MDY321" s="417" t="s">
        <v>766</v>
      </c>
      <c r="MDZ321" s="414" t="s">
        <v>61</v>
      </c>
      <c r="MEA321" s="415">
        <v>12</v>
      </c>
      <c r="MEB321" s="418" t="s">
        <v>781</v>
      </c>
      <c r="MEC321" s="417" t="s">
        <v>766</v>
      </c>
      <c r="MED321" s="414" t="s">
        <v>61</v>
      </c>
      <c r="MEE321" s="415">
        <v>12</v>
      </c>
      <c r="MEF321" s="418" t="s">
        <v>781</v>
      </c>
      <c r="MEG321" s="417" t="s">
        <v>766</v>
      </c>
      <c r="MEH321" s="414" t="s">
        <v>61</v>
      </c>
      <c r="MEI321" s="415">
        <v>12</v>
      </c>
      <c r="MEJ321" s="418" t="s">
        <v>781</v>
      </c>
      <c r="MEK321" s="417" t="s">
        <v>766</v>
      </c>
      <c r="MEL321" s="414" t="s">
        <v>61</v>
      </c>
      <c r="MEM321" s="415">
        <v>12</v>
      </c>
      <c r="MEN321" s="418" t="s">
        <v>781</v>
      </c>
      <c r="MEO321" s="417" t="s">
        <v>766</v>
      </c>
      <c r="MEP321" s="414" t="s">
        <v>61</v>
      </c>
      <c r="MEQ321" s="415">
        <v>12</v>
      </c>
      <c r="MER321" s="418" t="s">
        <v>781</v>
      </c>
      <c r="MES321" s="417" t="s">
        <v>766</v>
      </c>
      <c r="MET321" s="414" t="s">
        <v>61</v>
      </c>
      <c r="MEU321" s="415">
        <v>12</v>
      </c>
      <c r="MEV321" s="418" t="s">
        <v>781</v>
      </c>
      <c r="MEW321" s="417" t="s">
        <v>766</v>
      </c>
      <c r="MEX321" s="414" t="s">
        <v>61</v>
      </c>
      <c r="MEY321" s="415">
        <v>12</v>
      </c>
      <c r="MEZ321" s="418" t="s">
        <v>781</v>
      </c>
      <c r="MFA321" s="417" t="s">
        <v>766</v>
      </c>
      <c r="MFB321" s="414" t="s">
        <v>61</v>
      </c>
      <c r="MFC321" s="415">
        <v>12</v>
      </c>
      <c r="MFD321" s="418" t="s">
        <v>781</v>
      </c>
      <c r="MFE321" s="417" t="s">
        <v>766</v>
      </c>
      <c r="MFF321" s="414" t="s">
        <v>61</v>
      </c>
      <c r="MFG321" s="415">
        <v>12</v>
      </c>
      <c r="MFH321" s="418" t="s">
        <v>781</v>
      </c>
      <c r="MFI321" s="417" t="s">
        <v>766</v>
      </c>
      <c r="MFJ321" s="414" t="s">
        <v>61</v>
      </c>
      <c r="MFK321" s="415">
        <v>12</v>
      </c>
      <c r="MFL321" s="418" t="s">
        <v>781</v>
      </c>
      <c r="MFM321" s="417" t="s">
        <v>766</v>
      </c>
      <c r="MFN321" s="414" t="s">
        <v>61</v>
      </c>
      <c r="MFO321" s="415">
        <v>12</v>
      </c>
      <c r="MFP321" s="418" t="s">
        <v>781</v>
      </c>
      <c r="MFQ321" s="417" t="s">
        <v>766</v>
      </c>
      <c r="MFR321" s="414" t="s">
        <v>61</v>
      </c>
      <c r="MFS321" s="415">
        <v>12</v>
      </c>
      <c r="MFT321" s="418" t="s">
        <v>781</v>
      </c>
      <c r="MFU321" s="417" t="s">
        <v>766</v>
      </c>
      <c r="MFV321" s="414" t="s">
        <v>61</v>
      </c>
      <c r="MFW321" s="415">
        <v>12</v>
      </c>
      <c r="MFX321" s="418" t="s">
        <v>781</v>
      </c>
      <c r="MFY321" s="417" t="s">
        <v>766</v>
      </c>
      <c r="MFZ321" s="414" t="s">
        <v>61</v>
      </c>
      <c r="MGA321" s="415">
        <v>12</v>
      </c>
      <c r="MGB321" s="418" t="s">
        <v>781</v>
      </c>
      <c r="MGC321" s="417" t="s">
        <v>766</v>
      </c>
      <c r="MGD321" s="414" t="s">
        <v>61</v>
      </c>
      <c r="MGE321" s="415">
        <v>12</v>
      </c>
      <c r="MGF321" s="418" t="s">
        <v>781</v>
      </c>
      <c r="MGG321" s="417" t="s">
        <v>766</v>
      </c>
      <c r="MGH321" s="414" t="s">
        <v>61</v>
      </c>
      <c r="MGI321" s="415">
        <v>12</v>
      </c>
      <c r="MGJ321" s="418" t="s">
        <v>781</v>
      </c>
      <c r="MGK321" s="417" t="s">
        <v>766</v>
      </c>
      <c r="MGL321" s="414" t="s">
        <v>61</v>
      </c>
      <c r="MGM321" s="415">
        <v>12</v>
      </c>
      <c r="MGN321" s="418" t="s">
        <v>781</v>
      </c>
      <c r="MGO321" s="417" t="s">
        <v>766</v>
      </c>
      <c r="MGP321" s="414" t="s">
        <v>61</v>
      </c>
      <c r="MGQ321" s="415">
        <v>12</v>
      </c>
      <c r="MGR321" s="418" t="s">
        <v>781</v>
      </c>
      <c r="MGS321" s="417" t="s">
        <v>766</v>
      </c>
      <c r="MGT321" s="414" t="s">
        <v>61</v>
      </c>
      <c r="MGU321" s="415">
        <v>12</v>
      </c>
      <c r="MGV321" s="418" t="s">
        <v>781</v>
      </c>
      <c r="MGW321" s="417" t="s">
        <v>766</v>
      </c>
      <c r="MGX321" s="414" t="s">
        <v>61</v>
      </c>
      <c r="MGY321" s="415">
        <v>12</v>
      </c>
      <c r="MGZ321" s="418" t="s">
        <v>781</v>
      </c>
      <c r="MHA321" s="417" t="s">
        <v>766</v>
      </c>
      <c r="MHB321" s="414" t="s">
        <v>61</v>
      </c>
      <c r="MHC321" s="415">
        <v>12</v>
      </c>
      <c r="MHD321" s="418" t="s">
        <v>781</v>
      </c>
      <c r="MHE321" s="417" t="s">
        <v>766</v>
      </c>
      <c r="MHF321" s="414" t="s">
        <v>61</v>
      </c>
      <c r="MHG321" s="415">
        <v>12</v>
      </c>
      <c r="MHH321" s="418" t="s">
        <v>781</v>
      </c>
      <c r="MHI321" s="417" t="s">
        <v>766</v>
      </c>
      <c r="MHJ321" s="414" t="s">
        <v>61</v>
      </c>
      <c r="MHK321" s="415">
        <v>12</v>
      </c>
      <c r="MHL321" s="418" t="s">
        <v>781</v>
      </c>
      <c r="MHM321" s="417" t="s">
        <v>766</v>
      </c>
      <c r="MHN321" s="414" t="s">
        <v>61</v>
      </c>
      <c r="MHO321" s="415">
        <v>12</v>
      </c>
      <c r="MHP321" s="418" t="s">
        <v>781</v>
      </c>
      <c r="MHQ321" s="417" t="s">
        <v>766</v>
      </c>
      <c r="MHR321" s="414" t="s">
        <v>61</v>
      </c>
      <c r="MHS321" s="415">
        <v>12</v>
      </c>
      <c r="MHT321" s="418" t="s">
        <v>781</v>
      </c>
      <c r="MHU321" s="417" t="s">
        <v>766</v>
      </c>
      <c r="MHV321" s="414" t="s">
        <v>61</v>
      </c>
      <c r="MHW321" s="415">
        <v>12</v>
      </c>
      <c r="MHX321" s="418" t="s">
        <v>781</v>
      </c>
      <c r="MHY321" s="417" t="s">
        <v>766</v>
      </c>
      <c r="MHZ321" s="414" t="s">
        <v>61</v>
      </c>
      <c r="MIA321" s="415">
        <v>12</v>
      </c>
      <c r="MIB321" s="418" t="s">
        <v>781</v>
      </c>
      <c r="MIC321" s="417" t="s">
        <v>766</v>
      </c>
      <c r="MID321" s="414" t="s">
        <v>61</v>
      </c>
      <c r="MIE321" s="415">
        <v>12</v>
      </c>
      <c r="MIF321" s="418" t="s">
        <v>781</v>
      </c>
      <c r="MIG321" s="417" t="s">
        <v>766</v>
      </c>
      <c r="MIH321" s="414" t="s">
        <v>61</v>
      </c>
      <c r="MII321" s="415">
        <v>12</v>
      </c>
      <c r="MIJ321" s="418" t="s">
        <v>781</v>
      </c>
      <c r="MIK321" s="417" t="s">
        <v>766</v>
      </c>
      <c r="MIL321" s="414" t="s">
        <v>61</v>
      </c>
      <c r="MIM321" s="415">
        <v>12</v>
      </c>
      <c r="MIN321" s="418" t="s">
        <v>781</v>
      </c>
      <c r="MIO321" s="417" t="s">
        <v>766</v>
      </c>
      <c r="MIP321" s="414" t="s">
        <v>61</v>
      </c>
      <c r="MIQ321" s="415">
        <v>12</v>
      </c>
      <c r="MIR321" s="418" t="s">
        <v>781</v>
      </c>
      <c r="MIS321" s="417" t="s">
        <v>766</v>
      </c>
      <c r="MIT321" s="414" t="s">
        <v>61</v>
      </c>
      <c r="MIU321" s="415">
        <v>12</v>
      </c>
      <c r="MIV321" s="418" t="s">
        <v>781</v>
      </c>
      <c r="MIW321" s="417" t="s">
        <v>766</v>
      </c>
      <c r="MIX321" s="414" t="s">
        <v>61</v>
      </c>
      <c r="MIY321" s="415">
        <v>12</v>
      </c>
      <c r="MIZ321" s="418" t="s">
        <v>781</v>
      </c>
      <c r="MJA321" s="417" t="s">
        <v>766</v>
      </c>
      <c r="MJB321" s="414" t="s">
        <v>61</v>
      </c>
      <c r="MJC321" s="415">
        <v>12</v>
      </c>
      <c r="MJD321" s="418" t="s">
        <v>781</v>
      </c>
      <c r="MJE321" s="417" t="s">
        <v>766</v>
      </c>
      <c r="MJF321" s="414" t="s">
        <v>61</v>
      </c>
      <c r="MJG321" s="415">
        <v>12</v>
      </c>
      <c r="MJH321" s="418" t="s">
        <v>781</v>
      </c>
      <c r="MJI321" s="417" t="s">
        <v>766</v>
      </c>
      <c r="MJJ321" s="414" t="s">
        <v>61</v>
      </c>
      <c r="MJK321" s="415">
        <v>12</v>
      </c>
      <c r="MJL321" s="418" t="s">
        <v>781</v>
      </c>
      <c r="MJM321" s="417" t="s">
        <v>766</v>
      </c>
      <c r="MJN321" s="414" t="s">
        <v>61</v>
      </c>
      <c r="MJO321" s="415">
        <v>12</v>
      </c>
      <c r="MJP321" s="418" t="s">
        <v>781</v>
      </c>
      <c r="MJQ321" s="417" t="s">
        <v>766</v>
      </c>
      <c r="MJR321" s="414" t="s">
        <v>61</v>
      </c>
      <c r="MJS321" s="415">
        <v>12</v>
      </c>
      <c r="MJT321" s="418" t="s">
        <v>781</v>
      </c>
      <c r="MJU321" s="417" t="s">
        <v>766</v>
      </c>
      <c r="MJV321" s="414" t="s">
        <v>61</v>
      </c>
      <c r="MJW321" s="415">
        <v>12</v>
      </c>
      <c r="MJX321" s="418" t="s">
        <v>781</v>
      </c>
      <c r="MJY321" s="417" t="s">
        <v>766</v>
      </c>
      <c r="MJZ321" s="414" t="s">
        <v>61</v>
      </c>
      <c r="MKA321" s="415">
        <v>12</v>
      </c>
      <c r="MKB321" s="418" t="s">
        <v>781</v>
      </c>
      <c r="MKC321" s="417" t="s">
        <v>766</v>
      </c>
      <c r="MKD321" s="414" t="s">
        <v>61</v>
      </c>
      <c r="MKE321" s="415">
        <v>12</v>
      </c>
      <c r="MKF321" s="418" t="s">
        <v>781</v>
      </c>
      <c r="MKG321" s="417" t="s">
        <v>766</v>
      </c>
      <c r="MKH321" s="414" t="s">
        <v>61</v>
      </c>
      <c r="MKI321" s="415">
        <v>12</v>
      </c>
      <c r="MKJ321" s="418" t="s">
        <v>781</v>
      </c>
      <c r="MKK321" s="417" t="s">
        <v>766</v>
      </c>
      <c r="MKL321" s="414" t="s">
        <v>61</v>
      </c>
      <c r="MKM321" s="415">
        <v>12</v>
      </c>
      <c r="MKN321" s="418" t="s">
        <v>781</v>
      </c>
      <c r="MKO321" s="417" t="s">
        <v>766</v>
      </c>
      <c r="MKP321" s="414" t="s">
        <v>61</v>
      </c>
      <c r="MKQ321" s="415">
        <v>12</v>
      </c>
      <c r="MKR321" s="418" t="s">
        <v>781</v>
      </c>
      <c r="MKS321" s="417" t="s">
        <v>766</v>
      </c>
      <c r="MKT321" s="414" t="s">
        <v>61</v>
      </c>
      <c r="MKU321" s="415">
        <v>12</v>
      </c>
      <c r="MKV321" s="418" t="s">
        <v>781</v>
      </c>
      <c r="MKW321" s="417" t="s">
        <v>766</v>
      </c>
      <c r="MKX321" s="414" t="s">
        <v>61</v>
      </c>
      <c r="MKY321" s="415">
        <v>12</v>
      </c>
      <c r="MKZ321" s="418" t="s">
        <v>781</v>
      </c>
      <c r="MLA321" s="417" t="s">
        <v>766</v>
      </c>
      <c r="MLB321" s="414" t="s">
        <v>61</v>
      </c>
      <c r="MLC321" s="415">
        <v>12</v>
      </c>
      <c r="MLD321" s="418" t="s">
        <v>781</v>
      </c>
      <c r="MLE321" s="417" t="s">
        <v>766</v>
      </c>
      <c r="MLF321" s="414" t="s">
        <v>61</v>
      </c>
      <c r="MLG321" s="415">
        <v>12</v>
      </c>
      <c r="MLH321" s="418" t="s">
        <v>781</v>
      </c>
      <c r="MLI321" s="417" t="s">
        <v>766</v>
      </c>
      <c r="MLJ321" s="414" t="s">
        <v>61</v>
      </c>
      <c r="MLK321" s="415">
        <v>12</v>
      </c>
      <c r="MLL321" s="418" t="s">
        <v>781</v>
      </c>
      <c r="MLM321" s="417" t="s">
        <v>766</v>
      </c>
      <c r="MLN321" s="414" t="s">
        <v>61</v>
      </c>
      <c r="MLO321" s="415">
        <v>12</v>
      </c>
      <c r="MLP321" s="418" t="s">
        <v>781</v>
      </c>
      <c r="MLQ321" s="417" t="s">
        <v>766</v>
      </c>
      <c r="MLR321" s="414" t="s">
        <v>61</v>
      </c>
      <c r="MLS321" s="415">
        <v>12</v>
      </c>
      <c r="MLT321" s="418" t="s">
        <v>781</v>
      </c>
      <c r="MLU321" s="417" t="s">
        <v>766</v>
      </c>
      <c r="MLV321" s="414" t="s">
        <v>61</v>
      </c>
      <c r="MLW321" s="415">
        <v>12</v>
      </c>
      <c r="MLX321" s="418" t="s">
        <v>781</v>
      </c>
      <c r="MLY321" s="417" t="s">
        <v>766</v>
      </c>
      <c r="MLZ321" s="414" t="s">
        <v>61</v>
      </c>
      <c r="MMA321" s="415">
        <v>12</v>
      </c>
      <c r="MMB321" s="418" t="s">
        <v>781</v>
      </c>
      <c r="MMC321" s="417" t="s">
        <v>766</v>
      </c>
      <c r="MMD321" s="414" t="s">
        <v>61</v>
      </c>
      <c r="MME321" s="415">
        <v>12</v>
      </c>
      <c r="MMF321" s="418" t="s">
        <v>781</v>
      </c>
      <c r="MMG321" s="417" t="s">
        <v>766</v>
      </c>
      <c r="MMH321" s="414" t="s">
        <v>61</v>
      </c>
      <c r="MMI321" s="415">
        <v>12</v>
      </c>
      <c r="MMJ321" s="418" t="s">
        <v>781</v>
      </c>
      <c r="MMK321" s="417" t="s">
        <v>766</v>
      </c>
      <c r="MML321" s="414" t="s">
        <v>61</v>
      </c>
      <c r="MMM321" s="415">
        <v>12</v>
      </c>
      <c r="MMN321" s="418" t="s">
        <v>781</v>
      </c>
      <c r="MMO321" s="417" t="s">
        <v>766</v>
      </c>
      <c r="MMP321" s="414" t="s">
        <v>61</v>
      </c>
      <c r="MMQ321" s="415">
        <v>12</v>
      </c>
      <c r="MMR321" s="418" t="s">
        <v>781</v>
      </c>
      <c r="MMS321" s="417" t="s">
        <v>766</v>
      </c>
      <c r="MMT321" s="414" t="s">
        <v>61</v>
      </c>
      <c r="MMU321" s="415">
        <v>12</v>
      </c>
      <c r="MMV321" s="418" t="s">
        <v>781</v>
      </c>
      <c r="MMW321" s="417" t="s">
        <v>766</v>
      </c>
      <c r="MMX321" s="414" t="s">
        <v>61</v>
      </c>
      <c r="MMY321" s="415">
        <v>12</v>
      </c>
      <c r="MMZ321" s="418" t="s">
        <v>781</v>
      </c>
      <c r="MNA321" s="417" t="s">
        <v>766</v>
      </c>
      <c r="MNB321" s="414" t="s">
        <v>61</v>
      </c>
      <c r="MNC321" s="415">
        <v>12</v>
      </c>
      <c r="MND321" s="418" t="s">
        <v>781</v>
      </c>
      <c r="MNE321" s="417" t="s">
        <v>766</v>
      </c>
      <c r="MNF321" s="414" t="s">
        <v>61</v>
      </c>
      <c r="MNG321" s="415">
        <v>12</v>
      </c>
      <c r="MNH321" s="418" t="s">
        <v>781</v>
      </c>
      <c r="MNI321" s="417" t="s">
        <v>766</v>
      </c>
      <c r="MNJ321" s="414" t="s">
        <v>61</v>
      </c>
      <c r="MNK321" s="415">
        <v>12</v>
      </c>
      <c r="MNL321" s="418" t="s">
        <v>781</v>
      </c>
      <c r="MNM321" s="417" t="s">
        <v>766</v>
      </c>
      <c r="MNN321" s="414" t="s">
        <v>61</v>
      </c>
      <c r="MNO321" s="415">
        <v>12</v>
      </c>
      <c r="MNP321" s="418" t="s">
        <v>781</v>
      </c>
      <c r="MNQ321" s="417" t="s">
        <v>766</v>
      </c>
      <c r="MNR321" s="414" t="s">
        <v>61</v>
      </c>
      <c r="MNS321" s="415">
        <v>12</v>
      </c>
      <c r="MNT321" s="418" t="s">
        <v>781</v>
      </c>
      <c r="MNU321" s="417" t="s">
        <v>766</v>
      </c>
      <c r="MNV321" s="414" t="s">
        <v>61</v>
      </c>
      <c r="MNW321" s="415">
        <v>12</v>
      </c>
      <c r="MNX321" s="418" t="s">
        <v>781</v>
      </c>
      <c r="MNY321" s="417" t="s">
        <v>766</v>
      </c>
      <c r="MNZ321" s="414" t="s">
        <v>61</v>
      </c>
      <c r="MOA321" s="415">
        <v>12</v>
      </c>
      <c r="MOB321" s="418" t="s">
        <v>781</v>
      </c>
      <c r="MOC321" s="417" t="s">
        <v>766</v>
      </c>
      <c r="MOD321" s="414" t="s">
        <v>61</v>
      </c>
      <c r="MOE321" s="415">
        <v>12</v>
      </c>
      <c r="MOF321" s="418" t="s">
        <v>781</v>
      </c>
      <c r="MOG321" s="417" t="s">
        <v>766</v>
      </c>
      <c r="MOH321" s="414" t="s">
        <v>61</v>
      </c>
      <c r="MOI321" s="415">
        <v>12</v>
      </c>
      <c r="MOJ321" s="418" t="s">
        <v>781</v>
      </c>
      <c r="MOK321" s="417" t="s">
        <v>766</v>
      </c>
      <c r="MOL321" s="414" t="s">
        <v>61</v>
      </c>
      <c r="MOM321" s="415">
        <v>12</v>
      </c>
      <c r="MON321" s="418" t="s">
        <v>781</v>
      </c>
      <c r="MOO321" s="417" t="s">
        <v>766</v>
      </c>
      <c r="MOP321" s="414" t="s">
        <v>61</v>
      </c>
      <c r="MOQ321" s="415">
        <v>12</v>
      </c>
      <c r="MOR321" s="418" t="s">
        <v>781</v>
      </c>
      <c r="MOS321" s="417" t="s">
        <v>766</v>
      </c>
      <c r="MOT321" s="414" t="s">
        <v>61</v>
      </c>
      <c r="MOU321" s="415">
        <v>12</v>
      </c>
      <c r="MOV321" s="418" t="s">
        <v>781</v>
      </c>
      <c r="MOW321" s="417" t="s">
        <v>766</v>
      </c>
      <c r="MOX321" s="414" t="s">
        <v>61</v>
      </c>
      <c r="MOY321" s="415">
        <v>12</v>
      </c>
      <c r="MOZ321" s="418" t="s">
        <v>781</v>
      </c>
      <c r="MPA321" s="417" t="s">
        <v>766</v>
      </c>
      <c r="MPB321" s="414" t="s">
        <v>61</v>
      </c>
      <c r="MPC321" s="415">
        <v>12</v>
      </c>
      <c r="MPD321" s="418" t="s">
        <v>781</v>
      </c>
      <c r="MPE321" s="417" t="s">
        <v>766</v>
      </c>
      <c r="MPF321" s="414" t="s">
        <v>61</v>
      </c>
      <c r="MPG321" s="415">
        <v>12</v>
      </c>
      <c r="MPH321" s="418" t="s">
        <v>781</v>
      </c>
      <c r="MPI321" s="417" t="s">
        <v>766</v>
      </c>
      <c r="MPJ321" s="414" t="s">
        <v>61</v>
      </c>
      <c r="MPK321" s="415">
        <v>12</v>
      </c>
      <c r="MPL321" s="418" t="s">
        <v>781</v>
      </c>
      <c r="MPM321" s="417" t="s">
        <v>766</v>
      </c>
      <c r="MPN321" s="414" t="s">
        <v>61</v>
      </c>
      <c r="MPO321" s="415">
        <v>12</v>
      </c>
      <c r="MPP321" s="418" t="s">
        <v>781</v>
      </c>
      <c r="MPQ321" s="417" t="s">
        <v>766</v>
      </c>
      <c r="MPR321" s="414" t="s">
        <v>61</v>
      </c>
      <c r="MPS321" s="415">
        <v>12</v>
      </c>
      <c r="MPT321" s="418" t="s">
        <v>781</v>
      </c>
      <c r="MPU321" s="417" t="s">
        <v>766</v>
      </c>
      <c r="MPV321" s="414" t="s">
        <v>61</v>
      </c>
      <c r="MPW321" s="415">
        <v>12</v>
      </c>
      <c r="MPX321" s="418" t="s">
        <v>781</v>
      </c>
      <c r="MPY321" s="417" t="s">
        <v>766</v>
      </c>
      <c r="MPZ321" s="414" t="s">
        <v>61</v>
      </c>
      <c r="MQA321" s="415">
        <v>12</v>
      </c>
      <c r="MQB321" s="418" t="s">
        <v>781</v>
      </c>
      <c r="MQC321" s="417" t="s">
        <v>766</v>
      </c>
      <c r="MQD321" s="414" t="s">
        <v>61</v>
      </c>
      <c r="MQE321" s="415">
        <v>12</v>
      </c>
      <c r="MQF321" s="418" t="s">
        <v>781</v>
      </c>
      <c r="MQG321" s="417" t="s">
        <v>766</v>
      </c>
      <c r="MQH321" s="414" t="s">
        <v>61</v>
      </c>
      <c r="MQI321" s="415">
        <v>12</v>
      </c>
      <c r="MQJ321" s="418" t="s">
        <v>781</v>
      </c>
      <c r="MQK321" s="417" t="s">
        <v>766</v>
      </c>
      <c r="MQL321" s="414" t="s">
        <v>61</v>
      </c>
      <c r="MQM321" s="415">
        <v>12</v>
      </c>
      <c r="MQN321" s="418" t="s">
        <v>781</v>
      </c>
      <c r="MQO321" s="417" t="s">
        <v>766</v>
      </c>
      <c r="MQP321" s="414" t="s">
        <v>61</v>
      </c>
      <c r="MQQ321" s="415">
        <v>12</v>
      </c>
      <c r="MQR321" s="418" t="s">
        <v>781</v>
      </c>
      <c r="MQS321" s="417" t="s">
        <v>766</v>
      </c>
      <c r="MQT321" s="414" t="s">
        <v>61</v>
      </c>
      <c r="MQU321" s="415">
        <v>12</v>
      </c>
      <c r="MQV321" s="418" t="s">
        <v>781</v>
      </c>
      <c r="MQW321" s="417" t="s">
        <v>766</v>
      </c>
      <c r="MQX321" s="414" t="s">
        <v>61</v>
      </c>
      <c r="MQY321" s="415">
        <v>12</v>
      </c>
      <c r="MQZ321" s="418" t="s">
        <v>781</v>
      </c>
      <c r="MRA321" s="417" t="s">
        <v>766</v>
      </c>
      <c r="MRB321" s="414" t="s">
        <v>61</v>
      </c>
      <c r="MRC321" s="415">
        <v>12</v>
      </c>
      <c r="MRD321" s="418" t="s">
        <v>781</v>
      </c>
      <c r="MRE321" s="417" t="s">
        <v>766</v>
      </c>
      <c r="MRF321" s="414" t="s">
        <v>61</v>
      </c>
      <c r="MRG321" s="415">
        <v>12</v>
      </c>
      <c r="MRH321" s="418" t="s">
        <v>781</v>
      </c>
      <c r="MRI321" s="417" t="s">
        <v>766</v>
      </c>
      <c r="MRJ321" s="414" t="s">
        <v>61</v>
      </c>
      <c r="MRK321" s="415">
        <v>12</v>
      </c>
      <c r="MRL321" s="418" t="s">
        <v>781</v>
      </c>
      <c r="MRM321" s="417" t="s">
        <v>766</v>
      </c>
      <c r="MRN321" s="414" t="s">
        <v>61</v>
      </c>
      <c r="MRO321" s="415">
        <v>12</v>
      </c>
      <c r="MRP321" s="418" t="s">
        <v>781</v>
      </c>
      <c r="MRQ321" s="417" t="s">
        <v>766</v>
      </c>
      <c r="MRR321" s="414" t="s">
        <v>61</v>
      </c>
      <c r="MRS321" s="415">
        <v>12</v>
      </c>
      <c r="MRT321" s="418" t="s">
        <v>781</v>
      </c>
      <c r="MRU321" s="417" t="s">
        <v>766</v>
      </c>
      <c r="MRV321" s="414" t="s">
        <v>61</v>
      </c>
      <c r="MRW321" s="415">
        <v>12</v>
      </c>
      <c r="MRX321" s="418" t="s">
        <v>781</v>
      </c>
      <c r="MRY321" s="417" t="s">
        <v>766</v>
      </c>
      <c r="MRZ321" s="414" t="s">
        <v>61</v>
      </c>
      <c r="MSA321" s="415">
        <v>12</v>
      </c>
      <c r="MSB321" s="418" t="s">
        <v>781</v>
      </c>
      <c r="MSC321" s="417" t="s">
        <v>766</v>
      </c>
      <c r="MSD321" s="414" t="s">
        <v>61</v>
      </c>
      <c r="MSE321" s="415">
        <v>12</v>
      </c>
      <c r="MSF321" s="418" t="s">
        <v>781</v>
      </c>
      <c r="MSG321" s="417" t="s">
        <v>766</v>
      </c>
      <c r="MSH321" s="414" t="s">
        <v>61</v>
      </c>
      <c r="MSI321" s="415">
        <v>12</v>
      </c>
      <c r="MSJ321" s="418" t="s">
        <v>781</v>
      </c>
      <c r="MSK321" s="417" t="s">
        <v>766</v>
      </c>
      <c r="MSL321" s="414" t="s">
        <v>61</v>
      </c>
      <c r="MSM321" s="415">
        <v>12</v>
      </c>
      <c r="MSN321" s="418" t="s">
        <v>781</v>
      </c>
      <c r="MSO321" s="417" t="s">
        <v>766</v>
      </c>
      <c r="MSP321" s="414" t="s">
        <v>61</v>
      </c>
      <c r="MSQ321" s="415">
        <v>12</v>
      </c>
      <c r="MSR321" s="418" t="s">
        <v>781</v>
      </c>
      <c r="MSS321" s="417" t="s">
        <v>766</v>
      </c>
      <c r="MST321" s="414" t="s">
        <v>61</v>
      </c>
      <c r="MSU321" s="415">
        <v>12</v>
      </c>
      <c r="MSV321" s="418" t="s">
        <v>781</v>
      </c>
      <c r="MSW321" s="417" t="s">
        <v>766</v>
      </c>
      <c r="MSX321" s="414" t="s">
        <v>61</v>
      </c>
      <c r="MSY321" s="415">
        <v>12</v>
      </c>
      <c r="MSZ321" s="418" t="s">
        <v>781</v>
      </c>
      <c r="MTA321" s="417" t="s">
        <v>766</v>
      </c>
      <c r="MTB321" s="414" t="s">
        <v>61</v>
      </c>
      <c r="MTC321" s="415">
        <v>12</v>
      </c>
      <c r="MTD321" s="418" t="s">
        <v>781</v>
      </c>
      <c r="MTE321" s="417" t="s">
        <v>766</v>
      </c>
      <c r="MTF321" s="414" t="s">
        <v>61</v>
      </c>
      <c r="MTG321" s="415">
        <v>12</v>
      </c>
      <c r="MTH321" s="418" t="s">
        <v>781</v>
      </c>
      <c r="MTI321" s="417" t="s">
        <v>766</v>
      </c>
      <c r="MTJ321" s="414" t="s">
        <v>61</v>
      </c>
      <c r="MTK321" s="415">
        <v>12</v>
      </c>
      <c r="MTL321" s="418" t="s">
        <v>781</v>
      </c>
      <c r="MTM321" s="417" t="s">
        <v>766</v>
      </c>
      <c r="MTN321" s="414" t="s">
        <v>61</v>
      </c>
      <c r="MTO321" s="415">
        <v>12</v>
      </c>
      <c r="MTP321" s="418" t="s">
        <v>781</v>
      </c>
      <c r="MTQ321" s="417" t="s">
        <v>766</v>
      </c>
      <c r="MTR321" s="414" t="s">
        <v>61</v>
      </c>
      <c r="MTS321" s="415">
        <v>12</v>
      </c>
      <c r="MTT321" s="418" t="s">
        <v>781</v>
      </c>
      <c r="MTU321" s="417" t="s">
        <v>766</v>
      </c>
      <c r="MTV321" s="414" t="s">
        <v>61</v>
      </c>
      <c r="MTW321" s="415">
        <v>12</v>
      </c>
      <c r="MTX321" s="418" t="s">
        <v>781</v>
      </c>
      <c r="MTY321" s="417" t="s">
        <v>766</v>
      </c>
      <c r="MTZ321" s="414" t="s">
        <v>61</v>
      </c>
      <c r="MUA321" s="415">
        <v>12</v>
      </c>
      <c r="MUB321" s="418" t="s">
        <v>781</v>
      </c>
      <c r="MUC321" s="417" t="s">
        <v>766</v>
      </c>
      <c r="MUD321" s="414" t="s">
        <v>61</v>
      </c>
      <c r="MUE321" s="415">
        <v>12</v>
      </c>
      <c r="MUF321" s="418" t="s">
        <v>781</v>
      </c>
      <c r="MUG321" s="417" t="s">
        <v>766</v>
      </c>
      <c r="MUH321" s="414" t="s">
        <v>61</v>
      </c>
      <c r="MUI321" s="415">
        <v>12</v>
      </c>
      <c r="MUJ321" s="418" t="s">
        <v>781</v>
      </c>
      <c r="MUK321" s="417" t="s">
        <v>766</v>
      </c>
      <c r="MUL321" s="414" t="s">
        <v>61</v>
      </c>
      <c r="MUM321" s="415">
        <v>12</v>
      </c>
      <c r="MUN321" s="418" t="s">
        <v>781</v>
      </c>
      <c r="MUO321" s="417" t="s">
        <v>766</v>
      </c>
      <c r="MUP321" s="414" t="s">
        <v>61</v>
      </c>
      <c r="MUQ321" s="415">
        <v>12</v>
      </c>
      <c r="MUR321" s="418" t="s">
        <v>781</v>
      </c>
      <c r="MUS321" s="417" t="s">
        <v>766</v>
      </c>
      <c r="MUT321" s="414" t="s">
        <v>61</v>
      </c>
      <c r="MUU321" s="415">
        <v>12</v>
      </c>
      <c r="MUV321" s="418" t="s">
        <v>781</v>
      </c>
      <c r="MUW321" s="417" t="s">
        <v>766</v>
      </c>
      <c r="MUX321" s="414" t="s">
        <v>61</v>
      </c>
      <c r="MUY321" s="415">
        <v>12</v>
      </c>
      <c r="MUZ321" s="418" t="s">
        <v>781</v>
      </c>
      <c r="MVA321" s="417" t="s">
        <v>766</v>
      </c>
      <c r="MVB321" s="414" t="s">
        <v>61</v>
      </c>
      <c r="MVC321" s="415">
        <v>12</v>
      </c>
      <c r="MVD321" s="418" t="s">
        <v>781</v>
      </c>
      <c r="MVE321" s="417" t="s">
        <v>766</v>
      </c>
      <c r="MVF321" s="414" t="s">
        <v>61</v>
      </c>
      <c r="MVG321" s="415">
        <v>12</v>
      </c>
      <c r="MVH321" s="418" t="s">
        <v>781</v>
      </c>
      <c r="MVI321" s="417" t="s">
        <v>766</v>
      </c>
      <c r="MVJ321" s="414" t="s">
        <v>61</v>
      </c>
      <c r="MVK321" s="415">
        <v>12</v>
      </c>
      <c r="MVL321" s="418" t="s">
        <v>781</v>
      </c>
      <c r="MVM321" s="417" t="s">
        <v>766</v>
      </c>
      <c r="MVN321" s="414" t="s">
        <v>61</v>
      </c>
      <c r="MVO321" s="415">
        <v>12</v>
      </c>
      <c r="MVP321" s="418" t="s">
        <v>781</v>
      </c>
      <c r="MVQ321" s="417" t="s">
        <v>766</v>
      </c>
      <c r="MVR321" s="414" t="s">
        <v>61</v>
      </c>
      <c r="MVS321" s="415">
        <v>12</v>
      </c>
      <c r="MVT321" s="418" t="s">
        <v>781</v>
      </c>
      <c r="MVU321" s="417" t="s">
        <v>766</v>
      </c>
      <c r="MVV321" s="414" t="s">
        <v>61</v>
      </c>
      <c r="MVW321" s="415">
        <v>12</v>
      </c>
      <c r="MVX321" s="418" t="s">
        <v>781</v>
      </c>
      <c r="MVY321" s="417" t="s">
        <v>766</v>
      </c>
      <c r="MVZ321" s="414" t="s">
        <v>61</v>
      </c>
      <c r="MWA321" s="415">
        <v>12</v>
      </c>
      <c r="MWB321" s="418" t="s">
        <v>781</v>
      </c>
      <c r="MWC321" s="417" t="s">
        <v>766</v>
      </c>
      <c r="MWD321" s="414" t="s">
        <v>61</v>
      </c>
      <c r="MWE321" s="415">
        <v>12</v>
      </c>
      <c r="MWF321" s="418" t="s">
        <v>781</v>
      </c>
      <c r="MWG321" s="417" t="s">
        <v>766</v>
      </c>
      <c r="MWH321" s="414" t="s">
        <v>61</v>
      </c>
      <c r="MWI321" s="415">
        <v>12</v>
      </c>
      <c r="MWJ321" s="418" t="s">
        <v>781</v>
      </c>
      <c r="MWK321" s="417" t="s">
        <v>766</v>
      </c>
      <c r="MWL321" s="414" t="s">
        <v>61</v>
      </c>
      <c r="MWM321" s="415">
        <v>12</v>
      </c>
      <c r="MWN321" s="418" t="s">
        <v>781</v>
      </c>
      <c r="MWO321" s="417" t="s">
        <v>766</v>
      </c>
      <c r="MWP321" s="414" t="s">
        <v>61</v>
      </c>
      <c r="MWQ321" s="415">
        <v>12</v>
      </c>
      <c r="MWR321" s="418" t="s">
        <v>781</v>
      </c>
      <c r="MWS321" s="417" t="s">
        <v>766</v>
      </c>
      <c r="MWT321" s="414" t="s">
        <v>61</v>
      </c>
      <c r="MWU321" s="415">
        <v>12</v>
      </c>
      <c r="MWV321" s="418" t="s">
        <v>781</v>
      </c>
      <c r="MWW321" s="417" t="s">
        <v>766</v>
      </c>
      <c r="MWX321" s="414" t="s">
        <v>61</v>
      </c>
      <c r="MWY321" s="415">
        <v>12</v>
      </c>
      <c r="MWZ321" s="418" t="s">
        <v>781</v>
      </c>
      <c r="MXA321" s="417" t="s">
        <v>766</v>
      </c>
      <c r="MXB321" s="414" t="s">
        <v>61</v>
      </c>
      <c r="MXC321" s="415">
        <v>12</v>
      </c>
      <c r="MXD321" s="418" t="s">
        <v>781</v>
      </c>
      <c r="MXE321" s="417" t="s">
        <v>766</v>
      </c>
      <c r="MXF321" s="414" t="s">
        <v>61</v>
      </c>
      <c r="MXG321" s="415">
        <v>12</v>
      </c>
      <c r="MXH321" s="418" t="s">
        <v>781</v>
      </c>
      <c r="MXI321" s="417" t="s">
        <v>766</v>
      </c>
      <c r="MXJ321" s="414" t="s">
        <v>61</v>
      </c>
      <c r="MXK321" s="415">
        <v>12</v>
      </c>
      <c r="MXL321" s="418" t="s">
        <v>781</v>
      </c>
      <c r="MXM321" s="417" t="s">
        <v>766</v>
      </c>
      <c r="MXN321" s="414" t="s">
        <v>61</v>
      </c>
      <c r="MXO321" s="415">
        <v>12</v>
      </c>
      <c r="MXP321" s="418" t="s">
        <v>781</v>
      </c>
      <c r="MXQ321" s="417" t="s">
        <v>766</v>
      </c>
      <c r="MXR321" s="414" t="s">
        <v>61</v>
      </c>
      <c r="MXS321" s="415">
        <v>12</v>
      </c>
      <c r="MXT321" s="418" t="s">
        <v>781</v>
      </c>
      <c r="MXU321" s="417" t="s">
        <v>766</v>
      </c>
      <c r="MXV321" s="414" t="s">
        <v>61</v>
      </c>
      <c r="MXW321" s="415">
        <v>12</v>
      </c>
      <c r="MXX321" s="418" t="s">
        <v>781</v>
      </c>
      <c r="MXY321" s="417" t="s">
        <v>766</v>
      </c>
      <c r="MXZ321" s="414" t="s">
        <v>61</v>
      </c>
      <c r="MYA321" s="415">
        <v>12</v>
      </c>
      <c r="MYB321" s="418" t="s">
        <v>781</v>
      </c>
      <c r="MYC321" s="417" t="s">
        <v>766</v>
      </c>
      <c r="MYD321" s="414" t="s">
        <v>61</v>
      </c>
      <c r="MYE321" s="415">
        <v>12</v>
      </c>
      <c r="MYF321" s="418" t="s">
        <v>781</v>
      </c>
      <c r="MYG321" s="417" t="s">
        <v>766</v>
      </c>
      <c r="MYH321" s="414" t="s">
        <v>61</v>
      </c>
      <c r="MYI321" s="415">
        <v>12</v>
      </c>
      <c r="MYJ321" s="418" t="s">
        <v>781</v>
      </c>
      <c r="MYK321" s="417" t="s">
        <v>766</v>
      </c>
      <c r="MYL321" s="414" t="s">
        <v>61</v>
      </c>
      <c r="MYM321" s="415">
        <v>12</v>
      </c>
      <c r="MYN321" s="418" t="s">
        <v>781</v>
      </c>
      <c r="MYO321" s="417" t="s">
        <v>766</v>
      </c>
      <c r="MYP321" s="414" t="s">
        <v>61</v>
      </c>
      <c r="MYQ321" s="415">
        <v>12</v>
      </c>
      <c r="MYR321" s="418" t="s">
        <v>781</v>
      </c>
      <c r="MYS321" s="417" t="s">
        <v>766</v>
      </c>
      <c r="MYT321" s="414" t="s">
        <v>61</v>
      </c>
      <c r="MYU321" s="415">
        <v>12</v>
      </c>
      <c r="MYV321" s="418" t="s">
        <v>781</v>
      </c>
      <c r="MYW321" s="417" t="s">
        <v>766</v>
      </c>
      <c r="MYX321" s="414" t="s">
        <v>61</v>
      </c>
      <c r="MYY321" s="415">
        <v>12</v>
      </c>
      <c r="MYZ321" s="418" t="s">
        <v>781</v>
      </c>
      <c r="MZA321" s="417" t="s">
        <v>766</v>
      </c>
      <c r="MZB321" s="414" t="s">
        <v>61</v>
      </c>
      <c r="MZC321" s="415">
        <v>12</v>
      </c>
      <c r="MZD321" s="418" t="s">
        <v>781</v>
      </c>
      <c r="MZE321" s="417" t="s">
        <v>766</v>
      </c>
      <c r="MZF321" s="414" t="s">
        <v>61</v>
      </c>
      <c r="MZG321" s="415">
        <v>12</v>
      </c>
      <c r="MZH321" s="418" t="s">
        <v>781</v>
      </c>
      <c r="MZI321" s="417" t="s">
        <v>766</v>
      </c>
      <c r="MZJ321" s="414" t="s">
        <v>61</v>
      </c>
      <c r="MZK321" s="415">
        <v>12</v>
      </c>
      <c r="MZL321" s="418" t="s">
        <v>781</v>
      </c>
      <c r="MZM321" s="417" t="s">
        <v>766</v>
      </c>
      <c r="MZN321" s="414" t="s">
        <v>61</v>
      </c>
      <c r="MZO321" s="415">
        <v>12</v>
      </c>
      <c r="MZP321" s="418" t="s">
        <v>781</v>
      </c>
      <c r="MZQ321" s="417" t="s">
        <v>766</v>
      </c>
      <c r="MZR321" s="414" t="s">
        <v>61</v>
      </c>
      <c r="MZS321" s="415">
        <v>12</v>
      </c>
      <c r="MZT321" s="418" t="s">
        <v>781</v>
      </c>
      <c r="MZU321" s="417" t="s">
        <v>766</v>
      </c>
      <c r="MZV321" s="414" t="s">
        <v>61</v>
      </c>
      <c r="MZW321" s="415">
        <v>12</v>
      </c>
      <c r="MZX321" s="418" t="s">
        <v>781</v>
      </c>
      <c r="MZY321" s="417" t="s">
        <v>766</v>
      </c>
      <c r="MZZ321" s="414" t="s">
        <v>61</v>
      </c>
      <c r="NAA321" s="415">
        <v>12</v>
      </c>
      <c r="NAB321" s="418" t="s">
        <v>781</v>
      </c>
      <c r="NAC321" s="417" t="s">
        <v>766</v>
      </c>
      <c r="NAD321" s="414" t="s">
        <v>61</v>
      </c>
      <c r="NAE321" s="415">
        <v>12</v>
      </c>
      <c r="NAF321" s="418" t="s">
        <v>781</v>
      </c>
      <c r="NAG321" s="417" t="s">
        <v>766</v>
      </c>
      <c r="NAH321" s="414" t="s">
        <v>61</v>
      </c>
      <c r="NAI321" s="415">
        <v>12</v>
      </c>
      <c r="NAJ321" s="418" t="s">
        <v>781</v>
      </c>
      <c r="NAK321" s="417" t="s">
        <v>766</v>
      </c>
      <c r="NAL321" s="414" t="s">
        <v>61</v>
      </c>
      <c r="NAM321" s="415">
        <v>12</v>
      </c>
      <c r="NAN321" s="418" t="s">
        <v>781</v>
      </c>
      <c r="NAO321" s="417" t="s">
        <v>766</v>
      </c>
      <c r="NAP321" s="414" t="s">
        <v>61</v>
      </c>
      <c r="NAQ321" s="415">
        <v>12</v>
      </c>
      <c r="NAR321" s="418" t="s">
        <v>781</v>
      </c>
      <c r="NAS321" s="417" t="s">
        <v>766</v>
      </c>
      <c r="NAT321" s="414" t="s">
        <v>61</v>
      </c>
      <c r="NAU321" s="415">
        <v>12</v>
      </c>
      <c r="NAV321" s="418" t="s">
        <v>781</v>
      </c>
      <c r="NAW321" s="417" t="s">
        <v>766</v>
      </c>
      <c r="NAX321" s="414" t="s">
        <v>61</v>
      </c>
      <c r="NAY321" s="415">
        <v>12</v>
      </c>
      <c r="NAZ321" s="418" t="s">
        <v>781</v>
      </c>
      <c r="NBA321" s="417" t="s">
        <v>766</v>
      </c>
      <c r="NBB321" s="414" t="s">
        <v>61</v>
      </c>
      <c r="NBC321" s="415">
        <v>12</v>
      </c>
      <c r="NBD321" s="418" t="s">
        <v>781</v>
      </c>
      <c r="NBE321" s="417" t="s">
        <v>766</v>
      </c>
      <c r="NBF321" s="414" t="s">
        <v>61</v>
      </c>
      <c r="NBG321" s="415">
        <v>12</v>
      </c>
      <c r="NBH321" s="418" t="s">
        <v>781</v>
      </c>
      <c r="NBI321" s="417" t="s">
        <v>766</v>
      </c>
      <c r="NBJ321" s="414" t="s">
        <v>61</v>
      </c>
      <c r="NBK321" s="415">
        <v>12</v>
      </c>
      <c r="NBL321" s="418" t="s">
        <v>781</v>
      </c>
      <c r="NBM321" s="417" t="s">
        <v>766</v>
      </c>
      <c r="NBN321" s="414" t="s">
        <v>61</v>
      </c>
      <c r="NBO321" s="415">
        <v>12</v>
      </c>
      <c r="NBP321" s="418" t="s">
        <v>781</v>
      </c>
      <c r="NBQ321" s="417" t="s">
        <v>766</v>
      </c>
      <c r="NBR321" s="414" t="s">
        <v>61</v>
      </c>
      <c r="NBS321" s="415">
        <v>12</v>
      </c>
      <c r="NBT321" s="418" t="s">
        <v>781</v>
      </c>
      <c r="NBU321" s="417" t="s">
        <v>766</v>
      </c>
      <c r="NBV321" s="414" t="s">
        <v>61</v>
      </c>
      <c r="NBW321" s="415">
        <v>12</v>
      </c>
      <c r="NBX321" s="418" t="s">
        <v>781</v>
      </c>
      <c r="NBY321" s="417" t="s">
        <v>766</v>
      </c>
      <c r="NBZ321" s="414" t="s">
        <v>61</v>
      </c>
      <c r="NCA321" s="415">
        <v>12</v>
      </c>
      <c r="NCB321" s="418" t="s">
        <v>781</v>
      </c>
      <c r="NCC321" s="417" t="s">
        <v>766</v>
      </c>
      <c r="NCD321" s="414" t="s">
        <v>61</v>
      </c>
      <c r="NCE321" s="415">
        <v>12</v>
      </c>
      <c r="NCF321" s="418" t="s">
        <v>781</v>
      </c>
      <c r="NCG321" s="417" t="s">
        <v>766</v>
      </c>
      <c r="NCH321" s="414" t="s">
        <v>61</v>
      </c>
      <c r="NCI321" s="415">
        <v>12</v>
      </c>
      <c r="NCJ321" s="418" t="s">
        <v>781</v>
      </c>
      <c r="NCK321" s="417" t="s">
        <v>766</v>
      </c>
      <c r="NCL321" s="414" t="s">
        <v>61</v>
      </c>
      <c r="NCM321" s="415">
        <v>12</v>
      </c>
      <c r="NCN321" s="418" t="s">
        <v>781</v>
      </c>
      <c r="NCO321" s="417" t="s">
        <v>766</v>
      </c>
      <c r="NCP321" s="414" t="s">
        <v>61</v>
      </c>
      <c r="NCQ321" s="415">
        <v>12</v>
      </c>
      <c r="NCR321" s="418" t="s">
        <v>781</v>
      </c>
      <c r="NCS321" s="417" t="s">
        <v>766</v>
      </c>
      <c r="NCT321" s="414" t="s">
        <v>61</v>
      </c>
      <c r="NCU321" s="415">
        <v>12</v>
      </c>
      <c r="NCV321" s="418" t="s">
        <v>781</v>
      </c>
      <c r="NCW321" s="417" t="s">
        <v>766</v>
      </c>
      <c r="NCX321" s="414" t="s">
        <v>61</v>
      </c>
      <c r="NCY321" s="415">
        <v>12</v>
      </c>
      <c r="NCZ321" s="418" t="s">
        <v>781</v>
      </c>
      <c r="NDA321" s="417" t="s">
        <v>766</v>
      </c>
      <c r="NDB321" s="414" t="s">
        <v>61</v>
      </c>
      <c r="NDC321" s="415">
        <v>12</v>
      </c>
      <c r="NDD321" s="418" t="s">
        <v>781</v>
      </c>
      <c r="NDE321" s="417" t="s">
        <v>766</v>
      </c>
      <c r="NDF321" s="414" t="s">
        <v>61</v>
      </c>
      <c r="NDG321" s="415">
        <v>12</v>
      </c>
      <c r="NDH321" s="418" t="s">
        <v>781</v>
      </c>
      <c r="NDI321" s="417" t="s">
        <v>766</v>
      </c>
      <c r="NDJ321" s="414" t="s">
        <v>61</v>
      </c>
      <c r="NDK321" s="415">
        <v>12</v>
      </c>
      <c r="NDL321" s="418" t="s">
        <v>781</v>
      </c>
      <c r="NDM321" s="417" t="s">
        <v>766</v>
      </c>
      <c r="NDN321" s="414" t="s">
        <v>61</v>
      </c>
      <c r="NDO321" s="415">
        <v>12</v>
      </c>
      <c r="NDP321" s="418" t="s">
        <v>781</v>
      </c>
      <c r="NDQ321" s="417" t="s">
        <v>766</v>
      </c>
      <c r="NDR321" s="414" t="s">
        <v>61</v>
      </c>
      <c r="NDS321" s="415">
        <v>12</v>
      </c>
      <c r="NDT321" s="418" t="s">
        <v>781</v>
      </c>
      <c r="NDU321" s="417" t="s">
        <v>766</v>
      </c>
      <c r="NDV321" s="414" t="s">
        <v>61</v>
      </c>
      <c r="NDW321" s="415">
        <v>12</v>
      </c>
      <c r="NDX321" s="418" t="s">
        <v>781</v>
      </c>
      <c r="NDY321" s="417" t="s">
        <v>766</v>
      </c>
      <c r="NDZ321" s="414" t="s">
        <v>61</v>
      </c>
      <c r="NEA321" s="415">
        <v>12</v>
      </c>
      <c r="NEB321" s="418" t="s">
        <v>781</v>
      </c>
      <c r="NEC321" s="417" t="s">
        <v>766</v>
      </c>
      <c r="NED321" s="414" t="s">
        <v>61</v>
      </c>
      <c r="NEE321" s="415">
        <v>12</v>
      </c>
      <c r="NEF321" s="418" t="s">
        <v>781</v>
      </c>
      <c r="NEG321" s="417" t="s">
        <v>766</v>
      </c>
      <c r="NEH321" s="414" t="s">
        <v>61</v>
      </c>
      <c r="NEI321" s="415">
        <v>12</v>
      </c>
      <c r="NEJ321" s="418" t="s">
        <v>781</v>
      </c>
      <c r="NEK321" s="417" t="s">
        <v>766</v>
      </c>
      <c r="NEL321" s="414" t="s">
        <v>61</v>
      </c>
      <c r="NEM321" s="415">
        <v>12</v>
      </c>
      <c r="NEN321" s="418" t="s">
        <v>781</v>
      </c>
      <c r="NEO321" s="417" t="s">
        <v>766</v>
      </c>
      <c r="NEP321" s="414" t="s">
        <v>61</v>
      </c>
      <c r="NEQ321" s="415">
        <v>12</v>
      </c>
      <c r="NER321" s="418" t="s">
        <v>781</v>
      </c>
      <c r="NES321" s="417" t="s">
        <v>766</v>
      </c>
      <c r="NET321" s="414" t="s">
        <v>61</v>
      </c>
      <c r="NEU321" s="415">
        <v>12</v>
      </c>
      <c r="NEV321" s="418" t="s">
        <v>781</v>
      </c>
      <c r="NEW321" s="417" t="s">
        <v>766</v>
      </c>
      <c r="NEX321" s="414" t="s">
        <v>61</v>
      </c>
      <c r="NEY321" s="415">
        <v>12</v>
      </c>
      <c r="NEZ321" s="418" t="s">
        <v>781</v>
      </c>
      <c r="NFA321" s="417" t="s">
        <v>766</v>
      </c>
      <c r="NFB321" s="414" t="s">
        <v>61</v>
      </c>
      <c r="NFC321" s="415">
        <v>12</v>
      </c>
      <c r="NFD321" s="418" t="s">
        <v>781</v>
      </c>
      <c r="NFE321" s="417" t="s">
        <v>766</v>
      </c>
      <c r="NFF321" s="414" t="s">
        <v>61</v>
      </c>
      <c r="NFG321" s="415">
        <v>12</v>
      </c>
      <c r="NFH321" s="418" t="s">
        <v>781</v>
      </c>
      <c r="NFI321" s="417" t="s">
        <v>766</v>
      </c>
      <c r="NFJ321" s="414" t="s">
        <v>61</v>
      </c>
      <c r="NFK321" s="415">
        <v>12</v>
      </c>
      <c r="NFL321" s="418" t="s">
        <v>781</v>
      </c>
      <c r="NFM321" s="417" t="s">
        <v>766</v>
      </c>
      <c r="NFN321" s="414" t="s">
        <v>61</v>
      </c>
      <c r="NFO321" s="415">
        <v>12</v>
      </c>
      <c r="NFP321" s="418" t="s">
        <v>781</v>
      </c>
      <c r="NFQ321" s="417" t="s">
        <v>766</v>
      </c>
      <c r="NFR321" s="414" t="s">
        <v>61</v>
      </c>
      <c r="NFS321" s="415">
        <v>12</v>
      </c>
      <c r="NFT321" s="418" t="s">
        <v>781</v>
      </c>
      <c r="NFU321" s="417" t="s">
        <v>766</v>
      </c>
      <c r="NFV321" s="414" t="s">
        <v>61</v>
      </c>
      <c r="NFW321" s="415">
        <v>12</v>
      </c>
      <c r="NFX321" s="418" t="s">
        <v>781</v>
      </c>
      <c r="NFY321" s="417" t="s">
        <v>766</v>
      </c>
      <c r="NFZ321" s="414" t="s">
        <v>61</v>
      </c>
      <c r="NGA321" s="415">
        <v>12</v>
      </c>
      <c r="NGB321" s="418" t="s">
        <v>781</v>
      </c>
      <c r="NGC321" s="417" t="s">
        <v>766</v>
      </c>
      <c r="NGD321" s="414" t="s">
        <v>61</v>
      </c>
      <c r="NGE321" s="415">
        <v>12</v>
      </c>
      <c r="NGF321" s="418" t="s">
        <v>781</v>
      </c>
      <c r="NGG321" s="417" t="s">
        <v>766</v>
      </c>
      <c r="NGH321" s="414" t="s">
        <v>61</v>
      </c>
      <c r="NGI321" s="415">
        <v>12</v>
      </c>
      <c r="NGJ321" s="418" t="s">
        <v>781</v>
      </c>
      <c r="NGK321" s="417" t="s">
        <v>766</v>
      </c>
      <c r="NGL321" s="414" t="s">
        <v>61</v>
      </c>
      <c r="NGM321" s="415">
        <v>12</v>
      </c>
      <c r="NGN321" s="418" t="s">
        <v>781</v>
      </c>
      <c r="NGO321" s="417" t="s">
        <v>766</v>
      </c>
      <c r="NGP321" s="414" t="s">
        <v>61</v>
      </c>
      <c r="NGQ321" s="415">
        <v>12</v>
      </c>
      <c r="NGR321" s="418" t="s">
        <v>781</v>
      </c>
      <c r="NGS321" s="417" t="s">
        <v>766</v>
      </c>
      <c r="NGT321" s="414" t="s">
        <v>61</v>
      </c>
      <c r="NGU321" s="415">
        <v>12</v>
      </c>
      <c r="NGV321" s="418" t="s">
        <v>781</v>
      </c>
      <c r="NGW321" s="417" t="s">
        <v>766</v>
      </c>
      <c r="NGX321" s="414" t="s">
        <v>61</v>
      </c>
      <c r="NGY321" s="415">
        <v>12</v>
      </c>
      <c r="NGZ321" s="418" t="s">
        <v>781</v>
      </c>
      <c r="NHA321" s="417" t="s">
        <v>766</v>
      </c>
      <c r="NHB321" s="414" t="s">
        <v>61</v>
      </c>
      <c r="NHC321" s="415">
        <v>12</v>
      </c>
      <c r="NHD321" s="418" t="s">
        <v>781</v>
      </c>
      <c r="NHE321" s="417" t="s">
        <v>766</v>
      </c>
      <c r="NHF321" s="414" t="s">
        <v>61</v>
      </c>
      <c r="NHG321" s="415">
        <v>12</v>
      </c>
      <c r="NHH321" s="418" t="s">
        <v>781</v>
      </c>
      <c r="NHI321" s="417" t="s">
        <v>766</v>
      </c>
      <c r="NHJ321" s="414" t="s">
        <v>61</v>
      </c>
      <c r="NHK321" s="415">
        <v>12</v>
      </c>
      <c r="NHL321" s="418" t="s">
        <v>781</v>
      </c>
      <c r="NHM321" s="417" t="s">
        <v>766</v>
      </c>
      <c r="NHN321" s="414" t="s">
        <v>61</v>
      </c>
      <c r="NHO321" s="415">
        <v>12</v>
      </c>
      <c r="NHP321" s="418" t="s">
        <v>781</v>
      </c>
      <c r="NHQ321" s="417" t="s">
        <v>766</v>
      </c>
      <c r="NHR321" s="414" t="s">
        <v>61</v>
      </c>
      <c r="NHS321" s="415">
        <v>12</v>
      </c>
      <c r="NHT321" s="418" t="s">
        <v>781</v>
      </c>
      <c r="NHU321" s="417" t="s">
        <v>766</v>
      </c>
      <c r="NHV321" s="414" t="s">
        <v>61</v>
      </c>
      <c r="NHW321" s="415">
        <v>12</v>
      </c>
      <c r="NHX321" s="418" t="s">
        <v>781</v>
      </c>
      <c r="NHY321" s="417" t="s">
        <v>766</v>
      </c>
      <c r="NHZ321" s="414" t="s">
        <v>61</v>
      </c>
      <c r="NIA321" s="415">
        <v>12</v>
      </c>
      <c r="NIB321" s="418" t="s">
        <v>781</v>
      </c>
      <c r="NIC321" s="417" t="s">
        <v>766</v>
      </c>
      <c r="NID321" s="414" t="s">
        <v>61</v>
      </c>
      <c r="NIE321" s="415">
        <v>12</v>
      </c>
      <c r="NIF321" s="418" t="s">
        <v>781</v>
      </c>
      <c r="NIG321" s="417" t="s">
        <v>766</v>
      </c>
      <c r="NIH321" s="414" t="s">
        <v>61</v>
      </c>
      <c r="NII321" s="415">
        <v>12</v>
      </c>
      <c r="NIJ321" s="418" t="s">
        <v>781</v>
      </c>
      <c r="NIK321" s="417" t="s">
        <v>766</v>
      </c>
      <c r="NIL321" s="414" t="s">
        <v>61</v>
      </c>
      <c r="NIM321" s="415">
        <v>12</v>
      </c>
      <c r="NIN321" s="418" t="s">
        <v>781</v>
      </c>
      <c r="NIO321" s="417" t="s">
        <v>766</v>
      </c>
      <c r="NIP321" s="414" t="s">
        <v>61</v>
      </c>
      <c r="NIQ321" s="415">
        <v>12</v>
      </c>
      <c r="NIR321" s="418" t="s">
        <v>781</v>
      </c>
      <c r="NIS321" s="417" t="s">
        <v>766</v>
      </c>
      <c r="NIT321" s="414" t="s">
        <v>61</v>
      </c>
      <c r="NIU321" s="415">
        <v>12</v>
      </c>
      <c r="NIV321" s="418" t="s">
        <v>781</v>
      </c>
      <c r="NIW321" s="417" t="s">
        <v>766</v>
      </c>
      <c r="NIX321" s="414" t="s">
        <v>61</v>
      </c>
      <c r="NIY321" s="415">
        <v>12</v>
      </c>
      <c r="NIZ321" s="418" t="s">
        <v>781</v>
      </c>
      <c r="NJA321" s="417" t="s">
        <v>766</v>
      </c>
      <c r="NJB321" s="414" t="s">
        <v>61</v>
      </c>
      <c r="NJC321" s="415">
        <v>12</v>
      </c>
      <c r="NJD321" s="418" t="s">
        <v>781</v>
      </c>
      <c r="NJE321" s="417" t="s">
        <v>766</v>
      </c>
      <c r="NJF321" s="414" t="s">
        <v>61</v>
      </c>
      <c r="NJG321" s="415">
        <v>12</v>
      </c>
      <c r="NJH321" s="418" t="s">
        <v>781</v>
      </c>
      <c r="NJI321" s="417" t="s">
        <v>766</v>
      </c>
      <c r="NJJ321" s="414" t="s">
        <v>61</v>
      </c>
      <c r="NJK321" s="415">
        <v>12</v>
      </c>
      <c r="NJL321" s="418" t="s">
        <v>781</v>
      </c>
      <c r="NJM321" s="417" t="s">
        <v>766</v>
      </c>
      <c r="NJN321" s="414" t="s">
        <v>61</v>
      </c>
      <c r="NJO321" s="415">
        <v>12</v>
      </c>
      <c r="NJP321" s="418" t="s">
        <v>781</v>
      </c>
      <c r="NJQ321" s="417" t="s">
        <v>766</v>
      </c>
      <c r="NJR321" s="414" t="s">
        <v>61</v>
      </c>
      <c r="NJS321" s="415">
        <v>12</v>
      </c>
      <c r="NJT321" s="418" t="s">
        <v>781</v>
      </c>
      <c r="NJU321" s="417" t="s">
        <v>766</v>
      </c>
      <c r="NJV321" s="414" t="s">
        <v>61</v>
      </c>
      <c r="NJW321" s="415">
        <v>12</v>
      </c>
      <c r="NJX321" s="418" t="s">
        <v>781</v>
      </c>
      <c r="NJY321" s="417" t="s">
        <v>766</v>
      </c>
      <c r="NJZ321" s="414" t="s">
        <v>61</v>
      </c>
      <c r="NKA321" s="415">
        <v>12</v>
      </c>
      <c r="NKB321" s="418" t="s">
        <v>781</v>
      </c>
      <c r="NKC321" s="417" t="s">
        <v>766</v>
      </c>
      <c r="NKD321" s="414" t="s">
        <v>61</v>
      </c>
      <c r="NKE321" s="415">
        <v>12</v>
      </c>
      <c r="NKF321" s="418" t="s">
        <v>781</v>
      </c>
      <c r="NKG321" s="417" t="s">
        <v>766</v>
      </c>
      <c r="NKH321" s="414" t="s">
        <v>61</v>
      </c>
      <c r="NKI321" s="415">
        <v>12</v>
      </c>
      <c r="NKJ321" s="418" t="s">
        <v>781</v>
      </c>
      <c r="NKK321" s="417" t="s">
        <v>766</v>
      </c>
      <c r="NKL321" s="414" t="s">
        <v>61</v>
      </c>
      <c r="NKM321" s="415">
        <v>12</v>
      </c>
      <c r="NKN321" s="418" t="s">
        <v>781</v>
      </c>
      <c r="NKO321" s="417" t="s">
        <v>766</v>
      </c>
      <c r="NKP321" s="414" t="s">
        <v>61</v>
      </c>
      <c r="NKQ321" s="415">
        <v>12</v>
      </c>
      <c r="NKR321" s="418" t="s">
        <v>781</v>
      </c>
      <c r="NKS321" s="417" t="s">
        <v>766</v>
      </c>
      <c r="NKT321" s="414" t="s">
        <v>61</v>
      </c>
      <c r="NKU321" s="415">
        <v>12</v>
      </c>
      <c r="NKV321" s="418" t="s">
        <v>781</v>
      </c>
      <c r="NKW321" s="417" t="s">
        <v>766</v>
      </c>
      <c r="NKX321" s="414" t="s">
        <v>61</v>
      </c>
      <c r="NKY321" s="415">
        <v>12</v>
      </c>
      <c r="NKZ321" s="418" t="s">
        <v>781</v>
      </c>
      <c r="NLA321" s="417" t="s">
        <v>766</v>
      </c>
      <c r="NLB321" s="414" t="s">
        <v>61</v>
      </c>
      <c r="NLC321" s="415">
        <v>12</v>
      </c>
      <c r="NLD321" s="418" t="s">
        <v>781</v>
      </c>
      <c r="NLE321" s="417" t="s">
        <v>766</v>
      </c>
      <c r="NLF321" s="414" t="s">
        <v>61</v>
      </c>
      <c r="NLG321" s="415">
        <v>12</v>
      </c>
      <c r="NLH321" s="418" t="s">
        <v>781</v>
      </c>
      <c r="NLI321" s="417" t="s">
        <v>766</v>
      </c>
      <c r="NLJ321" s="414" t="s">
        <v>61</v>
      </c>
      <c r="NLK321" s="415">
        <v>12</v>
      </c>
      <c r="NLL321" s="418" t="s">
        <v>781</v>
      </c>
      <c r="NLM321" s="417" t="s">
        <v>766</v>
      </c>
      <c r="NLN321" s="414" t="s">
        <v>61</v>
      </c>
      <c r="NLO321" s="415">
        <v>12</v>
      </c>
      <c r="NLP321" s="418" t="s">
        <v>781</v>
      </c>
      <c r="NLQ321" s="417" t="s">
        <v>766</v>
      </c>
      <c r="NLR321" s="414" t="s">
        <v>61</v>
      </c>
      <c r="NLS321" s="415">
        <v>12</v>
      </c>
      <c r="NLT321" s="418" t="s">
        <v>781</v>
      </c>
      <c r="NLU321" s="417" t="s">
        <v>766</v>
      </c>
      <c r="NLV321" s="414" t="s">
        <v>61</v>
      </c>
      <c r="NLW321" s="415">
        <v>12</v>
      </c>
      <c r="NLX321" s="418" t="s">
        <v>781</v>
      </c>
      <c r="NLY321" s="417" t="s">
        <v>766</v>
      </c>
      <c r="NLZ321" s="414" t="s">
        <v>61</v>
      </c>
      <c r="NMA321" s="415">
        <v>12</v>
      </c>
      <c r="NMB321" s="418" t="s">
        <v>781</v>
      </c>
      <c r="NMC321" s="417" t="s">
        <v>766</v>
      </c>
      <c r="NMD321" s="414" t="s">
        <v>61</v>
      </c>
      <c r="NME321" s="415">
        <v>12</v>
      </c>
      <c r="NMF321" s="418" t="s">
        <v>781</v>
      </c>
      <c r="NMG321" s="417" t="s">
        <v>766</v>
      </c>
      <c r="NMH321" s="414" t="s">
        <v>61</v>
      </c>
      <c r="NMI321" s="415">
        <v>12</v>
      </c>
      <c r="NMJ321" s="418" t="s">
        <v>781</v>
      </c>
      <c r="NMK321" s="417" t="s">
        <v>766</v>
      </c>
      <c r="NML321" s="414" t="s">
        <v>61</v>
      </c>
      <c r="NMM321" s="415">
        <v>12</v>
      </c>
      <c r="NMN321" s="418" t="s">
        <v>781</v>
      </c>
      <c r="NMO321" s="417" t="s">
        <v>766</v>
      </c>
      <c r="NMP321" s="414" t="s">
        <v>61</v>
      </c>
      <c r="NMQ321" s="415">
        <v>12</v>
      </c>
      <c r="NMR321" s="418" t="s">
        <v>781</v>
      </c>
      <c r="NMS321" s="417" t="s">
        <v>766</v>
      </c>
      <c r="NMT321" s="414" t="s">
        <v>61</v>
      </c>
      <c r="NMU321" s="415">
        <v>12</v>
      </c>
      <c r="NMV321" s="418" t="s">
        <v>781</v>
      </c>
      <c r="NMW321" s="417" t="s">
        <v>766</v>
      </c>
      <c r="NMX321" s="414" t="s">
        <v>61</v>
      </c>
      <c r="NMY321" s="415">
        <v>12</v>
      </c>
      <c r="NMZ321" s="418" t="s">
        <v>781</v>
      </c>
      <c r="NNA321" s="417" t="s">
        <v>766</v>
      </c>
      <c r="NNB321" s="414" t="s">
        <v>61</v>
      </c>
      <c r="NNC321" s="415">
        <v>12</v>
      </c>
      <c r="NND321" s="418" t="s">
        <v>781</v>
      </c>
      <c r="NNE321" s="417" t="s">
        <v>766</v>
      </c>
      <c r="NNF321" s="414" t="s">
        <v>61</v>
      </c>
      <c r="NNG321" s="415">
        <v>12</v>
      </c>
      <c r="NNH321" s="418" t="s">
        <v>781</v>
      </c>
      <c r="NNI321" s="417" t="s">
        <v>766</v>
      </c>
      <c r="NNJ321" s="414" t="s">
        <v>61</v>
      </c>
      <c r="NNK321" s="415">
        <v>12</v>
      </c>
      <c r="NNL321" s="418" t="s">
        <v>781</v>
      </c>
      <c r="NNM321" s="417" t="s">
        <v>766</v>
      </c>
      <c r="NNN321" s="414" t="s">
        <v>61</v>
      </c>
      <c r="NNO321" s="415">
        <v>12</v>
      </c>
      <c r="NNP321" s="418" t="s">
        <v>781</v>
      </c>
      <c r="NNQ321" s="417" t="s">
        <v>766</v>
      </c>
      <c r="NNR321" s="414" t="s">
        <v>61</v>
      </c>
      <c r="NNS321" s="415">
        <v>12</v>
      </c>
      <c r="NNT321" s="418" t="s">
        <v>781</v>
      </c>
      <c r="NNU321" s="417" t="s">
        <v>766</v>
      </c>
      <c r="NNV321" s="414" t="s">
        <v>61</v>
      </c>
      <c r="NNW321" s="415">
        <v>12</v>
      </c>
      <c r="NNX321" s="418" t="s">
        <v>781</v>
      </c>
      <c r="NNY321" s="417" t="s">
        <v>766</v>
      </c>
      <c r="NNZ321" s="414" t="s">
        <v>61</v>
      </c>
      <c r="NOA321" s="415">
        <v>12</v>
      </c>
      <c r="NOB321" s="418" t="s">
        <v>781</v>
      </c>
      <c r="NOC321" s="417" t="s">
        <v>766</v>
      </c>
      <c r="NOD321" s="414" t="s">
        <v>61</v>
      </c>
      <c r="NOE321" s="415">
        <v>12</v>
      </c>
      <c r="NOF321" s="418" t="s">
        <v>781</v>
      </c>
      <c r="NOG321" s="417" t="s">
        <v>766</v>
      </c>
      <c r="NOH321" s="414" t="s">
        <v>61</v>
      </c>
      <c r="NOI321" s="415">
        <v>12</v>
      </c>
      <c r="NOJ321" s="418" t="s">
        <v>781</v>
      </c>
      <c r="NOK321" s="417" t="s">
        <v>766</v>
      </c>
      <c r="NOL321" s="414" t="s">
        <v>61</v>
      </c>
      <c r="NOM321" s="415">
        <v>12</v>
      </c>
      <c r="NON321" s="418" t="s">
        <v>781</v>
      </c>
      <c r="NOO321" s="417" t="s">
        <v>766</v>
      </c>
      <c r="NOP321" s="414" t="s">
        <v>61</v>
      </c>
      <c r="NOQ321" s="415">
        <v>12</v>
      </c>
      <c r="NOR321" s="418" t="s">
        <v>781</v>
      </c>
      <c r="NOS321" s="417" t="s">
        <v>766</v>
      </c>
      <c r="NOT321" s="414" t="s">
        <v>61</v>
      </c>
      <c r="NOU321" s="415">
        <v>12</v>
      </c>
      <c r="NOV321" s="418" t="s">
        <v>781</v>
      </c>
      <c r="NOW321" s="417" t="s">
        <v>766</v>
      </c>
      <c r="NOX321" s="414" t="s">
        <v>61</v>
      </c>
      <c r="NOY321" s="415">
        <v>12</v>
      </c>
      <c r="NOZ321" s="418" t="s">
        <v>781</v>
      </c>
      <c r="NPA321" s="417" t="s">
        <v>766</v>
      </c>
      <c r="NPB321" s="414" t="s">
        <v>61</v>
      </c>
      <c r="NPC321" s="415">
        <v>12</v>
      </c>
      <c r="NPD321" s="418" t="s">
        <v>781</v>
      </c>
      <c r="NPE321" s="417" t="s">
        <v>766</v>
      </c>
      <c r="NPF321" s="414" t="s">
        <v>61</v>
      </c>
      <c r="NPG321" s="415">
        <v>12</v>
      </c>
      <c r="NPH321" s="418" t="s">
        <v>781</v>
      </c>
      <c r="NPI321" s="417" t="s">
        <v>766</v>
      </c>
      <c r="NPJ321" s="414" t="s">
        <v>61</v>
      </c>
      <c r="NPK321" s="415">
        <v>12</v>
      </c>
      <c r="NPL321" s="418" t="s">
        <v>781</v>
      </c>
      <c r="NPM321" s="417" t="s">
        <v>766</v>
      </c>
      <c r="NPN321" s="414" t="s">
        <v>61</v>
      </c>
      <c r="NPO321" s="415">
        <v>12</v>
      </c>
      <c r="NPP321" s="418" t="s">
        <v>781</v>
      </c>
      <c r="NPQ321" s="417" t="s">
        <v>766</v>
      </c>
      <c r="NPR321" s="414" t="s">
        <v>61</v>
      </c>
      <c r="NPS321" s="415">
        <v>12</v>
      </c>
      <c r="NPT321" s="418" t="s">
        <v>781</v>
      </c>
      <c r="NPU321" s="417" t="s">
        <v>766</v>
      </c>
      <c r="NPV321" s="414" t="s">
        <v>61</v>
      </c>
      <c r="NPW321" s="415">
        <v>12</v>
      </c>
      <c r="NPX321" s="418" t="s">
        <v>781</v>
      </c>
      <c r="NPY321" s="417" t="s">
        <v>766</v>
      </c>
      <c r="NPZ321" s="414" t="s">
        <v>61</v>
      </c>
      <c r="NQA321" s="415">
        <v>12</v>
      </c>
      <c r="NQB321" s="418" t="s">
        <v>781</v>
      </c>
      <c r="NQC321" s="417" t="s">
        <v>766</v>
      </c>
      <c r="NQD321" s="414" t="s">
        <v>61</v>
      </c>
      <c r="NQE321" s="415">
        <v>12</v>
      </c>
      <c r="NQF321" s="418" t="s">
        <v>781</v>
      </c>
      <c r="NQG321" s="417" t="s">
        <v>766</v>
      </c>
      <c r="NQH321" s="414" t="s">
        <v>61</v>
      </c>
      <c r="NQI321" s="415">
        <v>12</v>
      </c>
      <c r="NQJ321" s="418" t="s">
        <v>781</v>
      </c>
      <c r="NQK321" s="417" t="s">
        <v>766</v>
      </c>
      <c r="NQL321" s="414" t="s">
        <v>61</v>
      </c>
      <c r="NQM321" s="415">
        <v>12</v>
      </c>
      <c r="NQN321" s="418" t="s">
        <v>781</v>
      </c>
      <c r="NQO321" s="417" t="s">
        <v>766</v>
      </c>
      <c r="NQP321" s="414" t="s">
        <v>61</v>
      </c>
      <c r="NQQ321" s="415">
        <v>12</v>
      </c>
      <c r="NQR321" s="418" t="s">
        <v>781</v>
      </c>
      <c r="NQS321" s="417" t="s">
        <v>766</v>
      </c>
      <c r="NQT321" s="414" t="s">
        <v>61</v>
      </c>
      <c r="NQU321" s="415">
        <v>12</v>
      </c>
      <c r="NQV321" s="418" t="s">
        <v>781</v>
      </c>
      <c r="NQW321" s="417" t="s">
        <v>766</v>
      </c>
      <c r="NQX321" s="414" t="s">
        <v>61</v>
      </c>
      <c r="NQY321" s="415">
        <v>12</v>
      </c>
      <c r="NQZ321" s="418" t="s">
        <v>781</v>
      </c>
      <c r="NRA321" s="417" t="s">
        <v>766</v>
      </c>
      <c r="NRB321" s="414" t="s">
        <v>61</v>
      </c>
      <c r="NRC321" s="415">
        <v>12</v>
      </c>
      <c r="NRD321" s="418" t="s">
        <v>781</v>
      </c>
      <c r="NRE321" s="417" t="s">
        <v>766</v>
      </c>
      <c r="NRF321" s="414" t="s">
        <v>61</v>
      </c>
      <c r="NRG321" s="415">
        <v>12</v>
      </c>
      <c r="NRH321" s="418" t="s">
        <v>781</v>
      </c>
      <c r="NRI321" s="417" t="s">
        <v>766</v>
      </c>
      <c r="NRJ321" s="414" t="s">
        <v>61</v>
      </c>
      <c r="NRK321" s="415">
        <v>12</v>
      </c>
      <c r="NRL321" s="418" t="s">
        <v>781</v>
      </c>
      <c r="NRM321" s="417" t="s">
        <v>766</v>
      </c>
      <c r="NRN321" s="414" t="s">
        <v>61</v>
      </c>
      <c r="NRO321" s="415">
        <v>12</v>
      </c>
      <c r="NRP321" s="418" t="s">
        <v>781</v>
      </c>
      <c r="NRQ321" s="417" t="s">
        <v>766</v>
      </c>
      <c r="NRR321" s="414" t="s">
        <v>61</v>
      </c>
      <c r="NRS321" s="415">
        <v>12</v>
      </c>
      <c r="NRT321" s="418" t="s">
        <v>781</v>
      </c>
      <c r="NRU321" s="417" t="s">
        <v>766</v>
      </c>
      <c r="NRV321" s="414" t="s">
        <v>61</v>
      </c>
      <c r="NRW321" s="415">
        <v>12</v>
      </c>
      <c r="NRX321" s="418" t="s">
        <v>781</v>
      </c>
      <c r="NRY321" s="417" t="s">
        <v>766</v>
      </c>
      <c r="NRZ321" s="414" t="s">
        <v>61</v>
      </c>
      <c r="NSA321" s="415">
        <v>12</v>
      </c>
      <c r="NSB321" s="418" t="s">
        <v>781</v>
      </c>
      <c r="NSC321" s="417" t="s">
        <v>766</v>
      </c>
      <c r="NSD321" s="414" t="s">
        <v>61</v>
      </c>
      <c r="NSE321" s="415">
        <v>12</v>
      </c>
      <c r="NSF321" s="418" t="s">
        <v>781</v>
      </c>
      <c r="NSG321" s="417" t="s">
        <v>766</v>
      </c>
      <c r="NSH321" s="414" t="s">
        <v>61</v>
      </c>
      <c r="NSI321" s="415">
        <v>12</v>
      </c>
      <c r="NSJ321" s="418" t="s">
        <v>781</v>
      </c>
      <c r="NSK321" s="417" t="s">
        <v>766</v>
      </c>
      <c r="NSL321" s="414" t="s">
        <v>61</v>
      </c>
      <c r="NSM321" s="415">
        <v>12</v>
      </c>
      <c r="NSN321" s="418" t="s">
        <v>781</v>
      </c>
      <c r="NSO321" s="417" t="s">
        <v>766</v>
      </c>
      <c r="NSP321" s="414" t="s">
        <v>61</v>
      </c>
      <c r="NSQ321" s="415">
        <v>12</v>
      </c>
      <c r="NSR321" s="418" t="s">
        <v>781</v>
      </c>
      <c r="NSS321" s="417" t="s">
        <v>766</v>
      </c>
      <c r="NST321" s="414" t="s">
        <v>61</v>
      </c>
      <c r="NSU321" s="415">
        <v>12</v>
      </c>
      <c r="NSV321" s="418" t="s">
        <v>781</v>
      </c>
      <c r="NSW321" s="417" t="s">
        <v>766</v>
      </c>
      <c r="NSX321" s="414" t="s">
        <v>61</v>
      </c>
      <c r="NSY321" s="415">
        <v>12</v>
      </c>
      <c r="NSZ321" s="418" t="s">
        <v>781</v>
      </c>
      <c r="NTA321" s="417" t="s">
        <v>766</v>
      </c>
      <c r="NTB321" s="414" t="s">
        <v>61</v>
      </c>
      <c r="NTC321" s="415">
        <v>12</v>
      </c>
      <c r="NTD321" s="418" t="s">
        <v>781</v>
      </c>
      <c r="NTE321" s="417" t="s">
        <v>766</v>
      </c>
      <c r="NTF321" s="414" t="s">
        <v>61</v>
      </c>
      <c r="NTG321" s="415">
        <v>12</v>
      </c>
      <c r="NTH321" s="418" t="s">
        <v>781</v>
      </c>
      <c r="NTI321" s="417" t="s">
        <v>766</v>
      </c>
      <c r="NTJ321" s="414" t="s">
        <v>61</v>
      </c>
      <c r="NTK321" s="415">
        <v>12</v>
      </c>
      <c r="NTL321" s="418" t="s">
        <v>781</v>
      </c>
      <c r="NTM321" s="417" t="s">
        <v>766</v>
      </c>
      <c r="NTN321" s="414" t="s">
        <v>61</v>
      </c>
      <c r="NTO321" s="415">
        <v>12</v>
      </c>
      <c r="NTP321" s="418" t="s">
        <v>781</v>
      </c>
      <c r="NTQ321" s="417" t="s">
        <v>766</v>
      </c>
      <c r="NTR321" s="414" t="s">
        <v>61</v>
      </c>
      <c r="NTS321" s="415">
        <v>12</v>
      </c>
      <c r="NTT321" s="418" t="s">
        <v>781</v>
      </c>
      <c r="NTU321" s="417" t="s">
        <v>766</v>
      </c>
      <c r="NTV321" s="414" t="s">
        <v>61</v>
      </c>
      <c r="NTW321" s="415">
        <v>12</v>
      </c>
      <c r="NTX321" s="418" t="s">
        <v>781</v>
      </c>
      <c r="NTY321" s="417" t="s">
        <v>766</v>
      </c>
      <c r="NTZ321" s="414" t="s">
        <v>61</v>
      </c>
      <c r="NUA321" s="415">
        <v>12</v>
      </c>
      <c r="NUB321" s="418" t="s">
        <v>781</v>
      </c>
      <c r="NUC321" s="417" t="s">
        <v>766</v>
      </c>
      <c r="NUD321" s="414" t="s">
        <v>61</v>
      </c>
      <c r="NUE321" s="415">
        <v>12</v>
      </c>
      <c r="NUF321" s="418" t="s">
        <v>781</v>
      </c>
      <c r="NUG321" s="417" t="s">
        <v>766</v>
      </c>
      <c r="NUH321" s="414" t="s">
        <v>61</v>
      </c>
      <c r="NUI321" s="415">
        <v>12</v>
      </c>
      <c r="NUJ321" s="418" t="s">
        <v>781</v>
      </c>
      <c r="NUK321" s="417" t="s">
        <v>766</v>
      </c>
      <c r="NUL321" s="414" t="s">
        <v>61</v>
      </c>
      <c r="NUM321" s="415">
        <v>12</v>
      </c>
      <c r="NUN321" s="418" t="s">
        <v>781</v>
      </c>
      <c r="NUO321" s="417" t="s">
        <v>766</v>
      </c>
      <c r="NUP321" s="414" t="s">
        <v>61</v>
      </c>
      <c r="NUQ321" s="415">
        <v>12</v>
      </c>
      <c r="NUR321" s="418" t="s">
        <v>781</v>
      </c>
      <c r="NUS321" s="417" t="s">
        <v>766</v>
      </c>
      <c r="NUT321" s="414" t="s">
        <v>61</v>
      </c>
      <c r="NUU321" s="415">
        <v>12</v>
      </c>
      <c r="NUV321" s="418" t="s">
        <v>781</v>
      </c>
      <c r="NUW321" s="417" t="s">
        <v>766</v>
      </c>
      <c r="NUX321" s="414" t="s">
        <v>61</v>
      </c>
      <c r="NUY321" s="415">
        <v>12</v>
      </c>
      <c r="NUZ321" s="418" t="s">
        <v>781</v>
      </c>
      <c r="NVA321" s="417" t="s">
        <v>766</v>
      </c>
      <c r="NVB321" s="414" t="s">
        <v>61</v>
      </c>
      <c r="NVC321" s="415">
        <v>12</v>
      </c>
      <c r="NVD321" s="418" t="s">
        <v>781</v>
      </c>
      <c r="NVE321" s="417" t="s">
        <v>766</v>
      </c>
      <c r="NVF321" s="414" t="s">
        <v>61</v>
      </c>
      <c r="NVG321" s="415">
        <v>12</v>
      </c>
      <c r="NVH321" s="418" t="s">
        <v>781</v>
      </c>
      <c r="NVI321" s="417" t="s">
        <v>766</v>
      </c>
      <c r="NVJ321" s="414" t="s">
        <v>61</v>
      </c>
      <c r="NVK321" s="415">
        <v>12</v>
      </c>
      <c r="NVL321" s="418" t="s">
        <v>781</v>
      </c>
      <c r="NVM321" s="417" t="s">
        <v>766</v>
      </c>
      <c r="NVN321" s="414" t="s">
        <v>61</v>
      </c>
      <c r="NVO321" s="415">
        <v>12</v>
      </c>
      <c r="NVP321" s="418" t="s">
        <v>781</v>
      </c>
      <c r="NVQ321" s="417" t="s">
        <v>766</v>
      </c>
      <c r="NVR321" s="414" t="s">
        <v>61</v>
      </c>
      <c r="NVS321" s="415">
        <v>12</v>
      </c>
      <c r="NVT321" s="418" t="s">
        <v>781</v>
      </c>
      <c r="NVU321" s="417" t="s">
        <v>766</v>
      </c>
      <c r="NVV321" s="414" t="s">
        <v>61</v>
      </c>
      <c r="NVW321" s="415">
        <v>12</v>
      </c>
      <c r="NVX321" s="418" t="s">
        <v>781</v>
      </c>
      <c r="NVY321" s="417" t="s">
        <v>766</v>
      </c>
      <c r="NVZ321" s="414" t="s">
        <v>61</v>
      </c>
      <c r="NWA321" s="415">
        <v>12</v>
      </c>
      <c r="NWB321" s="418" t="s">
        <v>781</v>
      </c>
      <c r="NWC321" s="417" t="s">
        <v>766</v>
      </c>
      <c r="NWD321" s="414" t="s">
        <v>61</v>
      </c>
      <c r="NWE321" s="415">
        <v>12</v>
      </c>
      <c r="NWF321" s="418" t="s">
        <v>781</v>
      </c>
      <c r="NWG321" s="417" t="s">
        <v>766</v>
      </c>
      <c r="NWH321" s="414" t="s">
        <v>61</v>
      </c>
      <c r="NWI321" s="415">
        <v>12</v>
      </c>
      <c r="NWJ321" s="418" t="s">
        <v>781</v>
      </c>
      <c r="NWK321" s="417" t="s">
        <v>766</v>
      </c>
      <c r="NWL321" s="414" t="s">
        <v>61</v>
      </c>
      <c r="NWM321" s="415">
        <v>12</v>
      </c>
      <c r="NWN321" s="418" t="s">
        <v>781</v>
      </c>
      <c r="NWO321" s="417" t="s">
        <v>766</v>
      </c>
      <c r="NWP321" s="414" t="s">
        <v>61</v>
      </c>
      <c r="NWQ321" s="415">
        <v>12</v>
      </c>
      <c r="NWR321" s="418" t="s">
        <v>781</v>
      </c>
      <c r="NWS321" s="417" t="s">
        <v>766</v>
      </c>
      <c r="NWT321" s="414" t="s">
        <v>61</v>
      </c>
      <c r="NWU321" s="415">
        <v>12</v>
      </c>
      <c r="NWV321" s="418" t="s">
        <v>781</v>
      </c>
      <c r="NWW321" s="417" t="s">
        <v>766</v>
      </c>
      <c r="NWX321" s="414" t="s">
        <v>61</v>
      </c>
      <c r="NWY321" s="415">
        <v>12</v>
      </c>
      <c r="NWZ321" s="418" t="s">
        <v>781</v>
      </c>
      <c r="NXA321" s="417" t="s">
        <v>766</v>
      </c>
      <c r="NXB321" s="414" t="s">
        <v>61</v>
      </c>
      <c r="NXC321" s="415">
        <v>12</v>
      </c>
      <c r="NXD321" s="418" t="s">
        <v>781</v>
      </c>
      <c r="NXE321" s="417" t="s">
        <v>766</v>
      </c>
      <c r="NXF321" s="414" t="s">
        <v>61</v>
      </c>
      <c r="NXG321" s="415">
        <v>12</v>
      </c>
      <c r="NXH321" s="418" t="s">
        <v>781</v>
      </c>
      <c r="NXI321" s="417" t="s">
        <v>766</v>
      </c>
      <c r="NXJ321" s="414" t="s">
        <v>61</v>
      </c>
      <c r="NXK321" s="415">
        <v>12</v>
      </c>
      <c r="NXL321" s="418" t="s">
        <v>781</v>
      </c>
      <c r="NXM321" s="417" t="s">
        <v>766</v>
      </c>
      <c r="NXN321" s="414" t="s">
        <v>61</v>
      </c>
      <c r="NXO321" s="415">
        <v>12</v>
      </c>
      <c r="NXP321" s="418" t="s">
        <v>781</v>
      </c>
      <c r="NXQ321" s="417" t="s">
        <v>766</v>
      </c>
      <c r="NXR321" s="414" t="s">
        <v>61</v>
      </c>
      <c r="NXS321" s="415">
        <v>12</v>
      </c>
      <c r="NXT321" s="418" t="s">
        <v>781</v>
      </c>
      <c r="NXU321" s="417" t="s">
        <v>766</v>
      </c>
      <c r="NXV321" s="414" t="s">
        <v>61</v>
      </c>
      <c r="NXW321" s="415">
        <v>12</v>
      </c>
      <c r="NXX321" s="418" t="s">
        <v>781</v>
      </c>
      <c r="NXY321" s="417" t="s">
        <v>766</v>
      </c>
      <c r="NXZ321" s="414" t="s">
        <v>61</v>
      </c>
      <c r="NYA321" s="415">
        <v>12</v>
      </c>
      <c r="NYB321" s="418" t="s">
        <v>781</v>
      </c>
      <c r="NYC321" s="417" t="s">
        <v>766</v>
      </c>
      <c r="NYD321" s="414" t="s">
        <v>61</v>
      </c>
      <c r="NYE321" s="415">
        <v>12</v>
      </c>
      <c r="NYF321" s="418" t="s">
        <v>781</v>
      </c>
      <c r="NYG321" s="417" t="s">
        <v>766</v>
      </c>
      <c r="NYH321" s="414" t="s">
        <v>61</v>
      </c>
      <c r="NYI321" s="415">
        <v>12</v>
      </c>
      <c r="NYJ321" s="418" t="s">
        <v>781</v>
      </c>
      <c r="NYK321" s="417" t="s">
        <v>766</v>
      </c>
      <c r="NYL321" s="414" t="s">
        <v>61</v>
      </c>
      <c r="NYM321" s="415">
        <v>12</v>
      </c>
      <c r="NYN321" s="418" t="s">
        <v>781</v>
      </c>
      <c r="NYO321" s="417" t="s">
        <v>766</v>
      </c>
      <c r="NYP321" s="414" t="s">
        <v>61</v>
      </c>
      <c r="NYQ321" s="415">
        <v>12</v>
      </c>
      <c r="NYR321" s="418" t="s">
        <v>781</v>
      </c>
      <c r="NYS321" s="417" t="s">
        <v>766</v>
      </c>
      <c r="NYT321" s="414" t="s">
        <v>61</v>
      </c>
      <c r="NYU321" s="415">
        <v>12</v>
      </c>
      <c r="NYV321" s="418" t="s">
        <v>781</v>
      </c>
      <c r="NYW321" s="417" t="s">
        <v>766</v>
      </c>
      <c r="NYX321" s="414" t="s">
        <v>61</v>
      </c>
      <c r="NYY321" s="415">
        <v>12</v>
      </c>
      <c r="NYZ321" s="418" t="s">
        <v>781</v>
      </c>
      <c r="NZA321" s="417" t="s">
        <v>766</v>
      </c>
      <c r="NZB321" s="414" t="s">
        <v>61</v>
      </c>
      <c r="NZC321" s="415">
        <v>12</v>
      </c>
      <c r="NZD321" s="418" t="s">
        <v>781</v>
      </c>
      <c r="NZE321" s="417" t="s">
        <v>766</v>
      </c>
      <c r="NZF321" s="414" t="s">
        <v>61</v>
      </c>
      <c r="NZG321" s="415">
        <v>12</v>
      </c>
      <c r="NZH321" s="418" t="s">
        <v>781</v>
      </c>
      <c r="NZI321" s="417" t="s">
        <v>766</v>
      </c>
      <c r="NZJ321" s="414" t="s">
        <v>61</v>
      </c>
      <c r="NZK321" s="415">
        <v>12</v>
      </c>
      <c r="NZL321" s="418" t="s">
        <v>781</v>
      </c>
      <c r="NZM321" s="417" t="s">
        <v>766</v>
      </c>
      <c r="NZN321" s="414" t="s">
        <v>61</v>
      </c>
      <c r="NZO321" s="415">
        <v>12</v>
      </c>
      <c r="NZP321" s="418" t="s">
        <v>781</v>
      </c>
      <c r="NZQ321" s="417" t="s">
        <v>766</v>
      </c>
      <c r="NZR321" s="414" t="s">
        <v>61</v>
      </c>
      <c r="NZS321" s="415">
        <v>12</v>
      </c>
      <c r="NZT321" s="418" t="s">
        <v>781</v>
      </c>
      <c r="NZU321" s="417" t="s">
        <v>766</v>
      </c>
      <c r="NZV321" s="414" t="s">
        <v>61</v>
      </c>
      <c r="NZW321" s="415">
        <v>12</v>
      </c>
      <c r="NZX321" s="418" t="s">
        <v>781</v>
      </c>
      <c r="NZY321" s="417" t="s">
        <v>766</v>
      </c>
      <c r="NZZ321" s="414" t="s">
        <v>61</v>
      </c>
      <c r="OAA321" s="415">
        <v>12</v>
      </c>
      <c r="OAB321" s="418" t="s">
        <v>781</v>
      </c>
      <c r="OAC321" s="417" t="s">
        <v>766</v>
      </c>
      <c r="OAD321" s="414" t="s">
        <v>61</v>
      </c>
      <c r="OAE321" s="415">
        <v>12</v>
      </c>
      <c r="OAF321" s="418" t="s">
        <v>781</v>
      </c>
      <c r="OAG321" s="417" t="s">
        <v>766</v>
      </c>
      <c r="OAH321" s="414" t="s">
        <v>61</v>
      </c>
      <c r="OAI321" s="415">
        <v>12</v>
      </c>
      <c r="OAJ321" s="418" t="s">
        <v>781</v>
      </c>
      <c r="OAK321" s="417" t="s">
        <v>766</v>
      </c>
      <c r="OAL321" s="414" t="s">
        <v>61</v>
      </c>
      <c r="OAM321" s="415">
        <v>12</v>
      </c>
      <c r="OAN321" s="418" t="s">
        <v>781</v>
      </c>
      <c r="OAO321" s="417" t="s">
        <v>766</v>
      </c>
      <c r="OAP321" s="414" t="s">
        <v>61</v>
      </c>
      <c r="OAQ321" s="415">
        <v>12</v>
      </c>
      <c r="OAR321" s="418" t="s">
        <v>781</v>
      </c>
      <c r="OAS321" s="417" t="s">
        <v>766</v>
      </c>
      <c r="OAT321" s="414" t="s">
        <v>61</v>
      </c>
      <c r="OAU321" s="415">
        <v>12</v>
      </c>
      <c r="OAV321" s="418" t="s">
        <v>781</v>
      </c>
      <c r="OAW321" s="417" t="s">
        <v>766</v>
      </c>
      <c r="OAX321" s="414" t="s">
        <v>61</v>
      </c>
      <c r="OAY321" s="415">
        <v>12</v>
      </c>
      <c r="OAZ321" s="418" t="s">
        <v>781</v>
      </c>
      <c r="OBA321" s="417" t="s">
        <v>766</v>
      </c>
      <c r="OBB321" s="414" t="s">
        <v>61</v>
      </c>
      <c r="OBC321" s="415">
        <v>12</v>
      </c>
      <c r="OBD321" s="418" t="s">
        <v>781</v>
      </c>
      <c r="OBE321" s="417" t="s">
        <v>766</v>
      </c>
      <c r="OBF321" s="414" t="s">
        <v>61</v>
      </c>
      <c r="OBG321" s="415">
        <v>12</v>
      </c>
      <c r="OBH321" s="418" t="s">
        <v>781</v>
      </c>
      <c r="OBI321" s="417" t="s">
        <v>766</v>
      </c>
      <c r="OBJ321" s="414" t="s">
        <v>61</v>
      </c>
      <c r="OBK321" s="415">
        <v>12</v>
      </c>
      <c r="OBL321" s="418" t="s">
        <v>781</v>
      </c>
      <c r="OBM321" s="417" t="s">
        <v>766</v>
      </c>
      <c r="OBN321" s="414" t="s">
        <v>61</v>
      </c>
      <c r="OBO321" s="415">
        <v>12</v>
      </c>
      <c r="OBP321" s="418" t="s">
        <v>781</v>
      </c>
      <c r="OBQ321" s="417" t="s">
        <v>766</v>
      </c>
      <c r="OBR321" s="414" t="s">
        <v>61</v>
      </c>
      <c r="OBS321" s="415">
        <v>12</v>
      </c>
      <c r="OBT321" s="418" t="s">
        <v>781</v>
      </c>
      <c r="OBU321" s="417" t="s">
        <v>766</v>
      </c>
      <c r="OBV321" s="414" t="s">
        <v>61</v>
      </c>
      <c r="OBW321" s="415">
        <v>12</v>
      </c>
      <c r="OBX321" s="418" t="s">
        <v>781</v>
      </c>
      <c r="OBY321" s="417" t="s">
        <v>766</v>
      </c>
      <c r="OBZ321" s="414" t="s">
        <v>61</v>
      </c>
      <c r="OCA321" s="415">
        <v>12</v>
      </c>
      <c r="OCB321" s="418" t="s">
        <v>781</v>
      </c>
      <c r="OCC321" s="417" t="s">
        <v>766</v>
      </c>
      <c r="OCD321" s="414" t="s">
        <v>61</v>
      </c>
      <c r="OCE321" s="415">
        <v>12</v>
      </c>
      <c r="OCF321" s="418" t="s">
        <v>781</v>
      </c>
      <c r="OCG321" s="417" t="s">
        <v>766</v>
      </c>
      <c r="OCH321" s="414" t="s">
        <v>61</v>
      </c>
      <c r="OCI321" s="415">
        <v>12</v>
      </c>
      <c r="OCJ321" s="418" t="s">
        <v>781</v>
      </c>
      <c r="OCK321" s="417" t="s">
        <v>766</v>
      </c>
      <c r="OCL321" s="414" t="s">
        <v>61</v>
      </c>
      <c r="OCM321" s="415">
        <v>12</v>
      </c>
      <c r="OCN321" s="418" t="s">
        <v>781</v>
      </c>
      <c r="OCO321" s="417" t="s">
        <v>766</v>
      </c>
      <c r="OCP321" s="414" t="s">
        <v>61</v>
      </c>
      <c r="OCQ321" s="415">
        <v>12</v>
      </c>
      <c r="OCR321" s="418" t="s">
        <v>781</v>
      </c>
      <c r="OCS321" s="417" t="s">
        <v>766</v>
      </c>
      <c r="OCT321" s="414" t="s">
        <v>61</v>
      </c>
      <c r="OCU321" s="415">
        <v>12</v>
      </c>
      <c r="OCV321" s="418" t="s">
        <v>781</v>
      </c>
      <c r="OCW321" s="417" t="s">
        <v>766</v>
      </c>
      <c r="OCX321" s="414" t="s">
        <v>61</v>
      </c>
      <c r="OCY321" s="415">
        <v>12</v>
      </c>
      <c r="OCZ321" s="418" t="s">
        <v>781</v>
      </c>
      <c r="ODA321" s="417" t="s">
        <v>766</v>
      </c>
      <c r="ODB321" s="414" t="s">
        <v>61</v>
      </c>
      <c r="ODC321" s="415">
        <v>12</v>
      </c>
      <c r="ODD321" s="418" t="s">
        <v>781</v>
      </c>
      <c r="ODE321" s="417" t="s">
        <v>766</v>
      </c>
      <c r="ODF321" s="414" t="s">
        <v>61</v>
      </c>
      <c r="ODG321" s="415">
        <v>12</v>
      </c>
      <c r="ODH321" s="418" t="s">
        <v>781</v>
      </c>
      <c r="ODI321" s="417" t="s">
        <v>766</v>
      </c>
      <c r="ODJ321" s="414" t="s">
        <v>61</v>
      </c>
      <c r="ODK321" s="415">
        <v>12</v>
      </c>
      <c r="ODL321" s="418" t="s">
        <v>781</v>
      </c>
      <c r="ODM321" s="417" t="s">
        <v>766</v>
      </c>
      <c r="ODN321" s="414" t="s">
        <v>61</v>
      </c>
      <c r="ODO321" s="415">
        <v>12</v>
      </c>
      <c r="ODP321" s="418" t="s">
        <v>781</v>
      </c>
      <c r="ODQ321" s="417" t="s">
        <v>766</v>
      </c>
      <c r="ODR321" s="414" t="s">
        <v>61</v>
      </c>
      <c r="ODS321" s="415">
        <v>12</v>
      </c>
      <c r="ODT321" s="418" t="s">
        <v>781</v>
      </c>
      <c r="ODU321" s="417" t="s">
        <v>766</v>
      </c>
      <c r="ODV321" s="414" t="s">
        <v>61</v>
      </c>
      <c r="ODW321" s="415">
        <v>12</v>
      </c>
      <c r="ODX321" s="418" t="s">
        <v>781</v>
      </c>
      <c r="ODY321" s="417" t="s">
        <v>766</v>
      </c>
      <c r="ODZ321" s="414" t="s">
        <v>61</v>
      </c>
      <c r="OEA321" s="415">
        <v>12</v>
      </c>
      <c r="OEB321" s="418" t="s">
        <v>781</v>
      </c>
      <c r="OEC321" s="417" t="s">
        <v>766</v>
      </c>
      <c r="OED321" s="414" t="s">
        <v>61</v>
      </c>
      <c r="OEE321" s="415">
        <v>12</v>
      </c>
      <c r="OEF321" s="418" t="s">
        <v>781</v>
      </c>
      <c r="OEG321" s="417" t="s">
        <v>766</v>
      </c>
      <c r="OEH321" s="414" t="s">
        <v>61</v>
      </c>
      <c r="OEI321" s="415">
        <v>12</v>
      </c>
      <c r="OEJ321" s="418" t="s">
        <v>781</v>
      </c>
      <c r="OEK321" s="417" t="s">
        <v>766</v>
      </c>
      <c r="OEL321" s="414" t="s">
        <v>61</v>
      </c>
      <c r="OEM321" s="415">
        <v>12</v>
      </c>
      <c r="OEN321" s="418" t="s">
        <v>781</v>
      </c>
      <c r="OEO321" s="417" t="s">
        <v>766</v>
      </c>
      <c r="OEP321" s="414" t="s">
        <v>61</v>
      </c>
      <c r="OEQ321" s="415">
        <v>12</v>
      </c>
      <c r="OER321" s="418" t="s">
        <v>781</v>
      </c>
      <c r="OES321" s="417" t="s">
        <v>766</v>
      </c>
      <c r="OET321" s="414" t="s">
        <v>61</v>
      </c>
      <c r="OEU321" s="415">
        <v>12</v>
      </c>
      <c r="OEV321" s="418" t="s">
        <v>781</v>
      </c>
      <c r="OEW321" s="417" t="s">
        <v>766</v>
      </c>
      <c r="OEX321" s="414" t="s">
        <v>61</v>
      </c>
      <c r="OEY321" s="415">
        <v>12</v>
      </c>
      <c r="OEZ321" s="418" t="s">
        <v>781</v>
      </c>
      <c r="OFA321" s="417" t="s">
        <v>766</v>
      </c>
      <c r="OFB321" s="414" t="s">
        <v>61</v>
      </c>
      <c r="OFC321" s="415">
        <v>12</v>
      </c>
      <c r="OFD321" s="418" t="s">
        <v>781</v>
      </c>
      <c r="OFE321" s="417" t="s">
        <v>766</v>
      </c>
      <c r="OFF321" s="414" t="s">
        <v>61</v>
      </c>
      <c r="OFG321" s="415">
        <v>12</v>
      </c>
      <c r="OFH321" s="418" t="s">
        <v>781</v>
      </c>
      <c r="OFI321" s="417" t="s">
        <v>766</v>
      </c>
      <c r="OFJ321" s="414" t="s">
        <v>61</v>
      </c>
      <c r="OFK321" s="415">
        <v>12</v>
      </c>
      <c r="OFL321" s="418" t="s">
        <v>781</v>
      </c>
      <c r="OFM321" s="417" t="s">
        <v>766</v>
      </c>
      <c r="OFN321" s="414" t="s">
        <v>61</v>
      </c>
      <c r="OFO321" s="415">
        <v>12</v>
      </c>
      <c r="OFP321" s="418" t="s">
        <v>781</v>
      </c>
      <c r="OFQ321" s="417" t="s">
        <v>766</v>
      </c>
      <c r="OFR321" s="414" t="s">
        <v>61</v>
      </c>
      <c r="OFS321" s="415">
        <v>12</v>
      </c>
      <c r="OFT321" s="418" t="s">
        <v>781</v>
      </c>
      <c r="OFU321" s="417" t="s">
        <v>766</v>
      </c>
      <c r="OFV321" s="414" t="s">
        <v>61</v>
      </c>
      <c r="OFW321" s="415">
        <v>12</v>
      </c>
      <c r="OFX321" s="418" t="s">
        <v>781</v>
      </c>
      <c r="OFY321" s="417" t="s">
        <v>766</v>
      </c>
      <c r="OFZ321" s="414" t="s">
        <v>61</v>
      </c>
      <c r="OGA321" s="415">
        <v>12</v>
      </c>
      <c r="OGB321" s="418" t="s">
        <v>781</v>
      </c>
      <c r="OGC321" s="417" t="s">
        <v>766</v>
      </c>
      <c r="OGD321" s="414" t="s">
        <v>61</v>
      </c>
      <c r="OGE321" s="415">
        <v>12</v>
      </c>
      <c r="OGF321" s="418" t="s">
        <v>781</v>
      </c>
      <c r="OGG321" s="417" t="s">
        <v>766</v>
      </c>
      <c r="OGH321" s="414" t="s">
        <v>61</v>
      </c>
      <c r="OGI321" s="415">
        <v>12</v>
      </c>
      <c r="OGJ321" s="418" t="s">
        <v>781</v>
      </c>
      <c r="OGK321" s="417" t="s">
        <v>766</v>
      </c>
      <c r="OGL321" s="414" t="s">
        <v>61</v>
      </c>
      <c r="OGM321" s="415">
        <v>12</v>
      </c>
      <c r="OGN321" s="418" t="s">
        <v>781</v>
      </c>
      <c r="OGO321" s="417" t="s">
        <v>766</v>
      </c>
      <c r="OGP321" s="414" t="s">
        <v>61</v>
      </c>
      <c r="OGQ321" s="415">
        <v>12</v>
      </c>
      <c r="OGR321" s="418" t="s">
        <v>781</v>
      </c>
      <c r="OGS321" s="417" t="s">
        <v>766</v>
      </c>
      <c r="OGT321" s="414" t="s">
        <v>61</v>
      </c>
      <c r="OGU321" s="415">
        <v>12</v>
      </c>
      <c r="OGV321" s="418" t="s">
        <v>781</v>
      </c>
      <c r="OGW321" s="417" t="s">
        <v>766</v>
      </c>
      <c r="OGX321" s="414" t="s">
        <v>61</v>
      </c>
      <c r="OGY321" s="415">
        <v>12</v>
      </c>
      <c r="OGZ321" s="418" t="s">
        <v>781</v>
      </c>
      <c r="OHA321" s="417" t="s">
        <v>766</v>
      </c>
      <c r="OHB321" s="414" t="s">
        <v>61</v>
      </c>
      <c r="OHC321" s="415">
        <v>12</v>
      </c>
      <c r="OHD321" s="418" t="s">
        <v>781</v>
      </c>
      <c r="OHE321" s="417" t="s">
        <v>766</v>
      </c>
      <c r="OHF321" s="414" t="s">
        <v>61</v>
      </c>
      <c r="OHG321" s="415">
        <v>12</v>
      </c>
      <c r="OHH321" s="418" t="s">
        <v>781</v>
      </c>
      <c r="OHI321" s="417" t="s">
        <v>766</v>
      </c>
      <c r="OHJ321" s="414" t="s">
        <v>61</v>
      </c>
      <c r="OHK321" s="415">
        <v>12</v>
      </c>
      <c r="OHL321" s="418" t="s">
        <v>781</v>
      </c>
      <c r="OHM321" s="417" t="s">
        <v>766</v>
      </c>
      <c r="OHN321" s="414" t="s">
        <v>61</v>
      </c>
      <c r="OHO321" s="415">
        <v>12</v>
      </c>
      <c r="OHP321" s="418" t="s">
        <v>781</v>
      </c>
      <c r="OHQ321" s="417" t="s">
        <v>766</v>
      </c>
      <c r="OHR321" s="414" t="s">
        <v>61</v>
      </c>
      <c r="OHS321" s="415">
        <v>12</v>
      </c>
      <c r="OHT321" s="418" t="s">
        <v>781</v>
      </c>
      <c r="OHU321" s="417" t="s">
        <v>766</v>
      </c>
      <c r="OHV321" s="414" t="s">
        <v>61</v>
      </c>
      <c r="OHW321" s="415">
        <v>12</v>
      </c>
      <c r="OHX321" s="418" t="s">
        <v>781</v>
      </c>
      <c r="OHY321" s="417" t="s">
        <v>766</v>
      </c>
      <c r="OHZ321" s="414" t="s">
        <v>61</v>
      </c>
      <c r="OIA321" s="415">
        <v>12</v>
      </c>
      <c r="OIB321" s="418" t="s">
        <v>781</v>
      </c>
      <c r="OIC321" s="417" t="s">
        <v>766</v>
      </c>
      <c r="OID321" s="414" t="s">
        <v>61</v>
      </c>
      <c r="OIE321" s="415">
        <v>12</v>
      </c>
      <c r="OIF321" s="418" t="s">
        <v>781</v>
      </c>
      <c r="OIG321" s="417" t="s">
        <v>766</v>
      </c>
      <c r="OIH321" s="414" t="s">
        <v>61</v>
      </c>
      <c r="OII321" s="415">
        <v>12</v>
      </c>
      <c r="OIJ321" s="418" t="s">
        <v>781</v>
      </c>
      <c r="OIK321" s="417" t="s">
        <v>766</v>
      </c>
      <c r="OIL321" s="414" t="s">
        <v>61</v>
      </c>
      <c r="OIM321" s="415">
        <v>12</v>
      </c>
      <c r="OIN321" s="418" t="s">
        <v>781</v>
      </c>
      <c r="OIO321" s="417" t="s">
        <v>766</v>
      </c>
      <c r="OIP321" s="414" t="s">
        <v>61</v>
      </c>
      <c r="OIQ321" s="415">
        <v>12</v>
      </c>
      <c r="OIR321" s="418" t="s">
        <v>781</v>
      </c>
      <c r="OIS321" s="417" t="s">
        <v>766</v>
      </c>
      <c r="OIT321" s="414" t="s">
        <v>61</v>
      </c>
      <c r="OIU321" s="415">
        <v>12</v>
      </c>
      <c r="OIV321" s="418" t="s">
        <v>781</v>
      </c>
      <c r="OIW321" s="417" t="s">
        <v>766</v>
      </c>
      <c r="OIX321" s="414" t="s">
        <v>61</v>
      </c>
      <c r="OIY321" s="415">
        <v>12</v>
      </c>
      <c r="OIZ321" s="418" t="s">
        <v>781</v>
      </c>
      <c r="OJA321" s="417" t="s">
        <v>766</v>
      </c>
      <c r="OJB321" s="414" t="s">
        <v>61</v>
      </c>
      <c r="OJC321" s="415">
        <v>12</v>
      </c>
      <c r="OJD321" s="418" t="s">
        <v>781</v>
      </c>
      <c r="OJE321" s="417" t="s">
        <v>766</v>
      </c>
      <c r="OJF321" s="414" t="s">
        <v>61</v>
      </c>
      <c r="OJG321" s="415">
        <v>12</v>
      </c>
      <c r="OJH321" s="418" t="s">
        <v>781</v>
      </c>
      <c r="OJI321" s="417" t="s">
        <v>766</v>
      </c>
      <c r="OJJ321" s="414" t="s">
        <v>61</v>
      </c>
      <c r="OJK321" s="415">
        <v>12</v>
      </c>
      <c r="OJL321" s="418" t="s">
        <v>781</v>
      </c>
      <c r="OJM321" s="417" t="s">
        <v>766</v>
      </c>
      <c r="OJN321" s="414" t="s">
        <v>61</v>
      </c>
      <c r="OJO321" s="415">
        <v>12</v>
      </c>
      <c r="OJP321" s="418" t="s">
        <v>781</v>
      </c>
      <c r="OJQ321" s="417" t="s">
        <v>766</v>
      </c>
      <c r="OJR321" s="414" t="s">
        <v>61</v>
      </c>
      <c r="OJS321" s="415">
        <v>12</v>
      </c>
      <c r="OJT321" s="418" t="s">
        <v>781</v>
      </c>
      <c r="OJU321" s="417" t="s">
        <v>766</v>
      </c>
      <c r="OJV321" s="414" t="s">
        <v>61</v>
      </c>
      <c r="OJW321" s="415">
        <v>12</v>
      </c>
      <c r="OJX321" s="418" t="s">
        <v>781</v>
      </c>
      <c r="OJY321" s="417" t="s">
        <v>766</v>
      </c>
      <c r="OJZ321" s="414" t="s">
        <v>61</v>
      </c>
      <c r="OKA321" s="415">
        <v>12</v>
      </c>
      <c r="OKB321" s="418" t="s">
        <v>781</v>
      </c>
      <c r="OKC321" s="417" t="s">
        <v>766</v>
      </c>
      <c r="OKD321" s="414" t="s">
        <v>61</v>
      </c>
      <c r="OKE321" s="415">
        <v>12</v>
      </c>
      <c r="OKF321" s="418" t="s">
        <v>781</v>
      </c>
      <c r="OKG321" s="417" t="s">
        <v>766</v>
      </c>
      <c r="OKH321" s="414" t="s">
        <v>61</v>
      </c>
      <c r="OKI321" s="415">
        <v>12</v>
      </c>
      <c r="OKJ321" s="418" t="s">
        <v>781</v>
      </c>
      <c r="OKK321" s="417" t="s">
        <v>766</v>
      </c>
      <c r="OKL321" s="414" t="s">
        <v>61</v>
      </c>
      <c r="OKM321" s="415">
        <v>12</v>
      </c>
      <c r="OKN321" s="418" t="s">
        <v>781</v>
      </c>
      <c r="OKO321" s="417" t="s">
        <v>766</v>
      </c>
      <c r="OKP321" s="414" t="s">
        <v>61</v>
      </c>
      <c r="OKQ321" s="415">
        <v>12</v>
      </c>
      <c r="OKR321" s="418" t="s">
        <v>781</v>
      </c>
      <c r="OKS321" s="417" t="s">
        <v>766</v>
      </c>
      <c r="OKT321" s="414" t="s">
        <v>61</v>
      </c>
      <c r="OKU321" s="415">
        <v>12</v>
      </c>
      <c r="OKV321" s="418" t="s">
        <v>781</v>
      </c>
      <c r="OKW321" s="417" t="s">
        <v>766</v>
      </c>
      <c r="OKX321" s="414" t="s">
        <v>61</v>
      </c>
      <c r="OKY321" s="415">
        <v>12</v>
      </c>
      <c r="OKZ321" s="418" t="s">
        <v>781</v>
      </c>
      <c r="OLA321" s="417" t="s">
        <v>766</v>
      </c>
      <c r="OLB321" s="414" t="s">
        <v>61</v>
      </c>
      <c r="OLC321" s="415">
        <v>12</v>
      </c>
      <c r="OLD321" s="418" t="s">
        <v>781</v>
      </c>
      <c r="OLE321" s="417" t="s">
        <v>766</v>
      </c>
      <c r="OLF321" s="414" t="s">
        <v>61</v>
      </c>
      <c r="OLG321" s="415">
        <v>12</v>
      </c>
      <c r="OLH321" s="418" t="s">
        <v>781</v>
      </c>
      <c r="OLI321" s="417" t="s">
        <v>766</v>
      </c>
      <c r="OLJ321" s="414" t="s">
        <v>61</v>
      </c>
      <c r="OLK321" s="415">
        <v>12</v>
      </c>
      <c r="OLL321" s="418" t="s">
        <v>781</v>
      </c>
      <c r="OLM321" s="417" t="s">
        <v>766</v>
      </c>
      <c r="OLN321" s="414" t="s">
        <v>61</v>
      </c>
      <c r="OLO321" s="415">
        <v>12</v>
      </c>
      <c r="OLP321" s="418" t="s">
        <v>781</v>
      </c>
      <c r="OLQ321" s="417" t="s">
        <v>766</v>
      </c>
      <c r="OLR321" s="414" t="s">
        <v>61</v>
      </c>
      <c r="OLS321" s="415">
        <v>12</v>
      </c>
      <c r="OLT321" s="418" t="s">
        <v>781</v>
      </c>
      <c r="OLU321" s="417" t="s">
        <v>766</v>
      </c>
      <c r="OLV321" s="414" t="s">
        <v>61</v>
      </c>
      <c r="OLW321" s="415">
        <v>12</v>
      </c>
      <c r="OLX321" s="418" t="s">
        <v>781</v>
      </c>
      <c r="OLY321" s="417" t="s">
        <v>766</v>
      </c>
      <c r="OLZ321" s="414" t="s">
        <v>61</v>
      </c>
      <c r="OMA321" s="415">
        <v>12</v>
      </c>
      <c r="OMB321" s="418" t="s">
        <v>781</v>
      </c>
      <c r="OMC321" s="417" t="s">
        <v>766</v>
      </c>
      <c r="OMD321" s="414" t="s">
        <v>61</v>
      </c>
      <c r="OME321" s="415">
        <v>12</v>
      </c>
      <c r="OMF321" s="418" t="s">
        <v>781</v>
      </c>
      <c r="OMG321" s="417" t="s">
        <v>766</v>
      </c>
      <c r="OMH321" s="414" t="s">
        <v>61</v>
      </c>
      <c r="OMI321" s="415">
        <v>12</v>
      </c>
      <c r="OMJ321" s="418" t="s">
        <v>781</v>
      </c>
      <c r="OMK321" s="417" t="s">
        <v>766</v>
      </c>
      <c r="OML321" s="414" t="s">
        <v>61</v>
      </c>
      <c r="OMM321" s="415">
        <v>12</v>
      </c>
      <c r="OMN321" s="418" t="s">
        <v>781</v>
      </c>
      <c r="OMO321" s="417" t="s">
        <v>766</v>
      </c>
      <c r="OMP321" s="414" t="s">
        <v>61</v>
      </c>
      <c r="OMQ321" s="415">
        <v>12</v>
      </c>
      <c r="OMR321" s="418" t="s">
        <v>781</v>
      </c>
      <c r="OMS321" s="417" t="s">
        <v>766</v>
      </c>
      <c r="OMT321" s="414" t="s">
        <v>61</v>
      </c>
      <c r="OMU321" s="415">
        <v>12</v>
      </c>
      <c r="OMV321" s="418" t="s">
        <v>781</v>
      </c>
      <c r="OMW321" s="417" t="s">
        <v>766</v>
      </c>
      <c r="OMX321" s="414" t="s">
        <v>61</v>
      </c>
      <c r="OMY321" s="415">
        <v>12</v>
      </c>
      <c r="OMZ321" s="418" t="s">
        <v>781</v>
      </c>
      <c r="ONA321" s="417" t="s">
        <v>766</v>
      </c>
      <c r="ONB321" s="414" t="s">
        <v>61</v>
      </c>
      <c r="ONC321" s="415">
        <v>12</v>
      </c>
      <c r="OND321" s="418" t="s">
        <v>781</v>
      </c>
      <c r="ONE321" s="417" t="s">
        <v>766</v>
      </c>
      <c r="ONF321" s="414" t="s">
        <v>61</v>
      </c>
      <c r="ONG321" s="415">
        <v>12</v>
      </c>
      <c r="ONH321" s="418" t="s">
        <v>781</v>
      </c>
      <c r="ONI321" s="417" t="s">
        <v>766</v>
      </c>
      <c r="ONJ321" s="414" t="s">
        <v>61</v>
      </c>
      <c r="ONK321" s="415">
        <v>12</v>
      </c>
      <c r="ONL321" s="418" t="s">
        <v>781</v>
      </c>
      <c r="ONM321" s="417" t="s">
        <v>766</v>
      </c>
      <c r="ONN321" s="414" t="s">
        <v>61</v>
      </c>
      <c r="ONO321" s="415">
        <v>12</v>
      </c>
      <c r="ONP321" s="418" t="s">
        <v>781</v>
      </c>
      <c r="ONQ321" s="417" t="s">
        <v>766</v>
      </c>
      <c r="ONR321" s="414" t="s">
        <v>61</v>
      </c>
      <c r="ONS321" s="415">
        <v>12</v>
      </c>
      <c r="ONT321" s="418" t="s">
        <v>781</v>
      </c>
      <c r="ONU321" s="417" t="s">
        <v>766</v>
      </c>
      <c r="ONV321" s="414" t="s">
        <v>61</v>
      </c>
      <c r="ONW321" s="415">
        <v>12</v>
      </c>
      <c r="ONX321" s="418" t="s">
        <v>781</v>
      </c>
      <c r="ONY321" s="417" t="s">
        <v>766</v>
      </c>
      <c r="ONZ321" s="414" t="s">
        <v>61</v>
      </c>
      <c r="OOA321" s="415">
        <v>12</v>
      </c>
      <c r="OOB321" s="418" t="s">
        <v>781</v>
      </c>
      <c r="OOC321" s="417" t="s">
        <v>766</v>
      </c>
      <c r="OOD321" s="414" t="s">
        <v>61</v>
      </c>
      <c r="OOE321" s="415">
        <v>12</v>
      </c>
      <c r="OOF321" s="418" t="s">
        <v>781</v>
      </c>
      <c r="OOG321" s="417" t="s">
        <v>766</v>
      </c>
      <c r="OOH321" s="414" t="s">
        <v>61</v>
      </c>
      <c r="OOI321" s="415">
        <v>12</v>
      </c>
      <c r="OOJ321" s="418" t="s">
        <v>781</v>
      </c>
      <c r="OOK321" s="417" t="s">
        <v>766</v>
      </c>
      <c r="OOL321" s="414" t="s">
        <v>61</v>
      </c>
      <c r="OOM321" s="415">
        <v>12</v>
      </c>
      <c r="OON321" s="418" t="s">
        <v>781</v>
      </c>
      <c r="OOO321" s="417" t="s">
        <v>766</v>
      </c>
      <c r="OOP321" s="414" t="s">
        <v>61</v>
      </c>
      <c r="OOQ321" s="415">
        <v>12</v>
      </c>
      <c r="OOR321" s="418" t="s">
        <v>781</v>
      </c>
      <c r="OOS321" s="417" t="s">
        <v>766</v>
      </c>
      <c r="OOT321" s="414" t="s">
        <v>61</v>
      </c>
      <c r="OOU321" s="415">
        <v>12</v>
      </c>
      <c r="OOV321" s="418" t="s">
        <v>781</v>
      </c>
      <c r="OOW321" s="417" t="s">
        <v>766</v>
      </c>
      <c r="OOX321" s="414" t="s">
        <v>61</v>
      </c>
      <c r="OOY321" s="415">
        <v>12</v>
      </c>
      <c r="OOZ321" s="418" t="s">
        <v>781</v>
      </c>
      <c r="OPA321" s="417" t="s">
        <v>766</v>
      </c>
      <c r="OPB321" s="414" t="s">
        <v>61</v>
      </c>
      <c r="OPC321" s="415">
        <v>12</v>
      </c>
      <c r="OPD321" s="418" t="s">
        <v>781</v>
      </c>
      <c r="OPE321" s="417" t="s">
        <v>766</v>
      </c>
      <c r="OPF321" s="414" t="s">
        <v>61</v>
      </c>
      <c r="OPG321" s="415">
        <v>12</v>
      </c>
      <c r="OPH321" s="418" t="s">
        <v>781</v>
      </c>
      <c r="OPI321" s="417" t="s">
        <v>766</v>
      </c>
      <c r="OPJ321" s="414" t="s">
        <v>61</v>
      </c>
      <c r="OPK321" s="415">
        <v>12</v>
      </c>
      <c r="OPL321" s="418" t="s">
        <v>781</v>
      </c>
      <c r="OPM321" s="417" t="s">
        <v>766</v>
      </c>
      <c r="OPN321" s="414" t="s">
        <v>61</v>
      </c>
      <c r="OPO321" s="415">
        <v>12</v>
      </c>
      <c r="OPP321" s="418" t="s">
        <v>781</v>
      </c>
      <c r="OPQ321" s="417" t="s">
        <v>766</v>
      </c>
      <c r="OPR321" s="414" t="s">
        <v>61</v>
      </c>
      <c r="OPS321" s="415">
        <v>12</v>
      </c>
      <c r="OPT321" s="418" t="s">
        <v>781</v>
      </c>
      <c r="OPU321" s="417" t="s">
        <v>766</v>
      </c>
      <c r="OPV321" s="414" t="s">
        <v>61</v>
      </c>
      <c r="OPW321" s="415">
        <v>12</v>
      </c>
      <c r="OPX321" s="418" t="s">
        <v>781</v>
      </c>
      <c r="OPY321" s="417" t="s">
        <v>766</v>
      </c>
      <c r="OPZ321" s="414" t="s">
        <v>61</v>
      </c>
      <c r="OQA321" s="415">
        <v>12</v>
      </c>
      <c r="OQB321" s="418" t="s">
        <v>781</v>
      </c>
      <c r="OQC321" s="417" t="s">
        <v>766</v>
      </c>
      <c r="OQD321" s="414" t="s">
        <v>61</v>
      </c>
      <c r="OQE321" s="415">
        <v>12</v>
      </c>
      <c r="OQF321" s="418" t="s">
        <v>781</v>
      </c>
      <c r="OQG321" s="417" t="s">
        <v>766</v>
      </c>
      <c r="OQH321" s="414" t="s">
        <v>61</v>
      </c>
      <c r="OQI321" s="415">
        <v>12</v>
      </c>
      <c r="OQJ321" s="418" t="s">
        <v>781</v>
      </c>
      <c r="OQK321" s="417" t="s">
        <v>766</v>
      </c>
      <c r="OQL321" s="414" t="s">
        <v>61</v>
      </c>
      <c r="OQM321" s="415">
        <v>12</v>
      </c>
      <c r="OQN321" s="418" t="s">
        <v>781</v>
      </c>
      <c r="OQO321" s="417" t="s">
        <v>766</v>
      </c>
      <c r="OQP321" s="414" t="s">
        <v>61</v>
      </c>
      <c r="OQQ321" s="415">
        <v>12</v>
      </c>
      <c r="OQR321" s="418" t="s">
        <v>781</v>
      </c>
      <c r="OQS321" s="417" t="s">
        <v>766</v>
      </c>
      <c r="OQT321" s="414" t="s">
        <v>61</v>
      </c>
      <c r="OQU321" s="415">
        <v>12</v>
      </c>
      <c r="OQV321" s="418" t="s">
        <v>781</v>
      </c>
      <c r="OQW321" s="417" t="s">
        <v>766</v>
      </c>
      <c r="OQX321" s="414" t="s">
        <v>61</v>
      </c>
      <c r="OQY321" s="415">
        <v>12</v>
      </c>
      <c r="OQZ321" s="418" t="s">
        <v>781</v>
      </c>
      <c r="ORA321" s="417" t="s">
        <v>766</v>
      </c>
      <c r="ORB321" s="414" t="s">
        <v>61</v>
      </c>
      <c r="ORC321" s="415">
        <v>12</v>
      </c>
      <c r="ORD321" s="418" t="s">
        <v>781</v>
      </c>
      <c r="ORE321" s="417" t="s">
        <v>766</v>
      </c>
      <c r="ORF321" s="414" t="s">
        <v>61</v>
      </c>
      <c r="ORG321" s="415">
        <v>12</v>
      </c>
      <c r="ORH321" s="418" t="s">
        <v>781</v>
      </c>
      <c r="ORI321" s="417" t="s">
        <v>766</v>
      </c>
      <c r="ORJ321" s="414" t="s">
        <v>61</v>
      </c>
      <c r="ORK321" s="415">
        <v>12</v>
      </c>
      <c r="ORL321" s="418" t="s">
        <v>781</v>
      </c>
      <c r="ORM321" s="417" t="s">
        <v>766</v>
      </c>
      <c r="ORN321" s="414" t="s">
        <v>61</v>
      </c>
      <c r="ORO321" s="415">
        <v>12</v>
      </c>
      <c r="ORP321" s="418" t="s">
        <v>781</v>
      </c>
      <c r="ORQ321" s="417" t="s">
        <v>766</v>
      </c>
      <c r="ORR321" s="414" t="s">
        <v>61</v>
      </c>
      <c r="ORS321" s="415">
        <v>12</v>
      </c>
      <c r="ORT321" s="418" t="s">
        <v>781</v>
      </c>
      <c r="ORU321" s="417" t="s">
        <v>766</v>
      </c>
      <c r="ORV321" s="414" t="s">
        <v>61</v>
      </c>
      <c r="ORW321" s="415">
        <v>12</v>
      </c>
      <c r="ORX321" s="418" t="s">
        <v>781</v>
      </c>
      <c r="ORY321" s="417" t="s">
        <v>766</v>
      </c>
      <c r="ORZ321" s="414" t="s">
        <v>61</v>
      </c>
      <c r="OSA321" s="415">
        <v>12</v>
      </c>
      <c r="OSB321" s="418" t="s">
        <v>781</v>
      </c>
      <c r="OSC321" s="417" t="s">
        <v>766</v>
      </c>
      <c r="OSD321" s="414" t="s">
        <v>61</v>
      </c>
      <c r="OSE321" s="415">
        <v>12</v>
      </c>
      <c r="OSF321" s="418" t="s">
        <v>781</v>
      </c>
      <c r="OSG321" s="417" t="s">
        <v>766</v>
      </c>
      <c r="OSH321" s="414" t="s">
        <v>61</v>
      </c>
      <c r="OSI321" s="415">
        <v>12</v>
      </c>
      <c r="OSJ321" s="418" t="s">
        <v>781</v>
      </c>
      <c r="OSK321" s="417" t="s">
        <v>766</v>
      </c>
      <c r="OSL321" s="414" t="s">
        <v>61</v>
      </c>
      <c r="OSM321" s="415">
        <v>12</v>
      </c>
      <c r="OSN321" s="418" t="s">
        <v>781</v>
      </c>
      <c r="OSO321" s="417" t="s">
        <v>766</v>
      </c>
      <c r="OSP321" s="414" t="s">
        <v>61</v>
      </c>
      <c r="OSQ321" s="415">
        <v>12</v>
      </c>
      <c r="OSR321" s="418" t="s">
        <v>781</v>
      </c>
      <c r="OSS321" s="417" t="s">
        <v>766</v>
      </c>
      <c r="OST321" s="414" t="s">
        <v>61</v>
      </c>
      <c r="OSU321" s="415">
        <v>12</v>
      </c>
      <c r="OSV321" s="418" t="s">
        <v>781</v>
      </c>
      <c r="OSW321" s="417" t="s">
        <v>766</v>
      </c>
      <c r="OSX321" s="414" t="s">
        <v>61</v>
      </c>
      <c r="OSY321" s="415">
        <v>12</v>
      </c>
      <c r="OSZ321" s="418" t="s">
        <v>781</v>
      </c>
      <c r="OTA321" s="417" t="s">
        <v>766</v>
      </c>
      <c r="OTB321" s="414" t="s">
        <v>61</v>
      </c>
      <c r="OTC321" s="415">
        <v>12</v>
      </c>
      <c r="OTD321" s="418" t="s">
        <v>781</v>
      </c>
      <c r="OTE321" s="417" t="s">
        <v>766</v>
      </c>
      <c r="OTF321" s="414" t="s">
        <v>61</v>
      </c>
      <c r="OTG321" s="415">
        <v>12</v>
      </c>
      <c r="OTH321" s="418" t="s">
        <v>781</v>
      </c>
      <c r="OTI321" s="417" t="s">
        <v>766</v>
      </c>
      <c r="OTJ321" s="414" t="s">
        <v>61</v>
      </c>
      <c r="OTK321" s="415">
        <v>12</v>
      </c>
      <c r="OTL321" s="418" t="s">
        <v>781</v>
      </c>
      <c r="OTM321" s="417" t="s">
        <v>766</v>
      </c>
      <c r="OTN321" s="414" t="s">
        <v>61</v>
      </c>
      <c r="OTO321" s="415">
        <v>12</v>
      </c>
      <c r="OTP321" s="418" t="s">
        <v>781</v>
      </c>
      <c r="OTQ321" s="417" t="s">
        <v>766</v>
      </c>
      <c r="OTR321" s="414" t="s">
        <v>61</v>
      </c>
      <c r="OTS321" s="415">
        <v>12</v>
      </c>
      <c r="OTT321" s="418" t="s">
        <v>781</v>
      </c>
      <c r="OTU321" s="417" t="s">
        <v>766</v>
      </c>
      <c r="OTV321" s="414" t="s">
        <v>61</v>
      </c>
      <c r="OTW321" s="415">
        <v>12</v>
      </c>
      <c r="OTX321" s="418" t="s">
        <v>781</v>
      </c>
      <c r="OTY321" s="417" t="s">
        <v>766</v>
      </c>
      <c r="OTZ321" s="414" t="s">
        <v>61</v>
      </c>
      <c r="OUA321" s="415">
        <v>12</v>
      </c>
      <c r="OUB321" s="418" t="s">
        <v>781</v>
      </c>
      <c r="OUC321" s="417" t="s">
        <v>766</v>
      </c>
      <c r="OUD321" s="414" t="s">
        <v>61</v>
      </c>
      <c r="OUE321" s="415">
        <v>12</v>
      </c>
      <c r="OUF321" s="418" t="s">
        <v>781</v>
      </c>
      <c r="OUG321" s="417" t="s">
        <v>766</v>
      </c>
      <c r="OUH321" s="414" t="s">
        <v>61</v>
      </c>
      <c r="OUI321" s="415">
        <v>12</v>
      </c>
      <c r="OUJ321" s="418" t="s">
        <v>781</v>
      </c>
      <c r="OUK321" s="417" t="s">
        <v>766</v>
      </c>
      <c r="OUL321" s="414" t="s">
        <v>61</v>
      </c>
      <c r="OUM321" s="415">
        <v>12</v>
      </c>
      <c r="OUN321" s="418" t="s">
        <v>781</v>
      </c>
      <c r="OUO321" s="417" t="s">
        <v>766</v>
      </c>
      <c r="OUP321" s="414" t="s">
        <v>61</v>
      </c>
      <c r="OUQ321" s="415">
        <v>12</v>
      </c>
      <c r="OUR321" s="418" t="s">
        <v>781</v>
      </c>
      <c r="OUS321" s="417" t="s">
        <v>766</v>
      </c>
      <c r="OUT321" s="414" t="s">
        <v>61</v>
      </c>
      <c r="OUU321" s="415">
        <v>12</v>
      </c>
      <c r="OUV321" s="418" t="s">
        <v>781</v>
      </c>
      <c r="OUW321" s="417" t="s">
        <v>766</v>
      </c>
      <c r="OUX321" s="414" t="s">
        <v>61</v>
      </c>
      <c r="OUY321" s="415">
        <v>12</v>
      </c>
      <c r="OUZ321" s="418" t="s">
        <v>781</v>
      </c>
      <c r="OVA321" s="417" t="s">
        <v>766</v>
      </c>
      <c r="OVB321" s="414" t="s">
        <v>61</v>
      </c>
      <c r="OVC321" s="415">
        <v>12</v>
      </c>
      <c r="OVD321" s="418" t="s">
        <v>781</v>
      </c>
      <c r="OVE321" s="417" t="s">
        <v>766</v>
      </c>
      <c r="OVF321" s="414" t="s">
        <v>61</v>
      </c>
      <c r="OVG321" s="415">
        <v>12</v>
      </c>
      <c r="OVH321" s="418" t="s">
        <v>781</v>
      </c>
      <c r="OVI321" s="417" t="s">
        <v>766</v>
      </c>
      <c r="OVJ321" s="414" t="s">
        <v>61</v>
      </c>
      <c r="OVK321" s="415">
        <v>12</v>
      </c>
      <c r="OVL321" s="418" t="s">
        <v>781</v>
      </c>
      <c r="OVM321" s="417" t="s">
        <v>766</v>
      </c>
      <c r="OVN321" s="414" t="s">
        <v>61</v>
      </c>
      <c r="OVO321" s="415">
        <v>12</v>
      </c>
      <c r="OVP321" s="418" t="s">
        <v>781</v>
      </c>
      <c r="OVQ321" s="417" t="s">
        <v>766</v>
      </c>
      <c r="OVR321" s="414" t="s">
        <v>61</v>
      </c>
      <c r="OVS321" s="415">
        <v>12</v>
      </c>
      <c r="OVT321" s="418" t="s">
        <v>781</v>
      </c>
      <c r="OVU321" s="417" t="s">
        <v>766</v>
      </c>
      <c r="OVV321" s="414" t="s">
        <v>61</v>
      </c>
      <c r="OVW321" s="415">
        <v>12</v>
      </c>
      <c r="OVX321" s="418" t="s">
        <v>781</v>
      </c>
      <c r="OVY321" s="417" t="s">
        <v>766</v>
      </c>
      <c r="OVZ321" s="414" t="s">
        <v>61</v>
      </c>
      <c r="OWA321" s="415">
        <v>12</v>
      </c>
      <c r="OWB321" s="418" t="s">
        <v>781</v>
      </c>
      <c r="OWC321" s="417" t="s">
        <v>766</v>
      </c>
      <c r="OWD321" s="414" t="s">
        <v>61</v>
      </c>
      <c r="OWE321" s="415">
        <v>12</v>
      </c>
      <c r="OWF321" s="418" t="s">
        <v>781</v>
      </c>
      <c r="OWG321" s="417" t="s">
        <v>766</v>
      </c>
      <c r="OWH321" s="414" t="s">
        <v>61</v>
      </c>
      <c r="OWI321" s="415">
        <v>12</v>
      </c>
      <c r="OWJ321" s="418" t="s">
        <v>781</v>
      </c>
      <c r="OWK321" s="417" t="s">
        <v>766</v>
      </c>
      <c r="OWL321" s="414" t="s">
        <v>61</v>
      </c>
      <c r="OWM321" s="415">
        <v>12</v>
      </c>
      <c r="OWN321" s="418" t="s">
        <v>781</v>
      </c>
      <c r="OWO321" s="417" t="s">
        <v>766</v>
      </c>
      <c r="OWP321" s="414" t="s">
        <v>61</v>
      </c>
      <c r="OWQ321" s="415">
        <v>12</v>
      </c>
      <c r="OWR321" s="418" t="s">
        <v>781</v>
      </c>
      <c r="OWS321" s="417" t="s">
        <v>766</v>
      </c>
      <c r="OWT321" s="414" t="s">
        <v>61</v>
      </c>
      <c r="OWU321" s="415">
        <v>12</v>
      </c>
      <c r="OWV321" s="418" t="s">
        <v>781</v>
      </c>
      <c r="OWW321" s="417" t="s">
        <v>766</v>
      </c>
      <c r="OWX321" s="414" t="s">
        <v>61</v>
      </c>
      <c r="OWY321" s="415">
        <v>12</v>
      </c>
      <c r="OWZ321" s="418" t="s">
        <v>781</v>
      </c>
      <c r="OXA321" s="417" t="s">
        <v>766</v>
      </c>
      <c r="OXB321" s="414" t="s">
        <v>61</v>
      </c>
      <c r="OXC321" s="415">
        <v>12</v>
      </c>
      <c r="OXD321" s="418" t="s">
        <v>781</v>
      </c>
      <c r="OXE321" s="417" t="s">
        <v>766</v>
      </c>
      <c r="OXF321" s="414" t="s">
        <v>61</v>
      </c>
      <c r="OXG321" s="415">
        <v>12</v>
      </c>
      <c r="OXH321" s="418" t="s">
        <v>781</v>
      </c>
      <c r="OXI321" s="417" t="s">
        <v>766</v>
      </c>
      <c r="OXJ321" s="414" t="s">
        <v>61</v>
      </c>
      <c r="OXK321" s="415">
        <v>12</v>
      </c>
      <c r="OXL321" s="418" t="s">
        <v>781</v>
      </c>
      <c r="OXM321" s="417" t="s">
        <v>766</v>
      </c>
      <c r="OXN321" s="414" t="s">
        <v>61</v>
      </c>
      <c r="OXO321" s="415">
        <v>12</v>
      </c>
      <c r="OXP321" s="418" t="s">
        <v>781</v>
      </c>
      <c r="OXQ321" s="417" t="s">
        <v>766</v>
      </c>
      <c r="OXR321" s="414" t="s">
        <v>61</v>
      </c>
      <c r="OXS321" s="415">
        <v>12</v>
      </c>
      <c r="OXT321" s="418" t="s">
        <v>781</v>
      </c>
      <c r="OXU321" s="417" t="s">
        <v>766</v>
      </c>
      <c r="OXV321" s="414" t="s">
        <v>61</v>
      </c>
      <c r="OXW321" s="415">
        <v>12</v>
      </c>
      <c r="OXX321" s="418" t="s">
        <v>781</v>
      </c>
      <c r="OXY321" s="417" t="s">
        <v>766</v>
      </c>
      <c r="OXZ321" s="414" t="s">
        <v>61</v>
      </c>
      <c r="OYA321" s="415">
        <v>12</v>
      </c>
      <c r="OYB321" s="418" t="s">
        <v>781</v>
      </c>
      <c r="OYC321" s="417" t="s">
        <v>766</v>
      </c>
      <c r="OYD321" s="414" t="s">
        <v>61</v>
      </c>
      <c r="OYE321" s="415">
        <v>12</v>
      </c>
      <c r="OYF321" s="418" t="s">
        <v>781</v>
      </c>
      <c r="OYG321" s="417" t="s">
        <v>766</v>
      </c>
      <c r="OYH321" s="414" t="s">
        <v>61</v>
      </c>
      <c r="OYI321" s="415">
        <v>12</v>
      </c>
      <c r="OYJ321" s="418" t="s">
        <v>781</v>
      </c>
      <c r="OYK321" s="417" t="s">
        <v>766</v>
      </c>
      <c r="OYL321" s="414" t="s">
        <v>61</v>
      </c>
      <c r="OYM321" s="415">
        <v>12</v>
      </c>
      <c r="OYN321" s="418" t="s">
        <v>781</v>
      </c>
      <c r="OYO321" s="417" t="s">
        <v>766</v>
      </c>
      <c r="OYP321" s="414" t="s">
        <v>61</v>
      </c>
      <c r="OYQ321" s="415">
        <v>12</v>
      </c>
      <c r="OYR321" s="418" t="s">
        <v>781</v>
      </c>
      <c r="OYS321" s="417" t="s">
        <v>766</v>
      </c>
      <c r="OYT321" s="414" t="s">
        <v>61</v>
      </c>
      <c r="OYU321" s="415">
        <v>12</v>
      </c>
      <c r="OYV321" s="418" t="s">
        <v>781</v>
      </c>
      <c r="OYW321" s="417" t="s">
        <v>766</v>
      </c>
      <c r="OYX321" s="414" t="s">
        <v>61</v>
      </c>
      <c r="OYY321" s="415">
        <v>12</v>
      </c>
      <c r="OYZ321" s="418" t="s">
        <v>781</v>
      </c>
      <c r="OZA321" s="417" t="s">
        <v>766</v>
      </c>
      <c r="OZB321" s="414" t="s">
        <v>61</v>
      </c>
      <c r="OZC321" s="415">
        <v>12</v>
      </c>
      <c r="OZD321" s="418" t="s">
        <v>781</v>
      </c>
      <c r="OZE321" s="417" t="s">
        <v>766</v>
      </c>
      <c r="OZF321" s="414" t="s">
        <v>61</v>
      </c>
      <c r="OZG321" s="415">
        <v>12</v>
      </c>
      <c r="OZH321" s="418" t="s">
        <v>781</v>
      </c>
      <c r="OZI321" s="417" t="s">
        <v>766</v>
      </c>
      <c r="OZJ321" s="414" t="s">
        <v>61</v>
      </c>
      <c r="OZK321" s="415">
        <v>12</v>
      </c>
      <c r="OZL321" s="418" t="s">
        <v>781</v>
      </c>
      <c r="OZM321" s="417" t="s">
        <v>766</v>
      </c>
      <c r="OZN321" s="414" t="s">
        <v>61</v>
      </c>
      <c r="OZO321" s="415">
        <v>12</v>
      </c>
      <c r="OZP321" s="418" t="s">
        <v>781</v>
      </c>
      <c r="OZQ321" s="417" t="s">
        <v>766</v>
      </c>
      <c r="OZR321" s="414" t="s">
        <v>61</v>
      </c>
      <c r="OZS321" s="415">
        <v>12</v>
      </c>
      <c r="OZT321" s="418" t="s">
        <v>781</v>
      </c>
      <c r="OZU321" s="417" t="s">
        <v>766</v>
      </c>
      <c r="OZV321" s="414" t="s">
        <v>61</v>
      </c>
      <c r="OZW321" s="415">
        <v>12</v>
      </c>
      <c r="OZX321" s="418" t="s">
        <v>781</v>
      </c>
      <c r="OZY321" s="417" t="s">
        <v>766</v>
      </c>
      <c r="OZZ321" s="414" t="s">
        <v>61</v>
      </c>
      <c r="PAA321" s="415">
        <v>12</v>
      </c>
      <c r="PAB321" s="418" t="s">
        <v>781</v>
      </c>
      <c r="PAC321" s="417" t="s">
        <v>766</v>
      </c>
      <c r="PAD321" s="414" t="s">
        <v>61</v>
      </c>
      <c r="PAE321" s="415">
        <v>12</v>
      </c>
      <c r="PAF321" s="418" t="s">
        <v>781</v>
      </c>
      <c r="PAG321" s="417" t="s">
        <v>766</v>
      </c>
      <c r="PAH321" s="414" t="s">
        <v>61</v>
      </c>
      <c r="PAI321" s="415">
        <v>12</v>
      </c>
      <c r="PAJ321" s="418" t="s">
        <v>781</v>
      </c>
      <c r="PAK321" s="417" t="s">
        <v>766</v>
      </c>
      <c r="PAL321" s="414" t="s">
        <v>61</v>
      </c>
      <c r="PAM321" s="415">
        <v>12</v>
      </c>
      <c r="PAN321" s="418" t="s">
        <v>781</v>
      </c>
      <c r="PAO321" s="417" t="s">
        <v>766</v>
      </c>
      <c r="PAP321" s="414" t="s">
        <v>61</v>
      </c>
      <c r="PAQ321" s="415">
        <v>12</v>
      </c>
      <c r="PAR321" s="418" t="s">
        <v>781</v>
      </c>
      <c r="PAS321" s="417" t="s">
        <v>766</v>
      </c>
      <c r="PAT321" s="414" t="s">
        <v>61</v>
      </c>
      <c r="PAU321" s="415">
        <v>12</v>
      </c>
      <c r="PAV321" s="418" t="s">
        <v>781</v>
      </c>
      <c r="PAW321" s="417" t="s">
        <v>766</v>
      </c>
      <c r="PAX321" s="414" t="s">
        <v>61</v>
      </c>
      <c r="PAY321" s="415">
        <v>12</v>
      </c>
      <c r="PAZ321" s="418" t="s">
        <v>781</v>
      </c>
      <c r="PBA321" s="417" t="s">
        <v>766</v>
      </c>
      <c r="PBB321" s="414" t="s">
        <v>61</v>
      </c>
      <c r="PBC321" s="415">
        <v>12</v>
      </c>
      <c r="PBD321" s="418" t="s">
        <v>781</v>
      </c>
      <c r="PBE321" s="417" t="s">
        <v>766</v>
      </c>
      <c r="PBF321" s="414" t="s">
        <v>61</v>
      </c>
      <c r="PBG321" s="415">
        <v>12</v>
      </c>
      <c r="PBH321" s="418" t="s">
        <v>781</v>
      </c>
      <c r="PBI321" s="417" t="s">
        <v>766</v>
      </c>
      <c r="PBJ321" s="414" t="s">
        <v>61</v>
      </c>
      <c r="PBK321" s="415">
        <v>12</v>
      </c>
      <c r="PBL321" s="418" t="s">
        <v>781</v>
      </c>
      <c r="PBM321" s="417" t="s">
        <v>766</v>
      </c>
      <c r="PBN321" s="414" t="s">
        <v>61</v>
      </c>
      <c r="PBO321" s="415">
        <v>12</v>
      </c>
      <c r="PBP321" s="418" t="s">
        <v>781</v>
      </c>
      <c r="PBQ321" s="417" t="s">
        <v>766</v>
      </c>
      <c r="PBR321" s="414" t="s">
        <v>61</v>
      </c>
      <c r="PBS321" s="415">
        <v>12</v>
      </c>
      <c r="PBT321" s="418" t="s">
        <v>781</v>
      </c>
      <c r="PBU321" s="417" t="s">
        <v>766</v>
      </c>
      <c r="PBV321" s="414" t="s">
        <v>61</v>
      </c>
      <c r="PBW321" s="415">
        <v>12</v>
      </c>
      <c r="PBX321" s="418" t="s">
        <v>781</v>
      </c>
      <c r="PBY321" s="417" t="s">
        <v>766</v>
      </c>
      <c r="PBZ321" s="414" t="s">
        <v>61</v>
      </c>
      <c r="PCA321" s="415">
        <v>12</v>
      </c>
      <c r="PCB321" s="418" t="s">
        <v>781</v>
      </c>
      <c r="PCC321" s="417" t="s">
        <v>766</v>
      </c>
      <c r="PCD321" s="414" t="s">
        <v>61</v>
      </c>
      <c r="PCE321" s="415">
        <v>12</v>
      </c>
      <c r="PCF321" s="418" t="s">
        <v>781</v>
      </c>
      <c r="PCG321" s="417" t="s">
        <v>766</v>
      </c>
      <c r="PCH321" s="414" t="s">
        <v>61</v>
      </c>
      <c r="PCI321" s="415">
        <v>12</v>
      </c>
      <c r="PCJ321" s="418" t="s">
        <v>781</v>
      </c>
      <c r="PCK321" s="417" t="s">
        <v>766</v>
      </c>
      <c r="PCL321" s="414" t="s">
        <v>61</v>
      </c>
      <c r="PCM321" s="415">
        <v>12</v>
      </c>
      <c r="PCN321" s="418" t="s">
        <v>781</v>
      </c>
      <c r="PCO321" s="417" t="s">
        <v>766</v>
      </c>
      <c r="PCP321" s="414" t="s">
        <v>61</v>
      </c>
      <c r="PCQ321" s="415">
        <v>12</v>
      </c>
      <c r="PCR321" s="418" t="s">
        <v>781</v>
      </c>
      <c r="PCS321" s="417" t="s">
        <v>766</v>
      </c>
      <c r="PCT321" s="414" t="s">
        <v>61</v>
      </c>
      <c r="PCU321" s="415">
        <v>12</v>
      </c>
      <c r="PCV321" s="418" t="s">
        <v>781</v>
      </c>
      <c r="PCW321" s="417" t="s">
        <v>766</v>
      </c>
      <c r="PCX321" s="414" t="s">
        <v>61</v>
      </c>
      <c r="PCY321" s="415">
        <v>12</v>
      </c>
      <c r="PCZ321" s="418" t="s">
        <v>781</v>
      </c>
      <c r="PDA321" s="417" t="s">
        <v>766</v>
      </c>
      <c r="PDB321" s="414" t="s">
        <v>61</v>
      </c>
      <c r="PDC321" s="415">
        <v>12</v>
      </c>
      <c r="PDD321" s="418" t="s">
        <v>781</v>
      </c>
      <c r="PDE321" s="417" t="s">
        <v>766</v>
      </c>
      <c r="PDF321" s="414" t="s">
        <v>61</v>
      </c>
      <c r="PDG321" s="415">
        <v>12</v>
      </c>
      <c r="PDH321" s="418" t="s">
        <v>781</v>
      </c>
      <c r="PDI321" s="417" t="s">
        <v>766</v>
      </c>
      <c r="PDJ321" s="414" t="s">
        <v>61</v>
      </c>
      <c r="PDK321" s="415">
        <v>12</v>
      </c>
      <c r="PDL321" s="418" t="s">
        <v>781</v>
      </c>
      <c r="PDM321" s="417" t="s">
        <v>766</v>
      </c>
      <c r="PDN321" s="414" t="s">
        <v>61</v>
      </c>
      <c r="PDO321" s="415">
        <v>12</v>
      </c>
      <c r="PDP321" s="418" t="s">
        <v>781</v>
      </c>
      <c r="PDQ321" s="417" t="s">
        <v>766</v>
      </c>
      <c r="PDR321" s="414" t="s">
        <v>61</v>
      </c>
      <c r="PDS321" s="415">
        <v>12</v>
      </c>
      <c r="PDT321" s="418" t="s">
        <v>781</v>
      </c>
      <c r="PDU321" s="417" t="s">
        <v>766</v>
      </c>
      <c r="PDV321" s="414" t="s">
        <v>61</v>
      </c>
      <c r="PDW321" s="415">
        <v>12</v>
      </c>
      <c r="PDX321" s="418" t="s">
        <v>781</v>
      </c>
      <c r="PDY321" s="417" t="s">
        <v>766</v>
      </c>
      <c r="PDZ321" s="414" t="s">
        <v>61</v>
      </c>
      <c r="PEA321" s="415">
        <v>12</v>
      </c>
      <c r="PEB321" s="418" t="s">
        <v>781</v>
      </c>
      <c r="PEC321" s="417" t="s">
        <v>766</v>
      </c>
      <c r="PED321" s="414" t="s">
        <v>61</v>
      </c>
      <c r="PEE321" s="415">
        <v>12</v>
      </c>
      <c r="PEF321" s="418" t="s">
        <v>781</v>
      </c>
      <c r="PEG321" s="417" t="s">
        <v>766</v>
      </c>
      <c r="PEH321" s="414" t="s">
        <v>61</v>
      </c>
      <c r="PEI321" s="415">
        <v>12</v>
      </c>
      <c r="PEJ321" s="418" t="s">
        <v>781</v>
      </c>
      <c r="PEK321" s="417" t="s">
        <v>766</v>
      </c>
      <c r="PEL321" s="414" t="s">
        <v>61</v>
      </c>
      <c r="PEM321" s="415">
        <v>12</v>
      </c>
      <c r="PEN321" s="418" t="s">
        <v>781</v>
      </c>
      <c r="PEO321" s="417" t="s">
        <v>766</v>
      </c>
      <c r="PEP321" s="414" t="s">
        <v>61</v>
      </c>
      <c r="PEQ321" s="415">
        <v>12</v>
      </c>
      <c r="PER321" s="418" t="s">
        <v>781</v>
      </c>
      <c r="PES321" s="417" t="s">
        <v>766</v>
      </c>
      <c r="PET321" s="414" t="s">
        <v>61</v>
      </c>
      <c r="PEU321" s="415">
        <v>12</v>
      </c>
      <c r="PEV321" s="418" t="s">
        <v>781</v>
      </c>
      <c r="PEW321" s="417" t="s">
        <v>766</v>
      </c>
      <c r="PEX321" s="414" t="s">
        <v>61</v>
      </c>
      <c r="PEY321" s="415">
        <v>12</v>
      </c>
      <c r="PEZ321" s="418" t="s">
        <v>781</v>
      </c>
      <c r="PFA321" s="417" t="s">
        <v>766</v>
      </c>
      <c r="PFB321" s="414" t="s">
        <v>61</v>
      </c>
      <c r="PFC321" s="415">
        <v>12</v>
      </c>
      <c r="PFD321" s="418" t="s">
        <v>781</v>
      </c>
      <c r="PFE321" s="417" t="s">
        <v>766</v>
      </c>
      <c r="PFF321" s="414" t="s">
        <v>61</v>
      </c>
      <c r="PFG321" s="415">
        <v>12</v>
      </c>
      <c r="PFH321" s="418" t="s">
        <v>781</v>
      </c>
      <c r="PFI321" s="417" t="s">
        <v>766</v>
      </c>
      <c r="PFJ321" s="414" t="s">
        <v>61</v>
      </c>
      <c r="PFK321" s="415">
        <v>12</v>
      </c>
      <c r="PFL321" s="418" t="s">
        <v>781</v>
      </c>
      <c r="PFM321" s="417" t="s">
        <v>766</v>
      </c>
      <c r="PFN321" s="414" t="s">
        <v>61</v>
      </c>
      <c r="PFO321" s="415">
        <v>12</v>
      </c>
      <c r="PFP321" s="418" t="s">
        <v>781</v>
      </c>
      <c r="PFQ321" s="417" t="s">
        <v>766</v>
      </c>
      <c r="PFR321" s="414" t="s">
        <v>61</v>
      </c>
      <c r="PFS321" s="415">
        <v>12</v>
      </c>
      <c r="PFT321" s="418" t="s">
        <v>781</v>
      </c>
      <c r="PFU321" s="417" t="s">
        <v>766</v>
      </c>
      <c r="PFV321" s="414" t="s">
        <v>61</v>
      </c>
      <c r="PFW321" s="415">
        <v>12</v>
      </c>
      <c r="PFX321" s="418" t="s">
        <v>781</v>
      </c>
      <c r="PFY321" s="417" t="s">
        <v>766</v>
      </c>
      <c r="PFZ321" s="414" t="s">
        <v>61</v>
      </c>
      <c r="PGA321" s="415">
        <v>12</v>
      </c>
      <c r="PGB321" s="418" t="s">
        <v>781</v>
      </c>
      <c r="PGC321" s="417" t="s">
        <v>766</v>
      </c>
      <c r="PGD321" s="414" t="s">
        <v>61</v>
      </c>
      <c r="PGE321" s="415">
        <v>12</v>
      </c>
      <c r="PGF321" s="418" t="s">
        <v>781</v>
      </c>
      <c r="PGG321" s="417" t="s">
        <v>766</v>
      </c>
      <c r="PGH321" s="414" t="s">
        <v>61</v>
      </c>
      <c r="PGI321" s="415">
        <v>12</v>
      </c>
      <c r="PGJ321" s="418" t="s">
        <v>781</v>
      </c>
      <c r="PGK321" s="417" t="s">
        <v>766</v>
      </c>
      <c r="PGL321" s="414" t="s">
        <v>61</v>
      </c>
      <c r="PGM321" s="415">
        <v>12</v>
      </c>
      <c r="PGN321" s="418" t="s">
        <v>781</v>
      </c>
      <c r="PGO321" s="417" t="s">
        <v>766</v>
      </c>
      <c r="PGP321" s="414" t="s">
        <v>61</v>
      </c>
      <c r="PGQ321" s="415">
        <v>12</v>
      </c>
      <c r="PGR321" s="418" t="s">
        <v>781</v>
      </c>
      <c r="PGS321" s="417" t="s">
        <v>766</v>
      </c>
      <c r="PGT321" s="414" t="s">
        <v>61</v>
      </c>
      <c r="PGU321" s="415">
        <v>12</v>
      </c>
      <c r="PGV321" s="418" t="s">
        <v>781</v>
      </c>
      <c r="PGW321" s="417" t="s">
        <v>766</v>
      </c>
      <c r="PGX321" s="414" t="s">
        <v>61</v>
      </c>
      <c r="PGY321" s="415">
        <v>12</v>
      </c>
      <c r="PGZ321" s="418" t="s">
        <v>781</v>
      </c>
      <c r="PHA321" s="417" t="s">
        <v>766</v>
      </c>
      <c r="PHB321" s="414" t="s">
        <v>61</v>
      </c>
      <c r="PHC321" s="415">
        <v>12</v>
      </c>
      <c r="PHD321" s="418" t="s">
        <v>781</v>
      </c>
      <c r="PHE321" s="417" t="s">
        <v>766</v>
      </c>
      <c r="PHF321" s="414" t="s">
        <v>61</v>
      </c>
      <c r="PHG321" s="415">
        <v>12</v>
      </c>
      <c r="PHH321" s="418" t="s">
        <v>781</v>
      </c>
      <c r="PHI321" s="417" t="s">
        <v>766</v>
      </c>
      <c r="PHJ321" s="414" t="s">
        <v>61</v>
      </c>
      <c r="PHK321" s="415">
        <v>12</v>
      </c>
      <c r="PHL321" s="418" t="s">
        <v>781</v>
      </c>
      <c r="PHM321" s="417" t="s">
        <v>766</v>
      </c>
      <c r="PHN321" s="414" t="s">
        <v>61</v>
      </c>
      <c r="PHO321" s="415">
        <v>12</v>
      </c>
      <c r="PHP321" s="418" t="s">
        <v>781</v>
      </c>
      <c r="PHQ321" s="417" t="s">
        <v>766</v>
      </c>
      <c r="PHR321" s="414" t="s">
        <v>61</v>
      </c>
      <c r="PHS321" s="415">
        <v>12</v>
      </c>
      <c r="PHT321" s="418" t="s">
        <v>781</v>
      </c>
      <c r="PHU321" s="417" t="s">
        <v>766</v>
      </c>
      <c r="PHV321" s="414" t="s">
        <v>61</v>
      </c>
      <c r="PHW321" s="415">
        <v>12</v>
      </c>
      <c r="PHX321" s="418" t="s">
        <v>781</v>
      </c>
      <c r="PHY321" s="417" t="s">
        <v>766</v>
      </c>
      <c r="PHZ321" s="414" t="s">
        <v>61</v>
      </c>
      <c r="PIA321" s="415">
        <v>12</v>
      </c>
      <c r="PIB321" s="418" t="s">
        <v>781</v>
      </c>
      <c r="PIC321" s="417" t="s">
        <v>766</v>
      </c>
      <c r="PID321" s="414" t="s">
        <v>61</v>
      </c>
      <c r="PIE321" s="415">
        <v>12</v>
      </c>
      <c r="PIF321" s="418" t="s">
        <v>781</v>
      </c>
      <c r="PIG321" s="417" t="s">
        <v>766</v>
      </c>
      <c r="PIH321" s="414" t="s">
        <v>61</v>
      </c>
      <c r="PII321" s="415">
        <v>12</v>
      </c>
      <c r="PIJ321" s="418" t="s">
        <v>781</v>
      </c>
      <c r="PIK321" s="417" t="s">
        <v>766</v>
      </c>
      <c r="PIL321" s="414" t="s">
        <v>61</v>
      </c>
      <c r="PIM321" s="415">
        <v>12</v>
      </c>
      <c r="PIN321" s="418" t="s">
        <v>781</v>
      </c>
      <c r="PIO321" s="417" t="s">
        <v>766</v>
      </c>
      <c r="PIP321" s="414" t="s">
        <v>61</v>
      </c>
      <c r="PIQ321" s="415">
        <v>12</v>
      </c>
      <c r="PIR321" s="418" t="s">
        <v>781</v>
      </c>
      <c r="PIS321" s="417" t="s">
        <v>766</v>
      </c>
      <c r="PIT321" s="414" t="s">
        <v>61</v>
      </c>
      <c r="PIU321" s="415">
        <v>12</v>
      </c>
      <c r="PIV321" s="418" t="s">
        <v>781</v>
      </c>
      <c r="PIW321" s="417" t="s">
        <v>766</v>
      </c>
      <c r="PIX321" s="414" t="s">
        <v>61</v>
      </c>
      <c r="PIY321" s="415">
        <v>12</v>
      </c>
      <c r="PIZ321" s="418" t="s">
        <v>781</v>
      </c>
      <c r="PJA321" s="417" t="s">
        <v>766</v>
      </c>
      <c r="PJB321" s="414" t="s">
        <v>61</v>
      </c>
      <c r="PJC321" s="415">
        <v>12</v>
      </c>
      <c r="PJD321" s="418" t="s">
        <v>781</v>
      </c>
      <c r="PJE321" s="417" t="s">
        <v>766</v>
      </c>
      <c r="PJF321" s="414" t="s">
        <v>61</v>
      </c>
      <c r="PJG321" s="415">
        <v>12</v>
      </c>
      <c r="PJH321" s="418" t="s">
        <v>781</v>
      </c>
      <c r="PJI321" s="417" t="s">
        <v>766</v>
      </c>
      <c r="PJJ321" s="414" t="s">
        <v>61</v>
      </c>
      <c r="PJK321" s="415">
        <v>12</v>
      </c>
      <c r="PJL321" s="418" t="s">
        <v>781</v>
      </c>
      <c r="PJM321" s="417" t="s">
        <v>766</v>
      </c>
      <c r="PJN321" s="414" t="s">
        <v>61</v>
      </c>
      <c r="PJO321" s="415">
        <v>12</v>
      </c>
      <c r="PJP321" s="418" t="s">
        <v>781</v>
      </c>
      <c r="PJQ321" s="417" t="s">
        <v>766</v>
      </c>
      <c r="PJR321" s="414" t="s">
        <v>61</v>
      </c>
      <c r="PJS321" s="415">
        <v>12</v>
      </c>
      <c r="PJT321" s="418" t="s">
        <v>781</v>
      </c>
      <c r="PJU321" s="417" t="s">
        <v>766</v>
      </c>
      <c r="PJV321" s="414" t="s">
        <v>61</v>
      </c>
      <c r="PJW321" s="415">
        <v>12</v>
      </c>
      <c r="PJX321" s="418" t="s">
        <v>781</v>
      </c>
      <c r="PJY321" s="417" t="s">
        <v>766</v>
      </c>
      <c r="PJZ321" s="414" t="s">
        <v>61</v>
      </c>
      <c r="PKA321" s="415">
        <v>12</v>
      </c>
      <c r="PKB321" s="418" t="s">
        <v>781</v>
      </c>
      <c r="PKC321" s="417" t="s">
        <v>766</v>
      </c>
      <c r="PKD321" s="414" t="s">
        <v>61</v>
      </c>
      <c r="PKE321" s="415">
        <v>12</v>
      </c>
      <c r="PKF321" s="418" t="s">
        <v>781</v>
      </c>
      <c r="PKG321" s="417" t="s">
        <v>766</v>
      </c>
      <c r="PKH321" s="414" t="s">
        <v>61</v>
      </c>
      <c r="PKI321" s="415">
        <v>12</v>
      </c>
      <c r="PKJ321" s="418" t="s">
        <v>781</v>
      </c>
      <c r="PKK321" s="417" t="s">
        <v>766</v>
      </c>
      <c r="PKL321" s="414" t="s">
        <v>61</v>
      </c>
      <c r="PKM321" s="415">
        <v>12</v>
      </c>
      <c r="PKN321" s="418" t="s">
        <v>781</v>
      </c>
      <c r="PKO321" s="417" t="s">
        <v>766</v>
      </c>
      <c r="PKP321" s="414" t="s">
        <v>61</v>
      </c>
      <c r="PKQ321" s="415">
        <v>12</v>
      </c>
      <c r="PKR321" s="418" t="s">
        <v>781</v>
      </c>
      <c r="PKS321" s="417" t="s">
        <v>766</v>
      </c>
      <c r="PKT321" s="414" t="s">
        <v>61</v>
      </c>
      <c r="PKU321" s="415">
        <v>12</v>
      </c>
      <c r="PKV321" s="418" t="s">
        <v>781</v>
      </c>
      <c r="PKW321" s="417" t="s">
        <v>766</v>
      </c>
      <c r="PKX321" s="414" t="s">
        <v>61</v>
      </c>
      <c r="PKY321" s="415">
        <v>12</v>
      </c>
      <c r="PKZ321" s="418" t="s">
        <v>781</v>
      </c>
      <c r="PLA321" s="417" t="s">
        <v>766</v>
      </c>
      <c r="PLB321" s="414" t="s">
        <v>61</v>
      </c>
      <c r="PLC321" s="415">
        <v>12</v>
      </c>
      <c r="PLD321" s="418" t="s">
        <v>781</v>
      </c>
      <c r="PLE321" s="417" t="s">
        <v>766</v>
      </c>
      <c r="PLF321" s="414" t="s">
        <v>61</v>
      </c>
      <c r="PLG321" s="415">
        <v>12</v>
      </c>
      <c r="PLH321" s="418" t="s">
        <v>781</v>
      </c>
      <c r="PLI321" s="417" t="s">
        <v>766</v>
      </c>
      <c r="PLJ321" s="414" t="s">
        <v>61</v>
      </c>
      <c r="PLK321" s="415">
        <v>12</v>
      </c>
      <c r="PLL321" s="418" t="s">
        <v>781</v>
      </c>
      <c r="PLM321" s="417" t="s">
        <v>766</v>
      </c>
      <c r="PLN321" s="414" t="s">
        <v>61</v>
      </c>
      <c r="PLO321" s="415">
        <v>12</v>
      </c>
      <c r="PLP321" s="418" t="s">
        <v>781</v>
      </c>
      <c r="PLQ321" s="417" t="s">
        <v>766</v>
      </c>
      <c r="PLR321" s="414" t="s">
        <v>61</v>
      </c>
      <c r="PLS321" s="415">
        <v>12</v>
      </c>
      <c r="PLT321" s="418" t="s">
        <v>781</v>
      </c>
      <c r="PLU321" s="417" t="s">
        <v>766</v>
      </c>
      <c r="PLV321" s="414" t="s">
        <v>61</v>
      </c>
      <c r="PLW321" s="415">
        <v>12</v>
      </c>
      <c r="PLX321" s="418" t="s">
        <v>781</v>
      </c>
      <c r="PLY321" s="417" t="s">
        <v>766</v>
      </c>
      <c r="PLZ321" s="414" t="s">
        <v>61</v>
      </c>
      <c r="PMA321" s="415">
        <v>12</v>
      </c>
      <c r="PMB321" s="418" t="s">
        <v>781</v>
      </c>
      <c r="PMC321" s="417" t="s">
        <v>766</v>
      </c>
      <c r="PMD321" s="414" t="s">
        <v>61</v>
      </c>
      <c r="PME321" s="415">
        <v>12</v>
      </c>
      <c r="PMF321" s="418" t="s">
        <v>781</v>
      </c>
      <c r="PMG321" s="417" t="s">
        <v>766</v>
      </c>
      <c r="PMH321" s="414" t="s">
        <v>61</v>
      </c>
      <c r="PMI321" s="415">
        <v>12</v>
      </c>
      <c r="PMJ321" s="418" t="s">
        <v>781</v>
      </c>
      <c r="PMK321" s="417" t="s">
        <v>766</v>
      </c>
      <c r="PML321" s="414" t="s">
        <v>61</v>
      </c>
      <c r="PMM321" s="415">
        <v>12</v>
      </c>
      <c r="PMN321" s="418" t="s">
        <v>781</v>
      </c>
      <c r="PMO321" s="417" t="s">
        <v>766</v>
      </c>
      <c r="PMP321" s="414" t="s">
        <v>61</v>
      </c>
      <c r="PMQ321" s="415">
        <v>12</v>
      </c>
      <c r="PMR321" s="418" t="s">
        <v>781</v>
      </c>
      <c r="PMS321" s="417" t="s">
        <v>766</v>
      </c>
      <c r="PMT321" s="414" t="s">
        <v>61</v>
      </c>
      <c r="PMU321" s="415">
        <v>12</v>
      </c>
      <c r="PMV321" s="418" t="s">
        <v>781</v>
      </c>
      <c r="PMW321" s="417" t="s">
        <v>766</v>
      </c>
      <c r="PMX321" s="414" t="s">
        <v>61</v>
      </c>
      <c r="PMY321" s="415">
        <v>12</v>
      </c>
      <c r="PMZ321" s="418" t="s">
        <v>781</v>
      </c>
      <c r="PNA321" s="417" t="s">
        <v>766</v>
      </c>
      <c r="PNB321" s="414" t="s">
        <v>61</v>
      </c>
      <c r="PNC321" s="415">
        <v>12</v>
      </c>
      <c r="PND321" s="418" t="s">
        <v>781</v>
      </c>
      <c r="PNE321" s="417" t="s">
        <v>766</v>
      </c>
      <c r="PNF321" s="414" t="s">
        <v>61</v>
      </c>
      <c r="PNG321" s="415">
        <v>12</v>
      </c>
      <c r="PNH321" s="418" t="s">
        <v>781</v>
      </c>
      <c r="PNI321" s="417" t="s">
        <v>766</v>
      </c>
      <c r="PNJ321" s="414" t="s">
        <v>61</v>
      </c>
      <c r="PNK321" s="415">
        <v>12</v>
      </c>
      <c r="PNL321" s="418" t="s">
        <v>781</v>
      </c>
      <c r="PNM321" s="417" t="s">
        <v>766</v>
      </c>
      <c r="PNN321" s="414" t="s">
        <v>61</v>
      </c>
      <c r="PNO321" s="415">
        <v>12</v>
      </c>
      <c r="PNP321" s="418" t="s">
        <v>781</v>
      </c>
      <c r="PNQ321" s="417" t="s">
        <v>766</v>
      </c>
      <c r="PNR321" s="414" t="s">
        <v>61</v>
      </c>
      <c r="PNS321" s="415">
        <v>12</v>
      </c>
      <c r="PNT321" s="418" t="s">
        <v>781</v>
      </c>
      <c r="PNU321" s="417" t="s">
        <v>766</v>
      </c>
      <c r="PNV321" s="414" t="s">
        <v>61</v>
      </c>
      <c r="PNW321" s="415">
        <v>12</v>
      </c>
      <c r="PNX321" s="418" t="s">
        <v>781</v>
      </c>
      <c r="PNY321" s="417" t="s">
        <v>766</v>
      </c>
      <c r="PNZ321" s="414" t="s">
        <v>61</v>
      </c>
      <c r="POA321" s="415">
        <v>12</v>
      </c>
      <c r="POB321" s="418" t="s">
        <v>781</v>
      </c>
      <c r="POC321" s="417" t="s">
        <v>766</v>
      </c>
      <c r="POD321" s="414" t="s">
        <v>61</v>
      </c>
      <c r="POE321" s="415">
        <v>12</v>
      </c>
      <c r="POF321" s="418" t="s">
        <v>781</v>
      </c>
      <c r="POG321" s="417" t="s">
        <v>766</v>
      </c>
      <c r="POH321" s="414" t="s">
        <v>61</v>
      </c>
      <c r="POI321" s="415">
        <v>12</v>
      </c>
      <c r="POJ321" s="418" t="s">
        <v>781</v>
      </c>
      <c r="POK321" s="417" t="s">
        <v>766</v>
      </c>
      <c r="POL321" s="414" t="s">
        <v>61</v>
      </c>
      <c r="POM321" s="415">
        <v>12</v>
      </c>
      <c r="PON321" s="418" t="s">
        <v>781</v>
      </c>
      <c r="POO321" s="417" t="s">
        <v>766</v>
      </c>
      <c r="POP321" s="414" t="s">
        <v>61</v>
      </c>
      <c r="POQ321" s="415">
        <v>12</v>
      </c>
      <c r="POR321" s="418" t="s">
        <v>781</v>
      </c>
      <c r="POS321" s="417" t="s">
        <v>766</v>
      </c>
      <c r="POT321" s="414" t="s">
        <v>61</v>
      </c>
      <c r="POU321" s="415">
        <v>12</v>
      </c>
      <c r="POV321" s="418" t="s">
        <v>781</v>
      </c>
      <c r="POW321" s="417" t="s">
        <v>766</v>
      </c>
      <c r="POX321" s="414" t="s">
        <v>61</v>
      </c>
      <c r="POY321" s="415">
        <v>12</v>
      </c>
      <c r="POZ321" s="418" t="s">
        <v>781</v>
      </c>
      <c r="PPA321" s="417" t="s">
        <v>766</v>
      </c>
      <c r="PPB321" s="414" t="s">
        <v>61</v>
      </c>
      <c r="PPC321" s="415">
        <v>12</v>
      </c>
      <c r="PPD321" s="418" t="s">
        <v>781</v>
      </c>
      <c r="PPE321" s="417" t="s">
        <v>766</v>
      </c>
      <c r="PPF321" s="414" t="s">
        <v>61</v>
      </c>
      <c r="PPG321" s="415">
        <v>12</v>
      </c>
      <c r="PPH321" s="418" t="s">
        <v>781</v>
      </c>
      <c r="PPI321" s="417" t="s">
        <v>766</v>
      </c>
      <c r="PPJ321" s="414" t="s">
        <v>61</v>
      </c>
      <c r="PPK321" s="415">
        <v>12</v>
      </c>
      <c r="PPL321" s="418" t="s">
        <v>781</v>
      </c>
      <c r="PPM321" s="417" t="s">
        <v>766</v>
      </c>
      <c r="PPN321" s="414" t="s">
        <v>61</v>
      </c>
      <c r="PPO321" s="415">
        <v>12</v>
      </c>
      <c r="PPP321" s="418" t="s">
        <v>781</v>
      </c>
      <c r="PPQ321" s="417" t="s">
        <v>766</v>
      </c>
      <c r="PPR321" s="414" t="s">
        <v>61</v>
      </c>
      <c r="PPS321" s="415">
        <v>12</v>
      </c>
      <c r="PPT321" s="418" t="s">
        <v>781</v>
      </c>
      <c r="PPU321" s="417" t="s">
        <v>766</v>
      </c>
      <c r="PPV321" s="414" t="s">
        <v>61</v>
      </c>
      <c r="PPW321" s="415">
        <v>12</v>
      </c>
      <c r="PPX321" s="418" t="s">
        <v>781</v>
      </c>
      <c r="PPY321" s="417" t="s">
        <v>766</v>
      </c>
      <c r="PPZ321" s="414" t="s">
        <v>61</v>
      </c>
      <c r="PQA321" s="415">
        <v>12</v>
      </c>
      <c r="PQB321" s="418" t="s">
        <v>781</v>
      </c>
      <c r="PQC321" s="417" t="s">
        <v>766</v>
      </c>
      <c r="PQD321" s="414" t="s">
        <v>61</v>
      </c>
      <c r="PQE321" s="415">
        <v>12</v>
      </c>
      <c r="PQF321" s="418" t="s">
        <v>781</v>
      </c>
      <c r="PQG321" s="417" t="s">
        <v>766</v>
      </c>
      <c r="PQH321" s="414" t="s">
        <v>61</v>
      </c>
      <c r="PQI321" s="415">
        <v>12</v>
      </c>
      <c r="PQJ321" s="418" t="s">
        <v>781</v>
      </c>
      <c r="PQK321" s="417" t="s">
        <v>766</v>
      </c>
      <c r="PQL321" s="414" t="s">
        <v>61</v>
      </c>
      <c r="PQM321" s="415">
        <v>12</v>
      </c>
      <c r="PQN321" s="418" t="s">
        <v>781</v>
      </c>
      <c r="PQO321" s="417" t="s">
        <v>766</v>
      </c>
      <c r="PQP321" s="414" t="s">
        <v>61</v>
      </c>
      <c r="PQQ321" s="415">
        <v>12</v>
      </c>
      <c r="PQR321" s="418" t="s">
        <v>781</v>
      </c>
      <c r="PQS321" s="417" t="s">
        <v>766</v>
      </c>
      <c r="PQT321" s="414" t="s">
        <v>61</v>
      </c>
      <c r="PQU321" s="415">
        <v>12</v>
      </c>
      <c r="PQV321" s="418" t="s">
        <v>781</v>
      </c>
      <c r="PQW321" s="417" t="s">
        <v>766</v>
      </c>
      <c r="PQX321" s="414" t="s">
        <v>61</v>
      </c>
      <c r="PQY321" s="415">
        <v>12</v>
      </c>
      <c r="PQZ321" s="418" t="s">
        <v>781</v>
      </c>
      <c r="PRA321" s="417" t="s">
        <v>766</v>
      </c>
      <c r="PRB321" s="414" t="s">
        <v>61</v>
      </c>
      <c r="PRC321" s="415">
        <v>12</v>
      </c>
      <c r="PRD321" s="418" t="s">
        <v>781</v>
      </c>
      <c r="PRE321" s="417" t="s">
        <v>766</v>
      </c>
      <c r="PRF321" s="414" t="s">
        <v>61</v>
      </c>
      <c r="PRG321" s="415">
        <v>12</v>
      </c>
      <c r="PRH321" s="418" t="s">
        <v>781</v>
      </c>
      <c r="PRI321" s="417" t="s">
        <v>766</v>
      </c>
      <c r="PRJ321" s="414" t="s">
        <v>61</v>
      </c>
      <c r="PRK321" s="415">
        <v>12</v>
      </c>
      <c r="PRL321" s="418" t="s">
        <v>781</v>
      </c>
      <c r="PRM321" s="417" t="s">
        <v>766</v>
      </c>
      <c r="PRN321" s="414" t="s">
        <v>61</v>
      </c>
      <c r="PRO321" s="415">
        <v>12</v>
      </c>
      <c r="PRP321" s="418" t="s">
        <v>781</v>
      </c>
      <c r="PRQ321" s="417" t="s">
        <v>766</v>
      </c>
      <c r="PRR321" s="414" t="s">
        <v>61</v>
      </c>
      <c r="PRS321" s="415">
        <v>12</v>
      </c>
      <c r="PRT321" s="418" t="s">
        <v>781</v>
      </c>
      <c r="PRU321" s="417" t="s">
        <v>766</v>
      </c>
      <c r="PRV321" s="414" t="s">
        <v>61</v>
      </c>
      <c r="PRW321" s="415">
        <v>12</v>
      </c>
      <c r="PRX321" s="418" t="s">
        <v>781</v>
      </c>
      <c r="PRY321" s="417" t="s">
        <v>766</v>
      </c>
      <c r="PRZ321" s="414" t="s">
        <v>61</v>
      </c>
      <c r="PSA321" s="415">
        <v>12</v>
      </c>
      <c r="PSB321" s="418" t="s">
        <v>781</v>
      </c>
      <c r="PSC321" s="417" t="s">
        <v>766</v>
      </c>
      <c r="PSD321" s="414" t="s">
        <v>61</v>
      </c>
      <c r="PSE321" s="415">
        <v>12</v>
      </c>
      <c r="PSF321" s="418" t="s">
        <v>781</v>
      </c>
      <c r="PSG321" s="417" t="s">
        <v>766</v>
      </c>
      <c r="PSH321" s="414" t="s">
        <v>61</v>
      </c>
      <c r="PSI321" s="415">
        <v>12</v>
      </c>
      <c r="PSJ321" s="418" t="s">
        <v>781</v>
      </c>
      <c r="PSK321" s="417" t="s">
        <v>766</v>
      </c>
      <c r="PSL321" s="414" t="s">
        <v>61</v>
      </c>
      <c r="PSM321" s="415">
        <v>12</v>
      </c>
      <c r="PSN321" s="418" t="s">
        <v>781</v>
      </c>
      <c r="PSO321" s="417" t="s">
        <v>766</v>
      </c>
      <c r="PSP321" s="414" t="s">
        <v>61</v>
      </c>
      <c r="PSQ321" s="415">
        <v>12</v>
      </c>
      <c r="PSR321" s="418" t="s">
        <v>781</v>
      </c>
      <c r="PSS321" s="417" t="s">
        <v>766</v>
      </c>
      <c r="PST321" s="414" t="s">
        <v>61</v>
      </c>
      <c r="PSU321" s="415">
        <v>12</v>
      </c>
      <c r="PSV321" s="418" t="s">
        <v>781</v>
      </c>
      <c r="PSW321" s="417" t="s">
        <v>766</v>
      </c>
      <c r="PSX321" s="414" t="s">
        <v>61</v>
      </c>
      <c r="PSY321" s="415">
        <v>12</v>
      </c>
      <c r="PSZ321" s="418" t="s">
        <v>781</v>
      </c>
      <c r="PTA321" s="417" t="s">
        <v>766</v>
      </c>
      <c r="PTB321" s="414" t="s">
        <v>61</v>
      </c>
      <c r="PTC321" s="415">
        <v>12</v>
      </c>
      <c r="PTD321" s="418" t="s">
        <v>781</v>
      </c>
      <c r="PTE321" s="417" t="s">
        <v>766</v>
      </c>
      <c r="PTF321" s="414" t="s">
        <v>61</v>
      </c>
      <c r="PTG321" s="415">
        <v>12</v>
      </c>
      <c r="PTH321" s="418" t="s">
        <v>781</v>
      </c>
      <c r="PTI321" s="417" t="s">
        <v>766</v>
      </c>
      <c r="PTJ321" s="414" t="s">
        <v>61</v>
      </c>
      <c r="PTK321" s="415">
        <v>12</v>
      </c>
      <c r="PTL321" s="418" t="s">
        <v>781</v>
      </c>
      <c r="PTM321" s="417" t="s">
        <v>766</v>
      </c>
      <c r="PTN321" s="414" t="s">
        <v>61</v>
      </c>
      <c r="PTO321" s="415">
        <v>12</v>
      </c>
      <c r="PTP321" s="418" t="s">
        <v>781</v>
      </c>
      <c r="PTQ321" s="417" t="s">
        <v>766</v>
      </c>
      <c r="PTR321" s="414" t="s">
        <v>61</v>
      </c>
      <c r="PTS321" s="415">
        <v>12</v>
      </c>
      <c r="PTT321" s="418" t="s">
        <v>781</v>
      </c>
      <c r="PTU321" s="417" t="s">
        <v>766</v>
      </c>
      <c r="PTV321" s="414" t="s">
        <v>61</v>
      </c>
      <c r="PTW321" s="415">
        <v>12</v>
      </c>
      <c r="PTX321" s="418" t="s">
        <v>781</v>
      </c>
      <c r="PTY321" s="417" t="s">
        <v>766</v>
      </c>
      <c r="PTZ321" s="414" t="s">
        <v>61</v>
      </c>
      <c r="PUA321" s="415">
        <v>12</v>
      </c>
      <c r="PUB321" s="418" t="s">
        <v>781</v>
      </c>
      <c r="PUC321" s="417" t="s">
        <v>766</v>
      </c>
      <c r="PUD321" s="414" t="s">
        <v>61</v>
      </c>
      <c r="PUE321" s="415">
        <v>12</v>
      </c>
      <c r="PUF321" s="418" t="s">
        <v>781</v>
      </c>
      <c r="PUG321" s="417" t="s">
        <v>766</v>
      </c>
      <c r="PUH321" s="414" t="s">
        <v>61</v>
      </c>
      <c r="PUI321" s="415">
        <v>12</v>
      </c>
      <c r="PUJ321" s="418" t="s">
        <v>781</v>
      </c>
      <c r="PUK321" s="417" t="s">
        <v>766</v>
      </c>
      <c r="PUL321" s="414" t="s">
        <v>61</v>
      </c>
      <c r="PUM321" s="415">
        <v>12</v>
      </c>
      <c r="PUN321" s="418" t="s">
        <v>781</v>
      </c>
      <c r="PUO321" s="417" t="s">
        <v>766</v>
      </c>
      <c r="PUP321" s="414" t="s">
        <v>61</v>
      </c>
      <c r="PUQ321" s="415">
        <v>12</v>
      </c>
      <c r="PUR321" s="418" t="s">
        <v>781</v>
      </c>
      <c r="PUS321" s="417" t="s">
        <v>766</v>
      </c>
      <c r="PUT321" s="414" t="s">
        <v>61</v>
      </c>
      <c r="PUU321" s="415">
        <v>12</v>
      </c>
      <c r="PUV321" s="418" t="s">
        <v>781</v>
      </c>
      <c r="PUW321" s="417" t="s">
        <v>766</v>
      </c>
      <c r="PUX321" s="414" t="s">
        <v>61</v>
      </c>
      <c r="PUY321" s="415">
        <v>12</v>
      </c>
      <c r="PUZ321" s="418" t="s">
        <v>781</v>
      </c>
      <c r="PVA321" s="417" t="s">
        <v>766</v>
      </c>
      <c r="PVB321" s="414" t="s">
        <v>61</v>
      </c>
      <c r="PVC321" s="415">
        <v>12</v>
      </c>
      <c r="PVD321" s="418" t="s">
        <v>781</v>
      </c>
      <c r="PVE321" s="417" t="s">
        <v>766</v>
      </c>
      <c r="PVF321" s="414" t="s">
        <v>61</v>
      </c>
      <c r="PVG321" s="415">
        <v>12</v>
      </c>
      <c r="PVH321" s="418" t="s">
        <v>781</v>
      </c>
      <c r="PVI321" s="417" t="s">
        <v>766</v>
      </c>
      <c r="PVJ321" s="414" t="s">
        <v>61</v>
      </c>
      <c r="PVK321" s="415">
        <v>12</v>
      </c>
      <c r="PVL321" s="418" t="s">
        <v>781</v>
      </c>
      <c r="PVM321" s="417" t="s">
        <v>766</v>
      </c>
      <c r="PVN321" s="414" t="s">
        <v>61</v>
      </c>
      <c r="PVO321" s="415">
        <v>12</v>
      </c>
      <c r="PVP321" s="418" t="s">
        <v>781</v>
      </c>
      <c r="PVQ321" s="417" t="s">
        <v>766</v>
      </c>
      <c r="PVR321" s="414" t="s">
        <v>61</v>
      </c>
      <c r="PVS321" s="415">
        <v>12</v>
      </c>
      <c r="PVT321" s="418" t="s">
        <v>781</v>
      </c>
      <c r="PVU321" s="417" t="s">
        <v>766</v>
      </c>
      <c r="PVV321" s="414" t="s">
        <v>61</v>
      </c>
      <c r="PVW321" s="415">
        <v>12</v>
      </c>
      <c r="PVX321" s="418" t="s">
        <v>781</v>
      </c>
      <c r="PVY321" s="417" t="s">
        <v>766</v>
      </c>
      <c r="PVZ321" s="414" t="s">
        <v>61</v>
      </c>
      <c r="PWA321" s="415">
        <v>12</v>
      </c>
      <c r="PWB321" s="418" t="s">
        <v>781</v>
      </c>
      <c r="PWC321" s="417" t="s">
        <v>766</v>
      </c>
      <c r="PWD321" s="414" t="s">
        <v>61</v>
      </c>
      <c r="PWE321" s="415">
        <v>12</v>
      </c>
      <c r="PWF321" s="418" t="s">
        <v>781</v>
      </c>
      <c r="PWG321" s="417" t="s">
        <v>766</v>
      </c>
      <c r="PWH321" s="414" t="s">
        <v>61</v>
      </c>
      <c r="PWI321" s="415">
        <v>12</v>
      </c>
      <c r="PWJ321" s="418" t="s">
        <v>781</v>
      </c>
      <c r="PWK321" s="417" t="s">
        <v>766</v>
      </c>
      <c r="PWL321" s="414" t="s">
        <v>61</v>
      </c>
      <c r="PWM321" s="415">
        <v>12</v>
      </c>
      <c r="PWN321" s="418" t="s">
        <v>781</v>
      </c>
      <c r="PWO321" s="417" t="s">
        <v>766</v>
      </c>
      <c r="PWP321" s="414" t="s">
        <v>61</v>
      </c>
      <c r="PWQ321" s="415">
        <v>12</v>
      </c>
      <c r="PWR321" s="418" t="s">
        <v>781</v>
      </c>
      <c r="PWS321" s="417" t="s">
        <v>766</v>
      </c>
      <c r="PWT321" s="414" t="s">
        <v>61</v>
      </c>
      <c r="PWU321" s="415">
        <v>12</v>
      </c>
      <c r="PWV321" s="418" t="s">
        <v>781</v>
      </c>
      <c r="PWW321" s="417" t="s">
        <v>766</v>
      </c>
      <c r="PWX321" s="414" t="s">
        <v>61</v>
      </c>
      <c r="PWY321" s="415">
        <v>12</v>
      </c>
      <c r="PWZ321" s="418" t="s">
        <v>781</v>
      </c>
      <c r="PXA321" s="417" t="s">
        <v>766</v>
      </c>
      <c r="PXB321" s="414" t="s">
        <v>61</v>
      </c>
      <c r="PXC321" s="415">
        <v>12</v>
      </c>
      <c r="PXD321" s="418" t="s">
        <v>781</v>
      </c>
      <c r="PXE321" s="417" t="s">
        <v>766</v>
      </c>
      <c r="PXF321" s="414" t="s">
        <v>61</v>
      </c>
      <c r="PXG321" s="415">
        <v>12</v>
      </c>
      <c r="PXH321" s="418" t="s">
        <v>781</v>
      </c>
      <c r="PXI321" s="417" t="s">
        <v>766</v>
      </c>
      <c r="PXJ321" s="414" t="s">
        <v>61</v>
      </c>
      <c r="PXK321" s="415">
        <v>12</v>
      </c>
      <c r="PXL321" s="418" t="s">
        <v>781</v>
      </c>
      <c r="PXM321" s="417" t="s">
        <v>766</v>
      </c>
      <c r="PXN321" s="414" t="s">
        <v>61</v>
      </c>
      <c r="PXO321" s="415">
        <v>12</v>
      </c>
      <c r="PXP321" s="418" t="s">
        <v>781</v>
      </c>
      <c r="PXQ321" s="417" t="s">
        <v>766</v>
      </c>
      <c r="PXR321" s="414" t="s">
        <v>61</v>
      </c>
      <c r="PXS321" s="415">
        <v>12</v>
      </c>
      <c r="PXT321" s="418" t="s">
        <v>781</v>
      </c>
      <c r="PXU321" s="417" t="s">
        <v>766</v>
      </c>
      <c r="PXV321" s="414" t="s">
        <v>61</v>
      </c>
      <c r="PXW321" s="415">
        <v>12</v>
      </c>
      <c r="PXX321" s="418" t="s">
        <v>781</v>
      </c>
      <c r="PXY321" s="417" t="s">
        <v>766</v>
      </c>
      <c r="PXZ321" s="414" t="s">
        <v>61</v>
      </c>
      <c r="PYA321" s="415">
        <v>12</v>
      </c>
      <c r="PYB321" s="418" t="s">
        <v>781</v>
      </c>
      <c r="PYC321" s="417" t="s">
        <v>766</v>
      </c>
      <c r="PYD321" s="414" t="s">
        <v>61</v>
      </c>
      <c r="PYE321" s="415">
        <v>12</v>
      </c>
      <c r="PYF321" s="418" t="s">
        <v>781</v>
      </c>
      <c r="PYG321" s="417" t="s">
        <v>766</v>
      </c>
      <c r="PYH321" s="414" t="s">
        <v>61</v>
      </c>
      <c r="PYI321" s="415">
        <v>12</v>
      </c>
      <c r="PYJ321" s="418" t="s">
        <v>781</v>
      </c>
      <c r="PYK321" s="417" t="s">
        <v>766</v>
      </c>
      <c r="PYL321" s="414" t="s">
        <v>61</v>
      </c>
      <c r="PYM321" s="415">
        <v>12</v>
      </c>
      <c r="PYN321" s="418" t="s">
        <v>781</v>
      </c>
      <c r="PYO321" s="417" t="s">
        <v>766</v>
      </c>
      <c r="PYP321" s="414" t="s">
        <v>61</v>
      </c>
      <c r="PYQ321" s="415">
        <v>12</v>
      </c>
      <c r="PYR321" s="418" t="s">
        <v>781</v>
      </c>
      <c r="PYS321" s="417" t="s">
        <v>766</v>
      </c>
      <c r="PYT321" s="414" t="s">
        <v>61</v>
      </c>
      <c r="PYU321" s="415">
        <v>12</v>
      </c>
      <c r="PYV321" s="418" t="s">
        <v>781</v>
      </c>
      <c r="PYW321" s="417" t="s">
        <v>766</v>
      </c>
      <c r="PYX321" s="414" t="s">
        <v>61</v>
      </c>
      <c r="PYY321" s="415">
        <v>12</v>
      </c>
      <c r="PYZ321" s="418" t="s">
        <v>781</v>
      </c>
      <c r="PZA321" s="417" t="s">
        <v>766</v>
      </c>
      <c r="PZB321" s="414" t="s">
        <v>61</v>
      </c>
      <c r="PZC321" s="415">
        <v>12</v>
      </c>
      <c r="PZD321" s="418" t="s">
        <v>781</v>
      </c>
      <c r="PZE321" s="417" t="s">
        <v>766</v>
      </c>
      <c r="PZF321" s="414" t="s">
        <v>61</v>
      </c>
      <c r="PZG321" s="415">
        <v>12</v>
      </c>
      <c r="PZH321" s="418" t="s">
        <v>781</v>
      </c>
      <c r="PZI321" s="417" t="s">
        <v>766</v>
      </c>
      <c r="PZJ321" s="414" t="s">
        <v>61</v>
      </c>
      <c r="PZK321" s="415">
        <v>12</v>
      </c>
      <c r="PZL321" s="418" t="s">
        <v>781</v>
      </c>
      <c r="PZM321" s="417" t="s">
        <v>766</v>
      </c>
      <c r="PZN321" s="414" t="s">
        <v>61</v>
      </c>
      <c r="PZO321" s="415">
        <v>12</v>
      </c>
      <c r="PZP321" s="418" t="s">
        <v>781</v>
      </c>
      <c r="PZQ321" s="417" t="s">
        <v>766</v>
      </c>
      <c r="PZR321" s="414" t="s">
        <v>61</v>
      </c>
      <c r="PZS321" s="415">
        <v>12</v>
      </c>
      <c r="PZT321" s="418" t="s">
        <v>781</v>
      </c>
      <c r="PZU321" s="417" t="s">
        <v>766</v>
      </c>
      <c r="PZV321" s="414" t="s">
        <v>61</v>
      </c>
      <c r="PZW321" s="415">
        <v>12</v>
      </c>
      <c r="PZX321" s="418" t="s">
        <v>781</v>
      </c>
      <c r="PZY321" s="417" t="s">
        <v>766</v>
      </c>
      <c r="PZZ321" s="414" t="s">
        <v>61</v>
      </c>
      <c r="QAA321" s="415">
        <v>12</v>
      </c>
      <c r="QAB321" s="418" t="s">
        <v>781</v>
      </c>
      <c r="QAC321" s="417" t="s">
        <v>766</v>
      </c>
      <c r="QAD321" s="414" t="s">
        <v>61</v>
      </c>
      <c r="QAE321" s="415">
        <v>12</v>
      </c>
      <c r="QAF321" s="418" t="s">
        <v>781</v>
      </c>
      <c r="QAG321" s="417" t="s">
        <v>766</v>
      </c>
      <c r="QAH321" s="414" t="s">
        <v>61</v>
      </c>
      <c r="QAI321" s="415">
        <v>12</v>
      </c>
      <c r="QAJ321" s="418" t="s">
        <v>781</v>
      </c>
      <c r="QAK321" s="417" t="s">
        <v>766</v>
      </c>
      <c r="QAL321" s="414" t="s">
        <v>61</v>
      </c>
      <c r="QAM321" s="415">
        <v>12</v>
      </c>
      <c r="QAN321" s="418" t="s">
        <v>781</v>
      </c>
      <c r="QAO321" s="417" t="s">
        <v>766</v>
      </c>
      <c r="QAP321" s="414" t="s">
        <v>61</v>
      </c>
      <c r="QAQ321" s="415">
        <v>12</v>
      </c>
      <c r="QAR321" s="418" t="s">
        <v>781</v>
      </c>
      <c r="QAS321" s="417" t="s">
        <v>766</v>
      </c>
      <c r="QAT321" s="414" t="s">
        <v>61</v>
      </c>
      <c r="QAU321" s="415">
        <v>12</v>
      </c>
      <c r="QAV321" s="418" t="s">
        <v>781</v>
      </c>
      <c r="QAW321" s="417" t="s">
        <v>766</v>
      </c>
      <c r="QAX321" s="414" t="s">
        <v>61</v>
      </c>
      <c r="QAY321" s="415">
        <v>12</v>
      </c>
      <c r="QAZ321" s="418" t="s">
        <v>781</v>
      </c>
      <c r="QBA321" s="417" t="s">
        <v>766</v>
      </c>
      <c r="QBB321" s="414" t="s">
        <v>61</v>
      </c>
      <c r="QBC321" s="415">
        <v>12</v>
      </c>
      <c r="QBD321" s="418" t="s">
        <v>781</v>
      </c>
      <c r="QBE321" s="417" t="s">
        <v>766</v>
      </c>
      <c r="QBF321" s="414" t="s">
        <v>61</v>
      </c>
      <c r="QBG321" s="415">
        <v>12</v>
      </c>
      <c r="QBH321" s="418" t="s">
        <v>781</v>
      </c>
      <c r="QBI321" s="417" t="s">
        <v>766</v>
      </c>
      <c r="QBJ321" s="414" t="s">
        <v>61</v>
      </c>
      <c r="QBK321" s="415">
        <v>12</v>
      </c>
      <c r="QBL321" s="418" t="s">
        <v>781</v>
      </c>
      <c r="QBM321" s="417" t="s">
        <v>766</v>
      </c>
      <c r="QBN321" s="414" t="s">
        <v>61</v>
      </c>
      <c r="QBO321" s="415">
        <v>12</v>
      </c>
      <c r="QBP321" s="418" t="s">
        <v>781</v>
      </c>
      <c r="QBQ321" s="417" t="s">
        <v>766</v>
      </c>
      <c r="QBR321" s="414" t="s">
        <v>61</v>
      </c>
      <c r="QBS321" s="415">
        <v>12</v>
      </c>
      <c r="QBT321" s="418" t="s">
        <v>781</v>
      </c>
      <c r="QBU321" s="417" t="s">
        <v>766</v>
      </c>
      <c r="QBV321" s="414" t="s">
        <v>61</v>
      </c>
      <c r="QBW321" s="415">
        <v>12</v>
      </c>
      <c r="QBX321" s="418" t="s">
        <v>781</v>
      </c>
      <c r="QBY321" s="417" t="s">
        <v>766</v>
      </c>
      <c r="QBZ321" s="414" t="s">
        <v>61</v>
      </c>
      <c r="QCA321" s="415">
        <v>12</v>
      </c>
      <c r="QCB321" s="418" t="s">
        <v>781</v>
      </c>
      <c r="QCC321" s="417" t="s">
        <v>766</v>
      </c>
      <c r="QCD321" s="414" t="s">
        <v>61</v>
      </c>
      <c r="QCE321" s="415">
        <v>12</v>
      </c>
      <c r="QCF321" s="418" t="s">
        <v>781</v>
      </c>
      <c r="QCG321" s="417" t="s">
        <v>766</v>
      </c>
      <c r="QCH321" s="414" t="s">
        <v>61</v>
      </c>
      <c r="QCI321" s="415">
        <v>12</v>
      </c>
      <c r="QCJ321" s="418" t="s">
        <v>781</v>
      </c>
      <c r="QCK321" s="417" t="s">
        <v>766</v>
      </c>
      <c r="QCL321" s="414" t="s">
        <v>61</v>
      </c>
      <c r="QCM321" s="415">
        <v>12</v>
      </c>
      <c r="QCN321" s="418" t="s">
        <v>781</v>
      </c>
      <c r="QCO321" s="417" t="s">
        <v>766</v>
      </c>
      <c r="QCP321" s="414" t="s">
        <v>61</v>
      </c>
      <c r="QCQ321" s="415">
        <v>12</v>
      </c>
      <c r="QCR321" s="418" t="s">
        <v>781</v>
      </c>
      <c r="QCS321" s="417" t="s">
        <v>766</v>
      </c>
      <c r="QCT321" s="414" t="s">
        <v>61</v>
      </c>
      <c r="QCU321" s="415">
        <v>12</v>
      </c>
      <c r="QCV321" s="418" t="s">
        <v>781</v>
      </c>
      <c r="QCW321" s="417" t="s">
        <v>766</v>
      </c>
      <c r="QCX321" s="414" t="s">
        <v>61</v>
      </c>
      <c r="QCY321" s="415">
        <v>12</v>
      </c>
      <c r="QCZ321" s="418" t="s">
        <v>781</v>
      </c>
      <c r="QDA321" s="417" t="s">
        <v>766</v>
      </c>
      <c r="QDB321" s="414" t="s">
        <v>61</v>
      </c>
      <c r="QDC321" s="415">
        <v>12</v>
      </c>
      <c r="QDD321" s="418" t="s">
        <v>781</v>
      </c>
      <c r="QDE321" s="417" t="s">
        <v>766</v>
      </c>
      <c r="QDF321" s="414" t="s">
        <v>61</v>
      </c>
      <c r="QDG321" s="415">
        <v>12</v>
      </c>
      <c r="QDH321" s="418" t="s">
        <v>781</v>
      </c>
      <c r="QDI321" s="417" t="s">
        <v>766</v>
      </c>
      <c r="QDJ321" s="414" t="s">
        <v>61</v>
      </c>
      <c r="QDK321" s="415">
        <v>12</v>
      </c>
      <c r="QDL321" s="418" t="s">
        <v>781</v>
      </c>
      <c r="QDM321" s="417" t="s">
        <v>766</v>
      </c>
      <c r="QDN321" s="414" t="s">
        <v>61</v>
      </c>
      <c r="QDO321" s="415">
        <v>12</v>
      </c>
      <c r="QDP321" s="418" t="s">
        <v>781</v>
      </c>
      <c r="QDQ321" s="417" t="s">
        <v>766</v>
      </c>
      <c r="QDR321" s="414" t="s">
        <v>61</v>
      </c>
      <c r="QDS321" s="415">
        <v>12</v>
      </c>
      <c r="QDT321" s="418" t="s">
        <v>781</v>
      </c>
      <c r="QDU321" s="417" t="s">
        <v>766</v>
      </c>
      <c r="QDV321" s="414" t="s">
        <v>61</v>
      </c>
      <c r="QDW321" s="415">
        <v>12</v>
      </c>
      <c r="QDX321" s="418" t="s">
        <v>781</v>
      </c>
      <c r="QDY321" s="417" t="s">
        <v>766</v>
      </c>
      <c r="QDZ321" s="414" t="s">
        <v>61</v>
      </c>
      <c r="QEA321" s="415">
        <v>12</v>
      </c>
      <c r="QEB321" s="418" t="s">
        <v>781</v>
      </c>
      <c r="QEC321" s="417" t="s">
        <v>766</v>
      </c>
      <c r="QED321" s="414" t="s">
        <v>61</v>
      </c>
      <c r="QEE321" s="415">
        <v>12</v>
      </c>
      <c r="QEF321" s="418" t="s">
        <v>781</v>
      </c>
      <c r="QEG321" s="417" t="s">
        <v>766</v>
      </c>
      <c r="QEH321" s="414" t="s">
        <v>61</v>
      </c>
      <c r="QEI321" s="415">
        <v>12</v>
      </c>
      <c r="QEJ321" s="418" t="s">
        <v>781</v>
      </c>
      <c r="QEK321" s="417" t="s">
        <v>766</v>
      </c>
      <c r="QEL321" s="414" t="s">
        <v>61</v>
      </c>
      <c r="QEM321" s="415">
        <v>12</v>
      </c>
      <c r="QEN321" s="418" t="s">
        <v>781</v>
      </c>
      <c r="QEO321" s="417" t="s">
        <v>766</v>
      </c>
      <c r="QEP321" s="414" t="s">
        <v>61</v>
      </c>
      <c r="QEQ321" s="415">
        <v>12</v>
      </c>
      <c r="QER321" s="418" t="s">
        <v>781</v>
      </c>
      <c r="QES321" s="417" t="s">
        <v>766</v>
      </c>
      <c r="QET321" s="414" t="s">
        <v>61</v>
      </c>
      <c r="QEU321" s="415">
        <v>12</v>
      </c>
      <c r="QEV321" s="418" t="s">
        <v>781</v>
      </c>
      <c r="QEW321" s="417" t="s">
        <v>766</v>
      </c>
      <c r="QEX321" s="414" t="s">
        <v>61</v>
      </c>
      <c r="QEY321" s="415">
        <v>12</v>
      </c>
      <c r="QEZ321" s="418" t="s">
        <v>781</v>
      </c>
      <c r="QFA321" s="417" t="s">
        <v>766</v>
      </c>
      <c r="QFB321" s="414" t="s">
        <v>61</v>
      </c>
      <c r="QFC321" s="415">
        <v>12</v>
      </c>
      <c r="QFD321" s="418" t="s">
        <v>781</v>
      </c>
      <c r="QFE321" s="417" t="s">
        <v>766</v>
      </c>
      <c r="QFF321" s="414" t="s">
        <v>61</v>
      </c>
      <c r="QFG321" s="415">
        <v>12</v>
      </c>
      <c r="QFH321" s="418" t="s">
        <v>781</v>
      </c>
      <c r="QFI321" s="417" t="s">
        <v>766</v>
      </c>
      <c r="QFJ321" s="414" t="s">
        <v>61</v>
      </c>
      <c r="QFK321" s="415">
        <v>12</v>
      </c>
      <c r="QFL321" s="418" t="s">
        <v>781</v>
      </c>
      <c r="QFM321" s="417" t="s">
        <v>766</v>
      </c>
      <c r="QFN321" s="414" t="s">
        <v>61</v>
      </c>
      <c r="QFO321" s="415">
        <v>12</v>
      </c>
      <c r="QFP321" s="418" t="s">
        <v>781</v>
      </c>
      <c r="QFQ321" s="417" t="s">
        <v>766</v>
      </c>
      <c r="QFR321" s="414" t="s">
        <v>61</v>
      </c>
      <c r="QFS321" s="415">
        <v>12</v>
      </c>
      <c r="QFT321" s="418" t="s">
        <v>781</v>
      </c>
      <c r="QFU321" s="417" t="s">
        <v>766</v>
      </c>
      <c r="QFV321" s="414" t="s">
        <v>61</v>
      </c>
      <c r="QFW321" s="415">
        <v>12</v>
      </c>
      <c r="QFX321" s="418" t="s">
        <v>781</v>
      </c>
      <c r="QFY321" s="417" t="s">
        <v>766</v>
      </c>
      <c r="QFZ321" s="414" t="s">
        <v>61</v>
      </c>
      <c r="QGA321" s="415">
        <v>12</v>
      </c>
      <c r="QGB321" s="418" t="s">
        <v>781</v>
      </c>
      <c r="QGC321" s="417" t="s">
        <v>766</v>
      </c>
      <c r="QGD321" s="414" t="s">
        <v>61</v>
      </c>
      <c r="QGE321" s="415">
        <v>12</v>
      </c>
      <c r="QGF321" s="418" t="s">
        <v>781</v>
      </c>
      <c r="QGG321" s="417" t="s">
        <v>766</v>
      </c>
      <c r="QGH321" s="414" t="s">
        <v>61</v>
      </c>
      <c r="QGI321" s="415">
        <v>12</v>
      </c>
      <c r="QGJ321" s="418" t="s">
        <v>781</v>
      </c>
      <c r="QGK321" s="417" t="s">
        <v>766</v>
      </c>
      <c r="QGL321" s="414" t="s">
        <v>61</v>
      </c>
      <c r="QGM321" s="415">
        <v>12</v>
      </c>
      <c r="QGN321" s="418" t="s">
        <v>781</v>
      </c>
      <c r="QGO321" s="417" t="s">
        <v>766</v>
      </c>
      <c r="QGP321" s="414" t="s">
        <v>61</v>
      </c>
      <c r="QGQ321" s="415">
        <v>12</v>
      </c>
      <c r="QGR321" s="418" t="s">
        <v>781</v>
      </c>
      <c r="QGS321" s="417" t="s">
        <v>766</v>
      </c>
      <c r="QGT321" s="414" t="s">
        <v>61</v>
      </c>
      <c r="QGU321" s="415">
        <v>12</v>
      </c>
      <c r="QGV321" s="418" t="s">
        <v>781</v>
      </c>
      <c r="QGW321" s="417" t="s">
        <v>766</v>
      </c>
      <c r="QGX321" s="414" t="s">
        <v>61</v>
      </c>
      <c r="QGY321" s="415">
        <v>12</v>
      </c>
      <c r="QGZ321" s="418" t="s">
        <v>781</v>
      </c>
      <c r="QHA321" s="417" t="s">
        <v>766</v>
      </c>
      <c r="QHB321" s="414" t="s">
        <v>61</v>
      </c>
      <c r="QHC321" s="415">
        <v>12</v>
      </c>
      <c r="QHD321" s="418" t="s">
        <v>781</v>
      </c>
      <c r="QHE321" s="417" t="s">
        <v>766</v>
      </c>
      <c r="QHF321" s="414" t="s">
        <v>61</v>
      </c>
      <c r="QHG321" s="415">
        <v>12</v>
      </c>
      <c r="QHH321" s="418" t="s">
        <v>781</v>
      </c>
      <c r="QHI321" s="417" t="s">
        <v>766</v>
      </c>
      <c r="QHJ321" s="414" t="s">
        <v>61</v>
      </c>
      <c r="QHK321" s="415">
        <v>12</v>
      </c>
      <c r="QHL321" s="418" t="s">
        <v>781</v>
      </c>
      <c r="QHM321" s="417" t="s">
        <v>766</v>
      </c>
      <c r="QHN321" s="414" t="s">
        <v>61</v>
      </c>
      <c r="QHO321" s="415">
        <v>12</v>
      </c>
      <c r="QHP321" s="418" t="s">
        <v>781</v>
      </c>
      <c r="QHQ321" s="417" t="s">
        <v>766</v>
      </c>
      <c r="QHR321" s="414" t="s">
        <v>61</v>
      </c>
      <c r="QHS321" s="415">
        <v>12</v>
      </c>
      <c r="QHT321" s="418" t="s">
        <v>781</v>
      </c>
      <c r="QHU321" s="417" t="s">
        <v>766</v>
      </c>
      <c r="QHV321" s="414" t="s">
        <v>61</v>
      </c>
      <c r="QHW321" s="415">
        <v>12</v>
      </c>
      <c r="QHX321" s="418" t="s">
        <v>781</v>
      </c>
      <c r="QHY321" s="417" t="s">
        <v>766</v>
      </c>
      <c r="QHZ321" s="414" t="s">
        <v>61</v>
      </c>
      <c r="QIA321" s="415">
        <v>12</v>
      </c>
      <c r="QIB321" s="418" t="s">
        <v>781</v>
      </c>
      <c r="QIC321" s="417" t="s">
        <v>766</v>
      </c>
      <c r="QID321" s="414" t="s">
        <v>61</v>
      </c>
      <c r="QIE321" s="415">
        <v>12</v>
      </c>
      <c r="QIF321" s="418" t="s">
        <v>781</v>
      </c>
      <c r="QIG321" s="417" t="s">
        <v>766</v>
      </c>
      <c r="QIH321" s="414" t="s">
        <v>61</v>
      </c>
      <c r="QII321" s="415">
        <v>12</v>
      </c>
      <c r="QIJ321" s="418" t="s">
        <v>781</v>
      </c>
      <c r="QIK321" s="417" t="s">
        <v>766</v>
      </c>
      <c r="QIL321" s="414" t="s">
        <v>61</v>
      </c>
      <c r="QIM321" s="415">
        <v>12</v>
      </c>
      <c r="QIN321" s="418" t="s">
        <v>781</v>
      </c>
      <c r="QIO321" s="417" t="s">
        <v>766</v>
      </c>
      <c r="QIP321" s="414" t="s">
        <v>61</v>
      </c>
      <c r="QIQ321" s="415">
        <v>12</v>
      </c>
      <c r="QIR321" s="418" t="s">
        <v>781</v>
      </c>
      <c r="QIS321" s="417" t="s">
        <v>766</v>
      </c>
      <c r="QIT321" s="414" t="s">
        <v>61</v>
      </c>
      <c r="QIU321" s="415">
        <v>12</v>
      </c>
      <c r="QIV321" s="418" t="s">
        <v>781</v>
      </c>
      <c r="QIW321" s="417" t="s">
        <v>766</v>
      </c>
      <c r="QIX321" s="414" t="s">
        <v>61</v>
      </c>
      <c r="QIY321" s="415">
        <v>12</v>
      </c>
      <c r="QIZ321" s="418" t="s">
        <v>781</v>
      </c>
      <c r="QJA321" s="417" t="s">
        <v>766</v>
      </c>
      <c r="QJB321" s="414" t="s">
        <v>61</v>
      </c>
      <c r="QJC321" s="415">
        <v>12</v>
      </c>
      <c r="QJD321" s="418" t="s">
        <v>781</v>
      </c>
      <c r="QJE321" s="417" t="s">
        <v>766</v>
      </c>
      <c r="QJF321" s="414" t="s">
        <v>61</v>
      </c>
      <c r="QJG321" s="415">
        <v>12</v>
      </c>
      <c r="QJH321" s="418" t="s">
        <v>781</v>
      </c>
      <c r="QJI321" s="417" t="s">
        <v>766</v>
      </c>
      <c r="QJJ321" s="414" t="s">
        <v>61</v>
      </c>
      <c r="QJK321" s="415">
        <v>12</v>
      </c>
      <c r="QJL321" s="418" t="s">
        <v>781</v>
      </c>
      <c r="QJM321" s="417" t="s">
        <v>766</v>
      </c>
      <c r="QJN321" s="414" t="s">
        <v>61</v>
      </c>
      <c r="QJO321" s="415">
        <v>12</v>
      </c>
      <c r="QJP321" s="418" t="s">
        <v>781</v>
      </c>
      <c r="QJQ321" s="417" t="s">
        <v>766</v>
      </c>
      <c r="QJR321" s="414" t="s">
        <v>61</v>
      </c>
      <c r="QJS321" s="415">
        <v>12</v>
      </c>
      <c r="QJT321" s="418" t="s">
        <v>781</v>
      </c>
      <c r="QJU321" s="417" t="s">
        <v>766</v>
      </c>
      <c r="QJV321" s="414" t="s">
        <v>61</v>
      </c>
      <c r="QJW321" s="415">
        <v>12</v>
      </c>
      <c r="QJX321" s="418" t="s">
        <v>781</v>
      </c>
      <c r="QJY321" s="417" t="s">
        <v>766</v>
      </c>
      <c r="QJZ321" s="414" t="s">
        <v>61</v>
      </c>
      <c r="QKA321" s="415">
        <v>12</v>
      </c>
      <c r="QKB321" s="418" t="s">
        <v>781</v>
      </c>
      <c r="QKC321" s="417" t="s">
        <v>766</v>
      </c>
      <c r="QKD321" s="414" t="s">
        <v>61</v>
      </c>
      <c r="QKE321" s="415">
        <v>12</v>
      </c>
      <c r="QKF321" s="418" t="s">
        <v>781</v>
      </c>
      <c r="QKG321" s="417" t="s">
        <v>766</v>
      </c>
      <c r="QKH321" s="414" t="s">
        <v>61</v>
      </c>
      <c r="QKI321" s="415">
        <v>12</v>
      </c>
      <c r="QKJ321" s="418" t="s">
        <v>781</v>
      </c>
      <c r="QKK321" s="417" t="s">
        <v>766</v>
      </c>
      <c r="QKL321" s="414" t="s">
        <v>61</v>
      </c>
      <c r="QKM321" s="415">
        <v>12</v>
      </c>
      <c r="QKN321" s="418" t="s">
        <v>781</v>
      </c>
      <c r="QKO321" s="417" t="s">
        <v>766</v>
      </c>
      <c r="QKP321" s="414" t="s">
        <v>61</v>
      </c>
      <c r="QKQ321" s="415">
        <v>12</v>
      </c>
      <c r="QKR321" s="418" t="s">
        <v>781</v>
      </c>
      <c r="QKS321" s="417" t="s">
        <v>766</v>
      </c>
      <c r="QKT321" s="414" t="s">
        <v>61</v>
      </c>
      <c r="QKU321" s="415">
        <v>12</v>
      </c>
      <c r="QKV321" s="418" t="s">
        <v>781</v>
      </c>
      <c r="QKW321" s="417" t="s">
        <v>766</v>
      </c>
      <c r="QKX321" s="414" t="s">
        <v>61</v>
      </c>
      <c r="QKY321" s="415">
        <v>12</v>
      </c>
      <c r="QKZ321" s="418" t="s">
        <v>781</v>
      </c>
      <c r="QLA321" s="417" t="s">
        <v>766</v>
      </c>
      <c r="QLB321" s="414" t="s">
        <v>61</v>
      </c>
      <c r="QLC321" s="415">
        <v>12</v>
      </c>
      <c r="QLD321" s="418" t="s">
        <v>781</v>
      </c>
      <c r="QLE321" s="417" t="s">
        <v>766</v>
      </c>
      <c r="QLF321" s="414" t="s">
        <v>61</v>
      </c>
      <c r="QLG321" s="415">
        <v>12</v>
      </c>
      <c r="QLH321" s="418" t="s">
        <v>781</v>
      </c>
      <c r="QLI321" s="417" t="s">
        <v>766</v>
      </c>
      <c r="QLJ321" s="414" t="s">
        <v>61</v>
      </c>
      <c r="QLK321" s="415">
        <v>12</v>
      </c>
      <c r="QLL321" s="418" t="s">
        <v>781</v>
      </c>
      <c r="QLM321" s="417" t="s">
        <v>766</v>
      </c>
      <c r="QLN321" s="414" t="s">
        <v>61</v>
      </c>
      <c r="QLO321" s="415">
        <v>12</v>
      </c>
      <c r="QLP321" s="418" t="s">
        <v>781</v>
      </c>
      <c r="QLQ321" s="417" t="s">
        <v>766</v>
      </c>
      <c r="QLR321" s="414" t="s">
        <v>61</v>
      </c>
      <c r="QLS321" s="415">
        <v>12</v>
      </c>
      <c r="QLT321" s="418" t="s">
        <v>781</v>
      </c>
      <c r="QLU321" s="417" t="s">
        <v>766</v>
      </c>
      <c r="QLV321" s="414" t="s">
        <v>61</v>
      </c>
      <c r="QLW321" s="415">
        <v>12</v>
      </c>
      <c r="QLX321" s="418" t="s">
        <v>781</v>
      </c>
      <c r="QLY321" s="417" t="s">
        <v>766</v>
      </c>
      <c r="QLZ321" s="414" t="s">
        <v>61</v>
      </c>
      <c r="QMA321" s="415">
        <v>12</v>
      </c>
      <c r="QMB321" s="418" t="s">
        <v>781</v>
      </c>
      <c r="QMC321" s="417" t="s">
        <v>766</v>
      </c>
      <c r="QMD321" s="414" t="s">
        <v>61</v>
      </c>
      <c r="QME321" s="415">
        <v>12</v>
      </c>
      <c r="QMF321" s="418" t="s">
        <v>781</v>
      </c>
      <c r="QMG321" s="417" t="s">
        <v>766</v>
      </c>
      <c r="QMH321" s="414" t="s">
        <v>61</v>
      </c>
      <c r="QMI321" s="415">
        <v>12</v>
      </c>
      <c r="QMJ321" s="418" t="s">
        <v>781</v>
      </c>
      <c r="QMK321" s="417" t="s">
        <v>766</v>
      </c>
      <c r="QML321" s="414" t="s">
        <v>61</v>
      </c>
      <c r="QMM321" s="415">
        <v>12</v>
      </c>
      <c r="QMN321" s="418" t="s">
        <v>781</v>
      </c>
      <c r="QMO321" s="417" t="s">
        <v>766</v>
      </c>
      <c r="QMP321" s="414" t="s">
        <v>61</v>
      </c>
      <c r="QMQ321" s="415">
        <v>12</v>
      </c>
      <c r="QMR321" s="418" t="s">
        <v>781</v>
      </c>
      <c r="QMS321" s="417" t="s">
        <v>766</v>
      </c>
      <c r="QMT321" s="414" t="s">
        <v>61</v>
      </c>
      <c r="QMU321" s="415">
        <v>12</v>
      </c>
      <c r="QMV321" s="418" t="s">
        <v>781</v>
      </c>
      <c r="QMW321" s="417" t="s">
        <v>766</v>
      </c>
      <c r="QMX321" s="414" t="s">
        <v>61</v>
      </c>
      <c r="QMY321" s="415">
        <v>12</v>
      </c>
      <c r="QMZ321" s="418" t="s">
        <v>781</v>
      </c>
      <c r="QNA321" s="417" t="s">
        <v>766</v>
      </c>
      <c r="QNB321" s="414" t="s">
        <v>61</v>
      </c>
      <c r="QNC321" s="415">
        <v>12</v>
      </c>
      <c r="QND321" s="418" t="s">
        <v>781</v>
      </c>
      <c r="QNE321" s="417" t="s">
        <v>766</v>
      </c>
      <c r="QNF321" s="414" t="s">
        <v>61</v>
      </c>
      <c r="QNG321" s="415">
        <v>12</v>
      </c>
      <c r="QNH321" s="418" t="s">
        <v>781</v>
      </c>
      <c r="QNI321" s="417" t="s">
        <v>766</v>
      </c>
      <c r="QNJ321" s="414" t="s">
        <v>61</v>
      </c>
      <c r="QNK321" s="415">
        <v>12</v>
      </c>
      <c r="QNL321" s="418" t="s">
        <v>781</v>
      </c>
      <c r="QNM321" s="417" t="s">
        <v>766</v>
      </c>
      <c r="QNN321" s="414" t="s">
        <v>61</v>
      </c>
      <c r="QNO321" s="415">
        <v>12</v>
      </c>
      <c r="QNP321" s="418" t="s">
        <v>781</v>
      </c>
      <c r="QNQ321" s="417" t="s">
        <v>766</v>
      </c>
      <c r="QNR321" s="414" t="s">
        <v>61</v>
      </c>
      <c r="QNS321" s="415">
        <v>12</v>
      </c>
      <c r="QNT321" s="418" t="s">
        <v>781</v>
      </c>
      <c r="QNU321" s="417" t="s">
        <v>766</v>
      </c>
      <c r="QNV321" s="414" t="s">
        <v>61</v>
      </c>
      <c r="QNW321" s="415">
        <v>12</v>
      </c>
      <c r="QNX321" s="418" t="s">
        <v>781</v>
      </c>
      <c r="QNY321" s="417" t="s">
        <v>766</v>
      </c>
      <c r="QNZ321" s="414" t="s">
        <v>61</v>
      </c>
      <c r="QOA321" s="415">
        <v>12</v>
      </c>
      <c r="QOB321" s="418" t="s">
        <v>781</v>
      </c>
      <c r="QOC321" s="417" t="s">
        <v>766</v>
      </c>
      <c r="QOD321" s="414" t="s">
        <v>61</v>
      </c>
      <c r="QOE321" s="415">
        <v>12</v>
      </c>
      <c r="QOF321" s="418" t="s">
        <v>781</v>
      </c>
      <c r="QOG321" s="417" t="s">
        <v>766</v>
      </c>
      <c r="QOH321" s="414" t="s">
        <v>61</v>
      </c>
      <c r="QOI321" s="415">
        <v>12</v>
      </c>
      <c r="QOJ321" s="418" t="s">
        <v>781</v>
      </c>
      <c r="QOK321" s="417" t="s">
        <v>766</v>
      </c>
      <c r="QOL321" s="414" t="s">
        <v>61</v>
      </c>
      <c r="QOM321" s="415">
        <v>12</v>
      </c>
      <c r="QON321" s="418" t="s">
        <v>781</v>
      </c>
      <c r="QOO321" s="417" t="s">
        <v>766</v>
      </c>
      <c r="QOP321" s="414" t="s">
        <v>61</v>
      </c>
      <c r="QOQ321" s="415">
        <v>12</v>
      </c>
      <c r="QOR321" s="418" t="s">
        <v>781</v>
      </c>
      <c r="QOS321" s="417" t="s">
        <v>766</v>
      </c>
      <c r="QOT321" s="414" t="s">
        <v>61</v>
      </c>
      <c r="QOU321" s="415">
        <v>12</v>
      </c>
      <c r="QOV321" s="418" t="s">
        <v>781</v>
      </c>
      <c r="QOW321" s="417" t="s">
        <v>766</v>
      </c>
      <c r="QOX321" s="414" t="s">
        <v>61</v>
      </c>
      <c r="QOY321" s="415">
        <v>12</v>
      </c>
      <c r="QOZ321" s="418" t="s">
        <v>781</v>
      </c>
      <c r="QPA321" s="417" t="s">
        <v>766</v>
      </c>
      <c r="QPB321" s="414" t="s">
        <v>61</v>
      </c>
      <c r="QPC321" s="415">
        <v>12</v>
      </c>
      <c r="QPD321" s="418" t="s">
        <v>781</v>
      </c>
      <c r="QPE321" s="417" t="s">
        <v>766</v>
      </c>
      <c r="QPF321" s="414" t="s">
        <v>61</v>
      </c>
      <c r="QPG321" s="415">
        <v>12</v>
      </c>
      <c r="QPH321" s="418" t="s">
        <v>781</v>
      </c>
      <c r="QPI321" s="417" t="s">
        <v>766</v>
      </c>
      <c r="QPJ321" s="414" t="s">
        <v>61</v>
      </c>
      <c r="QPK321" s="415">
        <v>12</v>
      </c>
      <c r="QPL321" s="418" t="s">
        <v>781</v>
      </c>
      <c r="QPM321" s="417" t="s">
        <v>766</v>
      </c>
      <c r="QPN321" s="414" t="s">
        <v>61</v>
      </c>
      <c r="QPO321" s="415">
        <v>12</v>
      </c>
      <c r="QPP321" s="418" t="s">
        <v>781</v>
      </c>
      <c r="QPQ321" s="417" t="s">
        <v>766</v>
      </c>
      <c r="QPR321" s="414" t="s">
        <v>61</v>
      </c>
      <c r="QPS321" s="415">
        <v>12</v>
      </c>
      <c r="QPT321" s="418" t="s">
        <v>781</v>
      </c>
      <c r="QPU321" s="417" t="s">
        <v>766</v>
      </c>
      <c r="QPV321" s="414" t="s">
        <v>61</v>
      </c>
      <c r="QPW321" s="415">
        <v>12</v>
      </c>
      <c r="QPX321" s="418" t="s">
        <v>781</v>
      </c>
      <c r="QPY321" s="417" t="s">
        <v>766</v>
      </c>
      <c r="QPZ321" s="414" t="s">
        <v>61</v>
      </c>
      <c r="QQA321" s="415">
        <v>12</v>
      </c>
      <c r="QQB321" s="418" t="s">
        <v>781</v>
      </c>
      <c r="QQC321" s="417" t="s">
        <v>766</v>
      </c>
      <c r="QQD321" s="414" t="s">
        <v>61</v>
      </c>
      <c r="QQE321" s="415">
        <v>12</v>
      </c>
      <c r="QQF321" s="418" t="s">
        <v>781</v>
      </c>
      <c r="QQG321" s="417" t="s">
        <v>766</v>
      </c>
      <c r="QQH321" s="414" t="s">
        <v>61</v>
      </c>
      <c r="QQI321" s="415">
        <v>12</v>
      </c>
      <c r="QQJ321" s="418" t="s">
        <v>781</v>
      </c>
      <c r="QQK321" s="417" t="s">
        <v>766</v>
      </c>
      <c r="QQL321" s="414" t="s">
        <v>61</v>
      </c>
      <c r="QQM321" s="415">
        <v>12</v>
      </c>
      <c r="QQN321" s="418" t="s">
        <v>781</v>
      </c>
      <c r="QQO321" s="417" t="s">
        <v>766</v>
      </c>
      <c r="QQP321" s="414" t="s">
        <v>61</v>
      </c>
      <c r="QQQ321" s="415">
        <v>12</v>
      </c>
      <c r="QQR321" s="418" t="s">
        <v>781</v>
      </c>
      <c r="QQS321" s="417" t="s">
        <v>766</v>
      </c>
      <c r="QQT321" s="414" t="s">
        <v>61</v>
      </c>
      <c r="QQU321" s="415">
        <v>12</v>
      </c>
      <c r="QQV321" s="418" t="s">
        <v>781</v>
      </c>
      <c r="QQW321" s="417" t="s">
        <v>766</v>
      </c>
      <c r="QQX321" s="414" t="s">
        <v>61</v>
      </c>
      <c r="QQY321" s="415">
        <v>12</v>
      </c>
      <c r="QQZ321" s="418" t="s">
        <v>781</v>
      </c>
      <c r="QRA321" s="417" t="s">
        <v>766</v>
      </c>
      <c r="QRB321" s="414" t="s">
        <v>61</v>
      </c>
      <c r="QRC321" s="415">
        <v>12</v>
      </c>
      <c r="QRD321" s="418" t="s">
        <v>781</v>
      </c>
      <c r="QRE321" s="417" t="s">
        <v>766</v>
      </c>
      <c r="QRF321" s="414" t="s">
        <v>61</v>
      </c>
      <c r="QRG321" s="415">
        <v>12</v>
      </c>
      <c r="QRH321" s="418" t="s">
        <v>781</v>
      </c>
      <c r="QRI321" s="417" t="s">
        <v>766</v>
      </c>
      <c r="QRJ321" s="414" t="s">
        <v>61</v>
      </c>
      <c r="QRK321" s="415">
        <v>12</v>
      </c>
      <c r="QRL321" s="418" t="s">
        <v>781</v>
      </c>
      <c r="QRM321" s="417" t="s">
        <v>766</v>
      </c>
      <c r="QRN321" s="414" t="s">
        <v>61</v>
      </c>
      <c r="QRO321" s="415">
        <v>12</v>
      </c>
      <c r="QRP321" s="418" t="s">
        <v>781</v>
      </c>
      <c r="QRQ321" s="417" t="s">
        <v>766</v>
      </c>
      <c r="QRR321" s="414" t="s">
        <v>61</v>
      </c>
      <c r="QRS321" s="415">
        <v>12</v>
      </c>
      <c r="QRT321" s="418" t="s">
        <v>781</v>
      </c>
      <c r="QRU321" s="417" t="s">
        <v>766</v>
      </c>
      <c r="QRV321" s="414" t="s">
        <v>61</v>
      </c>
      <c r="QRW321" s="415">
        <v>12</v>
      </c>
      <c r="QRX321" s="418" t="s">
        <v>781</v>
      </c>
      <c r="QRY321" s="417" t="s">
        <v>766</v>
      </c>
      <c r="QRZ321" s="414" t="s">
        <v>61</v>
      </c>
      <c r="QSA321" s="415">
        <v>12</v>
      </c>
      <c r="QSB321" s="418" t="s">
        <v>781</v>
      </c>
      <c r="QSC321" s="417" t="s">
        <v>766</v>
      </c>
      <c r="QSD321" s="414" t="s">
        <v>61</v>
      </c>
      <c r="QSE321" s="415">
        <v>12</v>
      </c>
      <c r="QSF321" s="418" t="s">
        <v>781</v>
      </c>
      <c r="QSG321" s="417" t="s">
        <v>766</v>
      </c>
      <c r="QSH321" s="414" t="s">
        <v>61</v>
      </c>
      <c r="QSI321" s="415">
        <v>12</v>
      </c>
      <c r="QSJ321" s="418" t="s">
        <v>781</v>
      </c>
      <c r="QSK321" s="417" t="s">
        <v>766</v>
      </c>
      <c r="QSL321" s="414" t="s">
        <v>61</v>
      </c>
      <c r="QSM321" s="415">
        <v>12</v>
      </c>
      <c r="QSN321" s="418" t="s">
        <v>781</v>
      </c>
      <c r="QSO321" s="417" t="s">
        <v>766</v>
      </c>
      <c r="QSP321" s="414" t="s">
        <v>61</v>
      </c>
      <c r="QSQ321" s="415">
        <v>12</v>
      </c>
      <c r="QSR321" s="418" t="s">
        <v>781</v>
      </c>
      <c r="QSS321" s="417" t="s">
        <v>766</v>
      </c>
      <c r="QST321" s="414" t="s">
        <v>61</v>
      </c>
      <c r="QSU321" s="415">
        <v>12</v>
      </c>
      <c r="QSV321" s="418" t="s">
        <v>781</v>
      </c>
      <c r="QSW321" s="417" t="s">
        <v>766</v>
      </c>
      <c r="QSX321" s="414" t="s">
        <v>61</v>
      </c>
      <c r="QSY321" s="415">
        <v>12</v>
      </c>
      <c r="QSZ321" s="418" t="s">
        <v>781</v>
      </c>
      <c r="QTA321" s="417" t="s">
        <v>766</v>
      </c>
      <c r="QTB321" s="414" t="s">
        <v>61</v>
      </c>
      <c r="QTC321" s="415">
        <v>12</v>
      </c>
      <c r="QTD321" s="418" t="s">
        <v>781</v>
      </c>
      <c r="QTE321" s="417" t="s">
        <v>766</v>
      </c>
      <c r="QTF321" s="414" t="s">
        <v>61</v>
      </c>
      <c r="QTG321" s="415">
        <v>12</v>
      </c>
      <c r="QTH321" s="418" t="s">
        <v>781</v>
      </c>
      <c r="QTI321" s="417" t="s">
        <v>766</v>
      </c>
      <c r="QTJ321" s="414" t="s">
        <v>61</v>
      </c>
      <c r="QTK321" s="415">
        <v>12</v>
      </c>
      <c r="QTL321" s="418" t="s">
        <v>781</v>
      </c>
      <c r="QTM321" s="417" t="s">
        <v>766</v>
      </c>
      <c r="QTN321" s="414" t="s">
        <v>61</v>
      </c>
      <c r="QTO321" s="415">
        <v>12</v>
      </c>
      <c r="QTP321" s="418" t="s">
        <v>781</v>
      </c>
      <c r="QTQ321" s="417" t="s">
        <v>766</v>
      </c>
      <c r="QTR321" s="414" t="s">
        <v>61</v>
      </c>
      <c r="QTS321" s="415">
        <v>12</v>
      </c>
      <c r="QTT321" s="418" t="s">
        <v>781</v>
      </c>
      <c r="QTU321" s="417" t="s">
        <v>766</v>
      </c>
      <c r="QTV321" s="414" t="s">
        <v>61</v>
      </c>
      <c r="QTW321" s="415">
        <v>12</v>
      </c>
      <c r="QTX321" s="418" t="s">
        <v>781</v>
      </c>
      <c r="QTY321" s="417" t="s">
        <v>766</v>
      </c>
      <c r="QTZ321" s="414" t="s">
        <v>61</v>
      </c>
      <c r="QUA321" s="415">
        <v>12</v>
      </c>
      <c r="QUB321" s="418" t="s">
        <v>781</v>
      </c>
      <c r="QUC321" s="417" t="s">
        <v>766</v>
      </c>
      <c r="QUD321" s="414" t="s">
        <v>61</v>
      </c>
      <c r="QUE321" s="415">
        <v>12</v>
      </c>
      <c r="QUF321" s="418" t="s">
        <v>781</v>
      </c>
      <c r="QUG321" s="417" t="s">
        <v>766</v>
      </c>
      <c r="QUH321" s="414" t="s">
        <v>61</v>
      </c>
      <c r="QUI321" s="415">
        <v>12</v>
      </c>
      <c r="QUJ321" s="418" t="s">
        <v>781</v>
      </c>
      <c r="QUK321" s="417" t="s">
        <v>766</v>
      </c>
      <c r="QUL321" s="414" t="s">
        <v>61</v>
      </c>
      <c r="QUM321" s="415">
        <v>12</v>
      </c>
      <c r="QUN321" s="418" t="s">
        <v>781</v>
      </c>
      <c r="QUO321" s="417" t="s">
        <v>766</v>
      </c>
      <c r="QUP321" s="414" t="s">
        <v>61</v>
      </c>
      <c r="QUQ321" s="415">
        <v>12</v>
      </c>
      <c r="QUR321" s="418" t="s">
        <v>781</v>
      </c>
      <c r="QUS321" s="417" t="s">
        <v>766</v>
      </c>
      <c r="QUT321" s="414" t="s">
        <v>61</v>
      </c>
      <c r="QUU321" s="415">
        <v>12</v>
      </c>
      <c r="QUV321" s="418" t="s">
        <v>781</v>
      </c>
      <c r="QUW321" s="417" t="s">
        <v>766</v>
      </c>
      <c r="QUX321" s="414" t="s">
        <v>61</v>
      </c>
      <c r="QUY321" s="415">
        <v>12</v>
      </c>
      <c r="QUZ321" s="418" t="s">
        <v>781</v>
      </c>
      <c r="QVA321" s="417" t="s">
        <v>766</v>
      </c>
      <c r="QVB321" s="414" t="s">
        <v>61</v>
      </c>
      <c r="QVC321" s="415">
        <v>12</v>
      </c>
      <c r="QVD321" s="418" t="s">
        <v>781</v>
      </c>
      <c r="QVE321" s="417" t="s">
        <v>766</v>
      </c>
      <c r="QVF321" s="414" t="s">
        <v>61</v>
      </c>
      <c r="QVG321" s="415">
        <v>12</v>
      </c>
      <c r="QVH321" s="418" t="s">
        <v>781</v>
      </c>
      <c r="QVI321" s="417" t="s">
        <v>766</v>
      </c>
      <c r="QVJ321" s="414" t="s">
        <v>61</v>
      </c>
      <c r="QVK321" s="415">
        <v>12</v>
      </c>
      <c r="QVL321" s="418" t="s">
        <v>781</v>
      </c>
      <c r="QVM321" s="417" t="s">
        <v>766</v>
      </c>
      <c r="QVN321" s="414" t="s">
        <v>61</v>
      </c>
      <c r="QVO321" s="415">
        <v>12</v>
      </c>
      <c r="QVP321" s="418" t="s">
        <v>781</v>
      </c>
      <c r="QVQ321" s="417" t="s">
        <v>766</v>
      </c>
      <c r="QVR321" s="414" t="s">
        <v>61</v>
      </c>
      <c r="QVS321" s="415">
        <v>12</v>
      </c>
      <c r="QVT321" s="418" t="s">
        <v>781</v>
      </c>
      <c r="QVU321" s="417" t="s">
        <v>766</v>
      </c>
      <c r="QVV321" s="414" t="s">
        <v>61</v>
      </c>
      <c r="QVW321" s="415">
        <v>12</v>
      </c>
      <c r="QVX321" s="418" t="s">
        <v>781</v>
      </c>
      <c r="QVY321" s="417" t="s">
        <v>766</v>
      </c>
      <c r="QVZ321" s="414" t="s">
        <v>61</v>
      </c>
      <c r="QWA321" s="415">
        <v>12</v>
      </c>
      <c r="QWB321" s="418" t="s">
        <v>781</v>
      </c>
      <c r="QWC321" s="417" t="s">
        <v>766</v>
      </c>
      <c r="QWD321" s="414" t="s">
        <v>61</v>
      </c>
      <c r="QWE321" s="415">
        <v>12</v>
      </c>
      <c r="QWF321" s="418" t="s">
        <v>781</v>
      </c>
      <c r="QWG321" s="417" t="s">
        <v>766</v>
      </c>
      <c r="QWH321" s="414" t="s">
        <v>61</v>
      </c>
      <c r="QWI321" s="415">
        <v>12</v>
      </c>
      <c r="QWJ321" s="418" t="s">
        <v>781</v>
      </c>
      <c r="QWK321" s="417" t="s">
        <v>766</v>
      </c>
      <c r="QWL321" s="414" t="s">
        <v>61</v>
      </c>
      <c r="QWM321" s="415">
        <v>12</v>
      </c>
      <c r="QWN321" s="418" t="s">
        <v>781</v>
      </c>
      <c r="QWO321" s="417" t="s">
        <v>766</v>
      </c>
      <c r="QWP321" s="414" t="s">
        <v>61</v>
      </c>
      <c r="QWQ321" s="415">
        <v>12</v>
      </c>
      <c r="QWR321" s="418" t="s">
        <v>781</v>
      </c>
      <c r="QWS321" s="417" t="s">
        <v>766</v>
      </c>
      <c r="QWT321" s="414" t="s">
        <v>61</v>
      </c>
      <c r="QWU321" s="415">
        <v>12</v>
      </c>
      <c r="QWV321" s="418" t="s">
        <v>781</v>
      </c>
      <c r="QWW321" s="417" t="s">
        <v>766</v>
      </c>
      <c r="QWX321" s="414" t="s">
        <v>61</v>
      </c>
      <c r="QWY321" s="415">
        <v>12</v>
      </c>
      <c r="QWZ321" s="418" t="s">
        <v>781</v>
      </c>
      <c r="QXA321" s="417" t="s">
        <v>766</v>
      </c>
      <c r="QXB321" s="414" t="s">
        <v>61</v>
      </c>
      <c r="QXC321" s="415">
        <v>12</v>
      </c>
      <c r="QXD321" s="418" t="s">
        <v>781</v>
      </c>
      <c r="QXE321" s="417" t="s">
        <v>766</v>
      </c>
      <c r="QXF321" s="414" t="s">
        <v>61</v>
      </c>
      <c r="QXG321" s="415">
        <v>12</v>
      </c>
      <c r="QXH321" s="418" t="s">
        <v>781</v>
      </c>
      <c r="QXI321" s="417" t="s">
        <v>766</v>
      </c>
      <c r="QXJ321" s="414" t="s">
        <v>61</v>
      </c>
      <c r="QXK321" s="415">
        <v>12</v>
      </c>
      <c r="QXL321" s="418" t="s">
        <v>781</v>
      </c>
      <c r="QXM321" s="417" t="s">
        <v>766</v>
      </c>
      <c r="QXN321" s="414" t="s">
        <v>61</v>
      </c>
      <c r="QXO321" s="415">
        <v>12</v>
      </c>
      <c r="QXP321" s="418" t="s">
        <v>781</v>
      </c>
      <c r="QXQ321" s="417" t="s">
        <v>766</v>
      </c>
      <c r="QXR321" s="414" t="s">
        <v>61</v>
      </c>
      <c r="QXS321" s="415">
        <v>12</v>
      </c>
      <c r="QXT321" s="418" t="s">
        <v>781</v>
      </c>
      <c r="QXU321" s="417" t="s">
        <v>766</v>
      </c>
      <c r="QXV321" s="414" t="s">
        <v>61</v>
      </c>
      <c r="QXW321" s="415">
        <v>12</v>
      </c>
      <c r="QXX321" s="418" t="s">
        <v>781</v>
      </c>
      <c r="QXY321" s="417" t="s">
        <v>766</v>
      </c>
      <c r="QXZ321" s="414" t="s">
        <v>61</v>
      </c>
      <c r="QYA321" s="415">
        <v>12</v>
      </c>
      <c r="QYB321" s="418" t="s">
        <v>781</v>
      </c>
      <c r="QYC321" s="417" t="s">
        <v>766</v>
      </c>
      <c r="QYD321" s="414" t="s">
        <v>61</v>
      </c>
      <c r="QYE321" s="415">
        <v>12</v>
      </c>
      <c r="QYF321" s="418" t="s">
        <v>781</v>
      </c>
      <c r="QYG321" s="417" t="s">
        <v>766</v>
      </c>
      <c r="QYH321" s="414" t="s">
        <v>61</v>
      </c>
      <c r="QYI321" s="415">
        <v>12</v>
      </c>
      <c r="QYJ321" s="418" t="s">
        <v>781</v>
      </c>
      <c r="QYK321" s="417" t="s">
        <v>766</v>
      </c>
      <c r="QYL321" s="414" t="s">
        <v>61</v>
      </c>
      <c r="QYM321" s="415">
        <v>12</v>
      </c>
      <c r="QYN321" s="418" t="s">
        <v>781</v>
      </c>
      <c r="QYO321" s="417" t="s">
        <v>766</v>
      </c>
      <c r="QYP321" s="414" t="s">
        <v>61</v>
      </c>
      <c r="QYQ321" s="415">
        <v>12</v>
      </c>
      <c r="QYR321" s="418" t="s">
        <v>781</v>
      </c>
      <c r="QYS321" s="417" t="s">
        <v>766</v>
      </c>
      <c r="QYT321" s="414" t="s">
        <v>61</v>
      </c>
      <c r="QYU321" s="415">
        <v>12</v>
      </c>
      <c r="QYV321" s="418" t="s">
        <v>781</v>
      </c>
      <c r="QYW321" s="417" t="s">
        <v>766</v>
      </c>
      <c r="QYX321" s="414" t="s">
        <v>61</v>
      </c>
      <c r="QYY321" s="415">
        <v>12</v>
      </c>
      <c r="QYZ321" s="418" t="s">
        <v>781</v>
      </c>
      <c r="QZA321" s="417" t="s">
        <v>766</v>
      </c>
      <c r="QZB321" s="414" t="s">
        <v>61</v>
      </c>
      <c r="QZC321" s="415">
        <v>12</v>
      </c>
      <c r="QZD321" s="418" t="s">
        <v>781</v>
      </c>
      <c r="QZE321" s="417" t="s">
        <v>766</v>
      </c>
      <c r="QZF321" s="414" t="s">
        <v>61</v>
      </c>
      <c r="QZG321" s="415">
        <v>12</v>
      </c>
      <c r="QZH321" s="418" t="s">
        <v>781</v>
      </c>
      <c r="QZI321" s="417" t="s">
        <v>766</v>
      </c>
      <c r="QZJ321" s="414" t="s">
        <v>61</v>
      </c>
      <c r="QZK321" s="415">
        <v>12</v>
      </c>
      <c r="QZL321" s="418" t="s">
        <v>781</v>
      </c>
      <c r="QZM321" s="417" t="s">
        <v>766</v>
      </c>
      <c r="QZN321" s="414" t="s">
        <v>61</v>
      </c>
      <c r="QZO321" s="415">
        <v>12</v>
      </c>
      <c r="QZP321" s="418" t="s">
        <v>781</v>
      </c>
      <c r="QZQ321" s="417" t="s">
        <v>766</v>
      </c>
      <c r="QZR321" s="414" t="s">
        <v>61</v>
      </c>
      <c r="QZS321" s="415">
        <v>12</v>
      </c>
      <c r="QZT321" s="418" t="s">
        <v>781</v>
      </c>
      <c r="QZU321" s="417" t="s">
        <v>766</v>
      </c>
      <c r="QZV321" s="414" t="s">
        <v>61</v>
      </c>
      <c r="QZW321" s="415">
        <v>12</v>
      </c>
      <c r="QZX321" s="418" t="s">
        <v>781</v>
      </c>
      <c r="QZY321" s="417" t="s">
        <v>766</v>
      </c>
      <c r="QZZ321" s="414" t="s">
        <v>61</v>
      </c>
      <c r="RAA321" s="415">
        <v>12</v>
      </c>
      <c r="RAB321" s="418" t="s">
        <v>781</v>
      </c>
      <c r="RAC321" s="417" t="s">
        <v>766</v>
      </c>
      <c r="RAD321" s="414" t="s">
        <v>61</v>
      </c>
      <c r="RAE321" s="415">
        <v>12</v>
      </c>
      <c r="RAF321" s="418" t="s">
        <v>781</v>
      </c>
      <c r="RAG321" s="417" t="s">
        <v>766</v>
      </c>
      <c r="RAH321" s="414" t="s">
        <v>61</v>
      </c>
      <c r="RAI321" s="415">
        <v>12</v>
      </c>
      <c r="RAJ321" s="418" t="s">
        <v>781</v>
      </c>
      <c r="RAK321" s="417" t="s">
        <v>766</v>
      </c>
      <c r="RAL321" s="414" t="s">
        <v>61</v>
      </c>
      <c r="RAM321" s="415">
        <v>12</v>
      </c>
      <c r="RAN321" s="418" t="s">
        <v>781</v>
      </c>
      <c r="RAO321" s="417" t="s">
        <v>766</v>
      </c>
      <c r="RAP321" s="414" t="s">
        <v>61</v>
      </c>
      <c r="RAQ321" s="415">
        <v>12</v>
      </c>
      <c r="RAR321" s="418" t="s">
        <v>781</v>
      </c>
      <c r="RAS321" s="417" t="s">
        <v>766</v>
      </c>
      <c r="RAT321" s="414" t="s">
        <v>61</v>
      </c>
      <c r="RAU321" s="415">
        <v>12</v>
      </c>
      <c r="RAV321" s="418" t="s">
        <v>781</v>
      </c>
      <c r="RAW321" s="417" t="s">
        <v>766</v>
      </c>
      <c r="RAX321" s="414" t="s">
        <v>61</v>
      </c>
      <c r="RAY321" s="415">
        <v>12</v>
      </c>
      <c r="RAZ321" s="418" t="s">
        <v>781</v>
      </c>
      <c r="RBA321" s="417" t="s">
        <v>766</v>
      </c>
      <c r="RBB321" s="414" t="s">
        <v>61</v>
      </c>
      <c r="RBC321" s="415">
        <v>12</v>
      </c>
      <c r="RBD321" s="418" t="s">
        <v>781</v>
      </c>
      <c r="RBE321" s="417" t="s">
        <v>766</v>
      </c>
      <c r="RBF321" s="414" t="s">
        <v>61</v>
      </c>
      <c r="RBG321" s="415">
        <v>12</v>
      </c>
      <c r="RBH321" s="418" t="s">
        <v>781</v>
      </c>
      <c r="RBI321" s="417" t="s">
        <v>766</v>
      </c>
      <c r="RBJ321" s="414" t="s">
        <v>61</v>
      </c>
      <c r="RBK321" s="415">
        <v>12</v>
      </c>
      <c r="RBL321" s="418" t="s">
        <v>781</v>
      </c>
      <c r="RBM321" s="417" t="s">
        <v>766</v>
      </c>
      <c r="RBN321" s="414" t="s">
        <v>61</v>
      </c>
      <c r="RBO321" s="415">
        <v>12</v>
      </c>
      <c r="RBP321" s="418" t="s">
        <v>781</v>
      </c>
      <c r="RBQ321" s="417" t="s">
        <v>766</v>
      </c>
      <c r="RBR321" s="414" t="s">
        <v>61</v>
      </c>
      <c r="RBS321" s="415">
        <v>12</v>
      </c>
      <c r="RBT321" s="418" t="s">
        <v>781</v>
      </c>
      <c r="RBU321" s="417" t="s">
        <v>766</v>
      </c>
      <c r="RBV321" s="414" t="s">
        <v>61</v>
      </c>
      <c r="RBW321" s="415">
        <v>12</v>
      </c>
      <c r="RBX321" s="418" t="s">
        <v>781</v>
      </c>
      <c r="RBY321" s="417" t="s">
        <v>766</v>
      </c>
      <c r="RBZ321" s="414" t="s">
        <v>61</v>
      </c>
      <c r="RCA321" s="415">
        <v>12</v>
      </c>
      <c r="RCB321" s="418" t="s">
        <v>781</v>
      </c>
      <c r="RCC321" s="417" t="s">
        <v>766</v>
      </c>
      <c r="RCD321" s="414" t="s">
        <v>61</v>
      </c>
      <c r="RCE321" s="415">
        <v>12</v>
      </c>
      <c r="RCF321" s="418" t="s">
        <v>781</v>
      </c>
      <c r="RCG321" s="417" t="s">
        <v>766</v>
      </c>
      <c r="RCH321" s="414" t="s">
        <v>61</v>
      </c>
      <c r="RCI321" s="415">
        <v>12</v>
      </c>
      <c r="RCJ321" s="418" t="s">
        <v>781</v>
      </c>
      <c r="RCK321" s="417" t="s">
        <v>766</v>
      </c>
      <c r="RCL321" s="414" t="s">
        <v>61</v>
      </c>
      <c r="RCM321" s="415">
        <v>12</v>
      </c>
      <c r="RCN321" s="418" t="s">
        <v>781</v>
      </c>
      <c r="RCO321" s="417" t="s">
        <v>766</v>
      </c>
      <c r="RCP321" s="414" t="s">
        <v>61</v>
      </c>
      <c r="RCQ321" s="415">
        <v>12</v>
      </c>
      <c r="RCR321" s="418" t="s">
        <v>781</v>
      </c>
      <c r="RCS321" s="417" t="s">
        <v>766</v>
      </c>
      <c r="RCT321" s="414" t="s">
        <v>61</v>
      </c>
      <c r="RCU321" s="415">
        <v>12</v>
      </c>
      <c r="RCV321" s="418" t="s">
        <v>781</v>
      </c>
      <c r="RCW321" s="417" t="s">
        <v>766</v>
      </c>
      <c r="RCX321" s="414" t="s">
        <v>61</v>
      </c>
      <c r="RCY321" s="415">
        <v>12</v>
      </c>
      <c r="RCZ321" s="418" t="s">
        <v>781</v>
      </c>
      <c r="RDA321" s="417" t="s">
        <v>766</v>
      </c>
      <c r="RDB321" s="414" t="s">
        <v>61</v>
      </c>
      <c r="RDC321" s="415">
        <v>12</v>
      </c>
      <c r="RDD321" s="418" t="s">
        <v>781</v>
      </c>
      <c r="RDE321" s="417" t="s">
        <v>766</v>
      </c>
      <c r="RDF321" s="414" t="s">
        <v>61</v>
      </c>
      <c r="RDG321" s="415">
        <v>12</v>
      </c>
      <c r="RDH321" s="418" t="s">
        <v>781</v>
      </c>
      <c r="RDI321" s="417" t="s">
        <v>766</v>
      </c>
      <c r="RDJ321" s="414" t="s">
        <v>61</v>
      </c>
      <c r="RDK321" s="415">
        <v>12</v>
      </c>
      <c r="RDL321" s="418" t="s">
        <v>781</v>
      </c>
      <c r="RDM321" s="417" t="s">
        <v>766</v>
      </c>
      <c r="RDN321" s="414" t="s">
        <v>61</v>
      </c>
      <c r="RDO321" s="415">
        <v>12</v>
      </c>
      <c r="RDP321" s="418" t="s">
        <v>781</v>
      </c>
      <c r="RDQ321" s="417" t="s">
        <v>766</v>
      </c>
      <c r="RDR321" s="414" t="s">
        <v>61</v>
      </c>
      <c r="RDS321" s="415">
        <v>12</v>
      </c>
      <c r="RDT321" s="418" t="s">
        <v>781</v>
      </c>
      <c r="RDU321" s="417" t="s">
        <v>766</v>
      </c>
      <c r="RDV321" s="414" t="s">
        <v>61</v>
      </c>
      <c r="RDW321" s="415">
        <v>12</v>
      </c>
      <c r="RDX321" s="418" t="s">
        <v>781</v>
      </c>
      <c r="RDY321" s="417" t="s">
        <v>766</v>
      </c>
      <c r="RDZ321" s="414" t="s">
        <v>61</v>
      </c>
      <c r="REA321" s="415">
        <v>12</v>
      </c>
      <c r="REB321" s="418" t="s">
        <v>781</v>
      </c>
      <c r="REC321" s="417" t="s">
        <v>766</v>
      </c>
      <c r="RED321" s="414" t="s">
        <v>61</v>
      </c>
      <c r="REE321" s="415">
        <v>12</v>
      </c>
      <c r="REF321" s="418" t="s">
        <v>781</v>
      </c>
      <c r="REG321" s="417" t="s">
        <v>766</v>
      </c>
      <c r="REH321" s="414" t="s">
        <v>61</v>
      </c>
      <c r="REI321" s="415">
        <v>12</v>
      </c>
      <c r="REJ321" s="418" t="s">
        <v>781</v>
      </c>
      <c r="REK321" s="417" t="s">
        <v>766</v>
      </c>
      <c r="REL321" s="414" t="s">
        <v>61</v>
      </c>
      <c r="REM321" s="415">
        <v>12</v>
      </c>
      <c r="REN321" s="418" t="s">
        <v>781</v>
      </c>
      <c r="REO321" s="417" t="s">
        <v>766</v>
      </c>
      <c r="REP321" s="414" t="s">
        <v>61</v>
      </c>
      <c r="REQ321" s="415">
        <v>12</v>
      </c>
      <c r="RER321" s="418" t="s">
        <v>781</v>
      </c>
      <c r="RES321" s="417" t="s">
        <v>766</v>
      </c>
      <c r="RET321" s="414" t="s">
        <v>61</v>
      </c>
      <c r="REU321" s="415">
        <v>12</v>
      </c>
      <c r="REV321" s="418" t="s">
        <v>781</v>
      </c>
      <c r="REW321" s="417" t="s">
        <v>766</v>
      </c>
      <c r="REX321" s="414" t="s">
        <v>61</v>
      </c>
      <c r="REY321" s="415">
        <v>12</v>
      </c>
      <c r="REZ321" s="418" t="s">
        <v>781</v>
      </c>
      <c r="RFA321" s="417" t="s">
        <v>766</v>
      </c>
      <c r="RFB321" s="414" t="s">
        <v>61</v>
      </c>
      <c r="RFC321" s="415">
        <v>12</v>
      </c>
      <c r="RFD321" s="418" t="s">
        <v>781</v>
      </c>
      <c r="RFE321" s="417" t="s">
        <v>766</v>
      </c>
      <c r="RFF321" s="414" t="s">
        <v>61</v>
      </c>
      <c r="RFG321" s="415">
        <v>12</v>
      </c>
      <c r="RFH321" s="418" t="s">
        <v>781</v>
      </c>
      <c r="RFI321" s="417" t="s">
        <v>766</v>
      </c>
      <c r="RFJ321" s="414" t="s">
        <v>61</v>
      </c>
      <c r="RFK321" s="415">
        <v>12</v>
      </c>
      <c r="RFL321" s="418" t="s">
        <v>781</v>
      </c>
      <c r="RFM321" s="417" t="s">
        <v>766</v>
      </c>
      <c r="RFN321" s="414" t="s">
        <v>61</v>
      </c>
      <c r="RFO321" s="415">
        <v>12</v>
      </c>
      <c r="RFP321" s="418" t="s">
        <v>781</v>
      </c>
      <c r="RFQ321" s="417" t="s">
        <v>766</v>
      </c>
      <c r="RFR321" s="414" t="s">
        <v>61</v>
      </c>
      <c r="RFS321" s="415">
        <v>12</v>
      </c>
      <c r="RFT321" s="418" t="s">
        <v>781</v>
      </c>
      <c r="RFU321" s="417" t="s">
        <v>766</v>
      </c>
      <c r="RFV321" s="414" t="s">
        <v>61</v>
      </c>
      <c r="RFW321" s="415">
        <v>12</v>
      </c>
      <c r="RFX321" s="418" t="s">
        <v>781</v>
      </c>
      <c r="RFY321" s="417" t="s">
        <v>766</v>
      </c>
      <c r="RFZ321" s="414" t="s">
        <v>61</v>
      </c>
      <c r="RGA321" s="415">
        <v>12</v>
      </c>
      <c r="RGB321" s="418" t="s">
        <v>781</v>
      </c>
      <c r="RGC321" s="417" t="s">
        <v>766</v>
      </c>
      <c r="RGD321" s="414" t="s">
        <v>61</v>
      </c>
      <c r="RGE321" s="415">
        <v>12</v>
      </c>
      <c r="RGF321" s="418" t="s">
        <v>781</v>
      </c>
      <c r="RGG321" s="417" t="s">
        <v>766</v>
      </c>
      <c r="RGH321" s="414" t="s">
        <v>61</v>
      </c>
      <c r="RGI321" s="415">
        <v>12</v>
      </c>
      <c r="RGJ321" s="418" t="s">
        <v>781</v>
      </c>
      <c r="RGK321" s="417" t="s">
        <v>766</v>
      </c>
      <c r="RGL321" s="414" t="s">
        <v>61</v>
      </c>
      <c r="RGM321" s="415">
        <v>12</v>
      </c>
      <c r="RGN321" s="418" t="s">
        <v>781</v>
      </c>
      <c r="RGO321" s="417" t="s">
        <v>766</v>
      </c>
      <c r="RGP321" s="414" t="s">
        <v>61</v>
      </c>
      <c r="RGQ321" s="415">
        <v>12</v>
      </c>
      <c r="RGR321" s="418" t="s">
        <v>781</v>
      </c>
      <c r="RGS321" s="417" t="s">
        <v>766</v>
      </c>
      <c r="RGT321" s="414" t="s">
        <v>61</v>
      </c>
      <c r="RGU321" s="415">
        <v>12</v>
      </c>
      <c r="RGV321" s="418" t="s">
        <v>781</v>
      </c>
      <c r="RGW321" s="417" t="s">
        <v>766</v>
      </c>
      <c r="RGX321" s="414" t="s">
        <v>61</v>
      </c>
      <c r="RGY321" s="415">
        <v>12</v>
      </c>
      <c r="RGZ321" s="418" t="s">
        <v>781</v>
      </c>
      <c r="RHA321" s="417" t="s">
        <v>766</v>
      </c>
      <c r="RHB321" s="414" t="s">
        <v>61</v>
      </c>
      <c r="RHC321" s="415">
        <v>12</v>
      </c>
      <c r="RHD321" s="418" t="s">
        <v>781</v>
      </c>
      <c r="RHE321" s="417" t="s">
        <v>766</v>
      </c>
      <c r="RHF321" s="414" t="s">
        <v>61</v>
      </c>
      <c r="RHG321" s="415">
        <v>12</v>
      </c>
      <c r="RHH321" s="418" t="s">
        <v>781</v>
      </c>
      <c r="RHI321" s="417" t="s">
        <v>766</v>
      </c>
      <c r="RHJ321" s="414" t="s">
        <v>61</v>
      </c>
      <c r="RHK321" s="415">
        <v>12</v>
      </c>
      <c r="RHL321" s="418" t="s">
        <v>781</v>
      </c>
      <c r="RHM321" s="417" t="s">
        <v>766</v>
      </c>
      <c r="RHN321" s="414" t="s">
        <v>61</v>
      </c>
      <c r="RHO321" s="415">
        <v>12</v>
      </c>
      <c r="RHP321" s="418" t="s">
        <v>781</v>
      </c>
      <c r="RHQ321" s="417" t="s">
        <v>766</v>
      </c>
      <c r="RHR321" s="414" t="s">
        <v>61</v>
      </c>
      <c r="RHS321" s="415">
        <v>12</v>
      </c>
      <c r="RHT321" s="418" t="s">
        <v>781</v>
      </c>
      <c r="RHU321" s="417" t="s">
        <v>766</v>
      </c>
      <c r="RHV321" s="414" t="s">
        <v>61</v>
      </c>
      <c r="RHW321" s="415">
        <v>12</v>
      </c>
      <c r="RHX321" s="418" t="s">
        <v>781</v>
      </c>
      <c r="RHY321" s="417" t="s">
        <v>766</v>
      </c>
      <c r="RHZ321" s="414" t="s">
        <v>61</v>
      </c>
      <c r="RIA321" s="415">
        <v>12</v>
      </c>
      <c r="RIB321" s="418" t="s">
        <v>781</v>
      </c>
      <c r="RIC321" s="417" t="s">
        <v>766</v>
      </c>
      <c r="RID321" s="414" t="s">
        <v>61</v>
      </c>
      <c r="RIE321" s="415">
        <v>12</v>
      </c>
      <c r="RIF321" s="418" t="s">
        <v>781</v>
      </c>
      <c r="RIG321" s="417" t="s">
        <v>766</v>
      </c>
      <c r="RIH321" s="414" t="s">
        <v>61</v>
      </c>
      <c r="RII321" s="415">
        <v>12</v>
      </c>
      <c r="RIJ321" s="418" t="s">
        <v>781</v>
      </c>
      <c r="RIK321" s="417" t="s">
        <v>766</v>
      </c>
      <c r="RIL321" s="414" t="s">
        <v>61</v>
      </c>
      <c r="RIM321" s="415">
        <v>12</v>
      </c>
      <c r="RIN321" s="418" t="s">
        <v>781</v>
      </c>
      <c r="RIO321" s="417" t="s">
        <v>766</v>
      </c>
      <c r="RIP321" s="414" t="s">
        <v>61</v>
      </c>
      <c r="RIQ321" s="415">
        <v>12</v>
      </c>
      <c r="RIR321" s="418" t="s">
        <v>781</v>
      </c>
      <c r="RIS321" s="417" t="s">
        <v>766</v>
      </c>
      <c r="RIT321" s="414" t="s">
        <v>61</v>
      </c>
      <c r="RIU321" s="415">
        <v>12</v>
      </c>
      <c r="RIV321" s="418" t="s">
        <v>781</v>
      </c>
      <c r="RIW321" s="417" t="s">
        <v>766</v>
      </c>
      <c r="RIX321" s="414" t="s">
        <v>61</v>
      </c>
      <c r="RIY321" s="415">
        <v>12</v>
      </c>
      <c r="RIZ321" s="418" t="s">
        <v>781</v>
      </c>
      <c r="RJA321" s="417" t="s">
        <v>766</v>
      </c>
      <c r="RJB321" s="414" t="s">
        <v>61</v>
      </c>
      <c r="RJC321" s="415">
        <v>12</v>
      </c>
      <c r="RJD321" s="418" t="s">
        <v>781</v>
      </c>
      <c r="RJE321" s="417" t="s">
        <v>766</v>
      </c>
      <c r="RJF321" s="414" t="s">
        <v>61</v>
      </c>
      <c r="RJG321" s="415">
        <v>12</v>
      </c>
      <c r="RJH321" s="418" t="s">
        <v>781</v>
      </c>
      <c r="RJI321" s="417" t="s">
        <v>766</v>
      </c>
      <c r="RJJ321" s="414" t="s">
        <v>61</v>
      </c>
      <c r="RJK321" s="415">
        <v>12</v>
      </c>
      <c r="RJL321" s="418" t="s">
        <v>781</v>
      </c>
      <c r="RJM321" s="417" t="s">
        <v>766</v>
      </c>
      <c r="RJN321" s="414" t="s">
        <v>61</v>
      </c>
      <c r="RJO321" s="415">
        <v>12</v>
      </c>
      <c r="RJP321" s="418" t="s">
        <v>781</v>
      </c>
      <c r="RJQ321" s="417" t="s">
        <v>766</v>
      </c>
      <c r="RJR321" s="414" t="s">
        <v>61</v>
      </c>
      <c r="RJS321" s="415">
        <v>12</v>
      </c>
      <c r="RJT321" s="418" t="s">
        <v>781</v>
      </c>
      <c r="RJU321" s="417" t="s">
        <v>766</v>
      </c>
      <c r="RJV321" s="414" t="s">
        <v>61</v>
      </c>
      <c r="RJW321" s="415">
        <v>12</v>
      </c>
      <c r="RJX321" s="418" t="s">
        <v>781</v>
      </c>
      <c r="RJY321" s="417" t="s">
        <v>766</v>
      </c>
      <c r="RJZ321" s="414" t="s">
        <v>61</v>
      </c>
      <c r="RKA321" s="415">
        <v>12</v>
      </c>
      <c r="RKB321" s="418" t="s">
        <v>781</v>
      </c>
      <c r="RKC321" s="417" t="s">
        <v>766</v>
      </c>
      <c r="RKD321" s="414" t="s">
        <v>61</v>
      </c>
      <c r="RKE321" s="415">
        <v>12</v>
      </c>
      <c r="RKF321" s="418" t="s">
        <v>781</v>
      </c>
      <c r="RKG321" s="417" t="s">
        <v>766</v>
      </c>
      <c r="RKH321" s="414" t="s">
        <v>61</v>
      </c>
      <c r="RKI321" s="415">
        <v>12</v>
      </c>
      <c r="RKJ321" s="418" t="s">
        <v>781</v>
      </c>
      <c r="RKK321" s="417" t="s">
        <v>766</v>
      </c>
      <c r="RKL321" s="414" t="s">
        <v>61</v>
      </c>
      <c r="RKM321" s="415">
        <v>12</v>
      </c>
      <c r="RKN321" s="418" t="s">
        <v>781</v>
      </c>
      <c r="RKO321" s="417" t="s">
        <v>766</v>
      </c>
      <c r="RKP321" s="414" t="s">
        <v>61</v>
      </c>
      <c r="RKQ321" s="415">
        <v>12</v>
      </c>
      <c r="RKR321" s="418" t="s">
        <v>781</v>
      </c>
      <c r="RKS321" s="417" t="s">
        <v>766</v>
      </c>
      <c r="RKT321" s="414" t="s">
        <v>61</v>
      </c>
      <c r="RKU321" s="415">
        <v>12</v>
      </c>
      <c r="RKV321" s="418" t="s">
        <v>781</v>
      </c>
      <c r="RKW321" s="417" t="s">
        <v>766</v>
      </c>
      <c r="RKX321" s="414" t="s">
        <v>61</v>
      </c>
      <c r="RKY321" s="415">
        <v>12</v>
      </c>
      <c r="RKZ321" s="418" t="s">
        <v>781</v>
      </c>
      <c r="RLA321" s="417" t="s">
        <v>766</v>
      </c>
      <c r="RLB321" s="414" t="s">
        <v>61</v>
      </c>
      <c r="RLC321" s="415">
        <v>12</v>
      </c>
      <c r="RLD321" s="418" t="s">
        <v>781</v>
      </c>
      <c r="RLE321" s="417" t="s">
        <v>766</v>
      </c>
      <c r="RLF321" s="414" t="s">
        <v>61</v>
      </c>
      <c r="RLG321" s="415">
        <v>12</v>
      </c>
      <c r="RLH321" s="418" t="s">
        <v>781</v>
      </c>
      <c r="RLI321" s="417" t="s">
        <v>766</v>
      </c>
      <c r="RLJ321" s="414" t="s">
        <v>61</v>
      </c>
      <c r="RLK321" s="415">
        <v>12</v>
      </c>
      <c r="RLL321" s="418" t="s">
        <v>781</v>
      </c>
      <c r="RLM321" s="417" t="s">
        <v>766</v>
      </c>
      <c r="RLN321" s="414" t="s">
        <v>61</v>
      </c>
      <c r="RLO321" s="415">
        <v>12</v>
      </c>
      <c r="RLP321" s="418" t="s">
        <v>781</v>
      </c>
      <c r="RLQ321" s="417" t="s">
        <v>766</v>
      </c>
      <c r="RLR321" s="414" t="s">
        <v>61</v>
      </c>
      <c r="RLS321" s="415">
        <v>12</v>
      </c>
      <c r="RLT321" s="418" t="s">
        <v>781</v>
      </c>
      <c r="RLU321" s="417" t="s">
        <v>766</v>
      </c>
      <c r="RLV321" s="414" t="s">
        <v>61</v>
      </c>
      <c r="RLW321" s="415">
        <v>12</v>
      </c>
      <c r="RLX321" s="418" t="s">
        <v>781</v>
      </c>
      <c r="RLY321" s="417" t="s">
        <v>766</v>
      </c>
      <c r="RLZ321" s="414" t="s">
        <v>61</v>
      </c>
      <c r="RMA321" s="415">
        <v>12</v>
      </c>
      <c r="RMB321" s="418" t="s">
        <v>781</v>
      </c>
      <c r="RMC321" s="417" t="s">
        <v>766</v>
      </c>
      <c r="RMD321" s="414" t="s">
        <v>61</v>
      </c>
      <c r="RME321" s="415">
        <v>12</v>
      </c>
      <c r="RMF321" s="418" t="s">
        <v>781</v>
      </c>
      <c r="RMG321" s="417" t="s">
        <v>766</v>
      </c>
      <c r="RMH321" s="414" t="s">
        <v>61</v>
      </c>
      <c r="RMI321" s="415">
        <v>12</v>
      </c>
      <c r="RMJ321" s="418" t="s">
        <v>781</v>
      </c>
      <c r="RMK321" s="417" t="s">
        <v>766</v>
      </c>
      <c r="RML321" s="414" t="s">
        <v>61</v>
      </c>
      <c r="RMM321" s="415">
        <v>12</v>
      </c>
      <c r="RMN321" s="418" t="s">
        <v>781</v>
      </c>
      <c r="RMO321" s="417" t="s">
        <v>766</v>
      </c>
      <c r="RMP321" s="414" t="s">
        <v>61</v>
      </c>
      <c r="RMQ321" s="415">
        <v>12</v>
      </c>
      <c r="RMR321" s="418" t="s">
        <v>781</v>
      </c>
      <c r="RMS321" s="417" t="s">
        <v>766</v>
      </c>
      <c r="RMT321" s="414" t="s">
        <v>61</v>
      </c>
      <c r="RMU321" s="415">
        <v>12</v>
      </c>
      <c r="RMV321" s="418" t="s">
        <v>781</v>
      </c>
      <c r="RMW321" s="417" t="s">
        <v>766</v>
      </c>
      <c r="RMX321" s="414" t="s">
        <v>61</v>
      </c>
      <c r="RMY321" s="415">
        <v>12</v>
      </c>
      <c r="RMZ321" s="418" t="s">
        <v>781</v>
      </c>
      <c r="RNA321" s="417" t="s">
        <v>766</v>
      </c>
      <c r="RNB321" s="414" t="s">
        <v>61</v>
      </c>
      <c r="RNC321" s="415">
        <v>12</v>
      </c>
      <c r="RND321" s="418" t="s">
        <v>781</v>
      </c>
      <c r="RNE321" s="417" t="s">
        <v>766</v>
      </c>
      <c r="RNF321" s="414" t="s">
        <v>61</v>
      </c>
      <c r="RNG321" s="415">
        <v>12</v>
      </c>
      <c r="RNH321" s="418" t="s">
        <v>781</v>
      </c>
      <c r="RNI321" s="417" t="s">
        <v>766</v>
      </c>
      <c r="RNJ321" s="414" t="s">
        <v>61</v>
      </c>
      <c r="RNK321" s="415">
        <v>12</v>
      </c>
      <c r="RNL321" s="418" t="s">
        <v>781</v>
      </c>
      <c r="RNM321" s="417" t="s">
        <v>766</v>
      </c>
      <c r="RNN321" s="414" t="s">
        <v>61</v>
      </c>
      <c r="RNO321" s="415">
        <v>12</v>
      </c>
      <c r="RNP321" s="418" t="s">
        <v>781</v>
      </c>
      <c r="RNQ321" s="417" t="s">
        <v>766</v>
      </c>
      <c r="RNR321" s="414" t="s">
        <v>61</v>
      </c>
      <c r="RNS321" s="415">
        <v>12</v>
      </c>
      <c r="RNT321" s="418" t="s">
        <v>781</v>
      </c>
      <c r="RNU321" s="417" t="s">
        <v>766</v>
      </c>
      <c r="RNV321" s="414" t="s">
        <v>61</v>
      </c>
      <c r="RNW321" s="415">
        <v>12</v>
      </c>
      <c r="RNX321" s="418" t="s">
        <v>781</v>
      </c>
      <c r="RNY321" s="417" t="s">
        <v>766</v>
      </c>
      <c r="RNZ321" s="414" t="s">
        <v>61</v>
      </c>
      <c r="ROA321" s="415">
        <v>12</v>
      </c>
      <c r="ROB321" s="418" t="s">
        <v>781</v>
      </c>
      <c r="ROC321" s="417" t="s">
        <v>766</v>
      </c>
      <c r="ROD321" s="414" t="s">
        <v>61</v>
      </c>
      <c r="ROE321" s="415">
        <v>12</v>
      </c>
      <c r="ROF321" s="418" t="s">
        <v>781</v>
      </c>
      <c r="ROG321" s="417" t="s">
        <v>766</v>
      </c>
      <c r="ROH321" s="414" t="s">
        <v>61</v>
      </c>
      <c r="ROI321" s="415">
        <v>12</v>
      </c>
      <c r="ROJ321" s="418" t="s">
        <v>781</v>
      </c>
      <c r="ROK321" s="417" t="s">
        <v>766</v>
      </c>
      <c r="ROL321" s="414" t="s">
        <v>61</v>
      </c>
      <c r="ROM321" s="415">
        <v>12</v>
      </c>
      <c r="RON321" s="418" t="s">
        <v>781</v>
      </c>
      <c r="ROO321" s="417" t="s">
        <v>766</v>
      </c>
      <c r="ROP321" s="414" t="s">
        <v>61</v>
      </c>
      <c r="ROQ321" s="415">
        <v>12</v>
      </c>
      <c r="ROR321" s="418" t="s">
        <v>781</v>
      </c>
      <c r="ROS321" s="417" t="s">
        <v>766</v>
      </c>
      <c r="ROT321" s="414" t="s">
        <v>61</v>
      </c>
      <c r="ROU321" s="415">
        <v>12</v>
      </c>
      <c r="ROV321" s="418" t="s">
        <v>781</v>
      </c>
      <c r="ROW321" s="417" t="s">
        <v>766</v>
      </c>
      <c r="ROX321" s="414" t="s">
        <v>61</v>
      </c>
      <c r="ROY321" s="415">
        <v>12</v>
      </c>
      <c r="ROZ321" s="418" t="s">
        <v>781</v>
      </c>
      <c r="RPA321" s="417" t="s">
        <v>766</v>
      </c>
      <c r="RPB321" s="414" t="s">
        <v>61</v>
      </c>
      <c r="RPC321" s="415">
        <v>12</v>
      </c>
      <c r="RPD321" s="418" t="s">
        <v>781</v>
      </c>
      <c r="RPE321" s="417" t="s">
        <v>766</v>
      </c>
      <c r="RPF321" s="414" t="s">
        <v>61</v>
      </c>
      <c r="RPG321" s="415">
        <v>12</v>
      </c>
      <c r="RPH321" s="418" t="s">
        <v>781</v>
      </c>
      <c r="RPI321" s="417" t="s">
        <v>766</v>
      </c>
      <c r="RPJ321" s="414" t="s">
        <v>61</v>
      </c>
      <c r="RPK321" s="415">
        <v>12</v>
      </c>
      <c r="RPL321" s="418" t="s">
        <v>781</v>
      </c>
      <c r="RPM321" s="417" t="s">
        <v>766</v>
      </c>
      <c r="RPN321" s="414" t="s">
        <v>61</v>
      </c>
      <c r="RPO321" s="415">
        <v>12</v>
      </c>
      <c r="RPP321" s="418" t="s">
        <v>781</v>
      </c>
      <c r="RPQ321" s="417" t="s">
        <v>766</v>
      </c>
      <c r="RPR321" s="414" t="s">
        <v>61</v>
      </c>
      <c r="RPS321" s="415">
        <v>12</v>
      </c>
      <c r="RPT321" s="418" t="s">
        <v>781</v>
      </c>
      <c r="RPU321" s="417" t="s">
        <v>766</v>
      </c>
      <c r="RPV321" s="414" t="s">
        <v>61</v>
      </c>
      <c r="RPW321" s="415">
        <v>12</v>
      </c>
      <c r="RPX321" s="418" t="s">
        <v>781</v>
      </c>
      <c r="RPY321" s="417" t="s">
        <v>766</v>
      </c>
      <c r="RPZ321" s="414" t="s">
        <v>61</v>
      </c>
      <c r="RQA321" s="415">
        <v>12</v>
      </c>
      <c r="RQB321" s="418" t="s">
        <v>781</v>
      </c>
      <c r="RQC321" s="417" t="s">
        <v>766</v>
      </c>
      <c r="RQD321" s="414" t="s">
        <v>61</v>
      </c>
      <c r="RQE321" s="415">
        <v>12</v>
      </c>
      <c r="RQF321" s="418" t="s">
        <v>781</v>
      </c>
      <c r="RQG321" s="417" t="s">
        <v>766</v>
      </c>
      <c r="RQH321" s="414" t="s">
        <v>61</v>
      </c>
      <c r="RQI321" s="415">
        <v>12</v>
      </c>
      <c r="RQJ321" s="418" t="s">
        <v>781</v>
      </c>
      <c r="RQK321" s="417" t="s">
        <v>766</v>
      </c>
      <c r="RQL321" s="414" t="s">
        <v>61</v>
      </c>
      <c r="RQM321" s="415">
        <v>12</v>
      </c>
      <c r="RQN321" s="418" t="s">
        <v>781</v>
      </c>
      <c r="RQO321" s="417" t="s">
        <v>766</v>
      </c>
      <c r="RQP321" s="414" t="s">
        <v>61</v>
      </c>
      <c r="RQQ321" s="415">
        <v>12</v>
      </c>
      <c r="RQR321" s="418" t="s">
        <v>781</v>
      </c>
      <c r="RQS321" s="417" t="s">
        <v>766</v>
      </c>
      <c r="RQT321" s="414" t="s">
        <v>61</v>
      </c>
      <c r="RQU321" s="415">
        <v>12</v>
      </c>
      <c r="RQV321" s="418" t="s">
        <v>781</v>
      </c>
      <c r="RQW321" s="417" t="s">
        <v>766</v>
      </c>
      <c r="RQX321" s="414" t="s">
        <v>61</v>
      </c>
      <c r="RQY321" s="415">
        <v>12</v>
      </c>
      <c r="RQZ321" s="418" t="s">
        <v>781</v>
      </c>
      <c r="RRA321" s="417" t="s">
        <v>766</v>
      </c>
      <c r="RRB321" s="414" t="s">
        <v>61</v>
      </c>
      <c r="RRC321" s="415">
        <v>12</v>
      </c>
      <c r="RRD321" s="418" t="s">
        <v>781</v>
      </c>
      <c r="RRE321" s="417" t="s">
        <v>766</v>
      </c>
      <c r="RRF321" s="414" t="s">
        <v>61</v>
      </c>
      <c r="RRG321" s="415">
        <v>12</v>
      </c>
      <c r="RRH321" s="418" t="s">
        <v>781</v>
      </c>
      <c r="RRI321" s="417" t="s">
        <v>766</v>
      </c>
      <c r="RRJ321" s="414" t="s">
        <v>61</v>
      </c>
      <c r="RRK321" s="415">
        <v>12</v>
      </c>
      <c r="RRL321" s="418" t="s">
        <v>781</v>
      </c>
      <c r="RRM321" s="417" t="s">
        <v>766</v>
      </c>
      <c r="RRN321" s="414" t="s">
        <v>61</v>
      </c>
      <c r="RRO321" s="415">
        <v>12</v>
      </c>
      <c r="RRP321" s="418" t="s">
        <v>781</v>
      </c>
      <c r="RRQ321" s="417" t="s">
        <v>766</v>
      </c>
      <c r="RRR321" s="414" t="s">
        <v>61</v>
      </c>
      <c r="RRS321" s="415">
        <v>12</v>
      </c>
      <c r="RRT321" s="418" t="s">
        <v>781</v>
      </c>
      <c r="RRU321" s="417" t="s">
        <v>766</v>
      </c>
      <c r="RRV321" s="414" t="s">
        <v>61</v>
      </c>
      <c r="RRW321" s="415">
        <v>12</v>
      </c>
      <c r="RRX321" s="418" t="s">
        <v>781</v>
      </c>
      <c r="RRY321" s="417" t="s">
        <v>766</v>
      </c>
      <c r="RRZ321" s="414" t="s">
        <v>61</v>
      </c>
      <c r="RSA321" s="415">
        <v>12</v>
      </c>
      <c r="RSB321" s="418" t="s">
        <v>781</v>
      </c>
      <c r="RSC321" s="417" t="s">
        <v>766</v>
      </c>
      <c r="RSD321" s="414" t="s">
        <v>61</v>
      </c>
      <c r="RSE321" s="415">
        <v>12</v>
      </c>
      <c r="RSF321" s="418" t="s">
        <v>781</v>
      </c>
      <c r="RSG321" s="417" t="s">
        <v>766</v>
      </c>
      <c r="RSH321" s="414" t="s">
        <v>61</v>
      </c>
      <c r="RSI321" s="415">
        <v>12</v>
      </c>
      <c r="RSJ321" s="418" t="s">
        <v>781</v>
      </c>
      <c r="RSK321" s="417" t="s">
        <v>766</v>
      </c>
      <c r="RSL321" s="414" t="s">
        <v>61</v>
      </c>
      <c r="RSM321" s="415">
        <v>12</v>
      </c>
      <c r="RSN321" s="418" t="s">
        <v>781</v>
      </c>
      <c r="RSO321" s="417" t="s">
        <v>766</v>
      </c>
      <c r="RSP321" s="414" t="s">
        <v>61</v>
      </c>
      <c r="RSQ321" s="415">
        <v>12</v>
      </c>
      <c r="RSR321" s="418" t="s">
        <v>781</v>
      </c>
      <c r="RSS321" s="417" t="s">
        <v>766</v>
      </c>
      <c r="RST321" s="414" t="s">
        <v>61</v>
      </c>
      <c r="RSU321" s="415">
        <v>12</v>
      </c>
      <c r="RSV321" s="418" t="s">
        <v>781</v>
      </c>
      <c r="RSW321" s="417" t="s">
        <v>766</v>
      </c>
      <c r="RSX321" s="414" t="s">
        <v>61</v>
      </c>
      <c r="RSY321" s="415">
        <v>12</v>
      </c>
      <c r="RSZ321" s="418" t="s">
        <v>781</v>
      </c>
      <c r="RTA321" s="417" t="s">
        <v>766</v>
      </c>
      <c r="RTB321" s="414" t="s">
        <v>61</v>
      </c>
      <c r="RTC321" s="415">
        <v>12</v>
      </c>
      <c r="RTD321" s="418" t="s">
        <v>781</v>
      </c>
      <c r="RTE321" s="417" t="s">
        <v>766</v>
      </c>
      <c r="RTF321" s="414" t="s">
        <v>61</v>
      </c>
      <c r="RTG321" s="415">
        <v>12</v>
      </c>
      <c r="RTH321" s="418" t="s">
        <v>781</v>
      </c>
      <c r="RTI321" s="417" t="s">
        <v>766</v>
      </c>
      <c r="RTJ321" s="414" t="s">
        <v>61</v>
      </c>
      <c r="RTK321" s="415">
        <v>12</v>
      </c>
      <c r="RTL321" s="418" t="s">
        <v>781</v>
      </c>
      <c r="RTM321" s="417" t="s">
        <v>766</v>
      </c>
      <c r="RTN321" s="414" t="s">
        <v>61</v>
      </c>
      <c r="RTO321" s="415">
        <v>12</v>
      </c>
      <c r="RTP321" s="418" t="s">
        <v>781</v>
      </c>
      <c r="RTQ321" s="417" t="s">
        <v>766</v>
      </c>
      <c r="RTR321" s="414" t="s">
        <v>61</v>
      </c>
      <c r="RTS321" s="415">
        <v>12</v>
      </c>
      <c r="RTT321" s="418" t="s">
        <v>781</v>
      </c>
      <c r="RTU321" s="417" t="s">
        <v>766</v>
      </c>
      <c r="RTV321" s="414" t="s">
        <v>61</v>
      </c>
      <c r="RTW321" s="415">
        <v>12</v>
      </c>
      <c r="RTX321" s="418" t="s">
        <v>781</v>
      </c>
      <c r="RTY321" s="417" t="s">
        <v>766</v>
      </c>
      <c r="RTZ321" s="414" t="s">
        <v>61</v>
      </c>
      <c r="RUA321" s="415">
        <v>12</v>
      </c>
      <c r="RUB321" s="418" t="s">
        <v>781</v>
      </c>
      <c r="RUC321" s="417" t="s">
        <v>766</v>
      </c>
      <c r="RUD321" s="414" t="s">
        <v>61</v>
      </c>
      <c r="RUE321" s="415">
        <v>12</v>
      </c>
      <c r="RUF321" s="418" t="s">
        <v>781</v>
      </c>
      <c r="RUG321" s="417" t="s">
        <v>766</v>
      </c>
      <c r="RUH321" s="414" t="s">
        <v>61</v>
      </c>
      <c r="RUI321" s="415">
        <v>12</v>
      </c>
      <c r="RUJ321" s="418" t="s">
        <v>781</v>
      </c>
      <c r="RUK321" s="417" t="s">
        <v>766</v>
      </c>
      <c r="RUL321" s="414" t="s">
        <v>61</v>
      </c>
      <c r="RUM321" s="415">
        <v>12</v>
      </c>
      <c r="RUN321" s="418" t="s">
        <v>781</v>
      </c>
      <c r="RUO321" s="417" t="s">
        <v>766</v>
      </c>
      <c r="RUP321" s="414" t="s">
        <v>61</v>
      </c>
      <c r="RUQ321" s="415">
        <v>12</v>
      </c>
      <c r="RUR321" s="418" t="s">
        <v>781</v>
      </c>
      <c r="RUS321" s="417" t="s">
        <v>766</v>
      </c>
      <c r="RUT321" s="414" t="s">
        <v>61</v>
      </c>
      <c r="RUU321" s="415">
        <v>12</v>
      </c>
      <c r="RUV321" s="418" t="s">
        <v>781</v>
      </c>
      <c r="RUW321" s="417" t="s">
        <v>766</v>
      </c>
      <c r="RUX321" s="414" t="s">
        <v>61</v>
      </c>
      <c r="RUY321" s="415">
        <v>12</v>
      </c>
      <c r="RUZ321" s="418" t="s">
        <v>781</v>
      </c>
      <c r="RVA321" s="417" t="s">
        <v>766</v>
      </c>
      <c r="RVB321" s="414" t="s">
        <v>61</v>
      </c>
      <c r="RVC321" s="415">
        <v>12</v>
      </c>
      <c r="RVD321" s="418" t="s">
        <v>781</v>
      </c>
      <c r="RVE321" s="417" t="s">
        <v>766</v>
      </c>
      <c r="RVF321" s="414" t="s">
        <v>61</v>
      </c>
      <c r="RVG321" s="415">
        <v>12</v>
      </c>
      <c r="RVH321" s="418" t="s">
        <v>781</v>
      </c>
      <c r="RVI321" s="417" t="s">
        <v>766</v>
      </c>
      <c r="RVJ321" s="414" t="s">
        <v>61</v>
      </c>
      <c r="RVK321" s="415">
        <v>12</v>
      </c>
      <c r="RVL321" s="418" t="s">
        <v>781</v>
      </c>
      <c r="RVM321" s="417" t="s">
        <v>766</v>
      </c>
      <c r="RVN321" s="414" t="s">
        <v>61</v>
      </c>
      <c r="RVO321" s="415">
        <v>12</v>
      </c>
      <c r="RVP321" s="418" t="s">
        <v>781</v>
      </c>
      <c r="RVQ321" s="417" t="s">
        <v>766</v>
      </c>
      <c r="RVR321" s="414" t="s">
        <v>61</v>
      </c>
      <c r="RVS321" s="415">
        <v>12</v>
      </c>
      <c r="RVT321" s="418" t="s">
        <v>781</v>
      </c>
      <c r="RVU321" s="417" t="s">
        <v>766</v>
      </c>
      <c r="RVV321" s="414" t="s">
        <v>61</v>
      </c>
      <c r="RVW321" s="415">
        <v>12</v>
      </c>
      <c r="RVX321" s="418" t="s">
        <v>781</v>
      </c>
      <c r="RVY321" s="417" t="s">
        <v>766</v>
      </c>
      <c r="RVZ321" s="414" t="s">
        <v>61</v>
      </c>
      <c r="RWA321" s="415">
        <v>12</v>
      </c>
      <c r="RWB321" s="418" t="s">
        <v>781</v>
      </c>
      <c r="RWC321" s="417" t="s">
        <v>766</v>
      </c>
      <c r="RWD321" s="414" t="s">
        <v>61</v>
      </c>
      <c r="RWE321" s="415">
        <v>12</v>
      </c>
      <c r="RWF321" s="418" t="s">
        <v>781</v>
      </c>
      <c r="RWG321" s="417" t="s">
        <v>766</v>
      </c>
      <c r="RWH321" s="414" t="s">
        <v>61</v>
      </c>
      <c r="RWI321" s="415">
        <v>12</v>
      </c>
      <c r="RWJ321" s="418" t="s">
        <v>781</v>
      </c>
      <c r="RWK321" s="417" t="s">
        <v>766</v>
      </c>
      <c r="RWL321" s="414" t="s">
        <v>61</v>
      </c>
      <c r="RWM321" s="415">
        <v>12</v>
      </c>
      <c r="RWN321" s="418" t="s">
        <v>781</v>
      </c>
      <c r="RWO321" s="417" t="s">
        <v>766</v>
      </c>
      <c r="RWP321" s="414" t="s">
        <v>61</v>
      </c>
      <c r="RWQ321" s="415">
        <v>12</v>
      </c>
      <c r="RWR321" s="418" t="s">
        <v>781</v>
      </c>
      <c r="RWS321" s="417" t="s">
        <v>766</v>
      </c>
      <c r="RWT321" s="414" t="s">
        <v>61</v>
      </c>
      <c r="RWU321" s="415">
        <v>12</v>
      </c>
      <c r="RWV321" s="418" t="s">
        <v>781</v>
      </c>
      <c r="RWW321" s="417" t="s">
        <v>766</v>
      </c>
      <c r="RWX321" s="414" t="s">
        <v>61</v>
      </c>
      <c r="RWY321" s="415">
        <v>12</v>
      </c>
      <c r="RWZ321" s="418" t="s">
        <v>781</v>
      </c>
      <c r="RXA321" s="417" t="s">
        <v>766</v>
      </c>
      <c r="RXB321" s="414" t="s">
        <v>61</v>
      </c>
      <c r="RXC321" s="415">
        <v>12</v>
      </c>
      <c r="RXD321" s="418" t="s">
        <v>781</v>
      </c>
      <c r="RXE321" s="417" t="s">
        <v>766</v>
      </c>
      <c r="RXF321" s="414" t="s">
        <v>61</v>
      </c>
      <c r="RXG321" s="415">
        <v>12</v>
      </c>
      <c r="RXH321" s="418" t="s">
        <v>781</v>
      </c>
      <c r="RXI321" s="417" t="s">
        <v>766</v>
      </c>
      <c r="RXJ321" s="414" t="s">
        <v>61</v>
      </c>
      <c r="RXK321" s="415">
        <v>12</v>
      </c>
      <c r="RXL321" s="418" t="s">
        <v>781</v>
      </c>
      <c r="RXM321" s="417" t="s">
        <v>766</v>
      </c>
      <c r="RXN321" s="414" t="s">
        <v>61</v>
      </c>
      <c r="RXO321" s="415">
        <v>12</v>
      </c>
      <c r="RXP321" s="418" t="s">
        <v>781</v>
      </c>
      <c r="RXQ321" s="417" t="s">
        <v>766</v>
      </c>
      <c r="RXR321" s="414" t="s">
        <v>61</v>
      </c>
      <c r="RXS321" s="415">
        <v>12</v>
      </c>
      <c r="RXT321" s="418" t="s">
        <v>781</v>
      </c>
      <c r="RXU321" s="417" t="s">
        <v>766</v>
      </c>
      <c r="RXV321" s="414" t="s">
        <v>61</v>
      </c>
      <c r="RXW321" s="415">
        <v>12</v>
      </c>
      <c r="RXX321" s="418" t="s">
        <v>781</v>
      </c>
      <c r="RXY321" s="417" t="s">
        <v>766</v>
      </c>
      <c r="RXZ321" s="414" t="s">
        <v>61</v>
      </c>
      <c r="RYA321" s="415">
        <v>12</v>
      </c>
      <c r="RYB321" s="418" t="s">
        <v>781</v>
      </c>
      <c r="RYC321" s="417" t="s">
        <v>766</v>
      </c>
      <c r="RYD321" s="414" t="s">
        <v>61</v>
      </c>
      <c r="RYE321" s="415">
        <v>12</v>
      </c>
      <c r="RYF321" s="418" t="s">
        <v>781</v>
      </c>
      <c r="RYG321" s="417" t="s">
        <v>766</v>
      </c>
      <c r="RYH321" s="414" t="s">
        <v>61</v>
      </c>
      <c r="RYI321" s="415">
        <v>12</v>
      </c>
      <c r="RYJ321" s="418" t="s">
        <v>781</v>
      </c>
      <c r="RYK321" s="417" t="s">
        <v>766</v>
      </c>
      <c r="RYL321" s="414" t="s">
        <v>61</v>
      </c>
      <c r="RYM321" s="415">
        <v>12</v>
      </c>
      <c r="RYN321" s="418" t="s">
        <v>781</v>
      </c>
      <c r="RYO321" s="417" t="s">
        <v>766</v>
      </c>
      <c r="RYP321" s="414" t="s">
        <v>61</v>
      </c>
      <c r="RYQ321" s="415">
        <v>12</v>
      </c>
      <c r="RYR321" s="418" t="s">
        <v>781</v>
      </c>
      <c r="RYS321" s="417" t="s">
        <v>766</v>
      </c>
      <c r="RYT321" s="414" t="s">
        <v>61</v>
      </c>
      <c r="RYU321" s="415">
        <v>12</v>
      </c>
      <c r="RYV321" s="418" t="s">
        <v>781</v>
      </c>
      <c r="RYW321" s="417" t="s">
        <v>766</v>
      </c>
      <c r="RYX321" s="414" t="s">
        <v>61</v>
      </c>
      <c r="RYY321" s="415">
        <v>12</v>
      </c>
      <c r="RYZ321" s="418" t="s">
        <v>781</v>
      </c>
      <c r="RZA321" s="417" t="s">
        <v>766</v>
      </c>
      <c r="RZB321" s="414" t="s">
        <v>61</v>
      </c>
      <c r="RZC321" s="415">
        <v>12</v>
      </c>
      <c r="RZD321" s="418" t="s">
        <v>781</v>
      </c>
      <c r="RZE321" s="417" t="s">
        <v>766</v>
      </c>
      <c r="RZF321" s="414" t="s">
        <v>61</v>
      </c>
      <c r="RZG321" s="415">
        <v>12</v>
      </c>
      <c r="RZH321" s="418" t="s">
        <v>781</v>
      </c>
      <c r="RZI321" s="417" t="s">
        <v>766</v>
      </c>
      <c r="RZJ321" s="414" t="s">
        <v>61</v>
      </c>
      <c r="RZK321" s="415">
        <v>12</v>
      </c>
      <c r="RZL321" s="418" t="s">
        <v>781</v>
      </c>
      <c r="RZM321" s="417" t="s">
        <v>766</v>
      </c>
      <c r="RZN321" s="414" t="s">
        <v>61</v>
      </c>
      <c r="RZO321" s="415">
        <v>12</v>
      </c>
      <c r="RZP321" s="418" t="s">
        <v>781</v>
      </c>
      <c r="RZQ321" s="417" t="s">
        <v>766</v>
      </c>
      <c r="RZR321" s="414" t="s">
        <v>61</v>
      </c>
      <c r="RZS321" s="415">
        <v>12</v>
      </c>
      <c r="RZT321" s="418" t="s">
        <v>781</v>
      </c>
      <c r="RZU321" s="417" t="s">
        <v>766</v>
      </c>
      <c r="RZV321" s="414" t="s">
        <v>61</v>
      </c>
      <c r="RZW321" s="415">
        <v>12</v>
      </c>
      <c r="RZX321" s="418" t="s">
        <v>781</v>
      </c>
      <c r="RZY321" s="417" t="s">
        <v>766</v>
      </c>
      <c r="RZZ321" s="414" t="s">
        <v>61</v>
      </c>
      <c r="SAA321" s="415">
        <v>12</v>
      </c>
      <c r="SAB321" s="418" t="s">
        <v>781</v>
      </c>
      <c r="SAC321" s="417" t="s">
        <v>766</v>
      </c>
      <c r="SAD321" s="414" t="s">
        <v>61</v>
      </c>
      <c r="SAE321" s="415">
        <v>12</v>
      </c>
      <c r="SAF321" s="418" t="s">
        <v>781</v>
      </c>
      <c r="SAG321" s="417" t="s">
        <v>766</v>
      </c>
      <c r="SAH321" s="414" t="s">
        <v>61</v>
      </c>
      <c r="SAI321" s="415">
        <v>12</v>
      </c>
      <c r="SAJ321" s="418" t="s">
        <v>781</v>
      </c>
      <c r="SAK321" s="417" t="s">
        <v>766</v>
      </c>
      <c r="SAL321" s="414" t="s">
        <v>61</v>
      </c>
      <c r="SAM321" s="415">
        <v>12</v>
      </c>
      <c r="SAN321" s="418" t="s">
        <v>781</v>
      </c>
      <c r="SAO321" s="417" t="s">
        <v>766</v>
      </c>
      <c r="SAP321" s="414" t="s">
        <v>61</v>
      </c>
      <c r="SAQ321" s="415">
        <v>12</v>
      </c>
      <c r="SAR321" s="418" t="s">
        <v>781</v>
      </c>
      <c r="SAS321" s="417" t="s">
        <v>766</v>
      </c>
      <c r="SAT321" s="414" t="s">
        <v>61</v>
      </c>
      <c r="SAU321" s="415">
        <v>12</v>
      </c>
      <c r="SAV321" s="418" t="s">
        <v>781</v>
      </c>
      <c r="SAW321" s="417" t="s">
        <v>766</v>
      </c>
      <c r="SAX321" s="414" t="s">
        <v>61</v>
      </c>
      <c r="SAY321" s="415">
        <v>12</v>
      </c>
      <c r="SAZ321" s="418" t="s">
        <v>781</v>
      </c>
      <c r="SBA321" s="417" t="s">
        <v>766</v>
      </c>
      <c r="SBB321" s="414" t="s">
        <v>61</v>
      </c>
      <c r="SBC321" s="415">
        <v>12</v>
      </c>
      <c r="SBD321" s="418" t="s">
        <v>781</v>
      </c>
      <c r="SBE321" s="417" t="s">
        <v>766</v>
      </c>
      <c r="SBF321" s="414" t="s">
        <v>61</v>
      </c>
      <c r="SBG321" s="415">
        <v>12</v>
      </c>
      <c r="SBH321" s="418" t="s">
        <v>781</v>
      </c>
      <c r="SBI321" s="417" t="s">
        <v>766</v>
      </c>
      <c r="SBJ321" s="414" t="s">
        <v>61</v>
      </c>
      <c r="SBK321" s="415">
        <v>12</v>
      </c>
      <c r="SBL321" s="418" t="s">
        <v>781</v>
      </c>
      <c r="SBM321" s="417" t="s">
        <v>766</v>
      </c>
      <c r="SBN321" s="414" t="s">
        <v>61</v>
      </c>
      <c r="SBO321" s="415">
        <v>12</v>
      </c>
      <c r="SBP321" s="418" t="s">
        <v>781</v>
      </c>
      <c r="SBQ321" s="417" t="s">
        <v>766</v>
      </c>
      <c r="SBR321" s="414" t="s">
        <v>61</v>
      </c>
      <c r="SBS321" s="415">
        <v>12</v>
      </c>
      <c r="SBT321" s="418" t="s">
        <v>781</v>
      </c>
      <c r="SBU321" s="417" t="s">
        <v>766</v>
      </c>
      <c r="SBV321" s="414" t="s">
        <v>61</v>
      </c>
      <c r="SBW321" s="415">
        <v>12</v>
      </c>
      <c r="SBX321" s="418" t="s">
        <v>781</v>
      </c>
      <c r="SBY321" s="417" t="s">
        <v>766</v>
      </c>
      <c r="SBZ321" s="414" t="s">
        <v>61</v>
      </c>
      <c r="SCA321" s="415">
        <v>12</v>
      </c>
      <c r="SCB321" s="418" t="s">
        <v>781</v>
      </c>
      <c r="SCC321" s="417" t="s">
        <v>766</v>
      </c>
      <c r="SCD321" s="414" t="s">
        <v>61</v>
      </c>
      <c r="SCE321" s="415">
        <v>12</v>
      </c>
      <c r="SCF321" s="418" t="s">
        <v>781</v>
      </c>
      <c r="SCG321" s="417" t="s">
        <v>766</v>
      </c>
      <c r="SCH321" s="414" t="s">
        <v>61</v>
      </c>
      <c r="SCI321" s="415">
        <v>12</v>
      </c>
      <c r="SCJ321" s="418" t="s">
        <v>781</v>
      </c>
      <c r="SCK321" s="417" t="s">
        <v>766</v>
      </c>
      <c r="SCL321" s="414" t="s">
        <v>61</v>
      </c>
      <c r="SCM321" s="415">
        <v>12</v>
      </c>
      <c r="SCN321" s="418" t="s">
        <v>781</v>
      </c>
      <c r="SCO321" s="417" t="s">
        <v>766</v>
      </c>
      <c r="SCP321" s="414" t="s">
        <v>61</v>
      </c>
      <c r="SCQ321" s="415">
        <v>12</v>
      </c>
      <c r="SCR321" s="418" t="s">
        <v>781</v>
      </c>
      <c r="SCS321" s="417" t="s">
        <v>766</v>
      </c>
      <c r="SCT321" s="414" t="s">
        <v>61</v>
      </c>
      <c r="SCU321" s="415">
        <v>12</v>
      </c>
      <c r="SCV321" s="418" t="s">
        <v>781</v>
      </c>
      <c r="SCW321" s="417" t="s">
        <v>766</v>
      </c>
      <c r="SCX321" s="414" t="s">
        <v>61</v>
      </c>
      <c r="SCY321" s="415">
        <v>12</v>
      </c>
      <c r="SCZ321" s="418" t="s">
        <v>781</v>
      </c>
      <c r="SDA321" s="417" t="s">
        <v>766</v>
      </c>
      <c r="SDB321" s="414" t="s">
        <v>61</v>
      </c>
      <c r="SDC321" s="415">
        <v>12</v>
      </c>
      <c r="SDD321" s="418" t="s">
        <v>781</v>
      </c>
      <c r="SDE321" s="417" t="s">
        <v>766</v>
      </c>
      <c r="SDF321" s="414" t="s">
        <v>61</v>
      </c>
      <c r="SDG321" s="415">
        <v>12</v>
      </c>
      <c r="SDH321" s="418" t="s">
        <v>781</v>
      </c>
      <c r="SDI321" s="417" t="s">
        <v>766</v>
      </c>
      <c r="SDJ321" s="414" t="s">
        <v>61</v>
      </c>
      <c r="SDK321" s="415">
        <v>12</v>
      </c>
      <c r="SDL321" s="418" t="s">
        <v>781</v>
      </c>
      <c r="SDM321" s="417" t="s">
        <v>766</v>
      </c>
      <c r="SDN321" s="414" t="s">
        <v>61</v>
      </c>
      <c r="SDO321" s="415">
        <v>12</v>
      </c>
      <c r="SDP321" s="418" t="s">
        <v>781</v>
      </c>
      <c r="SDQ321" s="417" t="s">
        <v>766</v>
      </c>
      <c r="SDR321" s="414" t="s">
        <v>61</v>
      </c>
      <c r="SDS321" s="415">
        <v>12</v>
      </c>
      <c r="SDT321" s="418" t="s">
        <v>781</v>
      </c>
      <c r="SDU321" s="417" t="s">
        <v>766</v>
      </c>
      <c r="SDV321" s="414" t="s">
        <v>61</v>
      </c>
      <c r="SDW321" s="415">
        <v>12</v>
      </c>
      <c r="SDX321" s="418" t="s">
        <v>781</v>
      </c>
      <c r="SDY321" s="417" t="s">
        <v>766</v>
      </c>
      <c r="SDZ321" s="414" t="s">
        <v>61</v>
      </c>
      <c r="SEA321" s="415">
        <v>12</v>
      </c>
      <c r="SEB321" s="418" t="s">
        <v>781</v>
      </c>
      <c r="SEC321" s="417" t="s">
        <v>766</v>
      </c>
      <c r="SED321" s="414" t="s">
        <v>61</v>
      </c>
      <c r="SEE321" s="415">
        <v>12</v>
      </c>
      <c r="SEF321" s="418" t="s">
        <v>781</v>
      </c>
      <c r="SEG321" s="417" t="s">
        <v>766</v>
      </c>
      <c r="SEH321" s="414" t="s">
        <v>61</v>
      </c>
      <c r="SEI321" s="415">
        <v>12</v>
      </c>
      <c r="SEJ321" s="418" t="s">
        <v>781</v>
      </c>
      <c r="SEK321" s="417" t="s">
        <v>766</v>
      </c>
      <c r="SEL321" s="414" t="s">
        <v>61</v>
      </c>
      <c r="SEM321" s="415">
        <v>12</v>
      </c>
      <c r="SEN321" s="418" t="s">
        <v>781</v>
      </c>
      <c r="SEO321" s="417" t="s">
        <v>766</v>
      </c>
      <c r="SEP321" s="414" t="s">
        <v>61</v>
      </c>
      <c r="SEQ321" s="415">
        <v>12</v>
      </c>
      <c r="SER321" s="418" t="s">
        <v>781</v>
      </c>
      <c r="SES321" s="417" t="s">
        <v>766</v>
      </c>
      <c r="SET321" s="414" t="s">
        <v>61</v>
      </c>
      <c r="SEU321" s="415">
        <v>12</v>
      </c>
      <c r="SEV321" s="418" t="s">
        <v>781</v>
      </c>
      <c r="SEW321" s="417" t="s">
        <v>766</v>
      </c>
      <c r="SEX321" s="414" t="s">
        <v>61</v>
      </c>
      <c r="SEY321" s="415">
        <v>12</v>
      </c>
      <c r="SEZ321" s="418" t="s">
        <v>781</v>
      </c>
      <c r="SFA321" s="417" t="s">
        <v>766</v>
      </c>
      <c r="SFB321" s="414" t="s">
        <v>61</v>
      </c>
      <c r="SFC321" s="415">
        <v>12</v>
      </c>
      <c r="SFD321" s="418" t="s">
        <v>781</v>
      </c>
      <c r="SFE321" s="417" t="s">
        <v>766</v>
      </c>
      <c r="SFF321" s="414" t="s">
        <v>61</v>
      </c>
      <c r="SFG321" s="415">
        <v>12</v>
      </c>
      <c r="SFH321" s="418" t="s">
        <v>781</v>
      </c>
      <c r="SFI321" s="417" t="s">
        <v>766</v>
      </c>
      <c r="SFJ321" s="414" t="s">
        <v>61</v>
      </c>
      <c r="SFK321" s="415">
        <v>12</v>
      </c>
      <c r="SFL321" s="418" t="s">
        <v>781</v>
      </c>
      <c r="SFM321" s="417" t="s">
        <v>766</v>
      </c>
      <c r="SFN321" s="414" t="s">
        <v>61</v>
      </c>
      <c r="SFO321" s="415">
        <v>12</v>
      </c>
      <c r="SFP321" s="418" t="s">
        <v>781</v>
      </c>
      <c r="SFQ321" s="417" t="s">
        <v>766</v>
      </c>
      <c r="SFR321" s="414" t="s">
        <v>61</v>
      </c>
      <c r="SFS321" s="415">
        <v>12</v>
      </c>
      <c r="SFT321" s="418" t="s">
        <v>781</v>
      </c>
      <c r="SFU321" s="417" t="s">
        <v>766</v>
      </c>
      <c r="SFV321" s="414" t="s">
        <v>61</v>
      </c>
      <c r="SFW321" s="415">
        <v>12</v>
      </c>
      <c r="SFX321" s="418" t="s">
        <v>781</v>
      </c>
      <c r="SFY321" s="417" t="s">
        <v>766</v>
      </c>
      <c r="SFZ321" s="414" t="s">
        <v>61</v>
      </c>
      <c r="SGA321" s="415">
        <v>12</v>
      </c>
      <c r="SGB321" s="418" t="s">
        <v>781</v>
      </c>
      <c r="SGC321" s="417" t="s">
        <v>766</v>
      </c>
      <c r="SGD321" s="414" t="s">
        <v>61</v>
      </c>
      <c r="SGE321" s="415">
        <v>12</v>
      </c>
      <c r="SGF321" s="418" t="s">
        <v>781</v>
      </c>
      <c r="SGG321" s="417" t="s">
        <v>766</v>
      </c>
      <c r="SGH321" s="414" t="s">
        <v>61</v>
      </c>
      <c r="SGI321" s="415">
        <v>12</v>
      </c>
      <c r="SGJ321" s="418" t="s">
        <v>781</v>
      </c>
      <c r="SGK321" s="417" t="s">
        <v>766</v>
      </c>
      <c r="SGL321" s="414" t="s">
        <v>61</v>
      </c>
      <c r="SGM321" s="415">
        <v>12</v>
      </c>
      <c r="SGN321" s="418" t="s">
        <v>781</v>
      </c>
      <c r="SGO321" s="417" t="s">
        <v>766</v>
      </c>
      <c r="SGP321" s="414" t="s">
        <v>61</v>
      </c>
      <c r="SGQ321" s="415">
        <v>12</v>
      </c>
      <c r="SGR321" s="418" t="s">
        <v>781</v>
      </c>
      <c r="SGS321" s="417" t="s">
        <v>766</v>
      </c>
      <c r="SGT321" s="414" t="s">
        <v>61</v>
      </c>
      <c r="SGU321" s="415">
        <v>12</v>
      </c>
      <c r="SGV321" s="418" t="s">
        <v>781</v>
      </c>
      <c r="SGW321" s="417" t="s">
        <v>766</v>
      </c>
      <c r="SGX321" s="414" t="s">
        <v>61</v>
      </c>
      <c r="SGY321" s="415">
        <v>12</v>
      </c>
      <c r="SGZ321" s="418" t="s">
        <v>781</v>
      </c>
      <c r="SHA321" s="417" t="s">
        <v>766</v>
      </c>
      <c r="SHB321" s="414" t="s">
        <v>61</v>
      </c>
      <c r="SHC321" s="415">
        <v>12</v>
      </c>
      <c r="SHD321" s="418" t="s">
        <v>781</v>
      </c>
      <c r="SHE321" s="417" t="s">
        <v>766</v>
      </c>
      <c r="SHF321" s="414" t="s">
        <v>61</v>
      </c>
      <c r="SHG321" s="415">
        <v>12</v>
      </c>
      <c r="SHH321" s="418" t="s">
        <v>781</v>
      </c>
      <c r="SHI321" s="417" t="s">
        <v>766</v>
      </c>
      <c r="SHJ321" s="414" t="s">
        <v>61</v>
      </c>
      <c r="SHK321" s="415">
        <v>12</v>
      </c>
      <c r="SHL321" s="418" t="s">
        <v>781</v>
      </c>
      <c r="SHM321" s="417" t="s">
        <v>766</v>
      </c>
      <c r="SHN321" s="414" t="s">
        <v>61</v>
      </c>
      <c r="SHO321" s="415">
        <v>12</v>
      </c>
      <c r="SHP321" s="418" t="s">
        <v>781</v>
      </c>
      <c r="SHQ321" s="417" t="s">
        <v>766</v>
      </c>
      <c r="SHR321" s="414" t="s">
        <v>61</v>
      </c>
      <c r="SHS321" s="415">
        <v>12</v>
      </c>
      <c r="SHT321" s="418" t="s">
        <v>781</v>
      </c>
      <c r="SHU321" s="417" t="s">
        <v>766</v>
      </c>
      <c r="SHV321" s="414" t="s">
        <v>61</v>
      </c>
      <c r="SHW321" s="415">
        <v>12</v>
      </c>
      <c r="SHX321" s="418" t="s">
        <v>781</v>
      </c>
      <c r="SHY321" s="417" t="s">
        <v>766</v>
      </c>
      <c r="SHZ321" s="414" t="s">
        <v>61</v>
      </c>
      <c r="SIA321" s="415">
        <v>12</v>
      </c>
      <c r="SIB321" s="418" t="s">
        <v>781</v>
      </c>
      <c r="SIC321" s="417" t="s">
        <v>766</v>
      </c>
      <c r="SID321" s="414" t="s">
        <v>61</v>
      </c>
      <c r="SIE321" s="415">
        <v>12</v>
      </c>
      <c r="SIF321" s="418" t="s">
        <v>781</v>
      </c>
      <c r="SIG321" s="417" t="s">
        <v>766</v>
      </c>
      <c r="SIH321" s="414" t="s">
        <v>61</v>
      </c>
      <c r="SII321" s="415">
        <v>12</v>
      </c>
      <c r="SIJ321" s="418" t="s">
        <v>781</v>
      </c>
      <c r="SIK321" s="417" t="s">
        <v>766</v>
      </c>
      <c r="SIL321" s="414" t="s">
        <v>61</v>
      </c>
      <c r="SIM321" s="415">
        <v>12</v>
      </c>
      <c r="SIN321" s="418" t="s">
        <v>781</v>
      </c>
      <c r="SIO321" s="417" t="s">
        <v>766</v>
      </c>
      <c r="SIP321" s="414" t="s">
        <v>61</v>
      </c>
      <c r="SIQ321" s="415">
        <v>12</v>
      </c>
      <c r="SIR321" s="418" t="s">
        <v>781</v>
      </c>
      <c r="SIS321" s="417" t="s">
        <v>766</v>
      </c>
      <c r="SIT321" s="414" t="s">
        <v>61</v>
      </c>
      <c r="SIU321" s="415">
        <v>12</v>
      </c>
      <c r="SIV321" s="418" t="s">
        <v>781</v>
      </c>
      <c r="SIW321" s="417" t="s">
        <v>766</v>
      </c>
      <c r="SIX321" s="414" t="s">
        <v>61</v>
      </c>
      <c r="SIY321" s="415">
        <v>12</v>
      </c>
      <c r="SIZ321" s="418" t="s">
        <v>781</v>
      </c>
      <c r="SJA321" s="417" t="s">
        <v>766</v>
      </c>
      <c r="SJB321" s="414" t="s">
        <v>61</v>
      </c>
      <c r="SJC321" s="415">
        <v>12</v>
      </c>
      <c r="SJD321" s="418" t="s">
        <v>781</v>
      </c>
      <c r="SJE321" s="417" t="s">
        <v>766</v>
      </c>
      <c r="SJF321" s="414" t="s">
        <v>61</v>
      </c>
      <c r="SJG321" s="415">
        <v>12</v>
      </c>
      <c r="SJH321" s="418" t="s">
        <v>781</v>
      </c>
      <c r="SJI321" s="417" t="s">
        <v>766</v>
      </c>
      <c r="SJJ321" s="414" t="s">
        <v>61</v>
      </c>
      <c r="SJK321" s="415">
        <v>12</v>
      </c>
      <c r="SJL321" s="418" t="s">
        <v>781</v>
      </c>
      <c r="SJM321" s="417" t="s">
        <v>766</v>
      </c>
      <c r="SJN321" s="414" t="s">
        <v>61</v>
      </c>
      <c r="SJO321" s="415">
        <v>12</v>
      </c>
      <c r="SJP321" s="418" t="s">
        <v>781</v>
      </c>
      <c r="SJQ321" s="417" t="s">
        <v>766</v>
      </c>
      <c r="SJR321" s="414" t="s">
        <v>61</v>
      </c>
      <c r="SJS321" s="415">
        <v>12</v>
      </c>
      <c r="SJT321" s="418" t="s">
        <v>781</v>
      </c>
      <c r="SJU321" s="417" t="s">
        <v>766</v>
      </c>
      <c r="SJV321" s="414" t="s">
        <v>61</v>
      </c>
      <c r="SJW321" s="415">
        <v>12</v>
      </c>
      <c r="SJX321" s="418" t="s">
        <v>781</v>
      </c>
      <c r="SJY321" s="417" t="s">
        <v>766</v>
      </c>
      <c r="SJZ321" s="414" t="s">
        <v>61</v>
      </c>
      <c r="SKA321" s="415">
        <v>12</v>
      </c>
      <c r="SKB321" s="418" t="s">
        <v>781</v>
      </c>
      <c r="SKC321" s="417" t="s">
        <v>766</v>
      </c>
      <c r="SKD321" s="414" t="s">
        <v>61</v>
      </c>
      <c r="SKE321" s="415">
        <v>12</v>
      </c>
      <c r="SKF321" s="418" t="s">
        <v>781</v>
      </c>
      <c r="SKG321" s="417" t="s">
        <v>766</v>
      </c>
      <c r="SKH321" s="414" t="s">
        <v>61</v>
      </c>
      <c r="SKI321" s="415">
        <v>12</v>
      </c>
      <c r="SKJ321" s="418" t="s">
        <v>781</v>
      </c>
      <c r="SKK321" s="417" t="s">
        <v>766</v>
      </c>
      <c r="SKL321" s="414" t="s">
        <v>61</v>
      </c>
      <c r="SKM321" s="415">
        <v>12</v>
      </c>
      <c r="SKN321" s="418" t="s">
        <v>781</v>
      </c>
      <c r="SKO321" s="417" t="s">
        <v>766</v>
      </c>
      <c r="SKP321" s="414" t="s">
        <v>61</v>
      </c>
      <c r="SKQ321" s="415">
        <v>12</v>
      </c>
      <c r="SKR321" s="418" t="s">
        <v>781</v>
      </c>
      <c r="SKS321" s="417" t="s">
        <v>766</v>
      </c>
      <c r="SKT321" s="414" t="s">
        <v>61</v>
      </c>
      <c r="SKU321" s="415">
        <v>12</v>
      </c>
      <c r="SKV321" s="418" t="s">
        <v>781</v>
      </c>
      <c r="SKW321" s="417" t="s">
        <v>766</v>
      </c>
      <c r="SKX321" s="414" t="s">
        <v>61</v>
      </c>
      <c r="SKY321" s="415">
        <v>12</v>
      </c>
      <c r="SKZ321" s="418" t="s">
        <v>781</v>
      </c>
      <c r="SLA321" s="417" t="s">
        <v>766</v>
      </c>
      <c r="SLB321" s="414" t="s">
        <v>61</v>
      </c>
      <c r="SLC321" s="415">
        <v>12</v>
      </c>
      <c r="SLD321" s="418" t="s">
        <v>781</v>
      </c>
      <c r="SLE321" s="417" t="s">
        <v>766</v>
      </c>
      <c r="SLF321" s="414" t="s">
        <v>61</v>
      </c>
      <c r="SLG321" s="415">
        <v>12</v>
      </c>
      <c r="SLH321" s="418" t="s">
        <v>781</v>
      </c>
      <c r="SLI321" s="417" t="s">
        <v>766</v>
      </c>
      <c r="SLJ321" s="414" t="s">
        <v>61</v>
      </c>
      <c r="SLK321" s="415">
        <v>12</v>
      </c>
      <c r="SLL321" s="418" t="s">
        <v>781</v>
      </c>
      <c r="SLM321" s="417" t="s">
        <v>766</v>
      </c>
      <c r="SLN321" s="414" t="s">
        <v>61</v>
      </c>
      <c r="SLO321" s="415">
        <v>12</v>
      </c>
      <c r="SLP321" s="418" t="s">
        <v>781</v>
      </c>
      <c r="SLQ321" s="417" t="s">
        <v>766</v>
      </c>
      <c r="SLR321" s="414" t="s">
        <v>61</v>
      </c>
      <c r="SLS321" s="415">
        <v>12</v>
      </c>
      <c r="SLT321" s="418" t="s">
        <v>781</v>
      </c>
      <c r="SLU321" s="417" t="s">
        <v>766</v>
      </c>
      <c r="SLV321" s="414" t="s">
        <v>61</v>
      </c>
      <c r="SLW321" s="415">
        <v>12</v>
      </c>
      <c r="SLX321" s="418" t="s">
        <v>781</v>
      </c>
      <c r="SLY321" s="417" t="s">
        <v>766</v>
      </c>
      <c r="SLZ321" s="414" t="s">
        <v>61</v>
      </c>
      <c r="SMA321" s="415">
        <v>12</v>
      </c>
      <c r="SMB321" s="418" t="s">
        <v>781</v>
      </c>
      <c r="SMC321" s="417" t="s">
        <v>766</v>
      </c>
      <c r="SMD321" s="414" t="s">
        <v>61</v>
      </c>
      <c r="SME321" s="415">
        <v>12</v>
      </c>
      <c r="SMF321" s="418" t="s">
        <v>781</v>
      </c>
      <c r="SMG321" s="417" t="s">
        <v>766</v>
      </c>
      <c r="SMH321" s="414" t="s">
        <v>61</v>
      </c>
      <c r="SMI321" s="415">
        <v>12</v>
      </c>
      <c r="SMJ321" s="418" t="s">
        <v>781</v>
      </c>
      <c r="SMK321" s="417" t="s">
        <v>766</v>
      </c>
      <c r="SML321" s="414" t="s">
        <v>61</v>
      </c>
      <c r="SMM321" s="415">
        <v>12</v>
      </c>
      <c r="SMN321" s="418" t="s">
        <v>781</v>
      </c>
      <c r="SMO321" s="417" t="s">
        <v>766</v>
      </c>
      <c r="SMP321" s="414" t="s">
        <v>61</v>
      </c>
      <c r="SMQ321" s="415">
        <v>12</v>
      </c>
      <c r="SMR321" s="418" t="s">
        <v>781</v>
      </c>
      <c r="SMS321" s="417" t="s">
        <v>766</v>
      </c>
      <c r="SMT321" s="414" t="s">
        <v>61</v>
      </c>
      <c r="SMU321" s="415">
        <v>12</v>
      </c>
      <c r="SMV321" s="418" t="s">
        <v>781</v>
      </c>
      <c r="SMW321" s="417" t="s">
        <v>766</v>
      </c>
      <c r="SMX321" s="414" t="s">
        <v>61</v>
      </c>
      <c r="SMY321" s="415">
        <v>12</v>
      </c>
      <c r="SMZ321" s="418" t="s">
        <v>781</v>
      </c>
      <c r="SNA321" s="417" t="s">
        <v>766</v>
      </c>
      <c r="SNB321" s="414" t="s">
        <v>61</v>
      </c>
      <c r="SNC321" s="415">
        <v>12</v>
      </c>
      <c r="SND321" s="418" t="s">
        <v>781</v>
      </c>
      <c r="SNE321" s="417" t="s">
        <v>766</v>
      </c>
      <c r="SNF321" s="414" t="s">
        <v>61</v>
      </c>
      <c r="SNG321" s="415">
        <v>12</v>
      </c>
      <c r="SNH321" s="418" t="s">
        <v>781</v>
      </c>
      <c r="SNI321" s="417" t="s">
        <v>766</v>
      </c>
      <c r="SNJ321" s="414" t="s">
        <v>61</v>
      </c>
      <c r="SNK321" s="415">
        <v>12</v>
      </c>
      <c r="SNL321" s="418" t="s">
        <v>781</v>
      </c>
      <c r="SNM321" s="417" t="s">
        <v>766</v>
      </c>
      <c r="SNN321" s="414" t="s">
        <v>61</v>
      </c>
      <c r="SNO321" s="415">
        <v>12</v>
      </c>
      <c r="SNP321" s="418" t="s">
        <v>781</v>
      </c>
      <c r="SNQ321" s="417" t="s">
        <v>766</v>
      </c>
      <c r="SNR321" s="414" t="s">
        <v>61</v>
      </c>
      <c r="SNS321" s="415">
        <v>12</v>
      </c>
      <c r="SNT321" s="418" t="s">
        <v>781</v>
      </c>
      <c r="SNU321" s="417" t="s">
        <v>766</v>
      </c>
      <c r="SNV321" s="414" t="s">
        <v>61</v>
      </c>
      <c r="SNW321" s="415">
        <v>12</v>
      </c>
      <c r="SNX321" s="418" t="s">
        <v>781</v>
      </c>
      <c r="SNY321" s="417" t="s">
        <v>766</v>
      </c>
      <c r="SNZ321" s="414" t="s">
        <v>61</v>
      </c>
      <c r="SOA321" s="415">
        <v>12</v>
      </c>
      <c r="SOB321" s="418" t="s">
        <v>781</v>
      </c>
      <c r="SOC321" s="417" t="s">
        <v>766</v>
      </c>
      <c r="SOD321" s="414" t="s">
        <v>61</v>
      </c>
      <c r="SOE321" s="415">
        <v>12</v>
      </c>
      <c r="SOF321" s="418" t="s">
        <v>781</v>
      </c>
      <c r="SOG321" s="417" t="s">
        <v>766</v>
      </c>
      <c r="SOH321" s="414" t="s">
        <v>61</v>
      </c>
      <c r="SOI321" s="415">
        <v>12</v>
      </c>
      <c r="SOJ321" s="418" t="s">
        <v>781</v>
      </c>
      <c r="SOK321" s="417" t="s">
        <v>766</v>
      </c>
      <c r="SOL321" s="414" t="s">
        <v>61</v>
      </c>
      <c r="SOM321" s="415">
        <v>12</v>
      </c>
      <c r="SON321" s="418" t="s">
        <v>781</v>
      </c>
      <c r="SOO321" s="417" t="s">
        <v>766</v>
      </c>
      <c r="SOP321" s="414" t="s">
        <v>61</v>
      </c>
      <c r="SOQ321" s="415">
        <v>12</v>
      </c>
      <c r="SOR321" s="418" t="s">
        <v>781</v>
      </c>
      <c r="SOS321" s="417" t="s">
        <v>766</v>
      </c>
      <c r="SOT321" s="414" t="s">
        <v>61</v>
      </c>
      <c r="SOU321" s="415">
        <v>12</v>
      </c>
      <c r="SOV321" s="418" t="s">
        <v>781</v>
      </c>
      <c r="SOW321" s="417" t="s">
        <v>766</v>
      </c>
      <c r="SOX321" s="414" t="s">
        <v>61</v>
      </c>
      <c r="SOY321" s="415">
        <v>12</v>
      </c>
      <c r="SOZ321" s="418" t="s">
        <v>781</v>
      </c>
      <c r="SPA321" s="417" t="s">
        <v>766</v>
      </c>
      <c r="SPB321" s="414" t="s">
        <v>61</v>
      </c>
      <c r="SPC321" s="415">
        <v>12</v>
      </c>
      <c r="SPD321" s="418" t="s">
        <v>781</v>
      </c>
      <c r="SPE321" s="417" t="s">
        <v>766</v>
      </c>
      <c r="SPF321" s="414" t="s">
        <v>61</v>
      </c>
      <c r="SPG321" s="415">
        <v>12</v>
      </c>
      <c r="SPH321" s="418" t="s">
        <v>781</v>
      </c>
      <c r="SPI321" s="417" t="s">
        <v>766</v>
      </c>
      <c r="SPJ321" s="414" t="s">
        <v>61</v>
      </c>
      <c r="SPK321" s="415">
        <v>12</v>
      </c>
      <c r="SPL321" s="418" t="s">
        <v>781</v>
      </c>
      <c r="SPM321" s="417" t="s">
        <v>766</v>
      </c>
      <c r="SPN321" s="414" t="s">
        <v>61</v>
      </c>
      <c r="SPO321" s="415">
        <v>12</v>
      </c>
      <c r="SPP321" s="418" t="s">
        <v>781</v>
      </c>
      <c r="SPQ321" s="417" t="s">
        <v>766</v>
      </c>
      <c r="SPR321" s="414" t="s">
        <v>61</v>
      </c>
      <c r="SPS321" s="415">
        <v>12</v>
      </c>
      <c r="SPT321" s="418" t="s">
        <v>781</v>
      </c>
      <c r="SPU321" s="417" t="s">
        <v>766</v>
      </c>
      <c r="SPV321" s="414" t="s">
        <v>61</v>
      </c>
      <c r="SPW321" s="415">
        <v>12</v>
      </c>
      <c r="SPX321" s="418" t="s">
        <v>781</v>
      </c>
      <c r="SPY321" s="417" t="s">
        <v>766</v>
      </c>
      <c r="SPZ321" s="414" t="s">
        <v>61</v>
      </c>
      <c r="SQA321" s="415">
        <v>12</v>
      </c>
      <c r="SQB321" s="418" t="s">
        <v>781</v>
      </c>
      <c r="SQC321" s="417" t="s">
        <v>766</v>
      </c>
      <c r="SQD321" s="414" t="s">
        <v>61</v>
      </c>
      <c r="SQE321" s="415">
        <v>12</v>
      </c>
      <c r="SQF321" s="418" t="s">
        <v>781</v>
      </c>
      <c r="SQG321" s="417" t="s">
        <v>766</v>
      </c>
      <c r="SQH321" s="414" t="s">
        <v>61</v>
      </c>
      <c r="SQI321" s="415">
        <v>12</v>
      </c>
      <c r="SQJ321" s="418" t="s">
        <v>781</v>
      </c>
      <c r="SQK321" s="417" t="s">
        <v>766</v>
      </c>
      <c r="SQL321" s="414" t="s">
        <v>61</v>
      </c>
      <c r="SQM321" s="415">
        <v>12</v>
      </c>
      <c r="SQN321" s="418" t="s">
        <v>781</v>
      </c>
      <c r="SQO321" s="417" t="s">
        <v>766</v>
      </c>
      <c r="SQP321" s="414" t="s">
        <v>61</v>
      </c>
      <c r="SQQ321" s="415">
        <v>12</v>
      </c>
      <c r="SQR321" s="418" t="s">
        <v>781</v>
      </c>
      <c r="SQS321" s="417" t="s">
        <v>766</v>
      </c>
      <c r="SQT321" s="414" t="s">
        <v>61</v>
      </c>
      <c r="SQU321" s="415">
        <v>12</v>
      </c>
      <c r="SQV321" s="418" t="s">
        <v>781</v>
      </c>
      <c r="SQW321" s="417" t="s">
        <v>766</v>
      </c>
      <c r="SQX321" s="414" t="s">
        <v>61</v>
      </c>
      <c r="SQY321" s="415">
        <v>12</v>
      </c>
      <c r="SQZ321" s="418" t="s">
        <v>781</v>
      </c>
      <c r="SRA321" s="417" t="s">
        <v>766</v>
      </c>
      <c r="SRB321" s="414" t="s">
        <v>61</v>
      </c>
      <c r="SRC321" s="415">
        <v>12</v>
      </c>
      <c r="SRD321" s="418" t="s">
        <v>781</v>
      </c>
      <c r="SRE321" s="417" t="s">
        <v>766</v>
      </c>
      <c r="SRF321" s="414" t="s">
        <v>61</v>
      </c>
      <c r="SRG321" s="415">
        <v>12</v>
      </c>
      <c r="SRH321" s="418" t="s">
        <v>781</v>
      </c>
      <c r="SRI321" s="417" t="s">
        <v>766</v>
      </c>
      <c r="SRJ321" s="414" t="s">
        <v>61</v>
      </c>
      <c r="SRK321" s="415">
        <v>12</v>
      </c>
      <c r="SRL321" s="418" t="s">
        <v>781</v>
      </c>
      <c r="SRM321" s="417" t="s">
        <v>766</v>
      </c>
      <c r="SRN321" s="414" t="s">
        <v>61</v>
      </c>
      <c r="SRO321" s="415">
        <v>12</v>
      </c>
      <c r="SRP321" s="418" t="s">
        <v>781</v>
      </c>
      <c r="SRQ321" s="417" t="s">
        <v>766</v>
      </c>
      <c r="SRR321" s="414" t="s">
        <v>61</v>
      </c>
      <c r="SRS321" s="415">
        <v>12</v>
      </c>
      <c r="SRT321" s="418" t="s">
        <v>781</v>
      </c>
      <c r="SRU321" s="417" t="s">
        <v>766</v>
      </c>
      <c r="SRV321" s="414" t="s">
        <v>61</v>
      </c>
      <c r="SRW321" s="415">
        <v>12</v>
      </c>
      <c r="SRX321" s="418" t="s">
        <v>781</v>
      </c>
      <c r="SRY321" s="417" t="s">
        <v>766</v>
      </c>
      <c r="SRZ321" s="414" t="s">
        <v>61</v>
      </c>
      <c r="SSA321" s="415">
        <v>12</v>
      </c>
      <c r="SSB321" s="418" t="s">
        <v>781</v>
      </c>
      <c r="SSC321" s="417" t="s">
        <v>766</v>
      </c>
      <c r="SSD321" s="414" t="s">
        <v>61</v>
      </c>
      <c r="SSE321" s="415">
        <v>12</v>
      </c>
      <c r="SSF321" s="418" t="s">
        <v>781</v>
      </c>
      <c r="SSG321" s="417" t="s">
        <v>766</v>
      </c>
      <c r="SSH321" s="414" t="s">
        <v>61</v>
      </c>
      <c r="SSI321" s="415">
        <v>12</v>
      </c>
      <c r="SSJ321" s="418" t="s">
        <v>781</v>
      </c>
      <c r="SSK321" s="417" t="s">
        <v>766</v>
      </c>
      <c r="SSL321" s="414" t="s">
        <v>61</v>
      </c>
      <c r="SSM321" s="415">
        <v>12</v>
      </c>
      <c r="SSN321" s="418" t="s">
        <v>781</v>
      </c>
      <c r="SSO321" s="417" t="s">
        <v>766</v>
      </c>
      <c r="SSP321" s="414" t="s">
        <v>61</v>
      </c>
      <c r="SSQ321" s="415">
        <v>12</v>
      </c>
      <c r="SSR321" s="418" t="s">
        <v>781</v>
      </c>
      <c r="SSS321" s="417" t="s">
        <v>766</v>
      </c>
      <c r="SST321" s="414" t="s">
        <v>61</v>
      </c>
      <c r="SSU321" s="415">
        <v>12</v>
      </c>
      <c r="SSV321" s="418" t="s">
        <v>781</v>
      </c>
      <c r="SSW321" s="417" t="s">
        <v>766</v>
      </c>
      <c r="SSX321" s="414" t="s">
        <v>61</v>
      </c>
      <c r="SSY321" s="415">
        <v>12</v>
      </c>
      <c r="SSZ321" s="418" t="s">
        <v>781</v>
      </c>
      <c r="STA321" s="417" t="s">
        <v>766</v>
      </c>
      <c r="STB321" s="414" t="s">
        <v>61</v>
      </c>
      <c r="STC321" s="415">
        <v>12</v>
      </c>
      <c r="STD321" s="418" t="s">
        <v>781</v>
      </c>
      <c r="STE321" s="417" t="s">
        <v>766</v>
      </c>
      <c r="STF321" s="414" t="s">
        <v>61</v>
      </c>
      <c r="STG321" s="415">
        <v>12</v>
      </c>
      <c r="STH321" s="418" t="s">
        <v>781</v>
      </c>
      <c r="STI321" s="417" t="s">
        <v>766</v>
      </c>
      <c r="STJ321" s="414" t="s">
        <v>61</v>
      </c>
      <c r="STK321" s="415">
        <v>12</v>
      </c>
      <c r="STL321" s="418" t="s">
        <v>781</v>
      </c>
      <c r="STM321" s="417" t="s">
        <v>766</v>
      </c>
      <c r="STN321" s="414" t="s">
        <v>61</v>
      </c>
      <c r="STO321" s="415">
        <v>12</v>
      </c>
      <c r="STP321" s="418" t="s">
        <v>781</v>
      </c>
      <c r="STQ321" s="417" t="s">
        <v>766</v>
      </c>
      <c r="STR321" s="414" t="s">
        <v>61</v>
      </c>
      <c r="STS321" s="415">
        <v>12</v>
      </c>
      <c r="STT321" s="418" t="s">
        <v>781</v>
      </c>
      <c r="STU321" s="417" t="s">
        <v>766</v>
      </c>
      <c r="STV321" s="414" t="s">
        <v>61</v>
      </c>
      <c r="STW321" s="415">
        <v>12</v>
      </c>
      <c r="STX321" s="418" t="s">
        <v>781</v>
      </c>
      <c r="STY321" s="417" t="s">
        <v>766</v>
      </c>
      <c r="STZ321" s="414" t="s">
        <v>61</v>
      </c>
      <c r="SUA321" s="415">
        <v>12</v>
      </c>
      <c r="SUB321" s="418" t="s">
        <v>781</v>
      </c>
      <c r="SUC321" s="417" t="s">
        <v>766</v>
      </c>
      <c r="SUD321" s="414" t="s">
        <v>61</v>
      </c>
      <c r="SUE321" s="415">
        <v>12</v>
      </c>
      <c r="SUF321" s="418" t="s">
        <v>781</v>
      </c>
      <c r="SUG321" s="417" t="s">
        <v>766</v>
      </c>
      <c r="SUH321" s="414" t="s">
        <v>61</v>
      </c>
      <c r="SUI321" s="415">
        <v>12</v>
      </c>
      <c r="SUJ321" s="418" t="s">
        <v>781</v>
      </c>
      <c r="SUK321" s="417" t="s">
        <v>766</v>
      </c>
      <c r="SUL321" s="414" t="s">
        <v>61</v>
      </c>
      <c r="SUM321" s="415">
        <v>12</v>
      </c>
      <c r="SUN321" s="418" t="s">
        <v>781</v>
      </c>
      <c r="SUO321" s="417" t="s">
        <v>766</v>
      </c>
      <c r="SUP321" s="414" t="s">
        <v>61</v>
      </c>
      <c r="SUQ321" s="415">
        <v>12</v>
      </c>
      <c r="SUR321" s="418" t="s">
        <v>781</v>
      </c>
      <c r="SUS321" s="417" t="s">
        <v>766</v>
      </c>
      <c r="SUT321" s="414" t="s">
        <v>61</v>
      </c>
      <c r="SUU321" s="415">
        <v>12</v>
      </c>
      <c r="SUV321" s="418" t="s">
        <v>781</v>
      </c>
      <c r="SUW321" s="417" t="s">
        <v>766</v>
      </c>
      <c r="SUX321" s="414" t="s">
        <v>61</v>
      </c>
      <c r="SUY321" s="415">
        <v>12</v>
      </c>
      <c r="SUZ321" s="418" t="s">
        <v>781</v>
      </c>
      <c r="SVA321" s="417" t="s">
        <v>766</v>
      </c>
      <c r="SVB321" s="414" t="s">
        <v>61</v>
      </c>
      <c r="SVC321" s="415">
        <v>12</v>
      </c>
      <c r="SVD321" s="418" t="s">
        <v>781</v>
      </c>
      <c r="SVE321" s="417" t="s">
        <v>766</v>
      </c>
      <c r="SVF321" s="414" t="s">
        <v>61</v>
      </c>
      <c r="SVG321" s="415">
        <v>12</v>
      </c>
      <c r="SVH321" s="418" t="s">
        <v>781</v>
      </c>
      <c r="SVI321" s="417" t="s">
        <v>766</v>
      </c>
      <c r="SVJ321" s="414" t="s">
        <v>61</v>
      </c>
      <c r="SVK321" s="415">
        <v>12</v>
      </c>
      <c r="SVL321" s="418" t="s">
        <v>781</v>
      </c>
      <c r="SVM321" s="417" t="s">
        <v>766</v>
      </c>
      <c r="SVN321" s="414" t="s">
        <v>61</v>
      </c>
      <c r="SVO321" s="415">
        <v>12</v>
      </c>
      <c r="SVP321" s="418" t="s">
        <v>781</v>
      </c>
      <c r="SVQ321" s="417" t="s">
        <v>766</v>
      </c>
      <c r="SVR321" s="414" t="s">
        <v>61</v>
      </c>
      <c r="SVS321" s="415">
        <v>12</v>
      </c>
      <c r="SVT321" s="418" t="s">
        <v>781</v>
      </c>
      <c r="SVU321" s="417" t="s">
        <v>766</v>
      </c>
      <c r="SVV321" s="414" t="s">
        <v>61</v>
      </c>
      <c r="SVW321" s="415">
        <v>12</v>
      </c>
      <c r="SVX321" s="418" t="s">
        <v>781</v>
      </c>
      <c r="SVY321" s="417" t="s">
        <v>766</v>
      </c>
      <c r="SVZ321" s="414" t="s">
        <v>61</v>
      </c>
      <c r="SWA321" s="415">
        <v>12</v>
      </c>
      <c r="SWB321" s="418" t="s">
        <v>781</v>
      </c>
      <c r="SWC321" s="417" t="s">
        <v>766</v>
      </c>
      <c r="SWD321" s="414" t="s">
        <v>61</v>
      </c>
      <c r="SWE321" s="415">
        <v>12</v>
      </c>
      <c r="SWF321" s="418" t="s">
        <v>781</v>
      </c>
      <c r="SWG321" s="417" t="s">
        <v>766</v>
      </c>
      <c r="SWH321" s="414" t="s">
        <v>61</v>
      </c>
      <c r="SWI321" s="415">
        <v>12</v>
      </c>
      <c r="SWJ321" s="418" t="s">
        <v>781</v>
      </c>
      <c r="SWK321" s="417" t="s">
        <v>766</v>
      </c>
      <c r="SWL321" s="414" t="s">
        <v>61</v>
      </c>
      <c r="SWM321" s="415">
        <v>12</v>
      </c>
      <c r="SWN321" s="418" t="s">
        <v>781</v>
      </c>
      <c r="SWO321" s="417" t="s">
        <v>766</v>
      </c>
      <c r="SWP321" s="414" t="s">
        <v>61</v>
      </c>
      <c r="SWQ321" s="415">
        <v>12</v>
      </c>
      <c r="SWR321" s="418" t="s">
        <v>781</v>
      </c>
      <c r="SWS321" s="417" t="s">
        <v>766</v>
      </c>
      <c r="SWT321" s="414" t="s">
        <v>61</v>
      </c>
      <c r="SWU321" s="415">
        <v>12</v>
      </c>
      <c r="SWV321" s="418" t="s">
        <v>781</v>
      </c>
      <c r="SWW321" s="417" t="s">
        <v>766</v>
      </c>
      <c r="SWX321" s="414" t="s">
        <v>61</v>
      </c>
      <c r="SWY321" s="415">
        <v>12</v>
      </c>
      <c r="SWZ321" s="418" t="s">
        <v>781</v>
      </c>
      <c r="SXA321" s="417" t="s">
        <v>766</v>
      </c>
      <c r="SXB321" s="414" t="s">
        <v>61</v>
      </c>
      <c r="SXC321" s="415">
        <v>12</v>
      </c>
      <c r="SXD321" s="418" t="s">
        <v>781</v>
      </c>
      <c r="SXE321" s="417" t="s">
        <v>766</v>
      </c>
      <c r="SXF321" s="414" t="s">
        <v>61</v>
      </c>
      <c r="SXG321" s="415">
        <v>12</v>
      </c>
      <c r="SXH321" s="418" t="s">
        <v>781</v>
      </c>
      <c r="SXI321" s="417" t="s">
        <v>766</v>
      </c>
      <c r="SXJ321" s="414" t="s">
        <v>61</v>
      </c>
      <c r="SXK321" s="415">
        <v>12</v>
      </c>
      <c r="SXL321" s="418" t="s">
        <v>781</v>
      </c>
      <c r="SXM321" s="417" t="s">
        <v>766</v>
      </c>
      <c r="SXN321" s="414" t="s">
        <v>61</v>
      </c>
      <c r="SXO321" s="415">
        <v>12</v>
      </c>
      <c r="SXP321" s="418" t="s">
        <v>781</v>
      </c>
      <c r="SXQ321" s="417" t="s">
        <v>766</v>
      </c>
      <c r="SXR321" s="414" t="s">
        <v>61</v>
      </c>
      <c r="SXS321" s="415">
        <v>12</v>
      </c>
      <c r="SXT321" s="418" t="s">
        <v>781</v>
      </c>
      <c r="SXU321" s="417" t="s">
        <v>766</v>
      </c>
      <c r="SXV321" s="414" t="s">
        <v>61</v>
      </c>
      <c r="SXW321" s="415">
        <v>12</v>
      </c>
      <c r="SXX321" s="418" t="s">
        <v>781</v>
      </c>
      <c r="SXY321" s="417" t="s">
        <v>766</v>
      </c>
      <c r="SXZ321" s="414" t="s">
        <v>61</v>
      </c>
      <c r="SYA321" s="415">
        <v>12</v>
      </c>
      <c r="SYB321" s="418" t="s">
        <v>781</v>
      </c>
      <c r="SYC321" s="417" t="s">
        <v>766</v>
      </c>
      <c r="SYD321" s="414" t="s">
        <v>61</v>
      </c>
      <c r="SYE321" s="415">
        <v>12</v>
      </c>
      <c r="SYF321" s="418" t="s">
        <v>781</v>
      </c>
      <c r="SYG321" s="417" t="s">
        <v>766</v>
      </c>
      <c r="SYH321" s="414" t="s">
        <v>61</v>
      </c>
      <c r="SYI321" s="415">
        <v>12</v>
      </c>
      <c r="SYJ321" s="418" t="s">
        <v>781</v>
      </c>
      <c r="SYK321" s="417" t="s">
        <v>766</v>
      </c>
      <c r="SYL321" s="414" t="s">
        <v>61</v>
      </c>
      <c r="SYM321" s="415">
        <v>12</v>
      </c>
      <c r="SYN321" s="418" t="s">
        <v>781</v>
      </c>
      <c r="SYO321" s="417" t="s">
        <v>766</v>
      </c>
      <c r="SYP321" s="414" t="s">
        <v>61</v>
      </c>
      <c r="SYQ321" s="415">
        <v>12</v>
      </c>
      <c r="SYR321" s="418" t="s">
        <v>781</v>
      </c>
      <c r="SYS321" s="417" t="s">
        <v>766</v>
      </c>
      <c r="SYT321" s="414" t="s">
        <v>61</v>
      </c>
      <c r="SYU321" s="415">
        <v>12</v>
      </c>
      <c r="SYV321" s="418" t="s">
        <v>781</v>
      </c>
      <c r="SYW321" s="417" t="s">
        <v>766</v>
      </c>
      <c r="SYX321" s="414" t="s">
        <v>61</v>
      </c>
      <c r="SYY321" s="415">
        <v>12</v>
      </c>
      <c r="SYZ321" s="418" t="s">
        <v>781</v>
      </c>
      <c r="SZA321" s="417" t="s">
        <v>766</v>
      </c>
      <c r="SZB321" s="414" t="s">
        <v>61</v>
      </c>
      <c r="SZC321" s="415">
        <v>12</v>
      </c>
      <c r="SZD321" s="418" t="s">
        <v>781</v>
      </c>
      <c r="SZE321" s="417" t="s">
        <v>766</v>
      </c>
      <c r="SZF321" s="414" t="s">
        <v>61</v>
      </c>
      <c r="SZG321" s="415">
        <v>12</v>
      </c>
      <c r="SZH321" s="418" t="s">
        <v>781</v>
      </c>
      <c r="SZI321" s="417" t="s">
        <v>766</v>
      </c>
      <c r="SZJ321" s="414" t="s">
        <v>61</v>
      </c>
      <c r="SZK321" s="415">
        <v>12</v>
      </c>
      <c r="SZL321" s="418" t="s">
        <v>781</v>
      </c>
      <c r="SZM321" s="417" t="s">
        <v>766</v>
      </c>
      <c r="SZN321" s="414" t="s">
        <v>61</v>
      </c>
      <c r="SZO321" s="415">
        <v>12</v>
      </c>
      <c r="SZP321" s="418" t="s">
        <v>781</v>
      </c>
      <c r="SZQ321" s="417" t="s">
        <v>766</v>
      </c>
      <c r="SZR321" s="414" t="s">
        <v>61</v>
      </c>
      <c r="SZS321" s="415">
        <v>12</v>
      </c>
      <c r="SZT321" s="418" t="s">
        <v>781</v>
      </c>
      <c r="SZU321" s="417" t="s">
        <v>766</v>
      </c>
      <c r="SZV321" s="414" t="s">
        <v>61</v>
      </c>
      <c r="SZW321" s="415">
        <v>12</v>
      </c>
      <c r="SZX321" s="418" t="s">
        <v>781</v>
      </c>
      <c r="SZY321" s="417" t="s">
        <v>766</v>
      </c>
      <c r="SZZ321" s="414" t="s">
        <v>61</v>
      </c>
      <c r="TAA321" s="415">
        <v>12</v>
      </c>
      <c r="TAB321" s="418" t="s">
        <v>781</v>
      </c>
      <c r="TAC321" s="417" t="s">
        <v>766</v>
      </c>
      <c r="TAD321" s="414" t="s">
        <v>61</v>
      </c>
      <c r="TAE321" s="415">
        <v>12</v>
      </c>
      <c r="TAF321" s="418" t="s">
        <v>781</v>
      </c>
      <c r="TAG321" s="417" t="s">
        <v>766</v>
      </c>
      <c r="TAH321" s="414" t="s">
        <v>61</v>
      </c>
      <c r="TAI321" s="415">
        <v>12</v>
      </c>
      <c r="TAJ321" s="418" t="s">
        <v>781</v>
      </c>
      <c r="TAK321" s="417" t="s">
        <v>766</v>
      </c>
      <c r="TAL321" s="414" t="s">
        <v>61</v>
      </c>
      <c r="TAM321" s="415">
        <v>12</v>
      </c>
      <c r="TAN321" s="418" t="s">
        <v>781</v>
      </c>
      <c r="TAO321" s="417" t="s">
        <v>766</v>
      </c>
      <c r="TAP321" s="414" t="s">
        <v>61</v>
      </c>
      <c r="TAQ321" s="415">
        <v>12</v>
      </c>
      <c r="TAR321" s="418" t="s">
        <v>781</v>
      </c>
      <c r="TAS321" s="417" t="s">
        <v>766</v>
      </c>
      <c r="TAT321" s="414" t="s">
        <v>61</v>
      </c>
      <c r="TAU321" s="415">
        <v>12</v>
      </c>
      <c r="TAV321" s="418" t="s">
        <v>781</v>
      </c>
      <c r="TAW321" s="417" t="s">
        <v>766</v>
      </c>
      <c r="TAX321" s="414" t="s">
        <v>61</v>
      </c>
      <c r="TAY321" s="415">
        <v>12</v>
      </c>
      <c r="TAZ321" s="418" t="s">
        <v>781</v>
      </c>
      <c r="TBA321" s="417" t="s">
        <v>766</v>
      </c>
      <c r="TBB321" s="414" t="s">
        <v>61</v>
      </c>
      <c r="TBC321" s="415">
        <v>12</v>
      </c>
      <c r="TBD321" s="418" t="s">
        <v>781</v>
      </c>
      <c r="TBE321" s="417" t="s">
        <v>766</v>
      </c>
      <c r="TBF321" s="414" t="s">
        <v>61</v>
      </c>
      <c r="TBG321" s="415">
        <v>12</v>
      </c>
      <c r="TBH321" s="418" t="s">
        <v>781</v>
      </c>
      <c r="TBI321" s="417" t="s">
        <v>766</v>
      </c>
      <c r="TBJ321" s="414" t="s">
        <v>61</v>
      </c>
      <c r="TBK321" s="415">
        <v>12</v>
      </c>
      <c r="TBL321" s="418" t="s">
        <v>781</v>
      </c>
      <c r="TBM321" s="417" t="s">
        <v>766</v>
      </c>
      <c r="TBN321" s="414" t="s">
        <v>61</v>
      </c>
      <c r="TBO321" s="415">
        <v>12</v>
      </c>
      <c r="TBP321" s="418" t="s">
        <v>781</v>
      </c>
      <c r="TBQ321" s="417" t="s">
        <v>766</v>
      </c>
      <c r="TBR321" s="414" t="s">
        <v>61</v>
      </c>
      <c r="TBS321" s="415">
        <v>12</v>
      </c>
      <c r="TBT321" s="418" t="s">
        <v>781</v>
      </c>
      <c r="TBU321" s="417" t="s">
        <v>766</v>
      </c>
      <c r="TBV321" s="414" t="s">
        <v>61</v>
      </c>
      <c r="TBW321" s="415">
        <v>12</v>
      </c>
      <c r="TBX321" s="418" t="s">
        <v>781</v>
      </c>
      <c r="TBY321" s="417" t="s">
        <v>766</v>
      </c>
      <c r="TBZ321" s="414" t="s">
        <v>61</v>
      </c>
      <c r="TCA321" s="415">
        <v>12</v>
      </c>
      <c r="TCB321" s="418" t="s">
        <v>781</v>
      </c>
      <c r="TCC321" s="417" t="s">
        <v>766</v>
      </c>
      <c r="TCD321" s="414" t="s">
        <v>61</v>
      </c>
      <c r="TCE321" s="415">
        <v>12</v>
      </c>
      <c r="TCF321" s="418" t="s">
        <v>781</v>
      </c>
      <c r="TCG321" s="417" t="s">
        <v>766</v>
      </c>
      <c r="TCH321" s="414" t="s">
        <v>61</v>
      </c>
      <c r="TCI321" s="415">
        <v>12</v>
      </c>
      <c r="TCJ321" s="418" t="s">
        <v>781</v>
      </c>
      <c r="TCK321" s="417" t="s">
        <v>766</v>
      </c>
      <c r="TCL321" s="414" t="s">
        <v>61</v>
      </c>
      <c r="TCM321" s="415">
        <v>12</v>
      </c>
      <c r="TCN321" s="418" t="s">
        <v>781</v>
      </c>
      <c r="TCO321" s="417" t="s">
        <v>766</v>
      </c>
      <c r="TCP321" s="414" t="s">
        <v>61</v>
      </c>
      <c r="TCQ321" s="415">
        <v>12</v>
      </c>
      <c r="TCR321" s="418" t="s">
        <v>781</v>
      </c>
      <c r="TCS321" s="417" t="s">
        <v>766</v>
      </c>
      <c r="TCT321" s="414" t="s">
        <v>61</v>
      </c>
      <c r="TCU321" s="415">
        <v>12</v>
      </c>
      <c r="TCV321" s="418" t="s">
        <v>781</v>
      </c>
      <c r="TCW321" s="417" t="s">
        <v>766</v>
      </c>
      <c r="TCX321" s="414" t="s">
        <v>61</v>
      </c>
      <c r="TCY321" s="415">
        <v>12</v>
      </c>
      <c r="TCZ321" s="418" t="s">
        <v>781</v>
      </c>
      <c r="TDA321" s="417" t="s">
        <v>766</v>
      </c>
      <c r="TDB321" s="414" t="s">
        <v>61</v>
      </c>
      <c r="TDC321" s="415">
        <v>12</v>
      </c>
      <c r="TDD321" s="418" t="s">
        <v>781</v>
      </c>
      <c r="TDE321" s="417" t="s">
        <v>766</v>
      </c>
      <c r="TDF321" s="414" t="s">
        <v>61</v>
      </c>
      <c r="TDG321" s="415">
        <v>12</v>
      </c>
      <c r="TDH321" s="418" t="s">
        <v>781</v>
      </c>
      <c r="TDI321" s="417" t="s">
        <v>766</v>
      </c>
      <c r="TDJ321" s="414" t="s">
        <v>61</v>
      </c>
      <c r="TDK321" s="415">
        <v>12</v>
      </c>
      <c r="TDL321" s="418" t="s">
        <v>781</v>
      </c>
      <c r="TDM321" s="417" t="s">
        <v>766</v>
      </c>
      <c r="TDN321" s="414" t="s">
        <v>61</v>
      </c>
      <c r="TDO321" s="415">
        <v>12</v>
      </c>
      <c r="TDP321" s="418" t="s">
        <v>781</v>
      </c>
      <c r="TDQ321" s="417" t="s">
        <v>766</v>
      </c>
      <c r="TDR321" s="414" t="s">
        <v>61</v>
      </c>
      <c r="TDS321" s="415">
        <v>12</v>
      </c>
      <c r="TDT321" s="418" t="s">
        <v>781</v>
      </c>
      <c r="TDU321" s="417" t="s">
        <v>766</v>
      </c>
      <c r="TDV321" s="414" t="s">
        <v>61</v>
      </c>
      <c r="TDW321" s="415">
        <v>12</v>
      </c>
      <c r="TDX321" s="418" t="s">
        <v>781</v>
      </c>
      <c r="TDY321" s="417" t="s">
        <v>766</v>
      </c>
      <c r="TDZ321" s="414" t="s">
        <v>61</v>
      </c>
      <c r="TEA321" s="415">
        <v>12</v>
      </c>
      <c r="TEB321" s="418" t="s">
        <v>781</v>
      </c>
      <c r="TEC321" s="417" t="s">
        <v>766</v>
      </c>
      <c r="TED321" s="414" t="s">
        <v>61</v>
      </c>
      <c r="TEE321" s="415">
        <v>12</v>
      </c>
      <c r="TEF321" s="418" t="s">
        <v>781</v>
      </c>
      <c r="TEG321" s="417" t="s">
        <v>766</v>
      </c>
      <c r="TEH321" s="414" t="s">
        <v>61</v>
      </c>
      <c r="TEI321" s="415">
        <v>12</v>
      </c>
      <c r="TEJ321" s="418" t="s">
        <v>781</v>
      </c>
      <c r="TEK321" s="417" t="s">
        <v>766</v>
      </c>
      <c r="TEL321" s="414" t="s">
        <v>61</v>
      </c>
      <c r="TEM321" s="415">
        <v>12</v>
      </c>
      <c r="TEN321" s="418" t="s">
        <v>781</v>
      </c>
      <c r="TEO321" s="417" t="s">
        <v>766</v>
      </c>
      <c r="TEP321" s="414" t="s">
        <v>61</v>
      </c>
      <c r="TEQ321" s="415">
        <v>12</v>
      </c>
      <c r="TER321" s="418" t="s">
        <v>781</v>
      </c>
      <c r="TES321" s="417" t="s">
        <v>766</v>
      </c>
      <c r="TET321" s="414" t="s">
        <v>61</v>
      </c>
      <c r="TEU321" s="415">
        <v>12</v>
      </c>
      <c r="TEV321" s="418" t="s">
        <v>781</v>
      </c>
      <c r="TEW321" s="417" t="s">
        <v>766</v>
      </c>
      <c r="TEX321" s="414" t="s">
        <v>61</v>
      </c>
      <c r="TEY321" s="415">
        <v>12</v>
      </c>
      <c r="TEZ321" s="418" t="s">
        <v>781</v>
      </c>
      <c r="TFA321" s="417" t="s">
        <v>766</v>
      </c>
      <c r="TFB321" s="414" t="s">
        <v>61</v>
      </c>
      <c r="TFC321" s="415">
        <v>12</v>
      </c>
      <c r="TFD321" s="418" t="s">
        <v>781</v>
      </c>
      <c r="TFE321" s="417" t="s">
        <v>766</v>
      </c>
      <c r="TFF321" s="414" t="s">
        <v>61</v>
      </c>
      <c r="TFG321" s="415">
        <v>12</v>
      </c>
      <c r="TFH321" s="418" t="s">
        <v>781</v>
      </c>
      <c r="TFI321" s="417" t="s">
        <v>766</v>
      </c>
      <c r="TFJ321" s="414" t="s">
        <v>61</v>
      </c>
      <c r="TFK321" s="415">
        <v>12</v>
      </c>
      <c r="TFL321" s="418" t="s">
        <v>781</v>
      </c>
      <c r="TFM321" s="417" t="s">
        <v>766</v>
      </c>
      <c r="TFN321" s="414" t="s">
        <v>61</v>
      </c>
      <c r="TFO321" s="415">
        <v>12</v>
      </c>
      <c r="TFP321" s="418" t="s">
        <v>781</v>
      </c>
      <c r="TFQ321" s="417" t="s">
        <v>766</v>
      </c>
      <c r="TFR321" s="414" t="s">
        <v>61</v>
      </c>
      <c r="TFS321" s="415">
        <v>12</v>
      </c>
      <c r="TFT321" s="418" t="s">
        <v>781</v>
      </c>
      <c r="TFU321" s="417" t="s">
        <v>766</v>
      </c>
      <c r="TFV321" s="414" t="s">
        <v>61</v>
      </c>
      <c r="TFW321" s="415">
        <v>12</v>
      </c>
      <c r="TFX321" s="418" t="s">
        <v>781</v>
      </c>
      <c r="TFY321" s="417" t="s">
        <v>766</v>
      </c>
      <c r="TFZ321" s="414" t="s">
        <v>61</v>
      </c>
      <c r="TGA321" s="415">
        <v>12</v>
      </c>
      <c r="TGB321" s="418" t="s">
        <v>781</v>
      </c>
      <c r="TGC321" s="417" t="s">
        <v>766</v>
      </c>
      <c r="TGD321" s="414" t="s">
        <v>61</v>
      </c>
      <c r="TGE321" s="415">
        <v>12</v>
      </c>
      <c r="TGF321" s="418" t="s">
        <v>781</v>
      </c>
      <c r="TGG321" s="417" t="s">
        <v>766</v>
      </c>
      <c r="TGH321" s="414" t="s">
        <v>61</v>
      </c>
      <c r="TGI321" s="415">
        <v>12</v>
      </c>
      <c r="TGJ321" s="418" t="s">
        <v>781</v>
      </c>
      <c r="TGK321" s="417" t="s">
        <v>766</v>
      </c>
      <c r="TGL321" s="414" t="s">
        <v>61</v>
      </c>
      <c r="TGM321" s="415">
        <v>12</v>
      </c>
      <c r="TGN321" s="418" t="s">
        <v>781</v>
      </c>
      <c r="TGO321" s="417" t="s">
        <v>766</v>
      </c>
      <c r="TGP321" s="414" t="s">
        <v>61</v>
      </c>
      <c r="TGQ321" s="415">
        <v>12</v>
      </c>
      <c r="TGR321" s="418" t="s">
        <v>781</v>
      </c>
      <c r="TGS321" s="417" t="s">
        <v>766</v>
      </c>
      <c r="TGT321" s="414" t="s">
        <v>61</v>
      </c>
      <c r="TGU321" s="415">
        <v>12</v>
      </c>
      <c r="TGV321" s="418" t="s">
        <v>781</v>
      </c>
      <c r="TGW321" s="417" t="s">
        <v>766</v>
      </c>
      <c r="TGX321" s="414" t="s">
        <v>61</v>
      </c>
      <c r="TGY321" s="415">
        <v>12</v>
      </c>
      <c r="TGZ321" s="418" t="s">
        <v>781</v>
      </c>
      <c r="THA321" s="417" t="s">
        <v>766</v>
      </c>
      <c r="THB321" s="414" t="s">
        <v>61</v>
      </c>
      <c r="THC321" s="415">
        <v>12</v>
      </c>
      <c r="THD321" s="418" t="s">
        <v>781</v>
      </c>
      <c r="THE321" s="417" t="s">
        <v>766</v>
      </c>
      <c r="THF321" s="414" t="s">
        <v>61</v>
      </c>
      <c r="THG321" s="415">
        <v>12</v>
      </c>
      <c r="THH321" s="418" t="s">
        <v>781</v>
      </c>
      <c r="THI321" s="417" t="s">
        <v>766</v>
      </c>
      <c r="THJ321" s="414" t="s">
        <v>61</v>
      </c>
      <c r="THK321" s="415">
        <v>12</v>
      </c>
      <c r="THL321" s="418" t="s">
        <v>781</v>
      </c>
      <c r="THM321" s="417" t="s">
        <v>766</v>
      </c>
      <c r="THN321" s="414" t="s">
        <v>61</v>
      </c>
      <c r="THO321" s="415">
        <v>12</v>
      </c>
      <c r="THP321" s="418" t="s">
        <v>781</v>
      </c>
      <c r="THQ321" s="417" t="s">
        <v>766</v>
      </c>
      <c r="THR321" s="414" t="s">
        <v>61</v>
      </c>
      <c r="THS321" s="415">
        <v>12</v>
      </c>
      <c r="THT321" s="418" t="s">
        <v>781</v>
      </c>
      <c r="THU321" s="417" t="s">
        <v>766</v>
      </c>
      <c r="THV321" s="414" t="s">
        <v>61</v>
      </c>
      <c r="THW321" s="415">
        <v>12</v>
      </c>
      <c r="THX321" s="418" t="s">
        <v>781</v>
      </c>
      <c r="THY321" s="417" t="s">
        <v>766</v>
      </c>
      <c r="THZ321" s="414" t="s">
        <v>61</v>
      </c>
      <c r="TIA321" s="415">
        <v>12</v>
      </c>
      <c r="TIB321" s="418" t="s">
        <v>781</v>
      </c>
      <c r="TIC321" s="417" t="s">
        <v>766</v>
      </c>
      <c r="TID321" s="414" t="s">
        <v>61</v>
      </c>
      <c r="TIE321" s="415">
        <v>12</v>
      </c>
      <c r="TIF321" s="418" t="s">
        <v>781</v>
      </c>
      <c r="TIG321" s="417" t="s">
        <v>766</v>
      </c>
      <c r="TIH321" s="414" t="s">
        <v>61</v>
      </c>
      <c r="TII321" s="415">
        <v>12</v>
      </c>
      <c r="TIJ321" s="418" t="s">
        <v>781</v>
      </c>
      <c r="TIK321" s="417" t="s">
        <v>766</v>
      </c>
      <c r="TIL321" s="414" t="s">
        <v>61</v>
      </c>
      <c r="TIM321" s="415">
        <v>12</v>
      </c>
      <c r="TIN321" s="418" t="s">
        <v>781</v>
      </c>
      <c r="TIO321" s="417" t="s">
        <v>766</v>
      </c>
      <c r="TIP321" s="414" t="s">
        <v>61</v>
      </c>
      <c r="TIQ321" s="415">
        <v>12</v>
      </c>
      <c r="TIR321" s="418" t="s">
        <v>781</v>
      </c>
      <c r="TIS321" s="417" t="s">
        <v>766</v>
      </c>
      <c r="TIT321" s="414" t="s">
        <v>61</v>
      </c>
      <c r="TIU321" s="415">
        <v>12</v>
      </c>
      <c r="TIV321" s="418" t="s">
        <v>781</v>
      </c>
      <c r="TIW321" s="417" t="s">
        <v>766</v>
      </c>
      <c r="TIX321" s="414" t="s">
        <v>61</v>
      </c>
      <c r="TIY321" s="415">
        <v>12</v>
      </c>
      <c r="TIZ321" s="418" t="s">
        <v>781</v>
      </c>
      <c r="TJA321" s="417" t="s">
        <v>766</v>
      </c>
      <c r="TJB321" s="414" t="s">
        <v>61</v>
      </c>
      <c r="TJC321" s="415">
        <v>12</v>
      </c>
      <c r="TJD321" s="418" t="s">
        <v>781</v>
      </c>
      <c r="TJE321" s="417" t="s">
        <v>766</v>
      </c>
      <c r="TJF321" s="414" t="s">
        <v>61</v>
      </c>
      <c r="TJG321" s="415">
        <v>12</v>
      </c>
      <c r="TJH321" s="418" t="s">
        <v>781</v>
      </c>
      <c r="TJI321" s="417" t="s">
        <v>766</v>
      </c>
      <c r="TJJ321" s="414" t="s">
        <v>61</v>
      </c>
      <c r="TJK321" s="415">
        <v>12</v>
      </c>
      <c r="TJL321" s="418" t="s">
        <v>781</v>
      </c>
      <c r="TJM321" s="417" t="s">
        <v>766</v>
      </c>
      <c r="TJN321" s="414" t="s">
        <v>61</v>
      </c>
      <c r="TJO321" s="415">
        <v>12</v>
      </c>
      <c r="TJP321" s="418" t="s">
        <v>781</v>
      </c>
      <c r="TJQ321" s="417" t="s">
        <v>766</v>
      </c>
      <c r="TJR321" s="414" t="s">
        <v>61</v>
      </c>
      <c r="TJS321" s="415">
        <v>12</v>
      </c>
      <c r="TJT321" s="418" t="s">
        <v>781</v>
      </c>
      <c r="TJU321" s="417" t="s">
        <v>766</v>
      </c>
      <c r="TJV321" s="414" t="s">
        <v>61</v>
      </c>
      <c r="TJW321" s="415">
        <v>12</v>
      </c>
      <c r="TJX321" s="418" t="s">
        <v>781</v>
      </c>
      <c r="TJY321" s="417" t="s">
        <v>766</v>
      </c>
      <c r="TJZ321" s="414" t="s">
        <v>61</v>
      </c>
      <c r="TKA321" s="415">
        <v>12</v>
      </c>
      <c r="TKB321" s="418" t="s">
        <v>781</v>
      </c>
      <c r="TKC321" s="417" t="s">
        <v>766</v>
      </c>
      <c r="TKD321" s="414" t="s">
        <v>61</v>
      </c>
      <c r="TKE321" s="415">
        <v>12</v>
      </c>
      <c r="TKF321" s="418" t="s">
        <v>781</v>
      </c>
      <c r="TKG321" s="417" t="s">
        <v>766</v>
      </c>
      <c r="TKH321" s="414" t="s">
        <v>61</v>
      </c>
      <c r="TKI321" s="415">
        <v>12</v>
      </c>
      <c r="TKJ321" s="418" t="s">
        <v>781</v>
      </c>
      <c r="TKK321" s="417" t="s">
        <v>766</v>
      </c>
      <c r="TKL321" s="414" t="s">
        <v>61</v>
      </c>
      <c r="TKM321" s="415">
        <v>12</v>
      </c>
      <c r="TKN321" s="418" t="s">
        <v>781</v>
      </c>
      <c r="TKO321" s="417" t="s">
        <v>766</v>
      </c>
      <c r="TKP321" s="414" t="s">
        <v>61</v>
      </c>
      <c r="TKQ321" s="415">
        <v>12</v>
      </c>
      <c r="TKR321" s="418" t="s">
        <v>781</v>
      </c>
      <c r="TKS321" s="417" t="s">
        <v>766</v>
      </c>
      <c r="TKT321" s="414" t="s">
        <v>61</v>
      </c>
      <c r="TKU321" s="415">
        <v>12</v>
      </c>
      <c r="TKV321" s="418" t="s">
        <v>781</v>
      </c>
      <c r="TKW321" s="417" t="s">
        <v>766</v>
      </c>
      <c r="TKX321" s="414" t="s">
        <v>61</v>
      </c>
      <c r="TKY321" s="415">
        <v>12</v>
      </c>
      <c r="TKZ321" s="418" t="s">
        <v>781</v>
      </c>
      <c r="TLA321" s="417" t="s">
        <v>766</v>
      </c>
      <c r="TLB321" s="414" t="s">
        <v>61</v>
      </c>
      <c r="TLC321" s="415">
        <v>12</v>
      </c>
      <c r="TLD321" s="418" t="s">
        <v>781</v>
      </c>
      <c r="TLE321" s="417" t="s">
        <v>766</v>
      </c>
      <c r="TLF321" s="414" t="s">
        <v>61</v>
      </c>
      <c r="TLG321" s="415">
        <v>12</v>
      </c>
      <c r="TLH321" s="418" t="s">
        <v>781</v>
      </c>
      <c r="TLI321" s="417" t="s">
        <v>766</v>
      </c>
      <c r="TLJ321" s="414" t="s">
        <v>61</v>
      </c>
      <c r="TLK321" s="415">
        <v>12</v>
      </c>
      <c r="TLL321" s="418" t="s">
        <v>781</v>
      </c>
      <c r="TLM321" s="417" t="s">
        <v>766</v>
      </c>
      <c r="TLN321" s="414" t="s">
        <v>61</v>
      </c>
      <c r="TLO321" s="415">
        <v>12</v>
      </c>
      <c r="TLP321" s="418" t="s">
        <v>781</v>
      </c>
      <c r="TLQ321" s="417" t="s">
        <v>766</v>
      </c>
      <c r="TLR321" s="414" t="s">
        <v>61</v>
      </c>
      <c r="TLS321" s="415">
        <v>12</v>
      </c>
      <c r="TLT321" s="418" t="s">
        <v>781</v>
      </c>
      <c r="TLU321" s="417" t="s">
        <v>766</v>
      </c>
      <c r="TLV321" s="414" t="s">
        <v>61</v>
      </c>
      <c r="TLW321" s="415">
        <v>12</v>
      </c>
      <c r="TLX321" s="418" t="s">
        <v>781</v>
      </c>
      <c r="TLY321" s="417" t="s">
        <v>766</v>
      </c>
      <c r="TLZ321" s="414" t="s">
        <v>61</v>
      </c>
      <c r="TMA321" s="415">
        <v>12</v>
      </c>
      <c r="TMB321" s="418" t="s">
        <v>781</v>
      </c>
      <c r="TMC321" s="417" t="s">
        <v>766</v>
      </c>
      <c r="TMD321" s="414" t="s">
        <v>61</v>
      </c>
      <c r="TME321" s="415">
        <v>12</v>
      </c>
      <c r="TMF321" s="418" t="s">
        <v>781</v>
      </c>
      <c r="TMG321" s="417" t="s">
        <v>766</v>
      </c>
      <c r="TMH321" s="414" t="s">
        <v>61</v>
      </c>
      <c r="TMI321" s="415">
        <v>12</v>
      </c>
      <c r="TMJ321" s="418" t="s">
        <v>781</v>
      </c>
      <c r="TMK321" s="417" t="s">
        <v>766</v>
      </c>
      <c r="TML321" s="414" t="s">
        <v>61</v>
      </c>
      <c r="TMM321" s="415">
        <v>12</v>
      </c>
      <c r="TMN321" s="418" t="s">
        <v>781</v>
      </c>
      <c r="TMO321" s="417" t="s">
        <v>766</v>
      </c>
      <c r="TMP321" s="414" t="s">
        <v>61</v>
      </c>
      <c r="TMQ321" s="415">
        <v>12</v>
      </c>
      <c r="TMR321" s="418" t="s">
        <v>781</v>
      </c>
      <c r="TMS321" s="417" t="s">
        <v>766</v>
      </c>
      <c r="TMT321" s="414" t="s">
        <v>61</v>
      </c>
      <c r="TMU321" s="415">
        <v>12</v>
      </c>
      <c r="TMV321" s="418" t="s">
        <v>781</v>
      </c>
      <c r="TMW321" s="417" t="s">
        <v>766</v>
      </c>
      <c r="TMX321" s="414" t="s">
        <v>61</v>
      </c>
      <c r="TMY321" s="415">
        <v>12</v>
      </c>
      <c r="TMZ321" s="418" t="s">
        <v>781</v>
      </c>
      <c r="TNA321" s="417" t="s">
        <v>766</v>
      </c>
      <c r="TNB321" s="414" t="s">
        <v>61</v>
      </c>
      <c r="TNC321" s="415">
        <v>12</v>
      </c>
      <c r="TND321" s="418" t="s">
        <v>781</v>
      </c>
      <c r="TNE321" s="417" t="s">
        <v>766</v>
      </c>
      <c r="TNF321" s="414" t="s">
        <v>61</v>
      </c>
      <c r="TNG321" s="415">
        <v>12</v>
      </c>
      <c r="TNH321" s="418" t="s">
        <v>781</v>
      </c>
      <c r="TNI321" s="417" t="s">
        <v>766</v>
      </c>
      <c r="TNJ321" s="414" t="s">
        <v>61</v>
      </c>
      <c r="TNK321" s="415">
        <v>12</v>
      </c>
      <c r="TNL321" s="418" t="s">
        <v>781</v>
      </c>
      <c r="TNM321" s="417" t="s">
        <v>766</v>
      </c>
      <c r="TNN321" s="414" t="s">
        <v>61</v>
      </c>
      <c r="TNO321" s="415">
        <v>12</v>
      </c>
      <c r="TNP321" s="418" t="s">
        <v>781</v>
      </c>
      <c r="TNQ321" s="417" t="s">
        <v>766</v>
      </c>
      <c r="TNR321" s="414" t="s">
        <v>61</v>
      </c>
      <c r="TNS321" s="415">
        <v>12</v>
      </c>
      <c r="TNT321" s="418" t="s">
        <v>781</v>
      </c>
      <c r="TNU321" s="417" t="s">
        <v>766</v>
      </c>
      <c r="TNV321" s="414" t="s">
        <v>61</v>
      </c>
      <c r="TNW321" s="415">
        <v>12</v>
      </c>
      <c r="TNX321" s="418" t="s">
        <v>781</v>
      </c>
      <c r="TNY321" s="417" t="s">
        <v>766</v>
      </c>
      <c r="TNZ321" s="414" t="s">
        <v>61</v>
      </c>
      <c r="TOA321" s="415">
        <v>12</v>
      </c>
      <c r="TOB321" s="418" t="s">
        <v>781</v>
      </c>
      <c r="TOC321" s="417" t="s">
        <v>766</v>
      </c>
      <c r="TOD321" s="414" t="s">
        <v>61</v>
      </c>
      <c r="TOE321" s="415">
        <v>12</v>
      </c>
      <c r="TOF321" s="418" t="s">
        <v>781</v>
      </c>
      <c r="TOG321" s="417" t="s">
        <v>766</v>
      </c>
      <c r="TOH321" s="414" t="s">
        <v>61</v>
      </c>
      <c r="TOI321" s="415">
        <v>12</v>
      </c>
      <c r="TOJ321" s="418" t="s">
        <v>781</v>
      </c>
      <c r="TOK321" s="417" t="s">
        <v>766</v>
      </c>
      <c r="TOL321" s="414" t="s">
        <v>61</v>
      </c>
      <c r="TOM321" s="415">
        <v>12</v>
      </c>
      <c r="TON321" s="418" t="s">
        <v>781</v>
      </c>
      <c r="TOO321" s="417" t="s">
        <v>766</v>
      </c>
      <c r="TOP321" s="414" t="s">
        <v>61</v>
      </c>
      <c r="TOQ321" s="415">
        <v>12</v>
      </c>
      <c r="TOR321" s="418" t="s">
        <v>781</v>
      </c>
      <c r="TOS321" s="417" t="s">
        <v>766</v>
      </c>
      <c r="TOT321" s="414" t="s">
        <v>61</v>
      </c>
      <c r="TOU321" s="415">
        <v>12</v>
      </c>
      <c r="TOV321" s="418" t="s">
        <v>781</v>
      </c>
      <c r="TOW321" s="417" t="s">
        <v>766</v>
      </c>
      <c r="TOX321" s="414" t="s">
        <v>61</v>
      </c>
      <c r="TOY321" s="415">
        <v>12</v>
      </c>
      <c r="TOZ321" s="418" t="s">
        <v>781</v>
      </c>
      <c r="TPA321" s="417" t="s">
        <v>766</v>
      </c>
      <c r="TPB321" s="414" t="s">
        <v>61</v>
      </c>
      <c r="TPC321" s="415">
        <v>12</v>
      </c>
      <c r="TPD321" s="418" t="s">
        <v>781</v>
      </c>
      <c r="TPE321" s="417" t="s">
        <v>766</v>
      </c>
      <c r="TPF321" s="414" t="s">
        <v>61</v>
      </c>
      <c r="TPG321" s="415">
        <v>12</v>
      </c>
      <c r="TPH321" s="418" t="s">
        <v>781</v>
      </c>
      <c r="TPI321" s="417" t="s">
        <v>766</v>
      </c>
      <c r="TPJ321" s="414" t="s">
        <v>61</v>
      </c>
      <c r="TPK321" s="415">
        <v>12</v>
      </c>
      <c r="TPL321" s="418" t="s">
        <v>781</v>
      </c>
      <c r="TPM321" s="417" t="s">
        <v>766</v>
      </c>
      <c r="TPN321" s="414" t="s">
        <v>61</v>
      </c>
      <c r="TPO321" s="415">
        <v>12</v>
      </c>
      <c r="TPP321" s="418" t="s">
        <v>781</v>
      </c>
      <c r="TPQ321" s="417" t="s">
        <v>766</v>
      </c>
      <c r="TPR321" s="414" t="s">
        <v>61</v>
      </c>
      <c r="TPS321" s="415">
        <v>12</v>
      </c>
      <c r="TPT321" s="418" t="s">
        <v>781</v>
      </c>
      <c r="TPU321" s="417" t="s">
        <v>766</v>
      </c>
      <c r="TPV321" s="414" t="s">
        <v>61</v>
      </c>
      <c r="TPW321" s="415">
        <v>12</v>
      </c>
      <c r="TPX321" s="418" t="s">
        <v>781</v>
      </c>
      <c r="TPY321" s="417" t="s">
        <v>766</v>
      </c>
      <c r="TPZ321" s="414" t="s">
        <v>61</v>
      </c>
      <c r="TQA321" s="415">
        <v>12</v>
      </c>
      <c r="TQB321" s="418" t="s">
        <v>781</v>
      </c>
      <c r="TQC321" s="417" t="s">
        <v>766</v>
      </c>
      <c r="TQD321" s="414" t="s">
        <v>61</v>
      </c>
      <c r="TQE321" s="415">
        <v>12</v>
      </c>
      <c r="TQF321" s="418" t="s">
        <v>781</v>
      </c>
      <c r="TQG321" s="417" t="s">
        <v>766</v>
      </c>
      <c r="TQH321" s="414" t="s">
        <v>61</v>
      </c>
      <c r="TQI321" s="415">
        <v>12</v>
      </c>
      <c r="TQJ321" s="418" t="s">
        <v>781</v>
      </c>
      <c r="TQK321" s="417" t="s">
        <v>766</v>
      </c>
      <c r="TQL321" s="414" t="s">
        <v>61</v>
      </c>
      <c r="TQM321" s="415">
        <v>12</v>
      </c>
      <c r="TQN321" s="418" t="s">
        <v>781</v>
      </c>
      <c r="TQO321" s="417" t="s">
        <v>766</v>
      </c>
      <c r="TQP321" s="414" t="s">
        <v>61</v>
      </c>
      <c r="TQQ321" s="415">
        <v>12</v>
      </c>
      <c r="TQR321" s="418" t="s">
        <v>781</v>
      </c>
      <c r="TQS321" s="417" t="s">
        <v>766</v>
      </c>
      <c r="TQT321" s="414" t="s">
        <v>61</v>
      </c>
      <c r="TQU321" s="415">
        <v>12</v>
      </c>
      <c r="TQV321" s="418" t="s">
        <v>781</v>
      </c>
      <c r="TQW321" s="417" t="s">
        <v>766</v>
      </c>
      <c r="TQX321" s="414" t="s">
        <v>61</v>
      </c>
      <c r="TQY321" s="415">
        <v>12</v>
      </c>
      <c r="TQZ321" s="418" t="s">
        <v>781</v>
      </c>
      <c r="TRA321" s="417" t="s">
        <v>766</v>
      </c>
      <c r="TRB321" s="414" t="s">
        <v>61</v>
      </c>
      <c r="TRC321" s="415">
        <v>12</v>
      </c>
      <c r="TRD321" s="418" t="s">
        <v>781</v>
      </c>
      <c r="TRE321" s="417" t="s">
        <v>766</v>
      </c>
      <c r="TRF321" s="414" t="s">
        <v>61</v>
      </c>
      <c r="TRG321" s="415">
        <v>12</v>
      </c>
      <c r="TRH321" s="418" t="s">
        <v>781</v>
      </c>
      <c r="TRI321" s="417" t="s">
        <v>766</v>
      </c>
      <c r="TRJ321" s="414" t="s">
        <v>61</v>
      </c>
      <c r="TRK321" s="415">
        <v>12</v>
      </c>
      <c r="TRL321" s="418" t="s">
        <v>781</v>
      </c>
      <c r="TRM321" s="417" t="s">
        <v>766</v>
      </c>
      <c r="TRN321" s="414" t="s">
        <v>61</v>
      </c>
      <c r="TRO321" s="415">
        <v>12</v>
      </c>
      <c r="TRP321" s="418" t="s">
        <v>781</v>
      </c>
      <c r="TRQ321" s="417" t="s">
        <v>766</v>
      </c>
      <c r="TRR321" s="414" t="s">
        <v>61</v>
      </c>
      <c r="TRS321" s="415">
        <v>12</v>
      </c>
      <c r="TRT321" s="418" t="s">
        <v>781</v>
      </c>
      <c r="TRU321" s="417" t="s">
        <v>766</v>
      </c>
      <c r="TRV321" s="414" t="s">
        <v>61</v>
      </c>
      <c r="TRW321" s="415">
        <v>12</v>
      </c>
      <c r="TRX321" s="418" t="s">
        <v>781</v>
      </c>
      <c r="TRY321" s="417" t="s">
        <v>766</v>
      </c>
      <c r="TRZ321" s="414" t="s">
        <v>61</v>
      </c>
      <c r="TSA321" s="415">
        <v>12</v>
      </c>
      <c r="TSB321" s="418" t="s">
        <v>781</v>
      </c>
      <c r="TSC321" s="417" t="s">
        <v>766</v>
      </c>
      <c r="TSD321" s="414" t="s">
        <v>61</v>
      </c>
      <c r="TSE321" s="415">
        <v>12</v>
      </c>
      <c r="TSF321" s="418" t="s">
        <v>781</v>
      </c>
      <c r="TSG321" s="417" t="s">
        <v>766</v>
      </c>
      <c r="TSH321" s="414" t="s">
        <v>61</v>
      </c>
      <c r="TSI321" s="415">
        <v>12</v>
      </c>
      <c r="TSJ321" s="418" t="s">
        <v>781</v>
      </c>
      <c r="TSK321" s="417" t="s">
        <v>766</v>
      </c>
      <c r="TSL321" s="414" t="s">
        <v>61</v>
      </c>
      <c r="TSM321" s="415">
        <v>12</v>
      </c>
      <c r="TSN321" s="418" t="s">
        <v>781</v>
      </c>
      <c r="TSO321" s="417" t="s">
        <v>766</v>
      </c>
      <c r="TSP321" s="414" t="s">
        <v>61</v>
      </c>
      <c r="TSQ321" s="415">
        <v>12</v>
      </c>
      <c r="TSR321" s="418" t="s">
        <v>781</v>
      </c>
      <c r="TSS321" s="417" t="s">
        <v>766</v>
      </c>
      <c r="TST321" s="414" t="s">
        <v>61</v>
      </c>
      <c r="TSU321" s="415">
        <v>12</v>
      </c>
      <c r="TSV321" s="418" t="s">
        <v>781</v>
      </c>
      <c r="TSW321" s="417" t="s">
        <v>766</v>
      </c>
      <c r="TSX321" s="414" t="s">
        <v>61</v>
      </c>
      <c r="TSY321" s="415">
        <v>12</v>
      </c>
      <c r="TSZ321" s="418" t="s">
        <v>781</v>
      </c>
      <c r="TTA321" s="417" t="s">
        <v>766</v>
      </c>
      <c r="TTB321" s="414" t="s">
        <v>61</v>
      </c>
      <c r="TTC321" s="415">
        <v>12</v>
      </c>
      <c r="TTD321" s="418" t="s">
        <v>781</v>
      </c>
      <c r="TTE321" s="417" t="s">
        <v>766</v>
      </c>
      <c r="TTF321" s="414" t="s">
        <v>61</v>
      </c>
      <c r="TTG321" s="415">
        <v>12</v>
      </c>
      <c r="TTH321" s="418" t="s">
        <v>781</v>
      </c>
      <c r="TTI321" s="417" t="s">
        <v>766</v>
      </c>
      <c r="TTJ321" s="414" t="s">
        <v>61</v>
      </c>
      <c r="TTK321" s="415">
        <v>12</v>
      </c>
      <c r="TTL321" s="418" t="s">
        <v>781</v>
      </c>
      <c r="TTM321" s="417" t="s">
        <v>766</v>
      </c>
      <c r="TTN321" s="414" t="s">
        <v>61</v>
      </c>
      <c r="TTO321" s="415">
        <v>12</v>
      </c>
      <c r="TTP321" s="418" t="s">
        <v>781</v>
      </c>
      <c r="TTQ321" s="417" t="s">
        <v>766</v>
      </c>
      <c r="TTR321" s="414" t="s">
        <v>61</v>
      </c>
      <c r="TTS321" s="415">
        <v>12</v>
      </c>
      <c r="TTT321" s="418" t="s">
        <v>781</v>
      </c>
      <c r="TTU321" s="417" t="s">
        <v>766</v>
      </c>
      <c r="TTV321" s="414" t="s">
        <v>61</v>
      </c>
      <c r="TTW321" s="415">
        <v>12</v>
      </c>
      <c r="TTX321" s="418" t="s">
        <v>781</v>
      </c>
      <c r="TTY321" s="417" t="s">
        <v>766</v>
      </c>
      <c r="TTZ321" s="414" t="s">
        <v>61</v>
      </c>
      <c r="TUA321" s="415">
        <v>12</v>
      </c>
      <c r="TUB321" s="418" t="s">
        <v>781</v>
      </c>
      <c r="TUC321" s="417" t="s">
        <v>766</v>
      </c>
      <c r="TUD321" s="414" t="s">
        <v>61</v>
      </c>
      <c r="TUE321" s="415">
        <v>12</v>
      </c>
      <c r="TUF321" s="418" t="s">
        <v>781</v>
      </c>
      <c r="TUG321" s="417" t="s">
        <v>766</v>
      </c>
      <c r="TUH321" s="414" t="s">
        <v>61</v>
      </c>
      <c r="TUI321" s="415">
        <v>12</v>
      </c>
      <c r="TUJ321" s="418" t="s">
        <v>781</v>
      </c>
      <c r="TUK321" s="417" t="s">
        <v>766</v>
      </c>
      <c r="TUL321" s="414" t="s">
        <v>61</v>
      </c>
      <c r="TUM321" s="415">
        <v>12</v>
      </c>
      <c r="TUN321" s="418" t="s">
        <v>781</v>
      </c>
      <c r="TUO321" s="417" t="s">
        <v>766</v>
      </c>
      <c r="TUP321" s="414" t="s">
        <v>61</v>
      </c>
      <c r="TUQ321" s="415">
        <v>12</v>
      </c>
      <c r="TUR321" s="418" t="s">
        <v>781</v>
      </c>
      <c r="TUS321" s="417" t="s">
        <v>766</v>
      </c>
      <c r="TUT321" s="414" t="s">
        <v>61</v>
      </c>
      <c r="TUU321" s="415">
        <v>12</v>
      </c>
      <c r="TUV321" s="418" t="s">
        <v>781</v>
      </c>
      <c r="TUW321" s="417" t="s">
        <v>766</v>
      </c>
      <c r="TUX321" s="414" t="s">
        <v>61</v>
      </c>
      <c r="TUY321" s="415">
        <v>12</v>
      </c>
      <c r="TUZ321" s="418" t="s">
        <v>781</v>
      </c>
      <c r="TVA321" s="417" t="s">
        <v>766</v>
      </c>
      <c r="TVB321" s="414" t="s">
        <v>61</v>
      </c>
      <c r="TVC321" s="415">
        <v>12</v>
      </c>
      <c r="TVD321" s="418" t="s">
        <v>781</v>
      </c>
      <c r="TVE321" s="417" t="s">
        <v>766</v>
      </c>
      <c r="TVF321" s="414" t="s">
        <v>61</v>
      </c>
      <c r="TVG321" s="415">
        <v>12</v>
      </c>
      <c r="TVH321" s="418" t="s">
        <v>781</v>
      </c>
      <c r="TVI321" s="417" t="s">
        <v>766</v>
      </c>
      <c r="TVJ321" s="414" t="s">
        <v>61</v>
      </c>
      <c r="TVK321" s="415">
        <v>12</v>
      </c>
      <c r="TVL321" s="418" t="s">
        <v>781</v>
      </c>
      <c r="TVM321" s="417" t="s">
        <v>766</v>
      </c>
      <c r="TVN321" s="414" t="s">
        <v>61</v>
      </c>
      <c r="TVO321" s="415">
        <v>12</v>
      </c>
      <c r="TVP321" s="418" t="s">
        <v>781</v>
      </c>
      <c r="TVQ321" s="417" t="s">
        <v>766</v>
      </c>
      <c r="TVR321" s="414" t="s">
        <v>61</v>
      </c>
      <c r="TVS321" s="415">
        <v>12</v>
      </c>
      <c r="TVT321" s="418" t="s">
        <v>781</v>
      </c>
      <c r="TVU321" s="417" t="s">
        <v>766</v>
      </c>
      <c r="TVV321" s="414" t="s">
        <v>61</v>
      </c>
      <c r="TVW321" s="415">
        <v>12</v>
      </c>
      <c r="TVX321" s="418" t="s">
        <v>781</v>
      </c>
      <c r="TVY321" s="417" t="s">
        <v>766</v>
      </c>
      <c r="TVZ321" s="414" t="s">
        <v>61</v>
      </c>
      <c r="TWA321" s="415">
        <v>12</v>
      </c>
      <c r="TWB321" s="418" t="s">
        <v>781</v>
      </c>
      <c r="TWC321" s="417" t="s">
        <v>766</v>
      </c>
      <c r="TWD321" s="414" t="s">
        <v>61</v>
      </c>
      <c r="TWE321" s="415">
        <v>12</v>
      </c>
      <c r="TWF321" s="418" t="s">
        <v>781</v>
      </c>
      <c r="TWG321" s="417" t="s">
        <v>766</v>
      </c>
      <c r="TWH321" s="414" t="s">
        <v>61</v>
      </c>
      <c r="TWI321" s="415">
        <v>12</v>
      </c>
      <c r="TWJ321" s="418" t="s">
        <v>781</v>
      </c>
      <c r="TWK321" s="417" t="s">
        <v>766</v>
      </c>
      <c r="TWL321" s="414" t="s">
        <v>61</v>
      </c>
      <c r="TWM321" s="415">
        <v>12</v>
      </c>
      <c r="TWN321" s="418" t="s">
        <v>781</v>
      </c>
      <c r="TWO321" s="417" t="s">
        <v>766</v>
      </c>
      <c r="TWP321" s="414" t="s">
        <v>61</v>
      </c>
      <c r="TWQ321" s="415">
        <v>12</v>
      </c>
      <c r="TWR321" s="418" t="s">
        <v>781</v>
      </c>
      <c r="TWS321" s="417" t="s">
        <v>766</v>
      </c>
      <c r="TWT321" s="414" t="s">
        <v>61</v>
      </c>
      <c r="TWU321" s="415">
        <v>12</v>
      </c>
      <c r="TWV321" s="418" t="s">
        <v>781</v>
      </c>
      <c r="TWW321" s="417" t="s">
        <v>766</v>
      </c>
      <c r="TWX321" s="414" t="s">
        <v>61</v>
      </c>
      <c r="TWY321" s="415">
        <v>12</v>
      </c>
      <c r="TWZ321" s="418" t="s">
        <v>781</v>
      </c>
      <c r="TXA321" s="417" t="s">
        <v>766</v>
      </c>
      <c r="TXB321" s="414" t="s">
        <v>61</v>
      </c>
      <c r="TXC321" s="415">
        <v>12</v>
      </c>
      <c r="TXD321" s="418" t="s">
        <v>781</v>
      </c>
      <c r="TXE321" s="417" t="s">
        <v>766</v>
      </c>
      <c r="TXF321" s="414" t="s">
        <v>61</v>
      </c>
      <c r="TXG321" s="415">
        <v>12</v>
      </c>
      <c r="TXH321" s="418" t="s">
        <v>781</v>
      </c>
      <c r="TXI321" s="417" t="s">
        <v>766</v>
      </c>
      <c r="TXJ321" s="414" t="s">
        <v>61</v>
      </c>
      <c r="TXK321" s="415">
        <v>12</v>
      </c>
      <c r="TXL321" s="418" t="s">
        <v>781</v>
      </c>
      <c r="TXM321" s="417" t="s">
        <v>766</v>
      </c>
      <c r="TXN321" s="414" t="s">
        <v>61</v>
      </c>
      <c r="TXO321" s="415">
        <v>12</v>
      </c>
      <c r="TXP321" s="418" t="s">
        <v>781</v>
      </c>
      <c r="TXQ321" s="417" t="s">
        <v>766</v>
      </c>
      <c r="TXR321" s="414" t="s">
        <v>61</v>
      </c>
      <c r="TXS321" s="415">
        <v>12</v>
      </c>
      <c r="TXT321" s="418" t="s">
        <v>781</v>
      </c>
      <c r="TXU321" s="417" t="s">
        <v>766</v>
      </c>
      <c r="TXV321" s="414" t="s">
        <v>61</v>
      </c>
      <c r="TXW321" s="415">
        <v>12</v>
      </c>
      <c r="TXX321" s="418" t="s">
        <v>781</v>
      </c>
      <c r="TXY321" s="417" t="s">
        <v>766</v>
      </c>
      <c r="TXZ321" s="414" t="s">
        <v>61</v>
      </c>
      <c r="TYA321" s="415">
        <v>12</v>
      </c>
      <c r="TYB321" s="418" t="s">
        <v>781</v>
      </c>
      <c r="TYC321" s="417" t="s">
        <v>766</v>
      </c>
      <c r="TYD321" s="414" t="s">
        <v>61</v>
      </c>
      <c r="TYE321" s="415">
        <v>12</v>
      </c>
      <c r="TYF321" s="418" t="s">
        <v>781</v>
      </c>
      <c r="TYG321" s="417" t="s">
        <v>766</v>
      </c>
      <c r="TYH321" s="414" t="s">
        <v>61</v>
      </c>
      <c r="TYI321" s="415">
        <v>12</v>
      </c>
      <c r="TYJ321" s="418" t="s">
        <v>781</v>
      </c>
      <c r="TYK321" s="417" t="s">
        <v>766</v>
      </c>
      <c r="TYL321" s="414" t="s">
        <v>61</v>
      </c>
      <c r="TYM321" s="415">
        <v>12</v>
      </c>
      <c r="TYN321" s="418" t="s">
        <v>781</v>
      </c>
      <c r="TYO321" s="417" t="s">
        <v>766</v>
      </c>
      <c r="TYP321" s="414" t="s">
        <v>61</v>
      </c>
      <c r="TYQ321" s="415">
        <v>12</v>
      </c>
      <c r="TYR321" s="418" t="s">
        <v>781</v>
      </c>
      <c r="TYS321" s="417" t="s">
        <v>766</v>
      </c>
      <c r="TYT321" s="414" t="s">
        <v>61</v>
      </c>
      <c r="TYU321" s="415">
        <v>12</v>
      </c>
      <c r="TYV321" s="418" t="s">
        <v>781</v>
      </c>
      <c r="TYW321" s="417" t="s">
        <v>766</v>
      </c>
      <c r="TYX321" s="414" t="s">
        <v>61</v>
      </c>
      <c r="TYY321" s="415">
        <v>12</v>
      </c>
      <c r="TYZ321" s="418" t="s">
        <v>781</v>
      </c>
      <c r="TZA321" s="417" t="s">
        <v>766</v>
      </c>
      <c r="TZB321" s="414" t="s">
        <v>61</v>
      </c>
      <c r="TZC321" s="415">
        <v>12</v>
      </c>
      <c r="TZD321" s="418" t="s">
        <v>781</v>
      </c>
      <c r="TZE321" s="417" t="s">
        <v>766</v>
      </c>
      <c r="TZF321" s="414" t="s">
        <v>61</v>
      </c>
      <c r="TZG321" s="415">
        <v>12</v>
      </c>
      <c r="TZH321" s="418" t="s">
        <v>781</v>
      </c>
      <c r="TZI321" s="417" t="s">
        <v>766</v>
      </c>
      <c r="TZJ321" s="414" t="s">
        <v>61</v>
      </c>
      <c r="TZK321" s="415">
        <v>12</v>
      </c>
      <c r="TZL321" s="418" t="s">
        <v>781</v>
      </c>
      <c r="TZM321" s="417" t="s">
        <v>766</v>
      </c>
      <c r="TZN321" s="414" t="s">
        <v>61</v>
      </c>
      <c r="TZO321" s="415">
        <v>12</v>
      </c>
      <c r="TZP321" s="418" t="s">
        <v>781</v>
      </c>
      <c r="TZQ321" s="417" t="s">
        <v>766</v>
      </c>
      <c r="TZR321" s="414" t="s">
        <v>61</v>
      </c>
      <c r="TZS321" s="415">
        <v>12</v>
      </c>
      <c r="TZT321" s="418" t="s">
        <v>781</v>
      </c>
      <c r="TZU321" s="417" t="s">
        <v>766</v>
      </c>
      <c r="TZV321" s="414" t="s">
        <v>61</v>
      </c>
      <c r="TZW321" s="415">
        <v>12</v>
      </c>
      <c r="TZX321" s="418" t="s">
        <v>781</v>
      </c>
      <c r="TZY321" s="417" t="s">
        <v>766</v>
      </c>
      <c r="TZZ321" s="414" t="s">
        <v>61</v>
      </c>
      <c r="UAA321" s="415">
        <v>12</v>
      </c>
      <c r="UAB321" s="418" t="s">
        <v>781</v>
      </c>
      <c r="UAC321" s="417" t="s">
        <v>766</v>
      </c>
      <c r="UAD321" s="414" t="s">
        <v>61</v>
      </c>
      <c r="UAE321" s="415">
        <v>12</v>
      </c>
      <c r="UAF321" s="418" t="s">
        <v>781</v>
      </c>
      <c r="UAG321" s="417" t="s">
        <v>766</v>
      </c>
      <c r="UAH321" s="414" t="s">
        <v>61</v>
      </c>
      <c r="UAI321" s="415">
        <v>12</v>
      </c>
      <c r="UAJ321" s="418" t="s">
        <v>781</v>
      </c>
      <c r="UAK321" s="417" t="s">
        <v>766</v>
      </c>
      <c r="UAL321" s="414" t="s">
        <v>61</v>
      </c>
      <c r="UAM321" s="415">
        <v>12</v>
      </c>
      <c r="UAN321" s="418" t="s">
        <v>781</v>
      </c>
      <c r="UAO321" s="417" t="s">
        <v>766</v>
      </c>
      <c r="UAP321" s="414" t="s">
        <v>61</v>
      </c>
      <c r="UAQ321" s="415">
        <v>12</v>
      </c>
      <c r="UAR321" s="418" t="s">
        <v>781</v>
      </c>
      <c r="UAS321" s="417" t="s">
        <v>766</v>
      </c>
      <c r="UAT321" s="414" t="s">
        <v>61</v>
      </c>
      <c r="UAU321" s="415">
        <v>12</v>
      </c>
      <c r="UAV321" s="418" t="s">
        <v>781</v>
      </c>
      <c r="UAW321" s="417" t="s">
        <v>766</v>
      </c>
      <c r="UAX321" s="414" t="s">
        <v>61</v>
      </c>
      <c r="UAY321" s="415">
        <v>12</v>
      </c>
      <c r="UAZ321" s="418" t="s">
        <v>781</v>
      </c>
      <c r="UBA321" s="417" t="s">
        <v>766</v>
      </c>
      <c r="UBB321" s="414" t="s">
        <v>61</v>
      </c>
      <c r="UBC321" s="415">
        <v>12</v>
      </c>
      <c r="UBD321" s="418" t="s">
        <v>781</v>
      </c>
      <c r="UBE321" s="417" t="s">
        <v>766</v>
      </c>
      <c r="UBF321" s="414" t="s">
        <v>61</v>
      </c>
      <c r="UBG321" s="415">
        <v>12</v>
      </c>
      <c r="UBH321" s="418" t="s">
        <v>781</v>
      </c>
      <c r="UBI321" s="417" t="s">
        <v>766</v>
      </c>
      <c r="UBJ321" s="414" t="s">
        <v>61</v>
      </c>
      <c r="UBK321" s="415">
        <v>12</v>
      </c>
      <c r="UBL321" s="418" t="s">
        <v>781</v>
      </c>
      <c r="UBM321" s="417" t="s">
        <v>766</v>
      </c>
      <c r="UBN321" s="414" t="s">
        <v>61</v>
      </c>
      <c r="UBO321" s="415">
        <v>12</v>
      </c>
      <c r="UBP321" s="418" t="s">
        <v>781</v>
      </c>
      <c r="UBQ321" s="417" t="s">
        <v>766</v>
      </c>
      <c r="UBR321" s="414" t="s">
        <v>61</v>
      </c>
      <c r="UBS321" s="415">
        <v>12</v>
      </c>
      <c r="UBT321" s="418" t="s">
        <v>781</v>
      </c>
      <c r="UBU321" s="417" t="s">
        <v>766</v>
      </c>
      <c r="UBV321" s="414" t="s">
        <v>61</v>
      </c>
      <c r="UBW321" s="415">
        <v>12</v>
      </c>
      <c r="UBX321" s="418" t="s">
        <v>781</v>
      </c>
      <c r="UBY321" s="417" t="s">
        <v>766</v>
      </c>
      <c r="UBZ321" s="414" t="s">
        <v>61</v>
      </c>
      <c r="UCA321" s="415">
        <v>12</v>
      </c>
      <c r="UCB321" s="418" t="s">
        <v>781</v>
      </c>
      <c r="UCC321" s="417" t="s">
        <v>766</v>
      </c>
      <c r="UCD321" s="414" t="s">
        <v>61</v>
      </c>
      <c r="UCE321" s="415">
        <v>12</v>
      </c>
      <c r="UCF321" s="418" t="s">
        <v>781</v>
      </c>
      <c r="UCG321" s="417" t="s">
        <v>766</v>
      </c>
      <c r="UCH321" s="414" t="s">
        <v>61</v>
      </c>
      <c r="UCI321" s="415">
        <v>12</v>
      </c>
      <c r="UCJ321" s="418" t="s">
        <v>781</v>
      </c>
      <c r="UCK321" s="417" t="s">
        <v>766</v>
      </c>
      <c r="UCL321" s="414" t="s">
        <v>61</v>
      </c>
      <c r="UCM321" s="415">
        <v>12</v>
      </c>
      <c r="UCN321" s="418" t="s">
        <v>781</v>
      </c>
      <c r="UCO321" s="417" t="s">
        <v>766</v>
      </c>
      <c r="UCP321" s="414" t="s">
        <v>61</v>
      </c>
      <c r="UCQ321" s="415">
        <v>12</v>
      </c>
      <c r="UCR321" s="418" t="s">
        <v>781</v>
      </c>
      <c r="UCS321" s="417" t="s">
        <v>766</v>
      </c>
      <c r="UCT321" s="414" t="s">
        <v>61</v>
      </c>
      <c r="UCU321" s="415">
        <v>12</v>
      </c>
      <c r="UCV321" s="418" t="s">
        <v>781</v>
      </c>
      <c r="UCW321" s="417" t="s">
        <v>766</v>
      </c>
      <c r="UCX321" s="414" t="s">
        <v>61</v>
      </c>
      <c r="UCY321" s="415">
        <v>12</v>
      </c>
      <c r="UCZ321" s="418" t="s">
        <v>781</v>
      </c>
      <c r="UDA321" s="417" t="s">
        <v>766</v>
      </c>
      <c r="UDB321" s="414" t="s">
        <v>61</v>
      </c>
      <c r="UDC321" s="415">
        <v>12</v>
      </c>
      <c r="UDD321" s="418" t="s">
        <v>781</v>
      </c>
      <c r="UDE321" s="417" t="s">
        <v>766</v>
      </c>
      <c r="UDF321" s="414" t="s">
        <v>61</v>
      </c>
      <c r="UDG321" s="415">
        <v>12</v>
      </c>
      <c r="UDH321" s="418" t="s">
        <v>781</v>
      </c>
      <c r="UDI321" s="417" t="s">
        <v>766</v>
      </c>
      <c r="UDJ321" s="414" t="s">
        <v>61</v>
      </c>
      <c r="UDK321" s="415">
        <v>12</v>
      </c>
      <c r="UDL321" s="418" t="s">
        <v>781</v>
      </c>
      <c r="UDM321" s="417" t="s">
        <v>766</v>
      </c>
      <c r="UDN321" s="414" t="s">
        <v>61</v>
      </c>
      <c r="UDO321" s="415">
        <v>12</v>
      </c>
      <c r="UDP321" s="418" t="s">
        <v>781</v>
      </c>
      <c r="UDQ321" s="417" t="s">
        <v>766</v>
      </c>
      <c r="UDR321" s="414" t="s">
        <v>61</v>
      </c>
      <c r="UDS321" s="415">
        <v>12</v>
      </c>
      <c r="UDT321" s="418" t="s">
        <v>781</v>
      </c>
      <c r="UDU321" s="417" t="s">
        <v>766</v>
      </c>
      <c r="UDV321" s="414" t="s">
        <v>61</v>
      </c>
      <c r="UDW321" s="415">
        <v>12</v>
      </c>
      <c r="UDX321" s="418" t="s">
        <v>781</v>
      </c>
      <c r="UDY321" s="417" t="s">
        <v>766</v>
      </c>
      <c r="UDZ321" s="414" t="s">
        <v>61</v>
      </c>
      <c r="UEA321" s="415">
        <v>12</v>
      </c>
      <c r="UEB321" s="418" t="s">
        <v>781</v>
      </c>
      <c r="UEC321" s="417" t="s">
        <v>766</v>
      </c>
      <c r="UED321" s="414" t="s">
        <v>61</v>
      </c>
      <c r="UEE321" s="415">
        <v>12</v>
      </c>
      <c r="UEF321" s="418" t="s">
        <v>781</v>
      </c>
      <c r="UEG321" s="417" t="s">
        <v>766</v>
      </c>
      <c r="UEH321" s="414" t="s">
        <v>61</v>
      </c>
      <c r="UEI321" s="415">
        <v>12</v>
      </c>
      <c r="UEJ321" s="418" t="s">
        <v>781</v>
      </c>
      <c r="UEK321" s="417" t="s">
        <v>766</v>
      </c>
      <c r="UEL321" s="414" t="s">
        <v>61</v>
      </c>
      <c r="UEM321" s="415">
        <v>12</v>
      </c>
      <c r="UEN321" s="418" t="s">
        <v>781</v>
      </c>
      <c r="UEO321" s="417" t="s">
        <v>766</v>
      </c>
      <c r="UEP321" s="414" t="s">
        <v>61</v>
      </c>
      <c r="UEQ321" s="415">
        <v>12</v>
      </c>
      <c r="UER321" s="418" t="s">
        <v>781</v>
      </c>
      <c r="UES321" s="417" t="s">
        <v>766</v>
      </c>
      <c r="UET321" s="414" t="s">
        <v>61</v>
      </c>
      <c r="UEU321" s="415">
        <v>12</v>
      </c>
      <c r="UEV321" s="418" t="s">
        <v>781</v>
      </c>
      <c r="UEW321" s="417" t="s">
        <v>766</v>
      </c>
      <c r="UEX321" s="414" t="s">
        <v>61</v>
      </c>
      <c r="UEY321" s="415">
        <v>12</v>
      </c>
      <c r="UEZ321" s="418" t="s">
        <v>781</v>
      </c>
      <c r="UFA321" s="417" t="s">
        <v>766</v>
      </c>
      <c r="UFB321" s="414" t="s">
        <v>61</v>
      </c>
      <c r="UFC321" s="415">
        <v>12</v>
      </c>
      <c r="UFD321" s="418" t="s">
        <v>781</v>
      </c>
      <c r="UFE321" s="417" t="s">
        <v>766</v>
      </c>
      <c r="UFF321" s="414" t="s">
        <v>61</v>
      </c>
      <c r="UFG321" s="415">
        <v>12</v>
      </c>
      <c r="UFH321" s="418" t="s">
        <v>781</v>
      </c>
      <c r="UFI321" s="417" t="s">
        <v>766</v>
      </c>
      <c r="UFJ321" s="414" t="s">
        <v>61</v>
      </c>
      <c r="UFK321" s="415">
        <v>12</v>
      </c>
      <c r="UFL321" s="418" t="s">
        <v>781</v>
      </c>
      <c r="UFM321" s="417" t="s">
        <v>766</v>
      </c>
      <c r="UFN321" s="414" t="s">
        <v>61</v>
      </c>
      <c r="UFO321" s="415">
        <v>12</v>
      </c>
      <c r="UFP321" s="418" t="s">
        <v>781</v>
      </c>
      <c r="UFQ321" s="417" t="s">
        <v>766</v>
      </c>
      <c r="UFR321" s="414" t="s">
        <v>61</v>
      </c>
      <c r="UFS321" s="415">
        <v>12</v>
      </c>
      <c r="UFT321" s="418" t="s">
        <v>781</v>
      </c>
      <c r="UFU321" s="417" t="s">
        <v>766</v>
      </c>
      <c r="UFV321" s="414" t="s">
        <v>61</v>
      </c>
      <c r="UFW321" s="415">
        <v>12</v>
      </c>
      <c r="UFX321" s="418" t="s">
        <v>781</v>
      </c>
      <c r="UFY321" s="417" t="s">
        <v>766</v>
      </c>
      <c r="UFZ321" s="414" t="s">
        <v>61</v>
      </c>
      <c r="UGA321" s="415">
        <v>12</v>
      </c>
      <c r="UGB321" s="418" t="s">
        <v>781</v>
      </c>
      <c r="UGC321" s="417" t="s">
        <v>766</v>
      </c>
      <c r="UGD321" s="414" t="s">
        <v>61</v>
      </c>
      <c r="UGE321" s="415">
        <v>12</v>
      </c>
      <c r="UGF321" s="418" t="s">
        <v>781</v>
      </c>
      <c r="UGG321" s="417" t="s">
        <v>766</v>
      </c>
      <c r="UGH321" s="414" t="s">
        <v>61</v>
      </c>
      <c r="UGI321" s="415">
        <v>12</v>
      </c>
      <c r="UGJ321" s="418" t="s">
        <v>781</v>
      </c>
      <c r="UGK321" s="417" t="s">
        <v>766</v>
      </c>
      <c r="UGL321" s="414" t="s">
        <v>61</v>
      </c>
      <c r="UGM321" s="415">
        <v>12</v>
      </c>
      <c r="UGN321" s="418" t="s">
        <v>781</v>
      </c>
      <c r="UGO321" s="417" t="s">
        <v>766</v>
      </c>
      <c r="UGP321" s="414" t="s">
        <v>61</v>
      </c>
      <c r="UGQ321" s="415">
        <v>12</v>
      </c>
      <c r="UGR321" s="418" t="s">
        <v>781</v>
      </c>
      <c r="UGS321" s="417" t="s">
        <v>766</v>
      </c>
      <c r="UGT321" s="414" t="s">
        <v>61</v>
      </c>
      <c r="UGU321" s="415">
        <v>12</v>
      </c>
      <c r="UGV321" s="418" t="s">
        <v>781</v>
      </c>
      <c r="UGW321" s="417" t="s">
        <v>766</v>
      </c>
      <c r="UGX321" s="414" t="s">
        <v>61</v>
      </c>
      <c r="UGY321" s="415">
        <v>12</v>
      </c>
      <c r="UGZ321" s="418" t="s">
        <v>781</v>
      </c>
      <c r="UHA321" s="417" t="s">
        <v>766</v>
      </c>
      <c r="UHB321" s="414" t="s">
        <v>61</v>
      </c>
      <c r="UHC321" s="415">
        <v>12</v>
      </c>
      <c r="UHD321" s="418" t="s">
        <v>781</v>
      </c>
      <c r="UHE321" s="417" t="s">
        <v>766</v>
      </c>
      <c r="UHF321" s="414" t="s">
        <v>61</v>
      </c>
      <c r="UHG321" s="415">
        <v>12</v>
      </c>
      <c r="UHH321" s="418" t="s">
        <v>781</v>
      </c>
      <c r="UHI321" s="417" t="s">
        <v>766</v>
      </c>
      <c r="UHJ321" s="414" t="s">
        <v>61</v>
      </c>
      <c r="UHK321" s="415">
        <v>12</v>
      </c>
      <c r="UHL321" s="418" t="s">
        <v>781</v>
      </c>
      <c r="UHM321" s="417" t="s">
        <v>766</v>
      </c>
      <c r="UHN321" s="414" t="s">
        <v>61</v>
      </c>
      <c r="UHO321" s="415">
        <v>12</v>
      </c>
      <c r="UHP321" s="418" t="s">
        <v>781</v>
      </c>
      <c r="UHQ321" s="417" t="s">
        <v>766</v>
      </c>
      <c r="UHR321" s="414" t="s">
        <v>61</v>
      </c>
      <c r="UHS321" s="415">
        <v>12</v>
      </c>
      <c r="UHT321" s="418" t="s">
        <v>781</v>
      </c>
      <c r="UHU321" s="417" t="s">
        <v>766</v>
      </c>
      <c r="UHV321" s="414" t="s">
        <v>61</v>
      </c>
      <c r="UHW321" s="415">
        <v>12</v>
      </c>
      <c r="UHX321" s="418" t="s">
        <v>781</v>
      </c>
      <c r="UHY321" s="417" t="s">
        <v>766</v>
      </c>
      <c r="UHZ321" s="414" t="s">
        <v>61</v>
      </c>
      <c r="UIA321" s="415">
        <v>12</v>
      </c>
      <c r="UIB321" s="418" t="s">
        <v>781</v>
      </c>
      <c r="UIC321" s="417" t="s">
        <v>766</v>
      </c>
      <c r="UID321" s="414" t="s">
        <v>61</v>
      </c>
      <c r="UIE321" s="415">
        <v>12</v>
      </c>
      <c r="UIF321" s="418" t="s">
        <v>781</v>
      </c>
      <c r="UIG321" s="417" t="s">
        <v>766</v>
      </c>
      <c r="UIH321" s="414" t="s">
        <v>61</v>
      </c>
      <c r="UII321" s="415">
        <v>12</v>
      </c>
      <c r="UIJ321" s="418" t="s">
        <v>781</v>
      </c>
      <c r="UIK321" s="417" t="s">
        <v>766</v>
      </c>
      <c r="UIL321" s="414" t="s">
        <v>61</v>
      </c>
      <c r="UIM321" s="415">
        <v>12</v>
      </c>
      <c r="UIN321" s="418" t="s">
        <v>781</v>
      </c>
      <c r="UIO321" s="417" t="s">
        <v>766</v>
      </c>
      <c r="UIP321" s="414" t="s">
        <v>61</v>
      </c>
      <c r="UIQ321" s="415">
        <v>12</v>
      </c>
      <c r="UIR321" s="418" t="s">
        <v>781</v>
      </c>
      <c r="UIS321" s="417" t="s">
        <v>766</v>
      </c>
      <c r="UIT321" s="414" t="s">
        <v>61</v>
      </c>
      <c r="UIU321" s="415">
        <v>12</v>
      </c>
      <c r="UIV321" s="418" t="s">
        <v>781</v>
      </c>
      <c r="UIW321" s="417" t="s">
        <v>766</v>
      </c>
      <c r="UIX321" s="414" t="s">
        <v>61</v>
      </c>
      <c r="UIY321" s="415">
        <v>12</v>
      </c>
      <c r="UIZ321" s="418" t="s">
        <v>781</v>
      </c>
      <c r="UJA321" s="417" t="s">
        <v>766</v>
      </c>
      <c r="UJB321" s="414" t="s">
        <v>61</v>
      </c>
      <c r="UJC321" s="415">
        <v>12</v>
      </c>
      <c r="UJD321" s="418" t="s">
        <v>781</v>
      </c>
      <c r="UJE321" s="417" t="s">
        <v>766</v>
      </c>
      <c r="UJF321" s="414" t="s">
        <v>61</v>
      </c>
      <c r="UJG321" s="415">
        <v>12</v>
      </c>
      <c r="UJH321" s="418" t="s">
        <v>781</v>
      </c>
      <c r="UJI321" s="417" t="s">
        <v>766</v>
      </c>
      <c r="UJJ321" s="414" t="s">
        <v>61</v>
      </c>
      <c r="UJK321" s="415">
        <v>12</v>
      </c>
      <c r="UJL321" s="418" t="s">
        <v>781</v>
      </c>
      <c r="UJM321" s="417" t="s">
        <v>766</v>
      </c>
      <c r="UJN321" s="414" t="s">
        <v>61</v>
      </c>
      <c r="UJO321" s="415">
        <v>12</v>
      </c>
      <c r="UJP321" s="418" t="s">
        <v>781</v>
      </c>
      <c r="UJQ321" s="417" t="s">
        <v>766</v>
      </c>
      <c r="UJR321" s="414" t="s">
        <v>61</v>
      </c>
      <c r="UJS321" s="415">
        <v>12</v>
      </c>
      <c r="UJT321" s="418" t="s">
        <v>781</v>
      </c>
      <c r="UJU321" s="417" t="s">
        <v>766</v>
      </c>
      <c r="UJV321" s="414" t="s">
        <v>61</v>
      </c>
      <c r="UJW321" s="415">
        <v>12</v>
      </c>
      <c r="UJX321" s="418" t="s">
        <v>781</v>
      </c>
      <c r="UJY321" s="417" t="s">
        <v>766</v>
      </c>
      <c r="UJZ321" s="414" t="s">
        <v>61</v>
      </c>
      <c r="UKA321" s="415">
        <v>12</v>
      </c>
      <c r="UKB321" s="418" t="s">
        <v>781</v>
      </c>
      <c r="UKC321" s="417" t="s">
        <v>766</v>
      </c>
      <c r="UKD321" s="414" t="s">
        <v>61</v>
      </c>
      <c r="UKE321" s="415">
        <v>12</v>
      </c>
      <c r="UKF321" s="418" t="s">
        <v>781</v>
      </c>
      <c r="UKG321" s="417" t="s">
        <v>766</v>
      </c>
      <c r="UKH321" s="414" t="s">
        <v>61</v>
      </c>
      <c r="UKI321" s="415">
        <v>12</v>
      </c>
      <c r="UKJ321" s="418" t="s">
        <v>781</v>
      </c>
      <c r="UKK321" s="417" t="s">
        <v>766</v>
      </c>
      <c r="UKL321" s="414" t="s">
        <v>61</v>
      </c>
      <c r="UKM321" s="415">
        <v>12</v>
      </c>
      <c r="UKN321" s="418" t="s">
        <v>781</v>
      </c>
      <c r="UKO321" s="417" t="s">
        <v>766</v>
      </c>
      <c r="UKP321" s="414" t="s">
        <v>61</v>
      </c>
      <c r="UKQ321" s="415">
        <v>12</v>
      </c>
      <c r="UKR321" s="418" t="s">
        <v>781</v>
      </c>
      <c r="UKS321" s="417" t="s">
        <v>766</v>
      </c>
      <c r="UKT321" s="414" t="s">
        <v>61</v>
      </c>
      <c r="UKU321" s="415">
        <v>12</v>
      </c>
      <c r="UKV321" s="418" t="s">
        <v>781</v>
      </c>
      <c r="UKW321" s="417" t="s">
        <v>766</v>
      </c>
      <c r="UKX321" s="414" t="s">
        <v>61</v>
      </c>
      <c r="UKY321" s="415">
        <v>12</v>
      </c>
      <c r="UKZ321" s="418" t="s">
        <v>781</v>
      </c>
      <c r="ULA321" s="417" t="s">
        <v>766</v>
      </c>
      <c r="ULB321" s="414" t="s">
        <v>61</v>
      </c>
      <c r="ULC321" s="415">
        <v>12</v>
      </c>
      <c r="ULD321" s="418" t="s">
        <v>781</v>
      </c>
      <c r="ULE321" s="417" t="s">
        <v>766</v>
      </c>
      <c r="ULF321" s="414" t="s">
        <v>61</v>
      </c>
      <c r="ULG321" s="415">
        <v>12</v>
      </c>
      <c r="ULH321" s="418" t="s">
        <v>781</v>
      </c>
      <c r="ULI321" s="417" t="s">
        <v>766</v>
      </c>
      <c r="ULJ321" s="414" t="s">
        <v>61</v>
      </c>
      <c r="ULK321" s="415">
        <v>12</v>
      </c>
      <c r="ULL321" s="418" t="s">
        <v>781</v>
      </c>
      <c r="ULM321" s="417" t="s">
        <v>766</v>
      </c>
      <c r="ULN321" s="414" t="s">
        <v>61</v>
      </c>
      <c r="ULO321" s="415">
        <v>12</v>
      </c>
      <c r="ULP321" s="418" t="s">
        <v>781</v>
      </c>
      <c r="ULQ321" s="417" t="s">
        <v>766</v>
      </c>
      <c r="ULR321" s="414" t="s">
        <v>61</v>
      </c>
      <c r="ULS321" s="415">
        <v>12</v>
      </c>
      <c r="ULT321" s="418" t="s">
        <v>781</v>
      </c>
      <c r="ULU321" s="417" t="s">
        <v>766</v>
      </c>
      <c r="ULV321" s="414" t="s">
        <v>61</v>
      </c>
      <c r="ULW321" s="415">
        <v>12</v>
      </c>
      <c r="ULX321" s="418" t="s">
        <v>781</v>
      </c>
      <c r="ULY321" s="417" t="s">
        <v>766</v>
      </c>
      <c r="ULZ321" s="414" t="s">
        <v>61</v>
      </c>
      <c r="UMA321" s="415">
        <v>12</v>
      </c>
      <c r="UMB321" s="418" t="s">
        <v>781</v>
      </c>
      <c r="UMC321" s="417" t="s">
        <v>766</v>
      </c>
      <c r="UMD321" s="414" t="s">
        <v>61</v>
      </c>
      <c r="UME321" s="415">
        <v>12</v>
      </c>
      <c r="UMF321" s="418" t="s">
        <v>781</v>
      </c>
      <c r="UMG321" s="417" t="s">
        <v>766</v>
      </c>
      <c r="UMH321" s="414" t="s">
        <v>61</v>
      </c>
      <c r="UMI321" s="415">
        <v>12</v>
      </c>
      <c r="UMJ321" s="418" t="s">
        <v>781</v>
      </c>
      <c r="UMK321" s="417" t="s">
        <v>766</v>
      </c>
      <c r="UML321" s="414" t="s">
        <v>61</v>
      </c>
      <c r="UMM321" s="415">
        <v>12</v>
      </c>
      <c r="UMN321" s="418" t="s">
        <v>781</v>
      </c>
      <c r="UMO321" s="417" t="s">
        <v>766</v>
      </c>
      <c r="UMP321" s="414" t="s">
        <v>61</v>
      </c>
      <c r="UMQ321" s="415">
        <v>12</v>
      </c>
      <c r="UMR321" s="418" t="s">
        <v>781</v>
      </c>
      <c r="UMS321" s="417" t="s">
        <v>766</v>
      </c>
      <c r="UMT321" s="414" t="s">
        <v>61</v>
      </c>
      <c r="UMU321" s="415">
        <v>12</v>
      </c>
      <c r="UMV321" s="418" t="s">
        <v>781</v>
      </c>
      <c r="UMW321" s="417" t="s">
        <v>766</v>
      </c>
      <c r="UMX321" s="414" t="s">
        <v>61</v>
      </c>
      <c r="UMY321" s="415">
        <v>12</v>
      </c>
      <c r="UMZ321" s="418" t="s">
        <v>781</v>
      </c>
      <c r="UNA321" s="417" t="s">
        <v>766</v>
      </c>
      <c r="UNB321" s="414" t="s">
        <v>61</v>
      </c>
      <c r="UNC321" s="415">
        <v>12</v>
      </c>
      <c r="UND321" s="418" t="s">
        <v>781</v>
      </c>
      <c r="UNE321" s="417" t="s">
        <v>766</v>
      </c>
      <c r="UNF321" s="414" t="s">
        <v>61</v>
      </c>
      <c r="UNG321" s="415">
        <v>12</v>
      </c>
      <c r="UNH321" s="418" t="s">
        <v>781</v>
      </c>
      <c r="UNI321" s="417" t="s">
        <v>766</v>
      </c>
      <c r="UNJ321" s="414" t="s">
        <v>61</v>
      </c>
      <c r="UNK321" s="415">
        <v>12</v>
      </c>
      <c r="UNL321" s="418" t="s">
        <v>781</v>
      </c>
      <c r="UNM321" s="417" t="s">
        <v>766</v>
      </c>
      <c r="UNN321" s="414" t="s">
        <v>61</v>
      </c>
      <c r="UNO321" s="415">
        <v>12</v>
      </c>
      <c r="UNP321" s="418" t="s">
        <v>781</v>
      </c>
      <c r="UNQ321" s="417" t="s">
        <v>766</v>
      </c>
      <c r="UNR321" s="414" t="s">
        <v>61</v>
      </c>
      <c r="UNS321" s="415">
        <v>12</v>
      </c>
      <c r="UNT321" s="418" t="s">
        <v>781</v>
      </c>
      <c r="UNU321" s="417" t="s">
        <v>766</v>
      </c>
      <c r="UNV321" s="414" t="s">
        <v>61</v>
      </c>
      <c r="UNW321" s="415">
        <v>12</v>
      </c>
      <c r="UNX321" s="418" t="s">
        <v>781</v>
      </c>
      <c r="UNY321" s="417" t="s">
        <v>766</v>
      </c>
      <c r="UNZ321" s="414" t="s">
        <v>61</v>
      </c>
      <c r="UOA321" s="415">
        <v>12</v>
      </c>
      <c r="UOB321" s="418" t="s">
        <v>781</v>
      </c>
      <c r="UOC321" s="417" t="s">
        <v>766</v>
      </c>
      <c r="UOD321" s="414" t="s">
        <v>61</v>
      </c>
      <c r="UOE321" s="415">
        <v>12</v>
      </c>
      <c r="UOF321" s="418" t="s">
        <v>781</v>
      </c>
      <c r="UOG321" s="417" t="s">
        <v>766</v>
      </c>
      <c r="UOH321" s="414" t="s">
        <v>61</v>
      </c>
      <c r="UOI321" s="415">
        <v>12</v>
      </c>
      <c r="UOJ321" s="418" t="s">
        <v>781</v>
      </c>
      <c r="UOK321" s="417" t="s">
        <v>766</v>
      </c>
      <c r="UOL321" s="414" t="s">
        <v>61</v>
      </c>
      <c r="UOM321" s="415">
        <v>12</v>
      </c>
      <c r="UON321" s="418" t="s">
        <v>781</v>
      </c>
      <c r="UOO321" s="417" t="s">
        <v>766</v>
      </c>
      <c r="UOP321" s="414" t="s">
        <v>61</v>
      </c>
      <c r="UOQ321" s="415">
        <v>12</v>
      </c>
      <c r="UOR321" s="418" t="s">
        <v>781</v>
      </c>
      <c r="UOS321" s="417" t="s">
        <v>766</v>
      </c>
      <c r="UOT321" s="414" t="s">
        <v>61</v>
      </c>
      <c r="UOU321" s="415">
        <v>12</v>
      </c>
      <c r="UOV321" s="418" t="s">
        <v>781</v>
      </c>
      <c r="UOW321" s="417" t="s">
        <v>766</v>
      </c>
      <c r="UOX321" s="414" t="s">
        <v>61</v>
      </c>
      <c r="UOY321" s="415">
        <v>12</v>
      </c>
      <c r="UOZ321" s="418" t="s">
        <v>781</v>
      </c>
      <c r="UPA321" s="417" t="s">
        <v>766</v>
      </c>
      <c r="UPB321" s="414" t="s">
        <v>61</v>
      </c>
      <c r="UPC321" s="415">
        <v>12</v>
      </c>
      <c r="UPD321" s="418" t="s">
        <v>781</v>
      </c>
      <c r="UPE321" s="417" t="s">
        <v>766</v>
      </c>
      <c r="UPF321" s="414" t="s">
        <v>61</v>
      </c>
      <c r="UPG321" s="415">
        <v>12</v>
      </c>
      <c r="UPH321" s="418" t="s">
        <v>781</v>
      </c>
      <c r="UPI321" s="417" t="s">
        <v>766</v>
      </c>
      <c r="UPJ321" s="414" t="s">
        <v>61</v>
      </c>
      <c r="UPK321" s="415">
        <v>12</v>
      </c>
      <c r="UPL321" s="418" t="s">
        <v>781</v>
      </c>
      <c r="UPM321" s="417" t="s">
        <v>766</v>
      </c>
      <c r="UPN321" s="414" t="s">
        <v>61</v>
      </c>
      <c r="UPO321" s="415">
        <v>12</v>
      </c>
      <c r="UPP321" s="418" t="s">
        <v>781</v>
      </c>
      <c r="UPQ321" s="417" t="s">
        <v>766</v>
      </c>
      <c r="UPR321" s="414" t="s">
        <v>61</v>
      </c>
      <c r="UPS321" s="415">
        <v>12</v>
      </c>
      <c r="UPT321" s="418" t="s">
        <v>781</v>
      </c>
      <c r="UPU321" s="417" t="s">
        <v>766</v>
      </c>
      <c r="UPV321" s="414" t="s">
        <v>61</v>
      </c>
      <c r="UPW321" s="415">
        <v>12</v>
      </c>
      <c r="UPX321" s="418" t="s">
        <v>781</v>
      </c>
      <c r="UPY321" s="417" t="s">
        <v>766</v>
      </c>
      <c r="UPZ321" s="414" t="s">
        <v>61</v>
      </c>
      <c r="UQA321" s="415">
        <v>12</v>
      </c>
      <c r="UQB321" s="418" t="s">
        <v>781</v>
      </c>
      <c r="UQC321" s="417" t="s">
        <v>766</v>
      </c>
      <c r="UQD321" s="414" t="s">
        <v>61</v>
      </c>
      <c r="UQE321" s="415">
        <v>12</v>
      </c>
      <c r="UQF321" s="418" t="s">
        <v>781</v>
      </c>
      <c r="UQG321" s="417" t="s">
        <v>766</v>
      </c>
      <c r="UQH321" s="414" t="s">
        <v>61</v>
      </c>
      <c r="UQI321" s="415">
        <v>12</v>
      </c>
      <c r="UQJ321" s="418" t="s">
        <v>781</v>
      </c>
      <c r="UQK321" s="417" t="s">
        <v>766</v>
      </c>
      <c r="UQL321" s="414" t="s">
        <v>61</v>
      </c>
      <c r="UQM321" s="415">
        <v>12</v>
      </c>
      <c r="UQN321" s="418" t="s">
        <v>781</v>
      </c>
      <c r="UQO321" s="417" t="s">
        <v>766</v>
      </c>
      <c r="UQP321" s="414" t="s">
        <v>61</v>
      </c>
      <c r="UQQ321" s="415">
        <v>12</v>
      </c>
      <c r="UQR321" s="418" t="s">
        <v>781</v>
      </c>
      <c r="UQS321" s="417" t="s">
        <v>766</v>
      </c>
      <c r="UQT321" s="414" t="s">
        <v>61</v>
      </c>
      <c r="UQU321" s="415">
        <v>12</v>
      </c>
      <c r="UQV321" s="418" t="s">
        <v>781</v>
      </c>
      <c r="UQW321" s="417" t="s">
        <v>766</v>
      </c>
      <c r="UQX321" s="414" t="s">
        <v>61</v>
      </c>
      <c r="UQY321" s="415">
        <v>12</v>
      </c>
      <c r="UQZ321" s="418" t="s">
        <v>781</v>
      </c>
      <c r="URA321" s="417" t="s">
        <v>766</v>
      </c>
      <c r="URB321" s="414" t="s">
        <v>61</v>
      </c>
      <c r="URC321" s="415">
        <v>12</v>
      </c>
      <c r="URD321" s="418" t="s">
        <v>781</v>
      </c>
      <c r="URE321" s="417" t="s">
        <v>766</v>
      </c>
      <c r="URF321" s="414" t="s">
        <v>61</v>
      </c>
      <c r="URG321" s="415">
        <v>12</v>
      </c>
      <c r="URH321" s="418" t="s">
        <v>781</v>
      </c>
      <c r="URI321" s="417" t="s">
        <v>766</v>
      </c>
      <c r="URJ321" s="414" t="s">
        <v>61</v>
      </c>
      <c r="URK321" s="415">
        <v>12</v>
      </c>
      <c r="URL321" s="418" t="s">
        <v>781</v>
      </c>
      <c r="URM321" s="417" t="s">
        <v>766</v>
      </c>
      <c r="URN321" s="414" t="s">
        <v>61</v>
      </c>
      <c r="URO321" s="415">
        <v>12</v>
      </c>
      <c r="URP321" s="418" t="s">
        <v>781</v>
      </c>
      <c r="URQ321" s="417" t="s">
        <v>766</v>
      </c>
      <c r="URR321" s="414" t="s">
        <v>61</v>
      </c>
      <c r="URS321" s="415">
        <v>12</v>
      </c>
      <c r="URT321" s="418" t="s">
        <v>781</v>
      </c>
      <c r="URU321" s="417" t="s">
        <v>766</v>
      </c>
      <c r="URV321" s="414" t="s">
        <v>61</v>
      </c>
      <c r="URW321" s="415">
        <v>12</v>
      </c>
      <c r="URX321" s="418" t="s">
        <v>781</v>
      </c>
      <c r="URY321" s="417" t="s">
        <v>766</v>
      </c>
      <c r="URZ321" s="414" t="s">
        <v>61</v>
      </c>
      <c r="USA321" s="415">
        <v>12</v>
      </c>
      <c r="USB321" s="418" t="s">
        <v>781</v>
      </c>
      <c r="USC321" s="417" t="s">
        <v>766</v>
      </c>
      <c r="USD321" s="414" t="s">
        <v>61</v>
      </c>
      <c r="USE321" s="415">
        <v>12</v>
      </c>
      <c r="USF321" s="418" t="s">
        <v>781</v>
      </c>
      <c r="USG321" s="417" t="s">
        <v>766</v>
      </c>
      <c r="USH321" s="414" t="s">
        <v>61</v>
      </c>
      <c r="USI321" s="415">
        <v>12</v>
      </c>
      <c r="USJ321" s="418" t="s">
        <v>781</v>
      </c>
      <c r="USK321" s="417" t="s">
        <v>766</v>
      </c>
      <c r="USL321" s="414" t="s">
        <v>61</v>
      </c>
      <c r="USM321" s="415">
        <v>12</v>
      </c>
      <c r="USN321" s="418" t="s">
        <v>781</v>
      </c>
      <c r="USO321" s="417" t="s">
        <v>766</v>
      </c>
      <c r="USP321" s="414" t="s">
        <v>61</v>
      </c>
      <c r="USQ321" s="415">
        <v>12</v>
      </c>
      <c r="USR321" s="418" t="s">
        <v>781</v>
      </c>
      <c r="USS321" s="417" t="s">
        <v>766</v>
      </c>
      <c r="UST321" s="414" t="s">
        <v>61</v>
      </c>
      <c r="USU321" s="415">
        <v>12</v>
      </c>
      <c r="USV321" s="418" t="s">
        <v>781</v>
      </c>
      <c r="USW321" s="417" t="s">
        <v>766</v>
      </c>
      <c r="USX321" s="414" t="s">
        <v>61</v>
      </c>
      <c r="USY321" s="415">
        <v>12</v>
      </c>
      <c r="USZ321" s="418" t="s">
        <v>781</v>
      </c>
      <c r="UTA321" s="417" t="s">
        <v>766</v>
      </c>
      <c r="UTB321" s="414" t="s">
        <v>61</v>
      </c>
      <c r="UTC321" s="415">
        <v>12</v>
      </c>
      <c r="UTD321" s="418" t="s">
        <v>781</v>
      </c>
      <c r="UTE321" s="417" t="s">
        <v>766</v>
      </c>
      <c r="UTF321" s="414" t="s">
        <v>61</v>
      </c>
      <c r="UTG321" s="415">
        <v>12</v>
      </c>
      <c r="UTH321" s="418" t="s">
        <v>781</v>
      </c>
      <c r="UTI321" s="417" t="s">
        <v>766</v>
      </c>
      <c r="UTJ321" s="414" t="s">
        <v>61</v>
      </c>
      <c r="UTK321" s="415">
        <v>12</v>
      </c>
      <c r="UTL321" s="418" t="s">
        <v>781</v>
      </c>
      <c r="UTM321" s="417" t="s">
        <v>766</v>
      </c>
      <c r="UTN321" s="414" t="s">
        <v>61</v>
      </c>
      <c r="UTO321" s="415">
        <v>12</v>
      </c>
      <c r="UTP321" s="418" t="s">
        <v>781</v>
      </c>
      <c r="UTQ321" s="417" t="s">
        <v>766</v>
      </c>
      <c r="UTR321" s="414" t="s">
        <v>61</v>
      </c>
      <c r="UTS321" s="415">
        <v>12</v>
      </c>
      <c r="UTT321" s="418" t="s">
        <v>781</v>
      </c>
      <c r="UTU321" s="417" t="s">
        <v>766</v>
      </c>
      <c r="UTV321" s="414" t="s">
        <v>61</v>
      </c>
      <c r="UTW321" s="415">
        <v>12</v>
      </c>
      <c r="UTX321" s="418" t="s">
        <v>781</v>
      </c>
      <c r="UTY321" s="417" t="s">
        <v>766</v>
      </c>
      <c r="UTZ321" s="414" t="s">
        <v>61</v>
      </c>
      <c r="UUA321" s="415">
        <v>12</v>
      </c>
      <c r="UUB321" s="418" t="s">
        <v>781</v>
      </c>
      <c r="UUC321" s="417" t="s">
        <v>766</v>
      </c>
      <c r="UUD321" s="414" t="s">
        <v>61</v>
      </c>
      <c r="UUE321" s="415">
        <v>12</v>
      </c>
      <c r="UUF321" s="418" t="s">
        <v>781</v>
      </c>
      <c r="UUG321" s="417" t="s">
        <v>766</v>
      </c>
      <c r="UUH321" s="414" t="s">
        <v>61</v>
      </c>
      <c r="UUI321" s="415">
        <v>12</v>
      </c>
      <c r="UUJ321" s="418" t="s">
        <v>781</v>
      </c>
      <c r="UUK321" s="417" t="s">
        <v>766</v>
      </c>
      <c r="UUL321" s="414" t="s">
        <v>61</v>
      </c>
      <c r="UUM321" s="415">
        <v>12</v>
      </c>
      <c r="UUN321" s="418" t="s">
        <v>781</v>
      </c>
      <c r="UUO321" s="417" t="s">
        <v>766</v>
      </c>
      <c r="UUP321" s="414" t="s">
        <v>61</v>
      </c>
      <c r="UUQ321" s="415">
        <v>12</v>
      </c>
      <c r="UUR321" s="418" t="s">
        <v>781</v>
      </c>
      <c r="UUS321" s="417" t="s">
        <v>766</v>
      </c>
      <c r="UUT321" s="414" t="s">
        <v>61</v>
      </c>
      <c r="UUU321" s="415">
        <v>12</v>
      </c>
      <c r="UUV321" s="418" t="s">
        <v>781</v>
      </c>
      <c r="UUW321" s="417" t="s">
        <v>766</v>
      </c>
      <c r="UUX321" s="414" t="s">
        <v>61</v>
      </c>
      <c r="UUY321" s="415">
        <v>12</v>
      </c>
      <c r="UUZ321" s="418" t="s">
        <v>781</v>
      </c>
      <c r="UVA321" s="417" t="s">
        <v>766</v>
      </c>
      <c r="UVB321" s="414" t="s">
        <v>61</v>
      </c>
      <c r="UVC321" s="415">
        <v>12</v>
      </c>
      <c r="UVD321" s="418" t="s">
        <v>781</v>
      </c>
      <c r="UVE321" s="417" t="s">
        <v>766</v>
      </c>
      <c r="UVF321" s="414" t="s">
        <v>61</v>
      </c>
      <c r="UVG321" s="415">
        <v>12</v>
      </c>
      <c r="UVH321" s="418" t="s">
        <v>781</v>
      </c>
      <c r="UVI321" s="417" t="s">
        <v>766</v>
      </c>
      <c r="UVJ321" s="414" t="s">
        <v>61</v>
      </c>
      <c r="UVK321" s="415">
        <v>12</v>
      </c>
      <c r="UVL321" s="418" t="s">
        <v>781</v>
      </c>
      <c r="UVM321" s="417" t="s">
        <v>766</v>
      </c>
      <c r="UVN321" s="414" t="s">
        <v>61</v>
      </c>
      <c r="UVO321" s="415">
        <v>12</v>
      </c>
      <c r="UVP321" s="418" t="s">
        <v>781</v>
      </c>
      <c r="UVQ321" s="417" t="s">
        <v>766</v>
      </c>
      <c r="UVR321" s="414" t="s">
        <v>61</v>
      </c>
      <c r="UVS321" s="415">
        <v>12</v>
      </c>
      <c r="UVT321" s="418" t="s">
        <v>781</v>
      </c>
      <c r="UVU321" s="417" t="s">
        <v>766</v>
      </c>
      <c r="UVV321" s="414" t="s">
        <v>61</v>
      </c>
      <c r="UVW321" s="415">
        <v>12</v>
      </c>
      <c r="UVX321" s="418" t="s">
        <v>781</v>
      </c>
      <c r="UVY321" s="417" t="s">
        <v>766</v>
      </c>
      <c r="UVZ321" s="414" t="s">
        <v>61</v>
      </c>
      <c r="UWA321" s="415">
        <v>12</v>
      </c>
      <c r="UWB321" s="418" t="s">
        <v>781</v>
      </c>
      <c r="UWC321" s="417" t="s">
        <v>766</v>
      </c>
      <c r="UWD321" s="414" t="s">
        <v>61</v>
      </c>
      <c r="UWE321" s="415">
        <v>12</v>
      </c>
      <c r="UWF321" s="418" t="s">
        <v>781</v>
      </c>
      <c r="UWG321" s="417" t="s">
        <v>766</v>
      </c>
      <c r="UWH321" s="414" t="s">
        <v>61</v>
      </c>
      <c r="UWI321" s="415">
        <v>12</v>
      </c>
      <c r="UWJ321" s="418" t="s">
        <v>781</v>
      </c>
      <c r="UWK321" s="417" t="s">
        <v>766</v>
      </c>
      <c r="UWL321" s="414" t="s">
        <v>61</v>
      </c>
      <c r="UWM321" s="415">
        <v>12</v>
      </c>
      <c r="UWN321" s="418" t="s">
        <v>781</v>
      </c>
      <c r="UWO321" s="417" t="s">
        <v>766</v>
      </c>
      <c r="UWP321" s="414" t="s">
        <v>61</v>
      </c>
      <c r="UWQ321" s="415">
        <v>12</v>
      </c>
      <c r="UWR321" s="418" t="s">
        <v>781</v>
      </c>
      <c r="UWS321" s="417" t="s">
        <v>766</v>
      </c>
      <c r="UWT321" s="414" t="s">
        <v>61</v>
      </c>
      <c r="UWU321" s="415">
        <v>12</v>
      </c>
      <c r="UWV321" s="418" t="s">
        <v>781</v>
      </c>
      <c r="UWW321" s="417" t="s">
        <v>766</v>
      </c>
      <c r="UWX321" s="414" t="s">
        <v>61</v>
      </c>
      <c r="UWY321" s="415">
        <v>12</v>
      </c>
      <c r="UWZ321" s="418" t="s">
        <v>781</v>
      </c>
      <c r="UXA321" s="417" t="s">
        <v>766</v>
      </c>
      <c r="UXB321" s="414" t="s">
        <v>61</v>
      </c>
      <c r="UXC321" s="415">
        <v>12</v>
      </c>
      <c r="UXD321" s="418" t="s">
        <v>781</v>
      </c>
      <c r="UXE321" s="417" t="s">
        <v>766</v>
      </c>
      <c r="UXF321" s="414" t="s">
        <v>61</v>
      </c>
      <c r="UXG321" s="415">
        <v>12</v>
      </c>
      <c r="UXH321" s="418" t="s">
        <v>781</v>
      </c>
      <c r="UXI321" s="417" t="s">
        <v>766</v>
      </c>
      <c r="UXJ321" s="414" t="s">
        <v>61</v>
      </c>
      <c r="UXK321" s="415">
        <v>12</v>
      </c>
      <c r="UXL321" s="418" t="s">
        <v>781</v>
      </c>
      <c r="UXM321" s="417" t="s">
        <v>766</v>
      </c>
      <c r="UXN321" s="414" t="s">
        <v>61</v>
      </c>
      <c r="UXO321" s="415">
        <v>12</v>
      </c>
      <c r="UXP321" s="418" t="s">
        <v>781</v>
      </c>
      <c r="UXQ321" s="417" t="s">
        <v>766</v>
      </c>
      <c r="UXR321" s="414" t="s">
        <v>61</v>
      </c>
      <c r="UXS321" s="415">
        <v>12</v>
      </c>
      <c r="UXT321" s="418" t="s">
        <v>781</v>
      </c>
      <c r="UXU321" s="417" t="s">
        <v>766</v>
      </c>
      <c r="UXV321" s="414" t="s">
        <v>61</v>
      </c>
      <c r="UXW321" s="415">
        <v>12</v>
      </c>
      <c r="UXX321" s="418" t="s">
        <v>781</v>
      </c>
      <c r="UXY321" s="417" t="s">
        <v>766</v>
      </c>
      <c r="UXZ321" s="414" t="s">
        <v>61</v>
      </c>
      <c r="UYA321" s="415">
        <v>12</v>
      </c>
      <c r="UYB321" s="418" t="s">
        <v>781</v>
      </c>
      <c r="UYC321" s="417" t="s">
        <v>766</v>
      </c>
      <c r="UYD321" s="414" t="s">
        <v>61</v>
      </c>
      <c r="UYE321" s="415">
        <v>12</v>
      </c>
      <c r="UYF321" s="418" t="s">
        <v>781</v>
      </c>
      <c r="UYG321" s="417" t="s">
        <v>766</v>
      </c>
      <c r="UYH321" s="414" t="s">
        <v>61</v>
      </c>
      <c r="UYI321" s="415">
        <v>12</v>
      </c>
      <c r="UYJ321" s="418" t="s">
        <v>781</v>
      </c>
      <c r="UYK321" s="417" t="s">
        <v>766</v>
      </c>
      <c r="UYL321" s="414" t="s">
        <v>61</v>
      </c>
      <c r="UYM321" s="415">
        <v>12</v>
      </c>
      <c r="UYN321" s="418" t="s">
        <v>781</v>
      </c>
      <c r="UYO321" s="417" t="s">
        <v>766</v>
      </c>
      <c r="UYP321" s="414" t="s">
        <v>61</v>
      </c>
      <c r="UYQ321" s="415">
        <v>12</v>
      </c>
      <c r="UYR321" s="418" t="s">
        <v>781</v>
      </c>
      <c r="UYS321" s="417" t="s">
        <v>766</v>
      </c>
      <c r="UYT321" s="414" t="s">
        <v>61</v>
      </c>
      <c r="UYU321" s="415">
        <v>12</v>
      </c>
      <c r="UYV321" s="418" t="s">
        <v>781</v>
      </c>
      <c r="UYW321" s="417" t="s">
        <v>766</v>
      </c>
      <c r="UYX321" s="414" t="s">
        <v>61</v>
      </c>
      <c r="UYY321" s="415">
        <v>12</v>
      </c>
      <c r="UYZ321" s="418" t="s">
        <v>781</v>
      </c>
      <c r="UZA321" s="417" t="s">
        <v>766</v>
      </c>
      <c r="UZB321" s="414" t="s">
        <v>61</v>
      </c>
      <c r="UZC321" s="415">
        <v>12</v>
      </c>
      <c r="UZD321" s="418" t="s">
        <v>781</v>
      </c>
      <c r="UZE321" s="417" t="s">
        <v>766</v>
      </c>
      <c r="UZF321" s="414" t="s">
        <v>61</v>
      </c>
      <c r="UZG321" s="415">
        <v>12</v>
      </c>
      <c r="UZH321" s="418" t="s">
        <v>781</v>
      </c>
      <c r="UZI321" s="417" t="s">
        <v>766</v>
      </c>
      <c r="UZJ321" s="414" t="s">
        <v>61</v>
      </c>
      <c r="UZK321" s="415">
        <v>12</v>
      </c>
      <c r="UZL321" s="418" t="s">
        <v>781</v>
      </c>
      <c r="UZM321" s="417" t="s">
        <v>766</v>
      </c>
      <c r="UZN321" s="414" t="s">
        <v>61</v>
      </c>
      <c r="UZO321" s="415">
        <v>12</v>
      </c>
      <c r="UZP321" s="418" t="s">
        <v>781</v>
      </c>
      <c r="UZQ321" s="417" t="s">
        <v>766</v>
      </c>
      <c r="UZR321" s="414" t="s">
        <v>61</v>
      </c>
      <c r="UZS321" s="415">
        <v>12</v>
      </c>
      <c r="UZT321" s="418" t="s">
        <v>781</v>
      </c>
      <c r="UZU321" s="417" t="s">
        <v>766</v>
      </c>
      <c r="UZV321" s="414" t="s">
        <v>61</v>
      </c>
      <c r="UZW321" s="415">
        <v>12</v>
      </c>
      <c r="UZX321" s="418" t="s">
        <v>781</v>
      </c>
      <c r="UZY321" s="417" t="s">
        <v>766</v>
      </c>
      <c r="UZZ321" s="414" t="s">
        <v>61</v>
      </c>
      <c r="VAA321" s="415">
        <v>12</v>
      </c>
      <c r="VAB321" s="418" t="s">
        <v>781</v>
      </c>
      <c r="VAC321" s="417" t="s">
        <v>766</v>
      </c>
      <c r="VAD321" s="414" t="s">
        <v>61</v>
      </c>
      <c r="VAE321" s="415">
        <v>12</v>
      </c>
      <c r="VAF321" s="418" t="s">
        <v>781</v>
      </c>
      <c r="VAG321" s="417" t="s">
        <v>766</v>
      </c>
      <c r="VAH321" s="414" t="s">
        <v>61</v>
      </c>
      <c r="VAI321" s="415">
        <v>12</v>
      </c>
      <c r="VAJ321" s="418" t="s">
        <v>781</v>
      </c>
      <c r="VAK321" s="417" t="s">
        <v>766</v>
      </c>
      <c r="VAL321" s="414" t="s">
        <v>61</v>
      </c>
      <c r="VAM321" s="415">
        <v>12</v>
      </c>
      <c r="VAN321" s="418" t="s">
        <v>781</v>
      </c>
      <c r="VAO321" s="417" t="s">
        <v>766</v>
      </c>
      <c r="VAP321" s="414" t="s">
        <v>61</v>
      </c>
      <c r="VAQ321" s="415">
        <v>12</v>
      </c>
      <c r="VAR321" s="418" t="s">
        <v>781</v>
      </c>
      <c r="VAS321" s="417" t="s">
        <v>766</v>
      </c>
      <c r="VAT321" s="414" t="s">
        <v>61</v>
      </c>
      <c r="VAU321" s="415">
        <v>12</v>
      </c>
      <c r="VAV321" s="418" t="s">
        <v>781</v>
      </c>
      <c r="VAW321" s="417" t="s">
        <v>766</v>
      </c>
      <c r="VAX321" s="414" t="s">
        <v>61</v>
      </c>
      <c r="VAY321" s="415">
        <v>12</v>
      </c>
      <c r="VAZ321" s="418" t="s">
        <v>781</v>
      </c>
      <c r="VBA321" s="417" t="s">
        <v>766</v>
      </c>
      <c r="VBB321" s="414" t="s">
        <v>61</v>
      </c>
      <c r="VBC321" s="415">
        <v>12</v>
      </c>
      <c r="VBD321" s="418" t="s">
        <v>781</v>
      </c>
      <c r="VBE321" s="417" t="s">
        <v>766</v>
      </c>
      <c r="VBF321" s="414" t="s">
        <v>61</v>
      </c>
      <c r="VBG321" s="415">
        <v>12</v>
      </c>
      <c r="VBH321" s="418" t="s">
        <v>781</v>
      </c>
      <c r="VBI321" s="417" t="s">
        <v>766</v>
      </c>
      <c r="VBJ321" s="414" t="s">
        <v>61</v>
      </c>
      <c r="VBK321" s="415">
        <v>12</v>
      </c>
      <c r="VBL321" s="418" t="s">
        <v>781</v>
      </c>
      <c r="VBM321" s="417" t="s">
        <v>766</v>
      </c>
      <c r="VBN321" s="414" t="s">
        <v>61</v>
      </c>
      <c r="VBO321" s="415">
        <v>12</v>
      </c>
      <c r="VBP321" s="418" t="s">
        <v>781</v>
      </c>
      <c r="VBQ321" s="417" t="s">
        <v>766</v>
      </c>
      <c r="VBR321" s="414" t="s">
        <v>61</v>
      </c>
      <c r="VBS321" s="415">
        <v>12</v>
      </c>
      <c r="VBT321" s="418" t="s">
        <v>781</v>
      </c>
      <c r="VBU321" s="417" t="s">
        <v>766</v>
      </c>
      <c r="VBV321" s="414" t="s">
        <v>61</v>
      </c>
      <c r="VBW321" s="415">
        <v>12</v>
      </c>
      <c r="VBX321" s="418" t="s">
        <v>781</v>
      </c>
      <c r="VBY321" s="417" t="s">
        <v>766</v>
      </c>
      <c r="VBZ321" s="414" t="s">
        <v>61</v>
      </c>
      <c r="VCA321" s="415">
        <v>12</v>
      </c>
      <c r="VCB321" s="418" t="s">
        <v>781</v>
      </c>
      <c r="VCC321" s="417" t="s">
        <v>766</v>
      </c>
      <c r="VCD321" s="414" t="s">
        <v>61</v>
      </c>
      <c r="VCE321" s="415">
        <v>12</v>
      </c>
      <c r="VCF321" s="418" t="s">
        <v>781</v>
      </c>
      <c r="VCG321" s="417" t="s">
        <v>766</v>
      </c>
      <c r="VCH321" s="414" t="s">
        <v>61</v>
      </c>
      <c r="VCI321" s="415">
        <v>12</v>
      </c>
      <c r="VCJ321" s="418" t="s">
        <v>781</v>
      </c>
      <c r="VCK321" s="417" t="s">
        <v>766</v>
      </c>
      <c r="VCL321" s="414" t="s">
        <v>61</v>
      </c>
      <c r="VCM321" s="415">
        <v>12</v>
      </c>
      <c r="VCN321" s="418" t="s">
        <v>781</v>
      </c>
      <c r="VCO321" s="417" t="s">
        <v>766</v>
      </c>
      <c r="VCP321" s="414" t="s">
        <v>61</v>
      </c>
      <c r="VCQ321" s="415">
        <v>12</v>
      </c>
      <c r="VCR321" s="418" t="s">
        <v>781</v>
      </c>
      <c r="VCS321" s="417" t="s">
        <v>766</v>
      </c>
      <c r="VCT321" s="414" t="s">
        <v>61</v>
      </c>
      <c r="VCU321" s="415">
        <v>12</v>
      </c>
      <c r="VCV321" s="418" t="s">
        <v>781</v>
      </c>
      <c r="VCW321" s="417" t="s">
        <v>766</v>
      </c>
      <c r="VCX321" s="414" t="s">
        <v>61</v>
      </c>
      <c r="VCY321" s="415">
        <v>12</v>
      </c>
      <c r="VCZ321" s="418" t="s">
        <v>781</v>
      </c>
      <c r="VDA321" s="417" t="s">
        <v>766</v>
      </c>
      <c r="VDB321" s="414" t="s">
        <v>61</v>
      </c>
      <c r="VDC321" s="415">
        <v>12</v>
      </c>
      <c r="VDD321" s="418" t="s">
        <v>781</v>
      </c>
      <c r="VDE321" s="417" t="s">
        <v>766</v>
      </c>
      <c r="VDF321" s="414" t="s">
        <v>61</v>
      </c>
      <c r="VDG321" s="415">
        <v>12</v>
      </c>
      <c r="VDH321" s="418" t="s">
        <v>781</v>
      </c>
      <c r="VDI321" s="417" t="s">
        <v>766</v>
      </c>
      <c r="VDJ321" s="414" t="s">
        <v>61</v>
      </c>
      <c r="VDK321" s="415">
        <v>12</v>
      </c>
      <c r="VDL321" s="418" t="s">
        <v>781</v>
      </c>
      <c r="VDM321" s="417" t="s">
        <v>766</v>
      </c>
      <c r="VDN321" s="414" t="s">
        <v>61</v>
      </c>
      <c r="VDO321" s="415">
        <v>12</v>
      </c>
      <c r="VDP321" s="418" t="s">
        <v>781</v>
      </c>
      <c r="VDQ321" s="417" t="s">
        <v>766</v>
      </c>
      <c r="VDR321" s="414" t="s">
        <v>61</v>
      </c>
      <c r="VDS321" s="415">
        <v>12</v>
      </c>
      <c r="VDT321" s="418" t="s">
        <v>781</v>
      </c>
      <c r="VDU321" s="417" t="s">
        <v>766</v>
      </c>
      <c r="VDV321" s="414" t="s">
        <v>61</v>
      </c>
      <c r="VDW321" s="415">
        <v>12</v>
      </c>
      <c r="VDX321" s="418" t="s">
        <v>781</v>
      </c>
      <c r="VDY321" s="417" t="s">
        <v>766</v>
      </c>
      <c r="VDZ321" s="414" t="s">
        <v>61</v>
      </c>
      <c r="VEA321" s="415">
        <v>12</v>
      </c>
      <c r="VEB321" s="418" t="s">
        <v>781</v>
      </c>
      <c r="VEC321" s="417" t="s">
        <v>766</v>
      </c>
      <c r="VED321" s="414" t="s">
        <v>61</v>
      </c>
      <c r="VEE321" s="415">
        <v>12</v>
      </c>
      <c r="VEF321" s="418" t="s">
        <v>781</v>
      </c>
      <c r="VEG321" s="417" t="s">
        <v>766</v>
      </c>
      <c r="VEH321" s="414" t="s">
        <v>61</v>
      </c>
      <c r="VEI321" s="415">
        <v>12</v>
      </c>
      <c r="VEJ321" s="418" t="s">
        <v>781</v>
      </c>
      <c r="VEK321" s="417" t="s">
        <v>766</v>
      </c>
      <c r="VEL321" s="414" t="s">
        <v>61</v>
      </c>
      <c r="VEM321" s="415">
        <v>12</v>
      </c>
      <c r="VEN321" s="418" t="s">
        <v>781</v>
      </c>
      <c r="VEO321" s="417" t="s">
        <v>766</v>
      </c>
      <c r="VEP321" s="414" t="s">
        <v>61</v>
      </c>
      <c r="VEQ321" s="415">
        <v>12</v>
      </c>
      <c r="VER321" s="418" t="s">
        <v>781</v>
      </c>
      <c r="VES321" s="417" t="s">
        <v>766</v>
      </c>
      <c r="VET321" s="414" t="s">
        <v>61</v>
      </c>
      <c r="VEU321" s="415">
        <v>12</v>
      </c>
      <c r="VEV321" s="418" t="s">
        <v>781</v>
      </c>
      <c r="VEW321" s="417" t="s">
        <v>766</v>
      </c>
      <c r="VEX321" s="414" t="s">
        <v>61</v>
      </c>
      <c r="VEY321" s="415">
        <v>12</v>
      </c>
      <c r="VEZ321" s="418" t="s">
        <v>781</v>
      </c>
      <c r="VFA321" s="417" t="s">
        <v>766</v>
      </c>
      <c r="VFB321" s="414" t="s">
        <v>61</v>
      </c>
      <c r="VFC321" s="415">
        <v>12</v>
      </c>
      <c r="VFD321" s="418" t="s">
        <v>781</v>
      </c>
      <c r="VFE321" s="417" t="s">
        <v>766</v>
      </c>
      <c r="VFF321" s="414" t="s">
        <v>61</v>
      </c>
      <c r="VFG321" s="415">
        <v>12</v>
      </c>
      <c r="VFH321" s="418" t="s">
        <v>781</v>
      </c>
      <c r="VFI321" s="417" t="s">
        <v>766</v>
      </c>
      <c r="VFJ321" s="414" t="s">
        <v>61</v>
      </c>
      <c r="VFK321" s="415">
        <v>12</v>
      </c>
      <c r="VFL321" s="418" t="s">
        <v>781</v>
      </c>
      <c r="VFM321" s="417" t="s">
        <v>766</v>
      </c>
      <c r="VFN321" s="414" t="s">
        <v>61</v>
      </c>
      <c r="VFO321" s="415">
        <v>12</v>
      </c>
      <c r="VFP321" s="418" t="s">
        <v>781</v>
      </c>
      <c r="VFQ321" s="417" t="s">
        <v>766</v>
      </c>
      <c r="VFR321" s="414" t="s">
        <v>61</v>
      </c>
      <c r="VFS321" s="415">
        <v>12</v>
      </c>
      <c r="VFT321" s="418" t="s">
        <v>781</v>
      </c>
      <c r="VFU321" s="417" t="s">
        <v>766</v>
      </c>
      <c r="VFV321" s="414" t="s">
        <v>61</v>
      </c>
      <c r="VFW321" s="415">
        <v>12</v>
      </c>
      <c r="VFX321" s="418" t="s">
        <v>781</v>
      </c>
      <c r="VFY321" s="417" t="s">
        <v>766</v>
      </c>
      <c r="VFZ321" s="414" t="s">
        <v>61</v>
      </c>
      <c r="VGA321" s="415">
        <v>12</v>
      </c>
      <c r="VGB321" s="418" t="s">
        <v>781</v>
      </c>
      <c r="VGC321" s="417" t="s">
        <v>766</v>
      </c>
      <c r="VGD321" s="414" t="s">
        <v>61</v>
      </c>
      <c r="VGE321" s="415">
        <v>12</v>
      </c>
      <c r="VGF321" s="418" t="s">
        <v>781</v>
      </c>
      <c r="VGG321" s="417" t="s">
        <v>766</v>
      </c>
      <c r="VGH321" s="414" t="s">
        <v>61</v>
      </c>
      <c r="VGI321" s="415">
        <v>12</v>
      </c>
      <c r="VGJ321" s="418" t="s">
        <v>781</v>
      </c>
      <c r="VGK321" s="417" t="s">
        <v>766</v>
      </c>
      <c r="VGL321" s="414" t="s">
        <v>61</v>
      </c>
      <c r="VGM321" s="415">
        <v>12</v>
      </c>
      <c r="VGN321" s="418" t="s">
        <v>781</v>
      </c>
      <c r="VGO321" s="417" t="s">
        <v>766</v>
      </c>
      <c r="VGP321" s="414" t="s">
        <v>61</v>
      </c>
      <c r="VGQ321" s="415">
        <v>12</v>
      </c>
      <c r="VGR321" s="418" t="s">
        <v>781</v>
      </c>
      <c r="VGS321" s="417" t="s">
        <v>766</v>
      </c>
      <c r="VGT321" s="414" t="s">
        <v>61</v>
      </c>
      <c r="VGU321" s="415">
        <v>12</v>
      </c>
      <c r="VGV321" s="418" t="s">
        <v>781</v>
      </c>
      <c r="VGW321" s="417" t="s">
        <v>766</v>
      </c>
      <c r="VGX321" s="414" t="s">
        <v>61</v>
      </c>
      <c r="VGY321" s="415">
        <v>12</v>
      </c>
      <c r="VGZ321" s="418" t="s">
        <v>781</v>
      </c>
      <c r="VHA321" s="417" t="s">
        <v>766</v>
      </c>
      <c r="VHB321" s="414" t="s">
        <v>61</v>
      </c>
      <c r="VHC321" s="415">
        <v>12</v>
      </c>
      <c r="VHD321" s="418" t="s">
        <v>781</v>
      </c>
      <c r="VHE321" s="417" t="s">
        <v>766</v>
      </c>
      <c r="VHF321" s="414" t="s">
        <v>61</v>
      </c>
      <c r="VHG321" s="415">
        <v>12</v>
      </c>
      <c r="VHH321" s="418" t="s">
        <v>781</v>
      </c>
      <c r="VHI321" s="417" t="s">
        <v>766</v>
      </c>
      <c r="VHJ321" s="414" t="s">
        <v>61</v>
      </c>
      <c r="VHK321" s="415">
        <v>12</v>
      </c>
      <c r="VHL321" s="418" t="s">
        <v>781</v>
      </c>
      <c r="VHM321" s="417" t="s">
        <v>766</v>
      </c>
      <c r="VHN321" s="414" t="s">
        <v>61</v>
      </c>
      <c r="VHO321" s="415">
        <v>12</v>
      </c>
      <c r="VHP321" s="418" t="s">
        <v>781</v>
      </c>
      <c r="VHQ321" s="417" t="s">
        <v>766</v>
      </c>
      <c r="VHR321" s="414" t="s">
        <v>61</v>
      </c>
      <c r="VHS321" s="415">
        <v>12</v>
      </c>
      <c r="VHT321" s="418" t="s">
        <v>781</v>
      </c>
      <c r="VHU321" s="417" t="s">
        <v>766</v>
      </c>
      <c r="VHV321" s="414" t="s">
        <v>61</v>
      </c>
      <c r="VHW321" s="415">
        <v>12</v>
      </c>
      <c r="VHX321" s="418" t="s">
        <v>781</v>
      </c>
      <c r="VHY321" s="417" t="s">
        <v>766</v>
      </c>
      <c r="VHZ321" s="414" t="s">
        <v>61</v>
      </c>
      <c r="VIA321" s="415">
        <v>12</v>
      </c>
      <c r="VIB321" s="418" t="s">
        <v>781</v>
      </c>
      <c r="VIC321" s="417" t="s">
        <v>766</v>
      </c>
      <c r="VID321" s="414" t="s">
        <v>61</v>
      </c>
      <c r="VIE321" s="415">
        <v>12</v>
      </c>
      <c r="VIF321" s="418" t="s">
        <v>781</v>
      </c>
      <c r="VIG321" s="417" t="s">
        <v>766</v>
      </c>
      <c r="VIH321" s="414" t="s">
        <v>61</v>
      </c>
      <c r="VII321" s="415">
        <v>12</v>
      </c>
      <c r="VIJ321" s="418" t="s">
        <v>781</v>
      </c>
      <c r="VIK321" s="417" t="s">
        <v>766</v>
      </c>
      <c r="VIL321" s="414" t="s">
        <v>61</v>
      </c>
      <c r="VIM321" s="415">
        <v>12</v>
      </c>
      <c r="VIN321" s="418" t="s">
        <v>781</v>
      </c>
      <c r="VIO321" s="417" t="s">
        <v>766</v>
      </c>
      <c r="VIP321" s="414" t="s">
        <v>61</v>
      </c>
      <c r="VIQ321" s="415">
        <v>12</v>
      </c>
      <c r="VIR321" s="418" t="s">
        <v>781</v>
      </c>
      <c r="VIS321" s="417" t="s">
        <v>766</v>
      </c>
      <c r="VIT321" s="414" t="s">
        <v>61</v>
      </c>
      <c r="VIU321" s="415">
        <v>12</v>
      </c>
      <c r="VIV321" s="418" t="s">
        <v>781</v>
      </c>
      <c r="VIW321" s="417" t="s">
        <v>766</v>
      </c>
      <c r="VIX321" s="414" t="s">
        <v>61</v>
      </c>
      <c r="VIY321" s="415">
        <v>12</v>
      </c>
      <c r="VIZ321" s="418" t="s">
        <v>781</v>
      </c>
      <c r="VJA321" s="417" t="s">
        <v>766</v>
      </c>
      <c r="VJB321" s="414" t="s">
        <v>61</v>
      </c>
      <c r="VJC321" s="415">
        <v>12</v>
      </c>
      <c r="VJD321" s="418" t="s">
        <v>781</v>
      </c>
      <c r="VJE321" s="417" t="s">
        <v>766</v>
      </c>
      <c r="VJF321" s="414" t="s">
        <v>61</v>
      </c>
      <c r="VJG321" s="415">
        <v>12</v>
      </c>
      <c r="VJH321" s="418" t="s">
        <v>781</v>
      </c>
      <c r="VJI321" s="417" t="s">
        <v>766</v>
      </c>
      <c r="VJJ321" s="414" t="s">
        <v>61</v>
      </c>
      <c r="VJK321" s="415">
        <v>12</v>
      </c>
      <c r="VJL321" s="418" t="s">
        <v>781</v>
      </c>
      <c r="VJM321" s="417" t="s">
        <v>766</v>
      </c>
      <c r="VJN321" s="414" t="s">
        <v>61</v>
      </c>
      <c r="VJO321" s="415">
        <v>12</v>
      </c>
      <c r="VJP321" s="418" t="s">
        <v>781</v>
      </c>
      <c r="VJQ321" s="417" t="s">
        <v>766</v>
      </c>
      <c r="VJR321" s="414" t="s">
        <v>61</v>
      </c>
      <c r="VJS321" s="415">
        <v>12</v>
      </c>
      <c r="VJT321" s="418" t="s">
        <v>781</v>
      </c>
      <c r="VJU321" s="417" t="s">
        <v>766</v>
      </c>
      <c r="VJV321" s="414" t="s">
        <v>61</v>
      </c>
      <c r="VJW321" s="415">
        <v>12</v>
      </c>
      <c r="VJX321" s="418" t="s">
        <v>781</v>
      </c>
      <c r="VJY321" s="417" t="s">
        <v>766</v>
      </c>
      <c r="VJZ321" s="414" t="s">
        <v>61</v>
      </c>
      <c r="VKA321" s="415">
        <v>12</v>
      </c>
      <c r="VKB321" s="418" t="s">
        <v>781</v>
      </c>
      <c r="VKC321" s="417" t="s">
        <v>766</v>
      </c>
      <c r="VKD321" s="414" t="s">
        <v>61</v>
      </c>
      <c r="VKE321" s="415">
        <v>12</v>
      </c>
      <c r="VKF321" s="418" t="s">
        <v>781</v>
      </c>
      <c r="VKG321" s="417" t="s">
        <v>766</v>
      </c>
      <c r="VKH321" s="414" t="s">
        <v>61</v>
      </c>
      <c r="VKI321" s="415">
        <v>12</v>
      </c>
      <c r="VKJ321" s="418" t="s">
        <v>781</v>
      </c>
      <c r="VKK321" s="417" t="s">
        <v>766</v>
      </c>
      <c r="VKL321" s="414" t="s">
        <v>61</v>
      </c>
      <c r="VKM321" s="415">
        <v>12</v>
      </c>
      <c r="VKN321" s="418" t="s">
        <v>781</v>
      </c>
      <c r="VKO321" s="417" t="s">
        <v>766</v>
      </c>
      <c r="VKP321" s="414" t="s">
        <v>61</v>
      </c>
      <c r="VKQ321" s="415">
        <v>12</v>
      </c>
      <c r="VKR321" s="418" t="s">
        <v>781</v>
      </c>
      <c r="VKS321" s="417" t="s">
        <v>766</v>
      </c>
      <c r="VKT321" s="414" t="s">
        <v>61</v>
      </c>
      <c r="VKU321" s="415">
        <v>12</v>
      </c>
      <c r="VKV321" s="418" t="s">
        <v>781</v>
      </c>
      <c r="VKW321" s="417" t="s">
        <v>766</v>
      </c>
      <c r="VKX321" s="414" t="s">
        <v>61</v>
      </c>
      <c r="VKY321" s="415">
        <v>12</v>
      </c>
      <c r="VKZ321" s="418" t="s">
        <v>781</v>
      </c>
      <c r="VLA321" s="417" t="s">
        <v>766</v>
      </c>
      <c r="VLB321" s="414" t="s">
        <v>61</v>
      </c>
      <c r="VLC321" s="415">
        <v>12</v>
      </c>
      <c r="VLD321" s="418" t="s">
        <v>781</v>
      </c>
      <c r="VLE321" s="417" t="s">
        <v>766</v>
      </c>
      <c r="VLF321" s="414" t="s">
        <v>61</v>
      </c>
      <c r="VLG321" s="415">
        <v>12</v>
      </c>
      <c r="VLH321" s="418" t="s">
        <v>781</v>
      </c>
      <c r="VLI321" s="417" t="s">
        <v>766</v>
      </c>
      <c r="VLJ321" s="414" t="s">
        <v>61</v>
      </c>
      <c r="VLK321" s="415">
        <v>12</v>
      </c>
      <c r="VLL321" s="418" t="s">
        <v>781</v>
      </c>
      <c r="VLM321" s="417" t="s">
        <v>766</v>
      </c>
      <c r="VLN321" s="414" t="s">
        <v>61</v>
      </c>
      <c r="VLO321" s="415">
        <v>12</v>
      </c>
      <c r="VLP321" s="418" t="s">
        <v>781</v>
      </c>
      <c r="VLQ321" s="417" t="s">
        <v>766</v>
      </c>
      <c r="VLR321" s="414" t="s">
        <v>61</v>
      </c>
      <c r="VLS321" s="415">
        <v>12</v>
      </c>
      <c r="VLT321" s="418" t="s">
        <v>781</v>
      </c>
      <c r="VLU321" s="417" t="s">
        <v>766</v>
      </c>
      <c r="VLV321" s="414" t="s">
        <v>61</v>
      </c>
      <c r="VLW321" s="415">
        <v>12</v>
      </c>
      <c r="VLX321" s="418" t="s">
        <v>781</v>
      </c>
      <c r="VLY321" s="417" t="s">
        <v>766</v>
      </c>
      <c r="VLZ321" s="414" t="s">
        <v>61</v>
      </c>
      <c r="VMA321" s="415">
        <v>12</v>
      </c>
      <c r="VMB321" s="418" t="s">
        <v>781</v>
      </c>
      <c r="VMC321" s="417" t="s">
        <v>766</v>
      </c>
      <c r="VMD321" s="414" t="s">
        <v>61</v>
      </c>
      <c r="VME321" s="415">
        <v>12</v>
      </c>
      <c r="VMF321" s="418" t="s">
        <v>781</v>
      </c>
      <c r="VMG321" s="417" t="s">
        <v>766</v>
      </c>
      <c r="VMH321" s="414" t="s">
        <v>61</v>
      </c>
      <c r="VMI321" s="415">
        <v>12</v>
      </c>
      <c r="VMJ321" s="418" t="s">
        <v>781</v>
      </c>
      <c r="VMK321" s="417" t="s">
        <v>766</v>
      </c>
      <c r="VML321" s="414" t="s">
        <v>61</v>
      </c>
      <c r="VMM321" s="415">
        <v>12</v>
      </c>
      <c r="VMN321" s="418" t="s">
        <v>781</v>
      </c>
      <c r="VMO321" s="417" t="s">
        <v>766</v>
      </c>
      <c r="VMP321" s="414" t="s">
        <v>61</v>
      </c>
      <c r="VMQ321" s="415">
        <v>12</v>
      </c>
      <c r="VMR321" s="418" t="s">
        <v>781</v>
      </c>
      <c r="VMS321" s="417" t="s">
        <v>766</v>
      </c>
      <c r="VMT321" s="414" t="s">
        <v>61</v>
      </c>
      <c r="VMU321" s="415">
        <v>12</v>
      </c>
      <c r="VMV321" s="418" t="s">
        <v>781</v>
      </c>
      <c r="VMW321" s="417" t="s">
        <v>766</v>
      </c>
      <c r="VMX321" s="414" t="s">
        <v>61</v>
      </c>
      <c r="VMY321" s="415">
        <v>12</v>
      </c>
      <c r="VMZ321" s="418" t="s">
        <v>781</v>
      </c>
      <c r="VNA321" s="417" t="s">
        <v>766</v>
      </c>
      <c r="VNB321" s="414" t="s">
        <v>61</v>
      </c>
      <c r="VNC321" s="415">
        <v>12</v>
      </c>
      <c r="VND321" s="418" t="s">
        <v>781</v>
      </c>
      <c r="VNE321" s="417" t="s">
        <v>766</v>
      </c>
      <c r="VNF321" s="414" t="s">
        <v>61</v>
      </c>
      <c r="VNG321" s="415">
        <v>12</v>
      </c>
      <c r="VNH321" s="418" t="s">
        <v>781</v>
      </c>
      <c r="VNI321" s="417" t="s">
        <v>766</v>
      </c>
      <c r="VNJ321" s="414" t="s">
        <v>61</v>
      </c>
      <c r="VNK321" s="415">
        <v>12</v>
      </c>
      <c r="VNL321" s="418" t="s">
        <v>781</v>
      </c>
      <c r="VNM321" s="417" t="s">
        <v>766</v>
      </c>
      <c r="VNN321" s="414" t="s">
        <v>61</v>
      </c>
      <c r="VNO321" s="415">
        <v>12</v>
      </c>
      <c r="VNP321" s="418" t="s">
        <v>781</v>
      </c>
      <c r="VNQ321" s="417" t="s">
        <v>766</v>
      </c>
      <c r="VNR321" s="414" t="s">
        <v>61</v>
      </c>
      <c r="VNS321" s="415">
        <v>12</v>
      </c>
      <c r="VNT321" s="418" t="s">
        <v>781</v>
      </c>
      <c r="VNU321" s="417" t="s">
        <v>766</v>
      </c>
      <c r="VNV321" s="414" t="s">
        <v>61</v>
      </c>
      <c r="VNW321" s="415">
        <v>12</v>
      </c>
      <c r="VNX321" s="418" t="s">
        <v>781</v>
      </c>
      <c r="VNY321" s="417" t="s">
        <v>766</v>
      </c>
      <c r="VNZ321" s="414" t="s">
        <v>61</v>
      </c>
      <c r="VOA321" s="415">
        <v>12</v>
      </c>
      <c r="VOB321" s="418" t="s">
        <v>781</v>
      </c>
      <c r="VOC321" s="417" t="s">
        <v>766</v>
      </c>
      <c r="VOD321" s="414" t="s">
        <v>61</v>
      </c>
      <c r="VOE321" s="415">
        <v>12</v>
      </c>
      <c r="VOF321" s="418" t="s">
        <v>781</v>
      </c>
      <c r="VOG321" s="417" t="s">
        <v>766</v>
      </c>
      <c r="VOH321" s="414" t="s">
        <v>61</v>
      </c>
      <c r="VOI321" s="415">
        <v>12</v>
      </c>
      <c r="VOJ321" s="418" t="s">
        <v>781</v>
      </c>
      <c r="VOK321" s="417" t="s">
        <v>766</v>
      </c>
      <c r="VOL321" s="414" t="s">
        <v>61</v>
      </c>
      <c r="VOM321" s="415">
        <v>12</v>
      </c>
      <c r="VON321" s="418" t="s">
        <v>781</v>
      </c>
      <c r="VOO321" s="417" t="s">
        <v>766</v>
      </c>
      <c r="VOP321" s="414" t="s">
        <v>61</v>
      </c>
      <c r="VOQ321" s="415">
        <v>12</v>
      </c>
      <c r="VOR321" s="418" t="s">
        <v>781</v>
      </c>
      <c r="VOS321" s="417" t="s">
        <v>766</v>
      </c>
      <c r="VOT321" s="414" t="s">
        <v>61</v>
      </c>
      <c r="VOU321" s="415">
        <v>12</v>
      </c>
      <c r="VOV321" s="418" t="s">
        <v>781</v>
      </c>
      <c r="VOW321" s="417" t="s">
        <v>766</v>
      </c>
      <c r="VOX321" s="414" t="s">
        <v>61</v>
      </c>
      <c r="VOY321" s="415">
        <v>12</v>
      </c>
      <c r="VOZ321" s="418" t="s">
        <v>781</v>
      </c>
      <c r="VPA321" s="417" t="s">
        <v>766</v>
      </c>
      <c r="VPB321" s="414" t="s">
        <v>61</v>
      </c>
      <c r="VPC321" s="415">
        <v>12</v>
      </c>
      <c r="VPD321" s="418" t="s">
        <v>781</v>
      </c>
      <c r="VPE321" s="417" t="s">
        <v>766</v>
      </c>
      <c r="VPF321" s="414" t="s">
        <v>61</v>
      </c>
      <c r="VPG321" s="415">
        <v>12</v>
      </c>
      <c r="VPH321" s="418" t="s">
        <v>781</v>
      </c>
      <c r="VPI321" s="417" t="s">
        <v>766</v>
      </c>
      <c r="VPJ321" s="414" t="s">
        <v>61</v>
      </c>
      <c r="VPK321" s="415">
        <v>12</v>
      </c>
      <c r="VPL321" s="418" t="s">
        <v>781</v>
      </c>
      <c r="VPM321" s="417" t="s">
        <v>766</v>
      </c>
      <c r="VPN321" s="414" t="s">
        <v>61</v>
      </c>
      <c r="VPO321" s="415">
        <v>12</v>
      </c>
      <c r="VPP321" s="418" t="s">
        <v>781</v>
      </c>
      <c r="VPQ321" s="417" t="s">
        <v>766</v>
      </c>
      <c r="VPR321" s="414" t="s">
        <v>61</v>
      </c>
      <c r="VPS321" s="415">
        <v>12</v>
      </c>
      <c r="VPT321" s="418" t="s">
        <v>781</v>
      </c>
      <c r="VPU321" s="417" t="s">
        <v>766</v>
      </c>
      <c r="VPV321" s="414" t="s">
        <v>61</v>
      </c>
      <c r="VPW321" s="415">
        <v>12</v>
      </c>
      <c r="VPX321" s="418" t="s">
        <v>781</v>
      </c>
      <c r="VPY321" s="417" t="s">
        <v>766</v>
      </c>
      <c r="VPZ321" s="414" t="s">
        <v>61</v>
      </c>
      <c r="VQA321" s="415">
        <v>12</v>
      </c>
      <c r="VQB321" s="418" t="s">
        <v>781</v>
      </c>
      <c r="VQC321" s="417" t="s">
        <v>766</v>
      </c>
      <c r="VQD321" s="414" t="s">
        <v>61</v>
      </c>
      <c r="VQE321" s="415">
        <v>12</v>
      </c>
      <c r="VQF321" s="418" t="s">
        <v>781</v>
      </c>
      <c r="VQG321" s="417" t="s">
        <v>766</v>
      </c>
      <c r="VQH321" s="414" t="s">
        <v>61</v>
      </c>
      <c r="VQI321" s="415">
        <v>12</v>
      </c>
      <c r="VQJ321" s="418" t="s">
        <v>781</v>
      </c>
      <c r="VQK321" s="417" t="s">
        <v>766</v>
      </c>
      <c r="VQL321" s="414" t="s">
        <v>61</v>
      </c>
      <c r="VQM321" s="415">
        <v>12</v>
      </c>
      <c r="VQN321" s="418" t="s">
        <v>781</v>
      </c>
      <c r="VQO321" s="417" t="s">
        <v>766</v>
      </c>
      <c r="VQP321" s="414" t="s">
        <v>61</v>
      </c>
      <c r="VQQ321" s="415">
        <v>12</v>
      </c>
      <c r="VQR321" s="418" t="s">
        <v>781</v>
      </c>
      <c r="VQS321" s="417" t="s">
        <v>766</v>
      </c>
      <c r="VQT321" s="414" t="s">
        <v>61</v>
      </c>
      <c r="VQU321" s="415">
        <v>12</v>
      </c>
      <c r="VQV321" s="418" t="s">
        <v>781</v>
      </c>
      <c r="VQW321" s="417" t="s">
        <v>766</v>
      </c>
      <c r="VQX321" s="414" t="s">
        <v>61</v>
      </c>
      <c r="VQY321" s="415">
        <v>12</v>
      </c>
      <c r="VQZ321" s="418" t="s">
        <v>781</v>
      </c>
      <c r="VRA321" s="417" t="s">
        <v>766</v>
      </c>
      <c r="VRB321" s="414" t="s">
        <v>61</v>
      </c>
      <c r="VRC321" s="415">
        <v>12</v>
      </c>
      <c r="VRD321" s="418" t="s">
        <v>781</v>
      </c>
      <c r="VRE321" s="417" t="s">
        <v>766</v>
      </c>
      <c r="VRF321" s="414" t="s">
        <v>61</v>
      </c>
      <c r="VRG321" s="415">
        <v>12</v>
      </c>
      <c r="VRH321" s="418" t="s">
        <v>781</v>
      </c>
      <c r="VRI321" s="417" t="s">
        <v>766</v>
      </c>
      <c r="VRJ321" s="414" t="s">
        <v>61</v>
      </c>
      <c r="VRK321" s="415">
        <v>12</v>
      </c>
      <c r="VRL321" s="418" t="s">
        <v>781</v>
      </c>
      <c r="VRM321" s="417" t="s">
        <v>766</v>
      </c>
      <c r="VRN321" s="414" t="s">
        <v>61</v>
      </c>
      <c r="VRO321" s="415">
        <v>12</v>
      </c>
      <c r="VRP321" s="418" t="s">
        <v>781</v>
      </c>
      <c r="VRQ321" s="417" t="s">
        <v>766</v>
      </c>
      <c r="VRR321" s="414" t="s">
        <v>61</v>
      </c>
      <c r="VRS321" s="415">
        <v>12</v>
      </c>
      <c r="VRT321" s="418" t="s">
        <v>781</v>
      </c>
      <c r="VRU321" s="417" t="s">
        <v>766</v>
      </c>
      <c r="VRV321" s="414" t="s">
        <v>61</v>
      </c>
      <c r="VRW321" s="415">
        <v>12</v>
      </c>
      <c r="VRX321" s="418" t="s">
        <v>781</v>
      </c>
      <c r="VRY321" s="417" t="s">
        <v>766</v>
      </c>
      <c r="VRZ321" s="414" t="s">
        <v>61</v>
      </c>
      <c r="VSA321" s="415">
        <v>12</v>
      </c>
      <c r="VSB321" s="418" t="s">
        <v>781</v>
      </c>
      <c r="VSC321" s="417" t="s">
        <v>766</v>
      </c>
      <c r="VSD321" s="414" t="s">
        <v>61</v>
      </c>
      <c r="VSE321" s="415">
        <v>12</v>
      </c>
      <c r="VSF321" s="418" t="s">
        <v>781</v>
      </c>
      <c r="VSG321" s="417" t="s">
        <v>766</v>
      </c>
      <c r="VSH321" s="414" t="s">
        <v>61</v>
      </c>
      <c r="VSI321" s="415">
        <v>12</v>
      </c>
      <c r="VSJ321" s="418" t="s">
        <v>781</v>
      </c>
      <c r="VSK321" s="417" t="s">
        <v>766</v>
      </c>
      <c r="VSL321" s="414" t="s">
        <v>61</v>
      </c>
      <c r="VSM321" s="415">
        <v>12</v>
      </c>
      <c r="VSN321" s="418" t="s">
        <v>781</v>
      </c>
      <c r="VSO321" s="417" t="s">
        <v>766</v>
      </c>
      <c r="VSP321" s="414" t="s">
        <v>61</v>
      </c>
      <c r="VSQ321" s="415">
        <v>12</v>
      </c>
      <c r="VSR321" s="418" t="s">
        <v>781</v>
      </c>
      <c r="VSS321" s="417" t="s">
        <v>766</v>
      </c>
      <c r="VST321" s="414" t="s">
        <v>61</v>
      </c>
      <c r="VSU321" s="415">
        <v>12</v>
      </c>
      <c r="VSV321" s="418" t="s">
        <v>781</v>
      </c>
      <c r="VSW321" s="417" t="s">
        <v>766</v>
      </c>
      <c r="VSX321" s="414" t="s">
        <v>61</v>
      </c>
      <c r="VSY321" s="415">
        <v>12</v>
      </c>
      <c r="VSZ321" s="418" t="s">
        <v>781</v>
      </c>
      <c r="VTA321" s="417" t="s">
        <v>766</v>
      </c>
      <c r="VTB321" s="414" t="s">
        <v>61</v>
      </c>
      <c r="VTC321" s="415">
        <v>12</v>
      </c>
      <c r="VTD321" s="418" t="s">
        <v>781</v>
      </c>
      <c r="VTE321" s="417" t="s">
        <v>766</v>
      </c>
      <c r="VTF321" s="414" t="s">
        <v>61</v>
      </c>
      <c r="VTG321" s="415">
        <v>12</v>
      </c>
      <c r="VTH321" s="418" t="s">
        <v>781</v>
      </c>
      <c r="VTI321" s="417" t="s">
        <v>766</v>
      </c>
      <c r="VTJ321" s="414" t="s">
        <v>61</v>
      </c>
      <c r="VTK321" s="415">
        <v>12</v>
      </c>
      <c r="VTL321" s="418" t="s">
        <v>781</v>
      </c>
      <c r="VTM321" s="417" t="s">
        <v>766</v>
      </c>
      <c r="VTN321" s="414" t="s">
        <v>61</v>
      </c>
      <c r="VTO321" s="415">
        <v>12</v>
      </c>
      <c r="VTP321" s="418" t="s">
        <v>781</v>
      </c>
      <c r="VTQ321" s="417" t="s">
        <v>766</v>
      </c>
      <c r="VTR321" s="414" t="s">
        <v>61</v>
      </c>
      <c r="VTS321" s="415">
        <v>12</v>
      </c>
      <c r="VTT321" s="418" t="s">
        <v>781</v>
      </c>
      <c r="VTU321" s="417" t="s">
        <v>766</v>
      </c>
      <c r="VTV321" s="414" t="s">
        <v>61</v>
      </c>
      <c r="VTW321" s="415">
        <v>12</v>
      </c>
      <c r="VTX321" s="418" t="s">
        <v>781</v>
      </c>
      <c r="VTY321" s="417" t="s">
        <v>766</v>
      </c>
      <c r="VTZ321" s="414" t="s">
        <v>61</v>
      </c>
      <c r="VUA321" s="415">
        <v>12</v>
      </c>
      <c r="VUB321" s="418" t="s">
        <v>781</v>
      </c>
      <c r="VUC321" s="417" t="s">
        <v>766</v>
      </c>
      <c r="VUD321" s="414" t="s">
        <v>61</v>
      </c>
      <c r="VUE321" s="415">
        <v>12</v>
      </c>
      <c r="VUF321" s="418" t="s">
        <v>781</v>
      </c>
      <c r="VUG321" s="417" t="s">
        <v>766</v>
      </c>
      <c r="VUH321" s="414" t="s">
        <v>61</v>
      </c>
      <c r="VUI321" s="415">
        <v>12</v>
      </c>
      <c r="VUJ321" s="418" t="s">
        <v>781</v>
      </c>
      <c r="VUK321" s="417" t="s">
        <v>766</v>
      </c>
      <c r="VUL321" s="414" t="s">
        <v>61</v>
      </c>
      <c r="VUM321" s="415">
        <v>12</v>
      </c>
      <c r="VUN321" s="418" t="s">
        <v>781</v>
      </c>
      <c r="VUO321" s="417" t="s">
        <v>766</v>
      </c>
      <c r="VUP321" s="414" t="s">
        <v>61</v>
      </c>
      <c r="VUQ321" s="415">
        <v>12</v>
      </c>
      <c r="VUR321" s="418" t="s">
        <v>781</v>
      </c>
      <c r="VUS321" s="417" t="s">
        <v>766</v>
      </c>
      <c r="VUT321" s="414" t="s">
        <v>61</v>
      </c>
      <c r="VUU321" s="415">
        <v>12</v>
      </c>
      <c r="VUV321" s="418" t="s">
        <v>781</v>
      </c>
      <c r="VUW321" s="417" t="s">
        <v>766</v>
      </c>
      <c r="VUX321" s="414" t="s">
        <v>61</v>
      </c>
      <c r="VUY321" s="415">
        <v>12</v>
      </c>
      <c r="VUZ321" s="418" t="s">
        <v>781</v>
      </c>
      <c r="VVA321" s="417" t="s">
        <v>766</v>
      </c>
      <c r="VVB321" s="414" t="s">
        <v>61</v>
      </c>
      <c r="VVC321" s="415">
        <v>12</v>
      </c>
      <c r="VVD321" s="418" t="s">
        <v>781</v>
      </c>
      <c r="VVE321" s="417" t="s">
        <v>766</v>
      </c>
      <c r="VVF321" s="414" t="s">
        <v>61</v>
      </c>
      <c r="VVG321" s="415">
        <v>12</v>
      </c>
      <c r="VVH321" s="418" t="s">
        <v>781</v>
      </c>
      <c r="VVI321" s="417" t="s">
        <v>766</v>
      </c>
      <c r="VVJ321" s="414" t="s">
        <v>61</v>
      </c>
      <c r="VVK321" s="415">
        <v>12</v>
      </c>
      <c r="VVL321" s="418" t="s">
        <v>781</v>
      </c>
      <c r="VVM321" s="417" t="s">
        <v>766</v>
      </c>
      <c r="VVN321" s="414" t="s">
        <v>61</v>
      </c>
      <c r="VVO321" s="415">
        <v>12</v>
      </c>
      <c r="VVP321" s="418" t="s">
        <v>781</v>
      </c>
      <c r="VVQ321" s="417" t="s">
        <v>766</v>
      </c>
      <c r="VVR321" s="414" t="s">
        <v>61</v>
      </c>
      <c r="VVS321" s="415">
        <v>12</v>
      </c>
      <c r="VVT321" s="418" t="s">
        <v>781</v>
      </c>
      <c r="VVU321" s="417" t="s">
        <v>766</v>
      </c>
      <c r="VVV321" s="414" t="s">
        <v>61</v>
      </c>
      <c r="VVW321" s="415">
        <v>12</v>
      </c>
      <c r="VVX321" s="418" t="s">
        <v>781</v>
      </c>
      <c r="VVY321" s="417" t="s">
        <v>766</v>
      </c>
      <c r="VVZ321" s="414" t="s">
        <v>61</v>
      </c>
      <c r="VWA321" s="415">
        <v>12</v>
      </c>
      <c r="VWB321" s="418" t="s">
        <v>781</v>
      </c>
      <c r="VWC321" s="417" t="s">
        <v>766</v>
      </c>
      <c r="VWD321" s="414" t="s">
        <v>61</v>
      </c>
      <c r="VWE321" s="415">
        <v>12</v>
      </c>
      <c r="VWF321" s="418" t="s">
        <v>781</v>
      </c>
      <c r="VWG321" s="417" t="s">
        <v>766</v>
      </c>
      <c r="VWH321" s="414" t="s">
        <v>61</v>
      </c>
      <c r="VWI321" s="415">
        <v>12</v>
      </c>
      <c r="VWJ321" s="418" t="s">
        <v>781</v>
      </c>
      <c r="VWK321" s="417" t="s">
        <v>766</v>
      </c>
      <c r="VWL321" s="414" t="s">
        <v>61</v>
      </c>
      <c r="VWM321" s="415">
        <v>12</v>
      </c>
      <c r="VWN321" s="418" t="s">
        <v>781</v>
      </c>
      <c r="VWO321" s="417" t="s">
        <v>766</v>
      </c>
      <c r="VWP321" s="414" t="s">
        <v>61</v>
      </c>
      <c r="VWQ321" s="415">
        <v>12</v>
      </c>
      <c r="VWR321" s="418" t="s">
        <v>781</v>
      </c>
      <c r="VWS321" s="417" t="s">
        <v>766</v>
      </c>
      <c r="VWT321" s="414" t="s">
        <v>61</v>
      </c>
      <c r="VWU321" s="415">
        <v>12</v>
      </c>
      <c r="VWV321" s="418" t="s">
        <v>781</v>
      </c>
      <c r="VWW321" s="417" t="s">
        <v>766</v>
      </c>
      <c r="VWX321" s="414" t="s">
        <v>61</v>
      </c>
      <c r="VWY321" s="415">
        <v>12</v>
      </c>
      <c r="VWZ321" s="418" t="s">
        <v>781</v>
      </c>
      <c r="VXA321" s="417" t="s">
        <v>766</v>
      </c>
      <c r="VXB321" s="414" t="s">
        <v>61</v>
      </c>
      <c r="VXC321" s="415">
        <v>12</v>
      </c>
      <c r="VXD321" s="418" t="s">
        <v>781</v>
      </c>
      <c r="VXE321" s="417" t="s">
        <v>766</v>
      </c>
      <c r="VXF321" s="414" t="s">
        <v>61</v>
      </c>
      <c r="VXG321" s="415">
        <v>12</v>
      </c>
      <c r="VXH321" s="418" t="s">
        <v>781</v>
      </c>
      <c r="VXI321" s="417" t="s">
        <v>766</v>
      </c>
      <c r="VXJ321" s="414" t="s">
        <v>61</v>
      </c>
      <c r="VXK321" s="415">
        <v>12</v>
      </c>
      <c r="VXL321" s="418" t="s">
        <v>781</v>
      </c>
      <c r="VXM321" s="417" t="s">
        <v>766</v>
      </c>
      <c r="VXN321" s="414" t="s">
        <v>61</v>
      </c>
      <c r="VXO321" s="415">
        <v>12</v>
      </c>
      <c r="VXP321" s="418" t="s">
        <v>781</v>
      </c>
      <c r="VXQ321" s="417" t="s">
        <v>766</v>
      </c>
      <c r="VXR321" s="414" t="s">
        <v>61</v>
      </c>
      <c r="VXS321" s="415">
        <v>12</v>
      </c>
      <c r="VXT321" s="418" t="s">
        <v>781</v>
      </c>
      <c r="VXU321" s="417" t="s">
        <v>766</v>
      </c>
      <c r="VXV321" s="414" t="s">
        <v>61</v>
      </c>
      <c r="VXW321" s="415">
        <v>12</v>
      </c>
      <c r="VXX321" s="418" t="s">
        <v>781</v>
      </c>
      <c r="VXY321" s="417" t="s">
        <v>766</v>
      </c>
      <c r="VXZ321" s="414" t="s">
        <v>61</v>
      </c>
      <c r="VYA321" s="415">
        <v>12</v>
      </c>
      <c r="VYB321" s="418" t="s">
        <v>781</v>
      </c>
      <c r="VYC321" s="417" t="s">
        <v>766</v>
      </c>
      <c r="VYD321" s="414" t="s">
        <v>61</v>
      </c>
      <c r="VYE321" s="415">
        <v>12</v>
      </c>
      <c r="VYF321" s="418" t="s">
        <v>781</v>
      </c>
      <c r="VYG321" s="417" t="s">
        <v>766</v>
      </c>
      <c r="VYH321" s="414" t="s">
        <v>61</v>
      </c>
      <c r="VYI321" s="415">
        <v>12</v>
      </c>
      <c r="VYJ321" s="418" t="s">
        <v>781</v>
      </c>
      <c r="VYK321" s="417" t="s">
        <v>766</v>
      </c>
      <c r="VYL321" s="414" t="s">
        <v>61</v>
      </c>
      <c r="VYM321" s="415">
        <v>12</v>
      </c>
      <c r="VYN321" s="418" t="s">
        <v>781</v>
      </c>
      <c r="VYO321" s="417" t="s">
        <v>766</v>
      </c>
      <c r="VYP321" s="414" t="s">
        <v>61</v>
      </c>
      <c r="VYQ321" s="415">
        <v>12</v>
      </c>
      <c r="VYR321" s="418" t="s">
        <v>781</v>
      </c>
      <c r="VYS321" s="417" t="s">
        <v>766</v>
      </c>
      <c r="VYT321" s="414" t="s">
        <v>61</v>
      </c>
      <c r="VYU321" s="415">
        <v>12</v>
      </c>
      <c r="VYV321" s="418" t="s">
        <v>781</v>
      </c>
      <c r="VYW321" s="417" t="s">
        <v>766</v>
      </c>
      <c r="VYX321" s="414" t="s">
        <v>61</v>
      </c>
      <c r="VYY321" s="415">
        <v>12</v>
      </c>
      <c r="VYZ321" s="418" t="s">
        <v>781</v>
      </c>
      <c r="VZA321" s="417" t="s">
        <v>766</v>
      </c>
      <c r="VZB321" s="414" t="s">
        <v>61</v>
      </c>
      <c r="VZC321" s="415">
        <v>12</v>
      </c>
      <c r="VZD321" s="418" t="s">
        <v>781</v>
      </c>
      <c r="VZE321" s="417" t="s">
        <v>766</v>
      </c>
      <c r="VZF321" s="414" t="s">
        <v>61</v>
      </c>
      <c r="VZG321" s="415">
        <v>12</v>
      </c>
      <c r="VZH321" s="418" t="s">
        <v>781</v>
      </c>
      <c r="VZI321" s="417" t="s">
        <v>766</v>
      </c>
      <c r="VZJ321" s="414" t="s">
        <v>61</v>
      </c>
      <c r="VZK321" s="415">
        <v>12</v>
      </c>
      <c r="VZL321" s="418" t="s">
        <v>781</v>
      </c>
      <c r="VZM321" s="417" t="s">
        <v>766</v>
      </c>
      <c r="VZN321" s="414" t="s">
        <v>61</v>
      </c>
      <c r="VZO321" s="415">
        <v>12</v>
      </c>
      <c r="VZP321" s="418" t="s">
        <v>781</v>
      </c>
      <c r="VZQ321" s="417" t="s">
        <v>766</v>
      </c>
      <c r="VZR321" s="414" t="s">
        <v>61</v>
      </c>
      <c r="VZS321" s="415">
        <v>12</v>
      </c>
      <c r="VZT321" s="418" t="s">
        <v>781</v>
      </c>
      <c r="VZU321" s="417" t="s">
        <v>766</v>
      </c>
      <c r="VZV321" s="414" t="s">
        <v>61</v>
      </c>
      <c r="VZW321" s="415">
        <v>12</v>
      </c>
      <c r="VZX321" s="418" t="s">
        <v>781</v>
      </c>
      <c r="VZY321" s="417" t="s">
        <v>766</v>
      </c>
      <c r="VZZ321" s="414" t="s">
        <v>61</v>
      </c>
      <c r="WAA321" s="415">
        <v>12</v>
      </c>
      <c r="WAB321" s="418" t="s">
        <v>781</v>
      </c>
      <c r="WAC321" s="417" t="s">
        <v>766</v>
      </c>
      <c r="WAD321" s="414" t="s">
        <v>61</v>
      </c>
      <c r="WAE321" s="415">
        <v>12</v>
      </c>
      <c r="WAF321" s="418" t="s">
        <v>781</v>
      </c>
      <c r="WAG321" s="417" t="s">
        <v>766</v>
      </c>
      <c r="WAH321" s="414" t="s">
        <v>61</v>
      </c>
      <c r="WAI321" s="415">
        <v>12</v>
      </c>
      <c r="WAJ321" s="418" t="s">
        <v>781</v>
      </c>
      <c r="WAK321" s="417" t="s">
        <v>766</v>
      </c>
      <c r="WAL321" s="414" t="s">
        <v>61</v>
      </c>
      <c r="WAM321" s="415">
        <v>12</v>
      </c>
      <c r="WAN321" s="418" t="s">
        <v>781</v>
      </c>
      <c r="WAO321" s="417" t="s">
        <v>766</v>
      </c>
      <c r="WAP321" s="414" t="s">
        <v>61</v>
      </c>
      <c r="WAQ321" s="415">
        <v>12</v>
      </c>
      <c r="WAR321" s="418" t="s">
        <v>781</v>
      </c>
      <c r="WAS321" s="417" t="s">
        <v>766</v>
      </c>
      <c r="WAT321" s="414" t="s">
        <v>61</v>
      </c>
      <c r="WAU321" s="415">
        <v>12</v>
      </c>
      <c r="WAV321" s="418" t="s">
        <v>781</v>
      </c>
      <c r="WAW321" s="417" t="s">
        <v>766</v>
      </c>
      <c r="WAX321" s="414" t="s">
        <v>61</v>
      </c>
      <c r="WAY321" s="415">
        <v>12</v>
      </c>
      <c r="WAZ321" s="418" t="s">
        <v>781</v>
      </c>
      <c r="WBA321" s="417" t="s">
        <v>766</v>
      </c>
      <c r="WBB321" s="414" t="s">
        <v>61</v>
      </c>
      <c r="WBC321" s="415">
        <v>12</v>
      </c>
      <c r="WBD321" s="418" t="s">
        <v>781</v>
      </c>
      <c r="WBE321" s="417" t="s">
        <v>766</v>
      </c>
      <c r="WBF321" s="414" t="s">
        <v>61</v>
      </c>
      <c r="WBG321" s="415">
        <v>12</v>
      </c>
      <c r="WBH321" s="418" t="s">
        <v>781</v>
      </c>
      <c r="WBI321" s="417" t="s">
        <v>766</v>
      </c>
      <c r="WBJ321" s="414" t="s">
        <v>61</v>
      </c>
      <c r="WBK321" s="415">
        <v>12</v>
      </c>
      <c r="WBL321" s="418" t="s">
        <v>781</v>
      </c>
      <c r="WBM321" s="417" t="s">
        <v>766</v>
      </c>
      <c r="WBN321" s="414" t="s">
        <v>61</v>
      </c>
      <c r="WBO321" s="415">
        <v>12</v>
      </c>
      <c r="WBP321" s="418" t="s">
        <v>781</v>
      </c>
      <c r="WBQ321" s="417" t="s">
        <v>766</v>
      </c>
      <c r="WBR321" s="414" t="s">
        <v>61</v>
      </c>
      <c r="WBS321" s="415">
        <v>12</v>
      </c>
      <c r="WBT321" s="418" t="s">
        <v>781</v>
      </c>
      <c r="WBU321" s="417" t="s">
        <v>766</v>
      </c>
      <c r="WBV321" s="414" t="s">
        <v>61</v>
      </c>
      <c r="WBW321" s="415">
        <v>12</v>
      </c>
      <c r="WBX321" s="418" t="s">
        <v>781</v>
      </c>
      <c r="WBY321" s="417" t="s">
        <v>766</v>
      </c>
      <c r="WBZ321" s="414" t="s">
        <v>61</v>
      </c>
      <c r="WCA321" s="415">
        <v>12</v>
      </c>
      <c r="WCB321" s="418" t="s">
        <v>781</v>
      </c>
      <c r="WCC321" s="417" t="s">
        <v>766</v>
      </c>
      <c r="WCD321" s="414" t="s">
        <v>61</v>
      </c>
      <c r="WCE321" s="415">
        <v>12</v>
      </c>
      <c r="WCF321" s="418" t="s">
        <v>781</v>
      </c>
      <c r="WCG321" s="417" t="s">
        <v>766</v>
      </c>
      <c r="WCH321" s="414" t="s">
        <v>61</v>
      </c>
      <c r="WCI321" s="415">
        <v>12</v>
      </c>
      <c r="WCJ321" s="418" t="s">
        <v>781</v>
      </c>
      <c r="WCK321" s="417" t="s">
        <v>766</v>
      </c>
      <c r="WCL321" s="414" t="s">
        <v>61</v>
      </c>
      <c r="WCM321" s="415">
        <v>12</v>
      </c>
      <c r="WCN321" s="418" t="s">
        <v>781</v>
      </c>
      <c r="WCO321" s="417" t="s">
        <v>766</v>
      </c>
      <c r="WCP321" s="414" t="s">
        <v>61</v>
      </c>
      <c r="WCQ321" s="415">
        <v>12</v>
      </c>
      <c r="WCR321" s="418" t="s">
        <v>781</v>
      </c>
      <c r="WCS321" s="417" t="s">
        <v>766</v>
      </c>
      <c r="WCT321" s="414" t="s">
        <v>61</v>
      </c>
      <c r="WCU321" s="415">
        <v>12</v>
      </c>
      <c r="WCV321" s="418" t="s">
        <v>781</v>
      </c>
      <c r="WCW321" s="417" t="s">
        <v>766</v>
      </c>
      <c r="WCX321" s="414" t="s">
        <v>61</v>
      </c>
      <c r="WCY321" s="415">
        <v>12</v>
      </c>
      <c r="WCZ321" s="418" t="s">
        <v>781</v>
      </c>
      <c r="WDA321" s="417" t="s">
        <v>766</v>
      </c>
      <c r="WDB321" s="414" t="s">
        <v>61</v>
      </c>
      <c r="WDC321" s="415">
        <v>12</v>
      </c>
      <c r="WDD321" s="418" t="s">
        <v>781</v>
      </c>
      <c r="WDE321" s="417" t="s">
        <v>766</v>
      </c>
      <c r="WDF321" s="414" t="s">
        <v>61</v>
      </c>
      <c r="WDG321" s="415">
        <v>12</v>
      </c>
      <c r="WDH321" s="418" t="s">
        <v>781</v>
      </c>
      <c r="WDI321" s="417" t="s">
        <v>766</v>
      </c>
      <c r="WDJ321" s="414" t="s">
        <v>61</v>
      </c>
      <c r="WDK321" s="415">
        <v>12</v>
      </c>
      <c r="WDL321" s="418" t="s">
        <v>781</v>
      </c>
      <c r="WDM321" s="417" t="s">
        <v>766</v>
      </c>
      <c r="WDN321" s="414" t="s">
        <v>61</v>
      </c>
      <c r="WDO321" s="415">
        <v>12</v>
      </c>
      <c r="WDP321" s="418" t="s">
        <v>781</v>
      </c>
      <c r="WDQ321" s="417" t="s">
        <v>766</v>
      </c>
      <c r="WDR321" s="414" t="s">
        <v>61</v>
      </c>
      <c r="WDS321" s="415">
        <v>12</v>
      </c>
      <c r="WDT321" s="418" t="s">
        <v>781</v>
      </c>
      <c r="WDU321" s="417" t="s">
        <v>766</v>
      </c>
      <c r="WDV321" s="414" t="s">
        <v>61</v>
      </c>
      <c r="WDW321" s="415">
        <v>12</v>
      </c>
      <c r="WDX321" s="418" t="s">
        <v>781</v>
      </c>
      <c r="WDY321" s="417" t="s">
        <v>766</v>
      </c>
      <c r="WDZ321" s="414" t="s">
        <v>61</v>
      </c>
      <c r="WEA321" s="415">
        <v>12</v>
      </c>
      <c r="WEB321" s="418" t="s">
        <v>781</v>
      </c>
      <c r="WEC321" s="417" t="s">
        <v>766</v>
      </c>
      <c r="WED321" s="414" t="s">
        <v>61</v>
      </c>
      <c r="WEE321" s="415">
        <v>12</v>
      </c>
      <c r="WEF321" s="418" t="s">
        <v>781</v>
      </c>
      <c r="WEG321" s="417" t="s">
        <v>766</v>
      </c>
      <c r="WEH321" s="414" t="s">
        <v>61</v>
      </c>
      <c r="WEI321" s="415">
        <v>12</v>
      </c>
      <c r="WEJ321" s="418" t="s">
        <v>781</v>
      </c>
      <c r="WEK321" s="417" t="s">
        <v>766</v>
      </c>
      <c r="WEL321" s="414" t="s">
        <v>61</v>
      </c>
      <c r="WEM321" s="415">
        <v>12</v>
      </c>
      <c r="WEN321" s="418" t="s">
        <v>781</v>
      </c>
      <c r="WEO321" s="417" t="s">
        <v>766</v>
      </c>
      <c r="WEP321" s="414" t="s">
        <v>61</v>
      </c>
      <c r="WEQ321" s="415">
        <v>12</v>
      </c>
      <c r="WER321" s="418" t="s">
        <v>781</v>
      </c>
      <c r="WES321" s="417" t="s">
        <v>766</v>
      </c>
      <c r="WET321" s="414" t="s">
        <v>61</v>
      </c>
      <c r="WEU321" s="415">
        <v>12</v>
      </c>
      <c r="WEV321" s="418" t="s">
        <v>781</v>
      </c>
      <c r="WEW321" s="417" t="s">
        <v>766</v>
      </c>
      <c r="WEX321" s="414" t="s">
        <v>61</v>
      </c>
      <c r="WEY321" s="415">
        <v>12</v>
      </c>
      <c r="WEZ321" s="418" t="s">
        <v>781</v>
      </c>
      <c r="WFA321" s="417" t="s">
        <v>766</v>
      </c>
      <c r="WFB321" s="414" t="s">
        <v>61</v>
      </c>
      <c r="WFC321" s="415">
        <v>12</v>
      </c>
      <c r="WFD321" s="418" t="s">
        <v>781</v>
      </c>
      <c r="WFE321" s="417" t="s">
        <v>766</v>
      </c>
      <c r="WFF321" s="414" t="s">
        <v>61</v>
      </c>
      <c r="WFG321" s="415">
        <v>12</v>
      </c>
      <c r="WFH321" s="418" t="s">
        <v>781</v>
      </c>
      <c r="WFI321" s="417" t="s">
        <v>766</v>
      </c>
      <c r="WFJ321" s="414" t="s">
        <v>61</v>
      </c>
      <c r="WFK321" s="415">
        <v>12</v>
      </c>
      <c r="WFL321" s="418" t="s">
        <v>781</v>
      </c>
      <c r="WFM321" s="417" t="s">
        <v>766</v>
      </c>
      <c r="WFN321" s="414" t="s">
        <v>61</v>
      </c>
      <c r="WFO321" s="415">
        <v>12</v>
      </c>
      <c r="WFP321" s="418" t="s">
        <v>781</v>
      </c>
      <c r="WFQ321" s="417" t="s">
        <v>766</v>
      </c>
      <c r="WFR321" s="414" t="s">
        <v>61</v>
      </c>
      <c r="WFS321" s="415">
        <v>12</v>
      </c>
      <c r="WFT321" s="418" t="s">
        <v>781</v>
      </c>
      <c r="WFU321" s="417" t="s">
        <v>766</v>
      </c>
      <c r="WFV321" s="414" t="s">
        <v>61</v>
      </c>
      <c r="WFW321" s="415">
        <v>12</v>
      </c>
      <c r="WFX321" s="418" t="s">
        <v>781</v>
      </c>
      <c r="WFY321" s="417" t="s">
        <v>766</v>
      </c>
      <c r="WFZ321" s="414" t="s">
        <v>61</v>
      </c>
      <c r="WGA321" s="415">
        <v>12</v>
      </c>
      <c r="WGB321" s="418" t="s">
        <v>781</v>
      </c>
      <c r="WGC321" s="417" t="s">
        <v>766</v>
      </c>
      <c r="WGD321" s="414" t="s">
        <v>61</v>
      </c>
      <c r="WGE321" s="415">
        <v>12</v>
      </c>
      <c r="WGF321" s="418" t="s">
        <v>781</v>
      </c>
      <c r="WGG321" s="417" t="s">
        <v>766</v>
      </c>
      <c r="WGH321" s="414" t="s">
        <v>61</v>
      </c>
      <c r="WGI321" s="415">
        <v>12</v>
      </c>
      <c r="WGJ321" s="418" t="s">
        <v>781</v>
      </c>
      <c r="WGK321" s="417" t="s">
        <v>766</v>
      </c>
      <c r="WGL321" s="414" t="s">
        <v>61</v>
      </c>
      <c r="WGM321" s="415">
        <v>12</v>
      </c>
      <c r="WGN321" s="418" t="s">
        <v>781</v>
      </c>
      <c r="WGO321" s="417" t="s">
        <v>766</v>
      </c>
      <c r="WGP321" s="414" t="s">
        <v>61</v>
      </c>
      <c r="WGQ321" s="415">
        <v>12</v>
      </c>
      <c r="WGR321" s="418" t="s">
        <v>781</v>
      </c>
      <c r="WGS321" s="417" t="s">
        <v>766</v>
      </c>
      <c r="WGT321" s="414" t="s">
        <v>61</v>
      </c>
      <c r="WGU321" s="415">
        <v>12</v>
      </c>
      <c r="WGV321" s="418" t="s">
        <v>781</v>
      </c>
      <c r="WGW321" s="417" t="s">
        <v>766</v>
      </c>
      <c r="WGX321" s="414" t="s">
        <v>61</v>
      </c>
      <c r="WGY321" s="415">
        <v>12</v>
      </c>
      <c r="WGZ321" s="418" t="s">
        <v>781</v>
      </c>
      <c r="WHA321" s="417" t="s">
        <v>766</v>
      </c>
      <c r="WHB321" s="414" t="s">
        <v>61</v>
      </c>
      <c r="WHC321" s="415">
        <v>12</v>
      </c>
      <c r="WHD321" s="418" t="s">
        <v>781</v>
      </c>
      <c r="WHE321" s="417" t="s">
        <v>766</v>
      </c>
      <c r="WHF321" s="414" t="s">
        <v>61</v>
      </c>
      <c r="WHG321" s="415">
        <v>12</v>
      </c>
      <c r="WHH321" s="418" t="s">
        <v>781</v>
      </c>
      <c r="WHI321" s="417" t="s">
        <v>766</v>
      </c>
      <c r="WHJ321" s="414" t="s">
        <v>61</v>
      </c>
      <c r="WHK321" s="415">
        <v>12</v>
      </c>
      <c r="WHL321" s="418" t="s">
        <v>781</v>
      </c>
      <c r="WHM321" s="417" t="s">
        <v>766</v>
      </c>
      <c r="WHN321" s="414" t="s">
        <v>61</v>
      </c>
      <c r="WHO321" s="415">
        <v>12</v>
      </c>
      <c r="WHP321" s="418" t="s">
        <v>781</v>
      </c>
      <c r="WHQ321" s="417" t="s">
        <v>766</v>
      </c>
      <c r="WHR321" s="414" t="s">
        <v>61</v>
      </c>
      <c r="WHS321" s="415">
        <v>12</v>
      </c>
      <c r="WHT321" s="418" t="s">
        <v>781</v>
      </c>
      <c r="WHU321" s="417" t="s">
        <v>766</v>
      </c>
      <c r="WHV321" s="414" t="s">
        <v>61</v>
      </c>
      <c r="WHW321" s="415">
        <v>12</v>
      </c>
      <c r="WHX321" s="418" t="s">
        <v>781</v>
      </c>
      <c r="WHY321" s="417" t="s">
        <v>766</v>
      </c>
      <c r="WHZ321" s="414" t="s">
        <v>61</v>
      </c>
      <c r="WIA321" s="415">
        <v>12</v>
      </c>
      <c r="WIB321" s="418" t="s">
        <v>781</v>
      </c>
      <c r="WIC321" s="417" t="s">
        <v>766</v>
      </c>
      <c r="WID321" s="414" t="s">
        <v>61</v>
      </c>
      <c r="WIE321" s="415">
        <v>12</v>
      </c>
      <c r="WIF321" s="418" t="s">
        <v>781</v>
      </c>
      <c r="WIG321" s="417" t="s">
        <v>766</v>
      </c>
      <c r="WIH321" s="414" t="s">
        <v>61</v>
      </c>
      <c r="WII321" s="415">
        <v>12</v>
      </c>
      <c r="WIJ321" s="418" t="s">
        <v>781</v>
      </c>
      <c r="WIK321" s="417" t="s">
        <v>766</v>
      </c>
      <c r="WIL321" s="414" t="s">
        <v>61</v>
      </c>
      <c r="WIM321" s="415">
        <v>12</v>
      </c>
      <c r="WIN321" s="418" t="s">
        <v>781</v>
      </c>
      <c r="WIO321" s="417" t="s">
        <v>766</v>
      </c>
      <c r="WIP321" s="414" t="s">
        <v>61</v>
      </c>
      <c r="WIQ321" s="415">
        <v>12</v>
      </c>
      <c r="WIR321" s="418" t="s">
        <v>781</v>
      </c>
      <c r="WIS321" s="417" t="s">
        <v>766</v>
      </c>
      <c r="WIT321" s="414" t="s">
        <v>61</v>
      </c>
      <c r="WIU321" s="415">
        <v>12</v>
      </c>
      <c r="WIV321" s="418" t="s">
        <v>781</v>
      </c>
      <c r="WIW321" s="417" t="s">
        <v>766</v>
      </c>
      <c r="WIX321" s="414" t="s">
        <v>61</v>
      </c>
      <c r="WIY321" s="415">
        <v>12</v>
      </c>
      <c r="WIZ321" s="418" t="s">
        <v>781</v>
      </c>
      <c r="WJA321" s="417" t="s">
        <v>766</v>
      </c>
      <c r="WJB321" s="414" t="s">
        <v>61</v>
      </c>
      <c r="WJC321" s="415">
        <v>12</v>
      </c>
      <c r="WJD321" s="418" t="s">
        <v>781</v>
      </c>
      <c r="WJE321" s="417" t="s">
        <v>766</v>
      </c>
      <c r="WJF321" s="414" t="s">
        <v>61</v>
      </c>
      <c r="WJG321" s="415">
        <v>12</v>
      </c>
      <c r="WJH321" s="418" t="s">
        <v>781</v>
      </c>
      <c r="WJI321" s="417" t="s">
        <v>766</v>
      </c>
      <c r="WJJ321" s="414" t="s">
        <v>61</v>
      </c>
      <c r="WJK321" s="415">
        <v>12</v>
      </c>
      <c r="WJL321" s="418" t="s">
        <v>781</v>
      </c>
      <c r="WJM321" s="417" t="s">
        <v>766</v>
      </c>
      <c r="WJN321" s="414" t="s">
        <v>61</v>
      </c>
      <c r="WJO321" s="415">
        <v>12</v>
      </c>
      <c r="WJP321" s="418" t="s">
        <v>781</v>
      </c>
      <c r="WJQ321" s="417" t="s">
        <v>766</v>
      </c>
      <c r="WJR321" s="414" t="s">
        <v>61</v>
      </c>
      <c r="WJS321" s="415">
        <v>12</v>
      </c>
      <c r="WJT321" s="418" t="s">
        <v>781</v>
      </c>
      <c r="WJU321" s="417" t="s">
        <v>766</v>
      </c>
      <c r="WJV321" s="414" t="s">
        <v>61</v>
      </c>
      <c r="WJW321" s="415">
        <v>12</v>
      </c>
      <c r="WJX321" s="418" t="s">
        <v>781</v>
      </c>
      <c r="WJY321" s="417" t="s">
        <v>766</v>
      </c>
      <c r="WJZ321" s="414" t="s">
        <v>61</v>
      </c>
      <c r="WKA321" s="415">
        <v>12</v>
      </c>
      <c r="WKB321" s="418" t="s">
        <v>781</v>
      </c>
      <c r="WKC321" s="417" t="s">
        <v>766</v>
      </c>
      <c r="WKD321" s="414" t="s">
        <v>61</v>
      </c>
      <c r="WKE321" s="415">
        <v>12</v>
      </c>
      <c r="WKF321" s="418" t="s">
        <v>781</v>
      </c>
      <c r="WKG321" s="417" t="s">
        <v>766</v>
      </c>
      <c r="WKH321" s="414" t="s">
        <v>61</v>
      </c>
      <c r="WKI321" s="415">
        <v>12</v>
      </c>
      <c r="WKJ321" s="418" t="s">
        <v>781</v>
      </c>
      <c r="WKK321" s="417" t="s">
        <v>766</v>
      </c>
      <c r="WKL321" s="414" t="s">
        <v>61</v>
      </c>
      <c r="WKM321" s="415">
        <v>12</v>
      </c>
      <c r="WKN321" s="418" t="s">
        <v>781</v>
      </c>
      <c r="WKO321" s="417" t="s">
        <v>766</v>
      </c>
      <c r="WKP321" s="414" t="s">
        <v>61</v>
      </c>
      <c r="WKQ321" s="415">
        <v>12</v>
      </c>
      <c r="WKR321" s="418" t="s">
        <v>781</v>
      </c>
      <c r="WKS321" s="417" t="s">
        <v>766</v>
      </c>
      <c r="WKT321" s="414" t="s">
        <v>61</v>
      </c>
      <c r="WKU321" s="415">
        <v>12</v>
      </c>
      <c r="WKV321" s="418" t="s">
        <v>781</v>
      </c>
      <c r="WKW321" s="417" t="s">
        <v>766</v>
      </c>
      <c r="WKX321" s="414" t="s">
        <v>61</v>
      </c>
      <c r="WKY321" s="415">
        <v>12</v>
      </c>
      <c r="WKZ321" s="418" t="s">
        <v>781</v>
      </c>
      <c r="WLA321" s="417" t="s">
        <v>766</v>
      </c>
      <c r="WLB321" s="414" t="s">
        <v>61</v>
      </c>
      <c r="WLC321" s="415">
        <v>12</v>
      </c>
      <c r="WLD321" s="418" t="s">
        <v>781</v>
      </c>
      <c r="WLE321" s="417" t="s">
        <v>766</v>
      </c>
      <c r="WLF321" s="414" t="s">
        <v>61</v>
      </c>
      <c r="WLG321" s="415">
        <v>12</v>
      </c>
      <c r="WLH321" s="418" t="s">
        <v>781</v>
      </c>
      <c r="WLI321" s="417" t="s">
        <v>766</v>
      </c>
      <c r="WLJ321" s="414" t="s">
        <v>61</v>
      </c>
      <c r="WLK321" s="415">
        <v>12</v>
      </c>
      <c r="WLL321" s="418" t="s">
        <v>781</v>
      </c>
      <c r="WLM321" s="417" t="s">
        <v>766</v>
      </c>
      <c r="WLN321" s="414" t="s">
        <v>61</v>
      </c>
      <c r="WLO321" s="415">
        <v>12</v>
      </c>
      <c r="WLP321" s="418" t="s">
        <v>781</v>
      </c>
      <c r="WLQ321" s="417" t="s">
        <v>766</v>
      </c>
      <c r="WLR321" s="414" t="s">
        <v>61</v>
      </c>
      <c r="WLS321" s="415">
        <v>12</v>
      </c>
      <c r="WLT321" s="418" t="s">
        <v>781</v>
      </c>
      <c r="WLU321" s="417" t="s">
        <v>766</v>
      </c>
      <c r="WLV321" s="414" t="s">
        <v>61</v>
      </c>
      <c r="WLW321" s="415">
        <v>12</v>
      </c>
      <c r="WLX321" s="418" t="s">
        <v>781</v>
      </c>
      <c r="WLY321" s="417" t="s">
        <v>766</v>
      </c>
      <c r="WLZ321" s="414" t="s">
        <v>61</v>
      </c>
      <c r="WMA321" s="415">
        <v>12</v>
      </c>
      <c r="WMB321" s="418" t="s">
        <v>781</v>
      </c>
      <c r="WMC321" s="417" t="s">
        <v>766</v>
      </c>
      <c r="WMD321" s="414" t="s">
        <v>61</v>
      </c>
      <c r="WME321" s="415">
        <v>12</v>
      </c>
      <c r="WMF321" s="418" t="s">
        <v>781</v>
      </c>
      <c r="WMG321" s="417" t="s">
        <v>766</v>
      </c>
      <c r="WMH321" s="414" t="s">
        <v>61</v>
      </c>
      <c r="WMI321" s="415">
        <v>12</v>
      </c>
      <c r="WMJ321" s="418" t="s">
        <v>781</v>
      </c>
      <c r="WMK321" s="417" t="s">
        <v>766</v>
      </c>
      <c r="WML321" s="414" t="s">
        <v>61</v>
      </c>
      <c r="WMM321" s="415">
        <v>12</v>
      </c>
      <c r="WMN321" s="418" t="s">
        <v>781</v>
      </c>
      <c r="WMO321" s="417" t="s">
        <v>766</v>
      </c>
      <c r="WMP321" s="414" t="s">
        <v>61</v>
      </c>
      <c r="WMQ321" s="415">
        <v>12</v>
      </c>
      <c r="WMR321" s="418" t="s">
        <v>781</v>
      </c>
      <c r="WMS321" s="417" t="s">
        <v>766</v>
      </c>
      <c r="WMT321" s="414" t="s">
        <v>61</v>
      </c>
      <c r="WMU321" s="415">
        <v>12</v>
      </c>
      <c r="WMV321" s="418" t="s">
        <v>781</v>
      </c>
      <c r="WMW321" s="417" t="s">
        <v>766</v>
      </c>
      <c r="WMX321" s="414" t="s">
        <v>61</v>
      </c>
      <c r="WMY321" s="415">
        <v>12</v>
      </c>
      <c r="WMZ321" s="418" t="s">
        <v>781</v>
      </c>
      <c r="WNA321" s="417" t="s">
        <v>766</v>
      </c>
      <c r="WNB321" s="414" t="s">
        <v>61</v>
      </c>
      <c r="WNC321" s="415">
        <v>12</v>
      </c>
      <c r="WND321" s="418" t="s">
        <v>781</v>
      </c>
      <c r="WNE321" s="417" t="s">
        <v>766</v>
      </c>
      <c r="WNF321" s="414" t="s">
        <v>61</v>
      </c>
      <c r="WNG321" s="415">
        <v>12</v>
      </c>
      <c r="WNH321" s="418" t="s">
        <v>781</v>
      </c>
      <c r="WNI321" s="417" t="s">
        <v>766</v>
      </c>
      <c r="WNJ321" s="414" t="s">
        <v>61</v>
      </c>
      <c r="WNK321" s="415">
        <v>12</v>
      </c>
      <c r="WNL321" s="418" t="s">
        <v>781</v>
      </c>
      <c r="WNM321" s="417" t="s">
        <v>766</v>
      </c>
      <c r="WNN321" s="414" t="s">
        <v>61</v>
      </c>
      <c r="WNO321" s="415">
        <v>12</v>
      </c>
      <c r="WNP321" s="418" t="s">
        <v>781</v>
      </c>
      <c r="WNQ321" s="417" t="s">
        <v>766</v>
      </c>
      <c r="WNR321" s="414" t="s">
        <v>61</v>
      </c>
      <c r="WNS321" s="415">
        <v>12</v>
      </c>
      <c r="WNT321" s="418" t="s">
        <v>781</v>
      </c>
      <c r="WNU321" s="417" t="s">
        <v>766</v>
      </c>
      <c r="WNV321" s="414" t="s">
        <v>61</v>
      </c>
      <c r="WNW321" s="415">
        <v>12</v>
      </c>
      <c r="WNX321" s="418" t="s">
        <v>781</v>
      </c>
      <c r="WNY321" s="417" t="s">
        <v>766</v>
      </c>
      <c r="WNZ321" s="414" t="s">
        <v>61</v>
      </c>
      <c r="WOA321" s="415">
        <v>12</v>
      </c>
      <c r="WOB321" s="418" t="s">
        <v>781</v>
      </c>
      <c r="WOC321" s="417" t="s">
        <v>766</v>
      </c>
      <c r="WOD321" s="414" t="s">
        <v>61</v>
      </c>
      <c r="WOE321" s="415">
        <v>12</v>
      </c>
      <c r="WOF321" s="418" t="s">
        <v>781</v>
      </c>
      <c r="WOG321" s="417" t="s">
        <v>766</v>
      </c>
      <c r="WOH321" s="414" t="s">
        <v>61</v>
      </c>
      <c r="WOI321" s="415">
        <v>12</v>
      </c>
      <c r="WOJ321" s="418" t="s">
        <v>781</v>
      </c>
      <c r="WOK321" s="417" t="s">
        <v>766</v>
      </c>
      <c r="WOL321" s="414" t="s">
        <v>61</v>
      </c>
      <c r="WOM321" s="415">
        <v>12</v>
      </c>
      <c r="WON321" s="418" t="s">
        <v>781</v>
      </c>
      <c r="WOO321" s="417" t="s">
        <v>766</v>
      </c>
      <c r="WOP321" s="414" t="s">
        <v>61</v>
      </c>
      <c r="WOQ321" s="415">
        <v>12</v>
      </c>
      <c r="WOR321" s="418" t="s">
        <v>781</v>
      </c>
      <c r="WOS321" s="417" t="s">
        <v>766</v>
      </c>
      <c r="WOT321" s="414" t="s">
        <v>61</v>
      </c>
      <c r="WOU321" s="415">
        <v>12</v>
      </c>
      <c r="WOV321" s="418" t="s">
        <v>781</v>
      </c>
      <c r="WOW321" s="417" t="s">
        <v>766</v>
      </c>
      <c r="WOX321" s="414" t="s">
        <v>61</v>
      </c>
      <c r="WOY321" s="415">
        <v>12</v>
      </c>
      <c r="WOZ321" s="418" t="s">
        <v>781</v>
      </c>
      <c r="WPA321" s="417" t="s">
        <v>766</v>
      </c>
      <c r="WPB321" s="414" t="s">
        <v>61</v>
      </c>
      <c r="WPC321" s="415">
        <v>12</v>
      </c>
      <c r="WPD321" s="418" t="s">
        <v>781</v>
      </c>
      <c r="WPE321" s="417" t="s">
        <v>766</v>
      </c>
      <c r="WPF321" s="414" t="s">
        <v>61</v>
      </c>
      <c r="WPG321" s="415">
        <v>12</v>
      </c>
      <c r="WPH321" s="418" t="s">
        <v>781</v>
      </c>
      <c r="WPI321" s="417" t="s">
        <v>766</v>
      </c>
      <c r="WPJ321" s="414" t="s">
        <v>61</v>
      </c>
      <c r="WPK321" s="415">
        <v>12</v>
      </c>
      <c r="WPL321" s="418" t="s">
        <v>781</v>
      </c>
      <c r="WPM321" s="417" t="s">
        <v>766</v>
      </c>
      <c r="WPN321" s="414" t="s">
        <v>61</v>
      </c>
      <c r="WPO321" s="415">
        <v>12</v>
      </c>
      <c r="WPP321" s="418" t="s">
        <v>781</v>
      </c>
      <c r="WPQ321" s="417" t="s">
        <v>766</v>
      </c>
      <c r="WPR321" s="414" t="s">
        <v>61</v>
      </c>
      <c r="WPS321" s="415">
        <v>12</v>
      </c>
      <c r="WPT321" s="418" t="s">
        <v>781</v>
      </c>
      <c r="WPU321" s="417" t="s">
        <v>766</v>
      </c>
      <c r="WPV321" s="414" t="s">
        <v>61</v>
      </c>
      <c r="WPW321" s="415">
        <v>12</v>
      </c>
      <c r="WPX321" s="418" t="s">
        <v>781</v>
      </c>
      <c r="WPY321" s="417" t="s">
        <v>766</v>
      </c>
      <c r="WPZ321" s="414" t="s">
        <v>61</v>
      </c>
      <c r="WQA321" s="415">
        <v>12</v>
      </c>
      <c r="WQB321" s="418" t="s">
        <v>781</v>
      </c>
      <c r="WQC321" s="417" t="s">
        <v>766</v>
      </c>
      <c r="WQD321" s="414" t="s">
        <v>61</v>
      </c>
      <c r="WQE321" s="415">
        <v>12</v>
      </c>
      <c r="WQF321" s="418" t="s">
        <v>781</v>
      </c>
      <c r="WQG321" s="417" t="s">
        <v>766</v>
      </c>
      <c r="WQH321" s="414" t="s">
        <v>61</v>
      </c>
      <c r="WQI321" s="415">
        <v>12</v>
      </c>
      <c r="WQJ321" s="418" t="s">
        <v>781</v>
      </c>
      <c r="WQK321" s="417" t="s">
        <v>766</v>
      </c>
      <c r="WQL321" s="414" t="s">
        <v>61</v>
      </c>
      <c r="WQM321" s="415">
        <v>12</v>
      </c>
      <c r="WQN321" s="418" t="s">
        <v>781</v>
      </c>
      <c r="WQO321" s="417" t="s">
        <v>766</v>
      </c>
      <c r="WQP321" s="414" t="s">
        <v>61</v>
      </c>
      <c r="WQQ321" s="415">
        <v>12</v>
      </c>
      <c r="WQR321" s="418" t="s">
        <v>781</v>
      </c>
      <c r="WQS321" s="417" t="s">
        <v>766</v>
      </c>
      <c r="WQT321" s="414" t="s">
        <v>61</v>
      </c>
      <c r="WQU321" s="415">
        <v>12</v>
      </c>
      <c r="WQV321" s="418" t="s">
        <v>781</v>
      </c>
      <c r="WQW321" s="417" t="s">
        <v>766</v>
      </c>
      <c r="WQX321" s="414" t="s">
        <v>61</v>
      </c>
      <c r="WQY321" s="415">
        <v>12</v>
      </c>
      <c r="WQZ321" s="418" t="s">
        <v>781</v>
      </c>
      <c r="WRA321" s="417" t="s">
        <v>766</v>
      </c>
      <c r="WRB321" s="414" t="s">
        <v>61</v>
      </c>
      <c r="WRC321" s="415">
        <v>12</v>
      </c>
      <c r="WRD321" s="418" t="s">
        <v>781</v>
      </c>
      <c r="WRE321" s="417" t="s">
        <v>766</v>
      </c>
      <c r="WRF321" s="414" t="s">
        <v>61</v>
      </c>
      <c r="WRG321" s="415">
        <v>12</v>
      </c>
      <c r="WRH321" s="418" t="s">
        <v>781</v>
      </c>
      <c r="WRI321" s="417" t="s">
        <v>766</v>
      </c>
      <c r="WRJ321" s="414" t="s">
        <v>61</v>
      </c>
      <c r="WRK321" s="415">
        <v>12</v>
      </c>
      <c r="WRL321" s="418" t="s">
        <v>781</v>
      </c>
      <c r="WRM321" s="417" t="s">
        <v>766</v>
      </c>
      <c r="WRN321" s="414" t="s">
        <v>61</v>
      </c>
      <c r="WRO321" s="415">
        <v>12</v>
      </c>
      <c r="WRP321" s="418" t="s">
        <v>781</v>
      </c>
      <c r="WRQ321" s="417" t="s">
        <v>766</v>
      </c>
      <c r="WRR321" s="414" t="s">
        <v>61</v>
      </c>
      <c r="WRS321" s="415">
        <v>12</v>
      </c>
      <c r="WRT321" s="418" t="s">
        <v>781</v>
      </c>
      <c r="WRU321" s="417" t="s">
        <v>766</v>
      </c>
      <c r="WRV321" s="414" t="s">
        <v>61</v>
      </c>
      <c r="WRW321" s="415">
        <v>12</v>
      </c>
      <c r="WRX321" s="418" t="s">
        <v>781</v>
      </c>
      <c r="WRY321" s="417" t="s">
        <v>766</v>
      </c>
      <c r="WRZ321" s="414" t="s">
        <v>61</v>
      </c>
      <c r="WSA321" s="415">
        <v>12</v>
      </c>
      <c r="WSB321" s="418" t="s">
        <v>781</v>
      </c>
      <c r="WSC321" s="417" t="s">
        <v>766</v>
      </c>
      <c r="WSD321" s="414" t="s">
        <v>61</v>
      </c>
      <c r="WSE321" s="415">
        <v>12</v>
      </c>
      <c r="WSF321" s="418" t="s">
        <v>781</v>
      </c>
      <c r="WSG321" s="417" t="s">
        <v>766</v>
      </c>
      <c r="WSH321" s="414" t="s">
        <v>61</v>
      </c>
      <c r="WSI321" s="415">
        <v>12</v>
      </c>
      <c r="WSJ321" s="418" t="s">
        <v>781</v>
      </c>
      <c r="WSK321" s="417" t="s">
        <v>766</v>
      </c>
      <c r="WSL321" s="414" t="s">
        <v>61</v>
      </c>
      <c r="WSM321" s="415">
        <v>12</v>
      </c>
      <c r="WSN321" s="418" t="s">
        <v>781</v>
      </c>
      <c r="WSO321" s="417" t="s">
        <v>766</v>
      </c>
      <c r="WSP321" s="414" t="s">
        <v>61</v>
      </c>
      <c r="WSQ321" s="415">
        <v>12</v>
      </c>
      <c r="WSR321" s="418" t="s">
        <v>781</v>
      </c>
      <c r="WSS321" s="417" t="s">
        <v>766</v>
      </c>
      <c r="WST321" s="414" t="s">
        <v>61</v>
      </c>
      <c r="WSU321" s="415">
        <v>12</v>
      </c>
      <c r="WSV321" s="418" t="s">
        <v>781</v>
      </c>
      <c r="WSW321" s="417" t="s">
        <v>766</v>
      </c>
      <c r="WSX321" s="414" t="s">
        <v>61</v>
      </c>
      <c r="WSY321" s="415">
        <v>12</v>
      </c>
      <c r="WSZ321" s="418" t="s">
        <v>781</v>
      </c>
      <c r="WTA321" s="417" t="s">
        <v>766</v>
      </c>
      <c r="WTB321" s="414" t="s">
        <v>61</v>
      </c>
      <c r="WTC321" s="415">
        <v>12</v>
      </c>
      <c r="WTD321" s="418" t="s">
        <v>781</v>
      </c>
      <c r="WTE321" s="417" t="s">
        <v>766</v>
      </c>
      <c r="WTF321" s="414" t="s">
        <v>61</v>
      </c>
      <c r="WTG321" s="415">
        <v>12</v>
      </c>
      <c r="WTH321" s="418" t="s">
        <v>781</v>
      </c>
      <c r="WTI321" s="417" t="s">
        <v>766</v>
      </c>
      <c r="WTJ321" s="414" t="s">
        <v>61</v>
      </c>
      <c r="WTK321" s="415">
        <v>12</v>
      </c>
      <c r="WTL321" s="418" t="s">
        <v>781</v>
      </c>
      <c r="WTM321" s="417" t="s">
        <v>766</v>
      </c>
      <c r="WTN321" s="414" t="s">
        <v>61</v>
      </c>
      <c r="WTO321" s="415">
        <v>12</v>
      </c>
      <c r="WTP321" s="418" t="s">
        <v>781</v>
      </c>
      <c r="WTQ321" s="417" t="s">
        <v>766</v>
      </c>
      <c r="WTR321" s="414" t="s">
        <v>61</v>
      </c>
      <c r="WTS321" s="415">
        <v>12</v>
      </c>
      <c r="WTT321" s="418" t="s">
        <v>781</v>
      </c>
      <c r="WTU321" s="417" t="s">
        <v>766</v>
      </c>
      <c r="WTV321" s="414" t="s">
        <v>61</v>
      </c>
      <c r="WTW321" s="415">
        <v>12</v>
      </c>
      <c r="WTX321" s="418" t="s">
        <v>781</v>
      </c>
      <c r="WTY321" s="417" t="s">
        <v>766</v>
      </c>
      <c r="WTZ321" s="414" t="s">
        <v>61</v>
      </c>
      <c r="WUA321" s="415">
        <v>12</v>
      </c>
      <c r="WUB321" s="418" t="s">
        <v>781</v>
      </c>
      <c r="WUC321" s="417" t="s">
        <v>766</v>
      </c>
      <c r="WUD321" s="414" t="s">
        <v>61</v>
      </c>
      <c r="WUE321" s="415">
        <v>12</v>
      </c>
      <c r="WUF321" s="418" t="s">
        <v>781</v>
      </c>
      <c r="WUG321" s="417" t="s">
        <v>766</v>
      </c>
      <c r="WUH321" s="414" t="s">
        <v>61</v>
      </c>
      <c r="WUI321" s="415">
        <v>12</v>
      </c>
      <c r="WUJ321" s="418" t="s">
        <v>781</v>
      </c>
      <c r="WUK321" s="417" t="s">
        <v>766</v>
      </c>
      <c r="WUL321" s="414" t="s">
        <v>61</v>
      </c>
      <c r="WUM321" s="415">
        <v>12</v>
      </c>
      <c r="WUN321" s="418" t="s">
        <v>781</v>
      </c>
      <c r="WUO321" s="417" t="s">
        <v>766</v>
      </c>
      <c r="WUP321" s="414" t="s">
        <v>61</v>
      </c>
      <c r="WUQ321" s="415">
        <v>12</v>
      </c>
      <c r="WUR321" s="418" t="s">
        <v>781</v>
      </c>
      <c r="WUS321" s="417" t="s">
        <v>766</v>
      </c>
      <c r="WUT321" s="414" t="s">
        <v>61</v>
      </c>
      <c r="WUU321" s="415">
        <v>12</v>
      </c>
      <c r="WUV321" s="418" t="s">
        <v>781</v>
      </c>
      <c r="WUW321" s="417" t="s">
        <v>766</v>
      </c>
      <c r="WUX321" s="414" t="s">
        <v>61</v>
      </c>
      <c r="WUY321" s="415">
        <v>12</v>
      </c>
      <c r="WUZ321" s="418" t="s">
        <v>781</v>
      </c>
      <c r="WVA321" s="417" t="s">
        <v>766</v>
      </c>
      <c r="WVB321" s="414" t="s">
        <v>61</v>
      </c>
      <c r="WVC321" s="415">
        <v>12</v>
      </c>
      <c r="WVD321" s="418" t="s">
        <v>781</v>
      </c>
      <c r="WVE321" s="417" t="s">
        <v>766</v>
      </c>
      <c r="WVF321" s="414" t="s">
        <v>61</v>
      </c>
      <c r="WVG321" s="415">
        <v>12</v>
      </c>
      <c r="WVH321" s="418" t="s">
        <v>781</v>
      </c>
      <c r="WVI321" s="417" t="s">
        <v>766</v>
      </c>
      <c r="WVJ321" s="414" t="s">
        <v>61</v>
      </c>
      <c r="WVK321" s="415">
        <v>12</v>
      </c>
      <c r="WVL321" s="418" t="s">
        <v>781</v>
      </c>
      <c r="WVM321" s="417" t="s">
        <v>766</v>
      </c>
      <c r="WVN321" s="414" t="s">
        <v>61</v>
      </c>
      <c r="WVO321" s="415">
        <v>12</v>
      </c>
      <c r="WVP321" s="418" t="s">
        <v>781</v>
      </c>
      <c r="WVQ321" s="417" t="s">
        <v>766</v>
      </c>
      <c r="WVR321" s="414" t="s">
        <v>61</v>
      </c>
      <c r="WVS321" s="415">
        <v>12</v>
      </c>
      <c r="WVT321" s="418" t="s">
        <v>781</v>
      </c>
      <c r="WVU321" s="417" t="s">
        <v>766</v>
      </c>
      <c r="WVV321" s="414" t="s">
        <v>61</v>
      </c>
      <c r="WVW321" s="415">
        <v>12</v>
      </c>
      <c r="WVX321" s="418" t="s">
        <v>781</v>
      </c>
      <c r="WVY321" s="417" t="s">
        <v>766</v>
      </c>
      <c r="WVZ321" s="414" t="s">
        <v>61</v>
      </c>
      <c r="WWA321" s="415">
        <v>12</v>
      </c>
      <c r="WWB321" s="418" t="s">
        <v>781</v>
      </c>
      <c r="WWC321" s="417" t="s">
        <v>766</v>
      </c>
      <c r="WWD321" s="414" t="s">
        <v>61</v>
      </c>
      <c r="WWE321" s="415">
        <v>12</v>
      </c>
      <c r="WWF321" s="418" t="s">
        <v>781</v>
      </c>
      <c r="WWG321" s="417" t="s">
        <v>766</v>
      </c>
      <c r="WWH321" s="414" t="s">
        <v>61</v>
      </c>
      <c r="WWI321" s="415">
        <v>12</v>
      </c>
      <c r="WWJ321" s="418" t="s">
        <v>781</v>
      </c>
      <c r="WWK321" s="417" t="s">
        <v>766</v>
      </c>
      <c r="WWL321" s="414" t="s">
        <v>61</v>
      </c>
      <c r="WWM321" s="415">
        <v>12</v>
      </c>
      <c r="WWN321" s="418" t="s">
        <v>781</v>
      </c>
      <c r="WWO321" s="417" t="s">
        <v>766</v>
      </c>
      <c r="WWP321" s="414" t="s">
        <v>61</v>
      </c>
      <c r="WWQ321" s="415">
        <v>12</v>
      </c>
      <c r="WWR321" s="418" t="s">
        <v>781</v>
      </c>
      <c r="WWS321" s="417" t="s">
        <v>766</v>
      </c>
      <c r="WWT321" s="414" t="s">
        <v>61</v>
      </c>
      <c r="WWU321" s="415">
        <v>12</v>
      </c>
      <c r="WWV321" s="418" t="s">
        <v>781</v>
      </c>
      <c r="WWW321" s="417" t="s">
        <v>766</v>
      </c>
      <c r="WWX321" s="414" t="s">
        <v>61</v>
      </c>
      <c r="WWY321" s="415">
        <v>12</v>
      </c>
      <c r="WWZ321" s="418" t="s">
        <v>781</v>
      </c>
      <c r="WXA321" s="417" t="s">
        <v>766</v>
      </c>
      <c r="WXB321" s="414" t="s">
        <v>61</v>
      </c>
      <c r="WXC321" s="415">
        <v>12</v>
      </c>
      <c r="WXD321" s="418" t="s">
        <v>781</v>
      </c>
      <c r="WXE321" s="417" t="s">
        <v>766</v>
      </c>
      <c r="WXF321" s="414" t="s">
        <v>61</v>
      </c>
      <c r="WXG321" s="415">
        <v>12</v>
      </c>
      <c r="WXH321" s="418" t="s">
        <v>781</v>
      </c>
      <c r="WXI321" s="417" t="s">
        <v>766</v>
      </c>
      <c r="WXJ321" s="414" t="s">
        <v>61</v>
      </c>
      <c r="WXK321" s="415">
        <v>12</v>
      </c>
      <c r="WXL321" s="418" t="s">
        <v>781</v>
      </c>
      <c r="WXM321" s="417" t="s">
        <v>766</v>
      </c>
      <c r="WXN321" s="414" t="s">
        <v>61</v>
      </c>
      <c r="WXO321" s="415">
        <v>12</v>
      </c>
      <c r="WXP321" s="418" t="s">
        <v>781</v>
      </c>
      <c r="WXQ321" s="417" t="s">
        <v>766</v>
      </c>
      <c r="WXR321" s="414" t="s">
        <v>61</v>
      </c>
      <c r="WXS321" s="415">
        <v>12</v>
      </c>
      <c r="WXT321" s="418" t="s">
        <v>781</v>
      </c>
      <c r="WXU321" s="417" t="s">
        <v>766</v>
      </c>
      <c r="WXV321" s="414" t="s">
        <v>61</v>
      </c>
      <c r="WXW321" s="415">
        <v>12</v>
      </c>
      <c r="WXX321" s="418" t="s">
        <v>781</v>
      </c>
      <c r="WXY321" s="417" t="s">
        <v>766</v>
      </c>
      <c r="WXZ321" s="414" t="s">
        <v>61</v>
      </c>
      <c r="WYA321" s="415">
        <v>12</v>
      </c>
      <c r="WYB321" s="418" t="s">
        <v>781</v>
      </c>
      <c r="WYC321" s="417" t="s">
        <v>766</v>
      </c>
      <c r="WYD321" s="414" t="s">
        <v>61</v>
      </c>
      <c r="WYE321" s="415">
        <v>12</v>
      </c>
      <c r="WYF321" s="418" t="s">
        <v>781</v>
      </c>
      <c r="WYG321" s="417" t="s">
        <v>766</v>
      </c>
      <c r="WYH321" s="414" t="s">
        <v>61</v>
      </c>
      <c r="WYI321" s="415">
        <v>12</v>
      </c>
      <c r="WYJ321" s="418" t="s">
        <v>781</v>
      </c>
      <c r="WYK321" s="417" t="s">
        <v>766</v>
      </c>
      <c r="WYL321" s="414" t="s">
        <v>61</v>
      </c>
      <c r="WYM321" s="415">
        <v>12</v>
      </c>
      <c r="WYN321" s="418" t="s">
        <v>781</v>
      </c>
      <c r="WYO321" s="417" t="s">
        <v>766</v>
      </c>
      <c r="WYP321" s="414" t="s">
        <v>61</v>
      </c>
      <c r="WYQ321" s="415">
        <v>12</v>
      </c>
      <c r="WYR321" s="418" t="s">
        <v>781</v>
      </c>
      <c r="WYS321" s="417" t="s">
        <v>766</v>
      </c>
      <c r="WYT321" s="414" t="s">
        <v>61</v>
      </c>
      <c r="WYU321" s="415">
        <v>12</v>
      </c>
      <c r="WYV321" s="418" t="s">
        <v>781</v>
      </c>
      <c r="WYW321" s="417" t="s">
        <v>766</v>
      </c>
      <c r="WYX321" s="414" t="s">
        <v>61</v>
      </c>
      <c r="WYY321" s="415">
        <v>12</v>
      </c>
      <c r="WYZ321" s="418" t="s">
        <v>781</v>
      </c>
      <c r="WZA321" s="417" t="s">
        <v>766</v>
      </c>
      <c r="WZB321" s="414" t="s">
        <v>61</v>
      </c>
      <c r="WZC321" s="415">
        <v>12</v>
      </c>
      <c r="WZD321" s="418" t="s">
        <v>781</v>
      </c>
      <c r="WZE321" s="417" t="s">
        <v>766</v>
      </c>
      <c r="WZF321" s="414" t="s">
        <v>61</v>
      </c>
      <c r="WZG321" s="415">
        <v>12</v>
      </c>
      <c r="WZH321" s="418" t="s">
        <v>781</v>
      </c>
      <c r="WZI321" s="417" t="s">
        <v>766</v>
      </c>
      <c r="WZJ321" s="414" t="s">
        <v>61</v>
      </c>
      <c r="WZK321" s="415">
        <v>12</v>
      </c>
      <c r="WZL321" s="418" t="s">
        <v>781</v>
      </c>
      <c r="WZM321" s="417" t="s">
        <v>766</v>
      </c>
      <c r="WZN321" s="414" t="s">
        <v>61</v>
      </c>
      <c r="WZO321" s="415">
        <v>12</v>
      </c>
      <c r="WZP321" s="418" t="s">
        <v>781</v>
      </c>
      <c r="WZQ321" s="417" t="s">
        <v>766</v>
      </c>
      <c r="WZR321" s="414" t="s">
        <v>61</v>
      </c>
      <c r="WZS321" s="415">
        <v>12</v>
      </c>
      <c r="WZT321" s="418" t="s">
        <v>781</v>
      </c>
      <c r="WZU321" s="417" t="s">
        <v>766</v>
      </c>
      <c r="WZV321" s="414" t="s">
        <v>61</v>
      </c>
      <c r="WZW321" s="415">
        <v>12</v>
      </c>
      <c r="WZX321" s="418" t="s">
        <v>781</v>
      </c>
      <c r="WZY321" s="417" t="s">
        <v>766</v>
      </c>
      <c r="WZZ321" s="414" t="s">
        <v>61</v>
      </c>
      <c r="XAA321" s="415">
        <v>12</v>
      </c>
      <c r="XAB321" s="418" t="s">
        <v>781</v>
      </c>
      <c r="XAC321" s="417" t="s">
        <v>766</v>
      </c>
      <c r="XAD321" s="414" t="s">
        <v>61</v>
      </c>
      <c r="XAE321" s="415">
        <v>12</v>
      </c>
      <c r="XAF321" s="418" t="s">
        <v>781</v>
      </c>
      <c r="XAG321" s="417" t="s">
        <v>766</v>
      </c>
      <c r="XAH321" s="414" t="s">
        <v>61</v>
      </c>
      <c r="XAI321" s="415">
        <v>12</v>
      </c>
      <c r="XAJ321" s="418" t="s">
        <v>781</v>
      </c>
      <c r="XAK321" s="417" t="s">
        <v>766</v>
      </c>
      <c r="XAL321" s="414" t="s">
        <v>61</v>
      </c>
      <c r="XAM321" s="415">
        <v>12</v>
      </c>
      <c r="XAN321" s="418" t="s">
        <v>781</v>
      </c>
      <c r="XAO321" s="417" t="s">
        <v>766</v>
      </c>
      <c r="XAP321" s="414" t="s">
        <v>61</v>
      </c>
      <c r="XAQ321" s="415">
        <v>12</v>
      </c>
      <c r="XAR321" s="418" t="s">
        <v>781</v>
      </c>
      <c r="XAS321" s="417" t="s">
        <v>766</v>
      </c>
      <c r="XAT321" s="414" t="s">
        <v>61</v>
      </c>
      <c r="XAU321" s="415">
        <v>12</v>
      </c>
      <c r="XAV321" s="418" t="s">
        <v>781</v>
      </c>
      <c r="XAW321" s="417" t="s">
        <v>766</v>
      </c>
      <c r="XAX321" s="414" t="s">
        <v>61</v>
      </c>
      <c r="XAY321" s="415">
        <v>12</v>
      </c>
      <c r="XAZ321" s="418" t="s">
        <v>781</v>
      </c>
      <c r="XBA321" s="417" t="s">
        <v>766</v>
      </c>
      <c r="XBB321" s="414" t="s">
        <v>61</v>
      </c>
      <c r="XBC321" s="415">
        <v>12</v>
      </c>
      <c r="XBD321" s="418" t="s">
        <v>781</v>
      </c>
      <c r="XBE321" s="417" t="s">
        <v>766</v>
      </c>
      <c r="XBF321" s="414" t="s">
        <v>61</v>
      </c>
      <c r="XBG321" s="415">
        <v>12</v>
      </c>
      <c r="XBH321" s="418" t="s">
        <v>781</v>
      </c>
      <c r="XBI321" s="417" t="s">
        <v>766</v>
      </c>
      <c r="XBJ321" s="414" t="s">
        <v>61</v>
      </c>
      <c r="XBK321" s="415">
        <v>12</v>
      </c>
      <c r="XBL321" s="418" t="s">
        <v>781</v>
      </c>
      <c r="XBM321" s="417" t="s">
        <v>766</v>
      </c>
      <c r="XBN321" s="414" t="s">
        <v>61</v>
      </c>
      <c r="XBO321" s="415">
        <v>12</v>
      </c>
      <c r="XBP321" s="418" t="s">
        <v>781</v>
      </c>
      <c r="XBQ321" s="417" t="s">
        <v>766</v>
      </c>
      <c r="XBR321" s="414" t="s">
        <v>61</v>
      </c>
      <c r="XBS321" s="415">
        <v>12</v>
      </c>
      <c r="XBT321" s="418" t="s">
        <v>781</v>
      </c>
      <c r="XBU321" s="417" t="s">
        <v>766</v>
      </c>
      <c r="XBV321" s="414" t="s">
        <v>61</v>
      </c>
      <c r="XBW321" s="415">
        <v>12</v>
      </c>
      <c r="XBX321" s="418" t="s">
        <v>781</v>
      </c>
      <c r="XBY321" s="417" t="s">
        <v>766</v>
      </c>
      <c r="XBZ321" s="414" t="s">
        <v>61</v>
      </c>
      <c r="XCA321" s="415">
        <v>12</v>
      </c>
      <c r="XCB321" s="418" t="s">
        <v>781</v>
      </c>
      <c r="XCC321" s="417" t="s">
        <v>766</v>
      </c>
      <c r="XCD321" s="414" t="s">
        <v>61</v>
      </c>
      <c r="XCE321" s="415">
        <v>12</v>
      </c>
      <c r="XCF321" s="418" t="s">
        <v>781</v>
      </c>
      <c r="XCG321" s="417" t="s">
        <v>766</v>
      </c>
      <c r="XCH321" s="414" t="s">
        <v>61</v>
      </c>
      <c r="XCI321" s="415">
        <v>12</v>
      </c>
      <c r="XCJ321" s="418" t="s">
        <v>781</v>
      </c>
      <c r="XCK321" s="417" t="s">
        <v>766</v>
      </c>
      <c r="XCL321" s="414" t="s">
        <v>61</v>
      </c>
      <c r="XCM321" s="415">
        <v>12</v>
      </c>
      <c r="XCN321" s="418" t="s">
        <v>781</v>
      </c>
      <c r="XCO321" s="417" t="s">
        <v>766</v>
      </c>
      <c r="XCP321" s="414" t="s">
        <v>61</v>
      </c>
      <c r="XCQ321" s="415">
        <v>12</v>
      </c>
      <c r="XCR321" s="418" t="s">
        <v>781</v>
      </c>
      <c r="XCS321" s="417" t="s">
        <v>766</v>
      </c>
      <c r="XCT321" s="414" t="s">
        <v>61</v>
      </c>
      <c r="XCU321" s="415">
        <v>12</v>
      </c>
      <c r="XCV321" s="418" t="s">
        <v>781</v>
      </c>
      <c r="XCW321" s="417" t="s">
        <v>766</v>
      </c>
      <c r="XCX321" s="414" t="s">
        <v>61</v>
      </c>
      <c r="XCY321" s="415">
        <v>12</v>
      </c>
      <c r="XCZ321" s="418" t="s">
        <v>781</v>
      </c>
      <c r="XDA321" s="417" t="s">
        <v>766</v>
      </c>
      <c r="XDB321" s="414" t="s">
        <v>61</v>
      </c>
      <c r="XDC321" s="415">
        <v>12</v>
      </c>
      <c r="XDD321" s="418" t="s">
        <v>781</v>
      </c>
      <c r="XDE321" s="417" t="s">
        <v>766</v>
      </c>
      <c r="XDF321" s="414" t="s">
        <v>61</v>
      </c>
      <c r="XDG321" s="415">
        <v>12</v>
      </c>
      <c r="XDH321" s="418" t="s">
        <v>781</v>
      </c>
      <c r="XDI321" s="417" t="s">
        <v>766</v>
      </c>
      <c r="XDJ321" s="414" t="s">
        <v>61</v>
      </c>
      <c r="XDK321" s="415">
        <v>12</v>
      </c>
      <c r="XDL321" s="418" t="s">
        <v>781</v>
      </c>
      <c r="XDM321" s="417" t="s">
        <v>766</v>
      </c>
      <c r="XDN321" s="414" t="s">
        <v>61</v>
      </c>
      <c r="XDO321" s="415">
        <v>12</v>
      </c>
      <c r="XDP321" s="418" t="s">
        <v>781</v>
      </c>
      <c r="XDQ321" s="417" t="s">
        <v>766</v>
      </c>
      <c r="XDR321" s="414" t="s">
        <v>61</v>
      </c>
      <c r="XDS321" s="415">
        <v>12</v>
      </c>
      <c r="XDT321" s="418" t="s">
        <v>781</v>
      </c>
      <c r="XDU321" s="417" t="s">
        <v>766</v>
      </c>
      <c r="XDV321" s="414" t="s">
        <v>61</v>
      </c>
      <c r="XDW321" s="415">
        <v>12</v>
      </c>
      <c r="XDX321" s="418" t="s">
        <v>781</v>
      </c>
      <c r="XDY321" s="417" t="s">
        <v>766</v>
      </c>
      <c r="XDZ321" s="414" t="s">
        <v>61</v>
      </c>
      <c r="XEA321" s="415">
        <v>12</v>
      </c>
      <c r="XEB321" s="418" t="s">
        <v>781</v>
      </c>
      <c r="XEC321" s="417" t="s">
        <v>766</v>
      </c>
      <c r="XED321" s="414" t="s">
        <v>61</v>
      </c>
      <c r="XEE321" s="415">
        <v>12</v>
      </c>
      <c r="XEF321" s="418" t="s">
        <v>781</v>
      </c>
      <c r="XEG321" s="417" t="s">
        <v>766</v>
      </c>
      <c r="XEH321" s="414" t="s">
        <v>61</v>
      </c>
      <c r="XEI321" s="415">
        <v>12</v>
      </c>
      <c r="XEJ321" s="418" t="s">
        <v>781</v>
      </c>
      <c r="XEK321" s="417" t="s">
        <v>766</v>
      </c>
      <c r="XEL321" s="414" t="s">
        <v>61</v>
      </c>
      <c r="XEM321" s="415">
        <v>12</v>
      </c>
      <c r="XEN321" s="418" t="s">
        <v>781</v>
      </c>
      <c r="XEO321" s="417" t="s">
        <v>766</v>
      </c>
      <c r="XEP321" s="414" t="s">
        <v>61</v>
      </c>
      <c r="XEQ321" s="415">
        <v>12</v>
      </c>
      <c r="XER321" s="418" t="s">
        <v>781</v>
      </c>
      <c r="XES321" s="417" t="s">
        <v>766</v>
      </c>
      <c r="XET321" s="414" t="s">
        <v>61</v>
      </c>
      <c r="XEU321" s="415">
        <v>12</v>
      </c>
      <c r="XEV321" s="418" t="s">
        <v>781</v>
      </c>
      <c r="XEW321" s="417" t="s">
        <v>766</v>
      </c>
      <c r="XEX321" s="414" t="s">
        <v>61</v>
      </c>
      <c r="XEY321" s="415">
        <v>12</v>
      </c>
      <c r="XEZ321" s="418" t="s">
        <v>781</v>
      </c>
      <c r="XFA321" s="417" t="s">
        <v>766</v>
      </c>
      <c r="XFB321" s="414" t="s">
        <v>61</v>
      </c>
      <c r="XFC321" s="415">
        <v>12</v>
      </c>
    </row>
    <row r="322" spans="5:16383" ht="25.5" customHeight="1" x14ac:dyDescent="0.25">
      <c r="E322" s="417"/>
      <c r="F322" s="414"/>
      <c r="G322" s="415"/>
      <c r="H322" s="418"/>
      <c r="I322" s="417"/>
      <c r="J322" s="414"/>
      <c r="K322" s="415"/>
      <c r="L322" s="418"/>
      <c r="M322" s="417"/>
      <c r="N322" s="414"/>
      <c r="O322" s="415"/>
      <c r="P322" s="418"/>
      <c r="Q322" s="417"/>
      <c r="R322" s="414"/>
      <c r="S322" s="415"/>
      <c r="T322" s="418"/>
      <c r="U322" s="417"/>
      <c r="V322" s="414"/>
      <c r="W322" s="415"/>
      <c r="X322" s="418"/>
      <c r="Y322" s="417"/>
      <c r="Z322" s="414"/>
      <c r="AA322" s="415"/>
      <c r="AB322" s="418"/>
      <c r="AC322" s="417"/>
      <c r="AD322" s="414"/>
      <c r="AE322" s="415"/>
      <c r="AF322" s="418"/>
      <c r="AG322" s="417"/>
      <c r="AH322" s="414"/>
      <c r="AI322" s="415"/>
      <c r="AJ322" s="418"/>
      <c r="AK322" s="417"/>
      <c r="AL322" s="414"/>
      <c r="AM322" s="415"/>
      <c r="AN322" s="418"/>
      <c r="AO322" s="417"/>
      <c r="AP322" s="414"/>
      <c r="AQ322" s="415"/>
      <c r="AR322" s="418"/>
      <c r="AS322" s="417"/>
      <c r="AT322" s="414"/>
      <c r="AU322" s="415"/>
      <c r="AV322" s="418"/>
      <c r="AW322" s="417"/>
      <c r="AX322" s="414"/>
      <c r="AY322" s="415"/>
      <c r="AZ322" s="418"/>
      <c r="BA322" s="417"/>
      <c r="BB322" s="414"/>
      <c r="BC322" s="415"/>
      <c r="BD322" s="418"/>
      <c r="BE322" s="417"/>
      <c r="BF322" s="414"/>
      <c r="BG322" s="415"/>
      <c r="BH322" s="418"/>
      <c r="BI322" s="417"/>
      <c r="BJ322" s="414"/>
      <c r="BK322" s="415"/>
      <c r="BL322" s="418"/>
      <c r="BM322" s="417"/>
      <c r="BN322" s="414"/>
      <c r="BO322" s="415"/>
      <c r="BP322" s="418"/>
      <c r="BQ322" s="417"/>
      <c r="BR322" s="414"/>
      <c r="BS322" s="415">
        <v>108.85</v>
      </c>
      <c r="BT322" s="418" t="s">
        <v>782</v>
      </c>
      <c r="BU322" s="417" t="s">
        <v>767</v>
      </c>
      <c r="BV322" s="414" t="s">
        <v>649</v>
      </c>
      <c r="BW322" s="415">
        <v>108.85</v>
      </c>
      <c r="BX322" s="418" t="s">
        <v>782</v>
      </c>
      <c r="BY322" s="417" t="s">
        <v>767</v>
      </c>
      <c r="BZ322" s="414" t="s">
        <v>649</v>
      </c>
      <c r="CA322" s="415">
        <v>108.85</v>
      </c>
      <c r="CB322" s="418" t="s">
        <v>782</v>
      </c>
      <c r="CC322" s="417" t="s">
        <v>767</v>
      </c>
      <c r="CD322" s="414" t="s">
        <v>649</v>
      </c>
      <c r="CE322" s="415">
        <v>108.85</v>
      </c>
      <c r="CF322" s="418" t="s">
        <v>782</v>
      </c>
      <c r="CG322" s="417" t="s">
        <v>767</v>
      </c>
      <c r="CH322" s="414" t="s">
        <v>649</v>
      </c>
      <c r="CI322" s="415">
        <v>108.85</v>
      </c>
      <c r="CJ322" s="418" t="s">
        <v>782</v>
      </c>
      <c r="CK322" s="417" t="s">
        <v>767</v>
      </c>
      <c r="CL322" s="414" t="s">
        <v>649</v>
      </c>
      <c r="CM322" s="415">
        <v>108.85</v>
      </c>
      <c r="CN322" s="418" t="s">
        <v>782</v>
      </c>
      <c r="CO322" s="417" t="s">
        <v>767</v>
      </c>
      <c r="CP322" s="414" t="s">
        <v>649</v>
      </c>
      <c r="CQ322" s="415">
        <v>108.85</v>
      </c>
      <c r="CR322" s="418" t="s">
        <v>782</v>
      </c>
      <c r="CS322" s="417" t="s">
        <v>767</v>
      </c>
      <c r="CT322" s="414" t="s">
        <v>649</v>
      </c>
      <c r="CU322" s="415">
        <v>108.85</v>
      </c>
      <c r="CV322" s="418" t="s">
        <v>782</v>
      </c>
      <c r="CW322" s="417" t="s">
        <v>767</v>
      </c>
      <c r="CX322" s="414" t="s">
        <v>649</v>
      </c>
      <c r="CY322" s="415">
        <v>108.85</v>
      </c>
      <c r="CZ322" s="418" t="s">
        <v>782</v>
      </c>
      <c r="DA322" s="417" t="s">
        <v>767</v>
      </c>
      <c r="DB322" s="414" t="s">
        <v>649</v>
      </c>
      <c r="DC322" s="415">
        <v>108.85</v>
      </c>
      <c r="DD322" s="418" t="s">
        <v>782</v>
      </c>
      <c r="DE322" s="417" t="s">
        <v>767</v>
      </c>
      <c r="DF322" s="414" t="s">
        <v>649</v>
      </c>
      <c r="DG322" s="415">
        <v>108.85</v>
      </c>
      <c r="DH322" s="418" t="s">
        <v>782</v>
      </c>
      <c r="DI322" s="417" t="s">
        <v>767</v>
      </c>
      <c r="DJ322" s="414" t="s">
        <v>649</v>
      </c>
      <c r="DK322" s="415">
        <v>108.85</v>
      </c>
      <c r="DL322" s="418" t="s">
        <v>782</v>
      </c>
      <c r="DM322" s="417" t="s">
        <v>767</v>
      </c>
      <c r="DN322" s="414" t="s">
        <v>649</v>
      </c>
      <c r="DO322" s="415">
        <v>108.85</v>
      </c>
      <c r="DP322" s="418" t="s">
        <v>782</v>
      </c>
      <c r="DQ322" s="417" t="s">
        <v>767</v>
      </c>
      <c r="DR322" s="414" t="s">
        <v>649</v>
      </c>
      <c r="DS322" s="415">
        <v>108.85</v>
      </c>
      <c r="DT322" s="418" t="s">
        <v>782</v>
      </c>
      <c r="DU322" s="417" t="s">
        <v>767</v>
      </c>
      <c r="DV322" s="414" t="s">
        <v>649</v>
      </c>
      <c r="DW322" s="415">
        <v>108.85</v>
      </c>
      <c r="DX322" s="418" t="s">
        <v>782</v>
      </c>
      <c r="DY322" s="417" t="s">
        <v>767</v>
      </c>
      <c r="DZ322" s="414" t="s">
        <v>649</v>
      </c>
      <c r="EA322" s="415">
        <v>108.85</v>
      </c>
      <c r="EB322" s="418" t="s">
        <v>782</v>
      </c>
      <c r="EC322" s="417" t="s">
        <v>767</v>
      </c>
      <c r="ED322" s="414" t="s">
        <v>649</v>
      </c>
      <c r="EE322" s="415">
        <v>108.85</v>
      </c>
      <c r="EF322" s="418" t="s">
        <v>782</v>
      </c>
      <c r="EG322" s="417" t="s">
        <v>767</v>
      </c>
      <c r="EH322" s="414" t="s">
        <v>649</v>
      </c>
      <c r="EI322" s="415">
        <v>108.85</v>
      </c>
      <c r="EJ322" s="418" t="s">
        <v>782</v>
      </c>
      <c r="EK322" s="417" t="s">
        <v>767</v>
      </c>
      <c r="EL322" s="414" t="s">
        <v>649</v>
      </c>
      <c r="EM322" s="415">
        <v>108.85</v>
      </c>
      <c r="EN322" s="418" t="s">
        <v>782</v>
      </c>
      <c r="EO322" s="417" t="s">
        <v>767</v>
      </c>
      <c r="EP322" s="414" t="s">
        <v>649</v>
      </c>
      <c r="EQ322" s="415">
        <v>108.85</v>
      </c>
      <c r="ER322" s="418" t="s">
        <v>782</v>
      </c>
      <c r="ES322" s="417" t="s">
        <v>767</v>
      </c>
      <c r="ET322" s="414" t="s">
        <v>649</v>
      </c>
      <c r="EU322" s="415">
        <v>108.85</v>
      </c>
      <c r="EV322" s="418" t="s">
        <v>782</v>
      </c>
      <c r="EW322" s="417" t="s">
        <v>767</v>
      </c>
      <c r="EX322" s="414" t="s">
        <v>649</v>
      </c>
      <c r="EY322" s="415">
        <v>108.85</v>
      </c>
      <c r="EZ322" s="418" t="s">
        <v>782</v>
      </c>
      <c r="FA322" s="417" t="s">
        <v>767</v>
      </c>
      <c r="FB322" s="414" t="s">
        <v>649</v>
      </c>
      <c r="FC322" s="415">
        <v>108.85</v>
      </c>
      <c r="FD322" s="418" t="s">
        <v>782</v>
      </c>
      <c r="FE322" s="417" t="s">
        <v>767</v>
      </c>
      <c r="FF322" s="414" t="s">
        <v>649</v>
      </c>
      <c r="FG322" s="415">
        <v>108.85</v>
      </c>
      <c r="FH322" s="418" t="s">
        <v>782</v>
      </c>
      <c r="FI322" s="417" t="s">
        <v>767</v>
      </c>
      <c r="FJ322" s="414" t="s">
        <v>649</v>
      </c>
      <c r="FK322" s="415">
        <v>108.85</v>
      </c>
      <c r="FL322" s="418" t="s">
        <v>782</v>
      </c>
      <c r="FM322" s="417" t="s">
        <v>767</v>
      </c>
      <c r="FN322" s="414" t="s">
        <v>649</v>
      </c>
      <c r="FO322" s="415">
        <v>108.85</v>
      </c>
      <c r="FP322" s="418" t="s">
        <v>782</v>
      </c>
      <c r="FQ322" s="417" t="s">
        <v>767</v>
      </c>
      <c r="FR322" s="414" t="s">
        <v>649</v>
      </c>
      <c r="FS322" s="415">
        <v>108.85</v>
      </c>
      <c r="FT322" s="418" t="s">
        <v>782</v>
      </c>
      <c r="FU322" s="417" t="s">
        <v>767</v>
      </c>
      <c r="FV322" s="414" t="s">
        <v>649</v>
      </c>
      <c r="FW322" s="415">
        <v>108.85</v>
      </c>
      <c r="FX322" s="418" t="s">
        <v>782</v>
      </c>
      <c r="FY322" s="417" t="s">
        <v>767</v>
      </c>
      <c r="FZ322" s="414" t="s">
        <v>649</v>
      </c>
      <c r="GA322" s="415">
        <v>108.85</v>
      </c>
      <c r="GB322" s="418" t="s">
        <v>782</v>
      </c>
      <c r="GC322" s="417" t="s">
        <v>767</v>
      </c>
      <c r="GD322" s="414" t="s">
        <v>649</v>
      </c>
      <c r="GE322" s="415">
        <v>108.85</v>
      </c>
      <c r="GF322" s="418" t="s">
        <v>782</v>
      </c>
      <c r="GG322" s="417" t="s">
        <v>767</v>
      </c>
      <c r="GH322" s="414" t="s">
        <v>649</v>
      </c>
      <c r="GI322" s="415">
        <v>108.85</v>
      </c>
      <c r="GJ322" s="418" t="s">
        <v>782</v>
      </c>
      <c r="GK322" s="417" t="s">
        <v>767</v>
      </c>
      <c r="GL322" s="414" t="s">
        <v>649</v>
      </c>
      <c r="GM322" s="415">
        <v>108.85</v>
      </c>
      <c r="GN322" s="418" t="s">
        <v>782</v>
      </c>
      <c r="GO322" s="417" t="s">
        <v>767</v>
      </c>
      <c r="GP322" s="414" t="s">
        <v>649</v>
      </c>
      <c r="GQ322" s="415">
        <v>108.85</v>
      </c>
      <c r="GR322" s="418" t="s">
        <v>782</v>
      </c>
      <c r="GS322" s="417" t="s">
        <v>767</v>
      </c>
      <c r="GT322" s="414" t="s">
        <v>649</v>
      </c>
      <c r="GU322" s="415">
        <v>108.85</v>
      </c>
      <c r="GV322" s="418" t="s">
        <v>782</v>
      </c>
      <c r="GW322" s="417" t="s">
        <v>767</v>
      </c>
      <c r="GX322" s="414" t="s">
        <v>649</v>
      </c>
      <c r="GY322" s="415">
        <v>108.85</v>
      </c>
      <c r="GZ322" s="418" t="s">
        <v>782</v>
      </c>
      <c r="HA322" s="417" t="s">
        <v>767</v>
      </c>
      <c r="HB322" s="414" t="s">
        <v>649</v>
      </c>
      <c r="HC322" s="415">
        <v>108.85</v>
      </c>
      <c r="HD322" s="418" t="s">
        <v>782</v>
      </c>
      <c r="HE322" s="417" t="s">
        <v>767</v>
      </c>
      <c r="HF322" s="414" t="s">
        <v>649</v>
      </c>
      <c r="HG322" s="415">
        <v>108.85</v>
      </c>
      <c r="HH322" s="418" t="s">
        <v>782</v>
      </c>
      <c r="HI322" s="417" t="s">
        <v>767</v>
      </c>
      <c r="HJ322" s="414" t="s">
        <v>649</v>
      </c>
      <c r="HK322" s="415">
        <v>108.85</v>
      </c>
      <c r="HL322" s="418" t="s">
        <v>782</v>
      </c>
      <c r="HM322" s="417" t="s">
        <v>767</v>
      </c>
      <c r="HN322" s="414" t="s">
        <v>649</v>
      </c>
      <c r="HO322" s="415">
        <v>108.85</v>
      </c>
      <c r="HP322" s="418" t="s">
        <v>782</v>
      </c>
      <c r="HQ322" s="417" t="s">
        <v>767</v>
      </c>
      <c r="HR322" s="414" t="s">
        <v>649</v>
      </c>
      <c r="HS322" s="415">
        <v>108.85</v>
      </c>
      <c r="HT322" s="418" t="s">
        <v>782</v>
      </c>
      <c r="HU322" s="417" t="s">
        <v>767</v>
      </c>
      <c r="HV322" s="414" t="s">
        <v>649</v>
      </c>
      <c r="HW322" s="415">
        <v>108.85</v>
      </c>
      <c r="HX322" s="418" t="s">
        <v>782</v>
      </c>
      <c r="HY322" s="417" t="s">
        <v>767</v>
      </c>
      <c r="HZ322" s="414" t="s">
        <v>649</v>
      </c>
      <c r="IA322" s="415">
        <v>108.85</v>
      </c>
      <c r="IB322" s="418" t="s">
        <v>782</v>
      </c>
      <c r="IC322" s="417" t="s">
        <v>767</v>
      </c>
      <c r="ID322" s="414" t="s">
        <v>649</v>
      </c>
      <c r="IE322" s="415">
        <v>108.85</v>
      </c>
      <c r="IF322" s="418" t="s">
        <v>782</v>
      </c>
      <c r="IG322" s="417" t="s">
        <v>767</v>
      </c>
      <c r="IH322" s="414" t="s">
        <v>649</v>
      </c>
      <c r="II322" s="415">
        <v>108.85</v>
      </c>
      <c r="IJ322" s="418" t="s">
        <v>782</v>
      </c>
      <c r="IK322" s="417" t="s">
        <v>767</v>
      </c>
      <c r="IL322" s="414" t="s">
        <v>649</v>
      </c>
      <c r="IM322" s="415">
        <v>108.85</v>
      </c>
      <c r="IN322" s="418" t="s">
        <v>782</v>
      </c>
      <c r="IO322" s="417" t="s">
        <v>767</v>
      </c>
      <c r="IP322" s="414" t="s">
        <v>649</v>
      </c>
      <c r="IQ322" s="415">
        <v>108.85</v>
      </c>
      <c r="IR322" s="418" t="s">
        <v>782</v>
      </c>
      <c r="IS322" s="417" t="s">
        <v>767</v>
      </c>
      <c r="IT322" s="414" t="s">
        <v>649</v>
      </c>
      <c r="IU322" s="415">
        <v>108.85</v>
      </c>
      <c r="IV322" s="418" t="s">
        <v>782</v>
      </c>
      <c r="IW322" s="417" t="s">
        <v>767</v>
      </c>
      <c r="IX322" s="414" t="s">
        <v>649</v>
      </c>
      <c r="IY322" s="415">
        <v>108.85</v>
      </c>
      <c r="IZ322" s="418" t="s">
        <v>782</v>
      </c>
      <c r="JA322" s="417" t="s">
        <v>767</v>
      </c>
      <c r="JB322" s="414" t="s">
        <v>649</v>
      </c>
      <c r="JC322" s="415">
        <v>108.85</v>
      </c>
      <c r="JD322" s="418" t="s">
        <v>782</v>
      </c>
      <c r="JE322" s="417" t="s">
        <v>767</v>
      </c>
      <c r="JF322" s="414" t="s">
        <v>649</v>
      </c>
      <c r="JG322" s="415">
        <v>108.85</v>
      </c>
      <c r="JH322" s="418" t="s">
        <v>782</v>
      </c>
      <c r="JI322" s="417" t="s">
        <v>767</v>
      </c>
      <c r="JJ322" s="414" t="s">
        <v>649</v>
      </c>
      <c r="JK322" s="415">
        <v>108.85</v>
      </c>
      <c r="JL322" s="418" t="s">
        <v>782</v>
      </c>
      <c r="JM322" s="417" t="s">
        <v>767</v>
      </c>
      <c r="JN322" s="414" t="s">
        <v>649</v>
      </c>
      <c r="JO322" s="415">
        <v>108.85</v>
      </c>
      <c r="JP322" s="418" t="s">
        <v>782</v>
      </c>
      <c r="JQ322" s="417" t="s">
        <v>767</v>
      </c>
      <c r="JR322" s="414" t="s">
        <v>649</v>
      </c>
      <c r="JS322" s="415">
        <v>108.85</v>
      </c>
      <c r="JT322" s="418" t="s">
        <v>782</v>
      </c>
      <c r="JU322" s="417" t="s">
        <v>767</v>
      </c>
      <c r="JV322" s="414" t="s">
        <v>649</v>
      </c>
      <c r="JW322" s="415">
        <v>108.85</v>
      </c>
      <c r="JX322" s="418" t="s">
        <v>782</v>
      </c>
      <c r="JY322" s="417" t="s">
        <v>767</v>
      </c>
      <c r="JZ322" s="414" t="s">
        <v>649</v>
      </c>
      <c r="KA322" s="415">
        <v>108.85</v>
      </c>
      <c r="KB322" s="418" t="s">
        <v>782</v>
      </c>
      <c r="KC322" s="417" t="s">
        <v>767</v>
      </c>
      <c r="KD322" s="414" t="s">
        <v>649</v>
      </c>
      <c r="KE322" s="415">
        <v>108.85</v>
      </c>
      <c r="KF322" s="418" t="s">
        <v>782</v>
      </c>
      <c r="KG322" s="417" t="s">
        <v>767</v>
      </c>
      <c r="KH322" s="414" t="s">
        <v>649</v>
      </c>
      <c r="KI322" s="415">
        <v>108.85</v>
      </c>
      <c r="KJ322" s="418" t="s">
        <v>782</v>
      </c>
      <c r="KK322" s="417" t="s">
        <v>767</v>
      </c>
      <c r="KL322" s="414" t="s">
        <v>649</v>
      </c>
      <c r="KM322" s="415">
        <v>108.85</v>
      </c>
      <c r="KN322" s="418" t="s">
        <v>782</v>
      </c>
      <c r="KO322" s="417" t="s">
        <v>767</v>
      </c>
      <c r="KP322" s="414" t="s">
        <v>649</v>
      </c>
      <c r="KQ322" s="415">
        <v>108.85</v>
      </c>
      <c r="KR322" s="418" t="s">
        <v>782</v>
      </c>
      <c r="KS322" s="417" t="s">
        <v>767</v>
      </c>
      <c r="KT322" s="414" t="s">
        <v>649</v>
      </c>
      <c r="KU322" s="415">
        <v>108.85</v>
      </c>
      <c r="KV322" s="418" t="s">
        <v>782</v>
      </c>
      <c r="KW322" s="417" t="s">
        <v>767</v>
      </c>
      <c r="KX322" s="414" t="s">
        <v>649</v>
      </c>
      <c r="KY322" s="415">
        <v>108.85</v>
      </c>
      <c r="KZ322" s="418" t="s">
        <v>782</v>
      </c>
      <c r="LA322" s="417" t="s">
        <v>767</v>
      </c>
      <c r="LB322" s="414" t="s">
        <v>649</v>
      </c>
      <c r="LC322" s="415">
        <v>108.85</v>
      </c>
      <c r="LD322" s="418" t="s">
        <v>782</v>
      </c>
      <c r="LE322" s="417" t="s">
        <v>767</v>
      </c>
      <c r="LF322" s="414" t="s">
        <v>649</v>
      </c>
      <c r="LG322" s="415">
        <v>108.85</v>
      </c>
      <c r="LH322" s="418" t="s">
        <v>782</v>
      </c>
      <c r="LI322" s="417" t="s">
        <v>767</v>
      </c>
      <c r="LJ322" s="414" t="s">
        <v>649</v>
      </c>
      <c r="LK322" s="415">
        <v>108.85</v>
      </c>
      <c r="LL322" s="418" t="s">
        <v>782</v>
      </c>
      <c r="LM322" s="417" t="s">
        <v>767</v>
      </c>
      <c r="LN322" s="414" t="s">
        <v>649</v>
      </c>
      <c r="LO322" s="415">
        <v>108.85</v>
      </c>
      <c r="LP322" s="418" t="s">
        <v>782</v>
      </c>
      <c r="LQ322" s="417" t="s">
        <v>767</v>
      </c>
      <c r="LR322" s="414" t="s">
        <v>649</v>
      </c>
      <c r="LS322" s="415">
        <v>108.85</v>
      </c>
      <c r="LT322" s="418" t="s">
        <v>782</v>
      </c>
      <c r="LU322" s="417" t="s">
        <v>767</v>
      </c>
      <c r="LV322" s="414" t="s">
        <v>649</v>
      </c>
      <c r="LW322" s="415">
        <v>108.85</v>
      </c>
      <c r="LX322" s="418" t="s">
        <v>782</v>
      </c>
      <c r="LY322" s="417" t="s">
        <v>767</v>
      </c>
      <c r="LZ322" s="414" t="s">
        <v>649</v>
      </c>
      <c r="MA322" s="415">
        <v>108.85</v>
      </c>
      <c r="MB322" s="418" t="s">
        <v>782</v>
      </c>
      <c r="MC322" s="417" t="s">
        <v>767</v>
      </c>
      <c r="MD322" s="414" t="s">
        <v>649</v>
      </c>
      <c r="ME322" s="415">
        <v>108.85</v>
      </c>
      <c r="MF322" s="418" t="s">
        <v>782</v>
      </c>
      <c r="MG322" s="417" t="s">
        <v>767</v>
      </c>
      <c r="MH322" s="414" t="s">
        <v>649</v>
      </c>
      <c r="MI322" s="415">
        <v>108.85</v>
      </c>
      <c r="MJ322" s="418" t="s">
        <v>782</v>
      </c>
      <c r="MK322" s="417" t="s">
        <v>767</v>
      </c>
      <c r="ML322" s="414" t="s">
        <v>649</v>
      </c>
      <c r="MM322" s="415">
        <v>108.85</v>
      </c>
      <c r="MN322" s="418" t="s">
        <v>782</v>
      </c>
      <c r="MO322" s="417" t="s">
        <v>767</v>
      </c>
      <c r="MP322" s="414" t="s">
        <v>649</v>
      </c>
      <c r="MQ322" s="415">
        <v>108.85</v>
      </c>
      <c r="MR322" s="418" t="s">
        <v>782</v>
      </c>
      <c r="MS322" s="417" t="s">
        <v>767</v>
      </c>
      <c r="MT322" s="414" t="s">
        <v>649</v>
      </c>
      <c r="MU322" s="415">
        <v>108.85</v>
      </c>
      <c r="MV322" s="418" t="s">
        <v>782</v>
      </c>
      <c r="MW322" s="417" t="s">
        <v>767</v>
      </c>
      <c r="MX322" s="414" t="s">
        <v>649</v>
      </c>
      <c r="MY322" s="415">
        <v>108.85</v>
      </c>
      <c r="MZ322" s="418" t="s">
        <v>782</v>
      </c>
      <c r="NA322" s="417" t="s">
        <v>767</v>
      </c>
      <c r="NB322" s="414" t="s">
        <v>649</v>
      </c>
      <c r="NC322" s="415">
        <v>108.85</v>
      </c>
      <c r="ND322" s="418" t="s">
        <v>782</v>
      </c>
      <c r="NE322" s="417" t="s">
        <v>767</v>
      </c>
      <c r="NF322" s="414" t="s">
        <v>649</v>
      </c>
      <c r="NG322" s="415">
        <v>108.85</v>
      </c>
      <c r="NH322" s="418" t="s">
        <v>782</v>
      </c>
      <c r="NI322" s="417" t="s">
        <v>767</v>
      </c>
      <c r="NJ322" s="414" t="s">
        <v>649</v>
      </c>
      <c r="NK322" s="415">
        <v>108.85</v>
      </c>
      <c r="NL322" s="418" t="s">
        <v>782</v>
      </c>
      <c r="NM322" s="417" t="s">
        <v>767</v>
      </c>
      <c r="NN322" s="414" t="s">
        <v>649</v>
      </c>
      <c r="NO322" s="415">
        <v>108.85</v>
      </c>
      <c r="NP322" s="418" t="s">
        <v>782</v>
      </c>
      <c r="NQ322" s="417" t="s">
        <v>767</v>
      </c>
      <c r="NR322" s="414" t="s">
        <v>649</v>
      </c>
      <c r="NS322" s="415">
        <v>108.85</v>
      </c>
      <c r="NT322" s="418" t="s">
        <v>782</v>
      </c>
      <c r="NU322" s="417" t="s">
        <v>767</v>
      </c>
      <c r="NV322" s="414" t="s">
        <v>649</v>
      </c>
      <c r="NW322" s="415">
        <v>108.85</v>
      </c>
      <c r="NX322" s="418" t="s">
        <v>782</v>
      </c>
      <c r="NY322" s="417" t="s">
        <v>767</v>
      </c>
      <c r="NZ322" s="414" t="s">
        <v>649</v>
      </c>
      <c r="OA322" s="415">
        <v>108.85</v>
      </c>
      <c r="OB322" s="418" t="s">
        <v>782</v>
      </c>
      <c r="OC322" s="417" t="s">
        <v>767</v>
      </c>
      <c r="OD322" s="414" t="s">
        <v>649</v>
      </c>
      <c r="OE322" s="415">
        <v>108.85</v>
      </c>
      <c r="OF322" s="418" t="s">
        <v>782</v>
      </c>
      <c r="OG322" s="417" t="s">
        <v>767</v>
      </c>
      <c r="OH322" s="414" t="s">
        <v>649</v>
      </c>
      <c r="OI322" s="415">
        <v>108.85</v>
      </c>
      <c r="OJ322" s="418" t="s">
        <v>782</v>
      </c>
      <c r="OK322" s="417" t="s">
        <v>767</v>
      </c>
      <c r="OL322" s="414" t="s">
        <v>649</v>
      </c>
      <c r="OM322" s="415">
        <v>108.85</v>
      </c>
      <c r="ON322" s="418" t="s">
        <v>782</v>
      </c>
      <c r="OO322" s="417" t="s">
        <v>767</v>
      </c>
      <c r="OP322" s="414" t="s">
        <v>649</v>
      </c>
      <c r="OQ322" s="415">
        <v>108.85</v>
      </c>
      <c r="OR322" s="418" t="s">
        <v>782</v>
      </c>
      <c r="OS322" s="417" t="s">
        <v>767</v>
      </c>
      <c r="OT322" s="414" t="s">
        <v>649</v>
      </c>
      <c r="OU322" s="415">
        <v>108.85</v>
      </c>
      <c r="OV322" s="418" t="s">
        <v>782</v>
      </c>
      <c r="OW322" s="417" t="s">
        <v>767</v>
      </c>
      <c r="OX322" s="414" t="s">
        <v>649</v>
      </c>
      <c r="OY322" s="415">
        <v>108.85</v>
      </c>
      <c r="OZ322" s="418" t="s">
        <v>782</v>
      </c>
      <c r="PA322" s="417" t="s">
        <v>767</v>
      </c>
      <c r="PB322" s="414" t="s">
        <v>649</v>
      </c>
      <c r="PC322" s="415">
        <v>108.85</v>
      </c>
      <c r="PD322" s="418" t="s">
        <v>782</v>
      </c>
      <c r="PE322" s="417" t="s">
        <v>767</v>
      </c>
      <c r="PF322" s="414" t="s">
        <v>649</v>
      </c>
      <c r="PG322" s="415">
        <v>108.85</v>
      </c>
      <c r="PH322" s="418" t="s">
        <v>782</v>
      </c>
      <c r="PI322" s="417" t="s">
        <v>767</v>
      </c>
      <c r="PJ322" s="414" t="s">
        <v>649</v>
      </c>
      <c r="PK322" s="415">
        <v>108.85</v>
      </c>
      <c r="PL322" s="418" t="s">
        <v>782</v>
      </c>
      <c r="PM322" s="417" t="s">
        <v>767</v>
      </c>
      <c r="PN322" s="414" t="s">
        <v>649</v>
      </c>
      <c r="PO322" s="415">
        <v>108.85</v>
      </c>
      <c r="PP322" s="418" t="s">
        <v>782</v>
      </c>
      <c r="PQ322" s="417" t="s">
        <v>767</v>
      </c>
      <c r="PR322" s="414" t="s">
        <v>649</v>
      </c>
      <c r="PS322" s="415">
        <v>108.85</v>
      </c>
      <c r="PT322" s="418" t="s">
        <v>782</v>
      </c>
      <c r="PU322" s="417" t="s">
        <v>767</v>
      </c>
      <c r="PV322" s="414" t="s">
        <v>649</v>
      </c>
      <c r="PW322" s="415">
        <v>108.85</v>
      </c>
      <c r="PX322" s="418" t="s">
        <v>782</v>
      </c>
      <c r="PY322" s="417" t="s">
        <v>767</v>
      </c>
      <c r="PZ322" s="414" t="s">
        <v>649</v>
      </c>
      <c r="QA322" s="415">
        <v>108.85</v>
      </c>
      <c r="QB322" s="418" t="s">
        <v>782</v>
      </c>
      <c r="QC322" s="417" t="s">
        <v>767</v>
      </c>
      <c r="QD322" s="414" t="s">
        <v>649</v>
      </c>
      <c r="QE322" s="415">
        <v>108.85</v>
      </c>
      <c r="QF322" s="418" t="s">
        <v>782</v>
      </c>
      <c r="QG322" s="417" t="s">
        <v>767</v>
      </c>
      <c r="QH322" s="414" t="s">
        <v>649</v>
      </c>
      <c r="QI322" s="415">
        <v>108.85</v>
      </c>
      <c r="QJ322" s="418" t="s">
        <v>782</v>
      </c>
      <c r="QK322" s="417" t="s">
        <v>767</v>
      </c>
      <c r="QL322" s="414" t="s">
        <v>649</v>
      </c>
      <c r="QM322" s="415">
        <v>108.85</v>
      </c>
      <c r="QN322" s="418" t="s">
        <v>782</v>
      </c>
      <c r="QO322" s="417" t="s">
        <v>767</v>
      </c>
      <c r="QP322" s="414" t="s">
        <v>649</v>
      </c>
      <c r="QQ322" s="415">
        <v>108.85</v>
      </c>
      <c r="QR322" s="418" t="s">
        <v>782</v>
      </c>
      <c r="QS322" s="417" t="s">
        <v>767</v>
      </c>
      <c r="QT322" s="414" t="s">
        <v>649</v>
      </c>
      <c r="QU322" s="415">
        <v>108.85</v>
      </c>
      <c r="QV322" s="418" t="s">
        <v>782</v>
      </c>
      <c r="QW322" s="417" t="s">
        <v>767</v>
      </c>
      <c r="QX322" s="414" t="s">
        <v>649</v>
      </c>
      <c r="QY322" s="415">
        <v>108.85</v>
      </c>
      <c r="QZ322" s="418" t="s">
        <v>782</v>
      </c>
      <c r="RA322" s="417" t="s">
        <v>767</v>
      </c>
      <c r="RB322" s="414" t="s">
        <v>649</v>
      </c>
      <c r="RC322" s="415">
        <v>108.85</v>
      </c>
      <c r="RD322" s="418" t="s">
        <v>782</v>
      </c>
      <c r="RE322" s="417" t="s">
        <v>767</v>
      </c>
      <c r="RF322" s="414" t="s">
        <v>649</v>
      </c>
      <c r="RG322" s="415">
        <v>108.85</v>
      </c>
      <c r="RH322" s="418" t="s">
        <v>782</v>
      </c>
      <c r="RI322" s="417" t="s">
        <v>767</v>
      </c>
      <c r="RJ322" s="414" t="s">
        <v>649</v>
      </c>
      <c r="RK322" s="415">
        <v>108.85</v>
      </c>
      <c r="RL322" s="418" t="s">
        <v>782</v>
      </c>
      <c r="RM322" s="417" t="s">
        <v>767</v>
      </c>
      <c r="RN322" s="414" t="s">
        <v>649</v>
      </c>
      <c r="RO322" s="415">
        <v>108.85</v>
      </c>
      <c r="RP322" s="418" t="s">
        <v>782</v>
      </c>
      <c r="RQ322" s="417" t="s">
        <v>767</v>
      </c>
      <c r="RR322" s="414" t="s">
        <v>649</v>
      </c>
      <c r="RS322" s="415">
        <v>108.85</v>
      </c>
      <c r="RT322" s="418" t="s">
        <v>782</v>
      </c>
      <c r="RU322" s="417" t="s">
        <v>767</v>
      </c>
      <c r="RV322" s="414" t="s">
        <v>649</v>
      </c>
      <c r="RW322" s="415">
        <v>108.85</v>
      </c>
      <c r="RX322" s="418" t="s">
        <v>782</v>
      </c>
      <c r="RY322" s="417" t="s">
        <v>767</v>
      </c>
      <c r="RZ322" s="414" t="s">
        <v>649</v>
      </c>
      <c r="SA322" s="415">
        <v>108.85</v>
      </c>
      <c r="SB322" s="418" t="s">
        <v>782</v>
      </c>
      <c r="SC322" s="417" t="s">
        <v>767</v>
      </c>
      <c r="SD322" s="414" t="s">
        <v>649</v>
      </c>
      <c r="SE322" s="415">
        <v>108.85</v>
      </c>
      <c r="SF322" s="418" t="s">
        <v>782</v>
      </c>
      <c r="SG322" s="417" t="s">
        <v>767</v>
      </c>
      <c r="SH322" s="414" t="s">
        <v>649</v>
      </c>
      <c r="SI322" s="415">
        <v>108.85</v>
      </c>
      <c r="SJ322" s="418" t="s">
        <v>782</v>
      </c>
      <c r="SK322" s="417" t="s">
        <v>767</v>
      </c>
      <c r="SL322" s="414" t="s">
        <v>649</v>
      </c>
      <c r="SM322" s="415">
        <v>108.85</v>
      </c>
      <c r="SN322" s="418" t="s">
        <v>782</v>
      </c>
      <c r="SO322" s="417" t="s">
        <v>767</v>
      </c>
      <c r="SP322" s="414" t="s">
        <v>649</v>
      </c>
      <c r="SQ322" s="415">
        <v>108.85</v>
      </c>
      <c r="SR322" s="418" t="s">
        <v>782</v>
      </c>
      <c r="SS322" s="417" t="s">
        <v>767</v>
      </c>
      <c r="ST322" s="414" t="s">
        <v>649</v>
      </c>
      <c r="SU322" s="415">
        <v>108.85</v>
      </c>
      <c r="SV322" s="418" t="s">
        <v>782</v>
      </c>
      <c r="SW322" s="417" t="s">
        <v>767</v>
      </c>
      <c r="SX322" s="414" t="s">
        <v>649</v>
      </c>
      <c r="SY322" s="415">
        <v>108.85</v>
      </c>
      <c r="SZ322" s="418" t="s">
        <v>782</v>
      </c>
      <c r="TA322" s="417" t="s">
        <v>767</v>
      </c>
      <c r="TB322" s="414" t="s">
        <v>649</v>
      </c>
      <c r="TC322" s="415">
        <v>108.85</v>
      </c>
      <c r="TD322" s="418" t="s">
        <v>782</v>
      </c>
      <c r="TE322" s="417" t="s">
        <v>767</v>
      </c>
      <c r="TF322" s="414" t="s">
        <v>649</v>
      </c>
      <c r="TG322" s="415">
        <v>108.85</v>
      </c>
      <c r="TH322" s="418" t="s">
        <v>782</v>
      </c>
      <c r="TI322" s="417" t="s">
        <v>767</v>
      </c>
      <c r="TJ322" s="414" t="s">
        <v>649</v>
      </c>
      <c r="TK322" s="415">
        <v>108.85</v>
      </c>
      <c r="TL322" s="418" t="s">
        <v>782</v>
      </c>
      <c r="TM322" s="417" t="s">
        <v>767</v>
      </c>
      <c r="TN322" s="414" t="s">
        <v>649</v>
      </c>
      <c r="TO322" s="415">
        <v>108.85</v>
      </c>
      <c r="TP322" s="418" t="s">
        <v>782</v>
      </c>
      <c r="TQ322" s="417" t="s">
        <v>767</v>
      </c>
      <c r="TR322" s="414" t="s">
        <v>649</v>
      </c>
      <c r="TS322" s="415">
        <v>108.85</v>
      </c>
      <c r="TT322" s="418" t="s">
        <v>782</v>
      </c>
      <c r="TU322" s="417" t="s">
        <v>767</v>
      </c>
      <c r="TV322" s="414" t="s">
        <v>649</v>
      </c>
      <c r="TW322" s="415">
        <v>108.85</v>
      </c>
      <c r="TX322" s="418" t="s">
        <v>782</v>
      </c>
      <c r="TY322" s="417" t="s">
        <v>767</v>
      </c>
      <c r="TZ322" s="414" t="s">
        <v>649</v>
      </c>
      <c r="UA322" s="415">
        <v>108.85</v>
      </c>
      <c r="UB322" s="418" t="s">
        <v>782</v>
      </c>
      <c r="UC322" s="417" t="s">
        <v>767</v>
      </c>
      <c r="UD322" s="414" t="s">
        <v>649</v>
      </c>
      <c r="UE322" s="415">
        <v>108.85</v>
      </c>
      <c r="UF322" s="418" t="s">
        <v>782</v>
      </c>
      <c r="UG322" s="417" t="s">
        <v>767</v>
      </c>
      <c r="UH322" s="414" t="s">
        <v>649</v>
      </c>
      <c r="UI322" s="415">
        <v>108.85</v>
      </c>
      <c r="UJ322" s="418" t="s">
        <v>782</v>
      </c>
      <c r="UK322" s="417" t="s">
        <v>767</v>
      </c>
      <c r="UL322" s="414" t="s">
        <v>649</v>
      </c>
      <c r="UM322" s="415">
        <v>108.85</v>
      </c>
      <c r="UN322" s="418" t="s">
        <v>782</v>
      </c>
      <c r="UO322" s="417" t="s">
        <v>767</v>
      </c>
      <c r="UP322" s="414" t="s">
        <v>649</v>
      </c>
      <c r="UQ322" s="415">
        <v>108.85</v>
      </c>
      <c r="UR322" s="418" t="s">
        <v>782</v>
      </c>
      <c r="US322" s="417" t="s">
        <v>767</v>
      </c>
      <c r="UT322" s="414" t="s">
        <v>649</v>
      </c>
      <c r="UU322" s="415">
        <v>108.85</v>
      </c>
      <c r="UV322" s="418" t="s">
        <v>782</v>
      </c>
      <c r="UW322" s="417" t="s">
        <v>767</v>
      </c>
      <c r="UX322" s="414" t="s">
        <v>649</v>
      </c>
      <c r="UY322" s="415">
        <v>108.85</v>
      </c>
      <c r="UZ322" s="418" t="s">
        <v>782</v>
      </c>
      <c r="VA322" s="417" t="s">
        <v>767</v>
      </c>
      <c r="VB322" s="414" t="s">
        <v>649</v>
      </c>
      <c r="VC322" s="415">
        <v>108.85</v>
      </c>
      <c r="VD322" s="418" t="s">
        <v>782</v>
      </c>
      <c r="VE322" s="417" t="s">
        <v>767</v>
      </c>
      <c r="VF322" s="414" t="s">
        <v>649</v>
      </c>
      <c r="VG322" s="415">
        <v>108.85</v>
      </c>
      <c r="VH322" s="418" t="s">
        <v>782</v>
      </c>
      <c r="VI322" s="417" t="s">
        <v>767</v>
      </c>
      <c r="VJ322" s="414" t="s">
        <v>649</v>
      </c>
      <c r="VK322" s="415">
        <v>108.85</v>
      </c>
      <c r="VL322" s="418" t="s">
        <v>782</v>
      </c>
      <c r="VM322" s="417" t="s">
        <v>767</v>
      </c>
      <c r="VN322" s="414" t="s">
        <v>649</v>
      </c>
      <c r="VO322" s="415">
        <v>108.85</v>
      </c>
      <c r="VP322" s="418" t="s">
        <v>782</v>
      </c>
      <c r="VQ322" s="417" t="s">
        <v>767</v>
      </c>
      <c r="VR322" s="414" t="s">
        <v>649</v>
      </c>
      <c r="VS322" s="415">
        <v>108.85</v>
      </c>
      <c r="VT322" s="418" t="s">
        <v>782</v>
      </c>
      <c r="VU322" s="417" t="s">
        <v>767</v>
      </c>
      <c r="VV322" s="414" t="s">
        <v>649</v>
      </c>
      <c r="VW322" s="415">
        <v>108.85</v>
      </c>
      <c r="VX322" s="418" t="s">
        <v>782</v>
      </c>
      <c r="VY322" s="417" t="s">
        <v>767</v>
      </c>
      <c r="VZ322" s="414" t="s">
        <v>649</v>
      </c>
      <c r="WA322" s="415">
        <v>108.85</v>
      </c>
      <c r="WB322" s="418" t="s">
        <v>782</v>
      </c>
      <c r="WC322" s="417" t="s">
        <v>767</v>
      </c>
      <c r="WD322" s="414" t="s">
        <v>649</v>
      </c>
      <c r="WE322" s="415">
        <v>108.85</v>
      </c>
      <c r="WF322" s="418" t="s">
        <v>782</v>
      </c>
      <c r="WG322" s="417" t="s">
        <v>767</v>
      </c>
      <c r="WH322" s="414" t="s">
        <v>649</v>
      </c>
      <c r="WI322" s="415">
        <v>108.85</v>
      </c>
      <c r="WJ322" s="418" t="s">
        <v>782</v>
      </c>
      <c r="WK322" s="417" t="s">
        <v>767</v>
      </c>
      <c r="WL322" s="414" t="s">
        <v>649</v>
      </c>
      <c r="WM322" s="415">
        <v>108.85</v>
      </c>
      <c r="WN322" s="418" t="s">
        <v>782</v>
      </c>
      <c r="WO322" s="417" t="s">
        <v>767</v>
      </c>
      <c r="WP322" s="414" t="s">
        <v>649</v>
      </c>
      <c r="WQ322" s="415">
        <v>108.85</v>
      </c>
      <c r="WR322" s="418" t="s">
        <v>782</v>
      </c>
      <c r="WS322" s="417" t="s">
        <v>767</v>
      </c>
      <c r="WT322" s="414" t="s">
        <v>649</v>
      </c>
      <c r="WU322" s="415">
        <v>108.85</v>
      </c>
      <c r="WV322" s="418" t="s">
        <v>782</v>
      </c>
      <c r="WW322" s="417" t="s">
        <v>767</v>
      </c>
      <c r="WX322" s="414" t="s">
        <v>649</v>
      </c>
      <c r="WY322" s="415">
        <v>108.85</v>
      </c>
      <c r="WZ322" s="418" t="s">
        <v>782</v>
      </c>
      <c r="XA322" s="417" t="s">
        <v>767</v>
      </c>
      <c r="XB322" s="414" t="s">
        <v>649</v>
      </c>
      <c r="XC322" s="415">
        <v>108.85</v>
      </c>
      <c r="XD322" s="418" t="s">
        <v>782</v>
      </c>
      <c r="XE322" s="417" t="s">
        <v>767</v>
      </c>
      <c r="XF322" s="414" t="s">
        <v>649</v>
      </c>
      <c r="XG322" s="415">
        <v>108.85</v>
      </c>
      <c r="XH322" s="418" t="s">
        <v>782</v>
      </c>
      <c r="XI322" s="417" t="s">
        <v>767</v>
      </c>
      <c r="XJ322" s="414" t="s">
        <v>649</v>
      </c>
      <c r="XK322" s="415">
        <v>108.85</v>
      </c>
      <c r="XL322" s="418" t="s">
        <v>782</v>
      </c>
      <c r="XM322" s="417" t="s">
        <v>767</v>
      </c>
      <c r="XN322" s="414" t="s">
        <v>649</v>
      </c>
      <c r="XO322" s="415">
        <v>108.85</v>
      </c>
      <c r="XP322" s="418" t="s">
        <v>782</v>
      </c>
      <c r="XQ322" s="417" t="s">
        <v>767</v>
      </c>
      <c r="XR322" s="414" t="s">
        <v>649</v>
      </c>
      <c r="XS322" s="415">
        <v>108.85</v>
      </c>
      <c r="XT322" s="418" t="s">
        <v>782</v>
      </c>
      <c r="XU322" s="417" t="s">
        <v>767</v>
      </c>
      <c r="XV322" s="414" t="s">
        <v>649</v>
      </c>
      <c r="XW322" s="415">
        <v>108.85</v>
      </c>
      <c r="XX322" s="418" t="s">
        <v>782</v>
      </c>
      <c r="XY322" s="417" t="s">
        <v>767</v>
      </c>
      <c r="XZ322" s="414" t="s">
        <v>649</v>
      </c>
      <c r="YA322" s="415">
        <v>108.85</v>
      </c>
      <c r="YB322" s="418" t="s">
        <v>782</v>
      </c>
      <c r="YC322" s="417" t="s">
        <v>767</v>
      </c>
      <c r="YD322" s="414" t="s">
        <v>649</v>
      </c>
      <c r="YE322" s="415">
        <v>108.85</v>
      </c>
      <c r="YF322" s="418" t="s">
        <v>782</v>
      </c>
      <c r="YG322" s="417" t="s">
        <v>767</v>
      </c>
      <c r="YH322" s="414" t="s">
        <v>649</v>
      </c>
      <c r="YI322" s="415">
        <v>108.85</v>
      </c>
      <c r="YJ322" s="418" t="s">
        <v>782</v>
      </c>
      <c r="YK322" s="417" t="s">
        <v>767</v>
      </c>
      <c r="YL322" s="414" t="s">
        <v>649</v>
      </c>
      <c r="YM322" s="415">
        <v>108.85</v>
      </c>
      <c r="YN322" s="418" t="s">
        <v>782</v>
      </c>
      <c r="YO322" s="417" t="s">
        <v>767</v>
      </c>
      <c r="YP322" s="414" t="s">
        <v>649</v>
      </c>
      <c r="YQ322" s="415">
        <v>108.85</v>
      </c>
      <c r="YR322" s="418" t="s">
        <v>782</v>
      </c>
      <c r="YS322" s="417" t="s">
        <v>767</v>
      </c>
      <c r="YT322" s="414" t="s">
        <v>649</v>
      </c>
      <c r="YU322" s="415">
        <v>108.85</v>
      </c>
      <c r="YV322" s="418" t="s">
        <v>782</v>
      </c>
      <c r="YW322" s="417" t="s">
        <v>767</v>
      </c>
      <c r="YX322" s="414" t="s">
        <v>649</v>
      </c>
      <c r="YY322" s="415">
        <v>108.85</v>
      </c>
      <c r="YZ322" s="418" t="s">
        <v>782</v>
      </c>
      <c r="ZA322" s="417" t="s">
        <v>767</v>
      </c>
      <c r="ZB322" s="414" t="s">
        <v>649</v>
      </c>
      <c r="ZC322" s="415">
        <v>108.85</v>
      </c>
      <c r="ZD322" s="418" t="s">
        <v>782</v>
      </c>
      <c r="ZE322" s="417" t="s">
        <v>767</v>
      </c>
      <c r="ZF322" s="414" t="s">
        <v>649</v>
      </c>
      <c r="ZG322" s="415">
        <v>108.85</v>
      </c>
      <c r="ZH322" s="418" t="s">
        <v>782</v>
      </c>
      <c r="ZI322" s="417" t="s">
        <v>767</v>
      </c>
      <c r="ZJ322" s="414" t="s">
        <v>649</v>
      </c>
      <c r="ZK322" s="415">
        <v>108.85</v>
      </c>
      <c r="ZL322" s="418" t="s">
        <v>782</v>
      </c>
      <c r="ZM322" s="417" t="s">
        <v>767</v>
      </c>
      <c r="ZN322" s="414" t="s">
        <v>649</v>
      </c>
      <c r="ZO322" s="415">
        <v>108.85</v>
      </c>
      <c r="ZP322" s="418" t="s">
        <v>782</v>
      </c>
      <c r="ZQ322" s="417" t="s">
        <v>767</v>
      </c>
      <c r="ZR322" s="414" t="s">
        <v>649</v>
      </c>
      <c r="ZS322" s="415">
        <v>108.85</v>
      </c>
      <c r="ZT322" s="418" t="s">
        <v>782</v>
      </c>
      <c r="ZU322" s="417" t="s">
        <v>767</v>
      </c>
      <c r="ZV322" s="414" t="s">
        <v>649</v>
      </c>
      <c r="ZW322" s="415">
        <v>108.85</v>
      </c>
      <c r="ZX322" s="418" t="s">
        <v>782</v>
      </c>
      <c r="ZY322" s="417" t="s">
        <v>767</v>
      </c>
      <c r="ZZ322" s="414" t="s">
        <v>649</v>
      </c>
      <c r="AAA322" s="415">
        <v>108.85</v>
      </c>
      <c r="AAB322" s="418" t="s">
        <v>782</v>
      </c>
      <c r="AAC322" s="417" t="s">
        <v>767</v>
      </c>
      <c r="AAD322" s="414" t="s">
        <v>649</v>
      </c>
      <c r="AAE322" s="415">
        <v>108.85</v>
      </c>
      <c r="AAF322" s="418" t="s">
        <v>782</v>
      </c>
      <c r="AAG322" s="417" t="s">
        <v>767</v>
      </c>
      <c r="AAH322" s="414" t="s">
        <v>649</v>
      </c>
      <c r="AAI322" s="415">
        <v>108.85</v>
      </c>
      <c r="AAJ322" s="418" t="s">
        <v>782</v>
      </c>
      <c r="AAK322" s="417" t="s">
        <v>767</v>
      </c>
      <c r="AAL322" s="414" t="s">
        <v>649</v>
      </c>
      <c r="AAM322" s="415">
        <v>108.85</v>
      </c>
      <c r="AAN322" s="418" t="s">
        <v>782</v>
      </c>
      <c r="AAO322" s="417" t="s">
        <v>767</v>
      </c>
      <c r="AAP322" s="414" t="s">
        <v>649</v>
      </c>
      <c r="AAQ322" s="415">
        <v>108.85</v>
      </c>
      <c r="AAR322" s="418" t="s">
        <v>782</v>
      </c>
      <c r="AAS322" s="417" t="s">
        <v>767</v>
      </c>
      <c r="AAT322" s="414" t="s">
        <v>649</v>
      </c>
      <c r="AAU322" s="415">
        <v>108.85</v>
      </c>
      <c r="AAV322" s="418" t="s">
        <v>782</v>
      </c>
      <c r="AAW322" s="417" t="s">
        <v>767</v>
      </c>
      <c r="AAX322" s="414" t="s">
        <v>649</v>
      </c>
      <c r="AAY322" s="415">
        <v>108.85</v>
      </c>
      <c r="AAZ322" s="418" t="s">
        <v>782</v>
      </c>
      <c r="ABA322" s="417" t="s">
        <v>767</v>
      </c>
      <c r="ABB322" s="414" t="s">
        <v>649</v>
      </c>
      <c r="ABC322" s="415">
        <v>108.85</v>
      </c>
      <c r="ABD322" s="418" t="s">
        <v>782</v>
      </c>
      <c r="ABE322" s="417" t="s">
        <v>767</v>
      </c>
      <c r="ABF322" s="414" t="s">
        <v>649</v>
      </c>
      <c r="ABG322" s="415">
        <v>108.85</v>
      </c>
      <c r="ABH322" s="418" t="s">
        <v>782</v>
      </c>
      <c r="ABI322" s="417" t="s">
        <v>767</v>
      </c>
      <c r="ABJ322" s="414" t="s">
        <v>649</v>
      </c>
      <c r="ABK322" s="415">
        <v>108.85</v>
      </c>
      <c r="ABL322" s="418" t="s">
        <v>782</v>
      </c>
      <c r="ABM322" s="417" t="s">
        <v>767</v>
      </c>
      <c r="ABN322" s="414" t="s">
        <v>649</v>
      </c>
      <c r="ABO322" s="415">
        <v>108.85</v>
      </c>
      <c r="ABP322" s="418" t="s">
        <v>782</v>
      </c>
      <c r="ABQ322" s="417" t="s">
        <v>767</v>
      </c>
      <c r="ABR322" s="414" t="s">
        <v>649</v>
      </c>
      <c r="ABS322" s="415">
        <v>108.85</v>
      </c>
      <c r="ABT322" s="418" t="s">
        <v>782</v>
      </c>
      <c r="ABU322" s="417" t="s">
        <v>767</v>
      </c>
      <c r="ABV322" s="414" t="s">
        <v>649</v>
      </c>
      <c r="ABW322" s="415">
        <v>108.85</v>
      </c>
      <c r="ABX322" s="418" t="s">
        <v>782</v>
      </c>
      <c r="ABY322" s="417" t="s">
        <v>767</v>
      </c>
      <c r="ABZ322" s="414" t="s">
        <v>649</v>
      </c>
      <c r="ACA322" s="415">
        <v>108.85</v>
      </c>
      <c r="ACB322" s="418" t="s">
        <v>782</v>
      </c>
      <c r="ACC322" s="417" t="s">
        <v>767</v>
      </c>
      <c r="ACD322" s="414" t="s">
        <v>649</v>
      </c>
      <c r="ACE322" s="415">
        <v>108.85</v>
      </c>
      <c r="ACF322" s="418" t="s">
        <v>782</v>
      </c>
      <c r="ACG322" s="417" t="s">
        <v>767</v>
      </c>
      <c r="ACH322" s="414" t="s">
        <v>649</v>
      </c>
      <c r="ACI322" s="415">
        <v>108.85</v>
      </c>
      <c r="ACJ322" s="418" t="s">
        <v>782</v>
      </c>
      <c r="ACK322" s="417" t="s">
        <v>767</v>
      </c>
      <c r="ACL322" s="414" t="s">
        <v>649</v>
      </c>
      <c r="ACM322" s="415">
        <v>108.85</v>
      </c>
      <c r="ACN322" s="418" t="s">
        <v>782</v>
      </c>
      <c r="ACO322" s="417" t="s">
        <v>767</v>
      </c>
      <c r="ACP322" s="414" t="s">
        <v>649</v>
      </c>
      <c r="ACQ322" s="415">
        <v>108.85</v>
      </c>
      <c r="ACR322" s="418" t="s">
        <v>782</v>
      </c>
      <c r="ACS322" s="417" t="s">
        <v>767</v>
      </c>
      <c r="ACT322" s="414" t="s">
        <v>649</v>
      </c>
      <c r="ACU322" s="415">
        <v>108.85</v>
      </c>
      <c r="ACV322" s="418" t="s">
        <v>782</v>
      </c>
      <c r="ACW322" s="417" t="s">
        <v>767</v>
      </c>
      <c r="ACX322" s="414" t="s">
        <v>649</v>
      </c>
      <c r="ACY322" s="415">
        <v>108.85</v>
      </c>
      <c r="ACZ322" s="418" t="s">
        <v>782</v>
      </c>
      <c r="ADA322" s="417" t="s">
        <v>767</v>
      </c>
      <c r="ADB322" s="414" t="s">
        <v>649</v>
      </c>
      <c r="ADC322" s="415">
        <v>108.85</v>
      </c>
      <c r="ADD322" s="418" t="s">
        <v>782</v>
      </c>
      <c r="ADE322" s="417" t="s">
        <v>767</v>
      </c>
      <c r="ADF322" s="414" t="s">
        <v>649</v>
      </c>
      <c r="ADG322" s="415">
        <v>108.85</v>
      </c>
      <c r="ADH322" s="418" t="s">
        <v>782</v>
      </c>
      <c r="ADI322" s="417" t="s">
        <v>767</v>
      </c>
      <c r="ADJ322" s="414" t="s">
        <v>649</v>
      </c>
      <c r="ADK322" s="415">
        <v>108.85</v>
      </c>
      <c r="ADL322" s="418" t="s">
        <v>782</v>
      </c>
      <c r="ADM322" s="417" t="s">
        <v>767</v>
      </c>
      <c r="ADN322" s="414" t="s">
        <v>649</v>
      </c>
      <c r="ADO322" s="415">
        <v>108.85</v>
      </c>
      <c r="ADP322" s="418" t="s">
        <v>782</v>
      </c>
      <c r="ADQ322" s="417" t="s">
        <v>767</v>
      </c>
      <c r="ADR322" s="414" t="s">
        <v>649</v>
      </c>
      <c r="ADS322" s="415">
        <v>108.85</v>
      </c>
      <c r="ADT322" s="418" t="s">
        <v>782</v>
      </c>
      <c r="ADU322" s="417" t="s">
        <v>767</v>
      </c>
      <c r="ADV322" s="414" t="s">
        <v>649</v>
      </c>
      <c r="ADW322" s="415">
        <v>108.85</v>
      </c>
      <c r="ADX322" s="418" t="s">
        <v>782</v>
      </c>
      <c r="ADY322" s="417" t="s">
        <v>767</v>
      </c>
      <c r="ADZ322" s="414" t="s">
        <v>649</v>
      </c>
      <c r="AEA322" s="415">
        <v>108.85</v>
      </c>
      <c r="AEB322" s="418" t="s">
        <v>782</v>
      </c>
      <c r="AEC322" s="417" t="s">
        <v>767</v>
      </c>
      <c r="AED322" s="414" t="s">
        <v>649</v>
      </c>
      <c r="AEE322" s="415">
        <v>108.85</v>
      </c>
      <c r="AEF322" s="418" t="s">
        <v>782</v>
      </c>
      <c r="AEG322" s="417" t="s">
        <v>767</v>
      </c>
      <c r="AEH322" s="414" t="s">
        <v>649</v>
      </c>
      <c r="AEI322" s="415">
        <v>108.85</v>
      </c>
      <c r="AEJ322" s="418" t="s">
        <v>782</v>
      </c>
      <c r="AEK322" s="417" t="s">
        <v>767</v>
      </c>
      <c r="AEL322" s="414" t="s">
        <v>649</v>
      </c>
      <c r="AEM322" s="415">
        <v>108.85</v>
      </c>
      <c r="AEN322" s="418" t="s">
        <v>782</v>
      </c>
      <c r="AEO322" s="417" t="s">
        <v>767</v>
      </c>
      <c r="AEP322" s="414" t="s">
        <v>649</v>
      </c>
      <c r="AEQ322" s="415">
        <v>108.85</v>
      </c>
      <c r="AER322" s="418" t="s">
        <v>782</v>
      </c>
      <c r="AES322" s="417" t="s">
        <v>767</v>
      </c>
      <c r="AET322" s="414" t="s">
        <v>649</v>
      </c>
      <c r="AEU322" s="415">
        <v>108.85</v>
      </c>
      <c r="AEV322" s="418" t="s">
        <v>782</v>
      </c>
      <c r="AEW322" s="417" t="s">
        <v>767</v>
      </c>
      <c r="AEX322" s="414" t="s">
        <v>649</v>
      </c>
      <c r="AEY322" s="415">
        <v>108.85</v>
      </c>
      <c r="AEZ322" s="418" t="s">
        <v>782</v>
      </c>
      <c r="AFA322" s="417" t="s">
        <v>767</v>
      </c>
      <c r="AFB322" s="414" t="s">
        <v>649</v>
      </c>
      <c r="AFC322" s="415">
        <v>108.85</v>
      </c>
      <c r="AFD322" s="418" t="s">
        <v>782</v>
      </c>
      <c r="AFE322" s="417" t="s">
        <v>767</v>
      </c>
      <c r="AFF322" s="414" t="s">
        <v>649</v>
      </c>
      <c r="AFG322" s="415">
        <v>108.85</v>
      </c>
      <c r="AFH322" s="418" t="s">
        <v>782</v>
      </c>
      <c r="AFI322" s="417" t="s">
        <v>767</v>
      </c>
      <c r="AFJ322" s="414" t="s">
        <v>649</v>
      </c>
      <c r="AFK322" s="415">
        <v>108.85</v>
      </c>
      <c r="AFL322" s="418" t="s">
        <v>782</v>
      </c>
      <c r="AFM322" s="417" t="s">
        <v>767</v>
      </c>
      <c r="AFN322" s="414" t="s">
        <v>649</v>
      </c>
      <c r="AFO322" s="415">
        <v>108.85</v>
      </c>
      <c r="AFP322" s="418" t="s">
        <v>782</v>
      </c>
      <c r="AFQ322" s="417" t="s">
        <v>767</v>
      </c>
      <c r="AFR322" s="414" t="s">
        <v>649</v>
      </c>
      <c r="AFS322" s="415">
        <v>108.85</v>
      </c>
      <c r="AFT322" s="418" t="s">
        <v>782</v>
      </c>
      <c r="AFU322" s="417" t="s">
        <v>767</v>
      </c>
      <c r="AFV322" s="414" t="s">
        <v>649</v>
      </c>
      <c r="AFW322" s="415">
        <v>108.85</v>
      </c>
      <c r="AFX322" s="418" t="s">
        <v>782</v>
      </c>
      <c r="AFY322" s="417" t="s">
        <v>767</v>
      </c>
      <c r="AFZ322" s="414" t="s">
        <v>649</v>
      </c>
      <c r="AGA322" s="415">
        <v>108.85</v>
      </c>
      <c r="AGB322" s="418" t="s">
        <v>782</v>
      </c>
      <c r="AGC322" s="417" t="s">
        <v>767</v>
      </c>
      <c r="AGD322" s="414" t="s">
        <v>649</v>
      </c>
      <c r="AGE322" s="415">
        <v>108.85</v>
      </c>
      <c r="AGF322" s="418" t="s">
        <v>782</v>
      </c>
      <c r="AGG322" s="417" t="s">
        <v>767</v>
      </c>
      <c r="AGH322" s="414" t="s">
        <v>649</v>
      </c>
      <c r="AGI322" s="415">
        <v>108.85</v>
      </c>
      <c r="AGJ322" s="418" t="s">
        <v>782</v>
      </c>
      <c r="AGK322" s="417" t="s">
        <v>767</v>
      </c>
      <c r="AGL322" s="414" t="s">
        <v>649</v>
      </c>
      <c r="AGM322" s="415">
        <v>108.85</v>
      </c>
      <c r="AGN322" s="418" t="s">
        <v>782</v>
      </c>
      <c r="AGO322" s="417" t="s">
        <v>767</v>
      </c>
      <c r="AGP322" s="414" t="s">
        <v>649</v>
      </c>
      <c r="AGQ322" s="415">
        <v>108.85</v>
      </c>
      <c r="AGR322" s="418" t="s">
        <v>782</v>
      </c>
      <c r="AGS322" s="417" t="s">
        <v>767</v>
      </c>
      <c r="AGT322" s="414" t="s">
        <v>649</v>
      </c>
      <c r="AGU322" s="415">
        <v>108.85</v>
      </c>
      <c r="AGV322" s="418" t="s">
        <v>782</v>
      </c>
      <c r="AGW322" s="417" t="s">
        <v>767</v>
      </c>
      <c r="AGX322" s="414" t="s">
        <v>649</v>
      </c>
      <c r="AGY322" s="415">
        <v>108.85</v>
      </c>
      <c r="AGZ322" s="418" t="s">
        <v>782</v>
      </c>
      <c r="AHA322" s="417" t="s">
        <v>767</v>
      </c>
      <c r="AHB322" s="414" t="s">
        <v>649</v>
      </c>
      <c r="AHC322" s="415">
        <v>108.85</v>
      </c>
      <c r="AHD322" s="418" t="s">
        <v>782</v>
      </c>
      <c r="AHE322" s="417" t="s">
        <v>767</v>
      </c>
      <c r="AHF322" s="414" t="s">
        <v>649</v>
      </c>
      <c r="AHG322" s="415">
        <v>108.85</v>
      </c>
      <c r="AHH322" s="418" t="s">
        <v>782</v>
      </c>
      <c r="AHI322" s="417" t="s">
        <v>767</v>
      </c>
      <c r="AHJ322" s="414" t="s">
        <v>649</v>
      </c>
      <c r="AHK322" s="415">
        <v>108.85</v>
      </c>
      <c r="AHL322" s="418" t="s">
        <v>782</v>
      </c>
      <c r="AHM322" s="417" t="s">
        <v>767</v>
      </c>
      <c r="AHN322" s="414" t="s">
        <v>649</v>
      </c>
      <c r="AHO322" s="415">
        <v>108.85</v>
      </c>
      <c r="AHP322" s="418" t="s">
        <v>782</v>
      </c>
      <c r="AHQ322" s="417" t="s">
        <v>767</v>
      </c>
      <c r="AHR322" s="414" t="s">
        <v>649</v>
      </c>
      <c r="AHS322" s="415">
        <v>108.85</v>
      </c>
      <c r="AHT322" s="418" t="s">
        <v>782</v>
      </c>
      <c r="AHU322" s="417" t="s">
        <v>767</v>
      </c>
      <c r="AHV322" s="414" t="s">
        <v>649</v>
      </c>
      <c r="AHW322" s="415">
        <v>108.85</v>
      </c>
      <c r="AHX322" s="418" t="s">
        <v>782</v>
      </c>
      <c r="AHY322" s="417" t="s">
        <v>767</v>
      </c>
      <c r="AHZ322" s="414" t="s">
        <v>649</v>
      </c>
      <c r="AIA322" s="415">
        <v>108.85</v>
      </c>
      <c r="AIB322" s="418" t="s">
        <v>782</v>
      </c>
      <c r="AIC322" s="417" t="s">
        <v>767</v>
      </c>
      <c r="AID322" s="414" t="s">
        <v>649</v>
      </c>
      <c r="AIE322" s="415">
        <v>108.85</v>
      </c>
      <c r="AIF322" s="418" t="s">
        <v>782</v>
      </c>
      <c r="AIG322" s="417" t="s">
        <v>767</v>
      </c>
      <c r="AIH322" s="414" t="s">
        <v>649</v>
      </c>
      <c r="AII322" s="415">
        <v>108.85</v>
      </c>
      <c r="AIJ322" s="418" t="s">
        <v>782</v>
      </c>
      <c r="AIK322" s="417" t="s">
        <v>767</v>
      </c>
      <c r="AIL322" s="414" t="s">
        <v>649</v>
      </c>
      <c r="AIM322" s="415">
        <v>108.85</v>
      </c>
      <c r="AIN322" s="418" t="s">
        <v>782</v>
      </c>
      <c r="AIO322" s="417" t="s">
        <v>767</v>
      </c>
      <c r="AIP322" s="414" t="s">
        <v>649</v>
      </c>
      <c r="AIQ322" s="415">
        <v>108.85</v>
      </c>
      <c r="AIR322" s="418" t="s">
        <v>782</v>
      </c>
      <c r="AIS322" s="417" t="s">
        <v>767</v>
      </c>
      <c r="AIT322" s="414" t="s">
        <v>649</v>
      </c>
      <c r="AIU322" s="415">
        <v>108.85</v>
      </c>
      <c r="AIV322" s="418" t="s">
        <v>782</v>
      </c>
      <c r="AIW322" s="417" t="s">
        <v>767</v>
      </c>
      <c r="AIX322" s="414" t="s">
        <v>649</v>
      </c>
      <c r="AIY322" s="415">
        <v>108.85</v>
      </c>
      <c r="AIZ322" s="418" t="s">
        <v>782</v>
      </c>
      <c r="AJA322" s="417" t="s">
        <v>767</v>
      </c>
      <c r="AJB322" s="414" t="s">
        <v>649</v>
      </c>
      <c r="AJC322" s="415">
        <v>108.85</v>
      </c>
      <c r="AJD322" s="418" t="s">
        <v>782</v>
      </c>
      <c r="AJE322" s="417" t="s">
        <v>767</v>
      </c>
      <c r="AJF322" s="414" t="s">
        <v>649</v>
      </c>
      <c r="AJG322" s="415">
        <v>108.85</v>
      </c>
      <c r="AJH322" s="418" t="s">
        <v>782</v>
      </c>
      <c r="AJI322" s="417" t="s">
        <v>767</v>
      </c>
      <c r="AJJ322" s="414" t="s">
        <v>649</v>
      </c>
      <c r="AJK322" s="415">
        <v>108.85</v>
      </c>
      <c r="AJL322" s="418" t="s">
        <v>782</v>
      </c>
      <c r="AJM322" s="417" t="s">
        <v>767</v>
      </c>
      <c r="AJN322" s="414" t="s">
        <v>649</v>
      </c>
      <c r="AJO322" s="415">
        <v>108.85</v>
      </c>
      <c r="AJP322" s="418" t="s">
        <v>782</v>
      </c>
      <c r="AJQ322" s="417" t="s">
        <v>767</v>
      </c>
      <c r="AJR322" s="414" t="s">
        <v>649</v>
      </c>
      <c r="AJS322" s="415">
        <v>108.85</v>
      </c>
      <c r="AJT322" s="418" t="s">
        <v>782</v>
      </c>
      <c r="AJU322" s="417" t="s">
        <v>767</v>
      </c>
      <c r="AJV322" s="414" t="s">
        <v>649</v>
      </c>
      <c r="AJW322" s="415">
        <v>108.85</v>
      </c>
      <c r="AJX322" s="418" t="s">
        <v>782</v>
      </c>
      <c r="AJY322" s="417" t="s">
        <v>767</v>
      </c>
      <c r="AJZ322" s="414" t="s">
        <v>649</v>
      </c>
      <c r="AKA322" s="415">
        <v>108.85</v>
      </c>
      <c r="AKB322" s="418" t="s">
        <v>782</v>
      </c>
      <c r="AKC322" s="417" t="s">
        <v>767</v>
      </c>
      <c r="AKD322" s="414" t="s">
        <v>649</v>
      </c>
      <c r="AKE322" s="415">
        <v>108.85</v>
      </c>
      <c r="AKF322" s="418" t="s">
        <v>782</v>
      </c>
      <c r="AKG322" s="417" t="s">
        <v>767</v>
      </c>
      <c r="AKH322" s="414" t="s">
        <v>649</v>
      </c>
      <c r="AKI322" s="415">
        <v>108.85</v>
      </c>
      <c r="AKJ322" s="418" t="s">
        <v>782</v>
      </c>
      <c r="AKK322" s="417" t="s">
        <v>767</v>
      </c>
      <c r="AKL322" s="414" t="s">
        <v>649</v>
      </c>
      <c r="AKM322" s="415">
        <v>108.85</v>
      </c>
      <c r="AKN322" s="418" t="s">
        <v>782</v>
      </c>
      <c r="AKO322" s="417" t="s">
        <v>767</v>
      </c>
      <c r="AKP322" s="414" t="s">
        <v>649</v>
      </c>
      <c r="AKQ322" s="415">
        <v>108.85</v>
      </c>
      <c r="AKR322" s="418" t="s">
        <v>782</v>
      </c>
      <c r="AKS322" s="417" t="s">
        <v>767</v>
      </c>
      <c r="AKT322" s="414" t="s">
        <v>649</v>
      </c>
      <c r="AKU322" s="415">
        <v>108.85</v>
      </c>
      <c r="AKV322" s="418" t="s">
        <v>782</v>
      </c>
      <c r="AKW322" s="417" t="s">
        <v>767</v>
      </c>
      <c r="AKX322" s="414" t="s">
        <v>649</v>
      </c>
      <c r="AKY322" s="415">
        <v>108.85</v>
      </c>
      <c r="AKZ322" s="418" t="s">
        <v>782</v>
      </c>
      <c r="ALA322" s="417" t="s">
        <v>767</v>
      </c>
      <c r="ALB322" s="414" t="s">
        <v>649</v>
      </c>
      <c r="ALC322" s="415">
        <v>108.85</v>
      </c>
      <c r="ALD322" s="418" t="s">
        <v>782</v>
      </c>
      <c r="ALE322" s="417" t="s">
        <v>767</v>
      </c>
      <c r="ALF322" s="414" t="s">
        <v>649</v>
      </c>
      <c r="ALG322" s="415">
        <v>108.85</v>
      </c>
      <c r="ALH322" s="418" t="s">
        <v>782</v>
      </c>
      <c r="ALI322" s="417" t="s">
        <v>767</v>
      </c>
      <c r="ALJ322" s="414" t="s">
        <v>649</v>
      </c>
      <c r="ALK322" s="415">
        <v>108.85</v>
      </c>
      <c r="ALL322" s="418" t="s">
        <v>782</v>
      </c>
      <c r="ALM322" s="417" t="s">
        <v>767</v>
      </c>
      <c r="ALN322" s="414" t="s">
        <v>649</v>
      </c>
      <c r="ALO322" s="415">
        <v>108.85</v>
      </c>
      <c r="ALP322" s="418" t="s">
        <v>782</v>
      </c>
      <c r="ALQ322" s="417" t="s">
        <v>767</v>
      </c>
      <c r="ALR322" s="414" t="s">
        <v>649</v>
      </c>
      <c r="ALS322" s="415">
        <v>108.85</v>
      </c>
      <c r="ALT322" s="418" t="s">
        <v>782</v>
      </c>
      <c r="ALU322" s="417" t="s">
        <v>767</v>
      </c>
      <c r="ALV322" s="414" t="s">
        <v>649</v>
      </c>
      <c r="ALW322" s="415">
        <v>108.85</v>
      </c>
      <c r="ALX322" s="418" t="s">
        <v>782</v>
      </c>
      <c r="ALY322" s="417" t="s">
        <v>767</v>
      </c>
      <c r="ALZ322" s="414" t="s">
        <v>649</v>
      </c>
      <c r="AMA322" s="415">
        <v>108.85</v>
      </c>
      <c r="AMB322" s="418" t="s">
        <v>782</v>
      </c>
      <c r="AMC322" s="417" t="s">
        <v>767</v>
      </c>
      <c r="AMD322" s="414" t="s">
        <v>649</v>
      </c>
      <c r="AME322" s="415">
        <v>108.85</v>
      </c>
      <c r="AMF322" s="418" t="s">
        <v>782</v>
      </c>
      <c r="AMG322" s="417" t="s">
        <v>767</v>
      </c>
      <c r="AMH322" s="414" t="s">
        <v>649</v>
      </c>
      <c r="AMI322" s="415">
        <v>108.85</v>
      </c>
      <c r="AMJ322" s="418" t="s">
        <v>782</v>
      </c>
      <c r="AMK322" s="417" t="s">
        <v>767</v>
      </c>
      <c r="AML322" s="414" t="s">
        <v>649</v>
      </c>
      <c r="AMM322" s="415">
        <v>108.85</v>
      </c>
      <c r="AMN322" s="418" t="s">
        <v>782</v>
      </c>
      <c r="AMO322" s="417" t="s">
        <v>767</v>
      </c>
      <c r="AMP322" s="414" t="s">
        <v>649</v>
      </c>
      <c r="AMQ322" s="415">
        <v>108.85</v>
      </c>
      <c r="AMR322" s="418" t="s">
        <v>782</v>
      </c>
      <c r="AMS322" s="417" t="s">
        <v>767</v>
      </c>
      <c r="AMT322" s="414" t="s">
        <v>649</v>
      </c>
      <c r="AMU322" s="415">
        <v>108.85</v>
      </c>
      <c r="AMV322" s="418" t="s">
        <v>782</v>
      </c>
      <c r="AMW322" s="417" t="s">
        <v>767</v>
      </c>
      <c r="AMX322" s="414" t="s">
        <v>649</v>
      </c>
      <c r="AMY322" s="415">
        <v>108.85</v>
      </c>
      <c r="AMZ322" s="418" t="s">
        <v>782</v>
      </c>
      <c r="ANA322" s="417" t="s">
        <v>767</v>
      </c>
      <c r="ANB322" s="414" t="s">
        <v>649</v>
      </c>
      <c r="ANC322" s="415">
        <v>108.85</v>
      </c>
      <c r="AND322" s="418" t="s">
        <v>782</v>
      </c>
      <c r="ANE322" s="417" t="s">
        <v>767</v>
      </c>
      <c r="ANF322" s="414" t="s">
        <v>649</v>
      </c>
      <c r="ANG322" s="415">
        <v>108.85</v>
      </c>
      <c r="ANH322" s="418" t="s">
        <v>782</v>
      </c>
      <c r="ANI322" s="417" t="s">
        <v>767</v>
      </c>
      <c r="ANJ322" s="414" t="s">
        <v>649</v>
      </c>
      <c r="ANK322" s="415">
        <v>108.85</v>
      </c>
      <c r="ANL322" s="418" t="s">
        <v>782</v>
      </c>
      <c r="ANM322" s="417" t="s">
        <v>767</v>
      </c>
      <c r="ANN322" s="414" t="s">
        <v>649</v>
      </c>
      <c r="ANO322" s="415">
        <v>108.85</v>
      </c>
      <c r="ANP322" s="418" t="s">
        <v>782</v>
      </c>
      <c r="ANQ322" s="417" t="s">
        <v>767</v>
      </c>
      <c r="ANR322" s="414" t="s">
        <v>649</v>
      </c>
      <c r="ANS322" s="415">
        <v>108.85</v>
      </c>
      <c r="ANT322" s="418" t="s">
        <v>782</v>
      </c>
      <c r="ANU322" s="417" t="s">
        <v>767</v>
      </c>
      <c r="ANV322" s="414" t="s">
        <v>649</v>
      </c>
      <c r="ANW322" s="415">
        <v>108.85</v>
      </c>
      <c r="ANX322" s="418" t="s">
        <v>782</v>
      </c>
      <c r="ANY322" s="417" t="s">
        <v>767</v>
      </c>
      <c r="ANZ322" s="414" t="s">
        <v>649</v>
      </c>
      <c r="AOA322" s="415">
        <v>108.85</v>
      </c>
      <c r="AOB322" s="418" t="s">
        <v>782</v>
      </c>
      <c r="AOC322" s="417" t="s">
        <v>767</v>
      </c>
      <c r="AOD322" s="414" t="s">
        <v>649</v>
      </c>
      <c r="AOE322" s="415">
        <v>108.85</v>
      </c>
      <c r="AOF322" s="418" t="s">
        <v>782</v>
      </c>
      <c r="AOG322" s="417" t="s">
        <v>767</v>
      </c>
      <c r="AOH322" s="414" t="s">
        <v>649</v>
      </c>
      <c r="AOI322" s="415">
        <v>108.85</v>
      </c>
      <c r="AOJ322" s="418" t="s">
        <v>782</v>
      </c>
      <c r="AOK322" s="417" t="s">
        <v>767</v>
      </c>
      <c r="AOL322" s="414" t="s">
        <v>649</v>
      </c>
      <c r="AOM322" s="415">
        <v>108.85</v>
      </c>
      <c r="AON322" s="418" t="s">
        <v>782</v>
      </c>
      <c r="AOO322" s="417" t="s">
        <v>767</v>
      </c>
      <c r="AOP322" s="414" t="s">
        <v>649</v>
      </c>
      <c r="AOQ322" s="415">
        <v>108.85</v>
      </c>
      <c r="AOR322" s="418" t="s">
        <v>782</v>
      </c>
      <c r="AOS322" s="417" t="s">
        <v>767</v>
      </c>
      <c r="AOT322" s="414" t="s">
        <v>649</v>
      </c>
      <c r="AOU322" s="415">
        <v>108.85</v>
      </c>
      <c r="AOV322" s="418" t="s">
        <v>782</v>
      </c>
      <c r="AOW322" s="417" t="s">
        <v>767</v>
      </c>
      <c r="AOX322" s="414" t="s">
        <v>649</v>
      </c>
      <c r="AOY322" s="415">
        <v>108.85</v>
      </c>
      <c r="AOZ322" s="418" t="s">
        <v>782</v>
      </c>
      <c r="APA322" s="417" t="s">
        <v>767</v>
      </c>
      <c r="APB322" s="414" t="s">
        <v>649</v>
      </c>
      <c r="APC322" s="415">
        <v>108.85</v>
      </c>
      <c r="APD322" s="418" t="s">
        <v>782</v>
      </c>
      <c r="APE322" s="417" t="s">
        <v>767</v>
      </c>
      <c r="APF322" s="414" t="s">
        <v>649</v>
      </c>
      <c r="APG322" s="415">
        <v>108.85</v>
      </c>
      <c r="APH322" s="418" t="s">
        <v>782</v>
      </c>
      <c r="API322" s="417" t="s">
        <v>767</v>
      </c>
      <c r="APJ322" s="414" t="s">
        <v>649</v>
      </c>
      <c r="APK322" s="415">
        <v>108.85</v>
      </c>
      <c r="APL322" s="418" t="s">
        <v>782</v>
      </c>
      <c r="APM322" s="417" t="s">
        <v>767</v>
      </c>
      <c r="APN322" s="414" t="s">
        <v>649</v>
      </c>
      <c r="APO322" s="415">
        <v>108.85</v>
      </c>
      <c r="APP322" s="418" t="s">
        <v>782</v>
      </c>
      <c r="APQ322" s="417" t="s">
        <v>767</v>
      </c>
      <c r="APR322" s="414" t="s">
        <v>649</v>
      </c>
      <c r="APS322" s="415">
        <v>108.85</v>
      </c>
      <c r="APT322" s="418" t="s">
        <v>782</v>
      </c>
      <c r="APU322" s="417" t="s">
        <v>767</v>
      </c>
      <c r="APV322" s="414" t="s">
        <v>649</v>
      </c>
      <c r="APW322" s="415">
        <v>108.85</v>
      </c>
      <c r="APX322" s="418" t="s">
        <v>782</v>
      </c>
      <c r="APY322" s="417" t="s">
        <v>767</v>
      </c>
      <c r="APZ322" s="414" t="s">
        <v>649</v>
      </c>
      <c r="AQA322" s="415">
        <v>108.85</v>
      </c>
      <c r="AQB322" s="418" t="s">
        <v>782</v>
      </c>
      <c r="AQC322" s="417" t="s">
        <v>767</v>
      </c>
      <c r="AQD322" s="414" t="s">
        <v>649</v>
      </c>
      <c r="AQE322" s="415">
        <v>108.85</v>
      </c>
      <c r="AQF322" s="418" t="s">
        <v>782</v>
      </c>
      <c r="AQG322" s="417" t="s">
        <v>767</v>
      </c>
      <c r="AQH322" s="414" t="s">
        <v>649</v>
      </c>
      <c r="AQI322" s="415">
        <v>108.85</v>
      </c>
      <c r="AQJ322" s="418" t="s">
        <v>782</v>
      </c>
      <c r="AQK322" s="417" t="s">
        <v>767</v>
      </c>
      <c r="AQL322" s="414" t="s">
        <v>649</v>
      </c>
      <c r="AQM322" s="415">
        <v>108.85</v>
      </c>
      <c r="AQN322" s="418" t="s">
        <v>782</v>
      </c>
      <c r="AQO322" s="417" t="s">
        <v>767</v>
      </c>
      <c r="AQP322" s="414" t="s">
        <v>649</v>
      </c>
      <c r="AQQ322" s="415">
        <v>108.85</v>
      </c>
      <c r="AQR322" s="418" t="s">
        <v>782</v>
      </c>
      <c r="AQS322" s="417" t="s">
        <v>767</v>
      </c>
      <c r="AQT322" s="414" t="s">
        <v>649</v>
      </c>
      <c r="AQU322" s="415">
        <v>108.85</v>
      </c>
      <c r="AQV322" s="418" t="s">
        <v>782</v>
      </c>
      <c r="AQW322" s="417" t="s">
        <v>767</v>
      </c>
      <c r="AQX322" s="414" t="s">
        <v>649</v>
      </c>
      <c r="AQY322" s="415">
        <v>108.85</v>
      </c>
      <c r="AQZ322" s="418" t="s">
        <v>782</v>
      </c>
      <c r="ARA322" s="417" t="s">
        <v>767</v>
      </c>
      <c r="ARB322" s="414" t="s">
        <v>649</v>
      </c>
      <c r="ARC322" s="415">
        <v>108.85</v>
      </c>
      <c r="ARD322" s="418" t="s">
        <v>782</v>
      </c>
      <c r="ARE322" s="417" t="s">
        <v>767</v>
      </c>
      <c r="ARF322" s="414" t="s">
        <v>649</v>
      </c>
      <c r="ARG322" s="415">
        <v>108.85</v>
      </c>
      <c r="ARH322" s="418" t="s">
        <v>782</v>
      </c>
      <c r="ARI322" s="417" t="s">
        <v>767</v>
      </c>
      <c r="ARJ322" s="414" t="s">
        <v>649</v>
      </c>
      <c r="ARK322" s="415">
        <v>108.85</v>
      </c>
      <c r="ARL322" s="418" t="s">
        <v>782</v>
      </c>
      <c r="ARM322" s="417" t="s">
        <v>767</v>
      </c>
      <c r="ARN322" s="414" t="s">
        <v>649</v>
      </c>
      <c r="ARO322" s="415">
        <v>108.85</v>
      </c>
      <c r="ARP322" s="418" t="s">
        <v>782</v>
      </c>
      <c r="ARQ322" s="417" t="s">
        <v>767</v>
      </c>
      <c r="ARR322" s="414" t="s">
        <v>649</v>
      </c>
      <c r="ARS322" s="415">
        <v>108.85</v>
      </c>
      <c r="ART322" s="418" t="s">
        <v>782</v>
      </c>
      <c r="ARU322" s="417" t="s">
        <v>767</v>
      </c>
      <c r="ARV322" s="414" t="s">
        <v>649</v>
      </c>
      <c r="ARW322" s="415">
        <v>108.85</v>
      </c>
      <c r="ARX322" s="418" t="s">
        <v>782</v>
      </c>
      <c r="ARY322" s="417" t="s">
        <v>767</v>
      </c>
      <c r="ARZ322" s="414" t="s">
        <v>649</v>
      </c>
      <c r="ASA322" s="415">
        <v>108.85</v>
      </c>
      <c r="ASB322" s="418" t="s">
        <v>782</v>
      </c>
      <c r="ASC322" s="417" t="s">
        <v>767</v>
      </c>
      <c r="ASD322" s="414" t="s">
        <v>649</v>
      </c>
      <c r="ASE322" s="415">
        <v>108.85</v>
      </c>
      <c r="ASF322" s="418" t="s">
        <v>782</v>
      </c>
      <c r="ASG322" s="417" t="s">
        <v>767</v>
      </c>
      <c r="ASH322" s="414" t="s">
        <v>649</v>
      </c>
      <c r="ASI322" s="415">
        <v>108.85</v>
      </c>
      <c r="ASJ322" s="418" t="s">
        <v>782</v>
      </c>
      <c r="ASK322" s="417" t="s">
        <v>767</v>
      </c>
      <c r="ASL322" s="414" t="s">
        <v>649</v>
      </c>
      <c r="ASM322" s="415">
        <v>108.85</v>
      </c>
      <c r="ASN322" s="418" t="s">
        <v>782</v>
      </c>
      <c r="ASO322" s="417" t="s">
        <v>767</v>
      </c>
      <c r="ASP322" s="414" t="s">
        <v>649</v>
      </c>
      <c r="ASQ322" s="415">
        <v>108.85</v>
      </c>
      <c r="ASR322" s="418" t="s">
        <v>782</v>
      </c>
      <c r="ASS322" s="417" t="s">
        <v>767</v>
      </c>
      <c r="AST322" s="414" t="s">
        <v>649</v>
      </c>
      <c r="ASU322" s="415">
        <v>108.85</v>
      </c>
      <c r="ASV322" s="418" t="s">
        <v>782</v>
      </c>
      <c r="ASW322" s="417" t="s">
        <v>767</v>
      </c>
      <c r="ASX322" s="414" t="s">
        <v>649</v>
      </c>
      <c r="ASY322" s="415">
        <v>108.85</v>
      </c>
      <c r="ASZ322" s="418" t="s">
        <v>782</v>
      </c>
      <c r="ATA322" s="417" t="s">
        <v>767</v>
      </c>
      <c r="ATB322" s="414" t="s">
        <v>649</v>
      </c>
      <c r="ATC322" s="415">
        <v>108.85</v>
      </c>
      <c r="ATD322" s="418" t="s">
        <v>782</v>
      </c>
      <c r="ATE322" s="417" t="s">
        <v>767</v>
      </c>
      <c r="ATF322" s="414" t="s">
        <v>649</v>
      </c>
      <c r="ATG322" s="415">
        <v>108.85</v>
      </c>
      <c r="ATH322" s="418" t="s">
        <v>782</v>
      </c>
      <c r="ATI322" s="417" t="s">
        <v>767</v>
      </c>
      <c r="ATJ322" s="414" t="s">
        <v>649</v>
      </c>
      <c r="ATK322" s="415">
        <v>108.85</v>
      </c>
      <c r="ATL322" s="418" t="s">
        <v>782</v>
      </c>
      <c r="ATM322" s="417" t="s">
        <v>767</v>
      </c>
      <c r="ATN322" s="414" t="s">
        <v>649</v>
      </c>
      <c r="ATO322" s="415">
        <v>108.85</v>
      </c>
      <c r="ATP322" s="418" t="s">
        <v>782</v>
      </c>
      <c r="ATQ322" s="417" t="s">
        <v>767</v>
      </c>
      <c r="ATR322" s="414" t="s">
        <v>649</v>
      </c>
      <c r="ATS322" s="415">
        <v>108.85</v>
      </c>
      <c r="ATT322" s="418" t="s">
        <v>782</v>
      </c>
      <c r="ATU322" s="417" t="s">
        <v>767</v>
      </c>
      <c r="ATV322" s="414" t="s">
        <v>649</v>
      </c>
      <c r="ATW322" s="415">
        <v>108.85</v>
      </c>
      <c r="ATX322" s="418" t="s">
        <v>782</v>
      </c>
      <c r="ATY322" s="417" t="s">
        <v>767</v>
      </c>
      <c r="ATZ322" s="414" t="s">
        <v>649</v>
      </c>
      <c r="AUA322" s="415">
        <v>108.85</v>
      </c>
      <c r="AUB322" s="418" t="s">
        <v>782</v>
      </c>
      <c r="AUC322" s="417" t="s">
        <v>767</v>
      </c>
      <c r="AUD322" s="414" t="s">
        <v>649</v>
      </c>
      <c r="AUE322" s="415">
        <v>108.85</v>
      </c>
      <c r="AUF322" s="418" t="s">
        <v>782</v>
      </c>
      <c r="AUG322" s="417" t="s">
        <v>767</v>
      </c>
      <c r="AUH322" s="414" t="s">
        <v>649</v>
      </c>
      <c r="AUI322" s="415">
        <v>108.85</v>
      </c>
      <c r="AUJ322" s="418" t="s">
        <v>782</v>
      </c>
      <c r="AUK322" s="417" t="s">
        <v>767</v>
      </c>
      <c r="AUL322" s="414" t="s">
        <v>649</v>
      </c>
      <c r="AUM322" s="415">
        <v>108.85</v>
      </c>
      <c r="AUN322" s="418" t="s">
        <v>782</v>
      </c>
      <c r="AUO322" s="417" t="s">
        <v>767</v>
      </c>
      <c r="AUP322" s="414" t="s">
        <v>649</v>
      </c>
      <c r="AUQ322" s="415">
        <v>108.85</v>
      </c>
      <c r="AUR322" s="418" t="s">
        <v>782</v>
      </c>
      <c r="AUS322" s="417" t="s">
        <v>767</v>
      </c>
      <c r="AUT322" s="414" t="s">
        <v>649</v>
      </c>
      <c r="AUU322" s="415">
        <v>108.85</v>
      </c>
      <c r="AUV322" s="418" t="s">
        <v>782</v>
      </c>
      <c r="AUW322" s="417" t="s">
        <v>767</v>
      </c>
      <c r="AUX322" s="414" t="s">
        <v>649</v>
      </c>
      <c r="AUY322" s="415">
        <v>108.85</v>
      </c>
      <c r="AUZ322" s="418" t="s">
        <v>782</v>
      </c>
      <c r="AVA322" s="417" t="s">
        <v>767</v>
      </c>
      <c r="AVB322" s="414" t="s">
        <v>649</v>
      </c>
      <c r="AVC322" s="415">
        <v>108.85</v>
      </c>
      <c r="AVD322" s="418" t="s">
        <v>782</v>
      </c>
      <c r="AVE322" s="417" t="s">
        <v>767</v>
      </c>
      <c r="AVF322" s="414" t="s">
        <v>649</v>
      </c>
      <c r="AVG322" s="415">
        <v>108.85</v>
      </c>
      <c r="AVH322" s="418" t="s">
        <v>782</v>
      </c>
      <c r="AVI322" s="417" t="s">
        <v>767</v>
      </c>
      <c r="AVJ322" s="414" t="s">
        <v>649</v>
      </c>
      <c r="AVK322" s="415">
        <v>108.85</v>
      </c>
      <c r="AVL322" s="418" t="s">
        <v>782</v>
      </c>
      <c r="AVM322" s="417" t="s">
        <v>767</v>
      </c>
      <c r="AVN322" s="414" t="s">
        <v>649</v>
      </c>
      <c r="AVO322" s="415">
        <v>108.85</v>
      </c>
      <c r="AVP322" s="418" t="s">
        <v>782</v>
      </c>
      <c r="AVQ322" s="417" t="s">
        <v>767</v>
      </c>
      <c r="AVR322" s="414" t="s">
        <v>649</v>
      </c>
      <c r="AVS322" s="415">
        <v>108.85</v>
      </c>
      <c r="AVT322" s="418" t="s">
        <v>782</v>
      </c>
      <c r="AVU322" s="417" t="s">
        <v>767</v>
      </c>
      <c r="AVV322" s="414" t="s">
        <v>649</v>
      </c>
      <c r="AVW322" s="415">
        <v>108.85</v>
      </c>
      <c r="AVX322" s="418" t="s">
        <v>782</v>
      </c>
      <c r="AVY322" s="417" t="s">
        <v>767</v>
      </c>
      <c r="AVZ322" s="414" t="s">
        <v>649</v>
      </c>
      <c r="AWA322" s="415">
        <v>108.85</v>
      </c>
      <c r="AWB322" s="418" t="s">
        <v>782</v>
      </c>
      <c r="AWC322" s="417" t="s">
        <v>767</v>
      </c>
      <c r="AWD322" s="414" t="s">
        <v>649</v>
      </c>
      <c r="AWE322" s="415">
        <v>108.85</v>
      </c>
      <c r="AWF322" s="418" t="s">
        <v>782</v>
      </c>
      <c r="AWG322" s="417" t="s">
        <v>767</v>
      </c>
      <c r="AWH322" s="414" t="s">
        <v>649</v>
      </c>
      <c r="AWI322" s="415">
        <v>108.85</v>
      </c>
      <c r="AWJ322" s="418" t="s">
        <v>782</v>
      </c>
      <c r="AWK322" s="417" t="s">
        <v>767</v>
      </c>
      <c r="AWL322" s="414" t="s">
        <v>649</v>
      </c>
      <c r="AWM322" s="415">
        <v>108.85</v>
      </c>
      <c r="AWN322" s="418" t="s">
        <v>782</v>
      </c>
      <c r="AWO322" s="417" t="s">
        <v>767</v>
      </c>
      <c r="AWP322" s="414" t="s">
        <v>649</v>
      </c>
      <c r="AWQ322" s="415">
        <v>108.85</v>
      </c>
      <c r="AWR322" s="418" t="s">
        <v>782</v>
      </c>
      <c r="AWS322" s="417" t="s">
        <v>767</v>
      </c>
      <c r="AWT322" s="414" t="s">
        <v>649</v>
      </c>
      <c r="AWU322" s="415">
        <v>108.85</v>
      </c>
      <c r="AWV322" s="418" t="s">
        <v>782</v>
      </c>
      <c r="AWW322" s="417" t="s">
        <v>767</v>
      </c>
      <c r="AWX322" s="414" t="s">
        <v>649</v>
      </c>
      <c r="AWY322" s="415">
        <v>108.85</v>
      </c>
      <c r="AWZ322" s="418" t="s">
        <v>782</v>
      </c>
      <c r="AXA322" s="417" t="s">
        <v>767</v>
      </c>
      <c r="AXB322" s="414" t="s">
        <v>649</v>
      </c>
      <c r="AXC322" s="415">
        <v>108.85</v>
      </c>
      <c r="AXD322" s="418" t="s">
        <v>782</v>
      </c>
      <c r="AXE322" s="417" t="s">
        <v>767</v>
      </c>
      <c r="AXF322" s="414" t="s">
        <v>649</v>
      </c>
      <c r="AXG322" s="415">
        <v>108.85</v>
      </c>
      <c r="AXH322" s="418" t="s">
        <v>782</v>
      </c>
      <c r="AXI322" s="417" t="s">
        <v>767</v>
      </c>
      <c r="AXJ322" s="414" t="s">
        <v>649</v>
      </c>
      <c r="AXK322" s="415">
        <v>108.85</v>
      </c>
      <c r="AXL322" s="418" t="s">
        <v>782</v>
      </c>
      <c r="AXM322" s="417" t="s">
        <v>767</v>
      </c>
      <c r="AXN322" s="414" t="s">
        <v>649</v>
      </c>
      <c r="AXO322" s="415">
        <v>108.85</v>
      </c>
      <c r="AXP322" s="418" t="s">
        <v>782</v>
      </c>
      <c r="AXQ322" s="417" t="s">
        <v>767</v>
      </c>
      <c r="AXR322" s="414" t="s">
        <v>649</v>
      </c>
      <c r="AXS322" s="415">
        <v>108.85</v>
      </c>
      <c r="AXT322" s="418" t="s">
        <v>782</v>
      </c>
      <c r="AXU322" s="417" t="s">
        <v>767</v>
      </c>
      <c r="AXV322" s="414" t="s">
        <v>649</v>
      </c>
      <c r="AXW322" s="415">
        <v>108.85</v>
      </c>
      <c r="AXX322" s="418" t="s">
        <v>782</v>
      </c>
      <c r="AXY322" s="417" t="s">
        <v>767</v>
      </c>
      <c r="AXZ322" s="414" t="s">
        <v>649</v>
      </c>
      <c r="AYA322" s="415">
        <v>108.85</v>
      </c>
      <c r="AYB322" s="418" t="s">
        <v>782</v>
      </c>
      <c r="AYC322" s="417" t="s">
        <v>767</v>
      </c>
      <c r="AYD322" s="414" t="s">
        <v>649</v>
      </c>
      <c r="AYE322" s="415">
        <v>108.85</v>
      </c>
      <c r="AYF322" s="418" t="s">
        <v>782</v>
      </c>
      <c r="AYG322" s="417" t="s">
        <v>767</v>
      </c>
      <c r="AYH322" s="414" t="s">
        <v>649</v>
      </c>
      <c r="AYI322" s="415">
        <v>108.85</v>
      </c>
      <c r="AYJ322" s="418" t="s">
        <v>782</v>
      </c>
      <c r="AYK322" s="417" t="s">
        <v>767</v>
      </c>
      <c r="AYL322" s="414" t="s">
        <v>649</v>
      </c>
      <c r="AYM322" s="415">
        <v>108.85</v>
      </c>
      <c r="AYN322" s="418" t="s">
        <v>782</v>
      </c>
      <c r="AYO322" s="417" t="s">
        <v>767</v>
      </c>
      <c r="AYP322" s="414" t="s">
        <v>649</v>
      </c>
      <c r="AYQ322" s="415">
        <v>108.85</v>
      </c>
      <c r="AYR322" s="418" t="s">
        <v>782</v>
      </c>
      <c r="AYS322" s="417" t="s">
        <v>767</v>
      </c>
      <c r="AYT322" s="414" t="s">
        <v>649</v>
      </c>
      <c r="AYU322" s="415">
        <v>108.85</v>
      </c>
      <c r="AYV322" s="418" t="s">
        <v>782</v>
      </c>
      <c r="AYW322" s="417" t="s">
        <v>767</v>
      </c>
      <c r="AYX322" s="414" t="s">
        <v>649</v>
      </c>
      <c r="AYY322" s="415">
        <v>108.85</v>
      </c>
      <c r="AYZ322" s="418" t="s">
        <v>782</v>
      </c>
      <c r="AZA322" s="417" t="s">
        <v>767</v>
      </c>
      <c r="AZB322" s="414" t="s">
        <v>649</v>
      </c>
      <c r="AZC322" s="415">
        <v>108.85</v>
      </c>
      <c r="AZD322" s="418" t="s">
        <v>782</v>
      </c>
      <c r="AZE322" s="417" t="s">
        <v>767</v>
      </c>
      <c r="AZF322" s="414" t="s">
        <v>649</v>
      </c>
      <c r="AZG322" s="415">
        <v>108.85</v>
      </c>
      <c r="AZH322" s="418" t="s">
        <v>782</v>
      </c>
      <c r="AZI322" s="417" t="s">
        <v>767</v>
      </c>
      <c r="AZJ322" s="414" t="s">
        <v>649</v>
      </c>
      <c r="AZK322" s="415">
        <v>108.85</v>
      </c>
      <c r="AZL322" s="418" t="s">
        <v>782</v>
      </c>
      <c r="AZM322" s="417" t="s">
        <v>767</v>
      </c>
      <c r="AZN322" s="414" t="s">
        <v>649</v>
      </c>
      <c r="AZO322" s="415">
        <v>108.85</v>
      </c>
      <c r="AZP322" s="418" t="s">
        <v>782</v>
      </c>
      <c r="AZQ322" s="417" t="s">
        <v>767</v>
      </c>
      <c r="AZR322" s="414" t="s">
        <v>649</v>
      </c>
      <c r="AZS322" s="415">
        <v>108.85</v>
      </c>
      <c r="AZT322" s="418" t="s">
        <v>782</v>
      </c>
      <c r="AZU322" s="417" t="s">
        <v>767</v>
      </c>
      <c r="AZV322" s="414" t="s">
        <v>649</v>
      </c>
      <c r="AZW322" s="415">
        <v>108.85</v>
      </c>
      <c r="AZX322" s="418" t="s">
        <v>782</v>
      </c>
      <c r="AZY322" s="417" t="s">
        <v>767</v>
      </c>
      <c r="AZZ322" s="414" t="s">
        <v>649</v>
      </c>
      <c r="BAA322" s="415">
        <v>108.85</v>
      </c>
      <c r="BAB322" s="418" t="s">
        <v>782</v>
      </c>
      <c r="BAC322" s="417" t="s">
        <v>767</v>
      </c>
      <c r="BAD322" s="414" t="s">
        <v>649</v>
      </c>
      <c r="BAE322" s="415">
        <v>108.85</v>
      </c>
      <c r="BAF322" s="418" t="s">
        <v>782</v>
      </c>
      <c r="BAG322" s="417" t="s">
        <v>767</v>
      </c>
      <c r="BAH322" s="414" t="s">
        <v>649</v>
      </c>
      <c r="BAI322" s="415">
        <v>108.85</v>
      </c>
      <c r="BAJ322" s="418" t="s">
        <v>782</v>
      </c>
      <c r="BAK322" s="417" t="s">
        <v>767</v>
      </c>
      <c r="BAL322" s="414" t="s">
        <v>649</v>
      </c>
      <c r="BAM322" s="415">
        <v>108.85</v>
      </c>
      <c r="BAN322" s="418" t="s">
        <v>782</v>
      </c>
      <c r="BAO322" s="417" t="s">
        <v>767</v>
      </c>
      <c r="BAP322" s="414" t="s">
        <v>649</v>
      </c>
      <c r="BAQ322" s="415">
        <v>108.85</v>
      </c>
      <c r="BAR322" s="418" t="s">
        <v>782</v>
      </c>
      <c r="BAS322" s="417" t="s">
        <v>767</v>
      </c>
      <c r="BAT322" s="414" t="s">
        <v>649</v>
      </c>
      <c r="BAU322" s="415">
        <v>108.85</v>
      </c>
      <c r="BAV322" s="418" t="s">
        <v>782</v>
      </c>
      <c r="BAW322" s="417" t="s">
        <v>767</v>
      </c>
      <c r="BAX322" s="414" t="s">
        <v>649</v>
      </c>
      <c r="BAY322" s="415">
        <v>108.85</v>
      </c>
      <c r="BAZ322" s="418" t="s">
        <v>782</v>
      </c>
      <c r="BBA322" s="417" t="s">
        <v>767</v>
      </c>
      <c r="BBB322" s="414" t="s">
        <v>649</v>
      </c>
      <c r="BBC322" s="415">
        <v>108.85</v>
      </c>
      <c r="BBD322" s="418" t="s">
        <v>782</v>
      </c>
      <c r="BBE322" s="417" t="s">
        <v>767</v>
      </c>
      <c r="BBF322" s="414" t="s">
        <v>649</v>
      </c>
      <c r="BBG322" s="415">
        <v>108.85</v>
      </c>
      <c r="BBH322" s="418" t="s">
        <v>782</v>
      </c>
      <c r="BBI322" s="417" t="s">
        <v>767</v>
      </c>
      <c r="BBJ322" s="414" t="s">
        <v>649</v>
      </c>
      <c r="BBK322" s="415">
        <v>108.85</v>
      </c>
      <c r="BBL322" s="418" t="s">
        <v>782</v>
      </c>
      <c r="BBM322" s="417" t="s">
        <v>767</v>
      </c>
      <c r="BBN322" s="414" t="s">
        <v>649</v>
      </c>
      <c r="BBO322" s="415">
        <v>108.85</v>
      </c>
      <c r="BBP322" s="418" t="s">
        <v>782</v>
      </c>
      <c r="BBQ322" s="417" t="s">
        <v>767</v>
      </c>
      <c r="BBR322" s="414" t="s">
        <v>649</v>
      </c>
      <c r="BBS322" s="415">
        <v>108.85</v>
      </c>
      <c r="BBT322" s="418" t="s">
        <v>782</v>
      </c>
      <c r="BBU322" s="417" t="s">
        <v>767</v>
      </c>
      <c r="BBV322" s="414" t="s">
        <v>649</v>
      </c>
      <c r="BBW322" s="415">
        <v>108.85</v>
      </c>
      <c r="BBX322" s="418" t="s">
        <v>782</v>
      </c>
      <c r="BBY322" s="417" t="s">
        <v>767</v>
      </c>
      <c r="BBZ322" s="414" t="s">
        <v>649</v>
      </c>
      <c r="BCA322" s="415">
        <v>108.85</v>
      </c>
      <c r="BCB322" s="418" t="s">
        <v>782</v>
      </c>
      <c r="BCC322" s="417" t="s">
        <v>767</v>
      </c>
      <c r="BCD322" s="414" t="s">
        <v>649</v>
      </c>
      <c r="BCE322" s="415">
        <v>108.85</v>
      </c>
      <c r="BCF322" s="418" t="s">
        <v>782</v>
      </c>
      <c r="BCG322" s="417" t="s">
        <v>767</v>
      </c>
      <c r="BCH322" s="414" t="s">
        <v>649</v>
      </c>
      <c r="BCI322" s="415">
        <v>108.85</v>
      </c>
      <c r="BCJ322" s="418" t="s">
        <v>782</v>
      </c>
      <c r="BCK322" s="417" t="s">
        <v>767</v>
      </c>
      <c r="BCL322" s="414" t="s">
        <v>649</v>
      </c>
      <c r="BCM322" s="415">
        <v>108.85</v>
      </c>
      <c r="BCN322" s="418" t="s">
        <v>782</v>
      </c>
      <c r="BCO322" s="417" t="s">
        <v>767</v>
      </c>
      <c r="BCP322" s="414" t="s">
        <v>649</v>
      </c>
      <c r="BCQ322" s="415">
        <v>108.85</v>
      </c>
      <c r="BCR322" s="418" t="s">
        <v>782</v>
      </c>
      <c r="BCS322" s="417" t="s">
        <v>767</v>
      </c>
      <c r="BCT322" s="414" t="s">
        <v>649</v>
      </c>
      <c r="BCU322" s="415">
        <v>108.85</v>
      </c>
      <c r="BCV322" s="418" t="s">
        <v>782</v>
      </c>
      <c r="BCW322" s="417" t="s">
        <v>767</v>
      </c>
      <c r="BCX322" s="414" t="s">
        <v>649</v>
      </c>
      <c r="BCY322" s="415">
        <v>108.85</v>
      </c>
      <c r="BCZ322" s="418" t="s">
        <v>782</v>
      </c>
      <c r="BDA322" s="417" t="s">
        <v>767</v>
      </c>
      <c r="BDB322" s="414" t="s">
        <v>649</v>
      </c>
      <c r="BDC322" s="415">
        <v>108.85</v>
      </c>
      <c r="BDD322" s="418" t="s">
        <v>782</v>
      </c>
      <c r="BDE322" s="417" t="s">
        <v>767</v>
      </c>
      <c r="BDF322" s="414" t="s">
        <v>649</v>
      </c>
      <c r="BDG322" s="415">
        <v>108.85</v>
      </c>
      <c r="BDH322" s="418" t="s">
        <v>782</v>
      </c>
      <c r="BDI322" s="417" t="s">
        <v>767</v>
      </c>
      <c r="BDJ322" s="414" t="s">
        <v>649</v>
      </c>
      <c r="BDK322" s="415">
        <v>108.85</v>
      </c>
      <c r="BDL322" s="418" t="s">
        <v>782</v>
      </c>
      <c r="BDM322" s="417" t="s">
        <v>767</v>
      </c>
      <c r="BDN322" s="414" t="s">
        <v>649</v>
      </c>
      <c r="BDO322" s="415">
        <v>108.85</v>
      </c>
      <c r="BDP322" s="418" t="s">
        <v>782</v>
      </c>
      <c r="BDQ322" s="417" t="s">
        <v>767</v>
      </c>
      <c r="BDR322" s="414" t="s">
        <v>649</v>
      </c>
      <c r="BDS322" s="415">
        <v>108.85</v>
      </c>
      <c r="BDT322" s="418" t="s">
        <v>782</v>
      </c>
      <c r="BDU322" s="417" t="s">
        <v>767</v>
      </c>
      <c r="BDV322" s="414" t="s">
        <v>649</v>
      </c>
      <c r="BDW322" s="415">
        <v>108.85</v>
      </c>
      <c r="BDX322" s="418" t="s">
        <v>782</v>
      </c>
      <c r="BDY322" s="417" t="s">
        <v>767</v>
      </c>
      <c r="BDZ322" s="414" t="s">
        <v>649</v>
      </c>
      <c r="BEA322" s="415">
        <v>108.85</v>
      </c>
      <c r="BEB322" s="418" t="s">
        <v>782</v>
      </c>
      <c r="BEC322" s="417" t="s">
        <v>767</v>
      </c>
      <c r="BED322" s="414" t="s">
        <v>649</v>
      </c>
      <c r="BEE322" s="415">
        <v>108.85</v>
      </c>
      <c r="BEF322" s="418" t="s">
        <v>782</v>
      </c>
      <c r="BEG322" s="417" t="s">
        <v>767</v>
      </c>
      <c r="BEH322" s="414" t="s">
        <v>649</v>
      </c>
      <c r="BEI322" s="415">
        <v>108.85</v>
      </c>
      <c r="BEJ322" s="418" t="s">
        <v>782</v>
      </c>
      <c r="BEK322" s="417" t="s">
        <v>767</v>
      </c>
      <c r="BEL322" s="414" t="s">
        <v>649</v>
      </c>
      <c r="BEM322" s="415">
        <v>108.85</v>
      </c>
      <c r="BEN322" s="418" t="s">
        <v>782</v>
      </c>
      <c r="BEO322" s="417" t="s">
        <v>767</v>
      </c>
      <c r="BEP322" s="414" t="s">
        <v>649</v>
      </c>
      <c r="BEQ322" s="415">
        <v>108.85</v>
      </c>
      <c r="BER322" s="418" t="s">
        <v>782</v>
      </c>
      <c r="BES322" s="417" t="s">
        <v>767</v>
      </c>
      <c r="BET322" s="414" t="s">
        <v>649</v>
      </c>
      <c r="BEU322" s="415">
        <v>108.85</v>
      </c>
      <c r="BEV322" s="418" t="s">
        <v>782</v>
      </c>
      <c r="BEW322" s="417" t="s">
        <v>767</v>
      </c>
      <c r="BEX322" s="414" t="s">
        <v>649</v>
      </c>
      <c r="BEY322" s="415">
        <v>108.85</v>
      </c>
      <c r="BEZ322" s="418" t="s">
        <v>782</v>
      </c>
      <c r="BFA322" s="417" t="s">
        <v>767</v>
      </c>
      <c r="BFB322" s="414" t="s">
        <v>649</v>
      </c>
      <c r="BFC322" s="415">
        <v>108.85</v>
      </c>
      <c r="BFD322" s="418" t="s">
        <v>782</v>
      </c>
      <c r="BFE322" s="417" t="s">
        <v>767</v>
      </c>
      <c r="BFF322" s="414" t="s">
        <v>649</v>
      </c>
      <c r="BFG322" s="415">
        <v>108.85</v>
      </c>
      <c r="BFH322" s="418" t="s">
        <v>782</v>
      </c>
      <c r="BFI322" s="417" t="s">
        <v>767</v>
      </c>
      <c r="BFJ322" s="414" t="s">
        <v>649</v>
      </c>
      <c r="BFK322" s="415">
        <v>108.85</v>
      </c>
      <c r="BFL322" s="418" t="s">
        <v>782</v>
      </c>
      <c r="BFM322" s="417" t="s">
        <v>767</v>
      </c>
      <c r="BFN322" s="414" t="s">
        <v>649</v>
      </c>
      <c r="BFO322" s="415">
        <v>108.85</v>
      </c>
      <c r="BFP322" s="418" t="s">
        <v>782</v>
      </c>
      <c r="BFQ322" s="417" t="s">
        <v>767</v>
      </c>
      <c r="BFR322" s="414" t="s">
        <v>649</v>
      </c>
      <c r="BFS322" s="415">
        <v>108.85</v>
      </c>
      <c r="BFT322" s="418" t="s">
        <v>782</v>
      </c>
      <c r="BFU322" s="417" t="s">
        <v>767</v>
      </c>
      <c r="BFV322" s="414" t="s">
        <v>649</v>
      </c>
      <c r="BFW322" s="415">
        <v>108.85</v>
      </c>
      <c r="BFX322" s="418" t="s">
        <v>782</v>
      </c>
      <c r="BFY322" s="417" t="s">
        <v>767</v>
      </c>
      <c r="BFZ322" s="414" t="s">
        <v>649</v>
      </c>
      <c r="BGA322" s="415">
        <v>108.85</v>
      </c>
      <c r="BGB322" s="418" t="s">
        <v>782</v>
      </c>
      <c r="BGC322" s="417" t="s">
        <v>767</v>
      </c>
      <c r="BGD322" s="414" t="s">
        <v>649</v>
      </c>
      <c r="BGE322" s="415">
        <v>108.85</v>
      </c>
      <c r="BGF322" s="418" t="s">
        <v>782</v>
      </c>
      <c r="BGG322" s="417" t="s">
        <v>767</v>
      </c>
      <c r="BGH322" s="414" t="s">
        <v>649</v>
      </c>
      <c r="BGI322" s="415">
        <v>108.85</v>
      </c>
      <c r="BGJ322" s="418" t="s">
        <v>782</v>
      </c>
      <c r="BGK322" s="417" t="s">
        <v>767</v>
      </c>
      <c r="BGL322" s="414" t="s">
        <v>649</v>
      </c>
      <c r="BGM322" s="415">
        <v>108.85</v>
      </c>
      <c r="BGN322" s="418" t="s">
        <v>782</v>
      </c>
      <c r="BGO322" s="417" t="s">
        <v>767</v>
      </c>
      <c r="BGP322" s="414" t="s">
        <v>649</v>
      </c>
      <c r="BGQ322" s="415">
        <v>108.85</v>
      </c>
      <c r="BGR322" s="418" t="s">
        <v>782</v>
      </c>
      <c r="BGS322" s="417" t="s">
        <v>767</v>
      </c>
      <c r="BGT322" s="414" t="s">
        <v>649</v>
      </c>
      <c r="BGU322" s="415">
        <v>108.85</v>
      </c>
      <c r="BGV322" s="418" t="s">
        <v>782</v>
      </c>
      <c r="BGW322" s="417" t="s">
        <v>767</v>
      </c>
      <c r="BGX322" s="414" t="s">
        <v>649</v>
      </c>
      <c r="BGY322" s="415">
        <v>108.85</v>
      </c>
      <c r="BGZ322" s="418" t="s">
        <v>782</v>
      </c>
      <c r="BHA322" s="417" t="s">
        <v>767</v>
      </c>
      <c r="BHB322" s="414" t="s">
        <v>649</v>
      </c>
      <c r="BHC322" s="415">
        <v>108.85</v>
      </c>
      <c r="BHD322" s="418" t="s">
        <v>782</v>
      </c>
      <c r="BHE322" s="417" t="s">
        <v>767</v>
      </c>
      <c r="BHF322" s="414" t="s">
        <v>649</v>
      </c>
      <c r="BHG322" s="415">
        <v>108.85</v>
      </c>
      <c r="BHH322" s="418" t="s">
        <v>782</v>
      </c>
      <c r="BHI322" s="417" t="s">
        <v>767</v>
      </c>
      <c r="BHJ322" s="414" t="s">
        <v>649</v>
      </c>
      <c r="BHK322" s="415">
        <v>108.85</v>
      </c>
      <c r="BHL322" s="418" t="s">
        <v>782</v>
      </c>
      <c r="BHM322" s="417" t="s">
        <v>767</v>
      </c>
      <c r="BHN322" s="414" t="s">
        <v>649</v>
      </c>
      <c r="BHO322" s="415">
        <v>108.85</v>
      </c>
      <c r="BHP322" s="418" t="s">
        <v>782</v>
      </c>
      <c r="BHQ322" s="417" t="s">
        <v>767</v>
      </c>
      <c r="BHR322" s="414" t="s">
        <v>649</v>
      </c>
      <c r="BHS322" s="415">
        <v>108.85</v>
      </c>
      <c r="BHT322" s="418" t="s">
        <v>782</v>
      </c>
      <c r="BHU322" s="417" t="s">
        <v>767</v>
      </c>
      <c r="BHV322" s="414" t="s">
        <v>649</v>
      </c>
      <c r="BHW322" s="415">
        <v>108.85</v>
      </c>
      <c r="BHX322" s="418" t="s">
        <v>782</v>
      </c>
      <c r="BHY322" s="417" t="s">
        <v>767</v>
      </c>
      <c r="BHZ322" s="414" t="s">
        <v>649</v>
      </c>
      <c r="BIA322" s="415">
        <v>108.85</v>
      </c>
      <c r="BIB322" s="418" t="s">
        <v>782</v>
      </c>
      <c r="BIC322" s="417" t="s">
        <v>767</v>
      </c>
      <c r="BID322" s="414" t="s">
        <v>649</v>
      </c>
      <c r="BIE322" s="415">
        <v>108.85</v>
      </c>
      <c r="BIF322" s="418" t="s">
        <v>782</v>
      </c>
      <c r="BIG322" s="417" t="s">
        <v>767</v>
      </c>
      <c r="BIH322" s="414" t="s">
        <v>649</v>
      </c>
      <c r="BII322" s="415">
        <v>108.85</v>
      </c>
      <c r="BIJ322" s="418" t="s">
        <v>782</v>
      </c>
      <c r="BIK322" s="417" t="s">
        <v>767</v>
      </c>
      <c r="BIL322" s="414" t="s">
        <v>649</v>
      </c>
      <c r="BIM322" s="415">
        <v>108.85</v>
      </c>
      <c r="BIN322" s="418" t="s">
        <v>782</v>
      </c>
      <c r="BIO322" s="417" t="s">
        <v>767</v>
      </c>
      <c r="BIP322" s="414" t="s">
        <v>649</v>
      </c>
      <c r="BIQ322" s="415">
        <v>108.85</v>
      </c>
      <c r="BIR322" s="418" t="s">
        <v>782</v>
      </c>
      <c r="BIS322" s="417" t="s">
        <v>767</v>
      </c>
      <c r="BIT322" s="414" t="s">
        <v>649</v>
      </c>
      <c r="BIU322" s="415">
        <v>108.85</v>
      </c>
      <c r="BIV322" s="418" t="s">
        <v>782</v>
      </c>
      <c r="BIW322" s="417" t="s">
        <v>767</v>
      </c>
      <c r="BIX322" s="414" t="s">
        <v>649</v>
      </c>
      <c r="BIY322" s="415">
        <v>108.85</v>
      </c>
      <c r="BIZ322" s="418" t="s">
        <v>782</v>
      </c>
      <c r="BJA322" s="417" t="s">
        <v>767</v>
      </c>
      <c r="BJB322" s="414" t="s">
        <v>649</v>
      </c>
      <c r="BJC322" s="415">
        <v>108.85</v>
      </c>
      <c r="BJD322" s="418" t="s">
        <v>782</v>
      </c>
      <c r="BJE322" s="417" t="s">
        <v>767</v>
      </c>
      <c r="BJF322" s="414" t="s">
        <v>649</v>
      </c>
      <c r="BJG322" s="415">
        <v>108.85</v>
      </c>
      <c r="BJH322" s="418" t="s">
        <v>782</v>
      </c>
      <c r="BJI322" s="417" t="s">
        <v>767</v>
      </c>
      <c r="BJJ322" s="414" t="s">
        <v>649</v>
      </c>
      <c r="BJK322" s="415">
        <v>108.85</v>
      </c>
      <c r="BJL322" s="418" t="s">
        <v>782</v>
      </c>
      <c r="BJM322" s="417" t="s">
        <v>767</v>
      </c>
      <c r="BJN322" s="414" t="s">
        <v>649</v>
      </c>
      <c r="BJO322" s="415">
        <v>108.85</v>
      </c>
      <c r="BJP322" s="418" t="s">
        <v>782</v>
      </c>
      <c r="BJQ322" s="417" t="s">
        <v>767</v>
      </c>
      <c r="BJR322" s="414" t="s">
        <v>649</v>
      </c>
      <c r="BJS322" s="415">
        <v>108.85</v>
      </c>
      <c r="BJT322" s="418" t="s">
        <v>782</v>
      </c>
      <c r="BJU322" s="417" t="s">
        <v>767</v>
      </c>
      <c r="BJV322" s="414" t="s">
        <v>649</v>
      </c>
      <c r="BJW322" s="415">
        <v>108.85</v>
      </c>
      <c r="BJX322" s="418" t="s">
        <v>782</v>
      </c>
      <c r="BJY322" s="417" t="s">
        <v>767</v>
      </c>
      <c r="BJZ322" s="414" t="s">
        <v>649</v>
      </c>
      <c r="BKA322" s="415">
        <v>108.85</v>
      </c>
      <c r="BKB322" s="418" t="s">
        <v>782</v>
      </c>
      <c r="BKC322" s="417" t="s">
        <v>767</v>
      </c>
      <c r="BKD322" s="414" t="s">
        <v>649</v>
      </c>
      <c r="BKE322" s="415">
        <v>108.85</v>
      </c>
      <c r="BKF322" s="418" t="s">
        <v>782</v>
      </c>
      <c r="BKG322" s="417" t="s">
        <v>767</v>
      </c>
      <c r="BKH322" s="414" t="s">
        <v>649</v>
      </c>
      <c r="BKI322" s="415">
        <v>108.85</v>
      </c>
      <c r="BKJ322" s="418" t="s">
        <v>782</v>
      </c>
      <c r="BKK322" s="417" t="s">
        <v>767</v>
      </c>
      <c r="BKL322" s="414" t="s">
        <v>649</v>
      </c>
      <c r="BKM322" s="415">
        <v>108.85</v>
      </c>
      <c r="BKN322" s="418" t="s">
        <v>782</v>
      </c>
      <c r="BKO322" s="417" t="s">
        <v>767</v>
      </c>
      <c r="BKP322" s="414" t="s">
        <v>649</v>
      </c>
      <c r="BKQ322" s="415">
        <v>108.85</v>
      </c>
      <c r="BKR322" s="418" t="s">
        <v>782</v>
      </c>
      <c r="BKS322" s="417" t="s">
        <v>767</v>
      </c>
      <c r="BKT322" s="414" t="s">
        <v>649</v>
      </c>
      <c r="BKU322" s="415">
        <v>108.85</v>
      </c>
      <c r="BKV322" s="418" t="s">
        <v>782</v>
      </c>
      <c r="BKW322" s="417" t="s">
        <v>767</v>
      </c>
      <c r="BKX322" s="414" t="s">
        <v>649</v>
      </c>
      <c r="BKY322" s="415">
        <v>108.85</v>
      </c>
      <c r="BKZ322" s="418" t="s">
        <v>782</v>
      </c>
      <c r="BLA322" s="417" t="s">
        <v>767</v>
      </c>
      <c r="BLB322" s="414" t="s">
        <v>649</v>
      </c>
      <c r="BLC322" s="415">
        <v>108.85</v>
      </c>
      <c r="BLD322" s="418" t="s">
        <v>782</v>
      </c>
      <c r="BLE322" s="417" t="s">
        <v>767</v>
      </c>
      <c r="BLF322" s="414" t="s">
        <v>649</v>
      </c>
      <c r="BLG322" s="415">
        <v>108.85</v>
      </c>
      <c r="BLH322" s="418" t="s">
        <v>782</v>
      </c>
      <c r="BLI322" s="417" t="s">
        <v>767</v>
      </c>
      <c r="BLJ322" s="414" t="s">
        <v>649</v>
      </c>
      <c r="BLK322" s="415">
        <v>108.85</v>
      </c>
      <c r="BLL322" s="418" t="s">
        <v>782</v>
      </c>
      <c r="BLM322" s="417" t="s">
        <v>767</v>
      </c>
      <c r="BLN322" s="414" t="s">
        <v>649</v>
      </c>
      <c r="BLO322" s="415">
        <v>108.85</v>
      </c>
      <c r="BLP322" s="418" t="s">
        <v>782</v>
      </c>
      <c r="BLQ322" s="417" t="s">
        <v>767</v>
      </c>
      <c r="BLR322" s="414" t="s">
        <v>649</v>
      </c>
      <c r="BLS322" s="415">
        <v>108.85</v>
      </c>
      <c r="BLT322" s="418" t="s">
        <v>782</v>
      </c>
      <c r="BLU322" s="417" t="s">
        <v>767</v>
      </c>
      <c r="BLV322" s="414" t="s">
        <v>649</v>
      </c>
      <c r="BLW322" s="415">
        <v>108.85</v>
      </c>
      <c r="BLX322" s="418" t="s">
        <v>782</v>
      </c>
      <c r="BLY322" s="417" t="s">
        <v>767</v>
      </c>
      <c r="BLZ322" s="414" t="s">
        <v>649</v>
      </c>
      <c r="BMA322" s="415">
        <v>108.85</v>
      </c>
      <c r="BMB322" s="418" t="s">
        <v>782</v>
      </c>
      <c r="BMC322" s="417" t="s">
        <v>767</v>
      </c>
      <c r="BMD322" s="414" t="s">
        <v>649</v>
      </c>
      <c r="BME322" s="415">
        <v>108.85</v>
      </c>
      <c r="BMF322" s="418" t="s">
        <v>782</v>
      </c>
      <c r="BMG322" s="417" t="s">
        <v>767</v>
      </c>
      <c r="BMH322" s="414" t="s">
        <v>649</v>
      </c>
      <c r="BMI322" s="415">
        <v>108.85</v>
      </c>
      <c r="BMJ322" s="418" t="s">
        <v>782</v>
      </c>
      <c r="BMK322" s="417" t="s">
        <v>767</v>
      </c>
      <c r="BML322" s="414" t="s">
        <v>649</v>
      </c>
      <c r="BMM322" s="415">
        <v>108.85</v>
      </c>
      <c r="BMN322" s="418" t="s">
        <v>782</v>
      </c>
      <c r="BMO322" s="417" t="s">
        <v>767</v>
      </c>
      <c r="BMP322" s="414" t="s">
        <v>649</v>
      </c>
      <c r="BMQ322" s="415">
        <v>108.85</v>
      </c>
      <c r="BMR322" s="418" t="s">
        <v>782</v>
      </c>
      <c r="BMS322" s="417" t="s">
        <v>767</v>
      </c>
      <c r="BMT322" s="414" t="s">
        <v>649</v>
      </c>
      <c r="BMU322" s="415">
        <v>108.85</v>
      </c>
      <c r="BMV322" s="418" t="s">
        <v>782</v>
      </c>
      <c r="BMW322" s="417" t="s">
        <v>767</v>
      </c>
      <c r="BMX322" s="414" t="s">
        <v>649</v>
      </c>
      <c r="BMY322" s="415">
        <v>108.85</v>
      </c>
      <c r="BMZ322" s="418" t="s">
        <v>782</v>
      </c>
      <c r="BNA322" s="417" t="s">
        <v>767</v>
      </c>
      <c r="BNB322" s="414" t="s">
        <v>649</v>
      </c>
      <c r="BNC322" s="415">
        <v>108.85</v>
      </c>
      <c r="BND322" s="418" t="s">
        <v>782</v>
      </c>
      <c r="BNE322" s="417" t="s">
        <v>767</v>
      </c>
      <c r="BNF322" s="414" t="s">
        <v>649</v>
      </c>
      <c r="BNG322" s="415">
        <v>108.85</v>
      </c>
      <c r="BNH322" s="418" t="s">
        <v>782</v>
      </c>
      <c r="BNI322" s="417" t="s">
        <v>767</v>
      </c>
      <c r="BNJ322" s="414" t="s">
        <v>649</v>
      </c>
      <c r="BNK322" s="415">
        <v>108.85</v>
      </c>
      <c r="BNL322" s="418" t="s">
        <v>782</v>
      </c>
      <c r="BNM322" s="417" t="s">
        <v>767</v>
      </c>
      <c r="BNN322" s="414" t="s">
        <v>649</v>
      </c>
      <c r="BNO322" s="415">
        <v>108.85</v>
      </c>
      <c r="BNP322" s="418" t="s">
        <v>782</v>
      </c>
      <c r="BNQ322" s="417" t="s">
        <v>767</v>
      </c>
      <c r="BNR322" s="414" t="s">
        <v>649</v>
      </c>
      <c r="BNS322" s="415">
        <v>108.85</v>
      </c>
      <c r="BNT322" s="418" t="s">
        <v>782</v>
      </c>
      <c r="BNU322" s="417" t="s">
        <v>767</v>
      </c>
      <c r="BNV322" s="414" t="s">
        <v>649</v>
      </c>
      <c r="BNW322" s="415">
        <v>108.85</v>
      </c>
      <c r="BNX322" s="418" t="s">
        <v>782</v>
      </c>
      <c r="BNY322" s="417" t="s">
        <v>767</v>
      </c>
      <c r="BNZ322" s="414" t="s">
        <v>649</v>
      </c>
      <c r="BOA322" s="415">
        <v>108.85</v>
      </c>
      <c r="BOB322" s="418" t="s">
        <v>782</v>
      </c>
      <c r="BOC322" s="417" t="s">
        <v>767</v>
      </c>
      <c r="BOD322" s="414" t="s">
        <v>649</v>
      </c>
      <c r="BOE322" s="415">
        <v>108.85</v>
      </c>
      <c r="BOF322" s="418" t="s">
        <v>782</v>
      </c>
      <c r="BOG322" s="417" t="s">
        <v>767</v>
      </c>
      <c r="BOH322" s="414" t="s">
        <v>649</v>
      </c>
      <c r="BOI322" s="415">
        <v>108.85</v>
      </c>
      <c r="BOJ322" s="418" t="s">
        <v>782</v>
      </c>
      <c r="BOK322" s="417" t="s">
        <v>767</v>
      </c>
      <c r="BOL322" s="414" t="s">
        <v>649</v>
      </c>
      <c r="BOM322" s="415">
        <v>108.85</v>
      </c>
      <c r="BON322" s="418" t="s">
        <v>782</v>
      </c>
      <c r="BOO322" s="417" t="s">
        <v>767</v>
      </c>
      <c r="BOP322" s="414" t="s">
        <v>649</v>
      </c>
      <c r="BOQ322" s="415">
        <v>108.85</v>
      </c>
      <c r="BOR322" s="418" t="s">
        <v>782</v>
      </c>
      <c r="BOS322" s="417" t="s">
        <v>767</v>
      </c>
      <c r="BOT322" s="414" t="s">
        <v>649</v>
      </c>
      <c r="BOU322" s="415">
        <v>108.85</v>
      </c>
      <c r="BOV322" s="418" t="s">
        <v>782</v>
      </c>
      <c r="BOW322" s="417" t="s">
        <v>767</v>
      </c>
      <c r="BOX322" s="414" t="s">
        <v>649</v>
      </c>
      <c r="BOY322" s="415">
        <v>108.85</v>
      </c>
      <c r="BOZ322" s="418" t="s">
        <v>782</v>
      </c>
      <c r="BPA322" s="417" t="s">
        <v>767</v>
      </c>
      <c r="BPB322" s="414" t="s">
        <v>649</v>
      </c>
      <c r="BPC322" s="415">
        <v>108.85</v>
      </c>
      <c r="BPD322" s="418" t="s">
        <v>782</v>
      </c>
      <c r="BPE322" s="417" t="s">
        <v>767</v>
      </c>
      <c r="BPF322" s="414" t="s">
        <v>649</v>
      </c>
      <c r="BPG322" s="415">
        <v>108.85</v>
      </c>
      <c r="BPH322" s="418" t="s">
        <v>782</v>
      </c>
      <c r="BPI322" s="417" t="s">
        <v>767</v>
      </c>
      <c r="BPJ322" s="414" t="s">
        <v>649</v>
      </c>
      <c r="BPK322" s="415">
        <v>108.85</v>
      </c>
      <c r="BPL322" s="418" t="s">
        <v>782</v>
      </c>
      <c r="BPM322" s="417" t="s">
        <v>767</v>
      </c>
      <c r="BPN322" s="414" t="s">
        <v>649</v>
      </c>
      <c r="BPO322" s="415">
        <v>108.85</v>
      </c>
      <c r="BPP322" s="418" t="s">
        <v>782</v>
      </c>
      <c r="BPQ322" s="417" t="s">
        <v>767</v>
      </c>
      <c r="BPR322" s="414" t="s">
        <v>649</v>
      </c>
      <c r="BPS322" s="415">
        <v>108.85</v>
      </c>
      <c r="BPT322" s="418" t="s">
        <v>782</v>
      </c>
      <c r="BPU322" s="417" t="s">
        <v>767</v>
      </c>
      <c r="BPV322" s="414" t="s">
        <v>649</v>
      </c>
      <c r="BPW322" s="415">
        <v>108.85</v>
      </c>
      <c r="BPX322" s="418" t="s">
        <v>782</v>
      </c>
      <c r="BPY322" s="417" t="s">
        <v>767</v>
      </c>
      <c r="BPZ322" s="414" t="s">
        <v>649</v>
      </c>
      <c r="BQA322" s="415">
        <v>108.85</v>
      </c>
      <c r="BQB322" s="418" t="s">
        <v>782</v>
      </c>
      <c r="BQC322" s="417" t="s">
        <v>767</v>
      </c>
      <c r="BQD322" s="414" t="s">
        <v>649</v>
      </c>
      <c r="BQE322" s="415">
        <v>108.85</v>
      </c>
      <c r="BQF322" s="418" t="s">
        <v>782</v>
      </c>
      <c r="BQG322" s="417" t="s">
        <v>767</v>
      </c>
      <c r="BQH322" s="414" t="s">
        <v>649</v>
      </c>
      <c r="BQI322" s="415">
        <v>108.85</v>
      </c>
      <c r="BQJ322" s="418" t="s">
        <v>782</v>
      </c>
      <c r="BQK322" s="417" t="s">
        <v>767</v>
      </c>
      <c r="BQL322" s="414" t="s">
        <v>649</v>
      </c>
      <c r="BQM322" s="415">
        <v>108.85</v>
      </c>
      <c r="BQN322" s="418" t="s">
        <v>782</v>
      </c>
      <c r="BQO322" s="417" t="s">
        <v>767</v>
      </c>
      <c r="BQP322" s="414" t="s">
        <v>649</v>
      </c>
      <c r="BQQ322" s="415">
        <v>108.85</v>
      </c>
      <c r="BQR322" s="418" t="s">
        <v>782</v>
      </c>
      <c r="BQS322" s="417" t="s">
        <v>767</v>
      </c>
      <c r="BQT322" s="414" t="s">
        <v>649</v>
      </c>
      <c r="BQU322" s="415">
        <v>108.85</v>
      </c>
      <c r="BQV322" s="418" t="s">
        <v>782</v>
      </c>
      <c r="BQW322" s="417" t="s">
        <v>767</v>
      </c>
      <c r="BQX322" s="414" t="s">
        <v>649</v>
      </c>
      <c r="BQY322" s="415">
        <v>108.85</v>
      </c>
      <c r="BQZ322" s="418" t="s">
        <v>782</v>
      </c>
      <c r="BRA322" s="417" t="s">
        <v>767</v>
      </c>
      <c r="BRB322" s="414" t="s">
        <v>649</v>
      </c>
      <c r="BRC322" s="415">
        <v>108.85</v>
      </c>
      <c r="BRD322" s="418" t="s">
        <v>782</v>
      </c>
      <c r="BRE322" s="417" t="s">
        <v>767</v>
      </c>
      <c r="BRF322" s="414" t="s">
        <v>649</v>
      </c>
      <c r="BRG322" s="415">
        <v>108.85</v>
      </c>
      <c r="BRH322" s="418" t="s">
        <v>782</v>
      </c>
      <c r="BRI322" s="417" t="s">
        <v>767</v>
      </c>
      <c r="BRJ322" s="414" t="s">
        <v>649</v>
      </c>
      <c r="BRK322" s="415">
        <v>108.85</v>
      </c>
      <c r="BRL322" s="418" t="s">
        <v>782</v>
      </c>
      <c r="BRM322" s="417" t="s">
        <v>767</v>
      </c>
      <c r="BRN322" s="414" t="s">
        <v>649</v>
      </c>
      <c r="BRO322" s="415">
        <v>108.85</v>
      </c>
      <c r="BRP322" s="418" t="s">
        <v>782</v>
      </c>
      <c r="BRQ322" s="417" t="s">
        <v>767</v>
      </c>
      <c r="BRR322" s="414" t="s">
        <v>649</v>
      </c>
      <c r="BRS322" s="415">
        <v>108.85</v>
      </c>
      <c r="BRT322" s="418" t="s">
        <v>782</v>
      </c>
      <c r="BRU322" s="417" t="s">
        <v>767</v>
      </c>
      <c r="BRV322" s="414" t="s">
        <v>649</v>
      </c>
      <c r="BRW322" s="415">
        <v>108.85</v>
      </c>
      <c r="BRX322" s="418" t="s">
        <v>782</v>
      </c>
      <c r="BRY322" s="417" t="s">
        <v>767</v>
      </c>
      <c r="BRZ322" s="414" t="s">
        <v>649</v>
      </c>
      <c r="BSA322" s="415">
        <v>108.85</v>
      </c>
      <c r="BSB322" s="418" t="s">
        <v>782</v>
      </c>
      <c r="BSC322" s="417" t="s">
        <v>767</v>
      </c>
      <c r="BSD322" s="414" t="s">
        <v>649</v>
      </c>
      <c r="BSE322" s="415">
        <v>108.85</v>
      </c>
      <c r="BSF322" s="418" t="s">
        <v>782</v>
      </c>
      <c r="BSG322" s="417" t="s">
        <v>767</v>
      </c>
      <c r="BSH322" s="414" t="s">
        <v>649</v>
      </c>
      <c r="BSI322" s="415">
        <v>108.85</v>
      </c>
      <c r="BSJ322" s="418" t="s">
        <v>782</v>
      </c>
      <c r="BSK322" s="417" t="s">
        <v>767</v>
      </c>
      <c r="BSL322" s="414" t="s">
        <v>649</v>
      </c>
      <c r="BSM322" s="415">
        <v>108.85</v>
      </c>
      <c r="BSN322" s="418" t="s">
        <v>782</v>
      </c>
      <c r="BSO322" s="417" t="s">
        <v>767</v>
      </c>
      <c r="BSP322" s="414" t="s">
        <v>649</v>
      </c>
      <c r="BSQ322" s="415">
        <v>108.85</v>
      </c>
      <c r="BSR322" s="418" t="s">
        <v>782</v>
      </c>
      <c r="BSS322" s="417" t="s">
        <v>767</v>
      </c>
      <c r="BST322" s="414" t="s">
        <v>649</v>
      </c>
      <c r="BSU322" s="415">
        <v>108.85</v>
      </c>
      <c r="BSV322" s="418" t="s">
        <v>782</v>
      </c>
      <c r="BSW322" s="417" t="s">
        <v>767</v>
      </c>
      <c r="BSX322" s="414" t="s">
        <v>649</v>
      </c>
      <c r="BSY322" s="415">
        <v>108.85</v>
      </c>
      <c r="BSZ322" s="418" t="s">
        <v>782</v>
      </c>
      <c r="BTA322" s="417" t="s">
        <v>767</v>
      </c>
      <c r="BTB322" s="414" t="s">
        <v>649</v>
      </c>
      <c r="BTC322" s="415">
        <v>108.85</v>
      </c>
      <c r="BTD322" s="418" t="s">
        <v>782</v>
      </c>
      <c r="BTE322" s="417" t="s">
        <v>767</v>
      </c>
      <c r="BTF322" s="414" t="s">
        <v>649</v>
      </c>
      <c r="BTG322" s="415">
        <v>108.85</v>
      </c>
      <c r="BTH322" s="418" t="s">
        <v>782</v>
      </c>
      <c r="BTI322" s="417" t="s">
        <v>767</v>
      </c>
      <c r="BTJ322" s="414" t="s">
        <v>649</v>
      </c>
      <c r="BTK322" s="415">
        <v>108.85</v>
      </c>
      <c r="BTL322" s="418" t="s">
        <v>782</v>
      </c>
      <c r="BTM322" s="417" t="s">
        <v>767</v>
      </c>
      <c r="BTN322" s="414" t="s">
        <v>649</v>
      </c>
      <c r="BTO322" s="415">
        <v>108.85</v>
      </c>
      <c r="BTP322" s="418" t="s">
        <v>782</v>
      </c>
      <c r="BTQ322" s="417" t="s">
        <v>767</v>
      </c>
      <c r="BTR322" s="414" t="s">
        <v>649</v>
      </c>
      <c r="BTS322" s="415">
        <v>108.85</v>
      </c>
      <c r="BTT322" s="418" t="s">
        <v>782</v>
      </c>
      <c r="BTU322" s="417" t="s">
        <v>767</v>
      </c>
      <c r="BTV322" s="414" t="s">
        <v>649</v>
      </c>
      <c r="BTW322" s="415">
        <v>108.85</v>
      </c>
      <c r="BTX322" s="418" t="s">
        <v>782</v>
      </c>
      <c r="BTY322" s="417" t="s">
        <v>767</v>
      </c>
      <c r="BTZ322" s="414" t="s">
        <v>649</v>
      </c>
      <c r="BUA322" s="415">
        <v>108.85</v>
      </c>
      <c r="BUB322" s="418" t="s">
        <v>782</v>
      </c>
      <c r="BUC322" s="417" t="s">
        <v>767</v>
      </c>
      <c r="BUD322" s="414" t="s">
        <v>649</v>
      </c>
      <c r="BUE322" s="415">
        <v>108.85</v>
      </c>
      <c r="BUF322" s="418" t="s">
        <v>782</v>
      </c>
      <c r="BUG322" s="417" t="s">
        <v>767</v>
      </c>
      <c r="BUH322" s="414" t="s">
        <v>649</v>
      </c>
      <c r="BUI322" s="415">
        <v>108.85</v>
      </c>
      <c r="BUJ322" s="418" t="s">
        <v>782</v>
      </c>
      <c r="BUK322" s="417" t="s">
        <v>767</v>
      </c>
      <c r="BUL322" s="414" t="s">
        <v>649</v>
      </c>
      <c r="BUM322" s="415">
        <v>108.85</v>
      </c>
      <c r="BUN322" s="418" t="s">
        <v>782</v>
      </c>
      <c r="BUO322" s="417" t="s">
        <v>767</v>
      </c>
      <c r="BUP322" s="414" t="s">
        <v>649</v>
      </c>
      <c r="BUQ322" s="415">
        <v>108.85</v>
      </c>
      <c r="BUR322" s="418" t="s">
        <v>782</v>
      </c>
      <c r="BUS322" s="417" t="s">
        <v>767</v>
      </c>
      <c r="BUT322" s="414" t="s">
        <v>649</v>
      </c>
      <c r="BUU322" s="415">
        <v>108.85</v>
      </c>
      <c r="BUV322" s="418" t="s">
        <v>782</v>
      </c>
      <c r="BUW322" s="417" t="s">
        <v>767</v>
      </c>
      <c r="BUX322" s="414" t="s">
        <v>649</v>
      </c>
      <c r="BUY322" s="415">
        <v>108.85</v>
      </c>
      <c r="BUZ322" s="418" t="s">
        <v>782</v>
      </c>
      <c r="BVA322" s="417" t="s">
        <v>767</v>
      </c>
      <c r="BVB322" s="414" t="s">
        <v>649</v>
      </c>
      <c r="BVC322" s="415">
        <v>108.85</v>
      </c>
      <c r="BVD322" s="418" t="s">
        <v>782</v>
      </c>
      <c r="BVE322" s="417" t="s">
        <v>767</v>
      </c>
      <c r="BVF322" s="414" t="s">
        <v>649</v>
      </c>
      <c r="BVG322" s="415">
        <v>108.85</v>
      </c>
      <c r="BVH322" s="418" t="s">
        <v>782</v>
      </c>
      <c r="BVI322" s="417" t="s">
        <v>767</v>
      </c>
      <c r="BVJ322" s="414" t="s">
        <v>649</v>
      </c>
      <c r="BVK322" s="415">
        <v>108.85</v>
      </c>
      <c r="BVL322" s="418" t="s">
        <v>782</v>
      </c>
      <c r="BVM322" s="417" t="s">
        <v>767</v>
      </c>
      <c r="BVN322" s="414" t="s">
        <v>649</v>
      </c>
      <c r="BVO322" s="415">
        <v>108.85</v>
      </c>
      <c r="BVP322" s="418" t="s">
        <v>782</v>
      </c>
      <c r="BVQ322" s="417" t="s">
        <v>767</v>
      </c>
      <c r="BVR322" s="414" t="s">
        <v>649</v>
      </c>
      <c r="BVS322" s="415">
        <v>108.85</v>
      </c>
      <c r="BVT322" s="418" t="s">
        <v>782</v>
      </c>
      <c r="BVU322" s="417" t="s">
        <v>767</v>
      </c>
      <c r="BVV322" s="414" t="s">
        <v>649</v>
      </c>
      <c r="BVW322" s="415">
        <v>108.85</v>
      </c>
      <c r="BVX322" s="418" t="s">
        <v>782</v>
      </c>
      <c r="BVY322" s="417" t="s">
        <v>767</v>
      </c>
      <c r="BVZ322" s="414" t="s">
        <v>649</v>
      </c>
      <c r="BWA322" s="415">
        <v>108.85</v>
      </c>
      <c r="BWB322" s="418" t="s">
        <v>782</v>
      </c>
      <c r="BWC322" s="417" t="s">
        <v>767</v>
      </c>
      <c r="BWD322" s="414" t="s">
        <v>649</v>
      </c>
      <c r="BWE322" s="415">
        <v>108.85</v>
      </c>
      <c r="BWF322" s="418" t="s">
        <v>782</v>
      </c>
      <c r="BWG322" s="417" t="s">
        <v>767</v>
      </c>
      <c r="BWH322" s="414" t="s">
        <v>649</v>
      </c>
      <c r="BWI322" s="415">
        <v>108.85</v>
      </c>
      <c r="BWJ322" s="418" t="s">
        <v>782</v>
      </c>
      <c r="BWK322" s="417" t="s">
        <v>767</v>
      </c>
      <c r="BWL322" s="414" t="s">
        <v>649</v>
      </c>
      <c r="BWM322" s="415">
        <v>108.85</v>
      </c>
      <c r="BWN322" s="418" t="s">
        <v>782</v>
      </c>
      <c r="BWO322" s="417" t="s">
        <v>767</v>
      </c>
      <c r="BWP322" s="414" t="s">
        <v>649</v>
      </c>
      <c r="BWQ322" s="415">
        <v>108.85</v>
      </c>
      <c r="BWR322" s="418" t="s">
        <v>782</v>
      </c>
      <c r="BWS322" s="417" t="s">
        <v>767</v>
      </c>
      <c r="BWT322" s="414" t="s">
        <v>649</v>
      </c>
      <c r="BWU322" s="415">
        <v>108.85</v>
      </c>
      <c r="BWV322" s="418" t="s">
        <v>782</v>
      </c>
      <c r="BWW322" s="417" t="s">
        <v>767</v>
      </c>
      <c r="BWX322" s="414" t="s">
        <v>649</v>
      </c>
      <c r="BWY322" s="415">
        <v>108.85</v>
      </c>
      <c r="BWZ322" s="418" t="s">
        <v>782</v>
      </c>
      <c r="BXA322" s="417" t="s">
        <v>767</v>
      </c>
      <c r="BXB322" s="414" t="s">
        <v>649</v>
      </c>
      <c r="BXC322" s="415">
        <v>108.85</v>
      </c>
      <c r="BXD322" s="418" t="s">
        <v>782</v>
      </c>
      <c r="BXE322" s="417" t="s">
        <v>767</v>
      </c>
      <c r="BXF322" s="414" t="s">
        <v>649</v>
      </c>
      <c r="BXG322" s="415">
        <v>108.85</v>
      </c>
      <c r="BXH322" s="418" t="s">
        <v>782</v>
      </c>
      <c r="BXI322" s="417" t="s">
        <v>767</v>
      </c>
      <c r="BXJ322" s="414" t="s">
        <v>649</v>
      </c>
      <c r="BXK322" s="415">
        <v>108.85</v>
      </c>
      <c r="BXL322" s="418" t="s">
        <v>782</v>
      </c>
      <c r="BXM322" s="417" t="s">
        <v>767</v>
      </c>
      <c r="BXN322" s="414" t="s">
        <v>649</v>
      </c>
      <c r="BXO322" s="415">
        <v>108.85</v>
      </c>
      <c r="BXP322" s="418" t="s">
        <v>782</v>
      </c>
      <c r="BXQ322" s="417" t="s">
        <v>767</v>
      </c>
      <c r="BXR322" s="414" t="s">
        <v>649</v>
      </c>
      <c r="BXS322" s="415">
        <v>108.85</v>
      </c>
      <c r="BXT322" s="418" t="s">
        <v>782</v>
      </c>
      <c r="BXU322" s="417" t="s">
        <v>767</v>
      </c>
      <c r="BXV322" s="414" t="s">
        <v>649</v>
      </c>
      <c r="BXW322" s="415">
        <v>108.85</v>
      </c>
      <c r="BXX322" s="418" t="s">
        <v>782</v>
      </c>
      <c r="BXY322" s="417" t="s">
        <v>767</v>
      </c>
      <c r="BXZ322" s="414" t="s">
        <v>649</v>
      </c>
      <c r="BYA322" s="415">
        <v>108.85</v>
      </c>
      <c r="BYB322" s="418" t="s">
        <v>782</v>
      </c>
      <c r="BYC322" s="417" t="s">
        <v>767</v>
      </c>
      <c r="BYD322" s="414" t="s">
        <v>649</v>
      </c>
      <c r="BYE322" s="415">
        <v>108.85</v>
      </c>
      <c r="BYF322" s="418" t="s">
        <v>782</v>
      </c>
      <c r="BYG322" s="417" t="s">
        <v>767</v>
      </c>
      <c r="BYH322" s="414" t="s">
        <v>649</v>
      </c>
      <c r="BYI322" s="415">
        <v>108.85</v>
      </c>
      <c r="BYJ322" s="418" t="s">
        <v>782</v>
      </c>
      <c r="BYK322" s="417" t="s">
        <v>767</v>
      </c>
      <c r="BYL322" s="414" t="s">
        <v>649</v>
      </c>
      <c r="BYM322" s="415">
        <v>108.85</v>
      </c>
      <c r="BYN322" s="418" t="s">
        <v>782</v>
      </c>
      <c r="BYO322" s="417" t="s">
        <v>767</v>
      </c>
      <c r="BYP322" s="414" t="s">
        <v>649</v>
      </c>
      <c r="BYQ322" s="415">
        <v>108.85</v>
      </c>
      <c r="BYR322" s="418" t="s">
        <v>782</v>
      </c>
      <c r="BYS322" s="417" t="s">
        <v>767</v>
      </c>
      <c r="BYT322" s="414" t="s">
        <v>649</v>
      </c>
      <c r="BYU322" s="415">
        <v>108.85</v>
      </c>
      <c r="BYV322" s="418" t="s">
        <v>782</v>
      </c>
      <c r="BYW322" s="417" t="s">
        <v>767</v>
      </c>
      <c r="BYX322" s="414" t="s">
        <v>649</v>
      </c>
      <c r="BYY322" s="415">
        <v>108.85</v>
      </c>
      <c r="BYZ322" s="418" t="s">
        <v>782</v>
      </c>
      <c r="BZA322" s="417" t="s">
        <v>767</v>
      </c>
      <c r="BZB322" s="414" t="s">
        <v>649</v>
      </c>
      <c r="BZC322" s="415">
        <v>108.85</v>
      </c>
      <c r="BZD322" s="418" t="s">
        <v>782</v>
      </c>
      <c r="BZE322" s="417" t="s">
        <v>767</v>
      </c>
      <c r="BZF322" s="414" t="s">
        <v>649</v>
      </c>
      <c r="BZG322" s="415">
        <v>108.85</v>
      </c>
      <c r="BZH322" s="418" t="s">
        <v>782</v>
      </c>
      <c r="BZI322" s="417" t="s">
        <v>767</v>
      </c>
      <c r="BZJ322" s="414" t="s">
        <v>649</v>
      </c>
      <c r="BZK322" s="415">
        <v>108.85</v>
      </c>
      <c r="BZL322" s="418" t="s">
        <v>782</v>
      </c>
      <c r="BZM322" s="417" t="s">
        <v>767</v>
      </c>
      <c r="BZN322" s="414" t="s">
        <v>649</v>
      </c>
      <c r="BZO322" s="415">
        <v>108.85</v>
      </c>
      <c r="BZP322" s="418" t="s">
        <v>782</v>
      </c>
      <c r="BZQ322" s="417" t="s">
        <v>767</v>
      </c>
      <c r="BZR322" s="414" t="s">
        <v>649</v>
      </c>
      <c r="BZS322" s="415">
        <v>108.85</v>
      </c>
      <c r="BZT322" s="418" t="s">
        <v>782</v>
      </c>
      <c r="BZU322" s="417" t="s">
        <v>767</v>
      </c>
      <c r="BZV322" s="414" t="s">
        <v>649</v>
      </c>
      <c r="BZW322" s="415">
        <v>108.85</v>
      </c>
      <c r="BZX322" s="418" t="s">
        <v>782</v>
      </c>
      <c r="BZY322" s="417" t="s">
        <v>767</v>
      </c>
      <c r="BZZ322" s="414" t="s">
        <v>649</v>
      </c>
      <c r="CAA322" s="415">
        <v>108.85</v>
      </c>
      <c r="CAB322" s="418" t="s">
        <v>782</v>
      </c>
      <c r="CAC322" s="417" t="s">
        <v>767</v>
      </c>
      <c r="CAD322" s="414" t="s">
        <v>649</v>
      </c>
      <c r="CAE322" s="415">
        <v>108.85</v>
      </c>
      <c r="CAF322" s="418" t="s">
        <v>782</v>
      </c>
      <c r="CAG322" s="417" t="s">
        <v>767</v>
      </c>
      <c r="CAH322" s="414" t="s">
        <v>649</v>
      </c>
      <c r="CAI322" s="415">
        <v>108.85</v>
      </c>
      <c r="CAJ322" s="418" t="s">
        <v>782</v>
      </c>
      <c r="CAK322" s="417" t="s">
        <v>767</v>
      </c>
      <c r="CAL322" s="414" t="s">
        <v>649</v>
      </c>
      <c r="CAM322" s="415">
        <v>108.85</v>
      </c>
      <c r="CAN322" s="418" t="s">
        <v>782</v>
      </c>
      <c r="CAO322" s="417" t="s">
        <v>767</v>
      </c>
      <c r="CAP322" s="414" t="s">
        <v>649</v>
      </c>
      <c r="CAQ322" s="415">
        <v>108.85</v>
      </c>
      <c r="CAR322" s="418" t="s">
        <v>782</v>
      </c>
      <c r="CAS322" s="417" t="s">
        <v>767</v>
      </c>
      <c r="CAT322" s="414" t="s">
        <v>649</v>
      </c>
      <c r="CAU322" s="415">
        <v>108.85</v>
      </c>
      <c r="CAV322" s="418" t="s">
        <v>782</v>
      </c>
      <c r="CAW322" s="417" t="s">
        <v>767</v>
      </c>
      <c r="CAX322" s="414" t="s">
        <v>649</v>
      </c>
      <c r="CAY322" s="415">
        <v>108.85</v>
      </c>
      <c r="CAZ322" s="418" t="s">
        <v>782</v>
      </c>
      <c r="CBA322" s="417" t="s">
        <v>767</v>
      </c>
      <c r="CBB322" s="414" t="s">
        <v>649</v>
      </c>
      <c r="CBC322" s="415">
        <v>108.85</v>
      </c>
      <c r="CBD322" s="418" t="s">
        <v>782</v>
      </c>
      <c r="CBE322" s="417" t="s">
        <v>767</v>
      </c>
      <c r="CBF322" s="414" t="s">
        <v>649</v>
      </c>
      <c r="CBG322" s="415">
        <v>108.85</v>
      </c>
      <c r="CBH322" s="418" t="s">
        <v>782</v>
      </c>
      <c r="CBI322" s="417" t="s">
        <v>767</v>
      </c>
      <c r="CBJ322" s="414" t="s">
        <v>649</v>
      </c>
      <c r="CBK322" s="415">
        <v>108.85</v>
      </c>
      <c r="CBL322" s="418" t="s">
        <v>782</v>
      </c>
      <c r="CBM322" s="417" t="s">
        <v>767</v>
      </c>
      <c r="CBN322" s="414" t="s">
        <v>649</v>
      </c>
      <c r="CBO322" s="415">
        <v>108.85</v>
      </c>
      <c r="CBP322" s="418" t="s">
        <v>782</v>
      </c>
      <c r="CBQ322" s="417" t="s">
        <v>767</v>
      </c>
      <c r="CBR322" s="414" t="s">
        <v>649</v>
      </c>
      <c r="CBS322" s="415">
        <v>108.85</v>
      </c>
      <c r="CBT322" s="418" t="s">
        <v>782</v>
      </c>
      <c r="CBU322" s="417" t="s">
        <v>767</v>
      </c>
      <c r="CBV322" s="414" t="s">
        <v>649</v>
      </c>
      <c r="CBW322" s="415">
        <v>108.85</v>
      </c>
      <c r="CBX322" s="418" t="s">
        <v>782</v>
      </c>
      <c r="CBY322" s="417" t="s">
        <v>767</v>
      </c>
      <c r="CBZ322" s="414" t="s">
        <v>649</v>
      </c>
      <c r="CCA322" s="415">
        <v>108.85</v>
      </c>
      <c r="CCB322" s="418" t="s">
        <v>782</v>
      </c>
      <c r="CCC322" s="417" t="s">
        <v>767</v>
      </c>
      <c r="CCD322" s="414" t="s">
        <v>649</v>
      </c>
      <c r="CCE322" s="415">
        <v>108.85</v>
      </c>
      <c r="CCF322" s="418" t="s">
        <v>782</v>
      </c>
      <c r="CCG322" s="417" t="s">
        <v>767</v>
      </c>
      <c r="CCH322" s="414" t="s">
        <v>649</v>
      </c>
      <c r="CCI322" s="415">
        <v>108.85</v>
      </c>
      <c r="CCJ322" s="418" t="s">
        <v>782</v>
      </c>
      <c r="CCK322" s="417" t="s">
        <v>767</v>
      </c>
      <c r="CCL322" s="414" t="s">
        <v>649</v>
      </c>
      <c r="CCM322" s="415">
        <v>108.85</v>
      </c>
      <c r="CCN322" s="418" t="s">
        <v>782</v>
      </c>
      <c r="CCO322" s="417" t="s">
        <v>767</v>
      </c>
      <c r="CCP322" s="414" t="s">
        <v>649</v>
      </c>
      <c r="CCQ322" s="415">
        <v>108.85</v>
      </c>
      <c r="CCR322" s="418" t="s">
        <v>782</v>
      </c>
      <c r="CCS322" s="417" t="s">
        <v>767</v>
      </c>
      <c r="CCT322" s="414" t="s">
        <v>649</v>
      </c>
      <c r="CCU322" s="415">
        <v>108.85</v>
      </c>
      <c r="CCV322" s="418" t="s">
        <v>782</v>
      </c>
      <c r="CCW322" s="417" t="s">
        <v>767</v>
      </c>
      <c r="CCX322" s="414" t="s">
        <v>649</v>
      </c>
      <c r="CCY322" s="415">
        <v>108.85</v>
      </c>
      <c r="CCZ322" s="418" t="s">
        <v>782</v>
      </c>
      <c r="CDA322" s="417" t="s">
        <v>767</v>
      </c>
      <c r="CDB322" s="414" t="s">
        <v>649</v>
      </c>
      <c r="CDC322" s="415">
        <v>108.85</v>
      </c>
      <c r="CDD322" s="418" t="s">
        <v>782</v>
      </c>
      <c r="CDE322" s="417" t="s">
        <v>767</v>
      </c>
      <c r="CDF322" s="414" t="s">
        <v>649</v>
      </c>
      <c r="CDG322" s="415">
        <v>108.85</v>
      </c>
      <c r="CDH322" s="418" t="s">
        <v>782</v>
      </c>
      <c r="CDI322" s="417" t="s">
        <v>767</v>
      </c>
      <c r="CDJ322" s="414" t="s">
        <v>649</v>
      </c>
      <c r="CDK322" s="415">
        <v>108.85</v>
      </c>
      <c r="CDL322" s="418" t="s">
        <v>782</v>
      </c>
      <c r="CDM322" s="417" t="s">
        <v>767</v>
      </c>
      <c r="CDN322" s="414" t="s">
        <v>649</v>
      </c>
      <c r="CDO322" s="415">
        <v>108.85</v>
      </c>
      <c r="CDP322" s="418" t="s">
        <v>782</v>
      </c>
      <c r="CDQ322" s="417" t="s">
        <v>767</v>
      </c>
      <c r="CDR322" s="414" t="s">
        <v>649</v>
      </c>
      <c r="CDS322" s="415">
        <v>108.85</v>
      </c>
      <c r="CDT322" s="418" t="s">
        <v>782</v>
      </c>
      <c r="CDU322" s="417" t="s">
        <v>767</v>
      </c>
      <c r="CDV322" s="414" t="s">
        <v>649</v>
      </c>
      <c r="CDW322" s="415">
        <v>108.85</v>
      </c>
      <c r="CDX322" s="418" t="s">
        <v>782</v>
      </c>
      <c r="CDY322" s="417" t="s">
        <v>767</v>
      </c>
      <c r="CDZ322" s="414" t="s">
        <v>649</v>
      </c>
      <c r="CEA322" s="415">
        <v>108.85</v>
      </c>
      <c r="CEB322" s="418" t="s">
        <v>782</v>
      </c>
      <c r="CEC322" s="417" t="s">
        <v>767</v>
      </c>
      <c r="CED322" s="414" t="s">
        <v>649</v>
      </c>
      <c r="CEE322" s="415">
        <v>108.85</v>
      </c>
      <c r="CEF322" s="418" t="s">
        <v>782</v>
      </c>
      <c r="CEG322" s="417" t="s">
        <v>767</v>
      </c>
      <c r="CEH322" s="414" t="s">
        <v>649</v>
      </c>
      <c r="CEI322" s="415">
        <v>108.85</v>
      </c>
      <c r="CEJ322" s="418" t="s">
        <v>782</v>
      </c>
      <c r="CEK322" s="417" t="s">
        <v>767</v>
      </c>
      <c r="CEL322" s="414" t="s">
        <v>649</v>
      </c>
      <c r="CEM322" s="415">
        <v>108.85</v>
      </c>
      <c r="CEN322" s="418" t="s">
        <v>782</v>
      </c>
      <c r="CEO322" s="417" t="s">
        <v>767</v>
      </c>
      <c r="CEP322" s="414" t="s">
        <v>649</v>
      </c>
      <c r="CEQ322" s="415">
        <v>108.85</v>
      </c>
      <c r="CER322" s="418" t="s">
        <v>782</v>
      </c>
      <c r="CES322" s="417" t="s">
        <v>767</v>
      </c>
      <c r="CET322" s="414" t="s">
        <v>649</v>
      </c>
      <c r="CEU322" s="415">
        <v>108.85</v>
      </c>
      <c r="CEV322" s="418" t="s">
        <v>782</v>
      </c>
      <c r="CEW322" s="417" t="s">
        <v>767</v>
      </c>
      <c r="CEX322" s="414" t="s">
        <v>649</v>
      </c>
      <c r="CEY322" s="415">
        <v>108.85</v>
      </c>
      <c r="CEZ322" s="418" t="s">
        <v>782</v>
      </c>
      <c r="CFA322" s="417" t="s">
        <v>767</v>
      </c>
      <c r="CFB322" s="414" t="s">
        <v>649</v>
      </c>
      <c r="CFC322" s="415">
        <v>108.85</v>
      </c>
      <c r="CFD322" s="418" t="s">
        <v>782</v>
      </c>
      <c r="CFE322" s="417" t="s">
        <v>767</v>
      </c>
      <c r="CFF322" s="414" t="s">
        <v>649</v>
      </c>
      <c r="CFG322" s="415">
        <v>108.85</v>
      </c>
      <c r="CFH322" s="418" t="s">
        <v>782</v>
      </c>
      <c r="CFI322" s="417" t="s">
        <v>767</v>
      </c>
      <c r="CFJ322" s="414" t="s">
        <v>649</v>
      </c>
      <c r="CFK322" s="415">
        <v>108.85</v>
      </c>
      <c r="CFL322" s="418" t="s">
        <v>782</v>
      </c>
      <c r="CFM322" s="417" t="s">
        <v>767</v>
      </c>
      <c r="CFN322" s="414" t="s">
        <v>649</v>
      </c>
      <c r="CFO322" s="415">
        <v>108.85</v>
      </c>
      <c r="CFP322" s="418" t="s">
        <v>782</v>
      </c>
      <c r="CFQ322" s="417" t="s">
        <v>767</v>
      </c>
      <c r="CFR322" s="414" t="s">
        <v>649</v>
      </c>
      <c r="CFS322" s="415">
        <v>108.85</v>
      </c>
      <c r="CFT322" s="418" t="s">
        <v>782</v>
      </c>
      <c r="CFU322" s="417" t="s">
        <v>767</v>
      </c>
      <c r="CFV322" s="414" t="s">
        <v>649</v>
      </c>
      <c r="CFW322" s="415">
        <v>108.85</v>
      </c>
      <c r="CFX322" s="418" t="s">
        <v>782</v>
      </c>
      <c r="CFY322" s="417" t="s">
        <v>767</v>
      </c>
      <c r="CFZ322" s="414" t="s">
        <v>649</v>
      </c>
      <c r="CGA322" s="415">
        <v>108.85</v>
      </c>
      <c r="CGB322" s="418" t="s">
        <v>782</v>
      </c>
      <c r="CGC322" s="417" t="s">
        <v>767</v>
      </c>
      <c r="CGD322" s="414" t="s">
        <v>649</v>
      </c>
      <c r="CGE322" s="415">
        <v>108.85</v>
      </c>
      <c r="CGF322" s="418" t="s">
        <v>782</v>
      </c>
      <c r="CGG322" s="417" t="s">
        <v>767</v>
      </c>
      <c r="CGH322" s="414" t="s">
        <v>649</v>
      </c>
      <c r="CGI322" s="415">
        <v>108.85</v>
      </c>
      <c r="CGJ322" s="418" t="s">
        <v>782</v>
      </c>
      <c r="CGK322" s="417" t="s">
        <v>767</v>
      </c>
      <c r="CGL322" s="414" t="s">
        <v>649</v>
      </c>
      <c r="CGM322" s="415">
        <v>108.85</v>
      </c>
      <c r="CGN322" s="418" t="s">
        <v>782</v>
      </c>
      <c r="CGO322" s="417" t="s">
        <v>767</v>
      </c>
      <c r="CGP322" s="414" t="s">
        <v>649</v>
      </c>
      <c r="CGQ322" s="415">
        <v>108.85</v>
      </c>
      <c r="CGR322" s="418" t="s">
        <v>782</v>
      </c>
      <c r="CGS322" s="417" t="s">
        <v>767</v>
      </c>
      <c r="CGT322" s="414" t="s">
        <v>649</v>
      </c>
      <c r="CGU322" s="415">
        <v>108.85</v>
      </c>
      <c r="CGV322" s="418" t="s">
        <v>782</v>
      </c>
      <c r="CGW322" s="417" t="s">
        <v>767</v>
      </c>
      <c r="CGX322" s="414" t="s">
        <v>649</v>
      </c>
      <c r="CGY322" s="415">
        <v>108.85</v>
      </c>
      <c r="CGZ322" s="418" t="s">
        <v>782</v>
      </c>
      <c r="CHA322" s="417" t="s">
        <v>767</v>
      </c>
      <c r="CHB322" s="414" t="s">
        <v>649</v>
      </c>
      <c r="CHC322" s="415">
        <v>108.85</v>
      </c>
      <c r="CHD322" s="418" t="s">
        <v>782</v>
      </c>
      <c r="CHE322" s="417" t="s">
        <v>767</v>
      </c>
      <c r="CHF322" s="414" t="s">
        <v>649</v>
      </c>
      <c r="CHG322" s="415">
        <v>108.85</v>
      </c>
      <c r="CHH322" s="418" t="s">
        <v>782</v>
      </c>
      <c r="CHI322" s="417" t="s">
        <v>767</v>
      </c>
      <c r="CHJ322" s="414" t="s">
        <v>649</v>
      </c>
      <c r="CHK322" s="415">
        <v>108.85</v>
      </c>
      <c r="CHL322" s="418" t="s">
        <v>782</v>
      </c>
      <c r="CHM322" s="417" t="s">
        <v>767</v>
      </c>
      <c r="CHN322" s="414" t="s">
        <v>649</v>
      </c>
      <c r="CHO322" s="415">
        <v>108.85</v>
      </c>
      <c r="CHP322" s="418" t="s">
        <v>782</v>
      </c>
      <c r="CHQ322" s="417" t="s">
        <v>767</v>
      </c>
      <c r="CHR322" s="414" t="s">
        <v>649</v>
      </c>
      <c r="CHS322" s="415">
        <v>108.85</v>
      </c>
      <c r="CHT322" s="418" t="s">
        <v>782</v>
      </c>
      <c r="CHU322" s="417" t="s">
        <v>767</v>
      </c>
      <c r="CHV322" s="414" t="s">
        <v>649</v>
      </c>
      <c r="CHW322" s="415">
        <v>108.85</v>
      </c>
      <c r="CHX322" s="418" t="s">
        <v>782</v>
      </c>
      <c r="CHY322" s="417" t="s">
        <v>767</v>
      </c>
      <c r="CHZ322" s="414" t="s">
        <v>649</v>
      </c>
      <c r="CIA322" s="415">
        <v>108.85</v>
      </c>
      <c r="CIB322" s="418" t="s">
        <v>782</v>
      </c>
      <c r="CIC322" s="417" t="s">
        <v>767</v>
      </c>
      <c r="CID322" s="414" t="s">
        <v>649</v>
      </c>
      <c r="CIE322" s="415">
        <v>108.85</v>
      </c>
      <c r="CIF322" s="418" t="s">
        <v>782</v>
      </c>
      <c r="CIG322" s="417" t="s">
        <v>767</v>
      </c>
      <c r="CIH322" s="414" t="s">
        <v>649</v>
      </c>
      <c r="CII322" s="415">
        <v>108.85</v>
      </c>
      <c r="CIJ322" s="418" t="s">
        <v>782</v>
      </c>
      <c r="CIK322" s="417" t="s">
        <v>767</v>
      </c>
      <c r="CIL322" s="414" t="s">
        <v>649</v>
      </c>
      <c r="CIM322" s="415">
        <v>108.85</v>
      </c>
      <c r="CIN322" s="418" t="s">
        <v>782</v>
      </c>
      <c r="CIO322" s="417" t="s">
        <v>767</v>
      </c>
      <c r="CIP322" s="414" t="s">
        <v>649</v>
      </c>
      <c r="CIQ322" s="415">
        <v>108.85</v>
      </c>
      <c r="CIR322" s="418" t="s">
        <v>782</v>
      </c>
      <c r="CIS322" s="417" t="s">
        <v>767</v>
      </c>
      <c r="CIT322" s="414" t="s">
        <v>649</v>
      </c>
      <c r="CIU322" s="415">
        <v>108.85</v>
      </c>
      <c r="CIV322" s="418" t="s">
        <v>782</v>
      </c>
      <c r="CIW322" s="417" t="s">
        <v>767</v>
      </c>
      <c r="CIX322" s="414" t="s">
        <v>649</v>
      </c>
      <c r="CIY322" s="415">
        <v>108.85</v>
      </c>
      <c r="CIZ322" s="418" t="s">
        <v>782</v>
      </c>
      <c r="CJA322" s="417" t="s">
        <v>767</v>
      </c>
      <c r="CJB322" s="414" t="s">
        <v>649</v>
      </c>
      <c r="CJC322" s="415">
        <v>108.85</v>
      </c>
      <c r="CJD322" s="418" t="s">
        <v>782</v>
      </c>
      <c r="CJE322" s="417" t="s">
        <v>767</v>
      </c>
      <c r="CJF322" s="414" t="s">
        <v>649</v>
      </c>
      <c r="CJG322" s="415">
        <v>108.85</v>
      </c>
      <c r="CJH322" s="418" t="s">
        <v>782</v>
      </c>
      <c r="CJI322" s="417" t="s">
        <v>767</v>
      </c>
      <c r="CJJ322" s="414" t="s">
        <v>649</v>
      </c>
      <c r="CJK322" s="415">
        <v>108.85</v>
      </c>
      <c r="CJL322" s="418" t="s">
        <v>782</v>
      </c>
      <c r="CJM322" s="417" t="s">
        <v>767</v>
      </c>
      <c r="CJN322" s="414" t="s">
        <v>649</v>
      </c>
      <c r="CJO322" s="415">
        <v>108.85</v>
      </c>
      <c r="CJP322" s="418" t="s">
        <v>782</v>
      </c>
      <c r="CJQ322" s="417" t="s">
        <v>767</v>
      </c>
      <c r="CJR322" s="414" t="s">
        <v>649</v>
      </c>
      <c r="CJS322" s="415">
        <v>108.85</v>
      </c>
      <c r="CJT322" s="418" t="s">
        <v>782</v>
      </c>
      <c r="CJU322" s="417" t="s">
        <v>767</v>
      </c>
      <c r="CJV322" s="414" t="s">
        <v>649</v>
      </c>
      <c r="CJW322" s="415">
        <v>108.85</v>
      </c>
      <c r="CJX322" s="418" t="s">
        <v>782</v>
      </c>
      <c r="CJY322" s="417" t="s">
        <v>767</v>
      </c>
      <c r="CJZ322" s="414" t="s">
        <v>649</v>
      </c>
      <c r="CKA322" s="415">
        <v>108.85</v>
      </c>
      <c r="CKB322" s="418" t="s">
        <v>782</v>
      </c>
      <c r="CKC322" s="417" t="s">
        <v>767</v>
      </c>
      <c r="CKD322" s="414" t="s">
        <v>649</v>
      </c>
      <c r="CKE322" s="415">
        <v>108.85</v>
      </c>
      <c r="CKF322" s="418" t="s">
        <v>782</v>
      </c>
      <c r="CKG322" s="417" t="s">
        <v>767</v>
      </c>
      <c r="CKH322" s="414" t="s">
        <v>649</v>
      </c>
      <c r="CKI322" s="415">
        <v>108.85</v>
      </c>
      <c r="CKJ322" s="418" t="s">
        <v>782</v>
      </c>
      <c r="CKK322" s="417" t="s">
        <v>767</v>
      </c>
      <c r="CKL322" s="414" t="s">
        <v>649</v>
      </c>
      <c r="CKM322" s="415">
        <v>108.85</v>
      </c>
      <c r="CKN322" s="418" t="s">
        <v>782</v>
      </c>
      <c r="CKO322" s="417" t="s">
        <v>767</v>
      </c>
      <c r="CKP322" s="414" t="s">
        <v>649</v>
      </c>
      <c r="CKQ322" s="415">
        <v>108.85</v>
      </c>
      <c r="CKR322" s="418" t="s">
        <v>782</v>
      </c>
      <c r="CKS322" s="417" t="s">
        <v>767</v>
      </c>
      <c r="CKT322" s="414" t="s">
        <v>649</v>
      </c>
      <c r="CKU322" s="415">
        <v>108.85</v>
      </c>
      <c r="CKV322" s="418" t="s">
        <v>782</v>
      </c>
      <c r="CKW322" s="417" t="s">
        <v>767</v>
      </c>
      <c r="CKX322" s="414" t="s">
        <v>649</v>
      </c>
      <c r="CKY322" s="415">
        <v>108.85</v>
      </c>
      <c r="CKZ322" s="418" t="s">
        <v>782</v>
      </c>
      <c r="CLA322" s="417" t="s">
        <v>767</v>
      </c>
      <c r="CLB322" s="414" t="s">
        <v>649</v>
      </c>
      <c r="CLC322" s="415">
        <v>108.85</v>
      </c>
      <c r="CLD322" s="418" t="s">
        <v>782</v>
      </c>
      <c r="CLE322" s="417" t="s">
        <v>767</v>
      </c>
      <c r="CLF322" s="414" t="s">
        <v>649</v>
      </c>
      <c r="CLG322" s="415">
        <v>108.85</v>
      </c>
      <c r="CLH322" s="418" t="s">
        <v>782</v>
      </c>
      <c r="CLI322" s="417" t="s">
        <v>767</v>
      </c>
      <c r="CLJ322" s="414" t="s">
        <v>649</v>
      </c>
      <c r="CLK322" s="415">
        <v>108.85</v>
      </c>
      <c r="CLL322" s="418" t="s">
        <v>782</v>
      </c>
      <c r="CLM322" s="417" t="s">
        <v>767</v>
      </c>
      <c r="CLN322" s="414" t="s">
        <v>649</v>
      </c>
      <c r="CLO322" s="415">
        <v>108.85</v>
      </c>
      <c r="CLP322" s="418" t="s">
        <v>782</v>
      </c>
      <c r="CLQ322" s="417" t="s">
        <v>767</v>
      </c>
      <c r="CLR322" s="414" t="s">
        <v>649</v>
      </c>
      <c r="CLS322" s="415">
        <v>108.85</v>
      </c>
      <c r="CLT322" s="418" t="s">
        <v>782</v>
      </c>
      <c r="CLU322" s="417" t="s">
        <v>767</v>
      </c>
      <c r="CLV322" s="414" t="s">
        <v>649</v>
      </c>
      <c r="CLW322" s="415">
        <v>108.85</v>
      </c>
      <c r="CLX322" s="418" t="s">
        <v>782</v>
      </c>
      <c r="CLY322" s="417" t="s">
        <v>767</v>
      </c>
      <c r="CLZ322" s="414" t="s">
        <v>649</v>
      </c>
      <c r="CMA322" s="415">
        <v>108.85</v>
      </c>
      <c r="CMB322" s="418" t="s">
        <v>782</v>
      </c>
      <c r="CMC322" s="417" t="s">
        <v>767</v>
      </c>
      <c r="CMD322" s="414" t="s">
        <v>649</v>
      </c>
      <c r="CME322" s="415">
        <v>108.85</v>
      </c>
      <c r="CMF322" s="418" t="s">
        <v>782</v>
      </c>
      <c r="CMG322" s="417" t="s">
        <v>767</v>
      </c>
      <c r="CMH322" s="414" t="s">
        <v>649</v>
      </c>
      <c r="CMI322" s="415">
        <v>108.85</v>
      </c>
      <c r="CMJ322" s="418" t="s">
        <v>782</v>
      </c>
      <c r="CMK322" s="417" t="s">
        <v>767</v>
      </c>
      <c r="CML322" s="414" t="s">
        <v>649</v>
      </c>
      <c r="CMM322" s="415">
        <v>108.85</v>
      </c>
      <c r="CMN322" s="418" t="s">
        <v>782</v>
      </c>
      <c r="CMO322" s="417" t="s">
        <v>767</v>
      </c>
      <c r="CMP322" s="414" t="s">
        <v>649</v>
      </c>
      <c r="CMQ322" s="415">
        <v>108.85</v>
      </c>
      <c r="CMR322" s="418" t="s">
        <v>782</v>
      </c>
      <c r="CMS322" s="417" t="s">
        <v>767</v>
      </c>
      <c r="CMT322" s="414" t="s">
        <v>649</v>
      </c>
      <c r="CMU322" s="415">
        <v>108.85</v>
      </c>
      <c r="CMV322" s="418" t="s">
        <v>782</v>
      </c>
      <c r="CMW322" s="417" t="s">
        <v>767</v>
      </c>
      <c r="CMX322" s="414" t="s">
        <v>649</v>
      </c>
      <c r="CMY322" s="415">
        <v>108.85</v>
      </c>
      <c r="CMZ322" s="418" t="s">
        <v>782</v>
      </c>
      <c r="CNA322" s="417" t="s">
        <v>767</v>
      </c>
      <c r="CNB322" s="414" t="s">
        <v>649</v>
      </c>
      <c r="CNC322" s="415">
        <v>108.85</v>
      </c>
      <c r="CND322" s="418" t="s">
        <v>782</v>
      </c>
      <c r="CNE322" s="417" t="s">
        <v>767</v>
      </c>
      <c r="CNF322" s="414" t="s">
        <v>649</v>
      </c>
      <c r="CNG322" s="415">
        <v>108.85</v>
      </c>
      <c r="CNH322" s="418" t="s">
        <v>782</v>
      </c>
      <c r="CNI322" s="417" t="s">
        <v>767</v>
      </c>
      <c r="CNJ322" s="414" t="s">
        <v>649</v>
      </c>
      <c r="CNK322" s="415">
        <v>108.85</v>
      </c>
      <c r="CNL322" s="418" t="s">
        <v>782</v>
      </c>
      <c r="CNM322" s="417" t="s">
        <v>767</v>
      </c>
      <c r="CNN322" s="414" t="s">
        <v>649</v>
      </c>
      <c r="CNO322" s="415">
        <v>108.85</v>
      </c>
      <c r="CNP322" s="418" t="s">
        <v>782</v>
      </c>
      <c r="CNQ322" s="417" t="s">
        <v>767</v>
      </c>
      <c r="CNR322" s="414" t="s">
        <v>649</v>
      </c>
      <c r="CNS322" s="415">
        <v>108.85</v>
      </c>
      <c r="CNT322" s="418" t="s">
        <v>782</v>
      </c>
      <c r="CNU322" s="417" t="s">
        <v>767</v>
      </c>
      <c r="CNV322" s="414" t="s">
        <v>649</v>
      </c>
      <c r="CNW322" s="415">
        <v>108.85</v>
      </c>
      <c r="CNX322" s="418" t="s">
        <v>782</v>
      </c>
      <c r="CNY322" s="417" t="s">
        <v>767</v>
      </c>
      <c r="CNZ322" s="414" t="s">
        <v>649</v>
      </c>
      <c r="COA322" s="415">
        <v>108.85</v>
      </c>
      <c r="COB322" s="418" t="s">
        <v>782</v>
      </c>
      <c r="COC322" s="417" t="s">
        <v>767</v>
      </c>
      <c r="COD322" s="414" t="s">
        <v>649</v>
      </c>
      <c r="COE322" s="415">
        <v>108.85</v>
      </c>
      <c r="COF322" s="418" t="s">
        <v>782</v>
      </c>
      <c r="COG322" s="417" t="s">
        <v>767</v>
      </c>
      <c r="COH322" s="414" t="s">
        <v>649</v>
      </c>
      <c r="COI322" s="415">
        <v>108.85</v>
      </c>
      <c r="COJ322" s="418" t="s">
        <v>782</v>
      </c>
      <c r="COK322" s="417" t="s">
        <v>767</v>
      </c>
      <c r="COL322" s="414" t="s">
        <v>649</v>
      </c>
      <c r="COM322" s="415">
        <v>108.85</v>
      </c>
      <c r="CON322" s="418" t="s">
        <v>782</v>
      </c>
      <c r="COO322" s="417" t="s">
        <v>767</v>
      </c>
      <c r="COP322" s="414" t="s">
        <v>649</v>
      </c>
      <c r="COQ322" s="415">
        <v>108.85</v>
      </c>
      <c r="COR322" s="418" t="s">
        <v>782</v>
      </c>
      <c r="COS322" s="417" t="s">
        <v>767</v>
      </c>
      <c r="COT322" s="414" t="s">
        <v>649</v>
      </c>
      <c r="COU322" s="415">
        <v>108.85</v>
      </c>
      <c r="COV322" s="418" t="s">
        <v>782</v>
      </c>
      <c r="COW322" s="417" t="s">
        <v>767</v>
      </c>
      <c r="COX322" s="414" t="s">
        <v>649</v>
      </c>
      <c r="COY322" s="415">
        <v>108.85</v>
      </c>
      <c r="COZ322" s="418" t="s">
        <v>782</v>
      </c>
      <c r="CPA322" s="417" t="s">
        <v>767</v>
      </c>
      <c r="CPB322" s="414" t="s">
        <v>649</v>
      </c>
      <c r="CPC322" s="415">
        <v>108.85</v>
      </c>
      <c r="CPD322" s="418" t="s">
        <v>782</v>
      </c>
      <c r="CPE322" s="417" t="s">
        <v>767</v>
      </c>
      <c r="CPF322" s="414" t="s">
        <v>649</v>
      </c>
      <c r="CPG322" s="415">
        <v>108.85</v>
      </c>
      <c r="CPH322" s="418" t="s">
        <v>782</v>
      </c>
      <c r="CPI322" s="417" t="s">
        <v>767</v>
      </c>
      <c r="CPJ322" s="414" t="s">
        <v>649</v>
      </c>
      <c r="CPK322" s="415">
        <v>108.85</v>
      </c>
      <c r="CPL322" s="418" t="s">
        <v>782</v>
      </c>
      <c r="CPM322" s="417" t="s">
        <v>767</v>
      </c>
      <c r="CPN322" s="414" t="s">
        <v>649</v>
      </c>
      <c r="CPO322" s="415">
        <v>108.85</v>
      </c>
      <c r="CPP322" s="418" t="s">
        <v>782</v>
      </c>
      <c r="CPQ322" s="417" t="s">
        <v>767</v>
      </c>
      <c r="CPR322" s="414" t="s">
        <v>649</v>
      </c>
      <c r="CPS322" s="415">
        <v>108.85</v>
      </c>
      <c r="CPT322" s="418" t="s">
        <v>782</v>
      </c>
      <c r="CPU322" s="417" t="s">
        <v>767</v>
      </c>
      <c r="CPV322" s="414" t="s">
        <v>649</v>
      </c>
      <c r="CPW322" s="415">
        <v>108.85</v>
      </c>
      <c r="CPX322" s="418" t="s">
        <v>782</v>
      </c>
      <c r="CPY322" s="417" t="s">
        <v>767</v>
      </c>
      <c r="CPZ322" s="414" t="s">
        <v>649</v>
      </c>
      <c r="CQA322" s="415">
        <v>108.85</v>
      </c>
      <c r="CQB322" s="418" t="s">
        <v>782</v>
      </c>
      <c r="CQC322" s="417" t="s">
        <v>767</v>
      </c>
      <c r="CQD322" s="414" t="s">
        <v>649</v>
      </c>
      <c r="CQE322" s="415">
        <v>108.85</v>
      </c>
      <c r="CQF322" s="418" t="s">
        <v>782</v>
      </c>
      <c r="CQG322" s="417" t="s">
        <v>767</v>
      </c>
      <c r="CQH322" s="414" t="s">
        <v>649</v>
      </c>
      <c r="CQI322" s="415">
        <v>108.85</v>
      </c>
      <c r="CQJ322" s="418" t="s">
        <v>782</v>
      </c>
      <c r="CQK322" s="417" t="s">
        <v>767</v>
      </c>
      <c r="CQL322" s="414" t="s">
        <v>649</v>
      </c>
      <c r="CQM322" s="415">
        <v>108.85</v>
      </c>
      <c r="CQN322" s="418" t="s">
        <v>782</v>
      </c>
      <c r="CQO322" s="417" t="s">
        <v>767</v>
      </c>
      <c r="CQP322" s="414" t="s">
        <v>649</v>
      </c>
      <c r="CQQ322" s="415">
        <v>108.85</v>
      </c>
      <c r="CQR322" s="418" t="s">
        <v>782</v>
      </c>
      <c r="CQS322" s="417" t="s">
        <v>767</v>
      </c>
      <c r="CQT322" s="414" t="s">
        <v>649</v>
      </c>
      <c r="CQU322" s="415">
        <v>108.85</v>
      </c>
      <c r="CQV322" s="418" t="s">
        <v>782</v>
      </c>
      <c r="CQW322" s="417" t="s">
        <v>767</v>
      </c>
      <c r="CQX322" s="414" t="s">
        <v>649</v>
      </c>
      <c r="CQY322" s="415">
        <v>108.85</v>
      </c>
      <c r="CQZ322" s="418" t="s">
        <v>782</v>
      </c>
      <c r="CRA322" s="417" t="s">
        <v>767</v>
      </c>
      <c r="CRB322" s="414" t="s">
        <v>649</v>
      </c>
      <c r="CRC322" s="415">
        <v>108.85</v>
      </c>
      <c r="CRD322" s="418" t="s">
        <v>782</v>
      </c>
      <c r="CRE322" s="417" t="s">
        <v>767</v>
      </c>
      <c r="CRF322" s="414" t="s">
        <v>649</v>
      </c>
      <c r="CRG322" s="415">
        <v>108.85</v>
      </c>
      <c r="CRH322" s="418" t="s">
        <v>782</v>
      </c>
      <c r="CRI322" s="417" t="s">
        <v>767</v>
      </c>
      <c r="CRJ322" s="414" t="s">
        <v>649</v>
      </c>
      <c r="CRK322" s="415">
        <v>108.85</v>
      </c>
      <c r="CRL322" s="418" t="s">
        <v>782</v>
      </c>
      <c r="CRM322" s="417" t="s">
        <v>767</v>
      </c>
      <c r="CRN322" s="414" t="s">
        <v>649</v>
      </c>
      <c r="CRO322" s="415">
        <v>108.85</v>
      </c>
      <c r="CRP322" s="418" t="s">
        <v>782</v>
      </c>
      <c r="CRQ322" s="417" t="s">
        <v>767</v>
      </c>
      <c r="CRR322" s="414" t="s">
        <v>649</v>
      </c>
      <c r="CRS322" s="415">
        <v>108.85</v>
      </c>
      <c r="CRT322" s="418" t="s">
        <v>782</v>
      </c>
      <c r="CRU322" s="417" t="s">
        <v>767</v>
      </c>
      <c r="CRV322" s="414" t="s">
        <v>649</v>
      </c>
      <c r="CRW322" s="415">
        <v>108.85</v>
      </c>
      <c r="CRX322" s="418" t="s">
        <v>782</v>
      </c>
      <c r="CRY322" s="417" t="s">
        <v>767</v>
      </c>
      <c r="CRZ322" s="414" t="s">
        <v>649</v>
      </c>
      <c r="CSA322" s="415">
        <v>108.85</v>
      </c>
      <c r="CSB322" s="418" t="s">
        <v>782</v>
      </c>
      <c r="CSC322" s="417" t="s">
        <v>767</v>
      </c>
      <c r="CSD322" s="414" t="s">
        <v>649</v>
      </c>
      <c r="CSE322" s="415">
        <v>108.85</v>
      </c>
      <c r="CSF322" s="418" t="s">
        <v>782</v>
      </c>
      <c r="CSG322" s="417" t="s">
        <v>767</v>
      </c>
      <c r="CSH322" s="414" t="s">
        <v>649</v>
      </c>
      <c r="CSI322" s="415">
        <v>108.85</v>
      </c>
      <c r="CSJ322" s="418" t="s">
        <v>782</v>
      </c>
      <c r="CSK322" s="417" t="s">
        <v>767</v>
      </c>
      <c r="CSL322" s="414" t="s">
        <v>649</v>
      </c>
      <c r="CSM322" s="415">
        <v>108.85</v>
      </c>
      <c r="CSN322" s="418" t="s">
        <v>782</v>
      </c>
      <c r="CSO322" s="417" t="s">
        <v>767</v>
      </c>
      <c r="CSP322" s="414" t="s">
        <v>649</v>
      </c>
      <c r="CSQ322" s="415">
        <v>108.85</v>
      </c>
      <c r="CSR322" s="418" t="s">
        <v>782</v>
      </c>
      <c r="CSS322" s="417" t="s">
        <v>767</v>
      </c>
      <c r="CST322" s="414" t="s">
        <v>649</v>
      </c>
      <c r="CSU322" s="415">
        <v>108.85</v>
      </c>
      <c r="CSV322" s="418" t="s">
        <v>782</v>
      </c>
      <c r="CSW322" s="417" t="s">
        <v>767</v>
      </c>
      <c r="CSX322" s="414" t="s">
        <v>649</v>
      </c>
      <c r="CSY322" s="415">
        <v>108.85</v>
      </c>
      <c r="CSZ322" s="418" t="s">
        <v>782</v>
      </c>
      <c r="CTA322" s="417" t="s">
        <v>767</v>
      </c>
      <c r="CTB322" s="414" t="s">
        <v>649</v>
      </c>
      <c r="CTC322" s="415">
        <v>108.85</v>
      </c>
      <c r="CTD322" s="418" t="s">
        <v>782</v>
      </c>
      <c r="CTE322" s="417" t="s">
        <v>767</v>
      </c>
      <c r="CTF322" s="414" t="s">
        <v>649</v>
      </c>
      <c r="CTG322" s="415">
        <v>108.85</v>
      </c>
      <c r="CTH322" s="418" t="s">
        <v>782</v>
      </c>
      <c r="CTI322" s="417" t="s">
        <v>767</v>
      </c>
      <c r="CTJ322" s="414" t="s">
        <v>649</v>
      </c>
      <c r="CTK322" s="415">
        <v>108.85</v>
      </c>
      <c r="CTL322" s="418" t="s">
        <v>782</v>
      </c>
      <c r="CTM322" s="417" t="s">
        <v>767</v>
      </c>
      <c r="CTN322" s="414" t="s">
        <v>649</v>
      </c>
      <c r="CTO322" s="415">
        <v>108.85</v>
      </c>
      <c r="CTP322" s="418" t="s">
        <v>782</v>
      </c>
      <c r="CTQ322" s="417" t="s">
        <v>767</v>
      </c>
      <c r="CTR322" s="414" t="s">
        <v>649</v>
      </c>
      <c r="CTS322" s="415">
        <v>108.85</v>
      </c>
      <c r="CTT322" s="418" t="s">
        <v>782</v>
      </c>
      <c r="CTU322" s="417" t="s">
        <v>767</v>
      </c>
      <c r="CTV322" s="414" t="s">
        <v>649</v>
      </c>
      <c r="CTW322" s="415">
        <v>108.85</v>
      </c>
      <c r="CTX322" s="418" t="s">
        <v>782</v>
      </c>
      <c r="CTY322" s="417" t="s">
        <v>767</v>
      </c>
      <c r="CTZ322" s="414" t="s">
        <v>649</v>
      </c>
      <c r="CUA322" s="415">
        <v>108.85</v>
      </c>
      <c r="CUB322" s="418" t="s">
        <v>782</v>
      </c>
      <c r="CUC322" s="417" t="s">
        <v>767</v>
      </c>
      <c r="CUD322" s="414" t="s">
        <v>649</v>
      </c>
      <c r="CUE322" s="415">
        <v>108.85</v>
      </c>
      <c r="CUF322" s="418" t="s">
        <v>782</v>
      </c>
      <c r="CUG322" s="417" t="s">
        <v>767</v>
      </c>
      <c r="CUH322" s="414" t="s">
        <v>649</v>
      </c>
      <c r="CUI322" s="415">
        <v>108.85</v>
      </c>
      <c r="CUJ322" s="418" t="s">
        <v>782</v>
      </c>
      <c r="CUK322" s="417" t="s">
        <v>767</v>
      </c>
      <c r="CUL322" s="414" t="s">
        <v>649</v>
      </c>
      <c r="CUM322" s="415">
        <v>108.85</v>
      </c>
      <c r="CUN322" s="418" t="s">
        <v>782</v>
      </c>
      <c r="CUO322" s="417" t="s">
        <v>767</v>
      </c>
      <c r="CUP322" s="414" t="s">
        <v>649</v>
      </c>
      <c r="CUQ322" s="415">
        <v>108.85</v>
      </c>
      <c r="CUR322" s="418" t="s">
        <v>782</v>
      </c>
      <c r="CUS322" s="417" t="s">
        <v>767</v>
      </c>
      <c r="CUT322" s="414" t="s">
        <v>649</v>
      </c>
      <c r="CUU322" s="415">
        <v>108.85</v>
      </c>
      <c r="CUV322" s="418" t="s">
        <v>782</v>
      </c>
      <c r="CUW322" s="417" t="s">
        <v>767</v>
      </c>
      <c r="CUX322" s="414" t="s">
        <v>649</v>
      </c>
      <c r="CUY322" s="415">
        <v>108.85</v>
      </c>
      <c r="CUZ322" s="418" t="s">
        <v>782</v>
      </c>
      <c r="CVA322" s="417" t="s">
        <v>767</v>
      </c>
      <c r="CVB322" s="414" t="s">
        <v>649</v>
      </c>
      <c r="CVC322" s="415">
        <v>108.85</v>
      </c>
      <c r="CVD322" s="418" t="s">
        <v>782</v>
      </c>
      <c r="CVE322" s="417" t="s">
        <v>767</v>
      </c>
      <c r="CVF322" s="414" t="s">
        <v>649</v>
      </c>
      <c r="CVG322" s="415">
        <v>108.85</v>
      </c>
      <c r="CVH322" s="418" t="s">
        <v>782</v>
      </c>
      <c r="CVI322" s="417" t="s">
        <v>767</v>
      </c>
      <c r="CVJ322" s="414" t="s">
        <v>649</v>
      </c>
      <c r="CVK322" s="415">
        <v>108.85</v>
      </c>
      <c r="CVL322" s="418" t="s">
        <v>782</v>
      </c>
      <c r="CVM322" s="417" t="s">
        <v>767</v>
      </c>
      <c r="CVN322" s="414" t="s">
        <v>649</v>
      </c>
      <c r="CVO322" s="415">
        <v>108.85</v>
      </c>
      <c r="CVP322" s="418" t="s">
        <v>782</v>
      </c>
      <c r="CVQ322" s="417" t="s">
        <v>767</v>
      </c>
      <c r="CVR322" s="414" t="s">
        <v>649</v>
      </c>
      <c r="CVS322" s="415">
        <v>108.85</v>
      </c>
      <c r="CVT322" s="418" t="s">
        <v>782</v>
      </c>
      <c r="CVU322" s="417" t="s">
        <v>767</v>
      </c>
      <c r="CVV322" s="414" t="s">
        <v>649</v>
      </c>
      <c r="CVW322" s="415">
        <v>108.85</v>
      </c>
      <c r="CVX322" s="418" t="s">
        <v>782</v>
      </c>
      <c r="CVY322" s="417" t="s">
        <v>767</v>
      </c>
      <c r="CVZ322" s="414" t="s">
        <v>649</v>
      </c>
      <c r="CWA322" s="415">
        <v>108.85</v>
      </c>
      <c r="CWB322" s="418" t="s">
        <v>782</v>
      </c>
      <c r="CWC322" s="417" t="s">
        <v>767</v>
      </c>
      <c r="CWD322" s="414" t="s">
        <v>649</v>
      </c>
      <c r="CWE322" s="415">
        <v>108.85</v>
      </c>
      <c r="CWF322" s="418" t="s">
        <v>782</v>
      </c>
      <c r="CWG322" s="417" t="s">
        <v>767</v>
      </c>
      <c r="CWH322" s="414" t="s">
        <v>649</v>
      </c>
      <c r="CWI322" s="415">
        <v>108.85</v>
      </c>
      <c r="CWJ322" s="418" t="s">
        <v>782</v>
      </c>
      <c r="CWK322" s="417" t="s">
        <v>767</v>
      </c>
      <c r="CWL322" s="414" t="s">
        <v>649</v>
      </c>
      <c r="CWM322" s="415">
        <v>108.85</v>
      </c>
      <c r="CWN322" s="418" t="s">
        <v>782</v>
      </c>
      <c r="CWO322" s="417" t="s">
        <v>767</v>
      </c>
      <c r="CWP322" s="414" t="s">
        <v>649</v>
      </c>
      <c r="CWQ322" s="415">
        <v>108.85</v>
      </c>
      <c r="CWR322" s="418" t="s">
        <v>782</v>
      </c>
      <c r="CWS322" s="417" t="s">
        <v>767</v>
      </c>
      <c r="CWT322" s="414" t="s">
        <v>649</v>
      </c>
      <c r="CWU322" s="415">
        <v>108.85</v>
      </c>
      <c r="CWV322" s="418" t="s">
        <v>782</v>
      </c>
      <c r="CWW322" s="417" t="s">
        <v>767</v>
      </c>
      <c r="CWX322" s="414" t="s">
        <v>649</v>
      </c>
      <c r="CWY322" s="415">
        <v>108.85</v>
      </c>
      <c r="CWZ322" s="418" t="s">
        <v>782</v>
      </c>
      <c r="CXA322" s="417" t="s">
        <v>767</v>
      </c>
      <c r="CXB322" s="414" t="s">
        <v>649</v>
      </c>
      <c r="CXC322" s="415">
        <v>108.85</v>
      </c>
      <c r="CXD322" s="418" t="s">
        <v>782</v>
      </c>
      <c r="CXE322" s="417" t="s">
        <v>767</v>
      </c>
      <c r="CXF322" s="414" t="s">
        <v>649</v>
      </c>
      <c r="CXG322" s="415">
        <v>108.85</v>
      </c>
      <c r="CXH322" s="418" t="s">
        <v>782</v>
      </c>
      <c r="CXI322" s="417" t="s">
        <v>767</v>
      </c>
      <c r="CXJ322" s="414" t="s">
        <v>649</v>
      </c>
      <c r="CXK322" s="415">
        <v>108.85</v>
      </c>
      <c r="CXL322" s="418" t="s">
        <v>782</v>
      </c>
      <c r="CXM322" s="417" t="s">
        <v>767</v>
      </c>
      <c r="CXN322" s="414" t="s">
        <v>649</v>
      </c>
      <c r="CXO322" s="415">
        <v>108.85</v>
      </c>
      <c r="CXP322" s="418" t="s">
        <v>782</v>
      </c>
      <c r="CXQ322" s="417" t="s">
        <v>767</v>
      </c>
      <c r="CXR322" s="414" t="s">
        <v>649</v>
      </c>
      <c r="CXS322" s="415">
        <v>108.85</v>
      </c>
      <c r="CXT322" s="418" t="s">
        <v>782</v>
      </c>
      <c r="CXU322" s="417" t="s">
        <v>767</v>
      </c>
      <c r="CXV322" s="414" t="s">
        <v>649</v>
      </c>
      <c r="CXW322" s="415">
        <v>108.85</v>
      </c>
      <c r="CXX322" s="418" t="s">
        <v>782</v>
      </c>
      <c r="CXY322" s="417" t="s">
        <v>767</v>
      </c>
      <c r="CXZ322" s="414" t="s">
        <v>649</v>
      </c>
      <c r="CYA322" s="415">
        <v>108.85</v>
      </c>
      <c r="CYB322" s="418" t="s">
        <v>782</v>
      </c>
      <c r="CYC322" s="417" t="s">
        <v>767</v>
      </c>
      <c r="CYD322" s="414" t="s">
        <v>649</v>
      </c>
      <c r="CYE322" s="415">
        <v>108.85</v>
      </c>
      <c r="CYF322" s="418" t="s">
        <v>782</v>
      </c>
      <c r="CYG322" s="417" t="s">
        <v>767</v>
      </c>
      <c r="CYH322" s="414" t="s">
        <v>649</v>
      </c>
      <c r="CYI322" s="415">
        <v>108.85</v>
      </c>
      <c r="CYJ322" s="418" t="s">
        <v>782</v>
      </c>
      <c r="CYK322" s="417" t="s">
        <v>767</v>
      </c>
      <c r="CYL322" s="414" t="s">
        <v>649</v>
      </c>
      <c r="CYM322" s="415">
        <v>108.85</v>
      </c>
      <c r="CYN322" s="418" t="s">
        <v>782</v>
      </c>
      <c r="CYO322" s="417" t="s">
        <v>767</v>
      </c>
      <c r="CYP322" s="414" t="s">
        <v>649</v>
      </c>
      <c r="CYQ322" s="415">
        <v>108.85</v>
      </c>
      <c r="CYR322" s="418" t="s">
        <v>782</v>
      </c>
      <c r="CYS322" s="417" t="s">
        <v>767</v>
      </c>
      <c r="CYT322" s="414" t="s">
        <v>649</v>
      </c>
      <c r="CYU322" s="415">
        <v>108.85</v>
      </c>
      <c r="CYV322" s="418" t="s">
        <v>782</v>
      </c>
      <c r="CYW322" s="417" t="s">
        <v>767</v>
      </c>
      <c r="CYX322" s="414" t="s">
        <v>649</v>
      </c>
      <c r="CYY322" s="415">
        <v>108.85</v>
      </c>
      <c r="CYZ322" s="418" t="s">
        <v>782</v>
      </c>
      <c r="CZA322" s="417" t="s">
        <v>767</v>
      </c>
      <c r="CZB322" s="414" t="s">
        <v>649</v>
      </c>
      <c r="CZC322" s="415">
        <v>108.85</v>
      </c>
      <c r="CZD322" s="418" t="s">
        <v>782</v>
      </c>
      <c r="CZE322" s="417" t="s">
        <v>767</v>
      </c>
      <c r="CZF322" s="414" t="s">
        <v>649</v>
      </c>
      <c r="CZG322" s="415">
        <v>108.85</v>
      </c>
      <c r="CZH322" s="418" t="s">
        <v>782</v>
      </c>
      <c r="CZI322" s="417" t="s">
        <v>767</v>
      </c>
      <c r="CZJ322" s="414" t="s">
        <v>649</v>
      </c>
      <c r="CZK322" s="415">
        <v>108.85</v>
      </c>
      <c r="CZL322" s="418" t="s">
        <v>782</v>
      </c>
      <c r="CZM322" s="417" t="s">
        <v>767</v>
      </c>
      <c r="CZN322" s="414" t="s">
        <v>649</v>
      </c>
      <c r="CZO322" s="415">
        <v>108.85</v>
      </c>
      <c r="CZP322" s="418" t="s">
        <v>782</v>
      </c>
      <c r="CZQ322" s="417" t="s">
        <v>767</v>
      </c>
      <c r="CZR322" s="414" t="s">
        <v>649</v>
      </c>
      <c r="CZS322" s="415">
        <v>108.85</v>
      </c>
      <c r="CZT322" s="418" t="s">
        <v>782</v>
      </c>
      <c r="CZU322" s="417" t="s">
        <v>767</v>
      </c>
      <c r="CZV322" s="414" t="s">
        <v>649</v>
      </c>
      <c r="CZW322" s="415">
        <v>108.85</v>
      </c>
      <c r="CZX322" s="418" t="s">
        <v>782</v>
      </c>
      <c r="CZY322" s="417" t="s">
        <v>767</v>
      </c>
      <c r="CZZ322" s="414" t="s">
        <v>649</v>
      </c>
      <c r="DAA322" s="415">
        <v>108.85</v>
      </c>
      <c r="DAB322" s="418" t="s">
        <v>782</v>
      </c>
      <c r="DAC322" s="417" t="s">
        <v>767</v>
      </c>
      <c r="DAD322" s="414" t="s">
        <v>649</v>
      </c>
      <c r="DAE322" s="415">
        <v>108.85</v>
      </c>
      <c r="DAF322" s="418" t="s">
        <v>782</v>
      </c>
      <c r="DAG322" s="417" t="s">
        <v>767</v>
      </c>
      <c r="DAH322" s="414" t="s">
        <v>649</v>
      </c>
      <c r="DAI322" s="415">
        <v>108.85</v>
      </c>
      <c r="DAJ322" s="418" t="s">
        <v>782</v>
      </c>
      <c r="DAK322" s="417" t="s">
        <v>767</v>
      </c>
      <c r="DAL322" s="414" t="s">
        <v>649</v>
      </c>
      <c r="DAM322" s="415">
        <v>108.85</v>
      </c>
      <c r="DAN322" s="418" t="s">
        <v>782</v>
      </c>
      <c r="DAO322" s="417" t="s">
        <v>767</v>
      </c>
      <c r="DAP322" s="414" t="s">
        <v>649</v>
      </c>
      <c r="DAQ322" s="415">
        <v>108.85</v>
      </c>
      <c r="DAR322" s="418" t="s">
        <v>782</v>
      </c>
      <c r="DAS322" s="417" t="s">
        <v>767</v>
      </c>
      <c r="DAT322" s="414" t="s">
        <v>649</v>
      </c>
      <c r="DAU322" s="415">
        <v>108.85</v>
      </c>
      <c r="DAV322" s="418" t="s">
        <v>782</v>
      </c>
      <c r="DAW322" s="417" t="s">
        <v>767</v>
      </c>
      <c r="DAX322" s="414" t="s">
        <v>649</v>
      </c>
      <c r="DAY322" s="415">
        <v>108.85</v>
      </c>
      <c r="DAZ322" s="418" t="s">
        <v>782</v>
      </c>
      <c r="DBA322" s="417" t="s">
        <v>767</v>
      </c>
      <c r="DBB322" s="414" t="s">
        <v>649</v>
      </c>
      <c r="DBC322" s="415">
        <v>108.85</v>
      </c>
      <c r="DBD322" s="418" t="s">
        <v>782</v>
      </c>
      <c r="DBE322" s="417" t="s">
        <v>767</v>
      </c>
      <c r="DBF322" s="414" t="s">
        <v>649</v>
      </c>
      <c r="DBG322" s="415">
        <v>108.85</v>
      </c>
      <c r="DBH322" s="418" t="s">
        <v>782</v>
      </c>
      <c r="DBI322" s="417" t="s">
        <v>767</v>
      </c>
      <c r="DBJ322" s="414" t="s">
        <v>649</v>
      </c>
      <c r="DBK322" s="415">
        <v>108.85</v>
      </c>
      <c r="DBL322" s="418" t="s">
        <v>782</v>
      </c>
      <c r="DBM322" s="417" t="s">
        <v>767</v>
      </c>
      <c r="DBN322" s="414" t="s">
        <v>649</v>
      </c>
      <c r="DBO322" s="415">
        <v>108.85</v>
      </c>
      <c r="DBP322" s="418" t="s">
        <v>782</v>
      </c>
      <c r="DBQ322" s="417" t="s">
        <v>767</v>
      </c>
      <c r="DBR322" s="414" t="s">
        <v>649</v>
      </c>
      <c r="DBS322" s="415">
        <v>108.85</v>
      </c>
      <c r="DBT322" s="418" t="s">
        <v>782</v>
      </c>
      <c r="DBU322" s="417" t="s">
        <v>767</v>
      </c>
      <c r="DBV322" s="414" t="s">
        <v>649</v>
      </c>
      <c r="DBW322" s="415">
        <v>108.85</v>
      </c>
      <c r="DBX322" s="418" t="s">
        <v>782</v>
      </c>
      <c r="DBY322" s="417" t="s">
        <v>767</v>
      </c>
      <c r="DBZ322" s="414" t="s">
        <v>649</v>
      </c>
      <c r="DCA322" s="415">
        <v>108.85</v>
      </c>
      <c r="DCB322" s="418" t="s">
        <v>782</v>
      </c>
      <c r="DCC322" s="417" t="s">
        <v>767</v>
      </c>
      <c r="DCD322" s="414" t="s">
        <v>649</v>
      </c>
      <c r="DCE322" s="415">
        <v>108.85</v>
      </c>
      <c r="DCF322" s="418" t="s">
        <v>782</v>
      </c>
      <c r="DCG322" s="417" t="s">
        <v>767</v>
      </c>
      <c r="DCH322" s="414" t="s">
        <v>649</v>
      </c>
      <c r="DCI322" s="415">
        <v>108.85</v>
      </c>
      <c r="DCJ322" s="418" t="s">
        <v>782</v>
      </c>
      <c r="DCK322" s="417" t="s">
        <v>767</v>
      </c>
      <c r="DCL322" s="414" t="s">
        <v>649</v>
      </c>
      <c r="DCM322" s="415">
        <v>108.85</v>
      </c>
      <c r="DCN322" s="418" t="s">
        <v>782</v>
      </c>
      <c r="DCO322" s="417" t="s">
        <v>767</v>
      </c>
      <c r="DCP322" s="414" t="s">
        <v>649</v>
      </c>
      <c r="DCQ322" s="415">
        <v>108.85</v>
      </c>
      <c r="DCR322" s="418" t="s">
        <v>782</v>
      </c>
      <c r="DCS322" s="417" t="s">
        <v>767</v>
      </c>
      <c r="DCT322" s="414" t="s">
        <v>649</v>
      </c>
      <c r="DCU322" s="415">
        <v>108.85</v>
      </c>
      <c r="DCV322" s="418" t="s">
        <v>782</v>
      </c>
      <c r="DCW322" s="417" t="s">
        <v>767</v>
      </c>
      <c r="DCX322" s="414" t="s">
        <v>649</v>
      </c>
      <c r="DCY322" s="415">
        <v>108.85</v>
      </c>
      <c r="DCZ322" s="418" t="s">
        <v>782</v>
      </c>
      <c r="DDA322" s="417" t="s">
        <v>767</v>
      </c>
      <c r="DDB322" s="414" t="s">
        <v>649</v>
      </c>
      <c r="DDC322" s="415">
        <v>108.85</v>
      </c>
      <c r="DDD322" s="418" t="s">
        <v>782</v>
      </c>
      <c r="DDE322" s="417" t="s">
        <v>767</v>
      </c>
      <c r="DDF322" s="414" t="s">
        <v>649</v>
      </c>
      <c r="DDG322" s="415">
        <v>108.85</v>
      </c>
      <c r="DDH322" s="418" t="s">
        <v>782</v>
      </c>
      <c r="DDI322" s="417" t="s">
        <v>767</v>
      </c>
      <c r="DDJ322" s="414" t="s">
        <v>649</v>
      </c>
      <c r="DDK322" s="415">
        <v>108.85</v>
      </c>
      <c r="DDL322" s="418" t="s">
        <v>782</v>
      </c>
      <c r="DDM322" s="417" t="s">
        <v>767</v>
      </c>
      <c r="DDN322" s="414" t="s">
        <v>649</v>
      </c>
      <c r="DDO322" s="415">
        <v>108.85</v>
      </c>
      <c r="DDP322" s="418" t="s">
        <v>782</v>
      </c>
      <c r="DDQ322" s="417" t="s">
        <v>767</v>
      </c>
      <c r="DDR322" s="414" t="s">
        <v>649</v>
      </c>
      <c r="DDS322" s="415">
        <v>108.85</v>
      </c>
      <c r="DDT322" s="418" t="s">
        <v>782</v>
      </c>
      <c r="DDU322" s="417" t="s">
        <v>767</v>
      </c>
      <c r="DDV322" s="414" t="s">
        <v>649</v>
      </c>
      <c r="DDW322" s="415">
        <v>108.85</v>
      </c>
      <c r="DDX322" s="418" t="s">
        <v>782</v>
      </c>
      <c r="DDY322" s="417" t="s">
        <v>767</v>
      </c>
      <c r="DDZ322" s="414" t="s">
        <v>649</v>
      </c>
      <c r="DEA322" s="415">
        <v>108.85</v>
      </c>
      <c r="DEB322" s="418" t="s">
        <v>782</v>
      </c>
      <c r="DEC322" s="417" t="s">
        <v>767</v>
      </c>
      <c r="DED322" s="414" t="s">
        <v>649</v>
      </c>
      <c r="DEE322" s="415">
        <v>108.85</v>
      </c>
      <c r="DEF322" s="418" t="s">
        <v>782</v>
      </c>
      <c r="DEG322" s="417" t="s">
        <v>767</v>
      </c>
      <c r="DEH322" s="414" t="s">
        <v>649</v>
      </c>
      <c r="DEI322" s="415">
        <v>108.85</v>
      </c>
      <c r="DEJ322" s="418" t="s">
        <v>782</v>
      </c>
      <c r="DEK322" s="417" t="s">
        <v>767</v>
      </c>
      <c r="DEL322" s="414" t="s">
        <v>649</v>
      </c>
      <c r="DEM322" s="415">
        <v>108.85</v>
      </c>
      <c r="DEN322" s="418" t="s">
        <v>782</v>
      </c>
      <c r="DEO322" s="417" t="s">
        <v>767</v>
      </c>
      <c r="DEP322" s="414" t="s">
        <v>649</v>
      </c>
      <c r="DEQ322" s="415">
        <v>108.85</v>
      </c>
      <c r="DER322" s="418" t="s">
        <v>782</v>
      </c>
      <c r="DES322" s="417" t="s">
        <v>767</v>
      </c>
      <c r="DET322" s="414" t="s">
        <v>649</v>
      </c>
      <c r="DEU322" s="415">
        <v>108.85</v>
      </c>
      <c r="DEV322" s="418" t="s">
        <v>782</v>
      </c>
      <c r="DEW322" s="417" t="s">
        <v>767</v>
      </c>
      <c r="DEX322" s="414" t="s">
        <v>649</v>
      </c>
      <c r="DEY322" s="415">
        <v>108.85</v>
      </c>
      <c r="DEZ322" s="418" t="s">
        <v>782</v>
      </c>
      <c r="DFA322" s="417" t="s">
        <v>767</v>
      </c>
      <c r="DFB322" s="414" t="s">
        <v>649</v>
      </c>
      <c r="DFC322" s="415">
        <v>108.85</v>
      </c>
      <c r="DFD322" s="418" t="s">
        <v>782</v>
      </c>
      <c r="DFE322" s="417" t="s">
        <v>767</v>
      </c>
      <c r="DFF322" s="414" t="s">
        <v>649</v>
      </c>
      <c r="DFG322" s="415">
        <v>108.85</v>
      </c>
      <c r="DFH322" s="418" t="s">
        <v>782</v>
      </c>
      <c r="DFI322" s="417" t="s">
        <v>767</v>
      </c>
      <c r="DFJ322" s="414" t="s">
        <v>649</v>
      </c>
      <c r="DFK322" s="415">
        <v>108.85</v>
      </c>
      <c r="DFL322" s="418" t="s">
        <v>782</v>
      </c>
      <c r="DFM322" s="417" t="s">
        <v>767</v>
      </c>
      <c r="DFN322" s="414" t="s">
        <v>649</v>
      </c>
      <c r="DFO322" s="415">
        <v>108.85</v>
      </c>
      <c r="DFP322" s="418" t="s">
        <v>782</v>
      </c>
      <c r="DFQ322" s="417" t="s">
        <v>767</v>
      </c>
      <c r="DFR322" s="414" t="s">
        <v>649</v>
      </c>
      <c r="DFS322" s="415">
        <v>108.85</v>
      </c>
      <c r="DFT322" s="418" t="s">
        <v>782</v>
      </c>
      <c r="DFU322" s="417" t="s">
        <v>767</v>
      </c>
      <c r="DFV322" s="414" t="s">
        <v>649</v>
      </c>
      <c r="DFW322" s="415">
        <v>108.85</v>
      </c>
      <c r="DFX322" s="418" t="s">
        <v>782</v>
      </c>
      <c r="DFY322" s="417" t="s">
        <v>767</v>
      </c>
      <c r="DFZ322" s="414" t="s">
        <v>649</v>
      </c>
      <c r="DGA322" s="415">
        <v>108.85</v>
      </c>
      <c r="DGB322" s="418" t="s">
        <v>782</v>
      </c>
      <c r="DGC322" s="417" t="s">
        <v>767</v>
      </c>
      <c r="DGD322" s="414" t="s">
        <v>649</v>
      </c>
      <c r="DGE322" s="415">
        <v>108.85</v>
      </c>
      <c r="DGF322" s="418" t="s">
        <v>782</v>
      </c>
      <c r="DGG322" s="417" t="s">
        <v>767</v>
      </c>
      <c r="DGH322" s="414" t="s">
        <v>649</v>
      </c>
      <c r="DGI322" s="415">
        <v>108.85</v>
      </c>
      <c r="DGJ322" s="418" t="s">
        <v>782</v>
      </c>
      <c r="DGK322" s="417" t="s">
        <v>767</v>
      </c>
      <c r="DGL322" s="414" t="s">
        <v>649</v>
      </c>
      <c r="DGM322" s="415">
        <v>108.85</v>
      </c>
      <c r="DGN322" s="418" t="s">
        <v>782</v>
      </c>
      <c r="DGO322" s="417" t="s">
        <v>767</v>
      </c>
      <c r="DGP322" s="414" t="s">
        <v>649</v>
      </c>
      <c r="DGQ322" s="415">
        <v>108.85</v>
      </c>
      <c r="DGR322" s="418" t="s">
        <v>782</v>
      </c>
      <c r="DGS322" s="417" t="s">
        <v>767</v>
      </c>
      <c r="DGT322" s="414" t="s">
        <v>649</v>
      </c>
      <c r="DGU322" s="415">
        <v>108.85</v>
      </c>
      <c r="DGV322" s="418" t="s">
        <v>782</v>
      </c>
      <c r="DGW322" s="417" t="s">
        <v>767</v>
      </c>
      <c r="DGX322" s="414" t="s">
        <v>649</v>
      </c>
      <c r="DGY322" s="415">
        <v>108.85</v>
      </c>
      <c r="DGZ322" s="418" t="s">
        <v>782</v>
      </c>
      <c r="DHA322" s="417" t="s">
        <v>767</v>
      </c>
      <c r="DHB322" s="414" t="s">
        <v>649</v>
      </c>
      <c r="DHC322" s="415">
        <v>108.85</v>
      </c>
      <c r="DHD322" s="418" t="s">
        <v>782</v>
      </c>
      <c r="DHE322" s="417" t="s">
        <v>767</v>
      </c>
      <c r="DHF322" s="414" t="s">
        <v>649</v>
      </c>
      <c r="DHG322" s="415">
        <v>108.85</v>
      </c>
      <c r="DHH322" s="418" t="s">
        <v>782</v>
      </c>
      <c r="DHI322" s="417" t="s">
        <v>767</v>
      </c>
      <c r="DHJ322" s="414" t="s">
        <v>649</v>
      </c>
      <c r="DHK322" s="415">
        <v>108.85</v>
      </c>
      <c r="DHL322" s="418" t="s">
        <v>782</v>
      </c>
      <c r="DHM322" s="417" t="s">
        <v>767</v>
      </c>
      <c r="DHN322" s="414" t="s">
        <v>649</v>
      </c>
      <c r="DHO322" s="415">
        <v>108.85</v>
      </c>
      <c r="DHP322" s="418" t="s">
        <v>782</v>
      </c>
      <c r="DHQ322" s="417" t="s">
        <v>767</v>
      </c>
      <c r="DHR322" s="414" t="s">
        <v>649</v>
      </c>
      <c r="DHS322" s="415">
        <v>108.85</v>
      </c>
      <c r="DHT322" s="418" t="s">
        <v>782</v>
      </c>
      <c r="DHU322" s="417" t="s">
        <v>767</v>
      </c>
      <c r="DHV322" s="414" t="s">
        <v>649</v>
      </c>
      <c r="DHW322" s="415">
        <v>108.85</v>
      </c>
      <c r="DHX322" s="418" t="s">
        <v>782</v>
      </c>
      <c r="DHY322" s="417" t="s">
        <v>767</v>
      </c>
      <c r="DHZ322" s="414" t="s">
        <v>649</v>
      </c>
      <c r="DIA322" s="415">
        <v>108.85</v>
      </c>
      <c r="DIB322" s="418" t="s">
        <v>782</v>
      </c>
      <c r="DIC322" s="417" t="s">
        <v>767</v>
      </c>
      <c r="DID322" s="414" t="s">
        <v>649</v>
      </c>
      <c r="DIE322" s="415">
        <v>108.85</v>
      </c>
      <c r="DIF322" s="418" t="s">
        <v>782</v>
      </c>
      <c r="DIG322" s="417" t="s">
        <v>767</v>
      </c>
      <c r="DIH322" s="414" t="s">
        <v>649</v>
      </c>
      <c r="DII322" s="415">
        <v>108.85</v>
      </c>
      <c r="DIJ322" s="418" t="s">
        <v>782</v>
      </c>
      <c r="DIK322" s="417" t="s">
        <v>767</v>
      </c>
      <c r="DIL322" s="414" t="s">
        <v>649</v>
      </c>
      <c r="DIM322" s="415">
        <v>108.85</v>
      </c>
      <c r="DIN322" s="418" t="s">
        <v>782</v>
      </c>
      <c r="DIO322" s="417" t="s">
        <v>767</v>
      </c>
      <c r="DIP322" s="414" t="s">
        <v>649</v>
      </c>
      <c r="DIQ322" s="415">
        <v>108.85</v>
      </c>
      <c r="DIR322" s="418" t="s">
        <v>782</v>
      </c>
      <c r="DIS322" s="417" t="s">
        <v>767</v>
      </c>
      <c r="DIT322" s="414" t="s">
        <v>649</v>
      </c>
      <c r="DIU322" s="415">
        <v>108.85</v>
      </c>
      <c r="DIV322" s="418" t="s">
        <v>782</v>
      </c>
      <c r="DIW322" s="417" t="s">
        <v>767</v>
      </c>
      <c r="DIX322" s="414" t="s">
        <v>649</v>
      </c>
      <c r="DIY322" s="415">
        <v>108.85</v>
      </c>
      <c r="DIZ322" s="418" t="s">
        <v>782</v>
      </c>
      <c r="DJA322" s="417" t="s">
        <v>767</v>
      </c>
      <c r="DJB322" s="414" t="s">
        <v>649</v>
      </c>
      <c r="DJC322" s="415">
        <v>108.85</v>
      </c>
      <c r="DJD322" s="418" t="s">
        <v>782</v>
      </c>
      <c r="DJE322" s="417" t="s">
        <v>767</v>
      </c>
      <c r="DJF322" s="414" t="s">
        <v>649</v>
      </c>
      <c r="DJG322" s="415">
        <v>108.85</v>
      </c>
      <c r="DJH322" s="418" t="s">
        <v>782</v>
      </c>
      <c r="DJI322" s="417" t="s">
        <v>767</v>
      </c>
      <c r="DJJ322" s="414" t="s">
        <v>649</v>
      </c>
      <c r="DJK322" s="415">
        <v>108.85</v>
      </c>
      <c r="DJL322" s="418" t="s">
        <v>782</v>
      </c>
      <c r="DJM322" s="417" t="s">
        <v>767</v>
      </c>
      <c r="DJN322" s="414" t="s">
        <v>649</v>
      </c>
      <c r="DJO322" s="415">
        <v>108.85</v>
      </c>
      <c r="DJP322" s="418" t="s">
        <v>782</v>
      </c>
      <c r="DJQ322" s="417" t="s">
        <v>767</v>
      </c>
      <c r="DJR322" s="414" t="s">
        <v>649</v>
      </c>
      <c r="DJS322" s="415">
        <v>108.85</v>
      </c>
      <c r="DJT322" s="418" t="s">
        <v>782</v>
      </c>
      <c r="DJU322" s="417" t="s">
        <v>767</v>
      </c>
      <c r="DJV322" s="414" t="s">
        <v>649</v>
      </c>
      <c r="DJW322" s="415">
        <v>108.85</v>
      </c>
      <c r="DJX322" s="418" t="s">
        <v>782</v>
      </c>
      <c r="DJY322" s="417" t="s">
        <v>767</v>
      </c>
      <c r="DJZ322" s="414" t="s">
        <v>649</v>
      </c>
      <c r="DKA322" s="415">
        <v>108.85</v>
      </c>
      <c r="DKB322" s="418" t="s">
        <v>782</v>
      </c>
      <c r="DKC322" s="417" t="s">
        <v>767</v>
      </c>
      <c r="DKD322" s="414" t="s">
        <v>649</v>
      </c>
      <c r="DKE322" s="415">
        <v>108.85</v>
      </c>
      <c r="DKF322" s="418" t="s">
        <v>782</v>
      </c>
      <c r="DKG322" s="417" t="s">
        <v>767</v>
      </c>
      <c r="DKH322" s="414" t="s">
        <v>649</v>
      </c>
      <c r="DKI322" s="415">
        <v>108.85</v>
      </c>
      <c r="DKJ322" s="418" t="s">
        <v>782</v>
      </c>
      <c r="DKK322" s="417" t="s">
        <v>767</v>
      </c>
      <c r="DKL322" s="414" t="s">
        <v>649</v>
      </c>
      <c r="DKM322" s="415">
        <v>108.85</v>
      </c>
      <c r="DKN322" s="418" t="s">
        <v>782</v>
      </c>
      <c r="DKO322" s="417" t="s">
        <v>767</v>
      </c>
      <c r="DKP322" s="414" t="s">
        <v>649</v>
      </c>
      <c r="DKQ322" s="415">
        <v>108.85</v>
      </c>
      <c r="DKR322" s="418" t="s">
        <v>782</v>
      </c>
      <c r="DKS322" s="417" t="s">
        <v>767</v>
      </c>
      <c r="DKT322" s="414" t="s">
        <v>649</v>
      </c>
      <c r="DKU322" s="415">
        <v>108.85</v>
      </c>
      <c r="DKV322" s="418" t="s">
        <v>782</v>
      </c>
      <c r="DKW322" s="417" t="s">
        <v>767</v>
      </c>
      <c r="DKX322" s="414" t="s">
        <v>649</v>
      </c>
      <c r="DKY322" s="415">
        <v>108.85</v>
      </c>
      <c r="DKZ322" s="418" t="s">
        <v>782</v>
      </c>
      <c r="DLA322" s="417" t="s">
        <v>767</v>
      </c>
      <c r="DLB322" s="414" t="s">
        <v>649</v>
      </c>
      <c r="DLC322" s="415">
        <v>108.85</v>
      </c>
      <c r="DLD322" s="418" t="s">
        <v>782</v>
      </c>
      <c r="DLE322" s="417" t="s">
        <v>767</v>
      </c>
      <c r="DLF322" s="414" t="s">
        <v>649</v>
      </c>
      <c r="DLG322" s="415">
        <v>108.85</v>
      </c>
      <c r="DLH322" s="418" t="s">
        <v>782</v>
      </c>
      <c r="DLI322" s="417" t="s">
        <v>767</v>
      </c>
      <c r="DLJ322" s="414" t="s">
        <v>649</v>
      </c>
      <c r="DLK322" s="415">
        <v>108.85</v>
      </c>
      <c r="DLL322" s="418" t="s">
        <v>782</v>
      </c>
      <c r="DLM322" s="417" t="s">
        <v>767</v>
      </c>
      <c r="DLN322" s="414" t="s">
        <v>649</v>
      </c>
      <c r="DLO322" s="415">
        <v>108.85</v>
      </c>
      <c r="DLP322" s="418" t="s">
        <v>782</v>
      </c>
      <c r="DLQ322" s="417" t="s">
        <v>767</v>
      </c>
      <c r="DLR322" s="414" t="s">
        <v>649</v>
      </c>
      <c r="DLS322" s="415">
        <v>108.85</v>
      </c>
      <c r="DLT322" s="418" t="s">
        <v>782</v>
      </c>
      <c r="DLU322" s="417" t="s">
        <v>767</v>
      </c>
      <c r="DLV322" s="414" t="s">
        <v>649</v>
      </c>
      <c r="DLW322" s="415">
        <v>108.85</v>
      </c>
      <c r="DLX322" s="418" t="s">
        <v>782</v>
      </c>
      <c r="DLY322" s="417" t="s">
        <v>767</v>
      </c>
      <c r="DLZ322" s="414" t="s">
        <v>649</v>
      </c>
      <c r="DMA322" s="415">
        <v>108.85</v>
      </c>
      <c r="DMB322" s="418" t="s">
        <v>782</v>
      </c>
      <c r="DMC322" s="417" t="s">
        <v>767</v>
      </c>
      <c r="DMD322" s="414" t="s">
        <v>649</v>
      </c>
      <c r="DME322" s="415">
        <v>108.85</v>
      </c>
      <c r="DMF322" s="418" t="s">
        <v>782</v>
      </c>
      <c r="DMG322" s="417" t="s">
        <v>767</v>
      </c>
      <c r="DMH322" s="414" t="s">
        <v>649</v>
      </c>
      <c r="DMI322" s="415">
        <v>108.85</v>
      </c>
      <c r="DMJ322" s="418" t="s">
        <v>782</v>
      </c>
      <c r="DMK322" s="417" t="s">
        <v>767</v>
      </c>
      <c r="DML322" s="414" t="s">
        <v>649</v>
      </c>
      <c r="DMM322" s="415">
        <v>108.85</v>
      </c>
      <c r="DMN322" s="418" t="s">
        <v>782</v>
      </c>
      <c r="DMO322" s="417" t="s">
        <v>767</v>
      </c>
      <c r="DMP322" s="414" t="s">
        <v>649</v>
      </c>
      <c r="DMQ322" s="415">
        <v>108.85</v>
      </c>
      <c r="DMR322" s="418" t="s">
        <v>782</v>
      </c>
      <c r="DMS322" s="417" t="s">
        <v>767</v>
      </c>
      <c r="DMT322" s="414" t="s">
        <v>649</v>
      </c>
      <c r="DMU322" s="415">
        <v>108.85</v>
      </c>
      <c r="DMV322" s="418" t="s">
        <v>782</v>
      </c>
      <c r="DMW322" s="417" t="s">
        <v>767</v>
      </c>
      <c r="DMX322" s="414" t="s">
        <v>649</v>
      </c>
      <c r="DMY322" s="415">
        <v>108.85</v>
      </c>
      <c r="DMZ322" s="418" t="s">
        <v>782</v>
      </c>
      <c r="DNA322" s="417" t="s">
        <v>767</v>
      </c>
      <c r="DNB322" s="414" t="s">
        <v>649</v>
      </c>
      <c r="DNC322" s="415">
        <v>108.85</v>
      </c>
      <c r="DND322" s="418" t="s">
        <v>782</v>
      </c>
      <c r="DNE322" s="417" t="s">
        <v>767</v>
      </c>
      <c r="DNF322" s="414" t="s">
        <v>649</v>
      </c>
      <c r="DNG322" s="415">
        <v>108.85</v>
      </c>
      <c r="DNH322" s="418" t="s">
        <v>782</v>
      </c>
      <c r="DNI322" s="417" t="s">
        <v>767</v>
      </c>
      <c r="DNJ322" s="414" t="s">
        <v>649</v>
      </c>
      <c r="DNK322" s="415">
        <v>108.85</v>
      </c>
      <c r="DNL322" s="418" t="s">
        <v>782</v>
      </c>
      <c r="DNM322" s="417" t="s">
        <v>767</v>
      </c>
      <c r="DNN322" s="414" t="s">
        <v>649</v>
      </c>
      <c r="DNO322" s="415">
        <v>108.85</v>
      </c>
      <c r="DNP322" s="418" t="s">
        <v>782</v>
      </c>
      <c r="DNQ322" s="417" t="s">
        <v>767</v>
      </c>
      <c r="DNR322" s="414" t="s">
        <v>649</v>
      </c>
      <c r="DNS322" s="415">
        <v>108.85</v>
      </c>
      <c r="DNT322" s="418" t="s">
        <v>782</v>
      </c>
      <c r="DNU322" s="417" t="s">
        <v>767</v>
      </c>
      <c r="DNV322" s="414" t="s">
        <v>649</v>
      </c>
      <c r="DNW322" s="415">
        <v>108.85</v>
      </c>
      <c r="DNX322" s="418" t="s">
        <v>782</v>
      </c>
      <c r="DNY322" s="417" t="s">
        <v>767</v>
      </c>
      <c r="DNZ322" s="414" t="s">
        <v>649</v>
      </c>
      <c r="DOA322" s="415">
        <v>108.85</v>
      </c>
      <c r="DOB322" s="418" t="s">
        <v>782</v>
      </c>
      <c r="DOC322" s="417" t="s">
        <v>767</v>
      </c>
      <c r="DOD322" s="414" t="s">
        <v>649</v>
      </c>
      <c r="DOE322" s="415">
        <v>108.85</v>
      </c>
      <c r="DOF322" s="418" t="s">
        <v>782</v>
      </c>
      <c r="DOG322" s="417" t="s">
        <v>767</v>
      </c>
      <c r="DOH322" s="414" t="s">
        <v>649</v>
      </c>
      <c r="DOI322" s="415">
        <v>108.85</v>
      </c>
      <c r="DOJ322" s="418" t="s">
        <v>782</v>
      </c>
      <c r="DOK322" s="417" t="s">
        <v>767</v>
      </c>
      <c r="DOL322" s="414" t="s">
        <v>649</v>
      </c>
      <c r="DOM322" s="415">
        <v>108.85</v>
      </c>
      <c r="DON322" s="418" t="s">
        <v>782</v>
      </c>
      <c r="DOO322" s="417" t="s">
        <v>767</v>
      </c>
      <c r="DOP322" s="414" t="s">
        <v>649</v>
      </c>
      <c r="DOQ322" s="415">
        <v>108.85</v>
      </c>
      <c r="DOR322" s="418" t="s">
        <v>782</v>
      </c>
      <c r="DOS322" s="417" t="s">
        <v>767</v>
      </c>
      <c r="DOT322" s="414" t="s">
        <v>649</v>
      </c>
      <c r="DOU322" s="415">
        <v>108.85</v>
      </c>
      <c r="DOV322" s="418" t="s">
        <v>782</v>
      </c>
      <c r="DOW322" s="417" t="s">
        <v>767</v>
      </c>
      <c r="DOX322" s="414" t="s">
        <v>649</v>
      </c>
      <c r="DOY322" s="415">
        <v>108.85</v>
      </c>
      <c r="DOZ322" s="418" t="s">
        <v>782</v>
      </c>
      <c r="DPA322" s="417" t="s">
        <v>767</v>
      </c>
      <c r="DPB322" s="414" t="s">
        <v>649</v>
      </c>
      <c r="DPC322" s="415">
        <v>108.85</v>
      </c>
      <c r="DPD322" s="418" t="s">
        <v>782</v>
      </c>
      <c r="DPE322" s="417" t="s">
        <v>767</v>
      </c>
      <c r="DPF322" s="414" t="s">
        <v>649</v>
      </c>
      <c r="DPG322" s="415">
        <v>108.85</v>
      </c>
      <c r="DPH322" s="418" t="s">
        <v>782</v>
      </c>
      <c r="DPI322" s="417" t="s">
        <v>767</v>
      </c>
      <c r="DPJ322" s="414" t="s">
        <v>649</v>
      </c>
      <c r="DPK322" s="415">
        <v>108.85</v>
      </c>
      <c r="DPL322" s="418" t="s">
        <v>782</v>
      </c>
      <c r="DPM322" s="417" t="s">
        <v>767</v>
      </c>
      <c r="DPN322" s="414" t="s">
        <v>649</v>
      </c>
      <c r="DPO322" s="415">
        <v>108.85</v>
      </c>
      <c r="DPP322" s="418" t="s">
        <v>782</v>
      </c>
      <c r="DPQ322" s="417" t="s">
        <v>767</v>
      </c>
      <c r="DPR322" s="414" t="s">
        <v>649</v>
      </c>
      <c r="DPS322" s="415">
        <v>108.85</v>
      </c>
      <c r="DPT322" s="418" t="s">
        <v>782</v>
      </c>
      <c r="DPU322" s="417" t="s">
        <v>767</v>
      </c>
      <c r="DPV322" s="414" t="s">
        <v>649</v>
      </c>
      <c r="DPW322" s="415">
        <v>108.85</v>
      </c>
      <c r="DPX322" s="418" t="s">
        <v>782</v>
      </c>
      <c r="DPY322" s="417" t="s">
        <v>767</v>
      </c>
      <c r="DPZ322" s="414" t="s">
        <v>649</v>
      </c>
      <c r="DQA322" s="415">
        <v>108.85</v>
      </c>
      <c r="DQB322" s="418" t="s">
        <v>782</v>
      </c>
      <c r="DQC322" s="417" t="s">
        <v>767</v>
      </c>
      <c r="DQD322" s="414" t="s">
        <v>649</v>
      </c>
      <c r="DQE322" s="415">
        <v>108.85</v>
      </c>
      <c r="DQF322" s="418" t="s">
        <v>782</v>
      </c>
      <c r="DQG322" s="417" t="s">
        <v>767</v>
      </c>
      <c r="DQH322" s="414" t="s">
        <v>649</v>
      </c>
      <c r="DQI322" s="415">
        <v>108.85</v>
      </c>
      <c r="DQJ322" s="418" t="s">
        <v>782</v>
      </c>
      <c r="DQK322" s="417" t="s">
        <v>767</v>
      </c>
      <c r="DQL322" s="414" t="s">
        <v>649</v>
      </c>
      <c r="DQM322" s="415">
        <v>108.85</v>
      </c>
      <c r="DQN322" s="418" t="s">
        <v>782</v>
      </c>
      <c r="DQO322" s="417" t="s">
        <v>767</v>
      </c>
      <c r="DQP322" s="414" t="s">
        <v>649</v>
      </c>
      <c r="DQQ322" s="415">
        <v>108.85</v>
      </c>
      <c r="DQR322" s="418" t="s">
        <v>782</v>
      </c>
      <c r="DQS322" s="417" t="s">
        <v>767</v>
      </c>
      <c r="DQT322" s="414" t="s">
        <v>649</v>
      </c>
      <c r="DQU322" s="415">
        <v>108.85</v>
      </c>
      <c r="DQV322" s="418" t="s">
        <v>782</v>
      </c>
      <c r="DQW322" s="417" t="s">
        <v>767</v>
      </c>
      <c r="DQX322" s="414" t="s">
        <v>649</v>
      </c>
      <c r="DQY322" s="415">
        <v>108.85</v>
      </c>
      <c r="DQZ322" s="418" t="s">
        <v>782</v>
      </c>
      <c r="DRA322" s="417" t="s">
        <v>767</v>
      </c>
      <c r="DRB322" s="414" t="s">
        <v>649</v>
      </c>
      <c r="DRC322" s="415">
        <v>108.85</v>
      </c>
      <c r="DRD322" s="418" t="s">
        <v>782</v>
      </c>
      <c r="DRE322" s="417" t="s">
        <v>767</v>
      </c>
      <c r="DRF322" s="414" t="s">
        <v>649</v>
      </c>
      <c r="DRG322" s="415">
        <v>108.85</v>
      </c>
      <c r="DRH322" s="418" t="s">
        <v>782</v>
      </c>
      <c r="DRI322" s="417" t="s">
        <v>767</v>
      </c>
      <c r="DRJ322" s="414" t="s">
        <v>649</v>
      </c>
      <c r="DRK322" s="415">
        <v>108.85</v>
      </c>
      <c r="DRL322" s="418" t="s">
        <v>782</v>
      </c>
      <c r="DRM322" s="417" t="s">
        <v>767</v>
      </c>
      <c r="DRN322" s="414" t="s">
        <v>649</v>
      </c>
      <c r="DRO322" s="415">
        <v>108.85</v>
      </c>
      <c r="DRP322" s="418" t="s">
        <v>782</v>
      </c>
      <c r="DRQ322" s="417" t="s">
        <v>767</v>
      </c>
      <c r="DRR322" s="414" t="s">
        <v>649</v>
      </c>
      <c r="DRS322" s="415">
        <v>108.85</v>
      </c>
      <c r="DRT322" s="418" t="s">
        <v>782</v>
      </c>
      <c r="DRU322" s="417" t="s">
        <v>767</v>
      </c>
      <c r="DRV322" s="414" t="s">
        <v>649</v>
      </c>
      <c r="DRW322" s="415">
        <v>108.85</v>
      </c>
      <c r="DRX322" s="418" t="s">
        <v>782</v>
      </c>
      <c r="DRY322" s="417" t="s">
        <v>767</v>
      </c>
      <c r="DRZ322" s="414" t="s">
        <v>649</v>
      </c>
      <c r="DSA322" s="415">
        <v>108.85</v>
      </c>
      <c r="DSB322" s="418" t="s">
        <v>782</v>
      </c>
      <c r="DSC322" s="417" t="s">
        <v>767</v>
      </c>
      <c r="DSD322" s="414" t="s">
        <v>649</v>
      </c>
      <c r="DSE322" s="415">
        <v>108.85</v>
      </c>
      <c r="DSF322" s="418" t="s">
        <v>782</v>
      </c>
      <c r="DSG322" s="417" t="s">
        <v>767</v>
      </c>
      <c r="DSH322" s="414" t="s">
        <v>649</v>
      </c>
      <c r="DSI322" s="415">
        <v>108.85</v>
      </c>
      <c r="DSJ322" s="418" t="s">
        <v>782</v>
      </c>
      <c r="DSK322" s="417" t="s">
        <v>767</v>
      </c>
      <c r="DSL322" s="414" t="s">
        <v>649</v>
      </c>
      <c r="DSM322" s="415">
        <v>108.85</v>
      </c>
      <c r="DSN322" s="418" t="s">
        <v>782</v>
      </c>
      <c r="DSO322" s="417" t="s">
        <v>767</v>
      </c>
      <c r="DSP322" s="414" t="s">
        <v>649</v>
      </c>
      <c r="DSQ322" s="415">
        <v>108.85</v>
      </c>
      <c r="DSR322" s="418" t="s">
        <v>782</v>
      </c>
      <c r="DSS322" s="417" t="s">
        <v>767</v>
      </c>
      <c r="DST322" s="414" t="s">
        <v>649</v>
      </c>
      <c r="DSU322" s="415">
        <v>108.85</v>
      </c>
      <c r="DSV322" s="418" t="s">
        <v>782</v>
      </c>
      <c r="DSW322" s="417" t="s">
        <v>767</v>
      </c>
      <c r="DSX322" s="414" t="s">
        <v>649</v>
      </c>
      <c r="DSY322" s="415">
        <v>108.85</v>
      </c>
      <c r="DSZ322" s="418" t="s">
        <v>782</v>
      </c>
      <c r="DTA322" s="417" t="s">
        <v>767</v>
      </c>
      <c r="DTB322" s="414" t="s">
        <v>649</v>
      </c>
      <c r="DTC322" s="415">
        <v>108.85</v>
      </c>
      <c r="DTD322" s="418" t="s">
        <v>782</v>
      </c>
      <c r="DTE322" s="417" t="s">
        <v>767</v>
      </c>
      <c r="DTF322" s="414" t="s">
        <v>649</v>
      </c>
      <c r="DTG322" s="415">
        <v>108.85</v>
      </c>
      <c r="DTH322" s="418" t="s">
        <v>782</v>
      </c>
      <c r="DTI322" s="417" t="s">
        <v>767</v>
      </c>
      <c r="DTJ322" s="414" t="s">
        <v>649</v>
      </c>
      <c r="DTK322" s="415">
        <v>108.85</v>
      </c>
      <c r="DTL322" s="418" t="s">
        <v>782</v>
      </c>
      <c r="DTM322" s="417" t="s">
        <v>767</v>
      </c>
      <c r="DTN322" s="414" t="s">
        <v>649</v>
      </c>
      <c r="DTO322" s="415">
        <v>108.85</v>
      </c>
      <c r="DTP322" s="418" t="s">
        <v>782</v>
      </c>
      <c r="DTQ322" s="417" t="s">
        <v>767</v>
      </c>
      <c r="DTR322" s="414" t="s">
        <v>649</v>
      </c>
      <c r="DTS322" s="415">
        <v>108.85</v>
      </c>
      <c r="DTT322" s="418" t="s">
        <v>782</v>
      </c>
      <c r="DTU322" s="417" t="s">
        <v>767</v>
      </c>
      <c r="DTV322" s="414" t="s">
        <v>649</v>
      </c>
      <c r="DTW322" s="415">
        <v>108.85</v>
      </c>
      <c r="DTX322" s="418" t="s">
        <v>782</v>
      </c>
      <c r="DTY322" s="417" t="s">
        <v>767</v>
      </c>
      <c r="DTZ322" s="414" t="s">
        <v>649</v>
      </c>
      <c r="DUA322" s="415">
        <v>108.85</v>
      </c>
      <c r="DUB322" s="418" t="s">
        <v>782</v>
      </c>
      <c r="DUC322" s="417" t="s">
        <v>767</v>
      </c>
      <c r="DUD322" s="414" t="s">
        <v>649</v>
      </c>
      <c r="DUE322" s="415">
        <v>108.85</v>
      </c>
      <c r="DUF322" s="418" t="s">
        <v>782</v>
      </c>
      <c r="DUG322" s="417" t="s">
        <v>767</v>
      </c>
      <c r="DUH322" s="414" t="s">
        <v>649</v>
      </c>
      <c r="DUI322" s="415">
        <v>108.85</v>
      </c>
      <c r="DUJ322" s="418" t="s">
        <v>782</v>
      </c>
      <c r="DUK322" s="417" t="s">
        <v>767</v>
      </c>
      <c r="DUL322" s="414" t="s">
        <v>649</v>
      </c>
      <c r="DUM322" s="415">
        <v>108.85</v>
      </c>
      <c r="DUN322" s="418" t="s">
        <v>782</v>
      </c>
      <c r="DUO322" s="417" t="s">
        <v>767</v>
      </c>
      <c r="DUP322" s="414" t="s">
        <v>649</v>
      </c>
      <c r="DUQ322" s="415">
        <v>108.85</v>
      </c>
      <c r="DUR322" s="418" t="s">
        <v>782</v>
      </c>
      <c r="DUS322" s="417" t="s">
        <v>767</v>
      </c>
      <c r="DUT322" s="414" t="s">
        <v>649</v>
      </c>
      <c r="DUU322" s="415">
        <v>108.85</v>
      </c>
      <c r="DUV322" s="418" t="s">
        <v>782</v>
      </c>
      <c r="DUW322" s="417" t="s">
        <v>767</v>
      </c>
      <c r="DUX322" s="414" t="s">
        <v>649</v>
      </c>
      <c r="DUY322" s="415">
        <v>108.85</v>
      </c>
      <c r="DUZ322" s="418" t="s">
        <v>782</v>
      </c>
      <c r="DVA322" s="417" t="s">
        <v>767</v>
      </c>
      <c r="DVB322" s="414" t="s">
        <v>649</v>
      </c>
      <c r="DVC322" s="415">
        <v>108.85</v>
      </c>
      <c r="DVD322" s="418" t="s">
        <v>782</v>
      </c>
      <c r="DVE322" s="417" t="s">
        <v>767</v>
      </c>
      <c r="DVF322" s="414" t="s">
        <v>649</v>
      </c>
      <c r="DVG322" s="415">
        <v>108.85</v>
      </c>
      <c r="DVH322" s="418" t="s">
        <v>782</v>
      </c>
      <c r="DVI322" s="417" t="s">
        <v>767</v>
      </c>
      <c r="DVJ322" s="414" t="s">
        <v>649</v>
      </c>
      <c r="DVK322" s="415">
        <v>108.85</v>
      </c>
      <c r="DVL322" s="418" t="s">
        <v>782</v>
      </c>
      <c r="DVM322" s="417" t="s">
        <v>767</v>
      </c>
      <c r="DVN322" s="414" t="s">
        <v>649</v>
      </c>
      <c r="DVO322" s="415">
        <v>108.85</v>
      </c>
      <c r="DVP322" s="418" t="s">
        <v>782</v>
      </c>
      <c r="DVQ322" s="417" t="s">
        <v>767</v>
      </c>
      <c r="DVR322" s="414" t="s">
        <v>649</v>
      </c>
      <c r="DVS322" s="415">
        <v>108.85</v>
      </c>
      <c r="DVT322" s="418" t="s">
        <v>782</v>
      </c>
      <c r="DVU322" s="417" t="s">
        <v>767</v>
      </c>
      <c r="DVV322" s="414" t="s">
        <v>649</v>
      </c>
      <c r="DVW322" s="415">
        <v>108.85</v>
      </c>
      <c r="DVX322" s="418" t="s">
        <v>782</v>
      </c>
      <c r="DVY322" s="417" t="s">
        <v>767</v>
      </c>
      <c r="DVZ322" s="414" t="s">
        <v>649</v>
      </c>
      <c r="DWA322" s="415">
        <v>108.85</v>
      </c>
      <c r="DWB322" s="418" t="s">
        <v>782</v>
      </c>
      <c r="DWC322" s="417" t="s">
        <v>767</v>
      </c>
      <c r="DWD322" s="414" t="s">
        <v>649</v>
      </c>
      <c r="DWE322" s="415">
        <v>108.85</v>
      </c>
      <c r="DWF322" s="418" t="s">
        <v>782</v>
      </c>
      <c r="DWG322" s="417" t="s">
        <v>767</v>
      </c>
      <c r="DWH322" s="414" t="s">
        <v>649</v>
      </c>
      <c r="DWI322" s="415">
        <v>108.85</v>
      </c>
      <c r="DWJ322" s="418" t="s">
        <v>782</v>
      </c>
      <c r="DWK322" s="417" t="s">
        <v>767</v>
      </c>
      <c r="DWL322" s="414" t="s">
        <v>649</v>
      </c>
      <c r="DWM322" s="415">
        <v>108.85</v>
      </c>
      <c r="DWN322" s="418" t="s">
        <v>782</v>
      </c>
      <c r="DWO322" s="417" t="s">
        <v>767</v>
      </c>
      <c r="DWP322" s="414" t="s">
        <v>649</v>
      </c>
      <c r="DWQ322" s="415">
        <v>108.85</v>
      </c>
      <c r="DWR322" s="418" t="s">
        <v>782</v>
      </c>
      <c r="DWS322" s="417" t="s">
        <v>767</v>
      </c>
      <c r="DWT322" s="414" t="s">
        <v>649</v>
      </c>
      <c r="DWU322" s="415">
        <v>108.85</v>
      </c>
      <c r="DWV322" s="418" t="s">
        <v>782</v>
      </c>
      <c r="DWW322" s="417" t="s">
        <v>767</v>
      </c>
      <c r="DWX322" s="414" t="s">
        <v>649</v>
      </c>
      <c r="DWY322" s="415">
        <v>108.85</v>
      </c>
      <c r="DWZ322" s="418" t="s">
        <v>782</v>
      </c>
      <c r="DXA322" s="417" t="s">
        <v>767</v>
      </c>
      <c r="DXB322" s="414" t="s">
        <v>649</v>
      </c>
      <c r="DXC322" s="415">
        <v>108.85</v>
      </c>
      <c r="DXD322" s="418" t="s">
        <v>782</v>
      </c>
      <c r="DXE322" s="417" t="s">
        <v>767</v>
      </c>
      <c r="DXF322" s="414" t="s">
        <v>649</v>
      </c>
      <c r="DXG322" s="415">
        <v>108.85</v>
      </c>
      <c r="DXH322" s="418" t="s">
        <v>782</v>
      </c>
      <c r="DXI322" s="417" t="s">
        <v>767</v>
      </c>
      <c r="DXJ322" s="414" t="s">
        <v>649</v>
      </c>
      <c r="DXK322" s="415">
        <v>108.85</v>
      </c>
      <c r="DXL322" s="418" t="s">
        <v>782</v>
      </c>
      <c r="DXM322" s="417" t="s">
        <v>767</v>
      </c>
      <c r="DXN322" s="414" t="s">
        <v>649</v>
      </c>
      <c r="DXO322" s="415">
        <v>108.85</v>
      </c>
      <c r="DXP322" s="418" t="s">
        <v>782</v>
      </c>
      <c r="DXQ322" s="417" t="s">
        <v>767</v>
      </c>
      <c r="DXR322" s="414" t="s">
        <v>649</v>
      </c>
      <c r="DXS322" s="415">
        <v>108.85</v>
      </c>
      <c r="DXT322" s="418" t="s">
        <v>782</v>
      </c>
      <c r="DXU322" s="417" t="s">
        <v>767</v>
      </c>
      <c r="DXV322" s="414" t="s">
        <v>649</v>
      </c>
      <c r="DXW322" s="415">
        <v>108.85</v>
      </c>
      <c r="DXX322" s="418" t="s">
        <v>782</v>
      </c>
      <c r="DXY322" s="417" t="s">
        <v>767</v>
      </c>
      <c r="DXZ322" s="414" t="s">
        <v>649</v>
      </c>
      <c r="DYA322" s="415">
        <v>108.85</v>
      </c>
      <c r="DYB322" s="418" t="s">
        <v>782</v>
      </c>
      <c r="DYC322" s="417" t="s">
        <v>767</v>
      </c>
      <c r="DYD322" s="414" t="s">
        <v>649</v>
      </c>
      <c r="DYE322" s="415">
        <v>108.85</v>
      </c>
      <c r="DYF322" s="418" t="s">
        <v>782</v>
      </c>
      <c r="DYG322" s="417" t="s">
        <v>767</v>
      </c>
      <c r="DYH322" s="414" t="s">
        <v>649</v>
      </c>
      <c r="DYI322" s="415">
        <v>108.85</v>
      </c>
      <c r="DYJ322" s="418" t="s">
        <v>782</v>
      </c>
      <c r="DYK322" s="417" t="s">
        <v>767</v>
      </c>
      <c r="DYL322" s="414" t="s">
        <v>649</v>
      </c>
      <c r="DYM322" s="415">
        <v>108.85</v>
      </c>
      <c r="DYN322" s="418" t="s">
        <v>782</v>
      </c>
      <c r="DYO322" s="417" t="s">
        <v>767</v>
      </c>
      <c r="DYP322" s="414" t="s">
        <v>649</v>
      </c>
      <c r="DYQ322" s="415">
        <v>108.85</v>
      </c>
      <c r="DYR322" s="418" t="s">
        <v>782</v>
      </c>
      <c r="DYS322" s="417" t="s">
        <v>767</v>
      </c>
      <c r="DYT322" s="414" t="s">
        <v>649</v>
      </c>
      <c r="DYU322" s="415">
        <v>108.85</v>
      </c>
      <c r="DYV322" s="418" t="s">
        <v>782</v>
      </c>
      <c r="DYW322" s="417" t="s">
        <v>767</v>
      </c>
      <c r="DYX322" s="414" t="s">
        <v>649</v>
      </c>
      <c r="DYY322" s="415">
        <v>108.85</v>
      </c>
      <c r="DYZ322" s="418" t="s">
        <v>782</v>
      </c>
      <c r="DZA322" s="417" t="s">
        <v>767</v>
      </c>
      <c r="DZB322" s="414" t="s">
        <v>649</v>
      </c>
      <c r="DZC322" s="415">
        <v>108.85</v>
      </c>
      <c r="DZD322" s="418" t="s">
        <v>782</v>
      </c>
      <c r="DZE322" s="417" t="s">
        <v>767</v>
      </c>
      <c r="DZF322" s="414" t="s">
        <v>649</v>
      </c>
      <c r="DZG322" s="415">
        <v>108.85</v>
      </c>
      <c r="DZH322" s="418" t="s">
        <v>782</v>
      </c>
      <c r="DZI322" s="417" t="s">
        <v>767</v>
      </c>
      <c r="DZJ322" s="414" t="s">
        <v>649</v>
      </c>
      <c r="DZK322" s="415">
        <v>108.85</v>
      </c>
      <c r="DZL322" s="418" t="s">
        <v>782</v>
      </c>
      <c r="DZM322" s="417" t="s">
        <v>767</v>
      </c>
      <c r="DZN322" s="414" t="s">
        <v>649</v>
      </c>
      <c r="DZO322" s="415">
        <v>108.85</v>
      </c>
      <c r="DZP322" s="418" t="s">
        <v>782</v>
      </c>
      <c r="DZQ322" s="417" t="s">
        <v>767</v>
      </c>
      <c r="DZR322" s="414" t="s">
        <v>649</v>
      </c>
      <c r="DZS322" s="415">
        <v>108.85</v>
      </c>
      <c r="DZT322" s="418" t="s">
        <v>782</v>
      </c>
      <c r="DZU322" s="417" t="s">
        <v>767</v>
      </c>
      <c r="DZV322" s="414" t="s">
        <v>649</v>
      </c>
      <c r="DZW322" s="415">
        <v>108.85</v>
      </c>
      <c r="DZX322" s="418" t="s">
        <v>782</v>
      </c>
      <c r="DZY322" s="417" t="s">
        <v>767</v>
      </c>
      <c r="DZZ322" s="414" t="s">
        <v>649</v>
      </c>
      <c r="EAA322" s="415">
        <v>108.85</v>
      </c>
      <c r="EAB322" s="418" t="s">
        <v>782</v>
      </c>
      <c r="EAC322" s="417" t="s">
        <v>767</v>
      </c>
      <c r="EAD322" s="414" t="s">
        <v>649</v>
      </c>
      <c r="EAE322" s="415">
        <v>108.85</v>
      </c>
      <c r="EAF322" s="418" t="s">
        <v>782</v>
      </c>
      <c r="EAG322" s="417" t="s">
        <v>767</v>
      </c>
      <c r="EAH322" s="414" t="s">
        <v>649</v>
      </c>
      <c r="EAI322" s="415">
        <v>108.85</v>
      </c>
      <c r="EAJ322" s="418" t="s">
        <v>782</v>
      </c>
      <c r="EAK322" s="417" t="s">
        <v>767</v>
      </c>
      <c r="EAL322" s="414" t="s">
        <v>649</v>
      </c>
      <c r="EAM322" s="415">
        <v>108.85</v>
      </c>
      <c r="EAN322" s="418" t="s">
        <v>782</v>
      </c>
      <c r="EAO322" s="417" t="s">
        <v>767</v>
      </c>
      <c r="EAP322" s="414" t="s">
        <v>649</v>
      </c>
      <c r="EAQ322" s="415">
        <v>108.85</v>
      </c>
      <c r="EAR322" s="418" t="s">
        <v>782</v>
      </c>
      <c r="EAS322" s="417" t="s">
        <v>767</v>
      </c>
      <c r="EAT322" s="414" t="s">
        <v>649</v>
      </c>
      <c r="EAU322" s="415">
        <v>108.85</v>
      </c>
      <c r="EAV322" s="418" t="s">
        <v>782</v>
      </c>
      <c r="EAW322" s="417" t="s">
        <v>767</v>
      </c>
      <c r="EAX322" s="414" t="s">
        <v>649</v>
      </c>
      <c r="EAY322" s="415">
        <v>108.85</v>
      </c>
      <c r="EAZ322" s="418" t="s">
        <v>782</v>
      </c>
      <c r="EBA322" s="417" t="s">
        <v>767</v>
      </c>
      <c r="EBB322" s="414" t="s">
        <v>649</v>
      </c>
      <c r="EBC322" s="415">
        <v>108.85</v>
      </c>
      <c r="EBD322" s="418" t="s">
        <v>782</v>
      </c>
      <c r="EBE322" s="417" t="s">
        <v>767</v>
      </c>
      <c r="EBF322" s="414" t="s">
        <v>649</v>
      </c>
      <c r="EBG322" s="415">
        <v>108.85</v>
      </c>
      <c r="EBH322" s="418" t="s">
        <v>782</v>
      </c>
      <c r="EBI322" s="417" t="s">
        <v>767</v>
      </c>
      <c r="EBJ322" s="414" t="s">
        <v>649</v>
      </c>
      <c r="EBK322" s="415">
        <v>108.85</v>
      </c>
      <c r="EBL322" s="418" t="s">
        <v>782</v>
      </c>
      <c r="EBM322" s="417" t="s">
        <v>767</v>
      </c>
      <c r="EBN322" s="414" t="s">
        <v>649</v>
      </c>
      <c r="EBO322" s="415">
        <v>108.85</v>
      </c>
      <c r="EBP322" s="418" t="s">
        <v>782</v>
      </c>
      <c r="EBQ322" s="417" t="s">
        <v>767</v>
      </c>
      <c r="EBR322" s="414" t="s">
        <v>649</v>
      </c>
      <c r="EBS322" s="415">
        <v>108.85</v>
      </c>
      <c r="EBT322" s="418" t="s">
        <v>782</v>
      </c>
      <c r="EBU322" s="417" t="s">
        <v>767</v>
      </c>
      <c r="EBV322" s="414" t="s">
        <v>649</v>
      </c>
      <c r="EBW322" s="415">
        <v>108.85</v>
      </c>
      <c r="EBX322" s="418" t="s">
        <v>782</v>
      </c>
      <c r="EBY322" s="417" t="s">
        <v>767</v>
      </c>
      <c r="EBZ322" s="414" t="s">
        <v>649</v>
      </c>
      <c r="ECA322" s="415">
        <v>108.85</v>
      </c>
      <c r="ECB322" s="418" t="s">
        <v>782</v>
      </c>
      <c r="ECC322" s="417" t="s">
        <v>767</v>
      </c>
      <c r="ECD322" s="414" t="s">
        <v>649</v>
      </c>
      <c r="ECE322" s="415">
        <v>108.85</v>
      </c>
      <c r="ECF322" s="418" t="s">
        <v>782</v>
      </c>
      <c r="ECG322" s="417" t="s">
        <v>767</v>
      </c>
      <c r="ECH322" s="414" t="s">
        <v>649</v>
      </c>
      <c r="ECI322" s="415">
        <v>108.85</v>
      </c>
      <c r="ECJ322" s="418" t="s">
        <v>782</v>
      </c>
      <c r="ECK322" s="417" t="s">
        <v>767</v>
      </c>
      <c r="ECL322" s="414" t="s">
        <v>649</v>
      </c>
      <c r="ECM322" s="415">
        <v>108.85</v>
      </c>
      <c r="ECN322" s="418" t="s">
        <v>782</v>
      </c>
      <c r="ECO322" s="417" t="s">
        <v>767</v>
      </c>
      <c r="ECP322" s="414" t="s">
        <v>649</v>
      </c>
      <c r="ECQ322" s="415">
        <v>108.85</v>
      </c>
      <c r="ECR322" s="418" t="s">
        <v>782</v>
      </c>
      <c r="ECS322" s="417" t="s">
        <v>767</v>
      </c>
      <c r="ECT322" s="414" t="s">
        <v>649</v>
      </c>
      <c r="ECU322" s="415">
        <v>108.85</v>
      </c>
      <c r="ECV322" s="418" t="s">
        <v>782</v>
      </c>
      <c r="ECW322" s="417" t="s">
        <v>767</v>
      </c>
      <c r="ECX322" s="414" t="s">
        <v>649</v>
      </c>
      <c r="ECY322" s="415">
        <v>108.85</v>
      </c>
      <c r="ECZ322" s="418" t="s">
        <v>782</v>
      </c>
      <c r="EDA322" s="417" t="s">
        <v>767</v>
      </c>
      <c r="EDB322" s="414" t="s">
        <v>649</v>
      </c>
      <c r="EDC322" s="415">
        <v>108.85</v>
      </c>
      <c r="EDD322" s="418" t="s">
        <v>782</v>
      </c>
      <c r="EDE322" s="417" t="s">
        <v>767</v>
      </c>
      <c r="EDF322" s="414" t="s">
        <v>649</v>
      </c>
      <c r="EDG322" s="415">
        <v>108.85</v>
      </c>
      <c r="EDH322" s="418" t="s">
        <v>782</v>
      </c>
      <c r="EDI322" s="417" t="s">
        <v>767</v>
      </c>
      <c r="EDJ322" s="414" t="s">
        <v>649</v>
      </c>
      <c r="EDK322" s="415">
        <v>108.85</v>
      </c>
      <c r="EDL322" s="418" t="s">
        <v>782</v>
      </c>
      <c r="EDM322" s="417" t="s">
        <v>767</v>
      </c>
      <c r="EDN322" s="414" t="s">
        <v>649</v>
      </c>
      <c r="EDO322" s="415">
        <v>108.85</v>
      </c>
      <c r="EDP322" s="418" t="s">
        <v>782</v>
      </c>
      <c r="EDQ322" s="417" t="s">
        <v>767</v>
      </c>
      <c r="EDR322" s="414" t="s">
        <v>649</v>
      </c>
      <c r="EDS322" s="415">
        <v>108.85</v>
      </c>
      <c r="EDT322" s="418" t="s">
        <v>782</v>
      </c>
      <c r="EDU322" s="417" t="s">
        <v>767</v>
      </c>
      <c r="EDV322" s="414" t="s">
        <v>649</v>
      </c>
      <c r="EDW322" s="415">
        <v>108.85</v>
      </c>
      <c r="EDX322" s="418" t="s">
        <v>782</v>
      </c>
      <c r="EDY322" s="417" t="s">
        <v>767</v>
      </c>
      <c r="EDZ322" s="414" t="s">
        <v>649</v>
      </c>
      <c r="EEA322" s="415">
        <v>108.85</v>
      </c>
      <c r="EEB322" s="418" t="s">
        <v>782</v>
      </c>
      <c r="EEC322" s="417" t="s">
        <v>767</v>
      </c>
      <c r="EED322" s="414" t="s">
        <v>649</v>
      </c>
      <c r="EEE322" s="415">
        <v>108.85</v>
      </c>
      <c r="EEF322" s="418" t="s">
        <v>782</v>
      </c>
      <c r="EEG322" s="417" t="s">
        <v>767</v>
      </c>
      <c r="EEH322" s="414" t="s">
        <v>649</v>
      </c>
      <c r="EEI322" s="415">
        <v>108.85</v>
      </c>
      <c r="EEJ322" s="418" t="s">
        <v>782</v>
      </c>
      <c r="EEK322" s="417" t="s">
        <v>767</v>
      </c>
      <c r="EEL322" s="414" t="s">
        <v>649</v>
      </c>
      <c r="EEM322" s="415">
        <v>108.85</v>
      </c>
      <c r="EEN322" s="418" t="s">
        <v>782</v>
      </c>
      <c r="EEO322" s="417" t="s">
        <v>767</v>
      </c>
      <c r="EEP322" s="414" t="s">
        <v>649</v>
      </c>
      <c r="EEQ322" s="415">
        <v>108.85</v>
      </c>
      <c r="EER322" s="418" t="s">
        <v>782</v>
      </c>
      <c r="EES322" s="417" t="s">
        <v>767</v>
      </c>
      <c r="EET322" s="414" t="s">
        <v>649</v>
      </c>
      <c r="EEU322" s="415">
        <v>108.85</v>
      </c>
      <c r="EEV322" s="418" t="s">
        <v>782</v>
      </c>
      <c r="EEW322" s="417" t="s">
        <v>767</v>
      </c>
      <c r="EEX322" s="414" t="s">
        <v>649</v>
      </c>
      <c r="EEY322" s="415">
        <v>108.85</v>
      </c>
      <c r="EEZ322" s="418" t="s">
        <v>782</v>
      </c>
      <c r="EFA322" s="417" t="s">
        <v>767</v>
      </c>
      <c r="EFB322" s="414" t="s">
        <v>649</v>
      </c>
      <c r="EFC322" s="415">
        <v>108.85</v>
      </c>
      <c r="EFD322" s="418" t="s">
        <v>782</v>
      </c>
      <c r="EFE322" s="417" t="s">
        <v>767</v>
      </c>
      <c r="EFF322" s="414" t="s">
        <v>649</v>
      </c>
      <c r="EFG322" s="415">
        <v>108.85</v>
      </c>
      <c r="EFH322" s="418" t="s">
        <v>782</v>
      </c>
      <c r="EFI322" s="417" t="s">
        <v>767</v>
      </c>
      <c r="EFJ322" s="414" t="s">
        <v>649</v>
      </c>
      <c r="EFK322" s="415">
        <v>108.85</v>
      </c>
      <c r="EFL322" s="418" t="s">
        <v>782</v>
      </c>
      <c r="EFM322" s="417" t="s">
        <v>767</v>
      </c>
      <c r="EFN322" s="414" t="s">
        <v>649</v>
      </c>
      <c r="EFO322" s="415">
        <v>108.85</v>
      </c>
      <c r="EFP322" s="418" t="s">
        <v>782</v>
      </c>
      <c r="EFQ322" s="417" t="s">
        <v>767</v>
      </c>
      <c r="EFR322" s="414" t="s">
        <v>649</v>
      </c>
      <c r="EFS322" s="415">
        <v>108.85</v>
      </c>
      <c r="EFT322" s="418" t="s">
        <v>782</v>
      </c>
      <c r="EFU322" s="417" t="s">
        <v>767</v>
      </c>
      <c r="EFV322" s="414" t="s">
        <v>649</v>
      </c>
      <c r="EFW322" s="415">
        <v>108.85</v>
      </c>
      <c r="EFX322" s="418" t="s">
        <v>782</v>
      </c>
      <c r="EFY322" s="417" t="s">
        <v>767</v>
      </c>
      <c r="EFZ322" s="414" t="s">
        <v>649</v>
      </c>
      <c r="EGA322" s="415">
        <v>108.85</v>
      </c>
      <c r="EGB322" s="418" t="s">
        <v>782</v>
      </c>
      <c r="EGC322" s="417" t="s">
        <v>767</v>
      </c>
      <c r="EGD322" s="414" t="s">
        <v>649</v>
      </c>
      <c r="EGE322" s="415">
        <v>108.85</v>
      </c>
      <c r="EGF322" s="418" t="s">
        <v>782</v>
      </c>
      <c r="EGG322" s="417" t="s">
        <v>767</v>
      </c>
      <c r="EGH322" s="414" t="s">
        <v>649</v>
      </c>
      <c r="EGI322" s="415">
        <v>108.85</v>
      </c>
      <c r="EGJ322" s="418" t="s">
        <v>782</v>
      </c>
      <c r="EGK322" s="417" t="s">
        <v>767</v>
      </c>
      <c r="EGL322" s="414" t="s">
        <v>649</v>
      </c>
      <c r="EGM322" s="415">
        <v>108.85</v>
      </c>
      <c r="EGN322" s="418" t="s">
        <v>782</v>
      </c>
      <c r="EGO322" s="417" t="s">
        <v>767</v>
      </c>
      <c r="EGP322" s="414" t="s">
        <v>649</v>
      </c>
      <c r="EGQ322" s="415">
        <v>108.85</v>
      </c>
      <c r="EGR322" s="418" t="s">
        <v>782</v>
      </c>
      <c r="EGS322" s="417" t="s">
        <v>767</v>
      </c>
      <c r="EGT322" s="414" t="s">
        <v>649</v>
      </c>
      <c r="EGU322" s="415">
        <v>108.85</v>
      </c>
      <c r="EGV322" s="418" t="s">
        <v>782</v>
      </c>
      <c r="EGW322" s="417" t="s">
        <v>767</v>
      </c>
      <c r="EGX322" s="414" t="s">
        <v>649</v>
      </c>
      <c r="EGY322" s="415">
        <v>108.85</v>
      </c>
      <c r="EGZ322" s="418" t="s">
        <v>782</v>
      </c>
      <c r="EHA322" s="417" t="s">
        <v>767</v>
      </c>
      <c r="EHB322" s="414" t="s">
        <v>649</v>
      </c>
      <c r="EHC322" s="415">
        <v>108.85</v>
      </c>
      <c r="EHD322" s="418" t="s">
        <v>782</v>
      </c>
      <c r="EHE322" s="417" t="s">
        <v>767</v>
      </c>
      <c r="EHF322" s="414" t="s">
        <v>649</v>
      </c>
      <c r="EHG322" s="415">
        <v>108.85</v>
      </c>
      <c r="EHH322" s="418" t="s">
        <v>782</v>
      </c>
      <c r="EHI322" s="417" t="s">
        <v>767</v>
      </c>
      <c r="EHJ322" s="414" t="s">
        <v>649</v>
      </c>
      <c r="EHK322" s="415">
        <v>108.85</v>
      </c>
      <c r="EHL322" s="418" t="s">
        <v>782</v>
      </c>
      <c r="EHM322" s="417" t="s">
        <v>767</v>
      </c>
      <c r="EHN322" s="414" t="s">
        <v>649</v>
      </c>
      <c r="EHO322" s="415">
        <v>108.85</v>
      </c>
      <c r="EHP322" s="418" t="s">
        <v>782</v>
      </c>
      <c r="EHQ322" s="417" t="s">
        <v>767</v>
      </c>
      <c r="EHR322" s="414" t="s">
        <v>649</v>
      </c>
      <c r="EHS322" s="415">
        <v>108.85</v>
      </c>
      <c r="EHT322" s="418" t="s">
        <v>782</v>
      </c>
      <c r="EHU322" s="417" t="s">
        <v>767</v>
      </c>
      <c r="EHV322" s="414" t="s">
        <v>649</v>
      </c>
      <c r="EHW322" s="415">
        <v>108.85</v>
      </c>
      <c r="EHX322" s="418" t="s">
        <v>782</v>
      </c>
      <c r="EHY322" s="417" t="s">
        <v>767</v>
      </c>
      <c r="EHZ322" s="414" t="s">
        <v>649</v>
      </c>
      <c r="EIA322" s="415">
        <v>108.85</v>
      </c>
      <c r="EIB322" s="418" t="s">
        <v>782</v>
      </c>
      <c r="EIC322" s="417" t="s">
        <v>767</v>
      </c>
      <c r="EID322" s="414" t="s">
        <v>649</v>
      </c>
      <c r="EIE322" s="415">
        <v>108.85</v>
      </c>
      <c r="EIF322" s="418" t="s">
        <v>782</v>
      </c>
      <c r="EIG322" s="417" t="s">
        <v>767</v>
      </c>
      <c r="EIH322" s="414" t="s">
        <v>649</v>
      </c>
      <c r="EII322" s="415">
        <v>108.85</v>
      </c>
      <c r="EIJ322" s="418" t="s">
        <v>782</v>
      </c>
      <c r="EIK322" s="417" t="s">
        <v>767</v>
      </c>
      <c r="EIL322" s="414" t="s">
        <v>649</v>
      </c>
      <c r="EIM322" s="415">
        <v>108.85</v>
      </c>
      <c r="EIN322" s="418" t="s">
        <v>782</v>
      </c>
      <c r="EIO322" s="417" t="s">
        <v>767</v>
      </c>
      <c r="EIP322" s="414" t="s">
        <v>649</v>
      </c>
      <c r="EIQ322" s="415">
        <v>108.85</v>
      </c>
      <c r="EIR322" s="418" t="s">
        <v>782</v>
      </c>
      <c r="EIS322" s="417" t="s">
        <v>767</v>
      </c>
      <c r="EIT322" s="414" t="s">
        <v>649</v>
      </c>
      <c r="EIU322" s="415">
        <v>108.85</v>
      </c>
      <c r="EIV322" s="418" t="s">
        <v>782</v>
      </c>
      <c r="EIW322" s="417" t="s">
        <v>767</v>
      </c>
      <c r="EIX322" s="414" t="s">
        <v>649</v>
      </c>
      <c r="EIY322" s="415">
        <v>108.85</v>
      </c>
      <c r="EIZ322" s="418" t="s">
        <v>782</v>
      </c>
      <c r="EJA322" s="417" t="s">
        <v>767</v>
      </c>
      <c r="EJB322" s="414" t="s">
        <v>649</v>
      </c>
      <c r="EJC322" s="415">
        <v>108.85</v>
      </c>
      <c r="EJD322" s="418" t="s">
        <v>782</v>
      </c>
      <c r="EJE322" s="417" t="s">
        <v>767</v>
      </c>
      <c r="EJF322" s="414" t="s">
        <v>649</v>
      </c>
      <c r="EJG322" s="415">
        <v>108.85</v>
      </c>
      <c r="EJH322" s="418" t="s">
        <v>782</v>
      </c>
      <c r="EJI322" s="417" t="s">
        <v>767</v>
      </c>
      <c r="EJJ322" s="414" t="s">
        <v>649</v>
      </c>
      <c r="EJK322" s="415">
        <v>108.85</v>
      </c>
      <c r="EJL322" s="418" t="s">
        <v>782</v>
      </c>
      <c r="EJM322" s="417" t="s">
        <v>767</v>
      </c>
      <c r="EJN322" s="414" t="s">
        <v>649</v>
      </c>
      <c r="EJO322" s="415">
        <v>108.85</v>
      </c>
      <c r="EJP322" s="418" t="s">
        <v>782</v>
      </c>
      <c r="EJQ322" s="417" t="s">
        <v>767</v>
      </c>
      <c r="EJR322" s="414" t="s">
        <v>649</v>
      </c>
      <c r="EJS322" s="415">
        <v>108.85</v>
      </c>
      <c r="EJT322" s="418" t="s">
        <v>782</v>
      </c>
      <c r="EJU322" s="417" t="s">
        <v>767</v>
      </c>
      <c r="EJV322" s="414" t="s">
        <v>649</v>
      </c>
      <c r="EJW322" s="415">
        <v>108.85</v>
      </c>
      <c r="EJX322" s="418" t="s">
        <v>782</v>
      </c>
      <c r="EJY322" s="417" t="s">
        <v>767</v>
      </c>
      <c r="EJZ322" s="414" t="s">
        <v>649</v>
      </c>
      <c r="EKA322" s="415">
        <v>108.85</v>
      </c>
      <c r="EKB322" s="418" t="s">
        <v>782</v>
      </c>
      <c r="EKC322" s="417" t="s">
        <v>767</v>
      </c>
      <c r="EKD322" s="414" t="s">
        <v>649</v>
      </c>
      <c r="EKE322" s="415">
        <v>108.85</v>
      </c>
      <c r="EKF322" s="418" t="s">
        <v>782</v>
      </c>
      <c r="EKG322" s="417" t="s">
        <v>767</v>
      </c>
      <c r="EKH322" s="414" t="s">
        <v>649</v>
      </c>
      <c r="EKI322" s="415">
        <v>108.85</v>
      </c>
      <c r="EKJ322" s="418" t="s">
        <v>782</v>
      </c>
      <c r="EKK322" s="417" t="s">
        <v>767</v>
      </c>
      <c r="EKL322" s="414" t="s">
        <v>649</v>
      </c>
      <c r="EKM322" s="415">
        <v>108.85</v>
      </c>
      <c r="EKN322" s="418" t="s">
        <v>782</v>
      </c>
      <c r="EKO322" s="417" t="s">
        <v>767</v>
      </c>
      <c r="EKP322" s="414" t="s">
        <v>649</v>
      </c>
      <c r="EKQ322" s="415">
        <v>108.85</v>
      </c>
      <c r="EKR322" s="418" t="s">
        <v>782</v>
      </c>
      <c r="EKS322" s="417" t="s">
        <v>767</v>
      </c>
      <c r="EKT322" s="414" t="s">
        <v>649</v>
      </c>
      <c r="EKU322" s="415">
        <v>108.85</v>
      </c>
      <c r="EKV322" s="418" t="s">
        <v>782</v>
      </c>
      <c r="EKW322" s="417" t="s">
        <v>767</v>
      </c>
      <c r="EKX322" s="414" t="s">
        <v>649</v>
      </c>
      <c r="EKY322" s="415">
        <v>108.85</v>
      </c>
      <c r="EKZ322" s="418" t="s">
        <v>782</v>
      </c>
      <c r="ELA322" s="417" t="s">
        <v>767</v>
      </c>
      <c r="ELB322" s="414" t="s">
        <v>649</v>
      </c>
      <c r="ELC322" s="415">
        <v>108.85</v>
      </c>
      <c r="ELD322" s="418" t="s">
        <v>782</v>
      </c>
      <c r="ELE322" s="417" t="s">
        <v>767</v>
      </c>
      <c r="ELF322" s="414" t="s">
        <v>649</v>
      </c>
      <c r="ELG322" s="415">
        <v>108.85</v>
      </c>
      <c r="ELH322" s="418" t="s">
        <v>782</v>
      </c>
      <c r="ELI322" s="417" t="s">
        <v>767</v>
      </c>
      <c r="ELJ322" s="414" t="s">
        <v>649</v>
      </c>
      <c r="ELK322" s="415">
        <v>108.85</v>
      </c>
      <c r="ELL322" s="418" t="s">
        <v>782</v>
      </c>
      <c r="ELM322" s="417" t="s">
        <v>767</v>
      </c>
      <c r="ELN322" s="414" t="s">
        <v>649</v>
      </c>
      <c r="ELO322" s="415">
        <v>108.85</v>
      </c>
      <c r="ELP322" s="418" t="s">
        <v>782</v>
      </c>
      <c r="ELQ322" s="417" t="s">
        <v>767</v>
      </c>
      <c r="ELR322" s="414" t="s">
        <v>649</v>
      </c>
      <c r="ELS322" s="415">
        <v>108.85</v>
      </c>
      <c r="ELT322" s="418" t="s">
        <v>782</v>
      </c>
      <c r="ELU322" s="417" t="s">
        <v>767</v>
      </c>
      <c r="ELV322" s="414" t="s">
        <v>649</v>
      </c>
      <c r="ELW322" s="415">
        <v>108.85</v>
      </c>
      <c r="ELX322" s="418" t="s">
        <v>782</v>
      </c>
      <c r="ELY322" s="417" t="s">
        <v>767</v>
      </c>
      <c r="ELZ322" s="414" t="s">
        <v>649</v>
      </c>
      <c r="EMA322" s="415">
        <v>108.85</v>
      </c>
      <c r="EMB322" s="418" t="s">
        <v>782</v>
      </c>
      <c r="EMC322" s="417" t="s">
        <v>767</v>
      </c>
      <c r="EMD322" s="414" t="s">
        <v>649</v>
      </c>
      <c r="EME322" s="415">
        <v>108.85</v>
      </c>
      <c r="EMF322" s="418" t="s">
        <v>782</v>
      </c>
      <c r="EMG322" s="417" t="s">
        <v>767</v>
      </c>
      <c r="EMH322" s="414" t="s">
        <v>649</v>
      </c>
      <c r="EMI322" s="415">
        <v>108.85</v>
      </c>
      <c r="EMJ322" s="418" t="s">
        <v>782</v>
      </c>
      <c r="EMK322" s="417" t="s">
        <v>767</v>
      </c>
      <c r="EML322" s="414" t="s">
        <v>649</v>
      </c>
      <c r="EMM322" s="415">
        <v>108.85</v>
      </c>
      <c r="EMN322" s="418" t="s">
        <v>782</v>
      </c>
      <c r="EMO322" s="417" t="s">
        <v>767</v>
      </c>
      <c r="EMP322" s="414" t="s">
        <v>649</v>
      </c>
      <c r="EMQ322" s="415">
        <v>108.85</v>
      </c>
      <c r="EMR322" s="418" t="s">
        <v>782</v>
      </c>
      <c r="EMS322" s="417" t="s">
        <v>767</v>
      </c>
      <c r="EMT322" s="414" t="s">
        <v>649</v>
      </c>
      <c r="EMU322" s="415">
        <v>108.85</v>
      </c>
      <c r="EMV322" s="418" t="s">
        <v>782</v>
      </c>
      <c r="EMW322" s="417" t="s">
        <v>767</v>
      </c>
      <c r="EMX322" s="414" t="s">
        <v>649</v>
      </c>
      <c r="EMY322" s="415">
        <v>108.85</v>
      </c>
      <c r="EMZ322" s="418" t="s">
        <v>782</v>
      </c>
      <c r="ENA322" s="417" t="s">
        <v>767</v>
      </c>
      <c r="ENB322" s="414" t="s">
        <v>649</v>
      </c>
      <c r="ENC322" s="415">
        <v>108.85</v>
      </c>
      <c r="END322" s="418" t="s">
        <v>782</v>
      </c>
      <c r="ENE322" s="417" t="s">
        <v>767</v>
      </c>
      <c r="ENF322" s="414" t="s">
        <v>649</v>
      </c>
      <c r="ENG322" s="415">
        <v>108.85</v>
      </c>
      <c r="ENH322" s="418" t="s">
        <v>782</v>
      </c>
      <c r="ENI322" s="417" t="s">
        <v>767</v>
      </c>
      <c r="ENJ322" s="414" t="s">
        <v>649</v>
      </c>
      <c r="ENK322" s="415">
        <v>108.85</v>
      </c>
      <c r="ENL322" s="418" t="s">
        <v>782</v>
      </c>
      <c r="ENM322" s="417" t="s">
        <v>767</v>
      </c>
      <c r="ENN322" s="414" t="s">
        <v>649</v>
      </c>
      <c r="ENO322" s="415">
        <v>108.85</v>
      </c>
      <c r="ENP322" s="418" t="s">
        <v>782</v>
      </c>
      <c r="ENQ322" s="417" t="s">
        <v>767</v>
      </c>
      <c r="ENR322" s="414" t="s">
        <v>649</v>
      </c>
      <c r="ENS322" s="415">
        <v>108.85</v>
      </c>
      <c r="ENT322" s="418" t="s">
        <v>782</v>
      </c>
      <c r="ENU322" s="417" t="s">
        <v>767</v>
      </c>
      <c r="ENV322" s="414" t="s">
        <v>649</v>
      </c>
      <c r="ENW322" s="415">
        <v>108.85</v>
      </c>
      <c r="ENX322" s="418" t="s">
        <v>782</v>
      </c>
      <c r="ENY322" s="417" t="s">
        <v>767</v>
      </c>
      <c r="ENZ322" s="414" t="s">
        <v>649</v>
      </c>
      <c r="EOA322" s="415">
        <v>108.85</v>
      </c>
      <c r="EOB322" s="418" t="s">
        <v>782</v>
      </c>
      <c r="EOC322" s="417" t="s">
        <v>767</v>
      </c>
      <c r="EOD322" s="414" t="s">
        <v>649</v>
      </c>
      <c r="EOE322" s="415">
        <v>108.85</v>
      </c>
      <c r="EOF322" s="418" t="s">
        <v>782</v>
      </c>
      <c r="EOG322" s="417" t="s">
        <v>767</v>
      </c>
      <c r="EOH322" s="414" t="s">
        <v>649</v>
      </c>
      <c r="EOI322" s="415">
        <v>108.85</v>
      </c>
      <c r="EOJ322" s="418" t="s">
        <v>782</v>
      </c>
      <c r="EOK322" s="417" t="s">
        <v>767</v>
      </c>
      <c r="EOL322" s="414" t="s">
        <v>649</v>
      </c>
      <c r="EOM322" s="415">
        <v>108.85</v>
      </c>
      <c r="EON322" s="418" t="s">
        <v>782</v>
      </c>
      <c r="EOO322" s="417" t="s">
        <v>767</v>
      </c>
      <c r="EOP322" s="414" t="s">
        <v>649</v>
      </c>
      <c r="EOQ322" s="415">
        <v>108.85</v>
      </c>
      <c r="EOR322" s="418" t="s">
        <v>782</v>
      </c>
      <c r="EOS322" s="417" t="s">
        <v>767</v>
      </c>
      <c r="EOT322" s="414" t="s">
        <v>649</v>
      </c>
      <c r="EOU322" s="415">
        <v>108.85</v>
      </c>
      <c r="EOV322" s="418" t="s">
        <v>782</v>
      </c>
      <c r="EOW322" s="417" t="s">
        <v>767</v>
      </c>
      <c r="EOX322" s="414" t="s">
        <v>649</v>
      </c>
      <c r="EOY322" s="415">
        <v>108.85</v>
      </c>
      <c r="EOZ322" s="418" t="s">
        <v>782</v>
      </c>
      <c r="EPA322" s="417" t="s">
        <v>767</v>
      </c>
      <c r="EPB322" s="414" t="s">
        <v>649</v>
      </c>
      <c r="EPC322" s="415">
        <v>108.85</v>
      </c>
      <c r="EPD322" s="418" t="s">
        <v>782</v>
      </c>
      <c r="EPE322" s="417" t="s">
        <v>767</v>
      </c>
      <c r="EPF322" s="414" t="s">
        <v>649</v>
      </c>
      <c r="EPG322" s="415">
        <v>108.85</v>
      </c>
      <c r="EPH322" s="418" t="s">
        <v>782</v>
      </c>
      <c r="EPI322" s="417" t="s">
        <v>767</v>
      </c>
      <c r="EPJ322" s="414" t="s">
        <v>649</v>
      </c>
      <c r="EPK322" s="415">
        <v>108.85</v>
      </c>
      <c r="EPL322" s="418" t="s">
        <v>782</v>
      </c>
      <c r="EPM322" s="417" t="s">
        <v>767</v>
      </c>
      <c r="EPN322" s="414" t="s">
        <v>649</v>
      </c>
      <c r="EPO322" s="415">
        <v>108.85</v>
      </c>
      <c r="EPP322" s="418" t="s">
        <v>782</v>
      </c>
      <c r="EPQ322" s="417" t="s">
        <v>767</v>
      </c>
      <c r="EPR322" s="414" t="s">
        <v>649</v>
      </c>
      <c r="EPS322" s="415">
        <v>108.85</v>
      </c>
      <c r="EPT322" s="418" t="s">
        <v>782</v>
      </c>
      <c r="EPU322" s="417" t="s">
        <v>767</v>
      </c>
      <c r="EPV322" s="414" t="s">
        <v>649</v>
      </c>
      <c r="EPW322" s="415">
        <v>108.85</v>
      </c>
      <c r="EPX322" s="418" t="s">
        <v>782</v>
      </c>
      <c r="EPY322" s="417" t="s">
        <v>767</v>
      </c>
      <c r="EPZ322" s="414" t="s">
        <v>649</v>
      </c>
      <c r="EQA322" s="415">
        <v>108.85</v>
      </c>
      <c r="EQB322" s="418" t="s">
        <v>782</v>
      </c>
      <c r="EQC322" s="417" t="s">
        <v>767</v>
      </c>
      <c r="EQD322" s="414" t="s">
        <v>649</v>
      </c>
      <c r="EQE322" s="415">
        <v>108.85</v>
      </c>
      <c r="EQF322" s="418" t="s">
        <v>782</v>
      </c>
      <c r="EQG322" s="417" t="s">
        <v>767</v>
      </c>
      <c r="EQH322" s="414" t="s">
        <v>649</v>
      </c>
      <c r="EQI322" s="415">
        <v>108.85</v>
      </c>
      <c r="EQJ322" s="418" t="s">
        <v>782</v>
      </c>
      <c r="EQK322" s="417" t="s">
        <v>767</v>
      </c>
      <c r="EQL322" s="414" t="s">
        <v>649</v>
      </c>
      <c r="EQM322" s="415">
        <v>108.85</v>
      </c>
      <c r="EQN322" s="418" t="s">
        <v>782</v>
      </c>
      <c r="EQO322" s="417" t="s">
        <v>767</v>
      </c>
      <c r="EQP322" s="414" t="s">
        <v>649</v>
      </c>
      <c r="EQQ322" s="415">
        <v>108.85</v>
      </c>
      <c r="EQR322" s="418" t="s">
        <v>782</v>
      </c>
      <c r="EQS322" s="417" t="s">
        <v>767</v>
      </c>
      <c r="EQT322" s="414" t="s">
        <v>649</v>
      </c>
      <c r="EQU322" s="415">
        <v>108.85</v>
      </c>
      <c r="EQV322" s="418" t="s">
        <v>782</v>
      </c>
      <c r="EQW322" s="417" t="s">
        <v>767</v>
      </c>
      <c r="EQX322" s="414" t="s">
        <v>649</v>
      </c>
      <c r="EQY322" s="415">
        <v>108.85</v>
      </c>
      <c r="EQZ322" s="418" t="s">
        <v>782</v>
      </c>
      <c r="ERA322" s="417" t="s">
        <v>767</v>
      </c>
      <c r="ERB322" s="414" t="s">
        <v>649</v>
      </c>
      <c r="ERC322" s="415">
        <v>108.85</v>
      </c>
      <c r="ERD322" s="418" t="s">
        <v>782</v>
      </c>
      <c r="ERE322" s="417" t="s">
        <v>767</v>
      </c>
      <c r="ERF322" s="414" t="s">
        <v>649</v>
      </c>
      <c r="ERG322" s="415">
        <v>108.85</v>
      </c>
      <c r="ERH322" s="418" t="s">
        <v>782</v>
      </c>
      <c r="ERI322" s="417" t="s">
        <v>767</v>
      </c>
      <c r="ERJ322" s="414" t="s">
        <v>649</v>
      </c>
      <c r="ERK322" s="415">
        <v>108.85</v>
      </c>
      <c r="ERL322" s="418" t="s">
        <v>782</v>
      </c>
      <c r="ERM322" s="417" t="s">
        <v>767</v>
      </c>
      <c r="ERN322" s="414" t="s">
        <v>649</v>
      </c>
      <c r="ERO322" s="415">
        <v>108.85</v>
      </c>
      <c r="ERP322" s="418" t="s">
        <v>782</v>
      </c>
      <c r="ERQ322" s="417" t="s">
        <v>767</v>
      </c>
      <c r="ERR322" s="414" t="s">
        <v>649</v>
      </c>
      <c r="ERS322" s="415">
        <v>108.85</v>
      </c>
      <c r="ERT322" s="418" t="s">
        <v>782</v>
      </c>
      <c r="ERU322" s="417" t="s">
        <v>767</v>
      </c>
      <c r="ERV322" s="414" t="s">
        <v>649</v>
      </c>
      <c r="ERW322" s="415">
        <v>108.85</v>
      </c>
      <c r="ERX322" s="418" t="s">
        <v>782</v>
      </c>
      <c r="ERY322" s="417" t="s">
        <v>767</v>
      </c>
      <c r="ERZ322" s="414" t="s">
        <v>649</v>
      </c>
      <c r="ESA322" s="415">
        <v>108.85</v>
      </c>
      <c r="ESB322" s="418" t="s">
        <v>782</v>
      </c>
      <c r="ESC322" s="417" t="s">
        <v>767</v>
      </c>
      <c r="ESD322" s="414" t="s">
        <v>649</v>
      </c>
      <c r="ESE322" s="415">
        <v>108.85</v>
      </c>
      <c r="ESF322" s="418" t="s">
        <v>782</v>
      </c>
      <c r="ESG322" s="417" t="s">
        <v>767</v>
      </c>
      <c r="ESH322" s="414" t="s">
        <v>649</v>
      </c>
      <c r="ESI322" s="415">
        <v>108.85</v>
      </c>
      <c r="ESJ322" s="418" t="s">
        <v>782</v>
      </c>
      <c r="ESK322" s="417" t="s">
        <v>767</v>
      </c>
      <c r="ESL322" s="414" t="s">
        <v>649</v>
      </c>
      <c r="ESM322" s="415">
        <v>108.85</v>
      </c>
      <c r="ESN322" s="418" t="s">
        <v>782</v>
      </c>
      <c r="ESO322" s="417" t="s">
        <v>767</v>
      </c>
      <c r="ESP322" s="414" t="s">
        <v>649</v>
      </c>
      <c r="ESQ322" s="415">
        <v>108.85</v>
      </c>
      <c r="ESR322" s="418" t="s">
        <v>782</v>
      </c>
      <c r="ESS322" s="417" t="s">
        <v>767</v>
      </c>
      <c r="EST322" s="414" t="s">
        <v>649</v>
      </c>
      <c r="ESU322" s="415">
        <v>108.85</v>
      </c>
      <c r="ESV322" s="418" t="s">
        <v>782</v>
      </c>
      <c r="ESW322" s="417" t="s">
        <v>767</v>
      </c>
      <c r="ESX322" s="414" t="s">
        <v>649</v>
      </c>
      <c r="ESY322" s="415">
        <v>108.85</v>
      </c>
      <c r="ESZ322" s="418" t="s">
        <v>782</v>
      </c>
      <c r="ETA322" s="417" t="s">
        <v>767</v>
      </c>
      <c r="ETB322" s="414" t="s">
        <v>649</v>
      </c>
      <c r="ETC322" s="415">
        <v>108.85</v>
      </c>
      <c r="ETD322" s="418" t="s">
        <v>782</v>
      </c>
      <c r="ETE322" s="417" t="s">
        <v>767</v>
      </c>
      <c r="ETF322" s="414" t="s">
        <v>649</v>
      </c>
      <c r="ETG322" s="415">
        <v>108.85</v>
      </c>
      <c r="ETH322" s="418" t="s">
        <v>782</v>
      </c>
      <c r="ETI322" s="417" t="s">
        <v>767</v>
      </c>
      <c r="ETJ322" s="414" t="s">
        <v>649</v>
      </c>
      <c r="ETK322" s="415">
        <v>108.85</v>
      </c>
      <c r="ETL322" s="418" t="s">
        <v>782</v>
      </c>
      <c r="ETM322" s="417" t="s">
        <v>767</v>
      </c>
      <c r="ETN322" s="414" t="s">
        <v>649</v>
      </c>
      <c r="ETO322" s="415">
        <v>108.85</v>
      </c>
      <c r="ETP322" s="418" t="s">
        <v>782</v>
      </c>
      <c r="ETQ322" s="417" t="s">
        <v>767</v>
      </c>
      <c r="ETR322" s="414" t="s">
        <v>649</v>
      </c>
      <c r="ETS322" s="415">
        <v>108.85</v>
      </c>
      <c r="ETT322" s="418" t="s">
        <v>782</v>
      </c>
      <c r="ETU322" s="417" t="s">
        <v>767</v>
      </c>
      <c r="ETV322" s="414" t="s">
        <v>649</v>
      </c>
      <c r="ETW322" s="415">
        <v>108.85</v>
      </c>
      <c r="ETX322" s="418" t="s">
        <v>782</v>
      </c>
      <c r="ETY322" s="417" t="s">
        <v>767</v>
      </c>
      <c r="ETZ322" s="414" t="s">
        <v>649</v>
      </c>
      <c r="EUA322" s="415">
        <v>108.85</v>
      </c>
      <c r="EUB322" s="418" t="s">
        <v>782</v>
      </c>
      <c r="EUC322" s="417" t="s">
        <v>767</v>
      </c>
      <c r="EUD322" s="414" t="s">
        <v>649</v>
      </c>
      <c r="EUE322" s="415">
        <v>108.85</v>
      </c>
      <c r="EUF322" s="418" t="s">
        <v>782</v>
      </c>
      <c r="EUG322" s="417" t="s">
        <v>767</v>
      </c>
      <c r="EUH322" s="414" t="s">
        <v>649</v>
      </c>
      <c r="EUI322" s="415">
        <v>108.85</v>
      </c>
      <c r="EUJ322" s="418" t="s">
        <v>782</v>
      </c>
      <c r="EUK322" s="417" t="s">
        <v>767</v>
      </c>
      <c r="EUL322" s="414" t="s">
        <v>649</v>
      </c>
      <c r="EUM322" s="415">
        <v>108.85</v>
      </c>
      <c r="EUN322" s="418" t="s">
        <v>782</v>
      </c>
      <c r="EUO322" s="417" t="s">
        <v>767</v>
      </c>
      <c r="EUP322" s="414" t="s">
        <v>649</v>
      </c>
      <c r="EUQ322" s="415">
        <v>108.85</v>
      </c>
      <c r="EUR322" s="418" t="s">
        <v>782</v>
      </c>
      <c r="EUS322" s="417" t="s">
        <v>767</v>
      </c>
      <c r="EUT322" s="414" t="s">
        <v>649</v>
      </c>
      <c r="EUU322" s="415">
        <v>108.85</v>
      </c>
      <c r="EUV322" s="418" t="s">
        <v>782</v>
      </c>
      <c r="EUW322" s="417" t="s">
        <v>767</v>
      </c>
      <c r="EUX322" s="414" t="s">
        <v>649</v>
      </c>
      <c r="EUY322" s="415">
        <v>108.85</v>
      </c>
      <c r="EUZ322" s="418" t="s">
        <v>782</v>
      </c>
      <c r="EVA322" s="417" t="s">
        <v>767</v>
      </c>
      <c r="EVB322" s="414" t="s">
        <v>649</v>
      </c>
      <c r="EVC322" s="415">
        <v>108.85</v>
      </c>
      <c r="EVD322" s="418" t="s">
        <v>782</v>
      </c>
      <c r="EVE322" s="417" t="s">
        <v>767</v>
      </c>
      <c r="EVF322" s="414" t="s">
        <v>649</v>
      </c>
      <c r="EVG322" s="415">
        <v>108.85</v>
      </c>
      <c r="EVH322" s="418" t="s">
        <v>782</v>
      </c>
      <c r="EVI322" s="417" t="s">
        <v>767</v>
      </c>
      <c r="EVJ322" s="414" t="s">
        <v>649</v>
      </c>
      <c r="EVK322" s="415">
        <v>108.85</v>
      </c>
      <c r="EVL322" s="418" t="s">
        <v>782</v>
      </c>
      <c r="EVM322" s="417" t="s">
        <v>767</v>
      </c>
      <c r="EVN322" s="414" t="s">
        <v>649</v>
      </c>
      <c r="EVO322" s="415">
        <v>108.85</v>
      </c>
      <c r="EVP322" s="418" t="s">
        <v>782</v>
      </c>
      <c r="EVQ322" s="417" t="s">
        <v>767</v>
      </c>
      <c r="EVR322" s="414" t="s">
        <v>649</v>
      </c>
      <c r="EVS322" s="415">
        <v>108.85</v>
      </c>
      <c r="EVT322" s="418" t="s">
        <v>782</v>
      </c>
      <c r="EVU322" s="417" t="s">
        <v>767</v>
      </c>
      <c r="EVV322" s="414" t="s">
        <v>649</v>
      </c>
      <c r="EVW322" s="415">
        <v>108.85</v>
      </c>
      <c r="EVX322" s="418" t="s">
        <v>782</v>
      </c>
      <c r="EVY322" s="417" t="s">
        <v>767</v>
      </c>
      <c r="EVZ322" s="414" t="s">
        <v>649</v>
      </c>
      <c r="EWA322" s="415">
        <v>108.85</v>
      </c>
      <c r="EWB322" s="418" t="s">
        <v>782</v>
      </c>
      <c r="EWC322" s="417" t="s">
        <v>767</v>
      </c>
      <c r="EWD322" s="414" t="s">
        <v>649</v>
      </c>
      <c r="EWE322" s="415">
        <v>108.85</v>
      </c>
      <c r="EWF322" s="418" t="s">
        <v>782</v>
      </c>
      <c r="EWG322" s="417" t="s">
        <v>767</v>
      </c>
      <c r="EWH322" s="414" t="s">
        <v>649</v>
      </c>
      <c r="EWI322" s="415">
        <v>108.85</v>
      </c>
      <c r="EWJ322" s="418" t="s">
        <v>782</v>
      </c>
      <c r="EWK322" s="417" t="s">
        <v>767</v>
      </c>
      <c r="EWL322" s="414" t="s">
        <v>649</v>
      </c>
      <c r="EWM322" s="415">
        <v>108.85</v>
      </c>
      <c r="EWN322" s="418" t="s">
        <v>782</v>
      </c>
      <c r="EWO322" s="417" t="s">
        <v>767</v>
      </c>
      <c r="EWP322" s="414" t="s">
        <v>649</v>
      </c>
      <c r="EWQ322" s="415">
        <v>108.85</v>
      </c>
      <c r="EWR322" s="418" t="s">
        <v>782</v>
      </c>
      <c r="EWS322" s="417" t="s">
        <v>767</v>
      </c>
      <c r="EWT322" s="414" t="s">
        <v>649</v>
      </c>
      <c r="EWU322" s="415">
        <v>108.85</v>
      </c>
      <c r="EWV322" s="418" t="s">
        <v>782</v>
      </c>
      <c r="EWW322" s="417" t="s">
        <v>767</v>
      </c>
      <c r="EWX322" s="414" t="s">
        <v>649</v>
      </c>
      <c r="EWY322" s="415">
        <v>108.85</v>
      </c>
      <c r="EWZ322" s="418" t="s">
        <v>782</v>
      </c>
      <c r="EXA322" s="417" t="s">
        <v>767</v>
      </c>
      <c r="EXB322" s="414" t="s">
        <v>649</v>
      </c>
      <c r="EXC322" s="415">
        <v>108.85</v>
      </c>
      <c r="EXD322" s="418" t="s">
        <v>782</v>
      </c>
      <c r="EXE322" s="417" t="s">
        <v>767</v>
      </c>
      <c r="EXF322" s="414" t="s">
        <v>649</v>
      </c>
      <c r="EXG322" s="415">
        <v>108.85</v>
      </c>
      <c r="EXH322" s="418" t="s">
        <v>782</v>
      </c>
      <c r="EXI322" s="417" t="s">
        <v>767</v>
      </c>
      <c r="EXJ322" s="414" t="s">
        <v>649</v>
      </c>
      <c r="EXK322" s="415">
        <v>108.85</v>
      </c>
      <c r="EXL322" s="418" t="s">
        <v>782</v>
      </c>
      <c r="EXM322" s="417" t="s">
        <v>767</v>
      </c>
      <c r="EXN322" s="414" t="s">
        <v>649</v>
      </c>
      <c r="EXO322" s="415">
        <v>108.85</v>
      </c>
      <c r="EXP322" s="418" t="s">
        <v>782</v>
      </c>
      <c r="EXQ322" s="417" t="s">
        <v>767</v>
      </c>
      <c r="EXR322" s="414" t="s">
        <v>649</v>
      </c>
      <c r="EXS322" s="415">
        <v>108.85</v>
      </c>
      <c r="EXT322" s="418" t="s">
        <v>782</v>
      </c>
      <c r="EXU322" s="417" t="s">
        <v>767</v>
      </c>
      <c r="EXV322" s="414" t="s">
        <v>649</v>
      </c>
      <c r="EXW322" s="415">
        <v>108.85</v>
      </c>
      <c r="EXX322" s="418" t="s">
        <v>782</v>
      </c>
      <c r="EXY322" s="417" t="s">
        <v>767</v>
      </c>
      <c r="EXZ322" s="414" t="s">
        <v>649</v>
      </c>
      <c r="EYA322" s="415">
        <v>108.85</v>
      </c>
      <c r="EYB322" s="418" t="s">
        <v>782</v>
      </c>
      <c r="EYC322" s="417" t="s">
        <v>767</v>
      </c>
      <c r="EYD322" s="414" t="s">
        <v>649</v>
      </c>
      <c r="EYE322" s="415">
        <v>108.85</v>
      </c>
      <c r="EYF322" s="418" t="s">
        <v>782</v>
      </c>
      <c r="EYG322" s="417" t="s">
        <v>767</v>
      </c>
      <c r="EYH322" s="414" t="s">
        <v>649</v>
      </c>
      <c r="EYI322" s="415">
        <v>108.85</v>
      </c>
      <c r="EYJ322" s="418" t="s">
        <v>782</v>
      </c>
      <c r="EYK322" s="417" t="s">
        <v>767</v>
      </c>
      <c r="EYL322" s="414" t="s">
        <v>649</v>
      </c>
      <c r="EYM322" s="415">
        <v>108.85</v>
      </c>
      <c r="EYN322" s="418" t="s">
        <v>782</v>
      </c>
      <c r="EYO322" s="417" t="s">
        <v>767</v>
      </c>
      <c r="EYP322" s="414" t="s">
        <v>649</v>
      </c>
      <c r="EYQ322" s="415">
        <v>108.85</v>
      </c>
      <c r="EYR322" s="418" t="s">
        <v>782</v>
      </c>
      <c r="EYS322" s="417" t="s">
        <v>767</v>
      </c>
      <c r="EYT322" s="414" t="s">
        <v>649</v>
      </c>
      <c r="EYU322" s="415">
        <v>108.85</v>
      </c>
      <c r="EYV322" s="418" t="s">
        <v>782</v>
      </c>
      <c r="EYW322" s="417" t="s">
        <v>767</v>
      </c>
      <c r="EYX322" s="414" t="s">
        <v>649</v>
      </c>
      <c r="EYY322" s="415">
        <v>108.85</v>
      </c>
      <c r="EYZ322" s="418" t="s">
        <v>782</v>
      </c>
      <c r="EZA322" s="417" t="s">
        <v>767</v>
      </c>
      <c r="EZB322" s="414" t="s">
        <v>649</v>
      </c>
      <c r="EZC322" s="415">
        <v>108.85</v>
      </c>
      <c r="EZD322" s="418" t="s">
        <v>782</v>
      </c>
      <c r="EZE322" s="417" t="s">
        <v>767</v>
      </c>
      <c r="EZF322" s="414" t="s">
        <v>649</v>
      </c>
      <c r="EZG322" s="415">
        <v>108.85</v>
      </c>
      <c r="EZH322" s="418" t="s">
        <v>782</v>
      </c>
      <c r="EZI322" s="417" t="s">
        <v>767</v>
      </c>
      <c r="EZJ322" s="414" t="s">
        <v>649</v>
      </c>
      <c r="EZK322" s="415">
        <v>108.85</v>
      </c>
      <c r="EZL322" s="418" t="s">
        <v>782</v>
      </c>
      <c r="EZM322" s="417" t="s">
        <v>767</v>
      </c>
      <c r="EZN322" s="414" t="s">
        <v>649</v>
      </c>
      <c r="EZO322" s="415">
        <v>108.85</v>
      </c>
      <c r="EZP322" s="418" t="s">
        <v>782</v>
      </c>
      <c r="EZQ322" s="417" t="s">
        <v>767</v>
      </c>
      <c r="EZR322" s="414" t="s">
        <v>649</v>
      </c>
      <c r="EZS322" s="415">
        <v>108.85</v>
      </c>
      <c r="EZT322" s="418" t="s">
        <v>782</v>
      </c>
      <c r="EZU322" s="417" t="s">
        <v>767</v>
      </c>
      <c r="EZV322" s="414" t="s">
        <v>649</v>
      </c>
      <c r="EZW322" s="415">
        <v>108.85</v>
      </c>
      <c r="EZX322" s="418" t="s">
        <v>782</v>
      </c>
      <c r="EZY322" s="417" t="s">
        <v>767</v>
      </c>
      <c r="EZZ322" s="414" t="s">
        <v>649</v>
      </c>
      <c r="FAA322" s="415">
        <v>108.85</v>
      </c>
      <c r="FAB322" s="418" t="s">
        <v>782</v>
      </c>
      <c r="FAC322" s="417" t="s">
        <v>767</v>
      </c>
      <c r="FAD322" s="414" t="s">
        <v>649</v>
      </c>
      <c r="FAE322" s="415">
        <v>108.85</v>
      </c>
      <c r="FAF322" s="418" t="s">
        <v>782</v>
      </c>
      <c r="FAG322" s="417" t="s">
        <v>767</v>
      </c>
      <c r="FAH322" s="414" t="s">
        <v>649</v>
      </c>
      <c r="FAI322" s="415">
        <v>108.85</v>
      </c>
      <c r="FAJ322" s="418" t="s">
        <v>782</v>
      </c>
      <c r="FAK322" s="417" t="s">
        <v>767</v>
      </c>
      <c r="FAL322" s="414" t="s">
        <v>649</v>
      </c>
      <c r="FAM322" s="415">
        <v>108.85</v>
      </c>
      <c r="FAN322" s="418" t="s">
        <v>782</v>
      </c>
      <c r="FAO322" s="417" t="s">
        <v>767</v>
      </c>
      <c r="FAP322" s="414" t="s">
        <v>649</v>
      </c>
      <c r="FAQ322" s="415">
        <v>108.85</v>
      </c>
      <c r="FAR322" s="418" t="s">
        <v>782</v>
      </c>
      <c r="FAS322" s="417" t="s">
        <v>767</v>
      </c>
      <c r="FAT322" s="414" t="s">
        <v>649</v>
      </c>
      <c r="FAU322" s="415">
        <v>108.85</v>
      </c>
      <c r="FAV322" s="418" t="s">
        <v>782</v>
      </c>
      <c r="FAW322" s="417" t="s">
        <v>767</v>
      </c>
      <c r="FAX322" s="414" t="s">
        <v>649</v>
      </c>
      <c r="FAY322" s="415">
        <v>108.85</v>
      </c>
      <c r="FAZ322" s="418" t="s">
        <v>782</v>
      </c>
      <c r="FBA322" s="417" t="s">
        <v>767</v>
      </c>
      <c r="FBB322" s="414" t="s">
        <v>649</v>
      </c>
      <c r="FBC322" s="415">
        <v>108.85</v>
      </c>
      <c r="FBD322" s="418" t="s">
        <v>782</v>
      </c>
      <c r="FBE322" s="417" t="s">
        <v>767</v>
      </c>
      <c r="FBF322" s="414" t="s">
        <v>649</v>
      </c>
      <c r="FBG322" s="415">
        <v>108.85</v>
      </c>
      <c r="FBH322" s="418" t="s">
        <v>782</v>
      </c>
      <c r="FBI322" s="417" t="s">
        <v>767</v>
      </c>
      <c r="FBJ322" s="414" t="s">
        <v>649</v>
      </c>
      <c r="FBK322" s="415">
        <v>108.85</v>
      </c>
      <c r="FBL322" s="418" t="s">
        <v>782</v>
      </c>
      <c r="FBM322" s="417" t="s">
        <v>767</v>
      </c>
      <c r="FBN322" s="414" t="s">
        <v>649</v>
      </c>
      <c r="FBO322" s="415">
        <v>108.85</v>
      </c>
      <c r="FBP322" s="418" t="s">
        <v>782</v>
      </c>
      <c r="FBQ322" s="417" t="s">
        <v>767</v>
      </c>
      <c r="FBR322" s="414" t="s">
        <v>649</v>
      </c>
      <c r="FBS322" s="415">
        <v>108.85</v>
      </c>
      <c r="FBT322" s="418" t="s">
        <v>782</v>
      </c>
      <c r="FBU322" s="417" t="s">
        <v>767</v>
      </c>
      <c r="FBV322" s="414" t="s">
        <v>649</v>
      </c>
      <c r="FBW322" s="415">
        <v>108.85</v>
      </c>
      <c r="FBX322" s="418" t="s">
        <v>782</v>
      </c>
      <c r="FBY322" s="417" t="s">
        <v>767</v>
      </c>
      <c r="FBZ322" s="414" t="s">
        <v>649</v>
      </c>
      <c r="FCA322" s="415">
        <v>108.85</v>
      </c>
      <c r="FCB322" s="418" t="s">
        <v>782</v>
      </c>
      <c r="FCC322" s="417" t="s">
        <v>767</v>
      </c>
      <c r="FCD322" s="414" t="s">
        <v>649</v>
      </c>
      <c r="FCE322" s="415">
        <v>108.85</v>
      </c>
      <c r="FCF322" s="418" t="s">
        <v>782</v>
      </c>
      <c r="FCG322" s="417" t="s">
        <v>767</v>
      </c>
      <c r="FCH322" s="414" t="s">
        <v>649</v>
      </c>
      <c r="FCI322" s="415">
        <v>108.85</v>
      </c>
      <c r="FCJ322" s="418" t="s">
        <v>782</v>
      </c>
      <c r="FCK322" s="417" t="s">
        <v>767</v>
      </c>
      <c r="FCL322" s="414" t="s">
        <v>649</v>
      </c>
      <c r="FCM322" s="415">
        <v>108.85</v>
      </c>
      <c r="FCN322" s="418" t="s">
        <v>782</v>
      </c>
      <c r="FCO322" s="417" t="s">
        <v>767</v>
      </c>
      <c r="FCP322" s="414" t="s">
        <v>649</v>
      </c>
      <c r="FCQ322" s="415">
        <v>108.85</v>
      </c>
      <c r="FCR322" s="418" t="s">
        <v>782</v>
      </c>
      <c r="FCS322" s="417" t="s">
        <v>767</v>
      </c>
      <c r="FCT322" s="414" t="s">
        <v>649</v>
      </c>
      <c r="FCU322" s="415">
        <v>108.85</v>
      </c>
      <c r="FCV322" s="418" t="s">
        <v>782</v>
      </c>
      <c r="FCW322" s="417" t="s">
        <v>767</v>
      </c>
      <c r="FCX322" s="414" t="s">
        <v>649</v>
      </c>
      <c r="FCY322" s="415">
        <v>108.85</v>
      </c>
      <c r="FCZ322" s="418" t="s">
        <v>782</v>
      </c>
      <c r="FDA322" s="417" t="s">
        <v>767</v>
      </c>
      <c r="FDB322" s="414" t="s">
        <v>649</v>
      </c>
      <c r="FDC322" s="415">
        <v>108.85</v>
      </c>
      <c r="FDD322" s="418" t="s">
        <v>782</v>
      </c>
      <c r="FDE322" s="417" t="s">
        <v>767</v>
      </c>
      <c r="FDF322" s="414" t="s">
        <v>649</v>
      </c>
      <c r="FDG322" s="415">
        <v>108.85</v>
      </c>
      <c r="FDH322" s="418" t="s">
        <v>782</v>
      </c>
      <c r="FDI322" s="417" t="s">
        <v>767</v>
      </c>
      <c r="FDJ322" s="414" t="s">
        <v>649</v>
      </c>
      <c r="FDK322" s="415">
        <v>108.85</v>
      </c>
      <c r="FDL322" s="418" t="s">
        <v>782</v>
      </c>
      <c r="FDM322" s="417" t="s">
        <v>767</v>
      </c>
      <c r="FDN322" s="414" t="s">
        <v>649</v>
      </c>
      <c r="FDO322" s="415">
        <v>108.85</v>
      </c>
      <c r="FDP322" s="418" t="s">
        <v>782</v>
      </c>
      <c r="FDQ322" s="417" t="s">
        <v>767</v>
      </c>
      <c r="FDR322" s="414" t="s">
        <v>649</v>
      </c>
      <c r="FDS322" s="415">
        <v>108.85</v>
      </c>
      <c r="FDT322" s="418" t="s">
        <v>782</v>
      </c>
      <c r="FDU322" s="417" t="s">
        <v>767</v>
      </c>
      <c r="FDV322" s="414" t="s">
        <v>649</v>
      </c>
      <c r="FDW322" s="415">
        <v>108.85</v>
      </c>
      <c r="FDX322" s="418" t="s">
        <v>782</v>
      </c>
      <c r="FDY322" s="417" t="s">
        <v>767</v>
      </c>
      <c r="FDZ322" s="414" t="s">
        <v>649</v>
      </c>
      <c r="FEA322" s="415">
        <v>108.85</v>
      </c>
      <c r="FEB322" s="418" t="s">
        <v>782</v>
      </c>
      <c r="FEC322" s="417" t="s">
        <v>767</v>
      </c>
      <c r="FED322" s="414" t="s">
        <v>649</v>
      </c>
      <c r="FEE322" s="415">
        <v>108.85</v>
      </c>
      <c r="FEF322" s="418" t="s">
        <v>782</v>
      </c>
      <c r="FEG322" s="417" t="s">
        <v>767</v>
      </c>
      <c r="FEH322" s="414" t="s">
        <v>649</v>
      </c>
      <c r="FEI322" s="415">
        <v>108.85</v>
      </c>
      <c r="FEJ322" s="418" t="s">
        <v>782</v>
      </c>
      <c r="FEK322" s="417" t="s">
        <v>767</v>
      </c>
      <c r="FEL322" s="414" t="s">
        <v>649</v>
      </c>
      <c r="FEM322" s="415">
        <v>108.85</v>
      </c>
      <c r="FEN322" s="418" t="s">
        <v>782</v>
      </c>
      <c r="FEO322" s="417" t="s">
        <v>767</v>
      </c>
      <c r="FEP322" s="414" t="s">
        <v>649</v>
      </c>
      <c r="FEQ322" s="415">
        <v>108.85</v>
      </c>
      <c r="FER322" s="418" t="s">
        <v>782</v>
      </c>
      <c r="FES322" s="417" t="s">
        <v>767</v>
      </c>
      <c r="FET322" s="414" t="s">
        <v>649</v>
      </c>
      <c r="FEU322" s="415">
        <v>108.85</v>
      </c>
      <c r="FEV322" s="418" t="s">
        <v>782</v>
      </c>
      <c r="FEW322" s="417" t="s">
        <v>767</v>
      </c>
      <c r="FEX322" s="414" t="s">
        <v>649</v>
      </c>
      <c r="FEY322" s="415">
        <v>108.85</v>
      </c>
      <c r="FEZ322" s="418" t="s">
        <v>782</v>
      </c>
      <c r="FFA322" s="417" t="s">
        <v>767</v>
      </c>
      <c r="FFB322" s="414" t="s">
        <v>649</v>
      </c>
      <c r="FFC322" s="415">
        <v>108.85</v>
      </c>
      <c r="FFD322" s="418" t="s">
        <v>782</v>
      </c>
      <c r="FFE322" s="417" t="s">
        <v>767</v>
      </c>
      <c r="FFF322" s="414" t="s">
        <v>649</v>
      </c>
      <c r="FFG322" s="415">
        <v>108.85</v>
      </c>
      <c r="FFH322" s="418" t="s">
        <v>782</v>
      </c>
      <c r="FFI322" s="417" t="s">
        <v>767</v>
      </c>
      <c r="FFJ322" s="414" t="s">
        <v>649</v>
      </c>
      <c r="FFK322" s="415">
        <v>108.85</v>
      </c>
      <c r="FFL322" s="418" t="s">
        <v>782</v>
      </c>
      <c r="FFM322" s="417" t="s">
        <v>767</v>
      </c>
      <c r="FFN322" s="414" t="s">
        <v>649</v>
      </c>
      <c r="FFO322" s="415">
        <v>108.85</v>
      </c>
      <c r="FFP322" s="418" t="s">
        <v>782</v>
      </c>
      <c r="FFQ322" s="417" t="s">
        <v>767</v>
      </c>
      <c r="FFR322" s="414" t="s">
        <v>649</v>
      </c>
      <c r="FFS322" s="415">
        <v>108.85</v>
      </c>
      <c r="FFT322" s="418" t="s">
        <v>782</v>
      </c>
      <c r="FFU322" s="417" t="s">
        <v>767</v>
      </c>
      <c r="FFV322" s="414" t="s">
        <v>649</v>
      </c>
      <c r="FFW322" s="415">
        <v>108.85</v>
      </c>
      <c r="FFX322" s="418" t="s">
        <v>782</v>
      </c>
      <c r="FFY322" s="417" t="s">
        <v>767</v>
      </c>
      <c r="FFZ322" s="414" t="s">
        <v>649</v>
      </c>
      <c r="FGA322" s="415">
        <v>108.85</v>
      </c>
      <c r="FGB322" s="418" t="s">
        <v>782</v>
      </c>
      <c r="FGC322" s="417" t="s">
        <v>767</v>
      </c>
      <c r="FGD322" s="414" t="s">
        <v>649</v>
      </c>
      <c r="FGE322" s="415">
        <v>108.85</v>
      </c>
      <c r="FGF322" s="418" t="s">
        <v>782</v>
      </c>
      <c r="FGG322" s="417" t="s">
        <v>767</v>
      </c>
      <c r="FGH322" s="414" t="s">
        <v>649</v>
      </c>
      <c r="FGI322" s="415">
        <v>108.85</v>
      </c>
      <c r="FGJ322" s="418" t="s">
        <v>782</v>
      </c>
      <c r="FGK322" s="417" t="s">
        <v>767</v>
      </c>
      <c r="FGL322" s="414" t="s">
        <v>649</v>
      </c>
      <c r="FGM322" s="415">
        <v>108.85</v>
      </c>
      <c r="FGN322" s="418" t="s">
        <v>782</v>
      </c>
      <c r="FGO322" s="417" t="s">
        <v>767</v>
      </c>
      <c r="FGP322" s="414" t="s">
        <v>649</v>
      </c>
      <c r="FGQ322" s="415">
        <v>108.85</v>
      </c>
      <c r="FGR322" s="418" t="s">
        <v>782</v>
      </c>
      <c r="FGS322" s="417" t="s">
        <v>767</v>
      </c>
      <c r="FGT322" s="414" t="s">
        <v>649</v>
      </c>
      <c r="FGU322" s="415">
        <v>108.85</v>
      </c>
      <c r="FGV322" s="418" t="s">
        <v>782</v>
      </c>
      <c r="FGW322" s="417" t="s">
        <v>767</v>
      </c>
      <c r="FGX322" s="414" t="s">
        <v>649</v>
      </c>
      <c r="FGY322" s="415">
        <v>108.85</v>
      </c>
      <c r="FGZ322" s="418" t="s">
        <v>782</v>
      </c>
      <c r="FHA322" s="417" t="s">
        <v>767</v>
      </c>
      <c r="FHB322" s="414" t="s">
        <v>649</v>
      </c>
      <c r="FHC322" s="415">
        <v>108.85</v>
      </c>
      <c r="FHD322" s="418" t="s">
        <v>782</v>
      </c>
      <c r="FHE322" s="417" t="s">
        <v>767</v>
      </c>
      <c r="FHF322" s="414" t="s">
        <v>649</v>
      </c>
      <c r="FHG322" s="415">
        <v>108.85</v>
      </c>
      <c r="FHH322" s="418" t="s">
        <v>782</v>
      </c>
      <c r="FHI322" s="417" t="s">
        <v>767</v>
      </c>
      <c r="FHJ322" s="414" t="s">
        <v>649</v>
      </c>
      <c r="FHK322" s="415">
        <v>108.85</v>
      </c>
      <c r="FHL322" s="418" t="s">
        <v>782</v>
      </c>
      <c r="FHM322" s="417" t="s">
        <v>767</v>
      </c>
      <c r="FHN322" s="414" t="s">
        <v>649</v>
      </c>
      <c r="FHO322" s="415">
        <v>108.85</v>
      </c>
      <c r="FHP322" s="418" t="s">
        <v>782</v>
      </c>
      <c r="FHQ322" s="417" t="s">
        <v>767</v>
      </c>
      <c r="FHR322" s="414" t="s">
        <v>649</v>
      </c>
      <c r="FHS322" s="415">
        <v>108.85</v>
      </c>
      <c r="FHT322" s="418" t="s">
        <v>782</v>
      </c>
      <c r="FHU322" s="417" t="s">
        <v>767</v>
      </c>
      <c r="FHV322" s="414" t="s">
        <v>649</v>
      </c>
      <c r="FHW322" s="415">
        <v>108.85</v>
      </c>
      <c r="FHX322" s="418" t="s">
        <v>782</v>
      </c>
      <c r="FHY322" s="417" t="s">
        <v>767</v>
      </c>
      <c r="FHZ322" s="414" t="s">
        <v>649</v>
      </c>
      <c r="FIA322" s="415">
        <v>108.85</v>
      </c>
      <c r="FIB322" s="418" t="s">
        <v>782</v>
      </c>
      <c r="FIC322" s="417" t="s">
        <v>767</v>
      </c>
      <c r="FID322" s="414" t="s">
        <v>649</v>
      </c>
      <c r="FIE322" s="415">
        <v>108.85</v>
      </c>
      <c r="FIF322" s="418" t="s">
        <v>782</v>
      </c>
      <c r="FIG322" s="417" t="s">
        <v>767</v>
      </c>
      <c r="FIH322" s="414" t="s">
        <v>649</v>
      </c>
      <c r="FII322" s="415">
        <v>108.85</v>
      </c>
      <c r="FIJ322" s="418" t="s">
        <v>782</v>
      </c>
      <c r="FIK322" s="417" t="s">
        <v>767</v>
      </c>
      <c r="FIL322" s="414" t="s">
        <v>649</v>
      </c>
      <c r="FIM322" s="415">
        <v>108.85</v>
      </c>
      <c r="FIN322" s="418" t="s">
        <v>782</v>
      </c>
      <c r="FIO322" s="417" t="s">
        <v>767</v>
      </c>
      <c r="FIP322" s="414" t="s">
        <v>649</v>
      </c>
      <c r="FIQ322" s="415">
        <v>108.85</v>
      </c>
      <c r="FIR322" s="418" t="s">
        <v>782</v>
      </c>
      <c r="FIS322" s="417" t="s">
        <v>767</v>
      </c>
      <c r="FIT322" s="414" t="s">
        <v>649</v>
      </c>
      <c r="FIU322" s="415">
        <v>108.85</v>
      </c>
      <c r="FIV322" s="418" t="s">
        <v>782</v>
      </c>
      <c r="FIW322" s="417" t="s">
        <v>767</v>
      </c>
      <c r="FIX322" s="414" t="s">
        <v>649</v>
      </c>
      <c r="FIY322" s="415">
        <v>108.85</v>
      </c>
      <c r="FIZ322" s="418" t="s">
        <v>782</v>
      </c>
      <c r="FJA322" s="417" t="s">
        <v>767</v>
      </c>
      <c r="FJB322" s="414" t="s">
        <v>649</v>
      </c>
      <c r="FJC322" s="415">
        <v>108.85</v>
      </c>
      <c r="FJD322" s="418" t="s">
        <v>782</v>
      </c>
      <c r="FJE322" s="417" t="s">
        <v>767</v>
      </c>
      <c r="FJF322" s="414" t="s">
        <v>649</v>
      </c>
      <c r="FJG322" s="415">
        <v>108.85</v>
      </c>
      <c r="FJH322" s="418" t="s">
        <v>782</v>
      </c>
      <c r="FJI322" s="417" t="s">
        <v>767</v>
      </c>
      <c r="FJJ322" s="414" t="s">
        <v>649</v>
      </c>
      <c r="FJK322" s="415">
        <v>108.85</v>
      </c>
      <c r="FJL322" s="418" t="s">
        <v>782</v>
      </c>
      <c r="FJM322" s="417" t="s">
        <v>767</v>
      </c>
      <c r="FJN322" s="414" t="s">
        <v>649</v>
      </c>
      <c r="FJO322" s="415">
        <v>108.85</v>
      </c>
      <c r="FJP322" s="418" t="s">
        <v>782</v>
      </c>
      <c r="FJQ322" s="417" t="s">
        <v>767</v>
      </c>
      <c r="FJR322" s="414" t="s">
        <v>649</v>
      </c>
      <c r="FJS322" s="415">
        <v>108.85</v>
      </c>
      <c r="FJT322" s="418" t="s">
        <v>782</v>
      </c>
      <c r="FJU322" s="417" t="s">
        <v>767</v>
      </c>
      <c r="FJV322" s="414" t="s">
        <v>649</v>
      </c>
      <c r="FJW322" s="415">
        <v>108.85</v>
      </c>
      <c r="FJX322" s="418" t="s">
        <v>782</v>
      </c>
      <c r="FJY322" s="417" t="s">
        <v>767</v>
      </c>
      <c r="FJZ322" s="414" t="s">
        <v>649</v>
      </c>
      <c r="FKA322" s="415">
        <v>108.85</v>
      </c>
      <c r="FKB322" s="418" t="s">
        <v>782</v>
      </c>
      <c r="FKC322" s="417" t="s">
        <v>767</v>
      </c>
      <c r="FKD322" s="414" t="s">
        <v>649</v>
      </c>
      <c r="FKE322" s="415">
        <v>108.85</v>
      </c>
      <c r="FKF322" s="418" t="s">
        <v>782</v>
      </c>
      <c r="FKG322" s="417" t="s">
        <v>767</v>
      </c>
      <c r="FKH322" s="414" t="s">
        <v>649</v>
      </c>
      <c r="FKI322" s="415">
        <v>108.85</v>
      </c>
      <c r="FKJ322" s="418" t="s">
        <v>782</v>
      </c>
      <c r="FKK322" s="417" t="s">
        <v>767</v>
      </c>
      <c r="FKL322" s="414" t="s">
        <v>649</v>
      </c>
      <c r="FKM322" s="415">
        <v>108.85</v>
      </c>
      <c r="FKN322" s="418" t="s">
        <v>782</v>
      </c>
      <c r="FKO322" s="417" t="s">
        <v>767</v>
      </c>
      <c r="FKP322" s="414" t="s">
        <v>649</v>
      </c>
      <c r="FKQ322" s="415">
        <v>108.85</v>
      </c>
      <c r="FKR322" s="418" t="s">
        <v>782</v>
      </c>
      <c r="FKS322" s="417" t="s">
        <v>767</v>
      </c>
      <c r="FKT322" s="414" t="s">
        <v>649</v>
      </c>
      <c r="FKU322" s="415">
        <v>108.85</v>
      </c>
      <c r="FKV322" s="418" t="s">
        <v>782</v>
      </c>
      <c r="FKW322" s="417" t="s">
        <v>767</v>
      </c>
      <c r="FKX322" s="414" t="s">
        <v>649</v>
      </c>
      <c r="FKY322" s="415">
        <v>108.85</v>
      </c>
      <c r="FKZ322" s="418" t="s">
        <v>782</v>
      </c>
      <c r="FLA322" s="417" t="s">
        <v>767</v>
      </c>
      <c r="FLB322" s="414" t="s">
        <v>649</v>
      </c>
      <c r="FLC322" s="415">
        <v>108.85</v>
      </c>
      <c r="FLD322" s="418" t="s">
        <v>782</v>
      </c>
      <c r="FLE322" s="417" t="s">
        <v>767</v>
      </c>
      <c r="FLF322" s="414" t="s">
        <v>649</v>
      </c>
      <c r="FLG322" s="415">
        <v>108.85</v>
      </c>
      <c r="FLH322" s="418" t="s">
        <v>782</v>
      </c>
      <c r="FLI322" s="417" t="s">
        <v>767</v>
      </c>
      <c r="FLJ322" s="414" t="s">
        <v>649</v>
      </c>
      <c r="FLK322" s="415">
        <v>108.85</v>
      </c>
      <c r="FLL322" s="418" t="s">
        <v>782</v>
      </c>
      <c r="FLM322" s="417" t="s">
        <v>767</v>
      </c>
      <c r="FLN322" s="414" t="s">
        <v>649</v>
      </c>
      <c r="FLO322" s="415">
        <v>108.85</v>
      </c>
      <c r="FLP322" s="418" t="s">
        <v>782</v>
      </c>
      <c r="FLQ322" s="417" t="s">
        <v>767</v>
      </c>
      <c r="FLR322" s="414" t="s">
        <v>649</v>
      </c>
      <c r="FLS322" s="415">
        <v>108.85</v>
      </c>
      <c r="FLT322" s="418" t="s">
        <v>782</v>
      </c>
      <c r="FLU322" s="417" t="s">
        <v>767</v>
      </c>
      <c r="FLV322" s="414" t="s">
        <v>649</v>
      </c>
      <c r="FLW322" s="415">
        <v>108.85</v>
      </c>
      <c r="FLX322" s="418" t="s">
        <v>782</v>
      </c>
      <c r="FLY322" s="417" t="s">
        <v>767</v>
      </c>
      <c r="FLZ322" s="414" t="s">
        <v>649</v>
      </c>
      <c r="FMA322" s="415">
        <v>108.85</v>
      </c>
      <c r="FMB322" s="418" t="s">
        <v>782</v>
      </c>
      <c r="FMC322" s="417" t="s">
        <v>767</v>
      </c>
      <c r="FMD322" s="414" t="s">
        <v>649</v>
      </c>
      <c r="FME322" s="415">
        <v>108.85</v>
      </c>
      <c r="FMF322" s="418" t="s">
        <v>782</v>
      </c>
      <c r="FMG322" s="417" t="s">
        <v>767</v>
      </c>
      <c r="FMH322" s="414" t="s">
        <v>649</v>
      </c>
      <c r="FMI322" s="415">
        <v>108.85</v>
      </c>
      <c r="FMJ322" s="418" t="s">
        <v>782</v>
      </c>
      <c r="FMK322" s="417" t="s">
        <v>767</v>
      </c>
      <c r="FML322" s="414" t="s">
        <v>649</v>
      </c>
      <c r="FMM322" s="415">
        <v>108.85</v>
      </c>
      <c r="FMN322" s="418" t="s">
        <v>782</v>
      </c>
      <c r="FMO322" s="417" t="s">
        <v>767</v>
      </c>
      <c r="FMP322" s="414" t="s">
        <v>649</v>
      </c>
      <c r="FMQ322" s="415">
        <v>108.85</v>
      </c>
      <c r="FMR322" s="418" t="s">
        <v>782</v>
      </c>
      <c r="FMS322" s="417" t="s">
        <v>767</v>
      </c>
      <c r="FMT322" s="414" t="s">
        <v>649</v>
      </c>
      <c r="FMU322" s="415">
        <v>108.85</v>
      </c>
      <c r="FMV322" s="418" t="s">
        <v>782</v>
      </c>
      <c r="FMW322" s="417" t="s">
        <v>767</v>
      </c>
      <c r="FMX322" s="414" t="s">
        <v>649</v>
      </c>
      <c r="FMY322" s="415">
        <v>108.85</v>
      </c>
      <c r="FMZ322" s="418" t="s">
        <v>782</v>
      </c>
      <c r="FNA322" s="417" t="s">
        <v>767</v>
      </c>
      <c r="FNB322" s="414" t="s">
        <v>649</v>
      </c>
      <c r="FNC322" s="415">
        <v>108.85</v>
      </c>
      <c r="FND322" s="418" t="s">
        <v>782</v>
      </c>
      <c r="FNE322" s="417" t="s">
        <v>767</v>
      </c>
      <c r="FNF322" s="414" t="s">
        <v>649</v>
      </c>
      <c r="FNG322" s="415">
        <v>108.85</v>
      </c>
      <c r="FNH322" s="418" t="s">
        <v>782</v>
      </c>
      <c r="FNI322" s="417" t="s">
        <v>767</v>
      </c>
      <c r="FNJ322" s="414" t="s">
        <v>649</v>
      </c>
      <c r="FNK322" s="415">
        <v>108.85</v>
      </c>
      <c r="FNL322" s="418" t="s">
        <v>782</v>
      </c>
      <c r="FNM322" s="417" t="s">
        <v>767</v>
      </c>
      <c r="FNN322" s="414" t="s">
        <v>649</v>
      </c>
      <c r="FNO322" s="415">
        <v>108.85</v>
      </c>
      <c r="FNP322" s="418" t="s">
        <v>782</v>
      </c>
      <c r="FNQ322" s="417" t="s">
        <v>767</v>
      </c>
      <c r="FNR322" s="414" t="s">
        <v>649</v>
      </c>
      <c r="FNS322" s="415">
        <v>108.85</v>
      </c>
      <c r="FNT322" s="418" t="s">
        <v>782</v>
      </c>
      <c r="FNU322" s="417" t="s">
        <v>767</v>
      </c>
      <c r="FNV322" s="414" t="s">
        <v>649</v>
      </c>
      <c r="FNW322" s="415">
        <v>108.85</v>
      </c>
      <c r="FNX322" s="418" t="s">
        <v>782</v>
      </c>
      <c r="FNY322" s="417" t="s">
        <v>767</v>
      </c>
      <c r="FNZ322" s="414" t="s">
        <v>649</v>
      </c>
      <c r="FOA322" s="415">
        <v>108.85</v>
      </c>
      <c r="FOB322" s="418" t="s">
        <v>782</v>
      </c>
      <c r="FOC322" s="417" t="s">
        <v>767</v>
      </c>
      <c r="FOD322" s="414" t="s">
        <v>649</v>
      </c>
      <c r="FOE322" s="415">
        <v>108.85</v>
      </c>
      <c r="FOF322" s="418" t="s">
        <v>782</v>
      </c>
      <c r="FOG322" s="417" t="s">
        <v>767</v>
      </c>
      <c r="FOH322" s="414" t="s">
        <v>649</v>
      </c>
      <c r="FOI322" s="415">
        <v>108.85</v>
      </c>
      <c r="FOJ322" s="418" t="s">
        <v>782</v>
      </c>
      <c r="FOK322" s="417" t="s">
        <v>767</v>
      </c>
      <c r="FOL322" s="414" t="s">
        <v>649</v>
      </c>
      <c r="FOM322" s="415">
        <v>108.85</v>
      </c>
      <c r="FON322" s="418" t="s">
        <v>782</v>
      </c>
      <c r="FOO322" s="417" t="s">
        <v>767</v>
      </c>
      <c r="FOP322" s="414" t="s">
        <v>649</v>
      </c>
      <c r="FOQ322" s="415">
        <v>108.85</v>
      </c>
      <c r="FOR322" s="418" t="s">
        <v>782</v>
      </c>
      <c r="FOS322" s="417" t="s">
        <v>767</v>
      </c>
      <c r="FOT322" s="414" t="s">
        <v>649</v>
      </c>
      <c r="FOU322" s="415">
        <v>108.85</v>
      </c>
      <c r="FOV322" s="418" t="s">
        <v>782</v>
      </c>
      <c r="FOW322" s="417" t="s">
        <v>767</v>
      </c>
      <c r="FOX322" s="414" t="s">
        <v>649</v>
      </c>
      <c r="FOY322" s="415">
        <v>108.85</v>
      </c>
      <c r="FOZ322" s="418" t="s">
        <v>782</v>
      </c>
      <c r="FPA322" s="417" t="s">
        <v>767</v>
      </c>
      <c r="FPB322" s="414" t="s">
        <v>649</v>
      </c>
      <c r="FPC322" s="415">
        <v>108.85</v>
      </c>
      <c r="FPD322" s="418" t="s">
        <v>782</v>
      </c>
      <c r="FPE322" s="417" t="s">
        <v>767</v>
      </c>
      <c r="FPF322" s="414" t="s">
        <v>649</v>
      </c>
      <c r="FPG322" s="415">
        <v>108.85</v>
      </c>
      <c r="FPH322" s="418" t="s">
        <v>782</v>
      </c>
      <c r="FPI322" s="417" t="s">
        <v>767</v>
      </c>
      <c r="FPJ322" s="414" t="s">
        <v>649</v>
      </c>
      <c r="FPK322" s="415">
        <v>108.85</v>
      </c>
      <c r="FPL322" s="418" t="s">
        <v>782</v>
      </c>
      <c r="FPM322" s="417" t="s">
        <v>767</v>
      </c>
      <c r="FPN322" s="414" t="s">
        <v>649</v>
      </c>
      <c r="FPO322" s="415">
        <v>108.85</v>
      </c>
      <c r="FPP322" s="418" t="s">
        <v>782</v>
      </c>
      <c r="FPQ322" s="417" t="s">
        <v>767</v>
      </c>
      <c r="FPR322" s="414" t="s">
        <v>649</v>
      </c>
      <c r="FPS322" s="415">
        <v>108.85</v>
      </c>
      <c r="FPT322" s="418" t="s">
        <v>782</v>
      </c>
      <c r="FPU322" s="417" t="s">
        <v>767</v>
      </c>
      <c r="FPV322" s="414" t="s">
        <v>649</v>
      </c>
      <c r="FPW322" s="415">
        <v>108.85</v>
      </c>
      <c r="FPX322" s="418" t="s">
        <v>782</v>
      </c>
      <c r="FPY322" s="417" t="s">
        <v>767</v>
      </c>
      <c r="FPZ322" s="414" t="s">
        <v>649</v>
      </c>
      <c r="FQA322" s="415">
        <v>108.85</v>
      </c>
      <c r="FQB322" s="418" t="s">
        <v>782</v>
      </c>
      <c r="FQC322" s="417" t="s">
        <v>767</v>
      </c>
      <c r="FQD322" s="414" t="s">
        <v>649</v>
      </c>
      <c r="FQE322" s="415">
        <v>108.85</v>
      </c>
      <c r="FQF322" s="418" t="s">
        <v>782</v>
      </c>
      <c r="FQG322" s="417" t="s">
        <v>767</v>
      </c>
      <c r="FQH322" s="414" t="s">
        <v>649</v>
      </c>
      <c r="FQI322" s="415">
        <v>108.85</v>
      </c>
      <c r="FQJ322" s="418" t="s">
        <v>782</v>
      </c>
      <c r="FQK322" s="417" t="s">
        <v>767</v>
      </c>
      <c r="FQL322" s="414" t="s">
        <v>649</v>
      </c>
      <c r="FQM322" s="415">
        <v>108.85</v>
      </c>
      <c r="FQN322" s="418" t="s">
        <v>782</v>
      </c>
      <c r="FQO322" s="417" t="s">
        <v>767</v>
      </c>
      <c r="FQP322" s="414" t="s">
        <v>649</v>
      </c>
      <c r="FQQ322" s="415">
        <v>108.85</v>
      </c>
      <c r="FQR322" s="418" t="s">
        <v>782</v>
      </c>
      <c r="FQS322" s="417" t="s">
        <v>767</v>
      </c>
      <c r="FQT322" s="414" t="s">
        <v>649</v>
      </c>
      <c r="FQU322" s="415">
        <v>108.85</v>
      </c>
      <c r="FQV322" s="418" t="s">
        <v>782</v>
      </c>
      <c r="FQW322" s="417" t="s">
        <v>767</v>
      </c>
      <c r="FQX322" s="414" t="s">
        <v>649</v>
      </c>
      <c r="FQY322" s="415">
        <v>108.85</v>
      </c>
      <c r="FQZ322" s="418" t="s">
        <v>782</v>
      </c>
      <c r="FRA322" s="417" t="s">
        <v>767</v>
      </c>
      <c r="FRB322" s="414" t="s">
        <v>649</v>
      </c>
      <c r="FRC322" s="415">
        <v>108.85</v>
      </c>
      <c r="FRD322" s="418" t="s">
        <v>782</v>
      </c>
      <c r="FRE322" s="417" t="s">
        <v>767</v>
      </c>
      <c r="FRF322" s="414" t="s">
        <v>649</v>
      </c>
      <c r="FRG322" s="415">
        <v>108.85</v>
      </c>
      <c r="FRH322" s="418" t="s">
        <v>782</v>
      </c>
      <c r="FRI322" s="417" t="s">
        <v>767</v>
      </c>
      <c r="FRJ322" s="414" t="s">
        <v>649</v>
      </c>
      <c r="FRK322" s="415">
        <v>108.85</v>
      </c>
      <c r="FRL322" s="418" t="s">
        <v>782</v>
      </c>
      <c r="FRM322" s="417" t="s">
        <v>767</v>
      </c>
      <c r="FRN322" s="414" t="s">
        <v>649</v>
      </c>
      <c r="FRO322" s="415">
        <v>108.85</v>
      </c>
      <c r="FRP322" s="418" t="s">
        <v>782</v>
      </c>
      <c r="FRQ322" s="417" t="s">
        <v>767</v>
      </c>
      <c r="FRR322" s="414" t="s">
        <v>649</v>
      </c>
      <c r="FRS322" s="415">
        <v>108.85</v>
      </c>
      <c r="FRT322" s="418" t="s">
        <v>782</v>
      </c>
      <c r="FRU322" s="417" t="s">
        <v>767</v>
      </c>
      <c r="FRV322" s="414" t="s">
        <v>649</v>
      </c>
      <c r="FRW322" s="415">
        <v>108.85</v>
      </c>
      <c r="FRX322" s="418" t="s">
        <v>782</v>
      </c>
      <c r="FRY322" s="417" t="s">
        <v>767</v>
      </c>
      <c r="FRZ322" s="414" t="s">
        <v>649</v>
      </c>
      <c r="FSA322" s="415">
        <v>108.85</v>
      </c>
      <c r="FSB322" s="418" t="s">
        <v>782</v>
      </c>
      <c r="FSC322" s="417" t="s">
        <v>767</v>
      </c>
      <c r="FSD322" s="414" t="s">
        <v>649</v>
      </c>
      <c r="FSE322" s="415">
        <v>108.85</v>
      </c>
      <c r="FSF322" s="418" t="s">
        <v>782</v>
      </c>
      <c r="FSG322" s="417" t="s">
        <v>767</v>
      </c>
      <c r="FSH322" s="414" t="s">
        <v>649</v>
      </c>
      <c r="FSI322" s="415">
        <v>108.85</v>
      </c>
      <c r="FSJ322" s="418" t="s">
        <v>782</v>
      </c>
      <c r="FSK322" s="417" t="s">
        <v>767</v>
      </c>
      <c r="FSL322" s="414" t="s">
        <v>649</v>
      </c>
      <c r="FSM322" s="415">
        <v>108.85</v>
      </c>
      <c r="FSN322" s="418" t="s">
        <v>782</v>
      </c>
      <c r="FSO322" s="417" t="s">
        <v>767</v>
      </c>
      <c r="FSP322" s="414" t="s">
        <v>649</v>
      </c>
      <c r="FSQ322" s="415">
        <v>108.85</v>
      </c>
      <c r="FSR322" s="418" t="s">
        <v>782</v>
      </c>
      <c r="FSS322" s="417" t="s">
        <v>767</v>
      </c>
      <c r="FST322" s="414" t="s">
        <v>649</v>
      </c>
      <c r="FSU322" s="415">
        <v>108.85</v>
      </c>
      <c r="FSV322" s="418" t="s">
        <v>782</v>
      </c>
      <c r="FSW322" s="417" t="s">
        <v>767</v>
      </c>
      <c r="FSX322" s="414" t="s">
        <v>649</v>
      </c>
      <c r="FSY322" s="415">
        <v>108.85</v>
      </c>
      <c r="FSZ322" s="418" t="s">
        <v>782</v>
      </c>
      <c r="FTA322" s="417" t="s">
        <v>767</v>
      </c>
      <c r="FTB322" s="414" t="s">
        <v>649</v>
      </c>
      <c r="FTC322" s="415">
        <v>108.85</v>
      </c>
      <c r="FTD322" s="418" t="s">
        <v>782</v>
      </c>
      <c r="FTE322" s="417" t="s">
        <v>767</v>
      </c>
      <c r="FTF322" s="414" t="s">
        <v>649</v>
      </c>
      <c r="FTG322" s="415">
        <v>108.85</v>
      </c>
      <c r="FTH322" s="418" t="s">
        <v>782</v>
      </c>
      <c r="FTI322" s="417" t="s">
        <v>767</v>
      </c>
      <c r="FTJ322" s="414" t="s">
        <v>649</v>
      </c>
      <c r="FTK322" s="415">
        <v>108.85</v>
      </c>
      <c r="FTL322" s="418" t="s">
        <v>782</v>
      </c>
      <c r="FTM322" s="417" t="s">
        <v>767</v>
      </c>
      <c r="FTN322" s="414" t="s">
        <v>649</v>
      </c>
      <c r="FTO322" s="415">
        <v>108.85</v>
      </c>
      <c r="FTP322" s="418" t="s">
        <v>782</v>
      </c>
      <c r="FTQ322" s="417" t="s">
        <v>767</v>
      </c>
      <c r="FTR322" s="414" t="s">
        <v>649</v>
      </c>
      <c r="FTS322" s="415">
        <v>108.85</v>
      </c>
      <c r="FTT322" s="418" t="s">
        <v>782</v>
      </c>
      <c r="FTU322" s="417" t="s">
        <v>767</v>
      </c>
      <c r="FTV322" s="414" t="s">
        <v>649</v>
      </c>
      <c r="FTW322" s="415">
        <v>108.85</v>
      </c>
      <c r="FTX322" s="418" t="s">
        <v>782</v>
      </c>
      <c r="FTY322" s="417" t="s">
        <v>767</v>
      </c>
      <c r="FTZ322" s="414" t="s">
        <v>649</v>
      </c>
      <c r="FUA322" s="415">
        <v>108.85</v>
      </c>
      <c r="FUB322" s="418" t="s">
        <v>782</v>
      </c>
      <c r="FUC322" s="417" t="s">
        <v>767</v>
      </c>
      <c r="FUD322" s="414" t="s">
        <v>649</v>
      </c>
      <c r="FUE322" s="415">
        <v>108.85</v>
      </c>
      <c r="FUF322" s="418" t="s">
        <v>782</v>
      </c>
      <c r="FUG322" s="417" t="s">
        <v>767</v>
      </c>
      <c r="FUH322" s="414" t="s">
        <v>649</v>
      </c>
      <c r="FUI322" s="415">
        <v>108.85</v>
      </c>
      <c r="FUJ322" s="418" t="s">
        <v>782</v>
      </c>
      <c r="FUK322" s="417" t="s">
        <v>767</v>
      </c>
      <c r="FUL322" s="414" t="s">
        <v>649</v>
      </c>
      <c r="FUM322" s="415">
        <v>108.85</v>
      </c>
      <c r="FUN322" s="418" t="s">
        <v>782</v>
      </c>
      <c r="FUO322" s="417" t="s">
        <v>767</v>
      </c>
      <c r="FUP322" s="414" t="s">
        <v>649</v>
      </c>
      <c r="FUQ322" s="415">
        <v>108.85</v>
      </c>
      <c r="FUR322" s="418" t="s">
        <v>782</v>
      </c>
      <c r="FUS322" s="417" t="s">
        <v>767</v>
      </c>
      <c r="FUT322" s="414" t="s">
        <v>649</v>
      </c>
      <c r="FUU322" s="415">
        <v>108.85</v>
      </c>
      <c r="FUV322" s="418" t="s">
        <v>782</v>
      </c>
      <c r="FUW322" s="417" t="s">
        <v>767</v>
      </c>
      <c r="FUX322" s="414" t="s">
        <v>649</v>
      </c>
      <c r="FUY322" s="415">
        <v>108.85</v>
      </c>
      <c r="FUZ322" s="418" t="s">
        <v>782</v>
      </c>
      <c r="FVA322" s="417" t="s">
        <v>767</v>
      </c>
      <c r="FVB322" s="414" t="s">
        <v>649</v>
      </c>
      <c r="FVC322" s="415">
        <v>108.85</v>
      </c>
      <c r="FVD322" s="418" t="s">
        <v>782</v>
      </c>
      <c r="FVE322" s="417" t="s">
        <v>767</v>
      </c>
      <c r="FVF322" s="414" t="s">
        <v>649</v>
      </c>
      <c r="FVG322" s="415">
        <v>108.85</v>
      </c>
      <c r="FVH322" s="418" t="s">
        <v>782</v>
      </c>
      <c r="FVI322" s="417" t="s">
        <v>767</v>
      </c>
      <c r="FVJ322" s="414" t="s">
        <v>649</v>
      </c>
      <c r="FVK322" s="415">
        <v>108.85</v>
      </c>
      <c r="FVL322" s="418" t="s">
        <v>782</v>
      </c>
      <c r="FVM322" s="417" t="s">
        <v>767</v>
      </c>
      <c r="FVN322" s="414" t="s">
        <v>649</v>
      </c>
      <c r="FVO322" s="415">
        <v>108.85</v>
      </c>
      <c r="FVP322" s="418" t="s">
        <v>782</v>
      </c>
      <c r="FVQ322" s="417" t="s">
        <v>767</v>
      </c>
      <c r="FVR322" s="414" t="s">
        <v>649</v>
      </c>
      <c r="FVS322" s="415">
        <v>108.85</v>
      </c>
      <c r="FVT322" s="418" t="s">
        <v>782</v>
      </c>
      <c r="FVU322" s="417" t="s">
        <v>767</v>
      </c>
      <c r="FVV322" s="414" t="s">
        <v>649</v>
      </c>
      <c r="FVW322" s="415">
        <v>108.85</v>
      </c>
      <c r="FVX322" s="418" t="s">
        <v>782</v>
      </c>
      <c r="FVY322" s="417" t="s">
        <v>767</v>
      </c>
      <c r="FVZ322" s="414" t="s">
        <v>649</v>
      </c>
      <c r="FWA322" s="415">
        <v>108.85</v>
      </c>
      <c r="FWB322" s="418" t="s">
        <v>782</v>
      </c>
      <c r="FWC322" s="417" t="s">
        <v>767</v>
      </c>
      <c r="FWD322" s="414" t="s">
        <v>649</v>
      </c>
      <c r="FWE322" s="415">
        <v>108.85</v>
      </c>
      <c r="FWF322" s="418" t="s">
        <v>782</v>
      </c>
      <c r="FWG322" s="417" t="s">
        <v>767</v>
      </c>
      <c r="FWH322" s="414" t="s">
        <v>649</v>
      </c>
      <c r="FWI322" s="415">
        <v>108.85</v>
      </c>
      <c r="FWJ322" s="418" t="s">
        <v>782</v>
      </c>
      <c r="FWK322" s="417" t="s">
        <v>767</v>
      </c>
      <c r="FWL322" s="414" t="s">
        <v>649</v>
      </c>
      <c r="FWM322" s="415">
        <v>108.85</v>
      </c>
      <c r="FWN322" s="418" t="s">
        <v>782</v>
      </c>
      <c r="FWO322" s="417" t="s">
        <v>767</v>
      </c>
      <c r="FWP322" s="414" t="s">
        <v>649</v>
      </c>
      <c r="FWQ322" s="415">
        <v>108.85</v>
      </c>
      <c r="FWR322" s="418" t="s">
        <v>782</v>
      </c>
      <c r="FWS322" s="417" t="s">
        <v>767</v>
      </c>
      <c r="FWT322" s="414" t="s">
        <v>649</v>
      </c>
      <c r="FWU322" s="415">
        <v>108.85</v>
      </c>
      <c r="FWV322" s="418" t="s">
        <v>782</v>
      </c>
      <c r="FWW322" s="417" t="s">
        <v>767</v>
      </c>
      <c r="FWX322" s="414" t="s">
        <v>649</v>
      </c>
      <c r="FWY322" s="415">
        <v>108.85</v>
      </c>
      <c r="FWZ322" s="418" t="s">
        <v>782</v>
      </c>
      <c r="FXA322" s="417" t="s">
        <v>767</v>
      </c>
      <c r="FXB322" s="414" t="s">
        <v>649</v>
      </c>
      <c r="FXC322" s="415">
        <v>108.85</v>
      </c>
      <c r="FXD322" s="418" t="s">
        <v>782</v>
      </c>
      <c r="FXE322" s="417" t="s">
        <v>767</v>
      </c>
      <c r="FXF322" s="414" t="s">
        <v>649</v>
      </c>
      <c r="FXG322" s="415">
        <v>108.85</v>
      </c>
      <c r="FXH322" s="418" t="s">
        <v>782</v>
      </c>
      <c r="FXI322" s="417" t="s">
        <v>767</v>
      </c>
      <c r="FXJ322" s="414" t="s">
        <v>649</v>
      </c>
      <c r="FXK322" s="415">
        <v>108.85</v>
      </c>
      <c r="FXL322" s="418" t="s">
        <v>782</v>
      </c>
      <c r="FXM322" s="417" t="s">
        <v>767</v>
      </c>
      <c r="FXN322" s="414" t="s">
        <v>649</v>
      </c>
      <c r="FXO322" s="415">
        <v>108.85</v>
      </c>
      <c r="FXP322" s="418" t="s">
        <v>782</v>
      </c>
      <c r="FXQ322" s="417" t="s">
        <v>767</v>
      </c>
      <c r="FXR322" s="414" t="s">
        <v>649</v>
      </c>
      <c r="FXS322" s="415">
        <v>108.85</v>
      </c>
      <c r="FXT322" s="418" t="s">
        <v>782</v>
      </c>
      <c r="FXU322" s="417" t="s">
        <v>767</v>
      </c>
      <c r="FXV322" s="414" t="s">
        <v>649</v>
      </c>
      <c r="FXW322" s="415">
        <v>108.85</v>
      </c>
      <c r="FXX322" s="418" t="s">
        <v>782</v>
      </c>
      <c r="FXY322" s="417" t="s">
        <v>767</v>
      </c>
      <c r="FXZ322" s="414" t="s">
        <v>649</v>
      </c>
      <c r="FYA322" s="415">
        <v>108.85</v>
      </c>
      <c r="FYB322" s="418" t="s">
        <v>782</v>
      </c>
      <c r="FYC322" s="417" t="s">
        <v>767</v>
      </c>
      <c r="FYD322" s="414" t="s">
        <v>649</v>
      </c>
      <c r="FYE322" s="415">
        <v>108.85</v>
      </c>
      <c r="FYF322" s="418" t="s">
        <v>782</v>
      </c>
      <c r="FYG322" s="417" t="s">
        <v>767</v>
      </c>
      <c r="FYH322" s="414" t="s">
        <v>649</v>
      </c>
      <c r="FYI322" s="415">
        <v>108.85</v>
      </c>
      <c r="FYJ322" s="418" t="s">
        <v>782</v>
      </c>
      <c r="FYK322" s="417" t="s">
        <v>767</v>
      </c>
      <c r="FYL322" s="414" t="s">
        <v>649</v>
      </c>
      <c r="FYM322" s="415">
        <v>108.85</v>
      </c>
      <c r="FYN322" s="418" t="s">
        <v>782</v>
      </c>
      <c r="FYO322" s="417" t="s">
        <v>767</v>
      </c>
      <c r="FYP322" s="414" t="s">
        <v>649</v>
      </c>
      <c r="FYQ322" s="415">
        <v>108.85</v>
      </c>
      <c r="FYR322" s="418" t="s">
        <v>782</v>
      </c>
      <c r="FYS322" s="417" t="s">
        <v>767</v>
      </c>
      <c r="FYT322" s="414" t="s">
        <v>649</v>
      </c>
      <c r="FYU322" s="415">
        <v>108.85</v>
      </c>
      <c r="FYV322" s="418" t="s">
        <v>782</v>
      </c>
      <c r="FYW322" s="417" t="s">
        <v>767</v>
      </c>
      <c r="FYX322" s="414" t="s">
        <v>649</v>
      </c>
      <c r="FYY322" s="415">
        <v>108.85</v>
      </c>
      <c r="FYZ322" s="418" t="s">
        <v>782</v>
      </c>
      <c r="FZA322" s="417" t="s">
        <v>767</v>
      </c>
      <c r="FZB322" s="414" t="s">
        <v>649</v>
      </c>
      <c r="FZC322" s="415">
        <v>108.85</v>
      </c>
      <c r="FZD322" s="418" t="s">
        <v>782</v>
      </c>
      <c r="FZE322" s="417" t="s">
        <v>767</v>
      </c>
      <c r="FZF322" s="414" t="s">
        <v>649</v>
      </c>
      <c r="FZG322" s="415">
        <v>108.85</v>
      </c>
      <c r="FZH322" s="418" t="s">
        <v>782</v>
      </c>
      <c r="FZI322" s="417" t="s">
        <v>767</v>
      </c>
      <c r="FZJ322" s="414" t="s">
        <v>649</v>
      </c>
      <c r="FZK322" s="415">
        <v>108.85</v>
      </c>
      <c r="FZL322" s="418" t="s">
        <v>782</v>
      </c>
      <c r="FZM322" s="417" t="s">
        <v>767</v>
      </c>
      <c r="FZN322" s="414" t="s">
        <v>649</v>
      </c>
      <c r="FZO322" s="415">
        <v>108.85</v>
      </c>
      <c r="FZP322" s="418" t="s">
        <v>782</v>
      </c>
      <c r="FZQ322" s="417" t="s">
        <v>767</v>
      </c>
      <c r="FZR322" s="414" t="s">
        <v>649</v>
      </c>
      <c r="FZS322" s="415">
        <v>108.85</v>
      </c>
      <c r="FZT322" s="418" t="s">
        <v>782</v>
      </c>
      <c r="FZU322" s="417" t="s">
        <v>767</v>
      </c>
      <c r="FZV322" s="414" t="s">
        <v>649</v>
      </c>
      <c r="FZW322" s="415">
        <v>108.85</v>
      </c>
      <c r="FZX322" s="418" t="s">
        <v>782</v>
      </c>
      <c r="FZY322" s="417" t="s">
        <v>767</v>
      </c>
      <c r="FZZ322" s="414" t="s">
        <v>649</v>
      </c>
      <c r="GAA322" s="415">
        <v>108.85</v>
      </c>
      <c r="GAB322" s="418" t="s">
        <v>782</v>
      </c>
      <c r="GAC322" s="417" t="s">
        <v>767</v>
      </c>
      <c r="GAD322" s="414" t="s">
        <v>649</v>
      </c>
      <c r="GAE322" s="415">
        <v>108.85</v>
      </c>
      <c r="GAF322" s="418" t="s">
        <v>782</v>
      </c>
      <c r="GAG322" s="417" t="s">
        <v>767</v>
      </c>
      <c r="GAH322" s="414" t="s">
        <v>649</v>
      </c>
      <c r="GAI322" s="415">
        <v>108.85</v>
      </c>
      <c r="GAJ322" s="418" t="s">
        <v>782</v>
      </c>
      <c r="GAK322" s="417" t="s">
        <v>767</v>
      </c>
      <c r="GAL322" s="414" t="s">
        <v>649</v>
      </c>
      <c r="GAM322" s="415">
        <v>108.85</v>
      </c>
      <c r="GAN322" s="418" t="s">
        <v>782</v>
      </c>
      <c r="GAO322" s="417" t="s">
        <v>767</v>
      </c>
      <c r="GAP322" s="414" t="s">
        <v>649</v>
      </c>
      <c r="GAQ322" s="415">
        <v>108.85</v>
      </c>
      <c r="GAR322" s="418" t="s">
        <v>782</v>
      </c>
      <c r="GAS322" s="417" t="s">
        <v>767</v>
      </c>
      <c r="GAT322" s="414" t="s">
        <v>649</v>
      </c>
      <c r="GAU322" s="415">
        <v>108.85</v>
      </c>
      <c r="GAV322" s="418" t="s">
        <v>782</v>
      </c>
      <c r="GAW322" s="417" t="s">
        <v>767</v>
      </c>
      <c r="GAX322" s="414" t="s">
        <v>649</v>
      </c>
      <c r="GAY322" s="415">
        <v>108.85</v>
      </c>
      <c r="GAZ322" s="418" t="s">
        <v>782</v>
      </c>
      <c r="GBA322" s="417" t="s">
        <v>767</v>
      </c>
      <c r="GBB322" s="414" t="s">
        <v>649</v>
      </c>
      <c r="GBC322" s="415">
        <v>108.85</v>
      </c>
      <c r="GBD322" s="418" t="s">
        <v>782</v>
      </c>
      <c r="GBE322" s="417" t="s">
        <v>767</v>
      </c>
      <c r="GBF322" s="414" t="s">
        <v>649</v>
      </c>
      <c r="GBG322" s="415">
        <v>108.85</v>
      </c>
      <c r="GBH322" s="418" t="s">
        <v>782</v>
      </c>
      <c r="GBI322" s="417" t="s">
        <v>767</v>
      </c>
      <c r="GBJ322" s="414" t="s">
        <v>649</v>
      </c>
      <c r="GBK322" s="415">
        <v>108.85</v>
      </c>
      <c r="GBL322" s="418" t="s">
        <v>782</v>
      </c>
      <c r="GBM322" s="417" t="s">
        <v>767</v>
      </c>
      <c r="GBN322" s="414" t="s">
        <v>649</v>
      </c>
      <c r="GBO322" s="415">
        <v>108.85</v>
      </c>
      <c r="GBP322" s="418" t="s">
        <v>782</v>
      </c>
      <c r="GBQ322" s="417" t="s">
        <v>767</v>
      </c>
      <c r="GBR322" s="414" t="s">
        <v>649</v>
      </c>
      <c r="GBS322" s="415">
        <v>108.85</v>
      </c>
      <c r="GBT322" s="418" t="s">
        <v>782</v>
      </c>
      <c r="GBU322" s="417" t="s">
        <v>767</v>
      </c>
      <c r="GBV322" s="414" t="s">
        <v>649</v>
      </c>
      <c r="GBW322" s="415">
        <v>108.85</v>
      </c>
      <c r="GBX322" s="418" t="s">
        <v>782</v>
      </c>
      <c r="GBY322" s="417" t="s">
        <v>767</v>
      </c>
      <c r="GBZ322" s="414" t="s">
        <v>649</v>
      </c>
      <c r="GCA322" s="415">
        <v>108.85</v>
      </c>
      <c r="GCB322" s="418" t="s">
        <v>782</v>
      </c>
      <c r="GCC322" s="417" t="s">
        <v>767</v>
      </c>
      <c r="GCD322" s="414" t="s">
        <v>649</v>
      </c>
      <c r="GCE322" s="415">
        <v>108.85</v>
      </c>
      <c r="GCF322" s="418" t="s">
        <v>782</v>
      </c>
      <c r="GCG322" s="417" t="s">
        <v>767</v>
      </c>
      <c r="GCH322" s="414" t="s">
        <v>649</v>
      </c>
      <c r="GCI322" s="415">
        <v>108.85</v>
      </c>
      <c r="GCJ322" s="418" t="s">
        <v>782</v>
      </c>
      <c r="GCK322" s="417" t="s">
        <v>767</v>
      </c>
      <c r="GCL322" s="414" t="s">
        <v>649</v>
      </c>
      <c r="GCM322" s="415">
        <v>108.85</v>
      </c>
      <c r="GCN322" s="418" t="s">
        <v>782</v>
      </c>
      <c r="GCO322" s="417" t="s">
        <v>767</v>
      </c>
      <c r="GCP322" s="414" t="s">
        <v>649</v>
      </c>
      <c r="GCQ322" s="415">
        <v>108.85</v>
      </c>
      <c r="GCR322" s="418" t="s">
        <v>782</v>
      </c>
      <c r="GCS322" s="417" t="s">
        <v>767</v>
      </c>
      <c r="GCT322" s="414" t="s">
        <v>649</v>
      </c>
      <c r="GCU322" s="415">
        <v>108.85</v>
      </c>
      <c r="GCV322" s="418" t="s">
        <v>782</v>
      </c>
      <c r="GCW322" s="417" t="s">
        <v>767</v>
      </c>
      <c r="GCX322" s="414" t="s">
        <v>649</v>
      </c>
      <c r="GCY322" s="415">
        <v>108.85</v>
      </c>
      <c r="GCZ322" s="418" t="s">
        <v>782</v>
      </c>
      <c r="GDA322" s="417" t="s">
        <v>767</v>
      </c>
      <c r="GDB322" s="414" t="s">
        <v>649</v>
      </c>
      <c r="GDC322" s="415">
        <v>108.85</v>
      </c>
      <c r="GDD322" s="418" t="s">
        <v>782</v>
      </c>
      <c r="GDE322" s="417" t="s">
        <v>767</v>
      </c>
      <c r="GDF322" s="414" t="s">
        <v>649</v>
      </c>
      <c r="GDG322" s="415">
        <v>108.85</v>
      </c>
      <c r="GDH322" s="418" t="s">
        <v>782</v>
      </c>
      <c r="GDI322" s="417" t="s">
        <v>767</v>
      </c>
      <c r="GDJ322" s="414" t="s">
        <v>649</v>
      </c>
      <c r="GDK322" s="415">
        <v>108.85</v>
      </c>
      <c r="GDL322" s="418" t="s">
        <v>782</v>
      </c>
      <c r="GDM322" s="417" t="s">
        <v>767</v>
      </c>
      <c r="GDN322" s="414" t="s">
        <v>649</v>
      </c>
      <c r="GDO322" s="415">
        <v>108.85</v>
      </c>
      <c r="GDP322" s="418" t="s">
        <v>782</v>
      </c>
      <c r="GDQ322" s="417" t="s">
        <v>767</v>
      </c>
      <c r="GDR322" s="414" t="s">
        <v>649</v>
      </c>
      <c r="GDS322" s="415">
        <v>108.85</v>
      </c>
      <c r="GDT322" s="418" t="s">
        <v>782</v>
      </c>
      <c r="GDU322" s="417" t="s">
        <v>767</v>
      </c>
      <c r="GDV322" s="414" t="s">
        <v>649</v>
      </c>
      <c r="GDW322" s="415">
        <v>108.85</v>
      </c>
      <c r="GDX322" s="418" t="s">
        <v>782</v>
      </c>
      <c r="GDY322" s="417" t="s">
        <v>767</v>
      </c>
      <c r="GDZ322" s="414" t="s">
        <v>649</v>
      </c>
      <c r="GEA322" s="415">
        <v>108.85</v>
      </c>
      <c r="GEB322" s="418" t="s">
        <v>782</v>
      </c>
      <c r="GEC322" s="417" t="s">
        <v>767</v>
      </c>
      <c r="GED322" s="414" t="s">
        <v>649</v>
      </c>
      <c r="GEE322" s="415">
        <v>108.85</v>
      </c>
      <c r="GEF322" s="418" t="s">
        <v>782</v>
      </c>
      <c r="GEG322" s="417" t="s">
        <v>767</v>
      </c>
      <c r="GEH322" s="414" t="s">
        <v>649</v>
      </c>
      <c r="GEI322" s="415">
        <v>108.85</v>
      </c>
      <c r="GEJ322" s="418" t="s">
        <v>782</v>
      </c>
      <c r="GEK322" s="417" t="s">
        <v>767</v>
      </c>
      <c r="GEL322" s="414" t="s">
        <v>649</v>
      </c>
      <c r="GEM322" s="415">
        <v>108.85</v>
      </c>
      <c r="GEN322" s="418" t="s">
        <v>782</v>
      </c>
      <c r="GEO322" s="417" t="s">
        <v>767</v>
      </c>
      <c r="GEP322" s="414" t="s">
        <v>649</v>
      </c>
      <c r="GEQ322" s="415">
        <v>108.85</v>
      </c>
      <c r="GER322" s="418" t="s">
        <v>782</v>
      </c>
      <c r="GES322" s="417" t="s">
        <v>767</v>
      </c>
      <c r="GET322" s="414" t="s">
        <v>649</v>
      </c>
      <c r="GEU322" s="415">
        <v>108.85</v>
      </c>
      <c r="GEV322" s="418" t="s">
        <v>782</v>
      </c>
      <c r="GEW322" s="417" t="s">
        <v>767</v>
      </c>
      <c r="GEX322" s="414" t="s">
        <v>649</v>
      </c>
      <c r="GEY322" s="415">
        <v>108.85</v>
      </c>
      <c r="GEZ322" s="418" t="s">
        <v>782</v>
      </c>
      <c r="GFA322" s="417" t="s">
        <v>767</v>
      </c>
      <c r="GFB322" s="414" t="s">
        <v>649</v>
      </c>
      <c r="GFC322" s="415">
        <v>108.85</v>
      </c>
      <c r="GFD322" s="418" t="s">
        <v>782</v>
      </c>
      <c r="GFE322" s="417" t="s">
        <v>767</v>
      </c>
      <c r="GFF322" s="414" t="s">
        <v>649</v>
      </c>
      <c r="GFG322" s="415">
        <v>108.85</v>
      </c>
      <c r="GFH322" s="418" t="s">
        <v>782</v>
      </c>
      <c r="GFI322" s="417" t="s">
        <v>767</v>
      </c>
      <c r="GFJ322" s="414" t="s">
        <v>649</v>
      </c>
      <c r="GFK322" s="415">
        <v>108.85</v>
      </c>
      <c r="GFL322" s="418" t="s">
        <v>782</v>
      </c>
      <c r="GFM322" s="417" t="s">
        <v>767</v>
      </c>
      <c r="GFN322" s="414" t="s">
        <v>649</v>
      </c>
      <c r="GFO322" s="415">
        <v>108.85</v>
      </c>
      <c r="GFP322" s="418" t="s">
        <v>782</v>
      </c>
      <c r="GFQ322" s="417" t="s">
        <v>767</v>
      </c>
      <c r="GFR322" s="414" t="s">
        <v>649</v>
      </c>
      <c r="GFS322" s="415">
        <v>108.85</v>
      </c>
      <c r="GFT322" s="418" t="s">
        <v>782</v>
      </c>
      <c r="GFU322" s="417" t="s">
        <v>767</v>
      </c>
      <c r="GFV322" s="414" t="s">
        <v>649</v>
      </c>
      <c r="GFW322" s="415">
        <v>108.85</v>
      </c>
      <c r="GFX322" s="418" t="s">
        <v>782</v>
      </c>
      <c r="GFY322" s="417" t="s">
        <v>767</v>
      </c>
      <c r="GFZ322" s="414" t="s">
        <v>649</v>
      </c>
      <c r="GGA322" s="415">
        <v>108.85</v>
      </c>
      <c r="GGB322" s="418" t="s">
        <v>782</v>
      </c>
      <c r="GGC322" s="417" t="s">
        <v>767</v>
      </c>
      <c r="GGD322" s="414" t="s">
        <v>649</v>
      </c>
      <c r="GGE322" s="415">
        <v>108.85</v>
      </c>
      <c r="GGF322" s="418" t="s">
        <v>782</v>
      </c>
      <c r="GGG322" s="417" t="s">
        <v>767</v>
      </c>
      <c r="GGH322" s="414" t="s">
        <v>649</v>
      </c>
      <c r="GGI322" s="415">
        <v>108.85</v>
      </c>
      <c r="GGJ322" s="418" t="s">
        <v>782</v>
      </c>
      <c r="GGK322" s="417" t="s">
        <v>767</v>
      </c>
      <c r="GGL322" s="414" t="s">
        <v>649</v>
      </c>
      <c r="GGM322" s="415">
        <v>108.85</v>
      </c>
      <c r="GGN322" s="418" t="s">
        <v>782</v>
      </c>
      <c r="GGO322" s="417" t="s">
        <v>767</v>
      </c>
      <c r="GGP322" s="414" t="s">
        <v>649</v>
      </c>
      <c r="GGQ322" s="415">
        <v>108.85</v>
      </c>
      <c r="GGR322" s="418" t="s">
        <v>782</v>
      </c>
      <c r="GGS322" s="417" t="s">
        <v>767</v>
      </c>
      <c r="GGT322" s="414" t="s">
        <v>649</v>
      </c>
      <c r="GGU322" s="415">
        <v>108.85</v>
      </c>
      <c r="GGV322" s="418" t="s">
        <v>782</v>
      </c>
      <c r="GGW322" s="417" t="s">
        <v>767</v>
      </c>
      <c r="GGX322" s="414" t="s">
        <v>649</v>
      </c>
      <c r="GGY322" s="415">
        <v>108.85</v>
      </c>
      <c r="GGZ322" s="418" t="s">
        <v>782</v>
      </c>
      <c r="GHA322" s="417" t="s">
        <v>767</v>
      </c>
      <c r="GHB322" s="414" t="s">
        <v>649</v>
      </c>
      <c r="GHC322" s="415">
        <v>108.85</v>
      </c>
      <c r="GHD322" s="418" t="s">
        <v>782</v>
      </c>
      <c r="GHE322" s="417" t="s">
        <v>767</v>
      </c>
      <c r="GHF322" s="414" t="s">
        <v>649</v>
      </c>
      <c r="GHG322" s="415">
        <v>108.85</v>
      </c>
      <c r="GHH322" s="418" t="s">
        <v>782</v>
      </c>
      <c r="GHI322" s="417" t="s">
        <v>767</v>
      </c>
      <c r="GHJ322" s="414" t="s">
        <v>649</v>
      </c>
      <c r="GHK322" s="415">
        <v>108.85</v>
      </c>
      <c r="GHL322" s="418" t="s">
        <v>782</v>
      </c>
      <c r="GHM322" s="417" t="s">
        <v>767</v>
      </c>
      <c r="GHN322" s="414" t="s">
        <v>649</v>
      </c>
      <c r="GHO322" s="415">
        <v>108.85</v>
      </c>
      <c r="GHP322" s="418" t="s">
        <v>782</v>
      </c>
      <c r="GHQ322" s="417" t="s">
        <v>767</v>
      </c>
      <c r="GHR322" s="414" t="s">
        <v>649</v>
      </c>
      <c r="GHS322" s="415">
        <v>108.85</v>
      </c>
      <c r="GHT322" s="418" t="s">
        <v>782</v>
      </c>
      <c r="GHU322" s="417" t="s">
        <v>767</v>
      </c>
      <c r="GHV322" s="414" t="s">
        <v>649</v>
      </c>
      <c r="GHW322" s="415">
        <v>108.85</v>
      </c>
      <c r="GHX322" s="418" t="s">
        <v>782</v>
      </c>
      <c r="GHY322" s="417" t="s">
        <v>767</v>
      </c>
      <c r="GHZ322" s="414" t="s">
        <v>649</v>
      </c>
      <c r="GIA322" s="415">
        <v>108.85</v>
      </c>
      <c r="GIB322" s="418" t="s">
        <v>782</v>
      </c>
      <c r="GIC322" s="417" t="s">
        <v>767</v>
      </c>
      <c r="GID322" s="414" t="s">
        <v>649</v>
      </c>
      <c r="GIE322" s="415">
        <v>108.85</v>
      </c>
      <c r="GIF322" s="418" t="s">
        <v>782</v>
      </c>
      <c r="GIG322" s="417" t="s">
        <v>767</v>
      </c>
      <c r="GIH322" s="414" t="s">
        <v>649</v>
      </c>
      <c r="GII322" s="415">
        <v>108.85</v>
      </c>
      <c r="GIJ322" s="418" t="s">
        <v>782</v>
      </c>
      <c r="GIK322" s="417" t="s">
        <v>767</v>
      </c>
      <c r="GIL322" s="414" t="s">
        <v>649</v>
      </c>
      <c r="GIM322" s="415">
        <v>108.85</v>
      </c>
      <c r="GIN322" s="418" t="s">
        <v>782</v>
      </c>
      <c r="GIO322" s="417" t="s">
        <v>767</v>
      </c>
      <c r="GIP322" s="414" t="s">
        <v>649</v>
      </c>
      <c r="GIQ322" s="415">
        <v>108.85</v>
      </c>
      <c r="GIR322" s="418" t="s">
        <v>782</v>
      </c>
      <c r="GIS322" s="417" t="s">
        <v>767</v>
      </c>
      <c r="GIT322" s="414" t="s">
        <v>649</v>
      </c>
      <c r="GIU322" s="415">
        <v>108.85</v>
      </c>
      <c r="GIV322" s="418" t="s">
        <v>782</v>
      </c>
      <c r="GIW322" s="417" t="s">
        <v>767</v>
      </c>
      <c r="GIX322" s="414" t="s">
        <v>649</v>
      </c>
      <c r="GIY322" s="415">
        <v>108.85</v>
      </c>
      <c r="GIZ322" s="418" t="s">
        <v>782</v>
      </c>
      <c r="GJA322" s="417" t="s">
        <v>767</v>
      </c>
      <c r="GJB322" s="414" t="s">
        <v>649</v>
      </c>
      <c r="GJC322" s="415">
        <v>108.85</v>
      </c>
      <c r="GJD322" s="418" t="s">
        <v>782</v>
      </c>
      <c r="GJE322" s="417" t="s">
        <v>767</v>
      </c>
      <c r="GJF322" s="414" t="s">
        <v>649</v>
      </c>
      <c r="GJG322" s="415">
        <v>108.85</v>
      </c>
      <c r="GJH322" s="418" t="s">
        <v>782</v>
      </c>
      <c r="GJI322" s="417" t="s">
        <v>767</v>
      </c>
      <c r="GJJ322" s="414" t="s">
        <v>649</v>
      </c>
      <c r="GJK322" s="415">
        <v>108.85</v>
      </c>
      <c r="GJL322" s="418" t="s">
        <v>782</v>
      </c>
      <c r="GJM322" s="417" t="s">
        <v>767</v>
      </c>
      <c r="GJN322" s="414" t="s">
        <v>649</v>
      </c>
      <c r="GJO322" s="415">
        <v>108.85</v>
      </c>
      <c r="GJP322" s="418" t="s">
        <v>782</v>
      </c>
      <c r="GJQ322" s="417" t="s">
        <v>767</v>
      </c>
      <c r="GJR322" s="414" t="s">
        <v>649</v>
      </c>
      <c r="GJS322" s="415">
        <v>108.85</v>
      </c>
      <c r="GJT322" s="418" t="s">
        <v>782</v>
      </c>
      <c r="GJU322" s="417" t="s">
        <v>767</v>
      </c>
      <c r="GJV322" s="414" t="s">
        <v>649</v>
      </c>
      <c r="GJW322" s="415">
        <v>108.85</v>
      </c>
      <c r="GJX322" s="418" t="s">
        <v>782</v>
      </c>
      <c r="GJY322" s="417" t="s">
        <v>767</v>
      </c>
      <c r="GJZ322" s="414" t="s">
        <v>649</v>
      </c>
      <c r="GKA322" s="415">
        <v>108.85</v>
      </c>
      <c r="GKB322" s="418" t="s">
        <v>782</v>
      </c>
      <c r="GKC322" s="417" t="s">
        <v>767</v>
      </c>
      <c r="GKD322" s="414" t="s">
        <v>649</v>
      </c>
      <c r="GKE322" s="415">
        <v>108.85</v>
      </c>
      <c r="GKF322" s="418" t="s">
        <v>782</v>
      </c>
      <c r="GKG322" s="417" t="s">
        <v>767</v>
      </c>
      <c r="GKH322" s="414" t="s">
        <v>649</v>
      </c>
      <c r="GKI322" s="415">
        <v>108.85</v>
      </c>
      <c r="GKJ322" s="418" t="s">
        <v>782</v>
      </c>
      <c r="GKK322" s="417" t="s">
        <v>767</v>
      </c>
      <c r="GKL322" s="414" t="s">
        <v>649</v>
      </c>
      <c r="GKM322" s="415">
        <v>108.85</v>
      </c>
      <c r="GKN322" s="418" t="s">
        <v>782</v>
      </c>
      <c r="GKO322" s="417" t="s">
        <v>767</v>
      </c>
      <c r="GKP322" s="414" t="s">
        <v>649</v>
      </c>
      <c r="GKQ322" s="415">
        <v>108.85</v>
      </c>
      <c r="GKR322" s="418" t="s">
        <v>782</v>
      </c>
      <c r="GKS322" s="417" t="s">
        <v>767</v>
      </c>
      <c r="GKT322" s="414" t="s">
        <v>649</v>
      </c>
      <c r="GKU322" s="415">
        <v>108.85</v>
      </c>
      <c r="GKV322" s="418" t="s">
        <v>782</v>
      </c>
      <c r="GKW322" s="417" t="s">
        <v>767</v>
      </c>
      <c r="GKX322" s="414" t="s">
        <v>649</v>
      </c>
      <c r="GKY322" s="415">
        <v>108.85</v>
      </c>
      <c r="GKZ322" s="418" t="s">
        <v>782</v>
      </c>
      <c r="GLA322" s="417" t="s">
        <v>767</v>
      </c>
      <c r="GLB322" s="414" t="s">
        <v>649</v>
      </c>
      <c r="GLC322" s="415">
        <v>108.85</v>
      </c>
      <c r="GLD322" s="418" t="s">
        <v>782</v>
      </c>
      <c r="GLE322" s="417" t="s">
        <v>767</v>
      </c>
      <c r="GLF322" s="414" t="s">
        <v>649</v>
      </c>
      <c r="GLG322" s="415">
        <v>108.85</v>
      </c>
      <c r="GLH322" s="418" t="s">
        <v>782</v>
      </c>
      <c r="GLI322" s="417" t="s">
        <v>767</v>
      </c>
      <c r="GLJ322" s="414" t="s">
        <v>649</v>
      </c>
      <c r="GLK322" s="415">
        <v>108.85</v>
      </c>
      <c r="GLL322" s="418" t="s">
        <v>782</v>
      </c>
      <c r="GLM322" s="417" t="s">
        <v>767</v>
      </c>
      <c r="GLN322" s="414" t="s">
        <v>649</v>
      </c>
      <c r="GLO322" s="415">
        <v>108.85</v>
      </c>
      <c r="GLP322" s="418" t="s">
        <v>782</v>
      </c>
      <c r="GLQ322" s="417" t="s">
        <v>767</v>
      </c>
      <c r="GLR322" s="414" t="s">
        <v>649</v>
      </c>
      <c r="GLS322" s="415">
        <v>108.85</v>
      </c>
      <c r="GLT322" s="418" t="s">
        <v>782</v>
      </c>
      <c r="GLU322" s="417" t="s">
        <v>767</v>
      </c>
      <c r="GLV322" s="414" t="s">
        <v>649</v>
      </c>
      <c r="GLW322" s="415">
        <v>108.85</v>
      </c>
      <c r="GLX322" s="418" t="s">
        <v>782</v>
      </c>
      <c r="GLY322" s="417" t="s">
        <v>767</v>
      </c>
      <c r="GLZ322" s="414" t="s">
        <v>649</v>
      </c>
      <c r="GMA322" s="415">
        <v>108.85</v>
      </c>
      <c r="GMB322" s="418" t="s">
        <v>782</v>
      </c>
      <c r="GMC322" s="417" t="s">
        <v>767</v>
      </c>
      <c r="GMD322" s="414" t="s">
        <v>649</v>
      </c>
      <c r="GME322" s="415">
        <v>108.85</v>
      </c>
      <c r="GMF322" s="418" t="s">
        <v>782</v>
      </c>
      <c r="GMG322" s="417" t="s">
        <v>767</v>
      </c>
      <c r="GMH322" s="414" t="s">
        <v>649</v>
      </c>
      <c r="GMI322" s="415">
        <v>108.85</v>
      </c>
      <c r="GMJ322" s="418" t="s">
        <v>782</v>
      </c>
      <c r="GMK322" s="417" t="s">
        <v>767</v>
      </c>
      <c r="GML322" s="414" t="s">
        <v>649</v>
      </c>
      <c r="GMM322" s="415">
        <v>108.85</v>
      </c>
      <c r="GMN322" s="418" t="s">
        <v>782</v>
      </c>
      <c r="GMO322" s="417" t="s">
        <v>767</v>
      </c>
      <c r="GMP322" s="414" t="s">
        <v>649</v>
      </c>
      <c r="GMQ322" s="415">
        <v>108.85</v>
      </c>
      <c r="GMR322" s="418" t="s">
        <v>782</v>
      </c>
      <c r="GMS322" s="417" t="s">
        <v>767</v>
      </c>
      <c r="GMT322" s="414" t="s">
        <v>649</v>
      </c>
      <c r="GMU322" s="415">
        <v>108.85</v>
      </c>
      <c r="GMV322" s="418" t="s">
        <v>782</v>
      </c>
      <c r="GMW322" s="417" t="s">
        <v>767</v>
      </c>
      <c r="GMX322" s="414" t="s">
        <v>649</v>
      </c>
      <c r="GMY322" s="415">
        <v>108.85</v>
      </c>
      <c r="GMZ322" s="418" t="s">
        <v>782</v>
      </c>
      <c r="GNA322" s="417" t="s">
        <v>767</v>
      </c>
      <c r="GNB322" s="414" t="s">
        <v>649</v>
      </c>
      <c r="GNC322" s="415">
        <v>108.85</v>
      </c>
      <c r="GND322" s="418" t="s">
        <v>782</v>
      </c>
      <c r="GNE322" s="417" t="s">
        <v>767</v>
      </c>
      <c r="GNF322" s="414" t="s">
        <v>649</v>
      </c>
      <c r="GNG322" s="415">
        <v>108.85</v>
      </c>
      <c r="GNH322" s="418" t="s">
        <v>782</v>
      </c>
      <c r="GNI322" s="417" t="s">
        <v>767</v>
      </c>
      <c r="GNJ322" s="414" t="s">
        <v>649</v>
      </c>
      <c r="GNK322" s="415">
        <v>108.85</v>
      </c>
      <c r="GNL322" s="418" t="s">
        <v>782</v>
      </c>
      <c r="GNM322" s="417" t="s">
        <v>767</v>
      </c>
      <c r="GNN322" s="414" t="s">
        <v>649</v>
      </c>
      <c r="GNO322" s="415">
        <v>108.85</v>
      </c>
      <c r="GNP322" s="418" t="s">
        <v>782</v>
      </c>
      <c r="GNQ322" s="417" t="s">
        <v>767</v>
      </c>
      <c r="GNR322" s="414" t="s">
        <v>649</v>
      </c>
      <c r="GNS322" s="415">
        <v>108.85</v>
      </c>
      <c r="GNT322" s="418" t="s">
        <v>782</v>
      </c>
      <c r="GNU322" s="417" t="s">
        <v>767</v>
      </c>
      <c r="GNV322" s="414" t="s">
        <v>649</v>
      </c>
      <c r="GNW322" s="415">
        <v>108.85</v>
      </c>
      <c r="GNX322" s="418" t="s">
        <v>782</v>
      </c>
      <c r="GNY322" s="417" t="s">
        <v>767</v>
      </c>
      <c r="GNZ322" s="414" t="s">
        <v>649</v>
      </c>
      <c r="GOA322" s="415">
        <v>108.85</v>
      </c>
      <c r="GOB322" s="418" t="s">
        <v>782</v>
      </c>
      <c r="GOC322" s="417" t="s">
        <v>767</v>
      </c>
      <c r="GOD322" s="414" t="s">
        <v>649</v>
      </c>
      <c r="GOE322" s="415">
        <v>108.85</v>
      </c>
      <c r="GOF322" s="418" t="s">
        <v>782</v>
      </c>
      <c r="GOG322" s="417" t="s">
        <v>767</v>
      </c>
      <c r="GOH322" s="414" t="s">
        <v>649</v>
      </c>
      <c r="GOI322" s="415">
        <v>108.85</v>
      </c>
      <c r="GOJ322" s="418" t="s">
        <v>782</v>
      </c>
      <c r="GOK322" s="417" t="s">
        <v>767</v>
      </c>
      <c r="GOL322" s="414" t="s">
        <v>649</v>
      </c>
      <c r="GOM322" s="415">
        <v>108.85</v>
      </c>
      <c r="GON322" s="418" t="s">
        <v>782</v>
      </c>
      <c r="GOO322" s="417" t="s">
        <v>767</v>
      </c>
      <c r="GOP322" s="414" t="s">
        <v>649</v>
      </c>
      <c r="GOQ322" s="415">
        <v>108.85</v>
      </c>
      <c r="GOR322" s="418" t="s">
        <v>782</v>
      </c>
      <c r="GOS322" s="417" t="s">
        <v>767</v>
      </c>
      <c r="GOT322" s="414" t="s">
        <v>649</v>
      </c>
      <c r="GOU322" s="415">
        <v>108.85</v>
      </c>
      <c r="GOV322" s="418" t="s">
        <v>782</v>
      </c>
      <c r="GOW322" s="417" t="s">
        <v>767</v>
      </c>
      <c r="GOX322" s="414" t="s">
        <v>649</v>
      </c>
      <c r="GOY322" s="415">
        <v>108.85</v>
      </c>
      <c r="GOZ322" s="418" t="s">
        <v>782</v>
      </c>
      <c r="GPA322" s="417" t="s">
        <v>767</v>
      </c>
      <c r="GPB322" s="414" t="s">
        <v>649</v>
      </c>
      <c r="GPC322" s="415">
        <v>108.85</v>
      </c>
      <c r="GPD322" s="418" t="s">
        <v>782</v>
      </c>
      <c r="GPE322" s="417" t="s">
        <v>767</v>
      </c>
      <c r="GPF322" s="414" t="s">
        <v>649</v>
      </c>
      <c r="GPG322" s="415">
        <v>108.85</v>
      </c>
      <c r="GPH322" s="418" t="s">
        <v>782</v>
      </c>
      <c r="GPI322" s="417" t="s">
        <v>767</v>
      </c>
      <c r="GPJ322" s="414" t="s">
        <v>649</v>
      </c>
      <c r="GPK322" s="415">
        <v>108.85</v>
      </c>
      <c r="GPL322" s="418" t="s">
        <v>782</v>
      </c>
      <c r="GPM322" s="417" t="s">
        <v>767</v>
      </c>
      <c r="GPN322" s="414" t="s">
        <v>649</v>
      </c>
      <c r="GPO322" s="415">
        <v>108.85</v>
      </c>
      <c r="GPP322" s="418" t="s">
        <v>782</v>
      </c>
      <c r="GPQ322" s="417" t="s">
        <v>767</v>
      </c>
      <c r="GPR322" s="414" t="s">
        <v>649</v>
      </c>
      <c r="GPS322" s="415">
        <v>108.85</v>
      </c>
      <c r="GPT322" s="418" t="s">
        <v>782</v>
      </c>
      <c r="GPU322" s="417" t="s">
        <v>767</v>
      </c>
      <c r="GPV322" s="414" t="s">
        <v>649</v>
      </c>
      <c r="GPW322" s="415">
        <v>108.85</v>
      </c>
      <c r="GPX322" s="418" t="s">
        <v>782</v>
      </c>
      <c r="GPY322" s="417" t="s">
        <v>767</v>
      </c>
      <c r="GPZ322" s="414" t="s">
        <v>649</v>
      </c>
      <c r="GQA322" s="415">
        <v>108.85</v>
      </c>
      <c r="GQB322" s="418" t="s">
        <v>782</v>
      </c>
      <c r="GQC322" s="417" t="s">
        <v>767</v>
      </c>
      <c r="GQD322" s="414" t="s">
        <v>649</v>
      </c>
      <c r="GQE322" s="415">
        <v>108.85</v>
      </c>
      <c r="GQF322" s="418" t="s">
        <v>782</v>
      </c>
      <c r="GQG322" s="417" t="s">
        <v>767</v>
      </c>
      <c r="GQH322" s="414" t="s">
        <v>649</v>
      </c>
      <c r="GQI322" s="415">
        <v>108.85</v>
      </c>
      <c r="GQJ322" s="418" t="s">
        <v>782</v>
      </c>
      <c r="GQK322" s="417" t="s">
        <v>767</v>
      </c>
      <c r="GQL322" s="414" t="s">
        <v>649</v>
      </c>
      <c r="GQM322" s="415">
        <v>108.85</v>
      </c>
      <c r="GQN322" s="418" t="s">
        <v>782</v>
      </c>
      <c r="GQO322" s="417" t="s">
        <v>767</v>
      </c>
      <c r="GQP322" s="414" t="s">
        <v>649</v>
      </c>
      <c r="GQQ322" s="415">
        <v>108.85</v>
      </c>
      <c r="GQR322" s="418" t="s">
        <v>782</v>
      </c>
      <c r="GQS322" s="417" t="s">
        <v>767</v>
      </c>
      <c r="GQT322" s="414" t="s">
        <v>649</v>
      </c>
      <c r="GQU322" s="415">
        <v>108.85</v>
      </c>
      <c r="GQV322" s="418" t="s">
        <v>782</v>
      </c>
      <c r="GQW322" s="417" t="s">
        <v>767</v>
      </c>
      <c r="GQX322" s="414" t="s">
        <v>649</v>
      </c>
      <c r="GQY322" s="415">
        <v>108.85</v>
      </c>
      <c r="GQZ322" s="418" t="s">
        <v>782</v>
      </c>
      <c r="GRA322" s="417" t="s">
        <v>767</v>
      </c>
      <c r="GRB322" s="414" t="s">
        <v>649</v>
      </c>
      <c r="GRC322" s="415">
        <v>108.85</v>
      </c>
      <c r="GRD322" s="418" t="s">
        <v>782</v>
      </c>
      <c r="GRE322" s="417" t="s">
        <v>767</v>
      </c>
      <c r="GRF322" s="414" t="s">
        <v>649</v>
      </c>
      <c r="GRG322" s="415">
        <v>108.85</v>
      </c>
      <c r="GRH322" s="418" t="s">
        <v>782</v>
      </c>
      <c r="GRI322" s="417" t="s">
        <v>767</v>
      </c>
      <c r="GRJ322" s="414" t="s">
        <v>649</v>
      </c>
      <c r="GRK322" s="415">
        <v>108.85</v>
      </c>
      <c r="GRL322" s="418" t="s">
        <v>782</v>
      </c>
      <c r="GRM322" s="417" t="s">
        <v>767</v>
      </c>
      <c r="GRN322" s="414" t="s">
        <v>649</v>
      </c>
      <c r="GRO322" s="415">
        <v>108.85</v>
      </c>
      <c r="GRP322" s="418" t="s">
        <v>782</v>
      </c>
      <c r="GRQ322" s="417" t="s">
        <v>767</v>
      </c>
      <c r="GRR322" s="414" t="s">
        <v>649</v>
      </c>
      <c r="GRS322" s="415">
        <v>108.85</v>
      </c>
      <c r="GRT322" s="418" t="s">
        <v>782</v>
      </c>
      <c r="GRU322" s="417" t="s">
        <v>767</v>
      </c>
      <c r="GRV322" s="414" t="s">
        <v>649</v>
      </c>
      <c r="GRW322" s="415">
        <v>108.85</v>
      </c>
      <c r="GRX322" s="418" t="s">
        <v>782</v>
      </c>
      <c r="GRY322" s="417" t="s">
        <v>767</v>
      </c>
      <c r="GRZ322" s="414" t="s">
        <v>649</v>
      </c>
      <c r="GSA322" s="415">
        <v>108.85</v>
      </c>
      <c r="GSB322" s="418" t="s">
        <v>782</v>
      </c>
      <c r="GSC322" s="417" t="s">
        <v>767</v>
      </c>
      <c r="GSD322" s="414" t="s">
        <v>649</v>
      </c>
      <c r="GSE322" s="415">
        <v>108.85</v>
      </c>
      <c r="GSF322" s="418" t="s">
        <v>782</v>
      </c>
      <c r="GSG322" s="417" t="s">
        <v>767</v>
      </c>
      <c r="GSH322" s="414" t="s">
        <v>649</v>
      </c>
      <c r="GSI322" s="415">
        <v>108.85</v>
      </c>
      <c r="GSJ322" s="418" t="s">
        <v>782</v>
      </c>
      <c r="GSK322" s="417" t="s">
        <v>767</v>
      </c>
      <c r="GSL322" s="414" t="s">
        <v>649</v>
      </c>
      <c r="GSM322" s="415">
        <v>108.85</v>
      </c>
      <c r="GSN322" s="418" t="s">
        <v>782</v>
      </c>
      <c r="GSO322" s="417" t="s">
        <v>767</v>
      </c>
      <c r="GSP322" s="414" t="s">
        <v>649</v>
      </c>
      <c r="GSQ322" s="415">
        <v>108.85</v>
      </c>
      <c r="GSR322" s="418" t="s">
        <v>782</v>
      </c>
      <c r="GSS322" s="417" t="s">
        <v>767</v>
      </c>
      <c r="GST322" s="414" t="s">
        <v>649</v>
      </c>
      <c r="GSU322" s="415">
        <v>108.85</v>
      </c>
      <c r="GSV322" s="418" t="s">
        <v>782</v>
      </c>
      <c r="GSW322" s="417" t="s">
        <v>767</v>
      </c>
      <c r="GSX322" s="414" t="s">
        <v>649</v>
      </c>
      <c r="GSY322" s="415">
        <v>108.85</v>
      </c>
      <c r="GSZ322" s="418" t="s">
        <v>782</v>
      </c>
      <c r="GTA322" s="417" t="s">
        <v>767</v>
      </c>
      <c r="GTB322" s="414" t="s">
        <v>649</v>
      </c>
      <c r="GTC322" s="415">
        <v>108.85</v>
      </c>
      <c r="GTD322" s="418" t="s">
        <v>782</v>
      </c>
      <c r="GTE322" s="417" t="s">
        <v>767</v>
      </c>
      <c r="GTF322" s="414" t="s">
        <v>649</v>
      </c>
      <c r="GTG322" s="415">
        <v>108.85</v>
      </c>
      <c r="GTH322" s="418" t="s">
        <v>782</v>
      </c>
      <c r="GTI322" s="417" t="s">
        <v>767</v>
      </c>
      <c r="GTJ322" s="414" t="s">
        <v>649</v>
      </c>
      <c r="GTK322" s="415">
        <v>108.85</v>
      </c>
      <c r="GTL322" s="418" t="s">
        <v>782</v>
      </c>
      <c r="GTM322" s="417" t="s">
        <v>767</v>
      </c>
      <c r="GTN322" s="414" t="s">
        <v>649</v>
      </c>
      <c r="GTO322" s="415">
        <v>108.85</v>
      </c>
      <c r="GTP322" s="418" t="s">
        <v>782</v>
      </c>
      <c r="GTQ322" s="417" t="s">
        <v>767</v>
      </c>
      <c r="GTR322" s="414" t="s">
        <v>649</v>
      </c>
      <c r="GTS322" s="415">
        <v>108.85</v>
      </c>
      <c r="GTT322" s="418" t="s">
        <v>782</v>
      </c>
      <c r="GTU322" s="417" t="s">
        <v>767</v>
      </c>
      <c r="GTV322" s="414" t="s">
        <v>649</v>
      </c>
      <c r="GTW322" s="415">
        <v>108.85</v>
      </c>
      <c r="GTX322" s="418" t="s">
        <v>782</v>
      </c>
      <c r="GTY322" s="417" t="s">
        <v>767</v>
      </c>
      <c r="GTZ322" s="414" t="s">
        <v>649</v>
      </c>
      <c r="GUA322" s="415">
        <v>108.85</v>
      </c>
      <c r="GUB322" s="418" t="s">
        <v>782</v>
      </c>
      <c r="GUC322" s="417" t="s">
        <v>767</v>
      </c>
      <c r="GUD322" s="414" t="s">
        <v>649</v>
      </c>
      <c r="GUE322" s="415">
        <v>108.85</v>
      </c>
      <c r="GUF322" s="418" t="s">
        <v>782</v>
      </c>
      <c r="GUG322" s="417" t="s">
        <v>767</v>
      </c>
      <c r="GUH322" s="414" t="s">
        <v>649</v>
      </c>
      <c r="GUI322" s="415">
        <v>108.85</v>
      </c>
      <c r="GUJ322" s="418" t="s">
        <v>782</v>
      </c>
      <c r="GUK322" s="417" t="s">
        <v>767</v>
      </c>
      <c r="GUL322" s="414" t="s">
        <v>649</v>
      </c>
      <c r="GUM322" s="415">
        <v>108.85</v>
      </c>
      <c r="GUN322" s="418" t="s">
        <v>782</v>
      </c>
      <c r="GUO322" s="417" t="s">
        <v>767</v>
      </c>
      <c r="GUP322" s="414" t="s">
        <v>649</v>
      </c>
      <c r="GUQ322" s="415">
        <v>108.85</v>
      </c>
      <c r="GUR322" s="418" t="s">
        <v>782</v>
      </c>
      <c r="GUS322" s="417" t="s">
        <v>767</v>
      </c>
      <c r="GUT322" s="414" t="s">
        <v>649</v>
      </c>
      <c r="GUU322" s="415">
        <v>108.85</v>
      </c>
      <c r="GUV322" s="418" t="s">
        <v>782</v>
      </c>
      <c r="GUW322" s="417" t="s">
        <v>767</v>
      </c>
      <c r="GUX322" s="414" t="s">
        <v>649</v>
      </c>
      <c r="GUY322" s="415">
        <v>108.85</v>
      </c>
      <c r="GUZ322" s="418" t="s">
        <v>782</v>
      </c>
      <c r="GVA322" s="417" t="s">
        <v>767</v>
      </c>
      <c r="GVB322" s="414" t="s">
        <v>649</v>
      </c>
      <c r="GVC322" s="415">
        <v>108.85</v>
      </c>
      <c r="GVD322" s="418" t="s">
        <v>782</v>
      </c>
      <c r="GVE322" s="417" t="s">
        <v>767</v>
      </c>
      <c r="GVF322" s="414" t="s">
        <v>649</v>
      </c>
      <c r="GVG322" s="415">
        <v>108.85</v>
      </c>
      <c r="GVH322" s="418" t="s">
        <v>782</v>
      </c>
      <c r="GVI322" s="417" t="s">
        <v>767</v>
      </c>
      <c r="GVJ322" s="414" t="s">
        <v>649</v>
      </c>
      <c r="GVK322" s="415">
        <v>108.85</v>
      </c>
      <c r="GVL322" s="418" t="s">
        <v>782</v>
      </c>
      <c r="GVM322" s="417" t="s">
        <v>767</v>
      </c>
      <c r="GVN322" s="414" t="s">
        <v>649</v>
      </c>
      <c r="GVO322" s="415">
        <v>108.85</v>
      </c>
      <c r="GVP322" s="418" t="s">
        <v>782</v>
      </c>
      <c r="GVQ322" s="417" t="s">
        <v>767</v>
      </c>
      <c r="GVR322" s="414" t="s">
        <v>649</v>
      </c>
      <c r="GVS322" s="415">
        <v>108.85</v>
      </c>
      <c r="GVT322" s="418" t="s">
        <v>782</v>
      </c>
      <c r="GVU322" s="417" t="s">
        <v>767</v>
      </c>
      <c r="GVV322" s="414" t="s">
        <v>649</v>
      </c>
      <c r="GVW322" s="415">
        <v>108.85</v>
      </c>
      <c r="GVX322" s="418" t="s">
        <v>782</v>
      </c>
      <c r="GVY322" s="417" t="s">
        <v>767</v>
      </c>
      <c r="GVZ322" s="414" t="s">
        <v>649</v>
      </c>
      <c r="GWA322" s="415">
        <v>108.85</v>
      </c>
      <c r="GWB322" s="418" t="s">
        <v>782</v>
      </c>
      <c r="GWC322" s="417" t="s">
        <v>767</v>
      </c>
      <c r="GWD322" s="414" t="s">
        <v>649</v>
      </c>
      <c r="GWE322" s="415">
        <v>108.85</v>
      </c>
      <c r="GWF322" s="418" t="s">
        <v>782</v>
      </c>
      <c r="GWG322" s="417" t="s">
        <v>767</v>
      </c>
      <c r="GWH322" s="414" t="s">
        <v>649</v>
      </c>
      <c r="GWI322" s="415">
        <v>108.85</v>
      </c>
      <c r="GWJ322" s="418" t="s">
        <v>782</v>
      </c>
      <c r="GWK322" s="417" t="s">
        <v>767</v>
      </c>
      <c r="GWL322" s="414" t="s">
        <v>649</v>
      </c>
      <c r="GWM322" s="415">
        <v>108.85</v>
      </c>
      <c r="GWN322" s="418" t="s">
        <v>782</v>
      </c>
      <c r="GWO322" s="417" t="s">
        <v>767</v>
      </c>
      <c r="GWP322" s="414" t="s">
        <v>649</v>
      </c>
      <c r="GWQ322" s="415">
        <v>108.85</v>
      </c>
      <c r="GWR322" s="418" t="s">
        <v>782</v>
      </c>
      <c r="GWS322" s="417" t="s">
        <v>767</v>
      </c>
      <c r="GWT322" s="414" t="s">
        <v>649</v>
      </c>
      <c r="GWU322" s="415">
        <v>108.85</v>
      </c>
      <c r="GWV322" s="418" t="s">
        <v>782</v>
      </c>
      <c r="GWW322" s="417" t="s">
        <v>767</v>
      </c>
      <c r="GWX322" s="414" t="s">
        <v>649</v>
      </c>
      <c r="GWY322" s="415">
        <v>108.85</v>
      </c>
      <c r="GWZ322" s="418" t="s">
        <v>782</v>
      </c>
      <c r="GXA322" s="417" t="s">
        <v>767</v>
      </c>
      <c r="GXB322" s="414" t="s">
        <v>649</v>
      </c>
      <c r="GXC322" s="415">
        <v>108.85</v>
      </c>
      <c r="GXD322" s="418" t="s">
        <v>782</v>
      </c>
      <c r="GXE322" s="417" t="s">
        <v>767</v>
      </c>
      <c r="GXF322" s="414" t="s">
        <v>649</v>
      </c>
      <c r="GXG322" s="415">
        <v>108.85</v>
      </c>
      <c r="GXH322" s="418" t="s">
        <v>782</v>
      </c>
      <c r="GXI322" s="417" t="s">
        <v>767</v>
      </c>
      <c r="GXJ322" s="414" t="s">
        <v>649</v>
      </c>
      <c r="GXK322" s="415">
        <v>108.85</v>
      </c>
      <c r="GXL322" s="418" t="s">
        <v>782</v>
      </c>
      <c r="GXM322" s="417" t="s">
        <v>767</v>
      </c>
      <c r="GXN322" s="414" t="s">
        <v>649</v>
      </c>
      <c r="GXO322" s="415">
        <v>108.85</v>
      </c>
      <c r="GXP322" s="418" t="s">
        <v>782</v>
      </c>
      <c r="GXQ322" s="417" t="s">
        <v>767</v>
      </c>
      <c r="GXR322" s="414" t="s">
        <v>649</v>
      </c>
      <c r="GXS322" s="415">
        <v>108.85</v>
      </c>
      <c r="GXT322" s="418" t="s">
        <v>782</v>
      </c>
      <c r="GXU322" s="417" t="s">
        <v>767</v>
      </c>
      <c r="GXV322" s="414" t="s">
        <v>649</v>
      </c>
      <c r="GXW322" s="415">
        <v>108.85</v>
      </c>
      <c r="GXX322" s="418" t="s">
        <v>782</v>
      </c>
      <c r="GXY322" s="417" t="s">
        <v>767</v>
      </c>
      <c r="GXZ322" s="414" t="s">
        <v>649</v>
      </c>
      <c r="GYA322" s="415">
        <v>108.85</v>
      </c>
      <c r="GYB322" s="418" t="s">
        <v>782</v>
      </c>
      <c r="GYC322" s="417" t="s">
        <v>767</v>
      </c>
      <c r="GYD322" s="414" t="s">
        <v>649</v>
      </c>
      <c r="GYE322" s="415">
        <v>108.85</v>
      </c>
      <c r="GYF322" s="418" t="s">
        <v>782</v>
      </c>
      <c r="GYG322" s="417" t="s">
        <v>767</v>
      </c>
      <c r="GYH322" s="414" t="s">
        <v>649</v>
      </c>
      <c r="GYI322" s="415">
        <v>108.85</v>
      </c>
      <c r="GYJ322" s="418" t="s">
        <v>782</v>
      </c>
      <c r="GYK322" s="417" t="s">
        <v>767</v>
      </c>
      <c r="GYL322" s="414" t="s">
        <v>649</v>
      </c>
      <c r="GYM322" s="415">
        <v>108.85</v>
      </c>
      <c r="GYN322" s="418" t="s">
        <v>782</v>
      </c>
      <c r="GYO322" s="417" t="s">
        <v>767</v>
      </c>
      <c r="GYP322" s="414" t="s">
        <v>649</v>
      </c>
      <c r="GYQ322" s="415">
        <v>108.85</v>
      </c>
      <c r="GYR322" s="418" t="s">
        <v>782</v>
      </c>
      <c r="GYS322" s="417" t="s">
        <v>767</v>
      </c>
      <c r="GYT322" s="414" t="s">
        <v>649</v>
      </c>
      <c r="GYU322" s="415">
        <v>108.85</v>
      </c>
      <c r="GYV322" s="418" t="s">
        <v>782</v>
      </c>
      <c r="GYW322" s="417" t="s">
        <v>767</v>
      </c>
      <c r="GYX322" s="414" t="s">
        <v>649</v>
      </c>
      <c r="GYY322" s="415">
        <v>108.85</v>
      </c>
      <c r="GYZ322" s="418" t="s">
        <v>782</v>
      </c>
      <c r="GZA322" s="417" t="s">
        <v>767</v>
      </c>
      <c r="GZB322" s="414" t="s">
        <v>649</v>
      </c>
      <c r="GZC322" s="415">
        <v>108.85</v>
      </c>
      <c r="GZD322" s="418" t="s">
        <v>782</v>
      </c>
      <c r="GZE322" s="417" t="s">
        <v>767</v>
      </c>
      <c r="GZF322" s="414" t="s">
        <v>649</v>
      </c>
      <c r="GZG322" s="415">
        <v>108.85</v>
      </c>
      <c r="GZH322" s="418" t="s">
        <v>782</v>
      </c>
      <c r="GZI322" s="417" t="s">
        <v>767</v>
      </c>
      <c r="GZJ322" s="414" t="s">
        <v>649</v>
      </c>
      <c r="GZK322" s="415">
        <v>108.85</v>
      </c>
      <c r="GZL322" s="418" t="s">
        <v>782</v>
      </c>
      <c r="GZM322" s="417" t="s">
        <v>767</v>
      </c>
      <c r="GZN322" s="414" t="s">
        <v>649</v>
      </c>
      <c r="GZO322" s="415">
        <v>108.85</v>
      </c>
      <c r="GZP322" s="418" t="s">
        <v>782</v>
      </c>
      <c r="GZQ322" s="417" t="s">
        <v>767</v>
      </c>
      <c r="GZR322" s="414" t="s">
        <v>649</v>
      </c>
      <c r="GZS322" s="415">
        <v>108.85</v>
      </c>
      <c r="GZT322" s="418" t="s">
        <v>782</v>
      </c>
      <c r="GZU322" s="417" t="s">
        <v>767</v>
      </c>
      <c r="GZV322" s="414" t="s">
        <v>649</v>
      </c>
      <c r="GZW322" s="415">
        <v>108.85</v>
      </c>
      <c r="GZX322" s="418" t="s">
        <v>782</v>
      </c>
      <c r="GZY322" s="417" t="s">
        <v>767</v>
      </c>
      <c r="GZZ322" s="414" t="s">
        <v>649</v>
      </c>
      <c r="HAA322" s="415">
        <v>108.85</v>
      </c>
      <c r="HAB322" s="418" t="s">
        <v>782</v>
      </c>
      <c r="HAC322" s="417" t="s">
        <v>767</v>
      </c>
      <c r="HAD322" s="414" t="s">
        <v>649</v>
      </c>
      <c r="HAE322" s="415">
        <v>108.85</v>
      </c>
      <c r="HAF322" s="418" t="s">
        <v>782</v>
      </c>
      <c r="HAG322" s="417" t="s">
        <v>767</v>
      </c>
      <c r="HAH322" s="414" t="s">
        <v>649</v>
      </c>
      <c r="HAI322" s="415">
        <v>108.85</v>
      </c>
      <c r="HAJ322" s="418" t="s">
        <v>782</v>
      </c>
      <c r="HAK322" s="417" t="s">
        <v>767</v>
      </c>
      <c r="HAL322" s="414" t="s">
        <v>649</v>
      </c>
      <c r="HAM322" s="415">
        <v>108.85</v>
      </c>
      <c r="HAN322" s="418" t="s">
        <v>782</v>
      </c>
      <c r="HAO322" s="417" t="s">
        <v>767</v>
      </c>
      <c r="HAP322" s="414" t="s">
        <v>649</v>
      </c>
      <c r="HAQ322" s="415">
        <v>108.85</v>
      </c>
      <c r="HAR322" s="418" t="s">
        <v>782</v>
      </c>
      <c r="HAS322" s="417" t="s">
        <v>767</v>
      </c>
      <c r="HAT322" s="414" t="s">
        <v>649</v>
      </c>
      <c r="HAU322" s="415">
        <v>108.85</v>
      </c>
      <c r="HAV322" s="418" t="s">
        <v>782</v>
      </c>
      <c r="HAW322" s="417" t="s">
        <v>767</v>
      </c>
      <c r="HAX322" s="414" t="s">
        <v>649</v>
      </c>
      <c r="HAY322" s="415">
        <v>108.85</v>
      </c>
      <c r="HAZ322" s="418" t="s">
        <v>782</v>
      </c>
      <c r="HBA322" s="417" t="s">
        <v>767</v>
      </c>
      <c r="HBB322" s="414" t="s">
        <v>649</v>
      </c>
      <c r="HBC322" s="415">
        <v>108.85</v>
      </c>
      <c r="HBD322" s="418" t="s">
        <v>782</v>
      </c>
      <c r="HBE322" s="417" t="s">
        <v>767</v>
      </c>
      <c r="HBF322" s="414" t="s">
        <v>649</v>
      </c>
      <c r="HBG322" s="415">
        <v>108.85</v>
      </c>
      <c r="HBH322" s="418" t="s">
        <v>782</v>
      </c>
      <c r="HBI322" s="417" t="s">
        <v>767</v>
      </c>
      <c r="HBJ322" s="414" t="s">
        <v>649</v>
      </c>
      <c r="HBK322" s="415">
        <v>108.85</v>
      </c>
      <c r="HBL322" s="418" t="s">
        <v>782</v>
      </c>
      <c r="HBM322" s="417" t="s">
        <v>767</v>
      </c>
      <c r="HBN322" s="414" t="s">
        <v>649</v>
      </c>
      <c r="HBO322" s="415">
        <v>108.85</v>
      </c>
      <c r="HBP322" s="418" t="s">
        <v>782</v>
      </c>
      <c r="HBQ322" s="417" t="s">
        <v>767</v>
      </c>
      <c r="HBR322" s="414" t="s">
        <v>649</v>
      </c>
      <c r="HBS322" s="415">
        <v>108.85</v>
      </c>
      <c r="HBT322" s="418" t="s">
        <v>782</v>
      </c>
      <c r="HBU322" s="417" t="s">
        <v>767</v>
      </c>
      <c r="HBV322" s="414" t="s">
        <v>649</v>
      </c>
      <c r="HBW322" s="415">
        <v>108.85</v>
      </c>
      <c r="HBX322" s="418" t="s">
        <v>782</v>
      </c>
      <c r="HBY322" s="417" t="s">
        <v>767</v>
      </c>
      <c r="HBZ322" s="414" t="s">
        <v>649</v>
      </c>
      <c r="HCA322" s="415">
        <v>108.85</v>
      </c>
      <c r="HCB322" s="418" t="s">
        <v>782</v>
      </c>
      <c r="HCC322" s="417" t="s">
        <v>767</v>
      </c>
      <c r="HCD322" s="414" t="s">
        <v>649</v>
      </c>
      <c r="HCE322" s="415">
        <v>108.85</v>
      </c>
      <c r="HCF322" s="418" t="s">
        <v>782</v>
      </c>
      <c r="HCG322" s="417" t="s">
        <v>767</v>
      </c>
      <c r="HCH322" s="414" t="s">
        <v>649</v>
      </c>
      <c r="HCI322" s="415">
        <v>108.85</v>
      </c>
      <c r="HCJ322" s="418" t="s">
        <v>782</v>
      </c>
      <c r="HCK322" s="417" t="s">
        <v>767</v>
      </c>
      <c r="HCL322" s="414" t="s">
        <v>649</v>
      </c>
      <c r="HCM322" s="415">
        <v>108.85</v>
      </c>
      <c r="HCN322" s="418" t="s">
        <v>782</v>
      </c>
      <c r="HCO322" s="417" t="s">
        <v>767</v>
      </c>
      <c r="HCP322" s="414" t="s">
        <v>649</v>
      </c>
      <c r="HCQ322" s="415">
        <v>108.85</v>
      </c>
      <c r="HCR322" s="418" t="s">
        <v>782</v>
      </c>
      <c r="HCS322" s="417" t="s">
        <v>767</v>
      </c>
      <c r="HCT322" s="414" t="s">
        <v>649</v>
      </c>
      <c r="HCU322" s="415">
        <v>108.85</v>
      </c>
      <c r="HCV322" s="418" t="s">
        <v>782</v>
      </c>
      <c r="HCW322" s="417" t="s">
        <v>767</v>
      </c>
      <c r="HCX322" s="414" t="s">
        <v>649</v>
      </c>
      <c r="HCY322" s="415">
        <v>108.85</v>
      </c>
      <c r="HCZ322" s="418" t="s">
        <v>782</v>
      </c>
      <c r="HDA322" s="417" t="s">
        <v>767</v>
      </c>
      <c r="HDB322" s="414" t="s">
        <v>649</v>
      </c>
      <c r="HDC322" s="415">
        <v>108.85</v>
      </c>
      <c r="HDD322" s="418" t="s">
        <v>782</v>
      </c>
      <c r="HDE322" s="417" t="s">
        <v>767</v>
      </c>
      <c r="HDF322" s="414" t="s">
        <v>649</v>
      </c>
      <c r="HDG322" s="415">
        <v>108.85</v>
      </c>
      <c r="HDH322" s="418" t="s">
        <v>782</v>
      </c>
      <c r="HDI322" s="417" t="s">
        <v>767</v>
      </c>
      <c r="HDJ322" s="414" t="s">
        <v>649</v>
      </c>
      <c r="HDK322" s="415">
        <v>108.85</v>
      </c>
      <c r="HDL322" s="418" t="s">
        <v>782</v>
      </c>
      <c r="HDM322" s="417" t="s">
        <v>767</v>
      </c>
      <c r="HDN322" s="414" t="s">
        <v>649</v>
      </c>
      <c r="HDO322" s="415">
        <v>108.85</v>
      </c>
      <c r="HDP322" s="418" t="s">
        <v>782</v>
      </c>
      <c r="HDQ322" s="417" t="s">
        <v>767</v>
      </c>
      <c r="HDR322" s="414" t="s">
        <v>649</v>
      </c>
      <c r="HDS322" s="415">
        <v>108.85</v>
      </c>
      <c r="HDT322" s="418" t="s">
        <v>782</v>
      </c>
      <c r="HDU322" s="417" t="s">
        <v>767</v>
      </c>
      <c r="HDV322" s="414" t="s">
        <v>649</v>
      </c>
      <c r="HDW322" s="415">
        <v>108.85</v>
      </c>
      <c r="HDX322" s="418" t="s">
        <v>782</v>
      </c>
      <c r="HDY322" s="417" t="s">
        <v>767</v>
      </c>
      <c r="HDZ322" s="414" t="s">
        <v>649</v>
      </c>
      <c r="HEA322" s="415">
        <v>108.85</v>
      </c>
      <c r="HEB322" s="418" t="s">
        <v>782</v>
      </c>
      <c r="HEC322" s="417" t="s">
        <v>767</v>
      </c>
      <c r="HED322" s="414" t="s">
        <v>649</v>
      </c>
      <c r="HEE322" s="415">
        <v>108.85</v>
      </c>
      <c r="HEF322" s="418" t="s">
        <v>782</v>
      </c>
      <c r="HEG322" s="417" t="s">
        <v>767</v>
      </c>
      <c r="HEH322" s="414" t="s">
        <v>649</v>
      </c>
      <c r="HEI322" s="415">
        <v>108.85</v>
      </c>
      <c r="HEJ322" s="418" t="s">
        <v>782</v>
      </c>
      <c r="HEK322" s="417" t="s">
        <v>767</v>
      </c>
      <c r="HEL322" s="414" t="s">
        <v>649</v>
      </c>
      <c r="HEM322" s="415">
        <v>108.85</v>
      </c>
      <c r="HEN322" s="418" t="s">
        <v>782</v>
      </c>
      <c r="HEO322" s="417" t="s">
        <v>767</v>
      </c>
      <c r="HEP322" s="414" t="s">
        <v>649</v>
      </c>
      <c r="HEQ322" s="415">
        <v>108.85</v>
      </c>
      <c r="HER322" s="418" t="s">
        <v>782</v>
      </c>
      <c r="HES322" s="417" t="s">
        <v>767</v>
      </c>
      <c r="HET322" s="414" t="s">
        <v>649</v>
      </c>
      <c r="HEU322" s="415">
        <v>108.85</v>
      </c>
      <c r="HEV322" s="418" t="s">
        <v>782</v>
      </c>
      <c r="HEW322" s="417" t="s">
        <v>767</v>
      </c>
      <c r="HEX322" s="414" t="s">
        <v>649</v>
      </c>
      <c r="HEY322" s="415">
        <v>108.85</v>
      </c>
      <c r="HEZ322" s="418" t="s">
        <v>782</v>
      </c>
      <c r="HFA322" s="417" t="s">
        <v>767</v>
      </c>
      <c r="HFB322" s="414" t="s">
        <v>649</v>
      </c>
      <c r="HFC322" s="415">
        <v>108.85</v>
      </c>
      <c r="HFD322" s="418" t="s">
        <v>782</v>
      </c>
      <c r="HFE322" s="417" t="s">
        <v>767</v>
      </c>
      <c r="HFF322" s="414" t="s">
        <v>649</v>
      </c>
      <c r="HFG322" s="415">
        <v>108.85</v>
      </c>
      <c r="HFH322" s="418" t="s">
        <v>782</v>
      </c>
      <c r="HFI322" s="417" t="s">
        <v>767</v>
      </c>
      <c r="HFJ322" s="414" t="s">
        <v>649</v>
      </c>
      <c r="HFK322" s="415">
        <v>108.85</v>
      </c>
      <c r="HFL322" s="418" t="s">
        <v>782</v>
      </c>
      <c r="HFM322" s="417" t="s">
        <v>767</v>
      </c>
      <c r="HFN322" s="414" t="s">
        <v>649</v>
      </c>
      <c r="HFO322" s="415">
        <v>108.85</v>
      </c>
      <c r="HFP322" s="418" t="s">
        <v>782</v>
      </c>
      <c r="HFQ322" s="417" t="s">
        <v>767</v>
      </c>
      <c r="HFR322" s="414" t="s">
        <v>649</v>
      </c>
      <c r="HFS322" s="415">
        <v>108.85</v>
      </c>
      <c r="HFT322" s="418" t="s">
        <v>782</v>
      </c>
      <c r="HFU322" s="417" t="s">
        <v>767</v>
      </c>
      <c r="HFV322" s="414" t="s">
        <v>649</v>
      </c>
      <c r="HFW322" s="415">
        <v>108.85</v>
      </c>
      <c r="HFX322" s="418" t="s">
        <v>782</v>
      </c>
      <c r="HFY322" s="417" t="s">
        <v>767</v>
      </c>
      <c r="HFZ322" s="414" t="s">
        <v>649</v>
      </c>
      <c r="HGA322" s="415">
        <v>108.85</v>
      </c>
      <c r="HGB322" s="418" t="s">
        <v>782</v>
      </c>
      <c r="HGC322" s="417" t="s">
        <v>767</v>
      </c>
      <c r="HGD322" s="414" t="s">
        <v>649</v>
      </c>
      <c r="HGE322" s="415">
        <v>108.85</v>
      </c>
      <c r="HGF322" s="418" t="s">
        <v>782</v>
      </c>
      <c r="HGG322" s="417" t="s">
        <v>767</v>
      </c>
      <c r="HGH322" s="414" t="s">
        <v>649</v>
      </c>
      <c r="HGI322" s="415">
        <v>108.85</v>
      </c>
      <c r="HGJ322" s="418" t="s">
        <v>782</v>
      </c>
      <c r="HGK322" s="417" t="s">
        <v>767</v>
      </c>
      <c r="HGL322" s="414" t="s">
        <v>649</v>
      </c>
      <c r="HGM322" s="415">
        <v>108.85</v>
      </c>
      <c r="HGN322" s="418" t="s">
        <v>782</v>
      </c>
      <c r="HGO322" s="417" t="s">
        <v>767</v>
      </c>
      <c r="HGP322" s="414" t="s">
        <v>649</v>
      </c>
      <c r="HGQ322" s="415">
        <v>108.85</v>
      </c>
      <c r="HGR322" s="418" t="s">
        <v>782</v>
      </c>
      <c r="HGS322" s="417" t="s">
        <v>767</v>
      </c>
      <c r="HGT322" s="414" t="s">
        <v>649</v>
      </c>
      <c r="HGU322" s="415">
        <v>108.85</v>
      </c>
      <c r="HGV322" s="418" t="s">
        <v>782</v>
      </c>
      <c r="HGW322" s="417" t="s">
        <v>767</v>
      </c>
      <c r="HGX322" s="414" t="s">
        <v>649</v>
      </c>
      <c r="HGY322" s="415">
        <v>108.85</v>
      </c>
      <c r="HGZ322" s="418" t="s">
        <v>782</v>
      </c>
      <c r="HHA322" s="417" t="s">
        <v>767</v>
      </c>
      <c r="HHB322" s="414" t="s">
        <v>649</v>
      </c>
      <c r="HHC322" s="415">
        <v>108.85</v>
      </c>
      <c r="HHD322" s="418" t="s">
        <v>782</v>
      </c>
      <c r="HHE322" s="417" t="s">
        <v>767</v>
      </c>
      <c r="HHF322" s="414" t="s">
        <v>649</v>
      </c>
      <c r="HHG322" s="415">
        <v>108.85</v>
      </c>
      <c r="HHH322" s="418" t="s">
        <v>782</v>
      </c>
      <c r="HHI322" s="417" t="s">
        <v>767</v>
      </c>
      <c r="HHJ322" s="414" t="s">
        <v>649</v>
      </c>
      <c r="HHK322" s="415">
        <v>108.85</v>
      </c>
      <c r="HHL322" s="418" t="s">
        <v>782</v>
      </c>
      <c r="HHM322" s="417" t="s">
        <v>767</v>
      </c>
      <c r="HHN322" s="414" t="s">
        <v>649</v>
      </c>
      <c r="HHO322" s="415">
        <v>108.85</v>
      </c>
      <c r="HHP322" s="418" t="s">
        <v>782</v>
      </c>
      <c r="HHQ322" s="417" t="s">
        <v>767</v>
      </c>
      <c r="HHR322" s="414" t="s">
        <v>649</v>
      </c>
      <c r="HHS322" s="415">
        <v>108.85</v>
      </c>
      <c r="HHT322" s="418" t="s">
        <v>782</v>
      </c>
      <c r="HHU322" s="417" t="s">
        <v>767</v>
      </c>
      <c r="HHV322" s="414" t="s">
        <v>649</v>
      </c>
      <c r="HHW322" s="415">
        <v>108.85</v>
      </c>
      <c r="HHX322" s="418" t="s">
        <v>782</v>
      </c>
      <c r="HHY322" s="417" t="s">
        <v>767</v>
      </c>
      <c r="HHZ322" s="414" t="s">
        <v>649</v>
      </c>
      <c r="HIA322" s="415">
        <v>108.85</v>
      </c>
      <c r="HIB322" s="418" t="s">
        <v>782</v>
      </c>
      <c r="HIC322" s="417" t="s">
        <v>767</v>
      </c>
      <c r="HID322" s="414" t="s">
        <v>649</v>
      </c>
      <c r="HIE322" s="415">
        <v>108.85</v>
      </c>
      <c r="HIF322" s="418" t="s">
        <v>782</v>
      </c>
      <c r="HIG322" s="417" t="s">
        <v>767</v>
      </c>
      <c r="HIH322" s="414" t="s">
        <v>649</v>
      </c>
      <c r="HII322" s="415">
        <v>108.85</v>
      </c>
      <c r="HIJ322" s="418" t="s">
        <v>782</v>
      </c>
      <c r="HIK322" s="417" t="s">
        <v>767</v>
      </c>
      <c r="HIL322" s="414" t="s">
        <v>649</v>
      </c>
      <c r="HIM322" s="415">
        <v>108.85</v>
      </c>
      <c r="HIN322" s="418" t="s">
        <v>782</v>
      </c>
      <c r="HIO322" s="417" t="s">
        <v>767</v>
      </c>
      <c r="HIP322" s="414" t="s">
        <v>649</v>
      </c>
      <c r="HIQ322" s="415">
        <v>108.85</v>
      </c>
      <c r="HIR322" s="418" t="s">
        <v>782</v>
      </c>
      <c r="HIS322" s="417" t="s">
        <v>767</v>
      </c>
      <c r="HIT322" s="414" t="s">
        <v>649</v>
      </c>
      <c r="HIU322" s="415">
        <v>108.85</v>
      </c>
      <c r="HIV322" s="418" t="s">
        <v>782</v>
      </c>
      <c r="HIW322" s="417" t="s">
        <v>767</v>
      </c>
      <c r="HIX322" s="414" t="s">
        <v>649</v>
      </c>
      <c r="HIY322" s="415">
        <v>108.85</v>
      </c>
      <c r="HIZ322" s="418" t="s">
        <v>782</v>
      </c>
      <c r="HJA322" s="417" t="s">
        <v>767</v>
      </c>
      <c r="HJB322" s="414" t="s">
        <v>649</v>
      </c>
      <c r="HJC322" s="415">
        <v>108.85</v>
      </c>
      <c r="HJD322" s="418" t="s">
        <v>782</v>
      </c>
      <c r="HJE322" s="417" t="s">
        <v>767</v>
      </c>
      <c r="HJF322" s="414" t="s">
        <v>649</v>
      </c>
      <c r="HJG322" s="415">
        <v>108.85</v>
      </c>
      <c r="HJH322" s="418" t="s">
        <v>782</v>
      </c>
      <c r="HJI322" s="417" t="s">
        <v>767</v>
      </c>
      <c r="HJJ322" s="414" t="s">
        <v>649</v>
      </c>
      <c r="HJK322" s="415">
        <v>108.85</v>
      </c>
      <c r="HJL322" s="418" t="s">
        <v>782</v>
      </c>
      <c r="HJM322" s="417" t="s">
        <v>767</v>
      </c>
      <c r="HJN322" s="414" t="s">
        <v>649</v>
      </c>
      <c r="HJO322" s="415">
        <v>108.85</v>
      </c>
      <c r="HJP322" s="418" t="s">
        <v>782</v>
      </c>
      <c r="HJQ322" s="417" t="s">
        <v>767</v>
      </c>
      <c r="HJR322" s="414" t="s">
        <v>649</v>
      </c>
      <c r="HJS322" s="415">
        <v>108.85</v>
      </c>
      <c r="HJT322" s="418" t="s">
        <v>782</v>
      </c>
      <c r="HJU322" s="417" t="s">
        <v>767</v>
      </c>
      <c r="HJV322" s="414" t="s">
        <v>649</v>
      </c>
      <c r="HJW322" s="415">
        <v>108.85</v>
      </c>
      <c r="HJX322" s="418" t="s">
        <v>782</v>
      </c>
      <c r="HJY322" s="417" t="s">
        <v>767</v>
      </c>
      <c r="HJZ322" s="414" t="s">
        <v>649</v>
      </c>
      <c r="HKA322" s="415">
        <v>108.85</v>
      </c>
      <c r="HKB322" s="418" t="s">
        <v>782</v>
      </c>
      <c r="HKC322" s="417" t="s">
        <v>767</v>
      </c>
      <c r="HKD322" s="414" t="s">
        <v>649</v>
      </c>
      <c r="HKE322" s="415">
        <v>108.85</v>
      </c>
      <c r="HKF322" s="418" t="s">
        <v>782</v>
      </c>
      <c r="HKG322" s="417" t="s">
        <v>767</v>
      </c>
      <c r="HKH322" s="414" t="s">
        <v>649</v>
      </c>
      <c r="HKI322" s="415">
        <v>108.85</v>
      </c>
      <c r="HKJ322" s="418" t="s">
        <v>782</v>
      </c>
      <c r="HKK322" s="417" t="s">
        <v>767</v>
      </c>
      <c r="HKL322" s="414" t="s">
        <v>649</v>
      </c>
      <c r="HKM322" s="415">
        <v>108.85</v>
      </c>
      <c r="HKN322" s="418" t="s">
        <v>782</v>
      </c>
      <c r="HKO322" s="417" t="s">
        <v>767</v>
      </c>
      <c r="HKP322" s="414" t="s">
        <v>649</v>
      </c>
      <c r="HKQ322" s="415">
        <v>108.85</v>
      </c>
      <c r="HKR322" s="418" t="s">
        <v>782</v>
      </c>
      <c r="HKS322" s="417" t="s">
        <v>767</v>
      </c>
      <c r="HKT322" s="414" t="s">
        <v>649</v>
      </c>
      <c r="HKU322" s="415">
        <v>108.85</v>
      </c>
      <c r="HKV322" s="418" t="s">
        <v>782</v>
      </c>
      <c r="HKW322" s="417" t="s">
        <v>767</v>
      </c>
      <c r="HKX322" s="414" t="s">
        <v>649</v>
      </c>
      <c r="HKY322" s="415">
        <v>108.85</v>
      </c>
      <c r="HKZ322" s="418" t="s">
        <v>782</v>
      </c>
      <c r="HLA322" s="417" t="s">
        <v>767</v>
      </c>
      <c r="HLB322" s="414" t="s">
        <v>649</v>
      </c>
      <c r="HLC322" s="415">
        <v>108.85</v>
      </c>
      <c r="HLD322" s="418" t="s">
        <v>782</v>
      </c>
      <c r="HLE322" s="417" t="s">
        <v>767</v>
      </c>
      <c r="HLF322" s="414" t="s">
        <v>649</v>
      </c>
      <c r="HLG322" s="415">
        <v>108.85</v>
      </c>
      <c r="HLH322" s="418" t="s">
        <v>782</v>
      </c>
      <c r="HLI322" s="417" t="s">
        <v>767</v>
      </c>
      <c r="HLJ322" s="414" t="s">
        <v>649</v>
      </c>
      <c r="HLK322" s="415">
        <v>108.85</v>
      </c>
      <c r="HLL322" s="418" t="s">
        <v>782</v>
      </c>
      <c r="HLM322" s="417" t="s">
        <v>767</v>
      </c>
      <c r="HLN322" s="414" t="s">
        <v>649</v>
      </c>
      <c r="HLO322" s="415">
        <v>108.85</v>
      </c>
      <c r="HLP322" s="418" t="s">
        <v>782</v>
      </c>
      <c r="HLQ322" s="417" t="s">
        <v>767</v>
      </c>
      <c r="HLR322" s="414" t="s">
        <v>649</v>
      </c>
      <c r="HLS322" s="415">
        <v>108.85</v>
      </c>
      <c r="HLT322" s="418" t="s">
        <v>782</v>
      </c>
      <c r="HLU322" s="417" t="s">
        <v>767</v>
      </c>
      <c r="HLV322" s="414" t="s">
        <v>649</v>
      </c>
      <c r="HLW322" s="415">
        <v>108.85</v>
      </c>
      <c r="HLX322" s="418" t="s">
        <v>782</v>
      </c>
      <c r="HLY322" s="417" t="s">
        <v>767</v>
      </c>
      <c r="HLZ322" s="414" t="s">
        <v>649</v>
      </c>
      <c r="HMA322" s="415">
        <v>108.85</v>
      </c>
      <c r="HMB322" s="418" t="s">
        <v>782</v>
      </c>
      <c r="HMC322" s="417" t="s">
        <v>767</v>
      </c>
      <c r="HMD322" s="414" t="s">
        <v>649</v>
      </c>
      <c r="HME322" s="415">
        <v>108.85</v>
      </c>
      <c r="HMF322" s="418" t="s">
        <v>782</v>
      </c>
      <c r="HMG322" s="417" t="s">
        <v>767</v>
      </c>
      <c r="HMH322" s="414" t="s">
        <v>649</v>
      </c>
      <c r="HMI322" s="415">
        <v>108.85</v>
      </c>
      <c r="HMJ322" s="418" t="s">
        <v>782</v>
      </c>
      <c r="HMK322" s="417" t="s">
        <v>767</v>
      </c>
      <c r="HML322" s="414" t="s">
        <v>649</v>
      </c>
      <c r="HMM322" s="415">
        <v>108.85</v>
      </c>
      <c r="HMN322" s="418" t="s">
        <v>782</v>
      </c>
      <c r="HMO322" s="417" t="s">
        <v>767</v>
      </c>
      <c r="HMP322" s="414" t="s">
        <v>649</v>
      </c>
      <c r="HMQ322" s="415">
        <v>108.85</v>
      </c>
      <c r="HMR322" s="418" t="s">
        <v>782</v>
      </c>
      <c r="HMS322" s="417" t="s">
        <v>767</v>
      </c>
      <c r="HMT322" s="414" t="s">
        <v>649</v>
      </c>
      <c r="HMU322" s="415">
        <v>108.85</v>
      </c>
      <c r="HMV322" s="418" t="s">
        <v>782</v>
      </c>
      <c r="HMW322" s="417" t="s">
        <v>767</v>
      </c>
      <c r="HMX322" s="414" t="s">
        <v>649</v>
      </c>
      <c r="HMY322" s="415">
        <v>108.85</v>
      </c>
      <c r="HMZ322" s="418" t="s">
        <v>782</v>
      </c>
      <c r="HNA322" s="417" t="s">
        <v>767</v>
      </c>
      <c r="HNB322" s="414" t="s">
        <v>649</v>
      </c>
      <c r="HNC322" s="415">
        <v>108.85</v>
      </c>
      <c r="HND322" s="418" t="s">
        <v>782</v>
      </c>
      <c r="HNE322" s="417" t="s">
        <v>767</v>
      </c>
      <c r="HNF322" s="414" t="s">
        <v>649</v>
      </c>
      <c r="HNG322" s="415">
        <v>108.85</v>
      </c>
      <c r="HNH322" s="418" t="s">
        <v>782</v>
      </c>
      <c r="HNI322" s="417" t="s">
        <v>767</v>
      </c>
      <c r="HNJ322" s="414" t="s">
        <v>649</v>
      </c>
      <c r="HNK322" s="415">
        <v>108.85</v>
      </c>
      <c r="HNL322" s="418" t="s">
        <v>782</v>
      </c>
      <c r="HNM322" s="417" t="s">
        <v>767</v>
      </c>
      <c r="HNN322" s="414" t="s">
        <v>649</v>
      </c>
      <c r="HNO322" s="415">
        <v>108.85</v>
      </c>
      <c r="HNP322" s="418" t="s">
        <v>782</v>
      </c>
      <c r="HNQ322" s="417" t="s">
        <v>767</v>
      </c>
      <c r="HNR322" s="414" t="s">
        <v>649</v>
      </c>
      <c r="HNS322" s="415">
        <v>108.85</v>
      </c>
      <c r="HNT322" s="418" t="s">
        <v>782</v>
      </c>
      <c r="HNU322" s="417" t="s">
        <v>767</v>
      </c>
      <c r="HNV322" s="414" t="s">
        <v>649</v>
      </c>
      <c r="HNW322" s="415">
        <v>108.85</v>
      </c>
      <c r="HNX322" s="418" t="s">
        <v>782</v>
      </c>
      <c r="HNY322" s="417" t="s">
        <v>767</v>
      </c>
      <c r="HNZ322" s="414" t="s">
        <v>649</v>
      </c>
      <c r="HOA322" s="415">
        <v>108.85</v>
      </c>
      <c r="HOB322" s="418" t="s">
        <v>782</v>
      </c>
      <c r="HOC322" s="417" t="s">
        <v>767</v>
      </c>
      <c r="HOD322" s="414" t="s">
        <v>649</v>
      </c>
      <c r="HOE322" s="415">
        <v>108.85</v>
      </c>
      <c r="HOF322" s="418" t="s">
        <v>782</v>
      </c>
      <c r="HOG322" s="417" t="s">
        <v>767</v>
      </c>
      <c r="HOH322" s="414" t="s">
        <v>649</v>
      </c>
      <c r="HOI322" s="415">
        <v>108.85</v>
      </c>
      <c r="HOJ322" s="418" t="s">
        <v>782</v>
      </c>
      <c r="HOK322" s="417" t="s">
        <v>767</v>
      </c>
      <c r="HOL322" s="414" t="s">
        <v>649</v>
      </c>
      <c r="HOM322" s="415">
        <v>108.85</v>
      </c>
      <c r="HON322" s="418" t="s">
        <v>782</v>
      </c>
      <c r="HOO322" s="417" t="s">
        <v>767</v>
      </c>
      <c r="HOP322" s="414" t="s">
        <v>649</v>
      </c>
      <c r="HOQ322" s="415">
        <v>108.85</v>
      </c>
      <c r="HOR322" s="418" t="s">
        <v>782</v>
      </c>
      <c r="HOS322" s="417" t="s">
        <v>767</v>
      </c>
      <c r="HOT322" s="414" t="s">
        <v>649</v>
      </c>
      <c r="HOU322" s="415">
        <v>108.85</v>
      </c>
      <c r="HOV322" s="418" t="s">
        <v>782</v>
      </c>
      <c r="HOW322" s="417" t="s">
        <v>767</v>
      </c>
      <c r="HOX322" s="414" t="s">
        <v>649</v>
      </c>
      <c r="HOY322" s="415">
        <v>108.85</v>
      </c>
      <c r="HOZ322" s="418" t="s">
        <v>782</v>
      </c>
      <c r="HPA322" s="417" t="s">
        <v>767</v>
      </c>
      <c r="HPB322" s="414" t="s">
        <v>649</v>
      </c>
      <c r="HPC322" s="415">
        <v>108.85</v>
      </c>
      <c r="HPD322" s="418" t="s">
        <v>782</v>
      </c>
      <c r="HPE322" s="417" t="s">
        <v>767</v>
      </c>
      <c r="HPF322" s="414" t="s">
        <v>649</v>
      </c>
      <c r="HPG322" s="415">
        <v>108.85</v>
      </c>
      <c r="HPH322" s="418" t="s">
        <v>782</v>
      </c>
      <c r="HPI322" s="417" t="s">
        <v>767</v>
      </c>
      <c r="HPJ322" s="414" t="s">
        <v>649</v>
      </c>
      <c r="HPK322" s="415">
        <v>108.85</v>
      </c>
      <c r="HPL322" s="418" t="s">
        <v>782</v>
      </c>
      <c r="HPM322" s="417" t="s">
        <v>767</v>
      </c>
      <c r="HPN322" s="414" t="s">
        <v>649</v>
      </c>
      <c r="HPO322" s="415">
        <v>108.85</v>
      </c>
      <c r="HPP322" s="418" t="s">
        <v>782</v>
      </c>
      <c r="HPQ322" s="417" t="s">
        <v>767</v>
      </c>
      <c r="HPR322" s="414" t="s">
        <v>649</v>
      </c>
      <c r="HPS322" s="415">
        <v>108.85</v>
      </c>
      <c r="HPT322" s="418" t="s">
        <v>782</v>
      </c>
      <c r="HPU322" s="417" t="s">
        <v>767</v>
      </c>
      <c r="HPV322" s="414" t="s">
        <v>649</v>
      </c>
      <c r="HPW322" s="415">
        <v>108.85</v>
      </c>
      <c r="HPX322" s="418" t="s">
        <v>782</v>
      </c>
      <c r="HPY322" s="417" t="s">
        <v>767</v>
      </c>
      <c r="HPZ322" s="414" t="s">
        <v>649</v>
      </c>
      <c r="HQA322" s="415">
        <v>108.85</v>
      </c>
      <c r="HQB322" s="418" t="s">
        <v>782</v>
      </c>
      <c r="HQC322" s="417" t="s">
        <v>767</v>
      </c>
      <c r="HQD322" s="414" t="s">
        <v>649</v>
      </c>
      <c r="HQE322" s="415">
        <v>108.85</v>
      </c>
      <c r="HQF322" s="418" t="s">
        <v>782</v>
      </c>
      <c r="HQG322" s="417" t="s">
        <v>767</v>
      </c>
      <c r="HQH322" s="414" t="s">
        <v>649</v>
      </c>
      <c r="HQI322" s="415">
        <v>108.85</v>
      </c>
      <c r="HQJ322" s="418" t="s">
        <v>782</v>
      </c>
      <c r="HQK322" s="417" t="s">
        <v>767</v>
      </c>
      <c r="HQL322" s="414" t="s">
        <v>649</v>
      </c>
      <c r="HQM322" s="415">
        <v>108.85</v>
      </c>
      <c r="HQN322" s="418" t="s">
        <v>782</v>
      </c>
      <c r="HQO322" s="417" t="s">
        <v>767</v>
      </c>
      <c r="HQP322" s="414" t="s">
        <v>649</v>
      </c>
      <c r="HQQ322" s="415">
        <v>108.85</v>
      </c>
      <c r="HQR322" s="418" t="s">
        <v>782</v>
      </c>
      <c r="HQS322" s="417" t="s">
        <v>767</v>
      </c>
      <c r="HQT322" s="414" t="s">
        <v>649</v>
      </c>
      <c r="HQU322" s="415">
        <v>108.85</v>
      </c>
      <c r="HQV322" s="418" t="s">
        <v>782</v>
      </c>
      <c r="HQW322" s="417" t="s">
        <v>767</v>
      </c>
      <c r="HQX322" s="414" t="s">
        <v>649</v>
      </c>
      <c r="HQY322" s="415">
        <v>108.85</v>
      </c>
      <c r="HQZ322" s="418" t="s">
        <v>782</v>
      </c>
      <c r="HRA322" s="417" t="s">
        <v>767</v>
      </c>
      <c r="HRB322" s="414" t="s">
        <v>649</v>
      </c>
      <c r="HRC322" s="415">
        <v>108.85</v>
      </c>
      <c r="HRD322" s="418" t="s">
        <v>782</v>
      </c>
      <c r="HRE322" s="417" t="s">
        <v>767</v>
      </c>
      <c r="HRF322" s="414" t="s">
        <v>649</v>
      </c>
      <c r="HRG322" s="415">
        <v>108.85</v>
      </c>
      <c r="HRH322" s="418" t="s">
        <v>782</v>
      </c>
      <c r="HRI322" s="417" t="s">
        <v>767</v>
      </c>
      <c r="HRJ322" s="414" t="s">
        <v>649</v>
      </c>
      <c r="HRK322" s="415">
        <v>108.85</v>
      </c>
      <c r="HRL322" s="418" t="s">
        <v>782</v>
      </c>
      <c r="HRM322" s="417" t="s">
        <v>767</v>
      </c>
      <c r="HRN322" s="414" t="s">
        <v>649</v>
      </c>
      <c r="HRO322" s="415">
        <v>108.85</v>
      </c>
      <c r="HRP322" s="418" t="s">
        <v>782</v>
      </c>
      <c r="HRQ322" s="417" t="s">
        <v>767</v>
      </c>
      <c r="HRR322" s="414" t="s">
        <v>649</v>
      </c>
      <c r="HRS322" s="415">
        <v>108.85</v>
      </c>
      <c r="HRT322" s="418" t="s">
        <v>782</v>
      </c>
      <c r="HRU322" s="417" t="s">
        <v>767</v>
      </c>
      <c r="HRV322" s="414" t="s">
        <v>649</v>
      </c>
      <c r="HRW322" s="415">
        <v>108.85</v>
      </c>
      <c r="HRX322" s="418" t="s">
        <v>782</v>
      </c>
      <c r="HRY322" s="417" t="s">
        <v>767</v>
      </c>
      <c r="HRZ322" s="414" t="s">
        <v>649</v>
      </c>
      <c r="HSA322" s="415">
        <v>108.85</v>
      </c>
      <c r="HSB322" s="418" t="s">
        <v>782</v>
      </c>
      <c r="HSC322" s="417" t="s">
        <v>767</v>
      </c>
      <c r="HSD322" s="414" t="s">
        <v>649</v>
      </c>
      <c r="HSE322" s="415">
        <v>108.85</v>
      </c>
      <c r="HSF322" s="418" t="s">
        <v>782</v>
      </c>
      <c r="HSG322" s="417" t="s">
        <v>767</v>
      </c>
      <c r="HSH322" s="414" t="s">
        <v>649</v>
      </c>
      <c r="HSI322" s="415">
        <v>108.85</v>
      </c>
      <c r="HSJ322" s="418" t="s">
        <v>782</v>
      </c>
      <c r="HSK322" s="417" t="s">
        <v>767</v>
      </c>
      <c r="HSL322" s="414" t="s">
        <v>649</v>
      </c>
      <c r="HSM322" s="415">
        <v>108.85</v>
      </c>
      <c r="HSN322" s="418" t="s">
        <v>782</v>
      </c>
      <c r="HSO322" s="417" t="s">
        <v>767</v>
      </c>
      <c r="HSP322" s="414" t="s">
        <v>649</v>
      </c>
      <c r="HSQ322" s="415">
        <v>108.85</v>
      </c>
      <c r="HSR322" s="418" t="s">
        <v>782</v>
      </c>
      <c r="HSS322" s="417" t="s">
        <v>767</v>
      </c>
      <c r="HST322" s="414" t="s">
        <v>649</v>
      </c>
      <c r="HSU322" s="415">
        <v>108.85</v>
      </c>
      <c r="HSV322" s="418" t="s">
        <v>782</v>
      </c>
      <c r="HSW322" s="417" t="s">
        <v>767</v>
      </c>
      <c r="HSX322" s="414" t="s">
        <v>649</v>
      </c>
      <c r="HSY322" s="415">
        <v>108.85</v>
      </c>
      <c r="HSZ322" s="418" t="s">
        <v>782</v>
      </c>
      <c r="HTA322" s="417" t="s">
        <v>767</v>
      </c>
      <c r="HTB322" s="414" t="s">
        <v>649</v>
      </c>
      <c r="HTC322" s="415">
        <v>108.85</v>
      </c>
      <c r="HTD322" s="418" t="s">
        <v>782</v>
      </c>
      <c r="HTE322" s="417" t="s">
        <v>767</v>
      </c>
      <c r="HTF322" s="414" t="s">
        <v>649</v>
      </c>
      <c r="HTG322" s="415">
        <v>108.85</v>
      </c>
      <c r="HTH322" s="418" t="s">
        <v>782</v>
      </c>
      <c r="HTI322" s="417" t="s">
        <v>767</v>
      </c>
      <c r="HTJ322" s="414" t="s">
        <v>649</v>
      </c>
      <c r="HTK322" s="415">
        <v>108.85</v>
      </c>
      <c r="HTL322" s="418" t="s">
        <v>782</v>
      </c>
      <c r="HTM322" s="417" t="s">
        <v>767</v>
      </c>
      <c r="HTN322" s="414" t="s">
        <v>649</v>
      </c>
      <c r="HTO322" s="415">
        <v>108.85</v>
      </c>
      <c r="HTP322" s="418" t="s">
        <v>782</v>
      </c>
      <c r="HTQ322" s="417" t="s">
        <v>767</v>
      </c>
      <c r="HTR322" s="414" t="s">
        <v>649</v>
      </c>
      <c r="HTS322" s="415">
        <v>108.85</v>
      </c>
      <c r="HTT322" s="418" t="s">
        <v>782</v>
      </c>
      <c r="HTU322" s="417" t="s">
        <v>767</v>
      </c>
      <c r="HTV322" s="414" t="s">
        <v>649</v>
      </c>
      <c r="HTW322" s="415">
        <v>108.85</v>
      </c>
      <c r="HTX322" s="418" t="s">
        <v>782</v>
      </c>
      <c r="HTY322" s="417" t="s">
        <v>767</v>
      </c>
      <c r="HTZ322" s="414" t="s">
        <v>649</v>
      </c>
      <c r="HUA322" s="415">
        <v>108.85</v>
      </c>
      <c r="HUB322" s="418" t="s">
        <v>782</v>
      </c>
      <c r="HUC322" s="417" t="s">
        <v>767</v>
      </c>
      <c r="HUD322" s="414" t="s">
        <v>649</v>
      </c>
      <c r="HUE322" s="415">
        <v>108.85</v>
      </c>
      <c r="HUF322" s="418" t="s">
        <v>782</v>
      </c>
      <c r="HUG322" s="417" t="s">
        <v>767</v>
      </c>
      <c r="HUH322" s="414" t="s">
        <v>649</v>
      </c>
      <c r="HUI322" s="415">
        <v>108.85</v>
      </c>
      <c r="HUJ322" s="418" t="s">
        <v>782</v>
      </c>
      <c r="HUK322" s="417" t="s">
        <v>767</v>
      </c>
      <c r="HUL322" s="414" t="s">
        <v>649</v>
      </c>
      <c r="HUM322" s="415">
        <v>108.85</v>
      </c>
      <c r="HUN322" s="418" t="s">
        <v>782</v>
      </c>
      <c r="HUO322" s="417" t="s">
        <v>767</v>
      </c>
      <c r="HUP322" s="414" t="s">
        <v>649</v>
      </c>
      <c r="HUQ322" s="415">
        <v>108.85</v>
      </c>
      <c r="HUR322" s="418" t="s">
        <v>782</v>
      </c>
      <c r="HUS322" s="417" t="s">
        <v>767</v>
      </c>
      <c r="HUT322" s="414" t="s">
        <v>649</v>
      </c>
      <c r="HUU322" s="415">
        <v>108.85</v>
      </c>
      <c r="HUV322" s="418" t="s">
        <v>782</v>
      </c>
      <c r="HUW322" s="417" t="s">
        <v>767</v>
      </c>
      <c r="HUX322" s="414" t="s">
        <v>649</v>
      </c>
      <c r="HUY322" s="415">
        <v>108.85</v>
      </c>
      <c r="HUZ322" s="418" t="s">
        <v>782</v>
      </c>
      <c r="HVA322" s="417" t="s">
        <v>767</v>
      </c>
      <c r="HVB322" s="414" t="s">
        <v>649</v>
      </c>
      <c r="HVC322" s="415">
        <v>108.85</v>
      </c>
      <c r="HVD322" s="418" t="s">
        <v>782</v>
      </c>
      <c r="HVE322" s="417" t="s">
        <v>767</v>
      </c>
      <c r="HVF322" s="414" t="s">
        <v>649</v>
      </c>
      <c r="HVG322" s="415">
        <v>108.85</v>
      </c>
      <c r="HVH322" s="418" t="s">
        <v>782</v>
      </c>
      <c r="HVI322" s="417" t="s">
        <v>767</v>
      </c>
      <c r="HVJ322" s="414" t="s">
        <v>649</v>
      </c>
      <c r="HVK322" s="415">
        <v>108.85</v>
      </c>
      <c r="HVL322" s="418" t="s">
        <v>782</v>
      </c>
      <c r="HVM322" s="417" t="s">
        <v>767</v>
      </c>
      <c r="HVN322" s="414" t="s">
        <v>649</v>
      </c>
      <c r="HVO322" s="415">
        <v>108.85</v>
      </c>
      <c r="HVP322" s="418" t="s">
        <v>782</v>
      </c>
      <c r="HVQ322" s="417" t="s">
        <v>767</v>
      </c>
      <c r="HVR322" s="414" t="s">
        <v>649</v>
      </c>
      <c r="HVS322" s="415">
        <v>108.85</v>
      </c>
      <c r="HVT322" s="418" t="s">
        <v>782</v>
      </c>
      <c r="HVU322" s="417" t="s">
        <v>767</v>
      </c>
      <c r="HVV322" s="414" t="s">
        <v>649</v>
      </c>
      <c r="HVW322" s="415">
        <v>108.85</v>
      </c>
      <c r="HVX322" s="418" t="s">
        <v>782</v>
      </c>
      <c r="HVY322" s="417" t="s">
        <v>767</v>
      </c>
      <c r="HVZ322" s="414" t="s">
        <v>649</v>
      </c>
      <c r="HWA322" s="415">
        <v>108.85</v>
      </c>
      <c r="HWB322" s="418" t="s">
        <v>782</v>
      </c>
      <c r="HWC322" s="417" t="s">
        <v>767</v>
      </c>
      <c r="HWD322" s="414" t="s">
        <v>649</v>
      </c>
      <c r="HWE322" s="415">
        <v>108.85</v>
      </c>
      <c r="HWF322" s="418" t="s">
        <v>782</v>
      </c>
      <c r="HWG322" s="417" t="s">
        <v>767</v>
      </c>
      <c r="HWH322" s="414" t="s">
        <v>649</v>
      </c>
      <c r="HWI322" s="415">
        <v>108.85</v>
      </c>
      <c r="HWJ322" s="418" t="s">
        <v>782</v>
      </c>
      <c r="HWK322" s="417" t="s">
        <v>767</v>
      </c>
      <c r="HWL322" s="414" t="s">
        <v>649</v>
      </c>
      <c r="HWM322" s="415">
        <v>108.85</v>
      </c>
      <c r="HWN322" s="418" t="s">
        <v>782</v>
      </c>
      <c r="HWO322" s="417" t="s">
        <v>767</v>
      </c>
      <c r="HWP322" s="414" t="s">
        <v>649</v>
      </c>
      <c r="HWQ322" s="415">
        <v>108.85</v>
      </c>
      <c r="HWR322" s="418" t="s">
        <v>782</v>
      </c>
      <c r="HWS322" s="417" t="s">
        <v>767</v>
      </c>
      <c r="HWT322" s="414" t="s">
        <v>649</v>
      </c>
      <c r="HWU322" s="415">
        <v>108.85</v>
      </c>
      <c r="HWV322" s="418" t="s">
        <v>782</v>
      </c>
      <c r="HWW322" s="417" t="s">
        <v>767</v>
      </c>
      <c r="HWX322" s="414" t="s">
        <v>649</v>
      </c>
      <c r="HWY322" s="415">
        <v>108.85</v>
      </c>
      <c r="HWZ322" s="418" t="s">
        <v>782</v>
      </c>
      <c r="HXA322" s="417" t="s">
        <v>767</v>
      </c>
      <c r="HXB322" s="414" t="s">
        <v>649</v>
      </c>
      <c r="HXC322" s="415">
        <v>108.85</v>
      </c>
      <c r="HXD322" s="418" t="s">
        <v>782</v>
      </c>
      <c r="HXE322" s="417" t="s">
        <v>767</v>
      </c>
      <c r="HXF322" s="414" t="s">
        <v>649</v>
      </c>
      <c r="HXG322" s="415">
        <v>108.85</v>
      </c>
      <c r="HXH322" s="418" t="s">
        <v>782</v>
      </c>
      <c r="HXI322" s="417" t="s">
        <v>767</v>
      </c>
      <c r="HXJ322" s="414" t="s">
        <v>649</v>
      </c>
      <c r="HXK322" s="415">
        <v>108.85</v>
      </c>
      <c r="HXL322" s="418" t="s">
        <v>782</v>
      </c>
      <c r="HXM322" s="417" t="s">
        <v>767</v>
      </c>
      <c r="HXN322" s="414" t="s">
        <v>649</v>
      </c>
      <c r="HXO322" s="415">
        <v>108.85</v>
      </c>
      <c r="HXP322" s="418" t="s">
        <v>782</v>
      </c>
      <c r="HXQ322" s="417" t="s">
        <v>767</v>
      </c>
      <c r="HXR322" s="414" t="s">
        <v>649</v>
      </c>
      <c r="HXS322" s="415">
        <v>108.85</v>
      </c>
      <c r="HXT322" s="418" t="s">
        <v>782</v>
      </c>
      <c r="HXU322" s="417" t="s">
        <v>767</v>
      </c>
      <c r="HXV322" s="414" t="s">
        <v>649</v>
      </c>
      <c r="HXW322" s="415">
        <v>108.85</v>
      </c>
      <c r="HXX322" s="418" t="s">
        <v>782</v>
      </c>
      <c r="HXY322" s="417" t="s">
        <v>767</v>
      </c>
      <c r="HXZ322" s="414" t="s">
        <v>649</v>
      </c>
      <c r="HYA322" s="415">
        <v>108.85</v>
      </c>
      <c r="HYB322" s="418" t="s">
        <v>782</v>
      </c>
      <c r="HYC322" s="417" t="s">
        <v>767</v>
      </c>
      <c r="HYD322" s="414" t="s">
        <v>649</v>
      </c>
      <c r="HYE322" s="415">
        <v>108.85</v>
      </c>
      <c r="HYF322" s="418" t="s">
        <v>782</v>
      </c>
      <c r="HYG322" s="417" t="s">
        <v>767</v>
      </c>
      <c r="HYH322" s="414" t="s">
        <v>649</v>
      </c>
      <c r="HYI322" s="415">
        <v>108.85</v>
      </c>
      <c r="HYJ322" s="418" t="s">
        <v>782</v>
      </c>
      <c r="HYK322" s="417" t="s">
        <v>767</v>
      </c>
      <c r="HYL322" s="414" t="s">
        <v>649</v>
      </c>
      <c r="HYM322" s="415">
        <v>108.85</v>
      </c>
      <c r="HYN322" s="418" t="s">
        <v>782</v>
      </c>
      <c r="HYO322" s="417" t="s">
        <v>767</v>
      </c>
      <c r="HYP322" s="414" t="s">
        <v>649</v>
      </c>
      <c r="HYQ322" s="415">
        <v>108.85</v>
      </c>
      <c r="HYR322" s="418" t="s">
        <v>782</v>
      </c>
      <c r="HYS322" s="417" t="s">
        <v>767</v>
      </c>
      <c r="HYT322" s="414" t="s">
        <v>649</v>
      </c>
      <c r="HYU322" s="415">
        <v>108.85</v>
      </c>
      <c r="HYV322" s="418" t="s">
        <v>782</v>
      </c>
      <c r="HYW322" s="417" t="s">
        <v>767</v>
      </c>
      <c r="HYX322" s="414" t="s">
        <v>649</v>
      </c>
      <c r="HYY322" s="415">
        <v>108.85</v>
      </c>
      <c r="HYZ322" s="418" t="s">
        <v>782</v>
      </c>
      <c r="HZA322" s="417" t="s">
        <v>767</v>
      </c>
      <c r="HZB322" s="414" t="s">
        <v>649</v>
      </c>
      <c r="HZC322" s="415">
        <v>108.85</v>
      </c>
      <c r="HZD322" s="418" t="s">
        <v>782</v>
      </c>
      <c r="HZE322" s="417" t="s">
        <v>767</v>
      </c>
      <c r="HZF322" s="414" t="s">
        <v>649</v>
      </c>
      <c r="HZG322" s="415">
        <v>108.85</v>
      </c>
      <c r="HZH322" s="418" t="s">
        <v>782</v>
      </c>
      <c r="HZI322" s="417" t="s">
        <v>767</v>
      </c>
      <c r="HZJ322" s="414" t="s">
        <v>649</v>
      </c>
      <c r="HZK322" s="415">
        <v>108.85</v>
      </c>
      <c r="HZL322" s="418" t="s">
        <v>782</v>
      </c>
      <c r="HZM322" s="417" t="s">
        <v>767</v>
      </c>
      <c r="HZN322" s="414" t="s">
        <v>649</v>
      </c>
      <c r="HZO322" s="415">
        <v>108.85</v>
      </c>
      <c r="HZP322" s="418" t="s">
        <v>782</v>
      </c>
      <c r="HZQ322" s="417" t="s">
        <v>767</v>
      </c>
      <c r="HZR322" s="414" t="s">
        <v>649</v>
      </c>
      <c r="HZS322" s="415">
        <v>108.85</v>
      </c>
      <c r="HZT322" s="418" t="s">
        <v>782</v>
      </c>
      <c r="HZU322" s="417" t="s">
        <v>767</v>
      </c>
      <c r="HZV322" s="414" t="s">
        <v>649</v>
      </c>
      <c r="HZW322" s="415">
        <v>108.85</v>
      </c>
      <c r="HZX322" s="418" t="s">
        <v>782</v>
      </c>
      <c r="HZY322" s="417" t="s">
        <v>767</v>
      </c>
      <c r="HZZ322" s="414" t="s">
        <v>649</v>
      </c>
      <c r="IAA322" s="415">
        <v>108.85</v>
      </c>
      <c r="IAB322" s="418" t="s">
        <v>782</v>
      </c>
      <c r="IAC322" s="417" t="s">
        <v>767</v>
      </c>
      <c r="IAD322" s="414" t="s">
        <v>649</v>
      </c>
      <c r="IAE322" s="415">
        <v>108.85</v>
      </c>
      <c r="IAF322" s="418" t="s">
        <v>782</v>
      </c>
      <c r="IAG322" s="417" t="s">
        <v>767</v>
      </c>
      <c r="IAH322" s="414" t="s">
        <v>649</v>
      </c>
      <c r="IAI322" s="415">
        <v>108.85</v>
      </c>
      <c r="IAJ322" s="418" t="s">
        <v>782</v>
      </c>
      <c r="IAK322" s="417" t="s">
        <v>767</v>
      </c>
      <c r="IAL322" s="414" t="s">
        <v>649</v>
      </c>
      <c r="IAM322" s="415">
        <v>108.85</v>
      </c>
      <c r="IAN322" s="418" t="s">
        <v>782</v>
      </c>
      <c r="IAO322" s="417" t="s">
        <v>767</v>
      </c>
      <c r="IAP322" s="414" t="s">
        <v>649</v>
      </c>
      <c r="IAQ322" s="415">
        <v>108.85</v>
      </c>
      <c r="IAR322" s="418" t="s">
        <v>782</v>
      </c>
      <c r="IAS322" s="417" t="s">
        <v>767</v>
      </c>
      <c r="IAT322" s="414" t="s">
        <v>649</v>
      </c>
      <c r="IAU322" s="415">
        <v>108.85</v>
      </c>
      <c r="IAV322" s="418" t="s">
        <v>782</v>
      </c>
      <c r="IAW322" s="417" t="s">
        <v>767</v>
      </c>
      <c r="IAX322" s="414" t="s">
        <v>649</v>
      </c>
      <c r="IAY322" s="415">
        <v>108.85</v>
      </c>
      <c r="IAZ322" s="418" t="s">
        <v>782</v>
      </c>
      <c r="IBA322" s="417" t="s">
        <v>767</v>
      </c>
      <c r="IBB322" s="414" t="s">
        <v>649</v>
      </c>
      <c r="IBC322" s="415">
        <v>108.85</v>
      </c>
      <c r="IBD322" s="418" t="s">
        <v>782</v>
      </c>
      <c r="IBE322" s="417" t="s">
        <v>767</v>
      </c>
      <c r="IBF322" s="414" t="s">
        <v>649</v>
      </c>
      <c r="IBG322" s="415">
        <v>108.85</v>
      </c>
      <c r="IBH322" s="418" t="s">
        <v>782</v>
      </c>
      <c r="IBI322" s="417" t="s">
        <v>767</v>
      </c>
      <c r="IBJ322" s="414" t="s">
        <v>649</v>
      </c>
      <c r="IBK322" s="415">
        <v>108.85</v>
      </c>
      <c r="IBL322" s="418" t="s">
        <v>782</v>
      </c>
      <c r="IBM322" s="417" t="s">
        <v>767</v>
      </c>
      <c r="IBN322" s="414" t="s">
        <v>649</v>
      </c>
      <c r="IBO322" s="415">
        <v>108.85</v>
      </c>
      <c r="IBP322" s="418" t="s">
        <v>782</v>
      </c>
      <c r="IBQ322" s="417" t="s">
        <v>767</v>
      </c>
      <c r="IBR322" s="414" t="s">
        <v>649</v>
      </c>
      <c r="IBS322" s="415">
        <v>108.85</v>
      </c>
      <c r="IBT322" s="418" t="s">
        <v>782</v>
      </c>
      <c r="IBU322" s="417" t="s">
        <v>767</v>
      </c>
      <c r="IBV322" s="414" t="s">
        <v>649</v>
      </c>
      <c r="IBW322" s="415">
        <v>108.85</v>
      </c>
      <c r="IBX322" s="418" t="s">
        <v>782</v>
      </c>
      <c r="IBY322" s="417" t="s">
        <v>767</v>
      </c>
      <c r="IBZ322" s="414" t="s">
        <v>649</v>
      </c>
      <c r="ICA322" s="415">
        <v>108.85</v>
      </c>
      <c r="ICB322" s="418" t="s">
        <v>782</v>
      </c>
      <c r="ICC322" s="417" t="s">
        <v>767</v>
      </c>
      <c r="ICD322" s="414" t="s">
        <v>649</v>
      </c>
      <c r="ICE322" s="415">
        <v>108.85</v>
      </c>
      <c r="ICF322" s="418" t="s">
        <v>782</v>
      </c>
      <c r="ICG322" s="417" t="s">
        <v>767</v>
      </c>
      <c r="ICH322" s="414" t="s">
        <v>649</v>
      </c>
      <c r="ICI322" s="415">
        <v>108.85</v>
      </c>
      <c r="ICJ322" s="418" t="s">
        <v>782</v>
      </c>
      <c r="ICK322" s="417" t="s">
        <v>767</v>
      </c>
      <c r="ICL322" s="414" t="s">
        <v>649</v>
      </c>
      <c r="ICM322" s="415">
        <v>108.85</v>
      </c>
      <c r="ICN322" s="418" t="s">
        <v>782</v>
      </c>
      <c r="ICO322" s="417" t="s">
        <v>767</v>
      </c>
      <c r="ICP322" s="414" t="s">
        <v>649</v>
      </c>
      <c r="ICQ322" s="415">
        <v>108.85</v>
      </c>
      <c r="ICR322" s="418" t="s">
        <v>782</v>
      </c>
      <c r="ICS322" s="417" t="s">
        <v>767</v>
      </c>
      <c r="ICT322" s="414" t="s">
        <v>649</v>
      </c>
      <c r="ICU322" s="415">
        <v>108.85</v>
      </c>
      <c r="ICV322" s="418" t="s">
        <v>782</v>
      </c>
      <c r="ICW322" s="417" t="s">
        <v>767</v>
      </c>
      <c r="ICX322" s="414" t="s">
        <v>649</v>
      </c>
      <c r="ICY322" s="415">
        <v>108.85</v>
      </c>
      <c r="ICZ322" s="418" t="s">
        <v>782</v>
      </c>
      <c r="IDA322" s="417" t="s">
        <v>767</v>
      </c>
      <c r="IDB322" s="414" t="s">
        <v>649</v>
      </c>
      <c r="IDC322" s="415">
        <v>108.85</v>
      </c>
      <c r="IDD322" s="418" t="s">
        <v>782</v>
      </c>
      <c r="IDE322" s="417" t="s">
        <v>767</v>
      </c>
      <c r="IDF322" s="414" t="s">
        <v>649</v>
      </c>
      <c r="IDG322" s="415">
        <v>108.85</v>
      </c>
      <c r="IDH322" s="418" t="s">
        <v>782</v>
      </c>
      <c r="IDI322" s="417" t="s">
        <v>767</v>
      </c>
      <c r="IDJ322" s="414" t="s">
        <v>649</v>
      </c>
      <c r="IDK322" s="415">
        <v>108.85</v>
      </c>
      <c r="IDL322" s="418" t="s">
        <v>782</v>
      </c>
      <c r="IDM322" s="417" t="s">
        <v>767</v>
      </c>
      <c r="IDN322" s="414" t="s">
        <v>649</v>
      </c>
      <c r="IDO322" s="415">
        <v>108.85</v>
      </c>
      <c r="IDP322" s="418" t="s">
        <v>782</v>
      </c>
      <c r="IDQ322" s="417" t="s">
        <v>767</v>
      </c>
      <c r="IDR322" s="414" t="s">
        <v>649</v>
      </c>
      <c r="IDS322" s="415">
        <v>108.85</v>
      </c>
      <c r="IDT322" s="418" t="s">
        <v>782</v>
      </c>
      <c r="IDU322" s="417" t="s">
        <v>767</v>
      </c>
      <c r="IDV322" s="414" t="s">
        <v>649</v>
      </c>
      <c r="IDW322" s="415">
        <v>108.85</v>
      </c>
      <c r="IDX322" s="418" t="s">
        <v>782</v>
      </c>
      <c r="IDY322" s="417" t="s">
        <v>767</v>
      </c>
      <c r="IDZ322" s="414" t="s">
        <v>649</v>
      </c>
      <c r="IEA322" s="415">
        <v>108.85</v>
      </c>
      <c r="IEB322" s="418" t="s">
        <v>782</v>
      </c>
      <c r="IEC322" s="417" t="s">
        <v>767</v>
      </c>
      <c r="IED322" s="414" t="s">
        <v>649</v>
      </c>
      <c r="IEE322" s="415">
        <v>108.85</v>
      </c>
      <c r="IEF322" s="418" t="s">
        <v>782</v>
      </c>
      <c r="IEG322" s="417" t="s">
        <v>767</v>
      </c>
      <c r="IEH322" s="414" t="s">
        <v>649</v>
      </c>
      <c r="IEI322" s="415">
        <v>108.85</v>
      </c>
      <c r="IEJ322" s="418" t="s">
        <v>782</v>
      </c>
      <c r="IEK322" s="417" t="s">
        <v>767</v>
      </c>
      <c r="IEL322" s="414" t="s">
        <v>649</v>
      </c>
      <c r="IEM322" s="415">
        <v>108.85</v>
      </c>
      <c r="IEN322" s="418" t="s">
        <v>782</v>
      </c>
      <c r="IEO322" s="417" t="s">
        <v>767</v>
      </c>
      <c r="IEP322" s="414" t="s">
        <v>649</v>
      </c>
      <c r="IEQ322" s="415">
        <v>108.85</v>
      </c>
      <c r="IER322" s="418" t="s">
        <v>782</v>
      </c>
      <c r="IES322" s="417" t="s">
        <v>767</v>
      </c>
      <c r="IET322" s="414" t="s">
        <v>649</v>
      </c>
      <c r="IEU322" s="415">
        <v>108.85</v>
      </c>
      <c r="IEV322" s="418" t="s">
        <v>782</v>
      </c>
      <c r="IEW322" s="417" t="s">
        <v>767</v>
      </c>
      <c r="IEX322" s="414" t="s">
        <v>649</v>
      </c>
      <c r="IEY322" s="415">
        <v>108.85</v>
      </c>
      <c r="IEZ322" s="418" t="s">
        <v>782</v>
      </c>
      <c r="IFA322" s="417" t="s">
        <v>767</v>
      </c>
      <c r="IFB322" s="414" t="s">
        <v>649</v>
      </c>
      <c r="IFC322" s="415">
        <v>108.85</v>
      </c>
      <c r="IFD322" s="418" t="s">
        <v>782</v>
      </c>
      <c r="IFE322" s="417" t="s">
        <v>767</v>
      </c>
      <c r="IFF322" s="414" t="s">
        <v>649</v>
      </c>
      <c r="IFG322" s="415">
        <v>108.85</v>
      </c>
      <c r="IFH322" s="418" t="s">
        <v>782</v>
      </c>
      <c r="IFI322" s="417" t="s">
        <v>767</v>
      </c>
      <c r="IFJ322" s="414" t="s">
        <v>649</v>
      </c>
      <c r="IFK322" s="415">
        <v>108.85</v>
      </c>
      <c r="IFL322" s="418" t="s">
        <v>782</v>
      </c>
      <c r="IFM322" s="417" t="s">
        <v>767</v>
      </c>
      <c r="IFN322" s="414" t="s">
        <v>649</v>
      </c>
      <c r="IFO322" s="415">
        <v>108.85</v>
      </c>
      <c r="IFP322" s="418" t="s">
        <v>782</v>
      </c>
      <c r="IFQ322" s="417" t="s">
        <v>767</v>
      </c>
      <c r="IFR322" s="414" t="s">
        <v>649</v>
      </c>
      <c r="IFS322" s="415">
        <v>108.85</v>
      </c>
      <c r="IFT322" s="418" t="s">
        <v>782</v>
      </c>
      <c r="IFU322" s="417" t="s">
        <v>767</v>
      </c>
      <c r="IFV322" s="414" t="s">
        <v>649</v>
      </c>
      <c r="IFW322" s="415">
        <v>108.85</v>
      </c>
      <c r="IFX322" s="418" t="s">
        <v>782</v>
      </c>
      <c r="IFY322" s="417" t="s">
        <v>767</v>
      </c>
      <c r="IFZ322" s="414" t="s">
        <v>649</v>
      </c>
      <c r="IGA322" s="415">
        <v>108.85</v>
      </c>
      <c r="IGB322" s="418" t="s">
        <v>782</v>
      </c>
      <c r="IGC322" s="417" t="s">
        <v>767</v>
      </c>
      <c r="IGD322" s="414" t="s">
        <v>649</v>
      </c>
      <c r="IGE322" s="415">
        <v>108.85</v>
      </c>
      <c r="IGF322" s="418" t="s">
        <v>782</v>
      </c>
      <c r="IGG322" s="417" t="s">
        <v>767</v>
      </c>
      <c r="IGH322" s="414" t="s">
        <v>649</v>
      </c>
      <c r="IGI322" s="415">
        <v>108.85</v>
      </c>
      <c r="IGJ322" s="418" t="s">
        <v>782</v>
      </c>
      <c r="IGK322" s="417" t="s">
        <v>767</v>
      </c>
      <c r="IGL322" s="414" t="s">
        <v>649</v>
      </c>
      <c r="IGM322" s="415">
        <v>108.85</v>
      </c>
      <c r="IGN322" s="418" t="s">
        <v>782</v>
      </c>
      <c r="IGO322" s="417" t="s">
        <v>767</v>
      </c>
      <c r="IGP322" s="414" t="s">
        <v>649</v>
      </c>
      <c r="IGQ322" s="415">
        <v>108.85</v>
      </c>
      <c r="IGR322" s="418" t="s">
        <v>782</v>
      </c>
      <c r="IGS322" s="417" t="s">
        <v>767</v>
      </c>
      <c r="IGT322" s="414" t="s">
        <v>649</v>
      </c>
      <c r="IGU322" s="415">
        <v>108.85</v>
      </c>
      <c r="IGV322" s="418" t="s">
        <v>782</v>
      </c>
      <c r="IGW322" s="417" t="s">
        <v>767</v>
      </c>
      <c r="IGX322" s="414" t="s">
        <v>649</v>
      </c>
      <c r="IGY322" s="415">
        <v>108.85</v>
      </c>
      <c r="IGZ322" s="418" t="s">
        <v>782</v>
      </c>
      <c r="IHA322" s="417" t="s">
        <v>767</v>
      </c>
      <c r="IHB322" s="414" t="s">
        <v>649</v>
      </c>
      <c r="IHC322" s="415">
        <v>108.85</v>
      </c>
      <c r="IHD322" s="418" t="s">
        <v>782</v>
      </c>
      <c r="IHE322" s="417" t="s">
        <v>767</v>
      </c>
      <c r="IHF322" s="414" t="s">
        <v>649</v>
      </c>
      <c r="IHG322" s="415">
        <v>108.85</v>
      </c>
      <c r="IHH322" s="418" t="s">
        <v>782</v>
      </c>
      <c r="IHI322" s="417" t="s">
        <v>767</v>
      </c>
      <c r="IHJ322" s="414" t="s">
        <v>649</v>
      </c>
      <c r="IHK322" s="415">
        <v>108.85</v>
      </c>
      <c r="IHL322" s="418" t="s">
        <v>782</v>
      </c>
      <c r="IHM322" s="417" t="s">
        <v>767</v>
      </c>
      <c r="IHN322" s="414" t="s">
        <v>649</v>
      </c>
      <c r="IHO322" s="415">
        <v>108.85</v>
      </c>
      <c r="IHP322" s="418" t="s">
        <v>782</v>
      </c>
      <c r="IHQ322" s="417" t="s">
        <v>767</v>
      </c>
      <c r="IHR322" s="414" t="s">
        <v>649</v>
      </c>
      <c r="IHS322" s="415">
        <v>108.85</v>
      </c>
      <c r="IHT322" s="418" t="s">
        <v>782</v>
      </c>
      <c r="IHU322" s="417" t="s">
        <v>767</v>
      </c>
      <c r="IHV322" s="414" t="s">
        <v>649</v>
      </c>
      <c r="IHW322" s="415">
        <v>108.85</v>
      </c>
      <c r="IHX322" s="418" t="s">
        <v>782</v>
      </c>
      <c r="IHY322" s="417" t="s">
        <v>767</v>
      </c>
      <c r="IHZ322" s="414" t="s">
        <v>649</v>
      </c>
      <c r="IIA322" s="415">
        <v>108.85</v>
      </c>
      <c r="IIB322" s="418" t="s">
        <v>782</v>
      </c>
      <c r="IIC322" s="417" t="s">
        <v>767</v>
      </c>
      <c r="IID322" s="414" t="s">
        <v>649</v>
      </c>
      <c r="IIE322" s="415">
        <v>108.85</v>
      </c>
      <c r="IIF322" s="418" t="s">
        <v>782</v>
      </c>
      <c r="IIG322" s="417" t="s">
        <v>767</v>
      </c>
      <c r="IIH322" s="414" t="s">
        <v>649</v>
      </c>
      <c r="III322" s="415">
        <v>108.85</v>
      </c>
      <c r="IIJ322" s="418" t="s">
        <v>782</v>
      </c>
      <c r="IIK322" s="417" t="s">
        <v>767</v>
      </c>
      <c r="IIL322" s="414" t="s">
        <v>649</v>
      </c>
      <c r="IIM322" s="415">
        <v>108.85</v>
      </c>
      <c r="IIN322" s="418" t="s">
        <v>782</v>
      </c>
      <c r="IIO322" s="417" t="s">
        <v>767</v>
      </c>
      <c r="IIP322" s="414" t="s">
        <v>649</v>
      </c>
      <c r="IIQ322" s="415">
        <v>108.85</v>
      </c>
      <c r="IIR322" s="418" t="s">
        <v>782</v>
      </c>
      <c r="IIS322" s="417" t="s">
        <v>767</v>
      </c>
      <c r="IIT322" s="414" t="s">
        <v>649</v>
      </c>
      <c r="IIU322" s="415">
        <v>108.85</v>
      </c>
      <c r="IIV322" s="418" t="s">
        <v>782</v>
      </c>
      <c r="IIW322" s="417" t="s">
        <v>767</v>
      </c>
      <c r="IIX322" s="414" t="s">
        <v>649</v>
      </c>
      <c r="IIY322" s="415">
        <v>108.85</v>
      </c>
      <c r="IIZ322" s="418" t="s">
        <v>782</v>
      </c>
      <c r="IJA322" s="417" t="s">
        <v>767</v>
      </c>
      <c r="IJB322" s="414" t="s">
        <v>649</v>
      </c>
      <c r="IJC322" s="415">
        <v>108.85</v>
      </c>
      <c r="IJD322" s="418" t="s">
        <v>782</v>
      </c>
      <c r="IJE322" s="417" t="s">
        <v>767</v>
      </c>
      <c r="IJF322" s="414" t="s">
        <v>649</v>
      </c>
      <c r="IJG322" s="415">
        <v>108.85</v>
      </c>
      <c r="IJH322" s="418" t="s">
        <v>782</v>
      </c>
      <c r="IJI322" s="417" t="s">
        <v>767</v>
      </c>
      <c r="IJJ322" s="414" t="s">
        <v>649</v>
      </c>
      <c r="IJK322" s="415">
        <v>108.85</v>
      </c>
      <c r="IJL322" s="418" t="s">
        <v>782</v>
      </c>
      <c r="IJM322" s="417" t="s">
        <v>767</v>
      </c>
      <c r="IJN322" s="414" t="s">
        <v>649</v>
      </c>
      <c r="IJO322" s="415">
        <v>108.85</v>
      </c>
      <c r="IJP322" s="418" t="s">
        <v>782</v>
      </c>
      <c r="IJQ322" s="417" t="s">
        <v>767</v>
      </c>
      <c r="IJR322" s="414" t="s">
        <v>649</v>
      </c>
      <c r="IJS322" s="415">
        <v>108.85</v>
      </c>
      <c r="IJT322" s="418" t="s">
        <v>782</v>
      </c>
      <c r="IJU322" s="417" t="s">
        <v>767</v>
      </c>
      <c r="IJV322" s="414" t="s">
        <v>649</v>
      </c>
      <c r="IJW322" s="415">
        <v>108.85</v>
      </c>
      <c r="IJX322" s="418" t="s">
        <v>782</v>
      </c>
      <c r="IJY322" s="417" t="s">
        <v>767</v>
      </c>
      <c r="IJZ322" s="414" t="s">
        <v>649</v>
      </c>
      <c r="IKA322" s="415">
        <v>108.85</v>
      </c>
      <c r="IKB322" s="418" t="s">
        <v>782</v>
      </c>
      <c r="IKC322" s="417" t="s">
        <v>767</v>
      </c>
      <c r="IKD322" s="414" t="s">
        <v>649</v>
      </c>
      <c r="IKE322" s="415">
        <v>108.85</v>
      </c>
      <c r="IKF322" s="418" t="s">
        <v>782</v>
      </c>
      <c r="IKG322" s="417" t="s">
        <v>767</v>
      </c>
      <c r="IKH322" s="414" t="s">
        <v>649</v>
      </c>
      <c r="IKI322" s="415">
        <v>108.85</v>
      </c>
      <c r="IKJ322" s="418" t="s">
        <v>782</v>
      </c>
      <c r="IKK322" s="417" t="s">
        <v>767</v>
      </c>
      <c r="IKL322" s="414" t="s">
        <v>649</v>
      </c>
      <c r="IKM322" s="415">
        <v>108.85</v>
      </c>
      <c r="IKN322" s="418" t="s">
        <v>782</v>
      </c>
      <c r="IKO322" s="417" t="s">
        <v>767</v>
      </c>
      <c r="IKP322" s="414" t="s">
        <v>649</v>
      </c>
      <c r="IKQ322" s="415">
        <v>108.85</v>
      </c>
      <c r="IKR322" s="418" t="s">
        <v>782</v>
      </c>
      <c r="IKS322" s="417" t="s">
        <v>767</v>
      </c>
      <c r="IKT322" s="414" t="s">
        <v>649</v>
      </c>
      <c r="IKU322" s="415">
        <v>108.85</v>
      </c>
      <c r="IKV322" s="418" t="s">
        <v>782</v>
      </c>
      <c r="IKW322" s="417" t="s">
        <v>767</v>
      </c>
      <c r="IKX322" s="414" t="s">
        <v>649</v>
      </c>
      <c r="IKY322" s="415">
        <v>108.85</v>
      </c>
      <c r="IKZ322" s="418" t="s">
        <v>782</v>
      </c>
      <c r="ILA322" s="417" t="s">
        <v>767</v>
      </c>
      <c r="ILB322" s="414" t="s">
        <v>649</v>
      </c>
      <c r="ILC322" s="415">
        <v>108.85</v>
      </c>
      <c r="ILD322" s="418" t="s">
        <v>782</v>
      </c>
      <c r="ILE322" s="417" t="s">
        <v>767</v>
      </c>
      <c r="ILF322" s="414" t="s">
        <v>649</v>
      </c>
      <c r="ILG322" s="415">
        <v>108.85</v>
      </c>
      <c r="ILH322" s="418" t="s">
        <v>782</v>
      </c>
      <c r="ILI322" s="417" t="s">
        <v>767</v>
      </c>
      <c r="ILJ322" s="414" t="s">
        <v>649</v>
      </c>
      <c r="ILK322" s="415">
        <v>108.85</v>
      </c>
      <c r="ILL322" s="418" t="s">
        <v>782</v>
      </c>
      <c r="ILM322" s="417" t="s">
        <v>767</v>
      </c>
      <c r="ILN322" s="414" t="s">
        <v>649</v>
      </c>
      <c r="ILO322" s="415">
        <v>108.85</v>
      </c>
      <c r="ILP322" s="418" t="s">
        <v>782</v>
      </c>
      <c r="ILQ322" s="417" t="s">
        <v>767</v>
      </c>
      <c r="ILR322" s="414" t="s">
        <v>649</v>
      </c>
      <c r="ILS322" s="415">
        <v>108.85</v>
      </c>
      <c r="ILT322" s="418" t="s">
        <v>782</v>
      </c>
      <c r="ILU322" s="417" t="s">
        <v>767</v>
      </c>
      <c r="ILV322" s="414" t="s">
        <v>649</v>
      </c>
      <c r="ILW322" s="415">
        <v>108.85</v>
      </c>
      <c r="ILX322" s="418" t="s">
        <v>782</v>
      </c>
      <c r="ILY322" s="417" t="s">
        <v>767</v>
      </c>
      <c r="ILZ322" s="414" t="s">
        <v>649</v>
      </c>
      <c r="IMA322" s="415">
        <v>108.85</v>
      </c>
      <c r="IMB322" s="418" t="s">
        <v>782</v>
      </c>
      <c r="IMC322" s="417" t="s">
        <v>767</v>
      </c>
      <c r="IMD322" s="414" t="s">
        <v>649</v>
      </c>
      <c r="IME322" s="415">
        <v>108.85</v>
      </c>
      <c r="IMF322" s="418" t="s">
        <v>782</v>
      </c>
      <c r="IMG322" s="417" t="s">
        <v>767</v>
      </c>
      <c r="IMH322" s="414" t="s">
        <v>649</v>
      </c>
      <c r="IMI322" s="415">
        <v>108.85</v>
      </c>
      <c r="IMJ322" s="418" t="s">
        <v>782</v>
      </c>
      <c r="IMK322" s="417" t="s">
        <v>767</v>
      </c>
      <c r="IML322" s="414" t="s">
        <v>649</v>
      </c>
      <c r="IMM322" s="415">
        <v>108.85</v>
      </c>
      <c r="IMN322" s="418" t="s">
        <v>782</v>
      </c>
      <c r="IMO322" s="417" t="s">
        <v>767</v>
      </c>
      <c r="IMP322" s="414" t="s">
        <v>649</v>
      </c>
      <c r="IMQ322" s="415">
        <v>108.85</v>
      </c>
      <c r="IMR322" s="418" t="s">
        <v>782</v>
      </c>
      <c r="IMS322" s="417" t="s">
        <v>767</v>
      </c>
      <c r="IMT322" s="414" t="s">
        <v>649</v>
      </c>
      <c r="IMU322" s="415">
        <v>108.85</v>
      </c>
      <c r="IMV322" s="418" t="s">
        <v>782</v>
      </c>
      <c r="IMW322" s="417" t="s">
        <v>767</v>
      </c>
      <c r="IMX322" s="414" t="s">
        <v>649</v>
      </c>
      <c r="IMY322" s="415">
        <v>108.85</v>
      </c>
      <c r="IMZ322" s="418" t="s">
        <v>782</v>
      </c>
      <c r="INA322" s="417" t="s">
        <v>767</v>
      </c>
      <c r="INB322" s="414" t="s">
        <v>649</v>
      </c>
      <c r="INC322" s="415">
        <v>108.85</v>
      </c>
      <c r="IND322" s="418" t="s">
        <v>782</v>
      </c>
      <c r="INE322" s="417" t="s">
        <v>767</v>
      </c>
      <c r="INF322" s="414" t="s">
        <v>649</v>
      </c>
      <c r="ING322" s="415">
        <v>108.85</v>
      </c>
      <c r="INH322" s="418" t="s">
        <v>782</v>
      </c>
      <c r="INI322" s="417" t="s">
        <v>767</v>
      </c>
      <c r="INJ322" s="414" t="s">
        <v>649</v>
      </c>
      <c r="INK322" s="415">
        <v>108.85</v>
      </c>
      <c r="INL322" s="418" t="s">
        <v>782</v>
      </c>
      <c r="INM322" s="417" t="s">
        <v>767</v>
      </c>
      <c r="INN322" s="414" t="s">
        <v>649</v>
      </c>
      <c r="INO322" s="415">
        <v>108.85</v>
      </c>
      <c r="INP322" s="418" t="s">
        <v>782</v>
      </c>
      <c r="INQ322" s="417" t="s">
        <v>767</v>
      </c>
      <c r="INR322" s="414" t="s">
        <v>649</v>
      </c>
      <c r="INS322" s="415">
        <v>108.85</v>
      </c>
      <c r="INT322" s="418" t="s">
        <v>782</v>
      </c>
      <c r="INU322" s="417" t="s">
        <v>767</v>
      </c>
      <c r="INV322" s="414" t="s">
        <v>649</v>
      </c>
      <c r="INW322" s="415">
        <v>108.85</v>
      </c>
      <c r="INX322" s="418" t="s">
        <v>782</v>
      </c>
      <c r="INY322" s="417" t="s">
        <v>767</v>
      </c>
      <c r="INZ322" s="414" t="s">
        <v>649</v>
      </c>
      <c r="IOA322" s="415">
        <v>108.85</v>
      </c>
      <c r="IOB322" s="418" t="s">
        <v>782</v>
      </c>
      <c r="IOC322" s="417" t="s">
        <v>767</v>
      </c>
      <c r="IOD322" s="414" t="s">
        <v>649</v>
      </c>
      <c r="IOE322" s="415">
        <v>108.85</v>
      </c>
      <c r="IOF322" s="418" t="s">
        <v>782</v>
      </c>
      <c r="IOG322" s="417" t="s">
        <v>767</v>
      </c>
      <c r="IOH322" s="414" t="s">
        <v>649</v>
      </c>
      <c r="IOI322" s="415">
        <v>108.85</v>
      </c>
      <c r="IOJ322" s="418" t="s">
        <v>782</v>
      </c>
      <c r="IOK322" s="417" t="s">
        <v>767</v>
      </c>
      <c r="IOL322" s="414" t="s">
        <v>649</v>
      </c>
      <c r="IOM322" s="415">
        <v>108.85</v>
      </c>
      <c r="ION322" s="418" t="s">
        <v>782</v>
      </c>
      <c r="IOO322" s="417" t="s">
        <v>767</v>
      </c>
      <c r="IOP322" s="414" t="s">
        <v>649</v>
      </c>
      <c r="IOQ322" s="415">
        <v>108.85</v>
      </c>
      <c r="IOR322" s="418" t="s">
        <v>782</v>
      </c>
      <c r="IOS322" s="417" t="s">
        <v>767</v>
      </c>
      <c r="IOT322" s="414" t="s">
        <v>649</v>
      </c>
      <c r="IOU322" s="415">
        <v>108.85</v>
      </c>
      <c r="IOV322" s="418" t="s">
        <v>782</v>
      </c>
      <c r="IOW322" s="417" t="s">
        <v>767</v>
      </c>
      <c r="IOX322" s="414" t="s">
        <v>649</v>
      </c>
      <c r="IOY322" s="415">
        <v>108.85</v>
      </c>
      <c r="IOZ322" s="418" t="s">
        <v>782</v>
      </c>
      <c r="IPA322" s="417" t="s">
        <v>767</v>
      </c>
      <c r="IPB322" s="414" t="s">
        <v>649</v>
      </c>
      <c r="IPC322" s="415">
        <v>108.85</v>
      </c>
      <c r="IPD322" s="418" t="s">
        <v>782</v>
      </c>
      <c r="IPE322" s="417" t="s">
        <v>767</v>
      </c>
      <c r="IPF322" s="414" t="s">
        <v>649</v>
      </c>
      <c r="IPG322" s="415">
        <v>108.85</v>
      </c>
      <c r="IPH322" s="418" t="s">
        <v>782</v>
      </c>
      <c r="IPI322" s="417" t="s">
        <v>767</v>
      </c>
      <c r="IPJ322" s="414" t="s">
        <v>649</v>
      </c>
      <c r="IPK322" s="415">
        <v>108.85</v>
      </c>
      <c r="IPL322" s="418" t="s">
        <v>782</v>
      </c>
      <c r="IPM322" s="417" t="s">
        <v>767</v>
      </c>
      <c r="IPN322" s="414" t="s">
        <v>649</v>
      </c>
      <c r="IPO322" s="415">
        <v>108.85</v>
      </c>
      <c r="IPP322" s="418" t="s">
        <v>782</v>
      </c>
      <c r="IPQ322" s="417" t="s">
        <v>767</v>
      </c>
      <c r="IPR322" s="414" t="s">
        <v>649</v>
      </c>
      <c r="IPS322" s="415">
        <v>108.85</v>
      </c>
      <c r="IPT322" s="418" t="s">
        <v>782</v>
      </c>
      <c r="IPU322" s="417" t="s">
        <v>767</v>
      </c>
      <c r="IPV322" s="414" t="s">
        <v>649</v>
      </c>
      <c r="IPW322" s="415">
        <v>108.85</v>
      </c>
      <c r="IPX322" s="418" t="s">
        <v>782</v>
      </c>
      <c r="IPY322" s="417" t="s">
        <v>767</v>
      </c>
      <c r="IPZ322" s="414" t="s">
        <v>649</v>
      </c>
      <c r="IQA322" s="415">
        <v>108.85</v>
      </c>
      <c r="IQB322" s="418" t="s">
        <v>782</v>
      </c>
      <c r="IQC322" s="417" t="s">
        <v>767</v>
      </c>
      <c r="IQD322" s="414" t="s">
        <v>649</v>
      </c>
      <c r="IQE322" s="415">
        <v>108.85</v>
      </c>
      <c r="IQF322" s="418" t="s">
        <v>782</v>
      </c>
      <c r="IQG322" s="417" t="s">
        <v>767</v>
      </c>
      <c r="IQH322" s="414" t="s">
        <v>649</v>
      </c>
      <c r="IQI322" s="415">
        <v>108.85</v>
      </c>
      <c r="IQJ322" s="418" t="s">
        <v>782</v>
      </c>
      <c r="IQK322" s="417" t="s">
        <v>767</v>
      </c>
      <c r="IQL322" s="414" t="s">
        <v>649</v>
      </c>
      <c r="IQM322" s="415">
        <v>108.85</v>
      </c>
      <c r="IQN322" s="418" t="s">
        <v>782</v>
      </c>
      <c r="IQO322" s="417" t="s">
        <v>767</v>
      </c>
      <c r="IQP322" s="414" t="s">
        <v>649</v>
      </c>
      <c r="IQQ322" s="415">
        <v>108.85</v>
      </c>
      <c r="IQR322" s="418" t="s">
        <v>782</v>
      </c>
      <c r="IQS322" s="417" t="s">
        <v>767</v>
      </c>
      <c r="IQT322" s="414" t="s">
        <v>649</v>
      </c>
      <c r="IQU322" s="415">
        <v>108.85</v>
      </c>
      <c r="IQV322" s="418" t="s">
        <v>782</v>
      </c>
      <c r="IQW322" s="417" t="s">
        <v>767</v>
      </c>
      <c r="IQX322" s="414" t="s">
        <v>649</v>
      </c>
      <c r="IQY322" s="415">
        <v>108.85</v>
      </c>
      <c r="IQZ322" s="418" t="s">
        <v>782</v>
      </c>
      <c r="IRA322" s="417" t="s">
        <v>767</v>
      </c>
      <c r="IRB322" s="414" t="s">
        <v>649</v>
      </c>
      <c r="IRC322" s="415">
        <v>108.85</v>
      </c>
      <c r="IRD322" s="418" t="s">
        <v>782</v>
      </c>
      <c r="IRE322" s="417" t="s">
        <v>767</v>
      </c>
      <c r="IRF322" s="414" t="s">
        <v>649</v>
      </c>
      <c r="IRG322" s="415">
        <v>108.85</v>
      </c>
      <c r="IRH322" s="418" t="s">
        <v>782</v>
      </c>
      <c r="IRI322" s="417" t="s">
        <v>767</v>
      </c>
      <c r="IRJ322" s="414" t="s">
        <v>649</v>
      </c>
      <c r="IRK322" s="415">
        <v>108.85</v>
      </c>
      <c r="IRL322" s="418" t="s">
        <v>782</v>
      </c>
      <c r="IRM322" s="417" t="s">
        <v>767</v>
      </c>
      <c r="IRN322" s="414" t="s">
        <v>649</v>
      </c>
      <c r="IRO322" s="415">
        <v>108.85</v>
      </c>
      <c r="IRP322" s="418" t="s">
        <v>782</v>
      </c>
      <c r="IRQ322" s="417" t="s">
        <v>767</v>
      </c>
      <c r="IRR322" s="414" t="s">
        <v>649</v>
      </c>
      <c r="IRS322" s="415">
        <v>108.85</v>
      </c>
      <c r="IRT322" s="418" t="s">
        <v>782</v>
      </c>
      <c r="IRU322" s="417" t="s">
        <v>767</v>
      </c>
      <c r="IRV322" s="414" t="s">
        <v>649</v>
      </c>
      <c r="IRW322" s="415">
        <v>108.85</v>
      </c>
      <c r="IRX322" s="418" t="s">
        <v>782</v>
      </c>
      <c r="IRY322" s="417" t="s">
        <v>767</v>
      </c>
      <c r="IRZ322" s="414" t="s">
        <v>649</v>
      </c>
      <c r="ISA322" s="415">
        <v>108.85</v>
      </c>
      <c r="ISB322" s="418" t="s">
        <v>782</v>
      </c>
      <c r="ISC322" s="417" t="s">
        <v>767</v>
      </c>
      <c r="ISD322" s="414" t="s">
        <v>649</v>
      </c>
      <c r="ISE322" s="415">
        <v>108.85</v>
      </c>
      <c r="ISF322" s="418" t="s">
        <v>782</v>
      </c>
      <c r="ISG322" s="417" t="s">
        <v>767</v>
      </c>
      <c r="ISH322" s="414" t="s">
        <v>649</v>
      </c>
      <c r="ISI322" s="415">
        <v>108.85</v>
      </c>
      <c r="ISJ322" s="418" t="s">
        <v>782</v>
      </c>
      <c r="ISK322" s="417" t="s">
        <v>767</v>
      </c>
      <c r="ISL322" s="414" t="s">
        <v>649</v>
      </c>
      <c r="ISM322" s="415">
        <v>108.85</v>
      </c>
      <c r="ISN322" s="418" t="s">
        <v>782</v>
      </c>
      <c r="ISO322" s="417" t="s">
        <v>767</v>
      </c>
      <c r="ISP322" s="414" t="s">
        <v>649</v>
      </c>
      <c r="ISQ322" s="415">
        <v>108.85</v>
      </c>
      <c r="ISR322" s="418" t="s">
        <v>782</v>
      </c>
      <c r="ISS322" s="417" t="s">
        <v>767</v>
      </c>
      <c r="IST322" s="414" t="s">
        <v>649</v>
      </c>
      <c r="ISU322" s="415">
        <v>108.85</v>
      </c>
      <c r="ISV322" s="418" t="s">
        <v>782</v>
      </c>
      <c r="ISW322" s="417" t="s">
        <v>767</v>
      </c>
      <c r="ISX322" s="414" t="s">
        <v>649</v>
      </c>
      <c r="ISY322" s="415">
        <v>108.85</v>
      </c>
      <c r="ISZ322" s="418" t="s">
        <v>782</v>
      </c>
      <c r="ITA322" s="417" t="s">
        <v>767</v>
      </c>
      <c r="ITB322" s="414" t="s">
        <v>649</v>
      </c>
      <c r="ITC322" s="415">
        <v>108.85</v>
      </c>
      <c r="ITD322" s="418" t="s">
        <v>782</v>
      </c>
      <c r="ITE322" s="417" t="s">
        <v>767</v>
      </c>
      <c r="ITF322" s="414" t="s">
        <v>649</v>
      </c>
      <c r="ITG322" s="415">
        <v>108.85</v>
      </c>
      <c r="ITH322" s="418" t="s">
        <v>782</v>
      </c>
      <c r="ITI322" s="417" t="s">
        <v>767</v>
      </c>
      <c r="ITJ322" s="414" t="s">
        <v>649</v>
      </c>
      <c r="ITK322" s="415">
        <v>108.85</v>
      </c>
      <c r="ITL322" s="418" t="s">
        <v>782</v>
      </c>
      <c r="ITM322" s="417" t="s">
        <v>767</v>
      </c>
      <c r="ITN322" s="414" t="s">
        <v>649</v>
      </c>
      <c r="ITO322" s="415">
        <v>108.85</v>
      </c>
      <c r="ITP322" s="418" t="s">
        <v>782</v>
      </c>
      <c r="ITQ322" s="417" t="s">
        <v>767</v>
      </c>
      <c r="ITR322" s="414" t="s">
        <v>649</v>
      </c>
      <c r="ITS322" s="415">
        <v>108.85</v>
      </c>
      <c r="ITT322" s="418" t="s">
        <v>782</v>
      </c>
      <c r="ITU322" s="417" t="s">
        <v>767</v>
      </c>
      <c r="ITV322" s="414" t="s">
        <v>649</v>
      </c>
      <c r="ITW322" s="415">
        <v>108.85</v>
      </c>
      <c r="ITX322" s="418" t="s">
        <v>782</v>
      </c>
      <c r="ITY322" s="417" t="s">
        <v>767</v>
      </c>
      <c r="ITZ322" s="414" t="s">
        <v>649</v>
      </c>
      <c r="IUA322" s="415">
        <v>108.85</v>
      </c>
      <c r="IUB322" s="418" t="s">
        <v>782</v>
      </c>
      <c r="IUC322" s="417" t="s">
        <v>767</v>
      </c>
      <c r="IUD322" s="414" t="s">
        <v>649</v>
      </c>
      <c r="IUE322" s="415">
        <v>108.85</v>
      </c>
      <c r="IUF322" s="418" t="s">
        <v>782</v>
      </c>
      <c r="IUG322" s="417" t="s">
        <v>767</v>
      </c>
      <c r="IUH322" s="414" t="s">
        <v>649</v>
      </c>
      <c r="IUI322" s="415">
        <v>108.85</v>
      </c>
      <c r="IUJ322" s="418" t="s">
        <v>782</v>
      </c>
      <c r="IUK322" s="417" t="s">
        <v>767</v>
      </c>
      <c r="IUL322" s="414" t="s">
        <v>649</v>
      </c>
      <c r="IUM322" s="415">
        <v>108.85</v>
      </c>
      <c r="IUN322" s="418" t="s">
        <v>782</v>
      </c>
      <c r="IUO322" s="417" t="s">
        <v>767</v>
      </c>
      <c r="IUP322" s="414" t="s">
        <v>649</v>
      </c>
      <c r="IUQ322" s="415">
        <v>108.85</v>
      </c>
      <c r="IUR322" s="418" t="s">
        <v>782</v>
      </c>
      <c r="IUS322" s="417" t="s">
        <v>767</v>
      </c>
      <c r="IUT322" s="414" t="s">
        <v>649</v>
      </c>
      <c r="IUU322" s="415">
        <v>108.85</v>
      </c>
      <c r="IUV322" s="418" t="s">
        <v>782</v>
      </c>
      <c r="IUW322" s="417" t="s">
        <v>767</v>
      </c>
      <c r="IUX322" s="414" t="s">
        <v>649</v>
      </c>
      <c r="IUY322" s="415">
        <v>108.85</v>
      </c>
      <c r="IUZ322" s="418" t="s">
        <v>782</v>
      </c>
      <c r="IVA322" s="417" t="s">
        <v>767</v>
      </c>
      <c r="IVB322" s="414" t="s">
        <v>649</v>
      </c>
      <c r="IVC322" s="415">
        <v>108.85</v>
      </c>
      <c r="IVD322" s="418" t="s">
        <v>782</v>
      </c>
      <c r="IVE322" s="417" t="s">
        <v>767</v>
      </c>
      <c r="IVF322" s="414" t="s">
        <v>649</v>
      </c>
      <c r="IVG322" s="415">
        <v>108.85</v>
      </c>
      <c r="IVH322" s="418" t="s">
        <v>782</v>
      </c>
      <c r="IVI322" s="417" t="s">
        <v>767</v>
      </c>
      <c r="IVJ322" s="414" t="s">
        <v>649</v>
      </c>
      <c r="IVK322" s="415">
        <v>108.85</v>
      </c>
      <c r="IVL322" s="418" t="s">
        <v>782</v>
      </c>
      <c r="IVM322" s="417" t="s">
        <v>767</v>
      </c>
      <c r="IVN322" s="414" t="s">
        <v>649</v>
      </c>
      <c r="IVO322" s="415">
        <v>108.85</v>
      </c>
      <c r="IVP322" s="418" t="s">
        <v>782</v>
      </c>
      <c r="IVQ322" s="417" t="s">
        <v>767</v>
      </c>
      <c r="IVR322" s="414" t="s">
        <v>649</v>
      </c>
      <c r="IVS322" s="415">
        <v>108.85</v>
      </c>
      <c r="IVT322" s="418" t="s">
        <v>782</v>
      </c>
      <c r="IVU322" s="417" t="s">
        <v>767</v>
      </c>
      <c r="IVV322" s="414" t="s">
        <v>649</v>
      </c>
      <c r="IVW322" s="415">
        <v>108.85</v>
      </c>
      <c r="IVX322" s="418" t="s">
        <v>782</v>
      </c>
      <c r="IVY322" s="417" t="s">
        <v>767</v>
      </c>
      <c r="IVZ322" s="414" t="s">
        <v>649</v>
      </c>
      <c r="IWA322" s="415">
        <v>108.85</v>
      </c>
      <c r="IWB322" s="418" t="s">
        <v>782</v>
      </c>
      <c r="IWC322" s="417" t="s">
        <v>767</v>
      </c>
      <c r="IWD322" s="414" t="s">
        <v>649</v>
      </c>
      <c r="IWE322" s="415">
        <v>108.85</v>
      </c>
      <c r="IWF322" s="418" t="s">
        <v>782</v>
      </c>
      <c r="IWG322" s="417" t="s">
        <v>767</v>
      </c>
      <c r="IWH322" s="414" t="s">
        <v>649</v>
      </c>
      <c r="IWI322" s="415">
        <v>108.85</v>
      </c>
      <c r="IWJ322" s="418" t="s">
        <v>782</v>
      </c>
      <c r="IWK322" s="417" t="s">
        <v>767</v>
      </c>
      <c r="IWL322" s="414" t="s">
        <v>649</v>
      </c>
      <c r="IWM322" s="415">
        <v>108.85</v>
      </c>
      <c r="IWN322" s="418" t="s">
        <v>782</v>
      </c>
      <c r="IWO322" s="417" t="s">
        <v>767</v>
      </c>
      <c r="IWP322" s="414" t="s">
        <v>649</v>
      </c>
      <c r="IWQ322" s="415">
        <v>108.85</v>
      </c>
      <c r="IWR322" s="418" t="s">
        <v>782</v>
      </c>
      <c r="IWS322" s="417" t="s">
        <v>767</v>
      </c>
      <c r="IWT322" s="414" t="s">
        <v>649</v>
      </c>
      <c r="IWU322" s="415">
        <v>108.85</v>
      </c>
      <c r="IWV322" s="418" t="s">
        <v>782</v>
      </c>
      <c r="IWW322" s="417" t="s">
        <v>767</v>
      </c>
      <c r="IWX322" s="414" t="s">
        <v>649</v>
      </c>
      <c r="IWY322" s="415">
        <v>108.85</v>
      </c>
      <c r="IWZ322" s="418" t="s">
        <v>782</v>
      </c>
      <c r="IXA322" s="417" t="s">
        <v>767</v>
      </c>
      <c r="IXB322" s="414" t="s">
        <v>649</v>
      </c>
      <c r="IXC322" s="415">
        <v>108.85</v>
      </c>
      <c r="IXD322" s="418" t="s">
        <v>782</v>
      </c>
      <c r="IXE322" s="417" t="s">
        <v>767</v>
      </c>
      <c r="IXF322" s="414" t="s">
        <v>649</v>
      </c>
      <c r="IXG322" s="415">
        <v>108.85</v>
      </c>
      <c r="IXH322" s="418" t="s">
        <v>782</v>
      </c>
      <c r="IXI322" s="417" t="s">
        <v>767</v>
      </c>
      <c r="IXJ322" s="414" t="s">
        <v>649</v>
      </c>
      <c r="IXK322" s="415">
        <v>108.85</v>
      </c>
      <c r="IXL322" s="418" t="s">
        <v>782</v>
      </c>
      <c r="IXM322" s="417" t="s">
        <v>767</v>
      </c>
      <c r="IXN322" s="414" t="s">
        <v>649</v>
      </c>
      <c r="IXO322" s="415">
        <v>108.85</v>
      </c>
      <c r="IXP322" s="418" t="s">
        <v>782</v>
      </c>
      <c r="IXQ322" s="417" t="s">
        <v>767</v>
      </c>
      <c r="IXR322" s="414" t="s">
        <v>649</v>
      </c>
      <c r="IXS322" s="415">
        <v>108.85</v>
      </c>
      <c r="IXT322" s="418" t="s">
        <v>782</v>
      </c>
      <c r="IXU322" s="417" t="s">
        <v>767</v>
      </c>
      <c r="IXV322" s="414" t="s">
        <v>649</v>
      </c>
      <c r="IXW322" s="415">
        <v>108.85</v>
      </c>
      <c r="IXX322" s="418" t="s">
        <v>782</v>
      </c>
      <c r="IXY322" s="417" t="s">
        <v>767</v>
      </c>
      <c r="IXZ322" s="414" t="s">
        <v>649</v>
      </c>
      <c r="IYA322" s="415">
        <v>108.85</v>
      </c>
      <c r="IYB322" s="418" t="s">
        <v>782</v>
      </c>
      <c r="IYC322" s="417" t="s">
        <v>767</v>
      </c>
      <c r="IYD322" s="414" t="s">
        <v>649</v>
      </c>
      <c r="IYE322" s="415">
        <v>108.85</v>
      </c>
      <c r="IYF322" s="418" t="s">
        <v>782</v>
      </c>
      <c r="IYG322" s="417" t="s">
        <v>767</v>
      </c>
      <c r="IYH322" s="414" t="s">
        <v>649</v>
      </c>
      <c r="IYI322" s="415">
        <v>108.85</v>
      </c>
      <c r="IYJ322" s="418" t="s">
        <v>782</v>
      </c>
      <c r="IYK322" s="417" t="s">
        <v>767</v>
      </c>
      <c r="IYL322" s="414" t="s">
        <v>649</v>
      </c>
      <c r="IYM322" s="415">
        <v>108.85</v>
      </c>
      <c r="IYN322" s="418" t="s">
        <v>782</v>
      </c>
      <c r="IYO322" s="417" t="s">
        <v>767</v>
      </c>
      <c r="IYP322" s="414" t="s">
        <v>649</v>
      </c>
      <c r="IYQ322" s="415">
        <v>108.85</v>
      </c>
      <c r="IYR322" s="418" t="s">
        <v>782</v>
      </c>
      <c r="IYS322" s="417" t="s">
        <v>767</v>
      </c>
      <c r="IYT322" s="414" t="s">
        <v>649</v>
      </c>
      <c r="IYU322" s="415">
        <v>108.85</v>
      </c>
      <c r="IYV322" s="418" t="s">
        <v>782</v>
      </c>
      <c r="IYW322" s="417" t="s">
        <v>767</v>
      </c>
      <c r="IYX322" s="414" t="s">
        <v>649</v>
      </c>
      <c r="IYY322" s="415">
        <v>108.85</v>
      </c>
      <c r="IYZ322" s="418" t="s">
        <v>782</v>
      </c>
      <c r="IZA322" s="417" t="s">
        <v>767</v>
      </c>
      <c r="IZB322" s="414" t="s">
        <v>649</v>
      </c>
      <c r="IZC322" s="415">
        <v>108.85</v>
      </c>
      <c r="IZD322" s="418" t="s">
        <v>782</v>
      </c>
      <c r="IZE322" s="417" t="s">
        <v>767</v>
      </c>
      <c r="IZF322" s="414" t="s">
        <v>649</v>
      </c>
      <c r="IZG322" s="415">
        <v>108.85</v>
      </c>
      <c r="IZH322" s="418" t="s">
        <v>782</v>
      </c>
      <c r="IZI322" s="417" t="s">
        <v>767</v>
      </c>
      <c r="IZJ322" s="414" t="s">
        <v>649</v>
      </c>
      <c r="IZK322" s="415">
        <v>108.85</v>
      </c>
      <c r="IZL322" s="418" t="s">
        <v>782</v>
      </c>
      <c r="IZM322" s="417" t="s">
        <v>767</v>
      </c>
      <c r="IZN322" s="414" t="s">
        <v>649</v>
      </c>
      <c r="IZO322" s="415">
        <v>108.85</v>
      </c>
      <c r="IZP322" s="418" t="s">
        <v>782</v>
      </c>
      <c r="IZQ322" s="417" t="s">
        <v>767</v>
      </c>
      <c r="IZR322" s="414" t="s">
        <v>649</v>
      </c>
      <c r="IZS322" s="415">
        <v>108.85</v>
      </c>
      <c r="IZT322" s="418" t="s">
        <v>782</v>
      </c>
      <c r="IZU322" s="417" t="s">
        <v>767</v>
      </c>
      <c r="IZV322" s="414" t="s">
        <v>649</v>
      </c>
      <c r="IZW322" s="415">
        <v>108.85</v>
      </c>
      <c r="IZX322" s="418" t="s">
        <v>782</v>
      </c>
      <c r="IZY322" s="417" t="s">
        <v>767</v>
      </c>
      <c r="IZZ322" s="414" t="s">
        <v>649</v>
      </c>
      <c r="JAA322" s="415">
        <v>108.85</v>
      </c>
      <c r="JAB322" s="418" t="s">
        <v>782</v>
      </c>
      <c r="JAC322" s="417" t="s">
        <v>767</v>
      </c>
      <c r="JAD322" s="414" t="s">
        <v>649</v>
      </c>
      <c r="JAE322" s="415">
        <v>108.85</v>
      </c>
      <c r="JAF322" s="418" t="s">
        <v>782</v>
      </c>
      <c r="JAG322" s="417" t="s">
        <v>767</v>
      </c>
      <c r="JAH322" s="414" t="s">
        <v>649</v>
      </c>
      <c r="JAI322" s="415">
        <v>108.85</v>
      </c>
      <c r="JAJ322" s="418" t="s">
        <v>782</v>
      </c>
      <c r="JAK322" s="417" t="s">
        <v>767</v>
      </c>
      <c r="JAL322" s="414" t="s">
        <v>649</v>
      </c>
      <c r="JAM322" s="415">
        <v>108.85</v>
      </c>
      <c r="JAN322" s="418" t="s">
        <v>782</v>
      </c>
      <c r="JAO322" s="417" t="s">
        <v>767</v>
      </c>
      <c r="JAP322" s="414" t="s">
        <v>649</v>
      </c>
      <c r="JAQ322" s="415">
        <v>108.85</v>
      </c>
      <c r="JAR322" s="418" t="s">
        <v>782</v>
      </c>
      <c r="JAS322" s="417" t="s">
        <v>767</v>
      </c>
      <c r="JAT322" s="414" t="s">
        <v>649</v>
      </c>
      <c r="JAU322" s="415">
        <v>108.85</v>
      </c>
      <c r="JAV322" s="418" t="s">
        <v>782</v>
      </c>
      <c r="JAW322" s="417" t="s">
        <v>767</v>
      </c>
      <c r="JAX322" s="414" t="s">
        <v>649</v>
      </c>
      <c r="JAY322" s="415">
        <v>108.85</v>
      </c>
      <c r="JAZ322" s="418" t="s">
        <v>782</v>
      </c>
      <c r="JBA322" s="417" t="s">
        <v>767</v>
      </c>
      <c r="JBB322" s="414" t="s">
        <v>649</v>
      </c>
      <c r="JBC322" s="415">
        <v>108.85</v>
      </c>
      <c r="JBD322" s="418" t="s">
        <v>782</v>
      </c>
      <c r="JBE322" s="417" t="s">
        <v>767</v>
      </c>
      <c r="JBF322" s="414" t="s">
        <v>649</v>
      </c>
      <c r="JBG322" s="415">
        <v>108.85</v>
      </c>
      <c r="JBH322" s="418" t="s">
        <v>782</v>
      </c>
      <c r="JBI322" s="417" t="s">
        <v>767</v>
      </c>
      <c r="JBJ322" s="414" t="s">
        <v>649</v>
      </c>
      <c r="JBK322" s="415">
        <v>108.85</v>
      </c>
      <c r="JBL322" s="418" t="s">
        <v>782</v>
      </c>
      <c r="JBM322" s="417" t="s">
        <v>767</v>
      </c>
      <c r="JBN322" s="414" t="s">
        <v>649</v>
      </c>
      <c r="JBO322" s="415">
        <v>108.85</v>
      </c>
      <c r="JBP322" s="418" t="s">
        <v>782</v>
      </c>
      <c r="JBQ322" s="417" t="s">
        <v>767</v>
      </c>
      <c r="JBR322" s="414" t="s">
        <v>649</v>
      </c>
      <c r="JBS322" s="415">
        <v>108.85</v>
      </c>
      <c r="JBT322" s="418" t="s">
        <v>782</v>
      </c>
      <c r="JBU322" s="417" t="s">
        <v>767</v>
      </c>
      <c r="JBV322" s="414" t="s">
        <v>649</v>
      </c>
      <c r="JBW322" s="415">
        <v>108.85</v>
      </c>
      <c r="JBX322" s="418" t="s">
        <v>782</v>
      </c>
      <c r="JBY322" s="417" t="s">
        <v>767</v>
      </c>
      <c r="JBZ322" s="414" t="s">
        <v>649</v>
      </c>
      <c r="JCA322" s="415">
        <v>108.85</v>
      </c>
      <c r="JCB322" s="418" t="s">
        <v>782</v>
      </c>
      <c r="JCC322" s="417" t="s">
        <v>767</v>
      </c>
      <c r="JCD322" s="414" t="s">
        <v>649</v>
      </c>
      <c r="JCE322" s="415">
        <v>108.85</v>
      </c>
      <c r="JCF322" s="418" t="s">
        <v>782</v>
      </c>
      <c r="JCG322" s="417" t="s">
        <v>767</v>
      </c>
      <c r="JCH322" s="414" t="s">
        <v>649</v>
      </c>
      <c r="JCI322" s="415">
        <v>108.85</v>
      </c>
      <c r="JCJ322" s="418" t="s">
        <v>782</v>
      </c>
      <c r="JCK322" s="417" t="s">
        <v>767</v>
      </c>
      <c r="JCL322" s="414" t="s">
        <v>649</v>
      </c>
      <c r="JCM322" s="415">
        <v>108.85</v>
      </c>
      <c r="JCN322" s="418" t="s">
        <v>782</v>
      </c>
      <c r="JCO322" s="417" t="s">
        <v>767</v>
      </c>
      <c r="JCP322" s="414" t="s">
        <v>649</v>
      </c>
      <c r="JCQ322" s="415">
        <v>108.85</v>
      </c>
      <c r="JCR322" s="418" t="s">
        <v>782</v>
      </c>
      <c r="JCS322" s="417" t="s">
        <v>767</v>
      </c>
      <c r="JCT322" s="414" t="s">
        <v>649</v>
      </c>
      <c r="JCU322" s="415">
        <v>108.85</v>
      </c>
      <c r="JCV322" s="418" t="s">
        <v>782</v>
      </c>
      <c r="JCW322" s="417" t="s">
        <v>767</v>
      </c>
      <c r="JCX322" s="414" t="s">
        <v>649</v>
      </c>
      <c r="JCY322" s="415">
        <v>108.85</v>
      </c>
      <c r="JCZ322" s="418" t="s">
        <v>782</v>
      </c>
      <c r="JDA322" s="417" t="s">
        <v>767</v>
      </c>
      <c r="JDB322" s="414" t="s">
        <v>649</v>
      </c>
      <c r="JDC322" s="415">
        <v>108.85</v>
      </c>
      <c r="JDD322" s="418" t="s">
        <v>782</v>
      </c>
      <c r="JDE322" s="417" t="s">
        <v>767</v>
      </c>
      <c r="JDF322" s="414" t="s">
        <v>649</v>
      </c>
      <c r="JDG322" s="415">
        <v>108.85</v>
      </c>
      <c r="JDH322" s="418" t="s">
        <v>782</v>
      </c>
      <c r="JDI322" s="417" t="s">
        <v>767</v>
      </c>
      <c r="JDJ322" s="414" t="s">
        <v>649</v>
      </c>
      <c r="JDK322" s="415">
        <v>108.85</v>
      </c>
      <c r="JDL322" s="418" t="s">
        <v>782</v>
      </c>
      <c r="JDM322" s="417" t="s">
        <v>767</v>
      </c>
      <c r="JDN322" s="414" t="s">
        <v>649</v>
      </c>
      <c r="JDO322" s="415">
        <v>108.85</v>
      </c>
      <c r="JDP322" s="418" t="s">
        <v>782</v>
      </c>
      <c r="JDQ322" s="417" t="s">
        <v>767</v>
      </c>
      <c r="JDR322" s="414" t="s">
        <v>649</v>
      </c>
      <c r="JDS322" s="415">
        <v>108.85</v>
      </c>
      <c r="JDT322" s="418" t="s">
        <v>782</v>
      </c>
      <c r="JDU322" s="417" t="s">
        <v>767</v>
      </c>
      <c r="JDV322" s="414" t="s">
        <v>649</v>
      </c>
      <c r="JDW322" s="415">
        <v>108.85</v>
      </c>
      <c r="JDX322" s="418" t="s">
        <v>782</v>
      </c>
      <c r="JDY322" s="417" t="s">
        <v>767</v>
      </c>
      <c r="JDZ322" s="414" t="s">
        <v>649</v>
      </c>
      <c r="JEA322" s="415">
        <v>108.85</v>
      </c>
      <c r="JEB322" s="418" t="s">
        <v>782</v>
      </c>
      <c r="JEC322" s="417" t="s">
        <v>767</v>
      </c>
      <c r="JED322" s="414" t="s">
        <v>649</v>
      </c>
      <c r="JEE322" s="415">
        <v>108.85</v>
      </c>
      <c r="JEF322" s="418" t="s">
        <v>782</v>
      </c>
      <c r="JEG322" s="417" t="s">
        <v>767</v>
      </c>
      <c r="JEH322" s="414" t="s">
        <v>649</v>
      </c>
      <c r="JEI322" s="415">
        <v>108.85</v>
      </c>
      <c r="JEJ322" s="418" t="s">
        <v>782</v>
      </c>
      <c r="JEK322" s="417" t="s">
        <v>767</v>
      </c>
      <c r="JEL322" s="414" t="s">
        <v>649</v>
      </c>
      <c r="JEM322" s="415">
        <v>108.85</v>
      </c>
      <c r="JEN322" s="418" t="s">
        <v>782</v>
      </c>
      <c r="JEO322" s="417" t="s">
        <v>767</v>
      </c>
      <c r="JEP322" s="414" t="s">
        <v>649</v>
      </c>
      <c r="JEQ322" s="415">
        <v>108.85</v>
      </c>
      <c r="JER322" s="418" t="s">
        <v>782</v>
      </c>
      <c r="JES322" s="417" t="s">
        <v>767</v>
      </c>
      <c r="JET322" s="414" t="s">
        <v>649</v>
      </c>
      <c r="JEU322" s="415">
        <v>108.85</v>
      </c>
      <c r="JEV322" s="418" t="s">
        <v>782</v>
      </c>
      <c r="JEW322" s="417" t="s">
        <v>767</v>
      </c>
      <c r="JEX322" s="414" t="s">
        <v>649</v>
      </c>
      <c r="JEY322" s="415">
        <v>108.85</v>
      </c>
      <c r="JEZ322" s="418" t="s">
        <v>782</v>
      </c>
      <c r="JFA322" s="417" t="s">
        <v>767</v>
      </c>
      <c r="JFB322" s="414" t="s">
        <v>649</v>
      </c>
      <c r="JFC322" s="415">
        <v>108.85</v>
      </c>
      <c r="JFD322" s="418" t="s">
        <v>782</v>
      </c>
      <c r="JFE322" s="417" t="s">
        <v>767</v>
      </c>
      <c r="JFF322" s="414" t="s">
        <v>649</v>
      </c>
      <c r="JFG322" s="415">
        <v>108.85</v>
      </c>
      <c r="JFH322" s="418" t="s">
        <v>782</v>
      </c>
      <c r="JFI322" s="417" t="s">
        <v>767</v>
      </c>
      <c r="JFJ322" s="414" t="s">
        <v>649</v>
      </c>
      <c r="JFK322" s="415">
        <v>108.85</v>
      </c>
      <c r="JFL322" s="418" t="s">
        <v>782</v>
      </c>
      <c r="JFM322" s="417" t="s">
        <v>767</v>
      </c>
      <c r="JFN322" s="414" t="s">
        <v>649</v>
      </c>
      <c r="JFO322" s="415">
        <v>108.85</v>
      </c>
      <c r="JFP322" s="418" t="s">
        <v>782</v>
      </c>
      <c r="JFQ322" s="417" t="s">
        <v>767</v>
      </c>
      <c r="JFR322" s="414" t="s">
        <v>649</v>
      </c>
      <c r="JFS322" s="415">
        <v>108.85</v>
      </c>
      <c r="JFT322" s="418" t="s">
        <v>782</v>
      </c>
      <c r="JFU322" s="417" t="s">
        <v>767</v>
      </c>
      <c r="JFV322" s="414" t="s">
        <v>649</v>
      </c>
      <c r="JFW322" s="415">
        <v>108.85</v>
      </c>
      <c r="JFX322" s="418" t="s">
        <v>782</v>
      </c>
      <c r="JFY322" s="417" t="s">
        <v>767</v>
      </c>
      <c r="JFZ322" s="414" t="s">
        <v>649</v>
      </c>
      <c r="JGA322" s="415">
        <v>108.85</v>
      </c>
      <c r="JGB322" s="418" t="s">
        <v>782</v>
      </c>
      <c r="JGC322" s="417" t="s">
        <v>767</v>
      </c>
      <c r="JGD322" s="414" t="s">
        <v>649</v>
      </c>
      <c r="JGE322" s="415">
        <v>108.85</v>
      </c>
      <c r="JGF322" s="418" t="s">
        <v>782</v>
      </c>
      <c r="JGG322" s="417" t="s">
        <v>767</v>
      </c>
      <c r="JGH322" s="414" t="s">
        <v>649</v>
      </c>
      <c r="JGI322" s="415">
        <v>108.85</v>
      </c>
      <c r="JGJ322" s="418" t="s">
        <v>782</v>
      </c>
      <c r="JGK322" s="417" t="s">
        <v>767</v>
      </c>
      <c r="JGL322" s="414" t="s">
        <v>649</v>
      </c>
      <c r="JGM322" s="415">
        <v>108.85</v>
      </c>
      <c r="JGN322" s="418" t="s">
        <v>782</v>
      </c>
      <c r="JGO322" s="417" t="s">
        <v>767</v>
      </c>
      <c r="JGP322" s="414" t="s">
        <v>649</v>
      </c>
      <c r="JGQ322" s="415">
        <v>108.85</v>
      </c>
      <c r="JGR322" s="418" t="s">
        <v>782</v>
      </c>
      <c r="JGS322" s="417" t="s">
        <v>767</v>
      </c>
      <c r="JGT322" s="414" t="s">
        <v>649</v>
      </c>
      <c r="JGU322" s="415">
        <v>108.85</v>
      </c>
      <c r="JGV322" s="418" t="s">
        <v>782</v>
      </c>
      <c r="JGW322" s="417" t="s">
        <v>767</v>
      </c>
      <c r="JGX322" s="414" t="s">
        <v>649</v>
      </c>
      <c r="JGY322" s="415">
        <v>108.85</v>
      </c>
      <c r="JGZ322" s="418" t="s">
        <v>782</v>
      </c>
      <c r="JHA322" s="417" t="s">
        <v>767</v>
      </c>
      <c r="JHB322" s="414" t="s">
        <v>649</v>
      </c>
      <c r="JHC322" s="415">
        <v>108.85</v>
      </c>
      <c r="JHD322" s="418" t="s">
        <v>782</v>
      </c>
      <c r="JHE322" s="417" t="s">
        <v>767</v>
      </c>
      <c r="JHF322" s="414" t="s">
        <v>649</v>
      </c>
      <c r="JHG322" s="415">
        <v>108.85</v>
      </c>
      <c r="JHH322" s="418" t="s">
        <v>782</v>
      </c>
      <c r="JHI322" s="417" t="s">
        <v>767</v>
      </c>
      <c r="JHJ322" s="414" t="s">
        <v>649</v>
      </c>
      <c r="JHK322" s="415">
        <v>108.85</v>
      </c>
      <c r="JHL322" s="418" t="s">
        <v>782</v>
      </c>
      <c r="JHM322" s="417" t="s">
        <v>767</v>
      </c>
      <c r="JHN322" s="414" t="s">
        <v>649</v>
      </c>
      <c r="JHO322" s="415">
        <v>108.85</v>
      </c>
      <c r="JHP322" s="418" t="s">
        <v>782</v>
      </c>
      <c r="JHQ322" s="417" t="s">
        <v>767</v>
      </c>
      <c r="JHR322" s="414" t="s">
        <v>649</v>
      </c>
      <c r="JHS322" s="415">
        <v>108.85</v>
      </c>
      <c r="JHT322" s="418" t="s">
        <v>782</v>
      </c>
      <c r="JHU322" s="417" t="s">
        <v>767</v>
      </c>
      <c r="JHV322" s="414" t="s">
        <v>649</v>
      </c>
      <c r="JHW322" s="415">
        <v>108.85</v>
      </c>
      <c r="JHX322" s="418" t="s">
        <v>782</v>
      </c>
      <c r="JHY322" s="417" t="s">
        <v>767</v>
      </c>
      <c r="JHZ322" s="414" t="s">
        <v>649</v>
      </c>
      <c r="JIA322" s="415">
        <v>108.85</v>
      </c>
      <c r="JIB322" s="418" t="s">
        <v>782</v>
      </c>
      <c r="JIC322" s="417" t="s">
        <v>767</v>
      </c>
      <c r="JID322" s="414" t="s">
        <v>649</v>
      </c>
      <c r="JIE322" s="415">
        <v>108.85</v>
      </c>
      <c r="JIF322" s="418" t="s">
        <v>782</v>
      </c>
      <c r="JIG322" s="417" t="s">
        <v>767</v>
      </c>
      <c r="JIH322" s="414" t="s">
        <v>649</v>
      </c>
      <c r="JII322" s="415">
        <v>108.85</v>
      </c>
      <c r="JIJ322" s="418" t="s">
        <v>782</v>
      </c>
      <c r="JIK322" s="417" t="s">
        <v>767</v>
      </c>
      <c r="JIL322" s="414" t="s">
        <v>649</v>
      </c>
      <c r="JIM322" s="415">
        <v>108.85</v>
      </c>
      <c r="JIN322" s="418" t="s">
        <v>782</v>
      </c>
      <c r="JIO322" s="417" t="s">
        <v>767</v>
      </c>
      <c r="JIP322" s="414" t="s">
        <v>649</v>
      </c>
      <c r="JIQ322" s="415">
        <v>108.85</v>
      </c>
      <c r="JIR322" s="418" t="s">
        <v>782</v>
      </c>
      <c r="JIS322" s="417" t="s">
        <v>767</v>
      </c>
      <c r="JIT322" s="414" t="s">
        <v>649</v>
      </c>
      <c r="JIU322" s="415">
        <v>108.85</v>
      </c>
      <c r="JIV322" s="418" t="s">
        <v>782</v>
      </c>
      <c r="JIW322" s="417" t="s">
        <v>767</v>
      </c>
      <c r="JIX322" s="414" t="s">
        <v>649</v>
      </c>
      <c r="JIY322" s="415">
        <v>108.85</v>
      </c>
      <c r="JIZ322" s="418" t="s">
        <v>782</v>
      </c>
      <c r="JJA322" s="417" t="s">
        <v>767</v>
      </c>
      <c r="JJB322" s="414" t="s">
        <v>649</v>
      </c>
      <c r="JJC322" s="415">
        <v>108.85</v>
      </c>
      <c r="JJD322" s="418" t="s">
        <v>782</v>
      </c>
      <c r="JJE322" s="417" t="s">
        <v>767</v>
      </c>
      <c r="JJF322" s="414" t="s">
        <v>649</v>
      </c>
      <c r="JJG322" s="415">
        <v>108.85</v>
      </c>
      <c r="JJH322" s="418" t="s">
        <v>782</v>
      </c>
      <c r="JJI322" s="417" t="s">
        <v>767</v>
      </c>
      <c r="JJJ322" s="414" t="s">
        <v>649</v>
      </c>
      <c r="JJK322" s="415">
        <v>108.85</v>
      </c>
      <c r="JJL322" s="418" t="s">
        <v>782</v>
      </c>
      <c r="JJM322" s="417" t="s">
        <v>767</v>
      </c>
      <c r="JJN322" s="414" t="s">
        <v>649</v>
      </c>
      <c r="JJO322" s="415">
        <v>108.85</v>
      </c>
      <c r="JJP322" s="418" t="s">
        <v>782</v>
      </c>
      <c r="JJQ322" s="417" t="s">
        <v>767</v>
      </c>
      <c r="JJR322" s="414" t="s">
        <v>649</v>
      </c>
      <c r="JJS322" s="415">
        <v>108.85</v>
      </c>
      <c r="JJT322" s="418" t="s">
        <v>782</v>
      </c>
      <c r="JJU322" s="417" t="s">
        <v>767</v>
      </c>
      <c r="JJV322" s="414" t="s">
        <v>649</v>
      </c>
      <c r="JJW322" s="415">
        <v>108.85</v>
      </c>
      <c r="JJX322" s="418" t="s">
        <v>782</v>
      </c>
      <c r="JJY322" s="417" t="s">
        <v>767</v>
      </c>
      <c r="JJZ322" s="414" t="s">
        <v>649</v>
      </c>
      <c r="JKA322" s="415">
        <v>108.85</v>
      </c>
      <c r="JKB322" s="418" t="s">
        <v>782</v>
      </c>
      <c r="JKC322" s="417" t="s">
        <v>767</v>
      </c>
      <c r="JKD322" s="414" t="s">
        <v>649</v>
      </c>
      <c r="JKE322" s="415">
        <v>108.85</v>
      </c>
      <c r="JKF322" s="418" t="s">
        <v>782</v>
      </c>
      <c r="JKG322" s="417" t="s">
        <v>767</v>
      </c>
      <c r="JKH322" s="414" t="s">
        <v>649</v>
      </c>
      <c r="JKI322" s="415">
        <v>108.85</v>
      </c>
      <c r="JKJ322" s="418" t="s">
        <v>782</v>
      </c>
      <c r="JKK322" s="417" t="s">
        <v>767</v>
      </c>
      <c r="JKL322" s="414" t="s">
        <v>649</v>
      </c>
      <c r="JKM322" s="415">
        <v>108.85</v>
      </c>
      <c r="JKN322" s="418" t="s">
        <v>782</v>
      </c>
      <c r="JKO322" s="417" t="s">
        <v>767</v>
      </c>
      <c r="JKP322" s="414" t="s">
        <v>649</v>
      </c>
      <c r="JKQ322" s="415">
        <v>108.85</v>
      </c>
      <c r="JKR322" s="418" t="s">
        <v>782</v>
      </c>
      <c r="JKS322" s="417" t="s">
        <v>767</v>
      </c>
      <c r="JKT322" s="414" t="s">
        <v>649</v>
      </c>
      <c r="JKU322" s="415">
        <v>108.85</v>
      </c>
      <c r="JKV322" s="418" t="s">
        <v>782</v>
      </c>
      <c r="JKW322" s="417" t="s">
        <v>767</v>
      </c>
      <c r="JKX322" s="414" t="s">
        <v>649</v>
      </c>
      <c r="JKY322" s="415">
        <v>108.85</v>
      </c>
      <c r="JKZ322" s="418" t="s">
        <v>782</v>
      </c>
      <c r="JLA322" s="417" t="s">
        <v>767</v>
      </c>
      <c r="JLB322" s="414" t="s">
        <v>649</v>
      </c>
      <c r="JLC322" s="415">
        <v>108.85</v>
      </c>
      <c r="JLD322" s="418" t="s">
        <v>782</v>
      </c>
      <c r="JLE322" s="417" t="s">
        <v>767</v>
      </c>
      <c r="JLF322" s="414" t="s">
        <v>649</v>
      </c>
      <c r="JLG322" s="415">
        <v>108.85</v>
      </c>
      <c r="JLH322" s="418" t="s">
        <v>782</v>
      </c>
      <c r="JLI322" s="417" t="s">
        <v>767</v>
      </c>
      <c r="JLJ322" s="414" t="s">
        <v>649</v>
      </c>
      <c r="JLK322" s="415">
        <v>108.85</v>
      </c>
      <c r="JLL322" s="418" t="s">
        <v>782</v>
      </c>
      <c r="JLM322" s="417" t="s">
        <v>767</v>
      </c>
      <c r="JLN322" s="414" t="s">
        <v>649</v>
      </c>
      <c r="JLO322" s="415">
        <v>108.85</v>
      </c>
      <c r="JLP322" s="418" t="s">
        <v>782</v>
      </c>
      <c r="JLQ322" s="417" t="s">
        <v>767</v>
      </c>
      <c r="JLR322" s="414" t="s">
        <v>649</v>
      </c>
      <c r="JLS322" s="415">
        <v>108.85</v>
      </c>
      <c r="JLT322" s="418" t="s">
        <v>782</v>
      </c>
      <c r="JLU322" s="417" t="s">
        <v>767</v>
      </c>
      <c r="JLV322" s="414" t="s">
        <v>649</v>
      </c>
      <c r="JLW322" s="415">
        <v>108.85</v>
      </c>
      <c r="JLX322" s="418" t="s">
        <v>782</v>
      </c>
      <c r="JLY322" s="417" t="s">
        <v>767</v>
      </c>
      <c r="JLZ322" s="414" t="s">
        <v>649</v>
      </c>
      <c r="JMA322" s="415">
        <v>108.85</v>
      </c>
      <c r="JMB322" s="418" t="s">
        <v>782</v>
      </c>
      <c r="JMC322" s="417" t="s">
        <v>767</v>
      </c>
      <c r="JMD322" s="414" t="s">
        <v>649</v>
      </c>
      <c r="JME322" s="415">
        <v>108.85</v>
      </c>
      <c r="JMF322" s="418" t="s">
        <v>782</v>
      </c>
      <c r="JMG322" s="417" t="s">
        <v>767</v>
      </c>
      <c r="JMH322" s="414" t="s">
        <v>649</v>
      </c>
      <c r="JMI322" s="415">
        <v>108.85</v>
      </c>
      <c r="JMJ322" s="418" t="s">
        <v>782</v>
      </c>
      <c r="JMK322" s="417" t="s">
        <v>767</v>
      </c>
      <c r="JML322" s="414" t="s">
        <v>649</v>
      </c>
      <c r="JMM322" s="415">
        <v>108.85</v>
      </c>
      <c r="JMN322" s="418" t="s">
        <v>782</v>
      </c>
      <c r="JMO322" s="417" t="s">
        <v>767</v>
      </c>
      <c r="JMP322" s="414" t="s">
        <v>649</v>
      </c>
      <c r="JMQ322" s="415">
        <v>108.85</v>
      </c>
      <c r="JMR322" s="418" t="s">
        <v>782</v>
      </c>
      <c r="JMS322" s="417" t="s">
        <v>767</v>
      </c>
      <c r="JMT322" s="414" t="s">
        <v>649</v>
      </c>
      <c r="JMU322" s="415">
        <v>108.85</v>
      </c>
      <c r="JMV322" s="418" t="s">
        <v>782</v>
      </c>
      <c r="JMW322" s="417" t="s">
        <v>767</v>
      </c>
      <c r="JMX322" s="414" t="s">
        <v>649</v>
      </c>
      <c r="JMY322" s="415">
        <v>108.85</v>
      </c>
      <c r="JMZ322" s="418" t="s">
        <v>782</v>
      </c>
      <c r="JNA322" s="417" t="s">
        <v>767</v>
      </c>
      <c r="JNB322" s="414" t="s">
        <v>649</v>
      </c>
      <c r="JNC322" s="415">
        <v>108.85</v>
      </c>
      <c r="JND322" s="418" t="s">
        <v>782</v>
      </c>
      <c r="JNE322" s="417" t="s">
        <v>767</v>
      </c>
      <c r="JNF322" s="414" t="s">
        <v>649</v>
      </c>
      <c r="JNG322" s="415">
        <v>108.85</v>
      </c>
      <c r="JNH322" s="418" t="s">
        <v>782</v>
      </c>
      <c r="JNI322" s="417" t="s">
        <v>767</v>
      </c>
      <c r="JNJ322" s="414" t="s">
        <v>649</v>
      </c>
      <c r="JNK322" s="415">
        <v>108.85</v>
      </c>
      <c r="JNL322" s="418" t="s">
        <v>782</v>
      </c>
      <c r="JNM322" s="417" t="s">
        <v>767</v>
      </c>
      <c r="JNN322" s="414" t="s">
        <v>649</v>
      </c>
      <c r="JNO322" s="415">
        <v>108.85</v>
      </c>
      <c r="JNP322" s="418" t="s">
        <v>782</v>
      </c>
      <c r="JNQ322" s="417" t="s">
        <v>767</v>
      </c>
      <c r="JNR322" s="414" t="s">
        <v>649</v>
      </c>
      <c r="JNS322" s="415">
        <v>108.85</v>
      </c>
      <c r="JNT322" s="418" t="s">
        <v>782</v>
      </c>
      <c r="JNU322" s="417" t="s">
        <v>767</v>
      </c>
      <c r="JNV322" s="414" t="s">
        <v>649</v>
      </c>
      <c r="JNW322" s="415">
        <v>108.85</v>
      </c>
      <c r="JNX322" s="418" t="s">
        <v>782</v>
      </c>
      <c r="JNY322" s="417" t="s">
        <v>767</v>
      </c>
      <c r="JNZ322" s="414" t="s">
        <v>649</v>
      </c>
      <c r="JOA322" s="415">
        <v>108.85</v>
      </c>
      <c r="JOB322" s="418" t="s">
        <v>782</v>
      </c>
      <c r="JOC322" s="417" t="s">
        <v>767</v>
      </c>
      <c r="JOD322" s="414" t="s">
        <v>649</v>
      </c>
      <c r="JOE322" s="415">
        <v>108.85</v>
      </c>
      <c r="JOF322" s="418" t="s">
        <v>782</v>
      </c>
      <c r="JOG322" s="417" t="s">
        <v>767</v>
      </c>
      <c r="JOH322" s="414" t="s">
        <v>649</v>
      </c>
      <c r="JOI322" s="415">
        <v>108.85</v>
      </c>
      <c r="JOJ322" s="418" t="s">
        <v>782</v>
      </c>
      <c r="JOK322" s="417" t="s">
        <v>767</v>
      </c>
      <c r="JOL322" s="414" t="s">
        <v>649</v>
      </c>
      <c r="JOM322" s="415">
        <v>108.85</v>
      </c>
      <c r="JON322" s="418" t="s">
        <v>782</v>
      </c>
      <c r="JOO322" s="417" t="s">
        <v>767</v>
      </c>
      <c r="JOP322" s="414" t="s">
        <v>649</v>
      </c>
      <c r="JOQ322" s="415">
        <v>108.85</v>
      </c>
      <c r="JOR322" s="418" t="s">
        <v>782</v>
      </c>
      <c r="JOS322" s="417" t="s">
        <v>767</v>
      </c>
      <c r="JOT322" s="414" t="s">
        <v>649</v>
      </c>
      <c r="JOU322" s="415">
        <v>108.85</v>
      </c>
      <c r="JOV322" s="418" t="s">
        <v>782</v>
      </c>
      <c r="JOW322" s="417" t="s">
        <v>767</v>
      </c>
      <c r="JOX322" s="414" t="s">
        <v>649</v>
      </c>
      <c r="JOY322" s="415">
        <v>108.85</v>
      </c>
      <c r="JOZ322" s="418" t="s">
        <v>782</v>
      </c>
      <c r="JPA322" s="417" t="s">
        <v>767</v>
      </c>
      <c r="JPB322" s="414" t="s">
        <v>649</v>
      </c>
      <c r="JPC322" s="415">
        <v>108.85</v>
      </c>
      <c r="JPD322" s="418" t="s">
        <v>782</v>
      </c>
      <c r="JPE322" s="417" t="s">
        <v>767</v>
      </c>
      <c r="JPF322" s="414" t="s">
        <v>649</v>
      </c>
      <c r="JPG322" s="415">
        <v>108.85</v>
      </c>
      <c r="JPH322" s="418" t="s">
        <v>782</v>
      </c>
      <c r="JPI322" s="417" t="s">
        <v>767</v>
      </c>
      <c r="JPJ322" s="414" t="s">
        <v>649</v>
      </c>
      <c r="JPK322" s="415">
        <v>108.85</v>
      </c>
      <c r="JPL322" s="418" t="s">
        <v>782</v>
      </c>
      <c r="JPM322" s="417" t="s">
        <v>767</v>
      </c>
      <c r="JPN322" s="414" t="s">
        <v>649</v>
      </c>
      <c r="JPO322" s="415">
        <v>108.85</v>
      </c>
      <c r="JPP322" s="418" t="s">
        <v>782</v>
      </c>
      <c r="JPQ322" s="417" t="s">
        <v>767</v>
      </c>
      <c r="JPR322" s="414" t="s">
        <v>649</v>
      </c>
      <c r="JPS322" s="415">
        <v>108.85</v>
      </c>
      <c r="JPT322" s="418" t="s">
        <v>782</v>
      </c>
      <c r="JPU322" s="417" t="s">
        <v>767</v>
      </c>
      <c r="JPV322" s="414" t="s">
        <v>649</v>
      </c>
      <c r="JPW322" s="415">
        <v>108.85</v>
      </c>
      <c r="JPX322" s="418" t="s">
        <v>782</v>
      </c>
      <c r="JPY322" s="417" t="s">
        <v>767</v>
      </c>
      <c r="JPZ322" s="414" t="s">
        <v>649</v>
      </c>
      <c r="JQA322" s="415">
        <v>108.85</v>
      </c>
      <c r="JQB322" s="418" t="s">
        <v>782</v>
      </c>
      <c r="JQC322" s="417" t="s">
        <v>767</v>
      </c>
      <c r="JQD322" s="414" t="s">
        <v>649</v>
      </c>
      <c r="JQE322" s="415">
        <v>108.85</v>
      </c>
      <c r="JQF322" s="418" t="s">
        <v>782</v>
      </c>
      <c r="JQG322" s="417" t="s">
        <v>767</v>
      </c>
      <c r="JQH322" s="414" t="s">
        <v>649</v>
      </c>
      <c r="JQI322" s="415">
        <v>108.85</v>
      </c>
      <c r="JQJ322" s="418" t="s">
        <v>782</v>
      </c>
      <c r="JQK322" s="417" t="s">
        <v>767</v>
      </c>
      <c r="JQL322" s="414" t="s">
        <v>649</v>
      </c>
      <c r="JQM322" s="415">
        <v>108.85</v>
      </c>
      <c r="JQN322" s="418" t="s">
        <v>782</v>
      </c>
      <c r="JQO322" s="417" t="s">
        <v>767</v>
      </c>
      <c r="JQP322" s="414" t="s">
        <v>649</v>
      </c>
      <c r="JQQ322" s="415">
        <v>108.85</v>
      </c>
      <c r="JQR322" s="418" t="s">
        <v>782</v>
      </c>
      <c r="JQS322" s="417" t="s">
        <v>767</v>
      </c>
      <c r="JQT322" s="414" t="s">
        <v>649</v>
      </c>
      <c r="JQU322" s="415">
        <v>108.85</v>
      </c>
      <c r="JQV322" s="418" t="s">
        <v>782</v>
      </c>
      <c r="JQW322" s="417" t="s">
        <v>767</v>
      </c>
      <c r="JQX322" s="414" t="s">
        <v>649</v>
      </c>
      <c r="JQY322" s="415">
        <v>108.85</v>
      </c>
      <c r="JQZ322" s="418" t="s">
        <v>782</v>
      </c>
      <c r="JRA322" s="417" t="s">
        <v>767</v>
      </c>
      <c r="JRB322" s="414" t="s">
        <v>649</v>
      </c>
      <c r="JRC322" s="415">
        <v>108.85</v>
      </c>
      <c r="JRD322" s="418" t="s">
        <v>782</v>
      </c>
      <c r="JRE322" s="417" t="s">
        <v>767</v>
      </c>
      <c r="JRF322" s="414" t="s">
        <v>649</v>
      </c>
      <c r="JRG322" s="415">
        <v>108.85</v>
      </c>
      <c r="JRH322" s="418" t="s">
        <v>782</v>
      </c>
      <c r="JRI322" s="417" t="s">
        <v>767</v>
      </c>
      <c r="JRJ322" s="414" t="s">
        <v>649</v>
      </c>
      <c r="JRK322" s="415">
        <v>108.85</v>
      </c>
      <c r="JRL322" s="418" t="s">
        <v>782</v>
      </c>
      <c r="JRM322" s="417" t="s">
        <v>767</v>
      </c>
      <c r="JRN322" s="414" t="s">
        <v>649</v>
      </c>
      <c r="JRO322" s="415">
        <v>108.85</v>
      </c>
      <c r="JRP322" s="418" t="s">
        <v>782</v>
      </c>
      <c r="JRQ322" s="417" t="s">
        <v>767</v>
      </c>
      <c r="JRR322" s="414" t="s">
        <v>649</v>
      </c>
      <c r="JRS322" s="415">
        <v>108.85</v>
      </c>
      <c r="JRT322" s="418" t="s">
        <v>782</v>
      </c>
      <c r="JRU322" s="417" t="s">
        <v>767</v>
      </c>
      <c r="JRV322" s="414" t="s">
        <v>649</v>
      </c>
      <c r="JRW322" s="415">
        <v>108.85</v>
      </c>
      <c r="JRX322" s="418" t="s">
        <v>782</v>
      </c>
      <c r="JRY322" s="417" t="s">
        <v>767</v>
      </c>
      <c r="JRZ322" s="414" t="s">
        <v>649</v>
      </c>
      <c r="JSA322" s="415">
        <v>108.85</v>
      </c>
      <c r="JSB322" s="418" t="s">
        <v>782</v>
      </c>
      <c r="JSC322" s="417" t="s">
        <v>767</v>
      </c>
      <c r="JSD322" s="414" t="s">
        <v>649</v>
      </c>
      <c r="JSE322" s="415">
        <v>108.85</v>
      </c>
      <c r="JSF322" s="418" t="s">
        <v>782</v>
      </c>
      <c r="JSG322" s="417" t="s">
        <v>767</v>
      </c>
      <c r="JSH322" s="414" t="s">
        <v>649</v>
      </c>
      <c r="JSI322" s="415">
        <v>108.85</v>
      </c>
      <c r="JSJ322" s="418" t="s">
        <v>782</v>
      </c>
      <c r="JSK322" s="417" t="s">
        <v>767</v>
      </c>
      <c r="JSL322" s="414" t="s">
        <v>649</v>
      </c>
      <c r="JSM322" s="415">
        <v>108.85</v>
      </c>
      <c r="JSN322" s="418" t="s">
        <v>782</v>
      </c>
      <c r="JSO322" s="417" t="s">
        <v>767</v>
      </c>
      <c r="JSP322" s="414" t="s">
        <v>649</v>
      </c>
      <c r="JSQ322" s="415">
        <v>108.85</v>
      </c>
      <c r="JSR322" s="418" t="s">
        <v>782</v>
      </c>
      <c r="JSS322" s="417" t="s">
        <v>767</v>
      </c>
      <c r="JST322" s="414" t="s">
        <v>649</v>
      </c>
      <c r="JSU322" s="415">
        <v>108.85</v>
      </c>
      <c r="JSV322" s="418" t="s">
        <v>782</v>
      </c>
      <c r="JSW322" s="417" t="s">
        <v>767</v>
      </c>
      <c r="JSX322" s="414" t="s">
        <v>649</v>
      </c>
      <c r="JSY322" s="415">
        <v>108.85</v>
      </c>
      <c r="JSZ322" s="418" t="s">
        <v>782</v>
      </c>
      <c r="JTA322" s="417" t="s">
        <v>767</v>
      </c>
      <c r="JTB322" s="414" t="s">
        <v>649</v>
      </c>
      <c r="JTC322" s="415">
        <v>108.85</v>
      </c>
      <c r="JTD322" s="418" t="s">
        <v>782</v>
      </c>
      <c r="JTE322" s="417" t="s">
        <v>767</v>
      </c>
      <c r="JTF322" s="414" t="s">
        <v>649</v>
      </c>
      <c r="JTG322" s="415">
        <v>108.85</v>
      </c>
      <c r="JTH322" s="418" t="s">
        <v>782</v>
      </c>
      <c r="JTI322" s="417" t="s">
        <v>767</v>
      </c>
      <c r="JTJ322" s="414" t="s">
        <v>649</v>
      </c>
      <c r="JTK322" s="415">
        <v>108.85</v>
      </c>
      <c r="JTL322" s="418" t="s">
        <v>782</v>
      </c>
      <c r="JTM322" s="417" t="s">
        <v>767</v>
      </c>
      <c r="JTN322" s="414" t="s">
        <v>649</v>
      </c>
      <c r="JTO322" s="415">
        <v>108.85</v>
      </c>
      <c r="JTP322" s="418" t="s">
        <v>782</v>
      </c>
      <c r="JTQ322" s="417" t="s">
        <v>767</v>
      </c>
      <c r="JTR322" s="414" t="s">
        <v>649</v>
      </c>
      <c r="JTS322" s="415">
        <v>108.85</v>
      </c>
      <c r="JTT322" s="418" t="s">
        <v>782</v>
      </c>
      <c r="JTU322" s="417" t="s">
        <v>767</v>
      </c>
      <c r="JTV322" s="414" t="s">
        <v>649</v>
      </c>
      <c r="JTW322" s="415">
        <v>108.85</v>
      </c>
      <c r="JTX322" s="418" t="s">
        <v>782</v>
      </c>
      <c r="JTY322" s="417" t="s">
        <v>767</v>
      </c>
      <c r="JTZ322" s="414" t="s">
        <v>649</v>
      </c>
      <c r="JUA322" s="415">
        <v>108.85</v>
      </c>
      <c r="JUB322" s="418" t="s">
        <v>782</v>
      </c>
      <c r="JUC322" s="417" t="s">
        <v>767</v>
      </c>
      <c r="JUD322" s="414" t="s">
        <v>649</v>
      </c>
      <c r="JUE322" s="415">
        <v>108.85</v>
      </c>
      <c r="JUF322" s="418" t="s">
        <v>782</v>
      </c>
      <c r="JUG322" s="417" t="s">
        <v>767</v>
      </c>
      <c r="JUH322" s="414" t="s">
        <v>649</v>
      </c>
      <c r="JUI322" s="415">
        <v>108.85</v>
      </c>
      <c r="JUJ322" s="418" t="s">
        <v>782</v>
      </c>
      <c r="JUK322" s="417" t="s">
        <v>767</v>
      </c>
      <c r="JUL322" s="414" t="s">
        <v>649</v>
      </c>
      <c r="JUM322" s="415">
        <v>108.85</v>
      </c>
      <c r="JUN322" s="418" t="s">
        <v>782</v>
      </c>
      <c r="JUO322" s="417" t="s">
        <v>767</v>
      </c>
      <c r="JUP322" s="414" t="s">
        <v>649</v>
      </c>
      <c r="JUQ322" s="415">
        <v>108.85</v>
      </c>
      <c r="JUR322" s="418" t="s">
        <v>782</v>
      </c>
      <c r="JUS322" s="417" t="s">
        <v>767</v>
      </c>
      <c r="JUT322" s="414" t="s">
        <v>649</v>
      </c>
      <c r="JUU322" s="415">
        <v>108.85</v>
      </c>
      <c r="JUV322" s="418" t="s">
        <v>782</v>
      </c>
      <c r="JUW322" s="417" t="s">
        <v>767</v>
      </c>
      <c r="JUX322" s="414" t="s">
        <v>649</v>
      </c>
      <c r="JUY322" s="415">
        <v>108.85</v>
      </c>
      <c r="JUZ322" s="418" t="s">
        <v>782</v>
      </c>
      <c r="JVA322" s="417" t="s">
        <v>767</v>
      </c>
      <c r="JVB322" s="414" t="s">
        <v>649</v>
      </c>
      <c r="JVC322" s="415">
        <v>108.85</v>
      </c>
      <c r="JVD322" s="418" t="s">
        <v>782</v>
      </c>
      <c r="JVE322" s="417" t="s">
        <v>767</v>
      </c>
      <c r="JVF322" s="414" t="s">
        <v>649</v>
      </c>
      <c r="JVG322" s="415">
        <v>108.85</v>
      </c>
      <c r="JVH322" s="418" t="s">
        <v>782</v>
      </c>
      <c r="JVI322" s="417" t="s">
        <v>767</v>
      </c>
      <c r="JVJ322" s="414" t="s">
        <v>649</v>
      </c>
      <c r="JVK322" s="415">
        <v>108.85</v>
      </c>
      <c r="JVL322" s="418" t="s">
        <v>782</v>
      </c>
      <c r="JVM322" s="417" t="s">
        <v>767</v>
      </c>
      <c r="JVN322" s="414" t="s">
        <v>649</v>
      </c>
      <c r="JVO322" s="415">
        <v>108.85</v>
      </c>
      <c r="JVP322" s="418" t="s">
        <v>782</v>
      </c>
      <c r="JVQ322" s="417" t="s">
        <v>767</v>
      </c>
      <c r="JVR322" s="414" t="s">
        <v>649</v>
      </c>
      <c r="JVS322" s="415">
        <v>108.85</v>
      </c>
      <c r="JVT322" s="418" t="s">
        <v>782</v>
      </c>
      <c r="JVU322" s="417" t="s">
        <v>767</v>
      </c>
      <c r="JVV322" s="414" t="s">
        <v>649</v>
      </c>
      <c r="JVW322" s="415">
        <v>108.85</v>
      </c>
      <c r="JVX322" s="418" t="s">
        <v>782</v>
      </c>
      <c r="JVY322" s="417" t="s">
        <v>767</v>
      </c>
      <c r="JVZ322" s="414" t="s">
        <v>649</v>
      </c>
      <c r="JWA322" s="415">
        <v>108.85</v>
      </c>
      <c r="JWB322" s="418" t="s">
        <v>782</v>
      </c>
      <c r="JWC322" s="417" t="s">
        <v>767</v>
      </c>
      <c r="JWD322" s="414" t="s">
        <v>649</v>
      </c>
      <c r="JWE322" s="415">
        <v>108.85</v>
      </c>
      <c r="JWF322" s="418" t="s">
        <v>782</v>
      </c>
      <c r="JWG322" s="417" t="s">
        <v>767</v>
      </c>
      <c r="JWH322" s="414" t="s">
        <v>649</v>
      </c>
      <c r="JWI322" s="415">
        <v>108.85</v>
      </c>
      <c r="JWJ322" s="418" t="s">
        <v>782</v>
      </c>
      <c r="JWK322" s="417" t="s">
        <v>767</v>
      </c>
      <c r="JWL322" s="414" t="s">
        <v>649</v>
      </c>
      <c r="JWM322" s="415">
        <v>108.85</v>
      </c>
      <c r="JWN322" s="418" t="s">
        <v>782</v>
      </c>
      <c r="JWO322" s="417" t="s">
        <v>767</v>
      </c>
      <c r="JWP322" s="414" t="s">
        <v>649</v>
      </c>
      <c r="JWQ322" s="415">
        <v>108.85</v>
      </c>
      <c r="JWR322" s="418" t="s">
        <v>782</v>
      </c>
      <c r="JWS322" s="417" t="s">
        <v>767</v>
      </c>
      <c r="JWT322" s="414" t="s">
        <v>649</v>
      </c>
      <c r="JWU322" s="415">
        <v>108.85</v>
      </c>
      <c r="JWV322" s="418" t="s">
        <v>782</v>
      </c>
      <c r="JWW322" s="417" t="s">
        <v>767</v>
      </c>
      <c r="JWX322" s="414" t="s">
        <v>649</v>
      </c>
      <c r="JWY322" s="415">
        <v>108.85</v>
      </c>
      <c r="JWZ322" s="418" t="s">
        <v>782</v>
      </c>
      <c r="JXA322" s="417" t="s">
        <v>767</v>
      </c>
      <c r="JXB322" s="414" t="s">
        <v>649</v>
      </c>
      <c r="JXC322" s="415">
        <v>108.85</v>
      </c>
      <c r="JXD322" s="418" t="s">
        <v>782</v>
      </c>
      <c r="JXE322" s="417" t="s">
        <v>767</v>
      </c>
      <c r="JXF322" s="414" t="s">
        <v>649</v>
      </c>
      <c r="JXG322" s="415">
        <v>108.85</v>
      </c>
      <c r="JXH322" s="418" t="s">
        <v>782</v>
      </c>
      <c r="JXI322" s="417" t="s">
        <v>767</v>
      </c>
      <c r="JXJ322" s="414" t="s">
        <v>649</v>
      </c>
      <c r="JXK322" s="415">
        <v>108.85</v>
      </c>
      <c r="JXL322" s="418" t="s">
        <v>782</v>
      </c>
      <c r="JXM322" s="417" t="s">
        <v>767</v>
      </c>
      <c r="JXN322" s="414" t="s">
        <v>649</v>
      </c>
      <c r="JXO322" s="415">
        <v>108.85</v>
      </c>
      <c r="JXP322" s="418" t="s">
        <v>782</v>
      </c>
      <c r="JXQ322" s="417" t="s">
        <v>767</v>
      </c>
      <c r="JXR322" s="414" t="s">
        <v>649</v>
      </c>
      <c r="JXS322" s="415">
        <v>108.85</v>
      </c>
      <c r="JXT322" s="418" t="s">
        <v>782</v>
      </c>
      <c r="JXU322" s="417" t="s">
        <v>767</v>
      </c>
      <c r="JXV322" s="414" t="s">
        <v>649</v>
      </c>
      <c r="JXW322" s="415">
        <v>108.85</v>
      </c>
      <c r="JXX322" s="418" t="s">
        <v>782</v>
      </c>
      <c r="JXY322" s="417" t="s">
        <v>767</v>
      </c>
      <c r="JXZ322" s="414" t="s">
        <v>649</v>
      </c>
      <c r="JYA322" s="415">
        <v>108.85</v>
      </c>
      <c r="JYB322" s="418" t="s">
        <v>782</v>
      </c>
      <c r="JYC322" s="417" t="s">
        <v>767</v>
      </c>
      <c r="JYD322" s="414" t="s">
        <v>649</v>
      </c>
      <c r="JYE322" s="415">
        <v>108.85</v>
      </c>
      <c r="JYF322" s="418" t="s">
        <v>782</v>
      </c>
      <c r="JYG322" s="417" t="s">
        <v>767</v>
      </c>
      <c r="JYH322" s="414" t="s">
        <v>649</v>
      </c>
      <c r="JYI322" s="415">
        <v>108.85</v>
      </c>
      <c r="JYJ322" s="418" t="s">
        <v>782</v>
      </c>
      <c r="JYK322" s="417" t="s">
        <v>767</v>
      </c>
      <c r="JYL322" s="414" t="s">
        <v>649</v>
      </c>
      <c r="JYM322" s="415">
        <v>108.85</v>
      </c>
      <c r="JYN322" s="418" t="s">
        <v>782</v>
      </c>
      <c r="JYO322" s="417" t="s">
        <v>767</v>
      </c>
      <c r="JYP322" s="414" t="s">
        <v>649</v>
      </c>
      <c r="JYQ322" s="415">
        <v>108.85</v>
      </c>
      <c r="JYR322" s="418" t="s">
        <v>782</v>
      </c>
      <c r="JYS322" s="417" t="s">
        <v>767</v>
      </c>
      <c r="JYT322" s="414" t="s">
        <v>649</v>
      </c>
      <c r="JYU322" s="415">
        <v>108.85</v>
      </c>
      <c r="JYV322" s="418" t="s">
        <v>782</v>
      </c>
      <c r="JYW322" s="417" t="s">
        <v>767</v>
      </c>
      <c r="JYX322" s="414" t="s">
        <v>649</v>
      </c>
      <c r="JYY322" s="415">
        <v>108.85</v>
      </c>
      <c r="JYZ322" s="418" t="s">
        <v>782</v>
      </c>
      <c r="JZA322" s="417" t="s">
        <v>767</v>
      </c>
      <c r="JZB322" s="414" t="s">
        <v>649</v>
      </c>
      <c r="JZC322" s="415">
        <v>108.85</v>
      </c>
      <c r="JZD322" s="418" t="s">
        <v>782</v>
      </c>
      <c r="JZE322" s="417" t="s">
        <v>767</v>
      </c>
      <c r="JZF322" s="414" t="s">
        <v>649</v>
      </c>
      <c r="JZG322" s="415">
        <v>108.85</v>
      </c>
      <c r="JZH322" s="418" t="s">
        <v>782</v>
      </c>
      <c r="JZI322" s="417" t="s">
        <v>767</v>
      </c>
      <c r="JZJ322" s="414" t="s">
        <v>649</v>
      </c>
      <c r="JZK322" s="415">
        <v>108.85</v>
      </c>
      <c r="JZL322" s="418" t="s">
        <v>782</v>
      </c>
      <c r="JZM322" s="417" t="s">
        <v>767</v>
      </c>
      <c r="JZN322" s="414" t="s">
        <v>649</v>
      </c>
      <c r="JZO322" s="415">
        <v>108.85</v>
      </c>
      <c r="JZP322" s="418" t="s">
        <v>782</v>
      </c>
      <c r="JZQ322" s="417" t="s">
        <v>767</v>
      </c>
      <c r="JZR322" s="414" t="s">
        <v>649</v>
      </c>
      <c r="JZS322" s="415">
        <v>108.85</v>
      </c>
      <c r="JZT322" s="418" t="s">
        <v>782</v>
      </c>
      <c r="JZU322" s="417" t="s">
        <v>767</v>
      </c>
      <c r="JZV322" s="414" t="s">
        <v>649</v>
      </c>
      <c r="JZW322" s="415">
        <v>108.85</v>
      </c>
      <c r="JZX322" s="418" t="s">
        <v>782</v>
      </c>
      <c r="JZY322" s="417" t="s">
        <v>767</v>
      </c>
      <c r="JZZ322" s="414" t="s">
        <v>649</v>
      </c>
      <c r="KAA322" s="415">
        <v>108.85</v>
      </c>
      <c r="KAB322" s="418" t="s">
        <v>782</v>
      </c>
      <c r="KAC322" s="417" t="s">
        <v>767</v>
      </c>
      <c r="KAD322" s="414" t="s">
        <v>649</v>
      </c>
      <c r="KAE322" s="415">
        <v>108.85</v>
      </c>
      <c r="KAF322" s="418" t="s">
        <v>782</v>
      </c>
      <c r="KAG322" s="417" t="s">
        <v>767</v>
      </c>
      <c r="KAH322" s="414" t="s">
        <v>649</v>
      </c>
      <c r="KAI322" s="415">
        <v>108.85</v>
      </c>
      <c r="KAJ322" s="418" t="s">
        <v>782</v>
      </c>
      <c r="KAK322" s="417" t="s">
        <v>767</v>
      </c>
      <c r="KAL322" s="414" t="s">
        <v>649</v>
      </c>
      <c r="KAM322" s="415">
        <v>108.85</v>
      </c>
      <c r="KAN322" s="418" t="s">
        <v>782</v>
      </c>
      <c r="KAO322" s="417" t="s">
        <v>767</v>
      </c>
      <c r="KAP322" s="414" t="s">
        <v>649</v>
      </c>
      <c r="KAQ322" s="415">
        <v>108.85</v>
      </c>
      <c r="KAR322" s="418" t="s">
        <v>782</v>
      </c>
      <c r="KAS322" s="417" t="s">
        <v>767</v>
      </c>
      <c r="KAT322" s="414" t="s">
        <v>649</v>
      </c>
      <c r="KAU322" s="415">
        <v>108.85</v>
      </c>
      <c r="KAV322" s="418" t="s">
        <v>782</v>
      </c>
      <c r="KAW322" s="417" t="s">
        <v>767</v>
      </c>
      <c r="KAX322" s="414" t="s">
        <v>649</v>
      </c>
      <c r="KAY322" s="415">
        <v>108.85</v>
      </c>
      <c r="KAZ322" s="418" t="s">
        <v>782</v>
      </c>
      <c r="KBA322" s="417" t="s">
        <v>767</v>
      </c>
      <c r="KBB322" s="414" t="s">
        <v>649</v>
      </c>
      <c r="KBC322" s="415">
        <v>108.85</v>
      </c>
      <c r="KBD322" s="418" t="s">
        <v>782</v>
      </c>
      <c r="KBE322" s="417" t="s">
        <v>767</v>
      </c>
      <c r="KBF322" s="414" t="s">
        <v>649</v>
      </c>
      <c r="KBG322" s="415">
        <v>108.85</v>
      </c>
      <c r="KBH322" s="418" t="s">
        <v>782</v>
      </c>
      <c r="KBI322" s="417" t="s">
        <v>767</v>
      </c>
      <c r="KBJ322" s="414" t="s">
        <v>649</v>
      </c>
      <c r="KBK322" s="415">
        <v>108.85</v>
      </c>
      <c r="KBL322" s="418" t="s">
        <v>782</v>
      </c>
      <c r="KBM322" s="417" t="s">
        <v>767</v>
      </c>
      <c r="KBN322" s="414" t="s">
        <v>649</v>
      </c>
      <c r="KBO322" s="415">
        <v>108.85</v>
      </c>
      <c r="KBP322" s="418" t="s">
        <v>782</v>
      </c>
      <c r="KBQ322" s="417" t="s">
        <v>767</v>
      </c>
      <c r="KBR322" s="414" t="s">
        <v>649</v>
      </c>
      <c r="KBS322" s="415">
        <v>108.85</v>
      </c>
      <c r="KBT322" s="418" t="s">
        <v>782</v>
      </c>
      <c r="KBU322" s="417" t="s">
        <v>767</v>
      </c>
      <c r="KBV322" s="414" t="s">
        <v>649</v>
      </c>
      <c r="KBW322" s="415">
        <v>108.85</v>
      </c>
      <c r="KBX322" s="418" t="s">
        <v>782</v>
      </c>
      <c r="KBY322" s="417" t="s">
        <v>767</v>
      </c>
      <c r="KBZ322" s="414" t="s">
        <v>649</v>
      </c>
      <c r="KCA322" s="415">
        <v>108.85</v>
      </c>
      <c r="KCB322" s="418" t="s">
        <v>782</v>
      </c>
      <c r="KCC322" s="417" t="s">
        <v>767</v>
      </c>
      <c r="KCD322" s="414" t="s">
        <v>649</v>
      </c>
      <c r="KCE322" s="415">
        <v>108.85</v>
      </c>
      <c r="KCF322" s="418" t="s">
        <v>782</v>
      </c>
      <c r="KCG322" s="417" t="s">
        <v>767</v>
      </c>
      <c r="KCH322" s="414" t="s">
        <v>649</v>
      </c>
      <c r="KCI322" s="415">
        <v>108.85</v>
      </c>
      <c r="KCJ322" s="418" t="s">
        <v>782</v>
      </c>
      <c r="KCK322" s="417" t="s">
        <v>767</v>
      </c>
      <c r="KCL322" s="414" t="s">
        <v>649</v>
      </c>
      <c r="KCM322" s="415">
        <v>108.85</v>
      </c>
      <c r="KCN322" s="418" t="s">
        <v>782</v>
      </c>
      <c r="KCO322" s="417" t="s">
        <v>767</v>
      </c>
      <c r="KCP322" s="414" t="s">
        <v>649</v>
      </c>
      <c r="KCQ322" s="415">
        <v>108.85</v>
      </c>
      <c r="KCR322" s="418" t="s">
        <v>782</v>
      </c>
      <c r="KCS322" s="417" t="s">
        <v>767</v>
      </c>
      <c r="KCT322" s="414" t="s">
        <v>649</v>
      </c>
      <c r="KCU322" s="415">
        <v>108.85</v>
      </c>
      <c r="KCV322" s="418" t="s">
        <v>782</v>
      </c>
      <c r="KCW322" s="417" t="s">
        <v>767</v>
      </c>
      <c r="KCX322" s="414" t="s">
        <v>649</v>
      </c>
      <c r="KCY322" s="415">
        <v>108.85</v>
      </c>
      <c r="KCZ322" s="418" t="s">
        <v>782</v>
      </c>
      <c r="KDA322" s="417" t="s">
        <v>767</v>
      </c>
      <c r="KDB322" s="414" t="s">
        <v>649</v>
      </c>
      <c r="KDC322" s="415">
        <v>108.85</v>
      </c>
      <c r="KDD322" s="418" t="s">
        <v>782</v>
      </c>
      <c r="KDE322" s="417" t="s">
        <v>767</v>
      </c>
      <c r="KDF322" s="414" t="s">
        <v>649</v>
      </c>
      <c r="KDG322" s="415">
        <v>108.85</v>
      </c>
      <c r="KDH322" s="418" t="s">
        <v>782</v>
      </c>
      <c r="KDI322" s="417" t="s">
        <v>767</v>
      </c>
      <c r="KDJ322" s="414" t="s">
        <v>649</v>
      </c>
      <c r="KDK322" s="415">
        <v>108.85</v>
      </c>
      <c r="KDL322" s="418" t="s">
        <v>782</v>
      </c>
      <c r="KDM322" s="417" t="s">
        <v>767</v>
      </c>
      <c r="KDN322" s="414" t="s">
        <v>649</v>
      </c>
      <c r="KDO322" s="415">
        <v>108.85</v>
      </c>
      <c r="KDP322" s="418" t="s">
        <v>782</v>
      </c>
      <c r="KDQ322" s="417" t="s">
        <v>767</v>
      </c>
      <c r="KDR322" s="414" t="s">
        <v>649</v>
      </c>
      <c r="KDS322" s="415">
        <v>108.85</v>
      </c>
      <c r="KDT322" s="418" t="s">
        <v>782</v>
      </c>
      <c r="KDU322" s="417" t="s">
        <v>767</v>
      </c>
      <c r="KDV322" s="414" t="s">
        <v>649</v>
      </c>
      <c r="KDW322" s="415">
        <v>108.85</v>
      </c>
      <c r="KDX322" s="418" t="s">
        <v>782</v>
      </c>
      <c r="KDY322" s="417" t="s">
        <v>767</v>
      </c>
      <c r="KDZ322" s="414" t="s">
        <v>649</v>
      </c>
      <c r="KEA322" s="415">
        <v>108.85</v>
      </c>
      <c r="KEB322" s="418" t="s">
        <v>782</v>
      </c>
      <c r="KEC322" s="417" t="s">
        <v>767</v>
      </c>
      <c r="KED322" s="414" t="s">
        <v>649</v>
      </c>
      <c r="KEE322" s="415">
        <v>108.85</v>
      </c>
      <c r="KEF322" s="418" t="s">
        <v>782</v>
      </c>
      <c r="KEG322" s="417" t="s">
        <v>767</v>
      </c>
      <c r="KEH322" s="414" t="s">
        <v>649</v>
      </c>
      <c r="KEI322" s="415">
        <v>108.85</v>
      </c>
      <c r="KEJ322" s="418" t="s">
        <v>782</v>
      </c>
      <c r="KEK322" s="417" t="s">
        <v>767</v>
      </c>
      <c r="KEL322" s="414" t="s">
        <v>649</v>
      </c>
      <c r="KEM322" s="415">
        <v>108.85</v>
      </c>
      <c r="KEN322" s="418" t="s">
        <v>782</v>
      </c>
      <c r="KEO322" s="417" t="s">
        <v>767</v>
      </c>
      <c r="KEP322" s="414" t="s">
        <v>649</v>
      </c>
      <c r="KEQ322" s="415">
        <v>108.85</v>
      </c>
      <c r="KER322" s="418" t="s">
        <v>782</v>
      </c>
      <c r="KES322" s="417" t="s">
        <v>767</v>
      </c>
      <c r="KET322" s="414" t="s">
        <v>649</v>
      </c>
      <c r="KEU322" s="415">
        <v>108.85</v>
      </c>
      <c r="KEV322" s="418" t="s">
        <v>782</v>
      </c>
      <c r="KEW322" s="417" t="s">
        <v>767</v>
      </c>
      <c r="KEX322" s="414" t="s">
        <v>649</v>
      </c>
      <c r="KEY322" s="415">
        <v>108.85</v>
      </c>
      <c r="KEZ322" s="418" t="s">
        <v>782</v>
      </c>
      <c r="KFA322" s="417" t="s">
        <v>767</v>
      </c>
      <c r="KFB322" s="414" t="s">
        <v>649</v>
      </c>
      <c r="KFC322" s="415">
        <v>108.85</v>
      </c>
      <c r="KFD322" s="418" t="s">
        <v>782</v>
      </c>
      <c r="KFE322" s="417" t="s">
        <v>767</v>
      </c>
      <c r="KFF322" s="414" t="s">
        <v>649</v>
      </c>
      <c r="KFG322" s="415">
        <v>108.85</v>
      </c>
      <c r="KFH322" s="418" t="s">
        <v>782</v>
      </c>
      <c r="KFI322" s="417" t="s">
        <v>767</v>
      </c>
      <c r="KFJ322" s="414" t="s">
        <v>649</v>
      </c>
      <c r="KFK322" s="415">
        <v>108.85</v>
      </c>
      <c r="KFL322" s="418" t="s">
        <v>782</v>
      </c>
      <c r="KFM322" s="417" t="s">
        <v>767</v>
      </c>
      <c r="KFN322" s="414" t="s">
        <v>649</v>
      </c>
      <c r="KFO322" s="415">
        <v>108.85</v>
      </c>
      <c r="KFP322" s="418" t="s">
        <v>782</v>
      </c>
      <c r="KFQ322" s="417" t="s">
        <v>767</v>
      </c>
      <c r="KFR322" s="414" t="s">
        <v>649</v>
      </c>
      <c r="KFS322" s="415">
        <v>108.85</v>
      </c>
      <c r="KFT322" s="418" t="s">
        <v>782</v>
      </c>
      <c r="KFU322" s="417" t="s">
        <v>767</v>
      </c>
      <c r="KFV322" s="414" t="s">
        <v>649</v>
      </c>
      <c r="KFW322" s="415">
        <v>108.85</v>
      </c>
      <c r="KFX322" s="418" t="s">
        <v>782</v>
      </c>
      <c r="KFY322" s="417" t="s">
        <v>767</v>
      </c>
      <c r="KFZ322" s="414" t="s">
        <v>649</v>
      </c>
      <c r="KGA322" s="415">
        <v>108.85</v>
      </c>
      <c r="KGB322" s="418" t="s">
        <v>782</v>
      </c>
      <c r="KGC322" s="417" t="s">
        <v>767</v>
      </c>
      <c r="KGD322" s="414" t="s">
        <v>649</v>
      </c>
      <c r="KGE322" s="415">
        <v>108.85</v>
      </c>
      <c r="KGF322" s="418" t="s">
        <v>782</v>
      </c>
      <c r="KGG322" s="417" t="s">
        <v>767</v>
      </c>
      <c r="KGH322" s="414" t="s">
        <v>649</v>
      </c>
      <c r="KGI322" s="415">
        <v>108.85</v>
      </c>
      <c r="KGJ322" s="418" t="s">
        <v>782</v>
      </c>
      <c r="KGK322" s="417" t="s">
        <v>767</v>
      </c>
      <c r="KGL322" s="414" t="s">
        <v>649</v>
      </c>
      <c r="KGM322" s="415">
        <v>108.85</v>
      </c>
      <c r="KGN322" s="418" t="s">
        <v>782</v>
      </c>
      <c r="KGO322" s="417" t="s">
        <v>767</v>
      </c>
      <c r="KGP322" s="414" t="s">
        <v>649</v>
      </c>
      <c r="KGQ322" s="415">
        <v>108.85</v>
      </c>
      <c r="KGR322" s="418" t="s">
        <v>782</v>
      </c>
      <c r="KGS322" s="417" t="s">
        <v>767</v>
      </c>
      <c r="KGT322" s="414" t="s">
        <v>649</v>
      </c>
      <c r="KGU322" s="415">
        <v>108.85</v>
      </c>
      <c r="KGV322" s="418" t="s">
        <v>782</v>
      </c>
      <c r="KGW322" s="417" t="s">
        <v>767</v>
      </c>
      <c r="KGX322" s="414" t="s">
        <v>649</v>
      </c>
      <c r="KGY322" s="415">
        <v>108.85</v>
      </c>
      <c r="KGZ322" s="418" t="s">
        <v>782</v>
      </c>
      <c r="KHA322" s="417" t="s">
        <v>767</v>
      </c>
      <c r="KHB322" s="414" t="s">
        <v>649</v>
      </c>
      <c r="KHC322" s="415">
        <v>108.85</v>
      </c>
      <c r="KHD322" s="418" t="s">
        <v>782</v>
      </c>
      <c r="KHE322" s="417" t="s">
        <v>767</v>
      </c>
      <c r="KHF322" s="414" t="s">
        <v>649</v>
      </c>
      <c r="KHG322" s="415">
        <v>108.85</v>
      </c>
      <c r="KHH322" s="418" t="s">
        <v>782</v>
      </c>
      <c r="KHI322" s="417" t="s">
        <v>767</v>
      </c>
      <c r="KHJ322" s="414" t="s">
        <v>649</v>
      </c>
      <c r="KHK322" s="415">
        <v>108.85</v>
      </c>
      <c r="KHL322" s="418" t="s">
        <v>782</v>
      </c>
      <c r="KHM322" s="417" t="s">
        <v>767</v>
      </c>
      <c r="KHN322" s="414" t="s">
        <v>649</v>
      </c>
      <c r="KHO322" s="415">
        <v>108.85</v>
      </c>
      <c r="KHP322" s="418" t="s">
        <v>782</v>
      </c>
      <c r="KHQ322" s="417" t="s">
        <v>767</v>
      </c>
      <c r="KHR322" s="414" t="s">
        <v>649</v>
      </c>
      <c r="KHS322" s="415">
        <v>108.85</v>
      </c>
      <c r="KHT322" s="418" t="s">
        <v>782</v>
      </c>
      <c r="KHU322" s="417" t="s">
        <v>767</v>
      </c>
      <c r="KHV322" s="414" t="s">
        <v>649</v>
      </c>
      <c r="KHW322" s="415">
        <v>108.85</v>
      </c>
      <c r="KHX322" s="418" t="s">
        <v>782</v>
      </c>
      <c r="KHY322" s="417" t="s">
        <v>767</v>
      </c>
      <c r="KHZ322" s="414" t="s">
        <v>649</v>
      </c>
      <c r="KIA322" s="415">
        <v>108.85</v>
      </c>
      <c r="KIB322" s="418" t="s">
        <v>782</v>
      </c>
      <c r="KIC322" s="417" t="s">
        <v>767</v>
      </c>
      <c r="KID322" s="414" t="s">
        <v>649</v>
      </c>
      <c r="KIE322" s="415">
        <v>108.85</v>
      </c>
      <c r="KIF322" s="418" t="s">
        <v>782</v>
      </c>
      <c r="KIG322" s="417" t="s">
        <v>767</v>
      </c>
      <c r="KIH322" s="414" t="s">
        <v>649</v>
      </c>
      <c r="KII322" s="415">
        <v>108.85</v>
      </c>
      <c r="KIJ322" s="418" t="s">
        <v>782</v>
      </c>
      <c r="KIK322" s="417" t="s">
        <v>767</v>
      </c>
      <c r="KIL322" s="414" t="s">
        <v>649</v>
      </c>
      <c r="KIM322" s="415">
        <v>108.85</v>
      </c>
      <c r="KIN322" s="418" t="s">
        <v>782</v>
      </c>
      <c r="KIO322" s="417" t="s">
        <v>767</v>
      </c>
      <c r="KIP322" s="414" t="s">
        <v>649</v>
      </c>
      <c r="KIQ322" s="415">
        <v>108.85</v>
      </c>
      <c r="KIR322" s="418" t="s">
        <v>782</v>
      </c>
      <c r="KIS322" s="417" t="s">
        <v>767</v>
      </c>
      <c r="KIT322" s="414" t="s">
        <v>649</v>
      </c>
      <c r="KIU322" s="415">
        <v>108.85</v>
      </c>
      <c r="KIV322" s="418" t="s">
        <v>782</v>
      </c>
      <c r="KIW322" s="417" t="s">
        <v>767</v>
      </c>
      <c r="KIX322" s="414" t="s">
        <v>649</v>
      </c>
      <c r="KIY322" s="415">
        <v>108.85</v>
      </c>
      <c r="KIZ322" s="418" t="s">
        <v>782</v>
      </c>
      <c r="KJA322" s="417" t="s">
        <v>767</v>
      </c>
      <c r="KJB322" s="414" t="s">
        <v>649</v>
      </c>
      <c r="KJC322" s="415">
        <v>108.85</v>
      </c>
      <c r="KJD322" s="418" t="s">
        <v>782</v>
      </c>
      <c r="KJE322" s="417" t="s">
        <v>767</v>
      </c>
      <c r="KJF322" s="414" t="s">
        <v>649</v>
      </c>
      <c r="KJG322" s="415">
        <v>108.85</v>
      </c>
      <c r="KJH322" s="418" t="s">
        <v>782</v>
      </c>
      <c r="KJI322" s="417" t="s">
        <v>767</v>
      </c>
      <c r="KJJ322" s="414" t="s">
        <v>649</v>
      </c>
      <c r="KJK322" s="415">
        <v>108.85</v>
      </c>
      <c r="KJL322" s="418" t="s">
        <v>782</v>
      </c>
      <c r="KJM322" s="417" t="s">
        <v>767</v>
      </c>
      <c r="KJN322" s="414" t="s">
        <v>649</v>
      </c>
      <c r="KJO322" s="415">
        <v>108.85</v>
      </c>
      <c r="KJP322" s="418" t="s">
        <v>782</v>
      </c>
      <c r="KJQ322" s="417" t="s">
        <v>767</v>
      </c>
      <c r="KJR322" s="414" t="s">
        <v>649</v>
      </c>
      <c r="KJS322" s="415">
        <v>108.85</v>
      </c>
      <c r="KJT322" s="418" t="s">
        <v>782</v>
      </c>
      <c r="KJU322" s="417" t="s">
        <v>767</v>
      </c>
      <c r="KJV322" s="414" t="s">
        <v>649</v>
      </c>
      <c r="KJW322" s="415">
        <v>108.85</v>
      </c>
      <c r="KJX322" s="418" t="s">
        <v>782</v>
      </c>
      <c r="KJY322" s="417" t="s">
        <v>767</v>
      </c>
      <c r="KJZ322" s="414" t="s">
        <v>649</v>
      </c>
      <c r="KKA322" s="415">
        <v>108.85</v>
      </c>
      <c r="KKB322" s="418" t="s">
        <v>782</v>
      </c>
      <c r="KKC322" s="417" t="s">
        <v>767</v>
      </c>
      <c r="KKD322" s="414" t="s">
        <v>649</v>
      </c>
      <c r="KKE322" s="415">
        <v>108.85</v>
      </c>
      <c r="KKF322" s="418" t="s">
        <v>782</v>
      </c>
      <c r="KKG322" s="417" t="s">
        <v>767</v>
      </c>
      <c r="KKH322" s="414" t="s">
        <v>649</v>
      </c>
      <c r="KKI322" s="415">
        <v>108.85</v>
      </c>
      <c r="KKJ322" s="418" t="s">
        <v>782</v>
      </c>
      <c r="KKK322" s="417" t="s">
        <v>767</v>
      </c>
      <c r="KKL322" s="414" t="s">
        <v>649</v>
      </c>
      <c r="KKM322" s="415">
        <v>108.85</v>
      </c>
      <c r="KKN322" s="418" t="s">
        <v>782</v>
      </c>
      <c r="KKO322" s="417" t="s">
        <v>767</v>
      </c>
      <c r="KKP322" s="414" t="s">
        <v>649</v>
      </c>
      <c r="KKQ322" s="415">
        <v>108.85</v>
      </c>
      <c r="KKR322" s="418" t="s">
        <v>782</v>
      </c>
      <c r="KKS322" s="417" t="s">
        <v>767</v>
      </c>
      <c r="KKT322" s="414" t="s">
        <v>649</v>
      </c>
      <c r="KKU322" s="415">
        <v>108.85</v>
      </c>
      <c r="KKV322" s="418" t="s">
        <v>782</v>
      </c>
      <c r="KKW322" s="417" t="s">
        <v>767</v>
      </c>
      <c r="KKX322" s="414" t="s">
        <v>649</v>
      </c>
      <c r="KKY322" s="415">
        <v>108.85</v>
      </c>
      <c r="KKZ322" s="418" t="s">
        <v>782</v>
      </c>
      <c r="KLA322" s="417" t="s">
        <v>767</v>
      </c>
      <c r="KLB322" s="414" t="s">
        <v>649</v>
      </c>
      <c r="KLC322" s="415">
        <v>108.85</v>
      </c>
      <c r="KLD322" s="418" t="s">
        <v>782</v>
      </c>
      <c r="KLE322" s="417" t="s">
        <v>767</v>
      </c>
      <c r="KLF322" s="414" t="s">
        <v>649</v>
      </c>
      <c r="KLG322" s="415">
        <v>108.85</v>
      </c>
      <c r="KLH322" s="418" t="s">
        <v>782</v>
      </c>
      <c r="KLI322" s="417" t="s">
        <v>767</v>
      </c>
      <c r="KLJ322" s="414" t="s">
        <v>649</v>
      </c>
      <c r="KLK322" s="415">
        <v>108.85</v>
      </c>
      <c r="KLL322" s="418" t="s">
        <v>782</v>
      </c>
      <c r="KLM322" s="417" t="s">
        <v>767</v>
      </c>
      <c r="KLN322" s="414" t="s">
        <v>649</v>
      </c>
      <c r="KLO322" s="415">
        <v>108.85</v>
      </c>
      <c r="KLP322" s="418" t="s">
        <v>782</v>
      </c>
      <c r="KLQ322" s="417" t="s">
        <v>767</v>
      </c>
      <c r="KLR322" s="414" t="s">
        <v>649</v>
      </c>
      <c r="KLS322" s="415">
        <v>108.85</v>
      </c>
      <c r="KLT322" s="418" t="s">
        <v>782</v>
      </c>
      <c r="KLU322" s="417" t="s">
        <v>767</v>
      </c>
      <c r="KLV322" s="414" t="s">
        <v>649</v>
      </c>
      <c r="KLW322" s="415">
        <v>108.85</v>
      </c>
      <c r="KLX322" s="418" t="s">
        <v>782</v>
      </c>
      <c r="KLY322" s="417" t="s">
        <v>767</v>
      </c>
      <c r="KLZ322" s="414" t="s">
        <v>649</v>
      </c>
      <c r="KMA322" s="415">
        <v>108.85</v>
      </c>
      <c r="KMB322" s="418" t="s">
        <v>782</v>
      </c>
      <c r="KMC322" s="417" t="s">
        <v>767</v>
      </c>
      <c r="KMD322" s="414" t="s">
        <v>649</v>
      </c>
      <c r="KME322" s="415">
        <v>108.85</v>
      </c>
      <c r="KMF322" s="418" t="s">
        <v>782</v>
      </c>
      <c r="KMG322" s="417" t="s">
        <v>767</v>
      </c>
      <c r="KMH322" s="414" t="s">
        <v>649</v>
      </c>
      <c r="KMI322" s="415">
        <v>108.85</v>
      </c>
      <c r="KMJ322" s="418" t="s">
        <v>782</v>
      </c>
      <c r="KMK322" s="417" t="s">
        <v>767</v>
      </c>
      <c r="KML322" s="414" t="s">
        <v>649</v>
      </c>
      <c r="KMM322" s="415">
        <v>108.85</v>
      </c>
      <c r="KMN322" s="418" t="s">
        <v>782</v>
      </c>
      <c r="KMO322" s="417" t="s">
        <v>767</v>
      </c>
      <c r="KMP322" s="414" t="s">
        <v>649</v>
      </c>
      <c r="KMQ322" s="415">
        <v>108.85</v>
      </c>
      <c r="KMR322" s="418" t="s">
        <v>782</v>
      </c>
      <c r="KMS322" s="417" t="s">
        <v>767</v>
      </c>
      <c r="KMT322" s="414" t="s">
        <v>649</v>
      </c>
      <c r="KMU322" s="415">
        <v>108.85</v>
      </c>
      <c r="KMV322" s="418" t="s">
        <v>782</v>
      </c>
      <c r="KMW322" s="417" t="s">
        <v>767</v>
      </c>
      <c r="KMX322" s="414" t="s">
        <v>649</v>
      </c>
      <c r="KMY322" s="415">
        <v>108.85</v>
      </c>
      <c r="KMZ322" s="418" t="s">
        <v>782</v>
      </c>
      <c r="KNA322" s="417" t="s">
        <v>767</v>
      </c>
      <c r="KNB322" s="414" t="s">
        <v>649</v>
      </c>
      <c r="KNC322" s="415">
        <v>108.85</v>
      </c>
      <c r="KND322" s="418" t="s">
        <v>782</v>
      </c>
      <c r="KNE322" s="417" t="s">
        <v>767</v>
      </c>
      <c r="KNF322" s="414" t="s">
        <v>649</v>
      </c>
      <c r="KNG322" s="415">
        <v>108.85</v>
      </c>
      <c r="KNH322" s="418" t="s">
        <v>782</v>
      </c>
      <c r="KNI322" s="417" t="s">
        <v>767</v>
      </c>
      <c r="KNJ322" s="414" t="s">
        <v>649</v>
      </c>
      <c r="KNK322" s="415">
        <v>108.85</v>
      </c>
      <c r="KNL322" s="418" t="s">
        <v>782</v>
      </c>
      <c r="KNM322" s="417" t="s">
        <v>767</v>
      </c>
      <c r="KNN322" s="414" t="s">
        <v>649</v>
      </c>
      <c r="KNO322" s="415">
        <v>108.85</v>
      </c>
      <c r="KNP322" s="418" t="s">
        <v>782</v>
      </c>
      <c r="KNQ322" s="417" t="s">
        <v>767</v>
      </c>
      <c r="KNR322" s="414" t="s">
        <v>649</v>
      </c>
      <c r="KNS322" s="415">
        <v>108.85</v>
      </c>
      <c r="KNT322" s="418" t="s">
        <v>782</v>
      </c>
      <c r="KNU322" s="417" t="s">
        <v>767</v>
      </c>
      <c r="KNV322" s="414" t="s">
        <v>649</v>
      </c>
      <c r="KNW322" s="415">
        <v>108.85</v>
      </c>
      <c r="KNX322" s="418" t="s">
        <v>782</v>
      </c>
      <c r="KNY322" s="417" t="s">
        <v>767</v>
      </c>
      <c r="KNZ322" s="414" t="s">
        <v>649</v>
      </c>
      <c r="KOA322" s="415">
        <v>108.85</v>
      </c>
      <c r="KOB322" s="418" t="s">
        <v>782</v>
      </c>
      <c r="KOC322" s="417" t="s">
        <v>767</v>
      </c>
      <c r="KOD322" s="414" t="s">
        <v>649</v>
      </c>
      <c r="KOE322" s="415">
        <v>108.85</v>
      </c>
      <c r="KOF322" s="418" t="s">
        <v>782</v>
      </c>
      <c r="KOG322" s="417" t="s">
        <v>767</v>
      </c>
      <c r="KOH322" s="414" t="s">
        <v>649</v>
      </c>
      <c r="KOI322" s="415">
        <v>108.85</v>
      </c>
      <c r="KOJ322" s="418" t="s">
        <v>782</v>
      </c>
      <c r="KOK322" s="417" t="s">
        <v>767</v>
      </c>
      <c r="KOL322" s="414" t="s">
        <v>649</v>
      </c>
      <c r="KOM322" s="415">
        <v>108.85</v>
      </c>
      <c r="KON322" s="418" t="s">
        <v>782</v>
      </c>
      <c r="KOO322" s="417" t="s">
        <v>767</v>
      </c>
      <c r="KOP322" s="414" t="s">
        <v>649</v>
      </c>
      <c r="KOQ322" s="415">
        <v>108.85</v>
      </c>
      <c r="KOR322" s="418" t="s">
        <v>782</v>
      </c>
      <c r="KOS322" s="417" t="s">
        <v>767</v>
      </c>
      <c r="KOT322" s="414" t="s">
        <v>649</v>
      </c>
      <c r="KOU322" s="415">
        <v>108.85</v>
      </c>
      <c r="KOV322" s="418" t="s">
        <v>782</v>
      </c>
      <c r="KOW322" s="417" t="s">
        <v>767</v>
      </c>
      <c r="KOX322" s="414" t="s">
        <v>649</v>
      </c>
      <c r="KOY322" s="415">
        <v>108.85</v>
      </c>
      <c r="KOZ322" s="418" t="s">
        <v>782</v>
      </c>
      <c r="KPA322" s="417" t="s">
        <v>767</v>
      </c>
      <c r="KPB322" s="414" t="s">
        <v>649</v>
      </c>
      <c r="KPC322" s="415">
        <v>108.85</v>
      </c>
      <c r="KPD322" s="418" t="s">
        <v>782</v>
      </c>
      <c r="KPE322" s="417" t="s">
        <v>767</v>
      </c>
      <c r="KPF322" s="414" t="s">
        <v>649</v>
      </c>
      <c r="KPG322" s="415">
        <v>108.85</v>
      </c>
      <c r="KPH322" s="418" t="s">
        <v>782</v>
      </c>
      <c r="KPI322" s="417" t="s">
        <v>767</v>
      </c>
      <c r="KPJ322" s="414" t="s">
        <v>649</v>
      </c>
      <c r="KPK322" s="415">
        <v>108.85</v>
      </c>
      <c r="KPL322" s="418" t="s">
        <v>782</v>
      </c>
      <c r="KPM322" s="417" t="s">
        <v>767</v>
      </c>
      <c r="KPN322" s="414" t="s">
        <v>649</v>
      </c>
      <c r="KPO322" s="415">
        <v>108.85</v>
      </c>
      <c r="KPP322" s="418" t="s">
        <v>782</v>
      </c>
      <c r="KPQ322" s="417" t="s">
        <v>767</v>
      </c>
      <c r="KPR322" s="414" t="s">
        <v>649</v>
      </c>
      <c r="KPS322" s="415">
        <v>108.85</v>
      </c>
      <c r="KPT322" s="418" t="s">
        <v>782</v>
      </c>
      <c r="KPU322" s="417" t="s">
        <v>767</v>
      </c>
      <c r="KPV322" s="414" t="s">
        <v>649</v>
      </c>
      <c r="KPW322" s="415">
        <v>108.85</v>
      </c>
      <c r="KPX322" s="418" t="s">
        <v>782</v>
      </c>
      <c r="KPY322" s="417" t="s">
        <v>767</v>
      </c>
      <c r="KPZ322" s="414" t="s">
        <v>649</v>
      </c>
      <c r="KQA322" s="415">
        <v>108.85</v>
      </c>
      <c r="KQB322" s="418" t="s">
        <v>782</v>
      </c>
      <c r="KQC322" s="417" t="s">
        <v>767</v>
      </c>
      <c r="KQD322" s="414" t="s">
        <v>649</v>
      </c>
      <c r="KQE322" s="415">
        <v>108.85</v>
      </c>
      <c r="KQF322" s="418" t="s">
        <v>782</v>
      </c>
      <c r="KQG322" s="417" t="s">
        <v>767</v>
      </c>
      <c r="KQH322" s="414" t="s">
        <v>649</v>
      </c>
      <c r="KQI322" s="415">
        <v>108.85</v>
      </c>
      <c r="KQJ322" s="418" t="s">
        <v>782</v>
      </c>
      <c r="KQK322" s="417" t="s">
        <v>767</v>
      </c>
      <c r="KQL322" s="414" t="s">
        <v>649</v>
      </c>
      <c r="KQM322" s="415">
        <v>108.85</v>
      </c>
      <c r="KQN322" s="418" t="s">
        <v>782</v>
      </c>
      <c r="KQO322" s="417" t="s">
        <v>767</v>
      </c>
      <c r="KQP322" s="414" t="s">
        <v>649</v>
      </c>
      <c r="KQQ322" s="415">
        <v>108.85</v>
      </c>
      <c r="KQR322" s="418" t="s">
        <v>782</v>
      </c>
      <c r="KQS322" s="417" t="s">
        <v>767</v>
      </c>
      <c r="KQT322" s="414" t="s">
        <v>649</v>
      </c>
      <c r="KQU322" s="415">
        <v>108.85</v>
      </c>
      <c r="KQV322" s="418" t="s">
        <v>782</v>
      </c>
      <c r="KQW322" s="417" t="s">
        <v>767</v>
      </c>
      <c r="KQX322" s="414" t="s">
        <v>649</v>
      </c>
      <c r="KQY322" s="415">
        <v>108.85</v>
      </c>
      <c r="KQZ322" s="418" t="s">
        <v>782</v>
      </c>
      <c r="KRA322" s="417" t="s">
        <v>767</v>
      </c>
      <c r="KRB322" s="414" t="s">
        <v>649</v>
      </c>
      <c r="KRC322" s="415">
        <v>108.85</v>
      </c>
      <c r="KRD322" s="418" t="s">
        <v>782</v>
      </c>
      <c r="KRE322" s="417" t="s">
        <v>767</v>
      </c>
      <c r="KRF322" s="414" t="s">
        <v>649</v>
      </c>
      <c r="KRG322" s="415">
        <v>108.85</v>
      </c>
      <c r="KRH322" s="418" t="s">
        <v>782</v>
      </c>
      <c r="KRI322" s="417" t="s">
        <v>767</v>
      </c>
      <c r="KRJ322" s="414" t="s">
        <v>649</v>
      </c>
      <c r="KRK322" s="415">
        <v>108.85</v>
      </c>
      <c r="KRL322" s="418" t="s">
        <v>782</v>
      </c>
      <c r="KRM322" s="417" t="s">
        <v>767</v>
      </c>
      <c r="KRN322" s="414" t="s">
        <v>649</v>
      </c>
      <c r="KRO322" s="415">
        <v>108.85</v>
      </c>
      <c r="KRP322" s="418" t="s">
        <v>782</v>
      </c>
      <c r="KRQ322" s="417" t="s">
        <v>767</v>
      </c>
      <c r="KRR322" s="414" t="s">
        <v>649</v>
      </c>
      <c r="KRS322" s="415">
        <v>108.85</v>
      </c>
      <c r="KRT322" s="418" t="s">
        <v>782</v>
      </c>
      <c r="KRU322" s="417" t="s">
        <v>767</v>
      </c>
      <c r="KRV322" s="414" t="s">
        <v>649</v>
      </c>
      <c r="KRW322" s="415">
        <v>108.85</v>
      </c>
      <c r="KRX322" s="418" t="s">
        <v>782</v>
      </c>
      <c r="KRY322" s="417" t="s">
        <v>767</v>
      </c>
      <c r="KRZ322" s="414" t="s">
        <v>649</v>
      </c>
      <c r="KSA322" s="415">
        <v>108.85</v>
      </c>
      <c r="KSB322" s="418" t="s">
        <v>782</v>
      </c>
      <c r="KSC322" s="417" t="s">
        <v>767</v>
      </c>
      <c r="KSD322" s="414" t="s">
        <v>649</v>
      </c>
      <c r="KSE322" s="415">
        <v>108.85</v>
      </c>
      <c r="KSF322" s="418" t="s">
        <v>782</v>
      </c>
      <c r="KSG322" s="417" t="s">
        <v>767</v>
      </c>
      <c r="KSH322" s="414" t="s">
        <v>649</v>
      </c>
      <c r="KSI322" s="415">
        <v>108.85</v>
      </c>
      <c r="KSJ322" s="418" t="s">
        <v>782</v>
      </c>
      <c r="KSK322" s="417" t="s">
        <v>767</v>
      </c>
      <c r="KSL322" s="414" t="s">
        <v>649</v>
      </c>
      <c r="KSM322" s="415">
        <v>108.85</v>
      </c>
      <c r="KSN322" s="418" t="s">
        <v>782</v>
      </c>
      <c r="KSO322" s="417" t="s">
        <v>767</v>
      </c>
      <c r="KSP322" s="414" t="s">
        <v>649</v>
      </c>
      <c r="KSQ322" s="415">
        <v>108.85</v>
      </c>
      <c r="KSR322" s="418" t="s">
        <v>782</v>
      </c>
      <c r="KSS322" s="417" t="s">
        <v>767</v>
      </c>
      <c r="KST322" s="414" t="s">
        <v>649</v>
      </c>
      <c r="KSU322" s="415">
        <v>108.85</v>
      </c>
      <c r="KSV322" s="418" t="s">
        <v>782</v>
      </c>
      <c r="KSW322" s="417" t="s">
        <v>767</v>
      </c>
      <c r="KSX322" s="414" t="s">
        <v>649</v>
      </c>
      <c r="KSY322" s="415">
        <v>108.85</v>
      </c>
      <c r="KSZ322" s="418" t="s">
        <v>782</v>
      </c>
      <c r="KTA322" s="417" t="s">
        <v>767</v>
      </c>
      <c r="KTB322" s="414" t="s">
        <v>649</v>
      </c>
      <c r="KTC322" s="415">
        <v>108.85</v>
      </c>
      <c r="KTD322" s="418" t="s">
        <v>782</v>
      </c>
      <c r="KTE322" s="417" t="s">
        <v>767</v>
      </c>
      <c r="KTF322" s="414" t="s">
        <v>649</v>
      </c>
      <c r="KTG322" s="415">
        <v>108.85</v>
      </c>
      <c r="KTH322" s="418" t="s">
        <v>782</v>
      </c>
      <c r="KTI322" s="417" t="s">
        <v>767</v>
      </c>
      <c r="KTJ322" s="414" t="s">
        <v>649</v>
      </c>
      <c r="KTK322" s="415">
        <v>108.85</v>
      </c>
      <c r="KTL322" s="418" t="s">
        <v>782</v>
      </c>
      <c r="KTM322" s="417" t="s">
        <v>767</v>
      </c>
      <c r="KTN322" s="414" t="s">
        <v>649</v>
      </c>
      <c r="KTO322" s="415">
        <v>108.85</v>
      </c>
      <c r="KTP322" s="418" t="s">
        <v>782</v>
      </c>
      <c r="KTQ322" s="417" t="s">
        <v>767</v>
      </c>
      <c r="KTR322" s="414" t="s">
        <v>649</v>
      </c>
      <c r="KTS322" s="415">
        <v>108.85</v>
      </c>
      <c r="KTT322" s="418" t="s">
        <v>782</v>
      </c>
      <c r="KTU322" s="417" t="s">
        <v>767</v>
      </c>
      <c r="KTV322" s="414" t="s">
        <v>649</v>
      </c>
      <c r="KTW322" s="415">
        <v>108.85</v>
      </c>
      <c r="KTX322" s="418" t="s">
        <v>782</v>
      </c>
      <c r="KTY322" s="417" t="s">
        <v>767</v>
      </c>
      <c r="KTZ322" s="414" t="s">
        <v>649</v>
      </c>
      <c r="KUA322" s="415">
        <v>108.85</v>
      </c>
      <c r="KUB322" s="418" t="s">
        <v>782</v>
      </c>
      <c r="KUC322" s="417" t="s">
        <v>767</v>
      </c>
      <c r="KUD322" s="414" t="s">
        <v>649</v>
      </c>
      <c r="KUE322" s="415">
        <v>108.85</v>
      </c>
      <c r="KUF322" s="418" t="s">
        <v>782</v>
      </c>
      <c r="KUG322" s="417" t="s">
        <v>767</v>
      </c>
      <c r="KUH322" s="414" t="s">
        <v>649</v>
      </c>
      <c r="KUI322" s="415">
        <v>108.85</v>
      </c>
      <c r="KUJ322" s="418" t="s">
        <v>782</v>
      </c>
      <c r="KUK322" s="417" t="s">
        <v>767</v>
      </c>
      <c r="KUL322" s="414" t="s">
        <v>649</v>
      </c>
      <c r="KUM322" s="415">
        <v>108.85</v>
      </c>
      <c r="KUN322" s="418" t="s">
        <v>782</v>
      </c>
      <c r="KUO322" s="417" t="s">
        <v>767</v>
      </c>
      <c r="KUP322" s="414" t="s">
        <v>649</v>
      </c>
      <c r="KUQ322" s="415">
        <v>108.85</v>
      </c>
      <c r="KUR322" s="418" t="s">
        <v>782</v>
      </c>
      <c r="KUS322" s="417" t="s">
        <v>767</v>
      </c>
      <c r="KUT322" s="414" t="s">
        <v>649</v>
      </c>
      <c r="KUU322" s="415">
        <v>108.85</v>
      </c>
      <c r="KUV322" s="418" t="s">
        <v>782</v>
      </c>
      <c r="KUW322" s="417" t="s">
        <v>767</v>
      </c>
      <c r="KUX322" s="414" t="s">
        <v>649</v>
      </c>
      <c r="KUY322" s="415">
        <v>108.85</v>
      </c>
      <c r="KUZ322" s="418" t="s">
        <v>782</v>
      </c>
      <c r="KVA322" s="417" t="s">
        <v>767</v>
      </c>
      <c r="KVB322" s="414" t="s">
        <v>649</v>
      </c>
      <c r="KVC322" s="415">
        <v>108.85</v>
      </c>
      <c r="KVD322" s="418" t="s">
        <v>782</v>
      </c>
      <c r="KVE322" s="417" t="s">
        <v>767</v>
      </c>
      <c r="KVF322" s="414" t="s">
        <v>649</v>
      </c>
      <c r="KVG322" s="415">
        <v>108.85</v>
      </c>
      <c r="KVH322" s="418" t="s">
        <v>782</v>
      </c>
      <c r="KVI322" s="417" t="s">
        <v>767</v>
      </c>
      <c r="KVJ322" s="414" t="s">
        <v>649</v>
      </c>
      <c r="KVK322" s="415">
        <v>108.85</v>
      </c>
      <c r="KVL322" s="418" t="s">
        <v>782</v>
      </c>
      <c r="KVM322" s="417" t="s">
        <v>767</v>
      </c>
      <c r="KVN322" s="414" t="s">
        <v>649</v>
      </c>
      <c r="KVO322" s="415">
        <v>108.85</v>
      </c>
      <c r="KVP322" s="418" t="s">
        <v>782</v>
      </c>
      <c r="KVQ322" s="417" t="s">
        <v>767</v>
      </c>
      <c r="KVR322" s="414" t="s">
        <v>649</v>
      </c>
      <c r="KVS322" s="415">
        <v>108.85</v>
      </c>
      <c r="KVT322" s="418" t="s">
        <v>782</v>
      </c>
      <c r="KVU322" s="417" t="s">
        <v>767</v>
      </c>
      <c r="KVV322" s="414" t="s">
        <v>649</v>
      </c>
      <c r="KVW322" s="415">
        <v>108.85</v>
      </c>
      <c r="KVX322" s="418" t="s">
        <v>782</v>
      </c>
      <c r="KVY322" s="417" t="s">
        <v>767</v>
      </c>
      <c r="KVZ322" s="414" t="s">
        <v>649</v>
      </c>
      <c r="KWA322" s="415">
        <v>108.85</v>
      </c>
      <c r="KWB322" s="418" t="s">
        <v>782</v>
      </c>
      <c r="KWC322" s="417" t="s">
        <v>767</v>
      </c>
      <c r="KWD322" s="414" t="s">
        <v>649</v>
      </c>
      <c r="KWE322" s="415">
        <v>108.85</v>
      </c>
      <c r="KWF322" s="418" t="s">
        <v>782</v>
      </c>
      <c r="KWG322" s="417" t="s">
        <v>767</v>
      </c>
      <c r="KWH322" s="414" t="s">
        <v>649</v>
      </c>
      <c r="KWI322" s="415">
        <v>108.85</v>
      </c>
      <c r="KWJ322" s="418" t="s">
        <v>782</v>
      </c>
      <c r="KWK322" s="417" t="s">
        <v>767</v>
      </c>
      <c r="KWL322" s="414" t="s">
        <v>649</v>
      </c>
      <c r="KWM322" s="415">
        <v>108.85</v>
      </c>
      <c r="KWN322" s="418" t="s">
        <v>782</v>
      </c>
      <c r="KWO322" s="417" t="s">
        <v>767</v>
      </c>
      <c r="KWP322" s="414" t="s">
        <v>649</v>
      </c>
      <c r="KWQ322" s="415">
        <v>108.85</v>
      </c>
      <c r="KWR322" s="418" t="s">
        <v>782</v>
      </c>
      <c r="KWS322" s="417" t="s">
        <v>767</v>
      </c>
      <c r="KWT322" s="414" t="s">
        <v>649</v>
      </c>
      <c r="KWU322" s="415">
        <v>108.85</v>
      </c>
      <c r="KWV322" s="418" t="s">
        <v>782</v>
      </c>
      <c r="KWW322" s="417" t="s">
        <v>767</v>
      </c>
      <c r="KWX322" s="414" t="s">
        <v>649</v>
      </c>
      <c r="KWY322" s="415">
        <v>108.85</v>
      </c>
      <c r="KWZ322" s="418" t="s">
        <v>782</v>
      </c>
      <c r="KXA322" s="417" t="s">
        <v>767</v>
      </c>
      <c r="KXB322" s="414" t="s">
        <v>649</v>
      </c>
      <c r="KXC322" s="415">
        <v>108.85</v>
      </c>
      <c r="KXD322" s="418" t="s">
        <v>782</v>
      </c>
      <c r="KXE322" s="417" t="s">
        <v>767</v>
      </c>
      <c r="KXF322" s="414" t="s">
        <v>649</v>
      </c>
      <c r="KXG322" s="415">
        <v>108.85</v>
      </c>
      <c r="KXH322" s="418" t="s">
        <v>782</v>
      </c>
      <c r="KXI322" s="417" t="s">
        <v>767</v>
      </c>
      <c r="KXJ322" s="414" t="s">
        <v>649</v>
      </c>
      <c r="KXK322" s="415">
        <v>108.85</v>
      </c>
      <c r="KXL322" s="418" t="s">
        <v>782</v>
      </c>
      <c r="KXM322" s="417" t="s">
        <v>767</v>
      </c>
      <c r="KXN322" s="414" t="s">
        <v>649</v>
      </c>
      <c r="KXO322" s="415">
        <v>108.85</v>
      </c>
      <c r="KXP322" s="418" t="s">
        <v>782</v>
      </c>
      <c r="KXQ322" s="417" t="s">
        <v>767</v>
      </c>
      <c r="KXR322" s="414" t="s">
        <v>649</v>
      </c>
      <c r="KXS322" s="415">
        <v>108.85</v>
      </c>
      <c r="KXT322" s="418" t="s">
        <v>782</v>
      </c>
      <c r="KXU322" s="417" t="s">
        <v>767</v>
      </c>
      <c r="KXV322" s="414" t="s">
        <v>649</v>
      </c>
      <c r="KXW322" s="415">
        <v>108.85</v>
      </c>
      <c r="KXX322" s="418" t="s">
        <v>782</v>
      </c>
      <c r="KXY322" s="417" t="s">
        <v>767</v>
      </c>
      <c r="KXZ322" s="414" t="s">
        <v>649</v>
      </c>
      <c r="KYA322" s="415">
        <v>108.85</v>
      </c>
      <c r="KYB322" s="418" t="s">
        <v>782</v>
      </c>
      <c r="KYC322" s="417" t="s">
        <v>767</v>
      </c>
      <c r="KYD322" s="414" t="s">
        <v>649</v>
      </c>
      <c r="KYE322" s="415">
        <v>108.85</v>
      </c>
      <c r="KYF322" s="418" t="s">
        <v>782</v>
      </c>
      <c r="KYG322" s="417" t="s">
        <v>767</v>
      </c>
      <c r="KYH322" s="414" t="s">
        <v>649</v>
      </c>
      <c r="KYI322" s="415">
        <v>108.85</v>
      </c>
      <c r="KYJ322" s="418" t="s">
        <v>782</v>
      </c>
      <c r="KYK322" s="417" t="s">
        <v>767</v>
      </c>
      <c r="KYL322" s="414" t="s">
        <v>649</v>
      </c>
      <c r="KYM322" s="415">
        <v>108.85</v>
      </c>
      <c r="KYN322" s="418" t="s">
        <v>782</v>
      </c>
      <c r="KYO322" s="417" t="s">
        <v>767</v>
      </c>
      <c r="KYP322" s="414" t="s">
        <v>649</v>
      </c>
      <c r="KYQ322" s="415">
        <v>108.85</v>
      </c>
      <c r="KYR322" s="418" t="s">
        <v>782</v>
      </c>
      <c r="KYS322" s="417" t="s">
        <v>767</v>
      </c>
      <c r="KYT322" s="414" t="s">
        <v>649</v>
      </c>
      <c r="KYU322" s="415">
        <v>108.85</v>
      </c>
      <c r="KYV322" s="418" t="s">
        <v>782</v>
      </c>
      <c r="KYW322" s="417" t="s">
        <v>767</v>
      </c>
      <c r="KYX322" s="414" t="s">
        <v>649</v>
      </c>
      <c r="KYY322" s="415">
        <v>108.85</v>
      </c>
      <c r="KYZ322" s="418" t="s">
        <v>782</v>
      </c>
      <c r="KZA322" s="417" t="s">
        <v>767</v>
      </c>
      <c r="KZB322" s="414" t="s">
        <v>649</v>
      </c>
      <c r="KZC322" s="415">
        <v>108.85</v>
      </c>
      <c r="KZD322" s="418" t="s">
        <v>782</v>
      </c>
      <c r="KZE322" s="417" t="s">
        <v>767</v>
      </c>
      <c r="KZF322" s="414" t="s">
        <v>649</v>
      </c>
      <c r="KZG322" s="415">
        <v>108.85</v>
      </c>
      <c r="KZH322" s="418" t="s">
        <v>782</v>
      </c>
      <c r="KZI322" s="417" t="s">
        <v>767</v>
      </c>
      <c r="KZJ322" s="414" t="s">
        <v>649</v>
      </c>
      <c r="KZK322" s="415">
        <v>108.85</v>
      </c>
      <c r="KZL322" s="418" t="s">
        <v>782</v>
      </c>
      <c r="KZM322" s="417" t="s">
        <v>767</v>
      </c>
      <c r="KZN322" s="414" t="s">
        <v>649</v>
      </c>
      <c r="KZO322" s="415">
        <v>108.85</v>
      </c>
      <c r="KZP322" s="418" t="s">
        <v>782</v>
      </c>
      <c r="KZQ322" s="417" t="s">
        <v>767</v>
      </c>
      <c r="KZR322" s="414" t="s">
        <v>649</v>
      </c>
      <c r="KZS322" s="415">
        <v>108.85</v>
      </c>
      <c r="KZT322" s="418" t="s">
        <v>782</v>
      </c>
      <c r="KZU322" s="417" t="s">
        <v>767</v>
      </c>
      <c r="KZV322" s="414" t="s">
        <v>649</v>
      </c>
      <c r="KZW322" s="415">
        <v>108.85</v>
      </c>
      <c r="KZX322" s="418" t="s">
        <v>782</v>
      </c>
      <c r="KZY322" s="417" t="s">
        <v>767</v>
      </c>
      <c r="KZZ322" s="414" t="s">
        <v>649</v>
      </c>
      <c r="LAA322" s="415">
        <v>108.85</v>
      </c>
      <c r="LAB322" s="418" t="s">
        <v>782</v>
      </c>
      <c r="LAC322" s="417" t="s">
        <v>767</v>
      </c>
      <c r="LAD322" s="414" t="s">
        <v>649</v>
      </c>
      <c r="LAE322" s="415">
        <v>108.85</v>
      </c>
      <c r="LAF322" s="418" t="s">
        <v>782</v>
      </c>
      <c r="LAG322" s="417" t="s">
        <v>767</v>
      </c>
      <c r="LAH322" s="414" t="s">
        <v>649</v>
      </c>
      <c r="LAI322" s="415">
        <v>108.85</v>
      </c>
      <c r="LAJ322" s="418" t="s">
        <v>782</v>
      </c>
      <c r="LAK322" s="417" t="s">
        <v>767</v>
      </c>
      <c r="LAL322" s="414" t="s">
        <v>649</v>
      </c>
      <c r="LAM322" s="415">
        <v>108.85</v>
      </c>
      <c r="LAN322" s="418" t="s">
        <v>782</v>
      </c>
      <c r="LAO322" s="417" t="s">
        <v>767</v>
      </c>
      <c r="LAP322" s="414" t="s">
        <v>649</v>
      </c>
      <c r="LAQ322" s="415">
        <v>108.85</v>
      </c>
      <c r="LAR322" s="418" t="s">
        <v>782</v>
      </c>
      <c r="LAS322" s="417" t="s">
        <v>767</v>
      </c>
      <c r="LAT322" s="414" t="s">
        <v>649</v>
      </c>
      <c r="LAU322" s="415">
        <v>108.85</v>
      </c>
      <c r="LAV322" s="418" t="s">
        <v>782</v>
      </c>
      <c r="LAW322" s="417" t="s">
        <v>767</v>
      </c>
      <c r="LAX322" s="414" t="s">
        <v>649</v>
      </c>
      <c r="LAY322" s="415">
        <v>108.85</v>
      </c>
      <c r="LAZ322" s="418" t="s">
        <v>782</v>
      </c>
      <c r="LBA322" s="417" t="s">
        <v>767</v>
      </c>
      <c r="LBB322" s="414" t="s">
        <v>649</v>
      </c>
      <c r="LBC322" s="415">
        <v>108.85</v>
      </c>
      <c r="LBD322" s="418" t="s">
        <v>782</v>
      </c>
      <c r="LBE322" s="417" t="s">
        <v>767</v>
      </c>
      <c r="LBF322" s="414" t="s">
        <v>649</v>
      </c>
      <c r="LBG322" s="415">
        <v>108.85</v>
      </c>
      <c r="LBH322" s="418" t="s">
        <v>782</v>
      </c>
      <c r="LBI322" s="417" t="s">
        <v>767</v>
      </c>
      <c r="LBJ322" s="414" t="s">
        <v>649</v>
      </c>
      <c r="LBK322" s="415">
        <v>108.85</v>
      </c>
      <c r="LBL322" s="418" t="s">
        <v>782</v>
      </c>
      <c r="LBM322" s="417" t="s">
        <v>767</v>
      </c>
      <c r="LBN322" s="414" t="s">
        <v>649</v>
      </c>
      <c r="LBO322" s="415">
        <v>108.85</v>
      </c>
      <c r="LBP322" s="418" t="s">
        <v>782</v>
      </c>
      <c r="LBQ322" s="417" t="s">
        <v>767</v>
      </c>
      <c r="LBR322" s="414" t="s">
        <v>649</v>
      </c>
      <c r="LBS322" s="415">
        <v>108.85</v>
      </c>
      <c r="LBT322" s="418" t="s">
        <v>782</v>
      </c>
      <c r="LBU322" s="417" t="s">
        <v>767</v>
      </c>
      <c r="LBV322" s="414" t="s">
        <v>649</v>
      </c>
      <c r="LBW322" s="415">
        <v>108.85</v>
      </c>
      <c r="LBX322" s="418" t="s">
        <v>782</v>
      </c>
      <c r="LBY322" s="417" t="s">
        <v>767</v>
      </c>
      <c r="LBZ322" s="414" t="s">
        <v>649</v>
      </c>
      <c r="LCA322" s="415">
        <v>108.85</v>
      </c>
      <c r="LCB322" s="418" t="s">
        <v>782</v>
      </c>
      <c r="LCC322" s="417" t="s">
        <v>767</v>
      </c>
      <c r="LCD322" s="414" t="s">
        <v>649</v>
      </c>
      <c r="LCE322" s="415">
        <v>108.85</v>
      </c>
      <c r="LCF322" s="418" t="s">
        <v>782</v>
      </c>
      <c r="LCG322" s="417" t="s">
        <v>767</v>
      </c>
      <c r="LCH322" s="414" t="s">
        <v>649</v>
      </c>
      <c r="LCI322" s="415">
        <v>108.85</v>
      </c>
      <c r="LCJ322" s="418" t="s">
        <v>782</v>
      </c>
      <c r="LCK322" s="417" t="s">
        <v>767</v>
      </c>
      <c r="LCL322" s="414" t="s">
        <v>649</v>
      </c>
      <c r="LCM322" s="415">
        <v>108.85</v>
      </c>
      <c r="LCN322" s="418" t="s">
        <v>782</v>
      </c>
      <c r="LCO322" s="417" t="s">
        <v>767</v>
      </c>
      <c r="LCP322" s="414" t="s">
        <v>649</v>
      </c>
      <c r="LCQ322" s="415">
        <v>108.85</v>
      </c>
      <c r="LCR322" s="418" t="s">
        <v>782</v>
      </c>
      <c r="LCS322" s="417" t="s">
        <v>767</v>
      </c>
      <c r="LCT322" s="414" t="s">
        <v>649</v>
      </c>
      <c r="LCU322" s="415">
        <v>108.85</v>
      </c>
      <c r="LCV322" s="418" t="s">
        <v>782</v>
      </c>
      <c r="LCW322" s="417" t="s">
        <v>767</v>
      </c>
      <c r="LCX322" s="414" t="s">
        <v>649</v>
      </c>
      <c r="LCY322" s="415">
        <v>108.85</v>
      </c>
      <c r="LCZ322" s="418" t="s">
        <v>782</v>
      </c>
      <c r="LDA322" s="417" t="s">
        <v>767</v>
      </c>
      <c r="LDB322" s="414" t="s">
        <v>649</v>
      </c>
      <c r="LDC322" s="415">
        <v>108.85</v>
      </c>
      <c r="LDD322" s="418" t="s">
        <v>782</v>
      </c>
      <c r="LDE322" s="417" t="s">
        <v>767</v>
      </c>
      <c r="LDF322" s="414" t="s">
        <v>649</v>
      </c>
      <c r="LDG322" s="415">
        <v>108.85</v>
      </c>
      <c r="LDH322" s="418" t="s">
        <v>782</v>
      </c>
      <c r="LDI322" s="417" t="s">
        <v>767</v>
      </c>
      <c r="LDJ322" s="414" t="s">
        <v>649</v>
      </c>
      <c r="LDK322" s="415">
        <v>108.85</v>
      </c>
      <c r="LDL322" s="418" t="s">
        <v>782</v>
      </c>
      <c r="LDM322" s="417" t="s">
        <v>767</v>
      </c>
      <c r="LDN322" s="414" t="s">
        <v>649</v>
      </c>
      <c r="LDO322" s="415">
        <v>108.85</v>
      </c>
      <c r="LDP322" s="418" t="s">
        <v>782</v>
      </c>
      <c r="LDQ322" s="417" t="s">
        <v>767</v>
      </c>
      <c r="LDR322" s="414" t="s">
        <v>649</v>
      </c>
      <c r="LDS322" s="415">
        <v>108.85</v>
      </c>
      <c r="LDT322" s="418" t="s">
        <v>782</v>
      </c>
      <c r="LDU322" s="417" t="s">
        <v>767</v>
      </c>
      <c r="LDV322" s="414" t="s">
        <v>649</v>
      </c>
      <c r="LDW322" s="415">
        <v>108.85</v>
      </c>
      <c r="LDX322" s="418" t="s">
        <v>782</v>
      </c>
      <c r="LDY322" s="417" t="s">
        <v>767</v>
      </c>
      <c r="LDZ322" s="414" t="s">
        <v>649</v>
      </c>
      <c r="LEA322" s="415">
        <v>108.85</v>
      </c>
      <c r="LEB322" s="418" t="s">
        <v>782</v>
      </c>
      <c r="LEC322" s="417" t="s">
        <v>767</v>
      </c>
      <c r="LED322" s="414" t="s">
        <v>649</v>
      </c>
      <c r="LEE322" s="415">
        <v>108.85</v>
      </c>
      <c r="LEF322" s="418" t="s">
        <v>782</v>
      </c>
      <c r="LEG322" s="417" t="s">
        <v>767</v>
      </c>
      <c r="LEH322" s="414" t="s">
        <v>649</v>
      </c>
      <c r="LEI322" s="415">
        <v>108.85</v>
      </c>
      <c r="LEJ322" s="418" t="s">
        <v>782</v>
      </c>
      <c r="LEK322" s="417" t="s">
        <v>767</v>
      </c>
      <c r="LEL322" s="414" t="s">
        <v>649</v>
      </c>
      <c r="LEM322" s="415">
        <v>108.85</v>
      </c>
      <c r="LEN322" s="418" t="s">
        <v>782</v>
      </c>
      <c r="LEO322" s="417" t="s">
        <v>767</v>
      </c>
      <c r="LEP322" s="414" t="s">
        <v>649</v>
      </c>
      <c r="LEQ322" s="415">
        <v>108.85</v>
      </c>
      <c r="LER322" s="418" t="s">
        <v>782</v>
      </c>
      <c r="LES322" s="417" t="s">
        <v>767</v>
      </c>
      <c r="LET322" s="414" t="s">
        <v>649</v>
      </c>
      <c r="LEU322" s="415">
        <v>108.85</v>
      </c>
      <c r="LEV322" s="418" t="s">
        <v>782</v>
      </c>
      <c r="LEW322" s="417" t="s">
        <v>767</v>
      </c>
      <c r="LEX322" s="414" t="s">
        <v>649</v>
      </c>
      <c r="LEY322" s="415">
        <v>108.85</v>
      </c>
      <c r="LEZ322" s="418" t="s">
        <v>782</v>
      </c>
      <c r="LFA322" s="417" t="s">
        <v>767</v>
      </c>
      <c r="LFB322" s="414" t="s">
        <v>649</v>
      </c>
      <c r="LFC322" s="415">
        <v>108.85</v>
      </c>
      <c r="LFD322" s="418" t="s">
        <v>782</v>
      </c>
      <c r="LFE322" s="417" t="s">
        <v>767</v>
      </c>
      <c r="LFF322" s="414" t="s">
        <v>649</v>
      </c>
      <c r="LFG322" s="415">
        <v>108.85</v>
      </c>
      <c r="LFH322" s="418" t="s">
        <v>782</v>
      </c>
      <c r="LFI322" s="417" t="s">
        <v>767</v>
      </c>
      <c r="LFJ322" s="414" t="s">
        <v>649</v>
      </c>
      <c r="LFK322" s="415">
        <v>108.85</v>
      </c>
      <c r="LFL322" s="418" t="s">
        <v>782</v>
      </c>
      <c r="LFM322" s="417" t="s">
        <v>767</v>
      </c>
      <c r="LFN322" s="414" t="s">
        <v>649</v>
      </c>
      <c r="LFO322" s="415">
        <v>108.85</v>
      </c>
      <c r="LFP322" s="418" t="s">
        <v>782</v>
      </c>
      <c r="LFQ322" s="417" t="s">
        <v>767</v>
      </c>
      <c r="LFR322" s="414" t="s">
        <v>649</v>
      </c>
      <c r="LFS322" s="415">
        <v>108.85</v>
      </c>
      <c r="LFT322" s="418" t="s">
        <v>782</v>
      </c>
      <c r="LFU322" s="417" t="s">
        <v>767</v>
      </c>
      <c r="LFV322" s="414" t="s">
        <v>649</v>
      </c>
      <c r="LFW322" s="415">
        <v>108.85</v>
      </c>
      <c r="LFX322" s="418" t="s">
        <v>782</v>
      </c>
      <c r="LFY322" s="417" t="s">
        <v>767</v>
      </c>
      <c r="LFZ322" s="414" t="s">
        <v>649</v>
      </c>
      <c r="LGA322" s="415">
        <v>108.85</v>
      </c>
      <c r="LGB322" s="418" t="s">
        <v>782</v>
      </c>
      <c r="LGC322" s="417" t="s">
        <v>767</v>
      </c>
      <c r="LGD322" s="414" t="s">
        <v>649</v>
      </c>
      <c r="LGE322" s="415">
        <v>108.85</v>
      </c>
      <c r="LGF322" s="418" t="s">
        <v>782</v>
      </c>
      <c r="LGG322" s="417" t="s">
        <v>767</v>
      </c>
      <c r="LGH322" s="414" t="s">
        <v>649</v>
      </c>
      <c r="LGI322" s="415">
        <v>108.85</v>
      </c>
      <c r="LGJ322" s="418" t="s">
        <v>782</v>
      </c>
      <c r="LGK322" s="417" t="s">
        <v>767</v>
      </c>
      <c r="LGL322" s="414" t="s">
        <v>649</v>
      </c>
      <c r="LGM322" s="415">
        <v>108.85</v>
      </c>
      <c r="LGN322" s="418" t="s">
        <v>782</v>
      </c>
      <c r="LGO322" s="417" t="s">
        <v>767</v>
      </c>
      <c r="LGP322" s="414" t="s">
        <v>649</v>
      </c>
      <c r="LGQ322" s="415">
        <v>108.85</v>
      </c>
      <c r="LGR322" s="418" t="s">
        <v>782</v>
      </c>
      <c r="LGS322" s="417" t="s">
        <v>767</v>
      </c>
      <c r="LGT322" s="414" t="s">
        <v>649</v>
      </c>
      <c r="LGU322" s="415">
        <v>108.85</v>
      </c>
      <c r="LGV322" s="418" t="s">
        <v>782</v>
      </c>
      <c r="LGW322" s="417" t="s">
        <v>767</v>
      </c>
      <c r="LGX322" s="414" t="s">
        <v>649</v>
      </c>
      <c r="LGY322" s="415">
        <v>108.85</v>
      </c>
      <c r="LGZ322" s="418" t="s">
        <v>782</v>
      </c>
      <c r="LHA322" s="417" t="s">
        <v>767</v>
      </c>
      <c r="LHB322" s="414" t="s">
        <v>649</v>
      </c>
      <c r="LHC322" s="415">
        <v>108.85</v>
      </c>
      <c r="LHD322" s="418" t="s">
        <v>782</v>
      </c>
      <c r="LHE322" s="417" t="s">
        <v>767</v>
      </c>
      <c r="LHF322" s="414" t="s">
        <v>649</v>
      </c>
      <c r="LHG322" s="415">
        <v>108.85</v>
      </c>
      <c r="LHH322" s="418" t="s">
        <v>782</v>
      </c>
      <c r="LHI322" s="417" t="s">
        <v>767</v>
      </c>
      <c r="LHJ322" s="414" t="s">
        <v>649</v>
      </c>
      <c r="LHK322" s="415">
        <v>108.85</v>
      </c>
      <c r="LHL322" s="418" t="s">
        <v>782</v>
      </c>
      <c r="LHM322" s="417" t="s">
        <v>767</v>
      </c>
      <c r="LHN322" s="414" t="s">
        <v>649</v>
      </c>
      <c r="LHO322" s="415">
        <v>108.85</v>
      </c>
      <c r="LHP322" s="418" t="s">
        <v>782</v>
      </c>
      <c r="LHQ322" s="417" t="s">
        <v>767</v>
      </c>
      <c r="LHR322" s="414" t="s">
        <v>649</v>
      </c>
      <c r="LHS322" s="415">
        <v>108.85</v>
      </c>
      <c r="LHT322" s="418" t="s">
        <v>782</v>
      </c>
      <c r="LHU322" s="417" t="s">
        <v>767</v>
      </c>
      <c r="LHV322" s="414" t="s">
        <v>649</v>
      </c>
      <c r="LHW322" s="415">
        <v>108.85</v>
      </c>
      <c r="LHX322" s="418" t="s">
        <v>782</v>
      </c>
      <c r="LHY322" s="417" t="s">
        <v>767</v>
      </c>
      <c r="LHZ322" s="414" t="s">
        <v>649</v>
      </c>
      <c r="LIA322" s="415">
        <v>108.85</v>
      </c>
      <c r="LIB322" s="418" t="s">
        <v>782</v>
      </c>
      <c r="LIC322" s="417" t="s">
        <v>767</v>
      </c>
      <c r="LID322" s="414" t="s">
        <v>649</v>
      </c>
      <c r="LIE322" s="415">
        <v>108.85</v>
      </c>
      <c r="LIF322" s="418" t="s">
        <v>782</v>
      </c>
      <c r="LIG322" s="417" t="s">
        <v>767</v>
      </c>
      <c r="LIH322" s="414" t="s">
        <v>649</v>
      </c>
      <c r="LII322" s="415">
        <v>108.85</v>
      </c>
      <c r="LIJ322" s="418" t="s">
        <v>782</v>
      </c>
      <c r="LIK322" s="417" t="s">
        <v>767</v>
      </c>
      <c r="LIL322" s="414" t="s">
        <v>649</v>
      </c>
      <c r="LIM322" s="415">
        <v>108.85</v>
      </c>
      <c r="LIN322" s="418" t="s">
        <v>782</v>
      </c>
      <c r="LIO322" s="417" t="s">
        <v>767</v>
      </c>
      <c r="LIP322" s="414" t="s">
        <v>649</v>
      </c>
      <c r="LIQ322" s="415">
        <v>108.85</v>
      </c>
      <c r="LIR322" s="418" t="s">
        <v>782</v>
      </c>
      <c r="LIS322" s="417" t="s">
        <v>767</v>
      </c>
      <c r="LIT322" s="414" t="s">
        <v>649</v>
      </c>
      <c r="LIU322" s="415">
        <v>108.85</v>
      </c>
      <c r="LIV322" s="418" t="s">
        <v>782</v>
      </c>
      <c r="LIW322" s="417" t="s">
        <v>767</v>
      </c>
      <c r="LIX322" s="414" t="s">
        <v>649</v>
      </c>
      <c r="LIY322" s="415">
        <v>108.85</v>
      </c>
      <c r="LIZ322" s="418" t="s">
        <v>782</v>
      </c>
      <c r="LJA322" s="417" t="s">
        <v>767</v>
      </c>
      <c r="LJB322" s="414" t="s">
        <v>649</v>
      </c>
      <c r="LJC322" s="415">
        <v>108.85</v>
      </c>
      <c r="LJD322" s="418" t="s">
        <v>782</v>
      </c>
      <c r="LJE322" s="417" t="s">
        <v>767</v>
      </c>
      <c r="LJF322" s="414" t="s">
        <v>649</v>
      </c>
      <c r="LJG322" s="415">
        <v>108.85</v>
      </c>
      <c r="LJH322" s="418" t="s">
        <v>782</v>
      </c>
      <c r="LJI322" s="417" t="s">
        <v>767</v>
      </c>
      <c r="LJJ322" s="414" t="s">
        <v>649</v>
      </c>
      <c r="LJK322" s="415">
        <v>108.85</v>
      </c>
      <c r="LJL322" s="418" t="s">
        <v>782</v>
      </c>
      <c r="LJM322" s="417" t="s">
        <v>767</v>
      </c>
      <c r="LJN322" s="414" t="s">
        <v>649</v>
      </c>
      <c r="LJO322" s="415">
        <v>108.85</v>
      </c>
      <c r="LJP322" s="418" t="s">
        <v>782</v>
      </c>
      <c r="LJQ322" s="417" t="s">
        <v>767</v>
      </c>
      <c r="LJR322" s="414" t="s">
        <v>649</v>
      </c>
      <c r="LJS322" s="415">
        <v>108.85</v>
      </c>
      <c r="LJT322" s="418" t="s">
        <v>782</v>
      </c>
      <c r="LJU322" s="417" t="s">
        <v>767</v>
      </c>
      <c r="LJV322" s="414" t="s">
        <v>649</v>
      </c>
      <c r="LJW322" s="415">
        <v>108.85</v>
      </c>
      <c r="LJX322" s="418" t="s">
        <v>782</v>
      </c>
      <c r="LJY322" s="417" t="s">
        <v>767</v>
      </c>
      <c r="LJZ322" s="414" t="s">
        <v>649</v>
      </c>
      <c r="LKA322" s="415">
        <v>108.85</v>
      </c>
      <c r="LKB322" s="418" t="s">
        <v>782</v>
      </c>
      <c r="LKC322" s="417" t="s">
        <v>767</v>
      </c>
      <c r="LKD322" s="414" t="s">
        <v>649</v>
      </c>
      <c r="LKE322" s="415">
        <v>108.85</v>
      </c>
      <c r="LKF322" s="418" t="s">
        <v>782</v>
      </c>
      <c r="LKG322" s="417" t="s">
        <v>767</v>
      </c>
      <c r="LKH322" s="414" t="s">
        <v>649</v>
      </c>
      <c r="LKI322" s="415">
        <v>108.85</v>
      </c>
      <c r="LKJ322" s="418" t="s">
        <v>782</v>
      </c>
      <c r="LKK322" s="417" t="s">
        <v>767</v>
      </c>
      <c r="LKL322" s="414" t="s">
        <v>649</v>
      </c>
      <c r="LKM322" s="415">
        <v>108.85</v>
      </c>
      <c r="LKN322" s="418" t="s">
        <v>782</v>
      </c>
      <c r="LKO322" s="417" t="s">
        <v>767</v>
      </c>
      <c r="LKP322" s="414" t="s">
        <v>649</v>
      </c>
      <c r="LKQ322" s="415">
        <v>108.85</v>
      </c>
      <c r="LKR322" s="418" t="s">
        <v>782</v>
      </c>
      <c r="LKS322" s="417" t="s">
        <v>767</v>
      </c>
      <c r="LKT322" s="414" t="s">
        <v>649</v>
      </c>
      <c r="LKU322" s="415">
        <v>108.85</v>
      </c>
      <c r="LKV322" s="418" t="s">
        <v>782</v>
      </c>
      <c r="LKW322" s="417" t="s">
        <v>767</v>
      </c>
      <c r="LKX322" s="414" t="s">
        <v>649</v>
      </c>
      <c r="LKY322" s="415">
        <v>108.85</v>
      </c>
      <c r="LKZ322" s="418" t="s">
        <v>782</v>
      </c>
      <c r="LLA322" s="417" t="s">
        <v>767</v>
      </c>
      <c r="LLB322" s="414" t="s">
        <v>649</v>
      </c>
      <c r="LLC322" s="415">
        <v>108.85</v>
      </c>
      <c r="LLD322" s="418" t="s">
        <v>782</v>
      </c>
      <c r="LLE322" s="417" t="s">
        <v>767</v>
      </c>
      <c r="LLF322" s="414" t="s">
        <v>649</v>
      </c>
      <c r="LLG322" s="415">
        <v>108.85</v>
      </c>
      <c r="LLH322" s="418" t="s">
        <v>782</v>
      </c>
      <c r="LLI322" s="417" t="s">
        <v>767</v>
      </c>
      <c r="LLJ322" s="414" t="s">
        <v>649</v>
      </c>
      <c r="LLK322" s="415">
        <v>108.85</v>
      </c>
      <c r="LLL322" s="418" t="s">
        <v>782</v>
      </c>
      <c r="LLM322" s="417" t="s">
        <v>767</v>
      </c>
      <c r="LLN322" s="414" t="s">
        <v>649</v>
      </c>
      <c r="LLO322" s="415">
        <v>108.85</v>
      </c>
      <c r="LLP322" s="418" t="s">
        <v>782</v>
      </c>
      <c r="LLQ322" s="417" t="s">
        <v>767</v>
      </c>
      <c r="LLR322" s="414" t="s">
        <v>649</v>
      </c>
      <c r="LLS322" s="415">
        <v>108.85</v>
      </c>
      <c r="LLT322" s="418" t="s">
        <v>782</v>
      </c>
      <c r="LLU322" s="417" t="s">
        <v>767</v>
      </c>
      <c r="LLV322" s="414" t="s">
        <v>649</v>
      </c>
      <c r="LLW322" s="415">
        <v>108.85</v>
      </c>
      <c r="LLX322" s="418" t="s">
        <v>782</v>
      </c>
      <c r="LLY322" s="417" t="s">
        <v>767</v>
      </c>
      <c r="LLZ322" s="414" t="s">
        <v>649</v>
      </c>
      <c r="LMA322" s="415">
        <v>108.85</v>
      </c>
      <c r="LMB322" s="418" t="s">
        <v>782</v>
      </c>
      <c r="LMC322" s="417" t="s">
        <v>767</v>
      </c>
      <c r="LMD322" s="414" t="s">
        <v>649</v>
      </c>
      <c r="LME322" s="415">
        <v>108.85</v>
      </c>
      <c r="LMF322" s="418" t="s">
        <v>782</v>
      </c>
      <c r="LMG322" s="417" t="s">
        <v>767</v>
      </c>
      <c r="LMH322" s="414" t="s">
        <v>649</v>
      </c>
      <c r="LMI322" s="415">
        <v>108.85</v>
      </c>
      <c r="LMJ322" s="418" t="s">
        <v>782</v>
      </c>
      <c r="LMK322" s="417" t="s">
        <v>767</v>
      </c>
      <c r="LML322" s="414" t="s">
        <v>649</v>
      </c>
      <c r="LMM322" s="415">
        <v>108.85</v>
      </c>
      <c r="LMN322" s="418" t="s">
        <v>782</v>
      </c>
      <c r="LMO322" s="417" t="s">
        <v>767</v>
      </c>
      <c r="LMP322" s="414" t="s">
        <v>649</v>
      </c>
      <c r="LMQ322" s="415">
        <v>108.85</v>
      </c>
      <c r="LMR322" s="418" t="s">
        <v>782</v>
      </c>
      <c r="LMS322" s="417" t="s">
        <v>767</v>
      </c>
      <c r="LMT322" s="414" t="s">
        <v>649</v>
      </c>
      <c r="LMU322" s="415">
        <v>108.85</v>
      </c>
      <c r="LMV322" s="418" t="s">
        <v>782</v>
      </c>
      <c r="LMW322" s="417" t="s">
        <v>767</v>
      </c>
      <c r="LMX322" s="414" t="s">
        <v>649</v>
      </c>
      <c r="LMY322" s="415">
        <v>108.85</v>
      </c>
      <c r="LMZ322" s="418" t="s">
        <v>782</v>
      </c>
      <c r="LNA322" s="417" t="s">
        <v>767</v>
      </c>
      <c r="LNB322" s="414" t="s">
        <v>649</v>
      </c>
      <c r="LNC322" s="415">
        <v>108.85</v>
      </c>
      <c r="LND322" s="418" t="s">
        <v>782</v>
      </c>
      <c r="LNE322" s="417" t="s">
        <v>767</v>
      </c>
      <c r="LNF322" s="414" t="s">
        <v>649</v>
      </c>
      <c r="LNG322" s="415">
        <v>108.85</v>
      </c>
      <c r="LNH322" s="418" t="s">
        <v>782</v>
      </c>
      <c r="LNI322" s="417" t="s">
        <v>767</v>
      </c>
      <c r="LNJ322" s="414" t="s">
        <v>649</v>
      </c>
      <c r="LNK322" s="415">
        <v>108.85</v>
      </c>
      <c r="LNL322" s="418" t="s">
        <v>782</v>
      </c>
      <c r="LNM322" s="417" t="s">
        <v>767</v>
      </c>
      <c r="LNN322" s="414" t="s">
        <v>649</v>
      </c>
      <c r="LNO322" s="415">
        <v>108.85</v>
      </c>
      <c r="LNP322" s="418" t="s">
        <v>782</v>
      </c>
      <c r="LNQ322" s="417" t="s">
        <v>767</v>
      </c>
      <c r="LNR322" s="414" t="s">
        <v>649</v>
      </c>
      <c r="LNS322" s="415">
        <v>108.85</v>
      </c>
      <c r="LNT322" s="418" t="s">
        <v>782</v>
      </c>
      <c r="LNU322" s="417" t="s">
        <v>767</v>
      </c>
      <c r="LNV322" s="414" t="s">
        <v>649</v>
      </c>
      <c r="LNW322" s="415">
        <v>108.85</v>
      </c>
      <c r="LNX322" s="418" t="s">
        <v>782</v>
      </c>
      <c r="LNY322" s="417" t="s">
        <v>767</v>
      </c>
      <c r="LNZ322" s="414" t="s">
        <v>649</v>
      </c>
      <c r="LOA322" s="415">
        <v>108.85</v>
      </c>
      <c r="LOB322" s="418" t="s">
        <v>782</v>
      </c>
      <c r="LOC322" s="417" t="s">
        <v>767</v>
      </c>
      <c r="LOD322" s="414" t="s">
        <v>649</v>
      </c>
      <c r="LOE322" s="415">
        <v>108.85</v>
      </c>
      <c r="LOF322" s="418" t="s">
        <v>782</v>
      </c>
      <c r="LOG322" s="417" t="s">
        <v>767</v>
      </c>
      <c r="LOH322" s="414" t="s">
        <v>649</v>
      </c>
      <c r="LOI322" s="415">
        <v>108.85</v>
      </c>
      <c r="LOJ322" s="418" t="s">
        <v>782</v>
      </c>
      <c r="LOK322" s="417" t="s">
        <v>767</v>
      </c>
      <c r="LOL322" s="414" t="s">
        <v>649</v>
      </c>
      <c r="LOM322" s="415">
        <v>108.85</v>
      </c>
      <c r="LON322" s="418" t="s">
        <v>782</v>
      </c>
      <c r="LOO322" s="417" t="s">
        <v>767</v>
      </c>
      <c r="LOP322" s="414" t="s">
        <v>649</v>
      </c>
      <c r="LOQ322" s="415">
        <v>108.85</v>
      </c>
      <c r="LOR322" s="418" t="s">
        <v>782</v>
      </c>
      <c r="LOS322" s="417" t="s">
        <v>767</v>
      </c>
      <c r="LOT322" s="414" t="s">
        <v>649</v>
      </c>
      <c r="LOU322" s="415">
        <v>108.85</v>
      </c>
      <c r="LOV322" s="418" t="s">
        <v>782</v>
      </c>
      <c r="LOW322" s="417" t="s">
        <v>767</v>
      </c>
      <c r="LOX322" s="414" t="s">
        <v>649</v>
      </c>
      <c r="LOY322" s="415">
        <v>108.85</v>
      </c>
      <c r="LOZ322" s="418" t="s">
        <v>782</v>
      </c>
      <c r="LPA322" s="417" t="s">
        <v>767</v>
      </c>
      <c r="LPB322" s="414" t="s">
        <v>649</v>
      </c>
      <c r="LPC322" s="415">
        <v>108.85</v>
      </c>
      <c r="LPD322" s="418" t="s">
        <v>782</v>
      </c>
      <c r="LPE322" s="417" t="s">
        <v>767</v>
      </c>
      <c r="LPF322" s="414" t="s">
        <v>649</v>
      </c>
      <c r="LPG322" s="415">
        <v>108.85</v>
      </c>
      <c r="LPH322" s="418" t="s">
        <v>782</v>
      </c>
      <c r="LPI322" s="417" t="s">
        <v>767</v>
      </c>
      <c r="LPJ322" s="414" t="s">
        <v>649</v>
      </c>
      <c r="LPK322" s="415">
        <v>108.85</v>
      </c>
      <c r="LPL322" s="418" t="s">
        <v>782</v>
      </c>
      <c r="LPM322" s="417" t="s">
        <v>767</v>
      </c>
      <c r="LPN322" s="414" t="s">
        <v>649</v>
      </c>
      <c r="LPO322" s="415">
        <v>108.85</v>
      </c>
      <c r="LPP322" s="418" t="s">
        <v>782</v>
      </c>
      <c r="LPQ322" s="417" t="s">
        <v>767</v>
      </c>
      <c r="LPR322" s="414" t="s">
        <v>649</v>
      </c>
      <c r="LPS322" s="415">
        <v>108.85</v>
      </c>
      <c r="LPT322" s="418" t="s">
        <v>782</v>
      </c>
      <c r="LPU322" s="417" t="s">
        <v>767</v>
      </c>
      <c r="LPV322" s="414" t="s">
        <v>649</v>
      </c>
      <c r="LPW322" s="415">
        <v>108.85</v>
      </c>
      <c r="LPX322" s="418" t="s">
        <v>782</v>
      </c>
      <c r="LPY322" s="417" t="s">
        <v>767</v>
      </c>
      <c r="LPZ322" s="414" t="s">
        <v>649</v>
      </c>
      <c r="LQA322" s="415">
        <v>108.85</v>
      </c>
      <c r="LQB322" s="418" t="s">
        <v>782</v>
      </c>
      <c r="LQC322" s="417" t="s">
        <v>767</v>
      </c>
      <c r="LQD322" s="414" t="s">
        <v>649</v>
      </c>
      <c r="LQE322" s="415">
        <v>108.85</v>
      </c>
      <c r="LQF322" s="418" t="s">
        <v>782</v>
      </c>
      <c r="LQG322" s="417" t="s">
        <v>767</v>
      </c>
      <c r="LQH322" s="414" t="s">
        <v>649</v>
      </c>
      <c r="LQI322" s="415">
        <v>108.85</v>
      </c>
      <c r="LQJ322" s="418" t="s">
        <v>782</v>
      </c>
      <c r="LQK322" s="417" t="s">
        <v>767</v>
      </c>
      <c r="LQL322" s="414" t="s">
        <v>649</v>
      </c>
      <c r="LQM322" s="415">
        <v>108.85</v>
      </c>
      <c r="LQN322" s="418" t="s">
        <v>782</v>
      </c>
      <c r="LQO322" s="417" t="s">
        <v>767</v>
      </c>
      <c r="LQP322" s="414" t="s">
        <v>649</v>
      </c>
      <c r="LQQ322" s="415">
        <v>108.85</v>
      </c>
      <c r="LQR322" s="418" t="s">
        <v>782</v>
      </c>
      <c r="LQS322" s="417" t="s">
        <v>767</v>
      </c>
      <c r="LQT322" s="414" t="s">
        <v>649</v>
      </c>
      <c r="LQU322" s="415">
        <v>108.85</v>
      </c>
      <c r="LQV322" s="418" t="s">
        <v>782</v>
      </c>
      <c r="LQW322" s="417" t="s">
        <v>767</v>
      </c>
      <c r="LQX322" s="414" t="s">
        <v>649</v>
      </c>
      <c r="LQY322" s="415">
        <v>108.85</v>
      </c>
      <c r="LQZ322" s="418" t="s">
        <v>782</v>
      </c>
      <c r="LRA322" s="417" t="s">
        <v>767</v>
      </c>
      <c r="LRB322" s="414" t="s">
        <v>649</v>
      </c>
      <c r="LRC322" s="415">
        <v>108.85</v>
      </c>
      <c r="LRD322" s="418" t="s">
        <v>782</v>
      </c>
      <c r="LRE322" s="417" t="s">
        <v>767</v>
      </c>
      <c r="LRF322" s="414" t="s">
        <v>649</v>
      </c>
      <c r="LRG322" s="415">
        <v>108.85</v>
      </c>
      <c r="LRH322" s="418" t="s">
        <v>782</v>
      </c>
      <c r="LRI322" s="417" t="s">
        <v>767</v>
      </c>
      <c r="LRJ322" s="414" t="s">
        <v>649</v>
      </c>
      <c r="LRK322" s="415">
        <v>108.85</v>
      </c>
      <c r="LRL322" s="418" t="s">
        <v>782</v>
      </c>
      <c r="LRM322" s="417" t="s">
        <v>767</v>
      </c>
      <c r="LRN322" s="414" t="s">
        <v>649</v>
      </c>
      <c r="LRO322" s="415">
        <v>108.85</v>
      </c>
      <c r="LRP322" s="418" t="s">
        <v>782</v>
      </c>
      <c r="LRQ322" s="417" t="s">
        <v>767</v>
      </c>
      <c r="LRR322" s="414" t="s">
        <v>649</v>
      </c>
      <c r="LRS322" s="415">
        <v>108.85</v>
      </c>
      <c r="LRT322" s="418" t="s">
        <v>782</v>
      </c>
      <c r="LRU322" s="417" t="s">
        <v>767</v>
      </c>
      <c r="LRV322" s="414" t="s">
        <v>649</v>
      </c>
      <c r="LRW322" s="415">
        <v>108.85</v>
      </c>
      <c r="LRX322" s="418" t="s">
        <v>782</v>
      </c>
      <c r="LRY322" s="417" t="s">
        <v>767</v>
      </c>
      <c r="LRZ322" s="414" t="s">
        <v>649</v>
      </c>
      <c r="LSA322" s="415">
        <v>108.85</v>
      </c>
      <c r="LSB322" s="418" t="s">
        <v>782</v>
      </c>
      <c r="LSC322" s="417" t="s">
        <v>767</v>
      </c>
      <c r="LSD322" s="414" t="s">
        <v>649</v>
      </c>
      <c r="LSE322" s="415">
        <v>108.85</v>
      </c>
      <c r="LSF322" s="418" t="s">
        <v>782</v>
      </c>
      <c r="LSG322" s="417" t="s">
        <v>767</v>
      </c>
      <c r="LSH322" s="414" t="s">
        <v>649</v>
      </c>
      <c r="LSI322" s="415">
        <v>108.85</v>
      </c>
      <c r="LSJ322" s="418" t="s">
        <v>782</v>
      </c>
      <c r="LSK322" s="417" t="s">
        <v>767</v>
      </c>
      <c r="LSL322" s="414" t="s">
        <v>649</v>
      </c>
      <c r="LSM322" s="415">
        <v>108.85</v>
      </c>
      <c r="LSN322" s="418" t="s">
        <v>782</v>
      </c>
      <c r="LSO322" s="417" t="s">
        <v>767</v>
      </c>
      <c r="LSP322" s="414" t="s">
        <v>649</v>
      </c>
      <c r="LSQ322" s="415">
        <v>108.85</v>
      </c>
      <c r="LSR322" s="418" t="s">
        <v>782</v>
      </c>
      <c r="LSS322" s="417" t="s">
        <v>767</v>
      </c>
      <c r="LST322" s="414" t="s">
        <v>649</v>
      </c>
      <c r="LSU322" s="415">
        <v>108.85</v>
      </c>
      <c r="LSV322" s="418" t="s">
        <v>782</v>
      </c>
      <c r="LSW322" s="417" t="s">
        <v>767</v>
      </c>
      <c r="LSX322" s="414" t="s">
        <v>649</v>
      </c>
      <c r="LSY322" s="415">
        <v>108.85</v>
      </c>
      <c r="LSZ322" s="418" t="s">
        <v>782</v>
      </c>
      <c r="LTA322" s="417" t="s">
        <v>767</v>
      </c>
      <c r="LTB322" s="414" t="s">
        <v>649</v>
      </c>
      <c r="LTC322" s="415">
        <v>108.85</v>
      </c>
      <c r="LTD322" s="418" t="s">
        <v>782</v>
      </c>
      <c r="LTE322" s="417" t="s">
        <v>767</v>
      </c>
      <c r="LTF322" s="414" t="s">
        <v>649</v>
      </c>
      <c r="LTG322" s="415">
        <v>108.85</v>
      </c>
      <c r="LTH322" s="418" t="s">
        <v>782</v>
      </c>
      <c r="LTI322" s="417" t="s">
        <v>767</v>
      </c>
      <c r="LTJ322" s="414" t="s">
        <v>649</v>
      </c>
      <c r="LTK322" s="415">
        <v>108.85</v>
      </c>
      <c r="LTL322" s="418" t="s">
        <v>782</v>
      </c>
      <c r="LTM322" s="417" t="s">
        <v>767</v>
      </c>
      <c r="LTN322" s="414" t="s">
        <v>649</v>
      </c>
      <c r="LTO322" s="415">
        <v>108.85</v>
      </c>
      <c r="LTP322" s="418" t="s">
        <v>782</v>
      </c>
      <c r="LTQ322" s="417" t="s">
        <v>767</v>
      </c>
      <c r="LTR322" s="414" t="s">
        <v>649</v>
      </c>
      <c r="LTS322" s="415">
        <v>108.85</v>
      </c>
      <c r="LTT322" s="418" t="s">
        <v>782</v>
      </c>
      <c r="LTU322" s="417" t="s">
        <v>767</v>
      </c>
      <c r="LTV322" s="414" t="s">
        <v>649</v>
      </c>
      <c r="LTW322" s="415">
        <v>108.85</v>
      </c>
      <c r="LTX322" s="418" t="s">
        <v>782</v>
      </c>
      <c r="LTY322" s="417" t="s">
        <v>767</v>
      </c>
      <c r="LTZ322" s="414" t="s">
        <v>649</v>
      </c>
      <c r="LUA322" s="415">
        <v>108.85</v>
      </c>
      <c r="LUB322" s="418" t="s">
        <v>782</v>
      </c>
      <c r="LUC322" s="417" t="s">
        <v>767</v>
      </c>
      <c r="LUD322" s="414" t="s">
        <v>649</v>
      </c>
      <c r="LUE322" s="415">
        <v>108.85</v>
      </c>
      <c r="LUF322" s="418" t="s">
        <v>782</v>
      </c>
      <c r="LUG322" s="417" t="s">
        <v>767</v>
      </c>
      <c r="LUH322" s="414" t="s">
        <v>649</v>
      </c>
      <c r="LUI322" s="415">
        <v>108.85</v>
      </c>
      <c r="LUJ322" s="418" t="s">
        <v>782</v>
      </c>
      <c r="LUK322" s="417" t="s">
        <v>767</v>
      </c>
      <c r="LUL322" s="414" t="s">
        <v>649</v>
      </c>
      <c r="LUM322" s="415">
        <v>108.85</v>
      </c>
      <c r="LUN322" s="418" t="s">
        <v>782</v>
      </c>
      <c r="LUO322" s="417" t="s">
        <v>767</v>
      </c>
      <c r="LUP322" s="414" t="s">
        <v>649</v>
      </c>
      <c r="LUQ322" s="415">
        <v>108.85</v>
      </c>
      <c r="LUR322" s="418" t="s">
        <v>782</v>
      </c>
      <c r="LUS322" s="417" t="s">
        <v>767</v>
      </c>
      <c r="LUT322" s="414" t="s">
        <v>649</v>
      </c>
      <c r="LUU322" s="415">
        <v>108.85</v>
      </c>
      <c r="LUV322" s="418" t="s">
        <v>782</v>
      </c>
      <c r="LUW322" s="417" t="s">
        <v>767</v>
      </c>
      <c r="LUX322" s="414" t="s">
        <v>649</v>
      </c>
      <c r="LUY322" s="415">
        <v>108.85</v>
      </c>
      <c r="LUZ322" s="418" t="s">
        <v>782</v>
      </c>
      <c r="LVA322" s="417" t="s">
        <v>767</v>
      </c>
      <c r="LVB322" s="414" t="s">
        <v>649</v>
      </c>
      <c r="LVC322" s="415">
        <v>108.85</v>
      </c>
      <c r="LVD322" s="418" t="s">
        <v>782</v>
      </c>
      <c r="LVE322" s="417" t="s">
        <v>767</v>
      </c>
      <c r="LVF322" s="414" t="s">
        <v>649</v>
      </c>
      <c r="LVG322" s="415">
        <v>108.85</v>
      </c>
      <c r="LVH322" s="418" t="s">
        <v>782</v>
      </c>
      <c r="LVI322" s="417" t="s">
        <v>767</v>
      </c>
      <c r="LVJ322" s="414" t="s">
        <v>649</v>
      </c>
      <c r="LVK322" s="415">
        <v>108.85</v>
      </c>
      <c r="LVL322" s="418" t="s">
        <v>782</v>
      </c>
      <c r="LVM322" s="417" t="s">
        <v>767</v>
      </c>
      <c r="LVN322" s="414" t="s">
        <v>649</v>
      </c>
      <c r="LVO322" s="415">
        <v>108.85</v>
      </c>
      <c r="LVP322" s="418" t="s">
        <v>782</v>
      </c>
      <c r="LVQ322" s="417" t="s">
        <v>767</v>
      </c>
      <c r="LVR322" s="414" t="s">
        <v>649</v>
      </c>
      <c r="LVS322" s="415">
        <v>108.85</v>
      </c>
      <c r="LVT322" s="418" t="s">
        <v>782</v>
      </c>
      <c r="LVU322" s="417" t="s">
        <v>767</v>
      </c>
      <c r="LVV322" s="414" t="s">
        <v>649</v>
      </c>
      <c r="LVW322" s="415">
        <v>108.85</v>
      </c>
      <c r="LVX322" s="418" t="s">
        <v>782</v>
      </c>
      <c r="LVY322" s="417" t="s">
        <v>767</v>
      </c>
      <c r="LVZ322" s="414" t="s">
        <v>649</v>
      </c>
      <c r="LWA322" s="415">
        <v>108.85</v>
      </c>
      <c r="LWB322" s="418" t="s">
        <v>782</v>
      </c>
      <c r="LWC322" s="417" t="s">
        <v>767</v>
      </c>
      <c r="LWD322" s="414" t="s">
        <v>649</v>
      </c>
      <c r="LWE322" s="415">
        <v>108.85</v>
      </c>
      <c r="LWF322" s="418" t="s">
        <v>782</v>
      </c>
      <c r="LWG322" s="417" t="s">
        <v>767</v>
      </c>
      <c r="LWH322" s="414" t="s">
        <v>649</v>
      </c>
      <c r="LWI322" s="415">
        <v>108.85</v>
      </c>
      <c r="LWJ322" s="418" t="s">
        <v>782</v>
      </c>
      <c r="LWK322" s="417" t="s">
        <v>767</v>
      </c>
      <c r="LWL322" s="414" t="s">
        <v>649</v>
      </c>
      <c r="LWM322" s="415">
        <v>108.85</v>
      </c>
      <c r="LWN322" s="418" t="s">
        <v>782</v>
      </c>
      <c r="LWO322" s="417" t="s">
        <v>767</v>
      </c>
      <c r="LWP322" s="414" t="s">
        <v>649</v>
      </c>
      <c r="LWQ322" s="415">
        <v>108.85</v>
      </c>
      <c r="LWR322" s="418" t="s">
        <v>782</v>
      </c>
      <c r="LWS322" s="417" t="s">
        <v>767</v>
      </c>
      <c r="LWT322" s="414" t="s">
        <v>649</v>
      </c>
      <c r="LWU322" s="415">
        <v>108.85</v>
      </c>
      <c r="LWV322" s="418" t="s">
        <v>782</v>
      </c>
      <c r="LWW322" s="417" t="s">
        <v>767</v>
      </c>
      <c r="LWX322" s="414" t="s">
        <v>649</v>
      </c>
      <c r="LWY322" s="415">
        <v>108.85</v>
      </c>
      <c r="LWZ322" s="418" t="s">
        <v>782</v>
      </c>
      <c r="LXA322" s="417" t="s">
        <v>767</v>
      </c>
      <c r="LXB322" s="414" t="s">
        <v>649</v>
      </c>
      <c r="LXC322" s="415">
        <v>108.85</v>
      </c>
      <c r="LXD322" s="418" t="s">
        <v>782</v>
      </c>
      <c r="LXE322" s="417" t="s">
        <v>767</v>
      </c>
      <c r="LXF322" s="414" t="s">
        <v>649</v>
      </c>
      <c r="LXG322" s="415">
        <v>108.85</v>
      </c>
      <c r="LXH322" s="418" t="s">
        <v>782</v>
      </c>
      <c r="LXI322" s="417" t="s">
        <v>767</v>
      </c>
      <c r="LXJ322" s="414" t="s">
        <v>649</v>
      </c>
      <c r="LXK322" s="415">
        <v>108.85</v>
      </c>
      <c r="LXL322" s="418" t="s">
        <v>782</v>
      </c>
      <c r="LXM322" s="417" t="s">
        <v>767</v>
      </c>
      <c r="LXN322" s="414" t="s">
        <v>649</v>
      </c>
      <c r="LXO322" s="415">
        <v>108.85</v>
      </c>
      <c r="LXP322" s="418" t="s">
        <v>782</v>
      </c>
      <c r="LXQ322" s="417" t="s">
        <v>767</v>
      </c>
      <c r="LXR322" s="414" t="s">
        <v>649</v>
      </c>
      <c r="LXS322" s="415">
        <v>108.85</v>
      </c>
      <c r="LXT322" s="418" t="s">
        <v>782</v>
      </c>
      <c r="LXU322" s="417" t="s">
        <v>767</v>
      </c>
      <c r="LXV322" s="414" t="s">
        <v>649</v>
      </c>
      <c r="LXW322" s="415">
        <v>108.85</v>
      </c>
      <c r="LXX322" s="418" t="s">
        <v>782</v>
      </c>
      <c r="LXY322" s="417" t="s">
        <v>767</v>
      </c>
      <c r="LXZ322" s="414" t="s">
        <v>649</v>
      </c>
      <c r="LYA322" s="415">
        <v>108.85</v>
      </c>
      <c r="LYB322" s="418" t="s">
        <v>782</v>
      </c>
      <c r="LYC322" s="417" t="s">
        <v>767</v>
      </c>
      <c r="LYD322" s="414" t="s">
        <v>649</v>
      </c>
      <c r="LYE322" s="415">
        <v>108.85</v>
      </c>
      <c r="LYF322" s="418" t="s">
        <v>782</v>
      </c>
      <c r="LYG322" s="417" t="s">
        <v>767</v>
      </c>
      <c r="LYH322" s="414" t="s">
        <v>649</v>
      </c>
      <c r="LYI322" s="415">
        <v>108.85</v>
      </c>
      <c r="LYJ322" s="418" t="s">
        <v>782</v>
      </c>
      <c r="LYK322" s="417" t="s">
        <v>767</v>
      </c>
      <c r="LYL322" s="414" t="s">
        <v>649</v>
      </c>
      <c r="LYM322" s="415">
        <v>108.85</v>
      </c>
      <c r="LYN322" s="418" t="s">
        <v>782</v>
      </c>
      <c r="LYO322" s="417" t="s">
        <v>767</v>
      </c>
      <c r="LYP322" s="414" t="s">
        <v>649</v>
      </c>
      <c r="LYQ322" s="415">
        <v>108.85</v>
      </c>
      <c r="LYR322" s="418" t="s">
        <v>782</v>
      </c>
      <c r="LYS322" s="417" t="s">
        <v>767</v>
      </c>
      <c r="LYT322" s="414" t="s">
        <v>649</v>
      </c>
      <c r="LYU322" s="415">
        <v>108.85</v>
      </c>
      <c r="LYV322" s="418" t="s">
        <v>782</v>
      </c>
      <c r="LYW322" s="417" t="s">
        <v>767</v>
      </c>
      <c r="LYX322" s="414" t="s">
        <v>649</v>
      </c>
      <c r="LYY322" s="415">
        <v>108.85</v>
      </c>
      <c r="LYZ322" s="418" t="s">
        <v>782</v>
      </c>
      <c r="LZA322" s="417" t="s">
        <v>767</v>
      </c>
      <c r="LZB322" s="414" t="s">
        <v>649</v>
      </c>
      <c r="LZC322" s="415">
        <v>108.85</v>
      </c>
      <c r="LZD322" s="418" t="s">
        <v>782</v>
      </c>
      <c r="LZE322" s="417" t="s">
        <v>767</v>
      </c>
      <c r="LZF322" s="414" t="s">
        <v>649</v>
      </c>
      <c r="LZG322" s="415">
        <v>108.85</v>
      </c>
      <c r="LZH322" s="418" t="s">
        <v>782</v>
      </c>
      <c r="LZI322" s="417" t="s">
        <v>767</v>
      </c>
      <c r="LZJ322" s="414" t="s">
        <v>649</v>
      </c>
      <c r="LZK322" s="415">
        <v>108.85</v>
      </c>
      <c r="LZL322" s="418" t="s">
        <v>782</v>
      </c>
      <c r="LZM322" s="417" t="s">
        <v>767</v>
      </c>
      <c r="LZN322" s="414" t="s">
        <v>649</v>
      </c>
      <c r="LZO322" s="415">
        <v>108.85</v>
      </c>
      <c r="LZP322" s="418" t="s">
        <v>782</v>
      </c>
      <c r="LZQ322" s="417" t="s">
        <v>767</v>
      </c>
      <c r="LZR322" s="414" t="s">
        <v>649</v>
      </c>
      <c r="LZS322" s="415">
        <v>108.85</v>
      </c>
      <c r="LZT322" s="418" t="s">
        <v>782</v>
      </c>
      <c r="LZU322" s="417" t="s">
        <v>767</v>
      </c>
      <c r="LZV322" s="414" t="s">
        <v>649</v>
      </c>
      <c r="LZW322" s="415">
        <v>108.85</v>
      </c>
      <c r="LZX322" s="418" t="s">
        <v>782</v>
      </c>
      <c r="LZY322" s="417" t="s">
        <v>767</v>
      </c>
      <c r="LZZ322" s="414" t="s">
        <v>649</v>
      </c>
      <c r="MAA322" s="415">
        <v>108.85</v>
      </c>
      <c r="MAB322" s="418" t="s">
        <v>782</v>
      </c>
      <c r="MAC322" s="417" t="s">
        <v>767</v>
      </c>
      <c r="MAD322" s="414" t="s">
        <v>649</v>
      </c>
      <c r="MAE322" s="415">
        <v>108.85</v>
      </c>
      <c r="MAF322" s="418" t="s">
        <v>782</v>
      </c>
      <c r="MAG322" s="417" t="s">
        <v>767</v>
      </c>
      <c r="MAH322" s="414" t="s">
        <v>649</v>
      </c>
      <c r="MAI322" s="415">
        <v>108.85</v>
      </c>
      <c r="MAJ322" s="418" t="s">
        <v>782</v>
      </c>
      <c r="MAK322" s="417" t="s">
        <v>767</v>
      </c>
      <c r="MAL322" s="414" t="s">
        <v>649</v>
      </c>
      <c r="MAM322" s="415">
        <v>108.85</v>
      </c>
      <c r="MAN322" s="418" t="s">
        <v>782</v>
      </c>
      <c r="MAO322" s="417" t="s">
        <v>767</v>
      </c>
      <c r="MAP322" s="414" t="s">
        <v>649</v>
      </c>
      <c r="MAQ322" s="415">
        <v>108.85</v>
      </c>
      <c r="MAR322" s="418" t="s">
        <v>782</v>
      </c>
      <c r="MAS322" s="417" t="s">
        <v>767</v>
      </c>
      <c r="MAT322" s="414" t="s">
        <v>649</v>
      </c>
      <c r="MAU322" s="415">
        <v>108.85</v>
      </c>
      <c r="MAV322" s="418" t="s">
        <v>782</v>
      </c>
      <c r="MAW322" s="417" t="s">
        <v>767</v>
      </c>
      <c r="MAX322" s="414" t="s">
        <v>649</v>
      </c>
      <c r="MAY322" s="415">
        <v>108.85</v>
      </c>
      <c r="MAZ322" s="418" t="s">
        <v>782</v>
      </c>
      <c r="MBA322" s="417" t="s">
        <v>767</v>
      </c>
      <c r="MBB322" s="414" t="s">
        <v>649</v>
      </c>
      <c r="MBC322" s="415">
        <v>108.85</v>
      </c>
      <c r="MBD322" s="418" t="s">
        <v>782</v>
      </c>
      <c r="MBE322" s="417" t="s">
        <v>767</v>
      </c>
      <c r="MBF322" s="414" t="s">
        <v>649</v>
      </c>
      <c r="MBG322" s="415">
        <v>108.85</v>
      </c>
      <c r="MBH322" s="418" t="s">
        <v>782</v>
      </c>
      <c r="MBI322" s="417" t="s">
        <v>767</v>
      </c>
      <c r="MBJ322" s="414" t="s">
        <v>649</v>
      </c>
      <c r="MBK322" s="415">
        <v>108.85</v>
      </c>
      <c r="MBL322" s="418" t="s">
        <v>782</v>
      </c>
      <c r="MBM322" s="417" t="s">
        <v>767</v>
      </c>
      <c r="MBN322" s="414" t="s">
        <v>649</v>
      </c>
      <c r="MBO322" s="415">
        <v>108.85</v>
      </c>
      <c r="MBP322" s="418" t="s">
        <v>782</v>
      </c>
      <c r="MBQ322" s="417" t="s">
        <v>767</v>
      </c>
      <c r="MBR322" s="414" t="s">
        <v>649</v>
      </c>
      <c r="MBS322" s="415">
        <v>108.85</v>
      </c>
      <c r="MBT322" s="418" t="s">
        <v>782</v>
      </c>
      <c r="MBU322" s="417" t="s">
        <v>767</v>
      </c>
      <c r="MBV322" s="414" t="s">
        <v>649</v>
      </c>
      <c r="MBW322" s="415">
        <v>108.85</v>
      </c>
      <c r="MBX322" s="418" t="s">
        <v>782</v>
      </c>
      <c r="MBY322" s="417" t="s">
        <v>767</v>
      </c>
      <c r="MBZ322" s="414" t="s">
        <v>649</v>
      </c>
      <c r="MCA322" s="415">
        <v>108.85</v>
      </c>
      <c r="MCB322" s="418" t="s">
        <v>782</v>
      </c>
      <c r="MCC322" s="417" t="s">
        <v>767</v>
      </c>
      <c r="MCD322" s="414" t="s">
        <v>649</v>
      </c>
      <c r="MCE322" s="415">
        <v>108.85</v>
      </c>
      <c r="MCF322" s="418" t="s">
        <v>782</v>
      </c>
      <c r="MCG322" s="417" t="s">
        <v>767</v>
      </c>
      <c r="MCH322" s="414" t="s">
        <v>649</v>
      </c>
      <c r="MCI322" s="415">
        <v>108.85</v>
      </c>
      <c r="MCJ322" s="418" t="s">
        <v>782</v>
      </c>
      <c r="MCK322" s="417" t="s">
        <v>767</v>
      </c>
      <c r="MCL322" s="414" t="s">
        <v>649</v>
      </c>
      <c r="MCM322" s="415">
        <v>108.85</v>
      </c>
      <c r="MCN322" s="418" t="s">
        <v>782</v>
      </c>
      <c r="MCO322" s="417" t="s">
        <v>767</v>
      </c>
      <c r="MCP322" s="414" t="s">
        <v>649</v>
      </c>
      <c r="MCQ322" s="415">
        <v>108.85</v>
      </c>
      <c r="MCR322" s="418" t="s">
        <v>782</v>
      </c>
      <c r="MCS322" s="417" t="s">
        <v>767</v>
      </c>
      <c r="MCT322" s="414" t="s">
        <v>649</v>
      </c>
      <c r="MCU322" s="415">
        <v>108.85</v>
      </c>
      <c r="MCV322" s="418" t="s">
        <v>782</v>
      </c>
      <c r="MCW322" s="417" t="s">
        <v>767</v>
      </c>
      <c r="MCX322" s="414" t="s">
        <v>649</v>
      </c>
      <c r="MCY322" s="415">
        <v>108.85</v>
      </c>
      <c r="MCZ322" s="418" t="s">
        <v>782</v>
      </c>
      <c r="MDA322" s="417" t="s">
        <v>767</v>
      </c>
      <c r="MDB322" s="414" t="s">
        <v>649</v>
      </c>
      <c r="MDC322" s="415">
        <v>108.85</v>
      </c>
      <c r="MDD322" s="418" t="s">
        <v>782</v>
      </c>
      <c r="MDE322" s="417" t="s">
        <v>767</v>
      </c>
      <c r="MDF322" s="414" t="s">
        <v>649</v>
      </c>
      <c r="MDG322" s="415">
        <v>108.85</v>
      </c>
      <c r="MDH322" s="418" t="s">
        <v>782</v>
      </c>
      <c r="MDI322" s="417" t="s">
        <v>767</v>
      </c>
      <c r="MDJ322" s="414" t="s">
        <v>649</v>
      </c>
      <c r="MDK322" s="415">
        <v>108.85</v>
      </c>
      <c r="MDL322" s="418" t="s">
        <v>782</v>
      </c>
      <c r="MDM322" s="417" t="s">
        <v>767</v>
      </c>
      <c r="MDN322" s="414" t="s">
        <v>649</v>
      </c>
      <c r="MDO322" s="415">
        <v>108.85</v>
      </c>
      <c r="MDP322" s="418" t="s">
        <v>782</v>
      </c>
      <c r="MDQ322" s="417" t="s">
        <v>767</v>
      </c>
      <c r="MDR322" s="414" t="s">
        <v>649</v>
      </c>
      <c r="MDS322" s="415">
        <v>108.85</v>
      </c>
      <c r="MDT322" s="418" t="s">
        <v>782</v>
      </c>
      <c r="MDU322" s="417" t="s">
        <v>767</v>
      </c>
      <c r="MDV322" s="414" t="s">
        <v>649</v>
      </c>
      <c r="MDW322" s="415">
        <v>108.85</v>
      </c>
      <c r="MDX322" s="418" t="s">
        <v>782</v>
      </c>
      <c r="MDY322" s="417" t="s">
        <v>767</v>
      </c>
      <c r="MDZ322" s="414" t="s">
        <v>649</v>
      </c>
      <c r="MEA322" s="415">
        <v>108.85</v>
      </c>
      <c r="MEB322" s="418" t="s">
        <v>782</v>
      </c>
      <c r="MEC322" s="417" t="s">
        <v>767</v>
      </c>
      <c r="MED322" s="414" t="s">
        <v>649</v>
      </c>
      <c r="MEE322" s="415">
        <v>108.85</v>
      </c>
      <c r="MEF322" s="418" t="s">
        <v>782</v>
      </c>
      <c r="MEG322" s="417" t="s">
        <v>767</v>
      </c>
      <c r="MEH322" s="414" t="s">
        <v>649</v>
      </c>
      <c r="MEI322" s="415">
        <v>108.85</v>
      </c>
      <c r="MEJ322" s="418" t="s">
        <v>782</v>
      </c>
      <c r="MEK322" s="417" t="s">
        <v>767</v>
      </c>
      <c r="MEL322" s="414" t="s">
        <v>649</v>
      </c>
      <c r="MEM322" s="415">
        <v>108.85</v>
      </c>
      <c r="MEN322" s="418" t="s">
        <v>782</v>
      </c>
      <c r="MEO322" s="417" t="s">
        <v>767</v>
      </c>
      <c r="MEP322" s="414" t="s">
        <v>649</v>
      </c>
      <c r="MEQ322" s="415">
        <v>108.85</v>
      </c>
      <c r="MER322" s="418" t="s">
        <v>782</v>
      </c>
      <c r="MES322" s="417" t="s">
        <v>767</v>
      </c>
      <c r="MET322" s="414" t="s">
        <v>649</v>
      </c>
      <c r="MEU322" s="415">
        <v>108.85</v>
      </c>
      <c r="MEV322" s="418" t="s">
        <v>782</v>
      </c>
      <c r="MEW322" s="417" t="s">
        <v>767</v>
      </c>
      <c r="MEX322" s="414" t="s">
        <v>649</v>
      </c>
      <c r="MEY322" s="415">
        <v>108.85</v>
      </c>
      <c r="MEZ322" s="418" t="s">
        <v>782</v>
      </c>
      <c r="MFA322" s="417" t="s">
        <v>767</v>
      </c>
      <c r="MFB322" s="414" t="s">
        <v>649</v>
      </c>
      <c r="MFC322" s="415">
        <v>108.85</v>
      </c>
      <c r="MFD322" s="418" t="s">
        <v>782</v>
      </c>
      <c r="MFE322" s="417" t="s">
        <v>767</v>
      </c>
      <c r="MFF322" s="414" t="s">
        <v>649</v>
      </c>
      <c r="MFG322" s="415">
        <v>108.85</v>
      </c>
      <c r="MFH322" s="418" t="s">
        <v>782</v>
      </c>
      <c r="MFI322" s="417" t="s">
        <v>767</v>
      </c>
      <c r="MFJ322" s="414" t="s">
        <v>649</v>
      </c>
      <c r="MFK322" s="415">
        <v>108.85</v>
      </c>
      <c r="MFL322" s="418" t="s">
        <v>782</v>
      </c>
      <c r="MFM322" s="417" t="s">
        <v>767</v>
      </c>
      <c r="MFN322" s="414" t="s">
        <v>649</v>
      </c>
      <c r="MFO322" s="415">
        <v>108.85</v>
      </c>
      <c r="MFP322" s="418" t="s">
        <v>782</v>
      </c>
      <c r="MFQ322" s="417" t="s">
        <v>767</v>
      </c>
      <c r="MFR322" s="414" t="s">
        <v>649</v>
      </c>
      <c r="MFS322" s="415">
        <v>108.85</v>
      </c>
      <c r="MFT322" s="418" t="s">
        <v>782</v>
      </c>
      <c r="MFU322" s="417" t="s">
        <v>767</v>
      </c>
      <c r="MFV322" s="414" t="s">
        <v>649</v>
      </c>
      <c r="MFW322" s="415">
        <v>108.85</v>
      </c>
      <c r="MFX322" s="418" t="s">
        <v>782</v>
      </c>
      <c r="MFY322" s="417" t="s">
        <v>767</v>
      </c>
      <c r="MFZ322" s="414" t="s">
        <v>649</v>
      </c>
      <c r="MGA322" s="415">
        <v>108.85</v>
      </c>
      <c r="MGB322" s="418" t="s">
        <v>782</v>
      </c>
      <c r="MGC322" s="417" t="s">
        <v>767</v>
      </c>
      <c r="MGD322" s="414" t="s">
        <v>649</v>
      </c>
      <c r="MGE322" s="415">
        <v>108.85</v>
      </c>
      <c r="MGF322" s="418" t="s">
        <v>782</v>
      </c>
      <c r="MGG322" s="417" t="s">
        <v>767</v>
      </c>
      <c r="MGH322" s="414" t="s">
        <v>649</v>
      </c>
      <c r="MGI322" s="415">
        <v>108.85</v>
      </c>
      <c r="MGJ322" s="418" t="s">
        <v>782</v>
      </c>
      <c r="MGK322" s="417" t="s">
        <v>767</v>
      </c>
      <c r="MGL322" s="414" t="s">
        <v>649</v>
      </c>
      <c r="MGM322" s="415">
        <v>108.85</v>
      </c>
      <c r="MGN322" s="418" t="s">
        <v>782</v>
      </c>
      <c r="MGO322" s="417" t="s">
        <v>767</v>
      </c>
      <c r="MGP322" s="414" t="s">
        <v>649</v>
      </c>
      <c r="MGQ322" s="415">
        <v>108.85</v>
      </c>
      <c r="MGR322" s="418" t="s">
        <v>782</v>
      </c>
      <c r="MGS322" s="417" t="s">
        <v>767</v>
      </c>
      <c r="MGT322" s="414" t="s">
        <v>649</v>
      </c>
      <c r="MGU322" s="415">
        <v>108.85</v>
      </c>
      <c r="MGV322" s="418" t="s">
        <v>782</v>
      </c>
      <c r="MGW322" s="417" t="s">
        <v>767</v>
      </c>
      <c r="MGX322" s="414" t="s">
        <v>649</v>
      </c>
      <c r="MGY322" s="415">
        <v>108.85</v>
      </c>
      <c r="MGZ322" s="418" t="s">
        <v>782</v>
      </c>
      <c r="MHA322" s="417" t="s">
        <v>767</v>
      </c>
      <c r="MHB322" s="414" t="s">
        <v>649</v>
      </c>
      <c r="MHC322" s="415">
        <v>108.85</v>
      </c>
      <c r="MHD322" s="418" t="s">
        <v>782</v>
      </c>
      <c r="MHE322" s="417" t="s">
        <v>767</v>
      </c>
      <c r="MHF322" s="414" t="s">
        <v>649</v>
      </c>
      <c r="MHG322" s="415">
        <v>108.85</v>
      </c>
      <c r="MHH322" s="418" t="s">
        <v>782</v>
      </c>
      <c r="MHI322" s="417" t="s">
        <v>767</v>
      </c>
      <c r="MHJ322" s="414" t="s">
        <v>649</v>
      </c>
      <c r="MHK322" s="415">
        <v>108.85</v>
      </c>
      <c r="MHL322" s="418" t="s">
        <v>782</v>
      </c>
      <c r="MHM322" s="417" t="s">
        <v>767</v>
      </c>
      <c r="MHN322" s="414" t="s">
        <v>649</v>
      </c>
      <c r="MHO322" s="415">
        <v>108.85</v>
      </c>
      <c r="MHP322" s="418" t="s">
        <v>782</v>
      </c>
      <c r="MHQ322" s="417" t="s">
        <v>767</v>
      </c>
      <c r="MHR322" s="414" t="s">
        <v>649</v>
      </c>
      <c r="MHS322" s="415">
        <v>108.85</v>
      </c>
      <c r="MHT322" s="418" t="s">
        <v>782</v>
      </c>
      <c r="MHU322" s="417" t="s">
        <v>767</v>
      </c>
      <c r="MHV322" s="414" t="s">
        <v>649</v>
      </c>
      <c r="MHW322" s="415">
        <v>108.85</v>
      </c>
      <c r="MHX322" s="418" t="s">
        <v>782</v>
      </c>
      <c r="MHY322" s="417" t="s">
        <v>767</v>
      </c>
      <c r="MHZ322" s="414" t="s">
        <v>649</v>
      </c>
      <c r="MIA322" s="415">
        <v>108.85</v>
      </c>
      <c r="MIB322" s="418" t="s">
        <v>782</v>
      </c>
      <c r="MIC322" s="417" t="s">
        <v>767</v>
      </c>
      <c r="MID322" s="414" t="s">
        <v>649</v>
      </c>
      <c r="MIE322" s="415">
        <v>108.85</v>
      </c>
      <c r="MIF322" s="418" t="s">
        <v>782</v>
      </c>
      <c r="MIG322" s="417" t="s">
        <v>767</v>
      </c>
      <c r="MIH322" s="414" t="s">
        <v>649</v>
      </c>
      <c r="MII322" s="415">
        <v>108.85</v>
      </c>
      <c r="MIJ322" s="418" t="s">
        <v>782</v>
      </c>
      <c r="MIK322" s="417" t="s">
        <v>767</v>
      </c>
      <c r="MIL322" s="414" t="s">
        <v>649</v>
      </c>
      <c r="MIM322" s="415">
        <v>108.85</v>
      </c>
      <c r="MIN322" s="418" t="s">
        <v>782</v>
      </c>
      <c r="MIO322" s="417" t="s">
        <v>767</v>
      </c>
      <c r="MIP322" s="414" t="s">
        <v>649</v>
      </c>
      <c r="MIQ322" s="415">
        <v>108.85</v>
      </c>
      <c r="MIR322" s="418" t="s">
        <v>782</v>
      </c>
      <c r="MIS322" s="417" t="s">
        <v>767</v>
      </c>
      <c r="MIT322" s="414" t="s">
        <v>649</v>
      </c>
      <c r="MIU322" s="415">
        <v>108.85</v>
      </c>
      <c r="MIV322" s="418" t="s">
        <v>782</v>
      </c>
      <c r="MIW322" s="417" t="s">
        <v>767</v>
      </c>
      <c r="MIX322" s="414" t="s">
        <v>649</v>
      </c>
      <c r="MIY322" s="415">
        <v>108.85</v>
      </c>
      <c r="MIZ322" s="418" t="s">
        <v>782</v>
      </c>
      <c r="MJA322" s="417" t="s">
        <v>767</v>
      </c>
      <c r="MJB322" s="414" t="s">
        <v>649</v>
      </c>
      <c r="MJC322" s="415">
        <v>108.85</v>
      </c>
      <c r="MJD322" s="418" t="s">
        <v>782</v>
      </c>
      <c r="MJE322" s="417" t="s">
        <v>767</v>
      </c>
      <c r="MJF322" s="414" t="s">
        <v>649</v>
      </c>
      <c r="MJG322" s="415">
        <v>108.85</v>
      </c>
      <c r="MJH322" s="418" t="s">
        <v>782</v>
      </c>
      <c r="MJI322" s="417" t="s">
        <v>767</v>
      </c>
      <c r="MJJ322" s="414" t="s">
        <v>649</v>
      </c>
      <c r="MJK322" s="415">
        <v>108.85</v>
      </c>
      <c r="MJL322" s="418" t="s">
        <v>782</v>
      </c>
      <c r="MJM322" s="417" t="s">
        <v>767</v>
      </c>
      <c r="MJN322" s="414" t="s">
        <v>649</v>
      </c>
      <c r="MJO322" s="415">
        <v>108.85</v>
      </c>
      <c r="MJP322" s="418" t="s">
        <v>782</v>
      </c>
      <c r="MJQ322" s="417" t="s">
        <v>767</v>
      </c>
      <c r="MJR322" s="414" t="s">
        <v>649</v>
      </c>
      <c r="MJS322" s="415">
        <v>108.85</v>
      </c>
      <c r="MJT322" s="418" t="s">
        <v>782</v>
      </c>
      <c r="MJU322" s="417" t="s">
        <v>767</v>
      </c>
      <c r="MJV322" s="414" t="s">
        <v>649</v>
      </c>
      <c r="MJW322" s="415">
        <v>108.85</v>
      </c>
      <c r="MJX322" s="418" t="s">
        <v>782</v>
      </c>
      <c r="MJY322" s="417" t="s">
        <v>767</v>
      </c>
      <c r="MJZ322" s="414" t="s">
        <v>649</v>
      </c>
      <c r="MKA322" s="415">
        <v>108.85</v>
      </c>
      <c r="MKB322" s="418" t="s">
        <v>782</v>
      </c>
      <c r="MKC322" s="417" t="s">
        <v>767</v>
      </c>
      <c r="MKD322" s="414" t="s">
        <v>649</v>
      </c>
      <c r="MKE322" s="415">
        <v>108.85</v>
      </c>
      <c r="MKF322" s="418" t="s">
        <v>782</v>
      </c>
      <c r="MKG322" s="417" t="s">
        <v>767</v>
      </c>
      <c r="MKH322" s="414" t="s">
        <v>649</v>
      </c>
      <c r="MKI322" s="415">
        <v>108.85</v>
      </c>
      <c r="MKJ322" s="418" t="s">
        <v>782</v>
      </c>
      <c r="MKK322" s="417" t="s">
        <v>767</v>
      </c>
      <c r="MKL322" s="414" t="s">
        <v>649</v>
      </c>
      <c r="MKM322" s="415">
        <v>108.85</v>
      </c>
      <c r="MKN322" s="418" t="s">
        <v>782</v>
      </c>
      <c r="MKO322" s="417" t="s">
        <v>767</v>
      </c>
      <c r="MKP322" s="414" t="s">
        <v>649</v>
      </c>
      <c r="MKQ322" s="415">
        <v>108.85</v>
      </c>
      <c r="MKR322" s="418" t="s">
        <v>782</v>
      </c>
      <c r="MKS322" s="417" t="s">
        <v>767</v>
      </c>
      <c r="MKT322" s="414" t="s">
        <v>649</v>
      </c>
      <c r="MKU322" s="415">
        <v>108.85</v>
      </c>
      <c r="MKV322" s="418" t="s">
        <v>782</v>
      </c>
      <c r="MKW322" s="417" t="s">
        <v>767</v>
      </c>
      <c r="MKX322" s="414" t="s">
        <v>649</v>
      </c>
      <c r="MKY322" s="415">
        <v>108.85</v>
      </c>
      <c r="MKZ322" s="418" t="s">
        <v>782</v>
      </c>
      <c r="MLA322" s="417" t="s">
        <v>767</v>
      </c>
      <c r="MLB322" s="414" t="s">
        <v>649</v>
      </c>
      <c r="MLC322" s="415">
        <v>108.85</v>
      </c>
      <c r="MLD322" s="418" t="s">
        <v>782</v>
      </c>
      <c r="MLE322" s="417" t="s">
        <v>767</v>
      </c>
      <c r="MLF322" s="414" t="s">
        <v>649</v>
      </c>
      <c r="MLG322" s="415">
        <v>108.85</v>
      </c>
      <c r="MLH322" s="418" t="s">
        <v>782</v>
      </c>
      <c r="MLI322" s="417" t="s">
        <v>767</v>
      </c>
      <c r="MLJ322" s="414" t="s">
        <v>649</v>
      </c>
      <c r="MLK322" s="415">
        <v>108.85</v>
      </c>
      <c r="MLL322" s="418" t="s">
        <v>782</v>
      </c>
      <c r="MLM322" s="417" t="s">
        <v>767</v>
      </c>
      <c r="MLN322" s="414" t="s">
        <v>649</v>
      </c>
      <c r="MLO322" s="415">
        <v>108.85</v>
      </c>
      <c r="MLP322" s="418" t="s">
        <v>782</v>
      </c>
      <c r="MLQ322" s="417" t="s">
        <v>767</v>
      </c>
      <c r="MLR322" s="414" t="s">
        <v>649</v>
      </c>
      <c r="MLS322" s="415">
        <v>108.85</v>
      </c>
      <c r="MLT322" s="418" t="s">
        <v>782</v>
      </c>
      <c r="MLU322" s="417" t="s">
        <v>767</v>
      </c>
      <c r="MLV322" s="414" t="s">
        <v>649</v>
      </c>
      <c r="MLW322" s="415">
        <v>108.85</v>
      </c>
      <c r="MLX322" s="418" t="s">
        <v>782</v>
      </c>
      <c r="MLY322" s="417" t="s">
        <v>767</v>
      </c>
      <c r="MLZ322" s="414" t="s">
        <v>649</v>
      </c>
      <c r="MMA322" s="415">
        <v>108.85</v>
      </c>
      <c r="MMB322" s="418" t="s">
        <v>782</v>
      </c>
      <c r="MMC322" s="417" t="s">
        <v>767</v>
      </c>
      <c r="MMD322" s="414" t="s">
        <v>649</v>
      </c>
      <c r="MME322" s="415">
        <v>108.85</v>
      </c>
      <c r="MMF322" s="418" t="s">
        <v>782</v>
      </c>
      <c r="MMG322" s="417" t="s">
        <v>767</v>
      </c>
      <c r="MMH322" s="414" t="s">
        <v>649</v>
      </c>
      <c r="MMI322" s="415">
        <v>108.85</v>
      </c>
      <c r="MMJ322" s="418" t="s">
        <v>782</v>
      </c>
      <c r="MMK322" s="417" t="s">
        <v>767</v>
      </c>
      <c r="MML322" s="414" t="s">
        <v>649</v>
      </c>
      <c r="MMM322" s="415">
        <v>108.85</v>
      </c>
      <c r="MMN322" s="418" t="s">
        <v>782</v>
      </c>
      <c r="MMO322" s="417" t="s">
        <v>767</v>
      </c>
      <c r="MMP322" s="414" t="s">
        <v>649</v>
      </c>
      <c r="MMQ322" s="415">
        <v>108.85</v>
      </c>
      <c r="MMR322" s="418" t="s">
        <v>782</v>
      </c>
      <c r="MMS322" s="417" t="s">
        <v>767</v>
      </c>
      <c r="MMT322" s="414" t="s">
        <v>649</v>
      </c>
      <c r="MMU322" s="415">
        <v>108.85</v>
      </c>
      <c r="MMV322" s="418" t="s">
        <v>782</v>
      </c>
      <c r="MMW322" s="417" t="s">
        <v>767</v>
      </c>
      <c r="MMX322" s="414" t="s">
        <v>649</v>
      </c>
      <c r="MMY322" s="415">
        <v>108.85</v>
      </c>
      <c r="MMZ322" s="418" t="s">
        <v>782</v>
      </c>
      <c r="MNA322" s="417" t="s">
        <v>767</v>
      </c>
      <c r="MNB322" s="414" t="s">
        <v>649</v>
      </c>
      <c r="MNC322" s="415">
        <v>108.85</v>
      </c>
      <c r="MND322" s="418" t="s">
        <v>782</v>
      </c>
      <c r="MNE322" s="417" t="s">
        <v>767</v>
      </c>
      <c r="MNF322" s="414" t="s">
        <v>649</v>
      </c>
      <c r="MNG322" s="415">
        <v>108.85</v>
      </c>
      <c r="MNH322" s="418" t="s">
        <v>782</v>
      </c>
      <c r="MNI322" s="417" t="s">
        <v>767</v>
      </c>
      <c r="MNJ322" s="414" t="s">
        <v>649</v>
      </c>
      <c r="MNK322" s="415">
        <v>108.85</v>
      </c>
      <c r="MNL322" s="418" t="s">
        <v>782</v>
      </c>
      <c r="MNM322" s="417" t="s">
        <v>767</v>
      </c>
      <c r="MNN322" s="414" t="s">
        <v>649</v>
      </c>
      <c r="MNO322" s="415">
        <v>108.85</v>
      </c>
      <c r="MNP322" s="418" t="s">
        <v>782</v>
      </c>
      <c r="MNQ322" s="417" t="s">
        <v>767</v>
      </c>
      <c r="MNR322" s="414" t="s">
        <v>649</v>
      </c>
      <c r="MNS322" s="415">
        <v>108.85</v>
      </c>
      <c r="MNT322" s="418" t="s">
        <v>782</v>
      </c>
      <c r="MNU322" s="417" t="s">
        <v>767</v>
      </c>
      <c r="MNV322" s="414" t="s">
        <v>649</v>
      </c>
      <c r="MNW322" s="415">
        <v>108.85</v>
      </c>
      <c r="MNX322" s="418" t="s">
        <v>782</v>
      </c>
      <c r="MNY322" s="417" t="s">
        <v>767</v>
      </c>
      <c r="MNZ322" s="414" t="s">
        <v>649</v>
      </c>
      <c r="MOA322" s="415">
        <v>108.85</v>
      </c>
      <c r="MOB322" s="418" t="s">
        <v>782</v>
      </c>
      <c r="MOC322" s="417" t="s">
        <v>767</v>
      </c>
      <c r="MOD322" s="414" t="s">
        <v>649</v>
      </c>
      <c r="MOE322" s="415">
        <v>108.85</v>
      </c>
      <c r="MOF322" s="418" t="s">
        <v>782</v>
      </c>
      <c r="MOG322" s="417" t="s">
        <v>767</v>
      </c>
      <c r="MOH322" s="414" t="s">
        <v>649</v>
      </c>
      <c r="MOI322" s="415">
        <v>108.85</v>
      </c>
      <c r="MOJ322" s="418" t="s">
        <v>782</v>
      </c>
      <c r="MOK322" s="417" t="s">
        <v>767</v>
      </c>
      <c r="MOL322" s="414" t="s">
        <v>649</v>
      </c>
      <c r="MOM322" s="415">
        <v>108.85</v>
      </c>
      <c r="MON322" s="418" t="s">
        <v>782</v>
      </c>
      <c r="MOO322" s="417" t="s">
        <v>767</v>
      </c>
      <c r="MOP322" s="414" t="s">
        <v>649</v>
      </c>
      <c r="MOQ322" s="415">
        <v>108.85</v>
      </c>
      <c r="MOR322" s="418" t="s">
        <v>782</v>
      </c>
      <c r="MOS322" s="417" t="s">
        <v>767</v>
      </c>
      <c r="MOT322" s="414" t="s">
        <v>649</v>
      </c>
      <c r="MOU322" s="415">
        <v>108.85</v>
      </c>
      <c r="MOV322" s="418" t="s">
        <v>782</v>
      </c>
      <c r="MOW322" s="417" t="s">
        <v>767</v>
      </c>
      <c r="MOX322" s="414" t="s">
        <v>649</v>
      </c>
      <c r="MOY322" s="415">
        <v>108.85</v>
      </c>
      <c r="MOZ322" s="418" t="s">
        <v>782</v>
      </c>
      <c r="MPA322" s="417" t="s">
        <v>767</v>
      </c>
      <c r="MPB322" s="414" t="s">
        <v>649</v>
      </c>
      <c r="MPC322" s="415">
        <v>108.85</v>
      </c>
      <c r="MPD322" s="418" t="s">
        <v>782</v>
      </c>
      <c r="MPE322" s="417" t="s">
        <v>767</v>
      </c>
      <c r="MPF322" s="414" t="s">
        <v>649</v>
      </c>
      <c r="MPG322" s="415">
        <v>108.85</v>
      </c>
      <c r="MPH322" s="418" t="s">
        <v>782</v>
      </c>
      <c r="MPI322" s="417" t="s">
        <v>767</v>
      </c>
      <c r="MPJ322" s="414" t="s">
        <v>649</v>
      </c>
      <c r="MPK322" s="415">
        <v>108.85</v>
      </c>
      <c r="MPL322" s="418" t="s">
        <v>782</v>
      </c>
      <c r="MPM322" s="417" t="s">
        <v>767</v>
      </c>
      <c r="MPN322" s="414" t="s">
        <v>649</v>
      </c>
      <c r="MPO322" s="415">
        <v>108.85</v>
      </c>
      <c r="MPP322" s="418" t="s">
        <v>782</v>
      </c>
      <c r="MPQ322" s="417" t="s">
        <v>767</v>
      </c>
      <c r="MPR322" s="414" t="s">
        <v>649</v>
      </c>
      <c r="MPS322" s="415">
        <v>108.85</v>
      </c>
      <c r="MPT322" s="418" t="s">
        <v>782</v>
      </c>
      <c r="MPU322" s="417" t="s">
        <v>767</v>
      </c>
      <c r="MPV322" s="414" t="s">
        <v>649</v>
      </c>
      <c r="MPW322" s="415">
        <v>108.85</v>
      </c>
      <c r="MPX322" s="418" t="s">
        <v>782</v>
      </c>
      <c r="MPY322" s="417" t="s">
        <v>767</v>
      </c>
      <c r="MPZ322" s="414" t="s">
        <v>649</v>
      </c>
      <c r="MQA322" s="415">
        <v>108.85</v>
      </c>
      <c r="MQB322" s="418" t="s">
        <v>782</v>
      </c>
      <c r="MQC322" s="417" t="s">
        <v>767</v>
      </c>
      <c r="MQD322" s="414" t="s">
        <v>649</v>
      </c>
      <c r="MQE322" s="415">
        <v>108.85</v>
      </c>
      <c r="MQF322" s="418" t="s">
        <v>782</v>
      </c>
      <c r="MQG322" s="417" t="s">
        <v>767</v>
      </c>
      <c r="MQH322" s="414" t="s">
        <v>649</v>
      </c>
      <c r="MQI322" s="415">
        <v>108.85</v>
      </c>
      <c r="MQJ322" s="418" t="s">
        <v>782</v>
      </c>
      <c r="MQK322" s="417" t="s">
        <v>767</v>
      </c>
      <c r="MQL322" s="414" t="s">
        <v>649</v>
      </c>
      <c r="MQM322" s="415">
        <v>108.85</v>
      </c>
      <c r="MQN322" s="418" t="s">
        <v>782</v>
      </c>
      <c r="MQO322" s="417" t="s">
        <v>767</v>
      </c>
      <c r="MQP322" s="414" t="s">
        <v>649</v>
      </c>
      <c r="MQQ322" s="415">
        <v>108.85</v>
      </c>
      <c r="MQR322" s="418" t="s">
        <v>782</v>
      </c>
      <c r="MQS322" s="417" t="s">
        <v>767</v>
      </c>
      <c r="MQT322" s="414" t="s">
        <v>649</v>
      </c>
      <c r="MQU322" s="415">
        <v>108.85</v>
      </c>
      <c r="MQV322" s="418" t="s">
        <v>782</v>
      </c>
      <c r="MQW322" s="417" t="s">
        <v>767</v>
      </c>
      <c r="MQX322" s="414" t="s">
        <v>649</v>
      </c>
      <c r="MQY322" s="415">
        <v>108.85</v>
      </c>
      <c r="MQZ322" s="418" t="s">
        <v>782</v>
      </c>
      <c r="MRA322" s="417" t="s">
        <v>767</v>
      </c>
      <c r="MRB322" s="414" t="s">
        <v>649</v>
      </c>
      <c r="MRC322" s="415">
        <v>108.85</v>
      </c>
      <c r="MRD322" s="418" t="s">
        <v>782</v>
      </c>
      <c r="MRE322" s="417" t="s">
        <v>767</v>
      </c>
      <c r="MRF322" s="414" t="s">
        <v>649</v>
      </c>
      <c r="MRG322" s="415">
        <v>108.85</v>
      </c>
      <c r="MRH322" s="418" t="s">
        <v>782</v>
      </c>
      <c r="MRI322" s="417" t="s">
        <v>767</v>
      </c>
      <c r="MRJ322" s="414" t="s">
        <v>649</v>
      </c>
      <c r="MRK322" s="415">
        <v>108.85</v>
      </c>
      <c r="MRL322" s="418" t="s">
        <v>782</v>
      </c>
      <c r="MRM322" s="417" t="s">
        <v>767</v>
      </c>
      <c r="MRN322" s="414" t="s">
        <v>649</v>
      </c>
      <c r="MRO322" s="415">
        <v>108.85</v>
      </c>
      <c r="MRP322" s="418" t="s">
        <v>782</v>
      </c>
      <c r="MRQ322" s="417" t="s">
        <v>767</v>
      </c>
      <c r="MRR322" s="414" t="s">
        <v>649</v>
      </c>
      <c r="MRS322" s="415">
        <v>108.85</v>
      </c>
      <c r="MRT322" s="418" t="s">
        <v>782</v>
      </c>
      <c r="MRU322" s="417" t="s">
        <v>767</v>
      </c>
      <c r="MRV322" s="414" t="s">
        <v>649</v>
      </c>
      <c r="MRW322" s="415">
        <v>108.85</v>
      </c>
      <c r="MRX322" s="418" t="s">
        <v>782</v>
      </c>
      <c r="MRY322" s="417" t="s">
        <v>767</v>
      </c>
      <c r="MRZ322" s="414" t="s">
        <v>649</v>
      </c>
      <c r="MSA322" s="415">
        <v>108.85</v>
      </c>
      <c r="MSB322" s="418" t="s">
        <v>782</v>
      </c>
      <c r="MSC322" s="417" t="s">
        <v>767</v>
      </c>
      <c r="MSD322" s="414" t="s">
        <v>649</v>
      </c>
      <c r="MSE322" s="415">
        <v>108.85</v>
      </c>
      <c r="MSF322" s="418" t="s">
        <v>782</v>
      </c>
      <c r="MSG322" s="417" t="s">
        <v>767</v>
      </c>
      <c r="MSH322" s="414" t="s">
        <v>649</v>
      </c>
      <c r="MSI322" s="415">
        <v>108.85</v>
      </c>
      <c r="MSJ322" s="418" t="s">
        <v>782</v>
      </c>
      <c r="MSK322" s="417" t="s">
        <v>767</v>
      </c>
      <c r="MSL322" s="414" t="s">
        <v>649</v>
      </c>
      <c r="MSM322" s="415">
        <v>108.85</v>
      </c>
      <c r="MSN322" s="418" t="s">
        <v>782</v>
      </c>
      <c r="MSO322" s="417" t="s">
        <v>767</v>
      </c>
      <c r="MSP322" s="414" t="s">
        <v>649</v>
      </c>
      <c r="MSQ322" s="415">
        <v>108.85</v>
      </c>
      <c r="MSR322" s="418" t="s">
        <v>782</v>
      </c>
      <c r="MSS322" s="417" t="s">
        <v>767</v>
      </c>
      <c r="MST322" s="414" t="s">
        <v>649</v>
      </c>
      <c r="MSU322" s="415">
        <v>108.85</v>
      </c>
      <c r="MSV322" s="418" t="s">
        <v>782</v>
      </c>
      <c r="MSW322" s="417" t="s">
        <v>767</v>
      </c>
      <c r="MSX322" s="414" t="s">
        <v>649</v>
      </c>
      <c r="MSY322" s="415">
        <v>108.85</v>
      </c>
      <c r="MSZ322" s="418" t="s">
        <v>782</v>
      </c>
      <c r="MTA322" s="417" t="s">
        <v>767</v>
      </c>
      <c r="MTB322" s="414" t="s">
        <v>649</v>
      </c>
      <c r="MTC322" s="415">
        <v>108.85</v>
      </c>
      <c r="MTD322" s="418" t="s">
        <v>782</v>
      </c>
      <c r="MTE322" s="417" t="s">
        <v>767</v>
      </c>
      <c r="MTF322" s="414" t="s">
        <v>649</v>
      </c>
      <c r="MTG322" s="415">
        <v>108.85</v>
      </c>
      <c r="MTH322" s="418" t="s">
        <v>782</v>
      </c>
      <c r="MTI322" s="417" t="s">
        <v>767</v>
      </c>
      <c r="MTJ322" s="414" t="s">
        <v>649</v>
      </c>
      <c r="MTK322" s="415">
        <v>108.85</v>
      </c>
      <c r="MTL322" s="418" t="s">
        <v>782</v>
      </c>
      <c r="MTM322" s="417" t="s">
        <v>767</v>
      </c>
      <c r="MTN322" s="414" t="s">
        <v>649</v>
      </c>
      <c r="MTO322" s="415">
        <v>108.85</v>
      </c>
      <c r="MTP322" s="418" t="s">
        <v>782</v>
      </c>
      <c r="MTQ322" s="417" t="s">
        <v>767</v>
      </c>
      <c r="MTR322" s="414" t="s">
        <v>649</v>
      </c>
      <c r="MTS322" s="415">
        <v>108.85</v>
      </c>
      <c r="MTT322" s="418" t="s">
        <v>782</v>
      </c>
      <c r="MTU322" s="417" t="s">
        <v>767</v>
      </c>
      <c r="MTV322" s="414" t="s">
        <v>649</v>
      </c>
      <c r="MTW322" s="415">
        <v>108.85</v>
      </c>
      <c r="MTX322" s="418" t="s">
        <v>782</v>
      </c>
      <c r="MTY322" s="417" t="s">
        <v>767</v>
      </c>
      <c r="MTZ322" s="414" t="s">
        <v>649</v>
      </c>
      <c r="MUA322" s="415">
        <v>108.85</v>
      </c>
      <c r="MUB322" s="418" t="s">
        <v>782</v>
      </c>
      <c r="MUC322" s="417" t="s">
        <v>767</v>
      </c>
      <c r="MUD322" s="414" t="s">
        <v>649</v>
      </c>
      <c r="MUE322" s="415">
        <v>108.85</v>
      </c>
      <c r="MUF322" s="418" t="s">
        <v>782</v>
      </c>
      <c r="MUG322" s="417" t="s">
        <v>767</v>
      </c>
      <c r="MUH322" s="414" t="s">
        <v>649</v>
      </c>
      <c r="MUI322" s="415">
        <v>108.85</v>
      </c>
      <c r="MUJ322" s="418" t="s">
        <v>782</v>
      </c>
      <c r="MUK322" s="417" t="s">
        <v>767</v>
      </c>
      <c r="MUL322" s="414" t="s">
        <v>649</v>
      </c>
      <c r="MUM322" s="415">
        <v>108.85</v>
      </c>
      <c r="MUN322" s="418" t="s">
        <v>782</v>
      </c>
      <c r="MUO322" s="417" t="s">
        <v>767</v>
      </c>
      <c r="MUP322" s="414" t="s">
        <v>649</v>
      </c>
      <c r="MUQ322" s="415">
        <v>108.85</v>
      </c>
      <c r="MUR322" s="418" t="s">
        <v>782</v>
      </c>
      <c r="MUS322" s="417" t="s">
        <v>767</v>
      </c>
      <c r="MUT322" s="414" t="s">
        <v>649</v>
      </c>
      <c r="MUU322" s="415">
        <v>108.85</v>
      </c>
      <c r="MUV322" s="418" t="s">
        <v>782</v>
      </c>
      <c r="MUW322" s="417" t="s">
        <v>767</v>
      </c>
      <c r="MUX322" s="414" t="s">
        <v>649</v>
      </c>
      <c r="MUY322" s="415">
        <v>108.85</v>
      </c>
      <c r="MUZ322" s="418" t="s">
        <v>782</v>
      </c>
      <c r="MVA322" s="417" t="s">
        <v>767</v>
      </c>
      <c r="MVB322" s="414" t="s">
        <v>649</v>
      </c>
      <c r="MVC322" s="415">
        <v>108.85</v>
      </c>
      <c r="MVD322" s="418" t="s">
        <v>782</v>
      </c>
      <c r="MVE322" s="417" t="s">
        <v>767</v>
      </c>
      <c r="MVF322" s="414" t="s">
        <v>649</v>
      </c>
      <c r="MVG322" s="415">
        <v>108.85</v>
      </c>
      <c r="MVH322" s="418" t="s">
        <v>782</v>
      </c>
      <c r="MVI322" s="417" t="s">
        <v>767</v>
      </c>
      <c r="MVJ322" s="414" t="s">
        <v>649</v>
      </c>
      <c r="MVK322" s="415">
        <v>108.85</v>
      </c>
      <c r="MVL322" s="418" t="s">
        <v>782</v>
      </c>
      <c r="MVM322" s="417" t="s">
        <v>767</v>
      </c>
      <c r="MVN322" s="414" t="s">
        <v>649</v>
      </c>
      <c r="MVO322" s="415">
        <v>108.85</v>
      </c>
      <c r="MVP322" s="418" t="s">
        <v>782</v>
      </c>
      <c r="MVQ322" s="417" t="s">
        <v>767</v>
      </c>
      <c r="MVR322" s="414" t="s">
        <v>649</v>
      </c>
      <c r="MVS322" s="415">
        <v>108.85</v>
      </c>
      <c r="MVT322" s="418" t="s">
        <v>782</v>
      </c>
      <c r="MVU322" s="417" t="s">
        <v>767</v>
      </c>
      <c r="MVV322" s="414" t="s">
        <v>649</v>
      </c>
      <c r="MVW322" s="415">
        <v>108.85</v>
      </c>
      <c r="MVX322" s="418" t="s">
        <v>782</v>
      </c>
      <c r="MVY322" s="417" t="s">
        <v>767</v>
      </c>
      <c r="MVZ322" s="414" t="s">
        <v>649</v>
      </c>
      <c r="MWA322" s="415">
        <v>108.85</v>
      </c>
      <c r="MWB322" s="418" t="s">
        <v>782</v>
      </c>
      <c r="MWC322" s="417" t="s">
        <v>767</v>
      </c>
      <c r="MWD322" s="414" t="s">
        <v>649</v>
      </c>
      <c r="MWE322" s="415">
        <v>108.85</v>
      </c>
      <c r="MWF322" s="418" t="s">
        <v>782</v>
      </c>
      <c r="MWG322" s="417" t="s">
        <v>767</v>
      </c>
      <c r="MWH322" s="414" t="s">
        <v>649</v>
      </c>
      <c r="MWI322" s="415">
        <v>108.85</v>
      </c>
      <c r="MWJ322" s="418" t="s">
        <v>782</v>
      </c>
      <c r="MWK322" s="417" t="s">
        <v>767</v>
      </c>
      <c r="MWL322" s="414" t="s">
        <v>649</v>
      </c>
      <c r="MWM322" s="415">
        <v>108.85</v>
      </c>
      <c r="MWN322" s="418" t="s">
        <v>782</v>
      </c>
      <c r="MWO322" s="417" t="s">
        <v>767</v>
      </c>
      <c r="MWP322" s="414" t="s">
        <v>649</v>
      </c>
      <c r="MWQ322" s="415">
        <v>108.85</v>
      </c>
      <c r="MWR322" s="418" t="s">
        <v>782</v>
      </c>
      <c r="MWS322" s="417" t="s">
        <v>767</v>
      </c>
      <c r="MWT322" s="414" t="s">
        <v>649</v>
      </c>
      <c r="MWU322" s="415">
        <v>108.85</v>
      </c>
      <c r="MWV322" s="418" t="s">
        <v>782</v>
      </c>
      <c r="MWW322" s="417" t="s">
        <v>767</v>
      </c>
      <c r="MWX322" s="414" t="s">
        <v>649</v>
      </c>
      <c r="MWY322" s="415">
        <v>108.85</v>
      </c>
      <c r="MWZ322" s="418" t="s">
        <v>782</v>
      </c>
      <c r="MXA322" s="417" t="s">
        <v>767</v>
      </c>
      <c r="MXB322" s="414" t="s">
        <v>649</v>
      </c>
      <c r="MXC322" s="415">
        <v>108.85</v>
      </c>
      <c r="MXD322" s="418" t="s">
        <v>782</v>
      </c>
      <c r="MXE322" s="417" t="s">
        <v>767</v>
      </c>
      <c r="MXF322" s="414" t="s">
        <v>649</v>
      </c>
      <c r="MXG322" s="415">
        <v>108.85</v>
      </c>
      <c r="MXH322" s="418" t="s">
        <v>782</v>
      </c>
      <c r="MXI322" s="417" t="s">
        <v>767</v>
      </c>
      <c r="MXJ322" s="414" t="s">
        <v>649</v>
      </c>
      <c r="MXK322" s="415">
        <v>108.85</v>
      </c>
      <c r="MXL322" s="418" t="s">
        <v>782</v>
      </c>
      <c r="MXM322" s="417" t="s">
        <v>767</v>
      </c>
      <c r="MXN322" s="414" t="s">
        <v>649</v>
      </c>
      <c r="MXO322" s="415">
        <v>108.85</v>
      </c>
      <c r="MXP322" s="418" t="s">
        <v>782</v>
      </c>
      <c r="MXQ322" s="417" t="s">
        <v>767</v>
      </c>
      <c r="MXR322" s="414" t="s">
        <v>649</v>
      </c>
      <c r="MXS322" s="415">
        <v>108.85</v>
      </c>
      <c r="MXT322" s="418" t="s">
        <v>782</v>
      </c>
      <c r="MXU322" s="417" t="s">
        <v>767</v>
      </c>
      <c r="MXV322" s="414" t="s">
        <v>649</v>
      </c>
      <c r="MXW322" s="415">
        <v>108.85</v>
      </c>
      <c r="MXX322" s="418" t="s">
        <v>782</v>
      </c>
      <c r="MXY322" s="417" t="s">
        <v>767</v>
      </c>
      <c r="MXZ322" s="414" t="s">
        <v>649</v>
      </c>
      <c r="MYA322" s="415">
        <v>108.85</v>
      </c>
      <c r="MYB322" s="418" t="s">
        <v>782</v>
      </c>
      <c r="MYC322" s="417" t="s">
        <v>767</v>
      </c>
      <c r="MYD322" s="414" t="s">
        <v>649</v>
      </c>
      <c r="MYE322" s="415">
        <v>108.85</v>
      </c>
      <c r="MYF322" s="418" t="s">
        <v>782</v>
      </c>
      <c r="MYG322" s="417" t="s">
        <v>767</v>
      </c>
      <c r="MYH322" s="414" t="s">
        <v>649</v>
      </c>
      <c r="MYI322" s="415">
        <v>108.85</v>
      </c>
      <c r="MYJ322" s="418" t="s">
        <v>782</v>
      </c>
      <c r="MYK322" s="417" t="s">
        <v>767</v>
      </c>
      <c r="MYL322" s="414" t="s">
        <v>649</v>
      </c>
      <c r="MYM322" s="415">
        <v>108.85</v>
      </c>
      <c r="MYN322" s="418" t="s">
        <v>782</v>
      </c>
      <c r="MYO322" s="417" t="s">
        <v>767</v>
      </c>
      <c r="MYP322" s="414" t="s">
        <v>649</v>
      </c>
      <c r="MYQ322" s="415">
        <v>108.85</v>
      </c>
      <c r="MYR322" s="418" t="s">
        <v>782</v>
      </c>
      <c r="MYS322" s="417" t="s">
        <v>767</v>
      </c>
      <c r="MYT322" s="414" t="s">
        <v>649</v>
      </c>
      <c r="MYU322" s="415">
        <v>108.85</v>
      </c>
      <c r="MYV322" s="418" t="s">
        <v>782</v>
      </c>
      <c r="MYW322" s="417" t="s">
        <v>767</v>
      </c>
      <c r="MYX322" s="414" t="s">
        <v>649</v>
      </c>
      <c r="MYY322" s="415">
        <v>108.85</v>
      </c>
      <c r="MYZ322" s="418" t="s">
        <v>782</v>
      </c>
      <c r="MZA322" s="417" t="s">
        <v>767</v>
      </c>
      <c r="MZB322" s="414" t="s">
        <v>649</v>
      </c>
      <c r="MZC322" s="415">
        <v>108.85</v>
      </c>
      <c r="MZD322" s="418" t="s">
        <v>782</v>
      </c>
      <c r="MZE322" s="417" t="s">
        <v>767</v>
      </c>
      <c r="MZF322" s="414" t="s">
        <v>649</v>
      </c>
      <c r="MZG322" s="415">
        <v>108.85</v>
      </c>
      <c r="MZH322" s="418" t="s">
        <v>782</v>
      </c>
      <c r="MZI322" s="417" t="s">
        <v>767</v>
      </c>
      <c r="MZJ322" s="414" t="s">
        <v>649</v>
      </c>
      <c r="MZK322" s="415">
        <v>108.85</v>
      </c>
      <c r="MZL322" s="418" t="s">
        <v>782</v>
      </c>
      <c r="MZM322" s="417" t="s">
        <v>767</v>
      </c>
      <c r="MZN322" s="414" t="s">
        <v>649</v>
      </c>
      <c r="MZO322" s="415">
        <v>108.85</v>
      </c>
      <c r="MZP322" s="418" t="s">
        <v>782</v>
      </c>
      <c r="MZQ322" s="417" t="s">
        <v>767</v>
      </c>
      <c r="MZR322" s="414" t="s">
        <v>649</v>
      </c>
      <c r="MZS322" s="415">
        <v>108.85</v>
      </c>
      <c r="MZT322" s="418" t="s">
        <v>782</v>
      </c>
      <c r="MZU322" s="417" t="s">
        <v>767</v>
      </c>
      <c r="MZV322" s="414" t="s">
        <v>649</v>
      </c>
      <c r="MZW322" s="415">
        <v>108.85</v>
      </c>
      <c r="MZX322" s="418" t="s">
        <v>782</v>
      </c>
      <c r="MZY322" s="417" t="s">
        <v>767</v>
      </c>
      <c r="MZZ322" s="414" t="s">
        <v>649</v>
      </c>
      <c r="NAA322" s="415">
        <v>108.85</v>
      </c>
      <c r="NAB322" s="418" t="s">
        <v>782</v>
      </c>
      <c r="NAC322" s="417" t="s">
        <v>767</v>
      </c>
      <c r="NAD322" s="414" t="s">
        <v>649</v>
      </c>
      <c r="NAE322" s="415">
        <v>108.85</v>
      </c>
      <c r="NAF322" s="418" t="s">
        <v>782</v>
      </c>
      <c r="NAG322" s="417" t="s">
        <v>767</v>
      </c>
      <c r="NAH322" s="414" t="s">
        <v>649</v>
      </c>
      <c r="NAI322" s="415">
        <v>108.85</v>
      </c>
      <c r="NAJ322" s="418" t="s">
        <v>782</v>
      </c>
      <c r="NAK322" s="417" t="s">
        <v>767</v>
      </c>
      <c r="NAL322" s="414" t="s">
        <v>649</v>
      </c>
      <c r="NAM322" s="415">
        <v>108.85</v>
      </c>
      <c r="NAN322" s="418" t="s">
        <v>782</v>
      </c>
      <c r="NAO322" s="417" t="s">
        <v>767</v>
      </c>
      <c r="NAP322" s="414" t="s">
        <v>649</v>
      </c>
      <c r="NAQ322" s="415">
        <v>108.85</v>
      </c>
      <c r="NAR322" s="418" t="s">
        <v>782</v>
      </c>
      <c r="NAS322" s="417" t="s">
        <v>767</v>
      </c>
      <c r="NAT322" s="414" t="s">
        <v>649</v>
      </c>
      <c r="NAU322" s="415">
        <v>108.85</v>
      </c>
      <c r="NAV322" s="418" t="s">
        <v>782</v>
      </c>
      <c r="NAW322" s="417" t="s">
        <v>767</v>
      </c>
      <c r="NAX322" s="414" t="s">
        <v>649</v>
      </c>
      <c r="NAY322" s="415">
        <v>108.85</v>
      </c>
      <c r="NAZ322" s="418" t="s">
        <v>782</v>
      </c>
      <c r="NBA322" s="417" t="s">
        <v>767</v>
      </c>
      <c r="NBB322" s="414" t="s">
        <v>649</v>
      </c>
      <c r="NBC322" s="415">
        <v>108.85</v>
      </c>
      <c r="NBD322" s="418" t="s">
        <v>782</v>
      </c>
      <c r="NBE322" s="417" t="s">
        <v>767</v>
      </c>
      <c r="NBF322" s="414" t="s">
        <v>649</v>
      </c>
      <c r="NBG322" s="415">
        <v>108.85</v>
      </c>
      <c r="NBH322" s="418" t="s">
        <v>782</v>
      </c>
      <c r="NBI322" s="417" t="s">
        <v>767</v>
      </c>
      <c r="NBJ322" s="414" t="s">
        <v>649</v>
      </c>
      <c r="NBK322" s="415">
        <v>108.85</v>
      </c>
      <c r="NBL322" s="418" t="s">
        <v>782</v>
      </c>
      <c r="NBM322" s="417" t="s">
        <v>767</v>
      </c>
      <c r="NBN322" s="414" t="s">
        <v>649</v>
      </c>
      <c r="NBO322" s="415">
        <v>108.85</v>
      </c>
      <c r="NBP322" s="418" t="s">
        <v>782</v>
      </c>
      <c r="NBQ322" s="417" t="s">
        <v>767</v>
      </c>
      <c r="NBR322" s="414" t="s">
        <v>649</v>
      </c>
      <c r="NBS322" s="415">
        <v>108.85</v>
      </c>
      <c r="NBT322" s="418" t="s">
        <v>782</v>
      </c>
      <c r="NBU322" s="417" t="s">
        <v>767</v>
      </c>
      <c r="NBV322" s="414" t="s">
        <v>649</v>
      </c>
      <c r="NBW322" s="415">
        <v>108.85</v>
      </c>
      <c r="NBX322" s="418" t="s">
        <v>782</v>
      </c>
      <c r="NBY322" s="417" t="s">
        <v>767</v>
      </c>
      <c r="NBZ322" s="414" t="s">
        <v>649</v>
      </c>
      <c r="NCA322" s="415">
        <v>108.85</v>
      </c>
      <c r="NCB322" s="418" t="s">
        <v>782</v>
      </c>
      <c r="NCC322" s="417" t="s">
        <v>767</v>
      </c>
      <c r="NCD322" s="414" t="s">
        <v>649</v>
      </c>
      <c r="NCE322" s="415">
        <v>108.85</v>
      </c>
      <c r="NCF322" s="418" t="s">
        <v>782</v>
      </c>
      <c r="NCG322" s="417" t="s">
        <v>767</v>
      </c>
      <c r="NCH322" s="414" t="s">
        <v>649</v>
      </c>
      <c r="NCI322" s="415">
        <v>108.85</v>
      </c>
      <c r="NCJ322" s="418" t="s">
        <v>782</v>
      </c>
      <c r="NCK322" s="417" t="s">
        <v>767</v>
      </c>
      <c r="NCL322" s="414" t="s">
        <v>649</v>
      </c>
      <c r="NCM322" s="415">
        <v>108.85</v>
      </c>
      <c r="NCN322" s="418" t="s">
        <v>782</v>
      </c>
      <c r="NCO322" s="417" t="s">
        <v>767</v>
      </c>
      <c r="NCP322" s="414" t="s">
        <v>649</v>
      </c>
      <c r="NCQ322" s="415">
        <v>108.85</v>
      </c>
      <c r="NCR322" s="418" t="s">
        <v>782</v>
      </c>
      <c r="NCS322" s="417" t="s">
        <v>767</v>
      </c>
      <c r="NCT322" s="414" t="s">
        <v>649</v>
      </c>
      <c r="NCU322" s="415">
        <v>108.85</v>
      </c>
      <c r="NCV322" s="418" t="s">
        <v>782</v>
      </c>
      <c r="NCW322" s="417" t="s">
        <v>767</v>
      </c>
      <c r="NCX322" s="414" t="s">
        <v>649</v>
      </c>
      <c r="NCY322" s="415">
        <v>108.85</v>
      </c>
      <c r="NCZ322" s="418" t="s">
        <v>782</v>
      </c>
      <c r="NDA322" s="417" t="s">
        <v>767</v>
      </c>
      <c r="NDB322" s="414" t="s">
        <v>649</v>
      </c>
      <c r="NDC322" s="415">
        <v>108.85</v>
      </c>
      <c r="NDD322" s="418" t="s">
        <v>782</v>
      </c>
      <c r="NDE322" s="417" t="s">
        <v>767</v>
      </c>
      <c r="NDF322" s="414" t="s">
        <v>649</v>
      </c>
      <c r="NDG322" s="415">
        <v>108.85</v>
      </c>
      <c r="NDH322" s="418" t="s">
        <v>782</v>
      </c>
      <c r="NDI322" s="417" t="s">
        <v>767</v>
      </c>
      <c r="NDJ322" s="414" t="s">
        <v>649</v>
      </c>
      <c r="NDK322" s="415">
        <v>108.85</v>
      </c>
      <c r="NDL322" s="418" t="s">
        <v>782</v>
      </c>
      <c r="NDM322" s="417" t="s">
        <v>767</v>
      </c>
      <c r="NDN322" s="414" t="s">
        <v>649</v>
      </c>
      <c r="NDO322" s="415">
        <v>108.85</v>
      </c>
      <c r="NDP322" s="418" t="s">
        <v>782</v>
      </c>
      <c r="NDQ322" s="417" t="s">
        <v>767</v>
      </c>
      <c r="NDR322" s="414" t="s">
        <v>649</v>
      </c>
      <c r="NDS322" s="415">
        <v>108.85</v>
      </c>
      <c r="NDT322" s="418" t="s">
        <v>782</v>
      </c>
      <c r="NDU322" s="417" t="s">
        <v>767</v>
      </c>
      <c r="NDV322" s="414" t="s">
        <v>649</v>
      </c>
      <c r="NDW322" s="415">
        <v>108.85</v>
      </c>
      <c r="NDX322" s="418" t="s">
        <v>782</v>
      </c>
      <c r="NDY322" s="417" t="s">
        <v>767</v>
      </c>
      <c r="NDZ322" s="414" t="s">
        <v>649</v>
      </c>
      <c r="NEA322" s="415">
        <v>108.85</v>
      </c>
      <c r="NEB322" s="418" t="s">
        <v>782</v>
      </c>
      <c r="NEC322" s="417" t="s">
        <v>767</v>
      </c>
      <c r="NED322" s="414" t="s">
        <v>649</v>
      </c>
      <c r="NEE322" s="415">
        <v>108.85</v>
      </c>
      <c r="NEF322" s="418" t="s">
        <v>782</v>
      </c>
      <c r="NEG322" s="417" t="s">
        <v>767</v>
      </c>
      <c r="NEH322" s="414" t="s">
        <v>649</v>
      </c>
      <c r="NEI322" s="415">
        <v>108.85</v>
      </c>
      <c r="NEJ322" s="418" t="s">
        <v>782</v>
      </c>
      <c r="NEK322" s="417" t="s">
        <v>767</v>
      </c>
      <c r="NEL322" s="414" t="s">
        <v>649</v>
      </c>
      <c r="NEM322" s="415">
        <v>108.85</v>
      </c>
      <c r="NEN322" s="418" t="s">
        <v>782</v>
      </c>
      <c r="NEO322" s="417" t="s">
        <v>767</v>
      </c>
      <c r="NEP322" s="414" t="s">
        <v>649</v>
      </c>
      <c r="NEQ322" s="415">
        <v>108.85</v>
      </c>
      <c r="NER322" s="418" t="s">
        <v>782</v>
      </c>
      <c r="NES322" s="417" t="s">
        <v>767</v>
      </c>
      <c r="NET322" s="414" t="s">
        <v>649</v>
      </c>
      <c r="NEU322" s="415">
        <v>108.85</v>
      </c>
      <c r="NEV322" s="418" t="s">
        <v>782</v>
      </c>
      <c r="NEW322" s="417" t="s">
        <v>767</v>
      </c>
      <c r="NEX322" s="414" t="s">
        <v>649</v>
      </c>
      <c r="NEY322" s="415">
        <v>108.85</v>
      </c>
      <c r="NEZ322" s="418" t="s">
        <v>782</v>
      </c>
      <c r="NFA322" s="417" t="s">
        <v>767</v>
      </c>
      <c r="NFB322" s="414" t="s">
        <v>649</v>
      </c>
      <c r="NFC322" s="415">
        <v>108.85</v>
      </c>
      <c r="NFD322" s="418" t="s">
        <v>782</v>
      </c>
      <c r="NFE322" s="417" t="s">
        <v>767</v>
      </c>
      <c r="NFF322" s="414" t="s">
        <v>649</v>
      </c>
      <c r="NFG322" s="415">
        <v>108.85</v>
      </c>
      <c r="NFH322" s="418" t="s">
        <v>782</v>
      </c>
      <c r="NFI322" s="417" t="s">
        <v>767</v>
      </c>
      <c r="NFJ322" s="414" t="s">
        <v>649</v>
      </c>
      <c r="NFK322" s="415">
        <v>108.85</v>
      </c>
      <c r="NFL322" s="418" t="s">
        <v>782</v>
      </c>
      <c r="NFM322" s="417" t="s">
        <v>767</v>
      </c>
      <c r="NFN322" s="414" t="s">
        <v>649</v>
      </c>
      <c r="NFO322" s="415">
        <v>108.85</v>
      </c>
      <c r="NFP322" s="418" t="s">
        <v>782</v>
      </c>
      <c r="NFQ322" s="417" t="s">
        <v>767</v>
      </c>
      <c r="NFR322" s="414" t="s">
        <v>649</v>
      </c>
      <c r="NFS322" s="415">
        <v>108.85</v>
      </c>
      <c r="NFT322" s="418" t="s">
        <v>782</v>
      </c>
      <c r="NFU322" s="417" t="s">
        <v>767</v>
      </c>
      <c r="NFV322" s="414" t="s">
        <v>649</v>
      </c>
      <c r="NFW322" s="415">
        <v>108.85</v>
      </c>
      <c r="NFX322" s="418" t="s">
        <v>782</v>
      </c>
      <c r="NFY322" s="417" t="s">
        <v>767</v>
      </c>
      <c r="NFZ322" s="414" t="s">
        <v>649</v>
      </c>
      <c r="NGA322" s="415">
        <v>108.85</v>
      </c>
      <c r="NGB322" s="418" t="s">
        <v>782</v>
      </c>
      <c r="NGC322" s="417" t="s">
        <v>767</v>
      </c>
      <c r="NGD322" s="414" t="s">
        <v>649</v>
      </c>
      <c r="NGE322" s="415">
        <v>108.85</v>
      </c>
      <c r="NGF322" s="418" t="s">
        <v>782</v>
      </c>
      <c r="NGG322" s="417" t="s">
        <v>767</v>
      </c>
      <c r="NGH322" s="414" t="s">
        <v>649</v>
      </c>
      <c r="NGI322" s="415">
        <v>108.85</v>
      </c>
      <c r="NGJ322" s="418" t="s">
        <v>782</v>
      </c>
      <c r="NGK322" s="417" t="s">
        <v>767</v>
      </c>
      <c r="NGL322" s="414" t="s">
        <v>649</v>
      </c>
      <c r="NGM322" s="415">
        <v>108.85</v>
      </c>
      <c r="NGN322" s="418" t="s">
        <v>782</v>
      </c>
      <c r="NGO322" s="417" t="s">
        <v>767</v>
      </c>
      <c r="NGP322" s="414" t="s">
        <v>649</v>
      </c>
      <c r="NGQ322" s="415">
        <v>108.85</v>
      </c>
      <c r="NGR322" s="418" t="s">
        <v>782</v>
      </c>
      <c r="NGS322" s="417" t="s">
        <v>767</v>
      </c>
      <c r="NGT322" s="414" t="s">
        <v>649</v>
      </c>
      <c r="NGU322" s="415">
        <v>108.85</v>
      </c>
      <c r="NGV322" s="418" t="s">
        <v>782</v>
      </c>
      <c r="NGW322" s="417" t="s">
        <v>767</v>
      </c>
      <c r="NGX322" s="414" t="s">
        <v>649</v>
      </c>
      <c r="NGY322" s="415">
        <v>108.85</v>
      </c>
      <c r="NGZ322" s="418" t="s">
        <v>782</v>
      </c>
      <c r="NHA322" s="417" t="s">
        <v>767</v>
      </c>
      <c r="NHB322" s="414" t="s">
        <v>649</v>
      </c>
      <c r="NHC322" s="415">
        <v>108.85</v>
      </c>
      <c r="NHD322" s="418" t="s">
        <v>782</v>
      </c>
      <c r="NHE322" s="417" t="s">
        <v>767</v>
      </c>
      <c r="NHF322" s="414" t="s">
        <v>649</v>
      </c>
      <c r="NHG322" s="415">
        <v>108.85</v>
      </c>
      <c r="NHH322" s="418" t="s">
        <v>782</v>
      </c>
      <c r="NHI322" s="417" t="s">
        <v>767</v>
      </c>
      <c r="NHJ322" s="414" t="s">
        <v>649</v>
      </c>
      <c r="NHK322" s="415">
        <v>108.85</v>
      </c>
      <c r="NHL322" s="418" t="s">
        <v>782</v>
      </c>
      <c r="NHM322" s="417" t="s">
        <v>767</v>
      </c>
      <c r="NHN322" s="414" t="s">
        <v>649</v>
      </c>
      <c r="NHO322" s="415">
        <v>108.85</v>
      </c>
      <c r="NHP322" s="418" t="s">
        <v>782</v>
      </c>
      <c r="NHQ322" s="417" t="s">
        <v>767</v>
      </c>
      <c r="NHR322" s="414" t="s">
        <v>649</v>
      </c>
      <c r="NHS322" s="415">
        <v>108.85</v>
      </c>
      <c r="NHT322" s="418" t="s">
        <v>782</v>
      </c>
      <c r="NHU322" s="417" t="s">
        <v>767</v>
      </c>
      <c r="NHV322" s="414" t="s">
        <v>649</v>
      </c>
      <c r="NHW322" s="415">
        <v>108.85</v>
      </c>
      <c r="NHX322" s="418" t="s">
        <v>782</v>
      </c>
      <c r="NHY322" s="417" t="s">
        <v>767</v>
      </c>
      <c r="NHZ322" s="414" t="s">
        <v>649</v>
      </c>
      <c r="NIA322" s="415">
        <v>108.85</v>
      </c>
      <c r="NIB322" s="418" t="s">
        <v>782</v>
      </c>
      <c r="NIC322" s="417" t="s">
        <v>767</v>
      </c>
      <c r="NID322" s="414" t="s">
        <v>649</v>
      </c>
      <c r="NIE322" s="415">
        <v>108.85</v>
      </c>
      <c r="NIF322" s="418" t="s">
        <v>782</v>
      </c>
      <c r="NIG322" s="417" t="s">
        <v>767</v>
      </c>
      <c r="NIH322" s="414" t="s">
        <v>649</v>
      </c>
      <c r="NII322" s="415">
        <v>108.85</v>
      </c>
      <c r="NIJ322" s="418" t="s">
        <v>782</v>
      </c>
      <c r="NIK322" s="417" t="s">
        <v>767</v>
      </c>
      <c r="NIL322" s="414" t="s">
        <v>649</v>
      </c>
      <c r="NIM322" s="415">
        <v>108.85</v>
      </c>
      <c r="NIN322" s="418" t="s">
        <v>782</v>
      </c>
      <c r="NIO322" s="417" t="s">
        <v>767</v>
      </c>
      <c r="NIP322" s="414" t="s">
        <v>649</v>
      </c>
      <c r="NIQ322" s="415">
        <v>108.85</v>
      </c>
      <c r="NIR322" s="418" t="s">
        <v>782</v>
      </c>
      <c r="NIS322" s="417" t="s">
        <v>767</v>
      </c>
      <c r="NIT322" s="414" t="s">
        <v>649</v>
      </c>
      <c r="NIU322" s="415">
        <v>108.85</v>
      </c>
      <c r="NIV322" s="418" t="s">
        <v>782</v>
      </c>
      <c r="NIW322" s="417" t="s">
        <v>767</v>
      </c>
      <c r="NIX322" s="414" t="s">
        <v>649</v>
      </c>
      <c r="NIY322" s="415">
        <v>108.85</v>
      </c>
      <c r="NIZ322" s="418" t="s">
        <v>782</v>
      </c>
      <c r="NJA322" s="417" t="s">
        <v>767</v>
      </c>
      <c r="NJB322" s="414" t="s">
        <v>649</v>
      </c>
      <c r="NJC322" s="415">
        <v>108.85</v>
      </c>
      <c r="NJD322" s="418" t="s">
        <v>782</v>
      </c>
      <c r="NJE322" s="417" t="s">
        <v>767</v>
      </c>
      <c r="NJF322" s="414" t="s">
        <v>649</v>
      </c>
      <c r="NJG322" s="415">
        <v>108.85</v>
      </c>
      <c r="NJH322" s="418" t="s">
        <v>782</v>
      </c>
      <c r="NJI322" s="417" t="s">
        <v>767</v>
      </c>
      <c r="NJJ322" s="414" t="s">
        <v>649</v>
      </c>
      <c r="NJK322" s="415">
        <v>108.85</v>
      </c>
      <c r="NJL322" s="418" t="s">
        <v>782</v>
      </c>
      <c r="NJM322" s="417" t="s">
        <v>767</v>
      </c>
      <c r="NJN322" s="414" t="s">
        <v>649</v>
      </c>
      <c r="NJO322" s="415">
        <v>108.85</v>
      </c>
      <c r="NJP322" s="418" t="s">
        <v>782</v>
      </c>
      <c r="NJQ322" s="417" t="s">
        <v>767</v>
      </c>
      <c r="NJR322" s="414" t="s">
        <v>649</v>
      </c>
      <c r="NJS322" s="415">
        <v>108.85</v>
      </c>
      <c r="NJT322" s="418" t="s">
        <v>782</v>
      </c>
      <c r="NJU322" s="417" t="s">
        <v>767</v>
      </c>
      <c r="NJV322" s="414" t="s">
        <v>649</v>
      </c>
      <c r="NJW322" s="415">
        <v>108.85</v>
      </c>
      <c r="NJX322" s="418" t="s">
        <v>782</v>
      </c>
      <c r="NJY322" s="417" t="s">
        <v>767</v>
      </c>
      <c r="NJZ322" s="414" t="s">
        <v>649</v>
      </c>
      <c r="NKA322" s="415">
        <v>108.85</v>
      </c>
      <c r="NKB322" s="418" t="s">
        <v>782</v>
      </c>
      <c r="NKC322" s="417" t="s">
        <v>767</v>
      </c>
      <c r="NKD322" s="414" t="s">
        <v>649</v>
      </c>
      <c r="NKE322" s="415">
        <v>108.85</v>
      </c>
      <c r="NKF322" s="418" t="s">
        <v>782</v>
      </c>
      <c r="NKG322" s="417" t="s">
        <v>767</v>
      </c>
      <c r="NKH322" s="414" t="s">
        <v>649</v>
      </c>
      <c r="NKI322" s="415">
        <v>108.85</v>
      </c>
      <c r="NKJ322" s="418" t="s">
        <v>782</v>
      </c>
      <c r="NKK322" s="417" t="s">
        <v>767</v>
      </c>
      <c r="NKL322" s="414" t="s">
        <v>649</v>
      </c>
      <c r="NKM322" s="415">
        <v>108.85</v>
      </c>
      <c r="NKN322" s="418" t="s">
        <v>782</v>
      </c>
      <c r="NKO322" s="417" t="s">
        <v>767</v>
      </c>
      <c r="NKP322" s="414" t="s">
        <v>649</v>
      </c>
      <c r="NKQ322" s="415">
        <v>108.85</v>
      </c>
      <c r="NKR322" s="418" t="s">
        <v>782</v>
      </c>
      <c r="NKS322" s="417" t="s">
        <v>767</v>
      </c>
      <c r="NKT322" s="414" t="s">
        <v>649</v>
      </c>
      <c r="NKU322" s="415">
        <v>108.85</v>
      </c>
      <c r="NKV322" s="418" t="s">
        <v>782</v>
      </c>
      <c r="NKW322" s="417" t="s">
        <v>767</v>
      </c>
      <c r="NKX322" s="414" t="s">
        <v>649</v>
      </c>
      <c r="NKY322" s="415">
        <v>108.85</v>
      </c>
      <c r="NKZ322" s="418" t="s">
        <v>782</v>
      </c>
      <c r="NLA322" s="417" t="s">
        <v>767</v>
      </c>
      <c r="NLB322" s="414" t="s">
        <v>649</v>
      </c>
      <c r="NLC322" s="415">
        <v>108.85</v>
      </c>
      <c r="NLD322" s="418" t="s">
        <v>782</v>
      </c>
      <c r="NLE322" s="417" t="s">
        <v>767</v>
      </c>
      <c r="NLF322" s="414" t="s">
        <v>649</v>
      </c>
      <c r="NLG322" s="415">
        <v>108.85</v>
      </c>
      <c r="NLH322" s="418" t="s">
        <v>782</v>
      </c>
      <c r="NLI322" s="417" t="s">
        <v>767</v>
      </c>
      <c r="NLJ322" s="414" t="s">
        <v>649</v>
      </c>
      <c r="NLK322" s="415">
        <v>108.85</v>
      </c>
      <c r="NLL322" s="418" t="s">
        <v>782</v>
      </c>
      <c r="NLM322" s="417" t="s">
        <v>767</v>
      </c>
      <c r="NLN322" s="414" t="s">
        <v>649</v>
      </c>
      <c r="NLO322" s="415">
        <v>108.85</v>
      </c>
      <c r="NLP322" s="418" t="s">
        <v>782</v>
      </c>
      <c r="NLQ322" s="417" t="s">
        <v>767</v>
      </c>
      <c r="NLR322" s="414" t="s">
        <v>649</v>
      </c>
      <c r="NLS322" s="415">
        <v>108.85</v>
      </c>
      <c r="NLT322" s="418" t="s">
        <v>782</v>
      </c>
      <c r="NLU322" s="417" t="s">
        <v>767</v>
      </c>
      <c r="NLV322" s="414" t="s">
        <v>649</v>
      </c>
      <c r="NLW322" s="415">
        <v>108.85</v>
      </c>
      <c r="NLX322" s="418" t="s">
        <v>782</v>
      </c>
      <c r="NLY322" s="417" t="s">
        <v>767</v>
      </c>
      <c r="NLZ322" s="414" t="s">
        <v>649</v>
      </c>
      <c r="NMA322" s="415">
        <v>108.85</v>
      </c>
      <c r="NMB322" s="418" t="s">
        <v>782</v>
      </c>
      <c r="NMC322" s="417" t="s">
        <v>767</v>
      </c>
      <c r="NMD322" s="414" t="s">
        <v>649</v>
      </c>
      <c r="NME322" s="415">
        <v>108.85</v>
      </c>
      <c r="NMF322" s="418" t="s">
        <v>782</v>
      </c>
      <c r="NMG322" s="417" t="s">
        <v>767</v>
      </c>
      <c r="NMH322" s="414" t="s">
        <v>649</v>
      </c>
      <c r="NMI322" s="415">
        <v>108.85</v>
      </c>
      <c r="NMJ322" s="418" t="s">
        <v>782</v>
      </c>
      <c r="NMK322" s="417" t="s">
        <v>767</v>
      </c>
      <c r="NML322" s="414" t="s">
        <v>649</v>
      </c>
      <c r="NMM322" s="415">
        <v>108.85</v>
      </c>
      <c r="NMN322" s="418" t="s">
        <v>782</v>
      </c>
      <c r="NMO322" s="417" t="s">
        <v>767</v>
      </c>
      <c r="NMP322" s="414" t="s">
        <v>649</v>
      </c>
      <c r="NMQ322" s="415">
        <v>108.85</v>
      </c>
      <c r="NMR322" s="418" t="s">
        <v>782</v>
      </c>
      <c r="NMS322" s="417" t="s">
        <v>767</v>
      </c>
      <c r="NMT322" s="414" t="s">
        <v>649</v>
      </c>
      <c r="NMU322" s="415">
        <v>108.85</v>
      </c>
      <c r="NMV322" s="418" t="s">
        <v>782</v>
      </c>
      <c r="NMW322" s="417" t="s">
        <v>767</v>
      </c>
      <c r="NMX322" s="414" t="s">
        <v>649</v>
      </c>
      <c r="NMY322" s="415">
        <v>108.85</v>
      </c>
      <c r="NMZ322" s="418" t="s">
        <v>782</v>
      </c>
      <c r="NNA322" s="417" t="s">
        <v>767</v>
      </c>
      <c r="NNB322" s="414" t="s">
        <v>649</v>
      </c>
      <c r="NNC322" s="415">
        <v>108.85</v>
      </c>
      <c r="NND322" s="418" t="s">
        <v>782</v>
      </c>
      <c r="NNE322" s="417" t="s">
        <v>767</v>
      </c>
      <c r="NNF322" s="414" t="s">
        <v>649</v>
      </c>
      <c r="NNG322" s="415">
        <v>108.85</v>
      </c>
      <c r="NNH322" s="418" t="s">
        <v>782</v>
      </c>
      <c r="NNI322" s="417" t="s">
        <v>767</v>
      </c>
      <c r="NNJ322" s="414" t="s">
        <v>649</v>
      </c>
      <c r="NNK322" s="415">
        <v>108.85</v>
      </c>
      <c r="NNL322" s="418" t="s">
        <v>782</v>
      </c>
      <c r="NNM322" s="417" t="s">
        <v>767</v>
      </c>
      <c r="NNN322" s="414" t="s">
        <v>649</v>
      </c>
      <c r="NNO322" s="415">
        <v>108.85</v>
      </c>
      <c r="NNP322" s="418" t="s">
        <v>782</v>
      </c>
      <c r="NNQ322" s="417" t="s">
        <v>767</v>
      </c>
      <c r="NNR322" s="414" t="s">
        <v>649</v>
      </c>
      <c r="NNS322" s="415">
        <v>108.85</v>
      </c>
      <c r="NNT322" s="418" t="s">
        <v>782</v>
      </c>
      <c r="NNU322" s="417" t="s">
        <v>767</v>
      </c>
      <c r="NNV322" s="414" t="s">
        <v>649</v>
      </c>
      <c r="NNW322" s="415">
        <v>108.85</v>
      </c>
      <c r="NNX322" s="418" t="s">
        <v>782</v>
      </c>
      <c r="NNY322" s="417" t="s">
        <v>767</v>
      </c>
      <c r="NNZ322" s="414" t="s">
        <v>649</v>
      </c>
      <c r="NOA322" s="415">
        <v>108.85</v>
      </c>
      <c r="NOB322" s="418" t="s">
        <v>782</v>
      </c>
      <c r="NOC322" s="417" t="s">
        <v>767</v>
      </c>
      <c r="NOD322" s="414" t="s">
        <v>649</v>
      </c>
      <c r="NOE322" s="415">
        <v>108.85</v>
      </c>
      <c r="NOF322" s="418" t="s">
        <v>782</v>
      </c>
      <c r="NOG322" s="417" t="s">
        <v>767</v>
      </c>
      <c r="NOH322" s="414" t="s">
        <v>649</v>
      </c>
      <c r="NOI322" s="415">
        <v>108.85</v>
      </c>
      <c r="NOJ322" s="418" t="s">
        <v>782</v>
      </c>
      <c r="NOK322" s="417" t="s">
        <v>767</v>
      </c>
      <c r="NOL322" s="414" t="s">
        <v>649</v>
      </c>
      <c r="NOM322" s="415">
        <v>108.85</v>
      </c>
      <c r="NON322" s="418" t="s">
        <v>782</v>
      </c>
      <c r="NOO322" s="417" t="s">
        <v>767</v>
      </c>
      <c r="NOP322" s="414" t="s">
        <v>649</v>
      </c>
      <c r="NOQ322" s="415">
        <v>108.85</v>
      </c>
      <c r="NOR322" s="418" t="s">
        <v>782</v>
      </c>
      <c r="NOS322" s="417" t="s">
        <v>767</v>
      </c>
      <c r="NOT322" s="414" t="s">
        <v>649</v>
      </c>
      <c r="NOU322" s="415">
        <v>108.85</v>
      </c>
      <c r="NOV322" s="418" t="s">
        <v>782</v>
      </c>
      <c r="NOW322" s="417" t="s">
        <v>767</v>
      </c>
      <c r="NOX322" s="414" t="s">
        <v>649</v>
      </c>
      <c r="NOY322" s="415">
        <v>108.85</v>
      </c>
      <c r="NOZ322" s="418" t="s">
        <v>782</v>
      </c>
      <c r="NPA322" s="417" t="s">
        <v>767</v>
      </c>
      <c r="NPB322" s="414" t="s">
        <v>649</v>
      </c>
      <c r="NPC322" s="415">
        <v>108.85</v>
      </c>
      <c r="NPD322" s="418" t="s">
        <v>782</v>
      </c>
      <c r="NPE322" s="417" t="s">
        <v>767</v>
      </c>
      <c r="NPF322" s="414" t="s">
        <v>649</v>
      </c>
      <c r="NPG322" s="415">
        <v>108.85</v>
      </c>
      <c r="NPH322" s="418" t="s">
        <v>782</v>
      </c>
      <c r="NPI322" s="417" t="s">
        <v>767</v>
      </c>
      <c r="NPJ322" s="414" t="s">
        <v>649</v>
      </c>
      <c r="NPK322" s="415">
        <v>108.85</v>
      </c>
      <c r="NPL322" s="418" t="s">
        <v>782</v>
      </c>
      <c r="NPM322" s="417" t="s">
        <v>767</v>
      </c>
      <c r="NPN322" s="414" t="s">
        <v>649</v>
      </c>
      <c r="NPO322" s="415">
        <v>108.85</v>
      </c>
      <c r="NPP322" s="418" t="s">
        <v>782</v>
      </c>
      <c r="NPQ322" s="417" t="s">
        <v>767</v>
      </c>
      <c r="NPR322" s="414" t="s">
        <v>649</v>
      </c>
      <c r="NPS322" s="415">
        <v>108.85</v>
      </c>
      <c r="NPT322" s="418" t="s">
        <v>782</v>
      </c>
      <c r="NPU322" s="417" t="s">
        <v>767</v>
      </c>
      <c r="NPV322" s="414" t="s">
        <v>649</v>
      </c>
      <c r="NPW322" s="415">
        <v>108.85</v>
      </c>
      <c r="NPX322" s="418" t="s">
        <v>782</v>
      </c>
      <c r="NPY322" s="417" t="s">
        <v>767</v>
      </c>
      <c r="NPZ322" s="414" t="s">
        <v>649</v>
      </c>
      <c r="NQA322" s="415">
        <v>108.85</v>
      </c>
      <c r="NQB322" s="418" t="s">
        <v>782</v>
      </c>
      <c r="NQC322" s="417" t="s">
        <v>767</v>
      </c>
      <c r="NQD322" s="414" t="s">
        <v>649</v>
      </c>
      <c r="NQE322" s="415">
        <v>108.85</v>
      </c>
      <c r="NQF322" s="418" t="s">
        <v>782</v>
      </c>
      <c r="NQG322" s="417" t="s">
        <v>767</v>
      </c>
      <c r="NQH322" s="414" t="s">
        <v>649</v>
      </c>
      <c r="NQI322" s="415">
        <v>108.85</v>
      </c>
      <c r="NQJ322" s="418" t="s">
        <v>782</v>
      </c>
      <c r="NQK322" s="417" t="s">
        <v>767</v>
      </c>
      <c r="NQL322" s="414" t="s">
        <v>649</v>
      </c>
      <c r="NQM322" s="415">
        <v>108.85</v>
      </c>
      <c r="NQN322" s="418" t="s">
        <v>782</v>
      </c>
      <c r="NQO322" s="417" t="s">
        <v>767</v>
      </c>
      <c r="NQP322" s="414" t="s">
        <v>649</v>
      </c>
      <c r="NQQ322" s="415">
        <v>108.85</v>
      </c>
      <c r="NQR322" s="418" t="s">
        <v>782</v>
      </c>
      <c r="NQS322" s="417" t="s">
        <v>767</v>
      </c>
      <c r="NQT322" s="414" t="s">
        <v>649</v>
      </c>
      <c r="NQU322" s="415">
        <v>108.85</v>
      </c>
      <c r="NQV322" s="418" t="s">
        <v>782</v>
      </c>
      <c r="NQW322" s="417" t="s">
        <v>767</v>
      </c>
      <c r="NQX322" s="414" t="s">
        <v>649</v>
      </c>
      <c r="NQY322" s="415">
        <v>108.85</v>
      </c>
      <c r="NQZ322" s="418" t="s">
        <v>782</v>
      </c>
      <c r="NRA322" s="417" t="s">
        <v>767</v>
      </c>
      <c r="NRB322" s="414" t="s">
        <v>649</v>
      </c>
      <c r="NRC322" s="415">
        <v>108.85</v>
      </c>
      <c r="NRD322" s="418" t="s">
        <v>782</v>
      </c>
      <c r="NRE322" s="417" t="s">
        <v>767</v>
      </c>
      <c r="NRF322" s="414" t="s">
        <v>649</v>
      </c>
      <c r="NRG322" s="415">
        <v>108.85</v>
      </c>
      <c r="NRH322" s="418" t="s">
        <v>782</v>
      </c>
      <c r="NRI322" s="417" t="s">
        <v>767</v>
      </c>
      <c r="NRJ322" s="414" t="s">
        <v>649</v>
      </c>
      <c r="NRK322" s="415">
        <v>108.85</v>
      </c>
      <c r="NRL322" s="418" t="s">
        <v>782</v>
      </c>
      <c r="NRM322" s="417" t="s">
        <v>767</v>
      </c>
      <c r="NRN322" s="414" t="s">
        <v>649</v>
      </c>
      <c r="NRO322" s="415">
        <v>108.85</v>
      </c>
      <c r="NRP322" s="418" t="s">
        <v>782</v>
      </c>
      <c r="NRQ322" s="417" t="s">
        <v>767</v>
      </c>
      <c r="NRR322" s="414" t="s">
        <v>649</v>
      </c>
      <c r="NRS322" s="415">
        <v>108.85</v>
      </c>
      <c r="NRT322" s="418" t="s">
        <v>782</v>
      </c>
      <c r="NRU322" s="417" t="s">
        <v>767</v>
      </c>
      <c r="NRV322" s="414" t="s">
        <v>649</v>
      </c>
      <c r="NRW322" s="415">
        <v>108.85</v>
      </c>
      <c r="NRX322" s="418" t="s">
        <v>782</v>
      </c>
      <c r="NRY322" s="417" t="s">
        <v>767</v>
      </c>
      <c r="NRZ322" s="414" t="s">
        <v>649</v>
      </c>
      <c r="NSA322" s="415">
        <v>108.85</v>
      </c>
      <c r="NSB322" s="418" t="s">
        <v>782</v>
      </c>
      <c r="NSC322" s="417" t="s">
        <v>767</v>
      </c>
      <c r="NSD322" s="414" t="s">
        <v>649</v>
      </c>
      <c r="NSE322" s="415">
        <v>108.85</v>
      </c>
      <c r="NSF322" s="418" t="s">
        <v>782</v>
      </c>
      <c r="NSG322" s="417" t="s">
        <v>767</v>
      </c>
      <c r="NSH322" s="414" t="s">
        <v>649</v>
      </c>
      <c r="NSI322" s="415">
        <v>108.85</v>
      </c>
      <c r="NSJ322" s="418" t="s">
        <v>782</v>
      </c>
      <c r="NSK322" s="417" t="s">
        <v>767</v>
      </c>
      <c r="NSL322" s="414" t="s">
        <v>649</v>
      </c>
      <c r="NSM322" s="415">
        <v>108.85</v>
      </c>
      <c r="NSN322" s="418" t="s">
        <v>782</v>
      </c>
      <c r="NSO322" s="417" t="s">
        <v>767</v>
      </c>
      <c r="NSP322" s="414" t="s">
        <v>649</v>
      </c>
      <c r="NSQ322" s="415">
        <v>108.85</v>
      </c>
      <c r="NSR322" s="418" t="s">
        <v>782</v>
      </c>
      <c r="NSS322" s="417" t="s">
        <v>767</v>
      </c>
      <c r="NST322" s="414" t="s">
        <v>649</v>
      </c>
      <c r="NSU322" s="415">
        <v>108.85</v>
      </c>
      <c r="NSV322" s="418" t="s">
        <v>782</v>
      </c>
      <c r="NSW322" s="417" t="s">
        <v>767</v>
      </c>
      <c r="NSX322" s="414" t="s">
        <v>649</v>
      </c>
      <c r="NSY322" s="415">
        <v>108.85</v>
      </c>
      <c r="NSZ322" s="418" t="s">
        <v>782</v>
      </c>
      <c r="NTA322" s="417" t="s">
        <v>767</v>
      </c>
      <c r="NTB322" s="414" t="s">
        <v>649</v>
      </c>
      <c r="NTC322" s="415">
        <v>108.85</v>
      </c>
      <c r="NTD322" s="418" t="s">
        <v>782</v>
      </c>
      <c r="NTE322" s="417" t="s">
        <v>767</v>
      </c>
      <c r="NTF322" s="414" t="s">
        <v>649</v>
      </c>
      <c r="NTG322" s="415">
        <v>108.85</v>
      </c>
      <c r="NTH322" s="418" t="s">
        <v>782</v>
      </c>
      <c r="NTI322" s="417" t="s">
        <v>767</v>
      </c>
      <c r="NTJ322" s="414" t="s">
        <v>649</v>
      </c>
      <c r="NTK322" s="415">
        <v>108.85</v>
      </c>
      <c r="NTL322" s="418" t="s">
        <v>782</v>
      </c>
      <c r="NTM322" s="417" t="s">
        <v>767</v>
      </c>
      <c r="NTN322" s="414" t="s">
        <v>649</v>
      </c>
      <c r="NTO322" s="415">
        <v>108.85</v>
      </c>
      <c r="NTP322" s="418" t="s">
        <v>782</v>
      </c>
      <c r="NTQ322" s="417" t="s">
        <v>767</v>
      </c>
      <c r="NTR322" s="414" t="s">
        <v>649</v>
      </c>
      <c r="NTS322" s="415">
        <v>108.85</v>
      </c>
      <c r="NTT322" s="418" t="s">
        <v>782</v>
      </c>
      <c r="NTU322" s="417" t="s">
        <v>767</v>
      </c>
      <c r="NTV322" s="414" t="s">
        <v>649</v>
      </c>
      <c r="NTW322" s="415">
        <v>108.85</v>
      </c>
      <c r="NTX322" s="418" t="s">
        <v>782</v>
      </c>
      <c r="NTY322" s="417" t="s">
        <v>767</v>
      </c>
      <c r="NTZ322" s="414" t="s">
        <v>649</v>
      </c>
      <c r="NUA322" s="415">
        <v>108.85</v>
      </c>
      <c r="NUB322" s="418" t="s">
        <v>782</v>
      </c>
      <c r="NUC322" s="417" t="s">
        <v>767</v>
      </c>
      <c r="NUD322" s="414" t="s">
        <v>649</v>
      </c>
      <c r="NUE322" s="415">
        <v>108.85</v>
      </c>
      <c r="NUF322" s="418" t="s">
        <v>782</v>
      </c>
      <c r="NUG322" s="417" t="s">
        <v>767</v>
      </c>
      <c r="NUH322" s="414" t="s">
        <v>649</v>
      </c>
      <c r="NUI322" s="415">
        <v>108.85</v>
      </c>
      <c r="NUJ322" s="418" t="s">
        <v>782</v>
      </c>
      <c r="NUK322" s="417" t="s">
        <v>767</v>
      </c>
      <c r="NUL322" s="414" t="s">
        <v>649</v>
      </c>
      <c r="NUM322" s="415">
        <v>108.85</v>
      </c>
      <c r="NUN322" s="418" t="s">
        <v>782</v>
      </c>
      <c r="NUO322" s="417" t="s">
        <v>767</v>
      </c>
      <c r="NUP322" s="414" t="s">
        <v>649</v>
      </c>
      <c r="NUQ322" s="415">
        <v>108.85</v>
      </c>
      <c r="NUR322" s="418" t="s">
        <v>782</v>
      </c>
      <c r="NUS322" s="417" t="s">
        <v>767</v>
      </c>
      <c r="NUT322" s="414" t="s">
        <v>649</v>
      </c>
      <c r="NUU322" s="415">
        <v>108.85</v>
      </c>
      <c r="NUV322" s="418" t="s">
        <v>782</v>
      </c>
      <c r="NUW322" s="417" t="s">
        <v>767</v>
      </c>
      <c r="NUX322" s="414" t="s">
        <v>649</v>
      </c>
      <c r="NUY322" s="415">
        <v>108.85</v>
      </c>
      <c r="NUZ322" s="418" t="s">
        <v>782</v>
      </c>
      <c r="NVA322" s="417" t="s">
        <v>767</v>
      </c>
      <c r="NVB322" s="414" t="s">
        <v>649</v>
      </c>
      <c r="NVC322" s="415">
        <v>108.85</v>
      </c>
      <c r="NVD322" s="418" t="s">
        <v>782</v>
      </c>
      <c r="NVE322" s="417" t="s">
        <v>767</v>
      </c>
      <c r="NVF322" s="414" t="s">
        <v>649</v>
      </c>
      <c r="NVG322" s="415">
        <v>108.85</v>
      </c>
      <c r="NVH322" s="418" t="s">
        <v>782</v>
      </c>
      <c r="NVI322" s="417" t="s">
        <v>767</v>
      </c>
      <c r="NVJ322" s="414" t="s">
        <v>649</v>
      </c>
      <c r="NVK322" s="415">
        <v>108.85</v>
      </c>
      <c r="NVL322" s="418" t="s">
        <v>782</v>
      </c>
      <c r="NVM322" s="417" t="s">
        <v>767</v>
      </c>
      <c r="NVN322" s="414" t="s">
        <v>649</v>
      </c>
      <c r="NVO322" s="415">
        <v>108.85</v>
      </c>
      <c r="NVP322" s="418" t="s">
        <v>782</v>
      </c>
      <c r="NVQ322" s="417" t="s">
        <v>767</v>
      </c>
      <c r="NVR322" s="414" t="s">
        <v>649</v>
      </c>
      <c r="NVS322" s="415">
        <v>108.85</v>
      </c>
      <c r="NVT322" s="418" t="s">
        <v>782</v>
      </c>
      <c r="NVU322" s="417" t="s">
        <v>767</v>
      </c>
      <c r="NVV322" s="414" t="s">
        <v>649</v>
      </c>
      <c r="NVW322" s="415">
        <v>108.85</v>
      </c>
      <c r="NVX322" s="418" t="s">
        <v>782</v>
      </c>
      <c r="NVY322" s="417" t="s">
        <v>767</v>
      </c>
      <c r="NVZ322" s="414" t="s">
        <v>649</v>
      </c>
      <c r="NWA322" s="415">
        <v>108.85</v>
      </c>
      <c r="NWB322" s="418" t="s">
        <v>782</v>
      </c>
      <c r="NWC322" s="417" t="s">
        <v>767</v>
      </c>
      <c r="NWD322" s="414" t="s">
        <v>649</v>
      </c>
      <c r="NWE322" s="415">
        <v>108.85</v>
      </c>
      <c r="NWF322" s="418" t="s">
        <v>782</v>
      </c>
      <c r="NWG322" s="417" t="s">
        <v>767</v>
      </c>
      <c r="NWH322" s="414" t="s">
        <v>649</v>
      </c>
      <c r="NWI322" s="415">
        <v>108.85</v>
      </c>
      <c r="NWJ322" s="418" t="s">
        <v>782</v>
      </c>
      <c r="NWK322" s="417" t="s">
        <v>767</v>
      </c>
      <c r="NWL322" s="414" t="s">
        <v>649</v>
      </c>
      <c r="NWM322" s="415">
        <v>108.85</v>
      </c>
      <c r="NWN322" s="418" t="s">
        <v>782</v>
      </c>
      <c r="NWO322" s="417" t="s">
        <v>767</v>
      </c>
      <c r="NWP322" s="414" t="s">
        <v>649</v>
      </c>
      <c r="NWQ322" s="415">
        <v>108.85</v>
      </c>
      <c r="NWR322" s="418" t="s">
        <v>782</v>
      </c>
      <c r="NWS322" s="417" t="s">
        <v>767</v>
      </c>
      <c r="NWT322" s="414" t="s">
        <v>649</v>
      </c>
      <c r="NWU322" s="415">
        <v>108.85</v>
      </c>
      <c r="NWV322" s="418" t="s">
        <v>782</v>
      </c>
      <c r="NWW322" s="417" t="s">
        <v>767</v>
      </c>
      <c r="NWX322" s="414" t="s">
        <v>649</v>
      </c>
      <c r="NWY322" s="415">
        <v>108.85</v>
      </c>
      <c r="NWZ322" s="418" t="s">
        <v>782</v>
      </c>
      <c r="NXA322" s="417" t="s">
        <v>767</v>
      </c>
      <c r="NXB322" s="414" t="s">
        <v>649</v>
      </c>
      <c r="NXC322" s="415">
        <v>108.85</v>
      </c>
      <c r="NXD322" s="418" t="s">
        <v>782</v>
      </c>
      <c r="NXE322" s="417" t="s">
        <v>767</v>
      </c>
      <c r="NXF322" s="414" t="s">
        <v>649</v>
      </c>
      <c r="NXG322" s="415">
        <v>108.85</v>
      </c>
      <c r="NXH322" s="418" t="s">
        <v>782</v>
      </c>
      <c r="NXI322" s="417" t="s">
        <v>767</v>
      </c>
      <c r="NXJ322" s="414" t="s">
        <v>649</v>
      </c>
      <c r="NXK322" s="415">
        <v>108.85</v>
      </c>
      <c r="NXL322" s="418" t="s">
        <v>782</v>
      </c>
      <c r="NXM322" s="417" t="s">
        <v>767</v>
      </c>
      <c r="NXN322" s="414" t="s">
        <v>649</v>
      </c>
      <c r="NXO322" s="415">
        <v>108.85</v>
      </c>
      <c r="NXP322" s="418" t="s">
        <v>782</v>
      </c>
      <c r="NXQ322" s="417" t="s">
        <v>767</v>
      </c>
      <c r="NXR322" s="414" t="s">
        <v>649</v>
      </c>
      <c r="NXS322" s="415">
        <v>108.85</v>
      </c>
      <c r="NXT322" s="418" t="s">
        <v>782</v>
      </c>
      <c r="NXU322" s="417" t="s">
        <v>767</v>
      </c>
      <c r="NXV322" s="414" t="s">
        <v>649</v>
      </c>
      <c r="NXW322" s="415">
        <v>108.85</v>
      </c>
      <c r="NXX322" s="418" t="s">
        <v>782</v>
      </c>
      <c r="NXY322" s="417" t="s">
        <v>767</v>
      </c>
      <c r="NXZ322" s="414" t="s">
        <v>649</v>
      </c>
      <c r="NYA322" s="415">
        <v>108.85</v>
      </c>
      <c r="NYB322" s="418" t="s">
        <v>782</v>
      </c>
      <c r="NYC322" s="417" t="s">
        <v>767</v>
      </c>
      <c r="NYD322" s="414" t="s">
        <v>649</v>
      </c>
      <c r="NYE322" s="415">
        <v>108.85</v>
      </c>
      <c r="NYF322" s="418" t="s">
        <v>782</v>
      </c>
      <c r="NYG322" s="417" t="s">
        <v>767</v>
      </c>
      <c r="NYH322" s="414" t="s">
        <v>649</v>
      </c>
      <c r="NYI322" s="415">
        <v>108.85</v>
      </c>
      <c r="NYJ322" s="418" t="s">
        <v>782</v>
      </c>
      <c r="NYK322" s="417" t="s">
        <v>767</v>
      </c>
      <c r="NYL322" s="414" t="s">
        <v>649</v>
      </c>
      <c r="NYM322" s="415">
        <v>108.85</v>
      </c>
      <c r="NYN322" s="418" t="s">
        <v>782</v>
      </c>
      <c r="NYO322" s="417" t="s">
        <v>767</v>
      </c>
      <c r="NYP322" s="414" t="s">
        <v>649</v>
      </c>
      <c r="NYQ322" s="415">
        <v>108.85</v>
      </c>
      <c r="NYR322" s="418" t="s">
        <v>782</v>
      </c>
      <c r="NYS322" s="417" t="s">
        <v>767</v>
      </c>
      <c r="NYT322" s="414" t="s">
        <v>649</v>
      </c>
      <c r="NYU322" s="415">
        <v>108.85</v>
      </c>
      <c r="NYV322" s="418" t="s">
        <v>782</v>
      </c>
      <c r="NYW322" s="417" t="s">
        <v>767</v>
      </c>
      <c r="NYX322" s="414" t="s">
        <v>649</v>
      </c>
      <c r="NYY322" s="415">
        <v>108.85</v>
      </c>
      <c r="NYZ322" s="418" t="s">
        <v>782</v>
      </c>
      <c r="NZA322" s="417" t="s">
        <v>767</v>
      </c>
      <c r="NZB322" s="414" t="s">
        <v>649</v>
      </c>
      <c r="NZC322" s="415">
        <v>108.85</v>
      </c>
      <c r="NZD322" s="418" t="s">
        <v>782</v>
      </c>
      <c r="NZE322" s="417" t="s">
        <v>767</v>
      </c>
      <c r="NZF322" s="414" t="s">
        <v>649</v>
      </c>
      <c r="NZG322" s="415">
        <v>108.85</v>
      </c>
      <c r="NZH322" s="418" t="s">
        <v>782</v>
      </c>
      <c r="NZI322" s="417" t="s">
        <v>767</v>
      </c>
      <c r="NZJ322" s="414" t="s">
        <v>649</v>
      </c>
      <c r="NZK322" s="415">
        <v>108.85</v>
      </c>
      <c r="NZL322" s="418" t="s">
        <v>782</v>
      </c>
      <c r="NZM322" s="417" t="s">
        <v>767</v>
      </c>
      <c r="NZN322" s="414" t="s">
        <v>649</v>
      </c>
      <c r="NZO322" s="415">
        <v>108.85</v>
      </c>
      <c r="NZP322" s="418" t="s">
        <v>782</v>
      </c>
      <c r="NZQ322" s="417" t="s">
        <v>767</v>
      </c>
      <c r="NZR322" s="414" t="s">
        <v>649</v>
      </c>
      <c r="NZS322" s="415">
        <v>108.85</v>
      </c>
      <c r="NZT322" s="418" t="s">
        <v>782</v>
      </c>
      <c r="NZU322" s="417" t="s">
        <v>767</v>
      </c>
      <c r="NZV322" s="414" t="s">
        <v>649</v>
      </c>
      <c r="NZW322" s="415">
        <v>108.85</v>
      </c>
      <c r="NZX322" s="418" t="s">
        <v>782</v>
      </c>
      <c r="NZY322" s="417" t="s">
        <v>767</v>
      </c>
      <c r="NZZ322" s="414" t="s">
        <v>649</v>
      </c>
      <c r="OAA322" s="415">
        <v>108.85</v>
      </c>
      <c r="OAB322" s="418" t="s">
        <v>782</v>
      </c>
      <c r="OAC322" s="417" t="s">
        <v>767</v>
      </c>
      <c r="OAD322" s="414" t="s">
        <v>649</v>
      </c>
      <c r="OAE322" s="415">
        <v>108.85</v>
      </c>
      <c r="OAF322" s="418" t="s">
        <v>782</v>
      </c>
      <c r="OAG322" s="417" t="s">
        <v>767</v>
      </c>
      <c r="OAH322" s="414" t="s">
        <v>649</v>
      </c>
      <c r="OAI322" s="415">
        <v>108.85</v>
      </c>
      <c r="OAJ322" s="418" t="s">
        <v>782</v>
      </c>
      <c r="OAK322" s="417" t="s">
        <v>767</v>
      </c>
      <c r="OAL322" s="414" t="s">
        <v>649</v>
      </c>
      <c r="OAM322" s="415">
        <v>108.85</v>
      </c>
      <c r="OAN322" s="418" t="s">
        <v>782</v>
      </c>
      <c r="OAO322" s="417" t="s">
        <v>767</v>
      </c>
      <c r="OAP322" s="414" t="s">
        <v>649</v>
      </c>
      <c r="OAQ322" s="415">
        <v>108.85</v>
      </c>
      <c r="OAR322" s="418" t="s">
        <v>782</v>
      </c>
      <c r="OAS322" s="417" t="s">
        <v>767</v>
      </c>
      <c r="OAT322" s="414" t="s">
        <v>649</v>
      </c>
      <c r="OAU322" s="415">
        <v>108.85</v>
      </c>
      <c r="OAV322" s="418" t="s">
        <v>782</v>
      </c>
      <c r="OAW322" s="417" t="s">
        <v>767</v>
      </c>
      <c r="OAX322" s="414" t="s">
        <v>649</v>
      </c>
      <c r="OAY322" s="415">
        <v>108.85</v>
      </c>
      <c r="OAZ322" s="418" t="s">
        <v>782</v>
      </c>
      <c r="OBA322" s="417" t="s">
        <v>767</v>
      </c>
      <c r="OBB322" s="414" t="s">
        <v>649</v>
      </c>
      <c r="OBC322" s="415">
        <v>108.85</v>
      </c>
      <c r="OBD322" s="418" t="s">
        <v>782</v>
      </c>
      <c r="OBE322" s="417" t="s">
        <v>767</v>
      </c>
      <c r="OBF322" s="414" t="s">
        <v>649</v>
      </c>
      <c r="OBG322" s="415">
        <v>108.85</v>
      </c>
      <c r="OBH322" s="418" t="s">
        <v>782</v>
      </c>
      <c r="OBI322" s="417" t="s">
        <v>767</v>
      </c>
      <c r="OBJ322" s="414" t="s">
        <v>649</v>
      </c>
      <c r="OBK322" s="415">
        <v>108.85</v>
      </c>
      <c r="OBL322" s="418" t="s">
        <v>782</v>
      </c>
      <c r="OBM322" s="417" t="s">
        <v>767</v>
      </c>
      <c r="OBN322" s="414" t="s">
        <v>649</v>
      </c>
      <c r="OBO322" s="415">
        <v>108.85</v>
      </c>
      <c r="OBP322" s="418" t="s">
        <v>782</v>
      </c>
      <c r="OBQ322" s="417" t="s">
        <v>767</v>
      </c>
      <c r="OBR322" s="414" t="s">
        <v>649</v>
      </c>
      <c r="OBS322" s="415">
        <v>108.85</v>
      </c>
      <c r="OBT322" s="418" t="s">
        <v>782</v>
      </c>
      <c r="OBU322" s="417" t="s">
        <v>767</v>
      </c>
      <c r="OBV322" s="414" t="s">
        <v>649</v>
      </c>
      <c r="OBW322" s="415">
        <v>108.85</v>
      </c>
      <c r="OBX322" s="418" t="s">
        <v>782</v>
      </c>
      <c r="OBY322" s="417" t="s">
        <v>767</v>
      </c>
      <c r="OBZ322" s="414" t="s">
        <v>649</v>
      </c>
      <c r="OCA322" s="415">
        <v>108.85</v>
      </c>
      <c r="OCB322" s="418" t="s">
        <v>782</v>
      </c>
      <c r="OCC322" s="417" t="s">
        <v>767</v>
      </c>
      <c r="OCD322" s="414" t="s">
        <v>649</v>
      </c>
      <c r="OCE322" s="415">
        <v>108.85</v>
      </c>
      <c r="OCF322" s="418" t="s">
        <v>782</v>
      </c>
      <c r="OCG322" s="417" t="s">
        <v>767</v>
      </c>
      <c r="OCH322" s="414" t="s">
        <v>649</v>
      </c>
      <c r="OCI322" s="415">
        <v>108.85</v>
      </c>
      <c r="OCJ322" s="418" t="s">
        <v>782</v>
      </c>
      <c r="OCK322" s="417" t="s">
        <v>767</v>
      </c>
      <c r="OCL322" s="414" t="s">
        <v>649</v>
      </c>
      <c r="OCM322" s="415">
        <v>108.85</v>
      </c>
      <c r="OCN322" s="418" t="s">
        <v>782</v>
      </c>
      <c r="OCO322" s="417" t="s">
        <v>767</v>
      </c>
      <c r="OCP322" s="414" t="s">
        <v>649</v>
      </c>
      <c r="OCQ322" s="415">
        <v>108.85</v>
      </c>
      <c r="OCR322" s="418" t="s">
        <v>782</v>
      </c>
      <c r="OCS322" s="417" t="s">
        <v>767</v>
      </c>
      <c r="OCT322" s="414" t="s">
        <v>649</v>
      </c>
      <c r="OCU322" s="415">
        <v>108.85</v>
      </c>
      <c r="OCV322" s="418" t="s">
        <v>782</v>
      </c>
      <c r="OCW322" s="417" t="s">
        <v>767</v>
      </c>
      <c r="OCX322" s="414" t="s">
        <v>649</v>
      </c>
      <c r="OCY322" s="415">
        <v>108.85</v>
      </c>
      <c r="OCZ322" s="418" t="s">
        <v>782</v>
      </c>
      <c r="ODA322" s="417" t="s">
        <v>767</v>
      </c>
      <c r="ODB322" s="414" t="s">
        <v>649</v>
      </c>
      <c r="ODC322" s="415">
        <v>108.85</v>
      </c>
      <c r="ODD322" s="418" t="s">
        <v>782</v>
      </c>
      <c r="ODE322" s="417" t="s">
        <v>767</v>
      </c>
      <c r="ODF322" s="414" t="s">
        <v>649</v>
      </c>
      <c r="ODG322" s="415">
        <v>108.85</v>
      </c>
      <c r="ODH322" s="418" t="s">
        <v>782</v>
      </c>
      <c r="ODI322" s="417" t="s">
        <v>767</v>
      </c>
      <c r="ODJ322" s="414" t="s">
        <v>649</v>
      </c>
      <c r="ODK322" s="415">
        <v>108.85</v>
      </c>
      <c r="ODL322" s="418" t="s">
        <v>782</v>
      </c>
      <c r="ODM322" s="417" t="s">
        <v>767</v>
      </c>
      <c r="ODN322" s="414" t="s">
        <v>649</v>
      </c>
      <c r="ODO322" s="415">
        <v>108.85</v>
      </c>
      <c r="ODP322" s="418" t="s">
        <v>782</v>
      </c>
      <c r="ODQ322" s="417" t="s">
        <v>767</v>
      </c>
      <c r="ODR322" s="414" t="s">
        <v>649</v>
      </c>
      <c r="ODS322" s="415">
        <v>108.85</v>
      </c>
      <c r="ODT322" s="418" t="s">
        <v>782</v>
      </c>
      <c r="ODU322" s="417" t="s">
        <v>767</v>
      </c>
      <c r="ODV322" s="414" t="s">
        <v>649</v>
      </c>
      <c r="ODW322" s="415">
        <v>108.85</v>
      </c>
      <c r="ODX322" s="418" t="s">
        <v>782</v>
      </c>
      <c r="ODY322" s="417" t="s">
        <v>767</v>
      </c>
      <c r="ODZ322" s="414" t="s">
        <v>649</v>
      </c>
      <c r="OEA322" s="415">
        <v>108.85</v>
      </c>
      <c r="OEB322" s="418" t="s">
        <v>782</v>
      </c>
      <c r="OEC322" s="417" t="s">
        <v>767</v>
      </c>
      <c r="OED322" s="414" t="s">
        <v>649</v>
      </c>
      <c r="OEE322" s="415">
        <v>108.85</v>
      </c>
      <c r="OEF322" s="418" t="s">
        <v>782</v>
      </c>
      <c r="OEG322" s="417" t="s">
        <v>767</v>
      </c>
      <c r="OEH322" s="414" t="s">
        <v>649</v>
      </c>
      <c r="OEI322" s="415">
        <v>108.85</v>
      </c>
      <c r="OEJ322" s="418" t="s">
        <v>782</v>
      </c>
      <c r="OEK322" s="417" t="s">
        <v>767</v>
      </c>
      <c r="OEL322" s="414" t="s">
        <v>649</v>
      </c>
      <c r="OEM322" s="415">
        <v>108.85</v>
      </c>
      <c r="OEN322" s="418" t="s">
        <v>782</v>
      </c>
      <c r="OEO322" s="417" t="s">
        <v>767</v>
      </c>
      <c r="OEP322" s="414" t="s">
        <v>649</v>
      </c>
      <c r="OEQ322" s="415">
        <v>108.85</v>
      </c>
      <c r="OER322" s="418" t="s">
        <v>782</v>
      </c>
      <c r="OES322" s="417" t="s">
        <v>767</v>
      </c>
      <c r="OET322" s="414" t="s">
        <v>649</v>
      </c>
      <c r="OEU322" s="415">
        <v>108.85</v>
      </c>
      <c r="OEV322" s="418" t="s">
        <v>782</v>
      </c>
      <c r="OEW322" s="417" t="s">
        <v>767</v>
      </c>
      <c r="OEX322" s="414" t="s">
        <v>649</v>
      </c>
      <c r="OEY322" s="415">
        <v>108.85</v>
      </c>
      <c r="OEZ322" s="418" t="s">
        <v>782</v>
      </c>
      <c r="OFA322" s="417" t="s">
        <v>767</v>
      </c>
      <c r="OFB322" s="414" t="s">
        <v>649</v>
      </c>
      <c r="OFC322" s="415">
        <v>108.85</v>
      </c>
      <c r="OFD322" s="418" t="s">
        <v>782</v>
      </c>
      <c r="OFE322" s="417" t="s">
        <v>767</v>
      </c>
      <c r="OFF322" s="414" t="s">
        <v>649</v>
      </c>
      <c r="OFG322" s="415">
        <v>108.85</v>
      </c>
      <c r="OFH322" s="418" t="s">
        <v>782</v>
      </c>
      <c r="OFI322" s="417" t="s">
        <v>767</v>
      </c>
      <c r="OFJ322" s="414" t="s">
        <v>649</v>
      </c>
      <c r="OFK322" s="415">
        <v>108.85</v>
      </c>
      <c r="OFL322" s="418" t="s">
        <v>782</v>
      </c>
      <c r="OFM322" s="417" t="s">
        <v>767</v>
      </c>
      <c r="OFN322" s="414" t="s">
        <v>649</v>
      </c>
      <c r="OFO322" s="415">
        <v>108.85</v>
      </c>
      <c r="OFP322" s="418" t="s">
        <v>782</v>
      </c>
      <c r="OFQ322" s="417" t="s">
        <v>767</v>
      </c>
      <c r="OFR322" s="414" t="s">
        <v>649</v>
      </c>
      <c r="OFS322" s="415">
        <v>108.85</v>
      </c>
      <c r="OFT322" s="418" t="s">
        <v>782</v>
      </c>
      <c r="OFU322" s="417" t="s">
        <v>767</v>
      </c>
      <c r="OFV322" s="414" t="s">
        <v>649</v>
      </c>
      <c r="OFW322" s="415">
        <v>108.85</v>
      </c>
      <c r="OFX322" s="418" t="s">
        <v>782</v>
      </c>
      <c r="OFY322" s="417" t="s">
        <v>767</v>
      </c>
      <c r="OFZ322" s="414" t="s">
        <v>649</v>
      </c>
      <c r="OGA322" s="415">
        <v>108.85</v>
      </c>
      <c r="OGB322" s="418" t="s">
        <v>782</v>
      </c>
      <c r="OGC322" s="417" t="s">
        <v>767</v>
      </c>
      <c r="OGD322" s="414" t="s">
        <v>649</v>
      </c>
      <c r="OGE322" s="415">
        <v>108.85</v>
      </c>
      <c r="OGF322" s="418" t="s">
        <v>782</v>
      </c>
      <c r="OGG322" s="417" t="s">
        <v>767</v>
      </c>
      <c r="OGH322" s="414" t="s">
        <v>649</v>
      </c>
      <c r="OGI322" s="415">
        <v>108.85</v>
      </c>
      <c r="OGJ322" s="418" t="s">
        <v>782</v>
      </c>
      <c r="OGK322" s="417" t="s">
        <v>767</v>
      </c>
      <c r="OGL322" s="414" t="s">
        <v>649</v>
      </c>
      <c r="OGM322" s="415">
        <v>108.85</v>
      </c>
      <c r="OGN322" s="418" t="s">
        <v>782</v>
      </c>
      <c r="OGO322" s="417" t="s">
        <v>767</v>
      </c>
      <c r="OGP322" s="414" t="s">
        <v>649</v>
      </c>
      <c r="OGQ322" s="415">
        <v>108.85</v>
      </c>
      <c r="OGR322" s="418" t="s">
        <v>782</v>
      </c>
      <c r="OGS322" s="417" t="s">
        <v>767</v>
      </c>
      <c r="OGT322" s="414" t="s">
        <v>649</v>
      </c>
      <c r="OGU322" s="415">
        <v>108.85</v>
      </c>
      <c r="OGV322" s="418" t="s">
        <v>782</v>
      </c>
      <c r="OGW322" s="417" t="s">
        <v>767</v>
      </c>
      <c r="OGX322" s="414" t="s">
        <v>649</v>
      </c>
      <c r="OGY322" s="415">
        <v>108.85</v>
      </c>
      <c r="OGZ322" s="418" t="s">
        <v>782</v>
      </c>
      <c r="OHA322" s="417" t="s">
        <v>767</v>
      </c>
      <c r="OHB322" s="414" t="s">
        <v>649</v>
      </c>
      <c r="OHC322" s="415">
        <v>108.85</v>
      </c>
      <c r="OHD322" s="418" t="s">
        <v>782</v>
      </c>
      <c r="OHE322" s="417" t="s">
        <v>767</v>
      </c>
      <c r="OHF322" s="414" t="s">
        <v>649</v>
      </c>
      <c r="OHG322" s="415">
        <v>108.85</v>
      </c>
      <c r="OHH322" s="418" t="s">
        <v>782</v>
      </c>
      <c r="OHI322" s="417" t="s">
        <v>767</v>
      </c>
      <c r="OHJ322" s="414" t="s">
        <v>649</v>
      </c>
      <c r="OHK322" s="415">
        <v>108.85</v>
      </c>
      <c r="OHL322" s="418" t="s">
        <v>782</v>
      </c>
      <c r="OHM322" s="417" t="s">
        <v>767</v>
      </c>
      <c r="OHN322" s="414" t="s">
        <v>649</v>
      </c>
      <c r="OHO322" s="415">
        <v>108.85</v>
      </c>
      <c r="OHP322" s="418" t="s">
        <v>782</v>
      </c>
      <c r="OHQ322" s="417" t="s">
        <v>767</v>
      </c>
      <c r="OHR322" s="414" t="s">
        <v>649</v>
      </c>
      <c r="OHS322" s="415">
        <v>108.85</v>
      </c>
      <c r="OHT322" s="418" t="s">
        <v>782</v>
      </c>
      <c r="OHU322" s="417" t="s">
        <v>767</v>
      </c>
      <c r="OHV322" s="414" t="s">
        <v>649</v>
      </c>
      <c r="OHW322" s="415">
        <v>108.85</v>
      </c>
      <c r="OHX322" s="418" t="s">
        <v>782</v>
      </c>
      <c r="OHY322" s="417" t="s">
        <v>767</v>
      </c>
      <c r="OHZ322" s="414" t="s">
        <v>649</v>
      </c>
      <c r="OIA322" s="415">
        <v>108.85</v>
      </c>
      <c r="OIB322" s="418" t="s">
        <v>782</v>
      </c>
      <c r="OIC322" s="417" t="s">
        <v>767</v>
      </c>
      <c r="OID322" s="414" t="s">
        <v>649</v>
      </c>
      <c r="OIE322" s="415">
        <v>108.85</v>
      </c>
      <c r="OIF322" s="418" t="s">
        <v>782</v>
      </c>
      <c r="OIG322" s="417" t="s">
        <v>767</v>
      </c>
      <c r="OIH322" s="414" t="s">
        <v>649</v>
      </c>
      <c r="OII322" s="415">
        <v>108.85</v>
      </c>
      <c r="OIJ322" s="418" t="s">
        <v>782</v>
      </c>
      <c r="OIK322" s="417" t="s">
        <v>767</v>
      </c>
      <c r="OIL322" s="414" t="s">
        <v>649</v>
      </c>
      <c r="OIM322" s="415">
        <v>108.85</v>
      </c>
      <c r="OIN322" s="418" t="s">
        <v>782</v>
      </c>
      <c r="OIO322" s="417" t="s">
        <v>767</v>
      </c>
      <c r="OIP322" s="414" t="s">
        <v>649</v>
      </c>
      <c r="OIQ322" s="415">
        <v>108.85</v>
      </c>
      <c r="OIR322" s="418" t="s">
        <v>782</v>
      </c>
      <c r="OIS322" s="417" t="s">
        <v>767</v>
      </c>
      <c r="OIT322" s="414" t="s">
        <v>649</v>
      </c>
      <c r="OIU322" s="415">
        <v>108.85</v>
      </c>
      <c r="OIV322" s="418" t="s">
        <v>782</v>
      </c>
      <c r="OIW322" s="417" t="s">
        <v>767</v>
      </c>
      <c r="OIX322" s="414" t="s">
        <v>649</v>
      </c>
      <c r="OIY322" s="415">
        <v>108.85</v>
      </c>
      <c r="OIZ322" s="418" t="s">
        <v>782</v>
      </c>
      <c r="OJA322" s="417" t="s">
        <v>767</v>
      </c>
      <c r="OJB322" s="414" t="s">
        <v>649</v>
      </c>
      <c r="OJC322" s="415">
        <v>108.85</v>
      </c>
      <c r="OJD322" s="418" t="s">
        <v>782</v>
      </c>
      <c r="OJE322" s="417" t="s">
        <v>767</v>
      </c>
      <c r="OJF322" s="414" t="s">
        <v>649</v>
      </c>
      <c r="OJG322" s="415">
        <v>108.85</v>
      </c>
      <c r="OJH322" s="418" t="s">
        <v>782</v>
      </c>
      <c r="OJI322" s="417" t="s">
        <v>767</v>
      </c>
      <c r="OJJ322" s="414" t="s">
        <v>649</v>
      </c>
      <c r="OJK322" s="415">
        <v>108.85</v>
      </c>
      <c r="OJL322" s="418" t="s">
        <v>782</v>
      </c>
      <c r="OJM322" s="417" t="s">
        <v>767</v>
      </c>
      <c r="OJN322" s="414" t="s">
        <v>649</v>
      </c>
      <c r="OJO322" s="415">
        <v>108.85</v>
      </c>
      <c r="OJP322" s="418" t="s">
        <v>782</v>
      </c>
      <c r="OJQ322" s="417" t="s">
        <v>767</v>
      </c>
      <c r="OJR322" s="414" t="s">
        <v>649</v>
      </c>
      <c r="OJS322" s="415">
        <v>108.85</v>
      </c>
      <c r="OJT322" s="418" t="s">
        <v>782</v>
      </c>
      <c r="OJU322" s="417" t="s">
        <v>767</v>
      </c>
      <c r="OJV322" s="414" t="s">
        <v>649</v>
      </c>
      <c r="OJW322" s="415">
        <v>108.85</v>
      </c>
      <c r="OJX322" s="418" t="s">
        <v>782</v>
      </c>
      <c r="OJY322" s="417" t="s">
        <v>767</v>
      </c>
      <c r="OJZ322" s="414" t="s">
        <v>649</v>
      </c>
      <c r="OKA322" s="415">
        <v>108.85</v>
      </c>
      <c r="OKB322" s="418" t="s">
        <v>782</v>
      </c>
      <c r="OKC322" s="417" t="s">
        <v>767</v>
      </c>
      <c r="OKD322" s="414" t="s">
        <v>649</v>
      </c>
      <c r="OKE322" s="415">
        <v>108.85</v>
      </c>
      <c r="OKF322" s="418" t="s">
        <v>782</v>
      </c>
      <c r="OKG322" s="417" t="s">
        <v>767</v>
      </c>
      <c r="OKH322" s="414" t="s">
        <v>649</v>
      </c>
      <c r="OKI322" s="415">
        <v>108.85</v>
      </c>
      <c r="OKJ322" s="418" t="s">
        <v>782</v>
      </c>
      <c r="OKK322" s="417" t="s">
        <v>767</v>
      </c>
      <c r="OKL322" s="414" t="s">
        <v>649</v>
      </c>
      <c r="OKM322" s="415">
        <v>108.85</v>
      </c>
      <c r="OKN322" s="418" t="s">
        <v>782</v>
      </c>
      <c r="OKO322" s="417" t="s">
        <v>767</v>
      </c>
      <c r="OKP322" s="414" t="s">
        <v>649</v>
      </c>
      <c r="OKQ322" s="415">
        <v>108.85</v>
      </c>
      <c r="OKR322" s="418" t="s">
        <v>782</v>
      </c>
      <c r="OKS322" s="417" t="s">
        <v>767</v>
      </c>
      <c r="OKT322" s="414" t="s">
        <v>649</v>
      </c>
      <c r="OKU322" s="415">
        <v>108.85</v>
      </c>
      <c r="OKV322" s="418" t="s">
        <v>782</v>
      </c>
      <c r="OKW322" s="417" t="s">
        <v>767</v>
      </c>
      <c r="OKX322" s="414" t="s">
        <v>649</v>
      </c>
      <c r="OKY322" s="415">
        <v>108.85</v>
      </c>
      <c r="OKZ322" s="418" t="s">
        <v>782</v>
      </c>
      <c r="OLA322" s="417" t="s">
        <v>767</v>
      </c>
      <c r="OLB322" s="414" t="s">
        <v>649</v>
      </c>
      <c r="OLC322" s="415">
        <v>108.85</v>
      </c>
      <c r="OLD322" s="418" t="s">
        <v>782</v>
      </c>
      <c r="OLE322" s="417" t="s">
        <v>767</v>
      </c>
      <c r="OLF322" s="414" t="s">
        <v>649</v>
      </c>
      <c r="OLG322" s="415">
        <v>108.85</v>
      </c>
      <c r="OLH322" s="418" t="s">
        <v>782</v>
      </c>
      <c r="OLI322" s="417" t="s">
        <v>767</v>
      </c>
      <c r="OLJ322" s="414" t="s">
        <v>649</v>
      </c>
      <c r="OLK322" s="415">
        <v>108.85</v>
      </c>
      <c r="OLL322" s="418" t="s">
        <v>782</v>
      </c>
      <c r="OLM322" s="417" t="s">
        <v>767</v>
      </c>
      <c r="OLN322" s="414" t="s">
        <v>649</v>
      </c>
      <c r="OLO322" s="415">
        <v>108.85</v>
      </c>
      <c r="OLP322" s="418" t="s">
        <v>782</v>
      </c>
      <c r="OLQ322" s="417" t="s">
        <v>767</v>
      </c>
      <c r="OLR322" s="414" t="s">
        <v>649</v>
      </c>
      <c r="OLS322" s="415">
        <v>108.85</v>
      </c>
      <c r="OLT322" s="418" t="s">
        <v>782</v>
      </c>
      <c r="OLU322" s="417" t="s">
        <v>767</v>
      </c>
      <c r="OLV322" s="414" t="s">
        <v>649</v>
      </c>
      <c r="OLW322" s="415">
        <v>108.85</v>
      </c>
      <c r="OLX322" s="418" t="s">
        <v>782</v>
      </c>
      <c r="OLY322" s="417" t="s">
        <v>767</v>
      </c>
      <c r="OLZ322" s="414" t="s">
        <v>649</v>
      </c>
      <c r="OMA322" s="415">
        <v>108.85</v>
      </c>
      <c r="OMB322" s="418" t="s">
        <v>782</v>
      </c>
      <c r="OMC322" s="417" t="s">
        <v>767</v>
      </c>
      <c r="OMD322" s="414" t="s">
        <v>649</v>
      </c>
      <c r="OME322" s="415">
        <v>108.85</v>
      </c>
      <c r="OMF322" s="418" t="s">
        <v>782</v>
      </c>
      <c r="OMG322" s="417" t="s">
        <v>767</v>
      </c>
      <c r="OMH322" s="414" t="s">
        <v>649</v>
      </c>
      <c r="OMI322" s="415">
        <v>108.85</v>
      </c>
      <c r="OMJ322" s="418" t="s">
        <v>782</v>
      </c>
      <c r="OMK322" s="417" t="s">
        <v>767</v>
      </c>
      <c r="OML322" s="414" t="s">
        <v>649</v>
      </c>
      <c r="OMM322" s="415">
        <v>108.85</v>
      </c>
      <c r="OMN322" s="418" t="s">
        <v>782</v>
      </c>
      <c r="OMO322" s="417" t="s">
        <v>767</v>
      </c>
      <c r="OMP322" s="414" t="s">
        <v>649</v>
      </c>
      <c r="OMQ322" s="415">
        <v>108.85</v>
      </c>
      <c r="OMR322" s="418" t="s">
        <v>782</v>
      </c>
      <c r="OMS322" s="417" t="s">
        <v>767</v>
      </c>
      <c r="OMT322" s="414" t="s">
        <v>649</v>
      </c>
      <c r="OMU322" s="415">
        <v>108.85</v>
      </c>
      <c r="OMV322" s="418" t="s">
        <v>782</v>
      </c>
      <c r="OMW322" s="417" t="s">
        <v>767</v>
      </c>
      <c r="OMX322" s="414" t="s">
        <v>649</v>
      </c>
      <c r="OMY322" s="415">
        <v>108.85</v>
      </c>
      <c r="OMZ322" s="418" t="s">
        <v>782</v>
      </c>
      <c r="ONA322" s="417" t="s">
        <v>767</v>
      </c>
      <c r="ONB322" s="414" t="s">
        <v>649</v>
      </c>
      <c r="ONC322" s="415">
        <v>108.85</v>
      </c>
      <c r="OND322" s="418" t="s">
        <v>782</v>
      </c>
      <c r="ONE322" s="417" t="s">
        <v>767</v>
      </c>
      <c r="ONF322" s="414" t="s">
        <v>649</v>
      </c>
      <c r="ONG322" s="415">
        <v>108.85</v>
      </c>
      <c r="ONH322" s="418" t="s">
        <v>782</v>
      </c>
      <c r="ONI322" s="417" t="s">
        <v>767</v>
      </c>
      <c r="ONJ322" s="414" t="s">
        <v>649</v>
      </c>
      <c r="ONK322" s="415">
        <v>108.85</v>
      </c>
      <c r="ONL322" s="418" t="s">
        <v>782</v>
      </c>
      <c r="ONM322" s="417" t="s">
        <v>767</v>
      </c>
      <c r="ONN322" s="414" t="s">
        <v>649</v>
      </c>
      <c r="ONO322" s="415">
        <v>108.85</v>
      </c>
      <c r="ONP322" s="418" t="s">
        <v>782</v>
      </c>
      <c r="ONQ322" s="417" t="s">
        <v>767</v>
      </c>
      <c r="ONR322" s="414" t="s">
        <v>649</v>
      </c>
      <c r="ONS322" s="415">
        <v>108.85</v>
      </c>
      <c r="ONT322" s="418" t="s">
        <v>782</v>
      </c>
      <c r="ONU322" s="417" t="s">
        <v>767</v>
      </c>
      <c r="ONV322" s="414" t="s">
        <v>649</v>
      </c>
      <c r="ONW322" s="415">
        <v>108.85</v>
      </c>
      <c r="ONX322" s="418" t="s">
        <v>782</v>
      </c>
      <c r="ONY322" s="417" t="s">
        <v>767</v>
      </c>
      <c r="ONZ322" s="414" t="s">
        <v>649</v>
      </c>
      <c r="OOA322" s="415">
        <v>108.85</v>
      </c>
      <c r="OOB322" s="418" t="s">
        <v>782</v>
      </c>
      <c r="OOC322" s="417" t="s">
        <v>767</v>
      </c>
      <c r="OOD322" s="414" t="s">
        <v>649</v>
      </c>
      <c r="OOE322" s="415">
        <v>108.85</v>
      </c>
      <c r="OOF322" s="418" t="s">
        <v>782</v>
      </c>
      <c r="OOG322" s="417" t="s">
        <v>767</v>
      </c>
      <c r="OOH322" s="414" t="s">
        <v>649</v>
      </c>
      <c r="OOI322" s="415">
        <v>108.85</v>
      </c>
      <c r="OOJ322" s="418" t="s">
        <v>782</v>
      </c>
      <c r="OOK322" s="417" t="s">
        <v>767</v>
      </c>
      <c r="OOL322" s="414" t="s">
        <v>649</v>
      </c>
      <c r="OOM322" s="415">
        <v>108.85</v>
      </c>
      <c r="OON322" s="418" t="s">
        <v>782</v>
      </c>
      <c r="OOO322" s="417" t="s">
        <v>767</v>
      </c>
      <c r="OOP322" s="414" t="s">
        <v>649</v>
      </c>
      <c r="OOQ322" s="415">
        <v>108.85</v>
      </c>
      <c r="OOR322" s="418" t="s">
        <v>782</v>
      </c>
      <c r="OOS322" s="417" t="s">
        <v>767</v>
      </c>
      <c r="OOT322" s="414" t="s">
        <v>649</v>
      </c>
      <c r="OOU322" s="415">
        <v>108.85</v>
      </c>
      <c r="OOV322" s="418" t="s">
        <v>782</v>
      </c>
      <c r="OOW322" s="417" t="s">
        <v>767</v>
      </c>
      <c r="OOX322" s="414" t="s">
        <v>649</v>
      </c>
      <c r="OOY322" s="415">
        <v>108.85</v>
      </c>
      <c r="OOZ322" s="418" t="s">
        <v>782</v>
      </c>
      <c r="OPA322" s="417" t="s">
        <v>767</v>
      </c>
      <c r="OPB322" s="414" t="s">
        <v>649</v>
      </c>
      <c r="OPC322" s="415">
        <v>108.85</v>
      </c>
      <c r="OPD322" s="418" t="s">
        <v>782</v>
      </c>
      <c r="OPE322" s="417" t="s">
        <v>767</v>
      </c>
      <c r="OPF322" s="414" t="s">
        <v>649</v>
      </c>
      <c r="OPG322" s="415">
        <v>108.85</v>
      </c>
      <c r="OPH322" s="418" t="s">
        <v>782</v>
      </c>
      <c r="OPI322" s="417" t="s">
        <v>767</v>
      </c>
      <c r="OPJ322" s="414" t="s">
        <v>649</v>
      </c>
      <c r="OPK322" s="415">
        <v>108.85</v>
      </c>
      <c r="OPL322" s="418" t="s">
        <v>782</v>
      </c>
      <c r="OPM322" s="417" t="s">
        <v>767</v>
      </c>
      <c r="OPN322" s="414" t="s">
        <v>649</v>
      </c>
      <c r="OPO322" s="415">
        <v>108.85</v>
      </c>
      <c r="OPP322" s="418" t="s">
        <v>782</v>
      </c>
      <c r="OPQ322" s="417" t="s">
        <v>767</v>
      </c>
      <c r="OPR322" s="414" t="s">
        <v>649</v>
      </c>
      <c r="OPS322" s="415">
        <v>108.85</v>
      </c>
      <c r="OPT322" s="418" t="s">
        <v>782</v>
      </c>
      <c r="OPU322" s="417" t="s">
        <v>767</v>
      </c>
      <c r="OPV322" s="414" t="s">
        <v>649</v>
      </c>
      <c r="OPW322" s="415">
        <v>108.85</v>
      </c>
      <c r="OPX322" s="418" t="s">
        <v>782</v>
      </c>
      <c r="OPY322" s="417" t="s">
        <v>767</v>
      </c>
      <c r="OPZ322" s="414" t="s">
        <v>649</v>
      </c>
      <c r="OQA322" s="415">
        <v>108.85</v>
      </c>
      <c r="OQB322" s="418" t="s">
        <v>782</v>
      </c>
      <c r="OQC322" s="417" t="s">
        <v>767</v>
      </c>
      <c r="OQD322" s="414" t="s">
        <v>649</v>
      </c>
      <c r="OQE322" s="415">
        <v>108.85</v>
      </c>
      <c r="OQF322" s="418" t="s">
        <v>782</v>
      </c>
      <c r="OQG322" s="417" t="s">
        <v>767</v>
      </c>
      <c r="OQH322" s="414" t="s">
        <v>649</v>
      </c>
      <c r="OQI322" s="415">
        <v>108.85</v>
      </c>
      <c r="OQJ322" s="418" t="s">
        <v>782</v>
      </c>
      <c r="OQK322" s="417" t="s">
        <v>767</v>
      </c>
      <c r="OQL322" s="414" t="s">
        <v>649</v>
      </c>
      <c r="OQM322" s="415">
        <v>108.85</v>
      </c>
      <c r="OQN322" s="418" t="s">
        <v>782</v>
      </c>
      <c r="OQO322" s="417" t="s">
        <v>767</v>
      </c>
      <c r="OQP322" s="414" t="s">
        <v>649</v>
      </c>
      <c r="OQQ322" s="415">
        <v>108.85</v>
      </c>
      <c r="OQR322" s="418" t="s">
        <v>782</v>
      </c>
      <c r="OQS322" s="417" t="s">
        <v>767</v>
      </c>
      <c r="OQT322" s="414" t="s">
        <v>649</v>
      </c>
      <c r="OQU322" s="415">
        <v>108.85</v>
      </c>
      <c r="OQV322" s="418" t="s">
        <v>782</v>
      </c>
      <c r="OQW322" s="417" t="s">
        <v>767</v>
      </c>
      <c r="OQX322" s="414" t="s">
        <v>649</v>
      </c>
      <c r="OQY322" s="415">
        <v>108.85</v>
      </c>
      <c r="OQZ322" s="418" t="s">
        <v>782</v>
      </c>
      <c r="ORA322" s="417" t="s">
        <v>767</v>
      </c>
      <c r="ORB322" s="414" t="s">
        <v>649</v>
      </c>
      <c r="ORC322" s="415">
        <v>108.85</v>
      </c>
      <c r="ORD322" s="418" t="s">
        <v>782</v>
      </c>
      <c r="ORE322" s="417" t="s">
        <v>767</v>
      </c>
      <c r="ORF322" s="414" t="s">
        <v>649</v>
      </c>
      <c r="ORG322" s="415">
        <v>108.85</v>
      </c>
      <c r="ORH322" s="418" t="s">
        <v>782</v>
      </c>
      <c r="ORI322" s="417" t="s">
        <v>767</v>
      </c>
      <c r="ORJ322" s="414" t="s">
        <v>649</v>
      </c>
      <c r="ORK322" s="415">
        <v>108.85</v>
      </c>
      <c r="ORL322" s="418" t="s">
        <v>782</v>
      </c>
      <c r="ORM322" s="417" t="s">
        <v>767</v>
      </c>
      <c r="ORN322" s="414" t="s">
        <v>649</v>
      </c>
      <c r="ORO322" s="415">
        <v>108.85</v>
      </c>
      <c r="ORP322" s="418" t="s">
        <v>782</v>
      </c>
      <c r="ORQ322" s="417" t="s">
        <v>767</v>
      </c>
      <c r="ORR322" s="414" t="s">
        <v>649</v>
      </c>
      <c r="ORS322" s="415">
        <v>108.85</v>
      </c>
      <c r="ORT322" s="418" t="s">
        <v>782</v>
      </c>
      <c r="ORU322" s="417" t="s">
        <v>767</v>
      </c>
      <c r="ORV322" s="414" t="s">
        <v>649</v>
      </c>
      <c r="ORW322" s="415">
        <v>108.85</v>
      </c>
      <c r="ORX322" s="418" t="s">
        <v>782</v>
      </c>
      <c r="ORY322" s="417" t="s">
        <v>767</v>
      </c>
      <c r="ORZ322" s="414" t="s">
        <v>649</v>
      </c>
      <c r="OSA322" s="415">
        <v>108.85</v>
      </c>
      <c r="OSB322" s="418" t="s">
        <v>782</v>
      </c>
      <c r="OSC322" s="417" t="s">
        <v>767</v>
      </c>
      <c r="OSD322" s="414" t="s">
        <v>649</v>
      </c>
      <c r="OSE322" s="415">
        <v>108.85</v>
      </c>
      <c r="OSF322" s="418" t="s">
        <v>782</v>
      </c>
      <c r="OSG322" s="417" t="s">
        <v>767</v>
      </c>
      <c r="OSH322" s="414" t="s">
        <v>649</v>
      </c>
      <c r="OSI322" s="415">
        <v>108.85</v>
      </c>
      <c r="OSJ322" s="418" t="s">
        <v>782</v>
      </c>
      <c r="OSK322" s="417" t="s">
        <v>767</v>
      </c>
      <c r="OSL322" s="414" t="s">
        <v>649</v>
      </c>
      <c r="OSM322" s="415">
        <v>108.85</v>
      </c>
      <c r="OSN322" s="418" t="s">
        <v>782</v>
      </c>
      <c r="OSO322" s="417" t="s">
        <v>767</v>
      </c>
      <c r="OSP322" s="414" t="s">
        <v>649</v>
      </c>
      <c r="OSQ322" s="415">
        <v>108.85</v>
      </c>
      <c r="OSR322" s="418" t="s">
        <v>782</v>
      </c>
      <c r="OSS322" s="417" t="s">
        <v>767</v>
      </c>
      <c r="OST322" s="414" t="s">
        <v>649</v>
      </c>
      <c r="OSU322" s="415">
        <v>108.85</v>
      </c>
      <c r="OSV322" s="418" t="s">
        <v>782</v>
      </c>
      <c r="OSW322" s="417" t="s">
        <v>767</v>
      </c>
      <c r="OSX322" s="414" t="s">
        <v>649</v>
      </c>
      <c r="OSY322" s="415">
        <v>108.85</v>
      </c>
      <c r="OSZ322" s="418" t="s">
        <v>782</v>
      </c>
      <c r="OTA322" s="417" t="s">
        <v>767</v>
      </c>
      <c r="OTB322" s="414" t="s">
        <v>649</v>
      </c>
      <c r="OTC322" s="415">
        <v>108.85</v>
      </c>
      <c r="OTD322" s="418" t="s">
        <v>782</v>
      </c>
      <c r="OTE322" s="417" t="s">
        <v>767</v>
      </c>
      <c r="OTF322" s="414" t="s">
        <v>649</v>
      </c>
      <c r="OTG322" s="415">
        <v>108.85</v>
      </c>
      <c r="OTH322" s="418" t="s">
        <v>782</v>
      </c>
      <c r="OTI322" s="417" t="s">
        <v>767</v>
      </c>
      <c r="OTJ322" s="414" t="s">
        <v>649</v>
      </c>
      <c r="OTK322" s="415">
        <v>108.85</v>
      </c>
      <c r="OTL322" s="418" t="s">
        <v>782</v>
      </c>
      <c r="OTM322" s="417" t="s">
        <v>767</v>
      </c>
      <c r="OTN322" s="414" t="s">
        <v>649</v>
      </c>
      <c r="OTO322" s="415">
        <v>108.85</v>
      </c>
      <c r="OTP322" s="418" t="s">
        <v>782</v>
      </c>
      <c r="OTQ322" s="417" t="s">
        <v>767</v>
      </c>
      <c r="OTR322" s="414" t="s">
        <v>649</v>
      </c>
      <c r="OTS322" s="415">
        <v>108.85</v>
      </c>
      <c r="OTT322" s="418" t="s">
        <v>782</v>
      </c>
      <c r="OTU322" s="417" t="s">
        <v>767</v>
      </c>
      <c r="OTV322" s="414" t="s">
        <v>649</v>
      </c>
      <c r="OTW322" s="415">
        <v>108.85</v>
      </c>
      <c r="OTX322" s="418" t="s">
        <v>782</v>
      </c>
      <c r="OTY322" s="417" t="s">
        <v>767</v>
      </c>
      <c r="OTZ322" s="414" t="s">
        <v>649</v>
      </c>
      <c r="OUA322" s="415">
        <v>108.85</v>
      </c>
      <c r="OUB322" s="418" t="s">
        <v>782</v>
      </c>
      <c r="OUC322" s="417" t="s">
        <v>767</v>
      </c>
      <c r="OUD322" s="414" t="s">
        <v>649</v>
      </c>
      <c r="OUE322" s="415">
        <v>108.85</v>
      </c>
      <c r="OUF322" s="418" t="s">
        <v>782</v>
      </c>
      <c r="OUG322" s="417" t="s">
        <v>767</v>
      </c>
      <c r="OUH322" s="414" t="s">
        <v>649</v>
      </c>
      <c r="OUI322" s="415">
        <v>108.85</v>
      </c>
      <c r="OUJ322" s="418" t="s">
        <v>782</v>
      </c>
      <c r="OUK322" s="417" t="s">
        <v>767</v>
      </c>
      <c r="OUL322" s="414" t="s">
        <v>649</v>
      </c>
      <c r="OUM322" s="415">
        <v>108.85</v>
      </c>
      <c r="OUN322" s="418" t="s">
        <v>782</v>
      </c>
      <c r="OUO322" s="417" t="s">
        <v>767</v>
      </c>
      <c r="OUP322" s="414" t="s">
        <v>649</v>
      </c>
      <c r="OUQ322" s="415">
        <v>108.85</v>
      </c>
      <c r="OUR322" s="418" t="s">
        <v>782</v>
      </c>
      <c r="OUS322" s="417" t="s">
        <v>767</v>
      </c>
      <c r="OUT322" s="414" t="s">
        <v>649</v>
      </c>
      <c r="OUU322" s="415">
        <v>108.85</v>
      </c>
      <c r="OUV322" s="418" t="s">
        <v>782</v>
      </c>
      <c r="OUW322" s="417" t="s">
        <v>767</v>
      </c>
      <c r="OUX322" s="414" t="s">
        <v>649</v>
      </c>
      <c r="OUY322" s="415">
        <v>108.85</v>
      </c>
      <c r="OUZ322" s="418" t="s">
        <v>782</v>
      </c>
      <c r="OVA322" s="417" t="s">
        <v>767</v>
      </c>
      <c r="OVB322" s="414" t="s">
        <v>649</v>
      </c>
      <c r="OVC322" s="415">
        <v>108.85</v>
      </c>
      <c r="OVD322" s="418" t="s">
        <v>782</v>
      </c>
      <c r="OVE322" s="417" t="s">
        <v>767</v>
      </c>
      <c r="OVF322" s="414" t="s">
        <v>649</v>
      </c>
      <c r="OVG322" s="415">
        <v>108.85</v>
      </c>
      <c r="OVH322" s="418" t="s">
        <v>782</v>
      </c>
      <c r="OVI322" s="417" t="s">
        <v>767</v>
      </c>
      <c r="OVJ322" s="414" t="s">
        <v>649</v>
      </c>
      <c r="OVK322" s="415">
        <v>108.85</v>
      </c>
      <c r="OVL322" s="418" t="s">
        <v>782</v>
      </c>
      <c r="OVM322" s="417" t="s">
        <v>767</v>
      </c>
      <c r="OVN322" s="414" t="s">
        <v>649</v>
      </c>
      <c r="OVO322" s="415">
        <v>108.85</v>
      </c>
      <c r="OVP322" s="418" t="s">
        <v>782</v>
      </c>
      <c r="OVQ322" s="417" t="s">
        <v>767</v>
      </c>
      <c r="OVR322" s="414" t="s">
        <v>649</v>
      </c>
      <c r="OVS322" s="415">
        <v>108.85</v>
      </c>
      <c r="OVT322" s="418" t="s">
        <v>782</v>
      </c>
      <c r="OVU322" s="417" t="s">
        <v>767</v>
      </c>
      <c r="OVV322" s="414" t="s">
        <v>649</v>
      </c>
      <c r="OVW322" s="415">
        <v>108.85</v>
      </c>
      <c r="OVX322" s="418" t="s">
        <v>782</v>
      </c>
      <c r="OVY322" s="417" t="s">
        <v>767</v>
      </c>
      <c r="OVZ322" s="414" t="s">
        <v>649</v>
      </c>
      <c r="OWA322" s="415">
        <v>108.85</v>
      </c>
      <c r="OWB322" s="418" t="s">
        <v>782</v>
      </c>
      <c r="OWC322" s="417" t="s">
        <v>767</v>
      </c>
      <c r="OWD322" s="414" t="s">
        <v>649</v>
      </c>
      <c r="OWE322" s="415">
        <v>108.85</v>
      </c>
      <c r="OWF322" s="418" t="s">
        <v>782</v>
      </c>
      <c r="OWG322" s="417" t="s">
        <v>767</v>
      </c>
      <c r="OWH322" s="414" t="s">
        <v>649</v>
      </c>
      <c r="OWI322" s="415">
        <v>108.85</v>
      </c>
      <c r="OWJ322" s="418" t="s">
        <v>782</v>
      </c>
      <c r="OWK322" s="417" t="s">
        <v>767</v>
      </c>
      <c r="OWL322" s="414" t="s">
        <v>649</v>
      </c>
      <c r="OWM322" s="415">
        <v>108.85</v>
      </c>
      <c r="OWN322" s="418" t="s">
        <v>782</v>
      </c>
      <c r="OWO322" s="417" t="s">
        <v>767</v>
      </c>
      <c r="OWP322" s="414" t="s">
        <v>649</v>
      </c>
      <c r="OWQ322" s="415">
        <v>108.85</v>
      </c>
      <c r="OWR322" s="418" t="s">
        <v>782</v>
      </c>
      <c r="OWS322" s="417" t="s">
        <v>767</v>
      </c>
      <c r="OWT322" s="414" t="s">
        <v>649</v>
      </c>
      <c r="OWU322" s="415">
        <v>108.85</v>
      </c>
      <c r="OWV322" s="418" t="s">
        <v>782</v>
      </c>
      <c r="OWW322" s="417" t="s">
        <v>767</v>
      </c>
      <c r="OWX322" s="414" t="s">
        <v>649</v>
      </c>
      <c r="OWY322" s="415">
        <v>108.85</v>
      </c>
      <c r="OWZ322" s="418" t="s">
        <v>782</v>
      </c>
      <c r="OXA322" s="417" t="s">
        <v>767</v>
      </c>
      <c r="OXB322" s="414" t="s">
        <v>649</v>
      </c>
      <c r="OXC322" s="415">
        <v>108.85</v>
      </c>
      <c r="OXD322" s="418" t="s">
        <v>782</v>
      </c>
      <c r="OXE322" s="417" t="s">
        <v>767</v>
      </c>
      <c r="OXF322" s="414" t="s">
        <v>649</v>
      </c>
      <c r="OXG322" s="415">
        <v>108.85</v>
      </c>
      <c r="OXH322" s="418" t="s">
        <v>782</v>
      </c>
      <c r="OXI322" s="417" t="s">
        <v>767</v>
      </c>
      <c r="OXJ322" s="414" t="s">
        <v>649</v>
      </c>
      <c r="OXK322" s="415">
        <v>108.85</v>
      </c>
      <c r="OXL322" s="418" t="s">
        <v>782</v>
      </c>
      <c r="OXM322" s="417" t="s">
        <v>767</v>
      </c>
      <c r="OXN322" s="414" t="s">
        <v>649</v>
      </c>
      <c r="OXO322" s="415">
        <v>108.85</v>
      </c>
      <c r="OXP322" s="418" t="s">
        <v>782</v>
      </c>
      <c r="OXQ322" s="417" t="s">
        <v>767</v>
      </c>
      <c r="OXR322" s="414" t="s">
        <v>649</v>
      </c>
      <c r="OXS322" s="415">
        <v>108.85</v>
      </c>
      <c r="OXT322" s="418" t="s">
        <v>782</v>
      </c>
      <c r="OXU322" s="417" t="s">
        <v>767</v>
      </c>
      <c r="OXV322" s="414" t="s">
        <v>649</v>
      </c>
      <c r="OXW322" s="415">
        <v>108.85</v>
      </c>
      <c r="OXX322" s="418" t="s">
        <v>782</v>
      </c>
      <c r="OXY322" s="417" t="s">
        <v>767</v>
      </c>
      <c r="OXZ322" s="414" t="s">
        <v>649</v>
      </c>
      <c r="OYA322" s="415">
        <v>108.85</v>
      </c>
      <c r="OYB322" s="418" t="s">
        <v>782</v>
      </c>
      <c r="OYC322" s="417" t="s">
        <v>767</v>
      </c>
      <c r="OYD322" s="414" t="s">
        <v>649</v>
      </c>
      <c r="OYE322" s="415">
        <v>108.85</v>
      </c>
      <c r="OYF322" s="418" t="s">
        <v>782</v>
      </c>
      <c r="OYG322" s="417" t="s">
        <v>767</v>
      </c>
      <c r="OYH322" s="414" t="s">
        <v>649</v>
      </c>
      <c r="OYI322" s="415">
        <v>108.85</v>
      </c>
      <c r="OYJ322" s="418" t="s">
        <v>782</v>
      </c>
      <c r="OYK322" s="417" t="s">
        <v>767</v>
      </c>
      <c r="OYL322" s="414" t="s">
        <v>649</v>
      </c>
      <c r="OYM322" s="415">
        <v>108.85</v>
      </c>
      <c r="OYN322" s="418" t="s">
        <v>782</v>
      </c>
      <c r="OYO322" s="417" t="s">
        <v>767</v>
      </c>
      <c r="OYP322" s="414" t="s">
        <v>649</v>
      </c>
      <c r="OYQ322" s="415">
        <v>108.85</v>
      </c>
      <c r="OYR322" s="418" t="s">
        <v>782</v>
      </c>
      <c r="OYS322" s="417" t="s">
        <v>767</v>
      </c>
      <c r="OYT322" s="414" t="s">
        <v>649</v>
      </c>
      <c r="OYU322" s="415">
        <v>108.85</v>
      </c>
      <c r="OYV322" s="418" t="s">
        <v>782</v>
      </c>
      <c r="OYW322" s="417" t="s">
        <v>767</v>
      </c>
      <c r="OYX322" s="414" t="s">
        <v>649</v>
      </c>
      <c r="OYY322" s="415">
        <v>108.85</v>
      </c>
      <c r="OYZ322" s="418" t="s">
        <v>782</v>
      </c>
      <c r="OZA322" s="417" t="s">
        <v>767</v>
      </c>
      <c r="OZB322" s="414" t="s">
        <v>649</v>
      </c>
      <c r="OZC322" s="415">
        <v>108.85</v>
      </c>
      <c r="OZD322" s="418" t="s">
        <v>782</v>
      </c>
      <c r="OZE322" s="417" t="s">
        <v>767</v>
      </c>
      <c r="OZF322" s="414" t="s">
        <v>649</v>
      </c>
      <c r="OZG322" s="415">
        <v>108.85</v>
      </c>
      <c r="OZH322" s="418" t="s">
        <v>782</v>
      </c>
      <c r="OZI322" s="417" t="s">
        <v>767</v>
      </c>
      <c r="OZJ322" s="414" t="s">
        <v>649</v>
      </c>
      <c r="OZK322" s="415">
        <v>108.85</v>
      </c>
      <c r="OZL322" s="418" t="s">
        <v>782</v>
      </c>
      <c r="OZM322" s="417" t="s">
        <v>767</v>
      </c>
      <c r="OZN322" s="414" t="s">
        <v>649</v>
      </c>
      <c r="OZO322" s="415">
        <v>108.85</v>
      </c>
      <c r="OZP322" s="418" t="s">
        <v>782</v>
      </c>
      <c r="OZQ322" s="417" t="s">
        <v>767</v>
      </c>
      <c r="OZR322" s="414" t="s">
        <v>649</v>
      </c>
      <c r="OZS322" s="415">
        <v>108.85</v>
      </c>
      <c r="OZT322" s="418" t="s">
        <v>782</v>
      </c>
      <c r="OZU322" s="417" t="s">
        <v>767</v>
      </c>
      <c r="OZV322" s="414" t="s">
        <v>649</v>
      </c>
      <c r="OZW322" s="415">
        <v>108.85</v>
      </c>
      <c r="OZX322" s="418" t="s">
        <v>782</v>
      </c>
      <c r="OZY322" s="417" t="s">
        <v>767</v>
      </c>
      <c r="OZZ322" s="414" t="s">
        <v>649</v>
      </c>
      <c r="PAA322" s="415">
        <v>108.85</v>
      </c>
      <c r="PAB322" s="418" t="s">
        <v>782</v>
      </c>
      <c r="PAC322" s="417" t="s">
        <v>767</v>
      </c>
      <c r="PAD322" s="414" t="s">
        <v>649</v>
      </c>
      <c r="PAE322" s="415">
        <v>108.85</v>
      </c>
      <c r="PAF322" s="418" t="s">
        <v>782</v>
      </c>
      <c r="PAG322" s="417" t="s">
        <v>767</v>
      </c>
      <c r="PAH322" s="414" t="s">
        <v>649</v>
      </c>
      <c r="PAI322" s="415">
        <v>108.85</v>
      </c>
      <c r="PAJ322" s="418" t="s">
        <v>782</v>
      </c>
      <c r="PAK322" s="417" t="s">
        <v>767</v>
      </c>
      <c r="PAL322" s="414" t="s">
        <v>649</v>
      </c>
      <c r="PAM322" s="415">
        <v>108.85</v>
      </c>
      <c r="PAN322" s="418" t="s">
        <v>782</v>
      </c>
      <c r="PAO322" s="417" t="s">
        <v>767</v>
      </c>
      <c r="PAP322" s="414" t="s">
        <v>649</v>
      </c>
      <c r="PAQ322" s="415">
        <v>108.85</v>
      </c>
      <c r="PAR322" s="418" t="s">
        <v>782</v>
      </c>
      <c r="PAS322" s="417" t="s">
        <v>767</v>
      </c>
      <c r="PAT322" s="414" t="s">
        <v>649</v>
      </c>
      <c r="PAU322" s="415">
        <v>108.85</v>
      </c>
      <c r="PAV322" s="418" t="s">
        <v>782</v>
      </c>
      <c r="PAW322" s="417" t="s">
        <v>767</v>
      </c>
      <c r="PAX322" s="414" t="s">
        <v>649</v>
      </c>
      <c r="PAY322" s="415">
        <v>108.85</v>
      </c>
      <c r="PAZ322" s="418" t="s">
        <v>782</v>
      </c>
      <c r="PBA322" s="417" t="s">
        <v>767</v>
      </c>
      <c r="PBB322" s="414" t="s">
        <v>649</v>
      </c>
      <c r="PBC322" s="415">
        <v>108.85</v>
      </c>
      <c r="PBD322" s="418" t="s">
        <v>782</v>
      </c>
      <c r="PBE322" s="417" t="s">
        <v>767</v>
      </c>
      <c r="PBF322" s="414" t="s">
        <v>649</v>
      </c>
      <c r="PBG322" s="415">
        <v>108.85</v>
      </c>
      <c r="PBH322" s="418" t="s">
        <v>782</v>
      </c>
      <c r="PBI322" s="417" t="s">
        <v>767</v>
      </c>
      <c r="PBJ322" s="414" t="s">
        <v>649</v>
      </c>
      <c r="PBK322" s="415">
        <v>108.85</v>
      </c>
      <c r="PBL322" s="418" t="s">
        <v>782</v>
      </c>
      <c r="PBM322" s="417" t="s">
        <v>767</v>
      </c>
      <c r="PBN322" s="414" t="s">
        <v>649</v>
      </c>
      <c r="PBO322" s="415">
        <v>108.85</v>
      </c>
      <c r="PBP322" s="418" t="s">
        <v>782</v>
      </c>
      <c r="PBQ322" s="417" t="s">
        <v>767</v>
      </c>
      <c r="PBR322" s="414" t="s">
        <v>649</v>
      </c>
      <c r="PBS322" s="415">
        <v>108.85</v>
      </c>
      <c r="PBT322" s="418" t="s">
        <v>782</v>
      </c>
      <c r="PBU322" s="417" t="s">
        <v>767</v>
      </c>
      <c r="PBV322" s="414" t="s">
        <v>649</v>
      </c>
      <c r="PBW322" s="415">
        <v>108.85</v>
      </c>
      <c r="PBX322" s="418" t="s">
        <v>782</v>
      </c>
      <c r="PBY322" s="417" t="s">
        <v>767</v>
      </c>
      <c r="PBZ322" s="414" t="s">
        <v>649</v>
      </c>
      <c r="PCA322" s="415">
        <v>108.85</v>
      </c>
      <c r="PCB322" s="418" t="s">
        <v>782</v>
      </c>
      <c r="PCC322" s="417" t="s">
        <v>767</v>
      </c>
      <c r="PCD322" s="414" t="s">
        <v>649</v>
      </c>
      <c r="PCE322" s="415">
        <v>108.85</v>
      </c>
      <c r="PCF322" s="418" t="s">
        <v>782</v>
      </c>
      <c r="PCG322" s="417" t="s">
        <v>767</v>
      </c>
      <c r="PCH322" s="414" t="s">
        <v>649</v>
      </c>
      <c r="PCI322" s="415">
        <v>108.85</v>
      </c>
      <c r="PCJ322" s="418" t="s">
        <v>782</v>
      </c>
      <c r="PCK322" s="417" t="s">
        <v>767</v>
      </c>
      <c r="PCL322" s="414" t="s">
        <v>649</v>
      </c>
      <c r="PCM322" s="415">
        <v>108.85</v>
      </c>
      <c r="PCN322" s="418" t="s">
        <v>782</v>
      </c>
      <c r="PCO322" s="417" t="s">
        <v>767</v>
      </c>
      <c r="PCP322" s="414" t="s">
        <v>649</v>
      </c>
      <c r="PCQ322" s="415">
        <v>108.85</v>
      </c>
      <c r="PCR322" s="418" t="s">
        <v>782</v>
      </c>
      <c r="PCS322" s="417" t="s">
        <v>767</v>
      </c>
      <c r="PCT322" s="414" t="s">
        <v>649</v>
      </c>
      <c r="PCU322" s="415">
        <v>108.85</v>
      </c>
      <c r="PCV322" s="418" t="s">
        <v>782</v>
      </c>
      <c r="PCW322" s="417" t="s">
        <v>767</v>
      </c>
      <c r="PCX322" s="414" t="s">
        <v>649</v>
      </c>
      <c r="PCY322" s="415">
        <v>108.85</v>
      </c>
      <c r="PCZ322" s="418" t="s">
        <v>782</v>
      </c>
      <c r="PDA322" s="417" t="s">
        <v>767</v>
      </c>
      <c r="PDB322" s="414" t="s">
        <v>649</v>
      </c>
      <c r="PDC322" s="415">
        <v>108.85</v>
      </c>
      <c r="PDD322" s="418" t="s">
        <v>782</v>
      </c>
      <c r="PDE322" s="417" t="s">
        <v>767</v>
      </c>
      <c r="PDF322" s="414" t="s">
        <v>649</v>
      </c>
      <c r="PDG322" s="415">
        <v>108.85</v>
      </c>
      <c r="PDH322" s="418" t="s">
        <v>782</v>
      </c>
      <c r="PDI322" s="417" t="s">
        <v>767</v>
      </c>
      <c r="PDJ322" s="414" t="s">
        <v>649</v>
      </c>
      <c r="PDK322" s="415">
        <v>108.85</v>
      </c>
      <c r="PDL322" s="418" t="s">
        <v>782</v>
      </c>
      <c r="PDM322" s="417" t="s">
        <v>767</v>
      </c>
      <c r="PDN322" s="414" t="s">
        <v>649</v>
      </c>
      <c r="PDO322" s="415">
        <v>108.85</v>
      </c>
      <c r="PDP322" s="418" t="s">
        <v>782</v>
      </c>
      <c r="PDQ322" s="417" t="s">
        <v>767</v>
      </c>
      <c r="PDR322" s="414" t="s">
        <v>649</v>
      </c>
      <c r="PDS322" s="415">
        <v>108.85</v>
      </c>
      <c r="PDT322" s="418" t="s">
        <v>782</v>
      </c>
      <c r="PDU322" s="417" t="s">
        <v>767</v>
      </c>
      <c r="PDV322" s="414" t="s">
        <v>649</v>
      </c>
      <c r="PDW322" s="415">
        <v>108.85</v>
      </c>
      <c r="PDX322" s="418" t="s">
        <v>782</v>
      </c>
      <c r="PDY322" s="417" t="s">
        <v>767</v>
      </c>
      <c r="PDZ322" s="414" t="s">
        <v>649</v>
      </c>
      <c r="PEA322" s="415">
        <v>108.85</v>
      </c>
      <c r="PEB322" s="418" t="s">
        <v>782</v>
      </c>
      <c r="PEC322" s="417" t="s">
        <v>767</v>
      </c>
      <c r="PED322" s="414" t="s">
        <v>649</v>
      </c>
      <c r="PEE322" s="415">
        <v>108.85</v>
      </c>
      <c r="PEF322" s="418" t="s">
        <v>782</v>
      </c>
      <c r="PEG322" s="417" t="s">
        <v>767</v>
      </c>
      <c r="PEH322" s="414" t="s">
        <v>649</v>
      </c>
      <c r="PEI322" s="415">
        <v>108.85</v>
      </c>
      <c r="PEJ322" s="418" t="s">
        <v>782</v>
      </c>
      <c r="PEK322" s="417" t="s">
        <v>767</v>
      </c>
      <c r="PEL322" s="414" t="s">
        <v>649</v>
      </c>
      <c r="PEM322" s="415">
        <v>108.85</v>
      </c>
      <c r="PEN322" s="418" t="s">
        <v>782</v>
      </c>
      <c r="PEO322" s="417" t="s">
        <v>767</v>
      </c>
      <c r="PEP322" s="414" t="s">
        <v>649</v>
      </c>
      <c r="PEQ322" s="415">
        <v>108.85</v>
      </c>
      <c r="PER322" s="418" t="s">
        <v>782</v>
      </c>
      <c r="PES322" s="417" t="s">
        <v>767</v>
      </c>
      <c r="PET322" s="414" t="s">
        <v>649</v>
      </c>
      <c r="PEU322" s="415">
        <v>108.85</v>
      </c>
      <c r="PEV322" s="418" t="s">
        <v>782</v>
      </c>
      <c r="PEW322" s="417" t="s">
        <v>767</v>
      </c>
      <c r="PEX322" s="414" t="s">
        <v>649</v>
      </c>
      <c r="PEY322" s="415">
        <v>108.85</v>
      </c>
      <c r="PEZ322" s="418" t="s">
        <v>782</v>
      </c>
      <c r="PFA322" s="417" t="s">
        <v>767</v>
      </c>
      <c r="PFB322" s="414" t="s">
        <v>649</v>
      </c>
      <c r="PFC322" s="415">
        <v>108.85</v>
      </c>
      <c r="PFD322" s="418" t="s">
        <v>782</v>
      </c>
      <c r="PFE322" s="417" t="s">
        <v>767</v>
      </c>
      <c r="PFF322" s="414" t="s">
        <v>649</v>
      </c>
      <c r="PFG322" s="415">
        <v>108.85</v>
      </c>
      <c r="PFH322" s="418" t="s">
        <v>782</v>
      </c>
      <c r="PFI322" s="417" t="s">
        <v>767</v>
      </c>
      <c r="PFJ322" s="414" t="s">
        <v>649</v>
      </c>
      <c r="PFK322" s="415">
        <v>108.85</v>
      </c>
      <c r="PFL322" s="418" t="s">
        <v>782</v>
      </c>
      <c r="PFM322" s="417" t="s">
        <v>767</v>
      </c>
      <c r="PFN322" s="414" t="s">
        <v>649</v>
      </c>
      <c r="PFO322" s="415">
        <v>108.85</v>
      </c>
      <c r="PFP322" s="418" t="s">
        <v>782</v>
      </c>
      <c r="PFQ322" s="417" t="s">
        <v>767</v>
      </c>
      <c r="PFR322" s="414" t="s">
        <v>649</v>
      </c>
      <c r="PFS322" s="415">
        <v>108.85</v>
      </c>
      <c r="PFT322" s="418" t="s">
        <v>782</v>
      </c>
      <c r="PFU322" s="417" t="s">
        <v>767</v>
      </c>
      <c r="PFV322" s="414" t="s">
        <v>649</v>
      </c>
      <c r="PFW322" s="415">
        <v>108.85</v>
      </c>
      <c r="PFX322" s="418" t="s">
        <v>782</v>
      </c>
      <c r="PFY322" s="417" t="s">
        <v>767</v>
      </c>
      <c r="PFZ322" s="414" t="s">
        <v>649</v>
      </c>
      <c r="PGA322" s="415">
        <v>108.85</v>
      </c>
      <c r="PGB322" s="418" t="s">
        <v>782</v>
      </c>
      <c r="PGC322" s="417" t="s">
        <v>767</v>
      </c>
      <c r="PGD322" s="414" t="s">
        <v>649</v>
      </c>
      <c r="PGE322" s="415">
        <v>108.85</v>
      </c>
      <c r="PGF322" s="418" t="s">
        <v>782</v>
      </c>
      <c r="PGG322" s="417" t="s">
        <v>767</v>
      </c>
      <c r="PGH322" s="414" t="s">
        <v>649</v>
      </c>
      <c r="PGI322" s="415">
        <v>108.85</v>
      </c>
      <c r="PGJ322" s="418" t="s">
        <v>782</v>
      </c>
      <c r="PGK322" s="417" t="s">
        <v>767</v>
      </c>
      <c r="PGL322" s="414" t="s">
        <v>649</v>
      </c>
      <c r="PGM322" s="415">
        <v>108.85</v>
      </c>
      <c r="PGN322" s="418" t="s">
        <v>782</v>
      </c>
      <c r="PGO322" s="417" t="s">
        <v>767</v>
      </c>
      <c r="PGP322" s="414" t="s">
        <v>649</v>
      </c>
      <c r="PGQ322" s="415">
        <v>108.85</v>
      </c>
      <c r="PGR322" s="418" t="s">
        <v>782</v>
      </c>
      <c r="PGS322" s="417" t="s">
        <v>767</v>
      </c>
      <c r="PGT322" s="414" t="s">
        <v>649</v>
      </c>
      <c r="PGU322" s="415">
        <v>108.85</v>
      </c>
      <c r="PGV322" s="418" t="s">
        <v>782</v>
      </c>
      <c r="PGW322" s="417" t="s">
        <v>767</v>
      </c>
      <c r="PGX322" s="414" t="s">
        <v>649</v>
      </c>
      <c r="PGY322" s="415">
        <v>108.85</v>
      </c>
      <c r="PGZ322" s="418" t="s">
        <v>782</v>
      </c>
      <c r="PHA322" s="417" t="s">
        <v>767</v>
      </c>
      <c r="PHB322" s="414" t="s">
        <v>649</v>
      </c>
      <c r="PHC322" s="415">
        <v>108.85</v>
      </c>
      <c r="PHD322" s="418" t="s">
        <v>782</v>
      </c>
      <c r="PHE322" s="417" t="s">
        <v>767</v>
      </c>
      <c r="PHF322" s="414" t="s">
        <v>649</v>
      </c>
      <c r="PHG322" s="415">
        <v>108.85</v>
      </c>
      <c r="PHH322" s="418" t="s">
        <v>782</v>
      </c>
      <c r="PHI322" s="417" t="s">
        <v>767</v>
      </c>
      <c r="PHJ322" s="414" t="s">
        <v>649</v>
      </c>
      <c r="PHK322" s="415">
        <v>108.85</v>
      </c>
      <c r="PHL322" s="418" t="s">
        <v>782</v>
      </c>
      <c r="PHM322" s="417" t="s">
        <v>767</v>
      </c>
      <c r="PHN322" s="414" t="s">
        <v>649</v>
      </c>
      <c r="PHO322" s="415">
        <v>108.85</v>
      </c>
      <c r="PHP322" s="418" t="s">
        <v>782</v>
      </c>
      <c r="PHQ322" s="417" t="s">
        <v>767</v>
      </c>
      <c r="PHR322" s="414" t="s">
        <v>649</v>
      </c>
      <c r="PHS322" s="415">
        <v>108.85</v>
      </c>
      <c r="PHT322" s="418" t="s">
        <v>782</v>
      </c>
      <c r="PHU322" s="417" t="s">
        <v>767</v>
      </c>
      <c r="PHV322" s="414" t="s">
        <v>649</v>
      </c>
      <c r="PHW322" s="415">
        <v>108.85</v>
      </c>
      <c r="PHX322" s="418" t="s">
        <v>782</v>
      </c>
      <c r="PHY322" s="417" t="s">
        <v>767</v>
      </c>
      <c r="PHZ322" s="414" t="s">
        <v>649</v>
      </c>
      <c r="PIA322" s="415">
        <v>108.85</v>
      </c>
      <c r="PIB322" s="418" t="s">
        <v>782</v>
      </c>
      <c r="PIC322" s="417" t="s">
        <v>767</v>
      </c>
      <c r="PID322" s="414" t="s">
        <v>649</v>
      </c>
      <c r="PIE322" s="415">
        <v>108.85</v>
      </c>
      <c r="PIF322" s="418" t="s">
        <v>782</v>
      </c>
      <c r="PIG322" s="417" t="s">
        <v>767</v>
      </c>
      <c r="PIH322" s="414" t="s">
        <v>649</v>
      </c>
      <c r="PII322" s="415">
        <v>108.85</v>
      </c>
      <c r="PIJ322" s="418" t="s">
        <v>782</v>
      </c>
      <c r="PIK322" s="417" t="s">
        <v>767</v>
      </c>
      <c r="PIL322" s="414" t="s">
        <v>649</v>
      </c>
      <c r="PIM322" s="415">
        <v>108.85</v>
      </c>
      <c r="PIN322" s="418" t="s">
        <v>782</v>
      </c>
      <c r="PIO322" s="417" t="s">
        <v>767</v>
      </c>
      <c r="PIP322" s="414" t="s">
        <v>649</v>
      </c>
      <c r="PIQ322" s="415">
        <v>108.85</v>
      </c>
      <c r="PIR322" s="418" t="s">
        <v>782</v>
      </c>
      <c r="PIS322" s="417" t="s">
        <v>767</v>
      </c>
      <c r="PIT322" s="414" t="s">
        <v>649</v>
      </c>
      <c r="PIU322" s="415">
        <v>108.85</v>
      </c>
      <c r="PIV322" s="418" t="s">
        <v>782</v>
      </c>
      <c r="PIW322" s="417" t="s">
        <v>767</v>
      </c>
      <c r="PIX322" s="414" t="s">
        <v>649</v>
      </c>
      <c r="PIY322" s="415">
        <v>108.85</v>
      </c>
      <c r="PIZ322" s="418" t="s">
        <v>782</v>
      </c>
      <c r="PJA322" s="417" t="s">
        <v>767</v>
      </c>
      <c r="PJB322" s="414" t="s">
        <v>649</v>
      </c>
      <c r="PJC322" s="415">
        <v>108.85</v>
      </c>
      <c r="PJD322" s="418" t="s">
        <v>782</v>
      </c>
      <c r="PJE322" s="417" t="s">
        <v>767</v>
      </c>
      <c r="PJF322" s="414" t="s">
        <v>649</v>
      </c>
      <c r="PJG322" s="415">
        <v>108.85</v>
      </c>
      <c r="PJH322" s="418" t="s">
        <v>782</v>
      </c>
      <c r="PJI322" s="417" t="s">
        <v>767</v>
      </c>
      <c r="PJJ322" s="414" t="s">
        <v>649</v>
      </c>
      <c r="PJK322" s="415">
        <v>108.85</v>
      </c>
      <c r="PJL322" s="418" t="s">
        <v>782</v>
      </c>
      <c r="PJM322" s="417" t="s">
        <v>767</v>
      </c>
      <c r="PJN322" s="414" t="s">
        <v>649</v>
      </c>
      <c r="PJO322" s="415">
        <v>108.85</v>
      </c>
      <c r="PJP322" s="418" t="s">
        <v>782</v>
      </c>
      <c r="PJQ322" s="417" t="s">
        <v>767</v>
      </c>
      <c r="PJR322" s="414" t="s">
        <v>649</v>
      </c>
      <c r="PJS322" s="415">
        <v>108.85</v>
      </c>
      <c r="PJT322" s="418" t="s">
        <v>782</v>
      </c>
      <c r="PJU322" s="417" t="s">
        <v>767</v>
      </c>
      <c r="PJV322" s="414" t="s">
        <v>649</v>
      </c>
      <c r="PJW322" s="415">
        <v>108.85</v>
      </c>
      <c r="PJX322" s="418" t="s">
        <v>782</v>
      </c>
      <c r="PJY322" s="417" t="s">
        <v>767</v>
      </c>
      <c r="PJZ322" s="414" t="s">
        <v>649</v>
      </c>
      <c r="PKA322" s="415">
        <v>108.85</v>
      </c>
      <c r="PKB322" s="418" t="s">
        <v>782</v>
      </c>
      <c r="PKC322" s="417" t="s">
        <v>767</v>
      </c>
      <c r="PKD322" s="414" t="s">
        <v>649</v>
      </c>
      <c r="PKE322" s="415">
        <v>108.85</v>
      </c>
      <c r="PKF322" s="418" t="s">
        <v>782</v>
      </c>
      <c r="PKG322" s="417" t="s">
        <v>767</v>
      </c>
      <c r="PKH322" s="414" t="s">
        <v>649</v>
      </c>
      <c r="PKI322" s="415">
        <v>108.85</v>
      </c>
      <c r="PKJ322" s="418" t="s">
        <v>782</v>
      </c>
      <c r="PKK322" s="417" t="s">
        <v>767</v>
      </c>
      <c r="PKL322" s="414" t="s">
        <v>649</v>
      </c>
      <c r="PKM322" s="415">
        <v>108.85</v>
      </c>
      <c r="PKN322" s="418" t="s">
        <v>782</v>
      </c>
      <c r="PKO322" s="417" t="s">
        <v>767</v>
      </c>
      <c r="PKP322" s="414" t="s">
        <v>649</v>
      </c>
      <c r="PKQ322" s="415">
        <v>108.85</v>
      </c>
      <c r="PKR322" s="418" t="s">
        <v>782</v>
      </c>
      <c r="PKS322" s="417" t="s">
        <v>767</v>
      </c>
      <c r="PKT322" s="414" t="s">
        <v>649</v>
      </c>
      <c r="PKU322" s="415">
        <v>108.85</v>
      </c>
      <c r="PKV322" s="418" t="s">
        <v>782</v>
      </c>
      <c r="PKW322" s="417" t="s">
        <v>767</v>
      </c>
      <c r="PKX322" s="414" t="s">
        <v>649</v>
      </c>
      <c r="PKY322" s="415">
        <v>108.85</v>
      </c>
      <c r="PKZ322" s="418" t="s">
        <v>782</v>
      </c>
      <c r="PLA322" s="417" t="s">
        <v>767</v>
      </c>
      <c r="PLB322" s="414" t="s">
        <v>649</v>
      </c>
      <c r="PLC322" s="415">
        <v>108.85</v>
      </c>
      <c r="PLD322" s="418" t="s">
        <v>782</v>
      </c>
      <c r="PLE322" s="417" t="s">
        <v>767</v>
      </c>
      <c r="PLF322" s="414" t="s">
        <v>649</v>
      </c>
      <c r="PLG322" s="415">
        <v>108.85</v>
      </c>
      <c r="PLH322" s="418" t="s">
        <v>782</v>
      </c>
      <c r="PLI322" s="417" t="s">
        <v>767</v>
      </c>
      <c r="PLJ322" s="414" t="s">
        <v>649</v>
      </c>
      <c r="PLK322" s="415">
        <v>108.85</v>
      </c>
      <c r="PLL322" s="418" t="s">
        <v>782</v>
      </c>
      <c r="PLM322" s="417" t="s">
        <v>767</v>
      </c>
      <c r="PLN322" s="414" t="s">
        <v>649</v>
      </c>
      <c r="PLO322" s="415">
        <v>108.85</v>
      </c>
      <c r="PLP322" s="418" t="s">
        <v>782</v>
      </c>
      <c r="PLQ322" s="417" t="s">
        <v>767</v>
      </c>
      <c r="PLR322" s="414" t="s">
        <v>649</v>
      </c>
      <c r="PLS322" s="415">
        <v>108.85</v>
      </c>
      <c r="PLT322" s="418" t="s">
        <v>782</v>
      </c>
      <c r="PLU322" s="417" t="s">
        <v>767</v>
      </c>
      <c r="PLV322" s="414" t="s">
        <v>649</v>
      </c>
      <c r="PLW322" s="415">
        <v>108.85</v>
      </c>
      <c r="PLX322" s="418" t="s">
        <v>782</v>
      </c>
      <c r="PLY322" s="417" t="s">
        <v>767</v>
      </c>
      <c r="PLZ322" s="414" t="s">
        <v>649</v>
      </c>
      <c r="PMA322" s="415">
        <v>108.85</v>
      </c>
      <c r="PMB322" s="418" t="s">
        <v>782</v>
      </c>
      <c r="PMC322" s="417" t="s">
        <v>767</v>
      </c>
      <c r="PMD322" s="414" t="s">
        <v>649</v>
      </c>
      <c r="PME322" s="415">
        <v>108.85</v>
      </c>
      <c r="PMF322" s="418" t="s">
        <v>782</v>
      </c>
      <c r="PMG322" s="417" t="s">
        <v>767</v>
      </c>
      <c r="PMH322" s="414" t="s">
        <v>649</v>
      </c>
      <c r="PMI322" s="415">
        <v>108.85</v>
      </c>
      <c r="PMJ322" s="418" t="s">
        <v>782</v>
      </c>
      <c r="PMK322" s="417" t="s">
        <v>767</v>
      </c>
      <c r="PML322" s="414" t="s">
        <v>649</v>
      </c>
      <c r="PMM322" s="415">
        <v>108.85</v>
      </c>
      <c r="PMN322" s="418" t="s">
        <v>782</v>
      </c>
      <c r="PMO322" s="417" t="s">
        <v>767</v>
      </c>
      <c r="PMP322" s="414" t="s">
        <v>649</v>
      </c>
      <c r="PMQ322" s="415">
        <v>108.85</v>
      </c>
      <c r="PMR322" s="418" t="s">
        <v>782</v>
      </c>
      <c r="PMS322" s="417" t="s">
        <v>767</v>
      </c>
      <c r="PMT322" s="414" t="s">
        <v>649</v>
      </c>
      <c r="PMU322" s="415">
        <v>108.85</v>
      </c>
      <c r="PMV322" s="418" t="s">
        <v>782</v>
      </c>
      <c r="PMW322" s="417" t="s">
        <v>767</v>
      </c>
      <c r="PMX322" s="414" t="s">
        <v>649</v>
      </c>
      <c r="PMY322" s="415">
        <v>108.85</v>
      </c>
      <c r="PMZ322" s="418" t="s">
        <v>782</v>
      </c>
      <c r="PNA322" s="417" t="s">
        <v>767</v>
      </c>
      <c r="PNB322" s="414" t="s">
        <v>649</v>
      </c>
      <c r="PNC322" s="415">
        <v>108.85</v>
      </c>
      <c r="PND322" s="418" t="s">
        <v>782</v>
      </c>
      <c r="PNE322" s="417" t="s">
        <v>767</v>
      </c>
      <c r="PNF322" s="414" t="s">
        <v>649</v>
      </c>
      <c r="PNG322" s="415">
        <v>108.85</v>
      </c>
      <c r="PNH322" s="418" t="s">
        <v>782</v>
      </c>
      <c r="PNI322" s="417" t="s">
        <v>767</v>
      </c>
      <c r="PNJ322" s="414" t="s">
        <v>649</v>
      </c>
      <c r="PNK322" s="415">
        <v>108.85</v>
      </c>
      <c r="PNL322" s="418" t="s">
        <v>782</v>
      </c>
      <c r="PNM322" s="417" t="s">
        <v>767</v>
      </c>
      <c r="PNN322" s="414" t="s">
        <v>649</v>
      </c>
      <c r="PNO322" s="415">
        <v>108.85</v>
      </c>
      <c r="PNP322" s="418" t="s">
        <v>782</v>
      </c>
      <c r="PNQ322" s="417" t="s">
        <v>767</v>
      </c>
      <c r="PNR322" s="414" t="s">
        <v>649</v>
      </c>
      <c r="PNS322" s="415">
        <v>108.85</v>
      </c>
      <c r="PNT322" s="418" t="s">
        <v>782</v>
      </c>
      <c r="PNU322" s="417" t="s">
        <v>767</v>
      </c>
      <c r="PNV322" s="414" t="s">
        <v>649</v>
      </c>
      <c r="PNW322" s="415">
        <v>108.85</v>
      </c>
      <c r="PNX322" s="418" t="s">
        <v>782</v>
      </c>
      <c r="PNY322" s="417" t="s">
        <v>767</v>
      </c>
      <c r="PNZ322" s="414" t="s">
        <v>649</v>
      </c>
      <c r="POA322" s="415">
        <v>108.85</v>
      </c>
      <c r="POB322" s="418" t="s">
        <v>782</v>
      </c>
      <c r="POC322" s="417" t="s">
        <v>767</v>
      </c>
      <c r="POD322" s="414" t="s">
        <v>649</v>
      </c>
      <c r="POE322" s="415">
        <v>108.85</v>
      </c>
      <c r="POF322" s="418" t="s">
        <v>782</v>
      </c>
      <c r="POG322" s="417" t="s">
        <v>767</v>
      </c>
      <c r="POH322" s="414" t="s">
        <v>649</v>
      </c>
      <c r="POI322" s="415">
        <v>108.85</v>
      </c>
      <c r="POJ322" s="418" t="s">
        <v>782</v>
      </c>
      <c r="POK322" s="417" t="s">
        <v>767</v>
      </c>
      <c r="POL322" s="414" t="s">
        <v>649</v>
      </c>
      <c r="POM322" s="415">
        <v>108.85</v>
      </c>
      <c r="PON322" s="418" t="s">
        <v>782</v>
      </c>
      <c r="POO322" s="417" t="s">
        <v>767</v>
      </c>
      <c r="POP322" s="414" t="s">
        <v>649</v>
      </c>
      <c r="POQ322" s="415">
        <v>108.85</v>
      </c>
      <c r="POR322" s="418" t="s">
        <v>782</v>
      </c>
      <c r="POS322" s="417" t="s">
        <v>767</v>
      </c>
      <c r="POT322" s="414" t="s">
        <v>649</v>
      </c>
      <c r="POU322" s="415">
        <v>108.85</v>
      </c>
      <c r="POV322" s="418" t="s">
        <v>782</v>
      </c>
      <c r="POW322" s="417" t="s">
        <v>767</v>
      </c>
      <c r="POX322" s="414" t="s">
        <v>649</v>
      </c>
      <c r="POY322" s="415">
        <v>108.85</v>
      </c>
      <c r="POZ322" s="418" t="s">
        <v>782</v>
      </c>
      <c r="PPA322" s="417" t="s">
        <v>767</v>
      </c>
      <c r="PPB322" s="414" t="s">
        <v>649</v>
      </c>
      <c r="PPC322" s="415">
        <v>108.85</v>
      </c>
      <c r="PPD322" s="418" t="s">
        <v>782</v>
      </c>
      <c r="PPE322" s="417" t="s">
        <v>767</v>
      </c>
      <c r="PPF322" s="414" t="s">
        <v>649</v>
      </c>
      <c r="PPG322" s="415">
        <v>108.85</v>
      </c>
      <c r="PPH322" s="418" t="s">
        <v>782</v>
      </c>
      <c r="PPI322" s="417" t="s">
        <v>767</v>
      </c>
      <c r="PPJ322" s="414" t="s">
        <v>649</v>
      </c>
      <c r="PPK322" s="415">
        <v>108.85</v>
      </c>
      <c r="PPL322" s="418" t="s">
        <v>782</v>
      </c>
      <c r="PPM322" s="417" t="s">
        <v>767</v>
      </c>
      <c r="PPN322" s="414" t="s">
        <v>649</v>
      </c>
      <c r="PPO322" s="415">
        <v>108.85</v>
      </c>
      <c r="PPP322" s="418" t="s">
        <v>782</v>
      </c>
      <c r="PPQ322" s="417" t="s">
        <v>767</v>
      </c>
      <c r="PPR322" s="414" t="s">
        <v>649</v>
      </c>
      <c r="PPS322" s="415">
        <v>108.85</v>
      </c>
      <c r="PPT322" s="418" t="s">
        <v>782</v>
      </c>
      <c r="PPU322" s="417" t="s">
        <v>767</v>
      </c>
      <c r="PPV322" s="414" t="s">
        <v>649</v>
      </c>
      <c r="PPW322" s="415">
        <v>108.85</v>
      </c>
      <c r="PPX322" s="418" t="s">
        <v>782</v>
      </c>
      <c r="PPY322" s="417" t="s">
        <v>767</v>
      </c>
      <c r="PPZ322" s="414" t="s">
        <v>649</v>
      </c>
      <c r="PQA322" s="415">
        <v>108.85</v>
      </c>
      <c r="PQB322" s="418" t="s">
        <v>782</v>
      </c>
      <c r="PQC322" s="417" t="s">
        <v>767</v>
      </c>
      <c r="PQD322" s="414" t="s">
        <v>649</v>
      </c>
      <c r="PQE322" s="415">
        <v>108.85</v>
      </c>
      <c r="PQF322" s="418" t="s">
        <v>782</v>
      </c>
      <c r="PQG322" s="417" t="s">
        <v>767</v>
      </c>
      <c r="PQH322" s="414" t="s">
        <v>649</v>
      </c>
      <c r="PQI322" s="415">
        <v>108.85</v>
      </c>
      <c r="PQJ322" s="418" t="s">
        <v>782</v>
      </c>
      <c r="PQK322" s="417" t="s">
        <v>767</v>
      </c>
      <c r="PQL322" s="414" t="s">
        <v>649</v>
      </c>
      <c r="PQM322" s="415">
        <v>108.85</v>
      </c>
      <c r="PQN322" s="418" t="s">
        <v>782</v>
      </c>
      <c r="PQO322" s="417" t="s">
        <v>767</v>
      </c>
      <c r="PQP322" s="414" t="s">
        <v>649</v>
      </c>
      <c r="PQQ322" s="415">
        <v>108.85</v>
      </c>
      <c r="PQR322" s="418" t="s">
        <v>782</v>
      </c>
      <c r="PQS322" s="417" t="s">
        <v>767</v>
      </c>
      <c r="PQT322" s="414" t="s">
        <v>649</v>
      </c>
      <c r="PQU322" s="415">
        <v>108.85</v>
      </c>
      <c r="PQV322" s="418" t="s">
        <v>782</v>
      </c>
      <c r="PQW322" s="417" t="s">
        <v>767</v>
      </c>
      <c r="PQX322" s="414" t="s">
        <v>649</v>
      </c>
      <c r="PQY322" s="415">
        <v>108.85</v>
      </c>
      <c r="PQZ322" s="418" t="s">
        <v>782</v>
      </c>
      <c r="PRA322" s="417" t="s">
        <v>767</v>
      </c>
      <c r="PRB322" s="414" t="s">
        <v>649</v>
      </c>
      <c r="PRC322" s="415">
        <v>108.85</v>
      </c>
      <c r="PRD322" s="418" t="s">
        <v>782</v>
      </c>
      <c r="PRE322" s="417" t="s">
        <v>767</v>
      </c>
      <c r="PRF322" s="414" t="s">
        <v>649</v>
      </c>
      <c r="PRG322" s="415">
        <v>108.85</v>
      </c>
      <c r="PRH322" s="418" t="s">
        <v>782</v>
      </c>
      <c r="PRI322" s="417" t="s">
        <v>767</v>
      </c>
      <c r="PRJ322" s="414" t="s">
        <v>649</v>
      </c>
      <c r="PRK322" s="415">
        <v>108.85</v>
      </c>
      <c r="PRL322" s="418" t="s">
        <v>782</v>
      </c>
      <c r="PRM322" s="417" t="s">
        <v>767</v>
      </c>
      <c r="PRN322" s="414" t="s">
        <v>649</v>
      </c>
      <c r="PRO322" s="415">
        <v>108.85</v>
      </c>
      <c r="PRP322" s="418" t="s">
        <v>782</v>
      </c>
      <c r="PRQ322" s="417" t="s">
        <v>767</v>
      </c>
      <c r="PRR322" s="414" t="s">
        <v>649</v>
      </c>
      <c r="PRS322" s="415">
        <v>108.85</v>
      </c>
      <c r="PRT322" s="418" t="s">
        <v>782</v>
      </c>
      <c r="PRU322" s="417" t="s">
        <v>767</v>
      </c>
      <c r="PRV322" s="414" t="s">
        <v>649</v>
      </c>
      <c r="PRW322" s="415">
        <v>108.85</v>
      </c>
      <c r="PRX322" s="418" t="s">
        <v>782</v>
      </c>
      <c r="PRY322" s="417" t="s">
        <v>767</v>
      </c>
      <c r="PRZ322" s="414" t="s">
        <v>649</v>
      </c>
      <c r="PSA322" s="415">
        <v>108.85</v>
      </c>
      <c r="PSB322" s="418" t="s">
        <v>782</v>
      </c>
      <c r="PSC322" s="417" t="s">
        <v>767</v>
      </c>
      <c r="PSD322" s="414" t="s">
        <v>649</v>
      </c>
      <c r="PSE322" s="415">
        <v>108.85</v>
      </c>
      <c r="PSF322" s="418" t="s">
        <v>782</v>
      </c>
      <c r="PSG322" s="417" t="s">
        <v>767</v>
      </c>
      <c r="PSH322" s="414" t="s">
        <v>649</v>
      </c>
      <c r="PSI322" s="415">
        <v>108.85</v>
      </c>
      <c r="PSJ322" s="418" t="s">
        <v>782</v>
      </c>
      <c r="PSK322" s="417" t="s">
        <v>767</v>
      </c>
      <c r="PSL322" s="414" t="s">
        <v>649</v>
      </c>
      <c r="PSM322" s="415">
        <v>108.85</v>
      </c>
      <c r="PSN322" s="418" t="s">
        <v>782</v>
      </c>
      <c r="PSO322" s="417" t="s">
        <v>767</v>
      </c>
      <c r="PSP322" s="414" t="s">
        <v>649</v>
      </c>
      <c r="PSQ322" s="415">
        <v>108.85</v>
      </c>
      <c r="PSR322" s="418" t="s">
        <v>782</v>
      </c>
      <c r="PSS322" s="417" t="s">
        <v>767</v>
      </c>
      <c r="PST322" s="414" t="s">
        <v>649</v>
      </c>
      <c r="PSU322" s="415">
        <v>108.85</v>
      </c>
      <c r="PSV322" s="418" t="s">
        <v>782</v>
      </c>
      <c r="PSW322" s="417" t="s">
        <v>767</v>
      </c>
      <c r="PSX322" s="414" t="s">
        <v>649</v>
      </c>
      <c r="PSY322" s="415">
        <v>108.85</v>
      </c>
      <c r="PSZ322" s="418" t="s">
        <v>782</v>
      </c>
      <c r="PTA322" s="417" t="s">
        <v>767</v>
      </c>
      <c r="PTB322" s="414" t="s">
        <v>649</v>
      </c>
      <c r="PTC322" s="415">
        <v>108.85</v>
      </c>
      <c r="PTD322" s="418" t="s">
        <v>782</v>
      </c>
      <c r="PTE322" s="417" t="s">
        <v>767</v>
      </c>
      <c r="PTF322" s="414" t="s">
        <v>649</v>
      </c>
      <c r="PTG322" s="415">
        <v>108.85</v>
      </c>
      <c r="PTH322" s="418" t="s">
        <v>782</v>
      </c>
      <c r="PTI322" s="417" t="s">
        <v>767</v>
      </c>
      <c r="PTJ322" s="414" t="s">
        <v>649</v>
      </c>
      <c r="PTK322" s="415">
        <v>108.85</v>
      </c>
      <c r="PTL322" s="418" t="s">
        <v>782</v>
      </c>
      <c r="PTM322" s="417" t="s">
        <v>767</v>
      </c>
      <c r="PTN322" s="414" t="s">
        <v>649</v>
      </c>
      <c r="PTO322" s="415">
        <v>108.85</v>
      </c>
      <c r="PTP322" s="418" t="s">
        <v>782</v>
      </c>
      <c r="PTQ322" s="417" t="s">
        <v>767</v>
      </c>
      <c r="PTR322" s="414" t="s">
        <v>649</v>
      </c>
      <c r="PTS322" s="415">
        <v>108.85</v>
      </c>
      <c r="PTT322" s="418" t="s">
        <v>782</v>
      </c>
      <c r="PTU322" s="417" t="s">
        <v>767</v>
      </c>
      <c r="PTV322" s="414" t="s">
        <v>649</v>
      </c>
      <c r="PTW322" s="415">
        <v>108.85</v>
      </c>
      <c r="PTX322" s="418" t="s">
        <v>782</v>
      </c>
      <c r="PTY322" s="417" t="s">
        <v>767</v>
      </c>
      <c r="PTZ322" s="414" t="s">
        <v>649</v>
      </c>
      <c r="PUA322" s="415">
        <v>108.85</v>
      </c>
      <c r="PUB322" s="418" t="s">
        <v>782</v>
      </c>
      <c r="PUC322" s="417" t="s">
        <v>767</v>
      </c>
      <c r="PUD322" s="414" t="s">
        <v>649</v>
      </c>
      <c r="PUE322" s="415">
        <v>108.85</v>
      </c>
      <c r="PUF322" s="418" t="s">
        <v>782</v>
      </c>
      <c r="PUG322" s="417" t="s">
        <v>767</v>
      </c>
      <c r="PUH322" s="414" t="s">
        <v>649</v>
      </c>
      <c r="PUI322" s="415">
        <v>108.85</v>
      </c>
      <c r="PUJ322" s="418" t="s">
        <v>782</v>
      </c>
      <c r="PUK322" s="417" t="s">
        <v>767</v>
      </c>
      <c r="PUL322" s="414" t="s">
        <v>649</v>
      </c>
      <c r="PUM322" s="415">
        <v>108.85</v>
      </c>
      <c r="PUN322" s="418" t="s">
        <v>782</v>
      </c>
      <c r="PUO322" s="417" t="s">
        <v>767</v>
      </c>
      <c r="PUP322" s="414" t="s">
        <v>649</v>
      </c>
      <c r="PUQ322" s="415">
        <v>108.85</v>
      </c>
      <c r="PUR322" s="418" t="s">
        <v>782</v>
      </c>
      <c r="PUS322" s="417" t="s">
        <v>767</v>
      </c>
      <c r="PUT322" s="414" t="s">
        <v>649</v>
      </c>
      <c r="PUU322" s="415">
        <v>108.85</v>
      </c>
      <c r="PUV322" s="418" t="s">
        <v>782</v>
      </c>
      <c r="PUW322" s="417" t="s">
        <v>767</v>
      </c>
      <c r="PUX322" s="414" t="s">
        <v>649</v>
      </c>
      <c r="PUY322" s="415">
        <v>108.85</v>
      </c>
      <c r="PUZ322" s="418" t="s">
        <v>782</v>
      </c>
      <c r="PVA322" s="417" t="s">
        <v>767</v>
      </c>
      <c r="PVB322" s="414" t="s">
        <v>649</v>
      </c>
      <c r="PVC322" s="415">
        <v>108.85</v>
      </c>
      <c r="PVD322" s="418" t="s">
        <v>782</v>
      </c>
      <c r="PVE322" s="417" t="s">
        <v>767</v>
      </c>
      <c r="PVF322" s="414" t="s">
        <v>649</v>
      </c>
      <c r="PVG322" s="415">
        <v>108.85</v>
      </c>
      <c r="PVH322" s="418" t="s">
        <v>782</v>
      </c>
      <c r="PVI322" s="417" t="s">
        <v>767</v>
      </c>
      <c r="PVJ322" s="414" t="s">
        <v>649</v>
      </c>
      <c r="PVK322" s="415">
        <v>108.85</v>
      </c>
      <c r="PVL322" s="418" t="s">
        <v>782</v>
      </c>
      <c r="PVM322" s="417" t="s">
        <v>767</v>
      </c>
      <c r="PVN322" s="414" t="s">
        <v>649</v>
      </c>
      <c r="PVO322" s="415">
        <v>108.85</v>
      </c>
      <c r="PVP322" s="418" t="s">
        <v>782</v>
      </c>
      <c r="PVQ322" s="417" t="s">
        <v>767</v>
      </c>
      <c r="PVR322" s="414" t="s">
        <v>649</v>
      </c>
      <c r="PVS322" s="415">
        <v>108.85</v>
      </c>
      <c r="PVT322" s="418" t="s">
        <v>782</v>
      </c>
      <c r="PVU322" s="417" t="s">
        <v>767</v>
      </c>
      <c r="PVV322" s="414" t="s">
        <v>649</v>
      </c>
      <c r="PVW322" s="415">
        <v>108.85</v>
      </c>
      <c r="PVX322" s="418" t="s">
        <v>782</v>
      </c>
      <c r="PVY322" s="417" t="s">
        <v>767</v>
      </c>
      <c r="PVZ322" s="414" t="s">
        <v>649</v>
      </c>
      <c r="PWA322" s="415">
        <v>108.85</v>
      </c>
      <c r="PWB322" s="418" t="s">
        <v>782</v>
      </c>
      <c r="PWC322" s="417" t="s">
        <v>767</v>
      </c>
      <c r="PWD322" s="414" t="s">
        <v>649</v>
      </c>
      <c r="PWE322" s="415">
        <v>108.85</v>
      </c>
      <c r="PWF322" s="418" t="s">
        <v>782</v>
      </c>
      <c r="PWG322" s="417" t="s">
        <v>767</v>
      </c>
      <c r="PWH322" s="414" t="s">
        <v>649</v>
      </c>
      <c r="PWI322" s="415">
        <v>108.85</v>
      </c>
      <c r="PWJ322" s="418" t="s">
        <v>782</v>
      </c>
      <c r="PWK322" s="417" t="s">
        <v>767</v>
      </c>
      <c r="PWL322" s="414" t="s">
        <v>649</v>
      </c>
      <c r="PWM322" s="415">
        <v>108.85</v>
      </c>
      <c r="PWN322" s="418" t="s">
        <v>782</v>
      </c>
      <c r="PWO322" s="417" t="s">
        <v>767</v>
      </c>
      <c r="PWP322" s="414" t="s">
        <v>649</v>
      </c>
      <c r="PWQ322" s="415">
        <v>108.85</v>
      </c>
      <c r="PWR322" s="418" t="s">
        <v>782</v>
      </c>
      <c r="PWS322" s="417" t="s">
        <v>767</v>
      </c>
      <c r="PWT322" s="414" t="s">
        <v>649</v>
      </c>
      <c r="PWU322" s="415">
        <v>108.85</v>
      </c>
      <c r="PWV322" s="418" t="s">
        <v>782</v>
      </c>
      <c r="PWW322" s="417" t="s">
        <v>767</v>
      </c>
      <c r="PWX322" s="414" t="s">
        <v>649</v>
      </c>
      <c r="PWY322" s="415">
        <v>108.85</v>
      </c>
      <c r="PWZ322" s="418" t="s">
        <v>782</v>
      </c>
      <c r="PXA322" s="417" t="s">
        <v>767</v>
      </c>
      <c r="PXB322" s="414" t="s">
        <v>649</v>
      </c>
      <c r="PXC322" s="415">
        <v>108.85</v>
      </c>
      <c r="PXD322" s="418" t="s">
        <v>782</v>
      </c>
      <c r="PXE322" s="417" t="s">
        <v>767</v>
      </c>
      <c r="PXF322" s="414" t="s">
        <v>649</v>
      </c>
      <c r="PXG322" s="415">
        <v>108.85</v>
      </c>
      <c r="PXH322" s="418" t="s">
        <v>782</v>
      </c>
      <c r="PXI322" s="417" t="s">
        <v>767</v>
      </c>
      <c r="PXJ322" s="414" t="s">
        <v>649</v>
      </c>
      <c r="PXK322" s="415">
        <v>108.85</v>
      </c>
      <c r="PXL322" s="418" t="s">
        <v>782</v>
      </c>
      <c r="PXM322" s="417" t="s">
        <v>767</v>
      </c>
      <c r="PXN322" s="414" t="s">
        <v>649</v>
      </c>
      <c r="PXO322" s="415">
        <v>108.85</v>
      </c>
      <c r="PXP322" s="418" t="s">
        <v>782</v>
      </c>
      <c r="PXQ322" s="417" t="s">
        <v>767</v>
      </c>
      <c r="PXR322" s="414" t="s">
        <v>649</v>
      </c>
      <c r="PXS322" s="415">
        <v>108.85</v>
      </c>
      <c r="PXT322" s="418" t="s">
        <v>782</v>
      </c>
      <c r="PXU322" s="417" t="s">
        <v>767</v>
      </c>
      <c r="PXV322" s="414" t="s">
        <v>649</v>
      </c>
      <c r="PXW322" s="415">
        <v>108.85</v>
      </c>
      <c r="PXX322" s="418" t="s">
        <v>782</v>
      </c>
      <c r="PXY322" s="417" t="s">
        <v>767</v>
      </c>
      <c r="PXZ322" s="414" t="s">
        <v>649</v>
      </c>
      <c r="PYA322" s="415">
        <v>108.85</v>
      </c>
      <c r="PYB322" s="418" t="s">
        <v>782</v>
      </c>
      <c r="PYC322" s="417" t="s">
        <v>767</v>
      </c>
      <c r="PYD322" s="414" t="s">
        <v>649</v>
      </c>
      <c r="PYE322" s="415">
        <v>108.85</v>
      </c>
      <c r="PYF322" s="418" t="s">
        <v>782</v>
      </c>
      <c r="PYG322" s="417" t="s">
        <v>767</v>
      </c>
      <c r="PYH322" s="414" t="s">
        <v>649</v>
      </c>
      <c r="PYI322" s="415">
        <v>108.85</v>
      </c>
      <c r="PYJ322" s="418" t="s">
        <v>782</v>
      </c>
      <c r="PYK322" s="417" t="s">
        <v>767</v>
      </c>
      <c r="PYL322" s="414" t="s">
        <v>649</v>
      </c>
      <c r="PYM322" s="415">
        <v>108.85</v>
      </c>
      <c r="PYN322" s="418" t="s">
        <v>782</v>
      </c>
      <c r="PYO322" s="417" t="s">
        <v>767</v>
      </c>
      <c r="PYP322" s="414" t="s">
        <v>649</v>
      </c>
      <c r="PYQ322" s="415">
        <v>108.85</v>
      </c>
      <c r="PYR322" s="418" t="s">
        <v>782</v>
      </c>
      <c r="PYS322" s="417" t="s">
        <v>767</v>
      </c>
      <c r="PYT322" s="414" t="s">
        <v>649</v>
      </c>
      <c r="PYU322" s="415">
        <v>108.85</v>
      </c>
      <c r="PYV322" s="418" t="s">
        <v>782</v>
      </c>
      <c r="PYW322" s="417" t="s">
        <v>767</v>
      </c>
      <c r="PYX322" s="414" t="s">
        <v>649</v>
      </c>
      <c r="PYY322" s="415">
        <v>108.85</v>
      </c>
      <c r="PYZ322" s="418" t="s">
        <v>782</v>
      </c>
      <c r="PZA322" s="417" t="s">
        <v>767</v>
      </c>
      <c r="PZB322" s="414" t="s">
        <v>649</v>
      </c>
      <c r="PZC322" s="415">
        <v>108.85</v>
      </c>
      <c r="PZD322" s="418" t="s">
        <v>782</v>
      </c>
      <c r="PZE322" s="417" t="s">
        <v>767</v>
      </c>
      <c r="PZF322" s="414" t="s">
        <v>649</v>
      </c>
      <c r="PZG322" s="415">
        <v>108.85</v>
      </c>
      <c r="PZH322" s="418" t="s">
        <v>782</v>
      </c>
      <c r="PZI322" s="417" t="s">
        <v>767</v>
      </c>
      <c r="PZJ322" s="414" t="s">
        <v>649</v>
      </c>
      <c r="PZK322" s="415">
        <v>108.85</v>
      </c>
      <c r="PZL322" s="418" t="s">
        <v>782</v>
      </c>
      <c r="PZM322" s="417" t="s">
        <v>767</v>
      </c>
      <c r="PZN322" s="414" t="s">
        <v>649</v>
      </c>
      <c r="PZO322" s="415">
        <v>108.85</v>
      </c>
      <c r="PZP322" s="418" t="s">
        <v>782</v>
      </c>
      <c r="PZQ322" s="417" t="s">
        <v>767</v>
      </c>
      <c r="PZR322" s="414" t="s">
        <v>649</v>
      </c>
      <c r="PZS322" s="415">
        <v>108.85</v>
      </c>
      <c r="PZT322" s="418" t="s">
        <v>782</v>
      </c>
      <c r="PZU322" s="417" t="s">
        <v>767</v>
      </c>
      <c r="PZV322" s="414" t="s">
        <v>649</v>
      </c>
      <c r="PZW322" s="415">
        <v>108.85</v>
      </c>
      <c r="PZX322" s="418" t="s">
        <v>782</v>
      </c>
      <c r="PZY322" s="417" t="s">
        <v>767</v>
      </c>
      <c r="PZZ322" s="414" t="s">
        <v>649</v>
      </c>
      <c r="QAA322" s="415">
        <v>108.85</v>
      </c>
      <c r="QAB322" s="418" t="s">
        <v>782</v>
      </c>
      <c r="QAC322" s="417" t="s">
        <v>767</v>
      </c>
      <c r="QAD322" s="414" t="s">
        <v>649</v>
      </c>
      <c r="QAE322" s="415">
        <v>108.85</v>
      </c>
      <c r="QAF322" s="418" t="s">
        <v>782</v>
      </c>
      <c r="QAG322" s="417" t="s">
        <v>767</v>
      </c>
      <c r="QAH322" s="414" t="s">
        <v>649</v>
      </c>
      <c r="QAI322" s="415">
        <v>108.85</v>
      </c>
      <c r="QAJ322" s="418" t="s">
        <v>782</v>
      </c>
      <c r="QAK322" s="417" t="s">
        <v>767</v>
      </c>
      <c r="QAL322" s="414" t="s">
        <v>649</v>
      </c>
      <c r="QAM322" s="415">
        <v>108.85</v>
      </c>
      <c r="QAN322" s="418" t="s">
        <v>782</v>
      </c>
      <c r="QAO322" s="417" t="s">
        <v>767</v>
      </c>
      <c r="QAP322" s="414" t="s">
        <v>649</v>
      </c>
      <c r="QAQ322" s="415">
        <v>108.85</v>
      </c>
      <c r="QAR322" s="418" t="s">
        <v>782</v>
      </c>
      <c r="QAS322" s="417" t="s">
        <v>767</v>
      </c>
      <c r="QAT322" s="414" t="s">
        <v>649</v>
      </c>
      <c r="QAU322" s="415">
        <v>108.85</v>
      </c>
      <c r="QAV322" s="418" t="s">
        <v>782</v>
      </c>
      <c r="QAW322" s="417" t="s">
        <v>767</v>
      </c>
      <c r="QAX322" s="414" t="s">
        <v>649</v>
      </c>
      <c r="QAY322" s="415">
        <v>108.85</v>
      </c>
      <c r="QAZ322" s="418" t="s">
        <v>782</v>
      </c>
      <c r="QBA322" s="417" t="s">
        <v>767</v>
      </c>
      <c r="QBB322" s="414" t="s">
        <v>649</v>
      </c>
      <c r="QBC322" s="415">
        <v>108.85</v>
      </c>
      <c r="QBD322" s="418" t="s">
        <v>782</v>
      </c>
      <c r="QBE322" s="417" t="s">
        <v>767</v>
      </c>
      <c r="QBF322" s="414" t="s">
        <v>649</v>
      </c>
      <c r="QBG322" s="415">
        <v>108.85</v>
      </c>
      <c r="QBH322" s="418" t="s">
        <v>782</v>
      </c>
      <c r="QBI322" s="417" t="s">
        <v>767</v>
      </c>
      <c r="QBJ322" s="414" t="s">
        <v>649</v>
      </c>
      <c r="QBK322" s="415">
        <v>108.85</v>
      </c>
      <c r="QBL322" s="418" t="s">
        <v>782</v>
      </c>
      <c r="QBM322" s="417" t="s">
        <v>767</v>
      </c>
      <c r="QBN322" s="414" t="s">
        <v>649</v>
      </c>
      <c r="QBO322" s="415">
        <v>108.85</v>
      </c>
      <c r="QBP322" s="418" t="s">
        <v>782</v>
      </c>
      <c r="QBQ322" s="417" t="s">
        <v>767</v>
      </c>
      <c r="QBR322" s="414" t="s">
        <v>649</v>
      </c>
      <c r="QBS322" s="415">
        <v>108.85</v>
      </c>
      <c r="QBT322" s="418" t="s">
        <v>782</v>
      </c>
      <c r="QBU322" s="417" t="s">
        <v>767</v>
      </c>
      <c r="QBV322" s="414" t="s">
        <v>649</v>
      </c>
      <c r="QBW322" s="415">
        <v>108.85</v>
      </c>
      <c r="QBX322" s="418" t="s">
        <v>782</v>
      </c>
      <c r="QBY322" s="417" t="s">
        <v>767</v>
      </c>
      <c r="QBZ322" s="414" t="s">
        <v>649</v>
      </c>
      <c r="QCA322" s="415">
        <v>108.85</v>
      </c>
      <c r="QCB322" s="418" t="s">
        <v>782</v>
      </c>
      <c r="QCC322" s="417" t="s">
        <v>767</v>
      </c>
      <c r="QCD322" s="414" t="s">
        <v>649</v>
      </c>
      <c r="QCE322" s="415">
        <v>108.85</v>
      </c>
      <c r="QCF322" s="418" t="s">
        <v>782</v>
      </c>
      <c r="QCG322" s="417" t="s">
        <v>767</v>
      </c>
      <c r="QCH322" s="414" t="s">
        <v>649</v>
      </c>
      <c r="QCI322" s="415">
        <v>108.85</v>
      </c>
      <c r="QCJ322" s="418" t="s">
        <v>782</v>
      </c>
      <c r="QCK322" s="417" t="s">
        <v>767</v>
      </c>
      <c r="QCL322" s="414" t="s">
        <v>649</v>
      </c>
      <c r="QCM322" s="415">
        <v>108.85</v>
      </c>
      <c r="QCN322" s="418" t="s">
        <v>782</v>
      </c>
      <c r="QCO322" s="417" t="s">
        <v>767</v>
      </c>
      <c r="QCP322" s="414" t="s">
        <v>649</v>
      </c>
      <c r="QCQ322" s="415">
        <v>108.85</v>
      </c>
      <c r="QCR322" s="418" t="s">
        <v>782</v>
      </c>
      <c r="QCS322" s="417" t="s">
        <v>767</v>
      </c>
      <c r="QCT322" s="414" t="s">
        <v>649</v>
      </c>
      <c r="QCU322" s="415">
        <v>108.85</v>
      </c>
      <c r="QCV322" s="418" t="s">
        <v>782</v>
      </c>
      <c r="QCW322" s="417" t="s">
        <v>767</v>
      </c>
      <c r="QCX322" s="414" t="s">
        <v>649</v>
      </c>
      <c r="QCY322" s="415">
        <v>108.85</v>
      </c>
      <c r="QCZ322" s="418" t="s">
        <v>782</v>
      </c>
      <c r="QDA322" s="417" t="s">
        <v>767</v>
      </c>
      <c r="QDB322" s="414" t="s">
        <v>649</v>
      </c>
      <c r="QDC322" s="415">
        <v>108.85</v>
      </c>
      <c r="QDD322" s="418" t="s">
        <v>782</v>
      </c>
      <c r="QDE322" s="417" t="s">
        <v>767</v>
      </c>
      <c r="QDF322" s="414" t="s">
        <v>649</v>
      </c>
      <c r="QDG322" s="415">
        <v>108.85</v>
      </c>
      <c r="QDH322" s="418" t="s">
        <v>782</v>
      </c>
      <c r="QDI322" s="417" t="s">
        <v>767</v>
      </c>
      <c r="QDJ322" s="414" t="s">
        <v>649</v>
      </c>
      <c r="QDK322" s="415">
        <v>108.85</v>
      </c>
      <c r="QDL322" s="418" t="s">
        <v>782</v>
      </c>
      <c r="QDM322" s="417" t="s">
        <v>767</v>
      </c>
      <c r="QDN322" s="414" t="s">
        <v>649</v>
      </c>
      <c r="QDO322" s="415">
        <v>108.85</v>
      </c>
      <c r="QDP322" s="418" t="s">
        <v>782</v>
      </c>
      <c r="QDQ322" s="417" t="s">
        <v>767</v>
      </c>
      <c r="QDR322" s="414" t="s">
        <v>649</v>
      </c>
      <c r="QDS322" s="415">
        <v>108.85</v>
      </c>
      <c r="QDT322" s="418" t="s">
        <v>782</v>
      </c>
      <c r="QDU322" s="417" t="s">
        <v>767</v>
      </c>
      <c r="QDV322" s="414" t="s">
        <v>649</v>
      </c>
      <c r="QDW322" s="415">
        <v>108.85</v>
      </c>
      <c r="QDX322" s="418" t="s">
        <v>782</v>
      </c>
      <c r="QDY322" s="417" t="s">
        <v>767</v>
      </c>
      <c r="QDZ322" s="414" t="s">
        <v>649</v>
      </c>
      <c r="QEA322" s="415">
        <v>108.85</v>
      </c>
      <c r="QEB322" s="418" t="s">
        <v>782</v>
      </c>
      <c r="QEC322" s="417" t="s">
        <v>767</v>
      </c>
      <c r="QED322" s="414" t="s">
        <v>649</v>
      </c>
      <c r="QEE322" s="415">
        <v>108.85</v>
      </c>
      <c r="QEF322" s="418" t="s">
        <v>782</v>
      </c>
      <c r="QEG322" s="417" t="s">
        <v>767</v>
      </c>
      <c r="QEH322" s="414" t="s">
        <v>649</v>
      </c>
      <c r="QEI322" s="415">
        <v>108.85</v>
      </c>
      <c r="QEJ322" s="418" t="s">
        <v>782</v>
      </c>
      <c r="QEK322" s="417" t="s">
        <v>767</v>
      </c>
      <c r="QEL322" s="414" t="s">
        <v>649</v>
      </c>
      <c r="QEM322" s="415">
        <v>108.85</v>
      </c>
      <c r="QEN322" s="418" t="s">
        <v>782</v>
      </c>
      <c r="QEO322" s="417" t="s">
        <v>767</v>
      </c>
      <c r="QEP322" s="414" t="s">
        <v>649</v>
      </c>
      <c r="QEQ322" s="415">
        <v>108.85</v>
      </c>
      <c r="QER322" s="418" t="s">
        <v>782</v>
      </c>
      <c r="QES322" s="417" t="s">
        <v>767</v>
      </c>
      <c r="QET322" s="414" t="s">
        <v>649</v>
      </c>
      <c r="QEU322" s="415">
        <v>108.85</v>
      </c>
      <c r="QEV322" s="418" t="s">
        <v>782</v>
      </c>
      <c r="QEW322" s="417" t="s">
        <v>767</v>
      </c>
      <c r="QEX322" s="414" t="s">
        <v>649</v>
      </c>
      <c r="QEY322" s="415">
        <v>108.85</v>
      </c>
      <c r="QEZ322" s="418" t="s">
        <v>782</v>
      </c>
      <c r="QFA322" s="417" t="s">
        <v>767</v>
      </c>
      <c r="QFB322" s="414" t="s">
        <v>649</v>
      </c>
      <c r="QFC322" s="415">
        <v>108.85</v>
      </c>
      <c r="QFD322" s="418" t="s">
        <v>782</v>
      </c>
      <c r="QFE322" s="417" t="s">
        <v>767</v>
      </c>
      <c r="QFF322" s="414" t="s">
        <v>649</v>
      </c>
      <c r="QFG322" s="415">
        <v>108.85</v>
      </c>
      <c r="QFH322" s="418" t="s">
        <v>782</v>
      </c>
      <c r="QFI322" s="417" t="s">
        <v>767</v>
      </c>
      <c r="QFJ322" s="414" t="s">
        <v>649</v>
      </c>
      <c r="QFK322" s="415">
        <v>108.85</v>
      </c>
      <c r="QFL322" s="418" t="s">
        <v>782</v>
      </c>
      <c r="QFM322" s="417" t="s">
        <v>767</v>
      </c>
      <c r="QFN322" s="414" t="s">
        <v>649</v>
      </c>
      <c r="QFO322" s="415">
        <v>108.85</v>
      </c>
      <c r="QFP322" s="418" t="s">
        <v>782</v>
      </c>
      <c r="QFQ322" s="417" t="s">
        <v>767</v>
      </c>
      <c r="QFR322" s="414" t="s">
        <v>649</v>
      </c>
      <c r="QFS322" s="415">
        <v>108.85</v>
      </c>
      <c r="QFT322" s="418" t="s">
        <v>782</v>
      </c>
      <c r="QFU322" s="417" t="s">
        <v>767</v>
      </c>
      <c r="QFV322" s="414" t="s">
        <v>649</v>
      </c>
      <c r="QFW322" s="415">
        <v>108.85</v>
      </c>
      <c r="QFX322" s="418" t="s">
        <v>782</v>
      </c>
      <c r="QFY322" s="417" t="s">
        <v>767</v>
      </c>
      <c r="QFZ322" s="414" t="s">
        <v>649</v>
      </c>
      <c r="QGA322" s="415">
        <v>108.85</v>
      </c>
      <c r="QGB322" s="418" t="s">
        <v>782</v>
      </c>
      <c r="QGC322" s="417" t="s">
        <v>767</v>
      </c>
      <c r="QGD322" s="414" t="s">
        <v>649</v>
      </c>
      <c r="QGE322" s="415">
        <v>108.85</v>
      </c>
      <c r="QGF322" s="418" t="s">
        <v>782</v>
      </c>
      <c r="QGG322" s="417" t="s">
        <v>767</v>
      </c>
      <c r="QGH322" s="414" t="s">
        <v>649</v>
      </c>
      <c r="QGI322" s="415">
        <v>108.85</v>
      </c>
      <c r="QGJ322" s="418" t="s">
        <v>782</v>
      </c>
      <c r="QGK322" s="417" t="s">
        <v>767</v>
      </c>
      <c r="QGL322" s="414" t="s">
        <v>649</v>
      </c>
      <c r="QGM322" s="415">
        <v>108.85</v>
      </c>
      <c r="QGN322" s="418" t="s">
        <v>782</v>
      </c>
      <c r="QGO322" s="417" t="s">
        <v>767</v>
      </c>
      <c r="QGP322" s="414" t="s">
        <v>649</v>
      </c>
      <c r="QGQ322" s="415">
        <v>108.85</v>
      </c>
      <c r="QGR322" s="418" t="s">
        <v>782</v>
      </c>
      <c r="QGS322" s="417" t="s">
        <v>767</v>
      </c>
      <c r="QGT322" s="414" t="s">
        <v>649</v>
      </c>
      <c r="QGU322" s="415">
        <v>108.85</v>
      </c>
      <c r="QGV322" s="418" t="s">
        <v>782</v>
      </c>
      <c r="QGW322" s="417" t="s">
        <v>767</v>
      </c>
      <c r="QGX322" s="414" t="s">
        <v>649</v>
      </c>
      <c r="QGY322" s="415">
        <v>108.85</v>
      </c>
      <c r="QGZ322" s="418" t="s">
        <v>782</v>
      </c>
      <c r="QHA322" s="417" t="s">
        <v>767</v>
      </c>
      <c r="QHB322" s="414" t="s">
        <v>649</v>
      </c>
      <c r="QHC322" s="415">
        <v>108.85</v>
      </c>
      <c r="QHD322" s="418" t="s">
        <v>782</v>
      </c>
      <c r="QHE322" s="417" t="s">
        <v>767</v>
      </c>
      <c r="QHF322" s="414" t="s">
        <v>649</v>
      </c>
      <c r="QHG322" s="415">
        <v>108.85</v>
      </c>
      <c r="QHH322" s="418" t="s">
        <v>782</v>
      </c>
      <c r="QHI322" s="417" t="s">
        <v>767</v>
      </c>
      <c r="QHJ322" s="414" t="s">
        <v>649</v>
      </c>
      <c r="QHK322" s="415">
        <v>108.85</v>
      </c>
      <c r="QHL322" s="418" t="s">
        <v>782</v>
      </c>
      <c r="QHM322" s="417" t="s">
        <v>767</v>
      </c>
      <c r="QHN322" s="414" t="s">
        <v>649</v>
      </c>
      <c r="QHO322" s="415">
        <v>108.85</v>
      </c>
      <c r="QHP322" s="418" t="s">
        <v>782</v>
      </c>
      <c r="QHQ322" s="417" t="s">
        <v>767</v>
      </c>
      <c r="QHR322" s="414" t="s">
        <v>649</v>
      </c>
      <c r="QHS322" s="415">
        <v>108.85</v>
      </c>
      <c r="QHT322" s="418" t="s">
        <v>782</v>
      </c>
      <c r="QHU322" s="417" t="s">
        <v>767</v>
      </c>
      <c r="QHV322" s="414" t="s">
        <v>649</v>
      </c>
      <c r="QHW322" s="415">
        <v>108.85</v>
      </c>
      <c r="QHX322" s="418" t="s">
        <v>782</v>
      </c>
      <c r="QHY322" s="417" t="s">
        <v>767</v>
      </c>
      <c r="QHZ322" s="414" t="s">
        <v>649</v>
      </c>
      <c r="QIA322" s="415">
        <v>108.85</v>
      </c>
      <c r="QIB322" s="418" t="s">
        <v>782</v>
      </c>
      <c r="QIC322" s="417" t="s">
        <v>767</v>
      </c>
      <c r="QID322" s="414" t="s">
        <v>649</v>
      </c>
      <c r="QIE322" s="415">
        <v>108.85</v>
      </c>
      <c r="QIF322" s="418" t="s">
        <v>782</v>
      </c>
      <c r="QIG322" s="417" t="s">
        <v>767</v>
      </c>
      <c r="QIH322" s="414" t="s">
        <v>649</v>
      </c>
      <c r="QII322" s="415">
        <v>108.85</v>
      </c>
      <c r="QIJ322" s="418" t="s">
        <v>782</v>
      </c>
      <c r="QIK322" s="417" t="s">
        <v>767</v>
      </c>
      <c r="QIL322" s="414" t="s">
        <v>649</v>
      </c>
      <c r="QIM322" s="415">
        <v>108.85</v>
      </c>
      <c r="QIN322" s="418" t="s">
        <v>782</v>
      </c>
      <c r="QIO322" s="417" t="s">
        <v>767</v>
      </c>
      <c r="QIP322" s="414" t="s">
        <v>649</v>
      </c>
      <c r="QIQ322" s="415">
        <v>108.85</v>
      </c>
      <c r="QIR322" s="418" t="s">
        <v>782</v>
      </c>
      <c r="QIS322" s="417" t="s">
        <v>767</v>
      </c>
      <c r="QIT322" s="414" t="s">
        <v>649</v>
      </c>
      <c r="QIU322" s="415">
        <v>108.85</v>
      </c>
      <c r="QIV322" s="418" t="s">
        <v>782</v>
      </c>
      <c r="QIW322" s="417" t="s">
        <v>767</v>
      </c>
      <c r="QIX322" s="414" t="s">
        <v>649</v>
      </c>
      <c r="QIY322" s="415">
        <v>108.85</v>
      </c>
      <c r="QIZ322" s="418" t="s">
        <v>782</v>
      </c>
      <c r="QJA322" s="417" t="s">
        <v>767</v>
      </c>
      <c r="QJB322" s="414" t="s">
        <v>649</v>
      </c>
      <c r="QJC322" s="415">
        <v>108.85</v>
      </c>
      <c r="QJD322" s="418" t="s">
        <v>782</v>
      </c>
      <c r="QJE322" s="417" t="s">
        <v>767</v>
      </c>
      <c r="QJF322" s="414" t="s">
        <v>649</v>
      </c>
      <c r="QJG322" s="415">
        <v>108.85</v>
      </c>
      <c r="QJH322" s="418" t="s">
        <v>782</v>
      </c>
      <c r="QJI322" s="417" t="s">
        <v>767</v>
      </c>
      <c r="QJJ322" s="414" t="s">
        <v>649</v>
      </c>
      <c r="QJK322" s="415">
        <v>108.85</v>
      </c>
      <c r="QJL322" s="418" t="s">
        <v>782</v>
      </c>
      <c r="QJM322" s="417" t="s">
        <v>767</v>
      </c>
      <c r="QJN322" s="414" t="s">
        <v>649</v>
      </c>
      <c r="QJO322" s="415">
        <v>108.85</v>
      </c>
      <c r="QJP322" s="418" t="s">
        <v>782</v>
      </c>
      <c r="QJQ322" s="417" t="s">
        <v>767</v>
      </c>
      <c r="QJR322" s="414" t="s">
        <v>649</v>
      </c>
      <c r="QJS322" s="415">
        <v>108.85</v>
      </c>
      <c r="QJT322" s="418" t="s">
        <v>782</v>
      </c>
      <c r="QJU322" s="417" t="s">
        <v>767</v>
      </c>
      <c r="QJV322" s="414" t="s">
        <v>649</v>
      </c>
      <c r="QJW322" s="415">
        <v>108.85</v>
      </c>
      <c r="QJX322" s="418" t="s">
        <v>782</v>
      </c>
      <c r="QJY322" s="417" t="s">
        <v>767</v>
      </c>
      <c r="QJZ322" s="414" t="s">
        <v>649</v>
      </c>
      <c r="QKA322" s="415">
        <v>108.85</v>
      </c>
      <c r="QKB322" s="418" t="s">
        <v>782</v>
      </c>
      <c r="QKC322" s="417" t="s">
        <v>767</v>
      </c>
      <c r="QKD322" s="414" t="s">
        <v>649</v>
      </c>
      <c r="QKE322" s="415">
        <v>108.85</v>
      </c>
      <c r="QKF322" s="418" t="s">
        <v>782</v>
      </c>
      <c r="QKG322" s="417" t="s">
        <v>767</v>
      </c>
      <c r="QKH322" s="414" t="s">
        <v>649</v>
      </c>
      <c r="QKI322" s="415">
        <v>108.85</v>
      </c>
      <c r="QKJ322" s="418" t="s">
        <v>782</v>
      </c>
      <c r="QKK322" s="417" t="s">
        <v>767</v>
      </c>
      <c r="QKL322" s="414" t="s">
        <v>649</v>
      </c>
      <c r="QKM322" s="415">
        <v>108.85</v>
      </c>
      <c r="QKN322" s="418" t="s">
        <v>782</v>
      </c>
      <c r="QKO322" s="417" t="s">
        <v>767</v>
      </c>
      <c r="QKP322" s="414" t="s">
        <v>649</v>
      </c>
      <c r="QKQ322" s="415">
        <v>108.85</v>
      </c>
      <c r="QKR322" s="418" t="s">
        <v>782</v>
      </c>
      <c r="QKS322" s="417" t="s">
        <v>767</v>
      </c>
      <c r="QKT322" s="414" t="s">
        <v>649</v>
      </c>
      <c r="QKU322" s="415">
        <v>108.85</v>
      </c>
      <c r="QKV322" s="418" t="s">
        <v>782</v>
      </c>
      <c r="QKW322" s="417" t="s">
        <v>767</v>
      </c>
      <c r="QKX322" s="414" t="s">
        <v>649</v>
      </c>
      <c r="QKY322" s="415">
        <v>108.85</v>
      </c>
      <c r="QKZ322" s="418" t="s">
        <v>782</v>
      </c>
      <c r="QLA322" s="417" t="s">
        <v>767</v>
      </c>
      <c r="QLB322" s="414" t="s">
        <v>649</v>
      </c>
      <c r="QLC322" s="415">
        <v>108.85</v>
      </c>
      <c r="QLD322" s="418" t="s">
        <v>782</v>
      </c>
      <c r="QLE322" s="417" t="s">
        <v>767</v>
      </c>
      <c r="QLF322" s="414" t="s">
        <v>649</v>
      </c>
      <c r="QLG322" s="415">
        <v>108.85</v>
      </c>
      <c r="QLH322" s="418" t="s">
        <v>782</v>
      </c>
      <c r="QLI322" s="417" t="s">
        <v>767</v>
      </c>
      <c r="QLJ322" s="414" t="s">
        <v>649</v>
      </c>
      <c r="QLK322" s="415">
        <v>108.85</v>
      </c>
      <c r="QLL322" s="418" t="s">
        <v>782</v>
      </c>
      <c r="QLM322" s="417" t="s">
        <v>767</v>
      </c>
      <c r="QLN322" s="414" t="s">
        <v>649</v>
      </c>
      <c r="QLO322" s="415">
        <v>108.85</v>
      </c>
      <c r="QLP322" s="418" t="s">
        <v>782</v>
      </c>
      <c r="QLQ322" s="417" t="s">
        <v>767</v>
      </c>
      <c r="QLR322" s="414" t="s">
        <v>649</v>
      </c>
      <c r="QLS322" s="415">
        <v>108.85</v>
      </c>
      <c r="QLT322" s="418" t="s">
        <v>782</v>
      </c>
      <c r="QLU322" s="417" t="s">
        <v>767</v>
      </c>
      <c r="QLV322" s="414" t="s">
        <v>649</v>
      </c>
      <c r="QLW322" s="415">
        <v>108.85</v>
      </c>
      <c r="QLX322" s="418" t="s">
        <v>782</v>
      </c>
      <c r="QLY322" s="417" t="s">
        <v>767</v>
      </c>
      <c r="QLZ322" s="414" t="s">
        <v>649</v>
      </c>
      <c r="QMA322" s="415">
        <v>108.85</v>
      </c>
      <c r="QMB322" s="418" t="s">
        <v>782</v>
      </c>
      <c r="QMC322" s="417" t="s">
        <v>767</v>
      </c>
      <c r="QMD322" s="414" t="s">
        <v>649</v>
      </c>
      <c r="QME322" s="415">
        <v>108.85</v>
      </c>
      <c r="QMF322" s="418" t="s">
        <v>782</v>
      </c>
      <c r="QMG322" s="417" t="s">
        <v>767</v>
      </c>
      <c r="QMH322" s="414" t="s">
        <v>649</v>
      </c>
      <c r="QMI322" s="415">
        <v>108.85</v>
      </c>
      <c r="QMJ322" s="418" t="s">
        <v>782</v>
      </c>
      <c r="QMK322" s="417" t="s">
        <v>767</v>
      </c>
      <c r="QML322" s="414" t="s">
        <v>649</v>
      </c>
      <c r="QMM322" s="415">
        <v>108.85</v>
      </c>
      <c r="QMN322" s="418" t="s">
        <v>782</v>
      </c>
      <c r="QMO322" s="417" t="s">
        <v>767</v>
      </c>
      <c r="QMP322" s="414" t="s">
        <v>649</v>
      </c>
      <c r="QMQ322" s="415">
        <v>108.85</v>
      </c>
      <c r="QMR322" s="418" t="s">
        <v>782</v>
      </c>
      <c r="QMS322" s="417" t="s">
        <v>767</v>
      </c>
      <c r="QMT322" s="414" t="s">
        <v>649</v>
      </c>
      <c r="QMU322" s="415">
        <v>108.85</v>
      </c>
      <c r="QMV322" s="418" t="s">
        <v>782</v>
      </c>
      <c r="QMW322" s="417" t="s">
        <v>767</v>
      </c>
      <c r="QMX322" s="414" t="s">
        <v>649</v>
      </c>
      <c r="QMY322" s="415">
        <v>108.85</v>
      </c>
      <c r="QMZ322" s="418" t="s">
        <v>782</v>
      </c>
      <c r="QNA322" s="417" t="s">
        <v>767</v>
      </c>
      <c r="QNB322" s="414" t="s">
        <v>649</v>
      </c>
      <c r="QNC322" s="415">
        <v>108.85</v>
      </c>
      <c r="QND322" s="418" t="s">
        <v>782</v>
      </c>
      <c r="QNE322" s="417" t="s">
        <v>767</v>
      </c>
      <c r="QNF322" s="414" t="s">
        <v>649</v>
      </c>
      <c r="QNG322" s="415">
        <v>108.85</v>
      </c>
      <c r="QNH322" s="418" t="s">
        <v>782</v>
      </c>
      <c r="QNI322" s="417" t="s">
        <v>767</v>
      </c>
      <c r="QNJ322" s="414" t="s">
        <v>649</v>
      </c>
      <c r="QNK322" s="415">
        <v>108.85</v>
      </c>
      <c r="QNL322" s="418" t="s">
        <v>782</v>
      </c>
      <c r="QNM322" s="417" t="s">
        <v>767</v>
      </c>
      <c r="QNN322" s="414" t="s">
        <v>649</v>
      </c>
      <c r="QNO322" s="415">
        <v>108.85</v>
      </c>
      <c r="QNP322" s="418" t="s">
        <v>782</v>
      </c>
      <c r="QNQ322" s="417" t="s">
        <v>767</v>
      </c>
      <c r="QNR322" s="414" t="s">
        <v>649</v>
      </c>
      <c r="QNS322" s="415">
        <v>108.85</v>
      </c>
      <c r="QNT322" s="418" t="s">
        <v>782</v>
      </c>
      <c r="QNU322" s="417" t="s">
        <v>767</v>
      </c>
      <c r="QNV322" s="414" t="s">
        <v>649</v>
      </c>
      <c r="QNW322" s="415">
        <v>108.85</v>
      </c>
      <c r="QNX322" s="418" t="s">
        <v>782</v>
      </c>
      <c r="QNY322" s="417" t="s">
        <v>767</v>
      </c>
      <c r="QNZ322" s="414" t="s">
        <v>649</v>
      </c>
      <c r="QOA322" s="415">
        <v>108.85</v>
      </c>
      <c r="QOB322" s="418" t="s">
        <v>782</v>
      </c>
      <c r="QOC322" s="417" t="s">
        <v>767</v>
      </c>
      <c r="QOD322" s="414" t="s">
        <v>649</v>
      </c>
      <c r="QOE322" s="415">
        <v>108.85</v>
      </c>
      <c r="QOF322" s="418" t="s">
        <v>782</v>
      </c>
      <c r="QOG322" s="417" t="s">
        <v>767</v>
      </c>
      <c r="QOH322" s="414" t="s">
        <v>649</v>
      </c>
      <c r="QOI322" s="415">
        <v>108.85</v>
      </c>
      <c r="QOJ322" s="418" t="s">
        <v>782</v>
      </c>
      <c r="QOK322" s="417" t="s">
        <v>767</v>
      </c>
      <c r="QOL322" s="414" t="s">
        <v>649</v>
      </c>
      <c r="QOM322" s="415">
        <v>108.85</v>
      </c>
      <c r="QON322" s="418" t="s">
        <v>782</v>
      </c>
      <c r="QOO322" s="417" t="s">
        <v>767</v>
      </c>
      <c r="QOP322" s="414" t="s">
        <v>649</v>
      </c>
      <c r="QOQ322" s="415">
        <v>108.85</v>
      </c>
      <c r="QOR322" s="418" t="s">
        <v>782</v>
      </c>
      <c r="QOS322" s="417" t="s">
        <v>767</v>
      </c>
      <c r="QOT322" s="414" t="s">
        <v>649</v>
      </c>
      <c r="QOU322" s="415">
        <v>108.85</v>
      </c>
      <c r="QOV322" s="418" t="s">
        <v>782</v>
      </c>
      <c r="QOW322" s="417" t="s">
        <v>767</v>
      </c>
      <c r="QOX322" s="414" t="s">
        <v>649</v>
      </c>
      <c r="QOY322" s="415">
        <v>108.85</v>
      </c>
      <c r="QOZ322" s="418" t="s">
        <v>782</v>
      </c>
      <c r="QPA322" s="417" t="s">
        <v>767</v>
      </c>
      <c r="QPB322" s="414" t="s">
        <v>649</v>
      </c>
      <c r="QPC322" s="415">
        <v>108.85</v>
      </c>
      <c r="QPD322" s="418" t="s">
        <v>782</v>
      </c>
      <c r="QPE322" s="417" t="s">
        <v>767</v>
      </c>
      <c r="QPF322" s="414" t="s">
        <v>649</v>
      </c>
      <c r="QPG322" s="415">
        <v>108.85</v>
      </c>
      <c r="QPH322" s="418" t="s">
        <v>782</v>
      </c>
      <c r="QPI322" s="417" t="s">
        <v>767</v>
      </c>
      <c r="QPJ322" s="414" t="s">
        <v>649</v>
      </c>
      <c r="QPK322" s="415">
        <v>108.85</v>
      </c>
      <c r="QPL322" s="418" t="s">
        <v>782</v>
      </c>
      <c r="QPM322" s="417" t="s">
        <v>767</v>
      </c>
      <c r="QPN322" s="414" t="s">
        <v>649</v>
      </c>
      <c r="QPO322" s="415">
        <v>108.85</v>
      </c>
      <c r="QPP322" s="418" t="s">
        <v>782</v>
      </c>
      <c r="QPQ322" s="417" t="s">
        <v>767</v>
      </c>
      <c r="QPR322" s="414" t="s">
        <v>649</v>
      </c>
      <c r="QPS322" s="415">
        <v>108.85</v>
      </c>
      <c r="QPT322" s="418" t="s">
        <v>782</v>
      </c>
      <c r="QPU322" s="417" t="s">
        <v>767</v>
      </c>
      <c r="QPV322" s="414" t="s">
        <v>649</v>
      </c>
      <c r="QPW322" s="415">
        <v>108.85</v>
      </c>
      <c r="QPX322" s="418" t="s">
        <v>782</v>
      </c>
      <c r="QPY322" s="417" t="s">
        <v>767</v>
      </c>
      <c r="QPZ322" s="414" t="s">
        <v>649</v>
      </c>
      <c r="QQA322" s="415">
        <v>108.85</v>
      </c>
      <c r="QQB322" s="418" t="s">
        <v>782</v>
      </c>
      <c r="QQC322" s="417" t="s">
        <v>767</v>
      </c>
      <c r="QQD322" s="414" t="s">
        <v>649</v>
      </c>
      <c r="QQE322" s="415">
        <v>108.85</v>
      </c>
      <c r="QQF322" s="418" t="s">
        <v>782</v>
      </c>
      <c r="QQG322" s="417" t="s">
        <v>767</v>
      </c>
      <c r="QQH322" s="414" t="s">
        <v>649</v>
      </c>
      <c r="QQI322" s="415">
        <v>108.85</v>
      </c>
      <c r="QQJ322" s="418" t="s">
        <v>782</v>
      </c>
      <c r="QQK322" s="417" t="s">
        <v>767</v>
      </c>
      <c r="QQL322" s="414" t="s">
        <v>649</v>
      </c>
      <c r="QQM322" s="415">
        <v>108.85</v>
      </c>
      <c r="QQN322" s="418" t="s">
        <v>782</v>
      </c>
      <c r="QQO322" s="417" t="s">
        <v>767</v>
      </c>
      <c r="QQP322" s="414" t="s">
        <v>649</v>
      </c>
      <c r="QQQ322" s="415">
        <v>108.85</v>
      </c>
      <c r="QQR322" s="418" t="s">
        <v>782</v>
      </c>
      <c r="QQS322" s="417" t="s">
        <v>767</v>
      </c>
      <c r="QQT322" s="414" t="s">
        <v>649</v>
      </c>
      <c r="QQU322" s="415">
        <v>108.85</v>
      </c>
      <c r="QQV322" s="418" t="s">
        <v>782</v>
      </c>
      <c r="QQW322" s="417" t="s">
        <v>767</v>
      </c>
      <c r="QQX322" s="414" t="s">
        <v>649</v>
      </c>
      <c r="QQY322" s="415">
        <v>108.85</v>
      </c>
      <c r="QQZ322" s="418" t="s">
        <v>782</v>
      </c>
      <c r="QRA322" s="417" t="s">
        <v>767</v>
      </c>
      <c r="QRB322" s="414" t="s">
        <v>649</v>
      </c>
      <c r="QRC322" s="415">
        <v>108.85</v>
      </c>
      <c r="QRD322" s="418" t="s">
        <v>782</v>
      </c>
      <c r="QRE322" s="417" t="s">
        <v>767</v>
      </c>
      <c r="QRF322" s="414" t="s">
        <v>649</v>
      </c>
      <c r="QRG322" s="415">
        <v>108.85</v>
      </c>
      <c r="QRH322" s="418" t="s">
        <v>782</v>
      </c>
      <c r="QRI322" s="417" t="s">
        <v>767</v>
      </c>
      <c r="QRJ322" s="414" t="s">
        <v>649</v>
      </c>
      <c r="QRK322" s="415">
        <v>108.85</v>
      </c>
      <c r="QRL322" s="418" t="s">
        <v>782</v>
      </c>
      <c r="QRM322" s="417" t="s">
        <v>767</v>
      </c>
      <c r="QRN322" s="414" t="s">
        <v>649</v>
      </c>
      <c r="QRO322" s="415">
        <v>108.85</v>
      </c>
      <c r="QRP322" s="418" t="s">
        <v>782</v>
      </c>
      <c r="QRQ322" s="417" t="s">
        <v>767</v>
      </c>
      <c r="QRR322" s="414" t="s">
        <v>649</v>
      </c>
      <c r="QRS322" s="415">
        <v>108.85</v>
      </c>
      <c r="QRT322" s="418" t="s">
        <v>782</v>
      </c>
      <c r="QRU322" s="417" t="s">
        <v>767</v>
      </c>
      <c r="QRV322" s="414" t="s">
        <v>649</v>
      </c>
      <c r="QRW322" s="415">
        <v>108.85</v>
      </c>
      <c r="QRX322" s="418" t="s">
        <v>782</v>
      </c>
      <c r="QRY322" s="417" t="s">
        <v>767</v>
      </c>
      <c r="QRZ322" s="414" t="s">
        <v>649</v>
      </c>
      <c r="QSA322" s="415">
        <v>108.85</v>
      </c>
      <c r="QSB322" s="418" t="s">
        <v>782</v>
      </c>
      <c r="QSC322" s="417" t="s">
        <v>767</v>
      </c>
      <c r="QSD322" s="414" t="s">
        <v>649</v>
      </c>
      <c r="QSE322" s="415">
        <v>108.85</v>
      </c>
      <c r="QSF322" s="418" t="s">
        <v>782</v>
      </c>
      <c r="QSG322" s="417" t="s">
        <v>767</v>
      </c>
      <c r="QSH322" s="414" t="s">
        <v>649</v>
      </c>
      <c r="QSI322" s="415">
        <v>108.85</v>
      </c>
      <c r="QSJ322" s="418" t="s">
        <v>782</v>
      </c>
      <c r="QSK322" s="417" t="s">
        <v>767</v>
      </c>
      <c r="QSL322" s="414" t="s">
        <v>649</v>
      </c>
      <c r="QSM322" s="415">
        <v>108.85</v>
      </c>
      <c r="QSN322" s="418" t="s">
        <v>782</v>
      </c>
      <c r="QSO322" s="417" t="s">
        <v>767</v>
      </c>
      <c r="QSP322" s="414" t="s">
        <v>649</v>
      </c>
      <c r="QSQ322" s="415">
        <v>108.85</v>
      </c>
      <c r="QSR322" s="418" t="s">
        <v>782</v>
      </c>
      <c r="QSS322" s="417" t="s">
        <v>767</v>
      </c>
      <c r="QST322" s="414" t="s">
        <v>649</v>
      </c>
      <c r="QSU322" s="415">
        <v>108.85</v>
      </c>
      <c r="QSV322" s="418" t="s">
        <v>782</v>
      </c>
      <c r="QSW322" s="417" t="s">
        <v>767</v>
      </c>
      <c r="QSX322" s="414" t="s">
        <v>649</v>
      </c>
      <c r="QSY322" s="415">
        <v>108.85</v>
      </c>
      <c r="QSZ322" s="418" t="s">
        <v>782</v>
      </c>
      <c r="QTA322" s="417" t="s">
        <v>767</v>
      </c>
      <c r="QTB322" s="414" t="s">
        <v>649</v>
      </c>
      <c r="QTC322" s="415">
        <v>108.85</v>
      </c>
      <c r="QTD322" s="418" t="s">
        <v>782</v>
      </c>
      <c r="QTE322" s="417" t="s">
        <v>767</v>
      </c>
      <c r="QTF322" s="414" t="s">
        <v>649</v>
      </c>
      <c r="QTG322" s="415">
        <v>108.85</v>
      </c>
      <c r="QTH322" s="418" t="s">
        <v>782</v>
      </c>
      <c r="QTI322" s="417" t="s">
        <v>767</v>
      </c>
      <c r="QTJ322" s="414" t="s">
        <v>649</v>
      </c>
      <c r="QTK322" s="415">
        <v>108.85</v>
      </c>
      <c r="QTL322" s="418" t="s">
        <v>782</v>
      </c>
      <c r="QTM322" s="417" t="s">
        <v>767</v>
      </c>
      <c r="QTN322" s="414" t="s">
        <v>649</v>
      </c>
      <c r="QTO322" s="415">
        <v>108.85</v>
      </c>
      <c r="QTP322" s="418" t="s">
        <v>782</v>
      </c>
      <c r="QTQ322" s="417" t="s">
        <v>767</v>
      </c>
      <c r="QTR322" s="414" t="s">
        <v>649</v>
      </c>
      <c r="QTS322" s="415">
        <v>108.85</v>
      </c>
      <c r="QTT322" s="418" t="s">
        <v>782</v>
      </c>
      <c r="QTU322" s="417" t="s">
        <v>767</v>
      </c>
      <c r="QTV322" s="414" t="s">
        <v>649</v>
      </c>
      <c r="QTW322" s="415">
        <v>108.85</v>
      </c>
      <c r="QTX322" s="418" t="s">
        <v>782</v>
      </c>
      <c r="QTY322" s="417" t="s">
        <v>767</v>
      </c>
      <c r="QTZ322" s="414" t="s">
        <v>649</v>
      </c>
      <c r="QUA322" s="415">
        <v>108.85</v>
      </c>
      <c r="QUB322" s="418" t="s">
        <v>782</v>
      </c>
      <c r="QUC322" s="417" t="s">
        <v>767</v>
      </c>
      <c r="QUD322" s="414" t="s">
        <v>649</v>
      </c>
      <c r="QUE322" s="415">
        <v>108.85</v>
      </c>
      <c r="QUF322" s="418" t="s">
        <v>782</v>
      </c>
      <c r="QUG322" s="417" t="s">
        <v>767</v>
      </c>
      <c r="QUH322" s="414" t="s">
        <v>649</v>
      </c>
      <c r="QUI322" s="415">
        <v>108.85</v>
      </c>
      <c r="QUJ322" s="418" t="s">
        <v>782</v>
      </c>
      <c r="QUK322" s="417" t="s">
        <v>767</v>
      </c>
      <c r="QUL322" s="414" t="s">
        <v>649</v>
      </c>
      <c r="QUM322" s="415">
        <v>108.85</v>
      </c>
      <c r="QUN322" s="418" t="s">
        <v>782</v>
      </c>
      <c r="QUO322" s="417" t="s">
        <v>767</v>
      </c>
      <c r="QUP322" s="414" t="s">
        <v>649</v>
      </c>
      <c r="QUQ322" s="415">
        <v>108.85</v>
      </c>
      <c r="QUR322" s="418" t="s">
        <v>782</v>
      </c>
      <c r="QUS322" s="417" t="s">
        <v>767</v>
      </c>
      <c r="QUT322" s="414" t="s">
        <v>649</v>
      </c>
      <c r="QUU322" s="415">
        <v>108.85</v>
      </c>
      <c r="QUV322" s="418" t="s">
        <v>782</v>
      </c>
      <c r="QUW322" s="417" t="s">
        <v>767</v>
      </c>
      <c r="QUX322" s="414" t="s">
        <v>649</v>
      </c>
      <c r="QUY322" s="415">
        <v>108.85</v>
      </c>
      <c r="QUZ322" s="418" t="s">
        <v>782</v>
      </c>
      <c r="QVA322" s="417" t="s">
        <v>767</v>
      </c>
      <c r="QVB322" s="414" t="s">
        <v>649</v>
      </c>
      <c r="QVC322" s="415">
        <v>108.85</v>
      </c>
      <c r="QVD322" s="418" t="s">
        <v>782</v>
      </c>
      <c r="QVE322" s="417" t="s">
        <v>767</v>
      </c>
      <c r="QVF322" s="414" t="s">
        <v>649</v>
      </c>
      <c r="QVG322" s="415">
        <v>108.85</v>
      </c>
      <c r="QVH322" s="418" t="s">
        <v>782</v>
      </c>
      <c r="QVI322" s="417" t="s">
        <v>767</v>
      </c>
      <c r="QVJ322" s="414" t="s">
        <v>649</v>
      </c>
      <c r="QVK322" s="415">
        <v>108.85</v>
      </c>
      <c r="QVL322" s="418" t="s">
        <v>782</v>
      </c>
      <c r="QVM322" s="417" t="s">
        <v>767</v>
      </c>
      <c r="QVN322" s="414" t="s">
        <v>649</v>
      </c>
      <c r="QVO322" s="415">
        <v>108.85</v>
      </c>
      <c r="QVP322" s="418" t="s">
        <v>782</v>
      </c>
      <c r="QVQ322" s="417" t="s">
        <v>767</v>
      </c>
      <c r="QVR322" s="414" t="s">
        <v>649</v>
      </c>
      <c r="QVS322" s="415">
        <v>108.85</v>
      </c>
      <c r="QVT322" s="418" t="s">
        <v>782</v>
      </c>
      <c r="QVU322" s="417" t="s">
        <v>767</v>
      </c>
      <c r="QVV322" s="414" t="s">
        <v>649</v>
      </c>
      <c r="QVW322" s="415">
        <v>108.85</v>
      </c>
      <c r="QVX322" s="418" t="s">
        <v>782</v>
      </c>
      <c r="QVY322" s="417" t="s">
        <v>767</v>
      </c>
      <c r="QVZ322" s="414" t="s">
        <v>649</v>
      </c>
      <c r="QWA322" s="415">
        <v>108.85</v>
      </c>
      <c r="QWB322" s="418" t="s">
        <v>782</v>
      </c>
      <c r="QWC322" s="417" t="s">
        <v>767</v>
      </c>
      <c r="QWD322" s="414" t="s">
        <v>649</v>
      </c>
      <c r="QWE322" s="415">
        <v>108.85</v>
      </c>
      <c r="QWF322" s="418" t="s">
        <v>782</v>
      </c>
      <c r="QWG322" s="417" t="s">
        <v>767</v>
      </c>
      <c r="QWH322" s="414" t="s">
        <v>649</v>
      </c>
      <c r="QWI322" s="415">
        <v>108.85</v>
      </c>
      <c r="QWJ322" s="418" t="s">
        <v>782</v>
      </c>
      <c r="QWK322" s="417" t="s">
        <v>767</v>
      </c>
      <c r="QWL322" s="414" t="s">
        <v>649</v>
      </c>
      <c r="QWM322" s="415">
        <v>108.85</v>
      </c>
      <c r="QWN322" s="418" t="s">
        <v>782</v>
      </c>
      <c r="QWO322" s="417" t="s">
        <v>767</v>
      </c>
      <c r="QWP322" s="414" t="s">
        <v>649</v>
      </c>
      <c r="QWQ322" s="415">
        <v>108.85</v>
      </c>
      <c r="QWR322" s="418" t="s">
        <v>782</v>
      </c>
      <c r="QWS322" s="417" t="s">
        <v>767</v>
      </c>
      <c r="QWT322" s="414" t="s">
        <v>649</v>
      </c>
      <c r="QWU322" s="415">
        <v>108.85</v>
      </c>
      <c r="QWV322" s="418" t="s">
        <v>782</v>
      </c>
      <c r="QWW322" s="417" t="s">
        <v>767</v>
      </c>
      <c r="QWX322" s="414" t="s">
        <v>649</v>
      </c>
      <c r="QWY322" s="415">
        <v>108.85</v>
      </c>
      <c r="QWZ322" s="418" t="s">
        <v>782</v>
      </c>
      <c r="QXA322" s="417" t="s">
        <v>767</v>
      </c>
      <c r="QXB322" s="414" t="s">
        <v>649</v>
      </c>
      <c r="QXC322" s="415">
        <v>108.85</v>
      </c>
      <c r="QXD322" s="418" t="s">
        <v>782</v>
      </c>
      <c r="QXE322" s="417" t="s">
        <v>767</v>
      </c>
      <c r="QXF322" s="414" t="s">
        <v>649</v>
      </c>
      <c r="QXG322" s="415">
        <v>108.85</v>
      </c>
      <c r="QXH322" s="418" t="s">
        <v>782</v>
      </c>
      <c r="QXI322" s="417" t="s">
        <v>767</v>
      </c>
      <c r="QXJ322" s="414" t="s">
        <v>649</v>
      </c>
      <c r="QXK322" s="415">
        <v>108.85</v>
      </c>
      <c r="QXL322" s="418" t="s">
        <v>782</v>
      </c>
      <c r="QXM322" s="417" t="s">
        <v>767</v>
      </c>
      <c r="QXN322" s="414" t="s">
        <v>649</v>
      </c>
      <c r="QXO322" s="415">
        <v>108.85</v>
      </c>
      <c r="QXP322" s="418" t="s">
        <v>782</v>
      </c>
      <c r="QXQ322" s="417" t="s">
        <v>767</v>
      </c>
      <c r="QXR322" s="414" t="s">
        <v>649</v>
      </c>
      <c r="QXS322" s="415">
        <v>108.85</v>
      </c>
      <c r="QXT322" s="418" t="s">
        <v>782</v>
      </c>
      <c r="QXU322" s="417" t="s">
        <v>767</v>
      </c>
      <c r="QXV322" s="414" t="s">
        <v>649</v>
      </c>
      <c r="QXW322" s="415">
        <v>108.85</v>
      </c>
      <c r="QXX322" s="418" t="s">
        <v>782</v>
      </c>
      <c r="QXY322" s="417" t="s">
        <v>767</v>
      </c>
      <c r="QXZ322" s="414" t="s">
        <v>649</v>
      </c>
      <c r="QYA322" s="415">
        <v>108.85</v>
      </c>
      <c r="QYB322" s="418" t="s">
        <v>782</v>
      </c>
      <c r="QYC322" s="417" t="s">
        <v>767</v>
      </c>
      <c r="QYD322" s="414" t="s">
        <v>649</v>
      </c>
      <c r="QYE322" s="415">
        <v>108.85</v>
      </c>
      <c r="QYF322" s="418" t="s">
        <v>782</v>
      </c>
      <c r="QYG322" s="417" t="s">
        <v>767</v>
      </c>
      <c r="QYH322" s="414" t="s">
        <v>649</v>
      </c>
      <c r="QYI322" s="415">
        <v>108.85</v>
      </c>
      <c r="QYJ322" s="418" t="s">
        <v>782</v>
      </c>
      <c r="QYK322" s="417" t="s">
        <v>767</v>
      </c>
      <c r="QYL322" s="414" t="s">
        <v>649</v>
      </c>
      <c r="QYM322" s="415">
        <v>108.85</v>
      </c>
      <c r="QYN322" s="418" t="s">
        <v>782</v>
      </c>
      <c r="QYO322" s="417" t="s">
        <v>767</v>
      </c>
      <c r="QYP322" s="414" t="s">
        <v>649</v>
      </c>
      <c r="QYQ322" s="415">
        <v>108.85</v>
      </c>
      <c r="QYR322" s="418" t="s">
        <v>782</v>
      </c>
      <c r="QYS322" s="417" t="s">
        <v>767</v>
      </c>
      <c r="QYT322" s="414" t="s">
        <v>649</v>
      </c>
      <c r="QYU322" s="415">
        <v>108.85</v>
      </c>
      <c r="QYV322" s="418" t="s">
        <v>782</v>
      </c>
      <c r="QYW322" s="417" t="s">
        <v>767</v>
      </c>
      <c r="QYX322" s="414" t="s">
        <v>649</v>
      </c>
      <c r="QYY322" s="415">
        <v>108.85</v>
      </c>
      <c r="QYZ322" s="418" t="s">
        <v>782</v>
      </c>
      <c r="QZA322" s="417" t="s">
        <v>767</v>
      </c>
      <c r="QZB322" s="414" t="s">
        <v>649</v>
      </c>
      <c r="QZC322" s="415">
        <v>108.85</v>
      </c>
      <c r="QZD322" s="418" t="s">
        <v>782</v>
      </c>
      <c r="QZE322" s="417" t="s">
        <v>767</v>
      </c>
      <c r="QZF322" s="414" t="s">
        <v>649</v>
      </c>
      <c r="QZG322" s="415">
        <v>108.85</v>
      </c>
      <c r="QZH322" s="418" t="s">
        <v>782</v>
      </c>
      <c r="QZI322" s="417" t="s">
        <v>767</v>
      </c>
      <c r="QZJ322" s="414" t="s">
        <v>649</v>
      </c>
      <c r="QZK322" s="415">
        <v>108.85</v>
      </c>
      <c r="QZL322" s="418" t="s">
        <v>782</v>
      </c>
      <c r="QZM322" s="417" t="s">
        <v>767</v>
      </c>
      <c r="QZN322" s="414" t="s">
        <v>649</v>
      </c>
      <c r="QZO322" s="415">
        <v>108.85</v>
      </c>
      <c r="QZP322" s="418" t="s">
        <v>782</v>
      </c>
      <c r="QZQ322" s="417" t="s">
        <v>767</v>
      </c>
      <c r="QZR322" s="414" t="s">
        <v>649</v>
      </c>
      <c r="QZS322" s="415">
        <v>108.85</v>
      </c>
      <c r="QZT322" s="418" t="s">
        <v>782</v>
      </c>
      <c r="QZU322" s="417" t="s">
        <v>767</v>
      </c>
      <c r="QZV322" s="414" t="s">
        <v>649</v>
      </c>
      <c r="QZW322" s="415">
        <v>108.85</v>
      </c>
      <c r="QZX322" s="418" t="s">
        <v>782</v>
      </c>
      <c r="QZY322" s="417" t="s">
        <v>767</v>
      </c>
      <c r="QZZ322" s="414" t="s">
        <v>649</v>
      </c>
      <c r="RAA322" s="415">
        <v>108.85</v>
      </c>
      <c r="RAB322" s="418" t="s">
        <v>782</v>
      </c>
      <c r="RAC322" s="417" t="s">
        <v>767</v>
      </c>
      <c r="RAD322" s="414" t="s">
        <v>649</v>
      </c>
      <c r="RAE322" s="415">
        <v>108.85</v>
      </c>
      <c r="RAF322" s="418" t="s">
        <v>782</v>
      </c>
      <c r="RAG322" s="417" t="s">
        <v>767</v>
      </c>
      <c r="RAH322" s="414" t="s">
        <v>649</v>
      </c>
      <c r="RAI322" s="415">
        <v>108.85</v>
      </c>
      <c r="RAJ322" s="418" t="s">
        <v>782</v>
      </c>
      <c r="RAK322" s="417" t="s">
        <v>767</v>
      </c>
      <c r="RAL322" s="414" t="s">
        <v>649</v>
      </c>
      <c r="RAM322" s="415">
        <v>108.85</v>
      </c>
      <c r="RAN322" s="418" t="s">
        <v>782</v>
      </c>
      <c r="RAO322" s="417" t="s">
        <v>767</v>
      </c>
      <c r="RAP322" s="414" t="s">
        <v>649</v>
      </c>
      <c r="RAQ322" s="415">
        <v>108.85</v>
      </c>
      <c r="RAR322" s="418" t="s">
        <v>782</v>
      </c>
      <c r="RAS322" s="417" t="s">
        <v>767</v>
      </c>
      <c r="RAT322" s="414" t="s">
        <v>649</v>
      </c>
      <c r="RAU322" s="415">
        <v>108.85</v>
      </c>
      <c r="RAV322" s="418" t="s">
        <v>782</v>
      </c>
      <c r="RAW322" s="417" t="s">
        <v>767</v>
      </c>
      <c r="RAX322" s="414" t="s">
        <v>649</v>
      </c>
      <c r="RAY322" s="415">
        <v>108.85</v>
      </c>
      <c r="RAZ322" s="418" t="s">
        <v>782</v>
      </c>
      <c r="RBA322" s="417" t="s">
        <v>767</v>
      </c>
      <c r="RBB322" s="414" t="s">
        <v>649</v>
      </c>
      <c r="RBC322" s="415">
        <v>108.85</v>
      </c>
      <c r="RBD322" s="418" t="s">
        <v>782</v>
      </c>
      <c r="RBE322" s="417" t="s">
        <v>767</v>
      </c>
      <c r="RBF322" s="414" t="s">
        <v>649</v>
      </c>
      <c r="RBG322" s="415">
        <v>108.85</v>
      </c>
      <c r="RBH322" s="418" t="s">
        <v>782</v>
      </c>
      <c r="RBI322" s="417" t="s">
        <v>767</v>
      </c>
      <c r="RBJ322" s="414" t="s">
        <v>649</v>
      </c>
      <c r="RBK322" s="415">
        <v>108.85</v>
      </c>
      <c r="RBL322" s="418" t="s">
        <v>782</v>
      </c>
      <c r="RBM322" s="417" t="s">
        <v>767</v>
      </c>
      <c r="RBN322" s="414" t="s">
        <v>649</v>
      </c>
      <c r="RBO322" s="415">
        <v>108.85</v>
      </c>
      <c r="RBP322" s="418" t="s">
        <v>782</v>
      </c>
      <c r="RBQ322" s="417" t="s">
        <v>767</v>
      </c>
      <c r="RBR322" s="414" t="s">
        <v>649</v>
      </c>
      <c r="RBS322" s="415">
        <v>108.85</v>
      </c>
      <c r="RBT322" s="418" t="s">
        <v>782</v>
      </c>
      <c r="RBU322" s="417" t="s">
        <v>767</v>
      </c>
      <c r="RBV322" s="414" t="s">
        <v>649</v>
      </c>
      <c r="RBW322" s="415">
        <v>108.85</v>
      </c>
      <c r="RBX322" s="418" t="s">
        <v>782</v>
      </c>
      <c r="RBY322" s="417" t="s">
        <v>767</v>
      </c>
      <c r="RBZ322" s="414" t="s">
        <v>649</v>
      </c>
      <c r="RCA322" s="415">
        <v>108.85</v>
      </c>
      <c r="RCB322" s="418" t="s">
        <v>782</v>
      </c>
      <c r="RCC322" s="417" t="s">
        <v>767</v>
      </c>
      <c r="RCD322" s="414" t="s">
        <v>649</v>
      </c>
      <c r="RCE322" s="415">
        <v>108.85</v>
      </c>
      <c r="RCF322" s="418" t="s">
        <v>782</v>
      </c>
      <c r="RCG322" s="417" t="s">
        <v>767</v>
      </c>
      <c r="RCH322" s="414" t="s">
        <v>649</v>
      </c>
      <c r="RCI322" s="415">
        <v>108.85</v>
      </c>
      <c r="RCJ322" s="418" t="s">
        <v>782</v>
      </c>
      <c r="RCK322" s="417" t="s">
        <v>767</v>
      </c>
      <c r="RCL322" s="414" t="s">
        <v>649</v>
      </c>
      <c r="RCM322" s="415">
        <v>108.85</v>
      </c>
      <c r="RCN322" s="418" t="s">
        <v>782</v>
      </c>
      <c r="RCO322" s="417" t="s">
        <v>767</v>
      </c>
      <c r="RCP322" s="414" t="s">
        <v>649</v>
      </c>
      <c r="RCQ322" s="415">
        <v>108.85</v>
      </c>
      <c r="RCR322" s="418" t="s">
        <v>782</v>
      </c>
      <c r="RCS322" s="417" t="s">
        <v>767</v>
      </c>
      <c r="RCT322" s="414" t="s">
        <v>649</v>
      </c>
      <c r="RCU322" s="415">
        <v>108.85</v>
      </c>
      <c r="RCV322" s="418" t="s">
        <v>782</v>
      </c>
      <c r="RCW322" s="417" t="s">
        <v>767</v>
      </c>
      <c r="RCX322" s="414" t="s">
        <v>649</v>
      </c>
      <c r="RCY322" s="415">
        <v>108.85</v>
      </c>
      <c r="RCZ322" s="418" t="s">
        <v>782</v>
      </c>
      <c r="RDA322" s="417" t="s">
        <v>767</v>
      </c>
      <c r="RDB322" s="414" t="s">
        <v>649</v>
      </c>
      <c r="RDC322" s="415">
        <v>108.85</v>
      </c>
      <c r="RDD322" s="418" t="s">
        <v>782</v>
      </c>
      <c r="RDE322" s="417" t="s">
        <v>767</v>
      </c>
      <c r="RDF322" s="414" t="s">
        <v>649</v>
      </c>
      <c r="RDG322" s="415">
        <v>108.85</v>
      </c>
      <c r="RDH322" s="418" t="s">
        <v>782</v>
      </c>
      <c r="RDI322" s="417" t="s">
        <v>767</v>
      </c>
      <c r="RDJ322" s="414" t="s">
        <v>649</v>
      </c>
      <c r="RDK322" s="415">
        <v>108.85</v>
      </c>
      <c r="RDL322" s="418" t="s">
        <v>782</v>
      </c>
      <c r="RDM322" s="417" t="s">
        <v>767</v>
      </c>
      <c r="RDN322" s="414" t="s">
        <v>649</v>
      </c>
      <c r="RDO322" s="415">
        <v>108.85</v>
      </c>
      <c r="RDP322" s="418" t="s">
        <v>782</v>
      </c>
      <c r="RDQ322" s="417" t="s">
        <v>767</v>
      </c>
      <c r="RDR322" s="414" t="s">
        <v>649</v>
      </c>
      <c r="RDS322" s="415">
        <v>108.85</v>
      </c>
      <c r="RDT322" s="418" t="s">
        <v>782</v>
      </c>
      <c r="RDU322" s="417" t="s">
        <v>767</v>
      </c>
      <c r="RDV322" s="414" t="s">
        <v>649</v>
      </c>
      <c r="RDW322" s="415">
        <v>108.85</v>
      </c>
      <c r="RDX322" s="418" t="s">
        <v>782</v>
      </c>
      <c r="RDY322" s="417" t="s">
        <v>767</v>
      </c>
      <c r="RDZ322" s="414" t="s">
        <v>649</v>
      </c>
      <c r="REA322" s="415">
        <v>108.85</v>
      </c>
      <c r="REB322" s="418" t="s">
        <v>782</v>
      </c>
      <c r="REC322" s="417" t="s">
        <v>767</v>
      </c>
      <c r="RED322" s="414" t="s">
        <v>649</v>
      </c>
      <c r="REE322" s="415">
        <v>108.85</v>
      </c>
      <c r="REF322" s="418" t="s">
        <v>782</v>
      </c>
      <c r="REG322" s="417" t="s">
        <v>767</v>
      </c>
      <c r="REH322" s="414" t="s">
        <v>649</v>
      </c>
      <c r="REI322" s="415">
        <v>108.85</v>
      </c>
      <c r="REJ322" s="418" t="s">
        <v>782</v>
      </c>
      <c r="REK322" s="417" t="s">
        <v>767</v>
      </c>
      <c r="REL322" s="414" t="s">
        <v>649</v>
      </c>
      <c r="REM322" s="415">
        <v>108.85</v>
      </c>
      <c r="REN322" s="418" t="s">
        <v>782</v>
      </c>
      <c r="REO322" s="417" t="s">
        <v>767</v>
      </c>
      <c r="REP322" s="414" t="s">
        <v>649</v>
      </c>
      <c r="REQ322" s="415">
        <v>108.85</v>
      </c>
      <c r="RER322" s="418" t="s">
        <v>782</v>
      </c>
      <c r="RES322" s="417" t="s">
        <v>767</v>
      </c>
      <c r="RET322" s="414" t="s">
        <v>649</v>
      </c>
      <c r="REU322" s="415">
        <v>108.85</v>
      </c>
      <c r="REV322" s="418" t="s">
        <v>782</v>
      </c>
      <c r="REW322" s="417" t="s">
        <v>767</v>
      </c>
      <c r="REX322" s="414" t="s">
        <v>649</v>
      </c>
      <c r="REY322" s="415">
        <v>108.85</v>
      </c>
      <c r="REZ322" s="418" t="s">
        <v>782</v>
      </c>
      <c r="RFA322" s="417" t="s">
        <v>767</v>
      </c>
      <c r="RFB322" s="414" t="s">
        <v>649</v>
      </c>
      <c r="RFC322" s="415">
        <v>108.85</v>
      </c>
      <c r="RFD322" s="418" t="s">
        <v>782</v>
      </c>
      <c r="RFE322" s="417" t="s">
        <v>767</v>
      </c>
      <c r="RFF322" s="414" t="s">
        <v>649</v>
      </c>
      <c r="RFG322" s="415">
        <v>108.85</v>
      </c>
      <c r="RFH322" s="418" t="s">
        <v>782</v>
      </c>
      <c r="RFI322" s="417" t="s">
        <v>767</v>
      </c>
      <c r="RFJ322" s="414" t="s">
        <v>649</v>
      </c>
      <c r="RFK322" s="415">
        <v>108.85</v>
      </c>
      <c r="RFL322" s="418" t="s">
        <v>782</v>
      </c>
      <c r="RFM322" s="417" t="s">
        <v>767</v>
      </c>
      <c r="RFN322" s="414" t="s">
        <v>649</v>
      </c>
      <c r="RFO322" s="415">
        <v>108.85</v>
      </c>
      <c r="RFP322" s="418" t="s">
        <v>782</v>
      </c>
      <c r="RFQ322" s="417" t="s">
        <v>767</v>
      </c>
      <c r="RFR322" s="414" t="s">
        <v>649</v>
      </c>
      <c r="RFS322" s="415">
        <v>108.85</v>
      </c>
      <c r="RFT322" s="418" t="s">
        <v>782</v>
      </c>
      <c r="RFU322" s="417" t="s">
        <v>767</v>
      </c>
      <c r="RFV322" s="414" t="s">
        <v>649</v>
      </c>
      <c r="RFW322" s="415">
        <v>108.85</v>
      </c>
      <c r="RFX322" s="418" t="s">
        <v>782</v>
      </c>
      <c r="RFY322" s="417" t="s">
        <v>767</v>
      </c>
      <c r="RFZ322" s="414" t="s">
        <v>649</v>
      </c>
      <c r="RGA322" s="415">
        <v>108.85</v>
      </c>
      <c r="RGB322" s="418" t="s">
        <v>782</v>
      </c>
      <c r="RGC322" s="417" t="s">
        <v>767</v>
      </c>
      <c r="RGD322" s="414" t="s">
        <v>649</v>
      </c>
      <c r="RGE322" s="415">
        <v>108.85</v>
      </c>
      <c r="RGF322" s="418" t="s">
        <v>782</v>
      </c>
      <c r="RGG322" s="417" t="s">
        <v>767</v>
      </c>
      <c r="RGH322" s="414" t="s">
        <v>649</v>
      </c>
      <c r="RGI322" s="415">
        <v>108.85</v>
      </c>
      <c r="RGJ322" s="418" t="s">
        <v>782</v>
      </c>
      <c r="RGK322" s="417" t="s">
        <v>767</v>
      </c>
      <c r="RGL322" s="414" t="s">
        <v>649</v>
      </c>
      <c r="RGM322" s="415">
        <v>108.85</v>
      </c>
      <c r="RGN322" s="418" t="s">
        <v>782</v>
      </c>
      <c r="RGO322" s="417" t="s">
        <v>767</v>
      </c>
      <c r="RGP322" s="414" t="s">
        <v>649</v>
      </c>
      <c r="RGQ322" s="415">
        <v>108.85</v>
      </c>
      <c r="RGR322" s="418" t="s">
        <v>782</v>
      </c>
      <c r="RGS322" s="417" t="s">
        <v>767</v>
      </c>
      <c r="RGT322" s="414" t="s">
        <v>649</v>
      </c>
      <c r="RGU322" s="415">
        <v>108.85</v>
      </c>
      <c r="RGV322" s="418" t="s">
        <v>782</v>
      </c>
      <c r="RGW322" s="417" t="s">
        <v>767</v>
      </c>
      <c r="RGX322" s="414" t="s">
        <v>649</v>
      </c>
      <c r="RGY322" s="415">
        <v>108.85</v>
      </c>
      <c r="RGZ322" s="418" t="s">
        <v>782</v>
      </c>
      <c r="RHA322" s="417" t="s">
        <v>767</v>
      </c>
      <c r="RHB322" s="414" t="s">
        <v>649</v>
      </c>
      <c r="RHC322" s="415">
        <v>108.85</v>
      </c>
      <c r="RHD322" s="418" t="s">
        <v>782</v>
      </c>
      <c r="RHE322" s="417" t="s">
        <v>767</v>
      </c>
      <c r="RHF322" s="414" t="s">
        <v>649</v>
      </c>
      <c r="RHG322" s="415">
        <v>108.85</v>
      </c>
      <c r="RHH322" s="418" t="s">
        <v>782</v>
      </c>
      <c r="RHI322" s="417" t="s">
        <v>767</v>
      </c>
      <c r="RHJ322" s="414" t="s">
        <v>649</v>
      </c>
      <c r="RHK322" s="415">
        <v>108.85</v>
      </c>
      <c r="RHL322" s="418" t="s">
        <v>782</v>
      </c>
      <c r="RHM322" s="417" t="s">
        <v>767</v>
      </c>
      <c r="RHN322" s="414" t="s">
        <v>649</v>
      </c>
      <c r="RHO322" s="415">
        <v>108.85</v>
      </c>
      <c r="RHP322" s="418" t="s">
        <v>782</v>
      </c>
      <c r="RHQ322" s="417" t="s">
        <v>767</v>
      </c>
      <c r="RHR322" s="414" t="s">
        <v>649</v>
      </c>
      <c r="RHS322" s="415">
        <v>108.85</v>
      </c>
      <c r="RHT322" s="418" t="s">
        <v>782</v>
      </c>
      <c r="RHU322" s="417" t="s">
        <v>767</v>
      </c>
      <c r="RHV322" s="414" t="s">
        <v>649</v>
      </c>
      <c r="RHW322" s="415">
        <v>108.85</v>
      </c>
      <c r="RHX322" s="418" t="s">
        <v>782</v>
      </c>
      <c r="RHY322" s="417" t="s">
        <v>767</v>
      </c>
      <c r="RHZ322" s="414" t="s">
        <v>649</v>
      </c>
      <c r="RIA322" s="415">
        <v>108.85</v>
      </c>
      <c r="RIB322" s="418" t="s">
        <v>782</v>
      </c>
      <c r="RIC322" s="417" t="s">
        <v>767</v>
      </c>
      <c r="RID322" s="414" t="s">
        <v>649</v>
      </c>
      <c r="RIE322" s="415">
        <v>108.85</v>
      </c>
      <c r="RIF322" s="418" t="s">
        <v>782</v>
      </c>
      <c r="RIG322" s="417" t="s">
        <v>767</v>
      </c>
      <c r="RIH322" s="414" t="s">
        <v>649</v>
      </c>
      <c r="RII322" s="415">
        <v>108.85</v>
      </c>
      <c r="RIJ322" s="418" t="s">
        <v>782</v>
      </c>
      <c r="RIK322" s="417" t="s">
        <v>767</v>
      </c>
      <c r="RIL322" s="414" t="s">
        <v>649</v>
      </c>
      <c r="RIM322" s="415">
        <v>108.85</v>
      </c>
      <c r="RIN322" s="418" t="s">
        <v>782</v>
      </c>
      <c r="RIO322" s="417" t="s">
        <v>767</v>
      </c>
      <c r="RIP322" s="414" t="s">
        <v>649</v>
      </c>
      <c r="RIQ322" s="415">
        <v>108.85</v>
      </c>
      <c r="RIR322" s="418" t="s">
        <v>782</v>
      </c>
      <c r="RIS322" s="417" t="s">
        <v>767</v>
      </c>
      <c r="RIT322" s="414" t="s">
        <v>649</v>
      </c>
      <c r="RIU322" s="415">
        <v>108.85</v>
      </c>
      <c r="RIV322" s="418" t="s">
        <v>782</v>
      </c>
      <c r="RIW322" s="417" t="s">
        <v>767</v>
      </c>
      <c r="RIX322" s="414" t="s">
        <v>649</v>
      </c>
      <c r="RIY322" s="415">
        <v>108.85</v>
      </c>
      <c r="RIZ322" s="418" t="s">
        <v>782</v>
      </c>
      <c r="RJA322" s="417" t="s">
        <v>767</v>
      </c>
      <c r="RJB322" s="414" t="s">
        <v>649</v>
      </c>
      <c r="RJC322" s="415">
        <v>108.85</v>
      </c>
      <c r="RJD322" s="418" t="s">
        <v>782</v>
      </c>
      <c r="RJE322" s="417" t="s">
        <v>767</v>
      </c>
      <c r="RJF322" s="414" t="s">
        <v>649</v>
      </c>
      <c r="RJG322" s="415">
        <v>108.85</v>
      </c>
      <c r="RJH322" s="418" t="s">
        <v>782</v>
      </c>
      <c r="RJI322" s="417" t="s">
        <v>767</v>
      </c>
      <c r="RJJ322" s="414" t="s">
        <v>649</v>
      </c>
      <c r="RJK322" s="415">
        <v>108.85</v>
      </c>
      <c r="RJL322" s="418" t="s">
        <v>782</v>
      </c>
      <c r="RJM322" s="417" t="s">
        <v>767</v>
      </c>
      <c r="RJN322" s="414" t="s">
        <v>649</v>
      </c>
      <c r="RJO322" s="415">
        <v>108.85</v>
      </c>
      <c r="RJP322" s="418" t="s">
        <v>782</v>
      </c>
      <c r="RJQ322" s="417" t="s">
        <v>767</v>
      </c>
      <c r="RJR322" s="414" t="s">
        <v>649</v>
      </c>
      <c r="RJS322" s="415">
        <v>108.85</v>
      </c>
      <c r="RJT322" s="418" t="s">
        <v>782</v>
      </c>
      <c r="RJU322" s="417" t="s">
        <v>767</v>
      </c>
      <c r="RJV322" s="414" t="s">
        <v>649</v>
      </c>
      <c r="RJW322" s="415">
        <v>108.85</v>
      </c>
      <c r="RJX322" s="418" t="s">
        <v>782</v>
      </c>
      <c r="RJY322" s="417" t="s">
        <v>767</v>
      </c>
      <c r="RJZ322" s="414" t="s">
        <v>649</v>
      </c>
      <c r="RKA322" s="415">
        <v>108.85</v>
      </c>
      <c r="RKB322" s="418" t="s">
        <v>782</v>
      </c>
      <c r="RKC322" s="417" t="s">
        <v>767</v>
      </c>
      <c r="RKD322" s="414" t="s">
        <v>649</v>
      </c>
      <c r="RKE322" s="415">
        <v>108.85</v>
      </c>
      <c r="RKF322" s="418" t="s">
        <v>782</v>
      </c>
      <c r="RKG322" s="417" t="s">
        <v>767</v>
      </c>
      <c r="RKH322" s="414" t="s">
        <v>649</v>
      </c>
      <c r="RKI322" s="415">
        <v>108.85</v>
      </c>
      <c r="RKJ322" s="418" t="s">
        <v>782</v>
      </c>
      <c r="RKK322" s="417" t="s">
        <v>767</v>
      </c>
      <c r="RKL322" s="414" t="s">
        <v>649</v>
      </c>
      <c r="RKM322" s="415">
        <v>108.85</v>
      </c>
      <c r="RKN322" s="418" t="s">
        <v>782</v>
      </c>
      <c r="RKO322" s="417" t="s">
        <v>767</v>
      </c>
      <c r="RKP322" s="414" t="s">
        <v>649</v>
      </c>
      <c r="RKQ322" s="415">
        <v>108.85</v>
      </c>
      <c r="RKR322" s="418" t="s">
        <v>782</v>
      </c>
      <c r="RKS322" s="417" t="s">
        <v>767</v>
      </c>
      <c r="RKT322" s="414" t="s">
        <v>649</v>
      </c>
      <c r="RKU322" s="415">
        <v>108.85</v>
      </c>
      <c r="RKV322" s="418" t="s">
        <v>782</v>
      </c>
      <c r="RKW322" s="417" t="s">
        <v>767</v>
      </c>
      <c r="RKX322" s="414" t="s">
        <v>649</v>
      </c>
      <c r="RKY322" s="415">
        <v>108.85</v>
      </c>
      <c r="RKZ322" s="418" t="s">
        <v>782</v>
      </c>
      <c r="RLA322" s="417" t="s">
        <v>767</v>
      </c>
      <c r="RLB322" s="414" t="s">
        <v>649</v>
      </c>
      <c r="RLC322" s="415">
        <v>108.85</v>
      </c>
      <c r="RLD322" s="418" t="s">
        <v>782</v>
      </c>
      <c r="RLE322" s="417" t="s">
        <v>767</v>
      </c>
      <c r="RLF322" s="414" t="s">
        <v>649</v>
      </c>
      <c r="RLG322" s="415">
        <v>108.85</v>
      </c>
      <c r="RLH322" s="418" t="s">
        <v>782</v>
      </c>
      <c r="RLI322" s="417" t="s">
        <v>767</v>
      </c>
      <c r="RLJ322" s="414" t="s">
        <v>649</v>
      </c>
      <c r="RLK322" s="415">
        <v>108.85</v>
      </c>
      <c r="RLL322" s="418" t="s">
        <v>782</v>
      </c>
      <c r="RLM322" s="417" t="s">
        <v>767</v>
      </c>
      <c r="RLN322" s="414" t="s">
        <v>649</v>
      </c>
      <c r="RLO322" s="415">
        <v>108.85</v>
      </c>
      <c r="RLP322" s="418" t="s">
        <v>782</v>
      </c>
      <c r="RLQ322" s="417" t="s">
        <v>767</v>
      </c>
      <c r="RLR322" s="414" t="s">
        <v>649</v>
      </c>
      <c r="RLS322" s="415">
        <v>108.85</v>
      </c>
      <c r="RLT322" s="418" t="s">
        <v>782</v>
      </c>
      <c r="RLU322" s="417" t="s">
        <v>767</v>
      </c>
      <c r="RLV322" s="414" t="s">
        <v>649</v>
      </c>
      <c r="RLW322" s="415">
        <v>108.85</v>
      </c>
      <c r="RLX322" s="418" t="s">
        <v>782</v>
      </c>
      <c r="RLY322" s="417" t="s">
        <v>767</v>
      </c>
      <c r="RLZ322" s="414" t="s">
        <v>649</v>
      </c>
      <c r="RMA322" s="415">
        <v>108.85</v>
      </c>
      <c r="RMB322" s="418" t="s">
        <v>782</v>
      </c>
      <c r="RMC322" s="417" t="s">
        <v>767</v>
      </c>
      <c r="RMD322" s="414" t="s">
        <v>649</v>
      </c>
      <c r="RME322" s="415">
        <v>108.85</v>
      </c>
      <c r="RMF322" s="418" t="s">
        <v>782</v>
      </c>
      <c r="RMG322" s="417" t="s">
        <v>767</v>
      </c>
      <c r="RMH322" s="414" t="s">
        <v>649</v>
      </c>
      <c r="RMI322" s="415">
        <v>108.85</v>
      </c>
      <c r="RMJ322" s="418" t="s">
        <v>782</v>
      </c>
      <c r="RMK322" s="417" t="s">
        <v>767</v>
      </c>
      <c r="RML322" s="414" t="s">
        <v>649</v>
      </c>
      <c r="RMM322" s="415">
        <v>108.85</v>
      </c>
      <c r="RMN322" s="418" t="s">
        <v>782</v>
      </c>
      <c r="RMO322" s="417" t="s">
        <v>767</v>
      </c>
      <c r="RMP322" s="414" t="s">
        <v>649</v>
      </c>
      <c r="RMQ322" s="415">
        <v>108.85</v>
      </c>
      <c r="RMR322" s="418" t="s">
        <v>782</v>
      </c>
      <c r="RMS322" s="417" t="s">
        <v>767</v>
      </c>
      <c r="RMT322" s="414" t="s">
        <v>649</v>
      </c>
      <c r="RMU322" s="415">
        <v>108.85</v>
      </c>
      <c r="RMV322" s="418" t="s">
        <v>782</v>
      </c>
      <c r="RMW322" s="417" t="s">
        <v>767</v>
      </c>
      <c r="RMX322" s="414" t="s">
        <v>649</v>
      </c>
      <c r="RMY322" s="415">
        <v>108.85</v>
      </c>
      <c r="RMZ322" s="418" t="s">
        <v>782</v>
      </c>
      <c r="RNA322" s="417" t="s">
        <v>767</v>
      </c>
      <c r="RNB322" s="414" t="s">
        <v>649</v>
      </c>
      <c r="RNC322" s="415">
        <v>108.85</v>
      </c>
      <c r="RND322" s="418" t="s">
        <v>782</v>
      </c>
      <c r="RNE322" s="417" t="s">
        <v>767</v>
      </c>
      <c r="RNF322" s="414" t="s">
        <v>649</v>
      </c>
      <c r="RNG322" s="415">
        <v>108.85</v>
      </c>
      <c r="RNH322" s="418" t="s">
        <v>782</v>
      </c>
      <c r="RNI322" s="417" t="s">
        <v>767</v>
      </c>
      <c r="RNJ322" s="414" t="s">
        <v>649</v>
      </c>
      <c r="RNK322" s="415">
        <v>108.85</v>
      </c>
      <c r="RNL322" s="418" t="s">
        <v>782</v>
      </c>
      <c r="RNM322" s="417" t="s">
        <v>767</v>
      </c>
      <c r="RNN322" s="414" t="s">
        <v>649</v>
      </c>
      <c r="RNO322" s="415">
        <v>108.85</v>
      </c>
      <c r="RNP322" s="418" t="s">
        <v>782</v>
      </c>
      <c r="RNQ322" s="417" t="s">
        <v>767</v>
      </c>
      <c r="RNR322" s="414" t="s">
        <v>649</v>
      </c>
      <c r="RNS322" s="415">
        <v>108.85</v>
      </c>
      <c r="RNT322" s="418" t="s">
        <v>782</v>
      </c>
      <c r="RNU322" s="417" t="s">
        <v>767</v>
      </c>
      <c r="RNV322" s="414" t="s">
        <v>649</v>
      </c>
      <c r="RNW322" s="415">
        <v>108.85</v>
      </c>
      <c r="RNX322" s="418" t="s">
        <v>782</v>
      </c>
      <c r="RNY322" s="417" t="s">
        <v>767</v>
      </c>
      <c r="RNZ322" s="414" t="s">
        <v>649</v>
      </c>
      <c r="ROA322" s="415">
        <v>108.85</v>
      </c>
      <c r="ROB322" s="418" t="s">
        <v>782</v>
      </c>
      <c r="ROC322" s="417" t="s">
        <v>767</v>
      </c>
      <c r="ROD322" s="414" t="s">
        <v>649</v>
      </c>
      <c r="ROE322" s="415">
        <v>108.85</v>
      </c>
      <c r="ROF322" s="418" t="s">
        <v>782</v>
      </c>
      <c r="ROG322" s="417" t="s">
        <v>767</v>
      </c>
      <c r="ROH322" s="414" t="s">
        <v>649</v>
      </c>
      <c r="ROI322" s="415">
        <v>108.85</v>
      </c>
      <c r="ROJ322" s="418" t="s">
        <v>782</v>
      </c>
      <c r="ROK322" s="417" t="s">
        <v>767</v>
      </c>
      <c r="ROL322" s="414" t="s">
        <v>649</v>
      </c>
      <c r="ROM322" s="415">
        <v>108.85</v>
      </c>
      <c r="RON322" s="418" t="s">
        <v>782</v>
      </c>
      <c r="ROO322" s="417" t="s">
        <v>767</v>
      </c>
      <c r="ROP322" s="414" t="s">
        <v>649</v>
      </c>
      <c r="ROQ322" s="415">
        <v>108.85</v>
      </c>
      <c r="ROR322" s="418" t="s">
        <v>782</v>
      </c>
      <c r="ROS322" s="417" t="s">
        <v>767</v>
      </c>
      <c r="ROT322" s="414" t="s">
        <v>649</v>
      </c>
      <c r="ROU322" s="415">
        <v>108.85</v>
      </c>
      <c r="ROV322" s="418" t="s">
        <v>782</v>
      </c>
      <c r="ROW322" s="417" t="s">
        <v>767</v>
      </c>
      <c r="ROX322" s="414" t="s">
        <v>649</v>
      </c>
      <c r="ROY322" s="415">
        <v>108.85</v>
      </c>
      <c r="ROZ322" s="418" t="s">
        <v>782</v>
      </c>
      <c r="RPA322" s="417" t="s">
        <v>767</v>
      </c>
      <c r="RPB322" s="414" t="s">
        <v>649</v>
      </c>
      <c r="RPC322" s="415">
        <v>108.85</v>
      </c>
      <c r="RPD322" s="418" t="s">
        <v>782</v>
      </c>
      <c r="RPE322" s="417" t="s">
        <v>767</v>
      </c>
      <c r="RPF322" s="414" t="s">
        <v>649</v>
      </c>
      <c r="RPG322" s="415">
        <v>108.85</v>
      </c>
      <c r="RPH322" s="418" t="s">
        <v>782</v>
      </c>
      <c r="RPI322" s="417" t="s">
        <v>767</v>
      </c>
      <c r="RPJ322" s="414" t="s">
        <v>649</v>
      </c>
      <c r="RPK322" s="415">
        <v>108.85</v>
      </c>
      <c r="RPL322" s="418" t="s">
        <v>782</v>
      </c>
      <c r="RPM322" s="417" t="s">
        <v>767</v>
      </c>
      <c r="RPN322" s="414" t="s">
        <v>649</v>
      </c>
      <c r="RPO322" s="415">
        <v>108.85</v>
      </c>
      <c r="RPP322" s="418" t="s">
        <v>782</v>
      </c>
      <c r="RPQ322" s="417" t="s">
        <v>767</v>
      </c>
      <c r="RPR322" s="414" t="s">
        <v>649</v>
      </c>
      <c r="RPS322" s="415">
        <v>108.85</v>
      </c>
      <c r="RPT322" s="418" t="s">
        <v>782</v>
      </c>
      <c r="RPU322" s="417" t="s">
        <v>767</v>
      </c>
      <c r="RPV322" s="414" t="s">
        <v>649</v>
      </c>
      <c r="RPW322" s="415">
        <v>108.85</v>
      </c>
      <c r="RPX322" s="418" t="s">
        <v>782</v>
      </c>
      <c r="RPY322" s="417" t="s">
        <v>767</v>
      </c>
      <c r="RPZ322" s="414" t="s">
        <v>649</v>
      </c>
      <c r="RQA322" s="415">
        <v>108.85</v>
      </c>
      <c r="RQB322" s="418" t="s">
        <v>782</v>
      </c>
      <c r="RQC322" s="417" t="s">
        <v>767</v>
      </c>
      <c r="RQD322" s="414" t="s">
        <v>649</v>
      </c>
      <c r="RQE322" s="415">
        <v>108.85</v>
      </c>
      <c r="RQF322" s="418" t="s">
        <v>782</v>
      </c>
      <c r="RQG322" s="417" t="s">
        <v>767</v>
      </c>
      <c r="RQH322" s="414" t="s">
        <v>649</v>
      </c>
      <c r="RQI322" s="415">
        <v>108.85</v>
      </c>
      <c r="RQJ322" s="418" t="s">
        <v>782</v>
      </c>
      <c r="RQK322" s="417" t="s">
        <v>767</v>
      </c>
      <c r="RQL322" s="414" t="s">
        <v>649</v>
      </c>
      <c r="RQM322" s="415">
        <v>108.85</v>
      </c>
      <c r="RQN322" s="418" t="s">
        <v>782</v>
      </c>
      <c r="RQO322" s="417" t="s">
        <v>767</v>
      </c>
      <c r="RQP322" s="414" t="s">
        <v>649</v>
      </c>
      <c r="RQQ322" s="415">
        <v>108.85</v>
      </c>
      <c r="RQR322" s="418" t="s">
        <v>782</v>
      </c>
      <c r="RQS322" s="417" t="s">
        <v>767</v>
      </c>
      <c r="RQT322" s="414" t="s">
        <v>649</v>
      </c>
      <c r="RQU322" s="415">
        <v>108.85</v>
      </c>
      <c r="RQV322" s="418" t="s">
        <v>782</v>
      </c>
      <c r="RQW322" s="417" t="s">
        <v>767</v>
      </c>
      <c r="RQX322" s="414" t="s">
        <v>649</v>
      </c>
      <c r="RQY322" s="415">
        <v>108.85</v>
      </c>
      <c r="RQZ322" s="418" t="s">
        <v>782</v>
      </c>
      <c r="RRA322" s="417" t="s">
        <v>767</v>
      </c>
      <c r="RRB322" s="414" t="s">
        <v>649</v>
      </c>
      <c r="RRC322" s="415">
        <v>108.85</v>
      </c>
      <c r="RRD322" s="418" t="s">
        <v>782</v>
      </c>
      <c r="RRE322" s="417" t="s">
        <v>767</v>
      </c>
      <c r="RRF322" s="414" t="s">
        <v>649</v>
      </c>
      <c r="RRG322" s="415">
        <v>108.85</v>
      </c>
      <c r="RRH322" s="418" t="s">
        <v>782</v>
      </c>
      <c r="RRI322" s="417" t="s">
        <v>767</v>
      </c>
      <c r="RRJ322" s="414" t="s">
        <v>649</v>
      </c>
      <c r="RRK322" s="415">
        <v>108.85</v>
      </c>
      <c r="RRL322" s="418" t="s">
        <v>782</v>
      </c>
      <c r="RRM322" s="417" t="s">
        <v>767</v>
      </c>
      <c r="RRN322" s="414" t="s">
        <v>649</v>
      </c>
      <c r="RRO322" s="415">
        <v>108.85</v>
      </c>
      <c r="RRP322" s="418" t="s">
        <v>782</v>
      </c>
      <c r="RRQ322" s="417" t="s">
        <v>767</v>
      </c>
      <c r="RRR322" s="414" t="s">
        <v>649</v>
      </c>
      <c r="RRS322" s="415">
        <v>108.85</v>
      </c>
      <c r="RRT322" s="418" t="s">
        <v>782</v>
      </c>
      <c r="RRU322" s="417" t="s">
        <v>767</v>
      </c>
      <c r="RRV322" s="414" t="s">
        <v>649</v>
      </c>
      <c r="RRW322" s="415">
        <v>108.85</v>
      </c>
      <c r="RRX322" s="418" t="s">
        <v>782</v>
      </c>
      <c r="RRY322" s="417" t="s">
        <v>767</v>
      </c>
      <c r="RRZ322" s="414" t="s">
        <v>649</v>
      </c>
      <c r="RSA322" s="415">
        <v>108.85</v>
      </c>
      <c r="RSB322" s="418" t="s">
        <v>782</v>
      </c>
      <c r="RSC322" s="417" t="s">
        <v>767</v>
      </c>
      <c r="RSD322" s="414" t="s">
        <v>649</v>
      </c>
      <c r="RSE322" s="415">
        <v>108.85</v>
      </c>
      <c r="RSF322" s="418" t="s">
        <v>782</v>
      </c>
      <c r="RSG322" s="417" t="s">
        <v>767</v>
      </c>
      <c r="RSH322" s="414" t="s">
        <v>649</v>
      </c>
      <c r="RSI322" s="415">
        <v>108.85</v>
      </c>
      <c r="RSJ322" s="418" t="s">
        <v>782</v>
      </c>
      <c r="RSK322" s="417" t="s">
        <v>767</v>
      </c>
      <c r="RSL322" s="414" t="s">
        <v>649</v>
      </c>
      <c r="RSM322" s="415">
        <v>108.85</v>
      </c>
      <c r="RSN322" s="418" t="s">
        <v>782</v>
      </c>
      <c r="RSO322" s="417" t="s">
        <v>767</v>
      </c>
      <c r="RSP322" s="414" t="s">
        <v>649</v>
      </c>
      <c r="RSQ322" s="415">
        <v>108.85</v>
      </c>
      <c r="RSR322" s="418" t="s">
        <v>782</v>
      </c>
      <c r="RSS322" s="417" t="s">
        <v>767</v>
      </c>
      <c r="RST322" s="414" t="s">
        <v>649</v>
      </c>
      <c r="RSU322" s="415">
        <v>108.85</v>
      </c>
      <c r="RSV322" s="418" t="s">
        <v>782</v>
      </c>
      <c r="RSW322" s="417" t="s">
        <v>767</v>
      </c>
      <c r="RSX322" s="414" t="s">
        <v>649</v>
      </c>
      <c r="RSY322" s="415">
        <v>108.85</v>
      </c>
      <c r="RSZ322" s="418" t="s">
        <v>782</v>
      </c>
      <c r="RTA322" s="417" t="s">
        <v>767</v>
      </c>
      <c r="RTB322" s="414" t="s">
        <v>649</v>
      </c>
      <c r="RTC322" s="415">
        <v>108.85</v>
      </c>
      <c r="RTD322" s="418" t="s">
        <v>782</v>
      </c>
      <c r="RTE322" s="417" t="s">
        <v>767</v>
      </c>
      <c r="RTF322" s="414" t="s">
        <v>649</v>
      </c>
      <c r="RTG322" s="415">
        <v>108.85</v>
      </c>
      <c r="RTH322" s="418" t="s">
        <v>782</v>
      </c>
      <c r="RTI322" s="417" t="s">
        <v>767</v>
      </c>
      <c r="RTJ322" s="414" t="s">
        <v>649</v>
      </c>
      <c r="RTK322" s="415">
        <v>108.85</v>
      </c>
      <c r="RTL322" s="418" t="s">
        <v>782</v>
      </c>
      <c r="RTM322" s="417" t="s">
        <v>767</v>
      </c>
      <c r="RTN322" s="414" t="s">
        <v>649</v>
      </c>
      <c r="RTO322" s="415">
        <v>108.85</v>
      </c>
      <c r="RTP322" s="418" t="s">
        <v>782</v>
      </c>
      <c r="RTQ322" s="417" t="s">
        <v>767</v>
      </c>
      <c r="RTR322" s="414" t="s">
        <v>649</v>
      </c>
      <c r="RTS322" s="415">
        <v>108.85</v>
      </c>
      <c r="RTT322" s="418" t="s">
        <v>782</v>
      </c>
      <c r="RTU322" s="417" t="s">
        <v>767</v>
      </c>
      <c r="RTV322" s="414" t="s">
        <v>649</v>
      </c>
      <c r="RTW322" s="415">
        <v>108.85</v>
      </c>
      <c r="RTX322" s="418" t="s">
        <v>782</v>
      </c>
      <c r="RTY322" s="417" t="s">
        <v>767</v>
      </c>
      <c r="RTZ322" s="414" t="s">
        <v>649</v>
      </c>
      <c r="RUA322" s="415">
        <v>108.85</v>
      </c>
      <c r="RUB322" s="418" t="s">
        <v>782</v>
      </c>
      <c r="RUC322" s="417" t="s">
        <v>767</v>
      </c>
      <c r="RUD322" s="414" t="s">
        <v>649</v>
      </c>
      <c r="RUE322" s="415">
        <v>108.85</v>
      </c>
      <c r="RUF322" s="418" t="s">
        <v>782</v>
      </c>
      <c r="RUG322" s="417" t="s">
        <v>767</v>
      </c>
      <c r="RUH322" s="414" t="s">
        <v>649</v>
      </c>
      <c r="RUI322" s="415">
        <v>108.85</v>
      </c>
      <c r="RUJ322" s="418" t="s">
        <v>782</v>
      </c>
      <c r="RUK322" s="417" t="s">
        <v>767</v>
      </c>
      <c r="RUL322" s="414" t="s">
        <v>649</v>
      </c>
      <c r="RUM322" s="415">
        <v>108.85</v>
      </c>
      <c r="RUN322" s="418" t="s">
        <v>782</v>
      </c>
      <c r="RUO322" s="417" t="s">
        <v>767</v>
      </c>
      <c r="RUP322" s="414" t="s">
        <v>649</v>
      </c>
      <c r="RUQ322" s="415">
        <v>108.85</v>
      </c>
      <c r="RUR322" s="418" t="s">
        <v>782</v>
      </c>
      <c r="RUS322" s="417" t="s">
        <v>767</v>
      </c>
      <c r="RUT322" s="414" t="s">
        <v>649</v>
      </c>
      <c r="RUU322" s="415">
        <v>108.85</v>
      </c>
      <c r="RUV322" s="418" t="s">
        <v>782</v>
      </c>
      <c r="RUW322" s="417" t="s">
        <v>767</v>
      </c>
      <c r="RUX322" s="414" t="s">
        <v>649</v>
      </c>
      <c r="RUY322" s="415">
        <v>108.85</v>
      </c>
      <c r="RUZ322" s="418" t="s">
        <v>782</v>
      </c>
      <c r="RVA322" s="417" t="s">
        <v>767</v>
      </c>
      <c r="RVB322" s="414" t="s">
        <v>649</v>
      </c>
      <c r="RVC322" s="415">
        <v>108.85</v>
      </c>
      <c r="RVD322" s="418" t="s">
        <v>782</v>
      </c>
      <c r="RVE322" s="417" t="s">
        <v>767</v>
      </c>
      <c r="RVF322" s="414" t="s">
        <v>649</v>
      </c>
      <c r="RVG322" s="415">
        <v>108.85</v>
      </c>
      <c r="RVH322" s="418" t="s">
        <v>782</v>
      </c>
      <c r="RVI322" s="417" t="s">
        <v>767</v>
      </c>
      <c r="RVJ322" s="414" t="s">
        <v>649</v>
      </c>
      <c r="RVK322" s="415">
        <v>108.85</v>
      </c>
      <c r="RVL322" s="418" t="s">
        <v>782</v>
      </c>
      <c r="RVM322" s="417" t="s">
        <v>767</v>
      </c>
      <c r="RVN322" s="414" t="s">
        <v>649</v>
      </c>
      <c r="RVO322" s="415">
        <v>108.85</v>
      </c>
      <c r="RVP322" s="418" t="s">
        <v>782</v>
      </c>
      <c r="RVQ322" s="417" t="s">
        <v>767</v>
      </c>
      <c r="RVR322" s="414" t="s">
        <v>649</v>
      </c>
      <c r="RVS322" s="415">
        <v>108.85</v>
      </c>
      <c r="RVT322" s="418" t="s">
        <v>782</v>
      </c>
      <c r="RVU322" s="417" t="s">
        <v>767</v>
      </c>
      <c r="RVV322" s="414" t="s">
        <v>649</v>
      </c>
      <c r="RVW322" s="415">
        <v>108.85</v>
      </c>
      <c r="RVX322" s="418" t="s">
        <v>782</v>
      </c>
      <c r="RVY322" s="417" t="s">
        <v>767</v>
      </c>
      <c r="RVZ322" s="414" t="s">
        <v>649</v>
      </c>
      <c r="RWA322" s="415">
        <v>108.85</v>
      </c>
      <c r="RWB322" s="418" t="s">
        <v>782</v>
      </c>
      <c r="RWC322" s="417" t="s">
        <v>767</v>
      </c>
      <c r="RWD322" s="414" t="s">
        <v>649</v>
      </c>
      <c r="RWE322" s="415">
        <v>108.85</v>
      </c>
      <c r="RWF322" s="418" t="s">
        <v>782</v>
      </c>
      <c r="RWG322" s="417" t="s">
        <v>767</v>
      </c>
      <c r="RWH322" s="414" t="s">
        <v>649</v>
      </c>
      <c r="RWI322" s="415">
        <v>108.85</v>
      </c>
      <c r="RWJ322" s="418" t="s">
        <v>782</v>
      </c>
      <c r="RWK322" s="417" t="s">
        <v>767</v>
      </c>
      <c r="RWL322" s="414" t="s">
        <v>649</v>
      </c>
      <c r="RWM322" s="415">
        <v>108.85</v>
      </c>
      <c r="RWN322" s="418" t="s">
        <v>782</v>
      </c>
      <c r="RWO322" s="417" t="s">
        <v>767</v>
      </c>
      <c r="RWP322" s="414" t="s">
        <v>649</v>
      </c>
      <c r="RWQ322" s="415">
        <v>108.85</v>
      </c>
      <c r="RWR322" s="418" t="s">
        <v>782</v>
      </c>
      <c r="RWS322" s="417" t="s">
        <v>767</v>
      </c>
      <c r="RWT322" s="414" t="s">
        <v>649</v>
      </c>
      <c r="RWU322" s="415">
        <v>108.85</v>
      </c>
      <c r="RWV322" s="418" t="s">
        <v>782</v>
      </c>
      <c r="RWW322" s="417" t="s">
        <v>767</v>
      </c>
      <c r="RWX322" s="414" t="s">
        <v>649</v>
      </c>
      <c r="RWY322" s="415">
        <v>108.85</v>
      </c>
      <c r="RWZ322" s="418" t="s">
        <v>782</v>
      </c>
      <c r="RXA322" s="417" t="s">
        <v>767</v>
      </c>
      <c r="RXB322" s="414" t="s">
        <v>649</v>
      </c>
      <c r="RXC322" s="415">
        <v>108.85</v>
      </c>
      <c r="RXD322" s="418" t="s">
        <v>782</v>
      </c>
      <c r="RXE322" s="417" t="s">
        <v>767</v>
      </c>
      <c r="RXF322" s="414" t="s">
        <v>649</v>
      </c>
      <c r="RXG322" s="415">
        <v>108.85</v>
      </c>
      <c r="RXH322" s="418" t="s">
        <v>782</v>
      </c>
      <c r="RXI322" s="417" t="s">
        <v>767</v>
      </c>
      <c r="RXJ322" s="414" t="s">
        <v>649</v>
      </c>
      <c r="RXK322" s="415">
        <v>108.85</v>
      </c>
      <c r="RXL322" s="418" t="s">
        <v>782</v>
      </c>
      <c r="RXM322" s="417" t="s">
        <v>767</v>
      </c>
      <c r="RXN322" s="414" t="s">
        <v>649</v>
      </c>
      <c r="RXO322" s="415">
        <v>108.85</v>
      </c>
      <c r="RXP322" s="418" t="s">
        <v>782</v>
      </c>
      <c r="RXQ322" s="417" t="s">
        <v>767</v>
      </c>
      <c r="RXR322" s="414" t="s">
        <v>649</v>
      </c>
      <c r="RXS322" s="415">
        <v>108.85</v>
      </c>
      <c r="RXT322" s="418" t="s">
        <v>782</v>
      </c>
      <c r="RXU322" s="417" t="s">
        <v>767</v>
      </c>
      <c r="RXV322" s="414" t="s">
        <v>649</v>
      </c>
      <c r="RXW322" s="415">
        <v>108.85</v>
      </c>
      <c r="RXX322" s="418" t="s">
        <v>782</v>
      </c>
      <c r="RXY322" s="417" t="s">
        <v>767</v>
      </c>
      <c r="RXZ322" s="414" t="s">
        <v>649</v>
      </c>
      <c r="RYA322" s="415">
        <v>108.85</v>
      </c>
      <c r="RYB322" s="418" t="s">
        <v>782</v>
      </c>
      <c r="RYC322" s="417" t="s">
        <v>767</v>
      </c>
      <c r="RYD322" s="414" t="s">
        <v>649</v>
      </c>
      <c r="RYE322" s="415">
        <v>108.85</v>
      </c>
      <c r="RYF322" s="418" t="s">
        <v>782</v>
      </c>
      <c r="RYG322" s="417" t="s">
        <v>767</v>
      </c>
      <c r="RYH322" s="414" t="s">
        <v>649</v>
      </c>
      <c r="RYI322" s="415">
        <v>108.85</v>
      </c>
      <c r="RYJ322" s="418" t="s">
        <v>782</v>
      </c>
      <c r="RYK322" s="417" t="s">
        <v>767</v>
      </c>
      <c r="RYL322" s="414" t="s">
        <v>649</v>
      </c>
      <c r="RYM322" s="415">
        <v>108.85</v>
      </c>
      <c r="RYN322" s="418" t="s">
        <v>782</v>
      </c>
      <c r="RYO322" s="417" t="s">
        <v>767</v>
      </c>
      <c r="RYP322" s="414" t="s">
        <v>649</v>
      </c>
      <c r="RYQ322" s="415">
        <v>108.85</v>
      </c>
      <c r="RYR322" s="418" t="s">
        <v>782</v>
      </c>
      <c r="RYS322" s="417" t="s">
        <v>767</v>
      </c>
      <c r="RYT322" s="414" t="s">
        <v>649</v>
      </c>
      <c r="RYU322" s="415">
        <v>108.85</v>
      </c>
      <c r="RYV322" s="418" t="s">
        <v>782</v>
      </c>
      <c r="RYW322" s="417" t="s">
        <v>767</v>
      </c>
      <c r="RYX322" s="414" t="s">
        <v>649</v>
      </c>
      <c r="RYY322" s="415">
        <v>108.85</v>
      </c>
      <c r="RYZ322" s="418" t="s">
        <v>782</v>
      </c>
      <c r="RZA322" s="417" t="s">
        <v>767</v>
      </c>
      <c r="RZB322" s="414" t="s">
        <v>649</v>
      </c>
      <c r="RZC322" s="415">
        <v>108.85</v>
      </c>
      <c r="RZD322" s="418" t="s">
        <v>782</v>
      </c>
      <c r="RZE322" s="417" t="s">
        <v>767</v>
      </c>
      <c r="RZF322" s="414" t="s">
        <v>649</v>
      </c>
      <c r="RZG322" s="415">
        <v>108.85</v>
      </c>
      <c r="RZH322" s="418" t="s">
        <v>782</v>
      </c>
      <c r="RZI322" s="417" t="s">
        <v>767</v>
      </c>
      <c r="RZJ322" s="414" t="s">
        <v>649</v>
      </c>
      <c r="RZK322" s="415">
        <v>108.85</v>
      </c>
      <c r="RZL322" s="418" t="s">
        <v>782</v>
      </c>
      <c r="RZM322" s="417" t="s">
        <v>767</v>
      </c>
      <c r="RZN322" s="414" t="s">
        <v>649</v>
      </c>
      <c r="RZO322" s="415">
        <v>108.85</v>
      </c>
      <c r="RZP322" s="418" t="s">
        <v>782</v>
      </c>
      <c r="RZQ322" s="417" t="s">
        <v>767</v>
      </c>
      <c r="RZR322" s="414" t="s">
        <v>649</v>
      </c>
      <c r="RZS322" s="415">
        <v>108.85</v>
      </c>
      <c r="RZT322" s="418" t="s">
        <v>782</v>
      </c>
      <c r="RZU322" s="417" t="s">
        <v>767</v>
      </c>
      <c r="RZV322" s="414" t="s">
        <v>649</v>
      </c>
      <c r="RZW322" s="415">
        <v>108.85</v>
      </c>
      <c r="RZX322" s="418" t="s">
        <v>782</v>
      </c>
      <c r="RZY322" s="417" t="s">
        <v>767</v>
      </c>
      <c r="RZZ322" s="414" t="s">
        <v>649</v>
      </c>
      <c r="SAA322" s="415">
        <v>108.85</v>
      </c>
      <c r="SAB322" s="418" t="s">
        <v>782</v>
      </c>
      <c r="SAC322" s="417" t="s">
        <v>767</v>
      </c>
      <c r="SAD322" s="414" t="s">
        <v>649</v>
      </c>
      <c r="SAE322" s="415">
        <v>108.85</v>
      </c>
      <c r="SAF322" s="418" t="s">
        <v>782</v>
      </c>
      <c r="SAG322" s="417" t="s">
        <v>767</v>
      </c>
      <c r="SAH322" s="414" t="s">
        <v>649</v>
      </c>
      <c r="SAI322" s="415">
        <v>108.85</v>
      </c>
      <c r="SAJ322" s="418" t="s">
        <v>782</v>
      </c>
      <c r="SAK322" s="417" t="s">
        <v>767</v>
      </c>
      <c r="SAL322" s="414" t="s">
        <v>649</v>
      </c>
      <c r="SAM322" s="415">
        <v>108.85</v>
      </c>
      <c r="SAN322" s="418" t="s">
        <v>782</v>
      </c>
      <c r="SAO322" s="417" t="s">
        <v>767</v>
      </c>
      <c r="SAP322" s="414" t="s">
        <v>649</v>
      </c>
      <c r="SAQ322" s="415">
        <v>108.85</v>
      </c>
      <c r="SAR322" s="418" t="s">
        <v>782</v>
      </c>
      <c r="SAS322" s="417" t="s">
        <v>767</v>
      </c>
      <c r="SAT322" s="414" t="s">
        <v>649</v>
      </c>
      <c r="SAU322" s="415">
        <v>108.85</v>
      </c>
      <c r="SAV322" s="418" t="s">
        <v>782</v>
      </c>
      <c r="SAW322" s="417" t="s">
        <v>767</v>
      </c>
      <c r="SAX322" s="414" t="s">
        <v>649</v>
      </c>
      <c r="SAY322" s="415">
        <v>108.85</v>
      </c>
      <c r="SAZ322" s="418" t="s">
        <v>782</v>
      </c>
      <c r="SBA322" s="417" t="s">
        <v>767</v>
      </c>
      <c r="SBB322" s="414" t="s">
        <v>649</v>
      </c>
      <c r="SBC322" s="415">
        <v>108.85</v>
      </c>
      <c r="SBD322" s="418" t="s">
        <v>782</v>
      </c>
      <c r="SBE322" s="417" t="s">
        <v>767</v>
      </c>
      <c r="SBF322" s="414" t="s">
        <v>649</v>
      </c>
      <c r="SBG322" s="415">
        <v>108.85</v>
      </c>
      <c r="SBH322" s="418" t="s">
        <v>782</v>
      </c>
      <c r="SBI322" s="417" t="s">
        <v>767</v>
      </c>
      <c r="SBJ322" s="414" t="s">
        <v>649</v>
      </c>
      <c r="SBK322" s="415">
        <v>108.85</v>
      </c>
      <c r="SBL322" s="418" t="s">
        <v>782</v>
      </c>
      <c r="SBM322" s="417" t="s">
        <v>767</v>
      </c>
      <c r="SBN322" s="414" t="s">
        <v>649</v>
      </c>
      <c r="SBO322" s="415">
        <v>108.85</v>
      </c>
      <c r="SBP322" s="418" t="s">
        <v>782</v>
      </c>
      <c r="SBQ322" s="417" t="s">
        <v>767</v>
      </c>
      <c r="SBR322" s="414" t="s">
        <v>649</v>
      </c>
      <c r="SBS322" s="415">
        <v>108.85</v>
      </c>
      <c r="SBT322" s="418" t="s">
        <v>782</v>
      </c>
      <c r="SBU322" s="417" t="s">
        <v>767</v>
      </c>
      <c r="SBV322" s="414" t="s">
        <v>649</v>
      </c>
      <c r="SBW322" s="415">
        <v>108.85</v>
      </c>
      <c r="SBX322" s="418" t="s">
        <v>782</v>
      </c>
      <c r="SBY322" s="417" t="s">
        <v>767</v>
      </c>
      <c r="SBZ322" s="414" t="s">
        <v>649</v>
      </c>
      <c r="SCA322" s="415">
        <v>108.85</v>
      </c>
      <c r="SCB322" s="418" t="s">
        <v>782</v>
      </c>
      <c r="SCC322" s="417" t="s">
        <v>767</v>
      </c>
      <c r="SCD322" s="414" t="s">
        <v>649</v>
      </c>
      <c r="SCE322" s="415">
        <v>108.85</v>
      </c>
      <c r="SCF322" s="418" t="s">
        <v>782</v>
      </c>
      <c r="SCG322" s="417" t="s">
        <v>767</v>
      </c>
      <c r="SCH322" s="414" t="s">
        <v>649</v>
      </c>
      <c r="SCI322" s="415">
        <v>108.85</v>
      </c>
      <c r="SCJ322" s="418" t="s">
        <v>782</v>
      </c>
      <c r="SCK322" s="417" t="s">
        <v>767</v>
      </c>
      <c r="SCL322" s="414" t="s">
        <v>649</v>
      </c>
      <c r="SCM322" s="415">
        <v>108.85</v>
      </c>
      <c r="SCN322" s="418" t="s">
        <v>782</v>
      </c>
      <c r="SCO322" s="417" t="s">
        <v>767</v>
      </c>
      <c r="SCP322" s="414" t="s">
        <v>649</v>
      </c>
      <c r="SCQ322" s="415">
        <v>108.85</v>
      </c>
      <c r="SCR322" s="418" t="s">
        <v>782</v>
      </c>
      <c r="SCS322" s="417" t="s">
        <v>767</v>
      </c>
      <c r="SCT322" s="414" t="s">
        <v>649</v>
      </c>
      <c r="SCU322" s="415">
        <v>108.85</v>
      </c>
      <c r="SCV322" s="418" t="s">
        <v>782</v>
      </c>
      <c r="SCW322" s="417" t="s">
        <v>767</v>
      </c>
      <c r="SCX322" s="414" t="s">
        <v>649</v>
      </c>
      <c r="SCY322" s="415">
        <v>108.85</v>
      </c>
      <c r="SCZ322" s="418" t="s">
        <v>782</v>
      </c>
      <c r="SDA322" s="417" t="s">
        <v>767</v>
      </c>
      <c r="SDB322" s="414" t="s">
        <v>649</v>
      </c>
      <c r="SDC322" s="415">
        <v>108.85</v>
      </c>
      <c r="SDD322" s="418" t="s">
        <v>782</v>
      </c>
      <c r="SDE322" s="417" t="s">
        <v>767</v>
      </c>
      <c r="SDF322" s="414" t="s">
        <v>649</v>
      </c>
      <c r="SDG322" s="415">
        <v>108.85</v>
      </c>
      <c r="SDH322" s="418" t="s">
        <v>782</v>
      </c>
      <c r="SDI322" s="417" t="s">
        <v>767</v>
      </c>
      <c r="SDJ322" s="414" t="s">
        <v>649</v>
      </c>
      <c r="SDK322" s="415">
        <v>108.85</v>
      </c>
      <c r="SDL322" s="418" t="s">
        <v>782</v>
      </c>
      <c r="SDM322" s="417" t="s">
        <v>767</v>
      </c>
      <c r="SDN322" s="414" t="s">
        <v>649</v>
      </c>
      <c r="SDO322" s="415">
        <v>108.85</v>
      </c>
      <c r="SDP322" s="418" t="s">
        <v>782</v>
      </c>
      <c r="SDQ322" s="417" t="s">
        <v>767</v>
      </c>
      <c r="SDR322" s="414" t="s">
        <v>649</v>
      </c>
      <c r="SDS322" s="415">
        <v>108.85</v>
      </c>
      <c r="SDT322" s="418" t="s">
        <v>782</v>
      </c>
      <c r="SDU322" s="417" t="s">
        <v>767</v>
      </c>
      <c r="SDV322" s="414" t="s">
        <v>649</v>
      </c>
      <c r="SDW322" s="415">
        <v>108.85</v>
      </c>
      <c r="SDX322" s="418" t="s">
        <v>782</v>
      </c>
      <c r="SDY322" s="417" t="s">
        <v>767</v>
      </c>
      <c r="SDZ322" s="414" t="s">
        <v>649</v>
      </c>
      <c r="SEA322" s="415">
        <v>108.85</v>
      </c>
      <c r="SEB322" s="418" t="s">
        <v>782</v>
      </c>
      <c r="SEC322" s="417" t="s">
        <v>767</v>
      </c>
      <c r="SED322" s="414" t="s">
        <v>649</v>
      </c>
      <c r="SEE322" s="415">
        <v>108.85</v>
      </c>
      <c r="SEF322" s="418" t="s">
        <v>782</v>
      </c>
      <c r="SEG322" s="417" t="s">
        <v>767</v>
      </c>
      <c r="SEH322" s="414" t="s">
        <v>649</v>
      </c>
      <c r="SEI322" s="415">
        <v>108.85</v>
      </c>
      <c r="SEJ322" s="418" t="s">
        <v>782</v>
      </c>
      <c r="SEK322" s="417" t="s">
        <v>767</v>
      </c>
      <c r="SEL322" s="414" t="s">
        <v>649</v>
      </c>
      <c r="SEM322" s="415">
        <v>108.85</v>
      </c>
      <c r="SEN322" s="418" t="s">
        <v>782</v>
      </c>
      <c r="SEO322" s="417" t="s">
        <v>767</v>
      </c>
      <c r="SEP322" s="414" t="s">
        <v>649</v>
      </c>
      <c r="SEQ322" s="415">
        <v>108.85</v>
      </c>
      <c r="SER322" s="418" t="s">
        <v>782</v>
      </c>
      <c r="SES322" s="417" t="s">
        <v>767</v>
      </c>
      <c r="SET322" s="414" t="s">
        <v>649</v>
      </c>
      <c r="SEU322" s="415">
        <v>108.85</v>
      </c>
      <c r="SEV322" s="418" t="s">
        <v>782</v>
      </c>
      <c r="SEW322" s="417" t="s">
        <v>767</v>
      </c>
      <c r="SEX322" s="414" t="s">
        <v>649</v>
      </c>
      <c r="SEY322" s="415">
        <v>108.85</v>
      </c>
      <c r="SEZ322" s="418" t="s">
        <v>782</v>
      </c>
      <c r="SFA322" s="417" t="s">
        <v>767</v>
      </c>
      <c r="SFB322" s="414" t="s">
        <v>649</v>
      </c>
      <c r="SFC322" s="415">
        <v>108.85</v>
      </c>
      <c r="SFD322" s="418" t="s">
        <v>782</v>
      </c>
      <c r="SFE322" s="417" t="s">
        <v>767</v>
      </c>
      <c r="SFF322" s="414" t="s">
        <v>649</v>
      </c>
      <c r="SFG322" s="415">
        <v>108.85</v>
      </c>
      <c r="SFH322" s="418" t="s">
        <v>782</v>
      </c>
      <c r="SFI322" s="417" t="s">
        <v>767</v>
      </c>
      <c r="SFJ322" s="414" t="s">
        <v>649</v>
      </c>
      <c r="SFK322" s="415">
        <v>108.85</v>
      </c>
      <c r="SFL322" s="418" t="s">
        <v>782</v>
      </c>
      <c r="SFM322" s="417" t="s">
        <v>767</v>
      </c>
      <c r="SFN322" s="414" t="s">
        <v>649</v>
      </c>
      <c r="SFO322" s="415">
        <v>108.85</v>
      </c>
      <c r="SFP322" s="418" t="s">
        <v>782</v>
      </c>
      <c r="SFQ322" s="417" t="s">
        <v>767</v>
      </c>
      <c r="SFR322" s="414" t="s">
        <v>649</v>
      </c>
      <c r="SFS322" s="415">
        <v>108.85</v>
      </c>
      <c r="SFT322" s="418" t="s">
        <v>782</v>
      </c>
      <c r="SFU322" s="417" t="s">
        <v>767</v>
      </c>
      <c r="SFV322" s="414" t="s">
        <v>649</v>
      </c>
      <c r="SFW322" s="415">
        <v>108.85</v>
      </c>
      <c r="SFX322" s="418" t="s">
        <v>782</v>
      </c>
      <c r="SFY322" s="417" t="s">
        <v>767</v>
      </c>
      <c r="SFZ322" s="414" t="s">
        <v>649</v>
      </c>
      <c r="SGA322" s="415">
        <v>108.85</v>
      </c>
      <c r="SGB322" s="418" t="s">
        <v>782</v>
      </c>
      <c r="SGC322" s="417" t="s">
        <v>767</v>
      </c>
      <c r="SGD322" s="414" t="s">
        <v>649</v>
      </c>
      <c r="SGE322" s="415">
        <v>108.85</v>
      </c>
      <c r="SGF322" s="418" t="s">
        <v>782</v>
      </c>
      <c r="SGG322" s="417" t="s">
        <v>767</v>
      </c>
      <c r="SGH322" s="414" t="s">
        <v>649</v>
      </c>
      <c r="SGI322" s="415">
        <v>108.85</v>
      </c>
      <c r="SGJ322" s="418" t="s">
        <v>782</v>
      </c>
      <c r="SGK322" s="417" t="s">
        <v>767</v>
      </c>
      <c r="SGL322" s="414" t="s">
        <v>649</v>
      </c>
      <c r="SGM322" s="415">
        <v>108.85</v>
      </c>
      <c r="SGN322" s="418" t="s">
        <v>782</v>
      </c>
      <c r="SGO322" s="417" t="s">
        <v>767</v>
      </c>
      <c r="SGP322" s="414" t="s">
        <v>649</v>
      </c>
      <c r="SGQ322" s="415">
        <v>108.85</v>
      </c>
      <c r="SGR322" s="418" t="s">
        <v>782</v>
      </c>
      <c r="SGS322" s="417" t="s">
        <v>767</v>
      </c>
      <c r="SGT322" s="414" t="s">
        <v>649</v>
      </c>
      <c r="SGU322" s="415">
        <v>108.85</v>
      </c>
      <c r="SGV322" s="418" t="s">
        <v>782</v>
      </c>
      <c r="SGW322" s="417" t="s">
        <v>767</v>
      </c>
      <c r="SGX322" s="414" t="s">
        <v>649</v>
      </c>
      <c r="SGY322" s="415">
        <v>108.85</v>
      </c>
      <c r="SGZ322" s="418" t="s">
        <v>782</v>
      </c>
      <c r="SHA322" s="417" t="s">
        <v>767</v>
      </c>
      <c r="SHB322" s="414" t="s">
        <v>649</v>
      </c>
      <c r="SHC322" s="415">
        <v>108.85</v>
      </c>
      <c r="SHD322" s="418" t="s">
        <v>782</v>
      </c>
      <c r="SHE322" s="417" t="s">
        <v>767</v>
      </c>
      <c r="SHF322" s="414" t="s">
        <v>649</v>
      </c>
      <c r="SHG322" s="415">
        <v>108.85</v>
      </c>
      <c r="SHH322" s="418" t="s">
        <v>782</v>
      </c>
      <c r="SHI322" s="417" t="s">
        <v>767</v>
      </c>
      <c r="SHJ322" s="414" t="s">
        <v>649</v>
      </c>
      <c r="SHK322" s="415">
        <v>108.85</v>
      </c>
      <c r="SHL322" s="418" t="s">
        <v>782</v>
      </c>
      <c r="SHM322" s="417" t="s">
        <v>767</v>
      </c>
      <c r="SHN322" s="414" t="s">
        <v>649</v>
      </c>
      <c r="SHO322" s="415">
        <v>108.85</v>
      </c>
      <c r="SHP322" s="418" t="s">
        <v>782</v>
      </c>
      <c r="SHQ322" s="417" t="s">
        <v>767</v>
      </c>
      <c r="SHR322" s="414" t="s">
        <v>649</v>
      </c>
      <c r="SHS322" s="415">
        <v>108.85</v>
      </c>
      <c r="SHT322" s="418" t="s">
        <v>782</v>
      </c>
      <c r="SHU322" s="417" t="s">
        <v>767</v>
      </c>
      <c r="SHV322" s="414" t="s">
        <v>649</v>
      </c>
      <c r="SHW322" s="415">
        <v>108.85</v>
      </c>
      <c r="SHX322" s="418" t="s">
        <v>782</v>
      </c>
      <c r="SHY322" s="417" t="s">
        <v>767</v>
      </c>
      <c r="SHZ322" s="414" t="s">
        <v>649</v>
      </c>
      <c r="SIA322" s="415">
        <v>108.85</v>
      </c>
      <c r="SIB322" s="418" t="s">
        <v>782</v>
      </c>
      <c r="SIC322" s="417" t="s">
        <v>767</v>
      </c>
      <c r="SID322" s="414" t="s">
        <v>649</v>
      </c>
      <c r="SIE322" s="415">
        <v>108.85</v>
      </c>
      <c r="SIF322" s="418" t="s">
        <v>782</v>
      </c>
      <c r="SIG322" s="417" t="s">
        <v>767</v>
      </c>
      <c r="SIH322" s="414" t="s">
        <v>649</v>
      </c>
      <c r="SII322" s="415">
        <v>108.85</v>
      </c>
      <c r="SIJ322" s="418" t="s">
        <v>782</v>
      </c>
      <c r="SIK322" s="417" t="s">
        <v>767</v>
      </c>
      <c r="SIL322" s="414" t="s">
        <v>649</v>
      </c>
      <c r="SIM322" s="415">
        <v>108.85</v>
      </c>
      <c r="SIN322" s="418" t="s">
        <v>782</v>
      </c>
      <c r="SIO322" s="417" t="s">
        <v>767</v>
      </c>
      <c r="SIP322" s="414" t="s">
        <v>649</v>
      </c>
      <c r="SIQ322" s="415">
        <v>108.85</v>
      </c>
      <c r="SIR322" s="418" t="s">
        <v>782</v>
      </c>
      <c r="SIS322" s="417" t="s">
        <v>767</v>
      </c>
      <c r="SIT322" s="414" t="s">
        <v>649</v>
      </c>
      <c r="SIU322" s="415">
        <v>108.85</v>
      </c>
      <c r="SIV322" s="418" t="s">
        <v>782</v>
      </c>
      <c r="SIW322" s="417" t="s">
        <v>767</v>
      </c>
      <c r="SIX322" s="414" t="s">
        <v>649</v>
      </c>
      <c r="SIY322" s="415">
        <v>108.85</v>
      </c>
      <c r="SIZ322" s="418" t="s">
        <v>782</v>
      </c>
      <c r="SJA322" s="417" t="s">
        <v>767</v>
      </c>
      <c r="SJB322" s="414" t="s">
        <v>649</v>
      </c>
      <c r="SJC322" s="415">
        <v>108.85</v>
      </c>
      <c r="SJD322" s="418" t="s">
        <v>782</v>
      </c>
      <c r="SJE322" s="417" t="s">
        <v>767</v>
      </c>
      <c r="SJF322" s="414" t="s">
        <v>649</v>
      </c>
      <c r="SJG322" s="415">
        <v>108.85</v>
      </c>
      <c r="SJH322" s="418" t="s">
        <v>782</v>
      </c>
      <c r="SJI322" s="417" t="s">
        <v>767</v>
      </c>
      <c r="SJJ322" s="414" t="s">
        <v>649</v>
      </c>
      <c r="SJK322" s="415">
        <v>108.85</v>
      </c>
      <c r="SJL322" s="418" t="s">
        <v>782</v>
      </c>
      <c r="SJM322" s="417" t="s">
        <v>767</v>
      </c>
      <c r="SJN322" s="414" t="s">
        <v>649</v>
      </c>
      <c r="SJO322" s="415">
        <v>108.85</v>
      </c>
      <c r="SJP322" s="418" t="s">
        <v>782</v>
      </c>
      <c r="SJQ322" s="417" t="s">
        <v>767</v>
      </c>
      <c r="SJR322" s="414" t="s">
        <v>649</v>
      </c>
      <c r="SJS322" s="415">
        <v>108.85</v>
      </c>
      <c r="SJT322" s="418" t="s">
        <v>782</v>
      </c>
      <c r="SJU322" s="417" t="s">
        <v>767</v>
      </c>
      <c r="SJV322" s="414" t="s">
        <v>649</v>
      </c>
      <c r="SJW322" s="415">
        <v>108.85</v>
      </c>
      <c r="SJX322" s="418" t="s">
        <v>782</v>
      </c>
      <c r="SJY322" s="417" t="s">
        <v>767</v>
      </c>
      <c r="SJZ322" s="414" t="s">
        <v>649</v>
      </c>
      <c r="SKA322" s="415">
        <v>108.85</v>
      </c>
      <c r="SKB322" s="418" t="s">
        <v>782</v>
      </c>
      <c r="SKC322" s="417" t="s">
        <v>767</v>
      </c>
      <c r="SKD322" s="414" t="s">
        <v>649</v>
      </c>
      <c r="SKE322" s="415">
        <v>108.85</v>
      </c>
      <c r="SKF322" s="418" t="s">
        <v>782</v>
      </c>
      <c r="SKG322" s="417" t="s">
        <v>767</v>
      </c>
      <c r="SKH322" s="414" t="s">
        <v>649</v>
      </c>
      <c r="SKI322" s="415">
        <v>108.85</v>
      </c>
      <c r="SKJ322" s="418" t="s">
        <v>782</v>
      </c>
      <c r="SKK322" s="417" t="s">
        <v>767</v>
      </c>
      <c r="SKL322" s="414" t="s">
        <v>649</v>
      </c>
      <c r="SKM322" s="415">
        <v>108.85</v>
      </c>
      <c r="SKN322" s="418" t="s">
        <v>782</v>
      </c>
      <c r="SKO322" s="417" t="s">
        <v>767</v>
      </c>
      <c r="SKP322" s="414" t="s">
        <v>649</v>
      </c>
      <c r="SKQ322" s="415">
        <v>108.85</v>
      </c>
      <c r="SKR322" s="418" t="s">
        <v>782</v>
      </c>
      <c r="SKS322" s="417" t="s">
        <v>767</v>
      </c>
      <c r="SKT322" s="414" t="s">
        <v>649</v>
      </c>
      <c r="SKU322" s="415">
        <v>108.85</v>
      </c>
      <c r="SKV322" s="418" t="s">
        <v>782</v>
      </c>
      <c r="SKW322" s="417" t="s">
        <v>767</v>
      </c>
      <c r="SKX322" s="414" t="s">
        <v>649</v>
      </c>
      <c r="SKY322" s="415">
        <v>108.85</v>
      </c>
      <c r="SKZ322" s="418" t="s">
        <v>782</v>
      </c>
      <c r="SLA322" s="417" t="s">
        <v>767</v>
      </c>
      <c r="SLB322" s="414" t="s">
        <v>649</v>
      </c>
      <c r="SLC322" s="415">
        <v>108.85</v>
      </c>
      <c r="SLD322" s="418" t="s">
        <v>782</v>
      </c>
      <c r="SLE322" s="417" t="s">
        <v>767</v>
      </c>
      <c r="SLF322" s="414" t="s">
        <v>649</v>
      </c>
      <c r="SLG322" s="415">
        <v>108.85</v>
      </c>
      <c r="SLH322" s="418" t="s">
        <v>782</v>
      </c>
      <c r="SLI322" s="417" t="s">
        <v>767</v>
      </c>
      <c r="SLJ322" s="414" t="s">
        <v>649</v>
      </c>
      <c r="SLK322" s="415">
        <v>108.85</v>
      </c>
      <c r="SLL322" s="418" t="s">
        <v>782</v>
      </c>
      <c r="SLM322" s="417" t="s">
        <v>767</v>
      </c>
      <c r="SLN322" s="414" t="s">
        <v>649</v>
      </c>
      <c r="SLO322" s="415">
        <v>108.85</v>
      </c>
      <c r="SLP322" s="418" t="s">
        <v>782</v>
      </c>
      <c r="SLQ322" s="417" t="s">
        <v>767</v>
      </c>
      <c r="SLR322" s="414" t="s">
        <v>649</v>
      </c>
      <c r="SLS322" s="415">
        <v>108.85</v>
      </c>
      <c r="SLT322" s="418" t="s">
        <v>782</v>
      </c>
      <c r="SLU322" s="417" t="s">
        <v>767</v>
      </c>
      <c r="SLV322" s="414" t="s">
        <v>649</v>
      </c>
      <c r="SLW322" s="415">
        <v>108.85</v>
      </c>
      <c r="SLX322" s="418" t="s">
        <v>782</v>
      </c>
      <c r="SLY322" s="417" t="s">
        <v>767</v>
      </c>
      <c r="SLZ322" s="414" t="s">
        <v>649</v>
      </c>
      <c r="SMA322" s="415">
        <v>108.85</v>
      </c>
      <c r="SMB322" s="418" t="s">
        <v>782</v>
      </c>
      <c r="SMC322" s="417" t="s">
        <v>767</v>
      </c>
      <c r="SMD322" s="414" t="s">
        <v>649</v>
      </c>
      <c r="SME322" s="415">
        <v>108.85</v>
      </c>
      <c r="SMF322" s="418" t="s">
        <v>782</v>
      </c>
      <c r="SMG322" s="417" t="s">
        <v>767</v>
      </c>
      <c r="SMH322" s="414" t="s">
        <v>649</v>
      </c>
      <c r="SMI322" s="415">
        <v>108.85</v>
      </c>
      <c r="SMJ322" s="418" t="s">
        <v>782</v>
      </c>
      <c r="SMK322" s="417" t="s">
        <v>767</v>
      </c>
      <c r="SML322" s="414" t="s">
        <v>649</v>
      </c>
      <c r="SMM322" s="415">
        <v>108.85</v>
      </c>
      <c r="SMN322" s="418" t="s">
        <v>782</v>
      </c>
      <c r="SMO322" s="417" t="s">
        <v>767</v>
      </c>
      <c r="SMP322" s="414" t="s">
        <v>649</v>
      </c>
      <c r="SMQ322" s="415">
        <v>108.85</v>
      </c>
      <c r="SMR322" s="418" t="s">
        <v>782</v>
      </c>
      <c r="SMS322" s="417" t="s">
        <v>767</v>
      </c>
      <c r="SMT322" s="414" t="s">
        <v>649</v>
      </c>
      <c r="SMU322" s="415">
        <v>108.85</v>
      </c>
      <c r="SMV322" s="418" t="s">
        <v>782</v>
      </c>
      <c r="SMW322" s="417" t="s">
        <v>767</v>
      </c>
      <c r="SMX322" s="414" t="s">
        <v>649</v>
      </c>
      <c r="SMY322" s="415">
        <v>108.85</v>
      </c>
      <c r="SMZ322" s="418" t="s">
        <v>782</v>
      </c>
      <c r="SNA322" s="417" t="s">
        <v>767</v>
      </c>
      <c r="SNB322" s="414" t="s">
        <v>649</v>
      </c>
      <c r="SNC322" s="415">
        <v>108.85</v>
      </c>
      <c r="SND322" s="418" t="s">
        <v>782</v>
      </c>
      <c r="SNE322" s="417" t="s">
        <v>767</v>
      </c>
      <c r="SNF322" s="414" t="s">
        <v>649</v>
      </c>
      <c r="SNG322" s="415">
        <v>108.85</v>
      </c>
      <c r="SNH322" s="418" t="s">
        <v>782</v>
      </c>
      <c r="SNI322" s="417" t="s">
        <v>767</v>
      </c>
      <c r="SNJ322" s="414" t="s">
        <v>649</v>
      </c>
      <c r="SNK322" s="415">
        <v>108.85</v>
      </c>
      <c r="SNL322" s="418" t="s">
        <v>782</v>
      </c>
      <c r="SNM322" s="417" t="s">
        <v>767</v>
      </c>
      <c r="SNN322" s="414" t="s">
        <v>649</v>
      </c>
      <c r="SNO322" s="415">
        <v>108.85</v>
      </c>
      <c r="SNP322" s="418" t="s">
        <v>782</v>
      </c>
      <c r="SNQ322" s="417" t="s">
        <v>767</v>
      </c>
      <c r="SNR322" s="414" t="s">
        <v>649</v>
      </c>
      <c r="SNS322" s="415">
        <v>108.85</v>
      </c>
      <c r="SNT322" s="418" t="s">
        <v>782</v>
      </c>
      <c r="SNU322" s="417" t="s">
        <v>767</v>
      </c>
      <c r="SNV322" s="414" t="s">
        <v>649</v>
      </c>
      <c r="SNW322" s="415">
        <v>108.85</v>
      </c>
      <c r="SNX322" s="418" t="s">
        <v>782</v>
      </c>
      <c r="SNY322" s="417" t="s">
        <v>767</v>
      </c>
      <c r="SNZ322" s="414" t="s">
        <v>649</v>
      </c>
      <c r="SOA322" s="415">
        <v>108.85</v>
      </c>
      <c r="SOB322" s="418" t="s">
        <v>782</v>
      </c>
      <c r="SOC322" s="417" t="s">
        <v>767</v>
      </c>
      <c r="SOD322" s="414" t="s">
        <v>649</v>
      </c>
      <c r="SOE322" s="415">
        <v>108.85</v>
      </c>
      <c r="SOF322" s="418" t="s">
        <v>782</v>
      </c>
      <c r="SOG322" s="417" t="s">
        <v>767</v>
      </c>
      <c r="SOH322" s="414" t="s">
        <v>649</v>
      </c>
      <c r="SOI322" s="415">
        <v>108.85</v>
      </c>
      <c r="SOJ322" s="418" t="s">
        <v>782</v>
      </c>
      <c r="SOK322" s="417" t="s">
        <v>767</v>
      </c>
      <c r="SOL322" s="414" t="s">
        <v>649</v>
      </c>
      <c r="SOM322" s="415">
        <v>108.85</v>
      </c>
      <c r="SON322" s="418" t="s">
        <v>782</v>
      </c>
      <c r="SOO322" s="417" t="s">
        <v>767</v>
      </c>
      <c r="SOP322" s="414" t="s">
        <v>649</v>
      </c>
      <c r="SOQ322" s="415">
        <v>108.85</v>
      </c>
      <c r="SOR322" s="418" t="s">
        <v>782</v>
      </c>
      <c r="SOS322" s="417" t="s">
        <v>767</v>
      </c>
      <c r="SOT322" s="414" t="s">
        <v>649</v>
      </c>
      <c r="SOU322" s="415">
        <v>108.85</v>
      </c>
      <c r="SOV322" s="418" t="s">
        <v>782</v>
      </c>
      <c r="SOW322" s="417" t="s">
        <v>767</v>
      </c>
      <c r="SOX322" s="414" t="s">
        <v>649</v>
      </c>
      <c r="SOY322" s="415">
        <v>108.85</v>
      </c>
      <c r="SOZ322" s="418" t="s">
        <v>782</v>
      </c>
      <c r="SPA322" s="417" t="s">
        <v>767</v>
      </c>
      <c r="SPB322" s="414" t="s">
        <v>649</v>
      </c>
      <c r="SPC322" s="415">
        <v>108.85</v>
      </c>
      <c r="SPD322" s="418" t="s">
        <v>782</v>
      </c>
      <c r="SPE322" s="417" t="s">
        <v>767</v>
      </c>
      <c r="SPF322" s="414" t="s">
        <v>649</v>
      </c>
      <c r="SPG322" s="415">
        <v>108.85</v>
      </c>
      <c r="SPH322" s="418" t="s">
        <v>782</v>
      </c>
      <c r="SPI322" s="417" t="s">
        <v>767</v>
      </c>
      <c r="SPJ322" s="414" t="s">
        <v>649</v>
      </c>
      <c r="SPK322" s="415">
        <v>108.85</v>
      </c>
      <c r="SPL322" s="418" t="s">
        <v>782</v>
      </c>
      <c r="SPM322" s="417" t="s">
        <v>767</v>
      </c>
      <c r="SPN322" s="414" t="s">
        <v>649</v>
      </c>
      <c r="SPO322" s="415">
        <v>108.85</v>
      </c>
      <c r="SPP322" s="418" t="s">
        <v>782</v>
      </c>
      <c r="SPQ322" s="417" t="s">
        <v>767</v>
      </c>
      <c r="SPR322" s="414" t="s">
        <v>649</v>
      </c>
      <c r="SPS322" s="415">
        <v>108.85</v>
      </c>
      <c r="SPT322" s="418" t="s">
        <v>782</v>
      </c>
      <c r="SPU322" s="417" t="s">
        <v>767</v>
      </c>
      <c r="SPV322" s="414" t="s">
        <v>649</v>
      </c>
      <c r="SPW322" s="415">
        <v>108.85</v>
      </c>
      <c r="SPX322" s="418" t="s">
        <v>782</v>
      </c>
      <c r="SPY322" s="417" t="s">
        <v>767</v>
      </c>
      <c r="SPZ322" s="414" t="s">
        <v>649</v>
      </c>
      <c r="SQA322" s="415">
        <v>108.85</v>
      </c>
      <c r="SQB322" s="418" t="s">
        <v>782</v>
      </c>
      <c r="SQC322" s="417" t="s">
        <v>767</v>
      </c>
      <c r="SQD322" s="414" t="s">
        <v>649</v>
      </c>
      <c r="SQE322" s="415">
        <v>108.85</v>
      </c>
      <c r="SQF322" s="418" t="s">
        <v>782</v>
      </c>
      <c r="SQG322" s="417" t="s">
        <v>767</v>
      </c>
      <c r="SQH322" s="414" t="s">
        <v>649</v>
      </c>
      <c r="SQI322" s="415">
        <v>108.85</v>
      </c>
      <c r="SQJ322" s="418" t="s">
        <v>782</v>
      </c>
      <c r="SQK322" s="417" t="s">
        <v>767</v>
      </c>
      <c r="SQL322" s="414" t="s">
        <v>649</v>
      </c>
      <c r="SQM322" s="415">
        <v>108.85</v>
      </c>
      <c r="SQN322" s="418" t="s">
        <v>782</v>
      </c>
      <c r="SQO322" s="417" t="s">
        <v>767</v>
      </c>
      <c r="SQP322" s="414" t="s">
        <v>649</v>
      </c>
      <c r="SQQ322" s="415">
        <v>108.85</v>
      </c>
      <c r="SQR322" s="418" t="s">
        <v>782</v>
      </c>
      <c r="SQS322" s="417" t="s">
        <v>767</v>
      </c>
      <c r="SQT322" s="414" t="s">
        <v>649</v>
      </c>
      <c r="SQU322" s="415">
        <v>108.85</v>
      </c>
      <c r="SQV322" s="418" t="s">
        <v>782</v>
      </c>
      <c r="SQW322" s="417" t="s">
        <v>767</v>
      </c>
      <c r="SQX322" s="414" t="s">
        <v>649</v>
      </c>
      <c r="SQY322" s="415">
        <v>108.85</v>
      </c>
      <c r="SQZ322" s="418" t="s">
        <v>782</v>
      </c>
      <c r="SRA322" s="417" t="s">
        <v>767</v>
      </c>
      <c r="SRB322" s="414" t="s">
        <v>649</v>
      </c>
      <c r="SRC322" s="415">
        <v>108.85</v>
      </c>
      <c r="SRD322" s="418" t="s">
        <v>782</v>
      </c>
      <c r="SRE322" s="417" t="s">
        <v>767</v>
      </c>
      <c r="SRF322" s="414" t="s">
        <v>649</v>
      </c>
      <c r="SRG322" s="415">
        <v>108.85</v>
      </c>
      <c r="SRH322" s="418" t="s">
        <v>782</v>
      </c>
      <c r="SRI322" s="417" t="s">
        <v>767</v>
      </c>
      <c r="SRJ322" s="414" t="s">
        <v>649</v>
      </c>
      <c r="SRK322" s="415">
        <v>108.85</v>
      </c>
      <c r="SRL322" s="418" t="s">
        <v>782</v>
      </c>
      <c r="SRM322" s="417" t="s">
        <v>767</v>
      </c>
      <c r="SRN322" s="414" t="s">
        <v>649</v>
      </c>
      <c r="SRO322" s="415">
        <v>108.85</v>
      </c>
      <c r="SRP322" s="418" t="s">
        <v>782</v>
      </c>
      <c r="SRQ322" s="417" t="s">
        <v>767</v>
      </c>
      <c r="SRR322" s="414" t="s">
        <v>649</v>
      </c>
      <c r="SRS322" s="415">
        <v>108.85</v>
      </c>
      <c r="SRT322" s="418" t="s">
        <v>782</v>
      </c>
      <c r="SRU322" s="417" t="s">
        <v>767</v>
      </c>
      <c r="SRV322" s="414" t="s">
        <v>649</v>
      </c>
      <c r="SRW322" s="415">
        <v>108.85</v>
      </c>
      <c r="SRX322" s="418" t="s">
        <v>782</v>
      </c>
      <c r="SRY322" s="417" t="s">
        <v>767</v>
      </c>
      <c r="SRZ322" s="414" t="s">
        <v>649</v>
      </c>
      <c r="SSA322" s="415">
        <v>108.85</v>
      </c>
      <c r="SSB322" s="418" t="s">
        <v>782</v>
      </c>
      <c r="SSC322" s="417" t="s">
        <v>767</v>
      </c>
      <c r="SSD322" s="414" t="s">
        <v>649</v>
      </c>
      <c r="SSE322" s="415">
        <v>108.85</v>
      </c>
      <c r="SSF322" s="418" t="s">
        <v>782</v>
      </c>
      <c r="SSG322" s="417" t="s">
        <v>767</v>
      </c>
      <c r="SSH322" s="414" t="s">
        <v>649</v>
      </c>
      <c r="SSI322" s="415">
        <v>108.85</v>
      </c>
      <c r="SSJ322" s="418" t="s">
        <v>782</v>
      </c>
      <c r="SSK322" s="417" t="s">
        <v>767</v>
      </c>
      <c r="SSL322" s="414" t="s">
        <v>649</v>
      </c>
      <c r="SSM322" s="415">
        <v>108.85</v>
      </c>
      <c r="SSN322" s="418" t="s">
        <v>782</v>
      </c>
      <c r="SSO322" s="417" t="s">
        <v>767</v>
      </c>
      <c r="SSP322" s="414" t="s">
        <v>649</v>
      </c>
      <c r="SSQ322" s="415">
        <v>108.85</v>
      </c>
      <c r="SSR322" s="418" t="s">
        <v>782</v>
      </c>
      <c r="SSS322" s="417" t="s">
        <v>767</v>
      </c>
      <c r="SST322" s="414" t="s">
        <v>649</v>
      </c>
      <c r="SSU322" s="415">
        <v>108.85</v>
      </c>
      <c r="SSV322" s="418" t="s">
        <v>782</v>
      </c>
      <c r="SSW322" s="417" t="s">
        <v>767</v>
      </c>
      <c r="SSX322" s="414" t="s">
        <v>649</v>
      </c>
      <c r="SSY322" s="415">
        <v>108.85</v>
      </c>
      <c r="SSZ322" s="418" t="s">
        <v>782</v>
      </c>
      <c r="STA322" s="417" t="s">
        <v>767</v>
      </c>
      <c r="STB322" s="414" t="s">
        <v>649</v>
      </c>
      <c r="STC322" s="415">
        <v>108.85</v>
      </c>
      <c r="STD322" s="418" t="s">
        <v>782</v>
      </c>
      <c r="STE322" s="417" t="s">
        <v>767</v>
      </c>
      <c r="STF322" s="414" t="s">
        <v>649</v>
      </c>
      <c r="STG322" s="415">
        <v>108.85</v>
      </c>
      <c r="STH322" s="418" t="s">
        <v>782</v>
      </c>
      <c r="STI322" s="417" t="s">
        <v>767</v>
      </c>
      <c r="STJ322" s="414" t="s">
        <v>649</v>
      </c>
      <c r="STK322" s="415">
        <v>108.85</v>
      </c>
      <c r="STL322" s="418" t="s">
        <v>782</v>
      </c>
      <c r="STM322" s="417" t="s">
        <v>767</v>
      </c>
      <c r="STN322" s="414" t="s">
        <v>649</v>
      </c>
      <c r="STO322" s="415">
        <v>108.85</v>
      </c>
      <c r="STP322" s="418" t="s">
        <v>782</v>
      </c>
      <c r="STQ322" s="417" t="s">
        <v>767</v>
      </c>
      <c r="STR322" s="414" t="s">
        <v>649</v>
      </c>
      <c r="STS322" s="415">
        <v>108.85</v>
      </c>
      <c r="STT322" s="418" t="s">
        <v>782</v>
      </c>
      <c r="STU322" s="417" t="s">
        <v>767</v>
      </c>
      <c r="STV322" s="414" t="s">
        <v>649</v>
      </c>
      <c r="STW322" s="415">
        <v>108.85</v>
      </c>
      <c r="STX322" s="418" t="s">
        <v>782</v>
      </c>
      <c r="STY322" s="417" t="s">
        <v>767</v>
      </c>
      <c r="STZ322" s="414" t="s">
        <v>649</v>
      </c>
      <c r="SUA322" s="415">
        <v>108.85</v>
      </c>
      <c r="SUB322" s="418" t="s">
        <v>782</v>
      </c>
      <c r="SUC322" s="417" t="s">
        <v>767</v>
      </c>
      <c r="SUD322" s="414" t="s">
        <v>649</v>
      </c>
      <c r="SUE322" s="415">
        <v>108.85</v>
      </c>
      <c r="SUF322" s="418" t="s">
        <v>782</v>
      </c>
      <c r="SUG322" s="417" t="s">
        <v>767</v>
      </c>
      <c r="SUH322" s="414" t="s">
        <v>649</v>
      </c>
      <c r="SUI322" s="415">
        <v>108.85</v>
      </c>
      <c r="SUJ322" s="418" t="s">
        <v>782</v>
      </c>
      <c r="SUK322" s="417" t="s">
        <v>767</v>
      </c>
      <c r="SUL322" s="414" t="s">
        <v>649</v>
      </c>
      <c r="SUM322" s="415">
        <v>108.85</v>
      </c>
      <c r="SUN322" s="418" t="s">
        <v>782</v>
      </c>
      <c r="SUO322" s="417" t="s">
        <v>767</v>
      </c>
      <c r="SUP322" s="414" t="s">
        <v>649</v>
      </c>
      <c r="SUQ322" s="415">
        <v>108.85</v>
      </c>
      <c r="SUR322" s="418" t="s">
        <v>782</v>
      </c>
      <c r="SUS322" s="417" t="s">
        <v>767</v>
      </c>
      <c r="SUT322" s="414" t="s">
        <v>649</v>
      </c>
      <c r="SUU322" s="415">
        <v>108.85</v>
      </c>
      <c r="SUV322" s="418" t="s">
        <v>782</v>
      </c>
      <c r="SUW322" s="417" t="s">
        <v>767</v>
      </c>
      <c r="SUX322" s="414" t="s">
        <v>649</v>
      </c>
      <c r="SUY322" s="415">
        <v>108.85</v>
      </c>
      <c r="SUZ322" s="418" t="s">
        <v>782</v>
      </c>
      <c r="SVA322" s="417" t="s">
        <v>767</v>
      </c>
      <c r="SVB322" s="414" t="s">
        <v>649</v>
      </c>
      <c r="SVC322" s="415">
        <v>108.85</v>
      </c>
      <c r="SVD322" s="418" t="s">
        <v>782</v>
      </c>
      <c r="SVE322" s="417" t="s">
        <v>767</v>
      </c>
      <c r="SVF322" s="414" t="s">
        <v>649</v>
      </c>
      <c r="SVG322" s="415">
        <v>108.85</v>
      </c>
      <c r="SVH322" s="418" t="s">
        <v>782</v>
      </c>
      <c r="SVI322" s="417" t="s">
        <v>767</v>
      </c>
      <c r="SVJ322" s="414" t="s">
        <v>649</v>
      </c>
      <c r="SVK322" s="415">
        <v>108.85</v>
      </c>
      <c r="SVL322" s="418" t="s">
        <v>782</v>
      </c>
      <c r="SVM322" s="417" t="s">
        <v>767</v>
      </c>
      <c r="SVN322" s="414" t="s">
        <v>649</v>
      </c>
      <c r="SVO322" s="415">
        <v>108.85</v>
      </c>
      <c r="SVP322" s="418" t="s">
        <v>782</v>
      </c>
      <c r="SVQ322" s="417" t="s">
        <v>767</v>
      </c>
      <c r="SVR322" s="414" t="s">
        <v>649</v>
      </c>
      <c r="SVS322" s="415">
        <v>108.85</v>
      </c>
      <c r="SVT322" s="418" t="s">
        <v>782</v>
      </c>
      <c r="SVU322" s="417" t="s">
        <v>767</v>
      </c>
      <c r="SVV322" s="414" t="s">
        <v>649</v>
      </c>
      <c r="SVW322" s="415">
        <v>108.85</v>
      </c>
      <c r="SVX322" s="418" t="s">
        <v>782</v>
      </c>
      <c r="SVY322" s="417" t="s">
        <v>767</v>
      </c>
      <c r="SVZ322" s="414" t="s">
        <v>649</v>
      </c>
      <c r="SWA322" s="415">
        <v>108.85</v>
      </c>
      <c r="SWB322" s="418" t="s">
        <v>782</v>
      </c>
      <c r="SWC322" s="417" t="s">
        <v>767</v>
      </c>
      <c r="SWD322" s="414" t="s">
        <v>649</v>
      </c>
      <c r="SWE322" s="415">
        <v>108.85</v>
      </c>
      <c r="SWF322" s="418" t="s">
        <v>782</v>
      </c>
      <c r="SWG322" s="417" t="s">
        <v>767</v>
      </c>
      <c r="SWH322" s="414" t="s">
        <v>649</v>
      </c>
      <c r="SWI322" s="415">
        <v>108.85</v>
      </c>
      <c r="SWJ322" s="418" t="s">
        <v>782</v>
      </c>
      <c r="SWK322" s="417" t="s">
        <v>767</v>
      </c>
      <c r="SWL322" s="414" t="s">
        <v>649</v>
      </c>
      <c r="SWM322" s="415">
        <v>108.85</v>
      </c>
      <c r="SWN322" s="418" t="s">
        <v>782</v>
      </c>
      <c r="SWO322" s="417" t="s">
        <v>767</v>
      </c>
      <c r="SWP322" s="414" t="s">
        <v>649</v>
      </c>
      <c r="SWQ322" s="415">
        <v>108.85</v>
      </c>
      <c r="SWR322" s="418" t="s">
        <v>782</v>
      </c>
      <c r="SWS322" s="417" t="s">
        <v>767</v>
      </c>
      <c r="SWT322" s="414" t="s">
        <v>649</v>
      </c>
      <c r="SWU322" s="415">
        <v>108.85</v>
      </c>
      <c r="SWV322" s="418" t="s">
        <v>782</v>
      </c>
      <c r="SWW322" s="417" t="s">
        <v>767</v>
      </c>
      <c r="SWX322" s="414" t="s">
        <v>649</v>
      </c>
      <c r="SWY322" s="415">
        <v>108.85</v>
      </c>
      <c r="SWZ322" s="418" t="s">
        <v>782</v>
      </c>
      <c r="SXA322" s="417" t="s">
        <v>767</v>
      </c>
      <c r="SXB322" s="414" t="s">
        <v>649</v>
      </c>
      <c r="SXC322" s="415">
        <v>108.85</v>
      </c>
      <c r="SXD322" s="418" t="s">
        <v>782</v>
      </c>
      <c r="SXE322" s="417" t="s">
        <v>767</v>
      </c>
      <c r="SXF322" s="414" t="s">
        <v>649</v>
      </c>
      <c r="SXG322" s="415">
        <v>108.85</v>
      </c>
      <c r="SXH322" s="418" t="s">
        <v>782</v>
      </c>
      <c r="SXI322" s="417" t="s">
        <v>767</v>
      </c>
      <c r="SXJ322" s="414" t="s">
        <v>649</v>
      </c>
      <c r="SXK322" s="415">
        <v>108.85</v>
      </c>
      <c r="SXL322" s="418" t="s">
        <v>782</v>
      </c>
      <c r="SXM322" s="417" t="s">
        <v>767</v>
      </c>
      <c r="SXN322" s="414" t="s">
        <v>649</v>
      </c>
      <c r="SXO322" s="415">
        <v>108.85</v>
      </c>
      <c r="SXP322" s="418" t="s">
        <v>782</v>
      </c>
      <c r="SXQ322" s="417" t="s">
        <v>767</v>
      </c>
      <c r="SXR322" s="414" t="s">
        <v>649</v>
      </c>
      <c r="SXS322" s="415">
        <v>108.85</v>
      </c>
      <c r="SXT322" s="418" t="s">
        <v>782</v>
      </c>
      <c r="SXU322" s="417" t="s">
        <v>767</v>
      </c>
      <c r="SXV322" s="414" t="s">
        <v>649</v>
      </c>
      <c r="SXW322" s="415">
        <v>108.85</v>
      </c>
      <c r="SXX322" s="418" t="s">
        <v>782</v>
      </c>
      <c r="SXY322" s="417" t="s">
        <v>767</v>
      </c>
      <c r="SXZ322" s="414" t="s">
        <v>649</v>
      </c>
      <c r="SYA322" s="415">
        <v>108.85</v>
      </c>
      <c r="SYB322" s="418" t="s">
        <v>782</v>
      </c>
      <c r="SYC322" s="417" t="s">
        <v>767</v>
      </c>
      <c r="SYD322" s="414" t="s">
        <v>649</v>
      </c>
      <c r="SYE322" s="415">
        <v>108.85</v>
      </c>
      <c r="SYF322" s="418" t="s">
        <v>782</v>
      </c>
      <c r="SYG322" s="417" t="s">
        <v>767</v>
      </c>
      <c r="SYH322" s="414" t="s">
        <v>649</v>
      </c>
      <c r="SYI322" s="415">
        <v>108.85</v>
      </c>
      <c r="SYJ322" s="418" t="s">
        <v>782</v>
      </c>
      <c r="SYK322" s="417" t="s">
        <v>767</v>
      </c>
      <c r="SYL322" s="414" t="s">
        <v>649</v>
      </c>
      <c r="SYM322" s="415">
        <v>108.85</v>
      </c>
      <c r="SYN322" s="418" t="s">
        <v>782</v>
      </c>
      <c r="SYO322" s="417" t="s">
        <v>767</v>
      </c>
      <c r="SYP322" s="414" t="s">
        <v>649</v>
      </c>
      <c r="SYQ322" s="415">
        <v>108.85</v>
      </c>
      <c r="SYR322" s="418" t="s">
        <v>782</v>
      </c>
      <c r="SYS322" s="417" t="s">
        <v>767</v>
      </c>
      <c r="SYT322" s="414" t="s">
        <v>649</v>
      </c>
      <c r="SYU322" s="415">
        <v>108.85</v>
      </c>
      <c r="SYV322" s="418" t="s">
        <v>782</v>
      </c>
      <c r="SYW322" s="417" t="s">
        <v>767</v>
      </c>
      <c r="SYX322" s="414" t="s">
        <v>649</v>
      </c>
      <c r="SYY322" s="415">
        <v>108.85</v>
      </c>
      <c r="SYZ322" s="418" t="s">
        <v>782</v>
      </c>
      <c r="SZA322" s="417" t="s">
        <v>767</v>
      </c>
      <c r="SZB322" s="414" t="s">
        <v>649</v>
      </c>
      <c r="SZC322" s="415">
        <v>108.85</v>
      </c>
      <c r="SZD322" s="418" t="s">
        <v>782</v>
      </c>
      <c r="SZE322" s="417" t="s">
        <v>767</v>
      </c>
      <c r="SZF322" s="414" t="s">
        <v>649</v>
      </c>
      <c r="SZG322" s="415">
        <v>108.85</v>
      </c>
      <c r="SZH322" s="418" t="s">
        <v>782</v>
      </c>
      <c r="SZI322" s="417" t="s">
        <v>767</v>
      </c>
      <c r="SZJ322" s="414" t="s">
        <v>649</v>
      </c>
      <c r="SZK322" s="415">
        <v>108.85</v>
      </c>
      <c r="SZL322" s="418" t="s">
        <v>782</v>
      </c>
      <c r="SZM322" s="417" t="s">
        <v>767</v>
      </c>
      <c r="SZN322" s="414" t="s">
        <v>649</v>
      </c>
      <c r="SZO322" s="415">
        <v>108.85</v>
      </c>
      <c r="SZP322" s="418" t="s">
        <v>782</v>
      </c>
      <c r="SZQ322" s="417" t="s">
        <v>767</v>
      </c>
      <c r="SZR322" s="414" t="s">
        <v>649</v>
      </c>
      <c r="SZS322" s="415">
        <v>108.85</v>
      </c>
      <c r="SZT322" s="418" t="s">
        <v>782</v>
      </c>
      <c r="SZU322" s="417" t="s">
        <v>767</v>
      </c>
      <c r="SZV322" s="414" t="s">
        <v>649</v>
      </c>
      <c r="SZW322" s="415">
        <v>108.85</v>
      </c>
      <c r="SZX322" s="418" t="s">
        <v>782</v>
      </c>
      <c r="SZY322" s="417" t="s">
        <v>767</v>
      </c>
      <c r="SZZ322" s="414" t="s">
        <v>649</v>
      </c>
      <c r="TAA322" s="415">
        <v>108.85</v>
      </c>
      <c r="TAB322" s="418" t="s">
        <v>782</v>
      </c>
      <c r="TAC322" s="417" t="s">
        <v>767</v>
      </c>
      <c r="TAD322" s="414" t="s">
        <v>649</v>
      </c>
      <c r="TAE322" s="415">
        <v>108.85</v>
      </c>
      <c r="TAF322" s="418" t="s">
        <v>782</v>
      </c>
      <c r="TAG322" s="417" t="s">
        <v>767</v>
      </c>
      <c r="TAH322" s="414" t="s">
        <v>649</v>
      </c>
      <c r="TAI322" s="415">
        <v>108.85</v>
      </c>
      <c r="TAJ322" s="418" t="s">
        <v>782</v>
      </c>
      <c r="TAK322" s="417" t="s">
        <v>767</v>
      </c>
      <c r="TAL322" s="414" t="s">
        <v>649</v>
      </c>
      <c r="TAM322" s="415">
        <v>108.85</v>
      </c>
      <c r="TAN322" s="418" t="s">
        <v>782</v>
      </c>
      <c r="TAO322" s="417" t="s">
        <v>767</v>
      </c>
      <c r="TAP322" s="414" t="s">
        <v>649</v>
      </c>
      <c r="TAQ322" s="415">
        <v>108.85</v>
      </c>
      <c r="TAR322" s="418" t="s">
        <v>782</v>
      </c>
      <c r="TAS322" s="417" t="s">
        <v>767</v>
      </c>
      <c r="TAT322" s="414" t="s">
        <v>649</v>
      </c>
      <c r="TAU322" s="415">
        <v>108.85</v>
      </c>
      <c r="TAV322" s="418" t="s">
        <v>782</v>
      </c>
      <c r="TAW322" s="417" t="s">
        <v>767</v>
      </c>
      <c r="TAX322" s="414" t="s">
        <v>649</v>
      </c>
      <c r="TAY322" s="415">
        <v>108.85</v>
      </c>
      <c r="TAZ322" s="418" t="s">
        <v>782</v>
      </c>
      <c r="TBA322" s="417" t="s">
        <v>767</v>
      </c>
      <c r="TBB322" s="414" t="s">
        <v>649</v>
      </c>
      <c r="TBC322" s="415">
        <v>108.85</v>
      </c>
      <c r="TBD322" s="418" t="s">
        <v>782</v>
      </c>
      <c r="TBE322" s="417" t="s">
        <v>767</v>
      </c>
      <c r="TBF322" s="414" t="s">
        <v>649</v>
      </c>
      <c r="TBG322" s="415">
        <v>108.85</v>
      </c>
      <c r="TBH322" s="418" t="s">
        <v>782</v>
      </c>
      <c r="TBI322" s="417" t="s">
        <v>767</v>
      </c>
      <c r="TBJ322" s="414" t="s">
        <v>649</v>
      </c>
      <c r="TBK322" s="415">
        <v>108.85</v>
      </c>
      <c r="TBL322" s="418" t="s">
        <v>782</v>
      </c>
      <c r="TBM322" s="417" t="s">
        <v>767</v>
      </c>
      <c r="TBN322" s="414" t="s">
        <v>649</v>
      </c>
      <c r="TBO322" s="415">
        <v>108.85</v>
      </c>
      <c r="TBP322" s="418" t="s">
        <v>782</v>
      </c>
      <c r="TBQ322" s="417" t="s">
        <v>767</v>
      </c>
      <c r="TBR322" s="414" t="s">
        <v>649</v>
      </c>
      <c r="TBS322" s="415">
        <v>108.85</v>
      </c>
      <c r="TBT322" s="418" t="s">
        <v>782</v>
      </c>
      <c r="TBU322" s="417" t="s">
        <v>767</v>
      </c>
      <c r="TBV322" s="414" t="s">
        <v>649</v>
      </c>
      <c r="TBW322" s="415">
        <v>108.85</v>
      </c>
      <c r="TBX322" s="418" t="s">
        <v>782</v>
      </c>
      <c r="TBY322" s="417" t="s">
        <v>767</v>
      </c>
      <c r="TBZ322" s="414" t="s">
        <v>649</v>
      </c>
      <c r="TCA322" s="415">
        <v>108.85</v>
      </c>
      <c r="TCB322" s="418" t="s">
        <v>782</v>
      </c>
      <c r="TCC322" s="417" t="s">
        <v>767</v>
      </c>
      <c r="TCD322" s="414" t="s">
        <v>649</v>
      </c>
      <c r="TCE322" s="415">
        <v>108.85</v>
      </c>
      <c r="TCF322" s="418" t="s">
        <v>782</v>
      </c>
      <c r="TCG322" s="417" t="s">
        <v>767</v>
      </c>
      <c r="TCH322" s="414" t="s">
        <v>649</v>
      </c>
      <c r="TCI322" s="415">
        <v>108.85</v>
      </c>
      <c r="TCJ322" s="418" t="s">
        <v>782</v>
      </c>
      <c r="TCK322" s="417" t="s">
        <v>767</v>
      </c>
      <c r="TCL322" s="414" t="s">
        <v>649</v>
      </c>
      <c r="TCM322" s="415">
        <v>108.85</v>
      </c>
      <c r="TCN322" s="418" t="s">
        <v>782</v>
      </c>
      <c r="TCO322" s="417" t="s">
        <v>767</v>
      </c>
      <c r="TCP322" s="414" t="s">
        <v>649</v>
      </c>
      <c r="TCQ322" s="415">
        <v>108.85</v>
      </c>
      <c r="TCR322" s="418" t="s">
        <v>782</v>
      </c>
      <c r="TCS322" s="417" t="s">
        <v>767</v>
      </c>
      <c r="TCT322" s="414" t="s">
        <v>649</v>
      </c>
      <c r="TCU322" s="415">
        <v>108.85</v>
      </c>
      <c r="TCV322" s="418" t="s">
        <v>782</v>
      </c>
      <c r="TCW322" s="417" t="s">
        <v>767</v>
      </c>
      <c r="TCX322" s="414" t="s">
        <v>649</v>
      </c>
      <c r="TCY322" s="415">
        <v>108.85</v>
      </c>
      <c r="TCZ322" s="418" t="s">
        <v>782</v>
      </c>
      <c r="TDA322" s="417" t="s">
        <v>767</v>
      </c>
      <c r="TDB322" s="414" t="s">
        <v>649</v>
      </c>
      <c r="TDC322" s="415">
        <v>108.85</v>
      </c>
      <c r="TDD322" s="418" t="s">
        <v>782</v>
      </c>
      <c r="TDE322" s="417" t="s">
        <v>767</v>
      </c>
      <c r="TDF322" s="414" t="s">
        <v>649</v>
      </c>
      <c r="TDG322" s="415">
        <v>108.85</v>
      </c>
      <c r="TDH322" s="418" t="s">
        <v>782</v>
      </c>
      <c r="TDI322" s="417" t="s">
        <v>767</v>
      </c>
      <c r="TDJ322" s="414" t="s">
        <v>649</v>
      </c>
      <c r="TDK322" s="415">
        <v>108.85</v>
      </c>
      <c r="TDL322" s="418" t="s">
        <v>782</v>
      </c>
      <c r="TDM322" s="417" t="s">
        <v>767</v>
      </c>
      <c r="TDN322" s="414" t="s">
        <v>649</v>
      </c>
      <c r="TDO322" s="415">
        <v>108.85</v>
      </c>
      <c r="TDP322" s="418" t="s">
        <v>782</v>
      </c>
      <c r="TDQ322" s="417" t="s">
        <v>767</v>
      </c>
      <c r="TDR322" s="414" t="s">
        <v>649</v>
      </c>
      <c r="TDS322" s="415">
        <v>108.85</v>
      </c>
      <c r="TDT322" s="418" t="s">
        <v>782</v>
      </c>
      <c r="TDU322" s="417" t="s">
        <v>767</v>
      </c>
      <c r="TDV322" s="414" t="s">
        <v>649</v>
      </c>
      <c r="TDW322" s="415">
        <v>108.85</v>
      </c>
      <c r="TDX322" s="418" t="s">
        <v>782</v>
      </c>
      <c r="TDY322" s="417" t="s">
        <v>767</v>
      </c>
      <c r="TDZ322" s="414" t="s">
        <v>649</v>
      </c>
      <c r="TEA322" s="415">
        <v>108.85</v>
      </c>
      <c r="TEB322" s="418" t="s">
        <v>782</v>
      </c>
      <c r="TEC322" s="417" t="s">
        <v>767</v>
      </c>
      <c r="TED322" s="414" t="s">
        <v>649</v>
      </c>
      <c r="TEE322" s="415">
        <v>108.85</v>
      </c>
      <c r="TEF322" s="418" t="s">
        <v>782</v>
      </c>
      <c r="TEG322" s="417" t="s">
        <v>767</v>
      </c>
      <c r="TEH322" s="414" t="s">
        <v>649</v>
      </c>
      <c r="TEI322" s="415">
        <v>108.85</v>
      </c>
      <c r="TEJ322" s="418" t="s">
        <v>782</v>
      </c>
      <c r="TEK322" s="417" t="s">
        <v>767</v>
      </c>
      <c r="TEL322" s="414" t="s">
        <v>649</v>
      </c>
      <c r="TEM322" s="415">
        <v>108.85</v>
      </c>
      <c r="TEN322" s="418" t="s">
        <v>782</v>
      </c>
      <c r="TEO322" s="417" t="s">
        <v>767</v>
      </c>
      <c r="TEP322" s="414" t="s">
        <v>649</v>
      </c>
      <c r="TEQ322" s="415">
        <v>108.85</v>
      </c>
      <c r="TER322" s="418" t="s">
        <v>782</v>
      </c>
      <c r="TES322" s="417" t="s">
        <v>767</v>
      </c>
      <c r="TET322" s="414" t="s">
        <v>649</v>
      </c>
      <c r="TEU322" s="415">
        <v>108.85</v>
      </c>
      <c r="TEV322" s="418" t="s">
        <v>782</v>
      </c>
      <c r="TEW322" s="417" t="s">
        <v>767</v>
      </c>
      <c r="TEX322" s="414" t="s">
        <v>649</v>
      </c>
      <c r="TEY322" s="415">
        <v>108.85</v>
      </c>
      <c r="TEZ322" s="418" t="s">
        <v>782</v>
      </c>
      <c r="TFA322" s="417" t="s">
        <v>767</v>
      </c>
      <c r="TFB322" s="414" t="s">
        <v>649</v>
      </c>
      <c r="TFC322" s="415">
        <v>108.85</v>
      </c>
      <c r="TFD322" s="418" t="s">
        <v>782</v>
      </c>
      <c r="TFE322" s="417" t="s">
        <v>767</v>
      </c>
      <c r="TFF322" s="414" t="s">
        <v>649</v>
      </c>
      <c r="TFG322" s="415">
        <v>108.85</v>
      </c>
      <c r="TFH322" s="418" t="s">
        <v>782</v>
      </c>
      <c r="TFI322" s="417" t="s">
        <v>767</v>
      </c>
      <c r="TFJ322" s="414" t="s">
        <v>649</v>
      </c>
      <c r="TFK322" s="415">
        <v>108.85</v>
      </c>
      <c r="TFL322" s="418" t="s">
        <v>782</v>
      </c>
      <c r="TFM322" s="417" t="s">
        <v>767</v>
      </c>
      <c r="TFN322" s="414" t="s">
        <v>649</v>
      </c>
      <c r="TFO322" s="415">
        <v>108.85</v>
      </c>
      <c r="TFP322" s="418" t="s">
        <v>782</v>
      </c>
      <c r="TFQ322" s="417" t="s">
        <v>767</v>
      </c>
      <c r="TFR322" s="414" t="s">
        <v>649</v>
      </c>
      <c r="TFS322" s="415">
        <v>108.85</v>
      </c>
      <c r="TFT322" s="418" t="s">
        <v>782</v>
      </c>
      <c r="TFU322" s="417" t="s">
        <v>767</v>
      </c>
      <c r="TFV322" s="414" t="s">
        <v>649</v>
      </c>
      <c r="TFW322" s="415">
        <v>108.85</v>
      </c>
      <c r="TFX322" s="418" t="s">
        <v>782</v>
      </c>
      <c r="TFY322" s="417" t="s">
        <v>767</v>
      </c>
      <c r="TFZ322" s="414" t="s">
        <v>649</v>
      </c>
      <c r="TGA322" s="415">
        <v>108.85</v>
      </c>
      <c r="TGB322" s="418" t="s">
        <v>782</v>
      </c>
      <c r="TGC322" s="417" t="s">
        <v>767</v>
      </c>
      <c r="TGD322" s="414" t="s">
        <v>649</v>
      </c>
      <c r="TGE322" s="415">
        <v>108.85</v>
      </c>
      <c r="TGF322" s="418" t="s">
        <v>782</v>
      </c>
      <c r="TGG322" s="417" t="s">
        <v>767</v>
      </c>
      <c r="TGH322" s="414" t="s">
        <v>649</v>
      </c>
      <c r="TGI322" s="415">
        <v>108.85</v>
      </c>
      <c r="TGJ322" s="418" t="s">
        <v>782</v>
      </c>
      <c r="TGK322" s="417" t="s">
        <v>767</v>
      </c>
      <c r="TGL322" s="414" t="s">
        <v>649</v>
      </c>
      <c r="TGM322" s="415">
        <v>108.85</v>
      </c>
      <c r="TGN322" s="418" t="s">
        <v>782</v>
      </c>
      <c r="TGO322" s="417" t="s">
        <v>767</v>
      </c>
      <c r="TGP322" s="414" t="s">
        <v>649</v>
      </c>
      <c r="TGQ322" s="415">
        <v>108.85</v>
      </c>
      <c r="TGR322" s="418" t="s">
        <v>782</v>
      </c>
      <c r="TGS322" s="417" t="s">
        <v>767</v>
      </c>
      <c r="TGT322" s="414" t="s">
        <v>649</v>
      </c>
      <c r="TGU322" s="415">
        <v>108.85</v>
      </c>
      <c r="TGV322" s="418" t="s">
        <v>782</v>
      </c>
      <c r="TGW322" s="417" t="s">
        <v>767</v>
      </c>
      <c r="TGX322" s="414" t="s">
        <v>649</v>
      </c>
      <c r="TGY322" s="415">
        <v>108.85</v>
      </c>
      <c r="TGZ322" s="418" t="s">
        <v>782</v>
      </c>
      <c r="THA322" s="417" t="s">
        <v>767</v>
      </c>
      <c r="THB322" s="414" t="s">
        <v>649</v>
      </c>
      <c r="THC322" s="415">
        <v>108.85</v>
      </c>
      <c r="THD322" s="418" t="s">
        <v>782</v>
      </c>
      <c r="THE322" s="417" t="s">
        <v>767</v>
      </c>
      <c r="THF322" s="414" t="s">
        <v>649</v>
      </c>
      <c r="THG322" s="415">
        <v>108.85</v>
      </c>
      <c r="THH322" s="418" t="s">
        <v>782</v>
      </c>
      <c r="THI322" s="417" t="s">
        <v>767</v>
      </c>
      <c r="THJ322" s="414" t="s">
        <v>649</v>
      </c>
      <c r="THK322" s="415">
        <v>108.85</v>
      </c>
      <c r="THL322" s="418" t="s">
        <v>782</v>
      </c>
      <c r="THM322" s="417" t="s">
        <v>767</v>
      </c>
      <c r="THN322" s="414" t="s">
        <v>649</v>
      </c>
      <c r="THO322" s="415">
        <v>108.85</v>
      </c>
      <c r="THP322" s="418" t="s">
        <v>782</v>
      </c>
      <c r="THQ322" s="417" t="s">
        <v>767</v>
      </c>
      <c r="THR322" s="414" t="s">
        <v>649</v>
      </c>
      <c r="THS322" s="415">
        <v>108.85</v>
      </c>
      <c r="THT322" s="418" t="s">
        <v>782</v>
      </c>
      <c r="THU322" s="417" t="s">
        <v>767</v>
      </c>
      <c r="THV322" s="414" t="s">
        <v>649</v>
      </c>
      <c r="THW322" s="415">
        <v>108.85</v>
      </c>
      <c r="THX322" s="418" t="s">
        <v>782</v>
      </c>
      <c r="THY322" s="417" t="s">
        <v>767</v>
      </c>
      <c r="THZ322" s="414" t="s">
        <v>649</v>
      </c>
      <c r="TIA322" s="415">
        <v>108.85</v>
      </c>
      <c r="TIB322" s="418" t="s">
        <v>782</v>
      </c>
      <c r="TIC322" s="417" t="s">
        <v>767</v>
      </c>
      <c r="TID322" s="414" t="s">
        <v>649</v>
      </c>
      <c r="TIE322" s="415">
        <v>108.85</v>
      </c>
      <c r="TIF322" s="418" t="s">
        <v>782</v>
      </c>
      <c r="TIG322" s="417" t="s">
        <v>767</v>
      </c>
      <c r="TIH322" s="414" t="s">
        <v>649</v>
      </c>
      <c r="TII322" s="415">
        <v>108.85</v>
      </c>
      <c r="TIJ322" s="418" t="s">
        <v>782</v>
      </c>
      <c r="TIK322" s="417" t="s">
        <v>767</v>
      </c>
      <c r="TIL322" s="414" t="s">
        <v>649</v>
      </c>
      <c r="TIM322" s="415">
        <v>108.85</v>
      </c>
      <c r="TIN322" s="418" t="s">
        <v>782</v>
      </c>
      <c r="TIO322" s="417" t="s">
        <v>767</v>
      </c>
      <c r="TIP322" s="414" t="s">
        <v>649</v>
      </c>
      <c r="TIQ322" s="415">
        <v>108.85</v>
      </c>
      <c r="TIR322" s="418" t="s">
        <v>782</v>
      </c>
      <c r="TIS322" s="417" t="s">
        <v>767</v>
      </c>
      <c r="TIT322" s="414" t="s">
        <v>649</v>
      </c>
      <c r="TIU322" s="415">
        <v>108.85</v>
      </c>
      <c r="TIV322" s="418" t="s">
        <v>782</v>
      </c>
      <c r="TIW322" s="417" t="s">
        <v>767</v>
      </c>
      <c r="TIX322" s="414" t="s">
        <v>649</v>
      </c>
      <c r="TIY322" s="415">
        <v>108.85</v>
      </c>
      <c r="TIZ322" s="418" t="s">
        <v>782</v>
      </c>
      <c r="TJA322" s="417" t="s">
        <v>767</v>
      </c>
      <c r="TJB322" s="414" t="s">
        <v>649</v>
      </c>
      <c r="TJC322" s="415">
        <v>108.85</v>
      </c>
      <c r="TJD322" s="418" t="s">
        <v>782</v>
      </c>
      <c r="TJE322" s="417" t="s">
        <v>767</v>
      </c>
      <c r="TJF322" s="414" t="s">
        <v>649</v>
      </c>
      <c r="TJG322" s="415">
        <v>108.85</v>
      </c>
      <c r="TJH322" s="418" t="s">
        <v>782</v>
      </c>
      <c r="TJI322" s="417" t="s">
        <v>767</v>
      </c>
      <c r="TJJ322" s="414" t="s">
        <v>649</v>
      </c>
      <c r="TJK322" s="415">
        <v>108.85</v>
      </c>
      <c r="TJL322" s="418" t="s">
        <v>782</v>
      </c>
      <c r="TJM322" s="417" t="s">
        <v>767</v>
      </c>
      <c r="TJN322" s="414" t="s">
        <v>649</v>
      </c>
      <c r="TJO322" s="415">
        <v>108.85</v>
      </c>
      <c r="TJP322" s="418" t="s">
        <v>782</v>
      </c>
      <c r="TJQ322" s="417" t="s">
        <v>767</v>
      </c>
      <c r="TJR322" s="414" t="s">
        <v>649</v>
      </c>
      <c r="TJS322" s="415">
        <v>108.85</v>
      </c>
      <c r="TJT322" s="418" t="s">
        <v>782</v>
      </c>
      <c r="TJU322" s="417" t="s">
        <v>767</v>
      </c>
      <c r="TJV322" s="414" t="s">
        <v>649</v>
      </c>
      <c r="TJW322" s="415">
        <v>108.85</v>
      </c>
      <c r="TJX322" s="418" t="s">
        <v>782</v>
      </c>
      <c r="TJY322" s="417" t="s">
        <v>767</v>
      </c>
      <c r="TJZ322" s="414" t="s">
        <v>649</v>
      </c>
      <c r="TKA322" s="415">
        <v>108.85</v>
      </c>
      <c r="TKB322" s="418" t="s">
        <v>782</v>
      </c>
      <c r="TKC322" s="417" t="s">
        <v>767</v>
      </c>
      <c r="TKD322" s="414" t="s">
        <v>649</v>
      </c>
      <c r="TKE322" s="415">
        <v>108.85</v>
      </c>
      <c r="TKF322" s="418" t="s">
        <v>782</v>
      </c>
      <c r="TKG322" s="417" t="s">
        <v>767</v>
      </c>
      <c r="TKH322" s="414" t="s">
        <v>649</v>
      </c>
      <c r="TKI322" s="415">
        <v>108.85</v>
      </c>
      <c r="TKJ322" s="418" t="s">
        <v>782</v>
      </c>
      <c r="TKK322" s="417" t="s">
        <v>767</v>
      </c>
      <c r="TKL322" s="414" t="s">
        <v>649</v>
      </c>
      <c r="TKM322" s="415">
        <v>108.85</v>
      </c>
      <c r="TKN322" s="418" t="s">
        <v>782</v>
      </c>
      <c r="TKO322" s="417" t="s">
        <v>767</v>
      </c>
      <c r="TKP322" s="414" t="s">
        <v>649</v>
      </c>
      <c r="TKQ322" s="415">
        <v>108.85</v>
      </c>
      <c r="TKR322" s="418" t="s">
        <v>782</v>
      </c>
      <c r="TKS322" s="417" t="s">
        <v>767</v>
      </c>
      <c r="TKT322" s="414" t="s">
        <v>649</v>
      </c>
      <c r="TKU322" s="415">
        <v>108.85</v>
      </c>
      <c r="TKV322" s="418" t="s">
        <v>782</v>
      </c>
      <c r="TKW322" s="417" t="s">
        <v>767</v>
      </c>
      <c r="TKX322" s="414" t="s">
        <v>649</v>
      </c>
      <c r="TKY322" s="415">
        <v>108.85</v>
      </c>
      <c r="TKZ322" s="418" t="s">
        <v>782</v>
      </c>
      <c r="TLA322" s="417" t="s">
        <v>767</v>
      </c>
      <c r="TLB322" s="414" t="s">
        <v>649</v>
      </c>
      <c r="TLC322" s="415">
        <v>108.85</v>
      </c>
      <c r="TLD322" s="418" t="s">
        <v>782</v>
      </c>
      <c r="TLE322" s="417" t="s">
        <v>767</v>
      </c>
      <c r="TLF322" s="414" t="s">
        <v>649</v>
      </c>
      <c r="TLG322" s="415">
        <v>108.85</v>
      </c>
      <c r="TLH322" s="418" t="s">
        <v>782</v>
      </c>
      <c r="TLI322" s="417" t="s">
        <v>767</v>
      </c>
      <c r="TLJ322" s="414" t="s">
        <v>649</v>
      </c>
      <c r="TLK322" s="415">
        <v>108.85</v>
      </c>
      <c r="TLL322" s="418" t="s">
        <v>782</v>
      </c>
      <c r="TLM322" s="417" t="s">
        <v>767</v>
      </c>
      <c r="TLN322" s="414" t="s">
        <v>649</v>
      </c>
      <c r="TLO322" s="415">
        <v>108.85</v>
      </c>
      <c r="TLP322" s="418" t="s">
        <v>782</v>
      </c>
      <c r="TLQ322" s="417" t="s">
        <v>767</v>
      </c>
      <c r="TLR322" s="414" t="s">
        <v>649</v>
      </c>
      <c r="TLS322" s="415">
        <v>108.85</v>
      </c>
      <c r="TLT322" s="418" t="s">
        <v>782</v>
      </c>
      <c r="TLU322" s="417" t="s">
        <v>767</v>
      </c>
      <c r="TLV322" s="414" t="s">
        <v>649</v>
      </c>
      <c r="TLW322" s="415">
        <v>108.85</v>
      </c>
      <c r="TLX322" s="418" t="s">
        <v>782</v>
      </c>
      <c r="TLY322" s="417" t="s">
        <v>767</v>
      </c>
      <c r="TLZ322" s="414" t="s">
        <v>649</v>
      </c>
      <c r="TMA322" s="415">
        <v>108.85</v>
      </c>
      <c r="TMB322" s="418" t="s">
        <v>782</v>
      </c>
      <c r="TMC322" s="417" t="s">
        <v>767</v>
      </c>
      <c r="TMD322" s="414" t="s">
        <v>649</v>
      </c>
      <c r="TME322" s="415">
        <v>108.85</v>
      </c>
      <c r="TMF322" s="418" t="s">
        <v>782</v>
      </c>
      <c r="TMG322" s="417" t="s">
        <v>767</v>
      </c>
      <c r="TMH322" s="414" t="s">
        <v>649</v>
      </c>
      <c r="TMI322" s="415">
        <v>108.85</v>
      </c>
      <c r="TMJ322" s="418" t="s">
        <v>782</v>
      </c>
      <c r="TMK322" s="417" t="s">
        <v>767</v>
      </c>
      <c r="TML322" s="414" t="s">
        <v>649</v>
      </c>
      <c r="TMM322" s="415">
        <v>108.85</v>
      </c>
      <c r="TMN322" s="418" t="s">
        <v>782</v>
      </c>
      <c r="TMO322" s="417" t="s">
        <v>767</v>
      </c>
      <c r="TMP322" s="414" t="s">
        <v>649</v>
      </c>
      <c r="TMQ322" s="415">
        <v>108.85</v>
      </c>
      <c r="TMR322" s="418" t="s">
        <v>782</v>
      </c>
      <c r="TMS322" s="417" t="s">
        <v>767</v>
      </c>
      <c r="TMT322" s="414" t="s">
        <v>649</v>
      </c>
      <c r="TMU322" s="415">
        <v>108.85</v>
      </c>
      <c r="TMV322" s="418" t="s">
        <v>782</v>
      </c>
      <c r="TMW322" s="417" t="s">
        <v>767</v>
      </c>
      <c r="TMX322" s="414" t="s">
        <v>649</v>
      </c>
      <c r="TMY322" s="415">
        <v>108.85</v>
      </c>
      <c r="TMZ322" s="418" t="s">
        <v>782</v>
      </c>
      <c r="TNA322" s="417" t="s">
        <v>767</v>
      </c>
      <c r="TNB322" s="414" t="s">
        <v>649</v>
      </c>
      <c r="TNC322" s="415">
        <v>108.85</v>
      </c>
      <c r="TND322" s="418" t="s">
        <v>782</v>
      </c>
      <c r="TNE322" s="417" t="s">
        <v>767</v>
      </c>
      <c r="TNF322" s="414" t="s">
        <v>649</v>
      </c>
      <c r="TNG322" s="415">
        <v>108.85</v>
      </c>
      <c r="TNH322" s="418" t="s">
        <v>782</v>
      </c>
      <c r="TNI322" s="417" t="s">
        <v>767</v>
      </c>
      <c r="TNJ322" s="414" t="s">
        <v>649</v>
      </c>
      <c r="TNK322" s="415">
        <v>108.85</v>
      </c>
      <c r="TNL322" s="418" t="s">
        <v>782</v>
      </c>
      <c r="TNM322" s="417" t="s">
        <v>767</v>
      </c>
      <c r="TNN322" s="414" t="s">
        <v>649</v>
      </c>
      <c r="TNO322" s="415">
        <v>108.85</v>
      </c>
      <c r="TNP322" s="418" t="s">
        <v>782</v>
      </c>
      <c r="TNQ322" s="417" t="s">
        <v>767</v>
      </c>
      <c r="TNR322" s="414" t="s">
        <v>649</v>
      </c>
      <c r="TNS322" s="415">
        <v>108.85</v>
      </c>
      <c r="TNT322" s="418" t="s">
        <v>782</v>
      </c>
      <c r="TNU322" s="417" t="s">
        <v>767</v>
      </c>
      <c r="TNV322" s="414" t="s">
        <v>649</v>
      </c>
      <c r="TNW322" s="415">
        <v>108.85</v>
      </c>
      <c r="TNX322" s="418" t="s">
        <v>782</v>
      </c>
      <c r="TNY322" s="417" t="s">
        <v>767</v>
      </c>
      <c r="TNZ322" s="414" t="s">
        <v>649</v>
      </c>
      <c r="TOA322" s="415">
        <v>108.85</v>
      </c>
      <c r="TOB322" s="418" t="s">
        <v>782</v>
      </c>
      <c r="TOC322" s="417" t="s">
        <v>767</v>
      </c>
      <c r="TOD322" s="414" t="s">
        <v>649</v>
      </c>
      <c r="TOE322" s="415">
        <v>108.85</v>
      </c>
      <c r="TOF322" s="418" t="s">
        <v>782</v>
      </c>
      <c r="TOG322" s="417" t="s">
        <v>767</v>
      </c>
      <c r="TOH322" s="414" t="s">
        <v>649</v>
      </c>
      <c r="TOI322" s="415">
        <v>108.85</v>
      </c>
      <c r="TOJ322" s="418" t="s">
        <v>782</v>
      </c>
      <c r="TOK322" s="417" t="s">
        <v>767</v>
      </c>
      <c r="TOL322" s="414" t="s">
        <v>649</v>
      </c>
      <c r="TOM322" s="415">
        <v>108.85</v>
      </c>
      <c r="TON322" s="418" t="s">
        <v>782</v>
      </c>
      <c r="TOO322" s="417" t="s">
        <v>767</v>
      </c>
      <c r="TOP322" s="414" t="s">
        <v>649</v>
      </c>
      <c r="TOQ322" s="415">
        <v>108.85</v>
      </c>
      <c r="TOR322" s="418" t="s">
        <v>782</v>
      </c>
      <c r="TOS322" s="417" t="s">
        <v>767</v>
      </c>
      <c r="TOT322" s="414" t="s">
        <v>649</v>
      </c>
      <c r="TOU322" s="415">
        <v>108.85</v>
      </c>
      <c r="TOV322" s="418" t="s">
        <v>782</v>
      </c>
      <c r="TOW322" s="417" t="s">
        <v>767</v>
      </c>
      <c r="TOX322" s="414" t="s">
        <v>649</v>
      </c>
      <c r="TOY322" s="415">
        <v>108.85</v>
      </c>
      <c r="TOZ322" s="418" t="s">
        <v>782</v>
      </c>
      <c r="TPA322" s="417" t="s">
        <v>767</v>
      </c>
      <c r="TPB322" s="414" t="s">
        <v>649</v>
      </c>
      <c r="TPC322" s="415">
        <v>108.85</v>
      </c>
      <c r="TPD322" s="418" t="s">
        <v>782</v>
      </c>
      <c r="TPE322" s="417" t="s">
        <v>767</v>
      </c>
      <c r="TPF322" s="414" t="s">
        <v>649</v>
      </c>
      <c r="TPG322" s="415">
        <v>108.85</v>
      </c>
      <c r="TPH322" s="418" t="s">
        <v>782</v>
      </c>
      <c r="TPI322" s="417" t="s">
        <v>767</v>
      </c>
      <c r="TPJ322" s="414" t="s">
        <v>649</v>
      </c>
      <c r="TPK322" s="415">
        <v>108.85</v>
      </c>
      <c r="TPL322" s="418" t="s">
        <v>782</v>
      </c>
      <c r="TPM322" s="417" t="s">
        <v>767</v>
      </c>
      <c r="TPN322" s="414" t="s">
        <v>649</v>
      </c>
      <c r="TPO322" s="415">
        <v>108.85</v>
      </c>
      <c r="TPP322" s="418" t="s">
        <v>782</v>
      </c>
      <c r="TPQ322" s="417" t="s">
        <v>767</v>
      </c>
      <c r="TPR322" s="414" t="s">
        <v>649</v>
      </c>
      <c r="TPS322" s="415">
        <v>108.85</v>
      </c>
      <c r="TPT322" s="418" t="s">
        <v>782</v>
      </c>
      <c r="TPU322" s="417" t="s">
        <v>767</v>
      </c>
      <c r="TPV322" s="414" t="s">
        <v>649</v>
      </c>
      <c r="TPW322" s="415">
        <v>108.85</v>
      </c>
      <c r="TPX322" s="418" t="s">
        <v>782</v>
      </c>
      <c r="TPY322" s="417" t="s">
        <v>767</v>
      </c>
      <c r="TPZ322" s="414" t="s">
        <v>649</v>
      </c>
      <c r="TQA322" s="415">
        <v>108.85</v>
      </c>
      <c r="TQB322" s="418" t="s">
        <v>782</v>
      </c>
      <c r="TQC322" s="417" t="s">
        <v>767</v>
      </c>
      <c r="TQD322" s="414" t="s">
        <v>649</v>
      </c>
      <c r="TQE322" s="415">
        <v>108.85</v>
      </c>
      <c r="TQF322" s="418" t="s">
        <v>782</v>
      </c>
      <c r="TQG322" s="417" t="s">
        <v>767</v>
      </c>
      <c r="TQH322" s="414" t="s">
        <v>649</v>
      </c>
      <c r="TQI322" s="415">
        <v>108.85</v>
      </c>
      <c r="TQJ322" s="418" t="s">
        <v>782</v>
      </c>
      <c r="TQK322" s="417" t="s">
        <v>767</v>
      </c>
      <c r="TQL322" s="414" t="s">
        <v>649</v>
      </c>
      <c r="TQM322" s="415">
        <v>108.85</v>
      </c>
      <c r="TQN322" s="418" t="s">
        <v>782</v>
      </c>
      <c r="TQO322" s="417" t="s">
        <v>767</v>
      </c>
      <c r="TQP322" s="414" t="s">
        <v>649</v>
      </c>
      <c r="TQQ322" s="415">
        <v>108.85</v>
      </c>
      <c r="TQR322" s="418" t="s">
        <v>782</v>
      </c>
      <c r="TQS322" s="417" t="s">
        <v>767</v>
      </c>
      <c r="TQT322" s="414" t="s">
        <v>649</v>
      </c>
      <c r="TQU322" s="415">
        <v>108.85</v>
      </c>
      <c r="TQV322" s="418" t="s">
        <v>782</v>
      </c>
      <c r="TQW322" s="417" t="s">
        <v>767</v>
      </c>
      <c r="TQX322" s="414" t="s">
        <v>649</v>
      </c>
      <c r="TQY322" s="415">
        <v>108.85</v>
      </c>
      <c r="TQZ322" s="418" t="s">
        <v>782</v>
      </c>
      <c r="TRA322" s="417" t="s">
        <v>767</v>
      </c>
      <c r="TRB322" s="414" t="s">
        <v>649</v>
      </c>
      <c r="TRC322" s="415">
        <v>108.85</v>
      </c>
      <c r="TRD322" s="418" t="s">
        <v>782</v>
      </c>
      <c r="TRE322" s="417" t="s">
        <v>767</v>
      </c>
      <c r="TRF322" s="414" t="s">
        <v>649</v>
      </c>
      <c r="TRG322" s="415">
        <v>108.85</v>
      </c>
      <c r="TRH322" s="418" t="s">
        <v>782</v>
      </c>
      <c r="TRI322" s="417" t="s">
        <v>767</v>
      </c>
      <c r="TRJ322" s="414" t="s">
        <v>649</v>
      </c>
      <c r="TRK322" s="415">
        <v>108.85</v>
      </c>
      <c r="TRL322" s="418" t="s">
        <v>782</v>
      </c>
      <c r="TRM322" s="417" t="s">
        <v>767</v>
      </c>
      <c r="TRN322" s="414" t="s">
        <v>649</v>
      </c>
      <c r="TRO322" s="415">
        <v>108.85</v>
      </c>
      <c r="TRP322" s="418" t="s">
        <v>782</v>
      </c>
      <c r="TRQ322" s="417" t="s">
        <v>767</v>
      </c>
      <c r="TRR322" s="414" t="s">
        <v>649</v>
      </c>
      <c r="TRS322" s="415">
        <v>108.85</v>
      </c>
      <c r="TRT322" s="418" t="s">
        <v>782</v>
      </c>
      <c r="TRU322" s="417" t="s">
        <v>767</v>
      </c>
      <c r="TRV322" s="414" t="s">
        <v>649</v>
      </c>
      <c r="TRW322" s="415">
        <v>108.85</v>
      </c>
      <c r="TRX322" s="418" t="s">
        <v>782</v>
      </c>
      <c r="TRY322" s="417" t="s">
        <v>767</v>
      </c>
      <c r="TRZ322" s="414" t="s">
        <v>649</v>
      </c>
      <c r="TSA322" s="415">
        <v>108.85</v>
      </c>
      <c r="TSB322" s="418" t="s">
        <v>782</v>
      </c>
      <c r="TSC322" s="417" t="s">
        <v>767</v>
      </c>
      <c r="TSD322" s="414" t="s">
        <v>649</v>
      </c>
      <c r="TSE322" s="415">
        <v>108.85</v>
      </c>
      <c r="TSF322" s="418" t="s">
        <v>782</v>
      </c>
      <c r="TSG322" s="417" t="s">
        <v>767</v>
      </c>
      <c r="TSH322" s="414" t="s">
        <v>649</v>
      </c>
      <c r="TSI322" s="415">
        <v>108.85</v>
      </c>
      <c r="TSJ322" s="418" t="s">
        <v>782</v>
      </c>
      <c r="TSK322" s="417" t="s">
        <v>767</v>
      </c>
      <c r="TSL322" s="414" t="s">
        <v>649</v>
      </c>
      <c r="TSM322" s="415">
        <v>108.85</v>
      </c>
      <c r="TSN322" s="418" t="s">
        <v>782</v>
      </c>
      <c r="TSO322" s="417" t="s">
        <v>767</v>
      </c>
      <c r="TSP322" s="414" t="s">
        <v>649</v>
      </c>
      <c r="TSQ322" s="415">
        <v>108.85</v>
      </c>
      <c r="TSR322" s="418" t="s">
        <v>782</v>
      </c>
      <c r="TSS322" s="417" t="s">
        <v>767</v>
      </c>
      <c r="TST322" s="414" t="s">
        <v>649</v>
      </c>
      <c r="TSU322" s="415">
        <v>108.85</v>
      </c>
      <c r="TSV322" s="418" t="s">
        <v>782</v>
      </c>
      <c r="TSW322" s="417" t="s">
        <v>767</v>
      </c>
      <c r="TSX322" s="414" t="s">
        <v>649</v>
      </c>
      <c r="TSY322" s="415">
        <v>108.85</v>
      </c>
      <c r="TSZ322" s="418" t="s">
        <v>782</v>
      </c>
      <c r="TTA322" s="417" t="s">
        <v>767</v>
      </c>
      <c r="TTB322" s="414" t="s">
        <v>649</v>
      </c>
      <c r="TTC322" s="415">
        <v>108.85</v>
      </c>
      <c r="TTD322" s="418" t="s">
        <v>782</v>
      </c>
      <c r="TTE322" s="417" t="s">
        <v>767</v>
      </c>
      <c r="TTF322" s="414" t="s">
        <v>649</v>
      </c>
      <c r="TTG322" s="415">
        <v>108.85</v>
      </c>
      <c r="TTH322" s="418" t="s">
        <v>782</v>
      </c>
      <c r="TTI322" s="417" t="s">
        <v>767</v>
      </c>
      <c r="TTJ322" s="414" t="s">
        <v>649</v>
      </c>
      <c r="TTK322" s="415">
        <v>108.85</v>
      </c>
      <c r="TTL322" s="418" t="s">
        <v>782</v>
      </c>
      <c r="TTM322" s="417" t="s">
        <v>767</v>
      </c>
      <c r="TTN322" s="414" t="s">
        <v>649</v>
      </c>
      <c r="TTO322" s="415">
        <v>108.85</v>
      </c>
      <c r="TTP322" s="418" t="s">
        <v>782</v>
      </c>
      <c r="TTQ322" s="417" t="s">
        <v>767</v>
      </c>
      <c r="TTR322" s="414" t="s">
        <v>649</v>
      </c>
      <c r="TTS322" s="415">
        <v>108.85</v>
      </c>
      <c r="TTT322" s="418" t="s">
        <v>782</v>
      </c>
      <c r="TTU322" s="417" t="s">
        <v>767</v>
      </c>
      <c r="TTV322" s="414" t="s">
        <v>649</v>
      </c>
      <c r="TTW322" s="415">
        <v>108.85</v>
      </c>
      <c r="TTX322" s="418" t="s">
        <v>782</v>
      </c>
      <c r="TTY322" s="417" t="s">
        <v>767</v>
      </c>
      <c r="TTZ322" s="414" t="s">
        <v>649</v>
      </c>
      <c r="TUA322" s="415">
        <v>108.85</v>
      </c>
      <c r="TUB322" s="418" t="s">
        <v>782</v>
      </c>
      <c r="TUC322" s="417" t="s">
        <v>767</v>
      </c>
      <c r="TUD322" s="414" t="s">
        <v>649</v>
      </c>
      <c r="TUE322" s="415">
        <v>108.85</v>
      </c>
      <c r="TUF322" s="418" t="s">
        <v>782</v>
      </c>
      <c r="TUG322" s="417" t="s">
        <v>767</v>
      </c>
      <c r="TUH322" s="414" t="s">
        <v>649</v>
      </c>
      <c r="TUI322" s="415">
        <v>108.85</v>
      </c>
      <c r="TUJ322" s="418" t="s">
        <v>782</v>
      </c>
      <c r="TUK322" s="417" t="s">
        <v>767</v>
      </c>
      <c r="TUL322" s="414" t="s">
        <v>649</v>
      </c>
      <c r="TUM322" s="415">
        <v>108.85</v>
      </c>
      <c r="TUN322" s="418" t="s">
        <v>782</v>
      </c>
      <c r="TUO322" s="417" t="s">
        <v>767</v>
      </c>
      <c r="TUP322" s="414" t="s">
        <v>649</v>
      </c>
      <c r="TUQ322" s="415">
        <v>108.85</v>
      </c>
      <c r="TUR322" s="418" t="s">
        <v>782</v>
      </c>
      <c r="TUS322" s="417" t="s">
        <v>767</v>
      </c>
      <c r="TUT322" s="414" t="s">
        <v>649</v>
      </c>
      <c r="TUU322" s="415">
        <v>108.85</v>
      </c>
      <c r="TUV322" s="418" t="s">
        <v>782</v>
      </c>
      <c r="TUW322" s="417" t="s">
        <v>767</v>
      </c>
      <c r="TUX322" s="414" t="s">
        <v>649</v>
      </c>
      <c r="TUY322" s="415">
        <v>108.85</v>
      </c>
      <c r="TUZ322" s="418" t="s">
        <v>782</v>
      </c>
      <c r="TVA322" s="417" t="s">
        <v>767</v>
      </c>
      <c r="TVB322" s="414" t="s">
        <v>649</v>
      </c>
      <c r="TVC322" s="415">
        <v>108.85</v>
      </c>
      <c r="TVD322" s="418" t="s">
        <v>782</v>
      </c>
      <c r="TVE322" s="417" t="s">
        <v>767</v>
      </c>
      <c r="TVF322" s="414" t="s">
        <v>649</v>
      </c>
      <c r="TVG322" s="415">
        <v>108.85</v>
      </c>
      <c r="TVH322" s="418" t="s">
        <v>782</v>
      </c>
      <c r="TVI322" s="417" t="s">
        <v>767</v>
      </c>
      <c r="TVJ322" s="414" t="s">
        <v>649</v>
      </c>
      <c r="TVK322" s="415">
        <v>108.85</v>
      </c>
      <c r="TVL322" s="418" t="s">
        <v>782</v>
      </c>
      <c r="TVM322" s="417" t="s">
        <v>767</v>
      </c>
      <c r="TVN322" s="414" t="s">
        <v>649</v>
      </c>
      <c r="TVO322" s="415">
        <v>108.85</v>
      </c>
      <c r="TVP322" s="418" t="s">
        <v>782</v>
      </c>
      <c r="TVQ322" s="417" t="s">
        <v>767</v>
      </c>
      <c r="TVR322" s="414" t="s">
        <v>649</v>
      </c>
      <c r="TVS322" s="415">
        <v>108.85</v>
      </c>
      <c r="TVT322" s="418" t="s">
        <v>782</v>
      </c>
      <c r="TVU322" s="417" t="s">
        <v>767</v>
      </c>
      <c r="TVV322" s="414" t="s">
        <v>649</v>
      </c>
      <c r="TVW322" s="415">
        <v>108.85</v>
      </c>
      <c r="TVX322" s="418" t="s">
        <v>782</v>
      </c>
      <c r="TVY322" s="417" t="s">
        <v>767</v>
      </c>
      <c r="TVZ322" s="414" t="s">
        <v>649</v>
      </c>
      <c r="TWA322" s="415">
        <v>108.85</v>
      </c>
      <c r="TWB322" s="418" t="s">
        <v>782</v>
      </c>
      <c r="TWC322" s="417" t="s">
        <v>767</v>
      </c>
      <c r="TWD322" s="414" t="s">
        <v>649</v>
      </c>
      <c r="TWE322" s="415">
        <v>108.85</v>
      </c>
      <c r="TWF322" s="418" t="s">
        <v>782</v>
      </c>
      <c r="TWG322" s="417" t="s">
        <v>767</v>
      </c>
      <c r="TWH322" s="414" t="s">
        <v>649</v>
      </c>
      <c r="TWI322" s="415">
        <v>108.85</v>
      </c>
      <c r="TWJ322" s="418" t="s">
        <v>782</v>
      </c>
      <c r="TWK322" s="417" t="s">
        <v>767</v>
      </c>
      <c r="TWL322" s="414" t="s">
        <v>649</v>
      </c>
      <c r="TWM322" s="415">
        <v>108.85</v>
      </c>
      <c r="TWN322" s="418" t="s">
        <v>782</v>
      </c>
      <c r="TWO322" s="417" t="s">
        <v>767</v>
      </c>
      <c r="TWP322" s="414" t="s">
        <v>649</v>
      </c>
      <c r="TWQ322" s="415">
        <v>108.85</v>
      </c>
      <c r="TWR322" s="418" t="s">
        <v>782</v>
      </c>
      <c r="TWS322" s="417" t="s">
        <v>767</v>
      </c>
      <c r="TWT322" s="414" t="s">
        <v>649</v>
      </c>
      <c r="TWU322" s="415">
        <v>108.85</v>
      </c>
      <c r="TWV322" s="418" t="s">
        <v>782</v>
      </c>
      <c r="TWW322" s="417" t="s">
        <v>767</v>
      </c>
      <c r="TWX322" s="414" t="s">
        <v>649</v>
      </c>
      <c r="TWY322" s="415">
        <v>108.85</v>
      </c>
      <c r="TWZ322" s="418" t="s">
        <v>782</v>
      </c>
      <c r="TXA322" s="417" t="s">
        <v>767</v>
      </c>
      <c r="TXB322" s="414" t="s">
        <v>649</v>
      </c>
      <c r="TXC322" s="415">
        <v>108.85</v>
      </c>
      <c r="TXD322" s="418" t="s">
        <v>782</v>
      </c>
      <c r="TXE322" s="417" t="s">
        <v>767</v>
      </c>
      <c r="TXF322" s="414" t="s">
        <v>649</v>
      </c>
      <c r="TXG322" s="415">
        <v>108.85</v>
      </c>
      <c r="TXH322" s="418" t="s">
        <v>782</v>
      </c>
      <c r="TXI322" s="417" t="s">
        <v>767</v>
      </c>
      <c r="TXJ322" s="414" t="s">
        <v>649</v>
      </c>
      <c r="TXK322" s="415">
        <v>108.85</v>
      </c>
      <c r="TXL322" s="418" t="s">
        <v>782</v>
      </c>
      <c r="TXM322" s="417" t="s">
        <v>767</v>
      </c>
      <c r="TXN322" s="414" t="s">
        <v>649</v>
      </c>
      <c r="TXO322" s="415">
        <v>108.85</v>
      </c>
      <c r="TXP322" s="418" t="s">
        <v>782</v>
      </c>
      <c r="TXQ322" s="417" t="s">
        <v>767</v>
      </c>
      <c r="TXR322" s="414" t="s">
        <v>649</v>
      </c>
      <c r="TXS322" s="415">
        <v>108.85</v>
      </c>
      <c r="TXT322" s="418" t="s">
        <v>782</v>
      </c>
      <c r="TXU322" s="417" t="s">
        <v>767</v>
      </c>
      <c r="TXV322" s="414" t="s">
        <v>649</v>
      </c>
      <c r="TXW322" s="415">
        <v>108.85</v>
      </c>
      <c r="TXX322" s="418" t="s">
        <v>782</v>
      </c>
      <c r="TXY322" s="417" t="s">
        <v>767</v>
      </c>
      <c r="TXZ322" s="414" t="s">
        <v>649</v>
      </c>
      <c r="TYA322" s="415">
        <v>108.85</v>
      </c>
      <c r="TYB322" s="418" t="s">
        <v>782</v>
      </c>
      <c r="TYC322" s="417" t="s">
        <v>767</v>
      </c>
      <c r="TYD322" s="414" t="s">
        <v>649</v>
      </c>
      <c r="TYE322" s="415">
        <v>108.85</v>
      </c>
      <c r="TYF322" s="418" t="s">
        <v>782</v>
      </c>
      <c r="TYG322" s="417" t="s">
        <v>767</v>
      </c>
      <c r="TYH322" s="414" t="s">
        <v>649</v>
      </c>
      <c r="TYI322" s="415">
        <v>108.85</v>
      </c>
      <c r="TYJ322" s="418" t="s">
        <v>782</v>
      </c>
      <c r="TYK322" s="417" t="s">
        <v>767</v>
      </c>
      <c r="TYL322" s="414" t="s">
        <v>649</v>
      </c>
      <c r="TYM322" s="415">
        <v>108.85</v>
      </c>
      <c r="TYN322" s="418" t="s">
        <v>782</v>
      </c>
      <c r="TYO322" s="417" t="s">
        <v>767</v>
      </c>
      <c r="TYP322" s="414" t="s">
        <v>649</v>
      </c>
      <c r="TYQ322" s="415">
        <v>108.85</v>
      </c>
      <c r="TYR322" s="418" t="s">
        <v>782</v>
      </c>
      <c r="TYS322" s="417" t="s">
        <v>767</v>
      </c>
      <c r="TYT322" s="414" t="s">
        <v>649</v>
      </c>
      <c r="TYU322" s="415">
        <v>108.85</v>
      </c>
      <c r="TYV322" s="418" t="s">
        <v>782</v>
      </c>
      <c r="TYW322" s="417" t="s">
        <v>767</v>
      </c>
      <c r="TYX322" s="414" t="s">
        <v>649</v>
      </c>
      <c r="TYY322" s="415">
        <v>108.85</v>
      </c>
      <c r="TYZ322" s="418" t="s">
        <v>782</v>
      </c>
      <c r="TZA322" s="417" t="s">
        <v>767</v>
      </c>
      <c r="TZB322" s="414" t="s">
        <v>649</v>
      </c>
      <c r="TZC322" s="415">
        <v>108.85</v>
      </c>
      <c r="TZD322" s="418" t="s">
        <v>782</v>
      </c>
      <c r="TZE322" s="417" t="s">
        <v>767</v>
      </c>
      <c r="TZF322" s="414" t="s">
        <v>649</v>
      </c>
      <c r="TZG322" s="415">
        <v>108.85</v>
      </c>
      <c r="TZH322" s="418" t="s">
        <v>782</v>
      </c>
      <c r="TZI322" s="417" t="s">
        <v>767</v>
      </c>
      <c r="TZJ322" s="414" t="s">
        <v>649</v>
      </c>
      <c r="TZK322" s="415">
        <v>108.85</v>
      </c>
      <c r="TZL322" s="418" t="s">
        <v>782</v>
      </c>
      <c r="TZM322" s="417" t="s">
        <v>767</v>
      </c>
      <c r="TZN322" s="414" t="s">
        <v>649</v>
      </c>
      <c r="TZO322" s="415">
        <v>108.85</v>
      </c>
      <c r="TZP322" s="418" t="s">
        <v>782</v>
      </c>
      <c r="TZQ322" s="417" t="s">
        <v>767</v>
      </c>
      <c r="TZR322" s="414" t="s">
        <v>649</v>
      </c>
      <c r="TZS322" s="415">
        <v>108.85</v>
      </c>
      <c r="TZT322" s="418" t="s">
        <v>782</v>
      </c>
      <c r="TZU322" s="417" t="s">
        <v>767</v>
      </c>
      <c r="TZV322" s="414" t="s">
        <v>649</v>
      </c>
      <c r="TZW322" s="415">
        <v>108.85</v>
      </c>
      <c r="TZX322" s="418" t="s">
        <v>782</v>
      </c>
      <c r="TZY322" s="417" t="s">
        <v>767</v>
      </c>
      <c r="TZZ322" s="414" t="s">
        <v>649</v>
      </c>
      <c r="UAA322" s="415">
        <v>108.85</v>
      </c>
      <c r="UAB322" s="418" t="s">
        <v>782</v>
      </c>
      <c r="UAC322" s="417" t="s">
        <v>767</v>
      </c>
      <c r="UAD322" s="414" t="s">
        <v>649</v>
      </c>
      <c r="UAE322" s="415">
        <v>108.85</v>
      </c>
      <c r="UAF322" s="418" t="s">
        <v>782</v>
      </c>
      <c r="UAG322" s="417" t="s">
        <v>767</v>
      </c>
      <c r="UAH322" s="414" t="s">
        <v>649</v>
      </c>
      <c r="UAI322" s="415">
        <v>108.85</v>
      </c>
      <c r="UAJ322" s="418" t="s">
        <v>782</v>
      </c>
      <c r="UAK322" s="417" t="s">
        <v>767</v>
      </c>
      <c r="UAL322" s="414" t="s">
        <v>649</v>
      </c>
      <c r="UAM322" s="415">
        <v>108.85</v>
      </c>
      <c r="UAN322" s="418" t="s">
        <v>782</v>
      </c>
      <c r="UAO322" s="417" t="s">
        <v>767</v>
      </c>
      <c r="UAP322" s="414" t="s">
        <v>649</v>
      </c>
      <c r="UAQ322" s="415">
        <v>108.85</v>
      </c>
      <c r="UAR322" s="418" t="s">
        <v>782</v>
      </c>
      <c r="UAS322" s="417" t="s">
        <v>767</v>
      </c>
      <c r="UAT322" s="414" t="s">
        <v>649</v>
      </c>
      <c r="UAU322" s="415">
        <v>108.85</v>
      </c>
      <c r="UAV322" s="418" t="s">
        <v>782</v>
      </c>
      <c r="UAW322" s="417" t="s">
        <v>767</v>
      </c>
      <c r="UAX322" s="414" t="s">
        <v>649</v>
      </c>
      <c r="UAY322" s="415">
        <v>108.85</v>
      </c>
      <c r="UAZ322" s="418" t="s">
        <v>782</v>
      </c>
      <c r="UBA322" s="417" t="s">
        <v>767</v>
      </c>
      <c r="UBB322" s="414" t="s">
        <v>649</v>
      </c>
      <c r="UBC322" s="415">
        <v>108.85</v>
      </c>
      <c r="UBD322" s="418" t="s">
        <v>782</v>
      </c>
      <c r="UBE322" s="417" t="s">
        <v>767</v>
      </c>
      <c r="UBF322" s="414" t="s">
        <v>649</v>
      </c>
      <c r="UBG322" s="415">
        <v>108.85</v>
      </c>
      <c r="UBH322" s="418" t="s">
        <v>782</v>
      </c>
      <c r="UBI322" s="417" t="s">
        <v>767</v>
      </c>
      <c r="UBJ322" s="414" t="s">
        <v>649</v>
      </c>
      <c r="UBK322" s="415">
        <v>108.85</v>
      </c>
      <c r="UBL322" s="418" t="s">
        <v>782</v>
      </c>
      <c r="UBM322" s="417" t="s">
        <v>767</v>
      </c>
      <c r="UBN322" s="414" t="s">
        <v>649</v>
      </c>
      <c r="UBO322" s="415">
        <v>108.85</v>
      </c>
      <c r="UBP322" s="418" t="s">
        <v>782</v>
      </c>
      <c r="UBQ322" s="417" t="s">
        <v>767</v>
      </c>
      <c r="UBR322" s="414" t="s">
        <v>649</v>
      </c>
      <c r="UBS322" s="415">
        <v>108.85</v>
      </c>
      <c r="UBT322" s="418" t="s">
        <v>782</v>
      </c>
      <c r="UBU322" s="417" t="s">
        <v>767</v>
      </c>
      <c r="UBV322" s="414" t="s">
        <v>649</v>
      </c>
      <c r="UBW322" s="415">
        <v>108.85</v>
      </c>
      <c r="UBX322" s="418" t="s">
        <v>782</v>
      </c>
      <c r="UBY322" s="417" t="s">
        <v>767</v>
      </c>
      <c r="UBZ322" s="414" t="s">
        <v>649</v>
      </c>
      <c r="UCA322" s="415">
        <v>108.85</v>
      </c>
      <c r="UCB322" s="418" t="s">
        <v>782</v>
      </c>
      <c r="UCC322" s="417" t="s">
        <v>767</v>
      </c>
      <c r="UCD322" s="414" t="s">
        <v>649</v>
      </c>
      <c r="UCE322" s="415">
        <v>108.85</v>
      </c>
      <c r="UCF322" s="418" t="s">
        <v>782</v>
      </c>
      <c r="UCG322" s="417" t="s">
        <v>767</v>
      </c>
      <c r="UCH322" s="414" t="s">
        <v>649</v>
      </c>
      <c r="UCI322" s="415">
        <v>108.85</v>
      </c>
      <c r="UCJ322" s="418" t="s">
        <v>782</v>
      </c>
      <c r="UCK322" s="417" t="s">
        <v>767</v>
      </c>
      <c r="UCL322" s="414" t="s">
        <v>649</v>
      </c>
      <c r="UCM322" s="415">
        <v>108.85</v>
      </c>
      <c r="UCN322" s="418" t="s">
        <v>782</v>
      </c>
      <c r="UCO322" s="417" t="s">
        <v>767</v>
      </c>
      <c r="UCP322" s="414" t="s">
        <v>649</v>
      </c>
      <c r="UCQ322" s="415">
        <v>108.85</v>
      </c>
      <c r="UCR322" s="418" t="s">
        <v>782</v>
      </c>
      <c r="UCS322" s="417" t="s">
        <v>767</v>
      </c>
      <c r="UCT322" s="414" t="s">
        <v>649</v>
      </c>
      <c r="UCU322" s="415">
        <v>108.85</v>
      </c>
      <c r="UCV322" s="418" t="s">
        <v>782</v>
      </c>
      <c r="UCW322" s="417" t="s">
        <v>767</v>
      </c>
      <c r="UCX322" s="414" t="s">
        <v>649</v>
      </c>
      <c r="UCY322" s="415">
        <v>108.85</v>
      </c>
      <c r="UCZ322" s="418" t="s">
        <v>782</v>
      </c>
      <c r="UDA322" s="417" t="s">
        <v>767</v>
      </c>
      <c r="UDB322" s="414" t="s">
        <v>649</v>
      </c>
      <c r="UDC322" s="415">
        <v>108.85</v>
      </c>
      <c r="UDD322" s="418" t="s">
        <v>782</v>
      </c>
      <c r="UDE322" s="417" t="s">
        <v>767</v>
      </c>
      <c r="UDF322" s="414" t="s">
        <v>649</v>
      </c>
      <c r="UDG322" s="415">
        <v>108.85</v>
      </c>
      <c r="UDH322" s="418" t="s">
        <v>782</v>
      </c>
      <c r="UDI322" s="417" t="s">
        <v>767</v>
      </c>
      <c r="UDJ322" s="414" t="s">
        <v>649</v>
      </c>
      <c r="UDK322" s="415">
        <v>108.85</v>
      </c>
      <c r="UDL322" s="418" t="s">
        <v>782</v>
      </c>
      <c r="UDM322" s="417" t="s">
        <v>767</v>
      </c>
      <c r="UDN322" s="414" t="s">
        <v>649</v>
      </c>
      <c r="UDO322" s="415">
        <v>108.85</v>
      </c>
      <c r="UDP322" s="418" t="s">
        <v>782</v>
      </c>
      <c r="UDQ322" s="417" t="s">
        <v>767</v>
      </c>
      <c r="UDR322" s="414" t="s">
        <v>649</v>
      </c>
      <c r="UDS322" s="415">
        <v>108.85</v>
      </c>
      <c r="UDT322" s="418" t="s">
        <v>782</v>
      </c>
      <c r="UDU322" s="417" t="s">
        <v>767</v>
      </c>
      <c r="UDV322" s="414" t="s">
        <v>649</v>
      </c>
      <c r="UDW322" s="415">
        <v>108.85</v>
      </c>
      <c r="UDX322" s="418" t="s">
        <v>782</v>
      </c>
      <c r="UDY322" s="417" t="s">
        <v>767</v>
      </c>
      <c r="UDZ322" s="414" t="s">
        <v>649</v>
      </c>
      <c r="UEA322" s="415">
        <v>108.85</v>
      </c>
      <c r="UEB322" s="418" t="s">
        <v>782</v>
      </c>
      <c r="UEC322" s="417" t="s">
        <v>767</v>
      </c>
      <c r="UED322" s="414" t="s">
        <v>649</v>
      </c>
      <c r="UEE322" s="415">
        <v>108.85</v>
      </c>
      <c r="UEF322" s="418" t="s">
        <v>782</v>
      </c>
      <c r="UEG322" s="417" t="s">
        <v>767</v>
      </c>
      <c r="UEH322" s="414" t="s">
        <v>649</v>
      </c>
      <c r="UEI322" s="415">
        <v>108.85</v>
      </c>
      <c r="UEJ322" s="418" t="s">
        <v>782</v>
      </c>
      <c r="UEK322" s="417" t="s">
        <v>767</v>
      </c>
      <c r="UEL322" s="414" t="s">
        <v>649</v>
      </c>
      <c r="UEM322" s="415">
        <v>108.85</v>
      </c>
      <c r="UEN322" s="418" t="s">
        <v>782</v>
      </c>
      <c r="UEO322" s="417" t="s">
        <v>767</v>
      </c>
      <c r="UEP322" s="414" t="s">
        <v>649</v>
      </c>
      <c r="UEQ322" s="415">
        <v>108.85</v>
      </c>
      <c r="UER322" s="418" t="s">
        <v>782</v>
      </c>
      <c r="UES322" s="417" t="s">
        <v>767</v>
      </c>
      <c r="UET322" s="414" t="s">
        <v>649</v>
      </c>
      <c r="UEU322" s="415">
        <v>108.85</v>
      </c>
      <c r="UEV322" s="418" t="s">
        <v>782</v>
      </c>
      <c r="UEW322" s="417" t="s">
        <v>767</v>
      </c>
      <c r="UEX322" s="414" t="s">
        <v>649</v>
      </c>
      <c r="UEY322" s="415">
        <v>108.85</v>
      </c>
      <c r="UEZ322" s="418" t="s">
        <v>782</v>
      </c>
      <c r="UFA322" s="417" t="s">
        <v>767</v>
      </c>
      <c r="UFB322" s="414" t="s">
        <v>649</v>
      </c>
      <c r="UFC322" s="415">
        <v>108.85</v>
      </c>
      <c r="UFD322" s="418" t="s">
        <v>782</v>
      </c>
      <c r="UFE322" s="417" t="s">
        <v>767</v>
      </c>
      <c r="UFF322" s="414" t="s">
        <v>649</v>
      </c>
      <c r="UFG322" s="415">
        <v>108.85</v>
      </c>
      <c r="UFH322" s="418" t="s">
        <v>782</v>
      </c>
      <c r="UFI322" s="417" t="s">
        <v>767</v>
      </c>
      <c r="UFJ322" s="414" t="s">
        <v>649</v>
      </c>
      <c r="UFK322" s="415">
        <v>108.85</v>
      </c>
      <c r="UFL322" s="418" t="s">
        <v>782</v>
      </c>
      <c r="UFM322" s="417" t="s">
        <v>767</v>
      </c>
      <c r="UFN322" s="414" t="s">
        <v>649</v>
      </c>
      <c r="UFO322" s="415">
        <v>108.85</v>
      </c>
      <c r="UFP322" s="418" t="s">
        <v>782</v>
      </c>
      <c r="UFQ322" s="417" t="s">
        <v>767</v>
      </c>
      <c r="UFR322" s="414" t="s">
        <v>649</v>
      </c>
      <c r="UFS322" s="415">
        <v>108.85</v>
      </c>
      <c r="UFT322" s="418" t="s">
        <v>782</v>
      </c>
      <c r="UFU322" s="417" t="s">
        <v>767</v>
      </c>
      <c r="UFV322" s="414" t="s">
        <v>649</v>
      </c>
      <c r="UFW322" s="415">
        <v>108.85</v>
      </c>
      <c r="UFX322" s="418" t="s">
        <v>782</v>
      </c>
      <c r="UFY322" s="417" t="s">
        <v>767</v>
      </c>
      <c r="UFZ322" s="414" t="s">
        <v>649</v>
      </c>
      <c r="UGA322" s="415">
        <v>108.85</v>
      </c>
      <c r="UGB322" s="418" t="s">
        <v>782</v>
      </c>
      <c r="UGC322" s="417" t="s">
        <v>767</v>
      </c>
      <c r="UGD322" s="414" t="s">
        <v>649</v>
      </c>
      <c r="UGE322" s="415">
        <v>108.85</v>
      </c>
      <c r="UGF322" s="418" t="s">
        <v>782</v>
      </c>
      <c r="UGG322" s="417" t="s">
        <v>767</v>
      </c>
      <c r="UGH322" s="414" t="s">
        <v>649</v>
      </c>
      <c r="UGI322" s="415">
        <v>108.85</v>
      </c>
      <c r="UGJ322" s="418" t="s">
        <v>782</v>
      </c>
      <c r="UGK322" s="417" t="s">
        <v>767</v>
      </c>
      <c r="UGL322" s="414" t="s">
        <v>649</v>
      </c>
      <c r="UGM322" s="415">
        <v>108.85</v>
      </c>
      <c r="UGN322" s="418" t="s">
        <v>782</v>
      </c>
      <c r="UGO322" s="417" t="s">
        <v>767</v>
      </c>
      <c r="UGP322" s="414" t="s">
        <v>649</v>
      </c>
      <c r="UGQ322" s="415">
        <v>108.85</v>
      </c>
      <c r="UGR322" s="418" t="s">
        <v>782</v>
      </c>
      <c r="UGS322" s="417" t="s">
        <v>767</v>
      </c>
      <c r="UGT322" s="414" t="s">
        <v>649</v>
      </c>
      <c r="UGU322" s="415">
        <v>108.85</v>
      </c>
      <c r="UGV322" s="418" t="s">
        <v>782</v>
      </c>
      <c r="UGW322" s="417" t="s">
        <v>767</v>
      </c>
      <c r="UGX322" s="414" t="s">
        <v>649</v>
      </c>
      <c r="UGY322" s="415">
        <v>108.85</v>
      </c>
      <c r="UGZ322" s="418" t="s">
        <v>782</v>
      </c>
      <c r="UHA322" s="417" t="s">
        <v>767</v>
      </c>
      <c r="UHB322" s="414" t="s">
        <v>649</v>
      </c>
      <c r="UHC322" s="415">
        <v>108.85</v>
      </c>
      <c r="UHD322" s="418" t="s">
        <v>782</v>
      </c>
      <c r="UHE322" s="417" t="s">
        <v>767</v>
      </c>
      <c r="UHF322" s="414" t="s">
        <v>649</v>
      </c>
      <c r="UHG322" s="415">
        <v>108.85</v>
      </c>
      <c r="UHH322" s="418" t="s">
        <v>782</v>
      </c>
      <c r="UHI322" s="417" t="s">
        <v>767</v>
      </c>
      <c r="UHJ322" s="414" t="s">
        <v>649</v>
      </c>
      <c r="UHK322" s="415">
        <v>108.85</v>
      </c>
      <c r="UHL322" s="418" t="s">
        <v>782</v>
      </c>
      <c r="UHM322" s="417" t="s">
        <v>767</v>
      </c>
      <c r="UHN322" s="414" t="s">
        <v>649</v>
      </c>
      <c r="UHO322" s="415">
        <v>108.85</v>
      </c>
      <c r="UHP322" s="418" t="s">
        <v>782</v>
      </c>
      <c r="UHQ322" s="417" t="s">
        <v>767</v>
      </c>
      <c r="UHR322" s="414" t="s">
        <v>649</v>
      </c>
      <c r="UHS322" s="415">
        <v>108.85</v>
      </c>
      <c r="UHT322" s="418" t="s">
        <v>782</v>
      </c>
      <c r="UHU322" s="417" t="s">
        <v>767</v>
      </c>
      <c r="UHV322" s="414" t="s">
        <v>649</v>
      </c>
      <c r="UHW322" s="415">
        <v>108.85</v>
      </c>
      <c r="UHX322" s="418" t="s">
        <v>782</v>
      </c>
      <c r="UHY322" s="417" t="s">
        <v>767</v>
      </c>
      <c r="UHZ322" s="414" t="s">
        <v>649</v>
      </c>
      <c r="UIA322" s="415">
        <v>108.85</v>
      </c>
      <c r="UIB322" s="418" t="s">
        <v>782</v>
      </c>
      <c r="UIC322" s="417" t="s">
        <v>767</v>
      </c>
      <c r="UID322" s="414" t="s">
        <v>649</v>
      </c>
      <c r="UIE322" s="415">
        <v>108.85</v>
      </c>
      <c r="UIF322" s="418" t="s">
        <v>782</v>
      </c>
      <c r="UIG322" s="417" t="s">
        <v>767</v>
      </c>
      <c r="UIH322" s="414" t="s">
        <v>649</v>
      </c>
      <c r="UII322" s="415">
        <v>108.85</v>
      </c>
      <c r="UIJ322" s="418" t="s">
        <v>782</v>
      </c>
      <c r="UIK322" s="417" t="s">
        <v>767</v>
      </c>
      <c r="UIL322" s="414" t="s">
        <v>649</v>
      </c>
      <c r="UIM322" s="415">
        <v>108.85</v>
      </c>
      <c r="UIN322" s="418" t="s">
        <v>782</v>
      </c>
      <c r="UIO322" s="417" t="s">
        <v>767</v>
      </c>
      <c r="UIP322" s="414" t="s">
        <v>649</v>
      </c>
      <c r="UIQ322" s="415">
        <v>108.85</v>
      </c>
      <c r="UIR322" s="418" t="s">
        <v>782</v>
      </c>
      <c r="UIS322" s="417" t="s">
        <v>767</v>
      </c>
      <c r="UIT322" s="414" t="s">
        <v>649</v>
      </c>
      <c r="UIU322" s="415">
        <v>108.85</v>
      </c>
      <c r="UIV322" s="418" t="s">
        <v>782</v>
      </c>
      <c r="UIW322" s="417" t="s">
        <v>767</v>
      </c>
      <c r="UIX322" s="414" t="s">
        <v>649</v>
      </c>
      <c r="UIY322" s="415">
        <v>108.85</v>
      </c>
      <c r="UIZ322" s="418" t="s">
        <v>782</v>
      </c>
      <c r="UJA322" s="417" t="s">
        <v>767</v>
      </c>
      <c r="UJB322" s="414" t="s">
        <v>649</v>
      </c>
      <c r="UJC322" s="415">
        <v>108.85</v>
      </c>
      <c r="UJD322" s="418" t="s">
        <v>782</v>
      </c>
      <c r="UJE322" s="417" t="s">
        <v>767</v>
      </c>
      <c r="UJF322" s="414" t="s">
        <v>649</v>
      </c>
      <c r="UJG322" s="415">
        <v>108.85</v>
      </c>
      <c r="UJH322" s="418" t="s">
        <v>782</v>
      </c>
      <c r="UJI322" s="417" t="s">
        <v>767</v>
      </c>
      <c r="UJJ322" s="414" t="s">
        <v>649</v>
      </c>
      <c r="UJK322" s="415">
        <v>108.85</v>
      </c>
      <c r="UJL322" s="418" t="s">
        <v>782</v>
      </c>
      <c r="UJM322" s="417" t="s">
        <v>767</v>
      </c>
      <c r="UJN322" s="414" t="s">
        <v>649</v>
      </c>
      <c r="UJO322" s="415">
        <v>108.85</v>
      </c>
      <c r="UJP322" s="418" t="s">
        <v>782</v>
      </c>
      <c r="UJQ322" s="417" t="s">
        <v>767</v>
      </c>
      <c r="UJR322" s="414" t="s">
        <v>649</v>
      </c>
      <c r="UJS322" s="415">
        <v>108.85</v>
      </c>
      <c r="UJT322" s="418" t="s">
        <v>782</v>
      </c>
      <c r="UJU322" s="417" t="s">
        <v>767</v>
      </c>
      <c r="UJV322" s="414" t="s">
        <v>649</v>
      </c>
      <c r="UJW322" s="415">
        <v>108.85</v>
      </c>
      <c r="UJX322" s="418" t="s">
        <v>782</v>
      </c>
      <c r="UJY322" s="417" t="s">
        <v>767</v>
      </c>
      <c r="UJZ322" s="414" t="s">
        <v>649</v>
      </c>
      <c r="UKA322" s="415">
        <v>108.85</v>
      </c>
      <c r="UKB322" s="418" t="s">
        <v>782</v>
      </c>
      <c r="UKC322" s="417" t="s">
        <v>767</v>
      </c>
      <c r="UKD322" s="414" t="s">
        <v>649</v>
      </c>
      <c r="UKE322" s="415">
        <v>108.85</v>
      </c>
      <c r="UKF322" s="418" t="s">
        <v>782</v>
      </c>
      <c r="UKG322" s="417" t="s">
        <v>767</v>
      </c>
      <c r="UKH322" s="414" t="s">
        <v>649</v>
      </c>
      <c r="UKI322" s="415">
        <v>108.85</v>
      </c>
      <c r="UKJ322" s="418" t="s">
        <v>782</v>
      </c>
      <c r="UKK322" s="417" t="s">
        <v>767</v>
      </c>
      <c r="UKL322" s="414" t="s">
        <v>649</v>
      </c>
      <c r="UKM322" s="415">
        <v>108.85</v>
      </c>
      <c r="UKN322" s="418" t="s">
        <v>782</v>
      </c>
      <c r="UKO322" s="417" t="s">
        <v>767</v>
      </c>
      <c r="UKP322" s="414" t="s">
        <v>649</v>
      </c>
      <c r="UKQ322" s="415">
        <v>108.85</v>
      </c>
      <c r="UKR322" s="418" t="s">
        <v>782</v>
      </c>
      <c r="UKS322" s="417" t="s">
        <v>767</v>
      </c>
      <c r="UKT322" s="414" t="s">
        <v>649</v>
      </c>
      <c r="UKU322" s="415">
        <v>108.85</v>
      </c>
      <c r="UKV322" s="418" t="s">
        <v>782</v>
      </c>
      <c r="UKW322" s="417" t="s">
        <v>767</v>
      </c>
      <c r="UKX322" s="414" t="s">
        <v>649</v>
      </c>
      <c r="UKY322" s="415">
        <v>108.85</v>
      </c>
      <c r="UKZ322" s="418" t="s">
        <v>782</v>
      </c>
      <c r="ULA322" s="417" t="s">
        <v>767</v>
      </c>
      <c r="ULB322" s="414" t="s">
        <v>649</v>
      </c>
      <c r="ULC322" s="415">
        <v>108.85</v>
      </c>
      <c r="ULD322" s="418" t="s">
        <v>782</v>
      </c>
      <c r="ULE322" s="417" t="s">
        <v>767</v>
      </c>
      <c r="ULF322" s="414" t="s">
        <v>649</v>
      </c>
      <c r="ULG322" s="415">
        <v>108.85</v>
      </c>
      <c r="ULH322" s="418" t="s">
        <v>782</v>
      </c>
      <c r="ULI322" s="417" t="s">
        <v>767</v>
      </c>
      <c r="ULJ322" s="414" t="s">
        <v>649</v>
      </c>
      <c r="ULK322" s="415">
        <v>108.85</v>
      </c>
      <c r="ULL322" s="418" t="s">
        <v>782</v>
      </c>
      <c r="ULM322" s="417" t="s">
        <v>767</v>
      </c>
      <c r="ULN322" s="414" t="s">
        <v>649</v>
      </c>
      <c r="ULO322" s="415">
        <v>108.85</v>
      </c>
      <c r="ULP322" s="418" t="s">
        <v>782</v>
      </c>
      <c r="ULQ322" s="417" t="s">
        <v>767</v>
      </c>
      <c r="ULR322" s="414" t="s">
        <v>649</v>
      </c>
      <c r="ULS322" s="415">
        <v>108.85</v>
      </c>
      <c r="ULT322" s="418" t="s">
        <v>782</v>
      </c>
      <c r="ULU322" s="417" t="s">
        <v>767</v>
      </c>
      <c r="ULV322" s="414" t="s">
        <v>649</v>
      </c>
      <c r="ULW322" s="415">
        <v>108.85</v>
      </c>
      <c r="ULX322" s="418" t="s">
        <v>782</v>
      </c>
      <c r="ULY322" s="417" t="s">
        <v>767</v>
      </c>
      <c r="ULZ322" s="414" t="s">
        <v>649</v>
      </c>
      <c r="UMA322" s="415">
        <v>108.85</v>
      </c>
      <c r="UMB322" s="418" t="s">
        <v>782</v>
      </c>
      <c r="UMC322" s="417" t="s">
        <v>767</v>
      </c>
      <c r="UMD322" s="414" t="s">
        <v>649</v>
      </c>
      <c r="UME322" s="415">
        <v>108.85</v>
      </c>
      <c r="UMF322" s="418" t="s">
        <v>782</v>
      </c>
      <c r="UMG322" s="417" t="s">
        <v>767</v>
      </c>
      <c r="UMH322" s="414" t="s">
        <v>649</v>
      </c>
      <c r="UMI322" s="415">
        <v>108.85</v>
      </c>
      <c r="UMJ322" s="418" t="s">
        <v>782</v>
      </c>
      <c r="UMK322" s="417" t="s">
        <v>767</v>
      </c>
      <c r="UML322" s="414" t="s">
        <v>649</v>
      </c>
      <c r="UMM322" s="415">
        <v>108.85</v>
      </c>
      <c r="UMN322" s="418" t="s">
        <v>782</v>
      </c>
      <c r="UMO322" s="417" t="s">
        <v>767</v>
      </c>
      <c r="UMP322" s="414" t="s">
        <v>649</v>
      </c>
      <c r="UMQ322" s="415">
        <v>108.85</v>
      </c>
      <c r="UMR322" s="418" t="s">
        <v>782</v>
      </c>
      <c r="UMS322" s="417" t="s">
        <v>767</v>
      </c>
      <c r="UMT322" s="414" t="s">
        <v>649</v>
      </c>
      <c r="UMU322" s="415">
        <v>108.85</v>
      </c>
      <c r="UMV322" s="418" t="s">
        <v>782</v>
      </c>
      <c r="UMW322" s="417" t="s">
        <v>767</v>
      </c>
      <c r="UMX322" s="414" t="s">
        <v>649</v>
      </c>
      <c r="UMY322" s="415">
        <v>108.85</v>
      </c>
      <c r="UMZ322" s="418" t="s">
        <v>782</v>
      </c>
      <c r="UNA322" s="417" t="s">
        <v>767</v>
      </c>
      <c r="UNB322" s="414" t="s">
        <v>649</v>
      </c>
      <c r="UNC322" s="415">
        <v>108.85</v>
      </c>
      <c r="UND322" s="418" t="s">
        <v>782</v>
      </c>
      <c r="UNE322" s="417" t="s">
        <v>767</v>
      </c>
      <c r="UNF322" s="414" t="s">
        <v>649</v>
      </c>
      <c r="UNG322" s="415">
        <v>108.85</v>
      </c>
      <c r="UNH322" s="418" t="s">
        <v>782</v>
      </c>
      <c r="UNI322" s="417" t="s">
        <v>767</v>
      </c>
      <c r="UNJ322" s="414" t="s">
        <v>649</v>
      </c>
      <c r="UNK322" s="415">
        <v>108.85</v>
      </c>
      <c r="UNL322" s="418" t="s">
        <v>782</v>
      </c>
      <c r="UNM322" s="417" t="s">
        <v>767</v>
      </c>
      <c r="UNN322" s="414" t="s">
        <v>649</v>
      </c>
      <c r="UNO322" s="415">
        <v>108.85</v>
      </c>
      <c r="UNP322" s="418" t="s">
        <v>782</v>
      </c>
      <c r="UNQ322" s="417" t="s">
        <v>767</v>
      </c>
      <c r="UNR322" s="414" t="s">
        <v>649</v>
      </c>
      <c r="UNS322" s="415">
        <v>108.85</v>
      </c>
      <c r="UNT322" s="418" t="s">
        <v>782</v>
      </c>
      <c r="UNU322" s="417" t="s">
        <v>767</v>
      </c>
      <c r="UNV322" s="414" t="s">
        <v>649</v>
      </c>
      <c r="UNW322" s="415">
        <v>108.85</v>
      </c>
      <c r="UNX322" s="418" t="s">
        <v>782</v>
      </c>
      <c r="UNY322" s="417" t="s">
        <v>767</v>
      </c>
      <c r="UNZ322" s="414" t="s">
        <v>649</v>
      </c>
      <c r="UOA322" s="415">
        <v>108.85</v>
      </c>
      <c r="UOB322" s="418" t="s">
        <v>782</v>
      </c>
      <c r="UOC322" s="417" t="s">
        <v>767</v>
      </c>
      <c r="UOD322" s="414" t="s">
        <v>649</v>
      </c>
      <c r="UOE322" s="415">
        <v>108.85</v>
      </c>
      <c r="UOF322" s="418" t="s">
        <v>782</v>
      </c>
      <c r="UOG322" s="417" t="s">
        <v>767</v>
      </c>
      <c r="UOH322" s="414" t="s">
        <v>649</v>
      </c>
      <c r="UOI322" s="415">
        <v>108.85</v>
      </c>
      <c r="UOJ322" s="418" t="s">
        <v>782</v>
      </c>
      <c r="UOK322" s="417" t="s">
        <v>767</v>
      </c>
      <c r="UOL322" s="414" t="s">
        <v>649</v>
      </c>
      <c r="UOM322" s="415">
        <v>108.85</v>
      </c>
      <c r="UON322" s="418" t="s">
        <v>782</v>
      </c>
      <c r="UOO322" s="417" t="s">
        <v>767</v>
      </c>
      <c r="UOP322" s="414" t="s">
        <v>649</v>
      </c>
      <c r="UOQ322" s="415">
        <v>108.85</v>
      </c>
      <c r="UOR322" s="418" t="s">
        <v>782</v>
      </c>
      <c r="UOS322" s="417" t="s">
        <v>767</v>
      </c>
      <c r="UOT322" s="414" t="s">
        <v>649</v>
      </c>
      <c r="UOU322" s="415">
        <v>108.85</v>
      </c>
      <c r="UOV322" s="418" t="s">
        <v>782</v>
      </c>
      <c r="UOW322" s="417" t="s">
        <v>767</v>
      </c>
      <c r="UOX322" s="414" t="s">
        <v>649</v>
      </c>
      <c r="UOY322" s="415">
        <v>108.85</v>
      </c>
      <c r="UOZ322" s="418" t="s">
        <v>782</v>
      </c>
      <c r="UPA322" s="417" t="s">
        <v>767</v>
      </c>
      <c r="UPB322" s="414" t="s">
        <v>649</v>
      </c>
      <c r="UPC322" s="415">
        <v>108.85</v>
      </c>
      <c r="UPD322" s="418" t="s">
        <v>782</v>
      </c>
      <c r="UPE322" s="417" t="s">
        <v>767</v>
      </c>
      <c r="UPF322" s="414" t="s">
        <v>649</v>
      </c>
      <c r="UPG322" s="415">
        <v>108.85</v>
      </c>
      <c r="UPH322" s="418" t="s">
        <v>782</v>
      </c>
      <c r="UPI322" s="417" t="s">
        <v>767</v>
      </c>
      <c r="UPJ322" s="414" t="s">
        <v>649</v>
      </c>
      <c r="UPK322" s="415">
        <v>108.85</v>
      </c>
      <c r="UPL322" s="418" t="s">
        <v>782</v>
      </c>
      <c r="UPM322" s="417" t="s">
        <v>767</v>
      </c>
      <c r="UPN322" s="414" t="s">
        <v>649</v>
      </c>
      <c r="UPO322" s="415">
        <v>108.85</v>
      </c>
      <c r="UPP322" s="418" t="s">
        <v>782</v>
      </c>
      <c r="UPQ322" s="417" t="s">
        <v>767</v>
      </c>
      <c r="UPR322" s="414" t="s">
        <v>649</v>
      </c>
      <c r="UPS322" s="415">
        <v>108.85</v>
      </c>
      <c r="UPT322" s="418" t="s">
        <v>782</v>
      </c>
      <c r="UPU322" s="417" t="s">
        <v>767</v>
      </c>
      <c r="UPV322" s="414" t="s">
        <v>649</v>
      </c>
      <c r="UPW322" s="415">
        <v>108.85</v>
      </c>
      <c r="UPX322" s="418" t="s">
        <v>782</v>
      </c>
      <c r="UPY322" s="417" t="s">
        <v>767</v>
      </c>
      <c r="UPZ322" s="414" t="s">
        <v>649</v>
      </c>
      <c r="UQA322" s="415">
        <v>108.85</v>
      </c>
      <c r="UQB322" s="418" t="s">
        <v>782</v>
      </c>
      <c r="UQC322" s="417" t="s">
        <v>767</v>
      </c>
      <c r="UQD322" s="414" t="s">
        <v>649</v>
      </c>
      <c r="UQE322" s="415">
        <v>108.85</v>
      </c>
      <c r="UQF322" s="418" t="s">
        <v>782</v>
      </c>
      <c r="UQG322" s="417" t="s">
        <v>767</v>
      </c>
      <c r="UQH322" s="414" t="s">
        <v>649</v>
      </c>
      <c r="UQI322" s="415">
        <v>108.85</v>
      </c>
      <c r="UQJ322" s="418" t="s">
        <v>782</v>
      </c>
      <c r="UQK322" s="417" t="s">
        <v>767</v>
      </c>
      <c r="UQL322" s="414" t="s">
        <v>649</v>
      </c>
      <c r="UQM322" s="415">
        <v>108.85</v>
      </c>
      <c r="UQN322" s="418" t="s">
        <v>782</v>
      </c>
      <c r="UQO322" s="417" t="s">
        <v>767</v>
      </c>
      <c r="UQP322" s="414" t="s">
        <v>649</v>
      </c>
      <c r="UQQ322" s="415">
        <v>108.85</v>
      </c>
      <c r="UQR322" s="418" t="s">
        <v>782</v>
      </c>
      <c r="UQS322" s="417" t="s">
        <v>767</v>
      </c>
      <c r="UQT322" s="414" t="s">
        <v>649</v>
      </c>
      <c r="UQU322" s="415">
        <v>108.85</v>
      </c>
      <c r="UQV322" s="418" t="s">
        <v>782</v>
      </c>
      <c r="UQW322" s="417" t="s">
        <v>767</v>
      </c>
      <c r="UQX322" s="414" t="s">
        <v>649</v>
      </c>
      <c r="UQY322" s="415">
        <v>108.85</v>
      </c>
      <c r="UQZ322" s="418" t="s">
        <v>782</v>
      </c>
      <c r="URA322" s="417" t="s">
        <v>767</v>
      </c>
      <c r="URB322" s="414" t="s">
        <v>649</v>
      </c>
      <c r="URC322" s="415">
        <v>108.85</v>
      </c>
      <c r="URD322" s="418" t="s">
        <v>782</v>
      </c>
      <c r="URE322" s="417" t="s">
        <v>767</v>
      </c>
      <c r="URF322" s="414" t="s">
        <v>649</v>
      </c>
      <c r="URG322" s="415">
        <v>108.85</v>
      </c>
      <c r="URH322" s="418" t="s">
        <v>782</v>
      </c>
      <c r="URI322" s="417" t="s">
        <v>767</v>
      </c>
      <c r="URJ322" s="414" t="s">
        <v>649</v>
      </c>
      <c r="URK322" s="415">
        <v>108.85</v>
      </c>
      <c r="URL322" s="418" t="s">
        <v>782</v>
      </c>
      <c r="URM322" s="417" t="s">
        <v>767</v>
      </c>
      <c r="URN322" s="414" t="s">
        <v>649</v>
      </c>
      <c r="URO322" s="415">
        <v>108.85</v>
      </c>
      <c r="URP322" s="418" t="s">
        <v>782</v>
      </c>
      <c r="URQ322" s="417" t="s">
        <v>767</v>
      </c>
      <c r="URR322" s="414" t="s">
        <v>649</v>
      </c>
      <c r="URS322" s="415">
        <v>108.85</v>
      </c>
      <c r="URT322" s="418" t="s">
        <v>782</v>
      </c>
      <c r="URU322" s="417" t="s">
        <v>767</v>
      </c>
      <c r="URV322" s="414" t="s">
        <v>649</v>
      </c>
      <c r="URW322" s="415">
        <v>108.85</v>
      </c>
      <c r="URX322" s="418" t="s">
        <v>782</v>
      </c>
      <c r="URY322" s="417" t="s">
        <v>767</v>
      </c>
      <c r="URZ322" s="414" t="s">
        <v>649</v>
      </c>
      <c r="USA322" s="415">
        <v>108.85</v>
      </c>
      <c r="USB322" s="418" t="s">
        <v>782</v>
      </c>
      <c r="USC322" s="417" t="s">
        <v>767</v>
      </c>
      <c r="USD322" s="414" t="s">
        <v>649</v>
      </c>
      <c r="USE322" s="415">
        <v>108.85</v>
      </c>
      <c r="USF322" s="418" t="s">
        <v>782</v>
      </c>
      <c r="USG322" s="417" t="s">
        <v>767</v>
      </c>
      <c r="USH322" s="414" t="s">
        <v>649</v>
      </c>
      <c r="USI322" s="415">
        <v>108.85</v>
      </c>
      <c r="USJ322" s="418" t="s">
        <v>782</v>
      </c>
      <c r="USK322" s="417" t="s">
        <v>767</v>
      </c>
      <c r="USL322" s="414" t="s">
        <v>649</v>
      </c>
      <c r="USM322" s="415">
        <v>108.85</v>
      </c>
      <c r="USN322" s="418" t="s">
        <v>782</v>
      </c>
      <c r="USO322" s="417" t="s">
        <v>767</v>
      </c>
      <c r="USP322" s="414" t="s">
        <v>649</v>
      </c>
      <c r="USQ322" s="415">
        <v>108.85</v>
      </c>
      <c r="USR322" s="418" t="s">
        <v>782</v>
      </c>
      <c r="USS322" s="417" t="s">
        <v>767</v>
      </c>
      <c r="UST322" s="414" t="s">
        <v>649</v>
      </c>
      <c r="USU322" s="415">
        <v>108.85</v>
      </c>
      <c r="USV322" s="418" t="s">
        <v>782</v>
      </c>
      <c r="USW322" s="417" t="s">
        <v>767</v>
      </c>
      <c r="USX322" s="414" t="s">
        <v>649</v>
      </c>
      <c r="USY322" s="415">
        <v>108.85</v>
      </c>
      <c r="USZ322" s="418" t="s">
        <v>782</v>
      </c>
      <c r="UTA322" s="417" t="s">
        <v>767</v>
      </c>
      <c r="UTB322" s="414" t="s">
        <v>649</v>
      </c>
      <c r="UTC322" s="415">
        <v>108.85</v>
      </c>
      <c r="UTD322" s="418" t="s">
        <v>782</v>
      </c>
      <c r="UTE322" s="417" t="s">
        <v>767</v>
      </c>
      <c r="UTF322" s="414" t="s">
        <v>649</v>
      </c>
      <c r="UTG322" s="415">
        <v>108.85</v>
      </c>
      <c r="UTH322" s="418" t="s">
        <v>782</v>
      </c>
      <c r="UTI322" s="417" t="s">
        <v>767</v>
      </c>
      <c r="UTJ322" s="414" t="s">
        <v>649</v>
      </c>
      <c r="UTK322" s="415">
        <v>108.85</v>
      </c>
      <c r="UTL322" s="418" t="s">
        <v>782</v>
      </c>
      <c r="UTM322" s="417" t="s">
        <v>767</v>
      </c>
      <c r="UTN322" s="414" t="s">
        <v>649</v>
      </c>
      <c r="UTO322" s="415">
        <v>108.85</v>
      </c>
      <c r="UTP322" s="418" t="s">
        <v>782</v>
      </c>
      <c r="UTQ322" s="417" t="s">
        <v>767</v>
      </c>
      <c r="UTR322" s="414" t="s">
        <v>649</v>
      </c>
      <c r="UTS322" s="415">
        <v>108.85</v>
      </c>
      <c r="UTT322" s="418" t="s">
        <v>782</v>
      </c>
      <c r="UTU322" s="417" t="s">
        <v>767</v>
      </c>
      <c r="UTV322" s="414" t="s">
        <v>649</v>
      </c>
      <c r="UTW322" s="415">
        <v>108.85</v>
      </c>
      <c r="UTX322" s="418" t="s">
        <v>782</v>
      </c>
      <c r="UTY322" s="417" t="s">
        <v>767</v>
      </c>
      <c r="UTZ322" s="414" t="s">
        <v>649</v>
      </c>
      <c r="UUA322" s="415">
        <v>108.85</v>
      </c>
      <c r="UUB322" s="418" t="s">
        <v>782</v>
      </c>
      <c r="UUC322" s="417" t="s">
        <v>767</v>
      </c>
      <c r="UUD322" s="414" t="s">
        <v>649</v>
      </c>
      <c r="UUE322" s="415">
        <v>108.85</v>
      </c>
      <c r="UUF322" s="418" t="s">
        <v>782</v>
      </c>
      <c r="UUG322" s="417" t="s">
        <v>767</v>
      </c>
      <c r="UUH322" s="414" t="s">
        <v>649</v>
      </c>
      <c r="UUI322" s="415">
        <v>108.85</v>
      </c>
      <c r="UUJ322" s="418" t="s">
        <v>782</v>
      </c>
      <c r="UUK322" s="417" t="s">
        <v>767</v>
      </c>
      <c r="UUL322" s="414" t="s">
        <v>649</v>
      </c>
      <c r="UUM322" s="415">
        <v>108.85</v>
      </c>
      <c r="UUN322" s="418" t="s">
        <v>782</v>
      </c>
      <c r="UUO322" s="417" t="s">
        <v>767</v>
      </c>
      <c r="UUP322" s="414" t="s">
        <v>649</v>
      </c>
      <c r="UUQ322" s="415">
        <v>108.85</v>
      </c>
      <c r="UUR322" s="418" t="s">
        <v>782</v>
      </c>
      <c r="UUS322" s="417" t="s">
        <v>767</v>
      </c>
      <c r="UUT322" s="414" t="s">
        <v>649</v>
      </c>
      <c r="UUU322" s="415">
        <v>108.85</v>
      </c>
      <c r="UUV322" s="418" t="s">
        <v>782</v>
      </c>
      <c r="UUW322" s="417" t="s">
        <v>767</v>
      </c>
      <c r="UUX322" s="414" t="s">
        <v>649</v>
      </c>
      <c r="UUY322" s="415">
        <v>108.85</v>
      </c>
      <c r="UUZ322" s="418" t="s">
        <v>782</v>
      </c>
      <c r="UVA322" s="417" t="s">
        <v>767</v>
      </c>
      <c r="UVB322" s="414" t="s">
        <v>649</v>
      </c>
      <c r="UVC322" s="415">
        <v>108.85</v>
      </c>
      <c r="UVD322" s="418" t="s">
        <v>782</v>
      </c>
      <c r="UVE322" s="417" t="s">
        <v>767</v>
      </c>
      <c r="UVF322" s="414" t="s">
        <v>649</v>
      </c>
      <c r="UVG322" s="415">
        <v>108.85</v>
      </c>
      <c r="UVH322" s="418" t="s">
        <v>782</v>
      </c>
      <c r="UVI322" s="417" t="s">
        <v>767</v>
      </c>
      <c r="UVJ322" s="414" t="s">
        <v>649</v>
      </c>
      <c r="UVK322" s="415">
        <v>108.85</v>
      </c>
      <c r="UVL322" s="418" t="s">
        <v>782</v>
      </c>
      <c r="UVM322" s="417" t="s">
        <v>767</v>
      </c>
      <c r="UVN322" s="414" t="s">
        <v>649</v>
      </c>
      <c r="UVO322" s="415">
        <v>108.85</v>
      </c>
      <c r="UVP322" s="418" t="s">
        <v>782</v>
      </c>
      <c r="UVQ322" s="417" t="s">
        <v>767</v>
      </c>
      <c r="UVR322" s="414" t="s">
        <v>649</v>
      </c>
      <c r="UVS322" s="415">
        <v>108.85</v>
      </c>
      <c r="UVT322" s="418" t="s">
        <v>782</v>
      </c>
      <c r="UVU322" s="417" t="s">
        <v>767</v>
      </c>
      <c r="UVV322" s="414" t="s">
        <v>649</v>
      </c>
      <c r="UVW322" s="415">
        <v>108.85</v>
      </c>
      <c r="UVX322" s="418" t="s">
        <v>782</v>
      </c>
      <c r="UVY322" s="417" t="s">
        <v>767</v>
      </c>
      <c r="UVZ322" s="414" t="s">
        <v>649</v>
      </c>
      <c r="UWA322" s="415">
        <v>108.85</v>
      </c>
      <c r="UWB322" s="418" t="s">
        <v>782</v>
      </c>
      <c r="UWC322" s="417" t="s">
        <v>767</v>
      </c>
      <c r="UWD322" s="414" t="s">
        <v>649</v>
      </c>
      <c r="UWE322" s="415">
        <v>108.85</v>
      </c>
      <c r="UWF322" s="418" t="s">
        <v>782</v>
      </c>
      <c r="UWG322" s="417" t="s">
        <v>767</v>
      </c>
      <c r="UWH322" s="414" t="s">
        <v>649</v>
      </c>
      <c r="UWI322" s="415">
        <v>108.85</v>
      </c>
      <c r="UWJ322" s="418" t="s">
        <v>782</v>
      </c>
      <c r="UWK322" s="417" t="s">
        <v>767</v>
      </c>
      <c r="UWL322" s="414" t="s">
        <v>649</v>
      </c>
      <c r="UWM322" s="415">
        <v>108.85</v>
      </c>
      <c r="UWN322" s="418" t="s">
        <v>782</v>
      </c>
      <c r="UWO322" s="417" t="s">
        <v>767</v>
      </c>
      <c r="UWP322" s="414" t="s">
        <v>649</v>
      </c>
      <c r="UWQ322" s="415">
        <v>108.85</v>
      </c>
      <c r="UWR322" s="418" t="s">
        <v>782</v>
      </c>
      <c r="UWS322" s="417" t="s">
        <v>767</v>
      </c>
      <c r="UWT322" s="414" t="s">
        <v>649</v>
      </c>
      <c r="UWU322" s="415">
        <v>108.85</v>
      </c>
      <c r="UWV322" s="418" t="s">
        <v>782</v>
      </c>
      <c r="UWW322" s="417" t="s">
        <v>767</v>
      </c>
      <c r="UWX322" s="414" t="s">
        <v>649</v>
      </c>
      <c r="UWY322" s="415">
        <v>108.85</v>
      </c>
      <c r="UWZ322" s="418" t="s">
        <v>782</v>
      </c>
      <c r="UXA322" s="417" t="s">
        <v>767</v>
      </c>
      <c r="UXB322" s="414" t="s">
        <v>649</v>
      </c>
      <c r="UXC322" s="415">
        <v>108.85</v>
      </c>
      <c r="UXD322" s="418" t="s">
        <v>782</v>
      </c>
      <c r="UXE322" s="417" t="s">
        <v>767</v>
      </c>
      <c r="UXF322" s="414" t="s">
        <v>649</v>
      </c>
      <c r="UXG322" s="415">
        <v>108.85</v>
      </c>
      <c r="UXH322" s="418" t="s">
        <v>782</v>
      </c>
      <c r="UXI322" s="417" t="s">
        <v>767</v>
      </c>
      <c r="UXJ322" s="414" t="s">
        <v>649</v>
      </c>
      <c r="UXK322" s="415">
        <v>108.85</v>
      </c>
      <c r="UXL322" s="418" t="s">
        <v>782</v>
      </c>
      <c r="UXM322" s="417" t="s">
        <v>767</v>
      </c>
      <c r="UXN322" s="414" t="s">
        <v>649</v>
      </c>
      <c r="UXO322" s="415">
        <v>108.85</v>
      </c>
      <c r="UXP322" s="418" t="s">
        <v>782</v>
      </c>
      <c r="UXQ322" s="417" t="s">
        <v>767</v>
      </c>
      <c r="UXR322" s="414" t="s">
        <v>649</v>
      </c>
      <c r="UXS322" s="415">
        <v>108.85</v>
      </c>
      <c r="UXT322" s="418" t="s">
        <v>782</v>
      </c>
      <c r="UXU322" s="417" t="s">
        <v>767</v>
      </c>
      <c r="UXV322" s="414" t="s">
        <v>649</v>
      </c>
      <c r="UXW322" s="415">
        <v>108.85</v>
      </c>
      <c r="UXX322" s="418" t="s">
        <v>782</v>
      </c>
      <c r="UXY322" s="417" t="s">
        <v>767</v>
      </c>
      <c r="UXZ322" s="414" t="s">
        <v>649</v>
      </c>
      <c r="UYA322" s="415">
        <v>108.85</v>
      </c>
      <c r="UYB322" s="418" t="s">
        <v>782</v>
      </c>
      <c r="UYC322" s="417" t="s">
        <v>767</v>
      </c>
      <c r="UYD322" s="414" t="s">
        <v>649</v>
      </c>
      <c r="UYE322" s="415">
        <v>108.85</v>
      </c>
      <c r="UYF322" s="418" t="s">
        <v>782</v>
      </c>
      <c r="UYG322" s="417" t="s">
        <v>767</v>
      </c>
      <c r="UYH322" s="414" t="s">
        <v>649</v>
      </c>
      <c r="UYI322" s="415">
        <v>108.85</v>
      </c>
      <c r="UYJ322" s="418" t="s">
        <v>782</v>
      </c>
      <c r="UYK322" s="417" t="s">
        <v>767</v>
      </c>
      <c r="UYL322" s="414" t="s">
        <v>649</v>
      </c>
      <c r="UYM322" s="415">
        <v>108.85</v>
      </c>
      <c r="UYN322" s="418" t="s">
        <v>782</v>
      </c>
      <c r="UYO322" s="417" t="s">
        <v>767</v>
      </c>
      <c r="UYP322" s="414" t="s">
        <v>649</v>
      </c>
      <c r="UYQ322" s="415">
        <v>108.85</v>
      </c>
      <c r="UYR322" s="418" t="s">
        <v>782</v>
      </c>
      <c r="UYS322" s="417" t="s">
        <v>767</v>
      </c>
      <c r="UYT322" s="414" t="s">
        <v>649</v>
      </c>
      <c r="UYU322" s="415">
        <v>108.85</v>
      </c>
      <c r="UYV322" s="418" t="s">
        <v>782</v>
      </c>
      <c r="UYW322" s="417" t="s">
        <v>767</v>
      </c>
      <c r="UYX322" s="414" t="s">
        <v>649</v>
      </c>
      <c r="UYY322" s="415">
        <v>108.85</v>
      </c>
      <c r="UYZ322" s="418" t="s">
        <v>782</v>
      </c>
      <c r="UZA322" s="417" t="s">
        <v>767</v>
      </c>
      <c r="UZB322" s="414" t="s">
        <v>649</v>
      </c>
      <c r="UZC322" s="415">
        <v>108.85</v>
      </c>
      <c r="UZD322" s="418" t="s">
        <v>782</v>
      </c>
      <c r="UZE322" s="417" t="s">
        <v>767</v>
      </c>
      <c r="UZF322" s="414" t="s">
        <v>649</v>
      </c>
      <c r="UZG322" s="415">
        <v>108.85</v>
      </c>
      <c r="UZH322" s="418" t="s">
        <v>782</v>
      </c>
      <c r="UZI322" s="417" t="s">
        <v>767</v>
      </c>
      <c r="UZJ322" s="414" t="s">
        <v>649</v>
      </c>
      <c r="UZK322" s="415">
        <v>108.85</v>
      </c>
      <c r="UZL322" s="418" t="s">
        <v>782</v>
      </c>
      <c r="UZM322" s="417" t="s">
        <v>767</v>
      </c>
      <c r="UZN322" s="414" t="s">
        <v>649</v>
      </c>
      <c r="UZO322" s="415">
        <v>108.85</v>
      </c>
      <c r="UZP322" s="418" t="s">
        <v>782</v>
      </c>
      <c r="UZQ322" s="417" t="s">
        <v>767</v>
      </c>
      <c r="UZR322" s="414" t="s">
        <v>649</v>
      </c>
      <c r="UZS322" s="415">
        <v>108.85</v>
      </c>
      <c r="UZT322" s="418" t="s">
        <v>782</v>
      </c>
      <c r="UZU322" s="417" t="s">
        <v>767</v>
      </c>
      <c r="UZV322" s="414" t="s">
        <v>649</v>
      </c>
      <c r="UZW322" s="415">
        <v>108.85</v>
      </c>
      <c r="UZX322" s="418" t="s">
        <v>782</v>
      </c>
      <c r="UZY322" s="417" t="s">
        <v>767</v>
      </c>
      <c r="UZZ322" s="414" t="s">
        <v>649</v>
      </c>
      <c r="VAA322" s="415">
        <v>108.85</v>
      </c>
      <c r="VAB322" s="418" t="s">
        <v>782</v>
      </c>
      <c r="VAC322" s="417" t="s">
        <v>767</v>
      </c>
      <c r="VAD322" s="414" t="s">
        <v>649</v>
      </c>
      <c r="VAE322" s="415">
        <v>108.85</v>
      </c>
      <c r="VAF322" s="418" t="s">
        <v>782</v>
      </c>
      <c r="VAG322" s="417" t="s">
        <v>767</v>
      </c>
      <c r="VAH322" s="414" t="s">
        <v>649</v>
      </c>
      <c r="VAI322" s="415">
        <v>108.85</v>
      </c>
      <c r="VAJ322" s="418" t="s">
        <v>782</v>
      </c>
      <c r="VAK322" s="417" t="s">
        <v>767</v>
      </c>
      <c r="VAL322" s="414" t="s">
        <v>649</v>
      </c>
      <c r="VAM322" s="415">
        <v>108.85</v>
      </c>
      <c r="VAN322" s="418" t="s">
        <v>782</v>
      </c>
      <c r="VAO322" s="417" t="s">
        <v>767</v>
      </c>
      <c r="VAP322" s="414" t="s">
        <v>649</v>
      </c>
      <c r="VAQ322" s="415">
        <v>108.85</v>
      </c>
      <c r="VAR322" s="418" t="s">
        <v>782</v>
      </c>
      <c r="VAS322" s="417" t="s">
        <v>767</v>
      </c>
      <c r="VAT322" s="414" t="s">
        <v>649</v>
      </c>
      <c r="VAU322" s="415">
        <v>108.85</v>
      </c>
      <c r="VAV322" s="418" t="s">
        <v>782</v>
      </c>
      <c r="VAW322" s="417" t="s">
        <v>767</v>
      </c>
      <c r="VAX322" s="414" t="s">
        <v>649</v>
      </c>
      <c r="VAY322" s="415">
        <v>108.85</v>
      </c>
      <c r="VAZ322" s="418" t="s">
        <v>782</v>
      </c>
      <c r="VBA322" s="417" t="s">
        <v>767</v>
      </c>
      <c r="VBB322" s="414" t="s">
        <v>649</v>
      </c>
      <c r="VBC322" s="415">
        <v>108.85</v>
      </c>
      <c r="VBD322" s="418" t="s">
        <v>782</v>
      </c>
      <c r="VBE322" s="417" t="s">
        <v>767</v>
      </c>
      <c r="VBF322" s="414" t="s">
        <v>649</v>
      </c>
      <c r="VBG322" s="415">
        <v>108.85</v>
      </c>
      <c r="VBH322" s="418" t="s">
        <v>782</v>
      </c>
      <c r="VBI322" s="417" t="s">
        <v>767</v>
      </c>
      <c r="VBJ322" s="414" t="s">
        <v>649</v>
      </c>
      <c r="VBK322" s="415">
        <v>108.85</v>
      </c>
      <c r="VBL322" s="418" t="s">
        <v>782</v>
      </c>
      <c r="VBM322" s="417" t="s">
        <v>767</v>
      </c>
      <c r="VBN322" s="414" t="s">
        <v>649</v>
      </c>
      <c r="VBO322" s="415">
        <v>108.85</v>
      </c>
      <c r="VBP322" s="418" t="s">
        <v>782</v>
      </c>
      <c r="VBQ322" s="417" t="s">
        <v>767</v>
      </c>
      <c r="VBR322" s="414" t="s">
        <v>649</v>
      </c>
      <c r="VBS322" s="415">
        <v>108.85</v>
      </c>
      <c r="VBT322" s="418" t="s">
        <v>782</v>
      </c>
      <c r="VBU322" s="417" t="s">
        <v>767</v>
      </c>
      <c r="VBV322" s="414" t="s">
        <v>649</v>
      </c>
      <c r="VBW322" s="415">
        <v>108.85</v>
      </c>
      <c r="VBX322" s="418" t="s">
        <v>782</v>
      </c>
      <c r="VBY322" s="417" t="s">
        <v>767</v>
      </c>
      <c r="VBZ322" s="414" t="s">
        <v>649</v>
      </c>
      <c r="VCA322" s="415">
        <v>108.85</v>
      </c>
      <c r="VCB322" s="418" t="s">
        <v>782</v>
      </c>
      <c r="VCC322" s="417" t="s">
        <v>767</v>
      </c>
      <c r="VCD322" s="414" t="s">
        <v>649</v>
      </c>
      <c r="VCE322" s="415">
        <v>108.85</v>
      </c>
      <c r="VCF322" s="418" t="s">
        <v>782</v>
      </c>
      <c r="VCG322" s="417" t="s">
        <v>767</v>
      </c>
      <c r="VCH322" s="414" t="s">
        <v>649</v>
      </c>
      <c r="VCI322" s="415">
        <v>108.85</v>
      </c>
      <c r="VCJ322" s="418" t="s">
        <v>782</v>
      </c>
      <c r="VCK322" s="417" t="s">
        <v>767</v>
      </c>
      <c r="VCL322" s="414" t="s">
        <v>649</v>
      </c>
      <c r="VCM322" s="415">
        <v>108.85</v>
      </c>
      <c r="VCN322" s="418" t="s">
        <v>782</v>
      </c>
      <c r="VCO322" s="417" t="s">
        <v>767</v>
      </c>
      <c r="VCP322" s="414" t="s">
        <v>649</v>
      </c>
      <c r="VCQ322" s="415">
        <v>108.85</v>
      </c>
      <c r="VCR322" s="418" t="s">
        <v>782</v>
      </c>
      <c r="VCS322" s="417" t="s">
        <v>767</v>
      </c>
      <c r="VCT322" s="414" t="s">
        <v>649</v>
      </c>
      <c r="VCU322" s="415">
        <v>108.85</v>
      </c>
      <c r="VCV322" s="418" t="s">
        <v>782</v>
      </c>
      <c r="VCW322" s="417" t="s">
        <v>767</v>
      </c>
      <c r="VCX322" s="414" t="s">
        <v>649</v>
      </c>
      <c r="VCY322" s="415">
        <v>108.85</v>
      </c>
      <c r="VCZ322" s="418" t="s">
        <v>782</v>
      </c>
      <c r="VDA322" s="417" t="s">
        <v>767</v>
      </c>
      <c r="VDB322" s="414" t="s">
        <v>649</v>
      </c>
      <c r="VDC322" s="415">
        <v>108.85</v>
      </c>
      <c r="VDD322" s="418" t="s">
        <v>782</v>
      </c>
      <c r="VDE322" s="417" t="s">
        <v>767</v>
      </c>
      <c r="VDF322" s="414" t="s">
        <v>649</v>
      </c>
      <c r="VDG322" s="415">
        <v>108.85</v>
      </c>
      <c r="VDH322" s="418" t="s">
        <v>782</v>
      </c>
      <c r="VDI322" s="417" t="s">
        <v>767</v>
      </c>
      <c r="VDJ322" s="414" t="s">
        <v>649</v>
      </c>
      <c r="VDK322" s="415">
        <v>108.85</v>
      </c>
      <c r="VDL322" s="418" t="s">
        <v>782</v>
      </c>
      <c r="VDM322" s="417" t="s">
        <v>767</v>
      </c>
      <c r="VDN322" s="414" t="s">
        <v>649</v>
      </c>
      <c r="VDO322" s="415">
        <v>108.85</v>
      </c>
      <c r="VDP322" s="418" t="s">
        <v>782</v>
      </c>
      <c r="VDQ322" s="417" t="s">
        <v>767</v>
      </c>
      <c r="VDR322" s="414" t="s">
        <v>649</v>
      </c>
      <c r="VDS322" s="415">
        <v>108.85</v>
      </c>
      <c r="VDT322" s="418" t="s">
        <v>782</v>
      </c>
      <c r="VDU322" s="417" t="s">
        <v>767</v>
      </c>
      <c r="VDV322" s="414" t="s">
        <v>649</v>
      </c>
      <c r="VDW322" s="415">
        <v>108.85</v>
      </c>
      <c r="VDX322" s="418" t="s">
        <v>782</v>
      </c>
      <c r="VDY322" s="417" t="s">
        <v>767</v>
      </c>
      <c r="VDZ322" s="414" t="s">
        <v>649</v>
      </c>
      <c r="VEA322" s="415">
        <v>108.85</v>
      </c>
      <c r="VEB322" s="418" t="s">
        <v>782</v>
      </c>
      <c r="VEC322" s="417" t="s">
        <v>767</v>
      </c>
      <c r="VED322" s="414" t="s">
        <v>649</v>
      </c>
      <c r="VEE322" s="415">
        <v>108.85</v>
      </c>
      <c r="VEF322" s="418" t="s">
        <v>782</v>
      </c>
      <c r="VEG322" s="417" t="s">
        <v>767</v>
      </c>
      <c r="VEH322" s="414" t="s">
        <v>649</v>
      </c>
      <c r="VEI322" s="415">
        <v>108.85</v>
      </c>
      <c r="VEJ322" s="418" t="s">
        <v>782</v>
      </c>
      <c r="VEK322" s="417" t="s">
        <v>767</v>
      </c>
      <c r="VEL322" s="414" t="s">
        <v>649</v>
      </c>
      <c r="VEM322" s="415">
        <v>108.85</v>
      </c>
      <c r="VEN322" s="418" t="s">
        <v>782</v>
      </c>
      <c r="VEO322" s="417" t="s">
        <v>767</v>
      </c>
      <c r="VEP322" s="414" t="s">
        <v>649</v>
      </c>
      <c r="VEQ322" s="415">
        <v>108.85</v>
      </c>
      <c r="VER322" s="418" t="s">
        <v>782</v>
      </c>
      <c r="VES322" s="417" t="s">
        <v>767</v>
      </c>
      <c r="VET322" s="414" t="s">
        <v>649</v>
      </c>
      <c r="VEU322" s="415">
        <v>108.85</v>
      </c>
      <c r="VEV322" s="418" t="s">
        <v>782</v>
      </c>
      <c r="VEW322" s="417" t="s">
        <v>767</v>
      </c>
      <c r="VEX322" s="414" t="s">
        <v>649</v>
      </c>
      <c r="VEY322" s="415">
        <v>108.85</v>
      </c>
      <c r="VEZ322" s="418" t="s">
        <v>782</v>
      </c>
      <c r="VFA322" s="417" t="s">
        <v>767</v>
      </c>
      <c r="VFB322" s="414" t="s">
        <v>649</v>
      </c>
      <c r="VFC322" s="415">
        <v>108.85</v>
      </c>
      <c r="VFD322" s="418" t="s">
        <v>782</v>
      </c>
      <c r="VFE322" s="417" t="s">
        <v>767</v>
      </c>
      <c r="VFF322" s="414" t="s">
        <v>649</v>
      </c>
      <c r="VFG322" s="415">
        <v>108.85</v>
      </c>
      <c r="VFH322" s="418" t="s">
        <v>782</v>
      </c>
      <c r="VFI322" s="417" t="s">
        <v>767</v>
      </c>
      <c r="VFJ322" s="414" t="s">
        <v>649</v>
      </c>
      <c r="VFK322" s="415">
        <v>108.85</v>
      </c>
      <c r="VFL322" s="418" t="s">
        <v>782</v>
      </c>
      <c r="VFM322" s="417" t="s">
        <v>767</v>
      </c>
      <c r="VFN322" s="414" t="s">
        <v>649</v>
      </c>
      <c r="VFO322" s="415">
        <v>108.85</v>
      </c>
      <c r="VFP322" s="418" t="s">
        <v>782</v>
      </c>
      <c r="VFQ322" s="417" t="s">
        <v>767</v>
      </c>
      <c r="VFR322" s="414" t="s">
        <v>649</v>
      </c>
      <c r="VFS322" s="415">
        <v>108.85</v>
      </c>
      <c r="VFT322" s="418" t="s">
        <v>782</v>
      </c>
      <c r="VFU322" s="417" t="s">
        <v>767</v>
      </c>
      <c r="VFV322" s="414" t="s">
        <v>649</v>
      </c>
      <c r="VFW322" s="415">
        <v>108.85</v>
      </c>
      <c r="VFX322" s="418" t="s">
        <v>782</v>
      </c>
      <c r="VFY322" s="417" t="s">
        <v>767</v>
      </c>
      <c r="VFZ322" s="414" t="s">
        <v>649</v>
      </c>
      <c r="VGA322" s="415">
        <v>108.85</v>
      </c>
      <c r="VGB322" s="418" t="s">
        <v>782</v>
      </c>
      <c r="VGC322" s="417" t="s">
        <v>767</v>
      </c>
      <c r="VGD322" s="414" t="s">
        <v>649</v>
      </c>
      <c r="VGE322" s="415">
        <v>108.85</v>
      </c>
      <c r="VGF322" s="418" t="s">
        <v>782</v>
      </c>
      <c r="VGG322" s="417" t="s">
        <v>767</v>
      </c>
      <c r="VGH322" s="414" t="s">
        <v>649</v>
      </c>
      <c r="VGI322" s="415">
        <v>108.85</v>
      </c>
      <c r="VGJ322" s="418" t="s">
        <v>782</v>
      </c>
      <c r="VGK322" s="417" t="s">
        <v>767</v>
      </c>
      <c r="VGL322" s="414" t="s">
        <v>649</v>
      </c>
      <c r="VGM322" s="415">
        <v>108.85</v>
      </c>
      <c r="VGN322" s="418" t="s">
        <v>782</v>
      </c>
      <c r="VGO322" s="417" t="s">
        <v>767</v>
      </c>
      <c r="VGP322" s="414" t="s">
        <v>649</v>
      </c>
      <c r="VGQ322" s="415">
        <v>108.85</v>
      </c>
      <c r="VGR322" s="418" t="s">
        <v>782</v>
      </c>
      <c r="VGS322" s="417" t="s">
        <v>767</v>
      </c>
      <c r="VGT322" s="414" t="s">
        <v>649</v>
      </c>
      <c r="VGU322" s="415">
        <v>108.85</v>
      </c>
      <c r="VGV322" s="418" t="s">
        <v>782</v>
      </c>
      <c r="VGW322" s="417" t="s">
        <v>767</v>
      </c>
      <c r="VGX322" s="414" t="s">
        <v>649</v>
      </c>
      <c r="VGY322" s="415">
        <v>108.85</v>
      </c>
      <c r="VGZ322" s="418" t="s">
        <v>782</v>
      </c>
      <c r="VHA322" s="417" t="s">
        <v>767</v>
      </c>
      <c r="VHB322" s="414" t="s">
        <v>649</v>
      </c>
      <c r="VHC322" s="415">
        <v>108.85</v>
      </c>
      <c r="VHD322" s="418" t="s">
        <v>782</v>
      </c>
      <c r="VHE322" s="417" t="s">
        <v>767</v>
      </c>
      <c r="VHF322" s="414" t="s">
        <v>649</v>
      </c>
      <c r="VHG322" s="415">
        <v>108.85</v>
      </c>
      <c r="VHH322" s="418" t="s">
        <v>782</v>
      </c>
      <c r="VHI322" s="417" t="s">
        <v>767</v>
      </c>
      <c r="VHJ322" s="414" t="s">
        <v>649</v>
      </c>
      <c r="VHK322" s="415">
        <v>108.85</v>
      </c>
      <c r="VHL322" s="418" t="s">
        <v>782</v>
      </c>
      <c r="VHM322" s="417" t="s">
        <v>767</v>
      </c>
      <c r="VHN322" s="414" t="s">
        <v>649</v>
      </c>
      <c r="VHO322" s="415">
        <v>108.85</v>
      </c>
      <c r="VHP322" s="418" t="s">
        <v>782</v>
      </c>
      <c r="VHQ322" s="417" t="s">
        <v>767</v>
      </c>
      <c r="VHR322" s="414" t="s">
        <v>649</v>
      </c>
      <c r="VHS322" s="415">
        <v>108.85</v>
      </c>
      <c r="VHT322" s="418" t="s">
        <v>782</v>
      </c>
      <c r="VHU322" s="417" t="s">
        <v>767</v>
      </c>
      <c r="VHV322" s="414" t="s">
        <v>649</v>
      </c>
      <c r="VHW322" s="415">
        <v>108.85</v>
      </c>
      <c r="VHX322" s="418" t="s">
        <v>782</v>
      </c>
      <c r="VHY322" s="417" t="s">
        <v>767</v>
      </c>
      <c r="VHZ322" s="414" t="s">
        <v>649</v>
      </c>
      <c r="VIA322" s="415">
        <v>108.85</v>
      </c>
      <c r="VIB322" s="418" t="s">
        <v>782</v>
      </c>
      <c r="VIC322" s="417" t="s">
        <v>767</v>
      </c>
      <c r="VID322" s="414" t="s">
        <v>649</v>
      </c>
      <c r="VIE322" s="415">
        <v>108.85</v>
      </c>
      <c r="VIF322" s="418" t="s">
        <v>782</v>
      </c>
      <c r="VIG322" s="417" t="s">
        <v>767</v>
      </c>
      <c r="VIH322" s="414" t="s">
        <v>649</v>
      </c>
      <c r="VII322" s="415">
        <v>108.85</v>
      </c>
      <c r="VIJ322" s="418" t="s">
        <v>782</v>
      </c>
      <c r="VIK322" s="417" t="s">
        <v>767</v>
      </c>
      <c r="VIL322" s="414" t="s">
        <v>649</v>
      </c>
      <c r="VIM322" s="415">
        <v>108.85</v>
      </c>
      <c r="VIN322" s="418" t="s">
        <v>782</v>
      </c>
      <c r="VIO322" s="417" t="s">
        <v>767</v>
      </c>
      <c r="VIP322" s="414" t="s">
        <v>649</v>
      </c>
      <c r="VIQ322" s="415">
        <v>108.85</v>
      </c>
      <c r="VIR322" s="418" t="s">
        <v>782</v>
      </c>
      <c r="VIS322" s="417" t="s">
        <v>767</v>
      </c>
      <c r="VIT322" s="414" t="s">
        <v>649</v>
      </c>
      <c r="VIU322" s="415">
        <v>108.85</v>
      </c>
      <c r="VIV322" s="418" t="s">
        <v>782</v>
      </c>
      <c r="VIW322" s="417" t="s">
        <v>767</v>
      </c>
      <c r="VIX322" s="414" t="s">
        <v>649</v>
      </c>
      <c r="VIY322" s="415">
        <v>108.85</v>
      </c>
      <c r="VIZ322" s="418" t="s">
        <v>782</v>
      </c>
      <c r="VJA322" s="417" t="s">
        <v>767</v>
      </c>
      <c r="VJB322" s="414" t="s">
        <v>649</v>
      </c>
      <c r="VJC322" s="415">
        <v>108.85</v>
      </c>
      <c r="VJD322" s="418" t="s">
        <v>782</v>
      </c>
      <c r="VJE322" s="417" t="s">
        <v>767</v>
      </c>
      <c r="VJF322" s="414" t="s">
        <v>649</v>
      </c>
      <c r="VJG322" s="415">
        <v>108.85</v>
      </c>
      <c r="VJH322" s="418" t="s">
        <v>782</v>
      </c>
      <c r="VJI322" s="417" t="s">
        <v>767</v>
      </c>
      <c r="VJJ322" s="414" t="s">
        <v>649</v>
      </c>
      <c r="VJK322" s="415">
        <v>108.85</v>
      </c>
      <c r="VJL322" s="418" t="s">
        <v>782</v>
      </c>
      <c r="VJM322" s="417" t="s">
        <v>767</v>
      </c>
      <c r="VJN322" s="414" t="s">
        <v>649</v>
      </c>
      <c r="VJO322" s="415">
        <v>108.85</v>
      </c>
      <c r="VJP322" s="418" t="s">
        <v>782</v>
      </c>
      <c r="VJQ322" s="417" t="s">
        <v>767</v>
      </c>
      <c r="VJR322" s="414" t="s">
        <v>649</v>
      </c>
      <c r="VJS322" s="415">
        <v>108.85</v>
      </c>
      <c r="VJT322" s="418" t="s">
        <v>782</v>
      </c>
      <c r="VJU322" s="417" t="s">
        <v>767</v>
      </c>
      <c r="VJV322" s="414" t="s">
        <v>649</v>
      </c>
      <c r="VJW322" s="415">
        <v>108.85</v>
      </c>
      <c r="VJX322" s="418" t="s">
        <v>782</v>
      </c>
      <c r="VJY322" s="417" t="s">
        <v>767</v>
      </c>
      <c r="VJZ322" s="414" t="s">
        <v>649</v>
      </c>
      <c r="VKA322" s="415">
        <v>108.85</v>
      </c>
      <c r="VKB322" s="418" t="s">
        <v>782</v>
      </c>
      <c r="VKC322" s="417" t="s">
        <v>767</v>
      </c>
      <c r="VKD322" s="414" t="s">
        <v>649</v>
      </c>
      <c r="VKE322" s="415">
        <v>108.85</v>
      </c>
      <c r="VKF322" s="418" t="s">
        <v>782</v>
      </c>
      <c r="VKG322" s="417" t="s">
        <v>767</v>
      </c>
      <c r="VKH322" s="414" t="s">
        <v>649</v>
      </c>
      <c r="VKI322" s="415">
        <v>108.85</v>
      </c>
      <c r="VKJ322" s="418" t="s">
        <v>782</v>
      </c>
      <c r="VKK322" s="417" t="s">
        <v>767</v>
      </c>
      <c r="VKL322" s="414" t="s">
        <v>649</v>
      </c>
      <c r="VKM322" s="415">
        <v>108.85</v>
      </c>
      <c r="VKN322" s="418" t="s">
        <v>782</v>
      </c>
      <c r="VKO322" s="417" t="s">
        <v>767</v>
      </c>
      <c r="VKP322" s="414" t="s">
        <v>649</v>
      </c>
      <c r="VKQ322" s="415">
        <v>108.85</v>
      </c>
      <c r="VKR322" s="418" t="s">
        <v>782</v>
      </c>
      <c r="VKS322" s="417" t="s">
        <v>767</v>
      </c>
      <c r="VKT322" s="414" t="s">
        <v>649</v>
      </c>
      <c r="VKU322" s="415">
        <v>108.85</v>
      </c>
      <c r="VKV322" s="418" t="s">
        <v>782</v>
      </c>
      <c r="VKW322" s="417" t="s">
        <v>767</v>
      </c>
      <c r="VKX322" s="414" t="s">
        <v>649</v>
      </c>
      <c r="VKY322" s="415">
        <v>108.85</v>
      </c>
      <c r="VKZ322" s="418" t="s">
        <v>782</v>
      </c>
      <c r="VLA322" s="417" t="s">
        <v>767</v>
      </c>
      <c r="VLB322" s="414" t="s">
        <v>649</v>
      </c>
      <c r="VLC322" s="415">
        <v>108.85</v>
      </c>
      <c r="VLD322" s="418" t="s">
        <v>782</v>
      </c>
      <c r="VLE322" s="417" t="s">
        <v>767</v>
      </c>
      <c r="VLF322" s="414" t="s">
        <v>649</v>
      </c>
      <c r="VLG322" s="415">
        <v>108.85</v>
      </c>
      <c r="VLH322" s="418" t="s">
        <v>782</v>
      </c>
      <c r="VLI322" s="417" t="s">
        <v>767</v>
      </c>
      <c r="VLJ322" s="414" t="s">
        <v>649</v>
      </c>
      <c r="VLK322" s="415">
        <v>108.85</v>
      </c>
      <c r="VLL322" s="418" t="s">
        <v>782</v>
      </c>
      <c r="VLM322" s="417" t="s">
        <v>767</v>
      </c>
      <c r="VLN322" s="414" t="s">
        <v>649</v>
      </c>
      <c r="VLO322" s="415">
        <v>108.85</v>
      </c>
      <c r="VLP322" s="418" t="s">
        <v>782</v>
      </c>
      <c r="VLQ322" s="417" t="s">
        <v>767</v>
      </c>
      <c r="VLR322" s="414" t="s">
        <v>649</v>
      </c>
      <c r="VLS322" s="415">
        <v>108.85</v>
      </c>
      <c r="VLT322" s="418" t="s">
        <v>782</v>
      </c>
      <c r="VLU322" s="417" t="s">
        <v>767</v>
      </c>
      <c r="VLV322" s="414" t="s">
        <v>649</v>
      </c>
      <c r="VLW322" s="415">
        <v>108.85</v>
      </c>
      <c r="VLX322" s="418" t="s">
        <v>782</v>
      </c>
      <c r="VLY322" s="417" t="s">
        <v>767</v>
      </c>
      <c r="VLZ322" s="414" t="s">
        <v>649</v>
      </c>
      <c r="VMA322" s="415">
        <v>108.85</v>
      </c>
      <c r="VMB322" s="418" t="s">
        <v>782</v>
      </c>
      <c r="VMC322" s="417" t="s">
        <v>767</v>
      </c>
      <c r="VMD322" s="414" t="s">
        <v>649</v>
      </c>
      <c r="VME322" s="415">
        <v>108.85</v>
      </c>
      <c r="VMF322" s="418" t="s">
        <v>782</v>
      </c>
      <c r="VMG322" s="417" t="s">
        <v>767</v>
      </c>
      <c r="VMH322" s="414" t="s">
        <v>649</v>
      </c>
      <c r="VMI322" s="415">
        <v>108.85</v>
      </c>
      <c r="VMJ322" s="418" t="s">
        <v>782</v>
      </c>
      <c r="VMK322" s="417" t="s">
        <v>767</v>
      </c>
      <c r="VML322" s="414" t="s">
        <v>649</v>
      </c>
      <c r="VMM322" s="415">
        <v>108.85</v>
      </c>
      <c r="VMN322" s="418" t="s">
        <v>782</v>
      </c>
      <c r="VMO322" s="417" t="s">
        <v>767</v>
      </c>
      <c r="VMP322" s="414" t="s">
        <v>649</v>
      </c>
      <c r="VMQ322" s="415">
        <v>108.85</v>
      </c>
      <c r="VMR322" s="418" t="s">
        <v>782</v>
      </c>
      <c r="VMS322" s="417" t="s">
        <v>767</v>
      </c>
      <c r="VMT322" s="414" t="s">
        <v>649</v>
      </c>
      <c r="VMU322" s="415">
        <v>108.85</v>
      </c>
      <c r="VMV322" s="418" t="s">
        <v>782</v>
      </c>
      <c r="VMW322" s="417" t="s">
        <v>767</v>
      </c>
      <c r="VMX322" s="414" t="s">
        <v>649</v>
      </c>
      <c r="VMY322" s="415">
        <v>108.85</v>
      </c>
      <c r="VMZ322" s="418" t="s">
        <v>782</v>
      </c>
      <c r="VNA322" s="417" t="s">
        <v>767</v>
      </c>
      <c r="VNB322" s="414" t="s">
        <v>649</v>
      </c>
      <c r="VNC322" s="415">
        <v>108.85</v>
      </c>
      <c r="VND322" s="418" t="s">
        <v>782</v>
      </c>
      <c r="VNE322" s="417" t="s">
        <v>767</v>
      </c>
      <c r="VNF322" s="414" t="s">
        <v>649</v>
      </c>
      <c r="VNG322" s="415">
        <v>108.85</v>
      </c>
      <c r="VNH322" s="418" t="s">
        <v>782</v>
      </c>
      <c r="VNI322" s="417" t="s">
        <v>767</v>
      </c>
      <c r="VNJ322" s="414" t="s">
        <v>649</v>
      </c>
      <c r="VNK322" s="415">
        <v>108.85</v>
      </c>
      <c r="VNL322" s="418" t="s">
        <v>782</v>
      </c>
      <c r="VNM322" s="417" t="s">
        <v>767</v>
      </c>
      <c r="VNN322" s="414" t="s">
        <v>649</v>
      </c>
      <c r="VNO322" s="415">
        <v>108.85</v>
      </c>
      <c r="VNP322" s="418" t="s">
        <v>782</v>
      </c>
      <c r="VNQ322" s="417" t="s">
        <v>767</v>
      </c>
      <c r="VNR322" s="414" t="s">
        <v>649</v>
      </c>
      <c r="VNS322" s="415">
        <v>108.85</v>
      </c>
      <c r="VNT322" s="418" t="s">
        <v>782</v>
      </c>
      <c r="VNU322" s="417" t="s">
        <v>767</v>
      </c>
      <c r="VNV322" s="414" t="s">
        <v>649</v>
      </c>
      <c r="VNW322" s="415">
        <v>108.85</v>
      </c>
      <c r="VNX322" s="418" t="s">
        <v>782</v>
      </c>
      <c r="VNY322" s="417" t="s">
        <v>767</v>
      </c>
      <c r="VNZ322" s="414" t="s">
        <v>649</v>
      </c>
      <c r="VOA322" s="415">
        <v>108.85</v>
      </c>
      <c r="VOB322" s="418" t="s">
        <v>782</v>
      </c>
      <c r="VOC322" s="417" t="s">
        <v>767</v>
      </c>
      <c r="VOD322" s="414" t="s">
        <v>649</v>
      </c>
      <c r="VOE322" s="415">
        <v>108.85</v>
      </c>
      <c r="VOF322" s="418" t="s">
        <v>782</v>
      </c>
      <c r="VOG322" s="417" t="s">
        <v>767</v>
      </c>
      <c r="VOH322" s="414" t="s">
        <v>649</v>
      </c>
      <c r="VOI322" s="415">
        <v>108.85</v>
      </c>
      <c r="VOJ322" s="418" t="s">
        <v>782</v>
      </c>
      <c r="VOK322" s="417" t="s">
        <v>767</v>
      </c>
      <c r="VOL322" s="414" t="s">
        <v>649</v>
      </c>
      <c r="VOM322" s="415">
        <v>108.85</v>
      </c>
      <c r="VON322" s="418" t="s">
        <v>782</v>
      </c>
      <c r="VOO322" s="417" t="s">
        <v>767</v>
      </c>
      <c r="VOP322" s="414" t="s">
        <v>649</v>
      </c>
      <c r="VOQ322" s="415">
        <v>108.85</v>
      </c>
      <c r="VOR322" s="418" t="s">
        <v>782</v>
      </c>
      <c r="VOS322" s="417" t="s">
        <v>767</v>
      </c>
      <c r="VOT322" s="414" t="s">
        <v>649</v>
      </c>
      <c r="VOU322" s="415">
        <v>108.85</v>
      </c>
      <c r="VOV322" s="418" t="s">
        <v>782</v>
      </c>
      <c r="VOW322" s="417" t="s">
        <v>767</v>
      </c>
      <c r="VOX322" s="414" t="s">
        <v>649</v>
      </c>
      <c r="VOY322" s="415">
        <v>108.85</v>
      </c>
      <c r="VOZ322" s="418" t="s">
        <v>782</v>
      </c>
      <c r="VPA322" s="417" t="s">
        <v>767</v>
      </c>
      <c r="VPB322" s="414" t="s">
        <v>649</v>
      </c>
      <c r="VPC322" s="415">
        <v>108.85</v>
      </c>
      <c r="VPD322" s="418" t="s">
        <v>782</v>
      </c>
      <c r="VPE322" s="417" t="s">
        <v>767</v>
      </c>
      <c r="VPF322" s="414" t="s">
        <v>649</v>
      </c>
      <c r="VPG322" s="415">
        <v>108.85</v>
      </c>
      <c r="VPH322" s="418" t="s">
        <v>782</v>
      </c>
      <c r="VPI322" s="417" t="s">
        <v>767</v>
      </c>
      <c r="VPJ322" s="414" t="s">
        <v>649</v>
      </c>
      <c r="VPK322" s="415">
        <v>108.85</v>
      </c>
      <c r="VPL322" s="418" t="s">
        <v>782</v>
      </c>
      <c r="VPM322" s="417" t="s">
        <v>767</v>
      </c>
      <c r="VPN322" s="414" t="s">
        <v>649</v>
      </c>
      <c r="VPO322" s="415">
        <v>108.85</v>
      </c>
      <c r="VPP322" s="418" t="s">
        <v>782</v>
      </c>
      <c r="VPQ322" s="417" t="s">
        <v>767</v>
      </c>
      <c r="VPR322" s="414" t="s">
        <v>649</v>
      </c>
      <c r="VPS322" s="415">
        <v>108.85</v>
      </c>
      <c r="VPT322" s="418" t="s">
        <v>782</v>
      </c>
      <c r="VPU322" s="417" t="s">
        <v>767</v>
      </c>
      <c r="VPV322" s="414" t="s">
        <v>649</v>
      </c>
      <c r="VPW322" s="415">
        <v>108.85</v>
      </c>
      <c r="VPX322" s="418" t="s">
        <v>782</v>
      </c>
      <c r="VPY322" s="417" t="s">
        <v>767</v>
      </c>
      <c r="VPZ322" s="414" t="s">
        <v>649</v>
      </c>
      <c r="VQA322" s="415">
        <v>108.85</v>
      </c>
      <c r="VQB322" s="418" t="s">
        <v>782</v>
      </c>
      <c r="VQC322" s="417" t="s">
        <v>767</v>
      </c>
      <c r="VQD322" s="414" t="s">
        <v>649</v>
      </c>
      <c r="VQE322" s="415">
        <v>108.85</v>
      </c>
      <c r="VQF322" s="418" t="s">
        <v>782</v>
      </c>
      <c r="VQG322" s="417" t="s">
        <v>767</v>
      </c>
      <c r="VQH322" s="414" t="s">
        <v>649</v>
      </c>
      <c r="VQI322" s="415">
        <v>108.85</v>
      </c>
      <c r="VQJ322" s="418" t="s">
        <v>782</v>
      </c>
      <c r="VQK322" s="417" t="s">
        <v>767</v>
      </c>
      <c r="VQL322" s="414" t="s">
        <v>649</v>
      </c>
      <c r="VQM322" s="415">
        <v>108.85</v>
      </c>
      <c r="VQN322" s="418" t="s">
        <v>782</v>
      </c>
      <c r="VQO322" s="417" t="s">
        <v>767</v>
      </c>
      <c r="VQP322" s="414" t="s">
        <v>649</v>
      </c>
      <c r="VQQ322" s="415">
        <v>108.85</v>
      </c>
      <c r="VQR322" s="418" t="s">
        <v>782</v>
      </c>
      <c r="VQS322" s="417" t="s">
        <v>767</v>
      </c>
      <c r="VQT322" s="414" t="s">
        <v>649</v>
      </c>
      <c r="VQU322" s="415">
        <v>108.85</v>
      </c>
      <c r="VQV322" s="418" t="s">
        <v>782</v>
      </c>
      <c r="VQW322" s="417" t="s">
        <v>767</v>
      </c>
      <c r="VQX322" s="414" t="s">
        <v>649</v>
      </c>
      <c r="VQY322" s="415">
        <v>108.85</v>
      </c>
      <c r="VQZ322" s="418" t="s">
        <v>782</v>
      </c>
      <c r="VRA322" s="417" t="s">
        <v>767</v>
      </c>
      <c r="VRB322" s="414" t="s">
        <v>649</v>
      </c>
      <c r="VRC322" s="415">
        <v>108.85</v>
      </c>
      <c r="VRD322" s="418" t="s">
        <v>782</v>
      </c>
      <c r="VRE322" s="417" t="s">
        <v>767</v>
      </c>
      <c r="VRF322" s="414" t="s">
        <v>649</v>
      </c>
      <c r="VRG322" s="415">
        <v>108.85</v>
      </c>
      <c r="VRH322" s="418" t="s">
        <v>782</v>
      </c>
      <c r="VRI322" s="417" t="s">
        <v>767</v>
      </c>
      <c r="VRJ322" s="414" t="s">
        <v>649</v>
      </c>
      <c r="VRK322" s="415">
        <v>108.85</v>
      </c>
      <c r="VRL322" s="418" t="s">
        <v>782</v>
      </c>
      <c r="VRM322" s="417" t="s">
        <v>767</v>
      </c>
      <c r="VRN322" s="414" t="s">
        <v>649</v>
      </c>
      <c r="VRO322" s="415">
        <v>108.85</v>
      </c>
      <c r="VRP322" s="418" t="s">
        <v>782</v>
      </c>
      <c r="VRQ322" s="417" t="s">
        <v>767</v>
      </c>
      <c r="VRR322" s="414" t="s">
        <v>649</v>
      </c>
      <c r="VRS322" s="415">
        <v>108.85</v>
      </c>
      <c r="VRT322" s="418" t="s">
        <v>782</v>
      </c>
      <c r="VRU322" s="417" t="s">
        <v>767</v>
      </c>
      <c r="VRV322" s="414" t="s">
        <v>649</v>
      </c>
      <c r="VRW322" s="415">
        <v>108.85</v>
      </c>
      <c r="VRX322" s="418" t="s">
        <v>782</v>
      </c>
      <c r="VRY322" s="417" t="s">
        <v>767</v>
      </c>
      <c r="VRZ322" s="414" t="s">
        <v>649</v>
      </c>
      <c r="VSA322" s="415">
        <v>108.85</v>
      </c>
      <c r="VSB322" s="418" t="s">
        <v>782</v>
      </c>
      <c r="VSC322" s="417" t="s">
        <v>767</v>
      </c>
      <c r="VSD322" s="414" t="s">
        <v>649</v>
      </c>
      <c r="VSE322" s="415">
        <v>108.85</v>
      </c>
      <c r="VSF322" s="418" t="s">
        <v>782</v>
      </c>
      <c r="VSG322" s="417" t="s">
        <v>767</v>
      </c>
      <c r="VSH322" s="414" t="s">
        <v>649</v>
      </c>
      <c r="VSI322" s="415">
        <v>108.85</v>
      </c>
      <c r="VSJ322" s="418" t="s">
        <v>782</v>
      </c>
      <c r="VSK322" s="417" t="s">
        <v>767</v>
      </c>
      <c r="VSL322" s="414" t="s">
        <v>649</v>
      </c>
      <c r="VSM322" s="415">
        <v>108.85</v>
      </c>
      <c r="VSN322" s="418" t="s">
        <v>782</v>
      </c>
      <c r="VSO322" s="417" t="s">
        <v>767</v>
      </c>
      <c r="VSP322" s="414" t="s">
        <v>649</v>
      </c>
      <c r="VSQ322" s="415">
        <v>108.85</v>
      </c>
      <c r="VSR322" s="418" t="s">
        <v>782</v>
      </c>
      <c r="VSS322" s="417" t="s">
        <v>767</v>
      </c>
      <c r="VST322" s="414" t="s">
        <v>649</v>
      </c>
      <c r="VSU322" s="415">
        <v>108.85</v>
      </c>
      <c r="VSV322" s="418" t="s">
        <v>782</v>
      </c>
      <c r="VSW322" s="417" t="s">
        <v>767</v>
      </c>
      <c r="VSX322" s="414" t="s">
        <v>649</v>
      </c>
      <c r="VSY322" s="415">
        <v>108.85</v>
      </c>
      <c r="VSZ322" s="418" t="s">
        <v>782</v>
      </c>
      <c r="VTA322" s="417" t="s">
        <v>767</v>
      </c>
      <c r="VTB322" s="414" t="s">
        <v>649</v>
      </c>
      <c r="VTC322" s="415">
        <v>108.85</v>
      </c>
      <c r="VTD322" s="418" t="s">
        <v>782</v>
      </c>
      <c r="VTE322" s="417" t="s">
        <v>767</v>
      </c>
      <c r="VTF322" s="414" t="s">
        <v>649</v>
      </c>
      <c r="VTG322" s="415">
        <v>108.85</v>
      </c>
      <c r="VTH322" s="418" t="s">
        <v>782</v>
      </c>
      <c r="VTI322" s="417" t="s">
        <v>767</v>
      </c>
      <c r="VTJ322" s="414" t="s">
        <v>649</v>
      </c>
      <c r="VTK322" s="415">
        <v>108.85</v>
      </c>
      <c r="VTL322" s="418" t="s">
        <v>782</v>
      </c>
      <c r="VTM322" s="417" t="s">
        <v>767</v>
      </c>
      <c r="VTN322" s="414" t="s">
        <v>649</v>
      </c>
      <c r="VTO322" s="415">
        <v>108.85</v>
      </c>
      <c r="VTP322" s="418" t="s">
        <v>782</v>
      </c>
      <c r="VTQ322" s="417" t="s">
        <v>767</v>
      </c>
      <c r="VTR322" s="414" t="s">
        <v>649</v>
      </c>
      <c r="VTS322" s="415">
        <v>108.85</v>
      </c>
      <c r="VTT322" s="418" t="s">
        <v>782</v>
      </c>
      <c r="VTU322" s="417" t="s">
        <v>767</v>
      </c>
      <c r="VTV322" s="414" t="s">
        <v>649</v>
      </c>
      <c r="VTW322" s="415">
        <v>108.85</v>
      </c>
      <c r="VTX322" s="418" t="s">
        <v>782</v>
      </c>
      <c r="VTY322" s="417" t="s">
        <v>767</v>
      </c>
      <c r="VTZ322" s="414" t="s">
        <v>649</v>
      </c>
      <c r="VUA322" s="415">
        <v>108.85</v>
      </c>
      <c r="VUB322" s="418" t="s">
        <v>782</v>
      </c>
      <c r="VUC322" s="417" t="s">
        <v>767</v>
      </c>
      <c r="VUD322" s="414" t="s">
        <v>649</v>
      </c>
      <c r="VUE322" s="415">
        <v>108.85</v>
      </c>
      <c r="VUF322" s="418" t="s">
        <v>782</v>
      </c>
      <c r="VUG322" s="417" t="s">
        <v>767</v>
      </c>
      <c r="VUH322" s="414" t="s">
        <v>649</v>
      </c>
      <c r="VUI322" s="415">
        <v>108.85</v>
      </c>
      <c r="VUJ322" s="418" t="s">
        <v>782</v>
      </c>
      <c r="VUK322" s="417" t="s">
        <v>767</v>
      </c>
      <c r="VUL322" s="414" t="s">
        <v>649</v>
      </c>
      <c r="VUM322" s="415">
        <v>108.85</v>
      </c>
      <c r="VUN322" s="418" t="s">
        <v>782</v>
      </c>
      <c r="VUO322" s="417" t="s">
        <v>767</v>
      </c>
      <c r="VUP322" s="414" t="s">
        <v>649</v>
      </c>
      <c r="VUQ322" s="415">
        <v>108.85</v>
      </c>
      <c r="VUR322" s="418" t="s">
        <v>782</v>
      </c>
      <c r="VUS322" s="417" t="s">
        <v>767</v>
      </c>
      <c r="VUT322" s="414" t="s">
        <v>649</v>
      </c>
      <c r="VUU322" s="415">
        <v>108.85</v>
      </c>
      <c r="VUV322" s="418" t="s">
        <v>782</v>
      </c>
      <c r="VUW322" s="417" t="s">
        <v>767</v>
      </c>
      <c r="VUX322" s="414" t="s">
        <v>649</v>
      </c>
      <c r="VUY322" s="415">
        <v>108.85</v>
      </c>
      <c r="VUZ322" s="418" t="s">
        <v>782</v>
      </c>
      <c r="VVA322" s="417" t="s">
        <v>767</v>
      </c>
      <c r="VVB322" s="414" t="s">
        <v>649</v>
      </c>
      <c r="VVC322" s="415">
        <v>108.85</v>
      </c>
      <c r="VVD322" s="418" t="s">
        <v>782</v>
      </c>
      <c r="VVE322" s="417" t="s">
        <v>767</v>
      </c>
      <c r="VVF322" s="414" t="s">
        <v>649</v>
      </c>
      <c r="VVG322" s="415">
        <v>108.85</v>
      </c>
      <c r="VVH322" s="418" t="s">
        <v>782</v>
      </c>
      <c r="VVI322" s="417" t="s">
        <v>767</v>
      </c>
      <c r="VVJ322" s="414" t="s">
        <v>649</v>
      </c>
      <c r="VVK322" s="415">
        <v>108.85</v>
      </c>
      <c r="VVL322" s="418" t="s">
        <v>782</v>
      </c>
      <c r="VVM322" s="417" t="s">
        <v>767</v>
      </c>
      <c r="VVN322" s="414" t="s">
        <v>649</v>
      </c>
      <c r="VVO322" s="415">
        <v>108.85</v>
      </c>
      <c r="VVP322" s="418" t="s">
        <v>782</v>
      </c>
      <c r="VVQ322" s="417" t="s">
        <v>767</v>
      </c>
      <c r="VVR322" s="414" t="s">
        <v>649</v>
      </c>
      <c r="VVS322" s="415">
        <v>108.85</v>
      </c>
      <c r="VVT322" s="418" t="s">
        <v>782</v>
      </c>
      <c r="VVU322" s="417" t="s">
        <v>767</v>
      </c>
      <c r="VVV322" s="414" t="s">
        <v>649</v>
      </c>
      <c r="VVW322" s="415">
        <v>108.85</v>
      </c>
      <c r="VVX322" s="418" t="s">
        <v>782</v>
      </c>
      <c r="VVY322" s="417" t="s">
        <v>767</v>
      </c>
      <c r="VVZ322" s="414" t="s">
        <v>649</v>
      </c>
      <c r="VWA322" s="415">
        <v>108.85</v>
      </c>
      <c r="VWB322" s="418" t="s">
        <v>782</v>
      </c>
      <c r="VWC322" s="417" t="s">
        <v>767</v>
      </c>
      <c r="VWD322" s="414" t="s">
        <v>649</v>
      </c>
      <c r="VWE322" s="415">
        <v>108.85</v>
      </c>
      <c r="VWF322" s="418" t="s">
        <v>782</v>
      </c>
      <c r="VWG322" s="417" t="s">
        <v>767</v>
      </c>
      <c r="VWH322" s="414" t="s">
        <v>649</v>
      </c>
      <c r="VWI322" s="415">
        <v>108.85</v>
      </c>
      <c r="VWJ322" s="418" t="s">
        <v>782</v>
      </c>
      <c r="VWK322" s="417" t="s">
        <v>767</v>
      </c>
      <c r="VWL322" s="414" t="s">
        <v>649</v>
      </c>
      <c r="VWM322" s="415">
        <v>108.85</v>
      </c>
      <c r="VWN322" s="418" t="s">
        <v>782</v>
      </c>
      <c r="VWO322" s="417" t="s">
        <v>767</v>
      </c>
      <c r="VWP322" s="414" t="s">
        <v>649</v>
      </c>
      <c r="VWQ322" s="415">
        <v>108.85</v>
      </c>
      <c r="VWR322" s="418" t="s">
        <v>782</v>
      </c>
      <c r="VWS322" s="417" t="s">
        <v>767</v>
      </c>
      <c r="VWT322" s="414" t="s">
        <v>649</v>
      </c>
      <c r="VWU322" s="415">
        <v>108.85</v>
      </c>
      <c r="VWV322" s="418" t="s">
        <v>782</v>
      </c>
      <c r="VWW322" s="417" t="s">
        <v>767</v>
      </c>
      <c r="VWX322" s="414" t="s">
        <v>649</v>
      </c>
      <c r="VWY322" s="415">
        <v>108.85</v>
      </c>
      <c r="VWZ322" s="418" t="s">
        <v>782</v>
      </c>
      <c r="VXA322" s="417" t="s">
        <v>767</v>
      </c>
      <c r="VXB322" s="414" t="s">
        <v>649</v>
      </c>
      <c r="VXC322" s="415">
        <v>108.85</v>
      </c>
      <c r="VXD322" s="418" t="s">
        <v>782</v>
      </c>
      <c r="VXE322" s="417" t="s">
        <v>767</v>
      </c>
      <c r="VXF322" s="414" t="s">
        <v>649</v>
      </c>
      <c r="VXG322" s="415">
        <v>108.85</v>
      </c>
      <c r="VXH322" s="418" t="s">
        <v>782</v>
      </c>
      <c r="VXI322" s="417" t="s">
        <v>767</v>
      </c>
      <c r="VXJ322" s="414" t="s">
        <v>649</v>
      </c>
      <c r="VXK322" s="415">
        <v>108.85</v>
      </c>
      <c r="VXL322" s="418" t="s">
        <v>782</v>
      </c>
      <c r="VXM322" s="417" t="s">
        <v>767</v>
      </c>
      <c r="VXN322" s="414" t="s">
        <v>649</v>
      </c>
      <c r="VXO322" s="415">
        <v>108.85</v>
      </c>
      <c r="VXP322" s="418" t="s">
        <v>782</v>
      </c>
      <c r="VXQ322" s="417" t="s">
        <v>767</v>
      </c>
      <c r="VXR322" s="414" t="s">
        <v>649</v>
      </c>
      <c r="VXS322" s="415">
        <v>108.85</v>
      </c>
      <c r="VXT322" s="418" t="s">
        <v>782</v>
      </c>
      <c r="VXU322" s="417" t="s">
        <v>767</v>
      </c>
      <c r="VXV322" s="414" t="s">
        <v>649</v>
      </c>
      <c r="VXW322" s="415">
        <v>108.85</v>
      </c>
      <c r="VXX322" s="418" t="s">
        <v>782</v>
      </c>
      <c r="VXY322" s="417" t="s">
        <v>767</v>
      </c>
      <c r="VXZ322" s="414" t="s">
        <v>649</v>
      </c>
      <c r="VYA322" s="415">
        <v>108.85</v>
      </c>
      <c r="VYB322" s="418" t="s">
        <v>782</v>
      </c>
      <c r="VYC322" s="417" t="s">
        <v>767</v>
      </c>
      <c r="VYD322" s="414" t="s">
        <v>649</v>
      </c>
      <c r="VYE322" s="415">
        <v>108.85</v>
      </c>
      <c r="VYF322" s="418" t="s">
        <v>782</v>
      </c>
      <c r="VYG322" s="417" t="s">
        <v>767</v>
      </c>
      <c r="VYH322" s="414" t="s">
        <v>649</v>
      </c>
      <c r="VYI322" s="415">
        <v>108.85</v>
      </c>
      <c r="VYJ322" s="418" t="s">
        <v>782</v>
      </c>
      <c r="VYK322" s="417" t="s">
        <v>767</v>
      </c>
      <c r="VYL322" s="414" t="s">
        <v>649</v>
      </c>
      <c r="VYM322" s="415">
        <v>108.85</v>
      </c>
      <c r="VYN322" s="418" t="s">
        <v>782</v>
      </c>
      <c r="VYO322" s="417" t="s">
        <v>767</v>
      </c>
      <c r="VYP322" s="414" t="s">
        <v>649</v>
      </c>
      <c r="VYQ322" s="415">
        <v>108.85</v>
      </c>
      <c r="VYR322" s="418" t="s">
        <v>782</v>
      </c>
      <c r="VYS322" s="417" t="s">
        <v>767</v>
      </c>
      <c r="VYT322" s="414" t="s">
        <v>649</v>
      </c>
      <c r="VYU322" s="415">
        <v>108.85</v>
      </c>
      <c r="VYV322" s="418" t="s">
        <v>782</v>
      </c>
      <c r="VYW322" s="417" t="s">
        <v>767</v>
      </c>
      <c r="VYX322" s="414" t="s">
        <v>649</v>
      </c>
      <c r="VYY322" s="415">
        <v>108.85</v>
      </c>
      <c r="VYZ322" s="418" t="s">
        <v>782</v>
      </c>
      <c r="VZA322" s="417" t="s">
        <v>767</v>
      </c>
      <c r="VZB322" s="414" t="s">
        <v>649</v>
      </c>
      <c r="VZC322" s="415">
        <v>108.85</v>
      </c>
      <c r="VZD322" s="418" t="s">
        <v>782</v>
      </c>
      <c r="VZE322" s="417" t="s">
        <v>767</v>
      </c>
      <c r="VZF322" s="414" t="s">
        <v>649</v>
      </c>
      <c r="VZG322" s="415">
        <v>108.85</v>
      </c>
      <c r="VZH322" s="418" t="s">
        <v>782</v>
      </c>
      <c r="VZI322" s="417" t="s">
        <v>767</v>
      </c>
      <c r="VZJ322" s="414" t="s">
        <v>649</v>
      </c>
      <c r="VZK322" s="415">
        <v>108.85</v>
      </c>
      <c r="VZL322" s="418" t="s">
        <v>782</v>
      </c>
      <c r="VZM322" s="417" t="s">
        <v>767</v>
      </c>
      <c r="VZN322" s="414" t="s">
        <v>649</v>
      </c>
      <c r="VZO322" s="415">
        <v>108.85</v>
      </c>
      <c r="VZP322" s="418" t="s">
        <v>782</v>
      </c>
      <c r="VZQ322" s="417" t="s">
        <v>767</v>
      </c>
      <c r="VZR322" s="414" t="s">
        <v>649</v>
      </c>
      <c r="VZS322" s="415">
        <v>108.85</v>
      </c>
      <c r="VZT322" s="418" t="s">
        <v>782</v>
      </c>
      <c r="VZU322" s="417" t="s">
        <v>767</v>
      </c>
      <c r="VZV322" s="414" t="s">
        <v>649</v>
      </c>
      <c r="VZW322" s="415">
        <v>108.85</v>
      </c>
      <c r="VZX322" s="418" t="s">
        <v>782</v>
      </c>
      <c r="VZY322" s="417" t="s">
        <v>767</v>
      </c>
      <c r="VZZ322" s="414" t="s">
        <v>649</v>
      </c>
      <c r="WAA322" s="415">
        <v>108.85</v>
      </c>
      <c r="WAB322" s="418" t="s">
        <v>782</v>
      </c>
      <c r="WAC322" s="417" t="s">
        <v>767</v>
      </c>
      <c r="WAD322" s="414" t="s">
        <v>649</v>
      </c>
      <c r="WAE322" s="415">
        <v>108.85</v>
      </c>
      <c r="WAF322" s="418" t="s">
        <v>782</v>
      </c>
      <c r="WAG322" s="417" t="s">
        <v>767</v>
      </c>
      <c r="WAH322" s="414" t="s">
        <v>649</v>
      </c>
      <c r="WAI322" s="415">
        <v>108.85</v>
      </c>
      <c r="WAJ322" s="418" t="s">
        <v>782</v>
      </c>
      <c r="WAK322" s="417" t="s">
        <v>767</v>
      </c>
      <c r="WAL322" s="414" t="s">
        <v>649</v>
      </c>
      <c r="WAM322" s="415">
        <v>108.85</v>
      </c>
      <c r="WAN322" s="418" t="s">
        <v>782</v>
      </c>
      <c r="WAO322" s="417" t="s">
        <v>767</v>
      </c>
      <c r="WAP322" s="414" t="s">
        <v>649</v>
      </c>
      <c r="WAQ322" s="415">
        <v>108.85</v>
      </c>
      <c r="WAR322" s="418" t="s">
        <v>782</v>
      </c>
      <c r="WAS322" s="417" t="s">
        <v>767</v>
      </c>
      <c r="WAT322" s="414" t="s">
        <v>649</v>
      </c>
      <c r="WAU322" s="415">
        <v>108.85</v>
      </c>
      <c r="WAV322" s="418" t="s">
        <v>782</v>
      </c>
      <c r="WAW322" s="417" t="s">
        <v>767</v>
      </c>
      <c r="WAX322" s="414" t="s">
        <v>649</v>
      </c>
      <c r="WAY322" s="415">
        <v>108.85</v>
      </c>
      <c r="WAZ322" s="418" t="s">
        <v>782</v>
      </c>
      <c r="WBA322" s="417" t="s">
        <v>767</v>
      </c>
      <c r="WBB322" s="414" t="s">
        <v>649</v>
      </c>
      <c r="WBC322" s="415">
        <v>108.85</v>
      </c>
      <c r="WBD322" s="418" t="s">
        <v>782</v>
      </c>
      <c r="WBE322" s="417" t="s">
        <v>767</v>
      </c>
      <c r="WBF322" s="414" t="s">
        <v>649</v>
      </c>
      <c r="WBG322" s="415">
        <v>108.85</v>
      </c>
      <c r="WBH322" s="418" t="s">
        <v>782</v>
      </c>
      <c r="WBI322" s="417" t="s">
        <v>767</v>
      </c>
      <c r="WBJ322" s="414" t="s">
        <v>649</v>
      </c>
      <c r="WBK322" s="415">
        <v>108.85</v>
      </c>
      <c r="WBL322" s="418" t="s">
        <v>782</v>
      </c>
      <c r="WBM322" s="417" t="s">
        <v>767</v>
      </c>
      <c r="WBN322" s="414" t="s">
        <v>649</v>
      </c>
      <c r="WBO322" s="415">
        <v>108.85</v>
      </c>
      <c r="WBP322" s="418" t="s">
        <v>782</v>
      </c>
      <c r="WBQ322" s="417" t="s">
        <v>767</v>
      </c>
      <c r="WBR322" s="414" t="s">
        <v>649</v>
      </c>
      <c r="WBS322" s="415">
        <v>108.85</v>
      </c>
      <c r="WBT322" s="418" t="s">
        <v>782</v>
      </c>
      <c r="WBU322" s="417" t="s">
        <v>767</v>
      </c>
      <c r="WBV322" s="414" t="s">
        <v>649</v>
      </c>
      <c r="WBW322" s="415">
        <v>108.85</v>
      </c>
      <c r="WBX322" s="418" t="s">
        <v>782</v>
      </c>
      <c r="WBY322" s="417" t="s">
        <v>767</v>
      </c>
      <c r="WBZ322" s="414" t="s">
        <v>649</v>
      </c>
      <c r="WCA322" s="415">
        <v>108.85</v>
      </c>
      <c r="WCB322" s="418" t="s">
        <v>782</v>
      </c>
      <c r="WCC322" s="417" t="s">
        <v>767</v>
      </c>
      <c r="WCD322" s="414" t="s">
        <v>649</v>
      </c>
      <c r="WCE322" s="415">
        <v>108.85</v>
      </c>
      <c r="WCF322" s="418" t="s">
        <v>782</v>
      </c>
      <c r="WCG322" s="417" t="s">
        <v>767</v>
      </c>
      <c r="WCH322" s="414" t="s">
        <v>649</v>
      </c>
      <c r="WCI322" s="415">
        <v>108.85</v>
      </c>
      <c r="WCJ322" s="418" t="s">
        <v>782</v>
      </c>
      <c r="WCK322" s="417" t="s">
        <v>767</v>
      </c>
      <c r="WCL322" s="414" t="s">
        <v>649</v>
      </c>
      <c r="WCM322" s="415">
        <v>108.85</v>
      </c>
      <c r="WCN322" s="418" t="s">
        <v>782</v>
      </c>
      <c r="WCO322" s="417" t="s">
        <v>767</v>
      </c>
      <c r="WCP322" s="414" t="s">
        <v>649</v>
      </c>
      <c r="WCQ322" s="415">
        <v>108.85</v>
      </c>
      <c r="WCR322" s="418" t="s">
        <v>782</v>
      </c>
      <c r="WCS322" s="417" t="s">
        <v>767</v>
      </c>
      <c r="WCT322" s="414" t="s">
        <v>649</v>
      </c>
      <c r="WCU322" s="415">
        <v>108.85</v>
      </c>
      <c r="WCV322" s="418" t="s">
        <v>782</v>
      </c>
      <c r="WCW322" s="417" t="s">
        <v>767</v>
      </c>
      <c r="WCX322" s="414" t="s">
        <v>649</v>
      </c>
      <c r="WCY322" s="415">
        <v>108.85</v>
      </c>
      <c r="WCZ322" s="418" t="s">
        <v>782</v>
      </c>
      <c r="WDA322" s="417" t="s">
        <v>767</v>
      </c>
      <c r="WDB322" s="414" t="s">
        <v>649</v>
      </c>
      <c r="WDC322" s="415">
        <v>108.85</v>
      </c>
      <c r="WDD322" s="418" t="s">
        <v>782</v>
      </c>
      <c r="WDE322" s="417" t="s">
        <v>767</v>
      </c>
      <c r="WDF322" s="414" t="s">
        <v>649</v>
      </c>
      <c r="WDG322" s="415">
        <v>108.85</v>
      </c>
      <c r="WDH322" s="418" t="s">
        <v>782</v>
      </c>
      <c r="WDI322" s="417" t="s">
        <v>767</v>
      </c>
      <c r="WDJ322" s="414" t="s">
        <v>649</v>
      </c>
      <c r="WDK322" s="415">
        <v>108.85</v>
      </c>
      <c r="WDL322" s="418" t="s">
        <v>782</v>
      </c>
      <c r="WDM322" s="417" t="s">
        <v>767</v>
      </c>
      <c r="WDN322" s="414" t="s">
        <v>649</v>
      </c>
      <c r="WDO322" s="415">
        <v>108.85</v>
      </c>
      <c r="WDP322" s="418" t="s">
        <v>782</v>
      </c>
      <c r="WDQ322" s="417" t="s">
        <v>767</v>
      </c>
      <c r="WDR322" s="414" t="s">
        <v>649</v>
      </c>
      <c r="WDS322" s="415">
        <v>108.85</v>
      </c>
      <c r="WDT322" s="418" t="s">
        <v>782</v>
      </c>
      <c r="WDU322" s="417" t="s">
        <v>767</v>
      </c>
      <c r="WDV322" s="414" t="s">
        <v>649</v>
      </c>
      <c r="WDW322" s="415">
        <v>108.85</v>
      </c>
      <c r="WDX322" s="418" t="s">
        <v>782</v>
      </c>
      <c r="WDY322" s="417" t="s">
        <v>767</v>
      </c>
      <c r="WDZ322" s="414" t="s">
        <v>649</v>
      </c>
      <c r="WEA322" s="415">
        <v>108.85</v>
      </c>
      <c r="WEB322" s="418" t="s">
        <v>782</v>
      </c>
      <c r="WEC322" s="417" t="s">
        <v>767</v>
      </c>
      <c r="WED322" s="414" t="s">
        <v>649</v>
      </c>
      <c r="WEE322" s="415">
        <v>108.85</v>
      </c>
      <c r="WEF322" s="418" t="s">
        <v>782</v>
      </c>
      <c r="WEG322" s="417" t="s">
        <v>767</v>
      </c>
      <c r="WEH322" s="414" t="s">
        <v>649</v>
      </c>
      <c r="WEI322" s="415">
        <v>108.85</v>
      </c>
      <c r="WEJ322" s="418" t="s">
        <v>782</v>
      </c>
      <c r="WEK322" s="417" t="s">
        <v>767</v>
      </c>
      <c r="WEL322" s="414" t="s">
        <v>649</v>
      </c>
      <c r="WEM322" s="415">
        <v>108.85</v>
      </c>
      <c r="WEN322" s="418" t="s">
        <v>782</v>
      </c>
      <c r="WEO322" s="417" t="s">
        <v>767</v>
      </c>
      <c r="WEP322" s="414" t="s">
        <v>649</v>
      </c>
      <c r="WEQ322" s="415">
        <v>108.85</v>
      </c>
      <c r="WER322" s="418" t="s">
        <v>782</v>
      </c>
      <c r="WES322" s="417" t="s">
        <v>767</v>
      </c>
      <c r="WET322" s="414" t="s">
        <v>649</v>
      </c>
      <c r="WEU322" s="415">
        <v>108.85</v>
      </c>
      <c r="WEV322" s="418" t="s">
        <v>782</v>
      </c>
      <c r="WEW322" s="417" t="s">
        <v>767</v>
      </c>
      <c r="WEX322" s="414" t="s">
        <v>649</v>
      </c>
      <c r="WEY322" s="415">
        <v>108.85</v>
      </c>
      <c r="WEZ322" s="418" t="s">
        <v>782</v>
      </c>
      <c r="WFA322" s="417" t="s">
        <v>767</v>
      </c>
      <c r="WFB322" s="414" t="s">
        <v>649</v>
      </c>
      <c r="WFC322" s="415">
        <v>108.85</v>
      </c>
      <c r="WFD322" s="418" t="s">
        <v>782</v>
      </c>
      <c r="WFE322" s="417" t="s">
        <v>767</v>
      </c>
      <c r="WFF322" s="414" t="s">
        <v>649</v>
      </c>
      <c r="WFG322" s="415">
        <v>108.85</v>
      </c>
      <c r="WFH322" s="418" t="s">
        <v>782</v>
      </c>
      <c r="WFI322" s="417" t="s">
        <v>767</v>
      </c>
      <c r="WFJ322" s="414" t="s">
        <v>649</v>
      </c>
      <c r="WFK322" s="415">
        <v>108.85</v>
      </c>
      <c r="WFL322" s="418" t="s">
        <v>782</v>
      </c>
      <c r="WFM322" s="417" t="s">
        <v>767</v>
      </c>
      <c r="WFN322" s="414" t="s">
        <v>649</v>
      </c>
      <c r="WFO322" s="415">
        <v>108.85</v>
      </c>
      <c r="WFP322" s="418" t="s">
        <v>782</v>
      </c>
      <c r="WFQ322" s="417" t="s">
        <v>767</v>
      </c>
      <c r="WFR322" s="414" t="s">
        <v>649</v>
      </c>
      <c r="WFS322" s="415">
        <v>108.85</v>
      </c>
      <c r="WFT322" s="418" t="s">
        <v>782</v>
      </c>
      <c r="WFU322" s="417" t="s">
        <v>767</v>
      </c>
      <c r="WFV322" s="414" t="s">
        <v>649</v>
      </c>
      <c r="WFW322" s="415">
        <v>108.85</v>
      </c>
      <c r="WFX322" s="418" t="s">
        <v>782</v>
      </c>
      <c r="WFY322" s="417" t="s">
        <v>767</v>
      </c>
      <c r="WFZ322" s="414" t="s">
        <v>649</v>
      </c>
      <c r="WGA322" s="415">
        <v>108.85</v>
      </c>
      <c r="WGB322" s="418" t="s">
        <v>782</v>
      </c>
      <c r="WGC322" s="417" t="s">
        <v>767</v>
      </c>
      <c r="WGD322" s="414" t="s">
        <v>649</v>
      </c>
      <c r="WGE322" s="415">
        <v>108.85</v>
      </c>
      <c r="WGF322" s="418" t="s">
        <v>782</v>
      </c>
      <c r="WGG322" s="417" t="s">
        <v>767</v>
      </c>
      <c r="WGH322" s="414" t="s">
        <v>649</v>
      </c>
      <c r="WGI322" s="415">
        <v>108.85</v>
      </c>
      <c r="WGJ322" s="418" t="s">
        <v>782</v>
      </c>
      <c r="WGK322" s="417" t="s">
        <v>767</v>
      </c>
      <c r="WGL322" s="414" t="s">
        <v>649</v>
      </c>
      <c r="WGM322" s="415">
        <v>108.85</v>
      </c>
      <c r="WGN322" s="418" t="s">
        <v>782</v>
      </c>
      <c r="WGO322" s="417" t="s">
        <v>767</v>
      </c>
      <c r="WGP322" s="414" t="s">
        <v>649</v>
      </c>
      <c r="WGQ322" s="415">
        <v>108.85</v>
      </c>
      <c r="WGR322" s="418" t="s">
        <v>782</v>
      </c>
      <c r="WGS322" s="417" t="s">
        <v>767</v>
      </c>
      <c r="WGT322" s="414" t="s">
        <v>649</v>
      </c>
      <c r="WGU322" s="415">
        <v>108.85</v>
      </c>
      <c r="WGV322" s="418" t="s">
        <v>782</v>
      </c>
      <c r="WGW322" s="417" t="s">
        <v>767</v>
      </c>
      <c r="WGX322" s="414" t="s">
        <v>649</v>
      </c>
      <c r="WGY322" s="415">
        <v>108.85</v>
      </c>
      <c r="WGZ322" s="418" t="s">
        <v>782</v>
      </c>
      <c r="WHA322" s="417" t="s">
        <v>767</v>
      </c>
      <c r="WHB322" s="414" t="s">
        <v>649</v>
      </c>
      <c r="WHC322" s="415">
        <v>108.85</v>
      </c>
      <c r="WHD322" s="418" t="s">
        <v>782</v>
      </c>
      <c r="WHE322" s="417" t="s">
        <v>767</v>
      </c>
      <c r="WHF322" s="414" t="s">
        <v>649</v>
      </c>
      <c r="WHG322" s="415">
        <v>108.85</v>
      </c>
      <c r="WHH322" s="418" t="s">
        <v>782</v>
      </c>
      <c r="WHI322" s="417" t="s">
        <v>767</v>
      </c>
      <c r="WHJ322" s="414" t="s">
        <v>649</v>
      </c>
      <c r="WHK322" s="415">
        <v>108.85</v>
      </c>
      <c r="WHL322" s="418" t="s">
        <v>782</v>
      </c>
      <c r="WHM322" s="417" t="s">
        <v>767</v>
      </c>
      <c r="WHN322" s="414" t="s">
        <v>649</v>
      </c>
      <c r="WHO322" s="415">
        <v>108.85</v>
      </c>
      <c r="WHP322" s="418" t="s">
        <v>782</v>
      </c>
      <c r="WHQ322" s="417" t="s">
        <v>767</v>
      </c>
      <c r="WHR322" s="414" t="s">
        <v>649</v>
      </c>
      <c r="WHS322" s="415">
        <v>108.85</v>
      </c>
      <c r="WHT322" s="418" t="s">
        <v>782</v>
      </c>
      <c r="WHU322" s="417" t="s">
        <v>767</v>
      </c>
      <c r="WHV322" s="414" t="s">
        <v>649</v>
      </c>
      <c r="WHW322" s="415">
        <v>108.85</v>
      </c>
      <c r="WHX322" s="418" t="s">
        <v>782</v>
      </c>
      <c r="WHY322" s="417" t="s">
        <v>767</v>
      </c>
      <c r="WHZ322" s="414" t="s">
        <v>649</v>
      </c>
      <c r="WIA322" s="415">
        <v>108.85</v>
      </c>
      <c r="WIB322" s="418" t="s">
        <v>782</v>
      </c>
      <c r="WIC322" s="417" t="s">
        <v>767</v>
      </c>
      <c r="WID322" s="414" t="s">
        <v>649</v>
      </c>
      <c r="WIE322" s="415">
        <v>108.85</v>
      </c>
      <c r="WIF322" s="418" t="s">
        <v>782</v>
      </c>
      <c r="WIG322" s="417" t="s">
        <v>767</v>
      </c>
      <c r="WIH322" s="414" t="s">
        <v>649</v>
      </c>
      <c r="WII322" s="415">
        <v>108.85</v>
      </c>
      <c r="WIJ322" s="418" t="s">
        <v>782</v>
      </c>
      <c r="WIK322" s="417" t="s">
        <v>767</v>
      </c>
      <c r="WIL322" s="414" t="s">
        <v>649</v>
      </c>
      <c r="WIM322" s="415">
        <v>108.85</v>
      </c>
      <c r="WIN322" s="418" t="s">
        <v>782</v>
      </c>
      <c r="WIO322" s="417" t="s">
        <v>767</v>
      </c>
      <c r="WIP322" s="414" t="s">
        <v>649</v>
      </c>
      <c r="WIQ322" s="415">
        <v>108.85</v>
      </c>
      <c r="WIR322" s="418" t="s">
        <v>782</v>
      </c>
      <c r="WIS322" s="417" t="s">
        <v>767</v>
      </c>
      <c r="WIT322" s="414" t="s">
        <v>649</v>
      </c>
      <c r="WIU322" s="415">
        <v>108.85</v>
      </c>
      <c r="WIV322" s="418" t="s">
        <v>782</v>
      </c>
      <c r="WIW322" s="417" t="s">
        <v>767</v>
      </c>
      <c r="WIX322" s="414" t="s">
        <v>649</v>
      </c>
      <c r="WIY322" s="415">
        <v>108.85</v>
      </c>
      <c r="WIZ322" s="418" t="s">
        <v>782</v>
      </c>
      <c r="WJA322" s="417" t="s">
        <v>767</v>
      </c>
      <c r="WJB322" s="414" t="s">
        <v>649</v>
      </c>
      <c r="WJC322" s="415">
        <v>108.85</v>
      </c>
      <c r="WJD322" s="418" t="s">
        <v>782</v>
      </c>
      <c r="WJE322" s="417" t="s">
        <v>767</v>
      </c>
      <c r="WJF322" s="414" t="s">
        <v>649</v>
      </c>
      <c r="WJG322" s="415">
        <v>108.85</v>
      </c>
      <c r="WJH322" s="418" t="s">
        <v>782</v>
      </c>
      <c r="WJI322" s="417" t="s">
        <v>767</v>
      </c>
      <c r="WJJ322" s="414" t="s">
        <v>649</v>
      </c>
      <c r="WJK322" s="415">
        <v>108.85</v>
      </c>
      <c r="WJL322" s="418" t="s">
        <v>782</v>
      </c>
      <c r="WJM322" s="417" t="s">
        <v>767</v>
      </c>
      <c r="WJN322" s="414" t="s">
        <v>649</v>
      </c>
      <c r="WJO322" s="415">
        <v>108.85</v>
      </c>
      <c r="WJP322" s="418" t="s">
        <v>782</v>
      </c>
      <c r="WJQ322" s="417" t="s">
        <v>767</v>
      </c>
      <c r="WJR322" s="414" t="s">
        <v>649</v>
      </c>
      <c r="WJS322" s="415">
        <v>108.85</v>
      </c>
      <c r="WJT322" s="418" t="s">
        <v>782</v>
      </c>
      <c r="WJU322" s="417" t="s">
        <v>767</v>
      </c>
      <c r="WJV322" s="414" t="s">
        <v>649</v>
      </c>
      <c r="WJW322" s="415">
        <v>108.85</v>
      </c>
      <c r="WJX322" s="418" t="s">
        <v>782</v>
      </c>
      <c r="WJY322" s="417" t="s">
        <v>767</v>
      </c>
      <c r="WJZ322" s="414" t="s">
        <v>649</v>
      </c>
      <c r="WKA322" s="415">
        <v>108.85</v>
      </c>
      <c r="WKB322" s="418" t="s">
        <v>782</v>
      </c>
      <c r="WKC322" s="417" t="s">
        <v>767</v>
      </c>
      <c r="WKD322" s="414" t="s">
        <v>649</v>
      </c>
      <c r="WKE322" s="415">
        <v>108.85</v>
      </c>
      <c r="WKF322" s="418" t="s">
        <v>782</v>
      </c>
      <c r="WKG322" s="417" t="s">
        <v>767</v>
      </c>
      <c r="WKH322" s="414" t="s">
        <v>649</v>
      </c>
      <c r="WKI322" s="415">
        <v>108.85</v>
      </c>
      <c r="WKJ322" s="418" t="s">
        <v>782</v>
      </c>
      <c r="WKK322" s="417" t="s">
        <v>767</v>
      </c>
      <c r="WKL322" s="414" t="s">
        <v>649</v>
      </c>
      <c r="WKM322" s="415">
        <v>108.85</v>
      </c>
      <c r="WKN322" s="418" t="s">
        <v>782</v>
      </c>
      <c r="WKO322" s="417" t="s">
        <v>767</v>
      </c>
      <c r="WKP322" s="414" t="s">
        <v>649</v>
      </c>
      <c r="WKQ322" s="415">
        <v>108.85</v>
      </c>
      <c r="WKR322" s="418" t="s">
        <v>782</v>
      </c>
      <c r="WKS322" s="417" t="s">
        <v>767</v>
      </c>
      <c r="WKT322" s="414" t="s">
        <v>649</v>
      </c>
      <c r="WKU322" s="415">
        <v>108.85</v>
      </c>
      <c r="WKV322" s="418" t="s">
        <v>782</v>
      </c>
      <c r="WKW322" s="417" t="s">
        <v>767</v>
      </c>
      <c r="WKX322" s="414" t="s">
        <v>649</v>
      </c>
      <c r="WKY322" s="415">
        <v>108.85</v>
      </c>
      <c r="WKZ322" s="418" t="s">
        <v>782</v>
      </c>
      <c r="WLA322" s="417" t="s">
        <v>767</v>
      </c>
      <c r="WLB322" s="414" t="s">
        <v>649</v>
      </c>
      <c r="WLC322" s="415">
        <v>108.85</v>
      </c>
      <c r="WLD322" s="418" t="s">
        <v>782</v>
      </c>
      <c r="WLE322" s="417" t="s">
        <v>767</v>
      </c>
      <c r="WLF322" s="414" t="s">
        <v>649</v>
      </c>
      <c r="WLG322" s="415">
        <v>108.85</v>
      </c>
      <c r="WLH322" s="418" t="s">
        <v>782</v>
      </c>
      <c r="WLI322" s="417" t="s">
        <v>767</v>
      </c>
      <c r="WLJ322" s="414" t="s">
        <v>649</v>
      </c>
      <c r="WLK322" s="415">
        <v>108.85</v>
      </c>
      <c r="WLL322" s="418" t="s">
        <v>782</v>
      </c>
      <c r="WLM322" s="417" t="s">
        <v>767</v>
      </c>
      <c r="WLN322" s="414" t="s">
        <v>649</v>
      </c>
      <c r="WLO322" s="415">
        <v>108.85</v>
      </c>
      <c r="WLP322" s="418" t="s">
        <v>782</v>
      </c>
      <c r="WLQ322" s="417" t="s">
        <v>767</v>
      </c>
      <c r="WLR322" s="414" t="s">
        <v>649</v>
      </c>
      <c r="WLS322" s="415">
        <v>108.85</v>
      </c>
      <c r="WLT322" s="418" t="s">
        <v>782</v>
      </c>
      <c r="WLU322" s="417" t="s">
        <v>767</v>
      </c>
      <c r="WLV322" s="414" t="s">
        <v>649</v>
      </c>
      <c r="WLW322" s="415">
        <v>108.85</v>
      </c>
      <c r="WLX322" s="418" t="s">
        <v>782</v>
      </c>
      <c r="WLY322" s="417" t="s">
        <v>767</v>
      </c>
      <c r="WLZ322" s="414" t="s">
        <v>649</v>
      </c>
      <c r="WMA322" s="415">
        <v>108.85</v>
      </c>
      <c r="WMB322" s="418" t="s">
        <v>782</v>
      </c>
      <c r="WMC322" s="417" t="s">
        <v>767</v>
      </c>
      <c r="WMD322" s="414" t="s">
        <v>649</v>
      </c>
      <c r="WME322" s="415">
        <v>108.85</v>
      </c>
      <c r="WMF322" s="418" t="s">
        <v>782</v>
      </c>
      <c r="WMG322" s="417" t="s">
        <v>767</v>
      </c>
      <c r="WMH322" s="414" t="s">
        <v>649</v>
      </c>
      <c r="WMI322" s="415">
        <v>108.85</v>
      </c>
      <c r="WMJ322" s="418" t="s">
        <v>782</v>
      </c>
      <c r="WMK322" s="417" t="s">
        <v>767</v>
      </c>
      <c r="WML322" s="414" t="s">
        <v>649</v>
      </c>
      <c r="WMM322" s="415">
        <v>108.85</v>
      </c>
      <c r="WMN322" s="418" t="s">
        <v>782</v>
      </c>
      <c r="WMO322" s="417" t="s">
        <v>767</v>
      </c>
      <c r="WMP322" s="414" t="s">
        <v>649</v>
      </c>
      <c r="WMQ322" s="415">
        <v>108.85</v>
      </c>
      <c r="WMR322" s="418" t="s">
        <v>782</v>
      </c>
      <c r="WMS322" s="417" t="s">
        <v>767</v>
      </c>
      <c r="WMT322" s="414" t="s">
        <v>649</v>
      </c>
      <c r="WMU322" s="415">
        <v>108.85</v>
      </c>
      <c r="WMV322" s="418" t="s">
        <v>782</v>
      </c>
      <c r="WMW322" s="417" t="s">
        <v>767</v>
      </c>
      <c r="WMX322" s="414" t="s">
        <v>649</v>
      </c>
      <c r="WMY322" s="415">
        <v>108.85</v>
      </c>
      <c r="WMZ322" s="418" t="s">
        <v>782</v>
      </c>
      <c r="WNA322" s="417" t="s">
        <v>767</v>
      </c>
      <c r="WNB322" s="414" t="s">
        <v>649</v>
      </c>
      <c r="WNC322" s="415">
        <v>108.85</v>
      </c>
      <c r="WND322" s="418" t="s">
        <v>782</v>
      </c>
      <c r="WNE322" s="417" t="s">
        <v>767</v>
      </c>
      <c r="WNF322" s="414" t="s">
        <v>649</v>
      </c>
      <c r="WNG322" s="415">
        <v>108.85</v>
      </c>
      <c r="WNH322" s="418" t="s">
        <v>782</v>
      </c>
      <c r="WNI322" s="417" t="s">
        <v>767</v>
      </c>
      <c r="WNJ322" s="414" t="s">
        <v>649</v>
      </c>
      <c r="WNK322" s="415">
        <v>108.85</v>
      </c>
      <c r="WNL322" s="418" t="s">
        <v>782</v>
      </c>
      <c r="WNM322" s="417" t="s">
        <v>767</v>
      </c>
      <c r="WNN322" s="414" t="s">
        <v>649</v>
      </c>
      <c r="WNO322" s="415">
        <v>108.85</v>
      </c>
      <c r="WNP322" s="418" t="s">
        <v>782</v>
      </c>
      <c r="WNQ322" s="417" t="s">
        <v>767</v>
      </c>
      <c r="WNR322" s="414" t="s">
        <v>649</v>
      </c>
      <c r="WNS322" s="415">
        <v>108.85</v>
      </c>
      <c r="WNT322" s="418" t="s">
        <v>782</v>
      </c>
      <c r="WNU322" s="417" t="s">
        <v>767</v>
      </c>
      <c r="WNV322" s="414" t="s">
        <v>649</v>
      </c>
      <c r="WNW322" s="415">
        <v>108.85</v>
      </c>
      <c r="WNX322" s="418" t="s">
        <v>782</v>
      </c>
      <c r="WNY322" s="417" t="s">
        <v>767</v>
      </c>
      <c r="WNZ322" s="414" t="s">
        <v>649</v>
      </c>
      <c r="WOA322" s="415">
        <v>108.85</v>
      </c>
      <c r="WOB322" s="418" t="s">
        <v>782</v>
      </c>
      <c r="WOC322" s="417" t="s">
        <v>767</v>
      </c>
      <c r="WOD322" s="414" t="s">
        <v>649</v>
      </c>
      <c r="WOE322" s="415">
        <v>108.85</v>
      </c>
      <c r="WOF322" s="418" t="s">
        <v>782</v>
      </c>
      <c r="WOG322" s="417" t="s">
        <v>767</v>
      </c>
      <c r="WOH322" s="414" t="s">
        <v>649</v>
      </c>
      <c r="WOI322" s="415">
        <v>108.85</v>
      </c>
      <c r="WOJ322" s="418" t="s">
        <v>782</v>
      </c>
      <c r="WOK322" s="417" t="s">
        <v>767</v>
      </c>
      <c r="WOL322" s="414" t="s">
        <v>649</v>
      </c>
      <c r="WOM322" s="415">
        <v>108.85</v>
      </c>
      <c r="WON322" s="418" t="s">
        <v>782</v>
      </c>
      <c r="WOO322" s="417" t="s">
        <v>767</v>
      </c>
      <c r="WOP322" s="414" t="s">
        <v>649</v>
      </c>
      <c r="WOQ322" s="415">
        <v>108.85</v>
      </c>
      <c r="WOR322" s="418" t="s">
        <v>782</v>
      </c>
      <c r="WOS322" s="417" t="s">
        <v>767</v>
      </c>
      <c r="WOT322" s="414" t="s">
        <v>649</v>
      </c>
      <c r="WOU322" s="415">
        <v>108.85</v>
      </c>
      <c r="WOV322" s="418" t="s">
        <v>782</v>
      </c>
      <c r="WOW322" s="417" t="s">
        <v>767</v>
      </c>
      <c r="WOX322" s="414" t="s">
        <v>649</v>
      </c>
      <c r="WOY322" s="415">
        <v>108.85</v>
      </c>
      <c r="WOZ322" s="418" t="s">
        <v>782</v>
      </c>
      <c r="WPA322" s="417" t="s">
        <v>767</v>
      </c>
      <c r="WPB322" s="414" t="s">
        <v>649</v>
      </c>
      <c r="WPC322" s="415">
        <v>108.85</v>
      </c>
      <c r="WPD322" s="418" t="s">
        <v>782</v>
      </c>
      <c r="WPE322" s="417" t="s">
        <v>767</v>
      </c>
      <c r="WPF322" s="414" t="s">
        <v>649</v>
      </c>
      <c r="WPG322" s="415">
        <v>108.85</v>
      </c>
      <c r="WPH322" s="418" t="s">
        <v>782</v>
      </c>
      <c r="WPI322" s="417" t="s">
        <v>767</v>
      </c>
      <c r="WPJ322" s="414" t="s">
        <v>649</v>
      </c>
      <c r="WPK322" s="415">
        <v>108.85</v>
      </c>
      <c r="WPL322" s="418" t="s">
        <v>782</v>
      </c>
      <c r="WPM322" s="417" t="s">
        <v>767</v>
      </c>
      <c r="WPN322" s="414" t="s">
        <v>649</v>
      </c>
      <c r="WPO322" s="415">
        <v>108.85</v>
      </c>
      <c r="WPP322" s="418" t="s">
        <v>782</v>
      </c>
      <c r="WPQ322" s="417" t="s">
        <v>767</v>
      </c>
      <c r="WPR322" s="414" t="s">
        <v>649</v>
      </c>
      <c r="WPS322" s="415">
        <v>108.85</v>
      </c>
      <c r="WPT322" s="418" t="s">
        <v>782</v>
      </c>
      <c r="WPU322" s="417" t="s">
        <v>767</v>
      </c>
      <c r="WPV322" s="414" t="s">
        <v>649</v>
      </c>
      <c r="WPW322" s="415">
        <v>108.85</v>
      </c>
      <c r="WPX322" s="418" t="s">
        <v>782</v>
      </c>
      <c r="WPY322" s="417" t="s">
        <v>767</v>
      </c>
      <c r="WPZ322" s="414" t="s">
        <v>649</v>
      </c>
      <c r="WQA322" s="415">
        <v>108.85</v>
      </c>
      <c r="WQB322" s="418" t="s">
        <v>782</v>
      </c>
      <c r="WQC322" s="417" t="s">
        <v>767</v>
      </c>
      <c r="WQD322" s="414" t="s">
        <v>649</v>
      </c>
      <c r="WQE322" s="415">
        <v>108.85</v>
      </c>
      <c r="WQF322" s="418" t="s">
        <v>782</v>
      </c>
      <c r="WQG322" s="417" t="s">
        <v>767</v>
      </c>
      <c r="WQH322" s="414" t="s">
        <v>649</v>
      </c>
      <c r="WQI322" s="415">
        <v>108.85</v>
      </c>
      <c r="WQJ322" s="418" t="s">
        <v>782</v>
      </c>
      <c r="WQK322" s="417" t="s">
        <v>767</v>
      </c>
      <c r="WQL322" s="414" t="s">
        <v>649</v>
      </c>
      <c r="WQM322" s="415">
        <v>108.85</v>
      </c>
      <c r="WQN322" s="418" t="s">
        <v>782</v>
      </c>
      <c r="WQO322" s="417" t="s">
        <v>767</v>
      </c>
      <c r="WQP322" s="414" t="s">
        <v>649</v>
      </c>
      <c r="WQQ322" s="415">
        <v>108.85</v>
      </c>
      <c r="WQR322" s="418" t="s">
        <v>782</v>
      </c>
      <c r="WQS322" s="417" t="s">
        <v>767</v>
      </c>
      <c r="WQT322" s="414" t="s">
        <v>649</v>
      </c>
      <c r="WQU322" s="415">
        <v>108.85</v>
      </c>
      <c r="WQV322" s="418" t="s">
        <v>782</v>
      </c>
      <c r="WQW322" s="417" t="s">
        <v>767</v>
      </c>
      <c r="WQX322" s="414" t="s">
        <v>649</v>
      </c>
      <c r="WQY322" s="415">
        <v>108.85</v>
      </c>
      <c r="WQZ322" s="418" t="s">
        <v>782</v>
      </c>
      <c r="WRA322" s="417" t="s">
        <v>767</v>
      </c>
      <c r="WRB322" s="414" t="s">
        <v>649</v>
      </c>
      <c r="WRC322" s="415">
        <v>108.85</v>
      </c>
      <c r="WRD322" s="418" t="s">
        <v>782</v>
      </c>
      <c r="WRE322" s="417" t="s">
        <v>767</v>
      </c>
      <c r="WRF322" s="414" t="s">
        <v>649</v>
      </c>
      <c r="WRG322" s="415">
        <v>108.85</v>
      </c>
      <c r="WRH322" s="418" t="s">
        <v>782</v>
      </c>
      <c r="WRI322" s="417" t="s">
        <v>767</v>
      </c>
      <c r="WRJ322" s="414" t="s">
        <v>649</v>
      </c>
      <c r="WRK322" s="415">
        <v>108.85</v>
      </c>
      <c r="WRL322" s="418" t="s">
        <v>782</v>
      </c>
      <c r="WRM322" s="417" t="s">
        <v>767</v>
      </c>
      <c r="WRN322" s="414" t="s">
        <v>649</v>
      </c>
      <c r="WRO322" s="415">
        <v>108.85</v>
      </c>
      <c r="WRP322" s="418" t="s">
        <v>782</v>
      </c>
      <c r="WRQ322" s="417" t="s">
        <v>767</v>
      </c>
      <c r="WRR322" s="414" t="s">
        <v>649</v>
      </c>
      <c r="WRS322" s="415">
        <v>108.85</v>
      </c>
      <c r="WRT322" s="418" t="s">
        <v>782</v>
      </c>
      <c r="WRU322" s="417" t="s">
        <v>767</v>
      </c>
      <c r="WRV322" s="414" t="s">
        <v>649</v>
      </c>
      <c r="WRW322" s="415">
        <v>108.85</v>
      </c>
      <c r="WRX322" s="418" t="s">
        <v>782</v>
      </c>
      <c r="WRY322" s="417" t="s">
        <v>767</v>
      </c>
      <c r="WRZ322" s="414" t="s">
        <v>649</v>
      </c>
      <c r="WSA322" s="415">
        <v>108.85</v>
      </c>
      <c r="WSB322" s="418" t="s">
        <v>782</v>
      </c>
      <c r="WSC322" s="417" t="s">
        <v>767</v>
      </c>
      <c r="WSD322" s="414" t="s">
        <v>649</v>
      </c>
      <c r="WSE322" s="415">
        <v>108.85</v>
      </c>
      <c r="WSF322" s="418" t="s">
        <v>782</v>
      </c>
      <c r="WSG322" s="417" t="s">
        <v>767</v>
      </c>
      <c r="WSH322" s="414" t="s">
        <v>649</v>
      </c>
      <c r="WSI322" s="415">
        <v>108.85</v>
      </c>
      <c r="WSJ322" s="418" t="s">
        <v>782</v>
      </c>
      <c r="WSK322" s="417" t="s">
        <v>767</v>
      </c>
      <c r="WSL322" s="414" t="s">
        <v>649</v>
      </c>
      <c r="WSM322" s="415">
        <v>108.85</v>
      </c>
      <c r="WSN322" s="418" t="s">
        <v>782</v>
      </c>
      <c r="WSO322" s="417" t="s">
        <v>767</v>
      </c>
      <c r="WSP322" s="414" t="s">
        <v>649</v>
      </c>
      <c r="WSQ322" s="415">
        <v>108.85</v>
      </c>
      <c r="WSR322" s="418" t="s">
        <v>782</v>
      </c>
      <c r="WSS322" s="417" t="s">
        <v>767</v>
      </c>
      <c r="WST322" s="414" t="s">
        <v>649</v>
      </c>
      <c r="WSU322" s="415">
        <v>108.85</v>
      </c>
      <c r="WSV322" s="418" t="s">
        <v>782</v>
      </c>
      <c r="WSW322" s="417" t="s">
        <v>767</v>
      </c>
      <c r="WSX322" s="414" t="s">
        <v>649</v>
      </c>
      <c r="WSY322" s="415">
        <v>108.85</v>
      </c>
      <c r="WSZ322" s="418" t="s">
        <v>782</v>
      </c>
      <c r="WTA322" s="417" t="s">
        <v>767</v>
      </c>
      <c r="WTB322" s="414" t="s">
        <v>649</v>
      </c>
      <c r="WTC322" s="415">
        <v>108.85</v>
      </c>
      <c r="WTD322" s="418" t="s">
        <v>782</v>
      </c>
      <c r="WTE322" s="417" t="s">
        <v>767</v>
      </c>
      <c r="WTF322" s="414" t="s">
        <v>649</v>
      </c>
      <c r="WTG322" s="415">
        <v>108.85</v>
      </c>
      <c r="WTH322" s="418" t="s">
        <v>782</v>
      </c>
      <c r="WTI322" s="417" t="s">
        <v>767</v>
      </c>
      <c r="WTJ322" s="414" t="s">
        <v>649</v>
      </c>
      <c r="WTK322" s="415">
        <v>108.85</v>
      </c>
      <c r="WTL322" s="418" t="s">
        <v>782</v>
      </c>
      <c r="WTM322" s="417" t="s">
        <v>767</v>
      </c>
      <c r="WTN322" s="414" t="s">
        <v>649</v>
      </c>
      <c r="WTO322" s="415">
        <v>108.85</v>
      </c>
      <c r="WTP322" s="418" t="s">
        <v>782</v>
      </c>
      <c r="WTQ322" s="417" t="s">
        <v>767</v>
      </c>
      <c r="WTR322" s="414" t="s">
        <v>649</v>
      </c>
      <c r="WTS322" s="415">
        <v>108.85</v>
      </c>
      <c r="WTT322" s="418" t="s">
        <v>782</v>
      </c>
      <c r="WTU322" s="417" t="s">
        <v>767</v>
      </c>
      <c r="WTV322" s="414" t="s">
        <v>649</v>
      </c>
      <c r="WTW322" s="415">
        <v>108.85</v>
      </c>
      <c r="WTX322" s="418" t="s">
        <v>782</v>
      </c>
      <c r="WTY322" s="417" t="s">
        <v>767</v>
      </c>
      <c r="WTZ322" s="414" t="s">
        <v>649</v>
      </c>
      <c r="WUA322" s="415">
        <v>108.85</v>
      </c>
      <c r="WUB322" s="418" t="s">
        <v>782</v>
      </c>
      <c r="WUC322" s="417" t="s">
        <v>767</v>
      </c>
      <c r="WUD322" s="414" t="s">
        <v>649</v>
      </c>
      <c r="WUE322" s="415">
        <v>108.85</v>
      </c>
      <c r="WUF322" s="418" t="s">
        <v>782</v>
      </c>
      <c r="WUG322" s="417" t="s">
        <v>767</v>
      </c>
      <c r="WUH322" s="414" t="s">
        <v>649</v>
      </c>
      <c r="WUI322" s="415">
        <v>108.85</v>
      </c>
      <c r="WUJ322" s="418" t="s">
        <v>782</v>
      </c>
      <c r="WUK322" s="417" t="s">
        <v>767</v>
      </c>
      <c r="WUL322" s="414" t="s">
        <v>649</v>
      </c>
      <c r="WUM322" s="415">
        <v>108.85</v>
      </c>
      <c r="WUN322" s="418" t="s">
        <v>782</v>
      </c>
      <c r="WUO322" s="417" t="s">
        <v>767</v>
      </c>
      <c r="WUP322" s="414" t="s">
        <v>649</v>
      </c>
      <c r="WUQ322" s="415">
        <v>108.85</v>
      </c>
      <c r="WUR322" s="418" t="s">
        <v>782</v>
      </c>
      <c r="WUS322" s="417" t="s">
        <v>767</v>
      </c>
      <c r="WUT322" s="414" t="s">
        <v>649</v>
      </c>
      <c r="WUU322" s="415">
        <v>108.85</v>
      </c>
      <c r="WUV322" s="418" t="s">
        <v>782</v>
      </c>
      <c r="WUW322" s="417" t="s">
        <v>767</v>
      </c>
      <c r="WUX322" s="414" t="s">
        <v>649</v>
      </c>
      <c r="WUY322" s="415">
        <v>108.85</v>
      </c>
      <c r="WUZ322" s="418" t="s">
        <v>782</v>
      </c>
      <c r="WVA322" s="417" t="s">
        <v>767</v>
      </c>
      <c r="WVB322" s="414" t="s">
        <v>649</v>
      </c>
      <c r="WVC322" s="415">
        <v>108.85</v>
      </c>
      <c r="WVD322" s="418" t="s">
        <v>782</v>
      </c>
      <c r="WVE322" s="417" t="s">
        <v>767</v>
      </c>
      <c r="WVF322" s="414" t="s">
        <v>649</v>
      </c>
      <c r="WVG322" s="415">
        <v>108.85</v>
      </c>
      <c r="WVH322" s="418" t="s">
        <v>782</v>
      </c>
      <c r="WVI322" s="417" t="s">
        <v>767</v>
      </c>
      <c r="WVJ322" s="414" t="s">
        <v>649</v>
      </c>
      <c r="WVK322" s="415">
        <v>108.85</v>
      </c>
      <c r="WVL322" s="418" t="s">
        <v>782</v>
      </c>
      <c r="WVM322" s="417" t="s">
        <v>767</v>
      </c>
      <c r="WVN322" s="414" t="s">
        <v>649</v>
      </c>
      <c r="WVO322" s="415">
        <v>108.85</v>
      </c>
      <c r="WVP322" s="418" t="s">
        <v>782</v>
      </c>
      <c r="WVQ322" s="417" t="s">
        <v>767</v>
      </c>
      <c r="WVR322" s="414" t="s">
        <v>649</v>
      </c>
      <c r="WVS322" s="415">
        <v>108.85</v>
      </c>
      <c r="WVT322" s="418" t="s">
        <v>782</v>
      </c>
      <c r="WVU322" s="417" t="s">
        <v>767</v>
      </c>
      <c r="WVV322" s="414" t="s">
        <v>649</v>
      </c>
      <c r="WVW322" s="415">
        <v>108.85</v>
      </c>
      <c r="WVX322" s="418" t="s">
        <v>782</v>
      </c>
      <c r="WVY322" s="417" t="s">
        <v>767</v>
      </c>
      <c r="WVZ322" s="414" t="s">
        <v>649</v>
      </c>
      <c r="WWA322" s="415">
        <v>108.85</v>
      </c>
      <c r="WWB322" s="418" t="s">
        <v>782</v>
      </c>
      <c r="WWC322" s="417" t="s">
        <v>767</v>
      </c>
      <c r="WWD322" s="414" t="s">
        <v>649</v>
      </c>
      <c r="WWE322" s="415">
        <v>108.85</v>
      </c>
      <c r="WWF322" s="418" t="s">
        <v>782</v>
      </c>
      <c r="WWG322" s="417" t="s">
        <v>767</v>
      </c>
      <c r="WWH322" s="414" t="s">
        <v>649</v>
      </c>
      <c r="WWI322" s="415">
        <v>108.85</v>
      </c>
      <c r="WWJ322" s="418" t="s">
        <v>782</v>
      </c>
      <c r="WWK322" s="417" t="s">
        <v>767</v>
      </c>
      <c r="WWL322" s="414" t="s">
        <v>649</v>
      </c>
      <c r="WWM322" s="415">
        <v>108.85</v>
      </c>
      <c r="WWN322" s="418" t="s">
        <v>782</v>
      </c>
      <c r="WWO322" s="417" t="s">
        <v>767</v>
      </c>
      <c r="WWP322" s="414" t="s">
        <v>649</v>
      </c>
      <c r="WWQ322" s="415">
        <v>108.85</v>
      </c>
      <c r="WWR322" s="418" t="s">
        <v>782</v>
      </c>
      <c r="WWS322" s="417" t="s">
        <v>767</v>
      </c>
      <c r="WWT322" s="414" t="s">
        <v>649</v>
      </c>
      <c r="WWU322" s="415">
        <v>108.85</v>
      </c>
      <c r="WWV322" s="418" t="s">
        <v>782</v>
      </c>
      <c r="WWW322" s="417" t="s">
        <v>767</v>
      </c>
      <c r="WWX322" s="414" t="s">
        <v>649</v>
      </c>
      <c r="WWY322" s="415">
        <v>108.85</v>
      </c>
      <c r="WWZ322" s="418" t="s">
        <v>782</v>
      </c>
      <c r="WXA322" s="417" t="s">
        <v>767</v>
      </c>
      <c r="WXB322" s="414" t="s">
        <v>649</v>
      </c>
      <c r="WXC322" s="415">
        <v>108.85</v>
      </c>
      <c r="WXD322" s="418" t="s">
        <v>782</v>
      </c>
      <c r="WXE322" s="417" t="s">
        <v>767</v>
      </c>
      <c r="WXF322" s="414" t="s">
        <v>649</v>
      </c>
      <c r="WXG322" s="415">
        <v>108.85</v>
      </c>
      <c r="WXH322" s="418" t="s">
        <v>782</v>
      </c>
      <c r="WXI322" s="417" t="s">
        <v>767</v>
      </c>
      <c r="WXJ322" s="414" t="s">
        <v>649</v>
      </c>
      <c r="WXK322" s="415">
        <v>108.85</v>
      </c>
      <c r="WXL322" s="418" t="s">
        <v>782</v>
      </c>
      <c r="WXM322" s="417" t="s">
        <v>767</v>
      </c>
      <c r="WXN322" s="414" t="s">
        <v>649</v>
      </c>
      <c r="WXO322" s="415">
        <v>108.85</v>
      </c>
      <c r="WXP322" s="418" t="s">
        <v>782</v>
      </c>
      <c r="WXQ322" s="417" t="s">
        <v>767</v>
      </c>
      <c r="WXR322" s="414" t="s">
        <v>649</v>
      </c>
      <c r="WXS322" s="415">
        <v>108.85</v>
      </c>
      <c r="WXT322" s="418" t="s">
        <v>782</v>
      </c>
      <c r="WXU322" s="417" t="s">
        <v>767</v>
      </c>
      <c r="WXV322" s="414" t="s">
        <v>649</v>
      </c>
      <c r="WXW322" s="415">
        <v>108.85</v>
      </c>
      <c r="WXX322" s="418" t="s">
        <v>782</v>
      </c>
      <c r="WXY322" s="417" t="s">
        <v>767</v>
      </c>
      <c r="WXZ322" s="414" t="s">
        <v>649</v>
      </c>
      <c r="WYA322" s="415">
        <v>108.85</v>
      </c>
      <c r="WYB322" s="418" t="s">
        <v>782</v>
      </c>
      <c r="WYC322" s="417" t="s">
        <v>767</v>
      </c>
      <c r="WYD322" s="414" t="s">
        <v>649</v>
      </c>
      <c r="WYE322" s="415">
        <v>108.85</v>
      </c>
      <c r="WYF322" s="418" t="s">
        <v>782</v>
      </c>
      <c r="WYG322" s="417" t="s">
        <v>767</v>
      </c>
      <c r="WYH322" s="414" t="s">
        <v>649</v>
      </c>
      <c r="WYI322" s="415">
        <v>108.85</v>
      </c>
      <c r="WYJ322" s="418" t="s">
        <v>782</v>
      </c>
      <c r="WYK322" s="417" t="s">
        <v>767</v>
      </c>
      <c r="WYL322" s="414" t="s">
        <v>649</v>
      </c>
      <c r="WYM322" s="415">
        <v>108.85</v>
      </c>
      <c r="WYN322" s="418" t="s">
        <v>782</v>
      </c>
      <c r="WYO322" s="417" t="s">
        <v>767</v>
      </c>
      <c r="WYP322" s="414" t="s">
        <v>649</v>
      </c>
      <c r="WYQ322" s="415">
        <v>108.85</v>
      </c>
      <c r="WYR322" s="418" t="s">
        <v>782</v>
      </c>
      <c r="WYS322" s="417" t="s">
        <v>767</v>
      </c>
      <c r="WYT322" s="414" t="s">
        <v>649</v>
      </c>
      <c r="WYU322" s="415">
        <v>108.85</v>
      </c>
      <c r="WYV322" s="418" t="s">
        <v>782</v>
      </c>
      <c r="WYW322" s="417" t="s">
        <v>767</v>
      </c>
      <c r="WYX322" s="414" t="s">
        <v>649</v>
      </c>
      <c r="WYY322" s="415">
        <v>108.85</v>
      </c>
      <c r="WYZ322" s="418" t="s">
        <v>782</v>
      </c>
      <c r="WZA322" s="417" t="s">
        <v>767</v>
      </c>
      <c r="WZB322" s="414" t="s">
        <v>649</v>
      </c>
      <c r="WZC322" s="415">
        <v>108.85</v>
      </c>
      <c r="WZD322" s="418" t="s">
        <v>782</v>
      </c>
      <c r="WZE322" s="417" t="s">
        <v>767</v>
      </c>
      <c r="WZF322" s="414" t="s">
        <v>649</v>
      </c>
      <c r="WZG322" s="415">
        <v>108.85</v>
      </c>
      <c r="WZH322" s="418" t="s">
        <v>782</v>
      </c>
      <c r="WZI322" s="417" t="s">
        <v>767</v>
      </c>
      <c r="WZJ322" s="414" t="s">
        <v>649</v>
      </c>
      <c r="WZK322" s="415">
        <v>108.85</v>
      </c>
      <c r="WZL322" s="418" t="s">
        <v>782</v>
      </c>
      <c r="WZM322" s="417" t="s">
        <v>767</v>
      </c>
      <c r="WZN322" s="414" t="s">
        <v>649</v>
      </c>
      <c r="WZO322" s="415">
        <v>108.85</v>
      </c>
      <c r="WZP322" s="418" t="s">
        <v>782</v>
      </c>
      <c r="WZQ322" s="417" t="s">
        <v>767</v>
      </c>
      <c r="WZR322" s="414" t="s">
        <v>649</v>
      </c>
      <c r="WZS322" s="415">
        <v>108.85</v>
      </c>
      <c r="WZT322" s="418" t="s">
        <v>782</v>
      </c>
      <c r="WZU322" s="417" t="s">
        <v>767</v>
      </c>
      <c r="WZV322" s="414" t="s">
        <v>649</v>
      </c>
      <c r="WZW322" s="415">
        <v>108.85</v>
      </c>
      <c r="WZX322" s="418" t="s">
        <v>782</v>
      </c>
      <c r="WZY322" s="417" t="s">
        <v>767</v>
      </c>
      <c r="WZZ322" s="414" t="s">
        <v>649</v>
      </c>
      <c r="XAA322" s="415">
        <v>108.85</v>
      </c>
      <c r="XAB322" s="418" t="s">
        <v>782</v>
      </c>
      <c r="XAC322" s="417" t="s">
        <v>767</v>
      </c>
      <c r="XAD322" s="414" t="s">
        <v>649</v>
      </c>
      <c r="XAE322" s="415">
        <v>108.85</v>
      </c>
      <c r="XAF322" s="418" t="s">
        <v>782</v>
      </c>
      <c r="XAG322" s="417" t="s">
        <v>767</v>
      </c>
      <c r="XAH322" s="414" t="s">
        <v>649</v>
      </c>
      <c r="XAI322" s="415">
        <v>108.85</v>
      </c>
      <c r="XAJ322" s="418" t="s">
        <v>782</v>
      </c>
      <c r="XAK322" s="417" t="s">
        <v>767</v>
      </c>
      <c r="XAL322" s="414" t="s">
        <v>649</v>
      </c>
      <c r="XAM322" s="415">
        <v>108.85</v>
      </c>
      <c r="XAN322" s="418" t="s">
        <v>782</v>
      </c>
      <c r="XAO322" s="417" t="s">
        <v>767</v>
      </c>
      <c r="XAP322" s="414" t="s">
        <v>649</v>
      </c>
      <c r="XAQ322" s="415">
        <v>108.85</v>
      </c>
      <c r="XAR322" s="418" t="s">
        <v>782</v>
      </c>
      <c r="XAS322" s="417" t="s">
        <v>767</v>
      </c>
      <c r="XAT322" s="414" t="s">
        <v>649</v>
      </c>
      <c r="XAU322" s="415">
        <v>108.85</v>
      </c>
      <c r="XAV322" s="418" t="s">
        <v>782</v>
      </c>
      <c r="XAW322" s="417" t="s">
        <v>767</v>
      </c>
      <c r="XAX322" s="414" t="s">
        <v>649</v>
      </c>
      <c r="XAY322" s="415">
        <v>108.85</v>
      </c>
      <c r="XAZ322" s="418" t="s">
        <v>782</v>
      </c>
      <c r="XBA322" s="417" t="s">
        <v>767</v>
      </c>
      <c r="XBB322" s="414" t="s">
        <v>649</v>
      </c>
      <c r="XBC322" s="415">
        <v>108.85</v>
      </c>
      <c r="XBD322" s="418" t="s">
        <v>782</v>
      </c>
      <c r="XBE322" s="417" t="s">
        <v>767</v>
      </c>
      <c r="XBF322" s="414" t="s">
        <v>649</v>
      </c>
      <c r="XBG322" s="415">
        <v>108.85</v>
      </c>
      <c r="XBH322" s="418" t="s">
        <v>782</v>
      </c>
      <c r="XBI322" s="417" t="s">
        <v>767</v>
      </c>
      <c r="XBJ322" s="414" t="s">
        <v>649</v>
      </c>
      <c r="XBK322" s="415">
        <v>108.85</v>
      </c>
      <c r="XBL322" s="418" t="s">
        <v>782</v>
      </c>
      <c r="XBM322" s="417" t="s">
        <v>767</v>
      </c>
      <c r="XBN322" s="414" t="s">
        <v>649</v>
      </c>
      <c r="XBO322" s="415">
        <v>108.85</v>
      </c>
      <c r="XBP322" s="418" t="s">
        <v>782</v>
      </c>
      <c r="XBQ322" s="417" t="s">
        <v>767</v>
      </c>
      <c r="XBR322" s="414" t="s">
        <v>649</v>
      </c>
      <c r="XBS322" s="415">
        <v>108.85</v>
      </c>
      <c r="XBT322" s="418" t="s">
        <v>782</v>
      </c>
      <c r="XBU322" s="417" t="s">
        <v>767</v>
      </c>
      <c r="XBV322" s="414" t="s">
        <v>649</v>
      </c>
      <c r="XBW322" s="415">
        <v>108.85</v>
      </c>
      <c r="XBX322" s="418" t="s">
        <v>782</v>
      </c>
      <c r="XBY322" s="417" t="s">
        <v>767</v>
      </c>
      <c r="XBZ322" s="414" t="s">
        <v>649</v>
      </c>
      <c r="XCA322" s="415">
        <v>108.85</v>
      </c>
      <c r="XCB322" s="418" t="s">
        <v>782</v>
      </c>
      <c r="XCC322" s="417" t="s">
        <v>767</v>
      </c>
      <c r="XCD322" s="414" t="s">
        <v>649</v>
      </c>
      <c r="XCE322" s="415">
        <v>108.85</v>
      </c>
      <c r="XCF322" s="418" t="s">
        <v>782</v>
      </c>
      <c r="XCG322" s="417" t="s">
        <v>767</v>
      </c>
      <c r="XCH322" s="414" t="s">
        <v>649</v>
      </c>
      <c r="XCI322" s="415">
        <v>108.85</v>
      </c>
      <c r="XCJ322" s="418" t="s">
        <v>782</v>
      </c>
      <c r="XCK322" s="417" t="s">
        <v>767</v>
      </c>
      <c r="XCL322" s="414" t="s">
        <v>649</v>
      </c>
      <c r="XCM322" s="415">
        <v>108.85</v>
      </c>
      <c r="XCN322" s="418" t="s">
        <v>782</v>
      </c>
      <c r="XCO322" s="417" t="s">
        <v>767</v>
      </c>
      <c r="XCP322" s="414" t="s">
        <v>649</v>
      </c>
      <c r="XCQ322" s="415">
        <v>108.85</v>
      </c>
      <c r="XCR322" s="418" t="s">
        <v>782</v>
      </c>
      <c r="XCS322" s="417" t="s">
        <v>767</v>
      </c>
      <c r="XCT322" s="414" t="s">
        <v>649</v>
      </c>
      <c r="XCU322" s="415">
        <v>108.85</v>
      </c>
      <c r="XCV322" s="418" t="s">
        <v>782</v>
      </c>
      <c r="XCW322" s="417" t="s">
        <v>767</v>
      </c>
      <c r="XCX322" s="414" t="s">
        <v>649</v>
      </c>
      <c r="XCY322" s="415">
        <v>108.85</v>
      </c>
      <c r="XCZ322" s="418" t="s">
        <v>782</v>
      </c>
      <c r="XDA322" s="417" t="s">
        <v>767</v>
      </c>
      <c r="XDB322" s="414" t="s">
        <v>649</v>
      </c>
      <c r="XDC322" s="415">
        <v>108.85</v>
      </c>
      <c r="XDD322" s="418" t="s">
        <v>782</v>
      </c>
      <c r="XDE322" s="417" t="s">
        <v>767</v>
      </c>
      <c r="XDF322" s="414" t="s">
        <v>649</v>
      </c>
      <c r="XDG322" s="415">
        <v>108.85</v>
      </c>
      <c r="XDH322" s="418" t="s">
        <v>782</v>
      </c>
      <c r="XDI322" s="417" t="s">
        <v>767</v>
      </c>
      <c r="XDJ322" s="414" t="s">
        <v>649</v>
      </c>
      <c r="XDK322" s="415">
        <v>108.85</v>
      </c>
      <c r="XDL322" s="418" t="s">
        <v>782</v>
      </c>
      <c r="XDM322" s="417" t="s">
        <v>767</v>
      </c>
      <c r="XDN322" s="414" t="s">
        <v>649</v>
      </c>
      <c r="XDO322" s="415">
        <v>108.85</v>
      </c>
      <c r="XDP322" s="418" t="s">
        <v>782</v>
      </c>
      <c r="XDQ322" s="417" t="s">
        <v>767</v>
      </c>
      <c r="XDR322" s="414" t="s">
        <v>649</v>
      </c>
      <c r="XDS322" s="415">
        <v>108.85</v>
      </c>
      <c r="XDT322" s="418" t="s">
        <v>782</v>
      </c>
      <c r="XDU322" s="417" t="s">
        <v>767</v>
      </c>
      <c r="XDV322" s="414" t="s">
        <v>649</v>
      </c>
      <c r="XDW322" s="415">
        <v>108.85</v>
      </c>
      <c r="XDX322" s="418" t="s">
        <v>782</v>
      </c>
      <c r="XDY322" s="417" t="s">
        <v>767</v>
      </c>
      <c r="XDZ322" s="414" t="s">
        <v>649</v>
      </c>
      <c r="XEA322" s="415">
        <v>108.85</v>
      </c>
      <c r="XEB322" s="418" t="s">
        <v>782</v>
      </c>
      <c r="XEC322" s="417" t="s">
        <v>767</v>
      </c>
      <c r="XED322" s="414" t="s">
        <v>649</v>
      </c>
      <c r="XEE322" s="415">
        <v>108.85</v>
      </c>
      <c r="XEF322" s="418" t="s">
        <v>782</v>
      </c>
      <c r="XEG322" s="417" t="s">
        <v>767</v>
      </c>
      <c r="XEH322" s="414" t="s">
        <v>649</v>
      </c>
      <c r="XEI322" s="415">
        <v>108.85</v>
      </c>
      <c r="XEJ322" s="418" t="s">
        <v>782</v>
      </c>
      <c r="XEK322" s="417" t="s">
        <v>767</v>
      </c>
      <c r="XEL322" s="414" t="s">
        <v>649</v>
      </c>
      <c r="XEM322" s="415">
        <v>108.85</v>
      </c>
      <c r="XEN322" s="418" t="s">
        <v>782</v>
      </c>
      <c r="XEO322" s="417" t="s">
        <v>767</v>
      </c>
      <c r="XEP322" s="414" t="s">
        <v>649</v>
      </c>
      <c r="XEQ322" s="415">
        <v>108.85</v>
      </c>
      <c r="XER322" s="418" t="s">
        <v>782</v>
      </c>
      <c r="XES322" s="417" t="s">
        <v>767</v>
      </c>
      <c r="XET322" s="414" t="s">
        <v>649</v>
      </c>
      <c r="XEU322" s="415">
        <v>108.85</v>
      </c>
      <c r="XEV322" s="418" t="s">
        <v>782</v>
      </c>
      <c r="XEW322" s="417" t="s">
        <v>767</v>
      </c>
      <c r="XEX322" s="414" t="s">
        <v>649</v>
      </c>
      <c r="XEY322" s="415">
        <v>108.85</v>
      </c>
      <c r="XEZ322" s="418" t="s">
        <v>782</v>
      </c>
      <c r="XFA322" s="417" t="s">
        <v>767</v>
      </c>
      <c r="XFB322" s="414" t="s">
        <v>649</v>
      </c>
      <c r="XFC322" s="415">
        <v>108.85</v>
      </c>
    </row>
    <row r="323" spans="5:16383" ht="25.5" customHeight="1" x14ac:dyDescent="0.25">
      <c r="E323" s="417"/>
      <c r="F323" s="414"/>
      <c r="G323" s="415"/>
      <c r="H323" s="418"/>
      <c r="I323" s="417"/>
      <c r="J323" s="414"/>
      <c r="K323" s="415"/>
      <c r="L323" s="418"/>
      <c r="M323" s="417"/>
      <c r="N323" s="414"/>
      <c r="O323" s="415"/>
      <c r="P323" s="418"/>
      <c r="Q323" s="417"/>
      <c r="R323" s="414"/>
      <c r="S323" s="415"/>
      <c r="T323" s="418"/>
      <c r="U323" s="417"/>
      <c r="V323" s="414"/>
      <c r="W323" s="415"/>
      <c r="X323" s="418"/>
      <c r="Y323" s="417"/>
      <c r="Z323" s="414"/>
      <c r="AA323" s="415"/>
      <c r="AB323" s="418"/>
      <c r="AC323" s="417"/>
      <c r="AD323" s="414"/>
      <c r="AE323" s="415"/>
      <c r="AF323" s="418"/>
      <c r="AG323" s="417"/>
      <c r="AH323" s="414"/>
      <c r="AI323" s="415"/>
      <c r="AJ323" s="418"/>
      <c r="AK323" s="417"/>
      <c r="AL323" s="414"/>
      <c r="AM323" s="415"/>
      <c r="AN323" s="418"/>
      <c r="AO323" s="417"/>
      <c r="AP323" s="414"/>
      <c r="AQ323" s="415"/>
      <c r="AR323" s="418"/>
      <c r="AS323" s="417"/>
      <c r="AT323" s="414"/>
      <c r="AU323" s="415"/>
      <c r="AV323" s="418"/>
      <c r="AW323" s="417"/>
      <c r="AX323" s="414"/>
      <c r="AY323" s="415"/>
      <c r="AZ323" s="418"/>
      <c r="BA323" s="417"/>
      <c r="BB323" s="414"/>
      <c r="BC323" s="415"/>
      <c r="BD323" s="418"/>
      <c r="BE323" s="417"/>
      <c r="BF323" s="414"/>
      <c r="BG323" s="415"/>
      <c r="BH323" s="418"/>
      <c r="BI323" s="417"/>
      <c r="BJ323" s="414"/>
      <c r="BK323" s="415"/>
      <c r="BL323" s="418"/>
      <c r="BM323" s="417"/>
      <c r="BN323" s="414"/>
      <c r="BO323" s="415"/>
      <c r="BP323" s="418"/>
      <c r="BQ323" s="417"/>
      <c r="BR323" s="414"/>
      <c r="BS323" s="415">
        <v>1</v>
      </c>
      <c r="BT323" s="418" t="s">
        <v>783</v>
      </c>
      <c r="BU323" s="417" t="s">
        <v>769</v>
      </c>
      <c r="BV323" s="414" t="s">
        <v>64</v>
      </c>
      <c r="BW323" s="415">
        <v>1</v>
      </c>
      <c r="BX323" s="418" t="s">
        <v>783</v>
      </c>
      <c r="BY323" s="417" t="s">
        <v>769</v>
      </c>
      <c r="BZ323" s="414" t="s">
        <v>64</v>
      </c>
      <c r="CA323" s="415">
        <v>1</v>
      </c>
      <c r="CB323" s="418" t="s">
        <v>783</v>
      </c>
      <c r="CC323" s="417" t="s">
        <v>769</v>
      </c>
      <c r="CD323" s="414" t="s">
        <v>64</v>
      </c>
      <c r="CE323" s="415">
        <v>1</v>
      </c>
      <c r="CF323" s="418" t="s">
        <v>783</v>
      </c>
      <c r="CG323" s="417" t="s">
        <v>769</v>
      </c>
      <c r="CH323" s="414" t="s">
        <v>64</v>
      </c>
      <c r="CI323" s="415">
        <v>1</v>
      </c>
      <c r="CJ323" s="418" t="s">
        <v>783</v>
      </c>
      <c r="CK323" s="417" t="s">
        <v>769</v>
      </c>
      <c r="CL323" s="414" t="s">
        <v>64</v>
      </c>
      <c r="CM323" s="415">
        <v>1</v>
      </c>
      <c r="CN323" s="418" t="s">
        <v>783</v>
      </c>
      <c r="CO323" s="417" t="s">
        <v>769</v>
      </c>
      <c r="CP323" s="414" t="s">
        <v>64</v>
      </c>
      <c r="CQ323" s="415">
        <v>1</v>
      </c>
      <c r="CR323" s="418" t="s">
        <v>783</v>
      </c>
      <c r="CS323" s="417" t="s">
        <v>769</v>
      </c>
      <c r="CT323" s="414" t="s">
        <v>64</v>
      </c>
      <c r="CU323" s="415">
        <v>1</v>
      </c>
      <c r="CV323" s="418" t="s">
        <v>783</v>
      </c>
      <c r="CW323" s="417" t="s">
        <v>769</v>
      </c>
      <c r="CX323" s="414" t="s">
        <v>64</v>
      </c>
      <c r="CY323" s="415">
        <v>1</v>
      </c>
      <c r="CZ323" s="418" t="s">
        <v>783</v>
      </c>
      <c r="DA323" s="417" t="s">
        <v>769</v>
      </c>
      <c r="DB323" s="414" t="s">
        <v>64</v>
      </c>
      <c r="DC323" s="415">
        <v>1</v>
      </c>
      <c r="DD323" s="418" t="s">
        <v>783</v>
      </c>
      <c r="DE323" s="417" t="s">
        <v>769</v>
      </c>
      <c r="DF323" s="414" t="s">
        <v>64</v>
      </c>
      <c r="DG323" s="415">
        <v>1</v>
      </c>
      <c r="DH323" s="418" t="s">
        <v>783</v>
      </c>
      <c r="DI323" s="417" t="s">
        <v>769</v>
      </c>
      <c r="DJ323" s="414" t="s">
        <v>64</v>
      </c>
      <c r="DK323" s="415">
        <v>1</v>
      </c>
      <c r="DL323" s="418" t="s">
        <v>783</v>
      </c>
      <c r="DM323" s="417" t="s">
        <v>769</v>
      </c>
      <c r="DN323" s="414" t="s">
        <v>64</v>
      </c>
      <c r="DO323" s="415">
        <v>1</v>
      </c>
      <c r="DP323" s="418" t="s">
        <v>783</v>
      </c>
      <c r="DQ323" s="417" t="s">
        <v>769</v>
      </c>
      <c r="DR323" s="414" t="s">
        <v>64</v>
      </c>
      <c r="DS323" s="415">
        <v>1</v>
      </c>
      <c r="DT323" s="418" t="s">
        <v>783</v>
      </c>
      <c r="DU323" s="417" t="s">
        <v>769</v>
      </c>
      <c r="DV323" s="414" t="s">
        <v>64</v>
      </c>
      <c r="DW323" s="415">
        <v>1</v>
      </c>
      <c r="DX323" s="418" t="s">
        <v>783</v>
      </c>
      <c r="DY323" s="417" t="s">
        <v>769</v>
      </c>
      <c r="DZ323" s="414" t="s">
        <v>64</v>
      </c>
      <c r="EA323" s="415">
        <v>1</v>
      </c>
      <c r="EB323" s="418" t="s">
        <v>783</v>
      </c>
      <c r="EC323" s="417" t="s">
        <v>769</v>
      </c>
      <c r="ED323" s="414" t="s">
        <v>64</v>
      </c>
      <c r="EE323" s="415">
        <v>1</v>
      </c>
      <c r="EF323" s="418" t="s">
        <v>783</v>
      </c>
      <c r="EG323" s="417" t="s">
        <v>769</v>
      </c>
      <c r="EH323" s="414" t="s">
        <v>64</v>
      </c>
      <c r="EI323" s="415">
        <v>1</v>
      </c>
      <c r="EJ323" s="418" t="s">
        <v>783</v>
      </c>
      <c r="EK323" s="417" t="s">
        <v>769</v>
      </c>
      <c r="EL323" s="414" t="s">
        <v>64</v>
      </c>
      <c r="EM323" s="415">
        <v>1</v>
      </c>
      <c r="EN323" s="418" t="s">
        <v>783</v>
      </c>
      <c r="EO323" s="417" t="s">
        <v>769</v>
      </c>
      <c r="EP323" s="414" t="s">
        <v>64</v>
      </c>
      <c r="EQ323" s="415">
        <v>1</v>
      </c>
      <c r="ER323" s="418" t="s">
        <v>783</v>
      </c>
      <c r="ES323" s="417" t="s">
        <v>769</v>
      </c>
      <c r="ET323" s="414" t="s">
        <v>64</v>
      </c>
      <c r="EU323" s="415">
        <v>1</v>
      </c>
      <c r="EV323" s="418" t="s">
        <v>783</v>
      </c>
      <c r="EW323" s="417" t="s">
        <v>769</v>
      </c>
      <c r="EX323" s="414" t="s">
        <v>64</v>
      </c>
      <c r="EY323" s="415">
        <v>1</v>
      </c>
      <c r="EZ323" s="418" t="s">
        <v>783</v>
      </c>
      <c r="FA323" s="417" t="s">
        <v>769</v>
      </c>
      <c r="FB323" s="414" t="s">
        <v>64</v>
      </c>
      <c r="FC323" s="415">
        <v>1</v>
      </c>
      <c r="FD323" s="418" t="s">
        <v>783</v>
      </c>
      <c r="FE323" s="417" t="s">
        <v>769</v>
      </c>
      <c r="FF323" s="414" t="s">
        <v>64</v>
      </c>
      <c r="FG323" s="415">
        <v>1</v>
      </c>
      <c r="FH323" s="418" t="s">
        <v>783</v>
      </c>
      <c r="FI323" s="417" t="s">
        <v>769</v>
      </c>
      <c r="FJ323" s="414" t="s">
        <v>64</v>
      </c>
      <c r="FK323" s="415">
        <v>1</v>
      </c>
      <c r="FL323" s="418" t="s">
        <v>783</v>
      </c>
      <c r="FM323" s="417" t="s">
        <v>769</v>
      </c>
      <c r="FN323" s="414" t="s">
        <v>64</v>
      </c>
      <c r="FO323" s="415">
        <v>1</v>
      </c>
      <c r="FP323" s="418" t="s">
        <v>783</v>
      </c>
      <c r="FQ323" s="417" t="s">
        <v>769</v>
      </c>
      <c r="FR323" s="414" t="s">
        <v>64</v>
      </c>
      <c r="FS323" s="415">
        <v>1</v>
      </c>
      <c r="FT323" s="418" t="s">
        <v>783</v>
      </c>
      <c r="FU323" s="417" t="s">
        <v>769</v>
      </c>
      <c r="FV323" s="414" t="s">
        <v>64</v>
      </c>
      <c r="FW323" s="415">
        <v>1</v>
      </c>
      <c r="FX323" s="418" t="s">
        <v>783</v>
      </c>
      <c r="FY323" s="417" t="s">
        <v>769</v>
      </c>
      <c r="FZ323" s="414" t="s">
        <v>64</v>
      </c>
      <c r="GA323" s="415">
        <v>1</v>
      </c>
      <c r="GB323" s="418" t="s">
        <v>783</v>
      </c>
      <c r="GC323" s="417" t="s">
        <v>769</v>
      </c>
      <c r="GD323" s="414" t="s">
        <v>64</v>
      </c>
      <c r="GE323" s="415">
        <v>1</v>
      </c>
      <c r="GF323" s="418" t="s">
        <v>783</v>
      </c>
      <c r="GG323" s="417" t="s">
        <v>769</v>
      </c>
      <c r="GH323" s="414" t="s">
        <v>64</v>
      </c>
      <c r="GI323" s="415">
        <v>1</v>
      </c>
      <c r="GJ323" s="418" t="s">
        <v>783</v>
      </c>
      <c r="GK323" s="417" t="s">
        <v>769</v>
      </c>
      <c r="GL323" s="414" t="s">
        <v>64</v>
      </c>
      <c r="GM323" s="415">
        <v>1</v>
      </c>
      <c r="GN323" s="418" t="s">
        <v>783</v>
      </c>
      <c r="GO323" s="417" t="s">
        <v>769</v>
      </c>
      <c r="GP323" s="414" t="s">
        <v>64</v>
      </c>
      <c r="GQ323" s="415">
        <v>1</v>
      </c>
      <c r="GR323" s="418" t="s">
        <v>783</v>
      </c>
      <c r="GS323" s="417" t="s">
        <v>769</v>
      </c>
      <c r="GT323" s="414" t="s">
        <v>64</v>
      </c>
      <c r="GU323" s="415">
        <v>1</v>
      </c>
      <c r="GV323" s="418" t="s">
        <v>783</v>
      </c>
      <c r="GW323" s="417" t="s">
        <v>769</v>
      </c>
      <c r="GX323" s="414" t="s">
        <v>64</v>
      </c>
      <c r="GY323" s="415">
        <v>1</v>
      </c>
      <c r="GZ323" s="418" t="s">
        <v>783</v>
      </c>
      <c r="HA323" s="417" t="s">
        <v>769</v>
      </c>
      <c r="HB323" s="414" t="s">
        <v>64</v>
      </c>
      <c r="HC323" s="415">
        <v>1</v>
      </c>
      <c r="HD323" s="418" t="s">
        <v>783</v>
      </c>
      <c r="HE323" s="417" t="s">
        <v>769</v>
      </c>
      <c r="HF323" s="414" t="s">
        <v>64</v>
      </c>
      <c r="HG323" s="415">
        <v>1</v>
      </c>
      <c r="HH323" s="418" t="s">
        <v>783</v>
      </c>
      <c r="HI323" s="417" t="s">
        <v>769</v>
      </c>
      <c r="HJ323" s="414" t="s">
        <v>64</v>
      </c>
      <c r="HK323" s="415">
        <v>1</v>
      </c>
      <c r="HL323" s="418" t="s">
        <v>783</v>
      </c>
      <c r="HM323" s="417" t="s">
        <v>769</v>
      </c>
      <c r="HN323" s="414" t="s">
        <v>64</v>
      </c>
      <c r="HO323" s="415">
        <v>1</v>
      </c>
      <c r="HP323" s="418" t="s">
        <v>783</v>
      </c>
      <c r="HQ323" s="417" t="s">
        <v>769</v>
      </c>
      <c r="HR323" s="414" t="s">
        <v>64</v>
      </c>
      <c r="HS323" s="415">
        <v>1</v>
      </c>
      <c r="HT323" s="418" t="s">
        <v>783</v>
      </c>
      <c r="HU323" s="417" t="s">
        <v>769</v>
      </c>
      <c r="HV323" s="414" t="s">
        <v>64</v>
      </c>
      <c r="HW323" s="415">
        <v>1</v>
      </c>
      <c r="HX323" s="418" t="s">
        <v>783</v>
      </c>
      <c r="HY323" s="417" t="s">
        <v>769</v>
      </c>
      <c r="HZ323" s="414" t="s">
        <v>64</v>
      </c>
      <c r="IA323" s="415">
        <v>1</v>
      </c>
      <c r="IB323" s="418" t="s">
        <v>783</v>
      </c>
      <c r="IC323" s="417" t="s">
        <v>769</v>
      </c>
      <c r="ID323" s="414" t="s">
        <v>64</v>
      </c>
      <c r="IE323" s="415">
        <v>1</v>
      </c>
      <c r="IF323" s="418" t="s">
        <v>783</v>
      </c>
      <c r="IG323" s="417" t="s">
        <v>769</v>
      </c>
      <c r="IH323" s="414" t="s">
        <v>64</v>
      </c>
      <c r="II323" s="415">
        <v>1</v>
      </c>
      <c r="IJ323" s="418" t="s">
        <v>783</v>
      </c>
      <c r="IK323" s="417" t="s">
        <v>769</v>
      </c>
      <c r="IL323" s="414" t="s">
        <v>64</v>
      </c>
      <c r="IM323" s="415">
        <v>1</v>
      </c>
      <c r="IN323" s="418" t="s">
        <v>783</v>
      </c>
      <c r="IO323" s="417" t="s">
        <v>769</v>
      </c>
      <c r="IP323" s="414" t="s">
        <v>64</v>
      </c>
      <c r="IQ323" s="415">
        <v>1</v>
      </c>
      <c r="IR323" s="418" t="s">
        <v>783</v>
      </c>
      <c r="IS323" s="417" t="s">
        <v>769</v>
      </c>
      <c r="IT323" s="414" t="s">
        <v>64</v>
      </c>
      <c r="IU323" s="415">
        <v>1</v>
      </c>
      <c r="IV323" s="418" t="s">
        <v>783</v>
      </c>
      <c r="IW323" s="417" t="s">
        <v>769</v>
      </c>
      <c r="IX323" s="414" t="s">
        <v>64</v>
      </c>
      <c r="IY323" s="415">
        <v>1</v>
      </c>
      <c r="IZ323" s="418" t="s">
        <v>783</v>
      </c>
      <c r="JA323" s="417" t="s">
        <v>769</v>
      </c>
      <c r="JB323" s="414" t="s">
        <v>64</v>
      </c>
      <c r="JC323" s="415">
        <v>1</v>
      </c>
      <c r="JD323" s="418" t="s">
        <v>783</v>
      </c>
      <c r="JE323" s="417" t="s">
        <v>769</v>
      </c>
      <c r="JF323" s="414" t="s">
        <v>64</v>
      </c>
      <c r="JG323" s="415">
        <v>1</v>
      </c>
      <c r="JH323" s="418" t="s">
        <v>783</v>
      </c>
      <c r="JI323" s="417" t="s">
        <v>769</v>
      </c>
      <c r="JJ323" s="414" t="s">
        <v>64</v>
      </c>
      <c r="JK323" s="415">
        <v>1</v>
      </c>
      <c r="JL323" s="418" t="s">
        <v>783</v>
      </c>
      <c r="JM323" s="417" t="s">
        <v>769</v>
      </c>
      <c r="JN323" s="414" t="s">
        <v>64</v>
      </c>
      <c r="JO323" s="415">
        <v>1</v>
      </c>
      <c r="JP323" s="418" t="s">
        <v>783</v>
      </c>
      <c r="JQ323" s="417" t="s">
        <v>769</v>
      </c>
      <c r="JR323" s="414" t="s">
        <v>64</v>
      </c>
      <c r="JS323" s="415">
        <v>1</v>
      </c>
      <c r="JT323" s="418" t="s">
        <v>783</v>
      </c>
      <c r="JU323" s="417" t="s">
        <v>769</v>
      </c>
      <c r="JV323" s="414" t="s">
        <v>64</v>
      </c>
      <c r="JW323" s="415">
        <v>1</v>
      </c>
      <c r="JX323" s="418" t="s">
        <v>783</v>
      </c>
      <c r="JY323" s="417" t="s">
        <v>769</v>
      </c>
      <c r="JZ323" s="414" t="s">
        <v>64</v>
      </c>
      <c r="KA323" s="415">
        <v>1</v>
      </c>
      <c r="KB323" s="418" t="s">
        <v>783</v>
      </c>
      <c r="KC323" s="417" t="s">
        <v>769</v>
      </c>
      <c r="KD323" s="414" t="s">
        <v>64</v>
      </c>
      <c r="KE323" s="415">
        <v>1</v>
      </c>
      <c r="KF323" s="418" t="s">
        <v>783</v>
      </c>
      <c r="KG323" s="417" t="s">
        <v>769</v>
      </c>
      <c r="KH323" s="414" t="s">
        <v>64</v>
      </c>
      <c r="KI323" s="415">
        <v>1</v>
      </c>
      <c r="KJ323" s="418" t="s">
        <v>783</v>
      </c>
      <c r="KK323" s="417" t="s">
        <v>769</v>
      </c>
      <c r="KL323" s="414" t="s">
        <v>64</v>
      </c>
      <c r="KM323" s="415">
        <v>1</v>
      </c>
      <c r="KN323" s="418" t="s">
        <v>783</v>
      </c>
      <c r="KO323" s="417" t="s">
        <v>769</v>
      </c>
      <c r="KP323" s="414" t="s">
        <v>64</v>
      </c>
      <c r="KQ323" s="415">
        <v>1</v>
      </c>
      <c r="KR323" s="418" t="s">
        <v>783</v>
      </c>
      <c r="KS323" s="417" t="s">
        <v>769</v>
      </c>
      <c r="KT323" s="414" t="s">
        <v>64</v>
      </c>
      <c r="KU323" s="415">
        <v>1</v>
      </c>
      <c r="KV323" s="418" t="s">
        <v>783</v>
      </c>
      <c r="KW323" s="417" t="s">
        <v>769</v>
      </c>
      <c r="KX323" s="414" t="s">
        <v>64</v>
      </c>
      <c r="KY323" s="415">
        <v>1</v>
      </c>
      <c r="KZ323" s="418" t="s">
        <v>783</v>
      </c>
      <c r="LA323" s="417" t="s">
        <v>769</v>
      </c>
      <c r="LB323" s="414" t="s">
        <v>64</v>
      </c>
      <c r="LC323" s="415">
        <v>1</v>
      </c>
      <c r="LD323" s="418" t="s">
        <v>783</v>
      </c>
      <c r="LE323" s="417" t="s">
        <v>769</v>
      </c>
      <c r="LF323" s="414" t="s">
        <v>64</v>
      </c>
      <c r="LG323" s="415">
        <v>1</v>
      </c>
      <c r="LH323" s="418" t="s">
        <v>783</v>
      </c>
      <c r="LI323" s="417" t="s">
        <v>769</v>
      </c>
      <c r="LJ323" s="414" t="s">
        <v>64</v>
      </c>
      <c r="LK323" s="415">
        <v>1</v>
      </c>
      <c r="LL323" s="418" t="s">
        <v>783</v>
      </c>
      <c r="LM323" s="417" t="s">
        <v>769</v>
      </c>
      <c r="LN323" s="414" t="s">
        <v>64</v>
      </c>
      <c r="LO323" s="415">
        <v>1</v>
      </c>
      <c r="LP323" s="418" t="s">
        <v>783</v>
      </c>
      <c r="LQ323" s="417" t="s">
        <v>769</v>
      </c>
      <c r="LR323" s="414" t="s">
        <v>64</v>
      </c>
      <c r="LS323" s="415">
        <v>1</v>
      </c>
      <c r="LT323" s="418" t="s">
        <v>783</v>
      </c>
      <c r="LU323" s="417" t="s">
        <v>769</v>
      </c>
      <c r="LV323" s="414" t="s">
        <v>64</v>
      </c>
      <c r="LW323" s="415">
        <v>1</v>
      </c>
      <c r="LX323" s="418" t="s">
        <v>783</v>
      </c>
      <c r="LY323" s="417" t="s">
        <v>769</v>
      </c>
      <c r="LZ323" s="414" t="s">
        <v>64</v>
      </c>
      <c r="MA323" s="415">
        <v>1</v>
      </c>
      <c r="MB323" s="418" t="s">
        <v>783</v>
      </c>
      <c r="MC323" s="417" t="s">
        <v>769</v>
      </c>
      <c r="MD323" s="414" t="s">
        <v>64</v>
      </c>
      <c r="ME323" s="415">
        <v>1</v>
      </c>
      <c r="MF323" s="418" t="s">
        <v>783</v>
      </c>
      <c r="MG323" s="417" t="s">
        <v>769</v>
      </c>
      <c r="MH323" s="414" t="s">
        <v>64</v>
      </c>
      <c r="MI323" s="415">
        <v>1</v>
      </c>
      <c r="MJ323" s="418" t="s">
        <v>783</v>
      </c>
      <c r="MK323" s="417" t="s">
        <v>769</v>
      </c>
      <c r="ML323" s="414" t="s">
        <v>64</v>
      </c>
      <c r="MM323" s="415">
        <v>1</v>
      </c>
      <c r="MN323" s="418" t="s">
        <v>783</v>
      </c>
      <c r="MO323" s="417" t="s">
        <v>769</v>
      </c>
      <c r="MP323" s="414" t="s">
        <v>64</v>
      </c>
      <c r="MQ323" s="415">
        <v>1</v>
      </c>
      <c r="MR323" s="418" t="s">
        <v>783</v>
      </c>
      <c r="MS323" s="417" t="s">
        <v>769</v>
      </c>
      <c r="MT323" s="414" t="s">
        <v>64</v>
      </c>
      <c r="MU323" s="415">
        <v>1</v>
      </c>
      <c r="MV323" s="418" t="s">
        <v>783</v>
      </c>
      <c r="MW323" s="417" t="s">
        <v>769</v>
      </c>
      <c r="MX323" s="414" t="s">
        <v>64</v>
      </c>
      <c r="MY323" s="415">
        <v>1</v>
      </c>
      <c r="MZ323" s="418" t="s">
        <v>783</v>
      </c>
      <c r="NA323" s="417" t="s">
        <v>769</v>
      </c>
      <c r="NB323" s="414" t="s">
        <v>64</v>
      </c>
      <c r="NC323" s="415">
        <v>1</v>
      </c>
      <c r="ND323" s="418" t="s">
        <v>783</v>
      </c>
      <c r="NE323" s="417" t="s">
        <v>769</v>
      </c>
      <c r="NF323" s="414" t="s">
        <v>64</v>
      </c>
      <c r="NG323" s="415">
        <v>1</v>
      </c>
      <c r="NH323" s="418" t="s">
        <v>783</v>
      </c>
      <c r="NI323" s="417" t="s">
        <v>769</v>
      </c>
      <c r="NJ323" s="414" t="s">
        <v>64</v>
      </c>
      <c r="NK323" s="415">
        <v>1</v>
      </c>
      <c r="NL323" s="418" t="s">
        <v>783</v>
      </c>
      <c r="NM323" s="417" t="s">
        <v>769</v>
      </c>
      <c r="NN323" s="414" t="s">
        <v>64</v>
      </c>
      <c r="NO323" s="415">
        <v>1</v>
      </c>
      <c r="NP323" s="418" t="s">
        <v>783</v>
      </c>
      <c r="NQ323" s="417" t="s">
        <v>769</v>
      </c>
      <c r="NR323" s="414" t="s">
        <v>64</v>
      </c>
      <c r="NS323" s="415">
        <v>1</v>
      </c>
      <c r="NT323" s="418" t="s">
        <v>783</v>
      </c>
      <c r="NU323" s="417" t="s">
        <v>769</v>
      </c>
      <c r="NV323" s="414" t="s">
        <v>64</v>
      </c>
      <c r="NW323" s="415">
        <v>1</v>
      </c>
      <c r="NX323" s="418" t="s">
        <v>783</v>
      </c>
      <c r="NY323" s="417" t="s">
        <v>769</v>
      </c>
      <c r="NZ323" s="414" t="s">
        <v>64</v>
      </c>
      <c r="OA323" s="415">
        <v>1</v>
      </c>
      <c r="OB323" s="418" t="s">
        <v>783</v>
      </c>
      <c r="OC323" s="417" t="s">
        <v>769</v>
      </c>
      <c r="OD323" s="414" t="s">
        <v>64</v>
      </c>
      <c r="OE323" s="415">
        <v>1</v>
      </c>
      <c r="OF323" s="418" t="s">
        <v>783</v>
      </c>
      <c r="OG323" s="417" t="s">
        <v>769</v>
      </c>
      <c r="OH323" s="414" t="s">
        <v>64</v>
      </c>
      <c r="OI323" s="415">
        <v>1</v>
      </c>
      <c r="OJ323" s="418" t="s">
        <v>783</v>
      </c>
      <c r="OK323" s="417" t="s">
        <v>769</v>
      </c>
      <c r="OL323" s="414" t="s">
        <v>64</v>
      </c>
      <c r="OM323" s="415">
        <v>1</v>
      </c>
      <c r="ON323" s="418" t="s">
        <v>783</v>
      </c>
      <c r="OO323" s="417" t="s">
        <v>769</v>
      </c>
      <c r="OP323" s="414" t="s">
        <v>64</v>
      </c>
      <c r="OQ323" s="415">
        <v>1</v>
      </c>
      <c r="OR323" s="418" t="s">
        <v>783</v>
      </c>
      <c r="OS323" s="417" t="s">
        <v>769</v>
      </c>
      <c r="OT323" s="414" t="s">
        <v>64</v>
      </c>
      <c r="OU323" s="415">
        <v>1</v>
      </c>
      <c r="OV323" s="418" t="s">
        <v>783</v>
      </c>
      <c r="OW323" s="417" t="s">
        <v>769</v>
      </c>
      <c r="OX323" s="414" t="s">
        <v>64</v>
      </c>
      <c r="OY323" s="415">
        <v>1</v>
      </c>
      <c r="OZ323" s="418" t="s">
        <v>783</v>
      </c>
      <c r="PA323" s="417" t="s">
        <v>769</v>
      </c>
      <c r="PB323" s="414" t="s">
        <v>64</v>
      </c>
      <c r="PC323" s="415">
        <v>1</v>
      </c>
      <c r="PD323" s="418" t="s">
        <v>783</v>
      </c>
      <c r="PE323" s="417" t="s">
        <v>769</v>
      </c>
      <c r="PF323" s="414" t="s">
        <v>64</v>
      </c>
      <c r="PG323" s="415">
        <v>1</v>
      </c>
      <c r="PH323" s="418" t="s">
        <v>783</v>
      </c>
      <c r="PI323" s="417" t="s">
        <v>769</v>
      </c>
      <c r="PJ323" s="414" t="s">
        <v>64</v>
      </c>
      <c r="PK323" s="415">
        <v>1</v>
      </c>
      <c r="PL323" s="418" t="s">
        <v>783</v>
      </c>
      <c r="PM323" s="417" t="s">
        <v>769</v>
      </c>
      <c r="PN323" s="414" t="s">
        <v>64</v>
      </c>
      <c r="PO323" s="415">
        <v>1</v>
      </c>
      <c r="PP323" s="418" t="s">
        <v>783</v>
      </c>
      <c r="PQ323" s="417" t="s">
        <v>769</v>
      </c>
      <c r="PR323" s="414" t="s">
        <v>64</v>
      </c>
      <c r="PS323" s="415">
        <v>1</v>
      </c>
      <c r="PT323" s="418" t="s">
        <v>783</v>
      </c>
      <c r="PU323" s="417" t="s">
        <v>769</v>
      </c>
      <c r="PV323" s="414" t="s">
        <v>64</v>
      </c>
      <c r="PW323" s="415">
        <v>1</v>
      </c>
      <c r="PX323" s="418" t="s">
        <v>783</v>
      </c>
      <c r="PY323" s="417" t="s">
        <v>769</v>
      </c>
      <c r="PZ323" s="414" t="s">
        <v>64</v>
      </c>
      <c r="QA323" s="415">
        <v>1</v>
      </c>
      <c r="QB323" s="418" t="s">
        <v>783</v>
      </c>
      <c r="QC323" s="417" t="s">
        <v>769</v>
      </c>
      <c r="QD323" s="414" t="s">
        <v>64</v>
      </c>
      <c r="QE323" s="415">
        <v>1</v>
      </c>
      <c r="QF323" s="418" t="s">
        <v>783</v>
      </c>
      <c r="QG323" s="417" t="s">
        <v>769</v>
      </c>
      <c r="QH323" s="414" t="s">
        <v>64</v>
      </c>
      <c r="QI323" s="415">
        <v>1</v>
      </c>
      <c r="QJ323" s="418" t="s">
        <v>783</v>
      </c>
      <c r="QK323" s="417" t="s">
        <v>769</v>
      </c>
      <c r="QL323" s="414" t="s">
        <v>64</v>
      </c>
      <c r="QM323" s="415">
        <v>1</v>
      </c>
      <c r="QN323" s="418" t="s">
        <v>783</v>
      </c>
      <c r="QO323" s="417" t="s">
        <v>769</v>
      </c>
      <c r="QP323" s="414" t="s">
        <v>64</v>
      </c>
      <c r="QQ323" s="415">
        <v>1</v>
      </c>
      <c r="QR323" s="418" t="s">
        <v>783</v>
      </c>
      <c r="QS323" s="417" t="s">
        <v>769</v>
      </c>
      <c r="QT323" s="414" t="s">
        <v>64</v>
      </c>
      <c r="QU323" s="415">
        <v>1</v>
      </c>
      <c r="QV323" s="418" t="s">
        <v>783</v>
      </c>
      <c r="QW323" s="417" t="s">
        <v>769</v>
      </c>
      <c r="QX323" s="414" t="s">
        <v>64</v>
      </c>
      <c r="QY323" s="415">
        <v>1</v>
      </c>
      <c r="QZ323" s="418" t="s">
        <v>783</v>
      </c>
      <c r="RA323" s="417" t="s">
        <v>769</v>
      </c>
      <c r="RB323" s="414" t="s">
        <v>64</v>
      </c>
      <c r="RC323" s="415">
        <v>1</v>
      </c>
      <c r="RD323" s="418" t="s">
        <v>783</v>
      </c>
      <c r="RE323" s="417" t="s">
        <v>769</v>
      </c>
      <c r="RF323" s="414" t="s">
        <v>64</v>
      </c>
      <c r="RG323" s="415">
        <v>1</v>
      </c>
      <c r="RH323" s="418" t="s">
        <v>783</v>
      </c>
      <c r="RI323" s="417" t="s">
        <v>769</v>
      </c>
      <c r="RJ323" s="414" t="s">
        <v>64</v>
      </c>
      <c r="RK323" s="415">
        <v>1</v>
      </c>
      <c r="RL323" s="418" t="s">
        <v>783</v>
      </c>
      <c r="RM323" s="417" t="s">
        <v>769</v>
      </c>
      <c r="RN323" s="414" t="s">
        <v>64</v>
      </c>
      <c r="RO323" s="415">
        <v>1</v>
      </c>
      <c r="RP323" s="418" t="s">
        <v>783</v>
      </c>
      <c r="RQ323" s="417" t="s">
        <v>769</v>
      </c>
      <c r="RR323" s="414" t="s">
        <v>64</v>
      </c>
      <c r="RS323" s="415">
        <v>1</v>
      </c>
      <c r="RT323" s="418" t="s">
        <v>783</v>
      </c>
      <c r="RU323" s="417" t="s">
        <v>769</v>
      </c>
      <c r="RV323" s="414" t="s">
        <v>64</v>
      </c>
      <c r="RW323" s="415">
        <v>1</v>
      </c>
      <c r="RX323" s="418" t="s">
        <v>783</v>
      </c>
      <c r="RY323" s="417" t="s">
        <v>769</v>
      </c>
      <c r="RZ323" s="414" t="s">
        <v>64</v>
      </c>
      <c r="SA323" s="415">
        <v>1</v>
      </c>
      <c r="SB323" s="418" t="s">
        <v>783</v>
      </c>
      <c r="SC323" s="417" t="s">
        <v>769</v>
      </c>
      <c r="SD323" s="414" t="s">
        <v>64</v>
      </c>
      <c r="SE323" s="415">
        <v>1</v>
      </c>
      <c r="SF323" s="418" t="s">
        <v>783</v>
      </c>
      <c r="SG323" s="417" t="s">
        <v>769</v>
      </c>
      <c r="SH323" s="414" t="s">
        <v>64</v>
      </c>
      <c r="SI323" s="415">
        <v>1</v>
      </c>
      <c r="SJ323" s="418" t="s">
        <v>783</v>
      </c>
      <c r="SK323" s="417" t="s">
        <v>769</v>
      </c>
      <c r="SL323" s="414" t="s">
        <v>64</v>
      </c>
      <c r="SM323" s="415">
        <v>1</v>
      </c>
      <c r="SN323" s="418" t="s">
        <v>783</v>
      </c>
      <c r="SO323" s="417" t="s">
        <v>769</v>
      </c>
      <c r="SP323" s="414" t="s">
        <v>64</v>
      </c>
      <c r="SQ323" s="415">
        <v>1</v>
      </c>
      <c r="SR323" s="418" t="s">
        <v>783</v>
      </c>
      <c r="SS323" s="417" t="s">
        <v>769</v>
      </c>
      <c r="ST323" s="414" t="s">
        <v>64</v>
      </c>
      <c r="SU323" s="415">
        <v>1</v>
      </c>
      <c r="SV323" s="418" t="s">
        <v>783</v>
      </c>
      <c r="SW323" s="417" t="s">
        <v>769</v>
      </c>
      <c r="SX323" s="414" t="s">
        <v>64</v>
      </c>
      <c r="SY323" s="415">
        <v>1</v>
      </c>
      <c r="SZ323" s="418" t="s">
        <v>783</v>
      </c>
      <c r="TA323" s="417" t="s">
        <v>769</v>
      </c>
      <c r="TB323" s="414" t="s">
        <v>64</v>
      </c>
      <c r="TC323" s="415">
        <v>1</v>
      </c>
      <c r="TD323" s="418" t="s">
        <v>783</v>
      </c>
      <c r="TE323" s="417" t="s">
        <v>769</v>
      </c>
      <c r="TF323" s="414" t="s">
        <v>64</v>
      </c>
      <c r="TG323" s="415">
        <v>1</v>
      </c>
      <c r="TH323" s="418" t="s">
        <v>783</v>
      </c>
      <c r="TI323" s="417" t="s">
        <v>769</v>
      </c>
      <c r="TJ323" s="414" t="s">
        <v>64</v>
      </c>
      <c r="TK323" s="415">
        <v>1</v>
      </c>
      <c r="TL323" s="418" t="s">
        <v>783</v>
      </c>
      <c r="TM323" s="417" t="s">
        <v>769</v>
      </c>
      <c r="TN323" s="414" t="s">
        <v>64</v>
      </c>
      <c r="TO323" s="415">
        <v>1</v>
      </c>
      <c r="TP323" s="418" t="s">
        <v>783</v>
      </c>
      <c r="TQ323" s="417" t="s">
        <v>769</v>
      </c>
      <c r="TR323" s="414" t="s">
        <v>64</v>
      </c>
      <c r="TS323" s="415">
        <v>1</v>
      </c>
      <c r="TT323" s="418" t="s">
        <v>783</v>
      </c>
      <c r="TU323" s="417" t="s">
        <v>769</v>
      </c>
      <c r="TV323" s="414" t="s">
        <v>64</v>
      </c>
      <c r="TW323" s="415">
        <v>1</v>
      </c>
      <c r="TX323" s="418" t="s">
        <v>783</v>
      </c>
      <c r="TY323" s="417" t="s">
        <v>769</v>
      </c>
      <c r="TZ323" s="414" t="s">
        <v>64</v>
      </c>
      <c r="UA323" s="415">
        <v>1</v>
      </c>
      <c r="UB323" s="418" t="s">
        <v>783</v>
      </c>
      <c r="UC323" s="417" t="s">
        <v>769</v>
      </c>
      <c r="UD323" s="414" t="s">
        <v>64</v>
      </c>
      <c r="UE323" s="415">
        <v>1</v>
      </c>
      <c r="UF323" s="418" t="s">
        <v>783</v>
      </c>
      <c r="UG323" s="417" t="s">
        <v>769</v>
      </c>
      <c r="UH323" s="414" t="s">
        <v>64</v>
      </c>
      <c r="UI323" s="415">
        <v>1</v>
      </c>
      <c r="UJ323" s="418" t="s">
        <v>783</v>
      </c>
      <c r="UK323" s="417" t="s">
        <v>769</v>
      </c>
      <c r="UL323" s="414" t="s">
        <v>64</v>
      </c>
      <c r="UM323" s="415">
        <v>1</v>
      </c>
      <c r="UN323" s="418" t="s">
        <v>783</v>
      </c>
      <c r="UO323" s="417" t="s">
        <v>769</v>
      </c>
      <c r="UP323" s="414" t="s">
        <v>64</v>
      </c>
      <c r="UQ323" s="415">
        <v>1</v>
      </c>
      <c r="UR323" s="418" t="s">
        <v>783</v>
      </c>
      <c r="US323" s="417" t="s">
        <v>769</v>
      </c>
      <c r="UT323" s="414" t="s">
        <v>64</v>
      </c>
      <c r="UU323" s="415">
        <v>1</v>
      </c>
      <c r="UV323" s="418" t="s">
        <v>783</v>
      </c>
      <c r="UW323" s="417" t="s">
        <v>769</v>
      </c>
      <c r="UX323" s="414" t="s">
        <v>64</v>
      </c>
      <c r="UY323" s="415">
        <v>1</v>
      </c>
      <c r="UZ323" s="418" t="s">
        <v>783</v>
      </c>
      <c r="VA323" s="417" t="s">
        <v>769</v>
      </c>
      <c r="VB323" s="414" t="s">
        <v>64</v>
      </c>
      <c r="VC323" s="415">
        <v>1</v>
      </c>
      <c r="VD323" s="418" t="s">
        <v>783</v>
      </c>
      <c r="VE323" s="417" t="s">
        <v>769</v>
      </c>
      <c r="VF323" s="414" t="s">
        <v>64</v>
      </c>
      <c r="VG323" s="415">
        <v>1</v>
      </c>
      <c r="VH323" s="418" t="s">
        <v>783</v>
      </c>
      <c r="VI323" s="417" t="s">
        <v>769</v>
      </c>
      <c r="VJ323" s="414" t="s">
        <v>64</v>
      </c>
      <c r="VK323" s="415">
        <v>1</v>
      </c>
      <c r="VL323" s="418" t="s">
        <v>783</v>
      </c>
      <c r="VM323" s="417" t="s">
        <v>769</v>
      </c>
      <c r="VN323" s="414" t="s">
        <v>64</v>
      </c>
      <c r="VO323" s="415">
        <v>1</v>
      </c>
      <c r="VP323" s="418" t="s">
        <v>783</v>
      </c>
      <c r="VQ323" s="417" t="s">
        <v>769</v>
      </c>
      <c r="VR323" s="414" t="s">
        <v>64</v>
      </c>
      <c r="VS323" s="415">
        <v>1</v>
      </c>
      <c r="VT323" s="418" t="s">
        <v>783</v>
      </c>
      <c r="VU323" s="417" t="s">
        <v>769</v>
      </c>
      <c r="VV323" s="414" t="s">
        <v>64</v>
      </c>
      <c r="VW323" s="415">
        <v>1</v>
      </c>
      <c r="VX323" s="418" t="s">
        <v>783</v>
      </c>
      <c r="VY323" s="417" t="s">
        <v>769</v>
      </c>
      <c r="VZ323" s="414" t="s">
        <v>64</v>
      </c>
      <c r="WA323" s="415">
        <v>1</v>
      </c>
      <c r="WB323" s="418" t="s">
        <v>783</v>
      </c>
      <c r="WC323" s="417" t="s">
        <v>769</v>
      </c>
      <c r="WD323" s="414" t="s">
        <v>64</v>
      </c>
      <c r="WE323" s="415">
        <v>1</v>
      </c>
      <c r="WF323" s="418" t="s">
        <v>783</v>
      </c>
      <c r="WG323" s="417" t="s">
        <v>769</v>
      </c>
      <c r="WH323" s="414" t="s">
        <v>64</v>
      </c>
      <c r="WI323" s="415">
        <v>1</v>
      </c>
      <c r="WJ323" s="418" t="s">
        <v>783</v>
      </c>
      <c r="WK323" s="417" t="s">
        <v>769</v>
      </c>
      <c r="WL323" s="414" t="s">
        <v>64</v>
      </c>
      <c r="WM323" s="415">
        <v>1</v>
      </c>
      <c r="WN323" s="418" t="s">
        <v>783</v>
      </c>
      <c r="WO323" s="417" t="s">
        <v>769</v>
      </c>
      <c r="WP323" s="414" t="s">
        <v>64</v>
      </c>
      <c r="WQ323" s="415">
        <v>1</v>
      </c>
      <c r="WR323" s="418" t="s">
        <v>783</v>
      </c>
      <c r="WS323" s="417" t="s">
        <v>769</v>
      </c>
      <c r="WT323" s="414" t="s">
        <v>64</v>
      </c>
      <c r="WU323" s="415">
        <v>1</v>
      </c>
      <c r="WV323" s="418" t="s">
        <v>783</v>
      </c>
      <c r="WW323" s="417" t="s">
        <v>769</v>
      </c>
      <c r="WX323" s="414" t="s">
        <v>64</v>
      </c>
      <c r="WY323" s="415">
        <v>1</v>
      </c>
      <c r="WZ323" s="418" t="s">
        <v>783</v>
      </c>
      <c r="XA323" s="417" t="s">
        <v>769</v>
      </c>
      <c r="XB323" s="414" t="s">
        <v>64</v>
      </c>
      <c r="XC323" s="415">
        <v>1</v>
      </c>
      <c r="XD323" s="418" t="s">
        <v>783</v>
      </c>
      <c r="XE323" s="417" t="s">
        <v>769</v>
      </c>
      <c r="XF323" s="414" t="s">
        <v>64</v>
      </c>
      <c r="XG323" s="415">
        <v>1</v>
      </c>
      <c r="XH323" s="418" t="s">
        <v>783</v>
      </c>
      <c r="XI323" s="417" t="s">
        <v>769</v>
      </c>
      <c r="XJ323" s="414" t="s">
        <v>64</v>
      </c>
      <c r="XK323" s="415">
        <v>1</v>
      </c>
      <c r="XL323" s="418" t="s">
        <v>783</v>
      </c>
      <c r="XM323" s="417" t="s">
        <v>769</v>
      </c>
      <c r="XN323" s="414" t="s">
        <v>64</v>
      </c>
      <c r="XO323" s="415">
        <v>1</v>
      </c>
      <c r="XP323" s="418" t="s">
        <v>783</v>
      </c>
      <c r="XQ323" s="417" t="s">
        <v>769</v>
      </c>
      <c r="XR323" s="414" t="s">
        <v>64</v>
      </c>
      <c r="XS323" s="415">
        <v>1</v>
      </c>
      <c r="XT323" s="418" t="s">
        <v>783</v>
      </c>
      <c r="XU323" s="417" t="s">
        <v>769</v>
      </c>
      <c r="XV323" s="414" t="s">
        <v>64</v>
      </c>
      <c r="XW323" s="415">
        <v>1</v>
      </c>
      <c r="XX323" s="418" t="s">
        <v>783</v>
      </c>
      <c r="XY323" s="417" t="s">
        <v>769</v>
      </c>
      <c r="XZ323" s="414" t="s">
        <v>64</v>
      </c>
      <c r="YA323" s="415">
        <v>1</v>
      </c>
      <c r="YB323" s="418" t="s">
        <v>783</v>
      </c>
      <c r="YC323" s="417" t="s">
        <v>769</v>
      </c>
      <c r="YD323" s="414" t="s">
        <v>64</v>
      </c>
      <c r="YE323" s="415">
        <v>1</v>
      </c>
      <c r="YF323" s="418" t="s">
        <v>783</v>
      </c>
      <c r="YG323" s="417" t="s">
        <v>769</v>
      </c>
      <c r="YH323" s="414" t="s">
        <v>64</v>
      </c>
      <c r="YI323" s="415">
        <v>1</v>
      </c>
      <c r="YJ323" s="418" t="s">
        <v>783</v>
      </c>
      <c r="YK323" s="417" t="s">
        <v>769</v>
      </c>
      <c r="YL323" s="414" t="s">
        <v>64</v>
      </c>
      <c r="YM323" s="415">
        <v>1</v>
      </c>
      <c r="YN323" s="418" t="s">
        <v>783</v>
      </c>
      <c r="YO323" s="417" t="s">
        <v>769</v>
      </c>
      <c r="YP323" s="414" t="s">
        <v>64</v>
      </c>
      <c r="YQ323" s="415">
        <v>1</v>
      </c>
      <c r="YR323" s="418" t="s">
        <v>783</v>
      </c>
      <c r="YS323" s="417" t="s">
        <v>769</v>
      </c>
      <c r="YT323" s="414" t="s">
        <v>64</v>
      </c>
      <c r="YU323" s="415">
        <v>1</v>
      </c>
      <c r="YV323" s="418" t="s">
        <v>783</v>
      </c>
      <c r="YW323" s="417" t="s">
        <v>769</v>
      </c>
      <c r="YX323" s="414" t="s">
        <v>64</v>
      </c>
      <c r="YY323" s="415">
        <v>1</v>
      </c>
      <c r="YZ323" s="418" t="s">
        <v>783</v>
      </c>
      <c r="ZA323" s="417" t="s">
        <v>769</v>
      </c>
      <c r="ZB323" s="414" t="s">
        <v>64</v>
      </c>
      <c r="ZC323" s="415">
        <v>1</v>
      </c>
      <c r="ZD323" s="418" t="s">
        <v>783</v>
      </c>
      <c r="ZE323" s="417" t="s">
        <v>769</v>
      </c>
      <c r="ZF323" s="414" t="s">
        <v>64</v>
      </c>
      <c r="ZG323" s="415">
        <v>1</v>
      </c>
      <c r="ZH323" s="418" t="s">
        <v>783</v>
      </c>
      <c r="ZI323" s="417" t="s">
        <v>769</v>
      </c>
      <c r="ZJ323" s="414" t="s">
        <v>64</v>
      </c>
      <c r="ZK323" s="415">
        <v>1</v>
      </c>
      <c r="ZL323" s="418" t="s">
        <v>783</v>
      </c>
      <c r="ZM323" s="417" t="s">
        <v>769</v>
      </c>
      <c r="ZN323" s="414" t="s">
        <v>64</v>
      </c>
      <c r="ZO323" s="415">
        <v>1</v>
      </c>
      <c r="ZP323" s="418" t="s">
        <v>783</v>
      </c>
      <c r="ZQ323" s="417" t="s">
        <v>769</v>
      </c>
      <c r="ZR323" s="414" t="s">
        <v>64</v>
      </c>
      <c r="ZS323" s="415">
        <v>1</v>
      </c>
      <c r="ZT323" s="418" t="s">
        <v>783</v>
      </c>
      <c r="ZU323" s="417" t="s">
        <v>769</v>
      </c>
      <c r="ZV323" s="414" t="s">
        <v>64</v>
      </c>
      <c r="ZW323" s="415">
        <v>1</v>
      </c>
      <c r="ZX323" s="418" t="s">
        <v>783</v>
      </c>
      <c r="ZY323" s="417" t="s">
        <v>769</v>
      </c>
      <c r="ZZ323" s="414" t="s">
        <v>64</v>
      </c>
      <c r="AAA323" s="415">
        <v>1</v>
      </c>
      <c r="AAB323" s="418" t="s">
        <v>783</v>
      </c>
      <c r="AAC323" s="417" t="s">
        <v>769</v>
      </c>
      <c r="AAD323" s="414" t="s">
        <v>64</v>
      </c>
      <c r="AAE323" s="415">
        <v>1</v>
      </c>
      <c r="AAF323" s="418" t="s">
        <v>783</v>
      </c>
      <c r="AAG323" s="417" t="s">
        <v>769</v>
      </c>
      <c r="AAH323" s="414" t="s">
        <v>64</v>
      </c>
      <c r="AAI323" s="415">
        <v>1</v>
      </c>
      <c r="AAJ323" s="418" t="s">
        <v>783</v>
      </c>
      <c r="AAK323" s="417" t="s">
        <v>769</v>
      </c>
      <c r="AAL323" s="414" t="s">
        <v>64</v>
      </c>
      <c r="AAM323" s="415">
        <v>1</v>
      </c>
      <c r="AAN323" s="418" t="s">
        <v>783</v>
      </c>
      <c r="AAO323" s="417" t="s">
        <v>769</v>
      </c>
      <c r="AAP323" s="414" t="s">
        <v>64</v>
      </c>
      <c r="AAQ323" s="415">
        <v>1</v>
      </c>
      <c r="AAR323" s="418" t="s">
        <v>783</v>
      </c>
      <c r="AAS323" s="417" t="s">
        <v>769</v>
      </c>
      <c r="AAT323" s="414" t="s">
        <v>64</v>
      </c>
      <c r="AAU323" s="415">
        <v>1</v>
      </c>
      <c r="AAV323" s="418" t="s">
        <v>783</v>
      </c>
      <c r="AAW323" s="417" t="s">
        <v>769</v>
      </c>
      <c r="AAX323" s="414" t="s">
        <v>64</v>
      </c>
      <c r="AAY323" s="415">
        <v>1</v>
      </c>
      <c r="AAZ323" s="418" t="s">
        <v>783</v>
      </c>
      <c r="ABA323" s="417" t="s">
        <v>769</v>
      </c>
      <c r="ABB323" s="414" t="s">
        <v>64</v>
      </c>
      <c r="ABC323" s="415">
        <v>1</v>
      </c>
      <c r="ABD323" s="418" t="s">
        <v>783</v>
      </c>
      <c r="ABE323" s="417" t="s">
        <v>769</v>
      </c>
      <c r="ABF323" s="414" t="s">
        <v>64</v>
      </c>
      <c r="ABG323" s="415">
        <v>1</v>
      </c>
      <c r="ABH323" s="418" t="s">
        <v>783</v>
      </c>
      <c r="ABI323" s="417" t="s">
        <v>769</v>
      </c>
      <c r="ABJ323" s="414" t="s">
        <v>64</v>
      </c>
      <c r="ABK323" s="415">
        <v>1</v>
      </c>
      <c r="ABL323" s="418" t="s">
        <v>783</v>
      </c>
      <c r="ABM323" s="417" t="s">
        <v>769</v>
      </c>
      <c r="ABN323" s="414" t="s">
        <v>64</v>
      </c>
      <c r="ABO323" s="415">
        <v>1</v>
      </c>
      <c r="ABP323" s="418" t="s">
        <v>783</v>
      </c>
      <c r="ABQ323" s="417" t="s">
        <v>769</v>
      </c>
      <c r="ABR323" s="414" t="s">
        <v>64</v>
      </c>
      <c r="ABS323" s="415">
        <v>1</v>
      </c>
      <c r="ABT323" s="418" t="s">
        <v>783</v>
      </c>
      <c r="ABU323" s="417" t="s">
        <v>769</v>
      </c>
      <c r="ABV323" s="414" t="s">
        <v>64</v>
      </c>
      <c r="ABW323" s="415">
        <v>1</v>
      </c>
      <c r="ABX323" s="418" t="s">
        <v>783</v>
      </c>
      <c r="ABY323" s="417" t="s">
        <v>769</v>
      </c>
      <c r="ABZ323" s="414" t="s">
        <v>64</v>
      </c>
      <c r="ACA323" s="415">
        <v>1</v>
      </c>
      <c r="ACB323" s="418" t="s">
        <v>783</v>
      </c>
      <c r="ACC323" s="417" t="s">
        <v>769</v>
      </c>
      <c r="ACD323" s="414" t="s">
        <v>64</v>
      </c>
      <c r="ACE323" s="415">
        <v>1</v>
      </c>
      <c r="ACF323" s="418" t="s">
        <v>783</v>
      </c>
      <c r="ACG323" s="417" t="s">
        <v>769</v>
      </c>
      <c r="ACH323" s="414" t="s">
        <v>64</v>
      </c>
      <c r="ACI323" s="415">
        <v>1</v>
      </c>
      <c r="ACJ323" s="418" t="s">
        <v>783</v>
      </c>
      <c r="ACK323" s="417" t="s">
        <v>769</v>
      </c>
      <c r="ACL323" s="414" t="s">
        <v>64</v>
      </c>
      <c r="ACM323" s="415">
        <v>1</v>
      </c>
      <c r="ACN323" s="418" t="s">
        <v>783</v>
      </c>
      <c r="ACO323" s="417" t="s">
        <v>769</v>
      </c>
      <c r="ACP323" s="414" t="s">
        <v>64</v>
      </c>
      <c r="ACQ323" s="415">
        <v>1</v>
      </c>
      <c r="ACR323" s="418" t="s">
        <v>783</v>
      </c>
      <c r="ACS323" s="417" t="s">
        <v>769</v>
      </c>
      <c r="ACT323" s="414" t="s">
        <v>64</v>
      </c>
      <c r="ACU323" s="415">
        <v>1</v>
      </c>
      <c r="ACV323" s="418" t="s">
        <v>783</v>
      </c>
      <c r="ACW323" s="417" t="s">
        <v>769</v>
      </c>
      <c r="ACX323" s="414" t="s">
        <v>64</v>
      </c>
      <c r="ACY323" s="415">
        <v>1</v>
      </c>
      <c r="ACZ323" s="418" t="s">
        <v>783</v>
      </c>
      <c r="ADA323" s="417" t="s">
        <v>769</v>
      </c>
      <c r="ADB323" s="414" t="s">
        <v>64</v>
      </c>
      <c r="ADC323" s="415">
        <v>1</v>
      </c>
      <c r="ADD323" s="418" t="s">
        <v>783</v>
      </c>
      <c r="ADE323" s="417" t="s">
        <v>769</v>
      </c>
      <c r="ADF323" s="414" t="s">
        <v>64</v>
      </c>
      <c r="ADG323" s="415">
        <v>1</v>
      </c>
      <c r="ADH323" s="418" t="s">
        <v>783</v>
      </c>
      <c r="ADI323" s="417" t="s">
        <v>769</v>
      </c>
      <c r="ADJ323" s="414" t="s">
        <v>64</v>
      </c>
      <c r="ADK323" s="415">
        <v>1</v>
      </c>
      <c r="ADL323" s="418" t="s">
        <v>783</v>
      </c>
      <c r="ADM323" s="417" t="s">
        <v>769</v>
      </c>
      <c r="ADN323" s="414" t="s">
        <v>64</v>
      </c>
      <c r="ADO323" s="415">
        <v>1</v>
      </c>
      <c r="ADP323" s="418" t="s">
        <v>783</v>
      </c>
      <c r="ADQ323" s="417" t="s">
        <v>769</v>
      </c>
      <c r="ADR323" s="414" t="s">
        <v>64</v>
      </c>
      <c r="ADS323" s="415">
        <v>1</v>
      </c>
      <c r="ADT323" s="418" t="s">
        <v>783</v>
      </c>
      <c r="ADU323" s="417" t="s">
        <v>769</v>
      </c>
      <c r="ADV323" s="414" t="s">
        <v>64</v>
      </c>
      <c r="ADW323" s="415">
        <v>1</v>
      </c>
      <c r="ADX323" s="418" t="s">
        <v>783</v>
      </c>
      <c r="ADY323" s="417" t="s">
        <v>769</v>
      </c>
      <c r="ADZ323" s="414" t="s">
        <v>64</v>
      </c>
      <c r="AEA323" s="415">
        <v>1</v>
      </c>
      <c r="AEB323" s="418" t="s">
        <v>783</v>
      </c>
      <c r="AEC323" s="417" t="s">
        <v>769</v>
      </c>
      <c r="AED323" s="414" t="s">
        <v>64</v>
      </c>
      <c r="AEE323" s="415">
        <v>1</v>
      </c>
      <c r="AEF323" s="418" t="s">
        <v>783</v>
      </c>
      <c r="AEG323" s="417" t="s">
        <v>769</v>
      </c>
      <c r="AEH323" s="414" t="s">
        <v>64</v>
      </c>
      <c r="AEI323" s="415">
        <v>1</v>
      </c>
      <c r="AEJ323" s="418" t="s">
        <v>783</v>
      </c>
      <c r="AEK323" s="417" t="s">
        <v>769</v>
      </c>
      <c r="AEL323" s="414" t="s">
        <v>64</v>
      </c>
      <c r="AEM323" s="415">
        <v>1</v>
      </c>
      <c r="AEN323" s="418" t="s">
        <v>783</v>
      </c>
      <c r="AEO323" s="417" t="s">
        <v>769</v>
      </c>
      <c r="AEP323" s="414" t="s">
        <v>64</v>
      </c>
      <c r="AEQ323" s="415">
        <v>1</v>
      </c>
      <c r="AER323" s="418" t="s">
        <v>783</v>
      </c>
      <c r="AES323" s="417" t="s">
        <v>769</v>
      </c>
      <c r="AET323" s="414" t="s">
        <v>64</v>
      </c>
      <c r="AEU323" s="415">
        <v>1</v>
      </c>
      <c r="AEV323" s="418" t="s">
        <v>783</v>
      </c>
      <c r="AEW323" s="417" t="s">
        <v>769</v>
      </c>
      <c r="AEX323" s="414" t="s">
        <v>64</v>
      </c>
      <c r="AEY323" s="415">
        <v>1</v>
      </c>
      <c r="AEZ323" s="418" t="s">
        <v>783</v>
      </c>
      <c r="AFA323" s="417" t="s">
        <v>769</v>
      </c>
      <c r="AFB323" s="414" t="s">
        <v>64</v>
      </c>
      <c r="AFC323" s="415">
        <v>1</v>
      </c>
      <c r="AFD323" s="418" t="s">
        <v>783</v>
      </c>
      <c r="AFE323" s="417" t="s">
        <v>769</v>
      </c>
      <c r="AFF323" s="414" t="s">
        <v>64</v>
      </c>
      <c r="AFG323" s="415">
        <v>1</v>
      </c>
      <c r="AFH323" s="418" t="s">
        <v>783</v>
      </c>
      <c r="AFI323" s="417" t="s">
        <v>769</v>
      </c>
      <c r="AFJ323" s="414" t="s">
        <v>64</v>
      </c>
      <c r="AFK323" s="415">
        <v>1</v>
      </c>
      <c r="AFL323" s="418" t="s">
        <v>783</v>
      </c>
      <c r="AFM323" s="417" t="s">
        <v>769</v>
      </c>
      <c r="AFN323" s="414" t="s">
        <v>64</v>
      </c>
      <c r="AFO323" s="415">
        <v>1</v>
      </c>
      <c r="AFP323" s="418" t="s">
        <v>783</v>
      </c>
      <c r="AFQ323" s="417" t="s">
        <v>769</v>
      </c>
      <c r="AFR323" s="414" t="s">
        <v>64</v>
      </c>
      <c r="AFS323" s="415">
        <v>1</v>
      </c>
      <c r="AFT323" s="418" t="s">
        <v>783</v>
      </c>
      <c r="AFU323" s="417" t="s">
        <v>769</v>
      </c>
      <c r="AFV323" s="414" t="s">
        <v>64</v>
      </c>
      <c r="AFW323" s="415">
        <v>1</v>
      </c>
      <c r="AFX323" s="418" t="s">
        <v>783</v>
      </c>
      <c r="AFY323" s="417" t="s">
        <v>769</v>
      </c>
      <c r="AFZ323" s="414" t="s">
        <v>64</v>
      </c>
      <c r="AGA323" s="415">
        <v>1</v>
      </c>
      <c r="AGB323" s="418" t="s">
        <v>783</v>
      </c>
      <c r="AGC323" s="417" t="s">
        <v>769</v>
      </c>
      <c r="AGD323" s="414" t="s">
        <v>64</v>
      </c>
      <c r="AGE323" s="415">
        <v>1</v>
      </c>
      <c r="AGF323" s="418" t="s">
        <v>783</v>
      </c>
      <c r="AGG323" s="417" t="s">
        <v>769</v>
      </c>
      <c r="AGH323" s="414" t="s">
        <v>64</v>
      </c>
      <c r="AGI323" s="415">
        <v>1</v>
      </c>
      <c r="AGJ323" s="418" t="s">
        <v>783</v>
      </c>
      <c r="AGK323" s="417" t="s">
        <v>769</v>
      </c>
      <c r="AGL323" s="414" t="s">
        <v>64</v>
      </c>
      <c r="AGM323" s="415">
        <v>1</v>
      </c>
      <c r="AGN323" s="418" t="s">
        <v>783</v>
      </c>
      <c r="AGO323" s="417" t="s">
        <v>769</v>
      </c>
      <c r="AGP323" s="414" t="s">
        <v>64</v>
      </c>
      <c r="AGQ323" s="415">
        <v>1</v>
      </c>
      <c r="AGR323" s="418" t="s">
        <v>783</v>
      </c>
      <c r="AGS323" s="417" t="s">
        <v>769</v>
      </c>
      <c r="AGT323" s="414" t="s">
        <v>64</v>
      </c>
      <c r="AGU323" s="415">
        <v>1</v>
      </c>
      <c r="AGV323" s="418" t="s">
        <v>783</v>
      </c>
      <c r="AGW323" s="417" t="s">
        <v>769</v>
      </c>
      <c r="AGX323" s="414" t="s">
        <v>64</v>
      </c>
      <c r="AGY323" s="415">
        <v>1</v>
      </c>
      <c r="AGZ323" s="418" t="s">
        <v>783</v>
      </c>
      <c r="AHA323" s="417" t="s">
        <v>769</v>
      </c>
      <c r="AHB323" s="414" t="s">
        <v>64</v>
      </c>
      <c r="AHC323" s="415">
        <v>1</v>
      </c>
      <c r="AHD323" s="418" t="s">
        <v>783</v>
      </c>
      <c r="AHE323" s="417" t="s">
        <v>769</v>
      </c>
      <c r="AHF323" s="414" t="s">
        <v>64</v>
      </c>
      <c r="AHG323" s="415">
        <v>1</v>
      </c>
      <c r="AHH323" s="418" t="s">
        <v>783</v>
      </c>
      <c r="AHI323" s="417" t="s">
        <v>769</v>
      </c>
      <c r="AHJ323" s="414" t="s">
        <v>64</v>
      </c>
      <c r="AHK323" s="415">
        <v>1</v>
      </c>
      <c r="AHL323" s="418" t="s">
        <v>783</v>
      </c>
      <c r="AHM323" s="417" t="s">
        <v>769</v>
      </c>
      <c r="AHN323" s="414" t="s">
        <v>64</v>
      </c>
      <c r="AHO323" s="415">
        <v>1</v>
      </c>
      <c r="AHP323" s="418" t="s">
        <v>783</v>
      </c>
      <c r="AHQ323" s="417" t="s">
        <v>769</v>
      </c>
      <c r="AHR323" s="414" t="s">
        <v>64</v>
      </c>
      <c r="AHS323" s="415">
        <v>1</v>
      </c>
      <c r="AHT323" s="418" t="s">
        <v>783</v>
      </c>
      <c r="AHU323" s="417" t="s">
        <v>769</v>
      </c>
      <c r="AHV323" s="414" t="s">
        <v>64</v>
      </c>
      <c r="AHW323" s="415">
        <v>1</v>
      </c>
      <c r="AHX323" s="418" t="s">
        <v>783</v>
      </c>
      <c r="AHY323" s="417" t="s">
        <v>769</v>
      </c>
      <c r="AHZ323" s="414" t="s">
        <v>64</v>
      </c>
      <c r="AIA323" s="415">
        <v>1</v>
      </c>
      <c r="AIB323" s="418" t="s">
        <v>783</v>
      </c>
      <c r="AIC323" s="417" t="s">
        <v>769</v>
      </c>
      <c r="AID323" s="414" t="s">
        <v>64</v>
      </c>
      <c r="AIE323" s="415">
        <v>1</v>
      </c>
      <c r="AIF323" s="418" t="s">
        <v>783</v>
      </c>
      <c r="AIG323" s="417" t="s">
        <v>769</v>
      </c>
      <c r="AIH323" s="414" t="s">
        <v>64</v>
      </c>
      <c r="AII323" s="415">
        <v>1</v>
      </c>
      <c r="AIJ323" s="418" t="s">
        <v>783</v>
      </c>
      <c r="AIK323" s="417" t="s">
        <v>769</v>
      </c>
      <c r="AIL323" s="414" t="s">
        <v>64</v>
      </c>
      <c r="AIM323" s="415">
        <v>1</v>
      </c>
      <c r="AIN323" s="418" t="s">
        <v>783</v>
      </c>
      <c r="AIO323" s="417" t="s">
        <v>769</v>
      </c>
      <c r="AIP323" s="414" t="s">
        <v>64</v>
      </c>
      <c r="AIQ323" s="415">
        <v>1</v>
      </c>
      <c r="AIR323" s="418" t="s">
        <v>783</v>
      </c>
      <c r="AIS323" s="417" t="s">
        <v>769</v>
      </c>
      <c r="AIT323" s="414" t="s">
        <v>64</v>
      </c>
      <c r="AIU323" s="415">
        <v>1</v>
      </c>
      <c r="AIV323" s="418" t="s">
        <v>783</v>
      </c>
      <c r="AIW323" s="417" t="s">
        <v>769</v>
      </c>
      <c r="AIX323" s="414" t="s">
        <v>64</v>
      </c>
      <c r="AIY323" s="415">
        <v>1</v>
      </c>
      <c r="AIZ323" s="418" t="s">
        <v>783</v>
      </c>
      <c r="AJA323" s="417" t="s">
        <v>769</v>
      </c>
      <c r="AJB323" s="414" t="s">
        <v>64</v>
      </c>
      <c r="AJC323" s="415">
        <v>1</v>
      </c>
      <c r="AJD323" s="418" t="s">
        <v>783</v>
      </c>
      <c r="AJE323" s="417" t="s">
        <v>769</v>
      </c>
      <c r="AJF323" s="414" t="s">
        <v>64</v>
      </c>
      <c r="AJG323" s="415">
        <v>1</v>
      </c>
      <c r="AJH323" s="418" t="s">
        <v>783</v>
      </c>
      <c r="AJI323" s="417" t="s">
        <v>769</v>
      </c>
      <c r="AJJ323" s="414" t="s">
        <v>64</v>
      </c>
      <c r="AJK323" s="415">
        <v>1</v>
      </c>
      <c r="AJL323" s="418" t="s">
        <v>783</v>
      </c>
      <c r="AJM323" s="417" t="s">
        <v>769</v>
      </c>
      <c r="AJN323" s="414" t="s">
        <v>64</v>
      </c>
      <c r="AJO323" s="415">
        <v>1</v>
      </c>
      <c r="AJP323" s="418" t="s">
        <v>783</v>
      </c>
      <c r="AJQ323" s="417" t="s">
        <v>769</v>
      </c>
      <c r="AJR323" s="414" t="s">
        <v>64</v>
      </c>
      <c r="AJS323" s="415">
        <v>1</v>
      </c>
      <c r="AJT323" s="418" t="s">
        <v>783</v>
      </c>
      <c r="AJU323" s="417" t="s">
        <v>769</v>
      </c>
      <c r="AJV323" s="414" t="s">
        <v>64</v>
      </c>
      <c r="AJW323" s="415">
        <v>1</v>
      </c>
      <c r="AJX323" s="418" t="s">
        <v>783</v>
      </c>
      <c r="AJY323" s="417" t="s">
        <v>769</v>
      </c>
      <c r="AJZ323" s="414" t="s">
        <v>64</v>
      </c>
      <c r="AKA323" s="415">
        <v>1</v>
      </c>
      <c r="AKB323" s="418" t="s">
        <v>783</v>
      </c>
      <c r="AKC323" s="417" t="s">
        <v>769</v>
      </c>
      <c r="AKD323" s="414" t="s">
        <v>64</v>
      </c>
      <c r="AKE323" s="415">
        <v>1</v>
      </c>
      <c r="AKF323" s="418" t="s">
        <v>783</v>
      </c>
      <c r="AKG323" s="417" t="s">
        <v>769</v>
      </c>
      <c r="AKH323" s="414" t="s">
        <v>64</v>
      </c>
      <c r="AKI323" s="415">
        <v>1</v>
      </c>
      <c r="AKJ323" s="418" t="s">
        <v>783</v>
      </c>
      <c r="AKK323" s="417" t="s">
        <v>769</v>
      </c>
      <c r="AKL323" s="414" t="s">
        <v>64</v>
      </c>
      <c r="AKM323" s="415">
        <v>1</v>
      </c>
      <c r="AKN323" s="418" t="s">
        <v>783</v>
      </c>
      <c r="AKO323" s="417" t="s">
        <v>769</v>
      </c>
      <c r="AKP323" s="414" t="s">
        <v>64</v>
      </c>
      <c r="AKQ323" s="415">
        <v>1</v>
      </c>
      <c r="AKR323" s="418" t="s">
        <v>783</v>
      </c>
      <c r="AKS323" s="417" t="s">
        <v>769</v>
      </c>
      <c r="AKT323" s="414" t="s">
        <v>64</v>
      </c>
      <c r="AKU323" s="415">
        <v>1</v>
      </c>
      <c r="AKV323" s="418" t="s">
        <v>783</v>
      </c>
      <c r="AKW323" s="417" t="s">
        <v>769</v>
      </c>
      <c r="AKX323" s="414" t="s">
        <v>64</v>
      </c>
      <c r="AKY323" s="415">
        <v>1</v>
      </c>
      <c r="AKZ323" s="418" t="s">
        <v>783</v>
      </c>
      <c r="ALA323" s="417" t="s">
        <v>769</v>
      </c>
      <c r="ALB323" s="414" t="s">
        <v>64</v>
      </c>
      <c r="ALC323" s="415">
        <v>1</v>
      </c>
      <c r="ALD323" s="418" t="s">
        <v>783</v>
      </c>
      <c r="ALE323" s="417" t="s">
        <v>769</v>
      </c>
      <c r="ALF323" s="414" t="s">
        <v>64</v>
      </c>
      <c r="ALG323" s="415">
        <v>1</v>
      </c>
      <c r="ALH323" s="418" t="s">
        <v>783</v>
      </c>
      <c r="ALI323" s="417" t="s">
        <v>769</v>
      </c>
      <c r="ALJ323" s="414" t="s">
        <v>64</v>
      </c>
      <c r="ALK323" s="415">
        <v>1</v>
      </c>
      <c r="ALL323" s="418" t="s">
        <v>783</v>
      </c>
      <c r="ALM323" s="417" t="s">
        <v>769</v>
      </c>
      <c r="ALN323" s="414" t="s">
        <v>64</v>
      </c>
      <c r="ALO323" s="415">
        <v>1</v>
      </c>
      <c r="ALP323" s="418" t="s">
        <v>783</v>
      </c>
      <c r="ALQ323" s="417" t="s">
        <v>769</v>
      </c>
      <c r="ALR323" s="414" t="s">
        <v>64</v>
      </c>
      <c r="ALS323" s="415">
        <v>1</v>
      </c>
      <c r="ALT323" s="418" t="s">
        <v>783</v>
      </c>
      <c r="ALU323" s="417" t="s">
        <v>769</v>
      </c>
      <c r="ALV323" s="414" t="s">
        <v>64</v>
      </c>
      <c r="ALW323" s="415">
        <v>1</v>
      </c>
      <c r="ALX323" s="418" t="s">
        <v>783</v>
      </c>
      <c r="ALY323" s="417" t="s">
        <v>769</v>
      </c>
      <c r="ALZ323" s="414" t="s">
        <v>64</v>
      </c>
      <c r="AMA323" s="415">
        <v>1</v>
      </c>
      <c r="AMB323" s="418" t="s">
        <v>783</v>
      </c>
      <c r="AMC323" s="417" t="s">
        <v>769</v>
      </c>
      <c r="AMD323" s="414" t="s">
        <v>64</v>
      </c>
      <c r="AME323" s="415">
        <v>1</v>
      </c>
      <c r="AMF323" s="418" t="s">
        <v>783</v>
      </c>
      <c r="AMG323" s="417" t="s">
        <v>769</v>
      </c>
      <c r="AMH323" s="414" t="s">
        <v>64</v>
      </c>
      <c r="AMI323" s="415">
        <v>1</v>
      </c>
      <c r="AMJ323" s="418" t="s">
        <v>783</v>
      </c>
      <c r="AMK323" s="417" t="s">
        <v>769</v>
      </c>
      <c r="AML323" s="414" t="s">
        <v>64</v>
      </c>
      <c r="AMM323" s="415">
        <v>1</v>
      </c>
      <c r="AMN323" s="418" t="s">
        <v>783</v>
      </c>
      <c r="AMO323" s="417" t="s">
        <v>769</v>
      </c>
      <c r="AMP323" s="414" t="s">
        <v>64</v>
      </c>
      <c r="AMQ323" s="415">
        <v>1</v>
      </c>
      <c r="AMR323" s="418" t="s">
        <v>783</v>
      </c>
      <c r="AMS323" s="417" t="s">
        <v>769</v>
      </c>
      <c r="AMT323" s="414" t="s">
        <v>64</v>
      </c>
      <c r="AMU323" s="415">
        <v>1</v>
      </c>
      <c r="AMV323" s="418" t="s">
        <v>783</v>
      </c>
      <c r="AMW323" s="417" t="s">
        <v>769</v>
      </c>
      <c r="AMX323" s="414" t="s">
        <v>64</v>
      </c>
      <c r="AMY323" s="415">
        <v>1</v>
      </c>
      <c r="AMZ323" s="418" t="s">
        <v>783</v>
      </c>
      <c r="ANA323" s="417" t="s">
        <v>769</v>
      </c>
      <c r="ANB323" s="414" t="s">
        <v>64</v>
      </c>
      <c r="ANC323" s="415">
        <v>1</v>
      </c>
      <c r="AND323" s="418" t="s">
        <v>783</v>
      </c>
      <c r="ANE323" s="417" t="s">
        <v>769</v>
      </c>
      <c r="ANF323" s="414" t="s">
        <v>64</v>
      </c>
      <c r="ANG323" s="415">
        <v>1</v>
      </c>
      <c r="ANH323" s="418" t="s">
        <v>783</v>
      </c>
      <c r="ANI323" s="417" t="s">
        <v>769</v>
      </c>
      <c r="ANJ323" s="414" t="s">
        <v>64</v>
      </c>
      <c r="ANK323" s="415">
        <v>1</v>
      </c>
      <c r="ANL323" s="418" t="s">
        <v>783</v>
      </c>
      <c r="ANM323" s="417" t="s">
        <v>769</v>
      </c>
      <c r="ANN323" s="414" t="s">
        <v>64</v>
      </c>
      <c r="ANO323" s="415">
        <v>1</v>
      </c>
      <c r="ANP323" s="418" t="s">
        <v>783</v>
      </c>
      <c r="ANQ323" s="417" t="s">
        <v>769</v>
      </c>
      <c r="ANR323" s="414" t="s">
        <v>64</v>
      </c>
      <c r="ANS323" s="415">
        <v>1</v>
      </c>
      <c r="ANT323" s="418" t="s">
        <v>783</v>
      </c>
      <c r="ANU323" s="417" t="s">
        <v>769</v>
      </c>
      <c r="ANV323" s="414" t="s">
        <v>64</v>
      </c>
      <c r="ANW323" s="415">
        <v>1</v>
      </c>
      <c r="ANX323" s="418" t="s">
        <v>783</v>
      </c>
      <c r="ANY323" s="417" t="s">
        <v>769</v>
      </c>
      <c r="ANZ323" s="414" t="s">
        <v>64</v>
      </c>
      <c r="AOA323" s="415">
        <v>1</v>
      </c>
      <c r="AOB323" s="418" t="s">
        <v>783</v>
      </c>
      <c r="AOC323" s="417" t="s">
        <v>769</v>
      </c>
      <c r="AOD323" s="414" t="s">
        <v>64</v>
      </c>
      <c r="AOE323" s="415">
        <v>1</v>
      </c>
      <c r="AOF323" s="418" t="s">
        <v>783</v>
      </c>
      <c r="AOG323" s="417" t="s">
        <v>769</v>
      </c>
      <c r="AOH323" s="414" t="s">
        <v>64</v>
      </c>
      <c r="AOI323" s="415">
        <v>1</v>
      </c>
      <c r="AOJ323" s="418" t="s">
        <v>783</v>
      </c>
      <c r="AOK323" s="417" t="s">
        <v>769</v>
      </c>
      <c r="AOL323" s="414" t="s">
        <v>64</v>
      </c>
      <c r="AOM323" s="415">
        <v>1</v>
      </c>
      <c r="AON323" s="418" t="s">
        <v>783</v>
      </c>
      <c r="AOO323" s="417" t="s">
        <v>769</v>
      </c>
      <c r="AOP323" s="414" t="s">
        <v>64</v>
      </c>
      <c r="AOQ323" s="415">
        <v>1</v>
      </c>
      <c r="AOR323" s="418" t="s">
        <v>783</v>
      </c>
      <c r="AOS323" s="417" t="s">
        <v>769</v>
      </c>
      <c r="AOT323" s="414" t="s">
        <v>64</v>
      </c>
      <c r="AOU323" s="415">
        <v>1</v>
      </c>
      <c r="AOV323" s="418" t="s">
        <v>783</v>
      </c>
      <c r="AOW323" s="417" t="s">
        <v>769</v>
      </c>
      <c r="AOX323" s="414" t="s">
        <v>64</v>
      </c>
      <c r="AOY323" s="415">
        <v>1</v>
      </c>
      <c r="AOZ323" s="418" t="s">
        <v>783</v>
      </c>
      <c r="APA323" s="417" t="s">
        <v>769</v>
      </c>
      <c r="APB323" s="414" t="s">
        <v>64</v>
      </c>
      <c r="APC323" s="415">
        <v>1</v>
      </c>
      <c r="APD323" s="418" t="s">
        <v>783</v>
      </c>
      <c r="APE323" s="417" t="s">
        <v>769</v>
      </c>
      <c r="APF323" s="414" t="s">
        <v>64</v>
      </c>
      <c r="APG323" s="415">
        <v>1</v>
      </c>
      <c r="APH323" s="418" t="s">
        <v>783</v>
      </c>
      <c r="API323" s="417" t="s">
        <v>769</v>
      </c>
      <c r="APJ323" s="414" t="s">
        <v>64</v>
      </c>
      <c r="APK323" s="415">
        <v>1</v>
      </c>
      <c r="APL323" s="418" t="s">
        <v>783</v>
      </c>
      <c r="APM323" s="417" t="s">
        <v>769</v>
      </c>
      <c r="APN323" s="414" t="s">
        <v>64</v>
      </c>
      <c r="APO323" s="415">
        <v>1</v>
      </c>
      <c r="APP323" s="418" t="s">
        <v>783</v>
      </c>
      <c r="APQ323" s="417" t="s">
        <v>769</v>
      </c>
      <c r="APR323" s="414" t="s">
        <v>64</v>
      </c>
      <c r="APS323" s="415">
        <v>1</v>
      </c>
      <c r="APT323" s="418" t="s">
        <v>783</v>
      </c>
      <c r="APU323" s="417" t="s">
        <v>769</v>
      </c>
      <c r="APV323" s="414" t="s">
        <v>64</v>
      </c>
      <c r="APW323" s="415">
        <v>1</v>
      </c>
      <c r="APX323" s="418" t="s">
        <v>783</v>
      </c>
      <c r="APY323" s="417" t="s">
        <v>769</v>
      </c>
      <c r="APZ323" s="414" t="s">
        <v>64</v>
      </c>
      <c r="AQA323" s="415">
        <v>1</v>
      </c>
      <c r="AQB323" s="418" t="s">
        <v>783</v>
      </c>
      <c r="AQC323" s="417" t="s">
        <v>769</v>
      </c>
      <c r="AQD323" s="414" t="s">
        <v>64</v>
      </c>
      <c r="AQE323" s="415">
        <v>1</v>
      </c>
      <c r="AQF323" s="418" t="s">
        <v>783</v>
      </c>
      <c r="AQG323" s="417" t="s">
        <v>769</v>
      </c>
      <c r="AQH323" s="414" t="s">
        <v>64</v>
      </c>
      <c r="AQI323" s="415">
        <v>1</v>
      </c>
      <c r="AQJ323" s="418" t="s">
        <v>783</v>
      </c>
      <c r="AQK323" s="417" t="s">
        <v>769</v>
      </c>
      <c r="AQL323" s="414" t="s">
        <v>64</v>
      </c>
      <c r="AQM323" s="415">
        <v>1</v>
      </c>
      <c r="AQN323" s="418" t="s">
        <v>783</v>
      </c>
      <c r="AQO323" s="417" t="s">
        <v>769</v>
      </c>
      <c r="AQP323" s="414" t="s">
        <v>64</v>
      </c>
      <c r="AQQ323" s="415">
        <v>1</v>
      </c>
      <c r="AQR323" s="418" t="s">
        <v>783</v>
      </c>
      <c r="AQS323" s="417" t="s">
        <v>769</v>
      </c>
      <c r="AQT323" s="414" t="s">
        <v>64</v>
      </c>
      <c r="AQU323" s="415">
        <v>1</v>
      </c>
      <c r="AQV323" s="418" t="s">
        <v>783</v>
      </c>
      <c r="AQW323" s="417" t="s">
        <v>769</v>
      </c>
      <c r="AQX323" s="414" t="s">
        <v>64</v>
      </c>
      <c r="AQY323" s="415">
        <v>1</v>
      </c>
      <c r="AQZ323" s="418" t="s">
        <v>783</v>
      </c>
      <c r="ARA323" s="417" t="s">
        <v>769</v>
      </c>
      <c r="ARB323" s="414" t="s">
        <v>64</v>
      </c>
      <c r="ARC323" s="415">
        <v>1</v>
      </c>
      <c r="ARD323" s="418" t="s">
        <v>783</v>
      </c>
      <c r="ARE323" s="417" t="s">
        <v>769</v>
      </c>
      <c r="ARF323" s="414" t="s">
        <v>64</v>
      </c>
      <c r="ARG323" s="415">
        <v>1</v>
      </c>
      <c r="ARH323" s="418" t="s">
        <v>783</v>
      </c>
      <c r="ARI323" s="417" t="s">
        <v>769</v>
      </c>
      <c r="ARJ323" s="414" t="s">
        <v>64</v>
      </c>
      <c r="ARK323" s="415">
        <v>1</v>
      </c>
      <c r="ARL323" s="418" t="s">
        <v>783</v>
      </c>
      <c r="ARM323" s="417" t="s">
        <v>769</v>
      </c>
      <c r="ARN323" s="414" t="s">
        <v>64</v>
      </c>
      <c r="ARO323" s="415">
        <v>1</v>
      </c>
      <c r="ARP323" s="418" t="s">
        <v>783</v>
      </c>
      <c r="ARQ323" s="417" t="s">
        <v>769</v>
      </c>
      <c r="ARR323" s="414" t="s">
        <v>64</v>
      </c>
      <c r="ARS323" s="415">
        <v>1</v>
      </c>
      <c r="ART323" s="418" t="s">
        <v>783</v>
      </c>
      <c r="ARU323" s="417" t="s">
        <v>769</v>
      </c>
      <c r="ARV323" s="414" t="s">
        <v>64</v>
      </c>
      <c r="ARW323" s="415">
        <v>1</v>
      </c>
      <c r="ARX323" s="418" t="s">
        <v>783</v>
      </c>
      <c r="ARY323" s="417" t="s">
        <v>769</v>
      </c>
      <c r="ARZ323" s="414" t="s">
        <v>64</v>
      </c>
      <c r="ASA323" s="415">
        <v>1</v>
      </c>
      <c r="ASB323" s="418" t="s">
        <v>783</v>
      </c>
      <c r="ASC323" s="417" t="s">
        <v>769</v>
      </c>
      <c r="ASD323" s="414" t="s">
        <v>64</v>
      </c>
      <c r="ASE323" s="415">
        <v>1</v>
      </c>
      <c r="ASF323" s="418" t="s">
        <v>783</v>
      </c>
      <c r="ASG323" s="417" t="s">
        <v>769</v>
      </c>
      <c r="ASH323" s="414" t="s">
        <v>64</v>
      </c>
      <c r="ASI323" s="415">
        <v>1</v>
      </c>
      <c r="ASJ323" s="418" t="s">
        <v>783</v>
      </c>
      <c r="ASK323" s="417" t="s">
        <v>769</v>
      </c>
      <c r="ASL323" s="414" t="s">
        <v>64</v>
      </c>
      <c r="ASM323" s="415">
        <v>1</v>
      </c>
      <c r="ASN323" s="418" t="s">
        <v>783</v>
      </c>
      <c r="ASO323" s="417" t="s">
        <v>769</v>
      </c>
      <c r="ASP323" s="414" t="s">
        <v>64</v>
      </c>
      <c r="ASQ323" s="415">
        <v>1</v>
      </c>
      <c r="ASR323" s="418" t="s">
        <v>783</v>
      </c>
      <c r="ASS323" s="417" t="s">
        <v>769</v>
      </c>
      <c r="AST323" s="414" t="s">
        <v>64</v>
      </c>
      <c r="ASU323" s="415">
        <v>1</v>
      </c>
      <c r="ASV323" s="418" t="s">
        <v>783</v>
      </c>
      <c r="ASW323" s="417" t="s">
        <v>769</v>
      </c>
      <c r="ASX323" s="414" t="s">
        <v>64</v>
      </c>
      <c r="ASY323" s="415">
        <v>1</v>
      </c>
      <c r="ASZ323" s="418" t="s">
        <v>783</v>
      </c>
      <c r="ATA323" s="417" t="s">
        <v>769</v>
      </c>
      <c r="ATB323" s="414" t="s">
        <v>64</v>
      </c>
      <c r="ATC323" s="415">
        <v>1</v>
      </c>
      <c r="ATD323" s="418" t="s">
        <v>783</v>
      </c>
      <c r="ATE323" s="417" t="s">
        <v>769</v>
      </c>
      <c r="ATF323" s="414" t="s">
        <v>64</v>
      </c>
      <c r="ATG323" s="415">
        <v>1</v>
      </c>
      <c r="ATH323" s="418" t="s">
        <v>783</v>
      </c>
      <c r="ATI323" s="417" t="s">
        <v>769</v>
      </c>
      <c r="ATJ323" s="414" t="s">
        <v>64</v>
      </c>
      <c r="ATK323" s="415">
        <v>1</v>
      </c>
      <c r="ATL323" s="418" t="s">
        <v>783</v>
      </c>
      <c r="ATM323" s="417" t="s">
        <v>769</v>
      </c>
      <c r="ATN323" s="414" t="s">
        <v>64</v>
      </c>
      <c r="ATO323" s="415">
        <v>1</v>
      </c>
      <c r="ATP323" s="418" t="s">
        <v>783</v>
      </c>
      <c r="ATQ323" s="417" t="s">
        <v>769</v>
      </c>
      <c r="ATR323" s="414" t="s">
        <v>64</v>
      </c>
      <c r="ATS323" s="415">
        <v>1</v>
      </c>
      <c r="ATT323" s="418" t="s">
        <v>783</v>
      </c>
      <c r="ATU323" s="417" t="s">
        <v>769</v>
      </c>
      <c r="ATV323" s="414" t="s">
        <v>64</v>
      </c>
      <c r="ATW323" s="415">
        <v>1</v>
      </c>
      <c r="ATX323" s="418" t="s">
        <v>783</v>
      </c>
      <c r="ATY323" s="417" t="s">
        <v>769</v>
      </c>
      <c r="ATZ323" s="414" t="s">
        <v>64</v>
      </c>
      <c r="AUA323" s="415">
        <v>1</v>
      </c>
      <c r="AUB323" s="418" t="s">
        <v>783</v>
      </c>
      <c r="AUC323" s="417" t="s">
        <v>769</v>
      </c>
      <c r="AUD323" s="414" t="s">
        <v>64</v>
      </c>
      <c r="AUE323" s="415">
        <v>1</v>
      </c>
      <c r="AUF323" s="418" t="s">
        <v>783</v>
      </c>
      <c r="AUG323" s="417" t="s">
        <v>769</v>
      </c>
      <c r="AUH323" s="414" t="s">
        <v>64</v>
      </c>
      <c r="AUI323" s="415">
        <v>1</v>
      </c>
      <c r="AUJ323" s="418" t="s">
        <v>783</v>
      </c>
      <c r="AUK323" s="417" t="s">
        <v>769</v>
      </c>
      <c r="AUL323" s="414" t="s">
        <v>64</v>
      </c>
      <c r="AUM323" s="415">
        <v>1</v>
      </c>
      <c r="AUN323" s="418" t="s">
        <v>783</v>
      </c>
      <c r="AUO323" s="417" t="s">
        <v>769</v>
      </c>
      <c r="AUP323" s="414" t="s">
        <v>64</v>
      </c>
      <c r="AUQ323" s="415">
        <v>1</v>
      </c>
      <c r="AUR323" s="418" t="s">
        <v>783</v>
      </c>
      <c r="AUS323" s="417" t="s">
        <v>769</v>
      </c>
      <c r="AUT323" s="414" t="s">
        <v>64</v>
      </c>
      <c r="AUU323" s="415">
        <v>1</v>
      </c>
      <c r="AUV323" s="418" t="s">
        <v>783</v>
      </c>
      <c r="AUW323" s="417" t="s">
        <v>769</v>
      </c>
      <c r="AUX323" s="414" t="s">
        <v>64</v>
      </c>
      <c r="AUY323" s="415">
        <v>1</v>
      </c>
      <c r="AUZ323" s="418" t="s">
        <v>783</v>
      </c>
      <c r="AVA323" s="417" t="s">
        <v>769</v>
      </c>
      <c r="AVB323" s="414" t="s">
        <v>64</v>
      </c>
      <c r="AVC323" s="415">
        <v>1</v>
      </c>
      <c r="AVD323" s="418" t="s">
        <v>783</v>
      </c>
      <c r="AVE323" s="417" t="s">
        <v>769</v>
      </c>
      <c r="AVF323" s="414" t="s">
        <v>64</v>
      </c>
      <c r="AVG323" s="415">
        <v>1</v>
      </c>
      <c r="AVH323" s="418" t="s">
        <v>783</v>
      </c>
      <c r="AVI323" s="417" t="s">
        <v>769</v>
      </c>
      <c r="AVJ323" s="414" t="s">
        <v>64</v>
      </c>
      <c r="AVK323" s="415">
        <v>1</v>
      </c>
      <c r="AVL323" s="418" t="s">
        <v>783</v>
      </c>
      <c r="AVM323" s="417" t="s">
        <v>769</v>
      </c>
      <c r="AVN323" s="414" t="s">
        <v>64</v>
      </c>
      <c r="AVO323" s="415">
        <v>1</v>
      </c>
      <c r="AVP323" s="418" t="s">
        <v>783</v>
      </c>
      <c r="AVQ323" s="417" t="s">
        <v>769</v>
      </c>
      <c r="AVR323" s="414" t="s">
        <v>64</v>
      </c>
      <c r="AVS323" s="415">
        <v>1</v>
      </c>
      <c r="AVT323" s="418" t="s">
        <v>783</v>
      </c>
      <c r="AVU323" s="417" t="s">
        <v>769</v>
      </c>
      <c r="AVV323" s="414" t="s">
        <v>64</v>
      </c>
      <c r="AVW323" s="415">
        <v>1</v>
      </c>
      <c r="AVX323" s="418" t="s">
        <v>783</v>
      </c>
      <c r="AVY323" s="417" t="s">
        <v>769</v>
      </c>
      <c r="AVZ323" s="414" t="s">
        <v>64</v>
      </c>
      <c r="AWA323" s="415">
        <v>1</v>
      </c>
      <c r="AWB323" s="418" t="s">
        <v>783</v>
      </c>
      <c r="AWC323" s="417" t="s">
        <v>769</v>
      </c>
      <c r="AWD323" s="414" t="s">
        <v>64</v>
      </c>
      <c r="AWE323" s="415">
        <v>1</v>
      </c>
      <c r="AWF323" s="418" t="s">
        <v>783</v>
      </c>
      <c r="AWG323" s="417" t="s">
        <v>769</v>
      </c>
      <c r="AWH323" s="414" t="s">
        <v>64</v>
      </c>
      <c r="AWI323" s="415">
        <v>1</v>
      </c>
      <c r="AWJ323" s="418" t="s">
        <v>783</v>
      </c>
      <c r="AWK323" s="417" t="s">
        <v>769</v>
      </c>
      <c r="AWL323" s="414" t="s">
        <v>64</v>
      </c>
      <c r="AWM323" s="415">
        <v>1</v>
      </c>
      <c r="AWN323" s="418" t="s">
        <v>783</v>
      </c>
      <c r="AWO323" s="417" t="s">
        <v>769</v>
      </c>
      <c r="AWP323" s="414" t="s">
        <v>64</v>
      </c>
      <c r="AWQ323" s="415">
        <v>1</v>
      </c>
      <c r="AWR323" s="418" t="s">
        <v>783</v>
      </c>
      <c r="AWS323" s="417" t="s">
        <v>769</v>
      </c>
      <c r="AWT323" s="414" t="s">
        <v>64</v>
      </c>
      <c r="AWU323" s="415">
        <v>1</v>
      </c>
      <c r="AWV323" s="418" t="s">
        <v>783</v>
      </c>
      <c r="AWW323" s="417" t="s">
        <v>769</v>
      </c>
      <c r="AWX323" s="414" t="s">
        <v>64</v>
      </c>
      <c r="AWY323" s="415">
        <v>1</v>
      </c>
      <c r="AWZ323" s="418" t="s">
        <v>783</v>
      </c>
      <c r="AXA323" s="417" t="s">
        <v>769</v>
      </c>
      <c r="AXB323" s="414" t="s">
        <v>64</v>
      </c>
      <c r="AXC323" s="415">
        <v>1</v>
      </c>
      <c r="AXD323" s="418" t="s">
        <v>783</v>
      </c>
      <c r="AXE323" s="417" t="s">
        <v>769</v>
      </c>
      <c r="AXF323" s="414" t="s">
        <v>64</v>
      </c>
      <c r="AXG323" s="415">
        <v>1</v>
      </c>
      <c r="AXH323" s="418" t="s">
        <v>783</v>
      </c>
      <c r="AXI323" s="417" t="s">
        <v>769</v>
      </c>
      <c r="AXJ323" s="414" t="s">
        <v>64</v>
      </c>
      <c r="AXK323" s="415">
        <v>1</v>
      </c>
      <c r="AXL323" s="418" t="s">
        <v>783</v>
      </c>
      <c r="AXM323" s="417" t="s">
        <v>769</v>
      </c>
      <c r="AXN323" s="414" t="s">
        <v>64</v>
      </c>
      <c r="AXO323" s="415">
        <v>1</v>
      </c>
      <c r="AXP323" s="418" t="s">
        <v>783</v>
      </c>
      <c r="AXQ323" s="417" t="s">
        <v>769</v>
      </c>
      <c r="AXR323" s="414" t="s">
        <v>64</v>
      </c>
      <c r="AXS323" s="415">
        <v>1</v>
      </c>
      <c r="AXT323" s="418" t="s">
        <v>783</v>
      </c>
      <c r="AXU323" s="417" t="s">
        <v>769</v>
      </c>
      <c r="AXV323" s="414" t="s">
        <v>64</v>
      </c>
      <c r="AXW323" s="415">
        <v>1</v>
      </c>
      <c r="AXX323" s="418" t="s">
        <v>783</v>
      </c>
      <c r="AXY323" s="417" t="s">
        <v>769</v>
      </c>
      <c r="AXZ323" s="414" t="s">
        <v>64</v>
      </c>
      <c r="AYA323" s="415">
        <v>1</v>
      </c>
      <c r="AYB323" s="418" t="s">
        <v>783</v>
      </c>
      <c r="AYC323" s="417" t="s">
        <v>769</v>
      </c>
      <c r="AYD323" s="414" t="s">
        <v>64</v>
      </c>
      <c r="AYE323" s="415">
        <v>1</v>
      </c>
      <c r="AYF323" s="418" t="s">
        <v>783</v>
      </c>
      <c r="AYG323" s="417" t="s">
        <v>769</v>
      </c>
      <c r="AYH323" s="414" t="s">
        <v>64</v>
      </c>
      <c r="AYI323" s="415">
        <v>1</v>
      </c>
      <c r="AYJ323" s="418" t="s">
        <v>783</v>
      </c>
      <c r="AYK323" s="417" t="s">
        <v>769</v>
      </c>
      <c r="AYL323" s="414" t="s">
        <v>64</v>
      </c>
      <c r="AYM323" s="415">
        <v>1</v>
      </c>
      <c r="AYN323" s="418" t="s">
        <v>783</v>
      </c>
      <c r="AYO323" s="417" t="s">
        <v>769</v>
      </c>
      <c r="AYP323" s="414" t="s">
        <v>64</v>
      </c>
      <c r="AYQ323" s="415">
        <v>1</v>
      </c>
      <c r="AYR323" s="418" t="s">
        <v>783</v>
      </c>
      <c r="AYS323" s="417" t="s">
        <v>769</v>
      </c>
      <c r="AYT323" s="414" t="s">
        <v>64</v>
      </c>
      <c r="AYU323" s="415">
        <v>1</v>
      </c>
      <c r="AYV323" s="418" t="s">
        <v>783</v>
      </c>
      <c r="AYW323" s="417" t="s">
        <v>769</v>
      </c>
      <c r="AYX323" s="414" t="s">
        <v>64</v>
      </c>
      <c r="AYY323" s="415">
        <v>1</v>
      </c>
      <c r="AYZ323" s="418" t="s">
        <v>783</v>
      </c>
      <c r="AZA323" s="417" t="s">
        <v>769</v>
      </c>
      <c r="AZB323" s="414" t="s">
        <v>64</v>
      </c>
      <c r="AZC323" s="415">
        <v>1</v>
      </c>
      <c r="AZD323" s="418" t="s">
        <v>783</v>
      </c>
      <c r="AZE323" s="417" t="s">
        <v>769</v>
      </c>
      <c r="AZF323" s="414" t="s">
        <v>64</v>
      </c>
      <c r="AZG323" s="415">
        <v>1</v>
      </c>
      <c r="AZH323" s="418" t="s">
        <v>783</v>
      </c>
      <c r="AZI323" s="417" t="s">
        <v>769</v>
      </c>
      <c r="AZJ323" s="414" t="s">
        <v>64</v>
      </c>
      <c r="AZK323" s="415">
        <v>1</v>
      </c>
      <c r="AZL323" s="418" t="s">
        <v>783</v>
      </c>
      <c r="AZM323" s="417" t="s">
        <v>769</v>
      </c>
      <c r="AZN323" s="414" t="s">
        <v>64</v>
      </c>
      <c r="AZO323" s="415">
        <v>1</v>
      </c>
      <c r="AZP323" s="418" t="s">
        <v>783</v>
      </c>
      <c r="AZQ323" s="417" t="s">
        <v>769</v>
      </c>
      <c r="AZR323" s="414" t="s">
        <v>64</v>
      </c>
      <c r="AZS323" s="415">
        <v>1</v>
      </c>
      <c r="AZT323" s="418" t="s">
        <v>783</v>
      </c>
      <c r="AZU323" s="417" t="s">
        <v>769</v>
      </c>
      <c r="AZV323" s="414" t="s">
        <v>64</v>
      </c>
      <c r="AZW323" s="415">
        <v>1</v>
      </c>
      <c r="AZX323" s="418" t="s">
        <v>783</v>
      </c>
      <c r="AZY323" s="417" t="s">
        <v>769</v>
      </c>
      <c r="AZZ323" s="414" t="s">
        <v>64</v>
      </c>
      <c r="BAA323" s="415">
        <v>1</v>
      </c>
      <c r="BAB323" s="418" t="s">
        <v>783</v>
      </c>
      <c r="BAC323" s="417" t="s">
        <v>769</v>
      </c>
      <c r="BAD323" s="414" t="s">
        <v>64</v>
      </c>
      <c r="BAE323" s="415">
        <v>1</v>
      </c>
      <c r="BAF323" s="418" t="s">
        <v>783</v>
      </c>
      <c r="BAG323" s="417" t="s">
        <v>769</v>
      </c>
      <c r="BAH323" s="414" t="s">
        <v>64</v>
      </c>
      <c r="BAI323" s="415">
        <v>1</v>
      </c>
      <c r="BAJ323" s="418" t="s">
        <v>783</v>
      </c>
      <c r="BAK323" s="417" t="s">
        <v>769</v>
      </c>
      <c r="BAL323" s="414" t="s">
        <v>64</v>
      </c>
      <c r="BAM323" s="415">
        <v>1</v>
      </c>
      <c r="BAN323" s="418" t="s">
        <v>783</v>
      </c>
      <c r="BAO323" s="417" t="s">
        <v>769</v>
      </c>
      <c r="BAP323" s="414" t="s">
        <v>64</v>
      </c>
      <c r="BAQ323" s="415">
        <v>1</v>
      </c>
      <c r="BAR323" s="418" t="s">
        <v>783</v>
      </c>
      <c r="BAS323" s="417" t="s">
        <v>769</v>
      </c>
      <c r="BAT323" s="414" t="s">
        <v>64</v>
      </c>
      <c r="BAU323" s="415">
        <v>1</v>
      </c>
      <c r="BAV323" s="418" t="s">
        <v>783</v>
      </c>
      <c r="BAW323" s="417" t="s">
        <v>769</v>
      </c>
      <c r="BAX323" s="414" t="s">
        <v>64</v>
      </c>
      <c r="BAY323" s="415">
        <v>1</v>
      </c>
      <c r="BAZ323" s="418" t="s">
        <v>783</v>
      </c>
      <c r="BBA323" s="417" t="s">
        <v>769</v>
      </c>
      <c r="BBB323" s="414" t="s">
        <v>64</v>
      </c>
      <c r="BBC323" s="415">
        <v>1</v>
      </c>
      <c r="BBD323" s="418" t="s">
        <v>783</v>
      </c>
      <c r="BBE323" s="417" t="s">
        <v>769</v>
      </c>
      <c r="BBF323" s="414" t="s">
        <v>64</v>
      </c>
      <c r="BBG323" s="415">
        <v>1</v>
      </c>
      <c r="BBH323" s="418" t="s">
        <v>783</v>
      </c>
      <c r="BBI323" s="417" t="s">
        <v>769</v>
      </c>
      <c r="BBJ323" s="414" t="s">
        <v>64</v>
      </c>
      <c r="BBK323" s="415">
        <v>1</v>
      </c>
      <c r="BBL323" s="418" t="s">
        <v>783</v>
      </c>
      <c r="BBM323" s="417" t="s">
        <v>769</v>
      </c>
      <c r="BBN323" s="414" t="s">
        <v>64</v>
      </c>
      <c r="BBO323" s="415">
        <v>1</v>
      </c>
      <c r="BBP323" s="418" t="s">
        <v>783</v>
      </c>
      <c r="BBQ323" s="417" t="s">
        <v>769</v>
      </c>
      <c r="BBR323" s="414" t="s">
        <v>64</v>
      </c>
      <c r="BBS323" s="415">
        <v>1</v>
      </c>
      <c r="BBT323" s="418" t="s">
        <v>783</v>
      </c>
      <c r="BBU323" s="417" t="s">
        <v>769</v>
      </c>
      <c r="BBV323" s="414" t="s">
        <v>64</v>
      </c>
      <c r="BBW323" s="415">
        <v>1</v>
      </c>
      <c r="BBX323" s="418" t="s">
        <v>783</v>
      </c>
      <c r="BBY323" s="417" t="s">
        <v>769</v>
      </c>
      <c r="BBZ323" s="414" t="s">
        <v>64</v>
      </c>
      <c r="BCA323" s="415">
        <v>1</v>
      </c>
      <c r="BCB323" s="418" t="s">
        <v>783</v>
      </c>
      <c r="BCC323" s="417" t="s">
        <v>769</v>
      </c>
      <c r="BCD323" s="414" t="s">
        <v>64</v>
      </c>
      <c r="BCE323" s="415">
        <v>1</v>
      </c>
      <c r="BCF323" s="418" t="s">
        <v>783</v>
      </c>
      <c r="BCG323" s="417" t="s">
        <v>769</v>
      </c>
      <c r="BCH323" s="414" t="s">
        <v>64</v>
      </c>
      <c r="BCI323" s="415">
        <v>1</v>
      </c>
      <c r="BCJ323" s="418" t="s">
        <v>783</v>
      </c>
      <c r="BCK323" s="417" t="s">
        <v>769</v>
      </c>
      <c r="BCL323" s="414" t="s">
        <v>64</v>
      </c>
      <c r="BCM323" s="415">
        <v>1</v>
      </c>
      <c r="BCN323" s="418" t="s">
        <v>783</v>
      </c>
      <c r="BCO323" s="417" t="s">
        <v>769</v>
      </c>
      <c r="BCP323" s="414" t="s">
        <v>64</v>
      </c>
      <c r="BCQ323" s="415">
        <v>1</v>
      </c>
      <c r="BCR323" s="418" t="s">
        <v>783</v>
      </c>
      <c r="BCS323" s="417" t="s">
        <v>769</v>
      </c>
      <c r="BCT323" s="414" t="s">
        <v>64</v>
      </c>
      <c r="BCU323" s="415">
        <v>1</v>
      </c>
      <c r="BCV323" s="418" t="s">
        <v>783</v>
      </c>
      <c r="BCW323" s="417" t="s">
        <v>769</v>
      </c>
      <c r="BCX323" s="414" t="s">
        <v>64</v>
      </c>
      <c r="BCY323" s="415">
        <v>1</v>
      </c>
      <c r="BCZ323" s="418" t="s">
        <v>783</v>
      </c>
      <c r="BDA323" s="417" t="s">
        <v>769</v>
      </c>
      <c r="BDB323" s="414" t="s">
        <v>64</v>
      </c>
      <c r="BDC323" s="415">
        <v>1</v>
      </c>
      <c r="BDD323" s="418" t="s">
        <v>783</v>
      </c>
      <c r="BDE323" s="417" t="s">
        <v>769</v>
      </c>
      <c r="BDF323" s="414" t="s">
        <v>64</v>
      </c>
      <c r="BDG323" s="415">
        <v>1</v>
      </c>
      <c r="BDH323" s="418" t="s">
        <v>783</v>
      </c>
      <c r="BDI323" s="417" t="s">
        <v>769</v>
      </c>
      <c r="BDJ323" s="414" t="s">
        <v>64</v>
      </c>
      <c r="BDK323" s="415">
        <v>1</v>
      </c>
      <c r="BDL323" s="418" t="s">
        <v>783</v>
      </c>
      <c r="BDM323" s="417" t="s">
        <v>769</v>
      </c>
      <c r="BDN323" s="414" t="s">
        <v>64</v>
      </c>
      <c r="BDO323" s="415">
        <v>1</v>
      </c>
      <c r="BDP323" s="418" t="s">
        <v>783</v>
      </c>
      <c r="BDQ323" s="417" t="s">
        <v>769</v>
      </c>
      <c r="BDR323" s="414" t="s">
        <v>64</v>
      </c>
      <c r="BDS323" s="415">
        <v>1</v>
      </c>
      <c r="BDT323" s="418" t="s">
        <v>783</v>
      </c>
      <c r="BDU323" s="417" t="s">
        <v>769</v>
      </c>
      <c r="BDV323" s="414" t="s">
        <v>64</v>
      </c>
      <c r="BDW323" s="415">
        <v>1</v>
      </c>
      <c r="BDX323" s="418" t="s">
        <v>783</v>
      </c>
      <c r="BDY323" s="417" t="s">
        <v>769</v>
      </c>
      <c r="BDZ323" s="414" t="s">
        <v>64</v>
      </c>
      <c r="BEA323" s="415">
        <v>1</v>
      </c>
      <c r="BEB323" s="418" t="s">
        <v>783</v>
      </c>
      <c r="BEC323" s="417" t="s">
        <v>769</v>
      </c>
      <c r="BED323" s="414" t="s">
        <v>64</v>
      </c>
      <c r="BEE323" s="415">
        <v>1</v>
      </c>
      <c r="BEF323" s="418" t="s">
        <v>783</v>
      </c>
      <c r="BEG323" s="417" t="s">
        <v>769</v>
      </c>
      <c r="BEH323" s="414" t="s">
        <v>64</v>
      </c>
      <c r="BEI323" s="415">
        <v>1</v>
      </c>
      <c r="BEJ323" s="418" t="s">
        <v>783</v>
      </c>
      <c r="BEK323" s="417" t="s">
        <v>769</v>
      </c>
      <c r="BEL323" s="414" t="s">
        <v>64</v>
      </c>
      <c r="BEM323" s="415">
        <v>1</v>
      </c>
      <c r="BEN323" s="418" t="s">
        <v>783</v>
      </c>
      <c r="BEO323" s="417" t="s">
        <v>769</v>
      </c>
      <c r="BEP323" s="414" t="s">
        <v>64</v>
      </c>
      <c r="BEQ323" s="415">
        <v>1</v>
      </c>
      <c r="BER323" s="418" t="s">
        <v>783</v>
      </c>
      <c r="BES323" s="417" t="s">
        <v>769</v>
      </c>
      <c r="BET323" s="414" t="s">
        <v>64</v>
      </c>
      <c r="BEU323" s="415">
        <v>1</v>
      </c>
      <c r="BEV323" s="418" t="s">
        <v>783</v>
      </c>
      <c r="BEW323" s="417" t="s">
        <v>769</v>
      </c>
      <c r="BEX323" s="414" t="s">
        <v>64</v>
      </c>
      <c r="BEY323" s="415">
        <v>1</v>
      </c>
      <c r="BEZ323" s="418" t="s">
        <v>783</v>
      </c>
      <c r="BFA323" s="417" t="s">
        <v>769</v>
      </c>
      <c r="BFB323" s="414" t="s">
        <v>64</v>
      </c>
      <c r="BFC323" s="415">
        <v>1</v>
      </c>
      <c r="BFD323" s="418" t="s">
        <v>783</v>
      </c>
      <c r="BFE323" s="417" t="s">
        <v>769</v>
      </c>
      <c r="BFF323" s="414" t="s">
        <v>64</v>
      </c>
      <c r="BFG323" s="415">
        <v>1</v>
      </c>
      <c r="BFH323" s="418" t="s">
        <v>783</v>
      </c>
      <c r="BFI323" s="417" t="s">
        <v>769</v>
      </c>
      <c r="BFJ323" s="414" t="s">
        <v>64</v>
      </c>
      <c r="BFK323" s="415">
        <v>1</v>
      </c>
      <c r="BFL323" s="418" t="s">
        <v>783</v>
      </c>
      <c r="BFM323" s="417" t="s">
        <v>769</v>
      </c>
      <c r="BFN323" s="414" t="s">
        <v>64</v>
      </c>
      <c r="BFO323" s="415">
        <v>1</v>
      </c>
      <c r="BFP323" s="418" t="s">
        <v>783</v>
      </c>
      <c r="BFQ323" s="417" t="s">
        <v>769</v>
      </c>
      <c r="BFR323" s="414" t="s">
        <v>64</v>
      </c>
      <c r="BFS323" s="415">
        <v>1</v>
      </c>
      <c r="BFT323" s="418" t="s">
        <v>783</v>
      </c>
      <c r="BFU323" s="417" t="s">
        <v>769</v>
      </c>
      <c r="BFV323" s="414" t="s">
        <v>64</v>
      </c>
      <c r="BFW323" s="415">
        <v>1</v>
      </c>
      <c r="BFX323" s="418" t="s">
        <v>783</v>
      </c>
      <c r="BFY323" s="417" t="s">
        <v>769</v>
      </c>
      <c r="BFZ323" s="414" t="s">
        <v>64</v>
      </c>
      <c r="BGA323" s="415">
        <v>1</v>
      </c>
      <c r="BGB323" s="418" t="s">
        <v>783</v>
      </c>
      <c r="BGC323" s="417" t="s">
        <v>769</v>
      </c>
      <c r="BGD323" s="414" t="s">
        <v>64</v>
      </c>
      <c r="BGE323" s="415">
        <v>1</v>
      </c>
      <c r="BGF323" s="418" t="s">
        <v>783</v>
      </c>
      <c r="BGG323" s="417" t="s">
        <v>769</v>
      </c>
      <c r="BGH323" s="414" t="s">
        <v>64</v>
      </c>
      <c r="BGI323" s="415">
        <v>1</v>
      </c>
      <c r="BGJ323" s="418" t="s">
        <v>783</v>
      </c>
      <c r="BGK323" s="417" t="s">
        <v>769</v>
      </c>
      <c r="BGL323" s="414" t="s">
        <v>64</v>
      </c>
      <c r="BGM323" s="415">
        <v>1</v>
      </c>
      <c r="BGN323" s="418" t="s">
        <v>783</v>
      </c>
      <c r="BGO323" s="417" t="s">
        <v>769</v>
      </c>
      <c r="BGP323" s="414" t="s">
        <v>64</v>
      </c>
      <c r="BGQ323" s="415">
        <v>1</v>
      </c>
      <c r="BGR323" s="418" t="s">
        <v>783</v>
      </c>
      <c r="BGS323" s="417" t="s">
        <v>769</v>
      </c>
      <c r="BGT323" s="414" t="s">
        <v>64</v>
      </c>
      <c r="BGU323" s="415">
        <v>1</v>
      </c>
      <c r="BGV323" s="418" t="s">
        <v>783</v>
      </c>
      <c r="BGW323" s="417" t="s">
        <v>769</v>
      </c>
      <c r="BGX323" s="414" t="s">
        <v>64</v>
      </c>
      <c r="BGY323" s="415">
        <v>1</v>
      </c>
      <c r="BGZ323" s="418" t="s">
        <v>783</v>
      </c>
      <c r="BHA323" s="417" t="s">
        <v>769</v>
      </c>
      <c r="BHB323" s="414" t="s">
        <v>64</v>
      </c>
      <c r="BHC323" s="415">
        <v>1</v>
      </c>
      <c r="BHD323" s="418" t="s">
        <v>783</v>
      </c>
      <c r="BHE323" s="417" t="s">
        <v>769</v>
      </c>
      <c r="BHF323" s="414" t="s">
        <v>64</v>
      </c>
      <c r="BHG323" s="415">
        <v>1</v>
      </c>
      <c r="BHH323" s="418" t="s">
        <v>783</v>
      </c>
      <c r="BHI323" s="417" t="s">
        <v>769</v>
      </c>
      <c r="BHJ323" s="414" t="s">
        <v>64</v>
      </c>
      <c r="BHK323" s="415">
        <v>1</v>
      </c>
      <c r="BHL323" s="418" t="s">
        <v>783</v>
      </c>
      <c r="BHM323" s="417" t="s">
        <v>769</v>
      </c>
      <c r="BHN323" s="414" t="s">
        <v>64</v>
      </c>
      <c r="BHO323" s="415">
        <v>1</v>
      </c>
      <c r="BHP323" s="418" t="s">
        <v>783</v>
      </c>
      <c r="BHQ323" s="417" t="s">
        <v>769</v>
      </c>
      <c r="BHR323" s="414" t="s">
        <v>64</v>
      </c>
      <c r="BHS323" s="415">
        <v>1</v>
      </c>
      <c r="BHT323" s="418" t="s">
        <v>783</v>
      </c>
      <c r="BHU323" s="417" t="s">
        <v>769</v>
      </c>
      <c r="BHV323" s="414" t="s">
        <v>64</v>
      </c>
      <c r="BHW323" s="415">
        <v>1</v>
      </c>
      <c r="BHX323" s="418" t="s">
        <v>783</v>
      </c>
      <c r="BHY323" s="417" t="s">
        <v>769</v>
      </c>
      <c r="BHZ323" s="414" t="s">
        <v>64</v>
      </c>
      <c r="BIA323" s="415">
        <v>1</v>
      </c>
      <c r="BIB323" s="418" t="s">
        <v>783</v>
      </c>
      <c r="BIC323" s="417" t="s">
        <v>769</v>
      </c>
      <c r="BID323" s="414" t="s">
        <v>64</v>
      </c>
      <c r="BIE323" s="415">
        <v>1</v>
      </c>
      <c r="BIF323" s="418" t="s">
        <v>783</v>
      </c>
      <c r="BIG323" s="417" t="s">
        <v>769</v>
      </c>
      <c r="BIH323" s="414" t="s">
        <v>64</v>
      </c>
      <c r="BII323" s="415">
        <v>1</v>
      </c>
      <c r="BIJ323" s="418" t="s">
        <v>783</v>
      </c>
      <c r="BIK323" s="417" t="s">
        <v>769</v>
      </c>
      <c r="BIL323" s="414" t="s">
        <v>64</v>
      </c>
      <c r="BIM323" s="415">
        <v>1</v>
      </c>
      <c r="BIN323" s="418" t="s">
        <v>783</v>
      </c>
      <c r="BIO323" s="417" t="s">
        <v>769</v>
      </c>
      <c r="BIP323" s="414" t="s">
        <v>64</v>
      </c>
      <c r="BIQ323" s="415">
        <v>1</v>
      </c>
      <c r="BIR323" s="418" t="s">
        <v>783</v>
      </c>
      <c r="BIS323" s="417" t="s">
        <v>769</v>
      </c>
      <c r="BIT323" s="414" t="s">
        <v>64</v>
      </c>
      <c r="BIU323" s="415">
        <v>1</v>
      </c>
      <c r="BIV323" s="418" t="s">
        <v>783</v>
      </c>
      <c r="BIW323" s="417" t="s">
        <v>769</v>
      </c>
      <c r="BIX323" s="414" t="s">
        <v>64</v>
      </c>
      <c r="BIY323" s="415">
        <v>1</v>
      </c>
      <c r="BIZ323" s="418" t="s">
        <v>783</v>
      </c>
      <c r="BJA323" s="417" t="s">
        <v>769</v>
      </c>
      <c r="BJB323" s="414" t="s">
        <v>64</v>
      </c>
      <c r="BJC323" s="415">
        <v>1</v>
      </c>
      <c r="BJD323" s="418" t="s">
        <v>783</v>
      </c>
      <c r="BJE323" s="417" t="s">
        <v>769</v>
      </c>
      <c r="BJF323" s="414" t="s">
        <v>64</v>
      </c>
      <c r="BJG323" s="415">
        <v>1</v>
      </c>
      <c r="BJH323" s="418" t="s">
        <v>783</v>
      </c>
      <c r="BJI323" s="417" t="s">
        <v>769</v>
      </c>
      <c r="BJJ323" s="414" t="s">
        <v>64</v>
      </c>
      <c r="BJK323" s="415">
        <v>1</v>
      </c>
      <c r="BJL323" s="418" t="s">
        <v>783</v>
      </c>
      <c r="BJM323" s="417" t="s">
        <v>769</v>
      </c>
      <c r="BJN323" s="414" t="s">
        <v>64</v>
      </c>
      <c r="BJO323" s="415">
        <v>1</v>
      </c>
      <c r="BJP323" s="418" t="s">
        <v>783</v>
      </c>
      <c r="BJQ323" s="417" t="s">
        <v>769</v>
      </c>
      <c r="BJR323" s="414" t="s">
        <v>64</v>
      </c>
      <c r="BJS323" s="415">
        <v>1</v>
      </c>
      <c r="BJT323" s="418" t="s">
        <v>783</v>
      </c>
      <c r="BJU323" s="417" t="s">
        <v>769</v>
      </c>
      <c r="BJV323" s="414" t="s">
        <v>64</v>
      </c>
      <c r="BJW323" s="415">
        <v>1</v>
      </c>
      <c r="BJX323" s="418" t="s">
        <v>783</v>
      </c>
      <c r="BJY323" s="417" t="s">
        <v>769</v>
      </c>
      <c r="BJZ323" s="414" t="s">
        <v>64</v>
      </c>
      <c r="BKA323" s="415">
        <v>1</v>
      </c>
      <c r="BKB323" s="418" t="s">
        <v>783</v>
      </c>
      <c r="BKC323" s="417" t="s">
        <v>769</v>
      </c>
      <c r="BKD323" s="414" t="s">
        <v>64</v>
      </c>
      <c r="BKE323" s="415">
        <v>1</v>
      </c>
      <c r="BKF323" s="418" t="s">
        <v>783</v>
      </c>
      <c r="BKG323" s="417" t="s">
        <v>769</v>
      </c>
      <c r="BKH323" s="414" t="s">
        <v>64</v>
      </c>
      <c r="BKI323" s="415">
        <v>1</v>
      </c>
      <c r="BKJ323" s="418" t="s">
        <v>783</v>
      </c>
      <c r="BKK323" s="417" t="s">
        <v>769</v>
      </c>
      <c r="BKL323" s="414" t="s">
        <v>64</v>
      </c>
      <c r="BKM323" s="415">
        <v>1</v>
      </c>
      <c r="BKN323" s="418" t="s">
        <v>783</v>
      </c>
      <c r="BKO323" s="417" t="s">
        <v>769</v>
      </c>
      <c r="BKP323" s="414" t="s">
        <v>64</v>
      </c>
      <c r="BKQ323" s="415">
        <v>1</v>
      </c>
      <c r="BKR323" s="418" t="s">
        <v>783</v>
      </c>
      <c r="BKS323" s="417" t="s">
        <v>769</v>
      </c>
      <c r="BKT323" s="414" t="s">
        <v>64</v>
      </c>
      <c r="BKU323" s="415">
        <v>1</v>
      </c>
      <c r="BKV323" s="418" t="s">
        <v>783</v>
      </c>
      <c r="BKW323" s="417" t="s">
        <v>769</v>
      </c>
      <c r="BKX323" s="414" t="s">
        <v>64</v>
      </c>
      <c r="BKY323" s="415">
        <v>1</v>
      </c>
      <c r="BKZ323" s="418" t="s">
        <v>783</v>
      </c>
      <c r="BLA323" s="417" t="s">
        <v>769</v>
      </c>
      <c r="BLB323" s="414" t="s">
        <v>64</v>
      </c>
      <c r="BLC323" s="415">
        <v>1</v>
      </c>
      <c r="BLD323" s="418" t="s">
        <v>783</v>
      </c>
      <c r="BLE323" s="417" t="s">
        <v>769</v>
      </c>
      <c r="BLF323" s="414" t="s">
        <v>64</v>
      </c>
      <c r="BLG323" s="415">
        <v>1</v>
      </c>
      <c r="BLH323" s="418" t="s">
        <v>783</v>
      </c>
      <c r="BLI323" s="417" t="s">
        <v>769</v>
      </c>
      <c r="BLJ323" s="414" t="s">
        <v>64</v>
      </c>
      <c r="BLK323" s="415">
        <v>1</v>
      </c>
      <c r="BLL323" s="418" t="s">
        <v>783</v>
      </c>
      <c r="BLM323" s="417" t="s">
        <v>769</v>
      </c>
      <c r="BLN323" s="414" t="s">
        <v>64</v>
      </c>
      <c r="BLO323" s="415">
        <v>1</v>
      </c>
      <c r="BLP323" s="418" t="s">
        <v>783</v>
      </c>
      <c r="BLQ323" s="417" t="s">
        <v>769</v>
      </c>
      <c r="BLR323" s="414" t="s">
        <v>64</v>
      </c>
      <c r="BLS323" s="415">
        <v>1</v>
      </c>
      <c r="BLT323" s="418" t="s">
        <v>783</v>
      </c>
      <c r="BLU323" s="417" t="s">
        <v>769</v>
      </c>
      <c r="BLV323" s="414" t="s">
        <v>64</v>
      </c>
      <c r="BLW323" s="415">
        <v>1</v>
      </c>
      <c r="BLX323" s="418" t="s">
        <v>783</v>
      </c>
      <c r="BLY323" s="417" t="s">
        <v>769</v>
      </c>
      <c r="BLZ323" s="414" t="s">
        <v>64</v>
      </c>
      <c r="BMA323" s="415">
        <v>1</v>
      </c>
      <c r="BMB323" s="418" t="s">
        <v>783</v>
      </c>
      <c r="BMC323" s="417" t="s">
        <v>769</v>
      </c>
      <c r="BMD323" s="414" t="s">
        <v>64</v>
      </c>
      <c r="BME323" s="415">
        <v>1</v>
      </c>
      <c r="BMF323" s="418" t="s">
        <v>783</v>
      </c>
      <c r="BMG323" s="417" t="s">
        <v>769</v>
      </c>
      <c r="BMH323" s="414" t="s">
        <v>64</v>
      </c>
      <c r="BMI323" s="415">
        <v>1</v>
      </c>
      <c r="BMJ323" s="418" t="s">
        <v>783</v>
      </c>
      <c r="BMK323" s="417" t="s">
        <v>769</v>
      </c>
      <c r="BML323" s="414" t="s">
        <v>64</v>
      </c>
      <c r="BMM323" s="415">
        <v>1</v>
      </c>
      <c r="BMN323" s="418" t="s">
        <v>783</v>
      </c>
      <c r="BMO323" s="417" t="s">
        <v>769</v>
      </c>
      <c r="BMP323" s="414" t="s">
        <v>64</v>
      </c>
      <c r="BMQ323" s="415">
        <v>1</v>
      </c>
      <c r="BMR323" s="418" t="s">
        <v>783</v>
      </c>
      <c r="BMS323" s="417" t="s">
        <v>769</v>
      </c>
      <c r="BMT323" s="414" t="s">
        <v>64</v>
      </c>
      <c r="BMU323" s="415">
        <v>1</v>
      </c>
      <c r="BMV323" s="418" t="s">
        <v>783</v>
      </c>
      <c r="BMW323" s="417" t="s">
        <v>769</v>
      </c>
      <c r="BMX323" s="414" t="s">
        <v>64</v>
      </c>
      <c r="BMY323" s="415">
        <v>1</v>
      </c>
      <c r="BMZ323" s="418" t="s">
        <v>783</v>
      </c>
      <c r="BNA323" s="417" t="s">
        <v>769</v>
      </c>
      <c r="BNB323" s="414" t="s">
        <v>64</v>
      </c>
      <c r="BNC323" s="415">
        <v>1</v>
      </c>
      <c r="BND323" s="418" t="s">
        <v>783</v>
      </c>
      <c r="BNE323" s="417" t="s">
        <v>769</v>
      </c>
      <c r="BNF323" s="414" t="s">
        <v>64</v>
      </c>
      <c r="BNG323" s="415">
        <v>1</v>
      </c>
      <c r="BNH323" s="418" t="s">
        <v>783</v>
      </c>
      <c r="BNI323" s="417" t="s">
        <v>769</v>
      </c>
      <c r="BNJ323" s="414" t="s">
        <v>64</v>
      </c>
      <c r="BNK323" s="415">
        <v>1</v>
      </c>
      <c r="BNL323" s="418" t="s">
        <v>783</v>
      </c>
      <c r="BNM323" s="417" t="s">
        <v>769</v>
      </c>
      <c r="BNN323" s="414" t="s">
        <v>64</v>
      </c>
      <c r="BNO323" s="415">
        <v>1</v>
      </c>
      <c r="BNP323" s="418" t="s">
        <v>783</v>
      </c>
      <c r="BNQ323" s="417" t="s">
        <v>769</v>
      </c>
      <c r="BNR323" s="414" t="s">
        <v>64</v>
      </c>
      <c r="BNS323" s="415">
        <v>1</v>
      </c>
      <c r="BNT323" s="418" t="s">
        <v>783</v>
      </c>
      <c r="BNU323" s="417" t="s">
        <v>769</v>
      </c>
      <c r="BNV323" s="414" t="s">
        <v>64</v>
      </c>
      <c r="BNW323" s="415">
        <v>1</v>
      </c>
      <c r="BNX323" s="418" t="s">
        <v>783</v>
      </c>
      <c r="BNY323" s="417" t="s">
        <v>769</v>
      </c>
      <c r="BNZ323" s="414" t="s">
        <v>64</v>
      </c>
      <c r="BOA323" s="415">
        <v>1</v>
      </c>
      <c r="BOB323" s="418" t="s">
        <v>783</v>
      </c>
      <c r="BOC323" s="417" t="s">
        <v>769</v>
      </c>
      <c r="BOD323" s="414" t="s">
        <v>64</v>
      </c>
      <c r="BOE323" s="415">
        <v>1</v>
      </c>
      <c r="BOF323" s="418" t="s">
        <v>783</v>
      </c>
      <c r="BOG323" s="417" t="s">
        <v>769</v>
      </c>
      <c r="BOH323" s="414" t="s">
        <v>64</v>
      </c>
      <c r="BOI323" s="415">
        <v>1</v>
      </c>
      <c r="BOJ323" s="418" t="s">
        <v>783</v>
      </c>
      <c r="BOK323" s="417" t="s">
        <v>769</v>
      </c>
      <c r="BOL323" s="414" t="s">
        <v>64</v>
      </c>
      <c r="BOM323" s="415">
        <v>1</v>
      </c>
      <c r="BON323" s="418" t="s">
        <v>783</v>
      </c>
      <c r="BOO323" s="417" t="s">
        <v>769</v>
      </c>
      <c r="BOP323" s="414" t="s">
        <v>64</v>
      </c>
      <c r="BOQ323" s="415">
        <v>1</v>
      </c>
      <c r="BOR323" s="418" t="s">
        <v>783</v>
      </c>
      <c r="BOS323" s="417" t="s">
        <v>769</v>
      </c>
      <c r="BOT323" s="414" t="s">
        <v>64</v>
      </c>
      <c r="BOU323" s="415">
        <v>1</v>
      </c>
      <c r="BOV323" s="418" t="s">
        <v>783</v>
      </c>
      <c r="BOW323" s="417" t="s">
        <v>769</v>
      </c>
      <c r="BOX323" s="414" t="s">
        <v>64</v>
      </c>
      <c r="BOY323" s="415">
        <v>1</v>
      </c>
      <c r="BOZ323" s="418" t="s">
        <v>783</v>
      </c>
      <c r="BPA323" s="417" t="s">
        <v>769</v>
      </c>
      <c r="BPB323" s="414" t="s">
        <v>64</v>
      </c>
      <c r="BPC323" s="415">
        <v>1</v>
      </c>
      <c r="BPD323" s="418" t="s">
        <v>783</v>
      </c>
      <c r="BPE323" s="417" t="s">
        <v>769</v>
      </c>
      <c r="BPF323" s="414" t="s">
        <v>64</v>
      </c>
      <c r="BPG323" s="415">
        <v>1</v>
      </c>
      <c r="BPH323" s="418" t="s">
        <v>783</v>
      </c>
      <c r="BPI323" s="417" t="s">
        <v>769</v>
      </c>
      <c r="BPJ323" s="414" t="s">
        <v>64</v>
      </c>
      <c r="BPK323" s="415">
        <v>1</v>
      </c>
      <c r="BPL323" s="418" t="s">
        <v>783</v>
      </c>
      <c r="BPM323" s="417" t="s">
        <v>769</v>
      </c>
      <c r="BPN323" s="414" t="s">
        <v>64</v>
      </c>
      <c r="BPO323" s="415">
        <v>1</v>
      </c>
      <c r="BPP323" s="418" t="s">
        <v>783</v>
      </c>
      <c r="BPQ323" s="417" t="s">
        <v>769</v>
      </c>
      <c r="BPR323" s="414" t="s">
        <v>64</v>
      </c>
      <c r="BPS323" s="415">
        <v>1</v>
      </c>
      <c r="BPT323" s="418" t="s">
        <v>783</v>
      </c>
      <c r="BPU323" s="417" t="s">
        <v>769</v>
      </c>
      <c r="BPV323" s="414" t="s">
        <v>64</v>
      </c>
      <c r="BPW323" s="415">
        <v>1</v>
      </c>
      <c r="BPX323" s="418" t="s">
        <v>783</v>
      </c>
      <c r="BPY323" s="417" t="s">
        <v>769</v>
      </c>
      <c r="BPZ323" s="414" t="s">
        <v>64</v>
      </c>
      <c r="BQA323" s="415">
        <v>1</v>
      </c>
      <c r="BQB323" s="418" t="s">
        <v>783</v>
      </c>
      <c r="BQC323" s="417" t="s">
        <v>769</v>
      </c>
      <c r="BQD323" s="414" t="s">
        <v>64</v>
      </c>
      <c r="BQE323" s="415">
        <v>1</v>
      </c>
      <c r="BQF323" s="418" t="s">
        <v>783</v>
      </c>
      <c r="BQG323" s="417" t="s">
        <v>769</v>
      </c>
      <c r="BQH323" s="414" t="s">
        <v>64</v>
      </c>
      <c r="BQI323" s="415">
        <v>1</v>
      </c>
      <c r="BQJ323" s="418" t="s">
        <v>783</v>
      </c>
      <c r="BQK323" s="417" t="s">
        <v>769</v>
      </c>
      <c r="BQL323" s="414" t="s">
        <v>64</v>
      </c>
      <c r="BQM323" s="415">
        <v>1</v>
      </c>
      <c r="BQN323" s="418" t="s">
        <v>783</v>
      </c>
      <c r="BQO323" s="417" t="s">
        <v>769</v>
      </c>
      <c r="BQP323" s="414" t="s">
        <v>64</v>
      </c>
      <c r="BQQ323" s="415">
        <v>1</v>
      </c>
      <c r="BQR323" s="418" t="s">
        <v>783</v>
      </c>
      <c r="BQS323" s="417" t="s">
        <v>769</v>
      </c>
      <c r="BQT323" s="414" t="s">
        <v>64</v>
      </c>
      <c r="BQU323" s="415">
        <v>1</v>
      </c>
      <c r="BQV323" s="418" t="s">
        <v>783</v>
      </c>
      <c r="BQW323" s="417" t="s">
        <v>769</v>
      </c>
      <c r="BQX323" s="414" t="s">
        <v>64</v>
      </c>
      <c r="BQY323" s="415">
        <v>1</v>
      </c>
      <c r="BQZ323" s="418" t="s">
        <v>783</v>
      </c>
      <c r="BRA323" s="417" t="s">
        <v>769</v>
      </c>
      <c r="BRB323" s="414" t="s">
        <v>64</v>
      </c>
      <c r="BRC323" s="415">
        <v>1</v>
      </c>
      <c r="BRD323" s="418" t="s">
        <v>783</v>
      </c>
      <c r="BRE323" s="417" t="s">
        <v>769</v>
      </c>
      <c r="BRF323" s="414" t="s">
        <v>64</v>
      </c>
      <c r="BRG323" s="415">
        <v>1</v>
      </c>
      <c r="BRH323" s="418" t="s">
        <v>783</v>
      </c>
      <c r="BRI323" s="417" t="s">
        <v>769</v>
      </c>
      <c r="BRJ323" s="414" t="s">
        <v>64</v>
      </c>
      <c r="BRK323" s="415">
        <v>1</v>
      </c>
      <c r="BRL323" s="418" t="s">
        <v>783</v>
      </c>
      <c r="BRM323" s="417" t="s">
        <v>769</v>
      </c>
      <c r="BRN323" s="414" t="s">
        <v>64</v>
      </c>
      <c r="BRO323" s="415">
        <v>1</v>
      </c>
      <c r="BRP323" s="418" t="s">
        <v>783</v>
      </c>
      <c r="BRQ323" s="417" t="s">
        <v>769</v>
      </c>
      <c r="BRR323" s="414" t="s">
        <v>64</v>
      </c>
      <c r="BRS323" s="415">
        <v>1</v>
      </c>
      <c r="BRT323" s="418" t="s">
        <v>783</v>
      </c>
      <c r="BRU323" s="417" t="s">
        <v>769</v>
      </c>
      <c r="BRV323" s="414" t="s">
        <v>64</v>
      </c>
      <c r="BRW323" s="415">
        <v>1</v>
      </c>
      <c r="BRX323" s="418" t="s">
        <v>783</v>
      </c>
      <c r="BRY323" s="417" t="s">
        <v>769</v>
      </c>
      <c r="BRZ323" s="414" t="s">
        <v>64</v>
      </c>
      <c r="BSA323" s="415">
        <v>1</v>
      </c>
      <c r="BSB323" s="418" t="s">
        <v>783</v>
      </c>
      <c r="BSC323" s="417" t="s">
        <v>769</v>
      </c>
      <c r="BSD323" s="414" t="s">
        <v>64</v>
      </c>
      <c r="BSE323" s="415">
        <v>1</v>
      </c>
      <c r="BSF323" s="418" t="s">
        <v>783</v>
      </c>
      <c r="BSG323" s="417" t="s">
        <v>769</v>
      </c>
      <c r="BSH323" s="414" t="s">
        <v>64</v>
      </c>
      <c r="BSI323" s="415">
        <v>1</v>
      </c>
      <c r="BSJ323" s="418" t="s">
        <v>783</v>
      </c>
      <c r="BSK323" s="417" t="s">
        <v>769</v>
      </c>
      <c r="BSL323" s="414" t="s">
        <v>64</v>
      </c>
      <c r="BSM323" s="415">
        <v>1</v>
      </c>
      <c r="BSN323" s="418" t="s">
        <v>783</v>
      </c>
      <c r="BSO323" s="417" t="s">
        <v>769</v>
      </c>
      <c r="BSP323" s="414" t="s">
        <v>64</v>
      </c>
      <c r="BSQ323" s="415">
        <v>1</v>
      </c>
      <c r="BSR323" s="418" t="s">
        <v>783</v>
      </c>
      <c r="BSS323" s="417" t="s">
        <v>769</v>
      </c>
      <c r="BST323" s="414" t="s">
        <v>64</v>
      </c>
      <c r="BSU323" s="415">
        <v>1</v>
      </c>
      <c r="BSV323" s="418" t="s">
        <v>783</v>
      </c>
      <c r="BSW323" s="417" t="s">
        <v>769</v>
      </c>
      <c r="BSX323" s="414" t="s">
        <v>64</v>
      </c>
      <c r="BSY323" s="415">
        <v>1</v>
      </c>
      <c r="BSZ323" s="418" t="s">
        <v>783</v>
      </c>
      <c r="BTA323" s="417" t="s">
        <v>769</v>
      </c>
      <c r="BTB323" s="414" t="s">
        <v>64</v>
      </c>
      <c r="BTC323" s="415">
        <v>1</v>
      </c>
      <c r="BTD323" s="418" t="s">
        <v>783</v>
      </c>
      <c r="BTE323" s="417" t="s">
        <v>769</v>
      </c>
      <c r="BTF323" s="414" t="s">
        <v>64</v>
      </c>
      <c r="BTG323" s="415">
        <v>1</v>
      </c>
      <c r="BTH323" s="418" t="s">
        <v>783</v>
      </c>
      <c r="BTI323" s="417" t="s">
        <v>769</v>
      </c>
      <c r="BTJ323" s="414" t="s">
        <v>64</v>
      </c>
      <c r="BTK323" s="415">
        <v>1</v>
      </c>
      <c r="BTL323" s="418" t="s">
        <v>783</v>
      </c>
      <c r="BTM323" s="417" t="s">
        <v>769</v>
      </c>
      <c r="BTN323" s="414" t="s">
        <v>64</v>
      </c>
      <c r="BTO323" s="415">
        <v>1</v>
      </c>
      <c r="BTP323" s="418" t="s">
        <v>783</v>
      </c>
      <c r="BTQ323" s="417" t="s">
        <v>769</v>
      </c>
      <c r="BTR323" s="414" t="s">
        <v>64</v>
      </c>
      <c r="BTS323" s="415">
        <v>1</v>
      </c>
      <c r="BTT323" s="418" t="s">
        <v>783</v>
      </c>
      <c r="BTU323" s="417" t="s">
        <v>769</v>
      </c>
      <c r="BTV323" s="414" t="s">
        <v>64</v>
      </c>
      <c r="BTW323" s="415">
        <v>1</v>
      </c>
      <c r="BTX323" s="418" t="s">
        <v>783</v>
      </c>
      <c r="BTY323" s="417" t="s">
        <v>769</v>
      </c>
      <c r="BTZ323" s="414" t="s">
        <v>64</v>
      </c>
      <c r="BUA323" s="415">
        <v>1</v>
      </c>
      <c r="BUB323" s="418" t="s">
        <v>783</v>
      </c>
      <c r="BUC323" s="417" t="s">
        <v>769</v>
      </c>
      <c r="BUD323" s="414" t="s">
        <v>64</v>
      </c>
      <c r="BUE323" s="415">
        <v>1</v>
      </c>
      <c r="BUF323" s="418" t="s">
        <v>783</v>
      </c>
      <c r="BUG323" s="417" t="s">
        <v>769</v>
      </c>
      <c r="BUH323" s="414" t="s">
        <v>64</v>
      </c>
      <c r="BUI323" s="415">
        <v>1</v>
      </c>
      <c r="BUJ323" s="418" t="s">
        <v>783</v>
      </c>
      <c r="BUK323" s="417" t="s">
        <v>769</v>
      </c>
      <c r="BUL323" s="414" t="s">
        <v>64</v>
      </c>
      <c r="BUM323" s="415">
        <v>1</v>
      </c>
      <c r="BUN323" s="418" t="s">
        <v>783</v>
      </c>
      <c r="BUO323" s="417" t="s">
        <v>769</v>
      </c>
      <c r="BUP323" s="414" t="s">
        <v>64</v>
      </c>
      <c r="BUQ323" s="415">
        <v>1</v>
      </c>
      <c r="BUR323" s="418" t="s">
        <v>783</v>
      </c>
      <c r="BUS323" s="417" t="s">
        <v>769</v>
      </c>
      <c r="BUT323" s="414" t="s">
        <v>64</v>
      </c>
      <c r="BUU323" s="415">
        <v>1</v>
      </c>
      <c r="BUV323" s="418" t="s">
        <v>783</v>
      </c>
      <c r="BUW323" s="417" t="s">
        <v>769</v>
      </c>
      <c r="BUX323" s="414" t="s">
        <v>64</v>
      </c>
      <c r="BUY323" s="415">
        <v>1</v>
      </c>
      <c r="BUZ323" s="418" t="s">
        <v>783</v>
      </c>
      <c r="BVA323" s="417" t="s">
        <v>769</v>
      </c>
      <c r="BVB323" s="414" t="s">
        <v>64</v>
      </c>
      <c r="BVC323" s="415">
        <v>1</v>
      </c>
      <c r="BVD323" s="418" t="s">
        <v>783</v>
      </c>
      <c r="BVE323" s="417" t="s">
        <v>769</v>
      </c>
      <c r="BVF323" s="414" t="s">
        <v>64</v>
      </c>
      <c r="BVG323" s="415">
        <v>1</v>
      </c>
      <c r="BVH323" s="418" t="s">
        <v>783</v>
      </c>
      <c r="BVI323" s="417" t="s">
        <v>769</v>
      </c>
      <c r="BVJ323" s="414" t="s">
        <v>64</v>
      </c>
      <c r="BVK323" s="415">
        <v>1</v>
      </c>
      <c r="BVL323" s="418" t="s">
        <v>783</v>
      </c>
      <c r="BVM323" s="417" t="s">
        <v>769</v>
      </c>
      <c r="BVN323" s="414" t="s">
        <v>64</v>
      </c>
      <c r="BVO323" s="415">
        <v>1</v>
      </c>
      <c r="BVP323" s="418" t="s">
        <v>783</v>
      </c>
      <c r="BVQ323" s="417" t="s">
        <v>769</v>
      </c>
      <c r="BVR323" s="414" t="s">
        <v>64</v>
      </c>
      <c r="BVS323" s="415">
        <v>1</v>
      </c>
      <c r="BVT323" s="418" t="s">
        <v>783</v>
      </c>
      <c r="BVU323" s="417" t="s">
        <v>769</v>
      </c>
      <c r="BVV323" s="414" t="s">
        <v>64</v>
      </c>
      <c r="BVW323" s="415">
        <v>1</v>
      </c>
      <c r="BVX323" s="418" t="s">
        <v>783</v>
      </c>
      <c r="BVY323" s="417" t="s">
        <v>769</v>
      </c>
      <c r="BVZ323" s="414" t="s">
        <v>64</v>
      </c>
      <c r="BWA323" s="415">
        <v>1</v>
      </c>
      <c r="BWB323" s="418" t="s">
        <v>783</v>
      </c>
      <c r="BWC323" s="417" t="s">
        <v>769</v>
      </c>
      <c r="BWD323" s="414" t="s">
        <v>64</v>
      </c>
      <c r="BWE323" s="415">
        <v>1</v>
      </c>
      <c r="BWF323" s="418" t="s">
        <v>783</v>
      </c>
      <c r="BWG323" s="417" t="s">
        <v>769</v>
      </c>
      <c r="BWH323" s="414" t="s">
        <v>64</v>
      </c>
      <c r="BWI323" s="415">
        <v>1</v>
      </c>
      <c r="BWJ323" s="418" t="s">
        <v>783</v>
      </c>
      <c r="BWK323" s="417" t="s">
        <v>769</v>
      </c>
      <c r="BWL323" s="414" t="s">
        <v>64</v>
      </c>
      <c r="BWM323" s="415">
        <v>1</v>
      </c>
      <c r="BWN323" s="418" t="s">
        <v>783</v>
      </c>
      <c r="BWO323" s="417" t="s">
        <v>769</v>
      </c>
      <c r="BWP323" s="414" t="s">
        <v>64</v>
      </c>
      <c r="BWQ323" s="415">
        <v>1</v>
      </c>
      <c r="BWR323" s="418" t="s">
        <v>783</v>
      </c>
      <c r="BWS323" s="417" t="s">
        <v>769</v>
      </c>
      <c r="BWT323" s="414" t="s">
        <v>64</v>
      </c>
      <c r="BWU323" s="415">
        <v>1</v>
      </c>
      <c r="BWV323" s="418" t="s">
        <v>783</v>
      </c>
      <c r="BWW323" s="417" t="s">
        <v>769</v>
      </c>
      <c r="BWX323" s="414" t="s">
        <v>64</v>
      </c>
      <c r="BWY323" s="415">
        <v>1</v>
      </c>
      <c r="BWZ323" s="418" t="s">
        <v>783</v>
      </c>
      <c r="BXA323" s="417" t="s">
        <v>769</v>
      </c>
      <c r="BXB323" s="414" t="s">
        <v>64</v>
      </c>
      <c r="BXC323" s="415">
        <v>1</v>
      </c>
      <c r="BXD323" s="418" t="s">
        <v>783</v>
      </c>
      <c r="BXE323" s="417" t="s">
        <v>769</v>
      </c>
      <c r="BXF323" s="414" t="s">
        <v>64</v>
      </c>
      <c r="BXG323" s="415">
        <v>1</v>
      </c>
      <c r="BXH323" s="418" t="s">
        <v>783</v>
      </c>
      <c r="BXI323" s="417" t="s">
        <v>769</v>
      </c>
      <c r="BXJ323" s="414" t="s">
        <v>64</v>
      </c>
      <c r="BXK323" s="415">
        <v>1</v>
      </c>
      <c r="BXL323" s="418" t="s">
        <v>783</v>
      </c>
      <c r="BXM323" s="417" t="s">
        <v>769</v>
      </c>
      <c r="BXN323" s="414" t="s">
        <v>64</v>
      </c>
      <c r="BXO323" s="415">
        <v>1</v>
      </c>
      <c r="BXP323" s="418" t="s">
        <v>783</v>
      </c>
      <c r="BXQ323" s="417" t="s">
        <v>769</v>
      </c>
      <c r="BXR323" s="414" t="s">
        <v>64</v>
      </c>
      <c r="BXS323" s="415">
        <v>1</v>
      </c>
      <c r="BXT323" s="418" t="s">
        <v>783</v>
      </c>
      <c r="BXU323" s="417" t="s">
        <v>769</v>
      </c>
      <c r="BXV323" s="414" t="s">
        <v>64</v>
      </c>
      <c r="BXW323" s="415">
        <v>1</v>
      </c>
      <c r="BXX323" s="418" t="s">
        <v>783</v>
      </c>
      <c r="BXY323" s="417" t="s">
        <v>769</v>
      </c>
      <c r="BXZ323" s="414" t="s">
        <v>64</v>
      </c>
      <c r="BYA323" s="415">
        <v>1</v>
      </c>
      <c r="BYB323" s="418" t="s">
        <v>783</v>
      </c>
      <c r="BYC323" s="417" t="s">
        <v>769</v>
      </c>
      <c r="BYD323" s="414" t="s">
        <v>64</v>
      </c>
      <c r="BYE323" s="415">
        <v>1</v>
      </c>
      <c r="BYF323" s="418" t="s">
        <v>783</v>
      </c>
      <c r="BYG323" s="417" t="s">
        <v>769</v>
      </c>
      <c r="BYH323" s="414" t="s">
        <v>64</v>
      </c>
      <c r="BYI323" s="415">
        <v>1</v>
      </c>
      <c r="BYJ323" s="418" t="s">
        <v>783</v>
      </c>
      <c r="BYK323" s="417" t="s">
        <v>769</v>
      </c>
      <c r="BYL323" s="414" t="s">
        <v>64</v>
      </c>
      <c r="BYM323" s="415">
        <v>1</v>
      </c>
      <c r="BYN323" s="418" t="s">
        <v>783</v>
      </c>
      <c r="BYO323" s="417" t="s">
        <v>769</v>
      </c>
      <c r="BYP323" s="414" t="s">
        <v>64</v>
      </c>
      <c r="BYQ323" s="415">
        <v>1</v>
      </c>
      <c r="BYR323" s="418" t="s">
        <v>783</v>
      </c>
      <c r="BYS323" s="417" t="s">
        <v>769</v>
      </c>
      <c r="BYT323" s="414" t="s">
        <v>64</v>
      </c>
      <c r="BYU323" s="415">
        <v>1</v>
      </c>
      <c r="BYV323" s="418" t="s">
        <v>783</v>
      </c>
      <c r="BYW323" s="417" t="s">
        <v>769</v>
      </c>
      <c r="BYX323" s="414" t="s">
        <v>64</v>
      </c>
      <c r="BYY323" s="415">
        <v>1</v>
      </c>
      <c r="BYZ323" s="418" t="s">
        <v>783</v>
      </c>
      <c r="BZA323" s="417" t="s">
        <v>769</v>
      </c>
      <c r="BZB323" s="414" t="s">
        <v>64</v>
      </c>
      <c r="BZC323" s="415">
        <v>1</v>
      </c>
      <c r="BZD323" s="418" t="s">
        <v>783</v>
      </c>
      <c r="BZE323" s="417" t="s">
        <v>769</v>
      </c>
      <c r="BZF323" s="414" t="s">
        <v>64</v>
      </c>
      <c r="BZG323" s="415">
        <v>1</v>
      </c>
      <c r="BZH323" s="418" t="s">
        <v>783</v>
      </c>
      <c r="BZI323" s="417" t="s">
        <v>769</v>
      </c>
      <c r="BZJ323" s="414" t="s">
        <v>64</v>
      </c>
      <c r="BZK323" s="415">
        <v>1</v>
      </c>
      <c r="BZL323" s="418" t="s">
        <v>783</v>
      </c>
      <c r="BZM323" s="417" t="s">
        <v>769</v>
      </c>
      <c r="BZN323" s="414" t="s">
        <v>64</v>
      </c>
      <c r="BZO323" s="415">
        <v>1</v>
      </c>
      <c r="BZP323" s="418" t="s">
        <v>783</v>
      </c>
      <c r="BZQ323" s="417" t="s">
        <v>769</v>
      </c>
      <c r="BZR323" s="414" t="s">
        <v>64</v>
      </c>
      <c r="BZS323" s="415">
        <v>1</v>
      </c>
      <c r="BZT323" s="418" t="s">
        <v>783</v>
      </c>
      <c r="BZU323" s="417" t="s">
        <v>769</v>
      </c>
      <c r="BZV323" s="414" t="s">
        <v>64</v>
      </c>
      <c r="BZW323" s="415">
        <v>1</v>
      </c>
      <c r="BZX323" s="418" t="s">
        <v>783</v>
      </c>
      <c r="BZY323" s="417" t="s">
        <v>769</v>
      </c>
      <c r="BZZ323" s="414" t="s">
        <v>64</v>
      </c>
      <c r="CAA323" s="415">
        <v>1</v>
      </c>
      <c r="CAB323" s="418" t="s">
        <v>783</v>
      </c>
      <c r="CAC323" s="417" t="s">
        <v>769</v>
      </c>
      <c r="CAD323" s="414" t="s">
        <v>64</v>
      </c>
      <c r="CAE323" s="415">
        <v>1</v>
      </c>
      <c r="CAF323" s="418" t="s">
        <v>783</v>
      </c>
      <c r="CAG323" s="417" t="s">
        <v>769</v>
      </c>
      <c r="CAH323" s="414" t="s">
        <v>64</v>
      </c>
      <c r="CAI323" s="415">
        <v>1</v>
      </c>
      <c r="CAJ323" s="418" t="s">
        <v>783</v>
      </c>
      <c r="CAK323" s="417" t="s">
        <v>769</v>
      </c>
      <c r="CAL323" s="414" t="s">
        <v>64</v>
      </c>
      <c r="CAM323" s="415">
        <v>1</v>
      </c>
      <c r="CAN323" s="418" t="s">
        <v>783</v>
      </c>
      <c r="CAO323" s="417" t="s">
        <v>769</v>
      </c>
      <c r="CAP323" s="414" t="s">
        <v>64</v>
      </c>
      <c r="CAQ323" s="415">
        <v>1</v>
      </c>
      <c r="CAR323" s="418" t="s">
        <v>783</v>
      </c>
      <c r="CAS323" s="417" t="s">
        <v>769</v>
      </c>
      <c r="CAT323" s="414" t="s">
        <v>64</v>
      </c>
      <c r="CAU323" s="415">
        <v>1</v>
      </c>
      <c r="CAV323" s="418" t="s">
        <v>783</v>
      </c>
      <c r="CAW323" s="417" t="s">
        <v>769</v>
      </c>
      <c r="CAX323" s="414" t="s">
        <v>64</v>
      </c>
      <c r="CAY323" s="415">
        <v>1</v>
      </c>
      <c r="CAZ323" s="418" t="s">
        <v>783</v>
      </c>
      <c r="CBA323" s="417" t="s">
        <v>769</v>
      </c>
      <c r="CBB323" s="414" t="s">
        <v>64</v>
      </c>
      <c r="CBC323" s="415">
        <v>1</v>
      </c>
      <c r="CBD323" s="418" t="s">
        <v>783</v>
      </c>
      <c r="CBE323" s="417" t="s">
        <v>769</v>
      </c>
      <c r="CBF323" s="414" t="s">
        <v>64</v>
      </c>
      <c r="CBG323" s="415">
        <v>1</v>
      </c>
      <c r="CBH323" s="418" t="s">
        <v>783</v>
      </c>
      <c r="CBI323" s="417" t="s">
        <v>769</v>
      </c>
      <c r="CBJ323" s="414" t="s">
        <v>64</v>
      </c>
      <c r="CBK323" s="415">
        <v>1</v>
      </c>
      <c r="CBL323" s="418" t="s">
        <v>783</v>
      </c>
      <c r="CBM323" s="417" t="s">
        <v>769</v>
      </c>
      <c r="CBN323" s="414" t="s">
        <v>64</v>
      </c>
      <c r="CBO323" s="415">
        <v>1</v>
      </c>
      <c r="CBP323" s="418" t="s">
        <v>783</v>
      </c>
      <c r="CBQ323" s="417" t="s">
        <v>769</v>
      </c>
      <c r="CBR323" s="414" t="s">
        <v>64</v>
      </c>
      <c r="CBS323" s="415">
        <v>1</v>
      </c>
      <c r="CBT323" s="418" t="s">
        <v>783</v>
      </c>
      <c r="CBU323" s="417" t="s">
        <v>769</v>
      </c>
      <c r="CBV323" s="414" t="s">
        <v>64</v>
      </c>
      <c r="CBW323" s="415">
        <v>1</v>
      </c>
      <c r="CBX323" s="418" t="s">
        <v>783</v>
      </c>
      <c r="CBY323" s="417" t="s">
        <v>769</v>
      </c>
      <c r="CBZ323" s="414" t="s">
        <v>64</v>
      </c>
      <c r="CCA323" s="415">
        <v>1</v>
      </c>
      <c r="CCB323" s="418" t="s">
        <v>783</v>
      </c>
      <c r="CCC323" s="417" t="s">
        <v>769</v>
      </c>
      <c r="CCD323" s="414" t="s">
        <v>64</v>
      </c>
      <c r="CCE323" s="415">
        <v>1</v>
      </c>
      <c r="CCF323" s="418" t="s">
        <v>783</v>
      </c>
      <c r="CCG323" s="417" t="s">
        <v>769</v>
      </c>
      <c r="CCH323" s="414" t="s">
        <v>64</v>
      </c>
      <c r="CCI323" s="415">
        <v>1</v>
      </c>
      <c r="CCJ323" s="418" t="s">
        <v>783</v>
      </c>
      <c r="CCK323" s="417" t="s">
        <v>769</v>
      </c>
      <c r="CCL323" s="414" t="s">
        <v>64</v>
      </c>
      <c r="CCM323" s="415">
        <v>1</v>
      </c>
      <c r="CCN323" s="418" t="s">
        <v>783</v>
      </c>
      <c r="CCO323" s="417" t="s">
        <v>769</v>
      </c>
      <c r="CCP323" s="414" t="s">
        <v>64</v>
      </c>
      <c r="CCQ323" s="415">
        <v>1</v>
      </c>
      <c r="CCR323" s="418" t="s">
        <v>783</v>
      </c>
      <c r="CCS323" s="417" t="s">
        <v>769</v>
      </c>
      <c r="CCT323" s="414" t="s">
        <v>64</v>
      </c>
      <c r="CCU323" s="415">
        <v>1</v>
      </c>
      <c r="CCV323" s="418" t="s">
        <v>783</v>
      </c>
      <c r="CCW323" s="417" t="s">
        <v>769</v>
      </c>
      <c r="CCX323" s="414" t="s">
        <v>64</v>
      </c>
      <c r="CCY323" s="415">
        <v>1</v>
      </c>
      <c r="CCZ323" s="418" t="s">
        <v>783</v>
      </c>
      <c r="CDA323" s="417" t="s">
        <v>769</v>
      </c>
      <c r="CDB323" s="414" t="s">
        <v>64</v>
      </c>
      <c r="CDC323" s="415">
        <v>1</v>
      </c>
      <c r="CDD323" s="418" t="s">
        <v>783</v>
      </c>
      <c r="CDE323" s="417" t="s">
        <v>769</v>
      </c>
      <c r="CDF323" s="414" t="s">
        <v>64</v>
      </c>
      <c r="CDG323" s="415">
        <v>1</v>
      </c>
      <c r="CDH323" s="418" t="s">
        <v>783</v>
      </c>
      <c r="CDI323" s="417" t="s">
        <v>769</v>
      </c>
      <c r="CDJ323" s="414" t="s">
        <v>64</v>
      </c>
      <c r="CDK323" s="415">
        <v>1</v>
      </c>
      <c r="CDL323" s="418" t="s">
        <v>783</v>
      </c>
      <c r="CDM323" s="417" t="s">
        <v>769</v>
      </c>
      <c r="CDN323" s="414" t="s">
        <v>64</v>
      </c>
      <c r="CDO323" s="415">
        <v>1</v>
      </c>
      <c r="CDP323" s="418" t="s">
        <v>783</v>
      </c>
      <c r="CDQ323" s="417" t="s">
        <v>769</v>
      </c>
      <c r="CDR323" s="414" t="s">
        <v>64</v>
      </c>
      <c r="CDS323" s="415">
        <v>1</v>
      </c>
      <c r="CDT323" s="418" t="s">
        <v>783</v>
      </c>
      <c r="CDU323" s="417" t="s">
        <v>769</v>
      </c>
      <c r="CDV323" s="414" t="s">
        <v>64</v>
      </c>
      <c r="CDW323" s="415">
        <v>1</v>
      </c>
      <c r="CDX323" s="418" t="s">
        <v>783</v>
      </c>
      <c r="CDY323" s="417" t="s">
        <v>769</v>
      </c>
      <c r="CDZ323" s="414" t="s">
        <v>64</v>
      </c>
      <c r="CEA323" s="415">
        <v>1</v>
      </c>
      <c r="CEB323" s="418" t="s">
        <v>783</v>
      </c>
      <c r="CEC323" s="417" t="s">
        <v>769</v>
      </c>
      <c r="CED323" s="414" t="s">
        <v>64</v>
      </c>
      <c r="CEE323" s="415">
        <v>1</v>
      </c>
      <c r="CEF323" s="418" t="s">
        <v>783</v>
      </c>
      <c r="CEG323" s="417" t="s">
        <v>769</v>
      </c>
      <c r="CEH323" s="414" t="s">
        <v>64</v>
      </c>
      <c r="CEI323" s="415">
        <v>1</v>
      </c>
      <c r="CEJ323" s="418" t="s">
        <v>783</v>
      </c>
      <c r="CEK323" s="417" t="s">
        <v>769</v>
      </c>
      <c r="CEL323" s="414" t="s">
        <v>64</v>
      </c>
      <c r="CEM323" s="415">
        <v>1</v>
      </c>
      <c r="CEN323" s="418" t="s">
        <v>783</v>
      </c>
      <c r="CEO323" s="417" t="s">
        <v>769</v>
      </c>
      <c r="CEP323" s="414" t="s">
        <v>64</v>
      </c>
      <c r="CEQ323" s="415">
        <v>1</v>
      </c>
      <c r="CER323" s="418" t="s">
        <v>783</v>
      </c>
      <c r="CES323" s="417" t="s">
        <v>769</v>
      </c>
      <c r="CET323" s="414" t="s">
        <v>64</v>
      </c>
      <c r="CEU323" s="415">
        <v>1</v>
      </c>
      <c r="CEV323" s="418" t="s">
        <v>783</v>
      </c>
      <c r="CEW323" s="417" t="s">
        <v>769</v>
      </c>
      <c r="CEX323" s="414" t="s">
        <v>64</v>
      </c>
      <c r="CEY323" s="415">
        <v>1</v>
      </c>
      <c r="CEZ323" s="418" t="s">
        <v>783</v>
      </c>
      <c r="CFA323" s="417" t="s">
        <v>769</v>
      </c>
      <c r="CFB323" s="414" t="s">
        <v>64</v>
      </c>
      <c r="CFC323" s="415">
        <v>1</v>
      </c>
      <c r="CFD323" s="418" t="s">
        <v>783</v>
      </c>
      <c r="CFE323" s="417" t="s">
        <v>769</v>
      </c>
      <c r="CFF323" s="414" t="s">
        <v>64</v>
      </c>
      <c r="CFG323" s="415">
        <v>1</v>
      </c>
      <c r="CFH323" s="418" t="s">
        <v>783</v>
      </c>
      <c r="CFI323" s="417" t="s">
        <v>769</v>
      </c>
      <c r="CFJ323" s="414" t="s">
        <v>64</v>
      </c>
      <c r="CFK323" s="415">
        <v>1</v>
      </c>
      <c r="CFL323" s="418" t="s">
        <v>783</v>
      </c>
      <c r="CFM323" s="417" t="s">
        <v>769</v>
      </c>
      <c r="CFN323" s="414" t="s">
        <v>64</v>
      </c>
      <c r="CFO323" s="415">
        <v>1</v>
      </c>
      <c r="CFP323" s="418" t="s">
        <v>783</v>
      </c>
      <c r="CFQ323" s="417" t="s">
        <v>769</v>
      </c>
      <c r="CFR323" s="414" t="s">
        <v>64</v>
      </c>
      <c r="CFS323" s="415">
        <v>1</v>
      </c>
      <c r="CFT323" s="418" t="s">
        <v>783</v>
      </c>
      <c r="CFU323" s="417" t="s">
        <v>769</v>
      </c>
      <c r="CFV323" s="414" t="s">
        <v>64</v>
      </c>
      <c r="CFW323" s="415">
        <v>1</v>
      </c>
      <c r="CFX323" s="418" t="s">
        <v>783</v>
      </c>
      <c r="CFY323" s="417" t="s">
        <v>769</v>
      </c>
      <c r="CFZ323" s="414" t="s">
        <v>64</v>
      </c>
      <c r="CGA323" s="415">
        <v>1</v>
      </c>
      <c r="CGB323" s="418" t="s">
        <v>783</v>
      </c>
      <c r="CGC323" s="417" t="s">
        <v>769</v>
      </c>
      <c r="CGD323" s="414" t="s">
        <v>64</v>
      </c>
      <c r="CGE323" s="415">
        <v>1</v>
      </c>
      <c r="CGF323" s="418" t="s">
        <v>783</v>
      </c>
      <c r="CGG323" s="417" t="s">
        <v>769</v>
      </c>
      <c r="CGH323" s="414" t="s">
        <v>64</v>
      </c>
      <c r="CGI323" s="415">
        <v>1</v>
      </c>
      <c r="CGJ323" s="418" t="s">
        <v>783</v>
      </c>
      <c r="CGK323" s="417" t="s">
        <v>769</v>
      </c>
      <c r="CGL323" s="414" t="s">
        <v>64</v>
      </c>
      <c r="CGM323" s="415">
        <v>1</v>
      </c>
      <c r="CGN323" s="418" t="s">
        <v>783</v>
      </c>
      <c r="CGO323" s="417" t="s">
        <v>769</v>
      </c>
      <c r="CGP323" s="414" t="s">
        <v>64</v>
      </c>
      <c r="CGQ323" s="415">
        <v>1</v>
      </c>
      <c r="CGR323" s="418" t="s">
        <v>783</v>
      </c>
      <c r="CGS323" s="417" t="s">
        <v>769</v>
      </c>
      <c r="CGT323" s="414" t="s">
        <v>64</v>
      </c>
      <c r="CGU323" s="415">
        <v>1</v>
      </c>
      <c r="CGV323" s="418" t="s">
        <v>783</v>
      </c>
      <c r="CGW323" s="417" t="s">
        <v>769</v>
      </c>
      <c r="CGX323" s="414" t="s">
        <v>64</v>
      </c>
      <c r="CGY323" s="415">
        <v>1</v>
      </c>
      <c r="CGZ323" s="418" t="s">
        <v>783</v>
      </c>
      <c r="CHA323" s="417" t="s">
        <v>769</v>
      </c>
      <c r="CHB323" s="414" t="s">
        <v>64</v>
      </c>
      <c r="CHC323" s="415">
        <v>1</v>
      </c>
      <c r="CHD323" s="418" t="s">
        <v>783</v>
      </c>
      <c r="CHE323" s="417" t="s">
        <v>769</v>
      </c>
      <c r="CHF323" s="414" t="s">
        <v>64</v>
      </c>
      <c r="CHG323" s="415">
        <v>1</v>
      </c>
      <c r="CHH323" s="418" t="s">
        <v>783</v>
      </c>
      <c r="CHI323" s="417" t="s">
        <v>769</v>
      </c>
      <c r="CHJ323" s="414" t="s">
        <v>64</v>
      </c>
      <c r="CHK323" s="415">
        <v>1</v>
      </c>
      <c r="CHL323" s="418" t="s">
        <v>783</v>
      </c>
      <c r="CHM323" s="417" t="s">
        <v>769</v>
      </c>
      <c r="CHN323" s="414" t="s">
        <v>64</v>
      </c>
      <c r="CHO323" s="415">
        <v>1</v>
      </c>
      <c r="CHP323" s="418" t="s">
        <v>783</v>
      </c>
      <c r="CHQ323" s="417" t="s">
        <v>769</v>
      </c>
      <c r="CHR323" s="414" t="s">
        <v>64</v>
      </c>
      <c r="CHS323" s="415">
        <v>1</v>
      </c>
      <c r="CHT323" s="418" t="s">
        <v>783</v>
      </c>
      <c r="CHU323" s="417" t="s">
        <v>769</v>
      </c>
      <c r="CHV323" s="414" t="s">
        <v>64</v>
      </c>
      <c r="CHW323" s="415">
        <v>1</v>
      </c>
      <c r="CHX323" s="418" t="s">
        <v>783</v>
      </c>
      <c r="CHY323" s="417" t="s">
        <v>769</v>
      </c>
      <c r="CHZ323" s="414" t="s">
        <v>64</v>
      </c>
      <c r="CIA323" s="415">
        <v>1</v>
      </c>
      <c r="CIB323" s="418" t="s">
        <v>783</v>
      </c>
      <c r="CIC323" s="417" t="s">
        <v>769</v>
      </c>
      <c r="CID323" s="414" t="s">
        <v>64</v>
      </c>
      <c r="CIE323" s="415">
        <v>1</v>
      </c>
      <c r="CIF323" s="418" t="s">
        <v>783</v>
      </c>
      <c r="CIG323" s="417" t="s">
        <v>769</v>
      </c>
      <c r="CIH323" s="414" t="s">
        <v>64</v>
      </c>
      <c r="CII323" s="415">
        <v>1</v>
      </c>
      <c r="CIJ323" s="418" t="s">
        <v>783</v>
      </c>
      <c r="CIK323" s="417" t="s">
        <v>769</v>
      </c>
      <c r="CIL323" s="414" t="s">
        <v>64</v>
      </c>
      <c r="CIM323" s="415">
        <v>1</v>
      </c>
      <c r="CIN323" s="418" t="s">
        <v>783</v>
      </c>
      <c r="CIO323" s="417" t="s">
        <v>769</v>
      </c>
      <c r="CIP323" s="414" t="s">
        <v>64</v>
      </c>
      <c r="CIQ323" s="415">
        <v>1</v>
      </c>
      <c r="CIR323" s="418" t="s">
        <v>783</v>
      </c>
      <c r="CIS323" s="417" t="s">
        <v>769</v>
      </c>
      <c r="CIT323" s="414" t="s">
        <v>64</v>
      </c>
      <c r="CIU323" s="415">
        <v>1</v>
      </c>
      <c r="CIV323" s="418" t="s">
        <v>783</v>
      </c>
      <c r="CIW323" s="417" t="s">
        <v>769</v>
      </c>
      <c r="CIX323" s="414" t="s">
        <v>64</v>
      </c>
      <c r="CIY323" s="415">
        <v>1</v>
      </c>
      <c r="CIZ323" s="418" t="s">
        <v>783</v>
      </c>
      <c r="CJA323" s="417" t="s">
        <v>769</v>
      </c>
      <c r="CJB323" s="414" t="s">
        <v>64</v>
      </c>
      <c r="CJC323" s="415">
        <v>1</v>
      </c>
      <c r="CJD323" s="418" t="s">
        <v>783</v>
      </c>
      <c r="CJE323" s="417" t="s">
        <v>769</v>
      </c>
      <c r="CJF323" s="414" t="s">
        <v>64</v>
      </c>
      <c r="CJG323" s="415">
        <v>1</v>
      </c>
      <c r="CJH323" s="418" t="s">
        <v>783</v>
      </c>
      <c r="CJI323" s="417" t="s">
        <v>769</v>
      </c>
      <c r="CJJ323" s="414" t="s">
        <v>64</v>
      </c>
      <c r="CJK323" s="415">
        <v>1</v>
      </c>
      <c r="CJL323" s="418" t="s">
        <v>783</v>
      </c>
      <c r="CJM323" s="417" t="s">
        <v>769</v>
      </c>
      <c r="CJN323" s="414" t="s">
        <v>64</v>
      </c>
      <c r="CJO323" s="415">
        <v>1</v>
      </c>
      <c r="CJP323" s="418" t="s">
        <v>783</v>
      </c>
      <c r="CJQ323" s="417" t="s">
        <v>769</v>
      </c>
      <c r="CJR323" s="414" t="s">
        <v>64</v>
      </c>
      <c r="CJS323" s="415">
        <v>1</v>
      </c>
      <c r="CJT323" s="418" t="s">
        <v>783</v>
      </c>
      <c r="CJU323" s="417" t="s">
        <v>769</v>
      </c>
      <c r="CJV323" s="414" t="s">
        <v>64</v>
      </c>
      <c r="CJW323" s="415">
        <v>1</v>
      </c>
      <c r="CJX323" s="418" t="s">
        <v>783</v>
      </c>
      <c r="CJY323" s="417" t="s">
        <v>769</v>
      </c>
      <c r="CJZ323" s="414" t="s">
        <v>64</v>
      </c>
      <c r="CKA323" s="415">
        <v>1</v>
      </c>
      <c r="CKB323" s="418" t="s">
        <v>783</v>
      </c>
      <c r="CKC323" s="417" t="s">
        <v>769</v>
      </c>
      <c r="CKD323" s="414" t="s">
        <v>64</v>
      </c>
      <c r="CKE323" s="415">
        <v>1</v>
      </c>
      <c r="CKF323" s="418" t="s">
        <v>783</v>
      </c>
      <c r="CKG323" s="417" t="s">
        <v>769</v>
      </c>
      <c r="CKH323" s="414" t="s">
        <v>64</v>
      </c>
      <c r="CKI323" s="415">
        <v>1</v>
      </c>
      <c r="CKJ323" s="418" t="s">
        <v>783</v>
      </c>
      <c r="CKK323" s="417" t="s">
        <v>769</v>
      </c>
      <c r="CKL323" s="414" t="s">
        <v>64</v>
      </c>
      <c r="CKM323" s="415">
        <v>1</v>
      </c>
      <c r="CKN323" s="418" t="s">
        <v>783</v>
      </c>
      <c r="CKO323" s="417" t="s">
        <v>769</v>
      </c>
      <c r="CKP323" s="414" t="s">
        <v>64</v>
      </c>
      <c r="CKQ323" s="415">
        <v>1</v>
      </c>
      <c r="CKR323" s="418" t="s">
        <v>783</v>
      </c>
      <c r="CKS323" s="417" t="s">
        <v>769</v>
      </c>
      <c r="CKT323" s="414" t="s">
        <v>64</v>
      </c>
      <c r="CKU323" s="415">
        <v>1</v>
      </c>
      <c r="CKV323" s="418" t="s">
        <v>783</v>
      </c>
      <c r="CKW323" s="417" t="s">
        <v>769</v>
      </c>
      <c r="CKX323" s="414" t="s">
        <v>64</v>
      </c>
      <c r="CKY323" s="415">
        <v>1</v>
      </c>
      <c r="CKZ323" s="418" t="s">
        <v>783</v>
      </c>
      <c r="CLA323" s="417" t="s">
        <v>769</v>
      </c>
      <c r="CLB323" s="414" t="s">
        <v>64</v>
      </c>
      <c r="CLC323" s="415">
        <v>1</v>
      </c>
      <c r="CLD323" s="418" t="s">
        <v>783</v>
      </c>
      <c r="CLE323" s="417" t="s">
        <v>769</v>
      </c>
      <c r="CLF323" s="414" t="s">
        <v>64</v>
      </c>
      <c r="CLG323" s="415">
        <v>1</v>
      </c>
      <c r="CLH323" s="418" t="s">
        <v>783</v>
      </c>
      <c r="CLI323" s="417" t="s">
        <v>769</v>
      </c>
      <c r="CLJ323" s="414" t="s">
        <v>64</v>
      </c>
      <c r="CLK323" s="415">
        <v>1</v>
      </c>
      <c r="CLL323" s="418" t="s">
        <v>783</v>
      </c>
      <c r="CLM323" s="417" t="s">
        <v>769</v>
      </c>
      <c r="CLN323" s="414" t="s">
        <v>64</v>
      </c>
      <c r="CLO323" s="415">
        <v>1</v>
      </c>
      <c r="CLP323" s="418" t="s">
        <v>783</v>
      </c>
      <c r="CLQ323" s="417" t="s">
        <v>769</v>
      </c>
      <c r="CLR323" s="414" t="s">
        <v>64</v>
      </c>
      <c r="CLS323" s="415">
        <v>1</v>
      </c>
      <c r="CLT323" s="418" t="s">
        <v>783</v>
      </c>
      <c r="CLU323" s="417" t="s">
        <v>769</v>
      </c>
      <c r="CLV323" s="414" t="s">
        <v>64</v>
      </c>
      <c r="CLW323" s="415">
        <v>1</v>
      </c>
      <c r="CLX323" s="418" t="s">
        <v>783</v>
      </c>
      <c r="CLY323" s="417" t="s">
        <v>769</v>
      </c>
      <c r="CLZ323" s="414" t="s">
        <v>64</v>
      </c>
      <c r="CMA323" s="415">
        <v>1</v>
      </c>
      <c r="CMB323" s="418" t="s">
        <v>783</v>
      </c>
      <c r="CMC323" s="417" t="s">
        <v>769</v>
      </c>
      <c r="CMD323" s="414" t="s">
        <v>64</v>
      </c>
      <c r="CME323" s="415">
        <v>1</v>
      </c>
      <c r="CMF323" s="418" t="s">
        <v>783</v>
      </c>
      <c r="CMG323" s="417" t="s">
        <v>769</v>
      </c>
      <c r="CMH323" s="414" t="s">
        <v>64</v>
      </c>
      <c r="CMI323" s="415">
        <v>1</v>
      </c>
      <c r="CMJ323" s="418" t="s">
        <v>783</v>
      </c>
      <c r="CMK323" s="417" t="s">
        <v>769</v>
      </c>
      <c r="CML323" s="414" t="s">
        <v>64</v>
      </c>
      <c r="CMM323" s="415">
        <v>1</v>
      </c>
      <c r="CMN323" s="418" t="s">
        <v>783</v>
      </c>
      <c r="CMO323" s="417" t="s">
        <v>769</v>
      </c>
      <c r="CMP323" s="414" t="s">
        <v>64</v>
      </c>
      <c r="CMQ323" s="415">
        <v>1</v>
      </c>
      <c r="CMR323" s="418" t="s">
        <v>783</v>
      </c>
      <c r="CMS323" s="417" t="s">
        <v>769</v>
      </c>
      <c r="CMT323" s="414" t="s">
        <v>64</v>
      </c>
      <c r="CMU323" s="415">
        <v>1</v>
      </c>
      <c r="CMV323" s="418" t="s">
        <v>783</v>
      </c>
      <c r="CMW323" s="417" t="s">
        <v>769</v>
      </c>
      <c r="CMX323" s="414" t="s">
        <v>64</v>
      </c>
      <c r="CMY323" s="415">
        <v>1</v>
      </c>
      <c r="CMZ323" s="418" t="s">
        <v>783</v>
      </c>
      <c r="CNA323" s="417" t="s">
        <v>769</v>
      </c>
      <c r="CNB323" s="414" t="s">
        <v>64</v>
      </c>
      <c r="CNC323" s="415">
        <v>1</v>
      </c>
      <c r="CND323" s="418" t="s">
        <v>783</v>
      </c>
      <c r="CNE323" s="417" t="s">
        <v>769</v>
      </c>
      <c r="CNF323" s="414" t="s">
        <v>64</v>
      </c>
      <c r="CNG323" s="415">
        <v>1</v>
      </c>
      <c r="CNH323" s="418" t="s">
        <v>783</v>
      </c>
      <c r="CNI323" s="417" t="s">
        <v>769</v>
      </c>
      <c r="CNJ323" s="414" t="s">
        <v>64</v>
      </c>
      <c r="CNK323" s="415">
        <v>1</v>
      </c>
      <c r="CNL323" s="418" t="s">
        <v>783</v>
      </c>
      <c r="CNM323" s="417" t="s">
        <v>769</v>
      </c>
      <c r="CNN323" s="414" t="s">
        <v>64</v>
      </c>
      <c r="CNO323" s="415">
        <v>1</v>
      </c>
      <c r="CNP323" s="418" t="s">
        <v>783</v>
      </c>
      <c r="CNQ323" s="417" t="s">
        <v>769</v>
      </c>
      <c r="CNR323" s="414" t="s">
        <v>64</v>
      </c>
      <c r="CNS323" s="415">
        <v>1</v>
      </c>
      <c r="CNT323" s="418" t="s">
        <v>783</v>
      </c>
      <c r="CNU323" s="417" t="s">
        <v>769</v>
      </c>
      <c r="CNV323" s="414" t="s">
        <v>64</v>
      </c>
      <c r="CNW323" s="415">
        <v>1</v>
      </c>
      <c r="CNX323" s="418" t="s">
        <v>783</v>
      </c>
      <c r="CNY323" s="417" t="s">
        <v>769</v>
      </c>
      <c r="CNZ323" s="414" t="s">
        <v>64</v>
      </c>
      <c r="COA323" s="415">
        <v>1</v>
      </c>
      <c r="COB323" s="418" t="s">
        <v>783</v>
      </c>
      <c r="COC323" s="417" t="s">
        <v>769</v>
      </c>
      <c r="COD323" s="414" t="s">
        <v>64</v>
      </c>
      <c r="COE323" s="415">
        <v>1</v>
      </c>
      <c r="COF323" s="418" t="s">
        <v>783</v>
      </c>
      <c r="COG323" s="417" t="s">
        <v>769</v>
      </c>
      <c r="COH323" s="414" t="s">
        <v>64</v>
      </c>
      <c r="COI323" s="415">
        <v>1</v>
      </c>
      <c r="COJ323" s="418" t="s">
        <v>783</v>
      </c>
      <c r="COK323" s="417" t="s">
        <v>769</v>
      </c>
      <c r="COL323" s="414" t="s">
        <v>64</v>
      </c>
      <c r="COM323" s="415">
        <v>1</v>
      </c>
      <c r="CON323" s="418" t="s">
        <v>783</v>
      </c>
      <c r="COO323" s="417" t="s">
        <v>769</v>
      </c>
      <c r="COP323" s="414" t="s">
        <v>64</v>
      </c>
      <c r="COQ323" s="415">
        <v>1</v>
      </c>
      <c r="COR323" s="418" t="s">
        <v>783</v>
      </c>
      <c r="COS323" s="417" t="s">
        <v>769</v>
      </c>
      <c r="COT323" s="414" t="s">
        <v>64</v>
      </c>
      <c r="COU323" s="415">
        <v>1</v>
      </c>
      <c r="COV323" s="418" t="s">
        <v>783</v>
      </c>
      <c r="COW323" s="417" t="s">
        <v>769</v>
      </c>
      <c r="COX323" s="414" t="s">
        <v>64</v>
      </c>
      <c r="COY323" s="415">
        <v>1</v>
      </c>
      <c r="COZ323" s="418" t="s">
        <v>783</v>
      </c>
      <c r="CPA323" s="417" t="s">
        <v>769</v>
      </c>
      <c r="CPB323" s="414" t="s">
        <v>64</v>
      </c>
      <c r="CPC323" s="415">
        <v>1</v>
      </c>
      <c r="CPD323" s="418" t="s">
        <v>783</v>
      </c>
      <c r="CPE323" s="417" t="s">
        <v>769</v>
      </c>
      <c r="CPF323" s="414" t="s">
        <v>64</v>
      </c>
      <c r="CPG323" s="415">
        <v>1</v>
      </c>
      <c r="CPH323" s="418" t="s">
        <v>783</v>
      </c>
      <c r="CPI323" s="417" t="s">
        <v>769</v>
      </c>
      <c r="CPJ323" s="414" t="s">
        <v>64</v>
      </c>
      <c r="CPK323" s="415">
        <v>1</v>
      </c>
      <c r="CPL323" s="418" t="s">
        <v>783</v>
      </c>
      <c r="CPM323" s="417" t="s">
        <v>769</v>
      </c>
      <c r="CPN323" s="414" t="s">
        <v>64</v>
      </c>
      <c r="CPO323" s="415">
        <v>1</v>
      </c>
      <c r="CPP323" s="418" t="s">
        <v>783</v>
      </c>
      <c r="CPQ323" s="417" t="s">
        <v>769</v>
      </c>
      <c r="CPR323" s="414" t="s">
        <v>64</v>
      </c>
      <c r="CPS323" s="415">
        <v>1</v>
      </c>
      <c r="CPT323" s="418" t="s">
        <v>783</v>
      </c>
      <c r="CPU323" s="417" t="s">
        <v>769</v>
      </c>
      <c r="CPV323" s="414" t="s">
        <v>64</v>
      </c>
      <c r="CPW323" s="415">
        <v>1</v>
      </c>
      <c r="CPX323" s="418" t="s">
        <v>783</v>
      </c>
      <c r="CPY323" s="417" t="s">
        <v>769</v>
      </c>
      <c r="CPZ323" s="414" t="s">
        <v>64</v>
      </c>
      <c r="CQA323" s="415">
        <v>1</v>
      </c>
      <c r="CQB323" s="418" t="s">
        <v>783</v>
      </c>
      <c r="CQC323" s="417" t="s">
        <v>769</v>
      </c>
      <c r="CQD323" s="414" t="s">
        <v>64</v>
      </c>
      <c r="CQE323" s="415">
        <v>1</v>
      </c>
      <c r="CQF323" s="418" t="s">
        <v>783</v>
      </c>
      <c r="CQG323" s="417" t="s">
        <v>769</v>
      </c>
      <c r="CQH323" s="414" t="s">
        <v>64</v>
      </c>
      <c r="CQI323" s="415">
        <v>1</v>
      </c>
      <c r="CQJ323" s="418" t="s">
        <v>783</v>
      </c>
      <c r="CQK323" s="417" t="s">
        <v>769</v>
      </c>
      <c r="CQL323" s="414" t="s">
        <v>64</v>
      </c>
      <c r="CQM323" s="415">
        <v>1</v>
      </c>
      <c r="CQN323" s="418" t="s">
        <v>783</v>
      </c>
      <c r="CQO323" s="417" t="s">
        <v>769</v>
      </c>
      <c r="CQP323" s="414" t="s">
        <v>64</v>
      </c>
      <c r="CQQ323" s="415">
        <v>1</v>
      </c>
      <c r="CQR323" s="418" t="s">
        <v>783</v>
      </c>
      <c r="CQS323" s="417" t="s">
        <v>769</v>
      </c>
      <c r="CQT323" s="414" t="s">
        <v>64</v>
      </c>
      <c r="CQU323" s="415">
        <v>1</v>
      </c>
      <c r="CQV323" s="418" t="s">
        <v>783</v>
      </c>
      <c r="CQW323" s="417" t="s">
        <v>769</v>
      </c>
      <c r="CQX323" s="414" t="s">
        <v>64</v>
      </c>
      <c r="CQY323" s="415">
        <v>1</v>
      </c>
      <c r="CQZ323" s="418" t="s">
        <v>783</v>
      </c>
      <c r="CRA323" s="417" t="s">
        <v>769</v>
      </c>
      <c r="CRB323" s="414" t="s">
        <v>64</v>
      </c>
      <c r="CRC323" s="415">
        <v>1</v>
      </c>
      <c r="CRD323" s="418" t="s">
        <v>783</v>
      </c>
      <c r="CRE323" s="417" t="s">
        <v>769</v>
      </c>
      <c r="CRF323" s="414" t="s">
        <v>64</v>
      </c>
      <c r="CRG323" s="415">
        <v>1</v>
      </c>
      <c r="CRH323" s="418" t="s">
        <v>783</v>
      </c>
      <c r="CRI323" s="417" t="s">
        <v>769</v>
      </c>
      <c r="CRJ323" s="414" t="s">
        <v>64</v>
      </c>
      <c r="CRK323" s="415">
        <v>1</v>
      </c>
      <c r="CRL323" s="418" t="s">
        <v>783</v>
      </c>
      <c r="CRM323" s="417" t="s">
        <v>769</v>
      </c>
      <c r="CRN323" s="414" t="s">
        <v>64</v>
      </c>
      <c r="CRO323" s="415">
        <v>1</v>
      </c>
      <c r="CRP323" s="418" t="s">
        <v>783</v>
      </c>
      <c r="CRQ323" s="417" t="s">
        <v>769</v>
      </c>
      <c r="CRR323" s="414" t="s">
        <v>64</v>
      </c>
      <c r="CRS323" s="415">
        <v>1</v>
      </c>
      <c r="CRT323" s="418" t="s">
        <v>783</v>
      </c>
      <c r="CRU323" s="417" t="s">
        <v>769</v>
      </c>
      <c r="CRV323" s="414" t="s">
        <v>64</v>
      </c>
      <c r="CRW323" s="415">
        <v>1</v>
      </c>
      <c r="CRX323" s="418" t="s">
        <v>783</v>
      </c>
      <c r="CRY323" s="417" t="s">
        <v>769</v>
      </c>
      <c r="CRZ323" s="414" t="s">
        <v>64</v>
      </c>
      <c r="CSA323" s="415">
        <v>1</v>
      </c>
      <c r="CSB323" s="418" t="s">
        <v>783</v>
      </c>
      <c r="CSC323" s="417" t="s">
        <v>769</v>
      </c>
      <c r="CSD323" s="414" t="s">
        <v>64</v>
      </c>
      <c r="CSE323" s="415">
        <v>1</v>
      </c>
      <c r="CSF323" s="418" t="s">
        <v>783</v>
      </c>
      <c r="CSG323" s="417" t="s">
        <v>769</v>
      </c>
      <c r="CSH323" s="414" t="s">
        <v>64</v>
      </c>
      <c r="CSI323" s="415">
        <v>1</v>
      </c>
      <c r="CSJ323" s="418" t="s">
        <v>783</v>
      </c>
      <c r="CSK323" s="417" t="s">
        <v>769</v>
      </c>
      <c r="CSL323" s="414" t="s">
        <v>64</v>
      </c>
      <c r="CSM323" s="415">
        <v>1</v>
      </c>
      <c r="CSN323" s="418" t="s">
        <v>783</v>
      </c>
      <c r="CSO323" s="417" t="s">
        <v>769</v>
      </c>
      <c r="CSP323" s="414" t="s">
        <v>64</v>
      </c>
      <c r="CSQ323" s="415">
        <v>1</v>
      </c>
      <c r="CSR323" s="418" t="s">
        <v>783</v>
      </c>
      <c r="CSS323" s="417" t="s">
        <v>769</v>
      </c>
      <c r="CST323" s="414" t="s">
        <v>64</v>
      </c>
      <c r="CSU323" s="415">
        <v>1</v>
      </c>
      <c r="CSV323" s="418" t="s">
        <v>783</v>
      </c>
      <c r="CSW323" s="417" t="s">
        <v>769</v>
      </c>
      <c r="CSX323" s="414" t="s">
        <v>64</v>
      </c>
      <c r="CSY323" s="415">
        <v>1</v>
      </c>
      <c r="CSZ323" s="418" t="s">
        <v>783</v>
      </c>
      <c r="CTA323" s="417" t="s">
        <v>769</v>
      </c>
      <c r="CTB323" s="414" t="s">
        <v>64</v>
      </c>
      <c r="CTC323" s="415">
        <v>1</v>
      </c>
      <c r="CTD323" s="418" t="s">
        <v>783</v>
      </c>
      <c r="CTE323" s="417" t="s">
        <v>769</v>
      </c>
      <c r="CTF323" s="414" t="s">
        <v>64</v>
      </c>
      <c r="CTG323" s="415">
        <v>1</v>
      </c>
      <c r="CTH323" s="418" t="s">
        <v>783</v>
      </c>
      <c r="CTI323" s="417" t="s">
        <v>769</v>
      </c>
      <c r="CTJ323" s="414" t="s">
        <v>64</v>
      </c>
      <c r="CTK323" s="415">
        <v>1</v>
      </c>
      <c r="CTL323" s="418" t="s">
        <v>783</v>
      </c>
      <c r="CTM323" s="417" t="s">
        <v>769</v>
      </c>
      <c r="CTN323" s="414" t="s">
        <v>64</v>
      </c>
      <c r="CTO323" s="415">
        <v>1</v>
      </c>
      <c r="CTP323" s="418" t="s">
        <v>783</v>
      </c>
      <c r="CTQ323" s="417" t="s">
        <v>769</v>
      </c>
      <c r="CTR323" s="414" t="s">
        <v>64</v>
      </c>
      <c r="CTS323" s="415">
        <v>1</v>
      </c>
      <c r="CTT323" s="418" t="s">
        <v>783</v>
      </c>
      <c r="CTU323" s="417" t="s">
        <v>769</v>
      </c>
      <c r="CTV323" s="414" t="s">
        <v>64</v>
      </c>
      <c r="CTW323" s="415">
        <v>1</v>
      </c>
      <c r="CTX323" s="418" t="s">
        <v>783</v>
      </c>
      <c r="CTY323" s="417" t="s">
        <v>769</v>
      </c>
      <c r="CTZ323" s="414" t="s">
        <v>64</v>
      </c>
      <c r="CUA323" s="415">
        <v>1</v>
      </c>
      <c r="CUB323" s="418" t="s">
        <v>783</v>
      </c>
      <c r="CUC323" s="417" t="s">
        <v>769</v>
      </c>
      <c r="CUD323" s="414" t="s">
        <v>64</v>
      </c>
      <c r="CUE323" s="415">
        <v>1</v>
      </c>
      <c r="CUF323" s="418" t="s">
        <v>783</v>
      </c>
      <c r="CUG323" s="417" t="s">
        <v>769</v>
      </c>
      <c r="CUH323" s="414" t="s">
        <v>64</v>
      </c>
      <c r="CUI323" s="415">
        <v>1</v>
      </c>
      <c r="CUJ323" s="418" t="s">
        <v>783</v>
      </c>
      <c r="CUK323" s="417" t="s">
        <v>769</v>
      </c>
      <c r="CUL323" s="414" t="s">
        <v>64</v>
      </c>
      <c r="CUM323" s="415">
        <v>1</v>
      </c>
      <c r="CUN323" s="418" t="s">
        <v>783</v>
      </c>
      <c r="CUO323" s="417" t="s">
        <v>769</v>
      </c>
      <c r="CUP323" s="414" t="s">
        <v>64</v>
      </c>
      <c r="CUQ323" s="415">
        <v>1</v>
      </c>
      <c r="CUR323" s="418" t="s">
        <v>783</v>
      </c>
      <c r="CUS323" s="417" t="s">
        <v>769</v>
      </c>
      <c r="CUT323" s="414" t="s">
        <v>64</v>
      </c>
      <c r="CUU323" s="415">
        <v>1</v>
      </c>
      <c r="CUV323" s="418" t="s">
        <v>783</v>
      </c>
      <c r="CUW323" s="417" t="s">
        <v>769</v>
      </c>
      <c r="CUX323" s="414" t="s">
        <v>64</v>
      </c>
      <c r="CUY323" s="415">
        <v>1</v>
      </c>
      <c r="CUZ323" s="418" t="s">
        <v>783</v>
      </c>
      <c r="CVA323" s="417" t="s">
        <v>769</v>
      </c>
      <c r="CVB323" s="414" t="s">
        <v>64</v>
      </c>
      <c r="CVC323" s="415">
        <v>1</v>
      </c>
      <c r="CVD323" s="418" t="s">
        <v>783</v>
      </c>
      <c r="CVE323" s="417" t="s">
        <v>769</v>
      </c>
      <c r="CVF323" s="414" t="s">
        <v>64</v>
      </c>
      <c r="CVG323" s="415">
        <v>1</v>
      </c>
      <c r="CVH323" s="418" t="s">
        <v>783</v>
      </c>
      <c r="CVI323" s="417" t="s">
        <v>769</v>
      </c>
      <c r="CVJ323" s="414" t="s">
        <v>64</v>
      </c>
      <c r="CVK323" s="415">
        <v>1</v>
      </c>
      <c r="CVL323" s="418" t="s">
        <v>783</v>
      </c>
      <c r="CVM323" s="417" t="s">
        <v>769</v>
      </c>
      <c r="CVN323" s="414" t="s">
        <v>64</v>
      </c>
      <c r="CVO323" s="415">
        <v>1</v>
      </c>
      <c r="CVP323" s="418" t="s">
        <v>783</v>
      </c>
      <c r="CVQ323" s="417" t="s">
        <v>769</v>
      </c>
      <c r="CVR323" s="414" t="s">
        <v>64</v>
      </c>
      <c r="CVS323" s="415">
        <v>1</v>
      </c>
      <c r="CVT323" s="418" t="s">
        <v>783</v>
      </c>
      <c r="CVU323" s="417" t="s">
        <v>769</v>
      </c>
      <c r="CVV323" s="414" t="s">
        <v>64</v>
      </c>
      <c r="CVW323" s="415">
        <v>1</v>
      </c>
      <c r="CVX323" s="418" t="s">
        <v>783</v>
      </c>
      <c r="CVY323" s="417" t="s">
        <v>769</v>
      </c>
      <c r="CVZ323" s="414" t="s">
        <v>64</v>
      </c>
      <c r="CWA323" s="415">
        <v>1</v>
      </c>
      <c r="CWB323" s="418" t="s">
        <v>783</v>
      </c>
      <c r="CWC323" s="417" t="s">
        <v>769</v>
      </c>
      <c r="CWD323" s="414" t="s">
        <v>64</v>
      </c>
      <c r="CWE323" s="415">
        <v>1</v>
      </c>
      <c r="CWF323" s="418" t="s">
        <v>783</v>
      </c>
      <c r="CWG323" s="417" t="s">
        <v>769</v>
      </c>
      <c r="CWH323" s="414" t="s">
        <v>64</v>
      </c>
      <c r="CWI323" s="415">
        <v>1</v>
      </c>
      <c r="CWJ323" s="418" t="s">
        <v>783</v>
      </c>
      <c r="CWK323" s="417" t="s">
        <v>769</v>
      </c>
      <c r="CWL323" s="414" t="s">
        <v>64</v>
      </c>
      <c r="CWM323" s="415">
        <v>1</v>
      </c>
      <c r="CWN323" s="418" t="s">
        <v>783</v>
      </c>
      <c r="CWO323" s="417" t="s">
        <v>769</v>
      </c>
      <c r="CWP323" s="414" t="s">
        <v>64</v>
      </c>
      <c r="CWQ323" s="415">
        <v>1</v>
      </c>
      <c r="CWR323" s="418" t="s">
        <v>783</v>
      </c>
      <c r="CWS323" s="417" t="s">
        <v>769</v>
      </c>
      <c r="CWT323" s="414" t="s">
        <v>64</v>
      </c>
      <c r="CWU323" s="415">
        <v>1</v>
      </c>
      <c r="CWV323" s="418" t="s">
        <v>783</v>
      </c>
      <c r="CWW323" s="417" t="s">
        <v>769</v>
      </c>
      <c r="CWX323" s="414" t="s">
        <v>64</v>
      </c>
      <c r="CWY323" s="415">
        <v>1</v>
      </c>
      <c r="CWZ323" s="418" t="s">
        <v>783</v>
      </c>
      <c r="CXA323" s="417" t="s">
        <v>769</v>
      </c>
      <c r="CXB323" s="414" t="s">
        <v>64</v>
      </c>
      <c r="CXC323" s="415">
        <v>1</v>
      </c>
      <c r="CXD323" s="418" t="s">
        <v>783</v>
      </c>
      <c r="CXE323" s="417" t="s">
        <v>769</v>
      </c>
      <c r="CXF323" s="414" t="s">
        <v>64</v>
      </c>
      <c r="CXG323" s="415">
        <v>1</v>
      </c>
      <c r="CXH323" s="418" t="s">
        <v>783</v>
      </c>
      <c r="CXI323" s="417" t="s">
        <v>769</v>
      </c>
      <c r="CXJ323" s="414" t="s">
        <v>64</v>
      </c>
      <c r="CXK323" s="415">
        <v>1</v>
      </c>
      <c r="CXL323" s="418" t="s">
        <v>783</v>
      </c>
      <c r="CXM323" s="417" t="s">
        <v>769</v>
      </c>
      <c r="CXN323" s="414" t="s">
        <v>64</v>
      </c>
      <c r="CXO323" s="415">
        <v>1</v>
      </c>
      <c r="CXP323" s="418" t="s">
        <v>783</v>
      </c>
      <c r="CXQ323" s="417" t="s">
        <v>769</v>
      </c>
      <c r="CXR323" s="414" t="s">
        <v>64</v>
      </c>
      <c r="CXS323" s="415">
        <v>1</v>
      </c>
      <c r="CXT323" s="418" t="s">
        <v>783</v>
      </c>
      <c r="CXU323" s="417" t="s">
        <v>769</v>
      </c>
      <c r="CXV323" s="414" t="s">
        <v>64</v>
      </c>
      <c r="CXW323" s="415">
        <v>1</v>
      </c>
      <c r="CXX323" s="418" t="s">
        <v>783</v>
      </c>
      <c r="CXY323" s="417" t="s">
        <v>769</v>
      </c>
      <c r="CXZ323" s="414" t="s">
        <v>64</v>
      </c>
      <c r="CYA323" s="415">
        <v>1</v>
      </c>
      <c r="CYB323" s="418" t="s">
        <v>783</v>
      </c>
      <c r="CYC323" s="417" t="s">
        <v>769</v>
      </c>
      <c r="CYD323" s="414" t="s">
        <v>64</v>
      </c>
      <c r="CYE323" s="415">
        <v>1</v>
      </c>
      <c r="CYF323" s="418" t="s">
        <v>783</v>
      </c>
      <c r="CYG323" s="417" t="s">
        <v>769</v>
      </c>
      <c r="CYH323" s="414" t="s">
        <v>64</v>
      </c>
      <c r="CYI323" s="415">
        <v>1</v>
      </c>
      <c r="CYJ323" s="418" t="s">
        <v>783</v>
      </c>
      <c r="CYK323" s="417" t="s">
        <v>769</v>
      </c>
      <c r="CYL323" s="414" t="s">
        <v>64</v>
      </c>
      <c r="CYM323" s="415">
        <v>1</v>
      </c>
      <c r="CYN323" s="418" t="s">
        <v>783</v>
      </c>
      <c r="CYO323" s="417" t="s">
        <v>769</v>
      </c>
      <c r="CYP323" s="414" t="s">
        <v>64</v>
      </c>
      <c r="CYQ323" s="415">
        <v>1</v>
      </c>
      <c r="CYR323" s="418" t="s">
        <v>783</v>
      </c>
      <c r="CYS323" s="417" t="s">
        <v>769</v>
      </c>
      <c r="CYT323" s="414" t="s">
        <v>64</v>
      </c>
      <c r="CYU323" s="415">
        <v>1</v>
      </c>
      <c r="CYV323" s="418" t="s">
        <v>783</v>
      </c>
      <c r="CYW323" s="417" t="s">
        <v>769</v>
      </c>
      <c r="CYX323" s="414" t="s">
        <v>64</v>
      </c>
      <c r="CYY323" s="415">
        <v>1</v>
      </c>
      <c r="CYZ323" s="418" t="s">
        <v>783</v>
      </c>
      <c r="CZA323" s="417" t="s">
        <v>769</v>
      </c>
      <c r="CZB323" s="414" t="s">
        <v>64</v>
      </c>
      <c r="CZC323" s="415">
        <v>1</v>
      </c>
      <c r="CZD323" s="418" t="s">
        <v>783</v>
      </c>
      <c r="CZE323" s="417" t="s">
        <v>769</v>
      </c>
      <c r="CZF323" s="414" t="s">
        <v>64</v>
      </c>
      <c r="CZG323" s="415">
        <v>1</v>
      </c>
      <c r="CZH323" s="418" t="s">
        <v>783</v>
      </c>
      <c r="CZI323" s="417" t="s">
        <v>769</v>
      </c>
      <c r="CZJ323" s="414" t="s">
        <v>64</v>
      </c>
      <c r="CZK323" s="415">
        <v>1</v>
      </c>
      <c r="CZL323" s="418" t="s">
        <v>783</v>
      </c>
      <c r="CZM323" s="417" t="s">
        <v>769</v>
      </c>
      <c r="CZN323" s="414" t="s">
        <v>64</v>
      </c>
      <c r="CZO323" s="415">
        <v>1</v>
      </c>
      <c r="CZP323" s="418" t="s">
        <v>783</v>
      </c>
      <c r="CZQ323" s="417" t="s">
        <v>769</v>
      </c>
      <c r="CZR323" s="414" t="s">
        <v>64</v>
      </c>
      <c r="CZS323" s="415">
        <v>1</v>
      </c>
      <c r="CZT323" s="418" t="s">
        <v>783</v>
      </c>
      <c r="CZU323" s="417" t="s">
        <v>769</v>
      </c>
      <c r="CZV323" s="414" t="s">
        <v>64</v>
      </c>
      <c r="CZW323" s="415">
        <v>1</v>
      </c>
      <c r="CZX323" s="418" t="s">
        <v>783</v>
      </c>
      <c r="CZY323" s="417" t="s">
        <v>769</v>
      </c>
      <c r="CZZ323" s="414" t="s">
        <v>64</v>
      </c>
      <c r="DAA323" s="415">
        <v>1</v>
      </c>
      <c r="DAB323" s="418" t="s">
        <v>783</v>
      </c>
      <c r="DAC323" s="417" t="s">
        <v>769</v>
      </c>
      <c r="DAD323" s="414" t="s">
        <v>64</v>
      </c>
      <c r="DAE323" s="415">
        <v>1</v>
      </c>
      <c r="DAF323" s="418" t="s">
        <v>783</v>
      </c>
      <c r="DAG323" s="417" t="s">
        <v>769</v>
      </c>
      <c r="DAH323" s="414" t="s">
        <v>64</v>
      </c>
      <c r="DAI323" s="415">
        <v>1</v>
      </c>
      <c r="DAJ323" s="418" t="s">
        <v>783</v>
      </c>
      <c r="DAK323" s="417" t="s">
        <v>769</v>
      </c>
      <c r="DAL323" s="414" t="s">
        <v>64</v>
      </c>
      <c r="DAM323" s="415">
        <v>1</v>
      </c>
      <c r="DAN323" s="418" t="s">
        <v>783</v>
      </c>
      <c r="DAO323" s="417" t="s">
        <v>769</v>
      </c>
      <c r="DAP323" s="414" t="s">
        <v>64</v>
      </c>
      <c r="DAQ323" s="415">
        <v>1</v>
      </c>
      <c r="DAR323" s="418" t="s">
        <v>783</v>
      </c>
      <c r="DAS323" s="417" t="s">
        <v>769</v>
      </c>
      <c r="DAT323" s="414" t="s">
        <v>64</v>
      </c>
      <c r="DAU323" s="415">
        <v>1</v>
      </c>
      <c r="DAV323" s="418" t="s">
        <v>783</v>
      </c>
      <c r="DAW323" s="417" t="s">
        <v>769</v>
      </c>
      <c r="DAX323" s="414" t="s">
        <v>64</v>
      </c>
      <c r="DAY323" s="415">
        <v>1</v>
      </c>
      <c r="DAZ323" s="418" t="s">
        <v>783</v>
      </c>
      <c r="DBA323" s="417" t="s">
        <v>769</v>
      </c>
      <c r="DBB323" s="414" t="s">
        <v>64</v>
      </c>
      <c r="DBC323" s="415">
        <v>1</v>
      </c>
      <c r="DBD323" s="418" t="s">
        <v>783</v>
      </c>
      <c r="DBE323" s="417" t="s">
        <v>769</v>
      </c>
      <c r="DBF323" s="414" t="s">
        <v>64</v>
      </c>
      <c r="DBG323" s="415">
        <v>1</v>
      </c>
      <c r="DBH323" s="418" t="s">
        <v>783</v>
      </c>
      <c r="DBI323" s="417" t="s">
        <v>769</v>
      </c>
      <c r="DBJ323" s="414" t="s">
        <v>64</v>
      </c>
      <c r="DBK323" s="415">
        <v>1</v>
      </c>
      <c r="DBL323" s="418" t="s">
        <v>783</v>
      </c>
      <c r="DBM323" s="417" t="s">
        <v>769</v>
      </c>
      <c r="DBN323" s="414" t="s">
        <v>64</v>
      </c>
      <c r="DBO323" s="415">
        <v>1</v>
      </c>
      <c r="DBP323" s="418" t="s">
        <v>783</v>
      </c>
      <c r="DBQ323" s="417" t="s">
        <v>769</v>
      </c>
      <c r="DBR323" s="414" t="s">
        <v>64</v>
      </c>
      <c r="DBS323" s="415">
        <v>1</v>
      </c>
      <c r="DBT323" s="418" t="s">
        <v>783</v>
      </c>
      <c r="DBU323" s="417" t="s">
        <v>769</v>
      </c>
      <c r="DBV323" s="414" t="s">
        <v>64</v>
      </c>
      <c r="DBW323" s="415">
        <v>1</v>
      </c>
      <c r="DBX323" s="418" t="s">
        <v>783</v>
      </c>
      <c r="DBY323" s="417" t="s">
        <v>769</v>
      </c>
      <c r="DBZ323" s="414" t="s">
        <v>64</v>
      </c>
      <c r="DCA323" s="415">
        <v>1</v>
      </c>
      <c r="DCB323" s="418" t="s">
        <v>783</v>
      </c>
      <c r="DCC323" s="417" t="s">
        <v>769</v>
      </c>
      <c r="DCD323" s="414" t="s">
        <v>64</v>
      </c>
      <c r="DCE323" s="415">
        <v>1</v>
      </c>
      <c r="DCF323" s="418" t="s">
        <v>783</v>
      </c>
      <c r="DCG323" s="417" t="s">
        <v>769</v>
      </c>
      <c r="DCH323" s="414" t="s">
        <v>64</v>
      </c>
      <c r="DCI323" s="415">
        <v>1</v>
      </c>
      <c r="DCJ323" s="418" t="s">
        <v>783</v>
      </c>
      <c r="DCK323" s="417" t="s">
        <v>769</v>
      </c>
      <c r="DCL323" s="414" t="s">
        <v>64</v>
      </c>
      <c r="DCM323" s="415">
        <v>1</v>
      </c>
      <c r="DCN323" s="418" t="s">
        <v>783</v>
      </c>
      <c r="DCO323" s="417" t="s">
        <v>769</v>
      </c>
      <c r="DCP323" s="414" t="s">
        <v>64</v>
      </c>
      <c r="DCQ323" s="415">
        <v>1</v>
      </c>
      <c r="DCR323" s="418" t="s">
        <v>783</v>
      </c>
      <c r="DCS323" s="417" t="s">
        <v>769</v>
      </c>
      <c r="DCT323" s="414" t="s">
        <v>64</v>
      </c>
      <c r="DCU323" s="415">
        <v>1</v>
      </c>
      <c r="DCV323" s="418" t="s">
        <v>783</v>
      </c>
      <c r="DCW323" s="417" t="s">
        <v>769</v>
      </c>
      <c r="DCX323" s="414" t="s">
        <v>64</v>
      </c>
      <c r="DCY323" s="415">
        <v>1</v>
      </c>
      <c r="DCZ323" s="418" t="s">
        <v>783</v>
      </c>
      <c r="DDA323" s="417" t="s">
        <v>769</v>
      </c>
      <c r="DDB323" s="414" t="s">
        <v>64</v>
      </c>
      <c r="DDC323" s="415">
        <v>1</v>
      </c>
      <c r="DDD323" s="418" t="s">
        <v>783</v>
      </c>
      <c r="DDE323" s="417" t="s">
        <v>769</v>
      </c>
      <c r="DDF323" s="414" t="s">
        <v>64</v>
      </c>
      <c r="DDG323" s="415">
        <v>1</v>
      </c>
      <c r="DDH323" s="418" t="s">
        <v>783</v>
      </c>
      <c r="DDI323" s="417" t="s">
        <v>769</v>
      </c>
      <c r="DDJ323" s="414" t="s">
        <v>64</v>
      </c>
      <c r="DDK323" s="415">
        <v>1</v>
      </c>
      <c r="DDL323" s="418" t="s">
        <v>783</v>
      </c>
      <c r="DDM323" s="417" t="s">
        <v>769</v>
      </c>
      <c r="DDN323" s="414" t="s">
        <v>64</v>
      </c>
      <c r="DDO323" s="415">
        <v>1</v>
      </c>
      <c r="DDP323" s="418" t="s">
        <v>783</v>
      </c>
      <c r="DDQ323" s="417" t="s">
        <v>769</v>
      </c>
      <c r="DDR323" s="414" t="s">
        <v>64</v>
      </c>
      <c r="DDS323" s="415">
        <v>1</v>
      </c>
      <c r="DDT323" s="418" t="s">
        <v>783</v>
      </c>
      <c r="DDU323" s="417" t="s">
        <v>769</v>
      </c>
      <c r="DDV323" s="414" t="s">
        <v>64</v>
      </c>
      <c r="DDW323" s="415">
        <v>1</v>
      </c>
      <c r="DDX323" s="418" t="s">
        <v>783</v>
      </c>
      <c r="DDY323" s="417" t="s">
        <v>769</v>
      </c>
      <c r="DDZ323" s="414" t="s">
        <v>64</v>
      </c>
      <c r="DEA323" s="415">
        <v>1</v>
      </c>
      <c r="DEB323" s="418" t="s">
        <v>783</v>
      </c>
      <c r="DEC323" s="417" t="s">
        <v>769</v>
      </c>
      <c r="DED323" s="414" t="s">
        <v>64</v>
      </c>
      <c r="DEE323" s="415">
        <v>1</v>
      </c>
      <c r="DEF323" s="418" t="s">
        <v>783</v>
      </c>
      <c r="DEG323" s="417" t="s">
        <v>769</v>
      </c>
      <c r="DEH323" s="414" t="s">
        <v>64</v>
      </c>
      <c r="DEI323" s="415">
        <v>1</v>
      </c>
      <c r="DEJ323" s="418" t="s">
        <v>783</v>
      </c>
      <c r="DEK323" s="417" t="s">
        <v>769</v>
      </c>
      <c r="DEL323" s="414" t="s">
        <v>64</v>
      </c>
      <c r="DEM323" s="415">
        <v>1</v>
      </c>
      <c r="DEN323" s="418" t="s">
        <v>783</v>
      </c>
      <c r="DEO323" s="417" t="s">
        <v>769</v>
      </c>
      <c r="DEP323" s="414" t="s">
        <v>64</v>
      </c>
      <c r="DEQ323" s="415">
        <v>1</v>
      </c>
      <c r="DER323" s="418" t="s">
        <v>783</v>
      </c>
      <c r="DES323" s="417" t="s">
        <v>769</v>
      </c>
      <c r="DET323" s="414" t="s">
        <v>64</v>
      </c>
      <c r="DEU323" s="415">
        <v>1</v>
      </c>
      <c r="DEV323" s="418" t="s">
        <v>783</v>
      </c>
      <c r="DEW323" s="417" t="s">
        <v>769</v>
      </c>
      <c r="DEX323" s="414" t="s">
        <v>64</v>
      </c>
      <c r="DEY323" s="415">
        <v>1</v>
      </c>
      <c r="DEZ323" s="418" t="s">
        <v>783</v>
      </c>
      <c r="DFA323" s="417" t="s">
        <v>769</v>
      </c>
      <c r="DFB323" s="414" t="s">
        <v>64</v>
      </c>
      <c r="DFC323" s="415">
        <v>1</v>
      </c>
      <c r="DFD323" s="418" t="s">
        <v>783</v>
      </c>
      <c r="DFE323" s="417" t="s">
        <v>769</v>
      </c>
      <c r="DFF323" s="414" t="s">
        <v>64</v>
      </c>
      <c r="DFG323" s="415">
        <v>1</v>
      </c>
      <c r="DFH323" s="418" t="s">
        <v>783</v>
      </c>
      <c r="DFI323" s="417" t="s">
        <v>769</v>
      </c>
      <c r="DFJ323" s="414" t="s">
        <v>64</v>
      </c>
      <c r="DFK323" s="415">
        <v>1</v>
      </c>
      <c r="DFL323" s="418" t="s">
        <v>783</v>
      </c>
      <c r="DFM323" s="417" t="s">
        <v>769</v>
      </c>
      <c r="DFN323" s="414" t="s">
        <v>64</v>
      </c>
      <c r="DFO323" s="415">
        <v>1</v>
      </c>
      <c r="DFP323" s="418" t="s">
        <v>783</v>
      </c>
      <c r="DFQ323" s="417" t="s">
        <v>769</v>
      </c>
      <c r="DFR323" s="414" t="s">
        <v>64</v>
      </c>
      <c r="DFS323" s="415">
        <v>1</v>
      </c>
      <c r="DFT323" s="418" t="s">
        <v>783</v>
      </c>
      <c r="DFU323" s="417" t="s">
        <v>769</v>
      </c>
      <c r="DFV323" s="414" t="s">
        <v>64</v>
      </c>
      <c r="DFW323" s="415">
        <v>1</v>
      </c>
      <c r="DFX323" s="418" t="s">
        <v>783</v>
      </c>
      <c r="DFY323" s="417" t="s">
        <v>769</v>
      </c>
      <c r="DFZ323" s="414" t="s">
        <v>64</v>
      </c>
      <c r="DGA323" s="415">
        <v>1</v>
      </c>
      <c r="DGB323" s="418" t="s">
        <v>783</v>
      </c>
      <c r="DGC323" s="417" t="s">
        <v>769</v>
      </c>
      <c r="DGD323" s="414" t="s">
        <v>64</v>
      </c>
      <c r="DGE323" s="415">
        <v>1</v>
      </c>
      <c r="DGF323" s="418" t="s">
        <v>783</v>
      </c>
      <c r="DGG323" s="417" t="s">
        <v>769</v>
      </c>
      <c r="DGH323" s="414" t="s">
        <v>64</v>
      </c>
      <c r="DGI323" s="415">
        <v>1</v>
      </c>
      <c r="DGJ323" s="418" t="s">
        <v>783</v>
      </c>
      <c r="DGK323" s="417" t="s">
        <v>769</v>
      </c>
      <c r="DGL323" s="414" t="s">
        <v>64</v>
      </c>
      <c r="DGM323" s="415">
        <v>1</v>
      </c>
      <c r="DGN323" s="418" t="s">
        <v>783</v>
      </c>
      <c r="DGO323" s="417" t="s">
        <v>769</v>
      </c>
      <c r="DGP323" s="414" t="s">
        <v>64</v>
      </c>
      <c r="DGQ323" s="415">
        <v>1</v>
      </c>
      <c r="DGR323" s="418" t="s">
        <v>783</v>
      </c>
      <c r="DGS323" s="417" t="s">
        <v>769</v>
      </c>
      <c r="DGT323" s="414" t="s">
        <v>64</v>
      </c>
      <c r="DGU323" s="415">
        <v>1</v>
      </c>
      <c r="DGV323" s="418" t="s">
        <v>783</v>
      </c>
      <c r="DGW323" s="417" t="s">
        <v>769</v>
      </c>
      <c r="DGX323" s="414" t="s">
        <v>64</v>
      </c>
      <c r="DGY323" s="415">
        <v>1</v>
      </c>
      <c r="DGZ323" s="418" t="s">
        <v>783</v>
      </c>
      <c r="DHA323" s="417" t="s">
        <v>769</v>
      </c>
      <c r="DHB323" s="414" t="s">
        <v>64</v>
      </c>
      <c r="DHC323" s="415">
        <v>1</v>
      </c>
      <c r="DHD323" s="418" t="s">
        <v>783</v>
      </c>
      <c r="DHE323" s="417" t="s">
        <v>769</v>
      </c>
      <c r="DHF323" s="414" t="s">
        <v>64</v>
      </c>
      <c r="DHG323" s="415">
        <v>1</v>
      </c>
      <c r="DHH323" s="418" t="s">
        <v>783</v>
      </c>
      <c r="DHI323" s="417" t="s">
        <v>769</v>
      </c>
      <c r="DHJ323" s="414" t="s">
        <v>64</v>
      </c>
      <c r="DHK323" s="415">
        <v>1</v>
      </c>
      <c r="DHL323" s="418" t="s">
        <v>783</v>
      </c>
      <c r="DHM323" s="417" t="s">
        <v>769</v>
      </c>
      <c r="DHN323" s="414" t="s">
        <v>64</v>
      </c>
      <c r="DHO323" s="415">
        <v>1</v>
      </c>
      <c r="DHP323" s="418" t="s">
        <v>783</v>
      </c>
      <c r="DHQ323" s="417" t="s">
        <v>769</v>
      </c>
      <c r="DHR323" s="414" t="s">
        <v>64</v>
      </c>
      <c r="DHS323" s="415">
        <v>1</v>
      </c>
      <c r="DHT323" s="418" t="s">
        <v>783</v>
      </c>
      <c r="DHU323" s="417" t="s">
        <v>769</v>
      </c>
      <c r="DHV323" s="414" t="s">
        <v>64</v>
      </c>
      <c r="DHW323" s="415">
        <v>1</v>
      </c>
      <c r="DHX323" s="418" t="s">
        <v>783</v>
      </c>
      <c r="DHY323" s="417" t="s">
        <v>769</v>
      </c>
      <c r="DHZ323" s="414" t="s">
        <v>64</v>
      </c>
      <c r="DIA323" s="415">
        <v>1</v>
      </c>
      <c r="DIB323" s="418" t="s">
        <v>783</v>
      </c>
      <c r="DIC323" s="417" t="s">
        <v>769</v>
      </c>
      <c r="DID323" s="414" t="s">
        <v>64</v>
      </c>
      <c r="DIE323" s="415">
        <v>1</v>
      </c>
      <c r="DIF323" s="418" t="s">
        <v>783</v>
      </c>
      <c r="DIG323" s="417" t="s">
        <v>769</v>
      </c>
      <c r="DIH323" s="414" t="s">
        <v>64</v>
      </c>
      <c r="DII323" s="415">
        <v>1</v>
      </c>
      <c r="DIJ323" s="418" t="s">
        <v>783</v>
      </c>
      <c r="DIK323" s="417" t="s">
        <v>769</v>
      </c>
      <c r="DIL323" s="414" t="s">
        <v>64</v>
      </c>
      <c r="DIM323" s="415">
        <v>1</v>
      </c>
      <c r="DIN323" s="418" t="s">
        <v>783</v>
      </c>
      <c r="DIO323" s="417" t="s">
        <v>769</v>
      </c>
      <c r="DIP323" s="414" t="s">
        <v>64</v>
      </c>
      <c r="DIQ323" s="415">
        <v>1</v>
      </c>
      <c r="DIR323" s="418" t="s">
        <v>783</v>
      </c>
      <c r="DIS323" s="417" t="s">
        <v>769</v>
      </c>
      <c r="DIT323" s="414" t="s">
        <v>64</v>
      </c>
      <c r="DIU323" s="415">
        <v>1</v>
      </c>
      <c r="DIV323" s="418" t="s">
        <v>783</v>
      </c>
      <c r="DIW323" s="417" t="s">
        <v>769</v>
      </c>
      <c r="DIX323" s="414" t="s">
        <v>64</v>
      </c>
      <c r="DIY323" s="415">
        <v>1</v>
      </c>
      <c r="DIZ323" s="418" t="s">
        <v>783</v>
      </c>
      <c r="DJA323" s="417" t="s">
        <v>769</v>
      </c>
      <c r="DJB323" s="414" t="s">
        <v>64</v>
      </c>
      <c r="DJC323" s="415">
        <v>1</v>
      </c>
      <c r="DJD323" s="418" t="s">
        <v>783</v>
      </c>
      <c r="DJE323" s="417" t="s">
        <v>769</v>
      </c>
      <c r="DJF323" s="414" t="s">
        <v>64</v>
      </c>
      <c r="DJG323" s="415">
        <v>1</v>
      </c>
      <c r="DJH323" s="418" t="s">
        <v>783</v>
      </c>
      <c r="DJI323" s="417" t="s">
        <v>769</v>
      </c>
      <c r="DJJ323" s="414" t="s">
        <v>64</v>
      </c>
      <c r="DJK323" s="415">
        <v>1</v>
      </c>
      <c r="DJL323" s="418" t="s">
        <v>783</v>
      </c>
      <c r="DJM323" s="417" t="s">
        <v>769</v>
      </c>
      <c r="DJN323" s="414" t="s">
        <v>64</v>
      </c>
      <c r="DJO323" s="415">
        <v>1</v>
      </c>
      <c r="DJP323" s="418" t="s">
        <v>783</v>
      </c>
      <c r="DJQ323" s="417" t="s">
        <v>769</v>
      </c>
      <c r="DJR323" s="414" t="s">
        <v>64</v>
      </c>
      <c r="DJS323" s="415">
        <v>1</v>
      </c>
      <c r="DJT323" s="418" t="s">
        <v>783</v>
      </c>
      <c r="DJU323" s="417" t="s">
        <v>769</v>
      </c>
      <c r="DJV323" s="414" t="s">
        <v>64</v>
      </c>
      <c r="DJW323" s="415">
        <v>1</v>
      </c>
      <c r="DJX323" s="418" t="s">
        <v>783</v>
      </c>
      <c r="DJY323" s="417" t="s">
        <v>769</v>
      </c>
      <c r="DJZ323" s="414" t="s">
        <v>64</v>
      </c>
      <c r="DKA323" s="415">
        <v>1</v>
      </c>
      <c r="DKB323" s="418" t="s">
        <v>783</v>
      </c>
      <c r="DKC323" s="417" t="s">
        <v>769</v>
      </c>
      <c r="DKD323" s="414" t="s">
        <v>64</v>
      </c>
      <c r="DKE323" s="415">
        <v>1</v>
      </c>
      <c r="DKF323" s="418" t="s">
        <v>783</v>
      </c>
      <c r="DKG323" s="417" t="s">
        <v>769</v>
      </c>
      <c r="DKH323" s="414" t="s">
        <v>64</v>
      </c>
      <c r="DKI323" s="415">
        <v>1</v>
      </c>
      <c r="DKJ323" s="418" t="s">
        <v>783</v>
      </c>
      <c r="DKK323" s="417" t="s">
        <v>769</v>
      </c>
      <c r="DKL323" s="414" t="s">
        <v>64</v>
      </c>
      <c r="DKM323" s="415">
        <v>1</v>
      </c>
      <c r="DKN323" s="418" t="s">
        <v>783</v>
      </c>
      <c r="DKO323" s="417" t="s">
        <v>769</v>
      </c>
      <c r="DKP323" s="414" t="s">
        <v>64</v>
      </c>
      <c r="DKQ323" s="415">
        <v>1</v>
      </c>
      <c r="DKR323" s="418" t="s">
        <v>783</v>
      </c>
      <c r="DKS323" s="417" t="s">
        <v>769</v>
      </c>
      <c r="DKT323" s="414" t="s">
        <v>64</v>
      </c>
      <c r="DKU323" s="415">
        <v>1</v>
      </c>
      <c r="DKV323" s="418" t="s">
        <v>783</v>
      </c>
      <c r="DKW323" s="417" t="s">
        <v>769</v>
      </c>
      <c r="DKX323" s="414" t="s">
        <v>64</v>
      </c>
      <c r="DKY323" s="415">
        <v>1</v>
      </c>
      <c r="DKZ323" s="418" t="s">
        <v>783</v>
      </c>
      <c r="DLA323" s="417" t="s">
        <v>769</v>
      </c>
      <c r="DLB323" s="414" t="s">
        <v>64</v>
      </c>
      <c r="DLC323" s="415">
        <v>1</v>
      </c>
      <c r="DLD323" s="418" t="s">
        <v>783</v>
      </c>
      <c r="DLE323" s="417" t="s">
        <v>769</v>
      </c>
      <c r="DLF323" s="414" t="s">
        <v>64</v>
      </c>
      <c r="DLG323" s="415">
        <v>1</v>
      </c>
      <c r="DLH323" s="418" t="s">
        <v>783</v>
      </c>
      <c r="DLI323" s="417" t="s">
        <v>769</v>
      </c>
      <c r="DLJ323" s="414" t="s">
        <v>64</v>
      </c>
      <c r="DLK323" s="415">
        <v>1</v>
      </c>
      <c r="DLL323" s="418" t="s">
        <v>783</v>
      </c>
      <c r="DLM323" s="417" t="s">
        <v>769</v>
      </c>
      <c r="DLN323" s="414" t="s">
        <v>64</v>
      </c>
      <c r="DLO323" s="415">
        <v>1</v>
      </c>
      <c r="DLP323" s="418" t="s">
        <v>783</v>
      </c>
      <c r="DLQ323" s="417" t="s">
        <v>769</v>
      </c>
      <c r="DLR323" s="414" t="s">
        <v>64</v>
      </c>
      <c r="DLS323" s="415">
        <v>1</v>
      </c>
      <c r="DLT323" s="418" t="s">
        <v>783</v>
      </c>
      <c r="DLU323" s="417" t="s">
        <v>769</v>
      </c>
      <c r="DLV323" s="414" t="s">
        <v>64</v>
      </c>
      <c r="DLW323" s="415">
        <v>1</v>
      </c>
      <c r="DLX323" s="418" t="s">
        <v>783</v>
      </c>
      <c r="DLY323" s="417" t="s">
        <v>769</v>
      </c>
      <c r="DLZ323" s="414" t="s">
        <v>64</v>
      </c>
      <c r="DMA323" s="415">
        <v>1</v>
      </c>
      <c r="DMB323" s="418" t="s">
        <v>783</v>
      </c>
      <c r="DMC323" s="417" t="s">
        <v>769</v>
      </c>
      <c r="DMD323" s="414" t="s">
        <v>64</v>
      </c>
      <c r="DME323" s="415">
        <v>1</v>
      </c>
      <c r="DMF323" s="418" t="s">
        <v>783</v>
      </c>
      <c r="DMG323" s="417" t="s">
        <v>769</v>
      </c>
      <c r="DMH323" s="414" t="s">
        <v>64</v>
      </c>
      <c r="DMI323" s="415">
        <v>1</v>
      </c>
      <c r="DMJ323" s="418" t="s">
        <v>783</v>
      </c>
      <c r="DMK323" s="417" t="s">
        <v>769</v>
      </c>
      <c r="DML323" s="414" t="s">
        <v>64</v>
      </c>
      <c r="DMM323" s="415">
        <v>1</v>
      </c>
      <c r="DMN323" s="418" t="s">
        <v>783</v>
      </c>
      <c r="DMO323" s="417" t="s">
        <v>769</v>
      </c>
      <c r="DMP323" s="414" t="s">
        <v>64</v>
      </c>
      <c r="DMQ323" s="415">
        <v>1</v>
      </c>
      <c r="DMR323" s="418" t="s">
        <v>783</v>
      </c>
      <c r="DMS323" s="417" t="s">
        <v>769</v>
      </c>
      <c r="DMT323" s="414" t="s">
        <v>64</v>
      </c>
      <c r="DMU323" s="415">
        <v>1</v>
      </c>
      <c r="DMV323" s="418" t="s">
        <v>783</v>
      </c>
      <c r="DMW323" s="417" t="s">
        <v>769</v>
      </c>
      <c r="DMX323" s="414" t="s">
        <v>64</v>
      </c>
      <c r="DMY323" s="415">
        <v>1</v>
      </c>
      <c r="DMZ323" s="418" t="s">
        <v>783</v>
      </c>
      <c r="DNA323" s="417" t="s">
        <v>769</v>
      </c>
      <c r="DNB323" s="414" t="s">
        <v>64</v>
      </c>
      <c r="DNC323" s="415">
        <v>1</v>
      </c>
      <c r="DND323" s="418" t="s">
        <v>783</v>
      </c>
      <c r="DNE323" s="417" t="s">
        <v>769</v>
      </c>
      <c r="DNF323" s="414" t="s">
        <v>64</v>
      </c>
      <c r="DNG323" s="415">
        <v>1</v>
      </c>
      <c r="DNH323" s="418" t="s">
        <v>783</v>
      </c>
      <c r="DNI323" s="417" t="s">
        <v>769</v>
      </c>
      <c r="DNJ323" s="414" t="s">
        <v>64</v>
      </c>
      <c r="DNK323" s="415">
        <v>1</v>
      </c>
      <c r="DNL323" s="418" t="s">
        <v>783</v>
      </c>
      <c r="DNM323" s="417" t="s">
        <v>769</v>
      </c>
      <c r="DNN323" s="414" t="s">
        <v>64</v>
      </c>
      <c r="DNO323" s="415">
        <v>1</v>
      </c>
      <c r="DNP323" s="418" t="s">
        <v>783</v>
      </c>
      <c r="DNQ323" s="417" t="s">
        <v>769</v>
      </c>
      <c r="DNR323" s="414" t="s">
        <v>64</v>
      </c>
      <c r="DNS323" s="415">
        <v>1</v>
      </c>
      <c r="DNT323" s="418" t="s">
        <v>783</v>
      </c>
      <c r="DNU323" s="417" t="s">
        <v>769</v>
      </c>
      <c r="DNV323" s="414" t="s">
        <v>64</v>
      </c>
      <c r="DNW323" s="415">
        <v>1</v>
      </c>
      <c r="DNX323" s="418" t="s">
        <v>783</v>
      </c>
      <c r="DNY323" s="417" t="s">
        <v>769</v>
      </c>
      <c r="DNZ323" s="414" t="s">
        <v>64</v>
      </c>
      <c r="DOA323" s="415">
        <v>1</v>
      </c>
      <c r="DOB323" s="418" t="s">
        <v>783</v>
      </c>
      <c r="DOC323" s="417" t="s">
        <v>769</v>
      </c>
      <c r="DOD323" s="414" t="s">
        <v>64</v>
      </c>
      <c r="DOE323" s="415">
        <v>1</v>
      </c>
      <c r="DOF323" s="418" t="s">
        <v>783</v>
      </c>
      <c r="DOG323" s="417" t="s">
        <v>769</v>
      </c>
      <c r="DOH323" s="414" t="s">
        <v>64</v>
      </c>
      <c r="DOI323" s="415">
        <v>1</v>
      </c>
      <c r="DOJ323" s="418" t="s">
        <v>783</v>
      </c>
      <c r="DOK323" s="417" t="s">
        <v>769</v>
      </c>
      <c r="DOL323" s="414" t="s">
        <v>64</v>
      </c>
      <c r="DOM323" s="415">
        <v>1</v>
      </c>
      <c r="DON323" s="418" t="s">
        <v>783</v>
      </c>
      <c r="DOO323" s="417" t="s">
        <v>769</v>
      </c>
      <c r="DOP323" s="414" t="s">
        <v>64</v>
      </c>
      <c r="DOQ323" s="415">
        <v>1</v>
      </c>
      <c r="DOR323" s="418" t="s">
        <v>783</v>
      </c>
      <c r="DOS323" s="417" t="s">
        <v>769</v>
      </c>
      <c r="DOT323" s="414" t="s">
        <v>64</v>
      </c>
      <c r="DOU323" s="415">
        <v>1</v>
      </c>
      <c r="DOV323" s="418" t="s">
        <v>783</v>
      </c>
      <c r="DOW323" s="417" t="s">
        <v>769</v>
      </c>
      <c r="DOX323" s="414" t="s">
        <v>64</v>
      </c>
      <c r="DOY323" s="415">
        <v>1</v>
      </c>
      <c r="DOZ323" s="418" t="s">
        <v>783</v>
      </c>
      <c r="DPA323" s="417" t="s">
        <v>769</v>
      </c>
      <c r="DPB323" s="414" t="s">
        <v>64</v>
      </c>
      <c r="DPC323" s="415">
        <v>1</v>
      </c>
      <c r="DPD323" s="418" t="s">
        <v>783</v>
      </c>
      <c r="DPE323" s="417" t="s">
        <v>769</v>
      </c>
      <c r="DPF323" s="414" t="s">
        <v>64</v>
      </c>
      <c r="DPG323" s="415">
        <v>1</v>
      </c>
      <c r="DPH323" s="418" t="s">
        <v>783</v>
      </c>
      <c r="DPI323" s="417" t="s">
        <v>769</v>
      </c>
      <c r="DPJ323" s="414" t="s">
        <v>64</v>
      </c>
      <c r="DPK323" s="415">
        <v>1</v>
      </c>
      <c r="DPL323" s="418" t="s">
        <v>783</v>
      </c>
      <c r="DPM323" s="417" t="s">
        <v>769</v>
      </c>
      <c r="DPN323" s="414" t="s">
        <v>64</v>
      </c>
      <c r="DPO323" s="415">
        <v>1</v>
      </c>
      <c r="DPP323" s="418" t="s">
        <v>783</v>
      </c>
      <c r="DPQ323" s="417" t="s">
        <v>769</v>
      </c>
      <c r="DPR323" s="414" t="s">
        <v>64</v>
      </c>
      <c r="DPS323" s="415">
        <v>1</v>
      </c>
      <c r="DPT323" s="418" t="s">
        <v>783</v>
      </c>
      <c r="DPU323" s="417" t="s">
        <v>769</v>
      </c>
      <c r="DPV323" s="414" t="s">
        <v>64</v>
      </c>
      <c r="DPW323" s="415">
        <v>1</v>
      </c>
      <c r="DPX323" s="418" t="s">
        <v>783</v>
      </c>
      <c r="DPY323" s="417" t="s">
        <v>769</v>
      </c>
      <c r="DPZ323" s="414" t="s">
        <v>64</v>
      </c>
      <c r="DQA323" s="415">
        <v>1</v>
      </c>
      <c r="DQB323" s="418" t="s">
        <v>783</v>
      </c>
      <c r="DQC323" s="417" t="s">
        <v>769</v>
      </c>
      <c r="DQD323" s="414" t="s">
        <v>64</v>
      </c>
      <c r="DQE323" s="415">
        <v>1</v>
      </c>
      <c r="DQF323" s="418" t="s">
        <v>783</v>
      </c>
      <c r="DQG323" s="417" t="s">
        <v>769</v>
      </c>
      <c r="DQH323" s="414" t="s">
        <v>64</v>
      </c>
      <c r="DQI323" s="415">
        <v>1</v>
      </c>
      <c r="DQJ323" s="418" t="s">
        <v>783</v>
      </c>
      <c r="DQK323" s="417" t="s">
        <v>769</v>
      </c>
      <c r="DQL323" s="414" t="s">
        <v>64</v>
      </c>
      <c r="DQM323" s="415">
        <v>1</v>
      </c>
      <c r="DQN323" s="418" t="s">
        <v>783</v>
      </c>
      <c r="DQO323" s="417" t="s">
        <v>769</v>
      </c>
      <c r="DQP323" s="414" t="s">
        <v>64</v>
      </c>
      <c r="DQQ323" s="415">
        <v>1</v>
      </c>
      <c r="DQR323" s="418" t="s">
        <v>783</v>
      </c>
      <c r="DQS323" s="417" t="s">
        <v>769</v>
      </c>
      <c r="DQT323" s="414" t="s">
        <v>64</v>
      </c>
      <c r="DQU323" s="415">
        <v>1</v>
      </c>
      <c r="DQV323" s="418" t="s">
        <v>783</v>
      </c>
      <c r="DQW323" s="417" t="s">
        <v>769</v>
      </c>
      <c r="DQX323" s="414" t="s">
        <v>64</v>
      </c>
      <c r="DQY323" s="415">
        <v>1</v>
      </c>
      <c r="DQZ323" s="418" t="s">
        <v>783</v>
      </c>
      <c r="DRA323" s="417" t="s">
        <v>769</v>
      </c>
      <c r="DRB323" s="414" t="s">
        <v>64</v>
      </c>
      <c r="DRC323" s="415">
        <v>1</v>
      </c>
      <c r="DRD323" s="418" t="s">
        <v>783</v>
      </c>
      <c r="DRE323" s="417" t="s">
        <v>769</v>
      </c>
      <c r="DRF323" s="414" t="s">
        <v>64</v>
      </c>
      <c r="DRG323" s="415">
        <v>1</v>
      </c>
      <c r="DRH323" s="418" t="s">
        <v>783</v>
      </c>
      <c r="DRI323" s="417" t="s">
        <v>769</v>
      </c>
      <c r="DRJ323" s="414" t="s">
        <v>64</v>
      </c>
      <c r="DRK323" s="415">
        <v>1</v>
      </c>
      <c r="DRL323" s="418" t="s">
        <v>783</v>
      </c>
      <c r="DRM323" s="417" t="s">
        <v>769</v>
      </c>
      <c r="DRN323" s="414" t="s">
        <v>64</v>
      </c>
      <c r="DRO323" s="415">
        <v>1</v>
      </c>
      <c r="DRP323" s="418" t="s">
        <v>783</v>
      </c>
      <c r="DRQ323" s="417" t="s">
        <v>769</v>
      </c>
      <c r="DRR323" s="414" t="s">
        <v>64</v>
      </c>
      <c r="DRS323" s="415">
        <v>1</v>
      </c>
      <c r="DRT323" s="418" t="s">
        <v>783</v>
      </c>
      <c r="DRU323" s="417" t="s">
        <v>769</v>
      </c>
      <c r="DRV323" s="414" t="s">
        <v>64</v>
      </c>
      <c r="DRW323" s="415">
        <v>1</v>
      </c>
      <c r="DRX323" s="418" t="s">
        <v>783</v>
      </c>
      <c r="DRY323" s="417" t="s">
        <v>769</v>
      </c>
      <c r="DRZ323" s="414" t="s">
        <v>64</v>
      </c>
      <c r="DSA323" s="415">
        <v>1</v>
      </c>
      <c r="DSB323" s="418" t="s">
        <v>783</v>
      </c>
      <c r="DSC323" s="417" t="s">
        <v>769</v>
      </c>
      <c r="DSD323" s="414" t="s">
        <v>64</v>
      </c>
      <c r="DSE323" s="415">
        <v>1</v>
      </c>
      <c r="DSF323" s="418" t="s">
        <v>783</v>
      </c>
      <c r="DSG323" s="417" t="s">
        <v>769</v>
      </c>
      <c r="DSH323" s="414" t="s">
        <v>64</v>
      </c>
      <c r="DSI323" s="415">
        <v>1</v>
      </c>
      <c r="DSJ323" s="418" t="s">
        <v>783</v>
      </c>
      <c r="DSK323" s="417" t="s">
        <v>769</v>
      </c>
      <c r="DSL323" s="414" t="s">
        <v>64</v>
      </c>
      <c r="DSM323" s="415">
        <v>1</v>
      </c>
      <c r="DSN323" s="418" t="s">
        <v>783</v>
      </c>
      <c r="DSO323" s="417" t="s">
        <v>769</v>
      </c>
      <c r="DSP323" s="414" t="s">
        <v>64</v>
      </c>
      <c r="DSQ323" s="415">
        <v>1</v>
      </c>
      <c r="DSR323" s="418" t="s">
        <v>783</v>
      </c>
      <c r="DSS323" s="417" t="s">
        <v>769</v>
      </c>
      <c r="DST323" s="414" t="s">
        <v>64</v>
      </c>
      <c r="DSU323" s="415">
        <v>1</v>
      </c>
      <c r="DSV323" s="418" t="s">
        <v>783</v>
      </c>
      <c r="DSW323" s="417" t="s">
        <v>769</v>
      </c>
      <c r="DSX323" s="414" t="s">
        <v>64</v>
      </c>
      <c r="DSY323" s="415">
        <v>1</v>
      </c>
      <c r="DSZ323" s="418" t="s">
        <v>783</v>
      </c>
      <c r="DTA323" s="417" t="s">
        <v>769</v>
      </c>
      <c r="DTB323" s="414" t="s">
        <v>64</v>
      </c>
      <c r="DTC323" s="415">
        <v>1</v>
      </c>
      <c r="DTD323" s="418" t="s">
        <v>783</v>
      </c>
      <c r="DTE323" s="417" t="s">
        <v>769</v>
      </c>
      <c r="DTF323" s="414" t="s">
        <v>64</v>
      </c>
      <c r="DTG323" s="415">
        <v>1</v>
      </c>
      <c r="DTH323" s="418" t="s">
        <v>783</v>
      </c>
      <c r="DTI323" s="417" t="s">
        <v>769</v>
      </c>
      <c r="DTJ323" s="414" t="s">
        <v>64</v>
      </c>
      <c r="DTK323" s="415">
        <v>1</v>
      </c>
      <c r="DTL323" s="418" t="s">
        <v>783</v>
      </c>
      <c r="DTM323" s="417" t="s">
        <v>769</v>
      </c>
      <c r="DTN323" s="414" t="s">
        <v>64</v>
      </c>
      <c r="DTO323" s="415">
        <v>1</v>
      </c>
      <c r="DTP323" s="418" t="s">
        <v>783</v>
      </c>
      <c r="DTQ323" s="417" t="s">
        <v>769</v>
      </c>
      <c r="DTR323" s="414" t="s">
        <v>64</v>
      </c>
      <c r="DTS323" s="415">
        <v>1</v>
      </c>
      <c r="DTT323" s="418" t="s">
        <v>783</v>
      </c>
      <c r="DTU323" s="417" t="s">
        <v>769</v>
      </c>
      <c r="DTV323" s="414" t="s">
        <v>64</v>
      </c>
      <c r="DTW323" s="415">
        <v>1</v>
      </c>
      <c r="DTX323" s="418" t="s">
        <v>783</v>
      </c>
      <c r="DTY323" s="417" t="s">
        <v>769</v>
      </c>
      <c r="DTZ323" s="414" t="s">
        <v>64</v>
      </c>
      <c r="DUA323" s="415">
        <v>1</v>
      </c>
      <c r="DUB323" s="418" t="s">
        <v>783</v>
      </c>
      <c r="DUC323" s="417" t="s">
        <v>769</v>
      </c>
      <c r="DUD323" s="414" t="s">
        <v>64</v>
      </c>
      <c r="DUE323" s="415">
        <v>1</v>
      </c>
      <c r="DUF323" s="418" t="s">
        <v>783</v>
      </c>
      <c r="DUG323" s="417" t="s">
        <v>769</v>
      </c>
      <c r="DUH323" s="414" t="s">
        <v>64</v>
      </c>
      <c r="DUI323" s="415">
        <v>1</v>
      </c>
      <c r="DUJ323" s="418" t="s">
        <v>783</v>
      </c>
      <c r="DUK323" s="417" t="s">
        <v>769</v>
      </c>
      <c r="DUL323" s="414" t="s">
        <v>64</v>
      </c>
      <c r="DUM323" s="415">
        <v>1</v>
      </c>
      <c r="DUN323" s="418" t="s">
        <v>783</v>
      </c>
      <c r="DUO323" s="417" t="s">
        <v>769</v>
      </c>
      <c r="DUP323" s="414" t="s">
        <v>64</v>
      </c>
      <c r="DUQ323" s="415">
        <v>1</v>
      </c>
      <c r="DUR323" s="418" t="s">
        <v>783</v>
      </c>
      <c r="DUS323" s="417" t="s">
        <v>769</v>
      </c>
      <c r="DUT323" s="414" t="s">
        <v>64</v>
      </c>
      <c r="DUU323" s="415">
        <v>1</v>
      </c>
      <c r="DUV323" s="418" t="s">
        <v>783</v>
      </c>
      <c r="DUW323" s="417" t="s">
        <v>769</v>
      </c>
      <c r="DUX323" s="414" t="s">
        <v>64</v>
      </c>
      <c r="DUY323" s="415">
        <v>1</v>
      </c>
      <c r="DUZ323" s="418" t="s">
        <v>783</v>
      </c>
      <c r="DVA323" s="417" t="s">
        <v>769</v>
      </c>
      <c r="DVB323" s="414" t="s">
        <v>64</v>
      </c>
      <c r="DVC323" s="415">
        <v>1</v>
      </c>
      <c r="DVD323" s="418" t="s">
        <v>783</v>
      </c>
      <c r="DVE323" s="417" t="s">
        <v>769</v>
      </c>
      <c r="DVF323" s="414" t="s">
        <v>64</v>
      </c>
      <c r="DVG323" s="415">
        <v>1</v>
      </c>
      <c r="DVH323" s="418" t="s">
        <v>783</v>
      </c>
      <c r="DVI323" s="417" t="s">
        <v>769</v>
      </c>
      <c r="DVJ323" s="414" t="s">
        <v>64</v>
      </c>
      <c r="DVK323" s="415">
        <v>1</v>
      </c>
      <c r="DVL323" s="418" t="s">
        <v>783</v>
      </c>
      <c r="DVM323" s="417" t="s">
        <v>769</v>
      </c>
      <c r="DVN323" s="414" t="s">
        <v>64</v>
      </c>
      <c r="DVO323" s="415">
        <v>1</v>
      </c>
      <c r="DVP323" s="418" t="s">
        <v>783</v>
      </c>
      <c r="DVQ323" s="417" t="s">
        <v>769</v>
      </c>
      <c r="DVR323" s="414" t="s">
        <v>64</v>
      </c>
      <c r="DVS323" s="415">
        <v>1</v>
      </c>
      <c r="DVT323" s="418" t="s">
        <v>783</v>
      </c>
      <c r="DVU323" s="417" t="s">
        <v>769</v>
      </c>
      <c r="DVV323" s="414" t="s">
        <v>64</v>
      </c>
      <c r="DVW323" s="415">
        <v>1</v>
      </c>
      <c r="DVX323" s="418" t="s">
        <v>783</v>
      </c>
      <c r="DVY323" s="417" t="s">
        <v>769</v>
      </c>
      <c r="DVZ323" s="414" t="s">
        <v>64</v>
      </c>
      <c r="DWA323" s="415">
        <v>1</v>
      </c>
      <c r="DWB323" s="418" t="s">
        <v>783</v>
      </c>
      <c r="DWC323" s="417" t="s">
        <v>769</v>
      </c>
      <c r="DWD323" s="414" t="s">
        <v>64</v>
      </c>
      <c r="DWE323" s="415">
        <v>1</v>
      </c>
      <c r="DWF323" s="418" t="s">
        <v>783</v>
      </c>
      <c r="DWG323" s="417" t="s">
        <v>769</v>
      </c>
      <c r="DWH323" s="414" t="s">
        <v>64</v>
      </c>
      <c r="DWI323" s="415">
        <v>1</v>
      </c>
      <c r="DWJ323" s="418" t="s">
        <v>783</v>
      </c>
      <c r="DWK323" s="417" t="s">
        <v>769</v>
      </c>
      <c r="DWL323" s="414" t="s">
        <v>64</v>
      </c>
      <c r="DWM323" s="415">
        <v>1</v>
      </c>
      <c r="DWN323" s="418" t="s">
        <v>783</v>
      </c>
      <c r="DWO323" s="417" t="s">
        <v>769</v>
      </c>
      <c r="DWP323" s="414" t="s">
        <v>64</v>
      </c>
      <c r="DWQ323" s="415">
        <v>1</v>
      </c>
      <c r="DWR323" s="418" t="s">
        <v>783</v>
      </c>
      <c r="DWS323" s="417" t="s">
        <v>769</v>
      </c>
      <c r="DWT323" s="414" t="s">
        <v>64</v>
      </c>
      <c r="DWU323" s="415">
        <v>1</v>
      </c>
      <c r="DWV323" s="418" t="s">
        <v>783</v>
      </c>
      <c r="DWW323" s="417" t="s">
        <v>769</v>
      </c>
      <c r="DWX323" s="414" t="s">
        <v>64</v>
      </c>
      <c r="DWY323" s="415">
        <v>1</v>
      </c>
      <c r="DWZ323" s="418" t="s">
        <v>783</v>
      </c>
      <c r="DXA323" s="417" t="s">
        <v>769</v>
      </c>
      <c r="DXB323" s="414" t="s">
        <v>64</v>
      </c>
      <c r="DXC323" s="415">
        <v>1</v>
      </c>
      <c r="DXD323" s="418" t="s">
        <v>783</v>
      </c>
      <c r="DXE323" s="417" t="s">
        <v>769</v>
      </c>
      <c r="DXF323" s="414" t="s">
        <v>64</v>
      </c>
      <c r="DXG323" s="415">
        <v>1</v>
      </c>
      <c r="DXH323" s="418" t="s">
        <v>783</v>
      </c>
      <c r="DXI323" s="417" t="s">
        <v>769</v>
      </c>
      <c r="DXJ323" s="414" t="s">
        <v>64</v>
      </c>
      <c r="DXK323" s="415">
        <v>1</v>
      </c>
      <c r="DXL323" s="418" t="s">
        <v>783</v>
      </c>
      <c r="DXM323" s="417" t="s">
        <v>769</v>
      </c>
      <c r="DXN323" s="414" t="s">
        <v>64</v>
      </c>
      <c r="DXO323" s="415">
        <v>1</v>
      </c>
      <c r="DXP323" s="418" t="s">
        <v>783</v>
      </c>
      <c r="DXQ323" s="417" t="s">
        <v>769</v>
      </c>
      <c r="DXR323" s="414" t="s">
        <v>64</v>
      </c>
      <c r="DXS323" s="415">
        <v>1</v>
      </c>
      <c r="DXT323" s="418" t="s">
        <v>783</v>
      </c>
      <c r="DXU323" s="417" t="s">
        <v>769</v>
      </c>
      <c r="DXV323" s="414" t="s">
        <v>64</v>
      </c>
      <c r="DXW323" s="415">
        <v>1</v>
      </c>
      <c r="DXX323" s="418" t="s">
        <v>783</v>
      </c>
      <c r="DXY323" s="417" t="s">
        <v>769</v>
      </c>
      <c r="DXZ323" s="414" t="s">
        <v>64</v>
      </c>
      <c r="DYA323" s="415">
        <v>1</v>
      </c>
      <c r="DYB323" s="418" t="s">
        <v>783</v>
      </c>
      <c r="DYC323" s="417" t="s">
        <v>769</v>
      </c>
      <c r="DYD323" s="414" t="s">
        <v>64</v>
      </c>
      <c r="DYE323" s="415">
        <v>1</v>
      </c>
      <c r="DYF323" s="418" t="s">
        <v>783</v>
      </c>
      <c r="DYG323" s="417" t="s">
        <v>769</v>
      </c>
      <c r="DYH323" s="414" t="s">
        <v>64</v>
      </c>
      <c r="DYI323" s="415">
        <v>1</v>
      </c>
      <c r="DYJ323" s="418" t="s">
        <v>783</v>
      </c>
      <c r="DYK323" s="417" t="s">
        <v>769</v>
      </c>
      <c r="DYL323" s="414" t="s">
        <v>64</v>
      </c>
      <c r="DYM323" s="415">
        <v>1</v>
      </c>
      <c r="DYN323" s="418" t="s">
        <v>783</v>
      </c>
      <c r="DYO323" s="417" t="s">
        <v>769</v>
      </c>
      <c r="DYP323" s="414" t="s">
        <v>64</v>
      </c>
      <c r="DYQ323" s="415">
        <v>1</v>
      </c>
      <c r="DYR323" s="418" t="s">
        <v>783</v>
      </c>
      <c r="DYS323" s="417" t="s">
        <v>769</v>
      </c>
      <c r="DYT323" s="414" t="s">
        <v>64</v>
      </c>
      <c r="DYU323" s="415">
        <v>1</v>
      </c>
      <c r="DYV323" s="418" t="s">
        <v>783</v>
      </c>
      <c r="DYW323" s="417" t="s">
        <v>769</v>
      </c>
      <c r="DYX323" s="414" t="s">
        <v>64</v>
      </c>
      <c r="DYY323" s="415">
        <v>1</v>
      </c>
      <c r="DYZ323" s="418" t="s">
        <v>783</v>
      </c>
      <c r="DZA323" s="417" t="s">
        <v>769</v>
      </c>
      <c r="DZB323" s="414" t="s">
        <v>64</v>
      </c>
      <c r="DZC323" s="415">
        <v>1</v>
      </c>
      <c r="DZD323" s="418" t="s">
        <v>783</v>
      </c>
      <c r="DZE323" s="417" t="s">
        <v>769</v>
      </c>
      <c r="DZF323" s="414" t="s">
        <v>64</v>
      </c>
      <c r="DZG323" s="415">
        <v>1</v>
      </c>
      <c r="DZH323" s="418" t="s">
        <v>783</v>
      </c>
      <c r="DZI323" s="417" t="s">
        <v>769</v>
      </c>
      <c r="DZJ323" s="414" t="s">
        <v>64</v>
      </c>
      <c r="DZK323" s="415">
        <v>1</v>
      </c>
      <c r="DZL323" s="418" t="s">
        <v>783</v>
      </c>
      <c r="DZM323" s="417" t="s">
        <v>769</v>
      </c>
      <c r="DZN323" s="414" t="s">
        <v>64</v>
      </c>
      <c r="DZO323" s="415">
        <v>1</v>
      </c>
      <c r="DZP323" s="418" t="s">
        <v>783</v>
      </c>
      <c r="DZQ323" s="417" t="s">
        <v>769</v>
      </c>
      <c r="DZR323" s="414" t="s">
        <v>64</v>
      </c>
      <c r="DZS323" s="415">
        <v>1</v>
      </c>
      <c r="DZT323" s="418" t="s">
        <v>783</v>
      </c>
      <c r="DZU323" s="417" t="s">
        <v>769</v>
      </c>
      <c r="DZV323" s="414" t="s">
        <v>64</v>
      </c>
      <c r="DZW323" s="415">
        <v>1</v>
      </c>
      <c r="DZX323" s="418" t="s">
        <v>783</v>
      </c>
      <c r="DZY323" s="417" t="s">
        <v>769</v>
      </c>
      <c r="DZZ323" s="414" t="s">
        <v>64</v>
      </c>
      <c r="EAA323" s="415">
        <v>1</v>
      </c>
      <c r="EAB323" s="418" t="s">
        <v>783</v>
      </c>
      <c r="EAC323" s="417" t="s">
        <v>769</v>
      </c>
      <c r="EAD323" s="414" t="s">
        <v>64</v>
      </c>
      <c r="EAE323" s="415">
        <v>1</v>
      </c>
      <c r="EAF323" s="418" t="s">
        <v>783</v>
      </c>
      <c r="EAG323" s="417" t="s">
        <v>769</v>
      </c>
      <c r="EAH323" s="414" t="s">
        <v>64</v>
      </c>
      <c r="EAI323" s="415">
        <v>1</v>
      </c>
      <c r="EAJ323" s="418" t="s">
        <v>783</v>
      </c>
      <c r="EAK323" s="417" t="s">
        <v>769</v>
      </c>
      <c r="EAL323" s="414" t="s">
        <v>64</v>
      </c>
      <c r="EAM323" s="415">
        <v>1</v>
      </c>
      <c r="EAN323" s="418" t="s">
        <v>783</v>
      </c>
      <c r="EAO323" s="417" t="s">
        <v>769</v>
      </c>
      <c r="EAP323" s="414" t="s">
        <v>64</v>
      </c>
      <c r="EAQ323" s="415">
        <v>1</v>
      </c>
      <c r="EAR323" s="418" t="s">
        <v>783</v>
      </c>
      <c r="EAS323" s="417" t="s">
        <v>769</v>
      </c>
      <c r="EAT323" s="414" t="s">
        <v>64</v>
      </c>
      <c r="EAU323" s="415">
        <v>1</v>
      </c>
      <c r="EAV323" s="418" t="s">
        <v>783</v>
      </c>
      <c r="EAW323" s="417" t="s">
        <v>769</v>
      </c>
      <c r="EAX323" s="414" t="s">
        <v>64</v>
      </c>
      <c r="EAY323" s="415">
        <v>1</v>
      </c>
      <c r="EAZ323" s="418" t="s">
        <v>783</v>
      </c>
      <c r="EBA323" s="417" t="s">
        <v>769</v>
      </c>
      <c r="EBB323" s="414" t="s">
        <v>64</v>
      </c>
      <c r="EBC323" s="415">
        <v>1</v>
      </c>
      <c r="EBD323" s="418" t="s">
        <v>783</v>
      </c>
      <c r="EBE323" s="417" t="s">
        <v>769</v>
      </c>
      <c r="EBF323" s="414" t="s">
        <v>64</v>
      </c>
      <c r="EBG323" s="415">
        <v>1</v>
      </c>
      <c r="EBH323" s="418" t="s">
        <v>783</v>
      </c>
      <c r="EBI323" s="417" t="s">
        <v>769</v>
      </c>
      <c r="EBJ323" s="414" t="s">
        <v>64</v>
      </c>
      <c r="EBK323" s="415">
        <v>1</v>
      </c>
      <c r="EBL323" s="418" t="s">
        <v>783</v>
      </c>
      <c r="EBM323" s="417" t="s">
        <v>769</v>
      </c>
      <c r="EBN323" s="414" t="s">
        <v>64</v>
      </c>
      <c r="EBO323" s="415">
        <v>1</v>
      </c>
      <c r="EBP323" s="418" t="s">
        <v>783</v>
      </c>
      <c r="EBQ323" s="417" t="s">
        <v>769</v>
      </c>
      <c r="EBR323" s="414" t="s">
        <v>64</v>
      </c>
      <c r="EBS323" s="415">
        <v>1</v>
      </c>
      <c r="EBT323" s="418" t="s">
        <v>783</v>
      </c>
      <c r="EBU323" s="417" t="s">
        <v>769</v>
      </c>
      <c r="EBV323" s="414" t="s">
        <v>64</v>
      </c>
      <c r="EBW323" s="415">
        <v>1</v>
      </c>
      <c r="EBX323" s="418" t="s">
        <v>783</v>
      </c>
      <c r="EBY323" s="417" t="s">
        <v>769</v>
      </c>
      <c r="EBZ323" s="414" t="s">
        <v>64</v>
      </c>
      <c r="ECA323" s="415">
        <v>1</v>
      </c>
      <c r="ECB323" s="418" t="s">
        <v>783</v>
      </c>
      <c r="ECC323" s="417" t="s">
        <v>769</v>
      </c>
      <c r="ECD323" s="414" t="s">
        <v>64</v>
      </c>
      <c r="ECE323" s="415">
        <v>1</v>
      </c>
      <c r="ECF323" s="418" t="s">
        <v>783</v>
      </c>
      <c r="ECG323" s="417" t="s">
        <v>769</v>
      </c>
      <c r="ECH323" s="414" t="s">
        <v>64</v>
      </c>
      <c r="ECI323" s="415">
        <v>1</v>
      </c>
      <c r="ECJ323" s="418" t="s">
        <v>783</v>
      </c>
      <c r="ECK323" s="417" t="s">
        <v>769</v>
      </c>
      <c r="ECL323" s="414" t="s">
        <v>64</v>
      </c>
      <c r="ECM323" s="415">
        <v>1</v>
      </c>
      <c r="ECN323" s="418" t="s">
        <v>783</v>
      </c>
      <c r="ECO323" s="417" t="s">
        <v>769</v>
      </c>
      <c r="ECP323" s="414" t="s">
        <v>64</v>
      </c>
      <c r="ECQ323" s="415">
        <v>1</v>
      </c>
      <c r="ECR323" s="418" t="s">
        <v>783</v>
      </c>
      <c r="ECS323" s="417" t="s">
        <v>769</v>
      </c>
      <c r="ECT323" s="414" t="s">
        <v>64</v>
      </c>
      <c r="ECU323" s="415">
        <v>1</v>
      </c>
      <c r="ECV323" s="418" t="s">
        <v>783</v>
      </c>
      <c r="ECW323" s="417" t="s">
        <v>769</v>
      </c>
      <c r="ECX323" s="414" t="s">
        <v>64</v>
      </c>
      <c r="ECY323" s="415">
        <v>1</v>
      </c>
      <c r="ECZ323" s="418" t="s">
        <v>783</v>
      </c>
      <c r="EDA323" s="417" t="s">
        <v>769</v>
      </c>
      <c r="EDB323" s="414" t="s">
        <v>64</v>
      </c>
      <c r="EDC323" s="415">
        <v>1</v>
      </c>
      <c r="EDD323" s="418" t="s">
        <v>783</v>
      </c>
      <c r="EDE323" s="417" t="s">
        <v>769</v>
      </c>
      <c r="EDF323" s="414" t="s">
        <v>64</v>
      </c>
      <c r="EDG323" s="415">
        <v>1</v>
      </c>
      <c r="EDH323" s="418" t="s">
        <v>783</v>
      </c>
      <c r="EDI323" s="417" t="s">
        <v>769</v>
      </c>
      <c r="EDJ323" s="414" t="s">
        <v>64</v>
      </c>
      <c r="EDK323" s="415">
        <v>1</v>
      </c>
      <c r="EDL323" s="418" t="s">
        <v>783</v>
      </c>
      <c r="EDM323" s="417" t="s">
        <v>769</v>
      </c>
      <c r="EDN323" s="414" t="s">
        <v>64</v>
      </c>
      <c r="EDO323" s="415">
        <v>1</v>
      </c>
      <c r="EDP323" s="418" t="s">
        <v>783</v>
      </c>
      <c r="EDQ323" s="417" t="s">
        <v>769</v>
      </c>
      <c r="EDR323" s="414" t="s">
        <v>64</v>
      </c>
      <c r="EDS323" s="415">
        <v>1</v>
      </c>
      <c r="EDT323" s="418" t="s">
        <v>783</v>
      </c>
      <c r="EDU323" s="417" t="s">
        <v>769</v>
      </c>
      <c r="EDV323" s="414" t="s">
        <v>64</v>
      </c>
      <c r="EDW323" s="415">
        <v>1</v>
      </c>
      <c r="EDX323" s="418" t="s">
        <v>783</v>
      </c>
      <c r="EDY323" s="417" t="s">
        <v>769</v>
      </c>
      <c r="EDZ323" s="414" t="s">
        <v>64</v>
      </c>
      <c r="EEA323" s="415">
        <v>1</v>
      </c>
      <c r="EEB323" s="418" t="s">
        <v>783</v>
      </c>
      <c r="EEC323" s="417" t="s">
        <v>769</v>
      </c>
      <c r="EED323" s="414" t="s">
        <v>64</v>
      </c>
      <c r="EEE323" s="415">
        <v>1</v>
      </c>
      <c r="EEF323" s="418" t="s">
        <v>783</v>
      </c>
      <c r="EEG323" s="417" t="s">
        <v>769</v>
      </c>
      <c r="EEH323" s="414" t="s">
        <v>64</v>
      </c>
      <c r="EEI323" s="415">
        <v>1</v>
      </c>
      <c r="EEJ323" s="418" t="s">
        <v>783</v>
      </c>
      <c r="EEK323" s="417" t="s">
        <v>769</v>
      </c>
      <c r="EEL323" s="414" t="s">
        <v>64</v>
      </c>
      <c r="EEM323" s="415">
        <v>1</v>
      </c>
      <c r="EEN323" s="418" t="s">
        <v>783</v>
      </c>
      <c r="EEO323" s="417" t="s">
        <v>769</v>
      </c>
      <c r="EEP323" s="414" t="s">
        <v>64</v>
      </c>
      <c r="EEQ323" s="415">
        <v>1</v>
      </c>
      <c r="EER323" s="418" t="s">
        <v>783</v>
      </c>
      <c r="EES323" s="417" t="s">
        <v>769</v>
      </c>
      <c r="EET323" s="414" t="s">
        <v>64</v>
      </c>
      <c r="EEU323" s="415">
        <v>1</v>
      </c>
      <c r="EEV323" s="418" t="s">
        <v>783</v>
      </c>
      <c r="EEW323" s="417" t="s">
        <v>769</v>
      </c>
      <c r="EEX323" s="414" t="s">
        <v>64</v>
      </c>
      <c r="EEY323" s="415">
        <v>1</v>
      </c>
      <c r="EEZ323" s="418" t="s">
        <v>783</v>
      </c>
      <c r="EFA323" s="417" t="s">
        <v>769</v>
      </c>
      <c r="EFB323" s="414" t="s">
        <v>64</v>
      </c>
      <c r="EFC323" s="415">
        <v>1</v>
      </c>
      <c r="EFD323" s="418" t="s">
        <v>783</v>
      </c>
      <c r="EFE323" s="417" t="s">
        <v>769</v>
      </c>
      <c r="EFF323" s="414" t="s">
        <v>64</v>
      </c>
      <c r="EFG323" s="415">
        <v>1</v>
      </c>
      <c r="EFH323" s="418" t="s">
        <v>783</v>
      </c>
      <c r="EFI323" s="417" t="s">
        <v>769</v>
      </c>
      <c r="EFJ323" s="414" t="s">
        <v>64</v>
      </c>
      <c r="EFK323" s="415">
        <v>1</v>
      </c>
      <c r="EFL323" s="418" t="s">
        <v>783</v>
      </c>
      <c r="EFM323" s="417" t="s">
        <v>769</v>
      </c>
      <c r="EFN323" s="414" t="s">
        <v>64</v>
      </c>
      <c r="EFO323" s="415">
        <v>1</v>
      </c>
      <c r="EFP323" s="418" t="s">
        <v>783</v>
      </c>
      <c r="EFQ323" s="417" t="s">
        <v>769</v>
      </c>
      <c r="EFR323" s="414" t="s">
        <v>64</v>
      </c>
      <c r="EFS323" s="415">
        <v>1</v>
      </c>
      <c r="EFT323" s="418" t="s">
        <v>783</v>
      </c>
      <c r="EFU323" s="417" t="s">
        <v>769</v>
      </c>
      <c r="EFV323" s="414" t="s">
        <v>64</v>
      </c>
      <c r="EFW323" s="415">
        <v>1</v>
      </c>
      <c r="EFX323" s="418" t="s">
        <v>783</v>
      </c>
      <c r="EFY323" s="417" t="s">
        <v>769</v>
      </c>
      <c r="EFZ323" s="414" t="s">
        <v>64</v>
      </c>
      <c r="EGA323" s="415">
        <v>1</v>
      </c>
      <c r="EGB323" s="418" t="s">
        <v>783</v>
      </c>
      <c r="EGC323" s="417" t="s">
        <v>769</v>
      </c>
      <c r="EGD323" s="414" t="s">
        <v>64</v>
      </c>
      <c r="EGE323" s="415">
        <v>1</v>
      </c>
      <c r="EGF323" s="418" t="s">
        <v>783</v>
      </c>
      <c r="EGG323" s="417" t="s">
        <v>769</v>
      </c>
      <c r="EGH323" s="414" t="s">
        <v>64</v>
      </c>
      <c r="EGI323" s="415">
        <v>1</v>
      </c>
      <c r="EGJ323" s="418" t="s">
        <v>783</v>
      </c>
      <c r="EGK323" s="417" t="s">
        <v>769</v>
      </c>
      <c r="EGL323" s="414" t="s">
        <v>64</v>
      </c>
      <c r="EGM323" s="415">
        <v>1</v>
      </c>
      <c r="EGN323" s="418" t="s">
        <v>783</v>
      </c>
      <c r="EGO323" s="417" t="s">
        <v>769</v>
      </c>
      <c r="EGP323" s="414" t="s">
        <v>64</v>
      </c>
      <c r="EGQ323" s="415">
        <v>1</v>
      </c>
      <c r="EGR323" s="418" t="s">
        <v>783</v>
      </c>
      <c r="EGS323" s="417" t="s">
        <v>769</v>
      </c>
      <c r="EGT323" s="414" t="s">
        <v>64</v>
      </c>
      <c r="EGU323" s="415">
        <v>1</v>
      </c>
      <c r="EGV323" s="418" t="s">
        <v>783</v>
      </c>
      <c r="EGW323" s="417" t="s">
        <v>769</v>
      </c>
      <c r="EGX323" s="414" t="s">
        <v>64</v>
      </c>
      <c r="EGY323" s="415">
        <v>1</v>
      </c>
      <c r="EGZ323" s="418" t="s">
        <v>783</v>
      </c>
      <c r="EHA323" s="417" t="s">
        <v>769</v>
      </c>
      <c r="EHB323" s="414" t="s">
        <v>64</v>
      </c>
      <c r="EHC323" s="415">
        <v>1</v>
      </c>
      <c r="EHD323" s="418" t="s">
        <v>783</v>
      </c>
      <c r="EHE323" s="417" t="s">
        <v>769</v>
      </c>
      <c r="EHF323" s="414" t="s">
        <v>64</v>
      </c>
      <c r="EHG323" s="415">
        <v>1</v>
      </c>
      <c r="EHH323" s="418" t="s">
        <v>783</v>
      </c>
      <c r="EHI323" s="417" t="s">
        <v>769</v>
      </c>
      <c r="EHJ323" s="414" t="s">
        <v>64</v>
      </c>
      <c r="EHK323" s="415">
        <v>1</v>
      </c>
      <c r="EHL323" s="418" t="s">
        <v>783</v>
      </c>
      <c r="EHM323" s="417" t="s">
        <v>769</v>
      </c>
      <c r="EHN323" s="414" t="s">
        <v>64</v>
      </c>
      <c r="EHO323" s="415">
        <v>1</v>
      </c>
      <c r="EHP323" s="418" t="s">
        <v>783</v>
      </c>
      <c r="EHQ323" s="417" t="s">
        <v>769</v>
      </c>
      <c r="EHR323" s="414" t="s">
        <v>64</v>
      </c>
      <c r="EHS323" s="415">
        <v>1</v>
      </c>
      <c r="EHT323" s="418" t="s">
        <v>783</v>
      </c>
      <c r="EHU323" s="417" t="s">
        <v>769</v>
      </c>
      <c r="EHV323" s="414" t="s">
        <v>64</v>
      </c>
      <c r="EHW323" s="415">
        <v>1</v>
      </c>
      <c r="EHX323" s="418" t="s">
        <v>783</v>
      </c>
      <c r="EHY323" s="417" t="s">
        <v>769</v>
      </c>
      <c r="EHZ323" s="414" t="s">
        <v>64</v>
      </c>
      <c r="EIA323" s="415">
        <v>1</v>
      </c>
      <c r="EIB323" s="418" t="s">
        <v>783</v>
      </c>
      <c r="EIC323" s="417" t="s">
        <v>769</v>
      </c>
      <c r="EID323" s="414" t="s">
        <v>64</v>
      </c>
      <c r="EIE323" s="415">
        <v>1</v>
      </c>
      <c r="EIF323" s="418" t="s">
        <v>783</v>
      </c>
      <c r="EIG323" s="417" t="s">
        <v>769</v>
      </c>
      <c r="EIH323" s="414" t="s">
        <v>64</v>
      </c>
      <c r="EII323" s="415">
        <v>1</v>
      </c>
      <c r="EIJ323" s="418" t="s">
        <v>783</v>
      </c>
      <c r="EIK323" s="417" t="s">
        <v>769</v>
      </c>
      <c r="EIL323" s="414" t="s">
        <v>64</v>
      </c>
      <c r="EIM323" s="415">
        <v>1</v>
      </c>
      <c r="EIN323" s="418" t="s">
        <v>783</v>
      </c>
      <c r="EIO323" s="417" t="s">
        <v>769</v>
      </c>
      <c r="EIP323" s="414" t="s">
        <v>64</v>
      </c>
      <c r="EIQ323" s="415">
        <v>1</v>
      </c>
      <c r="EIR323" s="418" t="s">
        <v>783</v>
      </c>
      <c r="EIS323" s="417" t="s">
        <v>769</v>
      </c>
      <c r="EIT323" s="414" t="s">
        <v>64</v>
      </c>
      <c r="EIU323" s="415">
        <v>1</v>
      </c>
      <c r="EIV323" s="418" t="s">
        <v>783</v>
      </c>
      <c r="EIW323" s="417" t="s">
        <v>769</v>
      </c>
      <c r="EIX323" s="414" t="s">
        <v>64</v>
      </c>
      <c r="EIY323" s="415">
        <v>1</v>
      </c>
      <c r="EIZ323" s="418" t="s">
        <v>783</v>
      </c>
      <c r="EJA323" s="417" t="s">
        <v>769</v>
      </c>
      <c r="EJB323" s="414" t="s">
        <v>64</v>
      </c>
      <c r="EJC323" s="415">
        <v>1</v>
      </c>
      <c r="EJD323" s="418" t="s">
        <v>783</v>
      </c>
      <c r="EJE323" s="417" t="s">
        <v>769</v>
      </c>
      <c r="EJF323" s="414" t="s">
        <v>64</v>
      </c>
      <c r="EJG323" s="415">
        <v>1</v>
      </c>
      <c r="EJH323" s="418" t="s">
        <v>783</v>
      </c>
      <c r="EJI323" s="417" t="s">
        <v>769</v>
      </c>
      <c r="EJJ323" s="414" t="s">
        <v>64</v>
      </c>
      <c r="EJK323" s="415">
        <v>1</v>
      </c>
      <c r="EJL323" s="418" t="s">
        <v>783</v>
      </c>
      <c r="EJM323" s="417" t="s">
        <v>769</v>
      </c>
      <c r="EJN323" s="414" t="s">
        <v>64</v>
      </c>
      <c r="EJO323" s="415">
        <v>1</v>
      </c>
      <c r="EJP323" s="418" t="s">
        <v>783</v>
      </c>
      <c r="EJQ323" s="417" t="s">
        <v>769</v>
      </c>
      <c r="EJR323" s="414" t="s">
        <v>64</v>
      </c>
      <c r="EJS323" s="415">
        <v>1</v>
      </c>
      <c r="EJT323" s="418" t="s">
        <v>783</v>
      </c>
      <c r="EJU323" s="417" t="s">
        <v>769</v>
      </c>
      <c r="EJV323" s="414" t="s">
        <v>64</v>
      </c>
      <c r="EJW323" s="415">
        <v>1</v>
      </c>
      <c r="EJX323" s="418" t="s">
        <v>783</v>
      </c>
      <c r="EJY323" s="417" t="s">
        <v>769</v>
      </c>
      <c r="EJZ323" s="414" t="s">
        <v>64</v>
      </c>
      <c r="EKA323" s="415">
        <v>1</v>
      </c>
      <c r="EKB323" s="418" t="s">
        <v>783</v>
      </c>
      <c r="EKC323" s="417" t="s">
        <v>769</v>
      </c>
      <c r="EKD323" s="414" t="s">
        <v>64</v>
      </c>
      <c r="EKE323" s="415">
        <v>1</v>
      </c>
      <c r="EKF323" s="418" t="s">
        <v>783</v>
      </c>
      <c r="EKG323" s="417" t="s">
        <v>769</v>
      </c>
      <c r="EKH323" s="414" t="s">
        <v>64</v>
      </c>
      <c r="EKI323" s="415">
        <v>1</v>
      </c>
      <c r="EKJ323" s="418" t="s">
        <v>783</v>
      </c>
      <c r="EKK323" s="417" t="s">
        <v>769</v>
      </c>
      <c r="EKL323" s="414" t="s">
        <v>64</v>
      </c>
      <c r="EKM323" s="415">
        <v>1</v>
      </c>
      <c r="EKN323" s="418" t="s">
        <v>783</v>
      </c>
      <c r="EKO323" s="417" t="s">
        <v>769</v>
      </c>
      <c r="EKP323" s="414" t="s">
        <v>64</v>
      </c>
      <c r="EKQ323" s="415">
        <v>1</v>
      </c>
      <c r="EKR323" s="418" t="s">
        <v>783</v>
      </c>
      <c r="EKS323" s="417" t="s">
        <v>769</v>
      </c>
      <c r="EKT323" s="414" t="s">
        <v>64</v>
      </c>
      <c r="EKU323" s="415">
        <v>1</v>
      </c>
      <c r="EKV323" s="418" t="s">
        <v>783</v>
      </c>
      <c r="EKW323" s="417" t="s">
        <v>769</v>
      </c>
      <c r="EKX323" s="414" t="s">
        <v>64</v>
      </c>
      <c r="EKY323" s="415">
        <v>1</v>
      </c>
      <c r="EKZ323" s="418" t="s">
        <v>783</v>
      </c>
      <c r="ELA323" s="417" t="s">
        <v>769</v>
      </c>
      <c r="ELB323" s="414" t="s">
        <v>64</v>
      </c>
      <c r="ELC323" s="415">
        <v>1</v>
      </c>
      <c r="ELD323" s="418" t="s">
        <v>783</v>
      </c>
      <c r="ELE323" s="417" t="s">
        <v>769</v>
      </c>
      <c r="ELF323" s="414" t="s">
        <v>64</v>
      </c>
      <c r="ELG323" s="415">
        <v>1</v>
      </c>
      <c r="ELH323" s="418" t="s">
        <v>783</v>
      </c>
      <c r="ELI323" s="417" t="s">
        <v>769</v>
      </c>
      <c r="ELJ323" s="414" t="s">
        <v>64</v>
      </c>
      <c r="ELK323" s="415">
        <v>1</v>
      </c>
      <c r="ELL323" s="418" t="s">
        <v>783</v>
      </c>
      <c r="ELM323" s="417" t="s">
        <v>769</v>
      </c>
      <c r="ELN323" s="414" t="s">
        <v>64</v>
      </c>
      <c r="ELO323" s="415">
        <v>1</v>
      </c>
      <c r="ELP323" s="418" t="s">
        <v>783</v>
      </c>
      <c r="ELQ323" s="417" t="s">
        <v>769</v>
      </c>
      <c r="ELR323" s="414" t="s">
        <v>64</v>
      </c>
      <c r="ELS323" s="415">
        <v>1</v>
      </c>
      <c r="ELT323" s="418" t="s">
        <v>783</v>
      </c>
      <c r="ELU323" s="417" t="s">
        <v>769</v>
      </c>
      <c r="ELV323" s="414" t="s">
        <v>64</v>
      </c>
      <c r="ELW323" s="415">
        <v>1</v>
      </c>
      <c r="ELX323" s="418" t="s">
        <v>783</v>
      </c>
      <c r="ELY323" s="417" t="s">
        <v>769</v>
      </c>
      <c r="ELZ323" s="414" t="s">
        <v>64</v>
      </c>
      <c r="EMA323" s="415">
        <v>1</v>
      </c>
      <c r="EMB323" s="418" t="s">
        <v>783</v>
      </c>
      <c r="EMC323" s="417" t="s">
        <v>769</v>
      </c>
      <c r="EMD323" s="414" t="s">
        <v>64</v>
      </c>
      <c r="EME323" s="415">
        <v>1</v>
      </c>
      <c r="EMF323" s="418" t="s">
        <v>783</v>
      </c>
      <c r="EMG323" s="417" t="s">
        <v>769</v>
      </c>
      <c r="EMH323" s="414" t="s">
        <v>64</v>
      </c>
      <c r="EMI323" s="415">
        <v>1</v>
      </c>
      <c r="EMJ323" s="418" t="s">
        <v>783</v>
      </c>
      <c r="EMK323" s="417" t="s">
        <v>769</v>
      </c>
      <c r="EML323" s="414" t="s">
        <v>64</v>
      </c>
      <c r="EMM323" s="415">
        <v>1</v>
      </c>
      <c r="EMN323" s="418" t="s">
        <v>783</v>
      </c>
      <c r="EMO323" s="417" t="s">
        <v>769</v>
      </c>
      <c r="EMP323" s="414" t="s">
        <v>64</v>
      </c>
      <c r="EMQ323" s="415">
        <v>1</v>
      </c>
      <c r="EMR323" s="418" t="s">
        <v>783</v>
      </c>
      <c r="EMS323" s="417" t="s">
        <v>769</v>
      </c>
      <c r="EMT323" s="414" t="s">
        <v>64</v>
      </c>
      <c r="EMU323" s="415">
        <v>1</v>
      </c>
      <c r="EMV323" s="418" t="s">
        <v>783</v>
      </c>
      <c r="EMW323" s="417" t="s">
        <v>769</v>
      </c>
      <c r="EMX323" s="414" t="s">
        <v>64</v>
      </c>
      <c r="EMY323" s="415">
        <v>1</v>
      </c>
      <c r="EMZ323" s="418" t="s">
        <v>783</v>
      </c>
      <c r="ENA323" s="417" t="s">
        <v>769</v>
      </c>
      <c r="ENB323" s="414" t="s">
        <v>64</v>
      </c>
      <c r="ENC323" s="415">
        <v>1</v>
      </c>
      <c r="END323" s="418" t="s">
        <v>783</v>
      </c>
      <c r="ENE323" s="417" t="s">
        <v>769</v>
      </c>
      <c r="ENF323" s="414" t="s">
        <v>64</v>
      </c>
      <c r="ENG323" s="415">
        <v>1</v>
      </c>
      <c r="ENH323" s="418" t="s">
        <v>783</v>
      </c>
      <c r="ENI323" s="417" t="s">
        <v>769</v>
      </c>
      <c r="ENJ323" s="414" t="s">
        <v>64</v>
      </c>
      <c r="ENK323" s="415">
        <v>1</v>
      </c>
      <c r="ENL323" s="418" t="s">
        <v>783</v>
      </c>
      <c r="ENM323" s="417" t="s">
        <v>769</v>
      </c>
      <c r="ENN323" s="414" t="s">
        <v>64</v>
      </c>
      <c r="ENO323" s="415">
        <v>1</v>
      </c>
      <c r="ENP323" s="418" t="s">
        <v>783</v>
      </c>
      <c r="ENQ323" s="417" t="s">
        <v>769</v>
      </c>
      <c r="ENR323" s="414" t="s">
        <v>64</v>
      </c>
      <c r="ENS323" s="415">
        <v>1</v>
      </c>
      <c r="ENT323" s="418" t="s">
        <v>783</v>
      </c>
      <c r="ENU323" s="417" t="s">
        <v>769</v>
      </c>
      <c r="ENV323" s="414" t="s">
        <v>64</v>
      </c>
      <c r="ENW323" s="415">
        <v>1</v>
      </c>
      <c r="ENX323" s="418" t="s">
        <v>783</v>
      </c>
      <c r="ENY323" s="417" t="s">
        <v>769</v>
      </c>
      <c r="ENZ323" s="414" t="s">
        <v>64</v>
      </c>
      <c r="EOA323" s="415">
        <v>1</v>
      </c>
      <c r="EOB323" s="418" t="s">
        <v>783</v>
      </c>
      <c r="EOC323" s="417" t="s">
        <v>769</v>
      </c>
      <c r="EOD323" s="414" t="s">
        <v>64</v>
      </c>
      <c r="EOE323" s="415">
        <v>1</v>
      </c>
      <c r="EOF323" s="418" t="s">
        <v>783</v>
      </c>
      <c r="EOG323" s="417" t="s">
        <v>769</v>
      </c>
      <c r="EOH323" s="414" t="s">
        <v>64</v>
      </c>
      <c r="EOI323" s="415">
        <v>1</v>
      </c>
      <c r="EOJ323" s="418" t="s">
        <v>783</v>
      </c>
      <c r="EOK323" s="417" t="s">
        <v>769</v>
      </c>
      <c r="EOL323" s="414" t="s">
        <v>64</v>
      </c>
      <c r="EOM323" s="415">
        <v>1</v>
      </c>
      <c r="EON323" s="418" t="s">
        <v>783</v>
      </c>
      <c r="EOO323" s="417" t="s">
        <v>769</v>
      </c>
      <c r="EOP323" s="414" t="s">
        <v>64</v>
      </c>
      <c r="EOQ323" s="415">
        <v>1</v>
      </c>
      <c r="EOR323" s="418" t="s">
        <v>783</v>
      </c>
      <c r="EOS323" s="417" t="s">
        <v>769</v>
      </c>
      <c r="EOT323" s="414" t="s">
        <v>64</v>
      </c>
      <c r="EOU323" s="415">
        <v>1</v>
      </c>
      <c r="EOV323" s="418" t="s">
        <v>783</v>
      </c>
      <c r="EOW323" s="417" t="s">
        <v>769</v>
      </c>
      <c r="EOX323" s="414" t="s">
        <v>64</v>
      </c>
      <c r="EOY323" s="415">
        <v>1</v>
      </c>
      <c r="EOZ323" s="418" t="s">
        <v>783</v>
      </c>
      <c r="EPA323" s="417" t="s">
        <v>769</v>
      </c>
      <c r="EPB323" s="414" t="s">
        <v>64</v>
      </c>
      <c r="EPC323" s="415">
        <v>1</v>
      </c>
      <c r="EPD323" s="418" t="s">
        <v>783</v>
      </c>
      <c r="EPE323" s="417" t="s">
        <v>769</v>
      </c>
      <c r="EPF323" s="414" t="s">
        <v>64</v>
      </c>
      <c r="EPG323" s="415">
        <v>1</v>
      </c>
      <c r="EPH323" s="418" t="s">
        <v>783</v>
      </c>
      <c r="EPI323" s="417" t="s">
        <v>769</v>
      </c>
      <c r="EPJ323" s="414" t="s">
        <v>64</v>
      </c>
      <c r="EPK323" s="415">
        <v>1</v>
      </c>
      <c r="EPL323" s="418" t="s">
        <v>783</v>
      </c>
      <c r="EPM323" s="417" t="s">
        <v>769</v>
      </c>
      <c r="EPN323" s="414" t="s">
        <v>64</v>
      </c>
      <c r="EPO323" s="415">
        <v>1</v>
      </c>
      <c r="EPP323" s="418" t="s">
        <v>783</v>
      </c>
      <c r="EPQ323" s="417" t="s">
        <v>769</v>
      </c>
      <c r="EPR323" s="414" t="s">
        <v>64</v>
      </c>
      <c r="EPS323" s="415">
        <v>1</v>
      </c>
      <c r="EPT323" s="418" t="s">
        <v>783</v>
      </c>
      <c r="EPU323" s="417" t="s">
        <v>769</v>
      </c>
      <c r="EPV323" s="414" t="s">
        <v>64</v>
      </c>
      <c r="EPW323" s="415">
        <v>1</v>
      </c>
      <c r="EPX323" s="418" t="s">
        <v>783</v>
      </c>
      <c r="EPY323" s="417" t="s">
        <v>769</v>
      </c>
      <c r="EPZ323" s="414" t="s">
        <v>64</v>
      </c>
      <c r="EQA323" s="415">
        <v>1</v>
      </c>
      <c r="EQB323" s="418" t="s">
        <v>783</v>
      </c>
      <c r="EQC323" s="417" t="s">
        <v>769</v>
      </c>
      <c r="EQD323" s="414" t="s">
        <v>64</v>
      </c>
      <c r="EQE323" s="415">
        <v>1</v>
      </c>
      <c r="EQF323" s="418" t="s">
        <v>783</v>
      </c>
      <c r="EQG323" s="417" t="s">
        <v>769</v>
      </c>
      <c r="EQH323" s="414" t="s">
        <v>64</v>
      </c>
      <c r="EQI323" s="415">
        <v>1</v>
      </c>
      <c r="EQJ323" s="418" t="s">
        <v>783</v>
      </c>
      <c r="EQK323" s="417" t="s">
        <v>769</v>
      </c>
      <c r="EQL323" s="414" t="s">
        <v>64</v>
      </c>
      <c r="EQM323" s="415">
        <v>1</v>
      </c>
      <c r="EQN323" s="418" t="s">
        <v>783</v>
      </c>
      <c r="EQO323" s="417" t="s">
        <v>769</v>
      </c>
      <c r="EQP323" s="414" t="s">
        <v>64</v>
      </c>
      <c r="EQQ323" s="415">
        <v>1</v>
      </c>
      <c r="EQR323" s="418" t="s">
        <v>783</v>
      </c>
      <c r="EQS323" s="417" t="s">
        <v>769</v>
      </c>
      <c r="EQT323" s="414" t="s">
        <v>64</v>
      </c>
      <c r="EQU323" s="415">
        <v>1</v>
      </c>
      <c r="EQV323" s="418" t="s">
        <v>783</v>
      </c>
      <c r="EQW323" s="417" t="s">
        <v>769</v>
      </c>
      <c r="EQX323" s="414" t="s">
        <v>64</v>
      </c>
      <c r="EQY323" s="415">
        <v>1</v>
      </c>
      <c r="EQZ323" s="418" t="s">
        <v>783</v>
      </c>
      <c r="ERA323" s="417" t="s">
        <v>769</v>
      </c>
      <c r="ERB323" s="414" t="s">
        <v>64</v>
      </c>
      <c r="ERC323" s="415">
        <v>1</v>
      </c>
      <c r="ERD323" s="418" t="s">
        <v>783</v>
      </c>
      <c r="ERE323" s="417" t="s">
        <v>769</v>
      </c>
      <c r="ERF323" s="414" t="s">
        <v>64</v>
      </c>
      <c r="ERG323" s="415">
        <v>1</v>
      </c>
      <c r="ERH323" s="418" t="s">
        <v>783</v>
      </c>
      <c r="ERI323" s="417" t="s">
        <v>769</v>
      </c>
      <c r="ERJ323" s="414" t="s">
        <v>64</v>
      </c>
      <c r="ERK323" s="415">
        <v>1</v>
      </c>
      <c r="ERL323" s="418" t="s">
        <v>783</v>
      </c>
      <c r="ERM323" s="417" t="s">
        <v>769</v>
      </c>
      <c r="ERN323" s="414" t="s">
        <v>64</v>
      </c>
      <c r="ERO323" s="415">
        <v>1</v>
      </c>
      <c r="ERP323" s="418" t="s">
        <v>783</v>
      </c>
      <c r="ERQ323" s="417" t="s">
        <v>769</v>
      </c>
      <c r="ERR323" s="414" t="s">
        <v>64</v>
      </c>
      <c r="ERS323" s="415">
        <v>1</v>
      </c>
      <c r="ERT323" s="418" t="s">
        <v>783</v>
      </c>
      <c r="ERU323" s="417" t="s">
        <v>769</v>
      </c>
      <c r="ERV323" s="414" t="s">
        <v>64</v>
      </c>
      <c r="ERW323" s="415">
        <v>1</v>
      </c>
      <c r="ERX323" s="418" t="s">
        <v>783</v>
      </c>
      <c r="ERY323" s="417" t="s">
        <v>769</v>
      </c>
      <c r="ERZ323" s="414" t="s">
        <v>64</v>
      </c>
      <c r="ESA323" s="415">
        <v>1</v>
      </c>
      <c r="ESB323" s="418" t="s">
        <v>783</v>
      </c>
      <c r="ESC323" s="417" t="s">
        <v>769</v>
      </c>
      <c r="ESD323" s="414" t="s">
        <v>64</v>
      </c>
      <c r="ESE323" s="415">
        <v>1</v>
      </c>
      <c r="ESF323" s="418" t="s">
        <v>783</v>
      </c>
      <c r="ESG323" s="417" t="s">
        <v>769</v>
      </c>
      <c r="ESH323" s="414" t="s">
        <v>64</v>
      </c>
      <c r="ESI323" s="415">
        <v>1</v>
      </c>
      <c r="ESJ323" s="418" t="s">
        <v>783</v>
      </c>
      <c r="ESK323" s="417" t="s">
        <v>769</v>
      </c>
      <c r="ESL323" s="414" t="s">
        <v>64</v>
      </c>
      <c r="ESM323" s="415">
        <v>1</v>
      </c>
      <c r="ESN323" s="418" t="s">
        <v>783</v>
      </c>
      <c r="ESO323" s="417" t="s">
        <v>769</v>
      </c>
      <c r="ESP323" s="414" t="s">
        <v>64</v>
      </c>
      <c r="ESQ323" s="415">
        <v>1</v>
      </c>
      <c r="ESR323" s="418" t="s">
        <v>783</v>
      </c>
      <c r="ESS323" s="417" t="s">
        <v>769</v>
      </c>
      <c r="EST323" s="414" t="s">
        <v>64</v>
      </c>
      <c r="ESU323" s="415">
        <v>1</v>
      </c>
      <c r="ESV323" s="418" t="s">
        <v>783</v>
      </c>
      <c r="ESW323" s="417" t="s">
        <v>769</v>
      </c>
      <c r="ESX323" s="414" t="s">
        <v>64</v>
      </c>
      <c r="ESY323" s="415">
        <v>1</v>
      </c>
      <c r="ESZ323" s="418" t="s">
        <v>783</v>
      </c>
      <c r="ETA323" s="417" t="s">
        <v>769</v>
      </c>
      <c r="ETB323" s="414" t="s">
        <v>64</v>
      </c>
      <c r="ETC323" s="415">
        <v>1</v>
      </c>
      <c r="ETD323" s="418" t="s">
        <v>783</v>
      </c>
      <c r="ETE323" s="417" t="s">
        <v>769</v>
      </c>
      <c r="ETF323" s="414" t="s">
        <v>64</v>
      </c>
      <c r="ETG323" s="415">
        <v>1</v>
      </c>
      <c r="ETH323" s="418" t="s">
        <v>783</v>
      </c>
      <c r="ETI323" s="417" t="s">
        <v>769</v>
      </c>
      <c r="ETJ323" s="414" t="s">
        <v>64</v>
      </c>
      <c r="ETK323" s="415">
        <v>1</v>
      </c>
      <c r="ETL323" s="418" t="s">
        <v>783</v>
      </c>
      <c r="ETM323" s="417" t="s">
        <v>769</v>
      </c>
      <c r="ETN323" s="414" t="s">
        <v>64</v>
      </c>
      <c r="ETO323" s="415">
        <v>1</v>
      </c>
      <c r="ETP323" s="418" t="s">
        <v>783</v>
      </c>
      <c r="ETQ323" s="417" t="s">
        <v>769</v>
      </c>
      <c r="ETR323" s="414" t="s">
        <v>64</v>
      </c>
      <c r="ETS323" s="415">
        <v>1</v>
      </c>
      <c r="ETT323" s="418" t="s">
        <v>783</v>
      </c>
      <c r="ETU323" s="417" t="s">
        <v>769</v>
      </c>
      <c r="ETV323" s="414" t="s">
        <v>64</v>
      </c>
      <c r="ETW323" s="415">
        <v>1</v>
      </c>
      <c r="ETX323" s="418" t="s">
        <v>783</v>
      </c>
      <c r="ETY323" s="417" t="s">
        <v>769</v>
      </c>
      <c r="ETZ323" s="414" t="s">
        <v>64</v>
      </c>
      <c r="EUA323" s="415">
        <v>1</v>
      </c>
      <c r="EUB323" s="418" t="s">
        <v>783</v>
      </c>
      <c r="EUC323" s="417" t="s">
        <v>769</v>
      </c>
      <c r="EUD323" s="414" t="s">
        <v>64</v>
      </c>
      <c r="EUE323" s="415">
        <v>1</v>
      </c>
      <c r="EUF323" s="418" t="s">
        <v>783</v>
      </c>
      <c r="EUG323" s="417" t="s">
        <v>769</v>
      </c>
      <c r="EUH323" s="414" t="s">
        <v>64</v>
      </c>
      <c r="EUI323" s="415">
        <v>1</v>
      </c>
      <c r="EUJ323" s="418" t="s">
        <v>783</v>
      </c>
      <c r="EUK323" s="417" t="s">
        <v>769</v>
      </c>
      <c r="EUL323" s="414" t="s">
        <v>64</v>
      </c>
      <c r="EUM323" s="415">
        <v>1</v>
      </c>
      <c r="EUN323" s="418" t="s">
        <v>783</v>
      </c>
      <c r="EUO323" s="417" t="s">
        <v>769</v>
      </c>
      <c r="EUP323" s="414" t="s">
        <v>64</v>
      </c>
      <c r="EUQ323" s="415">
        <v>1</v>
      </c>
      <c r="EUR323" s="418" t="s">
        <v>783</v>
      </c>
      <c r="EUS323" s="417" t="s">
        <v>769</v>
      </c>
      <c r="EUT323" s="414" t="s">
        <v>64</v>
      </c>
      <c r="EUU323" s="415">
        <v>1</v>
      </c>
      <c r="EUV323" s="418" t="s">
        <v>783</v>
      </c>
      <c r="EUW323" s="417" t="s">
        <v>769</v>
      </c>
      <c r="EUX323" s="414" t="s">
        <v>64</v>
      </c>
      <c r="EUY323" s="415">
        <v>1</v>
      </c>
      <c r="EUZ323" s="418" t="s">
        <v>783</v>
      </c>
      <c r="EVA323" s="417" t="s">
        <v>769</v>
      </c>
      <c r="EVB323" s="414" t="s">
        <v>64</v>
      </c>
      <c r="EVC323" s="415">
        <v>1</v>
      </c>
      <c r="EVD323" s="418" t="s">
        <v>783</v>
      </c>
      <c r="EVE323" s="417" t="s">
        <v>769</v>
      </c>
      <c r="EVF323" s="414" t="s">
        <v>64</v>
      </c>
      <c r="EVG323" s="415">
        <v>1</v>
      </c>
      <c r="EVH323" s="418" t="s">
        <v>783</v>
      </c>
      <c r="EVI323" s="417" t="s">
        <v>769</v>
      </c>
      <c r="EVJ323" s="414" t="s">
        <v>64</v>
      </c>
      <c r="EVK323" s="415">
        <v>1</v>
      </c>
      <c r="EVL323" s="418" t="s">
        <v>783</v>
      </c>
      <c r="EVM323" s="417" t="s">
        <v>769</v>
      </c>
      <c r="EVN323" s="414" t="s">
        <v>64</v>
      </c>
      <c r="EVO323" s="415">
        <v>1</v>
      </c>
      <c r="EVP323" s="418" t="s">
        <v>783</v>
      </c>
      <c r="EVQ323" s="417" t="s">
        <v>769</v>
      </c>
      <c r="EVR323" s="414" t="s">
        <v>64</v>
      </c>
      <c r="EVS323" s="415">
        <v>1</v>
      </c>
      <c r="EVT323" s="418" t="s">
        <v>783</v>
      </c>
      <c r="EVU323" s="417" t="s">
        <v>769</v>
      </c>
      <c r="EVV323" s="414" t="s">
        <v>64</v>
      </c>
      <c r="EVW323" s="415">
        <v>1</v>
      </c>
      <c r="EVX323" s="418" t="s">
        <v>783</v>
      </c>
      <c r="EVY323" s="417" t="s">
        <v>769</v>
      </c>
      <c r="EVZ323" s="414" t="s">
        <v>64</v>
      </c>
      <c r="EWA323" s="415">
        <v>1</v>
      </c>
      <c r="EWB323" s="418" t="s">
        <v>783</v>
      </c>
      <c r="EWC323" s="417" t="s">
        <v>769</v>
      </c>
      <c r="EWD323" s="414" t="s">
        <v>64</v>
      </c>
      <c r="EWE323" s="415">
        <v>1</v>
      </c>
      <c r="EWF323" s="418" t="s">
        <v>783</v>
      </c>
      <c r="EWG323" s="417" t="s">
        <v>769</v>
      </c>
      <c r="EWH323" s="414" t="s">
        <v>64</v>
      </c>
      <c r="EWI323" s="415">
        <v>1</v>
      </c>
      <c r="EWJ323" s="418" t="s">
        <v>783</v>
      </c>
      <c r="EWK323" s="417" t="s">
        <v>769</v>
      </c>
      <c r="EWL323" s="414" t="s">
        <v>64</v>
      </c>
      <c r="EWM323" s="415">
        <v>1</v>
      </c>
      <c r="EWN323" s="418" t="s">
        <v>783</v>
      </c>
      <c r="EWO323" s="417" t="s">
        <v>769</v>
      </c>
      <c r="EWP323" s="414" t="s">
        <v>64</v>
      </c>
      <c r="EWQ323" s="415">
        <v>1</v>
      </c>
      <c r="EWR323" s="418" t="s">
        <v>783</v>
      </c>
      <c r="EWS323" s="417" t="s">
        <v>769</v>
      </c>
      <c r="EWT323" s="414" t="s">
        <v>64</v>
      </c>
      <c r="EWU323" s="415">
        <v>1</v>
      </c>
      <c r="EWV323" s="418" t="s">
        <v>783</v>
      </c>
      <c r="EWW323" s="417" t="s">
        <v>769</v>
      </c>
      <c r="EWX323" s="414" t="s">
        <v>64</v>
      </c>
      <c r="EWY323" s="415">
        <v>1</v>
      </c>
      <c r="EWZ323" s="418" t="s">
        <v>783</v>
      </c>
      <c r="EXA323" s="417" t="s">
        <v>769</v>
      </c>
      <c r="EXB323" s="414" t="s">
        <v>64</v>
      </c>
      <c r="EXC323" s="415">
        <v>1</v>
      </c>
      <c r="EXD323" s="418" t="s">
        <v>783</v>
      </c>
      <c r="EXE323" s="417" t="s">
        <v>769</v>
      </c>
      <c r="EXF323" s="414" t="s">
        <v>64</v>
      </c>
      <c r="EXG323" s="415">
        <v>1</v>
      </c>
      <c r="EXH323" s="418" t="s">
        <v>783</v>
      </c>
      <c r="EXI323" s="417" t="s">
        <v>769</v>
      </c>
      <c r="EXJ323" s="414" t="s">
        <v>64</v>
      </c>
      <c r="EXK323" s="415">
        <v>1</v>
      </c>
      <c r="EXL323" s="418" t="s">
        <v>783</v>
      </c>
      <c r="EXM323" s="417" t="s">
        <v>769</v>
      </c>
      <c r="EXN323" s="414" t="s">
        <v>64</v>
      </c>
      <c r="EXO323" s="415">
        <v>1</v>
      </c>
      <c r="EXP323" s="418" t="s">
        <v>783</v>
      </c>
      <c r="EXQ323" s="417" t="s">
        <v>769</v>
      </c>
      <c r="EXR323" s="414" t="s">
        <v>64</v>
      </c>
      <c r="EXS323" s="415">
        <v>1</v>
      </c>
      <c r="EXT323" s="418" t="s">
        <v>783</v>
      </c>
      <c r="EXU323" s="417" t="s">
        <v>769</v>
      </c>
      <c r="EXV323" s="414" t="s">
        <v>64</v>
      </c>
      <c r="EXW323" s="415">
        <v>1</v>
      </c>
      <c r="EXX323" s="418" t="s">
        <v>783</v>
      </c>
      <c r="EXY323" s="417" t="s">
        <v>769</v>
      </c>
      <c r="EXZ323" s="414" t="s">
        <v>64</v>
      </c>
      <c r="EYA323" s="415">
        <v>1</v>
      </c>
      <c r="EYB323" s="418" t="s">
        <v>783</v>
      </c>
      <c r="EYC323" s="417" t="s">
        <v>769</v>
      </c>
      <c r="EYD323" s="414" t="s">
        <v>64</v>
      </c>
      <c r="EYE323" s="415">
        <v>1</v>
      </c>
      <c r="EYF323" s="418" t="s">
        <v>783</v>
      </c>
      <c r="EYG323" s="417" t="s">
        <v>769</v>
      </c>
      <c r="EYH323" s="414" t="s">
        <v>64</v>
      </c>
      <c r="EYI323" s="415">
        <v>1</v>
      </c>
      <c r="EYJ323" s="418" t="s">
        <v>783</v>
      </c>
      <c r="EYK323" s="417" t="s">
        <v>769</v>
      </c>
      <c r="EYL323" s="414" t="s">
        <v>64</v>
      </c>
      <c r="EYM323" s="415">
        <v>1</v>
      </c>
      <c r="EYN323" s="418" t="s">
        <v>783</v>
      </c>
      <c r="EYO323" s="417" t="s">
        <v>769</v>
      </c>
      <c r="EYP323" s="414" t="s">
        <v>64</v>
      </c>
      <c r="EYQ323" s="415">
        <v>1</v>
      </c>
      <c r="EYR323" s="418" t="s">
        <v>783</v>
      </c>
      <c r="EYS323" s="417" t="s">
        <v>769</v>
      </c>
      <c r="EYT323" s="414" t="s">
        <v>64</v>
      </c>
      <c r="EYU323" s="415">
        <v>1</v>
      </c>
      <c r="EYV323" s="418" t="s">
        <v>783</v>
      </c>
      <c r="EYW323" s="417" t="s">
        <v>769</v>
      </c>
      <c r="EYX323" s="414" t="s">
        <v>64</v>
      </c>
      <c r="EYY323" s="415">
        <v>1</v>
      </c>
      <c r="EYZ323" s="418" t="s">
        <v>783</v>
      </c>
      <c r="EZA323" s="417" t="s">
        <v>769</v>
      </c>
      <c r="EZB323" s="414" t="s">
        <v>64</v>
      </c>
      <c r="EZC323" s="415">
        <v>1</v>
      </c>
      <c r="EZD323" s="418" t="s">
        <v>783</v>
      </c>
      <c r="EZE323" s="417" t="s">
        <v>769</v>
      </c>
      <c r="EZF323" s="414" t="s">
        <v>64</v>
      </c>
      <c r="EZG323" s="415">
        <v>1</v>
      </c>
      <c r="EZH323" s="418" t="s">
        <v>783</v>
      </c>
      <c r="EZI323" s="417" t="s">
        <v>769</v>
      </c>
      <c r="EZJ323" s="414" t="s">
        <v>64</v>
      </c>
      <c r="EZK323" s="415">
        <v>1</v>
      </c>
      <c r="EZL323" s="418" t="s">
        <v>783</v>
      </c>
      <c r="EZM323" s="417" t="s">
        <v>769</v>
      </c>
      <c r="EZN323" s="414" t="s">
        <v>64</v>
      </c>
      <c r="EZO323" s="415">
        <v>1</v>
      </c>
      <c r="EZP323" s="418" t="s">
        <v>783</v>
      </c>
      <c r="EZQ323" s="417" t="s">
        <v>769</v>
      </c>
      <c r="EZR323" s="414" t="s">
        <v>64</v>
      </c>
      <c r="EZS323" s="415">
        <v>1</v>
      </c>
      <c r="EZT323" s="418" t="s">
        <v>783</v>
      </c>
      <c r="EZU323" s="417" t="s">
        <v>769</v>
      </c>
      <c r="EZV323" s="414" t="s">
        <v>64</v>
      </c>
      <c r="EZW323" s="415">
        <v>1</v>
      </c>
      <c r="EZX323" s="418" t="s">
        <v>783</v>
      </c>
      <c r="EZY323" s="417" t="s">
        <v>769</v>
      </c>
      <c r="EZZ323" s="414" t="s">
        <v>64</v>
      </c>
      <c r="FAA323" s="415">
        <v>1</v>
      </c>
      <c r="FAB323" s="418" t="s">
        <v>783</v>
      </c>
      <c r="FAC323" s="417" t="s">
        <v>769</v>
      </c>
      <c r="FAD323" s="414" t="s">
        <v>64</v>
      </c>
      <c r="FAE323" s="415">
        <v>1</v>
      </c>
      <c r="FAF323" s="418" t="s">
        <v>783</v>
      </c>
      <c r="FAG323" s="417" t="s">
        <v>769</v>
      </c>
      <c r="FAH323" s="414" t="s">
        <v>64</v>
      </c>
      <c r="FAI323" s="415">
        <v>1</v>
      </c>
      <c r="FAJ323" s="418" t="s">
        <v>783</v>
      </c>
      <c r="FAK323" s="417" t="s">
        <v>769</v>
      </c>
      <c r="FAL323" s="414" t="s">
        <v>64</v>
      </c>
      <c r="FAM323" s="415">
        <v>1</v>
      </c>
      <c r="FAN323" s="418" t="s">
        <v>783</v>
      </c>
      <c r="FAO323" s="417" t="s">
        <v>769</v>
      </c>
      <c r="FAP323" s="414" t="s">
        <v>64</v>
      </c>
      <c r="FAQ323" s="415">
        <v>1</v>
      </c>
      <c r="FAR323" s="418" t="s">
        <v>783</v>
      </c>
      <c r="FAS323" s="417" t="s">
        <v>769</v>
      </c>
      <c r="FAT323" s="414" t="s">
        <v>64</v>
      </c>
      <c r="FAU323" s="415">
        <v>1</v>
      </c>
      <c r="FAV323" s="418" t="s">
        <v>783</v>
      </c>
      <c r="FAW323" s="417" t="s">
        <v>769</v>
      </c>
      <c r="FAX323" s="414" t="s">
        <v>64</v>
      </c>
      <c r="FAY323" s="415">
        <v>1</v>
      </c>
      <c r="FAZ323" s="418" t="s">
        <v>783</v>
      </c>
      <c r="FBA323" s="417" t="s">
        <v>769</v>
      </c>
      <c r="FBB323" s="414" t="s">
        <v>64</v>
      </c>
      <c r="FBC323" s="415">
        <v>1</v>
      </c>
      <c r="FBD323" s="418" t="s">
        <v>783</v>
      </c>
      <c r="FBE323" s="417" t="s">
        <v>769</v>
      </c>
      <c r="FBF323" s="414" t="s">
        <v>64</v>
      </c>
      <c r="FBG323" s="415">
        <v>1</v>
      </c>
      <c r="FBH323" s="418" t="s">
        <v>783</v>
      </c>
      <c r="FBI323" s="417" t="s">
        <v>769</v>
      </c>
      <c r="FBJ323" s="414" t="s">
        <v>64</v>
      </c>
      <c r="FBK323" s="415">
        <v>1</v>
      </c>
      <c r="FBL323" s="418" t="s">
        <v>783</v>
      </c>
      <c r="FBM323" s="417" t="s">
        <v>769</v>
      </c>
      <c r="FBN323" s="414" t="s">
        <v>64</v>
      </c>
      <c r="FBO323" s="415">
        <v>1</v>
      </c>
      <c r="FBP323" s="418" t="s">
        <v>783</v>
      </c>
      <c r="FBQ323" s="417" t="s">
        <v>769</v>
      </c>
      <c r="FBR323" s="414" t="s">
        <v>64</v>
      </c>
      <c r="FBS323" s="415">
        <v>1</v>
      </c>
      <c r="FBT323" s="418" t="s">
        <v>783</v>
      </c>
      <c r="FBU323" s="417" t="s">
        <v>769</v>
      </c>
      <c r="FBV323" s="414" t="s">
        <v>64</v>
      </c>
      <c r="FBW323" s="415">
        <v>1</v>
      </c>
      <c r="FBX323" s="418" t="s">
        <v>783</v>
      </c>
      <c r="FBY323" s="417" t="s">
        <v>769</v>
      </c>
      <c r="FBZ323" s="414" t="s">
        <v>64</v>
      </c>
      <c r="FCA323" s="415">
        <v>1</v>
      </c>
      <c r="FCB323" s="418" t="s">
        <v>783</v>
      </c>
      <c r="FCC323" s="417" t="s">
        <v>769</v>
      </c>
      <c r="FCD323" s="414" t="s">
        <v>64</v>
      </c>
      <c r="FCE323" s="415">
        <v>1</v>
      </c>
      <c r="FCF323" s="418" t="s">
        <v>783</v>
      </c>
      <c r="FCG323" s="417" t="s">
        <v>769</v>
      </c>
      <c r="FCH323" s="414" t="s">
        <v>64</v>
      </c>
      <c r="FCI323" s="415">
        <v>1</v>
      </c>
      <c r="FCJ323" s="418" t="s">
        <v>783</v>
      </c>
      <c r="FCK323" s="417" t="s">
        <v>769</v>
      </c>
      <c r="FCL323" s="414" t="s">
        <v>64</v>
      </c>
      <c r="FCM323" s="415">
        <v>1</v>
      </c>
      <c r="FCN323" s="418" t="s">
        <v>783</v>
      </c>
      <c r="FCO323" s="417" t="s">
        <v>769</v>
      </c>
      <c r="FCP323" s="414" t="s">
        <v>64</v>
      </c>
      <c r="FCQ323" s="415">
        <v>1</v>
      </c>
      <c r="FCR323" s="418" t="s">
        <v>783</v>
      </c>
      <c r="FCS323" s="417" t="s">
        <v>769</v>
      </c>
      <c r="FCT323" s="414" t="s">
        <v>64</v>
      </c>
      <c r="FCU323" s="415">
        <v>1</v>
      </c>
      <c r="FCV323" s="418" t="s">
        <v>783</v>
      </c>
      <c r="FCW323" s="417" t="s">
        <v>769</v>
      </c>
      <c r="FCX323" s="414" t="s">
        <v>64</v>
      </c>
      <c r="FCY323" s="415">
        <v>1</v>
      </c>
      <c r="FCZ323" s="418" t="s">
        <v>783</v>
      </c>
      <c r="FDA323" s="417" t="s">
        <v>769</v>
      </c>
      <c r="FDB323" s="414" t="s">
        <v>64</v>
      </c>
      <c r="FDC323" s="415">
        <v>1</v>
      </c>
      <c r="FDD323" s="418" t="s">
        <v>783</v>
      </c>
      <c r="FDE323" s="417" t="s">
        <v>769</v>
      </c>
      <c r="FDF323" s="414" t="s">
        <v>64</v>
      </c>
      <c r="FDG323" s="415">
        <v>1</v>
      </c>
      <c r="FDH323" s="418" t="s">
        <v>783</v>
      </c>
      <c r="FDI323" s="417" t="s">
        <v>769</v>
      </c>
      <c r="FDJ323" s="414" t="s">
        <v>64</v>
      </c>
      <c r="FDK323" s="415">
        <v>1</v>
      </c>
      <c r="FDL323" s="418" t="s">
        <v>783</v>
      </c>
      <c r="FDM323" s="417" t="s">
        <v>769</v>
      </c>
      <c r="FDN323" s="414" t="s">
        <v>64</v>
      </c>
      <c r="FDO323" s="415">
        <v>1</v>
      </c>
      <c r="FDP323" s="418" t="s">
        <v>783</v>
      </c>
      <c r="FDQ323" s="417" t="s">
        <v>769</v>
      </c>
      <c r="FDR323" s="414" t="s">
        <v>64</v>
      </c>
      <c r="FDS323" s="415">
        <v>1</v>
      </c>
      <c r="FDT323" s="418" t="s">
        <v>783</v>
      </c>
      <c r="FDU323" s="417" t="s">
        <v>769</v>
      </c>
      <c r="FDV323" s="414" t="s">
        <v>64</v>
      </c>
      <c r="FDW323" s="415">
        <v>1</v>
      </c>
      <c r="FDX323" s="418" t="s">
        <v>783</v>
      </c>
      <c r="FDY323" s="417" t="s">
        <v>769</v>
      </c>
      <c r="FDZ323" s="414" t="s">
        <v>64</v>
      </c>
      <c r="FEA323" s="415">
        <v>1</v>
      </c>
      <c r="FEB323" s="418" t="s">
        <v>783</v>
      </c>
      <c r="FEC323" s="417" t="s">
        <v>769</v>
      </c>
      <c r="FED323" s="414" t="s">
        <v>64</v>
      </c>
      <c r="FEE323" s="415">
        <v>1</v>
      </c>
      <c r="FEF323" s="418" t="s">
        <v>783</v>
      </c>
      <c r="FEG323" s="417" t="s">
        <v>769</v>
      </c>
      <c r="FEH323" s="414" t="s">
        <v>64</v>
      </c>
      <c r="FEI323" s="415">
        <v>1</v>
      </c>
      <c r="FEJ323" s="418" t="s">
        <v>783</v>
      </c>
      <c r="FEK323" s="417" t="s">
        <v>769</v>
      </c>
      <c r="FEL323" s="414" t="s">
        <v>64</v>
      </c>
      <c r="FEM323" s="415">
        <v>1</v>
      </c>
      <c r="FEN323" s="418" t="s">
        <v>783</v>
      </c>
      <c r="FEO323" s="417" t="s">
        <v>769</v>
      </c>
      <c r="FEP323" s="414" t="s">
        <v>64</v>
      </c>
      <c r="FEQ323" s="415">
        <v>1</v>
      </c>
      <c r="FER323" s="418" t="s">
        <v>783</v>
      </c>
      <c r="FES323" s="417" t="s">
        <v>769</v>
      </c>
      <c r="FET323" s="414" t="s">
        <v>64</v>
      </c>
      <c r="FEU323" s="415">
        <v>1</v>
      </c>
      <c r="FEV323" s="418" t="s">
        <v>783</v>
      </c>
      <c r="FEW323" s="417" t="s">
        <v>769</v>
      </c>
      <c r="FEX323" s="414" t="s">
        <v>64</v>
      </c>
      <c r="FEY323" s="415">
        <v>1</v>
      </c>
      <c r="FEZ323" s="418" t="s">
        <v>783</v>
      </c>
      <c r="FFA323" s="417" t="s">
        <v>769</v>
      </c>
      <c r="FFB323" s="414" t="s">
        <v>64</v>
      </c>
      <c r="FFC323" s="415">
        <v>1</v>
      </c>
      <c r="FFD323" s="418" t="s">
        <v>783</v>
      </c>
      <c r="FFE323" s="417" t="s">
        <v>769</v>
      </c>
      <c r="FFF323" s="414" t="s">
        <v>64</v>
      </c>
      <c r="FFG323" s="415">
        <v>1</v>
      </c>
      <c r="FFH323" s="418" t="s">
        <v>783</v>
      </c>
      <c r="FFI323" s="417" t="s">
        <v>769</v>
      </c>
      <c r="FFJ323" s="414" t="s">
        <v>64</v>
      </c>
      <c r="FFK323" s="415">
        <v>1</v>
      </c>
      <c r="FFL323" s="418" t="s">
        <v>783</v>
      </c>
      <c r="FFM323" s="417" t="s">
        <v>769</v>
      </c>
      <c r="FFN323" s="414" t="s">
        <v>64</v>
      </c>
      <c r="FFO323" s="415">
        <v>1</v>
      </c>
      <c r="FFP323" s="418" t="s">
        <v>783</v>
      </c>
      <c r="FFQ323" s="417" t="s">
        <v>769</v>
      </c>
      <c r="FFR323" s="414" t="s">
        <v>64</v>
      </c>
      <c r="FFS323" s="415">
        <v>1</v>
      </c>
      <c r="FFT323" s="418" t="s">
        <v>783</v>
      </c>
      <c r="FFU323" s="417" t="s">
        <v>769</v>
      </c>
      <c r="FFV323" s="414" t="s">
        <v>64</v>
      </c>
      <c r="FFW323" s="415">
        <v>1</v>
      </c>
      <c r="FFX323" s="418" t="s">
        <v>783</v>
      </c>
      <c r="FFY323" s="417" t="s">
        <v>769</v>
      </c>
      <c r="FFZ323" s="414" t="s">
        <v>64</v>
      </c>
      <c r="FGA323" s="415">
        <v>1</v>
      </c>
      <c r="FGB323" s="418" t="s">
        <v>783</v>
      </c>
      <c r="FGC323" s="417" t="s">
        <v>769</v>
      </c>
      <c r="FGD323" s="414" t="s">
        <v>64</v>
      </c>
      <c r="FGE323" s="415">
        <v>1</v>
      </c>
      <c r="FGF323" s="418" t="s">
        <v>783</v>
      </c>
      <c r="FGG323" s="417" t="s">
        <v>769</v>
      </c>
      <c r="FGH323" s="414" t="s">
        <v>64</v>
      </c>
      <c r="FGI323" s="415">
        <v>1</v>
      </c>
      <c r="FGJ323" s="418" t="s">
        <v>783</v>
      </c>
      <c r="FGK323" s="417" t="s">
        <v>769</v>
      </c>
      <c r="FGL323" s="414" t="s">
        <v>64</v>
      </c>
      <c r="FGM323" s="415">
        <v>1</v>
      </c>
      <c r="FGN323" s="418" t="s">
        <v>783</v>
      </c>
      <c r="FGO323" s="417" t="s">
        <v>769</v>
      </c>
      <c r="FGP323" s="414" t="s">
        <v>64</v>
      </c>
      <c r="FGQ323" s="415">
        <v>1</v>
      </c>
      <c r="FGR323" s="418" t="s">
        <v>783</v>
      </c>
      <c r="FGS323" s="417" t="s">
        <v>769</v>
      </c>
      <c r="FGT323" s="414" t="s">
        <v>64</v>
      </c>
      <c r="FGU323" s="415">
        <v>1</v>
      </c>
      <c r="FGV323" s="418" t="s">
        <v>783</v>
      </c>
      <c r="FGW323" s="417" t="s">
        <v>769</v>
      </c>
      <c r="FGX323" s="414" t="s">
        <v>64</v>
      </c>
      <c r="FGY323" s="415">
        <v>1</v>
      </c>
      <c r="FGZ323" s="418" t="s">
        <v>783</v>
      </c>
      <c r="FHA323" s="417" t="s">
        <v>769</v>
      </c>
      <c r="FHB323" s="414" t="s">
        <v>64</v>
      </c>
      <c r="FHC323" s="415">
        <v>1</v>
      </c>
      <c r="FHD323" s="418" t="s">
        <v>783</v>
      </c>
      <c r="FHE323" s="417" t="s">
        <v>769</v>
      </c>
      <c r="FHF323" s="414" t="s">
        <v>64</v>
      </c>
      <c r="FHG323" s="415">
        <v>1</v>
      </c>
      <c r="FHH323" s="418" t="s">
        <v>783</v>
      </c>
      <c r="FHI323" s="417" t="s">
        <v>769</v>
      </c>
      <c r="FHJ323" s="414" t="s">
        <v>64</v>
      </c>
      <c r="FHK323" s="415">
        <v>1</v>
      </c>
      <c r="FHL323" s="418" t="s">
        <v>783</v>
      </c>
      <c r="FHM323" s="417" t="s">
        <v>769</v>
      </c>
      <c r="FHN323" s="414" t="s">
        <v>64</v>
      </c>
      <c r="FHO323" s="415">
        <v>1</v>
      </c>
      <c r="FHP323" s="418" t="s">
        <v>783</v>
      </c>
      <c r="FHQ323" s="417" t="s">
        <v>769</v>
      </c>
      <c r="FHR323" s="414" t="s">
        <v>64</v>
      </c>
      <c r="FHS323" s="415">
        <v>1</v>
      </c>
      <c r="FHT323" s="418" t="s">
        <v>783</v>
      </c>
      <c r="FHU323" s="417" t="s">
        <v>769</v>
      </c>
      <c r="FHV323" s="414" t="s">
        <v>64</v>
      </c>
      <c r="FHW323" s="415">
        <v>1</v>
      </c>
      <c r="FHX323" s="418" t="s">
        <v>783</v>
      </c>
      <c r="FHY323" s="417" t="s">
        <v>769</v>
      </c>
      <c r="FHZ323" s="414" t="s">
        <v>64</v>
      </c>
      <c r="FIA323" s="415">
        <v>1</v>
      </c>
      <c r="FIB323" s="418" t="s">
        <v>783</v>
      </c>
      <c r="FIC323" s="417" t="s">
        <v>769</v>
      </c>
      <c r="FID323" s="414" t="s">
        <v>64</v>
      </c>
      <c r="FIE323" s="415">
        <v>1</v>
      </c>
      <c r="FIF323" s="418" t="s">
        <v>783</v>
      </c>
      <c r="FIG323" s="417" t="s">
        <v>769</v>
      </c>
      <c r="FIH323" s="414" t="s">
        <v>64</v>
      </c>
      <c r="FII323" s="415">
        <v>1</v>
      </c>
      <c r="FIJ323" s="418" t="s">
        <v>783</v>
      </c>
      <c r="FIK323" s="417" t="s">
        <v>769</v>
      </c>
      <c r="FIL323" s="414" t="s">
        <v>64</v>
      </c>
      <c r="FIM323" s="415">
        <v>1</v>
      </c>
      <c r="FIN323" s="418" t="s">
        <v>783</v>
      </c>
      <c r="FIO323" s="417" t="s">
        <v>769</v>
      </c>
      <c r="FIP323" s="414" t="s">
        <v>64</v>
      </c>
      <c r="FIQ323" s="415">
        <v>1</v>
      </c>
      <c r="FIR323" s="418" t="s">
        <v>783</v>
      </c>
      <c r="FIS323" s="417" t="s">
        <v>769</v>
      </c>
      <c r="FIT323" s="414" t="s">
        <v>64</v>
      </c>
      <c r="FIU323" s="415">
        <v>1</v>
      </c>
      <c r="FIV323" s="418" t="s">
        <v>783</v>
      </c>
      <c r="FIW323" s="417" t="s">
        <v>769</v>
      </c>
      <c r="FIX323" s="414" t="s">
        <v>64</v>
      </c>
      <c r="FIY323" s="415">
        <v>1</v>
      </c>
      <c r="FIZ323" s="418" t="s">
        <v>783</v>
      </c>
      <c r="FJA323" s="417" t="s">
        <v>769</v>
      </c>
      <c r="FJB323" s="414" t="s">
        <v>64</v>
      </c>
      <c r="FJC323" s="415">
        <v>1</v>
      </c>
      <c r="FJD323" s="418" t="s">
        <v>783</v>
      </c>
      <c r="FJE323" s="417" t="s">
        <v>769</v>
      </c>
      <c r="FJF323" s="414" t="s">
        <v>64</v>
      </c>
      <c r="FJG323" s="415">
        <v>1</v>
      </c>
      <c r="FJH323" s="418" t="s">
        <v>783</v>
      </c>
      <c r="FJI323" s="417" t="s">
        <v>769</v>
      </c>
      <c r="FJJ323" s="414" t="s">
        <v>64</v>
      </c>
      <c r="FJK323" s="415">
        <v>1</v>
      </c>
      <c r="FJL323" s="418" t="s">
        <v>783</v>
      </c>
      <c r="FJM323" s="417" t="s">
        <v>769</v>
      </c>
      <c r="FJN323" s="414" t="s">
        <v>64</v>
      </c>
      <c r="FJO323" s="415">
        <v>1</v>
      </c>
      <c r="FJP323" s="418" t="s">
        <v>783</v>
      </c>
      <c r="FJQ323" s="417" t="s">
        <v>769</v>
      </c>
      <c r="FJR323" s="414" t="s">
        <v>64</v>
      </c>
      <c r="FJS323" s="415">
        <v>1</v>
      </c>
      <c r="FJT323" s="418" t="s">
        <v>783</v>
      </c>
      <c r="FJU323" s="417" t="s">
        <v>769</v>
      </c>
      <c r="FJV323" s="414" t="s">
        <v>64</v>
      </c>
      <c r="FJW323" s="415">
        <v>1</v>
      </c>
      <c r="FJX323" s="418" t="s">
        <v>783</v>
      </c>
      <c r="FJY323" s="417" t="s">
        <v>769</v>
      </c>
      <c r="FJZ323" s="414" t="s">
        <v>64</v>
      </c>
      <c r="FKA323" s="415">
        <v>1</v>
      </c>
      <c r="FKB323" s="418" t="s">
        <v>783</v>
      </c>
      <c r="FKC323" s="417" t="s">
        <v>769</v>
      </c>
      <c r="FKD323" s="414" t="s">
        <v>64</v>
      </c>
      <c r="FKE323" s="415">
        <v>1</v>
      </c>
      <c r="FKF323" s="418" t="s">
        <v>783</v>
      </c>
      <c r="FKG323" s="417" t="s">
        <v>769</v>
      </c>
      <c r="FKH323" s="414" t="s">
        <v>64</v>
      </c>
      <c r="FKI323" s="415">
        <v>1</v>
      </c>
      <c r="FKJ323" s="418" t="s">
        <v>783</v>
      </c>
      <c r="FKK323" s="417" t="s">
        <v>769</v>
      </c>
      <c r="FKL323" s="414" t="s">
        <v>64</v>
      </c>
      <c r="FKM323" s="415">
        <v>1</v>
      </c>
      <c r="FKN323" s="418" t="s">
        <v>783</v>
      </c>
      <c r="FKO323" s="417" t="s">
        <v>769</v>
      </c>
      <c r="FKP323" s="414" t="s">
        <v>64</v>
      </c>
      <c r="FKQ323" s="415">
        <v>1</v>
      </c>
      <c r="FKR323" s="418" t="s">
        <v>783</v>
      </c>
      <c r="FKS323" s="417" t="s">
        <v>769</v>
      </c>
      <c r="FKT323" s="414" t="s">
        <v>64</v>
      </c>
      <c r="FKU323" s="415">
        <v>1</v>
      </c>
      <c r="FKV323" s="418" t="s">
        <v>783</v>
      </c>
      <c r="FKW323" s="417" t="s">
        <v>769</v>
      </c>
      <c r="FKX323" s="414" t="s">
        <v>64</v>
      </c>
      <c r="FKY323" s="415">
        <v>1</v>
      </c>
      <c r="FKZ323" s="418" t="s">
        <v>783</v>
      </c>
      <c r="FLA323" s="417" t="s">
        <v>769</v>
      </c>
      <c r="FLB323" s="414" t="s">
        <v>64</v>
      </c>
      <c r="FLC323" s="415">
        <v>1</v>
      </c>
      <c r="FLD323" s="418" t="s">
        <v>783</v>
      </c>
      <c r="FLE323" s="417" t="s">
        <v>769</v>
      </c>
      <c r="FLF323" s="414" t="s">
        <v>64</v>
      </c>
      <c r="FLG323" s="415">
        <v>1</v>
      </c>
      <c r="FLH323" s="418" t="s">
        <v>783</v>
      </c>
      <c r="FLI323" s="417" t="s">
        <v>769</v>
      </c>
      <c r="FLJ323" s="414" t="s">
        <v>64</v>
      </c>
      <c r="FLK323" s="415">
        <v>1</v>
      </c>
      <c r="FLL323" s="418" t="s">
        <v>783</v>
      </c>
      <c r="FLM323" s="417" t="s">
        <v>769</v>
      </c>
      <c r="FLN323" s="414" t="s">
        <v>64</v>
      </c>
      <c r="FLO323" s="415">
        <v>1</v>
      </c>
      <c r="FLP323" s="418" t="s">
        <v>783</v>
      </c>
      <c r="FLQ323" s="417" t="s">
        <v>769</v>
      </c>
      <c r="FLR323" s="414" t="s">
        <v>64</v>
      </c>
      <c r="FLS323" s="415">
        <v>1</v>
      </c>
      <c r="FLT323" s="418" t="s">
        <v>783</v>
      </c>
      <c r="FLU323" s="417" t="s">
        <v>769</v>
      </c>
      <c r="FLV323" s="414" t="s">
        <v>64</v>
      </c>
      <c r="FLW323" s="415">
        <v>1</v>
      </c>
      <c r="FLX323" s="418" t="s">
        <v>783</v>
      </c>
      <c r="FLY323" s="417" t="s">
        <v>769</v>
      </c>
      <c r="FLZ323" s="414" t="s">
        <v>64</v>
      </c>
      <c r="FMA323" s="415">
        <v>1</v>
      </c>
      <c r="FMB323" s="418" t="s">
        <v>783</v>
      </c>
      <c r="FMC323" s="417" t="s">
        <v>769</v>
      </c>
      <c r="FMD323" s="414" t="s">
        <v>64</v>
      </c>
      <c r="FME323" s="415">
        <v>1</v>
      </c>
      <c r="FMF323" s="418" t="s">
        <v>783</v>
      </c>
      <c r="FMG323" s="417" t="s">
        <v>769</v>
      </c>
      <c r="FMH323" s="414" t="s">
        <v>64</v>
      </c>
      <c r="FMI323" s="415">
        <v>1</v>
      </c>
      <c r="FMJ323" s="418" t="s">
        <v>783</v>
      </c>
      <c r="FMK323" s="417" t="s">
        <v>769</v>
      </c>
      <c r="FML323" s="414" t="s">
        <v>64</v>
      </c>
      <c r="FMM323" s="415">
        <v>1</v>
      </c>
      <c r="FMN323" s="418" t="s">
        <v>783</v>
      </c>
      <c r="FMO323" s="417" t="s">
        <v>769</v>
      </c>
      <c r="FMP323" s="414" t="s">
        <v>64</v>
      </c>
      <c r="FMQ323" s="415">
        <v>1</v>
      </c>
      <c r="FMR323" s="418" t="s">
        <v>783</v>
      </c>
      <c r="FMS323" s="417" t="s">
        <v>769</v>
      </c>
      <c r="FMT323" s="414" t="s">
        <v>64</v>
      </c>
      <c r="FMU323" s="415">
        <v>1</v>
      </c>
      <c r="FMV323" s="418" t="s">
        <v>783</v>
      </c>
      <c r="FMW323" s="417" t="s">
        <v>769</v>
      </c>
      <c r="FMX323" s="414" t="s">
        <v>64</v>
      </c>
      <c r="FMY323" s="415">
        <v>1</v>
      </c>
      <c r="FMZ323" s="418" t="s">
        <v>783</v>
      </c>
      <c r="FNA323" s="417" t="s">
        <v>769</v>
      </c>
      <c r="FNB323" s="414" t="s">
        <v>64</v>
      </c>
      <c r="FNC323" s="415">
        <v>1</v>
      </c>
      <c r="FND323" s="418" t="s">
        <v>783</v>
      </c>
      <c r="FNE323" s="417" t="s">
        <v>769</v>
      </c>
      <c r="FNF323" s="414" t="s">
        <v>64</v>
      </c>
      <c r="FNG323" s="415">
        <v>1</v>
      </c>
      <c r="FNH323" s="418" t="s">
        <v>783</v>
      </c>
      <c r="FNI323" s="417" t="s">
        <v>769</v>
      </c>
      <c r="FNJ323" s="414" t="s">
        <v>64</v>
      </c>
      <c r="FNK323" s="415">
        <v>1</v>
      </c>
      <c r="FNL323" s="418" t="s">
        <v>783</v>
      </c>
      <c r="FNM323" s="417" t="s">
        <v>769</v>
      </c>
      <c r="FNN323" s="414" t="s">
        <v>64</v>
      </c>
      <c r="FNO323" s="415">
        <v>1</v>
      </c>
      <c r="FNP323" s="418" t="s">
        <v>783</v>
      </c>
      <c r="FNQ323" s="417" t="s">
        <v>769</v>
      </c>
      <c r="FNR323" s="414" t="s">
        <v>64</v>
      </c>
      <c r="FNS323" s="415">
        <v>1</v>
      </c>
      <c r="FNT323" s="418" t="s">
        <v>783</v>
      </c>
      <c r="FNU323" s="417" t="s">
        <v>769</v>
      </c>
      <c r="FNV323" s="414" t="s">
        <v>64</v>
      </c>
      <c r="FNW323" s="415">
        <v>1</v>
      </c>
      <c r="FNX323" s="418" t="s">
        <v>783</v>
      </c>
      <c r="FNY323" s="417" t="s">
        <v>769</v>
      </c>
      <c r="FNZ323" s="414" t="s">
        <v>64</v>
      </c>
      <c r="FOA323" s="415">
        <v>1</v>
      </c>
      <c r="FOB323" s="418" t="s">
        <v>783</v>
      </c>
      <c r="FOC323" s="417" t="s">
        <v>769</v>
      </c>
      <c r="FOD323" s="414" t="s">
        <v>64</v>
      </c>
      <c r="FOE323" s="415">
        <v>1</v>
      </c>
      <c r="FOF323" s="418" t="s">
        <v>783</v>
      </c>
      <c r="FOG323" s="417" t="s">
        <v>769</v>
      </c>
      <c r="FOH323" s="414" t="s">
        <v>64</v>
      </c>
      <c r="FOI323" s="415">
        <v>1</v>
      </c>
      <c r="FOJ323" s="418" t="s">
        <v>783</v>
      </c>
      <c r="FOK323" s="417" t="s">
        <v>769</v>
      </c>
      <c r="FOL323" s="414" t="s">
        <v>64</v>
      </c>
      <c r="FOM323" s="415">
        <v>1</v>
      </c>
      <c r="FON323" s="418" t="s">
        <v>783</v>
      </c>
      <c r="FOO323" s="417" t="s">
        <v>769</v>
      </c>
      <c r="FOP323" s="414" t="s">
        <v>64</v>
      </c>
      <c r="FOQ323" s="415">
        <v>1</v>
      </c>
      <c r="FOR323" s="418" t="s">
        <v>783</v>
      </c>
      <c r="FOS323" s="417" t="s">
        <v>769</v>
      </c>
      <c r="FOT323" s="414" t="s">
        <v>64</v>
      </c>
      <c r="FOU323" s="415">
        <v>1</v>
      </c>
      <c r="FOV323" s="418" t="s">
        <v>783</v>
      </c>
      <c r="FOW323" s="417" t="s">
        <v>769</v>
      </c>
      <c r="FOX323" s="414" t="s">
        <v>64</v>
      </c>
      <c r="FOY323" s="415">
        <v>1</v>
      </c>
      <c r="FOZ323" s="418" t="s">
        <v>783</v>
      </c>
      <c r="FPA323" s="417" t="s">
        <v>769</v>
      </c>
      <c r="FPB323" s="414" t="s">
        <v>64</v>
      </c>
      <c r="FPC323" s="415">
        <v>1</v>
      </c>
      <c r="FPD323" s="418" t="s">
        <v>783</v>
      </c>
      <c r="FPE323" s="417" t="s">
        <v>769</v>
      </c>
      <c r="FPF323" s="414" t="s">
        <v>64</v>
      </c>
      <c r="FPG323" s="415">
        <v>1</v>
      </c>
      <c r="FPH323" s="418" t="s">
        <v>783</v>
      </c>
      <c r="FPI323" s="417" t="s">
        <v>769</v>
      </c>
      <c r="FPJ323" s="414" t="s">
        <v>64</v>
      </c>
      <c r="FPK323" s="415">
        <v>1</v>
      </c>
      <c r="FPL323" s="418" t="s">
        <v>783</v>
      </c>
      <c r="FPM323" s="417" t="s">
        <v>769</v>
      </c>
      <c r="FPN323" s="414" t="s">
        <v>64</v>
      </c>
      <c r="FPO323" s="415">
        <v>1</v>
      </c>
      <c r="FPP323" s="418" t="s">
        <v>783</v>
      </c>
      <c r="FPQ323" s="417" t="s">
        <v>769</v>
      </c>
      <c r="FPR323" s="414" t="s">
        <v>64</v>
      </c>
      <c r="FPS323" s="415">
        <v>1</v>
      </c>
      <c r="FPT323" s="418" t="s">
        <v>783</v>
      </c>
      <c r="FPU323" s="417" t="s">
        <v>769</v>
      </c>
      <c r="FPV323" s="414" t="s">
        <v>64</v>
      </c>
      <c r="FPW323" s="415">
        <v>1</v>
      </c>
      <c r="FPX323" s="418" t="s">
        <v>783</v>
      </c>
      <c r="FPY323" s="417" t="s">
        <v>769</v>
      </c>
      <c r="FPZ323" s="414" t="s">
        <v>64</v>
      </c>
      <c r="FQA323" s="415">
        <v>1</v>
      </c>
      <c r="FQB323" s="418" t="s">
        <v>783</v>
      </c>
      <c r="FQC323" s="417" t="s">
        <v>769</v>
      </c>
      <c r="FQD323" s="414" t="s">
        <v>64</v>
      </c>
      <c r="FQE323" s="415">
        <v>1</v>
      </c>
      <c r="FQF323" s="418" t="s">
        <v>783</v>
      </c>
      <c r="FQG323" s="417" t="s">
        <v>769</v>
      </c>
      <c r="FQH323" s="414" t="s">
        <v>64</v>
      </c>
      <c r="FQI323" s="415">
        <v>1</v>
      </c>
      <c r="FQJ323" s="418" t="s">
        <v>783</v>
      </c>
      <c r="FQK323" s="417" t="s">
        <v>769</v>
      </c>
      <c r="FQL323" s="414" t="s">
        <v>64</v>
      </c>
      <c r="FQM323" s="415">
        <v>1</v>
      </c>
      <c r="FQN323" s="418" t="s">
        <v>783</v>
      </c>
      <c r="FQO323" s="417" t="s">
        <v>769</v>
      </c>
      <c r="FQP323" s="414" t="s">
        <v>64</v>
      </c>
      <c r="FQQ323" s="415">
        <v>1</v>
      </c>
      <c r="FQR323" s="418" t="s">
        <v>783</v>
      </c>
      <c r="FQS323" s="417" t="s">
        <v>769</v>
      </c>
      <c r="FQT323" s="414" t="s">
        <v>64</v>
      </c>
      <c r="FQU323" s="415">
        <v>1</v>
      </c>
      <c r="FQV323" s="418" t="s">
        <v>783</v>
      </c>
      <c r="FQW323" s="417" t="s">
        <v>769</v>
      </c>
      <c r="FQX323" s="414" t="s">
        <v>64</v>
      </c>
      <c r="FQY323" s="415">
        <v>1</v>
      </c>
      <c r="FQZ323" s="418" t="s">
        <v>783</v>
      </c>
      <c r="FRA323" s="417" t="s">
        <v>769</v>
      </c>
      <c r="FRB323" s="414" t="s">
        <v>64</v>
      </c>
      <c r="FRC323" s="415">
        <v>1</v>
      </c>
      <c r="FRD323" s="418" t="s">
        <v>783</v>
      </c>
      <c r="FRE323" s="417" t="s">
        <v>769</v>
      </c>
      <c r="FRF323" s="414" t="s">
        <v>64</v>
      </c>
      <c r="FRG323" s="415">
        <v>1</v>
      </c>
      <c r="FRH323" s="418" t="s">
        <v>783</v>
      </c>
      <c r="FRI323" s="417" t="s">
        <v>769</v>
      </c>
      <c r="FRJ323" s="414" t="s">
        <v>64</v>
      </c>
      <c r="FRK323" s="415">
        <v>1</v>
      </c>
      <c r="FRL323" s="418" t="s">
        <v>783</v>
      </c>
      <c r="FRM323" s="417" t="s">
        <v>769</v>
      </c>
      <c r="FRN323" s="414" t="s">
        <v>64</v>
      </c>
      <c r="FRO323" s="415">
        <v>1</v>
      </c>
      <c r="FRP323" s="418" t="s">
        <v>783</v>
      </c>
      <c r="FRQ323" s="417" t="s">
        <v>769</v>
      </c>
      <c r="FRR323" s="414" t="s">
        <v>64</v>
      </c>
      <c r="FRS323" s="415">
        <v>1</v>
      </c>
      <c r="FRT323" s="418" t="s">
        <v>783</v>
      </c>
      <c r="FRU323" s="417" t="s">
        <v>769</v>
      </c>
      <c r="FRV323" s="414" t="s">
        <v>64</v>
      </c>
      <c r="FRW323" s="415">
        <v>1</v>
      </c>
      <c r="FRX323" s="418" t="s">
        <v>783</v>
      </c>
      <c r="FRY323" s="417" t="s">
        <v>769</v>
      </c>
      <c r="FRZ323" s="414" t="s">
        <v>64</v>
      </c>
      <c r="FSA323" s="415">
        <v>1</v>
      </c>
      <c r="FSB323" s="418" t="s">
        <v>783</v>
      </c>
      <c r="FSC323" s="417" t="s">
        <v>769</v>
      </c>
      <c r="FSD323" s="414" t="s">
        <v>64</v>
      </c>
      <c r="FSE323" s="415">
        <v>1</v>
      </c>
      <c r="FSF323" s="418" t="s">
        <v>783</v>
      </c>
      <c r="FSG323" s="417" t="s">
        <v>769</v>
      </c>
      <c r="FSH323" s="414" t="s">
        <v>64</v>
      </c>
      <c r="FSI323" s="415">
        <v>1</v>
      </c>
      <c r="FSJ323" s="418" t="s">
        <v>783</v>
      </c>
      <c r="FSK323" s="417" t="s">
        <v>769</v>
      </c>
      <c r="FSL323" s="414" t="s">
        <v>64</v>
      </c>
      <c r="FSM323" s="415">
        <v>1</v>
      </c>
      <c r="FSN323" s="418" t="s">
        <v>783</v>
      </c>
      <c r="FSO323" s="417" t="s">
        <v>769</v>
      </c>
      <c r="FSP323" s="414" t="s">
        <v>64</v>
      </c>
      <c r="FSQ323" s="415">
        <v>1</v>
      </c>
      <c r="FSR323" s="418" t="s">
        <v>783</v>
      </c>
      <c r="FSS323" s="417" t="s">
        <v>769</v>
      </c>
      <c r="FST323" s="414" t="s">
        <v>64</v>
      </c>
      <c r="FSU323" s="415">
        <v>1</v>
      </c>
      <c r="FSV323" s="418" t="s">
        <v>783</v>
      </c>
      <c r="FSW323" s="417" t="s">
        <v>769</v>
      </c>
      <c r="FSX323" s="414" t="s">
        <v>64</v>
      </c>
      <c r="FSY323" s="415">
        <v>1</v>
      </c>
      <c r="FSZ323" s="418" t="s">
        <v>783</v>
      </c>
      <c r="FTA323" s="417" t="s">
        <v>769</v>
      </c>
      <c r="FTB323" s="414" t="s">
        <v>64</v>
      </c>
      <c r="FTC323" s="415">
        <v>1</v>
      </c>
      <c r="FTD323" s="418" t="s">
        <v>783</v>
      </c>
      <c r="FTE323" s="417" t="s">
        <v>769</v>
      </c>
      <c r="FTF323" s="414" t="s">
        <v>64</v>
      </c>
      <c r="FTG323" s="415">
        <v>1</v>
      </c>
      <c r="FTH323" s="418" t="s">
        <v>783</v>
      </c>
      <c r="FTI323" s="417" t="s">
        <v>769</v>
      </c>
      <c r="FTJ323" s="414" t="s">
        <v>64</v>
      </c>
      <c r="FTK323" s="415">
        <v>1</v>
      </c>
      <c r="FTL323" s="418" t="s">
        <v>783</v>
      </c>
      <c r="FTM323" s="417" t="s">
        <v>769</v>
      </c>
      <c r="FTN323" s="414" t="s">
        <v>64</v>
      </c>
      <c r="FTO323" s="415">
        <v>1</v>
      </c>
      <c r="FTP323" s="418" t="s">
        <v>783</v>
      </c>
      <c r="FTQ323" s="417" t="s">
        <v>769</v>
      </c>
      <c r="FTR323" s="414" t="s">
        <v>64</v>
      </c>
      <c r="FTS323" s="415">
        <v>1</v>
      </c>
      <c r="FTT323" s="418" t="s">
        <v>783</v>
      </c>
      <c r="FTU323" s="417" t="s">
        <v>769</v>
      </c>
      <c r="FTV323" s="414" t="s">
        <v>64</v>
      </c>
      <c r="FTW323" s="415">
        <v>1</v>
      </c>
      <c r="FTX323" s="418" t="s">
        <v>783</v>
      </c>
      <c r="FTY323" s="417" t="s">
        <v>769</v>
      </c>
      <c r="FTZ323" s="414" t="s">
        <v>64</v>
      </c>
      <c r="FUA323" s="415">
        <v>1</v>
      </c>
      <c r="FUB323" s="418" t="s">
        <v>783</v>
      </c>
      <c r="FUC323" s="417" t="s">
        <v>769</v>
      </c>
      <c r="FUD323" s="414" t="s">
        <v>64</v>
      </c>
      <c r="FUE323" s="415">
        <v>1</v>
      </c>
      <c r="FUF323" s="418" t="s">
        <v>783</v>
      </c>
      <c r="FUG323" s="417" t="s">
        <v>769</v>
      </c>
      <c r="FUH323" s="414" t="s">
        <v>64</v>
      </c>
      <c r="FUI323" s="415">
        <v>1</v>
      </c>
      <c r="FUJ323" s="418" t="s">
        <v>783</v>
      </c>
      <c r="FUK323" s="417" t="s">
        <v>769</v>
      </c>
      <c r="FUL323" s="414" t="s">
        <v>64</v>
      </c>
      <c r="FUM323" s="415">
        <v>1</v>
      </c>
      <c r="FUN323" s="418" t="s">
        <v>783</v>
      </c>
      <c r="FUO323" s="417" t="s">
        <v>769</v>
      </c>
      <c r="FUP323" s="414" t="s">
        <v>64</v>
      </c>
      <c r="FUQ323" s="415">
        <v>1</v>
      </c>
      <c r="FUR323" s="418" t="s">
        <v>783</v>
      </c>
      <c r="FUS323" s="417" t="s">
        <v>769</v>
      </c>
      <c r="FUT323" s="414" t="s">
        <v>64</v>
      </c>
      <c r="FUU323" s="415">
        <v>1</v>
      </c>
      <c r="FUV323" s="418" t="s">
        <v>783</v>
      </c>
      <c r="FUW323" s="417" t="s">
        <v>769</v>
      </c>
      <c r="FUX323" s="414" t="s">
        <v>64</v>
      </c>
      <c r="FUY323" s="415">
        <v>1</v>
      </c>
      <c r="FUZ323" s="418" t="s">
        <v>783</v>
      </c>
      <c r="FVA323" s="417" t="s">
        <v>769</v>
      </c>
      <c r="FVB323" s="414" t="s">
        <v>64</v>
      </c>
      <c r="FVC323" s="415">
        <v>1</v>
      </c>
      <c r="FVD323" s="418" t="s">
        <v>783</v>
      </c>
      <c r="FVE323" s="417" t="s">
        <v>769</v>
      </c>
      <c r="FVF323" s="414" t="s">
        <v>64</v>
      </c>
      <c r="FVG323" s="415">
        <v>1</v>
      </c>
      <c r="FVH323" s="418" t="s">
        <v>783</v>
      </c>
      <c r="FVI323" s="417" t="s">
        <v>769</v>
      </c>
      <c r="FVJ323" s="414" t="s">
        <v>64</v>
      </c>
      <c r="FVK323" s="415">
        <v>1</v>
      </c>
      <c r="FVL323" s="418" t="s">
        <v>783</v>
      </c>
      <c r="FVM323" s="417" t="s">
        <v>769</v>
      </c>
      <c r="FVN323" s="414" t="s">
        <v>64</v>
      </c>
      <c r="FVO323" s="415">
        <v>1</v>
      </c>
      <c r="FVP323" s="418" t="s">
        <v>783</v>
      </c>
      <c r="FVQ323" s="417" t="s">
        <v>769</v>
      </c>
      <c r="FVR323" s="414" t="s">
        <v>64</v>
      </c>
      <c r="FVS323" s="415">
        <v>1</v>
      </c>
      <c r="FVT323" s="418" t="s">
        <v>783</v>
      </c>
      <c r="FVU323" s="417" t="s">
        <v>769</v>
      </c>
      <c r="FVV323" s="414" t="s">
        <v>64</v>
      </c>
      <c r="FVW323" s="415">
        <v>1</v>
      </c>
      <c r="FVX323" s="418" t="s">
        <v>783</v>
      </c>
      <c r="FVY323" s="417" t="s">
        <v>769</v>
      </c>
      <c r="FVZ323" s="414" t="s">
        <v>64</v>
      </c>
      <c r="FWA323" s="415">
        <v>1</v>
      </c>
      <c r="FWB323" s="418" t="s">
        <v>783</v>
      </c>
      <c r="FWC323" s="417" t="s">
        <v>769</v>
      </c>
      <c r="FWD323" s="414" t="s">
        <v>64</v>
      </c>
      <c r="FWE323" s="415">
        <v>1</v>
      </c>
      <c r="FWF323" s="418" t="s">
        <v>783</v>
      </c>
      <c r="FWG323" s="417" t="s">
        <v>769</v>
      </c>
      <c r="FWH323" s="414" t="s">
        <v>64</v>
      </c>
      <c r="FWI323" s="415">
        <v>1</v>
      </c>
      <c r="FWJ323" s="418" t="s">
        <v>783</v>
      </c>
      <c r="FWK323" s="417" t="s">
        <v>769</v>
      </c>
      <c r="FWL323" s="414" t="s">
        <v>64</v>
      </c>
      <c r="FWM323" s="415">
        <v>1</v>
      </c>
      <c r="FWN323" s="418" t="s">
        <v>783</v>
      </c>
      <c r="FWO323" s="417" t="s">
        <v>769</v>
      </c>
      <c r="FWP323" s="414" t="s">
        <v>64</v>
      </c>
      <c r="FWQ323" s="415">
        <v>1</v>
      </c>
      <c r="FWR323" s="418" t="s">
        <v>783</v>
      </c>
      <c r="FWS323" s="417" t="s">
        <v>769</v>
      </c>
      <c r="FWT323" s="414" t="s">
        <v>64</v>
      </c>
      <c r="FWU323" s="415">
        <v>1</v>
      </c>
      <c r="FWV323" s="418" t="s">
        <v>783</v>
      </c>
      <c r="FWW323" s="417" t="s">
        <v>769</v>
      </c>
      <c r="FWX323" s="414" t="s">
        <v>64</v>
      </c>
      <c r="FWY323" s="415">
        <v>1</v>
      </c>
      <c r="FWZ323" s="418" t="s">
        <v>783</v>
      </c>
      <c r="FXA323" s="417" t="s">
        <v>769</v>
      </c>
      <c r="FXB323" s="414" t="s">
        <v>64</v>
      </c>
      <c r="FXC323" s="415">
        <v>1</v>
      </c>
      <c r="FXD323" s="418" t="s">
        <v>783</v>
      </c>
      <c r="FXE323" s="417" t="s">
        <v>769</v>
      </c>
      <c r="FXF323" s="414" t="s">
        <v>64</v>
      </c>
      <c r="FXG323" s="415">
        <v>1</v>
      </c>
      <c r="FXH323" s="418" t="s">
        <v>783</v>
      </c>
      <c r="FXI323" s="417" t="s">
        <v>769</v>
      </c>
      <c r="FXJ323" s="414" t="s">
        <v>64</v>
      </c>
      <c r="FXK323" s="415">
        <v>1</v>
      </c>
      <c r="FXL323" s="418" t="s">
        <v>783</v>
      </c>
      <c r="FXM323" s="417" t="s">
        <v>769</v>
      </c>
      <c r="FXN323" s="414" t="s">
        <v>64</v>
      </c>
      <c r="FXO323" s="415">
        <v>1</v>
      </c>
      <c r="FXP323" s="418" t="s">
        <v>783</v>
      </c>
      <c r="FXQ323" s="417" t="s">
        <v>769</v>
      </c>
      <c r="FXR323" s="414" t="s">
        <v>64</v>
      </c>
      <c r="FXS323" s="415">
        <v>1</v>
      </c>
      <c r="FXT323" s="418" t="s">
        <v>783</v>
      </c>
      <c r="FXU323" s="417" t="s">
        <v>769</v>
      </c>
      <c r="FXV323" s="414" t="s">
        <v>64</v>
      </c>
      <c r="FXW323" s="415">
        <v>1</v>
      </c>
      <c r="FXX323" s="418" t="s">
        <v>783</v>
      </c>
      <c r="FXY323" s="417" t="s">
        <v>769</v>
      </c>
      <c r="FXZ323" s="414" t="s">
        <v>64</v>
      </c>
      <c r="FYA323" s="415">
        <v>1</v>
      </c>
      <c r="FYB323" s="418" t="s">
        <v>783</v>
      </c>
      <c r="FYC323" s="417" t="s">
        <v>769</v>
      </c>
      <c r="FYD323" s="414" t="s">
        <v>64</v>
      </c>
      <c r="FYE323" s="415">
        <v>1</v>
      </c>
      <c r="FYF323" s="418" t="s">
        <v>783</v>
      </c>
      <c r="FYG323" s="417" t="s">
        <v>769</v>
      </c>
      <c r="FYH323" s="414" t="s">
        <v>64</v>
      </c>
      <c r="FYI323" s="415">
        <v>1</v>
      </c>
      <c r="FYJ323" s="418" t="s">
        <v>783</v>
      </c>
      <c r="FYK323" s="417" t="s">
        <v>769</v>
      </c>
      <c r="FYL323" s="414" t="s">
        <v>64</v>
      </c>
      <c r="FYM323" s="415">
        <v>1</v>
      </c>
      <c r="FYN323" s="418" t="s">
        <v>783</v>
      </c>
      <c r="FYO323" s="417" t="s">
        <v>769</v>
      </c>
      <c r="FYP323" s="414" t="s">
        <v>64</v>
      </c>
      <c r="FYQ323" s="415">
        <v>1</v>
      </c>
      <c r="FYR323" s="418" t="s">
        <v>783</v>
      </c>
      <c r="FYS323" s="417" t="s">
        <v>769</v>
      </c>
      <c r="FYT323" s="414" t="s">
        <v>64</v>
      </c>
      <c r="FYU323" s="415">
        <v>1</v>
      </c>
      <c r="FYV323" s="418" t="s">
        <v>783</v>
      </c>
      <c r="FYW323" s="417" t="s">
        <v>769</v>
      </c>
      <c r="FYX323" s="414" t="s">
        <v>64</v>
      </c>
      <c r="FYY323" s="415">
        <v>1</v>
      </c>
      <c r="FYZ323" s="418" t="s">
        <v>783</v>
      </c>
      <c r="FZA323" s="417" t="s">
        <v>769</v>
      </c>
      <c r="FZB323" s="414" t="s">
        <v>64</v>
      </c>
      <c r="FZC323" s="415">
        <v>1</v>
      </c>
      <c r="FZD323" s="418" t="s">
        <v>783</v>
      </c>
      <c r="FZE323" s="417" t="s">
        <v>769</v>
      </c>
      <c r="FZF323" s="414" t="s">
        <v>64</v>
      </c>
      <c r="FZG323" s="415">
        <v>1</v>
      </c>
      <c r="FZH323" s="418" t="s">
        <v>783</v>
      </c>
      <c r="FZI323" s="417" t="s">
        <v>769</v>
      </c>
      <c r="FZJ323" s="414" t="s">
        <v>64</v>
      </c>
      <c r="FZK323" s="415">
        <v>1</v>
      </c>
      <c r="FZL323" s="418" t="s">
        <v>783</v>
      </c>
      <c r="FZM323" s="417" t="s">
        <v>769</v>
      </c>
      <c r="FZN323" s="414" t="s">
        <v>64</v>
      </c>
      <c r="FZO323" s="415">
        <v>1</v>
      </c>
      <c r="FZP323" s="418" t="s">
        <v>783</v>
      </c>
      <c r="FZQ323" s="417" t="s">
        <v>769</v>
      </c>
      <c r="FZR323" s="414" t="s">
        <v>64</v>
      </c>
      <c r="FZS323" s="415">
        <v>1</v>
      </c>
      <c r="FZT323" s="418" t="s">
        <v>783</v>
      </c>
      <c r="FZU323" s="417" t="s">
        <v>769</v>
      </c>
      <c r="FZV323" s="414" t="s">
        <v>64</v>
      </c>
      <c r="FZW323" s="415">
        <v>1</v>
      </c>
      <c r="FZX323" s="418" t="s">
        <v>783</v>
      </c>
      <c r="FZY323" s="417" t="s">
        <v>769</v>
      </c>
      <c r="FZZ323" s="414" t="s">
        <v>64</v>
      </c>
      <c r="GAA323" s="415">
        <v>1</v>
      </c>
      <c r="GAB323" s="418" t="s">
        <v>783</v>
      </c>
      <c r="GAC323" s="417" t="s">
        <v>769</v>
      </c>
      <c r="GAD323" s="414" t="s">
        <v>64</v>
      </c>
      <c r="GAE323" s="415">
        <v>1</v>
      </c>
      <c r="GAF323" s="418" t="s">
        <v>783</v>
      </c>
      <c r="GAG323" s="417" t="s">
        <v>769</v>
      </c>
      <c r="GAH323" s="414" t="s">
        <v>64</v>
      </c>
      <c r="GAI323" s="415">
        <v>1</v>
      </c>
      <c r="GAJ323" s="418" t="s">
        <v>783</v>
      </c>
      <c r="GAK323" s="417" t="s">
        <v>769</v>
      </c>
      <c r="GAL323" s="414" t="s">
        <v>64</v>
      </c>
      <c r="GAM323" s="415">
        <v>1</v>
      </c>
      <c r="GAN323" s="418" t="s">
        <v>783</v>
      </c>
      <c r="GAO323" s="417" t="s">
        <v>769</v>
      </c>
      <c r="GAP323" s="414" t="s">
        <v>64</v>
      </c>
      <c r="GAQ323" s="415">
        <v>1</v>
      </c>
      <c r="GAR323" s="418" t="s">
        <v>783</v>
      </c>
      <c r="GAS323" s="417" t="s">
        <v>769</v>
      </c>
      <c r="GAT323" s="414" t="s">
        <v>64</v>
      </c>
      <c r="GAU323" s="415">
        <v>1</v>
      </c>
      <c r="GAV323" s="418" t="s">
        <v>783</v>
      </c>
      <c r="GAW323" s="417" t="s">
        <v>769</v>
      </c>
      <c r="GAX323" s="414" t="s">
        <v>64</v>
      </c>
      <c r="GAY323" s="415">
        <v>1</v>
      </c>
      <c r="GAZ323" s="418" t="s">
        <v>783</v>
      </c>
      <c r="GBA323" s="417" t="s">
        <v>769</v>
      </c>
      <c r="GBB323" s="414" t="s">
        <v>64</v>
      </c>
      <c r="GBC323" s="415">
        <v>1</v>
      </c>
      <c r="GBD323" s="418" t="s">
        <v>783</v>
      </c>
      <c r="GBE323" s="417" t="s">
        <v>769</v>
      </c>
      <c r="GBF323" s="414" t="s">
        <v>64</v>
      </c>
      <c r="GBG323" s="415">
        <v>1</v>
      </c>
      <c r="GBH323" s="418" t="s">
        <v>783</v>
      </c>
      <c r="GBI323" s="417" t="s">
        <v>769</v>
      </c>
      <c r="GBJ323" s="414" t="s">
        <v>64</v>
      </c>
      <c r="GBK323" s="415">
        <v>1</v>
      </c>
      <c r="GBL323" s="418" t="s">
        <v>783</v>
      </c>
      <c r="GBM323" s="417" t="s">
        <v>769</v>
      </c>
      <c r="GBN323" s="414" t="s">
        <v>64</v>
      </c>
      <c r="GBO323" s="415">
        <v>1</v>
      </c>
      <c r="GBP323" s="418" t="s">
        <v>783</v>
      </c>
      <c r="GBQ323" s="417" t="s">
        <v>769</v>
      </c>
      <c r="GBR323" s="414" t="s">
        <v>64</v>
      </c>
      <c r="GBS323" s="415">
        <v>1</v>
      </c>
      <c r="GBT323" s="418" t="s">
        <v>783</v>
      </c>
      <c r="GBU323" s="417" t="s">
        <v>769</v>
      </c>
      <c r="GBV323" s="414" t="s">
        <v>64</v>
      </c>
      <c r="GBW323" s="415">
        <v>1</v>
      </c>
      <c r="GBX323" s="418" t="s">
        <v>783</v>
      </c>
      <c r="GBY323" s="417" t="s">
        <v>769</v>
      </c>
      <c r="GBZ323" s="414" t="s">
        <v>64</v>
      </c>
      <c r="GCA323" s="415">
        <v>1</v>
      </c>
      <c r="GCB323" s="418" t="s">
        <v>783</v>
      </c>
      <c r="GCC323" s="417" t="s">
        <v>769</v>
      </c>
      <c r="GCD323" s="414" t="s">
        <v>64</v>
      </c>
      <c r="GCE323" s="415">
        <v>1</v>
      </c>
      <c r="GCF323" s="418" t="s">
        <v>783</v>
      </c>
      <c r="GCG323" s="417" t="s">
        <v>769</v>
      </c>
      <c r="GCH323" s="414" t="s">
        <v>64</v>
      </c>
      <c r="GCI323" s="415">
        <v>1</v>
      </c>
      <c r="GCJ323" s="418" t="s">
        <v>783</v>
      </c>
      <c r="GCK323" s="417" t="s">
        <v>769</v>
      </c>
      <c r="GCL323" s="414" t="s">
        <v>64</v>
      </c>
      <c r="GCM323" s="415">
        <v>1</v>
      </c>
      <c r="GCN323" s="418" t="s">
        <v>783</v>
      </c>
      <c r="GCO323" s="417" t="s">
        <v>769</v>
      </c>
      <c r="GCP323" s="414" t="s">
        <v>64</v>
      </c>
      <c r="GCQ323" s="415">
        <v>1</v>
      </c>
      <c r="GCR323" s="418" t="s">
        <v>783</v>
      </c>
      <c r="GCS323" s="417" t="s">
        <v>769</v>
      </c>
      <c r="GCT323" s="414" t="s">
        <v>64</v>
      </c>
      <c r="GCU323" s="415">
        <v>1</v>
      </c>
      <c r="GCV323" s="418" t="s">
        <v>783</v>
      </c>
      <c r="GCW323" s="417" t="s">
        <v>769</v>
      </c>
      <c r="GCX323" s="414" t="s">
        <v>64</v>
      </c>
      <c r="GCY323" s="415">
        <v>1</v>
      </c>
      <c r="GCZ323" s="418" t="s">
        <v>783</v>
      </c>
      <c r="GDA323" s="417" t="s">
        <v>769</v>
      </c>
      <c r="GDB323" s="414" t="s">
        <v>64</v>
      </c>
      <c r="GDC323" s="415">
        <v>1</v>
      </c>
      <c r="GDD323" s="418" t="s">
        <v>783</v>
      </c>
      <c r="GDE323" s="417" t="s">
        <v>769</v>
      </c>
      <c r="GDF323" s="414" t="s">
        <v>64</v>
      </c>
      <c r="GDG323" s="415">
        <v>1</v>
      </c>
      <c r="GDH323" s="418" t="s">
        <v>783</v>
      </c>
      <c r="GDI323" s="417" t="s">
        <v>769</v>
      </c>
      <c r="GDJ323" s="414" t="s">
        <v>64</v>
      </c>
      <c r="GDK323" s="415">
        <v>1</v>
      </c>
      <c r="GDL323" s="418" t="s">
        <v>783</v>
      </c>
      <c r="GDM323" s="417" t="s">
        <v>769</v>
      </c>
      <c r="GDN323" s="414" t="s">
        <v>64</v>
      </c>
      <c r="GDO323" s="415">
        <v>1</v>
      </c>
      <c r="GDP323" s="418" t="s">
        <v>783</v>
      </c>
      <c r="GDQ323" s="417" t="s">
        <v>769</v>
      </c>
      <c r="GDR323" s="414" t="s">
        <v>64</v>
      </c>
      <c r="GDS323" s="415">
        <v>1</v>
      </c>
      <c r="GDT323" s="418" t="s">
        <v>783</v>
      </c>
      <c r="GDU323" s="417" t="s">
        <v>769</v>
      </c>
      <c r="GDV323" s="414" t="s">
        <v>64</v>
      </c>
      <c r="GDW323" s="415">
        <v>1</v>
      </c>
      <c r="GDX323" s="418" t="s">
        <v>783</v>
      </c>
      <c r="GDY323" s="417" t="s">
        <v>769</v>
      </c>
      <c r="GDZ323" s="414" t="s">
        <v>64</v>
      </c>
      <c r="GEA323" s="415">
        <v>1</v>
      </c>
      <c r="GEB323" s="418" t="s">
        <v>783</v>
      </c>
      <c r="GEC323" s="417" t="s">
        <v>769</v>
      </c>
      <c r="GED323" s="414" t="s">
        <v>64</v>
      </c>
      <c r="GEE323" s="415">
        <v>1</v>
      </c>
      <c r="GEF323" s="418" t="s">
        <v>783</v>
      </c>
      <c r="GEG323" s="417" t="s">
        <v>769</v>
      </c>
      <c r="GEH323" s="414" t="s">
        <v>64</v>
      </c>
      <c r="GEI323" s="415">
        <v>1</v>
      </c>
      <c r="GEJ323" s="418" t="s">
        <v>783</v>
      </c>
      <c r="GEK323" s="417" t="s">
        <v>769</v>
      </c>
      <c r="GEL323" s="414" t="s">
        <v>64</v>
      </c>
      <c r="GEM323" s="415">
        <v>1</v>
      </c>
      <c r="GEN323" s="418" t="s">
        <v>783</v>
      </c>
      <c r="GEO323" s="417" t="s">
        <v>769</v>
      </c>
      <c r="GEP323" s="414" t="s">
        <v>64</v>
      </c>
      <c r="GEQ323" s="415">
        <v>1</v>
      </c>
      <c r="GER323" s="418" t="s">
        <v>783</v>
      </c>
      <c r="GES323" s="417" t="s">
        <v>769</v>
      </c>
      <c r="GET323" s="414" t="s">
        <v>64</v>
      </c>
      <c r="GEU323" s="415">
        <v>1</v>
      </c>
      <c r="GEV323" s="418" t="s">
        <v>783</v>
      </c>
      <c r="GEW323" s="417" t="s">
        <v>769</v>
      </c>
      <c r="GEX323" s="414" t="s">
        <v>64</v>
      </c>
      <c r="GEY323" s="415">
        <v>1</v>
      </c>
      <c r="GEZ323" s="418" t="s">
        <v>783</v>
      </c>
      <c r="GFA323" s="417" t="s">
        <v>769</v>
      </c>
      <c r="GFB323" s="414" t="s">
        <v>64</v>
      </c>
      <c r="GFC323" s="415">
        <v>1</v>
      </c>
      <c r="GFD323" s="418" t="s">
        <v>783</v>
      </c>
      <c r="GFE323" s="417" t="s">
        <v>769</v>
      </c>
      <c r="GFF323" s="414" t="s">
        <v>64</v>
      </c>
      <c r="GFG323" s="415">
        <v>1</v>
      </c>
      <c r="GFH323" s="418" t="s">
        <v>783</v>
      </c>
      <c r="GFI323" s="417" t="s">
        <v>769</v>
      </c>
      <c r="GFJ323" s="414" t="s">
        <v>64</v>
      </c>
      <c r="GFK323" s="415">
        <v>1</v>
      </c>
      <c r="GFL323" s="418" t="s">
        <v>783</v>
      </c>
      <c r="GFM323" s="417" t="s">
        <v>769</v>
      </c>
      <c r="GFN323" s="414" t="s">
        <v>64</v>
      </c>
      <c r="GFO323" s="415">
        <v>1</v>
      </c>
      <c r="GFP323" s="418" t="s">
        <v>783</v>
      </c>
      <c r="GFQ323" s="417" t="s">
        <v>769</v>
      </c>
      <c r="GFR323" s="414" t="s">
        <v>64</v>
      </c>
      <c r="GFS323" s="415">
        <v>1</v>
      </c>
      <c r="GFT323" s="418" t="s">
        <v>783</v>
      </c>
      <c r="GFU323" s="417" t="s">
        <v>769</v>
      </c>
      <c r="GFV323" s="414" t="s">
        <v>64</v>
      </c>
      <c r="GFW323" s="415">
        <v>1</v>
      </c>
      <c r="GFX323" s="418" t="s">
        <v>783</v>
      </c>
      <c r="GFY323" s="417" t="s">
        <v>769</v>
      </c>
      <c r="GFZ323" s="414" t="s">
        <v>64</v>
      </c>
      <c r="GGA323" s="415">
        <v>1</v>
      </c>
      <c r="GGB323" s="418" t="s">
        <v>783</v>
      </c>
      <c r="GGC323" s="417" t="s">
        <v>769</v>
      </c>
      <c r="GGD323" s="414" t="s">
        <v>64</v>
      </c>
      <c r="GGE323" s="415">
        <v>1</v>
      </c>
      <c r="GGF323" s="418" t="s">
        <v>783</v>
      </c>
      <c r="GGG323" s="417" t="s">
        <v>769</v>
      </c>
      <c r="GGH323" s="414" t="s">
        <v>64</v>
      </c>
      <c r="GGI323" s="415">
        <v>1</v>
      </c>
      <c r="GGJ323" s="418" t="s">
        <v>783</v>
      </c>
      <c r="GGK323" s="417" t="s">
        <v>769</v>
      </c>
      <c r="GGL323" s="414" t="s">
        <v>64</v>
      </c>
      <c r="GGM323" s="415">
        <v>1</v>
      </c>
      <c r="GGN323" s="418" t="s">
        <v>783</v>
      </c>
      <c r="GGO323" s="417" t="s">
        <v>769</v>
      </c>
      <c r="GGP323" s="414" t="s">
        <v>64</v>
      </c>
      <c r="GGQ323" s="415">
        <v>1</v>
      </c>
      <c r="GGR323" s="418" t="s">
        <v>783</v>
      </c>
      <c r="GGS323" s="417" t="s">
        <v>769</v>
      </c>
      <c r="GGT323" s="414" t="s">
        <v>64</v>
      </c>
      <c r="GGU323" s="415">
        <v>1</v>
      </c>
      <c r="GGV323" s="418" t="s">
        <v>783</v>
      </c>
      <c r="GGW323" s="417" t="s">
        <v>769</v>
      </c>
      <c r="GGX323" s="414" t="s">
        <v>64</v>
      </c>
      <c r="GGY323" s="415">
        <v>1</v>
      </c>
      <c r="GGZ323" s="418" t="s">
        <v>783</v>
      </c>
      <c r="GHA323" s="417" t="s">
        <v>769</v>
      </c>
      <c r="GHB323" s="414" t="s">
        <v>64</v>
      </c>
      <c r="GHC323" s="415">
        <v>1</v>
      </c>
      <c r="GHD323" s="418" t="s">
        <v>783</v>
      </c>
      <c r="GHE323" s="417" t="s">
        <v>769</v>
      </c>
      <c r="GHF323" s="414" t="s">
        <v>64</v>
      </c>
      <c r="GHG323" s="415">
        <v>1</v>
      </c>
      <c r="GHH323" s="418" t="s">
        <v>783</v>
      </c>
      <c r="GHI323" s="417" t="s">
        <v>769</v>
      </c>
      <c r="GHJ323" s="414" t="s">
        <v>64</v>
      </c>
      <c r="GHK323" s="415">
        <v>1</v>
      </c>
      <c r="GHL323" s="418" t="s">
        <v>783</v>
      </c>
      <c r="GHM323" s="417" t="s">
        <v>769</v>
      </c>
      <c r="GHN323" s="414" t="s">
        <v>64</v>
      </c>
      <c r="GHO323" s="415">
        <v>1</v>
      </c>
      <c r="GHP323" s="418" t="s">
        <v>783</v>
      </c>
      <c r="GHQ323" s="417" t="s">
        <v>769</v>
      </c>
      <c r="GHR323" s="414" t="s">
        <v>64</v>
      </c>
      <c r="GHS323" s="415">
        <v>1</v>
      </c>
      <c r="GHT323" s="418" t="s">
        <v>783</v>
      </c>
      <c r="GHU323" s="417" t="s">
        <v>769</v>
      </c>
      <c r="GHV323" s="414" t="s">
        <v>64</v>
      </c>
      <c r="GHW323" s="415">
        <v>1</v>
      </c>
      <c r="GHX323" s="418" t="s">
        <v>783</v>
      </c>
      <c r="GHY323" s="417" t="s">
        <v>769</v>
      </c>
      <c r="GHZ323" s="414" t="s">
        <v>64</v>
      </c>
      <c r="GIA323" s="415">
        <v>1</v>
      </c>
      <c r="GIB323" s="418" t="s">
        <v>783</v>
      </c>
      <c r="GIC323" s="417" t="s">
        <v>769</v>
      </c>
      <c r="GID323" s="414" t="s">
        <v>64</v>
      </c>
      <c r="GIE323" s="415">
        <v>1</v>
      </c>
      <c r="GIF323" s="418" t="s">
        <v>783</v>
      </c>
      <c r="GIG323" s="417" t="s">
        <v>769</v>
      </c>
      <c r="GIH323" s="414" t="s">
        <v>64</v>
      </c>
      <c r="GII323" s="415">
        <v>1</v>
      </c>
      <c r="GIJ323" s="418" t="s">
        <v>783</v>
      </c>
      <c r="GIK323" s="417" t="s">
        <v>769</v>
      </c>
      <c r="GIL323" s="414" t="s">
        <v>64</v>
      </c>
      <c r="GIM323" s="415">
        <v>1</v>
      </c>
      <c r="GIN323" s="418" t="s">
        <v>783</v>
      </c>
      <c r="GIO323" s="417" t="s">
        <v>769</v>
      </c>
      <c r="GIP323" s="414" t="s">
        <v>64</v>
      </c>
      <c r="GIQ323" s="415">
        <v>1</v>
      </c>
      <c r="GIR323" s="418" t="s">
        <v>783</v>
      </c>
      <c r="GIS323" s="417" t="s">
        <v>769</v>
      </c>
      <c r="GIT323" s="414" t="s">
        <v>64</v>
      </c>
      <c r="GIU323" s="415">
        <v>1</v>
      </c>
      <c r="GIV323" s="418" t="s">
        <v>783</v>
      </c>
      <c r="GIW323" s="417" t="s">
        <v>769</v>
      </c>
      <c r="GIX323" s="414" t="s">
        <v>64</v>
      </c>
      <c r="GIY323" s="415">
        <v>1</v>
      </c>
      <c r="GIZ323" s="418" t="s">
        <v>783</v>
      </c>
      <c r="GJA323" s="417" t="s">
        <v>769</v>
      </c>
      <c r="GJB323" s="414" t="s">
        <v>64</v>
      </c>
      <c r="GJC323" s="415">
        <v>1</v>
      </c>
      <c r="GJD323" s="418" t="s">
        <v>783</v>
      </c>
      <c r="GJE323" s="417" t="s">
        <v>769</v>
      </c>
      <c r="GJF323" s="414" t="s">
        <v>64</v>
      </c>
      <c r="GJG323" s="415">
        <v>1</v>
      </c>
      <c r="GJH323" s="418" t="s">
        <v>783</v>
      </c>
      <c r="GJI323" s="417" t="s">
        <v>769</v>
      </c>
      <c r="GJJ323" s="414" t="s">
        <v>64</v>
      </c>
      <c r="GJK323" s="415">
        <v>1</v>
      </c>
      <c r="GJL323" s="418" t="s">
        <v>783</v>
      </c>
      <c r="GJM323" s="417" t="s">
        <v>769</v>
      </c>
      <c r="GJN323" s="414" t="s">
        <v>64</v>
      </c>
      <c r="GJO323" s="415">
        <v>1</v>
      </c>
      <c r="GJP323" s="418" t="s">
        <v>783</v>
      </c>
      <c r="GJQ323" s="417" t="s">
        <v>769</v>
      </c>
      <c r="GJR323" s="414" t="s">
        <v>64</v>
      </c>
      <c r="GJS323" s="415">
        <v>1</v>
      </c>
      <c r="GJT323" s="418" t="s">
        <v>783</v>
      </c>
      <c r="GJU323" s="417" t="s">
        <v>769</v>
      </c>
      <c r="GJV323" s="414" t="s">
        <v>64</v>
      </c>
      <c r="GJW323" s="415">
        <v>1</v>
      </c>
      <c r="GJX323" s="418" t="s">
        <v>783</v>
      </c>
      <c r="GJY323" s="417" t="s">
        <v>769</v>
      </c>
      <c r="GJZ323" s="414" t="s">
        <v>64</v>
      </c>
      <c r="GKA323" s="415">
        <v>1</v>
      </c>
      <c r="GKB323" s="418" t="s">
        <v>783</v>
      </c>
      <c r="GKC323" s="417" t="s">
        <v>769</v>
      </c>
      <c r="GKD323" s="414" t="s">
        <v>64</v>
      </c>
      <c r="GKE323" s="415">
        <v>1</v>
      </c>
      <c r="GKF323" s="418" t="s">
        <v>783</v>
      </c>
      <c r="GKG323" s="417" t="s">
        <v>769</v>
      </c>
      <c r="GKH323" s="414" t="s">
        <v>64</v>
      </c>
      <c r="GKI323" s="415">
        <v>1</v>
      </c>
      <c r="GKJ323" s="418" t="s">
        <v>783</v>
      </c>
      <c r="GKK323" s="417" t="s">
        <v>769</v>
      </c>
      <c r="GKL323" s="414" t="s">
        <v>64</v>
      </c>
      <c r="GKM323" s="415">
        <v>1</v>
      </c>
      <c r="GKN323" s="418" t="s">
        <v>783</v>
      </c>
      <c r="GKO323" s="417" t="s">
        <v>769</v>
      </c>
      <c r="GKP323" s="414" t="s">
        <v>64</v>
      </c>
      <c r="GKQ323" s="415">
        <v>1</v>
      </c>
      <c r="GKR323" s="418" t="s">
        <v>783</v>
      </c>
      <c r="GKS323" s="417" t="s">
        <v>769</v>
      </c>
      <c r="GKT323" s="414" t="s">
        <v>64</v>
      </c>
      <c r="GKU323" s="415">
        <v>1</v>
      </c>
      <c r="GKV323" s="418" t="s">
        <v>783</v>
      </c>
      <c r="GKW323" s="417" t="s">
        <v>769</v>
      </c>
      <c r="GKX323" s="414" t="s">
        <v>64</v>
      </c>
      <c r="GKY323" s="415">
        <v>1</v>
      </c>
      <c r="GKZ323" s="418" t="s">
        <v>783</v>
      </c>
      <c r="GLA323" s="417" t="s">
        <v>769</v>
      </c>
      <c r="GLB323" s="414" t="s">
        <v>64</v>
      </c>
      <c r="GLC323" s="415">
        <v>1</v>
      </c>
      <c r="GLD323" s="418" t="s">
        <v>783</v>
      </c>
      <c r="GLE323" s="417" t="s">
        <v>769</v>
      </c>
      <c r="GLF323" s="414" t="s">
        <v>64</v>
      </c>
      <c r="GLG323" s="415">
        <v>1</v>
      </c>
      <c r="GLH323" s="418" t="s">
        <v>783</v>
      </c>
      <c r="GLI323" s="417" t="s">
        <v>769</v>
      </c>
      <c r="GLJ323" s="414" t="s">
        <v>64</v>
      </c>
      <c r="GLK323" s="415">
        <v>1</v>
      </c>
      <c r="GLL323" s="418" t="s">
        <v>783</v>
      </c>
      <c r="GLM323" s="417" t="s">
        <v>769</v>
      </c>
      <c r="GLN323" s="414" t="s">
        <v>64</v>
      </c>
      <c r="GLO323" s="415">
        <v>1</v>
      </c>
      <c r="GLP323" s="418" t="s">
        <v>783</v>
      </c>
      <c r="GLQ323" s="417" t="s">
        <v>769</v>
      </c>
      <c r="GLR323" s="414" t="s">
        <v>64</v>
      </c>
      <c r="GLS323" s="415">
        <v>1</v>
      </c>
      <c r="GLT323" s="418" t="s">
        <v>783</v>
      </c>
      <c r="GLU323" s="417" t="s">
        <v>769</v>
      </c>
      <c r="GLV323" s="414" t="s">
        <v>64</v>
      </c>
      <c r="GLW323" s="415">
        <v>1</v>
      </c>
      <c r="GLX323" s="418" t="s">
        <v>783</v>
      </c>
      <c r="GLY323" s="417" t="s">
        <v>769</v>
      </c>
      <c r="GLZ323" s="414" t="s">
        <v>64</v>
      </c>
      <c r="GMA323" s="415">
        <v>1</v>
      </c>
      <c r="GMB323" s="418" t="s">
        <v>783</v>
      </c>
      <c r="GMC323" s="417" t="s">
        <v>769</v>
      </c>
      <c r="GMD323" s="414" t="s">
        <v>64</v>
      </c>
      <c r="GME323" s="415">
        <v>1</v>
      </c>
      <c r="GMF323" s="418" t="s">
        <v>783</v>
      </c>
      <c r="GMG323" s="417" t="s">
        <v>769</v>
      </c>
      <c r="GMH323" s="414" t="s">
        <v>64</v>
      </c>
      <c r="GMI323" s="415">
        <v>1</v>
      </c>
      <c r="GMJ323" s="418" t="s">
        <v>783</v>
      </c>
      <c r="GMK323" s="417" t="s">
        <v>769</v>
      </c>
      <c r="GML323" s="414" t="s">
        <v>64</v>
      </c>
      <c r="GMM323" s="415">
        <v>1</v>
      </c>
      <c r="GMN323" s="418" t="s">
        <v>783</v>
      </c>
      <c r="GMO323" s="417" t="s">
        <v>769</v>
      </c>
      <c r="GMP323" s="414" t="s">
        <v>64</v>
      </c>
      <c r="GMQ323" s="415">
        <v>1</v>
      </c>
      <c r="GMR323" s="418" t="s">
        <v>783</v>
      </c>
      <c r="GMS323" s="417" t="s">
        <v>769</v>
      </c>
      <c r="GMT323" s="414" t="s">
        <v>64</v>
      </c>
      <c r="GMU323" s="415">
        <v>1</v>
      </c>
      <c r="GMV323" s="418" t="s">
        <v>783</v>
      </c>
      <c r="GMW323" s="417" t="s">
        <v>769</v>
      </c>
      <c r="GMX323" s="414" t="s">
        <v>64</v>
      </c>
      <c r="GMY323" s="415">
        <v>1</v>
      </c>
      <c r="GMZ323" s="418" t="s">
        <v>783</v>
      </c>
      <c r="GNA323" s="417" t="s">
        <v>769</v>
      </c>
      <c r="GNB323" s="414" t="s">
        <v>64</v>
      </c>
      <c r="GNC323" s="415">
        <v>1</v>
      </c>
      <c r="GND323" s="418" t="s">
        <v>783</v>
      </c>
      <c r="GNE323" s="417" t="s">
        <v>769</v>
      </c>
      <c r="GNF323" s="414" t="s">
        <v>64</v>
      </c>
      <c r="GNG323" s="415">
        <v>1</v>
      </c>
      <c r="GNH323" s="418" t="s">
        <v>783</v>
      </c>
      <c r="GNI323" s="417" t="s">
        <v>769</v>
      </c>
      <c r="GNJ323" s="414" t="s">
        <v>64</v>
      </c>
      <c r="GNK323" s="415">
        <v>1</v>
      </c>
      <c r="GNL323" s="418" t="s">
        <v>783</v>
      </c>
      <c r="GNM323" s="417" t="s">
        <v>769</v>
      </c>
      <c r="GNN323" s="414" t="s">
        <v>64</v>
      </c>
      <c r="GNO323" s="415">
        <v>1</v>
      </c>
      <c r="GNP323" s="418" t="s">
        <v>783</v>
      </c>
      <c r="GNQ323" s="417" t="s">
        <v>769</v>
      </c>
      <c r="GNR323" s="414" t="s">
        <v>64</v>
      </c>
      <c r="GNS323" s="415">
        <v>1</v>
      </c>
      <c r="GNT323" s="418" t="s">
        <v>783</v>
      </c>
      <c r="GNU323" s="417" t="s">
        <v>769</v>
      </c>
      <c r="GNV323" s="414" t="s">
        <v>64</v>
      </c>
      <c r="GNW323" s="415">
        <v>1</v>
      </c>
      <c r="GNX323" s="418" t="s">
        <v>783</v>
      </c>
      <c r="GNY323" s="417" t="s">
        <v>769</v>
      </c>
      <c r="GNZ323" s="414" t="s">
        <v>64</v>
      </c>
      <c r="GOA323" s="415">
        <v>1</v>
      </c>
      <c r="GOB323" s="418" t="s">
        <v>783</v>
      </c>
      <c r="GOC323" s="417" t="s">
        <v>769</v>
      </c>
      <c r="GOD323" s="414" t="s">
        <v>64</v>
      </c>
      <c r="GOE323" s="415">
        <v>1</v>
      </c>
      <c r="GOF323" s="418" t="s">
        <v>783</v>
      </c>
      <c r="GOG323" s="417" t="s">
        <v>769</v>
      </c>
      <c r="GOH323" s="414" t="s">
        <v>64</v>
      </c>
      <c r="GOI323" s="415">
        <v>1</v>
      </c>
      <c r="GOJ323" s="418" t="s">
        <v>783</v>
      </c>
      <c r="GOK323" s="417" t="s">
        <v>769</v>
      </c>
      <c r="GOL323" s="414" t="s">
        <v>64</v>
      </c>
      <c r="GOM323" s="415">
        <v>1</v>
      </c>
      <c r="GON323" s="418" t="s">
        <v>783</v>
      </c>
      <c r="GOO323" s="417" t="s">
        <v>769</v>
      </c>
      <c r="GOP323" s="414" t="s">
        <v>64</v>
      </c>
      <c r="GOQ323" s="415">
        <v>1</v>
      </c>
      <c r="GOR323" s="418" t="s">
        <v>783</v>
      </c>
      <c r="GOS323" s="417" t="s">
        <v>769</v>
      </c>
      <c r="GOT323" s="414" t="s">
        <v>64</v>
      </c>
      <c r="GOU323" s="415">
        <v>1</v>
      </c>
      <c r="GOV323" s="418" t="s">
        <v>783</v>
      </c>
      <c r="GOW323" s="417" t="s">
        <v>769</v>
      </c>
      <c r="GOX323" s="414" t="s">
        <v>64</v>
      </c>
      <c r="GOY323" s="415">
        <v>1</v>
      </c>
      <c r="GOZ323" s="418" t="s">
        <v>783</v>
      </c>
      <c r="GPA323" s="417" t="s">
        <v>769</v>
      </c>
      <c r="GPB323" s="414" t="s">
        <v>64</v>
      </c>
      <c r="GPC323" s="415">
        <v>1</v>
      </c>
      <c r="GPD323" s="418" t="s">
        <v>783</v>
      </c>
      <c r="GPE323" s="417" t="s">
        <v>769</v>
      </c>
      <c r="GPF323" s="414" t="s">
        <v>64</v>
      </c>
      <c r="GPG323" s="415">
        <v>1</v>
      </c>
      <c r="GPH323" s="418" t="s">
        <v>783</v>
      </c>
      <c r="GPI323" s="417" t="s">
        <v>769</v>
      </c>
      <c r="GPJ323" s="414" t="s">
        <v>64</v>
      </c>
      <c r="GPK323" s="415">
        <v>1</v>
      </c>
      <c r="GPL323" s="418" t="s">
        <v>783</v>
      </c>
      <c r="GPM323" s="417" t="s">
        <v>769</v>
      </c>
      <c r="GPN323" s="414" t="s">
        <v>64</v>
      </c>
      <c r="GPO323" s="415">
        <v>1</v>
      </c>
      <c r="GPP323" s="418" t="s">
        <v>783</v>
      </c>
      <c r="GPQ323" s="417" t="s">
        <v>769</v>
      </c>
      <c r="GPR323" s="414" t="s">
        <v>64</v>
      </c>
      <c r="GPS323" s="415">
        <v>1</v>
      </c>
      <c r="GPT323" s="418" t="s">
        <v>783</v>
      </c>
      <c r="GPU323" s="417" t="s">
        <v>769</v>
      </c>
      <c r="GPV323" s="414" t="s">
        <v>64</v>
      </c>
      <c r="GPW323" s="415">
        <v>1</v>
      </c>
      <c r="GPX323" s="418" t="s">
        <v>783</v>
      </c>
      <c r="GPY323" s="417" t="s">
        <v>769</v>
      </c>
      <c r="GPZ323" s="414" t="s">
        <v>64</v>
      </c>
      <c r="GQA323" s="415">
        <v>1</v>
      </c>
      <c r="GQB323" s="418" t="s">
        <v>783</v>
      </c>
      <c r="GQC323" s="417" t="s">
        <v>769</v>
      </c>
      <c r="GQD323" s="414" t="s">
        <v>64</v>
      </c>
      <c r="GQE323" s="415">
        <v>1</v>
      </c>
      <c r="GQF323" s="418" t="s">
        <v>783</v>
      </c>
      <c r="GQG323" s="417" t="s">
        <v>769</v>
      </c>
      <c r="GQH323" s="414" t="s">
        <v>64</v>
      </c>
      <c r="GQI323" s="415">
        <v>1</v>
      </c>
      <c r="GQJ323" s="418" t="s">
        <v>783</v>
      </c>
      <c r="GQK323" s="417" t="s">
        <v>769</v>
      </c>
      <c r="GQL323" s="414" t="s">
        <v>64</v>
      </c>
      <c r="GQM323" s="415">
        <v>1</v>
      </c>
      <c r="GQN323" s="418" t="s">
        <v>783</v>
      </c>
      <c r="GQO323" s="417" t="s">
        <v>769</v>
      </c>
      <c r="GQP323" s="414" t="s">
        <v>64</v>
      </c>
      <c r="GQQ323" s="415">
        <v>1</v>
      </c>
      <c r="GQR323" s="418" t="s">
        <v>783</v>
      </c>
      <c r="GQS323" s="417" t="s">
        <v>769</v>
      </c>
      <c r="GQT323" s="414" t="s">
        <v>64</v>
      </c>
      <c r="GQU323" s="415">
        <v>1</v>
      </c>
      <c r="GQV323" s="418" t="s">
        <v>783</v>
      </c>
      <c r="GQW323" s="417" t="s">
        <v>769</v>
      </c>
      <c r="GQX323" s="414" t="s">
        <v>64</v>
      </c>
      <c r="GQY323" s="415">
        <v>1</v>
      </c>
      <c r="GQZ323" s="418" t="s">
        <v>783</v>
      </c>
      <c r="GRA323" s="417" t="s">
        <v>769</v>
      </c>
      <c r="GRB323" s="414" t="s">
        <v>64</v>
      </c>
      <c r="GRC323" s="415">
        <v>1</v>
      </c>
      <c r="GRD323" s="418" t="s">
        <v>783</v>
      </c>
      <c r="GRE323" s="417" t="s">
        <v>769</v>
      </c>
      <c r="GRF323" s="414" t="s">
        <v>64</v>
      </c>
      <c r="GRG323" s="415">
        <v>1</v>
      </c>
      <c r="GRH323" s="418" t="s">
        <v>783</v>
      </c>
      <c r="GRI323" s="417" t="s">
        <v>769</v>
      </c>
      <c r="GRJ323" s="414" t="s">
        <v>64</v>
      </c>
      <c r="GRK323" s="415">
        <v>1</v>
      </c>
      <c r="GRL323" s="418" t="s">
        <v>783</v>
      </c>
      <c r="GRM323" s="417" t="s">
        <v>769</v>
      </c>
      <c r="GRN323" s="414" t="s">
        <v>64</v>
      </c>
      <c r="GRO323" s="415">
        <v>1</v>
      </c>
      <c r="GRP323" s="418" t="s">
        <v>783</v>
      </c>
      <c r="GRQ323" s="417" t="s">
        <v>769</v>
      </c>
      <c r="GRR323" s="414" t="s">
        <v>64</v>
      </c>
      <c r="GRS323" s="415">
        <v>1</v>
      </c>
      <c r="GRT323" s="418" t="s">
        <v>783</v>
      </c>
      <c r="GRU323" s="417" t="s">
        <v>769</v>
      </c>
      <c r="GRV323" s="414" t="s">
        <v>64</v>
      </c>
      <c r="GRW323" s="415">
        <v>1</v>
      </c>
      <c r="GRX323" s="418" t="s">
        <v>783</v>
      </c>
      <c r="GRY323" s="417" t="s">
        <v>769</v>
      </c>
      <c r="GRZ323" s="414" t="s">
        <v>64</v>
      </c>
      <c r="GSA323" s="415">
        <v>1</v>
      </c>
      <c r="GSB323" s="418" t="s">
        <v>783</v>
      </c>
      <c r="GSC323" s="417" t="s">
        <v>769</v>
      </c>
      <c r="GSD323" s="414" t="s">
        <v>64</v>
      </c>
      <c r="GSE323" s="415">
        <v>1</v>
      </c>
      <c r="GSF323" s="418" t="s">
        <v>783</v>
      </c>
      <c r="GSG323" s="417" t="s">
        <v>769</v>
      </c>
      <c r="GSH323" s="414" t="s">
        <v>64</v>
      </c>
      <c r="GSI323" s="415">
        <v>1</v>
      </c>
      <c r="GSJ323" s="418" t="s">
        <v>783</v>
      </c>
      <c r="GSK323" s="417" t="s">
        <v>769</v>
      </c>
      <c r="GSL323" s="414" t="s">
        <v>64</v>
      </c>
      <c r="GSM323" s="415">
        <v>1</v>
      </c>
      <c r="GSN323" s="418" t="s">
        <v>783</v>
      </c>
      <c r="GSO323" s="417" t="s">
        <v>769</v>
      </c>
      <c r="GSP323" s="414" t="s">
        <v>64</v>
      </c>
      <c r="GSQ323" s="415">
        <v>1</v>
      </c>
      <c r="GSR323" s="418" t="s">
        <v>783</v>
      </c>
      <c r="GSS323" s="417" t="s">
        <v>769</v>
      </c>
      <c r="GST323" s="414" t="s">
        <v>64</v>
      </c>
      <c r="GSU323" s="415">
        <v>1</v>
      </c>
      <c r="GSV323" s="418" t="s">
        <v>783</v>
      </c>
      <c r="GSW323" s="417" t="s">
        <v>769</v>
      </c>
      <c r="GSX323" s="414" t="s">
        <v>64</v>
      </c>
      <c r="GSY323" s="415">
        <v>1</v>
      </c>
      <c r="GSZ323" s="418" t="s">
        <v>783</v>
      </c>
      <c r="GTA323" s="417" t="s">
        <v>769</v>
      </c>
      <c r="GTB323" s="414" t="s">
        <v>64</v>
      </c>
      <c r="GTC323" s="415">
        <v>1</v>
      </c>
      <c r="GTD323" s="418" t="s">
        <v>783</v>
      </c>
      <c r="GTE323" s="417" t="s">
        <v>769</v>
      </c>
      <c r="GTF323" s="414" t="s">
        <v>64</v>
      </c>
      <c r="GTG323" s="415">
        <v>1</v>
      </c>
      <c r="GTH323" s="418" t="s">
        <v>783</v>
      </c>
      <c r="GTI323" s="417" t="s">
        <v>769</v>
      </c>
      <c r="GTJ323" s="414" t="s">
        <v>64</v>
      </c>
      <c r="GTK323" s="415">
        <v>1</v>
      </c>
      <c r="GTL323" s="418" t="s">
        <v>783</v>
      </c>
      <c r="GTM323" s="417" t="s">
        <v>769</v>
      </c>
      <c r="GTN323" s="414" t="s">
        <v>64</v>
      </c>
      <c r="GTO323" s="415">
        <v>1</v>
      </c>
      <c r="GTP323" s="418" t="s">
        <v>783</v>
      </c>
      <c r="GTQ323" s="417" t="s">
        <v>769</v>
      </c>
      <c r="GTR323" s="414" t="s">
        <v>64</v>
      </c>
      <c r="GTS323" s="415">
        <v>1</v>
      </c>
      <c r="GTT323" s="418" t="s">
        <v>783</v>
      </c>
      <c r="GTU323" s="417" t="s">
        <v>769</v>
      </c>
      <c r="GTV323" s="414" t="s">
        <v>64</v>
      </c>
      <c r="GTW323" s="415">
        <v>1</v>
      </c>
      <c r="GTX323" s="418" t="s">
        <v>783</v>
      </c>
      <c r="GTY323" s="417" t="s">
        <v>769</v>
      </c>
      <c r="GTZ323" s="414" t="s">
        <v>64</v>
      </c>
      <c r="GUA323" s="415">
        <v>1</v>
      </c>
      <c r="GUB323" s="418" t="s">
        <v>783</v>
      </c>
      <c r="GUC323" s="417" t="s">
        <v>769</v>
      </c>
      <c r="GUD323" s="414" t="s">
        <v>64</v>
      </c>
      <c r="GUE323" s="415">
        <v>1</v>
      </c>
      <c r="GUF323" s="418" t="s">
        <v>783</v>
      </c>
      <c r="GUG323" s="417" t="s">
        <v>769</v>
      </c>
      <c r="GUH323" s="414" t="s">
        <v>64</v>
      </c>
      <c r="GUI323" s="415">
        <v>1</v>
      </c>
      <c r="GUJ323" s="418" t="s">
        <v>783</v>
      </c>
      <c r="GUK323" s="417" t="s">
        <v>769</v>
      </c>
      <c r="GUL323" s="414" t="s">
        <v>64</v>
      </c>
      <c r="GUM323" s="415">
        <v>1</v>
      </c>
      <c r="GUN323" s="418" t="s">
        <v>783</v>
      </c>
      <c r="GUO323" s="417" t="s">
        <v>769</v>
      </c>
      <c r="GUP323" s="414" t="s">
        <v>64</v>
      </c>
      <c r="GUQ323" s="415">
        <v>1</v>
      </c>
      <c r="GUR323" s="418" t="s">
        <v>783</v>
      </c>
      <c r="GUS323" s="417" t="s">
        <v>769</v>
      </c>
      <c r="GUT323" s="414" t="s">
        <v>64</v>
      </c>
      <c r="GUU323" s="415">
        <v>1</v>
      </c>
      <c r="GUV323" s="418" t="s">
        <v>783</v>
      </c>
      <c r="GUW323" s="417" t="s">
        <v>769</v>
      </c>
      <c r="GUX323" s="414" t="s">
        <v>64</v>
      </c>
      <c r="GUY323" s="415">
        <v>1</v>
      </c>
      <c r="GUZ323" s="418" t="s">
        <v>783</v>
      </c>
      <c r="GVA323" s="417" t="s">
        <v>769</v>
      </c>
      <c r="GVB323" s="414" t="s">
        <v>64</v>
      </c>
      <c r="GVC323" s="415">
        <v>1</v>
      </c>
      <c r="GVD323" s="418" t="s">
        <v>783</v>
      </c>
      <c r="GVE323" s="417" t="s">
        <v>769</v>
      </c>
      <c r="GVF323" s="414" t="s">
        <v>64</v>
      </c>
      <c r="GVG323" s="415">
        <v>1</v>
      </c>
      <c r="GVH323" s="418" t="s">
        <v>783</v>
      </c>
      <c r="GVI323" s="417" t="s">
        <v>769</v>
      </c>
      <c r="GVJ323" s="414" t="s">
        <v>64</v>
      </c>
      <c r="GVK323" s="415">
        <v>1</v>
      </c>
      <c r="GVL323" s="418" t="s">
        <v>783</v>
      </c>
      <c r="GVM323" s="417" t="s">
        <v>769</v>
      </c>
      <c r="GVN323" s="414" t="s">
        <v>64</v>
      </c>
      <c r="GVO323" s="415">
        <v>1</v>
      </c>
      <c r="GVP323" s="418" t="s">
        <v>783</v>
      </c>
      <c r="GVQ323" s="417" t="s">
        <v>769</v>
      </c>
      <c r="GVR323" s="414" t="s">
        <v>64</v>
      </c>
      <c r="GVS323" s="415">
        <v>1</v>
      </c>
      <c r="GVT323" s="418" t="s">
        <v>783</v>
      </c>
      <c r="GVU323" s="417" t="s">
        <v>769</v>
      </c>
      <c r="GVV323" s="414" t="s">
        <v>64</v>
      </c>
      <c r="GVW323" s="415">
        <v>1</v>
      </c>
      <c r="GVX323" s="418" t="s">
        <v>783</v>
      </c>
      <c r="GVY323" s="417" t="s">
        <v>769</v>
      </c>
      <c r="GVZ323" s="414" t="s">
        <v>64</v>
      </c>
      <c r="GWA323" s="415">
        <v>1</v>
      </c>
      <c r="GWB323" s="418" t="s">
        <v>783</v>
      </c>
      <c r="GWC323" s="417" t="s">
        <v>769</v>
      </c>
      <c r="GWD323" s="414" t="s">
        <v>64</v>
      </c>
      <c r="GWE323" s="415">
        <v>1</v>
      </c>
      <c r="GWF323" s="418" t="s">
        <v>783</v>
      </c>
      <c r="GWG323" s="417" t="s">
        <v>769</v>
      </c>
      <c r="GWH323" s="414" t="s">
        <v>64</v>
      </c>
      <c r="GWI323" s="415">
        <v>1</v>
      </c>
      <c r="GWJ323" s="418" t="s">
        <v>783</v>
      </c>
      <c r="GWK323" s="417" t="s">
        <v>769</v>
      </c>
      <c r="GWL323" s="414" t="s">
        <v>64</v>
      </c>
      <c r="GWM323" s="415">
        <v>1</v>
      </c>
      <c r="GWN323" s="418" t="s">
        <v>783</v>
      </c>
      <c r="GWO323" s="417" t="s">
        <v>769</v>
      </c>
      <c r="GWP323" s="414" t="s">
        <v>64</v>
      </c>
      <c r="GWQ323" s="415">
        <v>1</v>
      </c>
      <c r="GWR323" s="418" t="s">
        <v>783</v>
      </c>
      <c r="GWS323" s="417" t="s">
        <v>769</v>
      </c>
      <c r="GWT323" s="414" t="s">
        <v>64</v>
      </c>
      <c r="GWU323" s="415">
        <v>1</v>
      </c>
      <c r="GWV323" s="418" t="s">
        <v>783</v>
      </c>
      <c r="GWW323" s="417" t="s">
        <v>769</v>
      </c>
      <c r="GWX323" s="414" t="s">
        <v>64</v>
      </c>
      <c r="GWY323" s="415">
        <v>1</v>
      </c>
      <c r="GWZ323" s="418" t="s">
        <v>783</v>
      </c>
      <c r="GXA323" s="417" t="s">
        <v>769</v>
      </c>
      <c r="GXB323" s="414" t="s">
        <v>64</v>
      </c>
      <c r="GXC323" s="415">
        <v>1</v>
      </c>
      <c r="GXD323" s="418" t="s">
        <v>783</v>
      </c>
      <c r="GXE323" s="417" t="s">
        <v>769</v>
      </c>
      <c r="GXF323" s="414" t="s">
        <v>64</v>
      </c>
      <c r="GXG323" s="415">
        <v>1</v>
      </c>
      <c r="GXH323" s="418" t="s">
        <v>783</v>
      </c>
      <c r="GXI323" s="417" t="s">
        <v>769</v>
      </c>
      <c r="GXJ323" s="414" t="s">
        <v>64</v>
      </c>
      <c r="GXK323" s="415">
        <v>1</v>
      </c>
      <c r="GXL323" s="418" t="s">
        <v>783</v>
      </c>
      <c r="GXM323" s="417" t="s">
        <v>769</v>
      </c>
      <c r="GXN323" s="414" t="s">
        <v>64</v>
      </c>
      <c r="GXO323" s="415">
        <v>1</v>
      </c>
      <c r="GXP323" s="418" t="s">
        <v>783</v>
      </c>
      <c r="GXQ323" s="417" t="s">
        <v>769</v>
      </c>
      <c r="GXR323" s="414" t="s">
        <v>64</v>
      </c>
      <c r="GXS323" s="415">
        <v>1</v>
      </c>
      <c r="GXT323" s="418" t="s">
        <v>783</v>
      </c>
      <c r="GXU323" s="417" t="s">
        <v>769</v>
      </c>
      <c r="GXV323" s="414" t="s">
        <v>64</v>
      </c>
      <c r="GXW323" s="415">
        <v>1</v>
      </c>
      <c r="GXX323" s="418" t="s">
        <v>783</v>
      </c>
      <c r="GXY323" s="417" t="s">
        <v>769</v>
      </c>
      <c r="GXZ323" s="414" t="s">
        <v>64</v>
      </c>
      <c r="GYA323" s="415">
        <v>1</v>
      </c>
      <c r="GYB323" s="418" t="s">
        <v>783</v>
      </c>
      <c r="GYC323" s="417" t="s">
        <v>769</v>
      </c>
      <c r="GYD323" s="414" t="s">
        <v>64</v>
      </c>
      <c r="GYE323" s="415">
        <v>1</v>
      </c>
      <c r="GYF323" s="418" t="s">
        <v>783</v>
      </c>
      <c r="GYG323" s="417" t="s">
        <v>769</v>
      </c>
      <c r="GYH323" s="414" t="s">
        <v>64</v>
      </c>
      <c r="GYI323" s="415">
        <v>1</v>
      </c>
      <c r="GYJ323" s="418" t="s">
        <v>783</v>
      </c>
      <c r="GYK323" s="417" t="s">
        <v>769</v>
      </c>
      <c r="GYL323" s="414" t="s">
        <v>64</v>
      </c>
      <c r="GYM323" s="415">
        <v>1</v>
      </c>
      <c r="GYN323" s="418" t="s">
        <v>783</v>
      </c>
      <c r="GYO323" s="417" t="s">
        <v>769</v>
      </c>
      <c r="GYP323" s="414" t="s">
        <v>64</v>
      </c>
      <c r="GYQ323" s="415">
        <v>1</v>
      </c>
      <c r="GYR323" s="418" t="s">
        <v>783</v>
      </c>
      <c r="GYS323" s="417" t="s">
        <v>769</v>
      </c>
      <c r="GYT323" s="414" t="s">
        <v>64</v>
      </c>
      <c r="GYU323" s="415">
        <v>1</v>
      </c>
      <c r="GYV323" s="418" t="s">
        <v>783</v>
      </c>
      <c r="GYW323" s="417" t="s">
        <v>769</v>
      </c>
      <c r="GYX323" s="414" t="s">
        <v>64</v>
      </c>
      <c r="GYY323" s="415">
        <v>1</v>
      </c>
      <c r="GYZ323" s="418" t="s">
        <v>783</v>
      </c>
      <c r="GZA323" s="417" t="s">
        <v>769</v>
      </c>
      <c r="GZB323" s="414" t="s">
        <v>64</v>
      </c>
      <c r="GZC323" s="415">
        <v>1</v>
      </c>
      <c r="GZD323" s="418" t="s">
        <v>783</v>
      </c>
      <c r="GZE323" s="417" t="s">
        <v>769</v>
      </c>
      <c r="GZF323" s="414" t="s">
        <v>64</v>
      </c>
      <c r="GZG323" s="415">
        <v>1</v>
      </c>
      <c r="GZH323" s="418" t="s">
        <v>783</v>
      </c>
      <c r="GZI323" s="417" t="s">
        <v>769</v>
      </c>
      <c r="GZJ323" s="414" t="s">
        <v>64</v>
      </c>
      <c r="GZK323" s="415">
        <v>1</v>
      </c>
      <c r="GZL323" s="418" t="s">
        <v>783</v>
      </c>
      <c r="GZM323" s="417" t="s">
        <v>769</v>
      </c>
      <c r="GZN323" s="414" t="s">
        <v>64</v>
      </c>
      <c r="GZO323" s="415">
        <v>1</v>
      </c>
      <c r="GZP323" s="418" t="s">
        <v>783</v>
      </c>
      <c r="GZQ323" s="417" t="s">
        <v>769</v>
      </c>
      <c r="GZR323" s="414" t="s">
        <v>64</v>
      </c>
      <c r="GZS323" s="415">
        <v>1</v>
      </c>
      <c r="GZT323" s="418" t="s">
        <v>783</v>
      </c>
      <c r="GZU323" s="417" t="s">
        <v>769</v>
      </c>
      <c r="GZV323" s="414" t="s">
        <v>64</v>
      </c>
      <c r="GZW323" s="415">
        <v>1</v>
      </c>
      <c r="GZX323" s="418" t="s">
        <v>783</v>
      </c>
      <c r="GZY323" s="417" t="s">
        <v>769</v>
      </c>
      <c r="GZZ323" s="414" t="s">
        <v>64</v>
      </c>
      <c r="HAA323" s="415">
        <v>1</v>
      </c>
      <c r="HAB323" s="418" t="s">
        <v>783</v>
      </c>
      <c r="HAC323" s="417" t="s">
        <v>769</v>
      </c>
      <c r="HAD323" s="414" t="s">
        <v>64</v>
      </c>
      <c r="HAE323" s="415">
        <v>1</v>
      </c>
      <c r="HAF323" s="418" t="s">
        <v>783</v>
      </c>
      <c r="HAG323" s="417" t="s">
        <v>769</v>
      </c>
      <c r="HAH323" s="414" t="s">
        <v>64</v>
      </c>
      <c r="HAI323" s="415">
        <v>1</v>
      </c>
      <c r="HAJ323" s="418" t="s">
        <v>783</v>
      </c>
      <c r="HAK323" s="417" t="s">
        <v>769</v>
      </c>
      <c r="HAL323" s="414" t="s">
        <v>64</v>
      </c>
      <c r="HAM323" s="415">
        <v>1</v>
      </c>
      <c r="HAN323" s="418" t="s">
        <v>783</v>
      </c>
      <c r="HAO323" s="417" t="s">
        <v>769</v>
      </c>
      <c r="HAP323" s="414" t="s">
        <v>64</v>
      </c>
      <c r="HAQ323" s="415">
        <v>1</v>
      </c>
      <c r="HAR323" s="418" t="s">
        <v>783</v>
      </c>
      <c r="HAS323" s="417" t="s">
        <v>769</v>
      </c>
      <c r="HAT323" s="414" t="s">
        <v>64</v>
      </c>
      <c r="HAU323" s="415">
        <v>1</v>
      </c>
      <c r="HAV323" s="418" t="s">
        <v>783</v>
      </c>
      <c r="HAW323" s="417" t="s">
        <v>769</v>
      </c>
      <c r="HAX323" s="414" t="s">
        <v>64</v>
      </c>
      <c r="HAY323" s="415">
        <v>1</v>
      </c>
      <c r="HAZ323" s="418" t="s">
        <v>783</v>
      </c>
      <c r="HBA323" s="417" t="s">
        <v>769</v>
      </c>
      <c r="HBB323" s="414" t="s">
        <v>64</v>
      </c>
      <c r="HBC323" s="415">
        <v>1</v>
      </c>
      <c r="HBD323" s="418" t="s">
        <v>783</v>
      </c>
      <c r="HBE323" s="417" t="s">
        <v>769</v>
      </c>
      <c r="HBF323" s="414" t="s">
        <v>64</v>
      </c>
      <c r="HBG323" s="415">
        <v>1</v>
      </c>
      <c r="HBH323" s="418" t="s">
        <v>783</v>
      </c>
      <c r="HBI323" s="417" t="s">
        <v>769</v>
      </c>
      <c r="HBJ323" s="414" t="s">
        <v>64</v>
      </c>
      <c r="HBK323" s="415">
        <v>1</v>
      </c>
      <c r="HBL323" s="418" t="s">
        <v>783</v>
      </c>
      <c r="HBM323" s="417" t="s">
        <v>769</v>
      </c>
      <c r="HBN323" s="414" t="s">
        <v>64</v>
      </c>
      <c r="HBO323" s="415">
        <v>1</v>
      </c>
      <c r="HBP323" s="418" t="s">
        <v>783</v>
      </c>
      <c r="HBQ323" s="417" t="s">
        <v>769</v>
      </c>
      <c r="HBR323" s="414" t="s">
        <v>64</v>
      </c>
      <c r="HBS323" s="415">
        <v>1</v>
      </c>
      <c r="HBT323" s="418" t="s">
        <v>783</v>
      </c>
      <c r="HBU323" s="417" t="s">
        <v>769</v>
      </c>
      <c r="HBV323" s="414" t="s">
        <v>64</v>
      </c>
      <c r="HBW323" s="415">
        <v>1</v>
      </c>
      <c r="HBX323" s="418" t="s">
        <v>783</v>
      </c>
      <c r="HBY323" s="417" t="s">
        <v>769</v>
      </c>
      <c r="HBZ323" s="414" t="s">
        <v>64</v>
      </c>
      <c r="HCA323" s="415">
        <v>1</v>
      </c>
      <c r="HCB323" s="418" t="s">
        <v>783</v>
      </c>
      <c r="HCC323" s="417" t="s">
        <v>769</v>
      </c>
      <c r="HCD323" s="414" t="s">
        <v>64</v>
      </c>
      <c r="HCE323" s="415">
        <v>1</v>
      </c>
      <c r="HCF323" s="418" t="s">
        <v>783</v>
      </c>
      <c r="HCG323" s="417" t="s">
        <v>769</v>
      </c>
      <c r="HCH323" s="414" t="s">
        <v>64</v>
      </c>
      <c r="HCI323" s="415">
        <v>1</v>
      </c>
      <c r="HCJ323" s="418" t="s">
        <v>783</v>
      </c>
      <c r="HCK323" s="417" t="s">
        <v>769</v>
      </c>
      <c r="HCL323" s="414" t="s">
        <v>64</v>
      </c>
      <c r="HCM323" s="415">
        <v>1</v>
      </c>
      <c r="HCN323" s="418" t="s">
        <v>783</v>
      </c>
      <c r="HCO323" s="417" t="s">
        <v>769</v>
      </c>
      <c r="HCP323" s="414" t="s">
        <v>64</v>
      </c>
      <c r="HCQ323" s="415">
        <v>1</v>
      </c>
      <c r="HCR323" s="418" t="s">
        <v>783</v>
      </c>
      <c r="HCS323" s="417" t="s">
        <v>769</v>
      </c>
      <c r="HCT323" s="414" t="s">
        <v>64</v>
      </c>
      <c r="HCU323" s="415">
        <v>1</v>
      </c>
      <c r="HCV323" s="418" t="s">
        <v>783</v>
      </c>
      <c r="HCW323" s="417" t="s">
        <v>769</v>
      </c>
      <c r="HCX323" s="414" t="s">
        <v>64</v>
      </c>
      <c r="HCY323" s="415">
        <v>1</v>
      </c>
      <c r="HCZ323" s="418" t="s">
        <v>783</v>
      </c>
      <c r="HDA323" s="417" t="s">
        <v>769</v>
      </c>
      <c r="HDB323" s="414" t="s">
        <v>64</v>
      </c>
      <c r="HDC323" s="415">
        <v>1</v>
      </c>
      <c r="HDD323" s="418" t="s">
        <v>783</v>
      </c>
      <c r="HDE323" s="417" t="s">
        <v>769</v>
      </c>
      <c r="HDF323" s="414" t="s">
        <v>64</v>
      </c>
      <c r="HDG323" s="415">
        <v>1</v>
      </c>
      <c r="HDH323" s="418" t="s">
        <v>783</v>
      </c>
      <c r="HDI323" s="417" t="s">
        <v>769</v>
      </c>
      <c r="HDJ323" s="414" t="s">
        <v>64</v>
      </c>
      <c r="HDK323" s="415">
        <v>1</v>
      </c>
      <c r="HDL323" s="418" t="s">
        <v>783</v>
      </c>
      <c r="HDM323" s="417" t="s">
        <v>769</v>
      </c>
      <c r="HDN323" s="414" t="s">
        <v>64</v>
      </c>
      <c r="HDO323" s="415">
        <v>1</v>
      </c>
      <c r="HDP323" s="418" t="s">
        <v>783</v>
      </c>
      <c r="HDQ323" s="417" t="s">
        <v>769</v>
      </c>
      <c r="HDR323" s="414" t="s">
        <v>64</v>
      </c>
      <c r="HDS323" s="415">
        <v>1</v>
      </c>
      <c r="HDT323" s="418" t="s">
        <v>783</v>
      </c>
      <c r="HDU323" s="417" t="s">
        <v>769</v>
      </c>
      <c r="HDV323" s="414" t="s">
        <v>64</v>
      </c>
      <c r="HDW323" s="415">
        <v>1</v>
      </c>
      <c r="HDX323" s="418" t="s">
        <v>783</v>
      </c>
      <c r="HDY323" s="417" t="s">
        <v>769</v>
      </c>
      <c r="HDZ323" s="414" t="s">
        <v>64</v>
      </c>
      <c r="HEA323" s="415">
        <v>1</v>
      </c>
      <c r="HEB323" s="418" t="s">
        <v>783</v>
      </c>
      <c r="HEC323" s="417" t="s">
        <v>769</v>
      </c>
      <c r="HED323" s="414" t="s">
        <v>64</v>
      </c>
      <c r="HEE323" s="415">
        <v>1</v>
      </c>
      <c r="HEF323" s="418" t="s">
        <v>783</v>
      </c>
      <c r="HEG323" s="417" t="s">
        <v>769</v>
      </c>
      <c r="HEH323" s="414" t="s">
        <v>64</v>
      </c>
      <c r="HEI323" s="415">
        <v>1</v>
      </c>
      <c r="HEJ323" s="418" t="s">
        <v>783</v>
      </c>
      <c r="HEK323" s="417" t="s">
        <v>769</v>
      </c>
      <c r="HEL323" s="414" t="s">
        <v>64</v>
      </c>
      <c r="HEM323" s="415">
        <v>1</v>
      </c>
      <c r="HEN323" s="418" t="s">
        <v>783</v>
      </c>
      <c r="HEO323" s="417" t="s">
        <v>769</v>
      </c>
      <c r="HEP323" s="414" t="s">
        <v>64</v>
      </c>
      <c r="HEQ323" s="415">
        <v>1</v>
      </c>
      <c r="HER323" s="418" t="s">
        <v>783</v>
      </c>
      <c r="HES323" s="417" t="s">
        <v>769</v>
      </c>
      <c r="HET323" s="414" t="s">
        <v>64</v>
      </c>
      <c r="HEU323" s="415">
        <v>1</v>
      </c>
      <c r="HEV323" s="418" t="s">
        <v>783</v>
      </c>
      <c r="HEW323" s="417" t="s">
        <v>769</v>
      </c>
      <c r="HEX323" s="414" t="s">
        <v>64</v>
      </c>
      <c r="HEY323" s="415">
        <v>1</v>
      </c>
      <c r="HEZ323" s="418" t="s">
        <v>783</v>
      </c>
      <c r="HFA323" s="417" t="s">
        <v>769</v>
      </c>
      <c r="HFB323" s="414" t="s">
        <v>64</v>
      </c>
      <c r="HFC323" s="415">
        <v>1</v>
      </c>
      <c r="HFD323" s="418" t="s">
        <v>783</v>
      </c>
      <c r="HFE323" s="417" t="s">
        <v>769</v>
      </c>
      <c r="HFF323" s="414" t="s">
        <v>64</v>
      </c>
      <c r="HFG323" s="415">
        <v>1</v>
      </c>
      <c r="HFH323" s="418" t="s">
        <v>783</v>
      </c>
      <c r="HFI323" s="417" t="s">
        <v>769</v>
      </c>
      <c r="HFJ323" s="414" t="s">
        <v>64</v>
      </c>
      <c r="HFK323" s="415">
        <v>1</v>
      </c>
      <c r="HFL323" s="418" t="s">
        <v>783</v>
      </c>
      <c r="HFM323" s="417" t="s">
        <v>769</v>
      </c>
      <c r="HFN323" s="414" t="s">
        <v>64</v>
      </c>
      <c r="HFO323" s="415">
        <v>1</v>
      </c>
      <c r="HFP323" s="418" t="s">
        <v>783</v>
      </c>
      <c r="HFQ323" s="417" t="s">
        <v>769</v>
      </c>
      <c r="HFR323" s="414" t="s">
        <v>64</v>
      </c>
      <c r="HFS323" s="415">
        <v>1</v>
      </c>
      <c r="HFT323" s="418" t="s">
        <v>783</v>
      </c>
      <c r="HFU323" s="417" t="s">
        <v>769</v>
      </c>
      <c r="HFV323" s="414" t="s">
        <v>64</v>
      </c>
      <c r="HFW323" s="415">
        <v>1</v>
      </c>
      <c r="HFX323" s="418" t="s">
        <v>783</v>
      </c>
      <c r="HFY323" s="417" t="s">
        <v>769</v>
      </c>
      <c r="HFZ323" s="414" t="s">
        <v>64</v>
      </c>
      <c r="HGA323" s="415">
        <v>1</v>
      </c>
      <c r="HGB323" s="418" t="s">
        <v>783</v>
      </c>
      <c r="HGC323" s="417" t="s">
        <v>769</v>
      </c>
      <c r="HGD323" s="414" t="s">
        <v>64</v>
      </c>
      <c r="HGE323" s="415">
        <v>1</v>
      </c>
      <c r="HGF323" s="418" t="s">
        <v>783</v>
      </c>
      <c r="HGG323" s="417" t="s">
        <v>769</v>
      </c>
      <c r="HGH323" s="414" t="s">
        <v>64</v>
      </c>
      <c r="HGI323" s="415">
        <v>1</v>
      </c>
      <c r="HGJ323" s="418" t="s">
        <v>783</v>
      </c>
      <c r="HGK323" s="417" t="s">
        <v>769</v>
      </c>
      <c r="HGL323" s="414" t="s">
        <v>64</v>
      </c>
      <c r="HGM323" s="415">
        <v>1</v>
      </c>
      <c r="HGN323" s="418" t="s">
        <v>783</v>
      </c>
      <c r="HGO323" s="417" t="s">
        <v>769</v>
      </c>
      <c r="HGP323" s="414" t="s">
        <v>64</v>
      </c>
      <c r="HGQ323" s="415">
        <v>1</v>
      </c>
      <c r="HGR323" s="418" t="s">
        <v>783</v>
      </c>
      <c r="HGS323" s="417" t="s">
        <v>769</v>
      </c>
      <c r="HGT323" s="414" t="s">
        <v>64</v>
      </c>
      <c r="HGU323" s="415">
        <v>1</v>
      </c>
      <c r="HGV323" s="418" t="s">
        <v>783</v>
      </c>
      <c r="HGW323" s="417" t="s">
        <v>769</v>
      </c>
      <c r="HGX323" s="414" t="s">
        <v>64</v>
      </c>
      <c r="HGY323" s="415">
        <v>1</v>
      </c>
      <c r="HGZ323" s="418" t="s">
        <v>783</v>
      </c>
      <c r="HHA323" s="417" t="s">
        <v>769</v>
      </c>
      <c r="HHB323" s="414" t="s">
        <v>64</v>
      </c>
      <c r="HHC323" s="415">
        <v>1</v>
      </c>
      <c r="HHD323" s="418" t="s">
        <v>783</v>
      </c>
      <c r="HHE323" s="417" t="s">
        <v>769</v>
      </c>
      <c r="HHF323" s="414" t="s">
        <v>64</v>
      </c>
      <c r="HHG323" s="415">
        <v>1</v>
      </c>
      <c r="HHH323" s="418" t="s">
        <v>783</v>
      </c>
      <c r="HHI323" s="417" t="s">
        <v>769</v>
      </c>
      <c r="HHJ323" s="414" t="s">
        <v>64</v>
      </c>
      <c r="HHK323" s="415">
        <v>1</v>
      </c>
      <c r="HHL323" s="418" t="s">
        <v>783</v>
      </c>
      <c r="HHM323" s="417" t="s">
        <v>769</v>
      </c>
      <c r="HHN323" s="414" t="s">
        <v>64</v>
      </c>
      <c r="HHO323" s="415">
        <v>1</v>
      </c>
      <c r="HHP323" s="418" t="s">
        <v>783</v>
      </c>
      <c r="HHQ323" s="417" t="s">
        <v>769</v>
      </c>
      <c r="HHR323" s="414" t="s">
        <v>64</v>
      </c>
      <c r="HHS323" s="415">
        <v>1</v>
      </c>
      <c r="HHT323" s="418" t="s">
        <v>783</v>
      </c>
      <c r="HHU323" s="417" t="s">
        <v>769</v>
      </c>
      <c r="HHV323" s="414" t="s">
        <v>64</v>
      </c>
      <c r="HHW323" s="415">
        <v>1</v>
      </c>
      <c r="HHX323" s="418" t="s">
        <v>783</v>
      </c>
      <c r="HHY323" s="417" t="s">
        <v>769</v>
      </c>
      <c r="HHZ323" s="414" t="s">
        <v>64</v>
      </c>
      <c r="HIA323" s="415">
        <v>1</v>
      </c>
      <c r="HIB323" s="418" t="s">
        <v>783</v>
      </c>
      <c r="HIC323" s="417" t="s">
        <v>769</v>
      </c>
      <c r="HID323" s="414" t="s">
        <v>64</v>
      </c>
      <c r="HIE323" s="415">
        <v>1</v>
      </c>
      <c r="HIF323" s="418" t="s">
        <v>783</v>
      </c>
      <c r="HIG323" s="417" t="s">
        <v>769</v>
      </c>
      <c r="HIH323" s="414" t="s">
        <v>64</v>
      </c>
      <c r="HII323" s="415">
        <v>1</v>
      </c>
      <c r="HIJ323" s="418" t="s">
        <v>783</v>
      </c>
      <c r="HIK323" s="417" t="s">
        <v>769</v>
      </c>
      <c r="HIL323" s="414" t="s">
        <v>64</v>
      </c>
      <c r="HIM323" s="415">
        <v>1</v>
      </c>
      <c r="HIN323" s="418" t="s">
        <v>783</v>
      </c>
      <c r="HIO323" s="417" t="s">
        <v>769</v>
      </c>
      <c r="HIP323" s="414" t="s">
        <v>64</v>
      </c>
      <c r="HIQ323" s="415">
        <v>1</v>
      </c>
      <c r="HIR323" s="418" t="s">
        <v>783</v>
      </c>
      <c r="HIS323" s="417" t="s">
        <v>769</v>
      </c>
      <c r="HIT323" s="414" t="s">
        <v>64</v>
      </c>
      <c r="HIU323" s="415">
        <v>1</v>
      </c>
      <c r="HIV323" s="418" t="s">
        <v>783</v>
      </c>
      <c r="HIW323" s="417" t="s">
        <v>769</v>
      </c>
      <c r="HIX323" s="414" t="s">
        <v>64</v>
      </c>
      <c r="HIY323" s="415">
        <v>1</v>
      </c>
      <c r="HIZ323" s="418" t="s">
        <v>783</v>
      </c>
      <c r="HJA323" s="417" t="s">
        <v>769</v>
      </c>
      <c r="HJB323" s="414" t="s">
        <v>64</v>
      </c>
      <c r="HJC323" s="415">
        <v>1</v>
      </c>
      <c r="HJD323" s="418" t="s">
        <v>783</v>
      </c>
      <c r="HJE323" s="417" t="s">
        <v>769</v>
      </c>
      <c r="HJF323" s="414" t="s">
        <v>64</v>
      </c>
      <c r="HJG323" s="415">
        <v>1</v>
      </c>
      <c r="HJH323" s="418" t="s">
        <v>783</v>
      </c>
      <c r="HJI323" s="417" t="s">
        <v>769</v>
      </c>
      <c r="HJJ323" s="414" t="s">
        <v>64</v>
      </c>
      <c r="HJK323" s="415">
        <v>1</v>
      </c>
      <c r="HJL323" s="418" t="s">
        <v>783</v>
      </c>
      <c r="HJM323" s="417" t="s">
        <v>769</v>
      </c>
      <c r="HJN323" s="414" t="s">
        <v>64</v>
      </c>
      <c r="HJO323" s="415">
        <v>1</v>
      </c>
      <c r="HJP323" s="418" t="s">
        <v>783</v>
      </c>
      <c r="HJQ323" s="417" t="s">
        <v>769</v>
      </c>
      <c r="HJR323" s="414" t="s">
        <v>64</v>
      </c>
      <c r="HJS323" s="415">
        <v>1</v>
      </c>
      <c r="HJT323" s="418" t="s">
        <v>783</v>
      </c>
      <c r="HJU323" s="417" t="s">
        <v>769</v>
      </c>
      <c r="HJV323" s="414" t="s">
        <v>64</v>
      </c>
      <c r="HJW323" s="415">
        <v>1</v>
      </c>
      <c r="HJX323" s="418" t="s">
        <v>783</v>
      </c>
      <c r="HJY323" s="417" t="s">
        <v>769</v>
      </c>
      <c r="HJZ323" s="414" t="s">
        <v>64</v>
      </c>
      <c r="HKA323" s="415">
        <v>1</v>
      </c>
      <c r="HKB323" s="418" t="s">
        <v>783</v>
      </c>
      <c r="HKC323" s="417" t="s">
        <v>769</v>
      </c>
      <c r="HKD323" s="414" t="s">
        <v>64</v>
      </c>
      <c r="HKE323" s="415">
        <v>1</v>
      </c>
      <c r="HKF323" s="418" t="s">
        <v>783</v>
      </c>
      <c r="HKG323" s="417" t="s">
        <v>769</v>
      </c>
      <c r="HKH323" s="414" t="s">
        <v>64</v>
      </c>
      <c r="HKI323" s="415">
        <v>1</v>
      </c>
      <c r="HKJ323" s="418" t="s">
        <v>783</v>
      </c>
      <c r="HKK323" s="417" t="s">
        <v>769</v>
      </c>
      <c r="HKL323" s="414" t="s">
        <v>64</v>
      </c>
      <c r="HKM323" s="415">
        <v>1</v>
      </c>
      <c r="HKN323" s="418" t="s">
        <v>783</v>
      </c>
      <c r="HKO323" s="417" t="s">
        <v>769</v>
      </c>
      <c r="HKP323" s="414" t="s">
        <v>64</v>
      </c>
      <c r="HKQ323" s="415">
        <v>1</v>
      </c>
      <c r="HKR323" s="418" t="s">
        <v>783</v>
      </c>
      <c r="HKS323" s="417" t="s">
        <v>769</v>
      </c>
      <c r="HKT323" s="414" t="s">
        <v>64</v>
      </c>
      <c r="HKU323" s="415">
        <v>1</v>
      </c>
      <c r="HKV323" s="418" t="s">
        <v>783</v>
      </c>
      <c r="HKW323" s="417" t="s">
        <v>769</v>
      </c>
      <c r="HKX323" s="414" t="s">
        <v>64</v>
      </c>
      <c r="HKY323" s="415">
        <v>1</v>
      </c>
      <c r="HKZ323" s="418" t="s">
        <v>783</v>
      </c>
      <c r="HLA323" s="417" t="s">
        <v>769</v>
      </c>
      <c r="HLB323" s="414" t="s">
        <v>64</v>
      </c>
      <c r="HLC323" s="415">
        <v>1</v>
      </c>
      <c r="HLD323" s="418" t="s">
        <v>783</v>
      </c>
      <c r="HLE323" s="417" t="s">
        <v>769</v>
      </c>
      <c r="HLF323" s="414" t="s">
        <v>64</v>
      </c>
      <c r="HLG323" s="415">
        <v>1</v>
      </c>
      <c r="HLH323" s="418" t="s">
        <v>783</v>
      </c>
      <c r="HLI323" s="417" t="s">
        <v>769</v>
      </c>
      <c r="HLJ323" s="414" t="s">
        <v>64</v>
      </c>
      <c r="HLK323" s="415">
        <v>1</v>
      </c>
      <c r="HLL323" s="418" t="s">
        <v>783</v>
      </c>
      <c r="HLM323" s="417" t="s">
        <v>769</v>
      </c>
      <c r="HLN323" s="414" t="s">
        <v>64</v>
      </c>
      <c r="HLO323" s="415">
        <v>1</v>
      </c>
      <c r="HLP323" s="418" t="s">
        <v>783</v>
      </c>
      <c r="HLQ323" s="417" t="s">
        <v>769</v>
      </c>
      <c r="HLR323" s="414" t="s">
        <v>64</v>
      </c>
      <c r="HLS323" s="415">
        <v>1</v>
      </c>
      <c r="HLT323" s="418" t="s">
        <v>783</v>
      </c>
      <c r="HLU323" s="417" t="s">
        <v>769</v>
      </c>
      <c r="HLV323" s="414" t="s">
        <v>64</v>
      </c>
      <c r="HLW323" s="415">
        <v>1</v>
      </c>
      <c r="HLX323" s="418" t="s">
        <v>783</v>
      </c>
      <c r="HLY323" s="417" t="s">
        <v>769</v>
      </c>
      <c r="HLZ323" s="414" t="s">
        <v>64</v>
      </c>
      <c r="HMA323" s="415">
        <v>1</v>
      </c>
      <c r="HMB323" s="418" t="s">
        <v>783</v>
      </c>
      <c r="HMC323" s="417" t="s">
        <v>769</v>
      </c>
      <c r="HMD323" s="414" t="s">
        <v>64</v>
      </c>
      <c r="HME323" s="415">
        <v>1</v>
      </c>
      <c r="HMF323" s="418" t="s">
        <v>783</v>
      </c>
      <c r="HMG323" s="417" t="s">
        <v>769</v>
      </c>
      <c r="HMH323" s="414" t="s">
        <v>64</v>
      </c>
      <c r="HMI323" s="415">
        <v>1</v>
      </c>
      <c r="HMJ323" s="418" t="s">
        <v>783</v>
      </c>
      <c r="HMK323" s="417" t="s">
        <v>769</v>
      </c>
      <c r="HML323" s="414" t="s">
        <v>64</v>
      </c>
      <c r="HMM323" s="415">
        <v>1</v>
      </c>
      <c r="HMN323" s="418" t="s">
        <v>783</v>
      </c>
      <c r="HMO323" s="417" t="s">
        <v>769</v>
      </c>
      <c r="HMP323" s="414" t="s">
        <v>64</v>
      </c>
      <c r="HMQ323" s="415">
        <v>1</v>
      </c>
      <c r="HMR323" s="418" t="s">
        <v>783</v>
      </c>
      <c r="HMS323" s="417" t="s">
        <v>769</v>
      </c>
      <c r="HMT323" s="414" t="s">
        <v>64</v>
      </c>
      <c r="HMU323" s="415">
        <v>1</v>
      </c>
      <c r="HMV323" s="418" t="s">
        <v>783</v>
      </c>
      <c r="HMW323" s="417" t="s">
        <v>769</v>
      </c>
      <c r="HMX323" s="414" t="s">
        <v>64</v>
      </c>
      <c r="HMY323" s="415">
        <v>1</v>
      </c>
      <c r="HMZ323" s="418" t="s">
        <v>783</v>
      </c>
      <c r="HNA323" s="417" t="s">
        <v>769</v>
      </c>
      <c r="HNB323" s="414" t="s">
        <v>64</v>
      </c>
      <c r="HNC323" s="415">
        <v>1</v>
      </c>
      <c r="HND323" s="418" t="s">
        <v>783</v>
      </c>
      <c r="HNE323" s="417" t="s">
        <v>769</v>
      </c>
      <c r="HNF323" s="414" t="s">
        <v>64</v>
      </c>
      <c r="HNG323" s="415">
        <v>1</v>
      </c>
      <c r="HNH323" s="418" t="s">
        <v>783</v>
      </c>
      <c r="HNI323" s="417" t="s">
        <v>769</v>
      </c>
      <c r="HNJ323" s="414" t="s">
        <v>64</v>
      </c>
      <c r="HNK323" s="415">
        <v>1</v>
      </c>
      <c r="HNL323" s="418" t="s">
        <v>783</v>
      </c>
      <c r="HNM323" s="417" t="s">
        <v>769</v>
      </c>
      <c r="HNN323" s="414" t="s">
        <v>64</v>
      </c>
      <c r="HNO323" s="415">
        <v>1</v>
      </c>
      <c r="HNP323" s="418" t="s">
        <v>783</v>
      </c>
      <c r="HNQ323" s="417" t="s">
        <v>769</v>
      </c>
      <c r="HNR323" s="414" t="s">
        <v>64</v>
      </c>
      <c r="HNS323" s="415">
        <v>1</v>
      </c>
      <c r="HNT323" s="418" t="s">
        <v>783</v>
      </c>
      <c r="HNU323" s="417" t="s">
        <v>769</v>
      </c>
      <c r="HNV323" s="414" t="s">
        <v>64</v>
      </c>
      <c r="HNW323" s="415">
        <v>1</v>
      </c>
      <c r="HNX323" s="418" t="s">
        <v>783</v>
      </c>
      <c r="HNY323" s="417" t="s">
        <v>769</v>
      </c>
      <c r="HNZ323" s="414" t="s">
        <v>64</v>
      </c>
      <c r="HOA323" s="415">
        <v>1</v>
      </c>
      <c r="HOB323" s="418" t="s">
        <v>783</v>
      </c>
      <c r="HOC323" s="417" t="s">
        <v>769</v>
      </c>
      <c r="HOD323" s="414" t="s">
        <v>64</v>
      </c>
      <c r="HOE323" s="415">
        <v>1</v>
      </c>
      <c r="HOF323" s="418" t="s">
        <v>783</v>
      </c>
      <c r="HOG323" s="417" t="s">
        <v>769</v>
      </c>
      <c r="HOH323" s="414" t="s">
        <v>64</v>
      </c>
      <c r="HOI323" s="415">
        <v>1</v>
      </c>
      <c r="HOJ323" s="418" t="s">
        <v>783</v>
      </c>
      <c r="HOK323" s="417" t="s">
        <v>769</v>
      </c>
      <c r="HOL323" s="414" t="s">
        <v>64</v>
      </c>
      <c r="HOM323" s="415">
        <v>1</v>
      </c>
      <c r="HON323" s="418" t="s">
        <v>783</v>
      </c>
      <c r="HOO323" s="417" t="s">
        <v>769</v>
      </c>
      <c r="HOP323" s="414" t="s">
        <v>64</v>
      </c>
      <c r="HOQ323" s="415">
        <v>1</v>
      </c>
      <c r="HOR323" s="418" t="s">
        <v>783</v>
      </c>
      <c r="HOS323" s="417" t="s">
        <v>769</v>
      </c>
      <c r="HOT323" s="414" t="s">
        <v>64</v>
      </c>
      <c r="HOU323" s="415">
        <v>1</v>
      </c>
      <c r="HOV323" s="418" t="s">
        <v>783</v>
      </c>
      <c r="HOW323" s="417" t="s">
        <v>769</v>
      </c>
      <c r="HOX323" s="414" t="s">
        <v>64</v>
      </c>
      <c r="HOY323" s="415">
        <v>1</v>
      </c>
      <c r="HOZ323" s="418" t="s">
        <v>783</v>
      </c>
      <c r="HPA323" s="417" t="s">
        <v>769</v>
      </c>
      <c r="HPB323" s="414" t="s">
        <v>64</v>
      </c>
      <c r="HPC323" s="415">
        <v>1</v>
      </c>
      <c r="HPD323" s="418" t="s">
        <v>783</v>
      </c>
      <c r="HPE323" s="417" t="s">
        <v>769</v>
      </c>
      <c r="HPF323" s="414" t="s">
        <v>64</v>
      </c>
      <c r="HPG323" s="415">
        <v>1</v>
      </c>
      <c r="HPH323" s="418" t="s">
        <v>783</v>
      </c>
      <c r="HPI323" s="417" t="s">
        <v>769</v>
      </c>
      <c r="HPJ323" s="414" t="s">
        <v>64</v>
      </c>
      <c r="HPK323" s="415">
        <v>1</v>
      </c>
      <c r="HPL323" s="418" t="s">
        <v>783</v>
      </c>
      <c r="HPM323" s="417" t="s">
        <v>769</v>
      </c>
      <c r="HPN323" s="414" t="s">
        <v>64</v>
      </c>
      <c r="HPO323" s="415">
        <v>1</v>
      </c>
      <c r="HPP323" s="418" t="s">
        <v>783</v>
      </c>
      <c r="HPQ323" s="417" t="s">
        <v>769</v>
      </c>
      <c r="HPR323" s="414" t="s">
        <v>64</v>
      </c>
      <c r="HPS323" s="415">
        <v>1</v>
      </c>
      <c r="HPT323" s="418" t="s">
        <v>783</v>
      </c>
      <c r="HPU323" s="417" t="s">
        <v>769</v>
      </c>
      <c r="HPV323" s="414" t="s">
        <v>64</v>
      </c>
      <c r="HPW323" s="415">
        <v>1</v>
      </c>
      <c r="HPX323" s="418" t="s">
        <v>783</v>
      </c>
      <c r="HPY323" s="417" t="s">
        <v>769</v>
      </c>
      <c r="HPZ323" s="414" t="s">
        <v>64</v>
      </c>
      <c r="HQA323" s="415">
        <v>1</v>
      </c>
      <c r="HQB323" s="418" t="s">
        <v>783</v>
      </c>
      <c r="HQC323" s="417" t="s">
        <v>769</v>
      </c>
      <c r="HQD323" s="414" t="s">
        <v>64</v>
      </c>
      <c r="HQE323" s="415">
        <v>1</v>
      </c>
      <c r="HQF323" s="418" t="s">
        <v>783</v>
      </c>
      <c r="HQG323" s="417" t="s">
        <v>769</v>
      </c>
      <c r="HQH323" s="414" t="s">
        <v>64</v>
      </c>
      <c r="HQI323" s="415">
        <v>1</v>
      </c>
      <c r="HQJ323" s="418" t="s">
        <v>783</v>
      </c>
      <c r="HQK323" s="417" t="s">
        <v>769</v>
      </c>
      <c r="HQL323" s="414" t="s">
        <v>64</v>
      </c>
      <c r="HQM323" s="415">
        <v>1</v>
      </c>
      <c r="HQN323" s="418" t="s">
        <v>783</v>
      </c>
      <c r="HQO323" s="417" t="s">
        <v>769</v>
      </c>
      <c r="HQP323" s="414" t="s">
        <v>64</v>
      </c>
      <c r="HQQ323" s="415">
        <v>1</v>
      </c>
      <c r="HQR323" s="418" t="s">
        <v>783</v>
      </c>
      <c r="HQS323" s="417" t="s">
        <v>769</v>
      </c>
      <c r="HQT323" s="414" t="s">
        <v>64</v>
      </c>
      <c r="HQU323" s="415">
        <v>1</v>
      </c>
      <c r="HQV323" s="418" t="s">
        <v>783</v>
      </c>
      <c r="HQW323" s="417" t="s">
        <v>769</v>
      </c>
      <c r="HQX323" s="414" t="s">
        <v>64</v>
      </c>
      <c r="HQY323" s="415">
        <v>1</v>
      </c>
      <c r="HQZ323" s="418" t="s">
        <v>783</v>
      </c>
      <c r="HRA323" s="417" t="s">
        <v>769</v>
      </c>
      <c r="HRB323" s="414" t="s">
        <v>64</v>
      </c>
      <c r="HRC323" s="415">
        <v>1</v>
      </c>
      <c r="HRD323" s="418" t="s">
        <v>783</v>
      </c>
      <c r="HRE323" s="417" t="s">
        <v>769</v>
      </c>
      <c r="HRF323" s="414" t="s">
        <v>64</v>
      </c>
      <c r="HRG323" s="415">
        <v>1</v>
      </c>
      <c r="HRH323" s="418" t="s">
        <v>783</v>
      </c>
      <c r="HRI323" s="417" t="s">
        <v>769</v>
      </c>
      <c r="HRJ323" s="414" t="s">
        <v>64</v>
      </c>
      <c r="HRK323" s="415">
        <v>1</v>
      </c>
      <c r="HRL323" s="418" t="s">
        <v>783</v>
      </c>
      <c r="HRM323" s="417" t="s">
        <v>769</v>
      </c>
      <c r="HRN323" s="414" t="s">
        <v>64</v>
      </c>
      <c r="HRO323" s="415">
        <v>1</v>
      </c>
      <c r="HRP323" s="418" t="s">
        <v>783</v>
      </c>
      <c r="HRQ323" s="417" t="s">
        <v>769</v>
      </c>
      <c r="HRR323" s="414" t="s">
        <v>64</v>
      </c>
      <c r="HRS323" s="415">
        <v>1</v>
      </c>
      <c r="HRT323" s="418" t="s">
        <v>783</v>
      </c>
      <c r="HRU323" s="417" t="s">
        <v>769</v>
      </c>
      <c r="HRV323" s="414" t="s">
        <v>64</v>
      </c>
      <c r="HRW323" s="415">
        <v>1</v>
      </c>
      <c r="HRX323" s="418" t="s">
        <v>783</v>
      </c>
      <c r="HRY323" s="417" t="s">
        <v>769</v>
      </c>
      <c r="HRZ323" s="414" t="s">
        <v>64</v>
      </c>
      <c r="HSA323" s="415">
        <v>1</v>
      </c>
      <c r="HSB323" s="418" t="s">
        <v>783</v>
      </c>
      <c r="HSC323" s="417" t="s">
        <v>769</v>
      </c>
      <c r="HSD323" s="414" t="s">
        <v>64</v>
      </c>
      <c r="HSE323" s="415">
        <v>1</v>
      </c>
      <c r="HSF323" s="418" t="s">
        <v>783</v>
      </c>
      <c r="HSG323" s="417" t="s">
        <v>769</v>
      </c>
      <c r="HSH323" s="414" t="s">
        <v>64</v>
      </c>
      <c r="HSI323" s="415">
        <v>1</v>
      </c>
      <c r="HSJ323" s="418" t="s">
        <v>783</v>
      </c>
      <c r="HSK323" s="417" t="s">
        <v>769</v>
      </c>
      <c r="HSL323" s="414" t="s">
        <v>64</v>
      </c>
      <c r="HSM323" s="415">
        <v>1</v>
      </c>
      <c r="HSN323" s="418" t="s">
        <v>783</v>
      </c>
      <c r="HSO323" s="417" t="s">
        <v>769</v>
      </c>
      <c r="HSP323" s="414" t="s">
        <v>64</v>
      </c>
      <c r="HSQ323" s="415">
        <v>1</v>
      </c>
      <c r="HSR323" s="418" t="s">
        <v>783</v>
      </c>
      <c r="HSS323" s="417" t="s">
        <v>769</v>
      </c>
      <c r="HST323" s="414" t="s">
        <v>64</v>
      </c>
      <c r="HSU323" s="415">
        <v>1</v>
      </c>
      <c r="HSV323" s="418" t="s">
        <v>783</v>
      </c>
      <c r="HSW323" s="417" t="s">
        <v>769</v>
      </c>
      <c r="HSX323" s="414" t="s">
        <v>64</v>
      </c>
      <c r="HSY323" s="415">
        <v>1</v>
      </c>
      <c r="HSZ323" s="418" t="s">
        <v>783</v>
      </c>
      <c r="HTA323" s="417" t="s">
        <v>769</v>
      </c>
      <c r="HTB323" s="414" t="s">
        <v>64</v>
      </c>
      <c r="HTC323" s="415">
        <v>1</v>
      </c>
      <c r="HTD323" s="418" t="s">
        <v>783</v>
      </c>
      <c r="HTE323" s="417" t="s">
        <v>769</v>
      </c>
      <c r="HTF323" s="414" t="s">
        <v>64</v>
      </c>
      <c r="HTG323" s="415">
        <v>1</v>
      </c>
      <c r="HTH323" s="418" t="s">
        <v>783</v>
      </c>
      <c r="HTI323" s="417" t="s">
        <v>769</v>
      </c>
      <c r="HTJ323" s="414" t="s">
        <v>64</v>
      </c>
      <c r="HTK323" s="415">
        <v>1</v>
      </c>
      <c r="HTL323" s="418" t="s">
        <v>783</v>
      </c>
      <c r="HTM323" s="417" t="s">
        <v>769</v>
      </c>
      <c r="HTN323" s="414" t="s">
        <v>64</v>
      </c>
      <c r="HTO323" s="415">
        <v>1</v>
      </c>
      <c r="HTP323" s="418" t="s">
        <v>783</v>
      </c>
      <c r="HTQ323" s="417" t="s">
        <v>769</v>
      </c>
      <c r="HTR323" s="414" t="s">
        <v>64</v>
      </c>
      <c r="HTS323" s="415">
        <v>1</v>
      </c>
      <c r="HTT323" s="418" t="s">
        <v>783</v>
      </c>
      <c r="HTU323" s="417" t="s">
        <v>769</v>
      </c>
      <c r="HTV323" s="414" t="s">
        <v>64</v>
      </c>
      <c r="HTW323" s="415">
        <v>1</v>
      </c>
      <c r="HTX323" s="418" t="s">
        <v>783</v>
      </c>
      <c r="HTY323" s="417" t="s">
        <v>769</v>
      </c>
      <c r="HTZ323" s="414" t="s">
        <v>64</v>
      </c>
      <c r="HUA323" s="415">
        <v>1</v>
      </c>
      <c r="HUB323" s="418" t="s">
        <v>783</v>
      </c>
      <c r="HUC323" s="417" t="s">
        <v>769</v>
      </c>
      <c r="HUD323" s="414" t="s">
        <v>64</v>
      </c>
      <c r="HUE323" s="415">
        <v>1</v>
      </c>
      <c r="HUF323" s="418" t="s">
        <v>783</v>
      </c>
      <c r="HUG323" s="417" t="s">
        <v>769</v>
      </c>
      <c r="HUH323" s="414" t="s">
        <v>64</v>
      </c>
      <c r="HUI323" s="415">
        <v>1</v>
      </c>
      <c r="HUJ323" s="418" t="s">
        <v>783</v>
      </c>
      <c r="HUK323" s="417" t="s">
        <v>769</v>
      </c>
      <c r="HUL323" s="414" t="s">
        <v>64</v>
      </c>
      <c r="HUM323" s="415">
        <v>1</v>
      </c>
      <c r="HUN323" s="418" t="s">
        <v>783</v>
      </c>
      <c r="HUO323" s="417" t="s">
        <v>769</v>
      </c>
      <c r="HUP323" s="414" t="s">
        <v>64</v>
      </c>
      <c r="HUQ323" s="415">
        <v>1</v>
      </c>
      <c r="HUR323" s="418" t="s">
        <v>783</v>
      </c>
      <c r="HUS323" s="417" t="s">
        <v>769</v>
      </c>
      <c r="HUT323" s="414" t="s">
        <v>64</v>
      </c>
      <c r="HUU323" s="415">
        <v>1</v>
      </c>
      <c r="HUV323" s="418" t="s">
        <v>783</v>
      </c>
      <c r="HUW323" s="417" t="s">
        <v>769</v>
      </c>
      <c r="HUX323" s="414" t="s">
        <v>64</v>
      </c>
      <c r="HUY323" s="415">
        <v>1</v>
      </c>
      <c r="HUZ323" s="418" t="s">
        <v>783</v>
      </c>
      <c r="HVA323" s="417" t="s">
        <v>769</v>
      </c>
      <c r="HVB323" s="414" t="s">
        <v>64</v>
      </c>
      <c r="HVC323" s="415">
        <v>1</v>
      </c>
      <c r="HVD323" s="418" t="s">
        <v>783</v>
      </c>
      <c r="HVE323" s="417" t="s">
        <v>769</v>
      </c>
      <c r="HVF323" s="414" t="s">
        <v>64</v>
      </c>
      <c r="HVG323" s="415">
        <v>1</v>
      </c>
      <c r="HVH323" s="418" t="s">
        <v>783</v>
      </c>
      <c r="HVI323" s="417" t="s">
        <v>769</v>
      </c>
      <c r="HVJ323" s="414" t="s">
        <v>64</v>
      </c>
      <c r="HVK323" s="415">
        <v>1</v>
      </c>
      <c r="HVL323" s="418" t="s">
        <v>783</v>
      </c>
      <c r="HVM323" s="417" t="s">
        <v>769</v>
      </c>
      <c r="HVN323" s="414" t="s">
        <v>64</v>
      </c>
      <c r="HVO323" s="415">
        <v>1</v>
      </c>
      <c r="HVP323" s="418" t="s">
        <v>783</v>
      </c>
      <c r="HVQ323" s="417" t="s">
        <v>769</v>
      </c>
      <c r="HVR323" s="414" t="s">
        <v>64</v>
      </c>
      <c r="HVS323" s="415">
        <v>1</v>
      </c>
      <c r="HVT323" s="418" t="s">
        <v>783</v>
      </c>
      <c r="HVU323" s="417" t="s">
        <v>769</v>
      </c>
      <c r="HVV323" s="414" t="s">
        <v>64</v>
      </c>
      <c r="HVW323" s="415">
        <v>1</v>
      </c>
      <c r="HVX323" s="418" t="s">
        <v>783</v>
      </c>
      <c r="HVY323" s="417" t="s">
        <v>769</v>
      </c>
      <c r="HVZ323" s="414" t="s">
        <v>64</v>
      </c>
      <c r="HWA323" s="415">
        <v>1</v>
      </c>
      <c r="HWB323" s="418" t="s">
        <v>783</v>
      </c>
      <c r="HWC323" s="417" t="s">
        <v>769</v>
      </c>
      <c r="HWD323" s="414" t="s">
        <v>64</v>
      </c>
      <c r="HWE323" s="415">
        <v>1</v>
      </c>
      <c r="HWF323" s="418" t="s">
        <v>783</v>
      </c>
      <c r="HWG323" s="417" t="s">
        <v>769</v>
      </c>
      <c r="HWH323" s="414" t="s">
        <v>64</v>
      </c>
      <c r="HWI323" s="415">
        <v>1</v>
      </c>
      <c r="HWJ323" s="418" t="s">
        <v>783</v>
      </c>
      <c r="HWK323" s="417" t="s">
        <v>769</v>
      </c>
      <c r="HWL323" s="414" t="s">
        <v>64</v>
      </c>
      <c r="HWM323" s="415">
        <v>1</v>
      </c>
      <c r="HWN323" s="418" t="s">
        <v>783</v>
      </c>
      <c r="HWO323" s="417" t="s">
        <v>769</v>
      </c>
      <c r="HWP323" s="414" t="s">
        <v>64</v>
      </c>
      <c r="HWQ323" s="415">
        <v>1</v>
      </c>
      <c r="HWR323" s="418" t="s">
        <v>783</v>
      </c>
      <c r="HWS323" s="417" t="s">
        <v>769</v>
      </c>
      <c r="HWT323" s="414" t="s">
        <v>64</v>
      </c>
      <c r="HWU323" s="415">
        <v>1</v>
      </c>
      <c r="HWV323" s="418" t="s">
        <v>783</v>
      </c>
      <c r="HWW323" s="417" t="s">
        <v>769</v>
      </c>
      <c r="HWX323" s="414" t="s">
        <v>64</v>
      </c>
      <c r="HWY323" s="415">
        <v>1</v>
      </c>
      <c r="HWZ323" s="418" t="s">
        <v>783</v>
      </c>
      <c r="HXA323" s="417" t="s">
        <v>769</v>
      </c>
      <c r="HXB323" s="414" t="s">
        <v>64</v>
      </c>
      <c r="HXC323" s="415">
        <v>1</v>
      </c>
      <c r="HXD323" s="418" t="s">
        <v>783</v>
      </c>
      <c r="HXE323" s="417" t="s">
        <v>769</v>
      </c>
      <c r="HXF323" s="414" t="s">
        <v>64</v>
      </c>
      <c r="HXG323" s="415">
        <v>1</v>
      </c>
      <c r="HXH323" s="418" t="s">
        <v>783</v>
      </c>
      <c r="HXI323" s="417" t="s">
        <v>769</v>
      </c>
      <c r="HXJ323" s="414" t="s">
        <v>64</v>
      </c>
      <c r="HXK323" s="415">
        <v>1</v>
      </c>
      <c r="HXL323" s="418" t="s">
        <v>783</v>
      </c>
      <c r="HXM323" s="417" t="s">
        <v>769</v>
      </c>
      <c r="HXN323" s="414" t="s">
        <v>64</v>
      </c>
      <c r="HXO323" s="415">
        <v>1</v>
      </c>
      <c r="HXP323" s="418" t="s">
        <v>783</v>
      </c>
      <c r="HXQ323" s="417" t="s">
        <v>769</v>
      </c>
      <c r="HXR323" s="414" t="s">
        <v>64</v>
      </c>
      <c r="HXS323" s="415">
        <v>1</v>
      </c>
      <c r="HXT323" s="418" t="s">
        <v>783</v>
      </c>
      <c r="HXU323" s="417" t="s">
        <v>769</v>
      </c>
      <c r="HXV323" s="414" t="s">
        <v>64</v>
      </c>
      <c r="HXW323" s="415">
        <v>1</v>
      </c>
      <c r="HXX323" s="418" t="s">
        <v>783</v>
      </c>
      <c r="HXY323" s="417" t="s">
        <v>769</v>
      </c>
      <c r="HXZ323" s="414" t="s">
        <v>64</v>
      </c>
      <c r="HYA323" s="415">
        <v>1</v>
      </c>
      <c r="HYB323" s="418" t="s">
        <v>783</v>
      </c>
      <c r="HYC323" s="417" t="s">
        <v>769</v>
      </c>
      <c r="HYD323" s="414" t="s">
        <v>64</v>
      </c>
      <c r="HYE323" s="415">
        <v>1</v>
      </c>
      <c r="HYF323" s="418" t="s">
        <v>783</v>
      </c>
      <c r="HYG323" s="417" t="s">
        <v>769</v>
      </c>
      <c r="HYH323" s="414" t="s">
        <v>64</v>
      </c>
      <c r="HYI323" s="415">
        <v>1</v>
      </c>
      <c r="HYJ323" s="418" t="s">
        <v>783</v>
      </c>
      <c r="HYK323" s="417" t="s">
        <v>769</v>
      </c>
      <c r="HYL323" s="414" t="s">
        <v>64</v>
      </c>
      <c r="HYM323" s="415">
        <v>1</v>
      </c>
      <c r="HYN323" s="418" t="s">
        <v>783</v>
      </c>
      <c r="HYO323" s="417" t="s">
        <v>769</v>
      </c>
      <c r="HYP323" s="414" t="s">
        <v>64</v>
      </c>
      <c r="HYQ323" s="415">
        <v>1</v>
      </c>
      <c r="HYR323" s="418" t="s">
        <v>783</v>
      </c>
      <c r="HYS323" s="417" t="s">
        <v>769</v>
      </c>
      <c r="HYT323" s="414" t="s">
        <v>64</v>
      </c>
      <c r="HYU323" s="415">
        <v>1</v>
      </c>
      <c r="HYV323" s="418" t="s">
        <v>783</v>
      </c>
      <c r="HYW323" s="417" t="s">
        <v>769</v>
      </c>
      <c r="HYX323" s="414" t="s">
        <v>64</v>
      </c>
      <c r="HYY323" s="415">
        <v>1</v>
      </c>
      <c r="HYZ323" s="418" t="s">
        <v>783</v>
      </c>
      <c r="HZA323" s="417" t="s">
        <v>769</v>
      </c>
      <c r="HZB323" s="414" t="s">
        <v>64</v>
      </c>
      <c r="HZC323" s="415">
        <v>1</v>
      </c>
      <c r="HZD323" s="418" t="s">
        <v>783</v>
      </c>
      <c r="HZE323" s="417" t="s">
        <v>769</v>
      </c>
      <c r="HZF323" s="414" t="s">
        <v>64</v>
      </c>
      <c r="HZG323" s="415">
        <v>1</v>
      </c>
      <c r="HZH323" s="418" t="s">
        <v>783</v>
      </c>
      <c r="HZI323" s="417" t="s">
        <v>769</v>
      </c>
      <c r="HZJ323" s="414" t="s">
        <v>64</v>
      </c>
      <c r="HZK323" s="415">
        <v>1</v>
      </c>
      <c r="HZL323" s="418" t="s">
        <v>783</v>
      </c>
      <c r="HZM323" s="417" t="s">
        <v>769</v>
      </c>
      <c r="HZN323" s="414" t="s">
        <v>64</v>
      </c>
      <c r="HZO323" s="415">
        <v>1</v>
      </c>
      <c r="HZP323" s="418" t="s">
        <v>783</v>
      </c>
      <c r="HZQ323" s="417" t="s">
        <v>769</v>
      </c>
      <c r="HZR323" s="414" t="s">
        <v>64</v>
      </c>
      <c r="HZS323" s="415">
        <v>1</v>
      </c>
      <c r="HZT323" s="418" t="s">
        <v>783</v>
      </c>
      <c r="HZU323" s="417" t="s">
        <v>769</v>
      </c>
      <c r="HZV323" s="414" t="s">
        <v>64</v>
      </c>
      <c r="HZW323" s="415">
        <v>1</v>
      </c>
      <c r="HZX323" s="418" t="s">
        <v>783</v>
      </c>
      <c r="HZY323" s="417" t="s">
        <v>769</v>
      </c>
      <c r="HZZ323" s="414" t="s">
        <v>64</v>
      </c>
      <c r="IAA323" s="415">
        <v>1</v>
      </c>
      <c r="IAB323" s="418" t="s">
        <v>783</v>
      </c>
      <c r="IAC323" s="417" t="s">
        <v>769</v>
      </c>
      <c r="IAD323" s="414" t="s">
        <v>64</v>
      </c>
      <c r="IAE323" s="415">
        <v>1</v>
      </c>
      <c r="IAF323" s="418" t="s">
        <v>783</v>
      </c>
      <c r="IAG323" s="417" t="s">
        <v>769</v>
      </c>
      <c r="IAH323" s="414" t="s">
        <v>64</v>
      </c>
      <c r="IAI323" s="415">
        <v>1</v>
      </c>
      <c r="IAJ323" s="418" t="s">
        <v>783</v>
      </c>
      <c r="IAK323" s="417" t="s">
        <v>769</v>
      </c>
      <c r="IAL323" s="414" t="s">
        <v>64</v>
      </c>
      <c r="IAM323" s="415">
        <v>1</v>
      </c>
      <c r="IAN323" s="418" t="s">
        <v>783</v>
      </c>
      <c r="IAO323" s="417" t="s">
        <v>769</v>
      </c>
      <c r="IAP323" s="414" t="s">
        <v>64</v>
      </c>
      <c r="IAQ323" s="415">
        <v>1</v>
      </c>
      <c r="IAR323" s="418" t="s">
        <v>783</v>
      </c>
      <c r="IAS323" s="417" t="s">
        <v>769</v>
      </c>
      <c r="IAT323" s="414" t="s">
        <v>64</v>
      </c>
      <c r="IAU323" s="415">
        <v>1</v>
      </c>
      <c r="IAV323" s="418" t="s">
        <v>783</v>
      </c>
      <c r="IAW323" s="417" t="s">
        <v>769</v>
      </c>
      <c r="IAX323" s="414" t="s">
        <v>64</v>
      </c>
      <c r="IAY323" s="415">
        <v>1</v>
      </c>
      <c r="IAZ323" s="418" t="s">
        <v>783</v>
      </c>
      <c r="IBA323" s="417" t="s">
        <v>769</v>
      </c>
      <c r="IBB323" s="414" t="s">
        <v>64</v>
      </c>
      <c r="IBC323" s="415">
        <v>1</v>
      </c>
      <c r="IBD323" s="418" t="s">
        <v>783</v>
      </c>
      <c r="IBE323" s="417" t="s">
        <v>769</v>
      </c>
      <c r="IBF323" s="414" t="s">
        <v>64</v>
      </c>
      <c r="IBG323" s="415">
        <v>1</v>
      </c>
      <c r="IBH323" s="418" t="s">
        <v>783</v>
      </c>
      <c r="IBI323" s="417" t="s">
        <v>769</v>
      </c>
      <c r="IBJ323" s="414" t="s">
        <v>64</v>
      </c>
      <c r="IBK323" s="415">
        <v>1</v>
      </c>
      <c r="IBL323" s="418" t="s">
        <v>783</v>
      </c>
      <c r="IBM323" s="417" t="s">
        <v>769</v>
      </c>
      <c r="IBN323" s="414" t="s">
        <v>64</v>
      </c>
      <c r="IBO323" s="415">
        <v>1</v>
      </c>
      <c r="IBP323" s="418" t="s">
        <v>783</v>
      </c>
      <c r="IBQ323" s="417" t="s">
        <v>769</v>
      </c>
      <c r="IBR323" s="414" t="s">
        <v>64</v>
      </c>
      <c r="IBS323" s="415">
        <v>1</v>
      </c>
      <c r="IBT323" s="418" t="s">
        <v>783</v>
      </c>
      <c r="IBU323" s="417" t="s">
        <v>769</v>
      </c>
      <c r="IBV323" s="414" t="s">
        <v>64</v>
      </c>
      <c r="IBW323" s="415">
        <v>1</v>
      </c>
      <c r="IBX323" s="418" t="s">
        <v>783</v>
      </c>
      <c r="IBY323" s="417" t="s">
        <v>769</v>
      </c>
      <c r="IBZ323" s="414" t="s">
        <v>64</v>
      </c>
      <c r="ICA323" s="415">
        <v>1</v>
      </c>
      <c r="ICB323" s="418" t="s">
        <v>783</v>
      </c>
      <c r="ICC323" s="417" t="s">
        <v>769</v>
      </c>
      <c r="ICD323" s="414" t="s">
        <v>64</v>
      </c>
      <c r="ICE323" s="415">
        <v>1</v>
      </c>
      <c r="ICF323" s="418" t="s">
        <v>783</v>
      </c>
      <c r="ICG323" s="417" t="s">
        <v>769</v>
      </c>
      <c r="ICH323" s="414" t="s">
        <v>64</v>
      </c>
      <c r="ICI323" s="415">
        <v>1</v>
      </c>
      <c r="ICJ323" s="418" t="s">
        <v>783</v>
      </c>
      <c r="ICK323" s="417" t="s">
        <v>769</v>
      </c>
      <c r="ICL323" s="414" t="s">
        <v>64</v>
      </c>
      <c r="ICM323" s="415">
        <v>1</v>
      </c>
      <c r="ICN323" s="418" t="s">
        <v>783</v>
      </c>
      <c r="ICO323" s="417" t="s">
        <v>769</v>
      </c>
      <c r="ICP323" s="414" t="s">
        <v>64</v>
      </c>
      <c r="ICQ323" s="415">
        <v>1</v>
      </c>
      <c r="ICR323" s="418" t="s">
        <v>783</v>
      </c>
      <c r="ICS323" s="417" t="s">
        <v>769</v>
      </c>
      <c r="ICT323" s="414" t="s">
        <v>64</v>
      </c>
      <c r="ICU323" s="415">
        <v>1</v>
      </c>
      <c r="ICV323" s="418" t="s">
        <v>783</v>
      </c>
      <c r="ICW323" s="417" t="s">
        <v>769</v>
      </c>
      <c r="ICX323" s="414" t="s">
        <v>64</v>
      </c>
      <c r="ICY323" s="415">
        <v>1</v>
      </c>
      <c r="ICZ323" s="418" t="s">
        <v>783</v>
      </c>
      <c r="IDA323" s="417" t="s">
        <v>769</v>
      </c>
      <c r="IDB323" s="414" t="s">
        <v>64</v>
      </c>
      <c r="IDC323" s="415">
        <v>1</v>
      </c>
      <c r="IDD323" s="418" t="s">
        <v>783</v>
      </c>
      <c r="IDE323" s="417" t="s">
        <v>769</v>
      </c>
      <c r="IDF323" s="414" t="s">
        <v>64</v>
      </c>
      <c r="IDG323" s="415">
        <v>1</v>
      </c>
      <c r="IDH323" s="418" t="s">
        <v>783</v>
      </c>
      <c r="IDI323" s="417" t="s">
        <v>769</v>
      </c>
      <c r="IDJ323" s="414" t="s">
        <v>64</v>
      </c>
      <c r="IDK323" s="415">
        <v>1</v>
      </c>
      <c r="IDL323" s="418" t="s">
        <v>783</v>
      </c>
      <c r="IDM323" s="417" t="s">
        <v>769</v>
      </c>
      <c r="IDN323" s="414" t="s">
        <v>64</v>
      </c>
      <c r="IDO323" s="415">
        <v>1</v>
      </c>
      <c r="IDP323" s="418" t="s">
        <v>783</v>
      </c>
      <c r="IDQ323" s="417" t="s">
        <v>769</v>
      </c>
      <c r="IDR323" s="414" t="s">
        <v>64</v>
      </c>
      <c r="IDS323" s="415">
        <v>1</v>
      </c>
      <c r="IDT323" s="418" t="s">
        <v>783</v>
      </c>
      <c r="IDU323" s="417" t="s">
        <v>769</v>
      </c>
      <c r="IDV323" s="414" t="s">
        <v>64</v>
      </c>
      <c r="IDW323" s="415">
        <v>1</v>
      </c>
      <c r="IDX323" s="418" t="s">
        <v>783</v>
      </c>
      <c r="IDY323" s="417" t="s">
        <v>769</v>
      </c>
      <c r="IDZ323" s="414" t="s">
        <v>64</v>
      </c>
      <c r="IEA323" s="415">
        <v>1</v>
      </c>
      <c r="IEB323" s="418" t="s">
        <v>783</v>
      </c>
      <c r="IEC323" s="417" t="s">
        <v>769</v>
      </c>
      <c r="IED323" s="414" t="s">
        <v>64</v>
      </c>
      <c r="IEE323" s="415">
        <v>1</v>
      </c>
      <c r="IEF323" s="418" t="s">
        <v>783</v>
      </c>
      <c r="IEG323" s="417" t="s">
        <v>769</v>
      </c>
      <c r="IEH323" s="414" t="s">
        <v>64</v>
      </c>
      <c r="IEI323" s="415">
        <v>1</v>
      </c>
      <c r="IEJ323" s="418" t="s">
        <v>783</v>
      </c>
      <c r="IEK323" s="417" t="s">
        <v>769</v>
      </c>
      <c r="IEL323" s="414" t="s">
        <v>64</v>
      </c>
      <c r="IEM323" s="415">
        <v>1</v>
      </c>
      <c r="IEN323" s="418" t="s">
        <v>783</v>
      </c>
      <c r="IEO323" s="417" t="s">
        <v>769</v>
      </c>
      <c r="IEP323" s="414" t="s">
        <v>64</v>
      </c>
      <c r="IEQ323" s="415">
        <v>1</v>
      </c>
      <c r="IER323" s="418" t="s">
        <v>783</v>
      </c>
      <c r="IES323" s="417" t="s">
        <v>769</v>
      </c>
      <c r="IET323" s="414" t="s">
        <v>64</v>
      </c>
      <c r="IEU323" s="415">
        <v>1</v>
      </c>
      <c r="IEV323" s="418" t="s">
        <v>783</v>
      </c>
      <c r="IEW323" s="417" t="s">
        <v>769</v>
      </c>
      <c r="IEX323" s="414" t="s">
        <v>64</v>
      </c>
      <c r="IEY323" s="415">
        <v>1</v>
      </c>
      <c r="IEZ323" s="418" t="s">
        <v>783</v>
      </c>
      <c r="IFA323" s="417" t="s">
        <v>769</v>
      </c>
      <c r="IFB323" s="414" t="s">
        <v>64</v>
      </c>
      <c r="IFC323" s="415">
        <v>1</v>
      </c>
      <c r="IFD323" s="418" t="s">
        <v>783</v>
      </c>
      <c r="IFE323" s="417" t="s">
        <v>769</v>
      </c>
      <c r="IFF323" s="414" t="s">
        <v>64</v>
      </c>
      <c r="IFG323" s="415">
        <v>1</v>
      </c>
      <c r="IFH323" s="418" t="s">
        <v>783</v>
      </c>
      <c r="IFI323" s="417" t="s">
        <v>769</v>
      </c>
      <c r="IFJ323" s="414" t="s">
        <v>64</v>
      </c>
      <c r="IFK323" s="415">
        <v>1</v>
      </c>
      <c r="IFL323" s="418" t="s">
        <v>783</v>
      </c>
      <c r="IFM323" s="417" t="s">
        <v>769</v>
      </c>
      <c r="IFN323" s="414" t="s">
        <v>64</v>
      </c>
      <c r="IFO323" s="415">
        <v>1</v>
      </c>
      <c r="IFP323" s="418" t="s">
        <v>783</v>
      </c>
      <c r="IFQ323" s="417" t="s">
        <v>769</v>
      </c>
      <c r="IFR323" s="414" t="s">
        <v>64</v>
      </c>
      <c r="IFS323" s="415">
        <v>1</v>
      </c>
      <c r="IFT323" s="418" t="s">
        <v>783</v>
      </c>
      <c r="IFU323" s="417" t="s">
        <v>769</v>
      </c>
      <c r="IFV323" s="414" t="s">
        <v>64</v>
      </c>
      <c r="IFW323" s="415">
        <v>1</v>
      </c>
      <c r="IFX323" s="418" t="s">
        <v>783</v>
      </c>
      <c r="IFY323" s="417" t="s">
        <v>769</v>
      </c>
      <c r="IFZ323" s="414" t="s">
        <v>64</v>
      </c>
      <c r="IGA323" s="415">
        <v>1</v>
      </c>
      <c r="IGB323" s="418" t="s">
        <v>783</v>
      </c>
      <c r="IGC323" s="417" t="s">
        <v>769</v>
      </c>
      <c r="IGD323" s="414" t="s">
        <v>64</v>
      </c>
      <c r="IGE323" s="415">
        <v>1</v>
      </c>
      <c r="IGF323" s="418" t="s">
        <v>783</v>
      </c>
      <c r="IGG323" s="417" t="s">
        <v>769</v>
      </c>
      <c r="IGH323" s="414" t="s">
        <v>64</v>
      </c>
      <c r="IGI323" s="415">
        <v>1</v>
      </c>
      <c r="IGJ323" s="418" t="s">
        <v>783</v>
      </c>
      <c r="IGK323" s="417" t="s">
        <v>769</v>
      </c>
      <c r="IGL323" s="414" t="s">
        <v>64</v>
      </c>
      <c r="IGM323" s="415">
        <v>1</v>
      </c>
      <c r="IGN323" s="418" t="s">
        <v>783</v>
      </c>
      <c r="IGO323" s="417" t="s">
        <v>769</v>
      </c>
      <c r="IGP323" s="414" t="s">
        <v>64</v>
      </c>
      <c r="IGQ323" s="415">
        <v>1</v>
      </c>
      <c r="IGR323" s="418" t="s">
        <v>783</v>
      </c>
      <c r="IGS323" s="417" t="s">
        <v>769</v>
      </c>
      <c r="IGT323" s="414" t="s">
        <v>64</v>
      </c>
      <c r="IGU323" s="415">
        <v>1</v>
      </c>
      <c r="IGV323" s="418" t="s">
        <v>783</v>
      </c>
      <c r="IGW323" s="417" t="s">
        <v>769</v>
      </c>
      <c r="IGX323" s="414" t="s">
        <v>64</v>
      </c>
      <c r="IGY323" s="415">
        <v>1</v>
      </c>
      <c r="IGZ323" s="418" t="s">
        <v>783</v>
      </c>
      <c r="IHA323" s="417" t="s">
        <v>769</v>
      </c>
      <c r="IHB323" s="414" t="s">
        <v>64</v>
      </c>
      <c r="IHC323" s="415">
        <v>1</v>
      </c>
      <c r="IHD323" s="418" t="s">
        <v>783</v>
      </c>
      <c r="IHE323" s="417" t="s">
        <v>769</v>
      </c>
      <c r="IHF323" s="414" t="s">
        <v>64</v>
      </c>
      <c r="IHG323" s="415">
        <v>1</v>
      </c>
      <c r="IHH323" s="418" t="s">
        <v>783</v>
      </c>
      <c r="IHI323" s="417" t="s">
        <v>769</v>
      </c>
      <c r="IHJ323" s="414" t="s">
        <v>64</v>
      </c>
      <c r="IHK323" s="415">
        <v>1</v>
      </c>
      <c r="IHL323" s="418" t="s">
        <v>783</v>
      </c>
      <c r="IHM323" s="417" t="s">
        <v>769</v>
      </c>
      <c r="IHN323" s="414" t="s">
        <v>64</v>
      </c>
      <c r="IHO323" s="415">
        <v>1</v>
      </c>
      <c r="IHP323" s="418" t="s">
        <v>783</v>
      </c>
      <c r="IHQ323" s="417" t="s">
        <v>769</v>
      </c>
      <c r="IHR323" s="414" t="s">
        <v>64</v>
      </c>
      <c r="IHS323" s="415">
        <v>1</v>
      </c>
      <c r="IHT323" s="418" t="s">
        <v>783</v>
      </c>
      <c r="IHU323" s="417" t="s">
        <v>769</v>
      </c>
      <c r="IHV323" s="414" t="s">
        <v>64</v>
      </c>
      <c r="IHW323" s="415">
        <v>1</v>
      </c>
      <c r="IHX323" s="418" t="s">
        <v>783</v>
      </c>
      <c r="IHY323" s="417" t="s">
        <v>769</v>
      </c>
      <c r="IHZ323" s="414" t="s">
        <v>64</v>
      </c>
      <c r="IIA323" s="415">
        <v>1</v>
      </c>
      <c r="IIB323" s="418" t="s">
        <v>783</v>
      </c>
      <c r="IIC323" s="417" t="s">
        <v>769</v>
      </c>
      <c r="IID323" s="414" t="s">
        <v>64</v>
      </c>
      <c r="IIE323" s="415">
        <v>1</v>
      </c>
      <c r="IIF323" s="418" t="s">
        <v>783</v>
      </c>
      <c r="IIG323" s="417" t="s">
        <v>769</v>
      </c>
      <c r="IIH323" s="414" t="s">
        <v>64</v>
      </c>
      <c r="III323" s="415">
        <v>1</v>
      </c>
      <c r="IIJ323" s="418" t="s">
        <v>783</v>
      </c>
      <c r="IIK323" s="417" t="s">
        <v>769</v>
      </c>
      <c r="IIL323" s="414" t="s">
        <v>64</v>
      </c>
      <c r="IIM323" s="415">
        <v>1</v>
      </c>
      <c r="IIN323" s="418" t="s">
        <v>783</v>
      </c>
      <c r="IIO323" s="417" t="s">
        <v>769</v>
      </c>
      <c r="IIP323" s="414" t="s">
        <v>64</v>
      </c>
      <c r="IIQ323" s="415">
        <v>1</v>
      </c>
      <c r="IIR323" s="418" t="s">
        <v>783</v>
      </c>
      <c r="IIS323" s="417" t="s">
        <v>769</v>
      </c>
      <c r="IIT323" s="414" t="s">
        <v>64</v>
      </c>
      <c r="IIU323" s="415">
        <v>1</v>
      </c>
      <c r="IIV323" s="418" t="s">
        <v>783</v>
      </c>
      <c r="IIW323" s="417" t="s">
        <v>769</v>
      </c>
      <c r="IIX323" s="414" t="s">
        <v>64</v>
      </c>
      <c r="IIY323" s="415">
        <v>1</v>
      </c>
      <c r="IIZ323" s="418" t="s">
        <v>783</v>
      </c>
      <c r="IJA323" s="417" t="s">
        <v>769</v>
      </c>
      <c r="IJB323" s="414" t="s">
        <v>64</v>
      </c>
      <c r="IJC323" s="415">
        <v>1</v>
      </c>
      <c r="IJD323" s="418" t="s">
        <v>783</v>
      </c>
      <c r="IJE323" s="417" t="s">
        <v>769</v>
      </c>
      <c r="IJF323" s="414" t="s">
        <v>64</v>
      </c>
      <c r="IJG323" s="415">
        <v>1</v>
      </c>
      <c r="IJH323" s="418" t="s">
        <v>783</v>
      </c>
      <c r="IJI323" s="417" t="s">
        <v>769</v>
      </c>
      <c r="IJJ323" s="414" t="s">
        <v>64</v>
      </c>
      <c r="IJK323" s="415">
        <v>1</v>
      </c>
      <c r="IJL323" s="418" t="s">
        <v>783</v>
      </c>
      <c r="IJM323" s="417" t="s">
        <v>769</v>
      </c>
      <c r="IJN323" s="414" t="s">
        <v>64</v>
      </c>
      <c r="IJO323" s="415">
        <v>1</v>
      </c>
      <c r="IJP323" s="418" t="s">
        <v>783</v>
      </c>
      <c r="IJQ323" s="417" t="s">
        <v>769</v>
      </c>
      <c r="IJR323" s="414" t="s">
        <v>64</v>
      </c>
      <c r="IJS323" s="415">
        <v>1</v>
      </c>
      <c r="IJT323" s="418" t="s">
        <v>783</v>
      </c>
      <c r="IJU323" s="417" t="s">
        <v>769</v>
      </c>
      <c r="IJV323" s="414" t="s">
        <v>64</v>
      </c>
      <c r="IJW323" s="415">
        <v>1</v>
      </c>
      <c r="IJX323" s="418" t="s">
        <v>783</v>
      </c>
      <c r="IJY323" s="417" t="s">
        <v>769</v>
      </c>
      <c r="IJZ323" s="414" t="s">
        <v>64</v>
      </c>
      <c r="IKA323" s="415">
        <v>1</v>
      </c>
      <c r="IKB323" s="418" t="s">
        <v>783</v>
      </c>
      <c r="IKC323" s="417" t="s">
        <v>769</v>
      </c>
      <c r="IKD323" s="414" t="s">
        <v>64</v>
      </c>
      <c r="IKE323" s="415">
        <v>1</v>
      </c>
      <c r="IKF323" s="418" t="s">
        <v>783</v>
      </c>
      <c r="IKG323" s="417" t="s">
        <v>769</v>
      </c>
      <c r="IKH323" s="414" t="s">
        <v>64</v>
      </c>
      <c r="IKI323" s="415">
        <v>1</v>
      </c>
      <c r="IKJ323" s="418" t="s">
        <v>783</v>
      </c>
      <c r="IKK323" s="417" t="s">
        <v>769</v>
      </c>
      <c r="IKL323" s="414" t="s">
        <v>64</v>
      </c>
      <c r="IKM323" s="415">
        <v>1</v>
      </c>
      <c r="IKN323" s="418" t="s">
        <v>783</v>
      </c>
      <c r="IKO323" s="417" t="s">
        <v>769</v>
      </c>
      <c r="IKP323" s="414" t="s">
        <v>64</v>
      </c>
      <c r="IKQ323" s="415">
        <v>1</v>
      </c>
      <c r="IKR323" s="418" t="s">
        <v>783</v>
      </c>
      <c r="IKS323" s="417" t="s">
        <v>769</v>
      </c>
      <c r="IKT323" s="414" t="s">
        <v>64</v>
      </c>
      <c r="IKU323" s="415">
        <v>1</v>
      </c>
      <c r="IKV323" s="418" t="s">
        <v>783</v>
      </c>
      <c r="IKW323" s="417" t="s">
        <v>769</v>
      </c>
      <c r="IKX323" s="414" t="s">
        <v>64</v>
      </c>
      <c r="IKY323" s="415">
        <v>1</v>
      </c>
      <c r="IKZ323" s="418" t="s">
        <v>783</v>
      </c>
      <c r="ILA323" s="417" t="s">
        <v>769</v>
      </c>
      <c r="ILB323" s="414" t="s">
        <v>64</v>
      </c>
      <c r="ILC323" s="415">
        <v>1</v>
      </c>
      <c r="ILD323" s="418" t="s">
        <v>783</v>
      </c>
      <c r="ILE323" s="417" t="s">
        <v>769</v>
      </c>
      <c r="ILF323" s="414" t="s">
        <v>64</v>
      </c>
      <c r="ILG323" s="415">
        <v>1</v>
      </c>
      <c r="ILH323" s="418" t="s">
        <v>783</v>
      </c>
      <c r="ILI323" s="417" t="s">
        <v>769</v>
      </c>
      <c r="ILJ323" s="414" t="s">
        <v>64</v>
      </c>
      <c r="ILK323" s="415">
        <v>1</v>
      </c>
      <c r="ILL323" s="418" t="s">
        <v>783</v>
      </c>
      <c r="ILM323" s="417" t="s">
        <v>769</v>
      </c>
      <c r="ILN323" s="414" t="s">
        <v>64</v>
      </c>
      <c r="ILO323" s="415">
        <v>1</v>
      </c>
      <c r="ILP323" s="418" t="s">
        <v>783</v>
      </c>
      <c r="ILQ323" s="417" t="s">
        <v>769</v>
      </c>
      <c r="ILR323" s="414" t="s">
        <v>64</v>
      </c>
      <c r="ILS323" s="415">
        <v>1</v>
      </c>
      <c r="ILT323" s="418" t="s">
        <v>783</v>
      </c>
      <c r="ILU323" s="417" t="s">
        <v>769</v>
      </c>
      <c r="ILV323" s="414" t="s">
        <v>64</v>
      </c>
      <c r="ILW323" s="415">
        <v>1</v>
      </c>
      <c r="ILX323" s="418" t="s">
        <v>783</v>
      </c>
      <c r="ILY323" s="417" t="s">
        <v>769</v>
      </c>
      <c r="ILZ323" s="414" t="s">
        <v>64</v>
      </c>
      <c r="IMA323" s="415">
        <v>1</v>
      </c>
      <c r="IMB323" s="418" t="s">
        <v>783</v>
      </c>
      <c r="IMC323" s="417" t="s">
        <v>769</v>
      </c>
      <c r="IMD323" s="414" t="s">
        <v>64</v>
      </c>
      <c r="IME323" s="415">
        <v>1</v>
      </c>
      <c r="IMF323" s="418" t="s">
        <v>783</v>
      </c>
      <c r="IMG323" s="417" t="s">
        <v>769</v>
      </c>
      <c r="IMH323" s="414" t="s">
        <v>64</v>
      </c>
      <c r="IMI323" s="415">
        <v>1</v>
      </c>
      <c r="IMJ323" s="418" t="s">
        <v>783</v>
      </c>
      <c r="IMK323" s="417" t="s">
        <v>769</v>
      </c>
      <c r="IML323" s="414" t="s">
        <v>64</v>
      </c>
      <c r="IMM323" s="415">
        <v>1</v>
      </c>
      <c r="IMN323" s="418" t="s">
        <v>783</v>
      </c>
      <c r="IMO323" s="417" t="s">
        <v>769</v>
      </c>
      <c r="IMP323" s="414" t="s">
        <v>64</v>
      </c>
      <c r="IMQ323" s="415">
        <v>1</v>
      </c>
      <c r="IMR323" s="418" t="s">
        <v>783</v>
      </c>
      <c r="IMS323" s="417" t="s">
        <v>769</v>
      </c>
      <c r="IMT323" s="414" t="s">
        <v>64</v>
      </c>
      <c r="IMU323" s="415">
        <v>1</v>
      </c>
      <c r="IMV323" s="418" t="s">
        <v>783</v>
      </c>
      <c r="IMW323" s="417" t="s">
        <v>769</v>
      </c>
      <c r="IMX323" s="414" t="s">
        <v>64</v>
      </c>
      <c r="IMY323" s="415">
        <v>1</v>
      </c>
      <c r="IMZ323" s="418" t="s">
        <v>783</v>
      </c>
      <c r="INA323" s="417" t="s">
        <v>769</v>
      </c>
      <c r="INB323" s="414" t="s">
        <v>64</v>
      </c>
      <c r="INC323" s="415">
        <v>1</v>
      </c>
      <c r="IND323" s="418" t="s">
        <v>783</v>
      </c>
      <c r="INE323" s="417" t="s">
        <v>769</v>
      </c>
      <c r="INF323" s="414" t="s">
        <v>64</v>
      </c>
      <c r="ING323" s="415">
        <v>1</v>
      </c>
      <c r="INH323" s="418" t="s">
        <v>783</v>
      </c>
      <c r="INI323" s="417" t="s">
        <v>769</v>
      </c>
      <c r="INJ323" s="414" t="s">
        <v>64</v>
      </c>
      <c r="INK323" s="415">
        <v>1</v>
      </c>
      <c r="INL323" s="418" t="s">
        <v>783</v>
      </c>
      <c r="INM323" s="417" t="s">
        <v>769</v>
      </c>
      <c r="INN323" s="414" t="s">
        <v>64</v>
      </c>
      <c r="INO323" s="415">
        <v>1</v>
      </c>
      <c r="INP323" s="418" t="s">
        <v>783</v>
      </c>
      <c r="INQ323" s="417" t="s">
        <v>769</v>
      </c>
      <c r="INR323" s="414" t="s">
        <v>64</v>
      </c>
      <c r="INS323" s="415">
        <v>1</v>
      </c>
      <c r="INT323" s="418" t="s">
        <v>783</v>
      </c>
      <c r="INU323" s="417" t="s">
        <v>769</v>
      </c>
      <c r="INV323" s="414" t="s">
        <v>64</v>
      </c>
      <c r="INW323" s="415">
        <v>1</v>
      </c>
      <c r="INX323" s="418" t="s">
        <v>783</v>
      </c>
      <c r="INY323" s="417" t="s">
        <v>769</v>
      </c>
      <c r="INZ323" s="414" t="s">
        <v>64</v>
      </c>
      <c r="IOA323" s="415">
        <v>1</v>
      </c>
      <c r="IOB323" s="418" t="s">
        <v>783</v>
      </c>
      <c r="IOC323" s="417" t="s">
        <v>769</v>
      </c>
      <c r="IOD323" s="414" t="s">
        <v>64</v>
      </c>
      <c r="IOE323" s="415">
        <v>1</v>
      </c>
      <c r="IOF323" s="418" t="s">
        <v>783</v>
      </c>
      <c r="IOG323" s="417" t="s">
        <v>769</v>
      </c>
      <c r="IOH323" s="414" t="s">
        <v>64</v>
      </c>
      <c r="IOI323" s="415">
        <v>1</v>
      </c>
      <c r="IOJ323" s="418" t="s">
        <v>783</v>
      </c>
      <c r="IOK323" s="417" t="s">
        <v>769</v>
      </c>
      <c r="IOL323" s="414" t="s">
        <v>64</v>
      </c>
      <c r="IOM323" s="415">
        <v>1</v>
      </c>
      <c r="ION323" s="418" t="s">
        <v>783</v>
      </c>
      <c r="IOO323" s="417" t="s">
        <v>769</v>
      </c>
      <c r="IOP323" s="414" t="s">
        <v>64</v>
      </c>
      <c r="IOQ323" s="415">
        <v>1</v>
      </c>
      <c r="IOR323" s="418" t="s">
        <v>783</v>
      </c>
      <c r="IOS323" s="417" t="s">
        <v>769</v>
      </c>
      <c r="IOT323" s="414" t="s">
        <v>64</v>
      </c>
      <c r="IOU323" s="415">
        <v>1</v>
      </c>
      <c r="IOV323" s="418" t="s">
        <v>783</v>
      </c>
      <c r="IOW323" s="417" t="s">
        <v>769</v>
      </c>
      <c r="IOX323" s="414" t="s">
        <v>64</v>
      </c>
      <c r="IOY323" s="415">
        <v>1</v>
      </c>
      <c r="IOZ323" s="418" t="s">
        <v>783</v>
      </c>
      <c r="IPA323" s="417" t="s">
        <v>769</v>
      </c>
      <c r="IPB323" s="414" t="s">
        <v>64</v>
      </c>
      <c r="IPC323" s="415">
        <v>1</v>
      </c>
      <c r="IPD323" s="418" t="s">
        <v>783</v>
      </c>
      <c r="IPE323" s="417" t="s">
        <v>769</v>
      </c>
      <c r="IPF323" s="414" t="s">
        <v>64</v>
      </c>
      <c r="IPG323" s="415">
        <v>1</v>
      </c>
      <c r="IPH323" s="418" t="s">
        <v>783</v>
      </c>
      <c r="IPI323" s="417" t="s">
        <v>769</v>
      </c>
      <c r="IPJ323" s="414" t="s">
        <v>64</v>
      </c>
      <c r="IPK323" s="415">
        <v>1</v>
      </c>
      <c r="IPL323" s="418" t="s">
        <v>783</v>
      </c>
      <c r="IPM323" s="417" t="s">
        <v>769</v>
      </c>
      <c r="IPN323" s="414" t="s">
        <v>64</v>
      </c>
      <c r="IPO323" s="415">
        <v>1</v>
      </c>
      <c r="IPP323" s="418" t="s">
        <v>783</v>
      </c>
      <c r="IPQ323" s="417" t="s">
        <v>769</v>
      </c>
      <c r="IPR323" s="414" t="s">
        <v>64</v>
      </c>
      <c r="IPS323" s="415">
        <v>1</v>
      </c>
      <c r="IPT323" s="418" t="s">
        <v>783</v>
      </c>
      <c r="IPU323" s="417" t="s">
        <v>769</v>
      </c>
      <c r="IPV323" s="414" t="s">
        <v>64</v>
      </c>
      <c r="IPW323" s="415">
        <v>1</v>
      </c>
      <c r="IPX323" s="418" t="s">
        <v>783</v>
      </c>
      <c r="IPY323" s="417" t="s">
        <v>769</v>
      </c>
      <c r="IPZ323" s="414" t="s">
        <v>64</v>
      </c>
      <c r="IQA323" s="415">
        <v>1</v>
      </c>
      <c r="IQB323" s="418" t="s">
        <v>783</v>
      </c>
      <c r="IQC323" s="417" t="s">
        <v>769</v>
      </c>
      <c r="IQD323" s="414" t="s">
        <v>64</v>
      </c>
      <c r="IQE323" s="415">
        <v>1</v>
      </c>
      <c r="IQF323" s="418" t="s">
        <v>783</v>
      </c>
      <c r="IQG323" s="417" t="s">
        <v>769</v>
      </c>
      <c r="IQH323" s="414" t="s">
        <v>64</v>
      </c>
      <c r="IQI323" s="415">
        <v>1</v>
      </c>
      <c r="IQJ323" s="418" t="s">
        <v>783</v>
      </c>
      <c r="IQK323" s="417" t="s">
        <v>769</v>
      </c>
      <c r="IQL323" s="414" t="s">
        <v>64</v>
      </c>
      <c r="IQM323" s="415">
        <v>1</v>
      </c>
      <c r="IQN323" s="418" t="s">
        <v>783</v>
      </c>
      <c r="IQO323" s="417" t="s">
        <v>769</v>
      </c>
      <c r="IQP323" s="414" t="s">
        <v>64</v>
      </c>
      <c r="IQQ323" s="415">
        <v>1</v>
      </c>
      <c r="IQR323" s="418" t="s">
        <v>783</v>
      </c>
      <c r="IQS323" s="417" t="s">
        <v>769</v>
      </c>
      <c r="IQT323" s="414" t="s">
        <v>64</v>
      </c>
      <c r="IQU323" s="415">
        <v>1</v>
      </c>
      <c r="IQV323" s="418" t="s">
        <v>783</v>
      </c>
      <c r="IQW323" s="417" t="s">
        <v>769</v>
      </c>
      <c r="IQX323" s="414" t="s">
        <v>64</v>
      </c>
      <c r="IQY323" s="415">
        <v>1</v>
      </c>
      <c r="IQZ323" s="418" t="s">
        <v>783</v>
      </c>
      <c r="IRA323" s="417" t="s">
        <v>769</v>
      </c>
      <c r="IRB323" s="414" t="s">
        <v>64</v>
      </c>
      <c r="IRC323" s="415">
        <v>1</v>
      </c>
      <c r="IRD323" s="418" t="s">
        <v>783</v>
      </c>
      <c r="IRE323" s="417" t="s">
        <v>769</v>
      </c>
      <c r="IRF323" s="414" t="s">
        <v>64</v>
      </c>
      <c r="IRG323" s="415">
        <v>1</v>
      </c>
      <c r="IRH323" s="418" t="s">
        <v>783</v>
      </c>
      <c r="IRI323" s="417" t="s">
        <v>769</v>
      </c>
      <c r="IRJ323" s="414" t="s">
        <v>64</v>
      </c>
      <c r="IRK323" s="415">
        <v>1</v>
      </c>
      <c r="IRL323" s="418" t="s">
        <v>783</v>
      </c>
      <c r="IRM323" s="417" t="s">
        <v>769</v>
      </c>
      <c r="IRN323" s="414" t="s">
        <v>64</v>
      </c>
      <c r="IRO323" s="415">
        <v>1</v>
      </c>
      <c r="IRP323" s="418" t="s">
        <v>783</v>
      </c>
      <c r="IRQ323" s="417" t="s">
        <v>769</v>
      </c>
      <c r="IRR323" s="414" t="s">
        <v>64</v>
      </c>
      <c r="IRS323" s="415">
        <v>1</v>
      </c>
      <c r="IRT323" s="418" t="s">
        <v>783</v>
      </c>
      <c r="IRU323" s="417" t="s">
        <v>769</v>
      </c>
      <c r="IRV323" s="414" t="s">
        <v>64</v>
      </c>
      <c r="IRW323" s="415">
        <v>1</v>
      </c>
      <c r="IRX323" s="418" t="s">
        <v>783</v>
      </c>
      <c r="IRY323" s="417" t="s">
        <v>769</v>
      </c>
      <c r="IRZ323" s="414" t="s">
        <v>64</v>
      </c>
      <c r="ISA323" s="415">
        <v>1</v>
      </c>
      <c r="ISB323" s="418" t="s">
        <v>783</v>
      </c>
      <c r="ISC323" s="417" t="s">
        <v>769</v>
      </c>
      <c r="ISD323" s="414" t="s">
        <v>64</v>
      </c>
      <c r="ISE323" s="415">
        <v>1</v>
      </c>
      <c r="ISF323" s="418" t="s">
        <v>783</v>
      </c>
      <c r="ISG323" s="417" t="s">
        <v>769</v>
      </c>
      <c r="ISH323" s="414" t="s">
        <v>64</v>
      </c>
      <c r="ISI323" s="415">
        <v>1</v>
      </c>
      <c r="ISJ323" s="418" t="s">
        <v>783</v>
      </c>
      <c r="ISK323" s="417" t="s">
        <v>769</v>
      </c>
      <c r="ISL323" s="414" t="s">
        <v>64</v>
      </c>
      <c r="ISM323" s="415">
        <v>1</v>
      </c>
      <c r="ISN323" s="418" t="s">
        <v>783</v>
      </c>
      <c r="ISO323" s="417" t="s">
        <v>769</v>
      </c>
      <c r="ISP323" s="414" t="s">
        <v>64</v>
      </c>
      <c r="ISQ323" s="415">
        <v>1</v>
      </c>
      <c r="ISR323" s="418" t="s">
        <v>783</v>
      </c>
      <c r="ISS323" s="417" t="s">
        <v>769</v>
      </c>
      <c r="IST323" s="414" t="s">
        <v>64</v>
      </c>
      <c r="ISU323" s="415">
        <v>1</v>
      </c>
      <c r="ISV323" s="418" t="s">
        <v>783</v>
      </c>
      <c r="ISW323" s="417" t="s">
        <v>769</v>
      </c>
      <c r="ISX323" s="414" t="s">
        <v>64</v>
      </c>
      <c r="ISY323" s="415">
        <v>1</v>
      </c>
      <c r="ISZ323" s="418" t="s">
        <v>783</v>
      </c>
      <c r="ITA323" s="417" t="s">
        <v>769</v>
      </c>
      <c r="ITB323" s="414" t="s">
        <v>64</v>
      </c>
      <c r="ITC323" s="415">
        <v>1</v>
      </c>
      <c r="ITD323" s="418" t="s">
        <v>783</v>
      </c>
      <c r="ITE323" s="417" t="s">
        <v>769</v>
      </c>
      <c r="ITF323" s="414" t="s">
        <v>64</v>
      </c>
      <c r="ITG323" s="415">
        <v>1</v>
      </c>
      <c r="ITH323" s="418" t="s">
        <v>783</v>
      </c>
      <c r="ITI323" s="417" t="s">
        <v>769</v>
      </c>
      <c r="ITJ323" s="414" t="s">
        <v>64</v>
      </c>
      <c r="ITK323" s="415">
        <v>1</v>
      </c>
      <c r="ITL323" s="418" t="s">
        <v>783</v>
      </c>
      <c r="ITM323" s="417" t="s">
        <v>769</v>
      </c>
      <c r="ITN323" s="414" t="s">
        <v>64</v>
      </c>
      <c r="ITO323" s="415">
        <v>1</v>
      </c>
      <c r="ITP323" s="418" t="s">
        <v>783</v>
      </c>
      <c r="ITQ323" s="417" t="s">
        <v>769</v>
      </c>
      <c r="ITR323" s="414" t="s">
        <v>64</v>
      </c>
      <c r="ITS323" s="415">
        <v>1</v>
      </c>
      <c r="ITT323" s="418" t="s">
        <v>783</v>
      </c>
      <c r="ITU323" s="417" t="s">
        <v>769</v>
      </c>
      <c r="ITV323" s="414" t="s">
        <v>64</v>
      </c>
      <c r="ITW323" s="415">
        <v>1</v>
      </c>
      <c r="ITX323" s="418" t="s">
        <v>783</v>
      </c>
      <c r="ITY323" s="417" t="s">
        <v>769</v>
      </c>
      <c r="ITZ323" s="414" t="s">
        <v>64</v>
      </c>
      <c r="IUA323" s="415">
        <v>1</v>
      </c>
      <c r="IUB323" s="418" t="s">
        <v>783</v>
      </c>
      <c r="IUC323" s="417" t="s">
        <v>769</v>
      </c>
      <c r="IUD323" s="414" t="s">
        <v>64</v>
      </c>
      <c r="IUE323" s="415">
        <v>1</v>
      </c>
      <c r="IUF323" s="418" t="s">
        <v>783</v>
      </c>
      <c r="IUG323" s="417" t="s">
        <v>769</v>
      </c>
      <c r="IUH323" s="414" t="s">
        <v>64</v>
      </c>
      <c r="IUI323" s="415">
        <v>1</v>
      </c>
      <c r="IUJ323" s="418" t="s">
        <v>783</v>
      </c>
      <c r="IUK323" s="417" t="s">
        <v>769</v>
      </c>
      <c r="IUL323" s="414" t="s">
        <v>64</v>
      </c>
      <c r="IUM323" s="415">
        <v>1</v>
      </c>
      <c r="IUN323" s="418" t="s">
        <v>783</v>
      </c>
      <c r="IUO323" s="417" t="s">
        <v>769</v>
      </c>
      <c r="IUP323" s="414" t="s">
        <v>64</v>
      </c>
      <c r="IUQ323" s="415">
        <v>1</v>
      </c>
      <c r="IUR323" s="418" t="s">
        <v>783</v>
      </c>
      <c r="IUS323" s="417" t="s">
        <v>769</v>
      </c>
      <c r="IUT323" s="414" t="s">
        <v>64</v>
      </c>
      <c r="IUU323" s="415">
        <v>1</v>
      </c>
      <c r="IUV323" s="418" t="s">
        <v>783</v>
      </c>
      <c r="IUW323" s="417" t="s">
        <v>769</v>
      </c>
      <c r="IUX323" s="414" t="s">
        <v>64</v>
      </c>
      <c r="IUY323" s="415">
        <v>1</v>
      </c>
      <c r="IUZ323" s="418" t="s">
        <v>783</v>
      </c>
      <c r="IVA323" s="417" t="s">
        <v>769</v>
      </c>
      <c r="IVB323" s="414" t="s">
        <v>64</v>
      </c>
      <c r="IVC323" s="415">
        <v>1</v>
      </c>
      <c r="IVD323" s="418" t="s">
        <v>783</v>
      </c>
      <c r="IVE323" s="417" t="s">
        <v>769</v>
      </c>
      <c r="IVF323" s="414" t="s">
        <v>64</v>
      </c>
      <c r="IVG323" s="415">
        <v>1</v>
      </c>
      <c r="IVH323" s="418" t="s">
        <v>783</v>
      </c>
      <c r="IVI323" s="417" t="s">
        <v>769</v>
      </c>
      <c r="IVJ323" s="414" t="s">
        <v>64</v>
      </c>
      <c r="IVK323" s="415">
        <v>1</v>
      </c>
      <c r="IVL323" s="418" t="s">
        <v>783</v>
      </c>
      <c r="IVM323" s="417" t="s">
        <v>769</v>
      </c>
      <c r="IVN323" s="414" t="s">
        <v>64</v>
      </c>
      <c r="IVO323" s="415">
        <v>1</v>
      </c>
      <c r="IVP323" s="418" t="s">
        <v>783</v>
      </c>
      <c r="IVQ323" s="417" t="s">
        <v>769</v>
      </c>
      <c r="IVR323" s="414" t="s">
        <v>64</v>
      </c>
      <c r="IVS323" s="415">
        <v>1</v>
      </c>
      <c r="IVT323" s="418" t="s">
        <v>783</v>
      </c>
      <c r="IVU323" s="417" t="s">
        <v>769</v>
      </c>
      <c r="IVV323" s="414" t="s">
        <v>64</v>
      </c>
      <c r="IVW323" s="415">
        <v>1</v>
      </c>
      <c r="IVX323" s="418" t="s">
        <v>783</v>
      </c>
      <c r="IVY323" s="417" t="s">
        <v>769</v>
      </c>
      <c r="IVZ323" s="414" t="s">
        <v>64</v>
      </c>
      <c r="IWA323" s="415">
        <v>1</v>
      </c>
      <c r="IWB323" s="418" t="s">
        <v>783</v>
      </c>
      <c r="IWC323" s="417" t="s">
        <v>769</v>
      </c>
      <c r="IWD323" s="414" t="s">
        <v>64</v>
      </c>
      <c r="IWE323" s="415">
        <v>1</v>
      </c>
      <c r="IWF323" s="418" t="s">
        <v>783</v>
      </c>
      <c r="IWG323" s="417" t="s">
        <v>769</v>
      </c>
      <c r="IWH323" s="414" t="s">
        <v>64</v>
      </c>
      <c r="IWI323" s="415">
        <v>1</v>
      </c>
      <c r="IWJ323" s="418" t="s">
        <v>783</v>
      </c>
      <c r="IWK323" s="417" t="s">
        <v>769</v>
      </c>
      <c r="IWL323" s="414" t="s">
        <v>64</v>
      </c>
      <c r="IWM323" s="415">
        <v>1</v>
      </c>
      <c r="IWN323" s="418" t="s">
        <v>783</v>
      </c>
      <c r="IWO323" s="417" t="s">
        <v>769</v>
      </c>
      <c r="IWP323" s="414" t="s">
        <v>64</v>
      </c>
      <c r="IWQ323" s="415">
        <v>1</v>
      </c>
      <c r="IWR323" s="418" t="s">
        <v>783</v>
      </c>
      <c r="IWS323" s="417" t="s">
        <v>769</v>
      </c>
      <c r="IWT323" s="414" t="s">
        <v>64</v>
      </c>
      <c r="IWU323" s="415">
        <v>1</v>
      </c>
      <c r="IWV323" s="418" t="s">
        <v>783</v>
      </c>
      <c r="IWW323" s="417" t="s">
        <v>769</v>
      </c>
      <c r="IWX323" s="414" t="s">
        <v>64</v>
      </c>
      <c r="IWY323" s="415">
        <v>1</v>
      </c>
      <c r="IWZ323" s="418" t="s">
        <v>783</v>
      </c>
      <c r="IXA323" s="417" t="s">
        <v>769</v>
      </c>
      <c r="IXB323" s="414" t="s">
        <v>64</v>
      </c>
      <c r="IXC323" s="415">
        <v>1</v>
      </c>
      <c r="IXD323" s="418" t="s">
        <v>783</v>
      </c>
      <c r="IXE323" s="417" t="s">
        <v>769</v>
      </c>
      <c r="IXF323" s="414" t="s">
        <v>64</v>
      </c>
      <c r="IXG323" s="415">
        <v>1</v>
      </c>
      <c r="IXH323" s="418" t="s">
        <v>783</v>
      </c>
      <c r="IXI323" s="417" t="s">
        <v>769</v>
      </c>
      <c r="IXJ323" s="414" t="s">
        <v>64</v>
      </c>
      <c r="IXK323" s="415">
        <v>1</v>
      </c>
      <c r="IXL323" s="418" t="s">
        <v>783</v>
      </c>
      <c r="IXM323" s="417" t="s">
        <v>769</v>
      </c>
      <c r="IXN323" s="414" t="s">
        <v>64</v>
      </c>
      <c r="IXO323" s="415">
        <v>1</v>
      </c>
      <c r="IXP323" s="418" t="s">
        <v>783</v>
      </c>
      <c r="IXQ323" s="417" t="s">
        <v>769</v>
      </c>
      <c r="IXR323" s="414" t="s">
        <v>64</v>
      </c>
      <c r="IXS323" s="415">
        <v>1</v>
      </c>
      <c r="IXT323" s="418" t="s">
        <v>783</v>
      </c>
      <c r="IXU323" s="417" t="s">
        <v>769</v>
      </c>
      <c r="IXV323" s="414" t="s">
        <v>64</v>
      </c>
      <c r="IXW323" s="415">
        <v>1</v>
      </c>
      <c r="IXX323" s="418" t="s">
        <v>783</v>
      </c>
      <c r="IXY323" s="417" t="s">
        <v>769</v>
      </c>
      <c r="IXZ323" s="414" t="s">
        <v>64</v>
      </c>
      <c r="IYA323" s="415">
        <v>1</v>
      </c>
      <c r="IYB323" s="418" t="s">
        <v>783</v>
      </c>
      <c r="IYC323" s="417" t="s">
        <v>769</v>
      </c>
      <c r="IYD323" s="414" t="s">
        <v>64</v>
      </c>
      <c r="IYE323" s="415">
        <v>1</v>
      </c>
      <c r="IYF323" s="418" t="s">
        <v>783</v>
      </c>
      <c r="IYG323" s="417" t="s">
        <v>769</v>
      </c>
      <c r="IYH323" s="414" t="s">
        <v>64</v>
      </c>
      <c r="IYI323" s="415">
        <v>1</v>
      </c>
      <c r="IYJ323" s="418" t="s">
        <v>783</v>
      </c>
      <c r="IYK323" s="417" t="s">
        <v>769</v>
      </c>
      <c r="IYL323" s="414" t="s">
        <v>64</v>
      </c>
      <c r="IYM323" s="415">
        <v>1</v>
      </c>
      <c r="IYN323" s="418" t="s">
        <v>783</v>
      </c>
      <c r="IYO323" s="417" t="s">
        <v>769</v>
      </c>
      <c r="IYP323" s="414" t="s">
        <v>64</v>
      </c>
      <c r="IYQ323" s="415">
        <v>1</v>
      </c>
      <c r="IYR323" s="418" t="s">
        <v>783</v>
      </c>
      <c r="IYS323" s="417" t="s">
        <v>769</v>
      </c>
      <c r="IYT323" s="414" t="s">
        <v>64</v>
      </c>
      <c r="IYU323" s="415">
        <v>1</v>
      </c>
      <c r="IYV323" s="418" t="s">
        <v>783</v>
      </c>
      <c r="IYW323" s="417" t="s">
        <v>769</v>
      </c>
      <c r="IYX323" s="414" t="s">
        <v>64</v>
      </c>
      <c r="IYY323" s="415">
        <v>1</v>
      </c>
      <c r="IYZ323" s="418" t="s">
        <v>783</v>
      </c>
      <c r="IZA323" s="417" t="s">
        <v>769</v>
      </c>
      <c r="IZB323" s="414" t="s">
        <v>64</v>
      </c>
      <c r="IZC323" s="415">
        <v>1</v>
      </c>
      <c r="IZD323" s="418" t="s">
        <v>783</v>
      </c>
      <c r="IZE323" s="417" t="s">
        <v>769</v>
      </c>
      <c r="IZF323" s="414" t="s">
        <v>64</v>
      </c>
      <c r="IZG323" s="415">
        <v>1</v>
      </c>
      <c r="IZH323" s="418" t="s">
        <v>783</v>
      </c>
      <c r="IZI323" s="417" t="s">
        <v>769</v>
      </c>
      <c r="IZJ323" s="414" t="s">
        <v>64</v>
      </c>
      <c r="IZK323" s="415">
        <v>1</v>
      </c>
      <c r="IZL323" s="418" t="s">
        <v>783</v>
      </c>
      <c r="IZM323" s="417" t="s">
        <v>769</v>
      </c>
      <c r="IZN323" s="414" t="s">
        <v>64</v>
      </c>
      <c r="IZO323" s="415">
        <v>1</v>
      </c>
      <c r="IZP323" s="418" t="s">
        <v>783</v>
      </c>
      <c r="IZQ323" s="417" t="s">
        <v>769</v>
      </c>
      <c r="IZR323" s="414" t="s">
        <v>64</v>
      </c>
      <c r="IZS323" s="415">
        <v>1</v>
      </c>
      <c r="IZT323" s="418" t="s">
        <v>783</v>
      </c>
      <c r="IZU323" s="417" t="s">
        <v>769</v>
      </c>
      <c r="IZV323" s="414" t="s">
        <v>64</v>
      </c>
      <c r="IZW323" s="415">
        <v>1</v>
      </c>
      <c r="IZX323" s="418" t="s">
        <v>783</v>
      </c>
      <c r="IZY323" s="417" t="s">
        <v>769</v>
      </c>
      <c r="IZZ323" s="414" t="s">
        <v>64</v>
      </c>
      <c r="JAA323" s="415">
        <v>1</v>
      </c>
      <c r="JAB323" s="418" t="s">
        <v>783</v>
      </c>
      <c r="JAC323" s="417" t="s">
        <v>769</v>
      </c>
      <c r="JAD323" s="414" t="s">
        <v>64</v>
      </c>
      <c r="JAE323" s="415">
        <v>1</v>
      </c>
      <c r="JAF323" s="418" t="s">
        <v>783</v>
      </c>
      <c r="JAG323" s="417" t="s">
        <v>769</v>
      </c>
      <c r="JAH323" s="414" t="s">
        <v>64</v>
      </c>
      <c r="JAI323" s="415">
        <v>1</v>
      </c>
      <c r="JAJ323" s="418" t="s">
        <v>783</v>
      </c>
      <c r="JAK323" s="417" t="s">
        <v>769</v>
      </c>
      <c r="JAL323" s="414" t="s">
        <v>64</v>
      </c>
      <c r="JAM323" s="415">
        <v>1</v>
      </c>
      <c r="JAN323" s="418" t="s">
        <v>783</v>
      </c>
      <c r="JAO323" s="417" t="s">
        <v>769</v>
      </c>
      <c r="JAP323" s="414" t="s">
        <v>64</v>
      </c>
      <c r="JAQ323" s="415">
        <v>1</v>
      </c>
      <c r="JAR323" s="418" t="s">
        <v>783</v>
      </c>
      <c r="JAS323" s="417" t="s">
        <v>769</v>
      </c>
      <c r="JAT323" s="414" t="s">
        <v>64</v>
      </c>
      <c r="JAU323" s="415">
        <v>1</v>
      </c>
      <c r="JAV323" s="418" t="s">
        <v>783</v>
      </c>
      <c r="JAW323" s="417" t="s">
        <v>769</v>
      </c>
      <c r="JAX323" s="414" t="s">
        <v>64</v>
      </c>
      <c r="JAY323" s="415">
        <v>1</v>
      </c>
      <c r="JAZ323" s="418" t="s">
        <v>783</v>
      </c>
      <c r="JBA323" s="417" t="s">
        <v>769</v>
      </c>
      <c r="JBB323" s="414" t="s">
        <v>64</v>
      </c>
      <c r="JBC323" s="415">
        <v>1</v>
      </c>
      <c r="JBD323" s="418" t="s">
        <v>783</v>
      </c>
      <c r="JBE323" s="417" t="s">
        <v>769</v>
      </c>
      <c r="JBF323" s="414" t="s">
        <v>64</v>
      </c>
      <c r="JBG323" s="415">
        <v>1</v>
      </c>
      <c r="JBH323" s="418" t="s">
        <v>783</v>
      </c>
      <c r="JBI323" s="417" t="s">
        <v>769</v>
      </c>
      <c r="JBJ323" s="414" t="s">
        <v>64</v>
      </c>
      <c r="JBK323" s="415">
        <v>1</v>
      </c>
      <c r="JBL323" s="418" t="s">
        <v>783</v>
      </c>
      <c r="JBM323" s="417" t="s">
        <v>769</v>
      </c>
      <c r="JBN323" s="414" t="s">
        <v>64</v>
      </c>
      <c r="JBO323" s="415">
        <v>1</v>
      </c>
      <c r="JBP323" s="418" t="s">
        <v>783</v>
      </c>
      <c r="JBQ323" s="417" t="s">
        <v>769</v>
      </c>
      <c r="JBR323" s="414" t="s">
        <v>64</v>
      </c>
      <c r="JBS323" s="415">
        <v>1</v>
      </c>
      <c r="JBT323" s="418" t="s">
        <v>783</v>
      </c>
      <c r="JBU323" s="417" t="s">
        <v>769</v>
      </c>
      <c r="JBV323" s="414" t="s">
        <v>64</v>
      </c>
      <c r="JBW323" s="415">
        <v>1</v>
      </c>
      <c r="JBX323" s="418" t="s">
        <v>783</v>
      </c>
      <c r="JBY323" s="417" t="s">
        <v>769</v>
      </c>
      <c r="JBZ323" s="414" t="s">
        <v>64</v>
      </c>
      <c r="JCA323" s="415">
        <v>1</v>
      </c>
      <c r="JCB323" s="418" t="s">
        <v>783</v>
      </c>
      <c r="JCC323" s="417" t="s">
        <v>769</v>
      </c>
      <c r="JCD323" s="414" t="s">
        <v>64</v>
      </c>
      <c r="JCE323" s="415">
        <v>1</v>
      </c>
      <c r="JCF323" s="418" t="s">
        <v>783</v>
      </c>
      <c r="JCG323" s="417" t="s">
        <v>769</v>
      </c>
      <c r="JCH323" s="414" t="s">
        <v>64</v>
      </c>
      <c r="JCI323" s="415">
        <v>1</v>
      </c>
      <c r="JCJ323" s="418" t="s">
        <v>783</v>
      </c>
      <c r="JCK323" s="417" t="s">
        <v>769</v>
      </c>
      <c r="JCL323" s="414" t="s">
        <v>64</v>
      </c>
      <c r="JCM323" s="415">
        <v>1</v>
      </c>
      <c r="JCN323" s="418" t="s">
        <v>783</v>
      </c>
      <c r="JCO323" s="417" t="s">
        <v>769</v>
      </c>
      <c r="JCP323" s="414" t="s">
        <v>64</v>
      </c>
      <c r="JCQ323" s="415">
        <v>1</v>
      </c>
      <c r="JCR323" s="418" t="s">
        <v>783</v>
      </c>
      <c r="JCS323" s="417" t="s">
        <v>769</v>
      </c>
      <c r="JCT323" s="414" t="s">
        <v>64</v>
      </c>
      <c r="JCU323" s="415">
        <v>1</v>
      </c>
      <c r="JCV323" s="418" t="s">
        <v>783</v>
      </c>
      <c r="JCW323" s="417" t="s">
        <v>769</v>
      </c>
      <c r="JCX323" s="414" t="s">
        <v>64</v>
      </c>
      <c r="JCY323" s="415">
        <v>1</v>
      </c>
      <c r="JCZ323" s="418" t="s">
        <v>783</v>
      </c>
      <c r="JDA323" s="417" t="s">
        <v>769</v>
      </c>
      <c r="JDB323" s="414" t="s">
        <v>64</v>
      </c>
      <c r="JDC323" s="415">
        <v>1</v>
      </c>
      <c r="JDD323" s="418" t="s">
        <v>783</v>
      </c>
      <c r="JDE323" s="417" t="s">
        <v>769</v>
      </c>
      <c r="JDF323" s="414" t="s">
        <v>64</v>
      </c>
      <c r="JDG323" s="415">
        <v>1</v>
      </c>
      <c r="JDH323" s="418" t="s">
        <v>783</v>
      </c>
      <c r="JDI323" s="417" t="s">
        <v>769</v>
      </c>
      <c r="JDJ323" s="414" t="s">
        <v>64</v>
      </c>
      <c r="JDK323" s="415">
        <v>1</v>
      </c>
      <c r="JDL323" s="418" t="s">
        <v>783</v>
      </c>
      <c r="JDM323" s="417" t="s">
        <v>769</v>
      </c>
      <c r="JDN323" s="414" t="s">
        <v>64</v>
      </c>
      <c r="JDO323" s="415">
        <v>1</v>
      </c>
      <c r="JDP323" s="418" t="s">
        <v>783</v>
      </c>
      <c r="JDQ323" s="417" t="s">
        <v>769</v>
      </c>
      <c r="JDR323" s="414" t="s">
        <v>64</v>
      </c>
      <c r="JDS323" s="415">
        <v>1</v>
      </c>
      <c r="JDT323" s="418" t="s">
        <v>783</v>
      </c>
      <c r="JDU323" s="417" t="s">
        <v>769</v>
      </c>
      <c r="JDV323" s="414" t="s">
        <v>64</v>
      </c>
      <c r="JDW323" s="415">
        <v>1</v>
      </c>
      <c r="JDX323" s="418" t="s">
        <v>783</v>
      </c>
      <c r="JDY323" s="417" t="s">
        <v>769</v>
      </c>
      <c r="JDZ323" s="414" t="s">
        <v>64</v>
      </c>
      <c r="JEA323" s="415">
        <v>1</v>
      </c>
      <c r="JEB323" s="418" t="s">
        <v>783</v>
      </c>
      <c r="JEC323" s="417" t="s">
        <v>769</v>
      </c>
      <c r="JED323" s="414" t="s">
        <v>64</v>
      </c>
      <c r="JEE323" s="415">
        <v>1</v>
      </c>
      <c r="JEF323" s="418" t="s">
        <v>783</v>
      </c>
      <c r="JEG323" s="417" t="s">
        <v>769</v>
      </c>
      <c r="JEH323" s="414" t="s">
        <v>64</v>
      </c>
      <c r="JEI323" s="415">
        <v>1</v>
      </c>
      <c r="JEJ323" s="418" t="s">
        <v>783</v>
      </c>
      <c r="JEK323" s="417" t="s">
        <v>769</v>
      </c>
      <c r="JEL323" s="414" t="s">
        <v>64</v>
      </c>
      <c r="JEM323" s="415">
        <v>1</v>
      </c>
      <c r="JEN323" s="418" t="s">
        <v>783</v>
      </c>
      <c r="JEO323" s="417" t="s">
        <v>769</v>
      </c>
      <c r="JEP323" s="414" t="s">
        <v>64</v>
      </c>
      <c r="JEQ323" s="415">
        <v>1</v>
      </c>
      <c r="JER323" s="418" t="s">
        <v>783</v>
      </c>
      <c r="JES323" s="417" t="s">
        <v>769</v>
      </c>
      <c r="JET323" s="414" t="s">
        <v>64</v>
      </c>
      <c r="JEU323" s="415">
        <v>1</v>
      </c>
      <c r="JEV323" s="418" t="s">
        <v>783</v>
      </c>
      <c r="JEW323" s="417" t="s">
        <v>769</v>
      </c>
      <c r="JEX323" s="414" t="s">
        <v>64</v>
      </c>
      <c r="JEY323" s="415">
        <v>1</v>
      </c>
      <c r="JEZ323" s="418" t="s">
        <v>783</v>
      </c>
      <c r="JFA323" s="417" t="s">
        <v>769</v>
      </c>
      <c r="JFB323" s="414" t="s">
        <v>64</v>
      </c>
      <c r="JFC323" s="415">
        <v>1</v>
      </c>
      <c r="JFD323" s="418" t="s">
        <v>783</v>
      </c>
      <c r="JFE323" s="417" t="s">
        <v>769</v>
      </c>
      <c r="JFF323" s="414" t="s">
        <v>64</v>
      </c>
      <c r="JFG323" s="415">
        <v>1</v>
      </c>
      <c r="JFH323" s="418" t="s">
        <v>783</v>
      </c>
      <c r="JFI323" s="417" t="s">
        <v>769</v>
      </c>
      <c r="JFJ323" s="414" t="s">
        <v>64</v>
      </c>
      <c r="JFK323" s="415">
        <v>1</v>
      </c>
      <c r="JFL323" s="418" t="s">
        <v>783</v>
      </c>
      <c r="JFM323" s="417" t="s">
        <v>769</v>
      </c>
      <c r="JFN323" s="414" t="s">
        <v>64</v>
      </c>
      <c r="JFO323" s="415">
        <v>1</v>
      </c>
      <c r="JFP323" s="418" t="s">
        <v>783</v>
      </c>
      <c r="JFQ323" s="417" t="s">
        <v>769</v>
      </c>
      <c r="JFR323" s="414" t="s">
        <v>64</v>
      </c>
      <c r="JFS323" s="415">
        <v>1</v>
      </c>
      <c r="JFT323" s="418" t="s">
        <v>783</v>
      </c>
      <c r="JFU323" s="417" t="s">
        <v>769</v>
      </c>
      <c r="JFV323" s="414" t="s">
        <v>64</v>
      </c>
      <c r="JFW323" s="415">
        <v>1</v>
      </c>
      <c r="JFX323" s="418" t="s">
        <v>783</v>
      </c>
      <c r="JFY323" s="417" t="s">
        <v>769</v>
      </c>
      <c r="JFZ323" s="414" t="s">
        <v>64</v>
      </c>
      <c r="JGA323" s="415">
        <v>1</v>
      </c>
      <c r="JGB323" s="418" t="s">
        <v>783</v>
      </c>
      <c r="JGC323" s="417" t="s">
        <v>769</v>
      </c>
      <c r="JGD323" s="414" t="s">
        <v>64</v>
      </c>
      <c r="JGE323" s="415">
        <v>1</v>
      </c>
      <c r="JGF323" s="418" t="s">
        <v>783</v>
      </c>
      <c r="JGG323" s="417" t="s">
        <v>769</v>
      </c>
      <c r="JGH323" s="414" t="s">
        <v>64</v>
      </c>
      <c r="JGI323" s="415">
        <v>1</v>
      </c>
      <c r="JGJ323" s="418" t="s">
        <v>783</v>
      </c>
      <c r="JGK323" s="417" t="s">
        <v>769</v>
      </c>
      <c r="JGL323" s="414" t="s">
        <v>64</v>
      </c>
      <c r="JGM323" s="415">
        <v>1</v>
      </c>
      <c r="JGN323" s="418" t="s">
        <v>783</v>
      </c>
      <c r="JGO323" s="417" t="s">
        <v>769</v>
      </c>
      <c r="JGP323" s="414" t="s">
        <v>64</v>
      </c>
      <c r="JGQ323" s="415">
        <v>1</v>
      </c>
      <c r="JGR323" s="418" t="s">
        <v>783</v>
      </c>
      <c r="JGS323" s="417" t="s">
        <v>769</v>
      </c>
      <c r="JGT323" s="414" t="s">
        <v>64</v>
      </c>
      <c r="JGU323" s="415">
        <v>1</v>
      </c>
      <c r="JGV323" s="418" t="s">
        <v>783</v>
      </c>
      <c r="JGW323" s="417" t="s">
        <v>769</v>
      </c>
      <c r="JGX323" s="414" t="s">
        <v>64</v>
      </c>
      <c r="JGY323" s="415">
        <v>1</v>
      </c>
      <c r="JGZ323" s="418" t="s">
        <v>783</v>
      </c>
      <c r="JHA323" s="417" t="s">
        <v>769</v>
      </c>
      <c r="JHB323" s="414" t="s">
        <v>64</v>
      </c>
      <c r="JHC323" s="415">
        <v>1</v>
      </c>
      <c r="JHD323" s="418" t="s">
        <v>783</v>
      </c>
      <c r="JHE323" s="417" t="s">
        <v>769</v>
      </c>
      <c r="JHF323" s="414" t="s">
        <v>64</v>
      </c>
      <c r="JHG323" s="415">
        <v>1</v>
      </c>
      <c r="JHH323" s="418" t="s">
        <v>783</v>
      </c>
      <c r="JHI323" s="417" t="s">
        <v>769</v>
      </c>
      <c r="JHJ323" s="414" t="s">
        <v>64</v>
      </c>
      <c r="JHK323" s="415">
        <v>1</v>
      </c>
      <c r="JHL323" s="418" t="s">
        <v>783</v>
      </c>
      <c r="JHM323" s="417" t="s">
        <v>769</v>
      </c>
      <c r="JHN323" s="414" t="s">
        <v>64</v>
      </c>
      <c r="JHO323" s="415">
        <v>1</v>
      </c>
      <c r="JHP323" s="418" t="s">
        <v>783</v>
      </c>
      <c r="JHQ323" s="417" t="s">
        <v>769</v>
      </c>
      <c r="JHR323" s="414" t="s">
        <v>64</v>
      </c>
      <c r="JHS323" s="415">
        <v>1</v>
      </c>
      <c r="JHT323" s="418" t="s">
        <v>783</v>
      </c>
      <c r="JHU323" s="417" t="s">
        <v>769</v>
      </c>
      <c r="JHV323" s="414" t="s">
        <v>64</v>
      </c>
      <c r="JHW323" s="415">
        <v>1</v>
      </c>
      <c r="JHX323" s="418" t="s">
        <v>783</v>
      </c>
      <c r="JHY323" s="417" t="s">
        <v>769</v>
      </c>
      <c r="JHZ323" s="414" t="s">
        <v>64</v>
      </c>
      <c r="JIA323" s="415">
        <v>1</v>
      </c>
      <c r="JIB323" s="418" t="s">
        <v>783</v>
      </c>
      <c r="JIC323" s="417" t="s">
        <v>769</v>
      </c>
      <c r="JID323" s="414" t="s">
        <v>64</v>
      </c>
      <c r="JIE323" s="415">
        <v>1</v>
      </c>
      <c r="JIF323" s="418" t="s">
        <v>783</v>
      </c>
      <c r="JIG323" s="417" t="s">
        <v>769</v>
      </c>
      <c r="JIH323" s="414" t="s">
        <v>64</v>
      </c>
      <c r="JII323" s="415">
        <v>1</v>
      </c>
      <c r="JIJ323" s="418" t="s">
        <v>783</v>
      </c>
      <c r="JIK323" s="417" t="s">
        <v>769</v>
      </c>
      <c r="JIL323" s="414" t="s">
        <v>64</v>
      </c>
      <c r="JIM323" s="415">
        <v>1</v>
      </c>
      <c r="JIN323" s="418" t="s">
        <v>783</v>
      </c>
      <c r="JIO323" s="417" t="s">
        <v>769</v>
      </c>
      <c r="JIP323" s="414" t="s">
        <v>64</v>
      </c>
      <c r="JIQ323" s="415">
        <v>1</v>
      </c>
      <c r="JIR323" s="418" t="s">
        <v>783</v>
      </c>
      <c r="JIS323" s="417" t="s">
        <v>769</v>
      </c>
      <c r="JIT323" s="414" t="s">
        <v>64</v>
      </c>
      <c r="JIU323" s="415">
        <v>1</v>
      </c>
      <c r="JIV323" s="418" t="s">
        <v>783</v>
      </c>
      <c r="JIW323" s="417" t="s">
        <v>769</v>
      </c>
      <c r="JIX323" s="414" t="s">
        <v>64</v>
      </c>
      <c r="JIY323" s="415">
        <v>1</v>
      </c>
      <c r="JIZ323" s="418" t="s">
        <v>783</v>
      </c>
      <c r="JJA323" s="417" t="s">
        <v>769</v>
      </c>
      <c r="JJB323" s="414" t="s">
        <v>64</v>
      </c>
      <c r="JJC323" s="415">
        <v>1</v>
      </c>
      <c r="JJD323" s="418" t="s">
        <v>783</v>
      </c>
      <c r="JJE323" s="417" t="s">
        <v>769</v>
      </c>
      <c r="JJF323" s="414" t="s">
        <v>64</v>
      </c>
      <c r="JJG323" s="415">
        <v>1</v>
      </c>
      <c r="JJH323" s="418" t="s">
        <v>783</v>
      </c>
      <c r="JJI323" s="417" t="s">
        <v>769</v>
      </c>
      <c r="JJJ323" s="414" t="s">
        <v>64</v>
      </c>
      <c r="JJK323" s="415">
        <v>1</v>
      </c>
      <c r="JJL323" s="418" t="s">
        <v>783</v>
      </c>
      <c r="JJM323" s="417" t="s">
        <v>769</v>
      </c>
      <c r="JJN323" s="414" t="s">
        <v>64</v>
      </c>
      <c r="JJO323" s="415">
        <v>1</v>
      </c>
      <c r="JJP323" s="418" t="s">
        <v>783</v>
      </c>
      <c r="JJQ323" s="417" t="s">
        <v>769</v>
      </c>
      <c r="JJR323" s="414" t="s">
        <v>64</v>
      </c>
      <c r="JJS323" s="415">
        <v>1</v>
      </c>
      <c r="JJT323" s="418" t="s">
        <v>783</v>
      </c>
      <c r="JJU323" s="417" t="s">
        <v>769</v>
      </c>
      <c r="JJV323" s="414" t="s">
        <v>64</v>
      </c>
      <c r="JJW323" s="415">
        <v>1</v>
      </c>
      <c r="JJX323" s="418" t="s">
        <v>783</v>
      </c>
      <c r="JJY323" s="417" t="s">
        <v>769</v>
      </c>
      <c r="JJZ323" s="414" t="s">
        <v>64</v>
      </c>
      <c r="JKA323" s="415">
        <v>1</v>
      </c>
      <c r="JKB323" s="418" t="s">
        <v>783</v>
      </c>
      <c r="JKC323" s="417" t="s">
        <v>769</v>
      </c>
      <c r="JKD323" s="414" t="s">
        <v>64</v>
      </c>
      <c r="JKE323" s="415">
        <v>1</v>
      </c>
      <c r="JKF323" s="418" t="s">
        <v>783</v>
      </c>
      <c r="JKG323" s="417" t="s">
        <v>769</v>
      </c>
      <c r="JKH323" s="414" t="s">
        <v>64</v>
      </c>
      <c r="JKI323" s="415">
        <v>1</v>
      </c>
      <c r="JKJ323" s="418" t="s">
        <v>783</v>
      </c>
      <c r="JKK323" s="417" t="s">
        <v>769</v>
      </c>
      <c r="JKL323" s="414" t="s">
        <v>64</v>
      </c>
      <c r="JKM323" s="415">
        <v>1</v>
      </c>
      <c r="JKN323" s="418" t="s">
        <v>783</v>
      </c>
      <c r="JKO323" s="417" t="s">
        <v>769</v>
      </c>
      <c r="JKP323" s="414" t="s">
        <v>64</v>
      </c>
      <c r="JKQ323" s="415">
        <v>1</v>
      </c>
      <c r="JKR323" s="418" t="s">
        <v>783</v>
      </c>
      <c r="JKS323" s="417" t="s">
        <v>769</v>
      </c>
      <c r="JKT323" s="414" t="s">
        <v>64</v>
      </c>
      <c r="JKU323" s="415">
        <v>1</v>
      </c>
      <c r="JKV323" s="418" t="s">
        <v>783</v>
      </c>
      <c r="JKW323" s="417" t="s">
        <v>769</v>
      </c>
      <c r="JKX323" s="414" t="s">
        <v>64</v>
      </c>
      <c r="JKY323" s="415">
        <v>1</v>
      </c>
      <c r="JKZ323" s="418" t="s">
        <v>783</v>
      </c>
      <c r="JLA323" s="417" t="s">
        <v>769</v>
      </c>
      <c r="JLB323" s="414" t="s">
        <v>64</v>
      </c>
      <c r="JLC323" s="415">
        <v>1</v>
      </c>
      <c r="JLD323" s="418" t="s">
        <v>783</v>
      </c>
      <c r="JLE323" s="417" t="s">
        <v>769</v>
      </c>
      <c r="JLF323" s="414" t="s">
        <v>64</v>
      </c>
      <c r="JLG323" s="415">
        <v>1</v>
      </c>
      <c r="JLH323" s="418" t="s">
        <v>783</v>
      </c>
      <c r="JLI323" s="417" t="s">
        <v>769</v>
      </c>
      <c r="JLJ323" s="414" t="s">
        <v>64</v>
      </c>
      <c r="JLK323" s="415">
        <v>1</v>
      </c>
      <c r="JLL323" s="418" t="s">
        <v>783</v>
      </c>
      <c r="JLM323" s="417" t="s">
        <v>769</v>
      </c>
      <c r="JLN323" s="414" t="s">
        <v>64</v>
      </c>
      <c r="JLO323" s="415">
        <v>1</v>
      </c>
      <c r="JLP323" s="418" t="s">
        <v>783</v>
      </c>
      <c r="JLQ323" s="417" t="s">
        <v>769</v>
      </c>
      <c r="JLR323" s="414" t="s">
        <v>64</v>
      </c>
      <c r="JLS323" s="415">
        <v>1</v>
      </c>
      <c r="JLT323" s="418" t="s">
        <v>783</v>
      </c>
      <c r="JLU323" s="417" t="s">
        <v>769</v>
      </c>
      <c r="JLV323" s="414" t="s">
        <v>64</v>
      </c>
      <c r="JLW323" s="415">
        <v>1</v>
      </c>
      <c r="JLX323" s="418" t="s">
        <v>783</v>
      </c>
      <c r="JLY323" s="417" t="s">
        <v>769</v>
      </c>
      <c r="JLZ323" s="414" t="s">
        <v>64</v>
      </c>
      <c r="JMA323" s="415">
        <v>1</v>
      </c>
      <c r="JMB323" s="418" t="s">
        <v>783</v>
      </c>
      <c r="JMC323" s="417" t="s">
        <v>769</v>
      </c>
      <c r="JMD323" s="414" t="s">
        <v>64</v>
      </c>
      <c r="JME323" s="415">
        <v>1</v>
      </c>
      <c r="JMF323" s="418" t="s">
        <v>783</v>
      </c>
      <c r="JMG323" s="417" t="s">
        <v>769</v>
      </c>
      <c r="JMH323" s="414" t="s">
        <v>64</v>
      </c>
      <c r="JMI323" s="415">
        <v>1</v>
      </c>
      <c r="JMJ323" s="418" t="s">
        <v>783</v>
      </c>
      <c r="JMK323" s="417" t="s">
        <v>769</v>
      </c>
      <c r="JML323" s="414" t="s">
        <v>64</v>
      </c>
      <c r="JMM323" s="415">
        <v>1</v>
      </c>
      <c r="JMN323" s="418" t="s">
        <v>783</v>
      </c>
      <c r="JMO323" s="417" t="s">
        <v>769</v>
      </c>
      <c r="JMP323" s="414" t="s">
        <v>64</v>
      </c>
      <c r="JMQ323" s="415">
        <v>1</v>
      </c>
      <c r="JMR323" s="418" t="s">
        <v>783</v>
      </c>
      <c r="JMS323" s="417" t="s">
        <v>769</v>
      </c>
      <c r="JMT323" s="414" t="s">
        <v>64</v>
      </c>
      <c r="JMU323" s="415">
        <v>1</v>
      </c>
      <c r="JMV323" s="418" t="s">
        <v>783</v>
      </c>
      <c r="JMW323" s="417" t="s">
        <v>769</v>
      </c>
      <c r="JMX323" s="414" t="s">
        <v>64</v>
      </c>
      <c r="JMY323" s="415">
        <v>1</v>
      </c>
      <c r="JMZ323" s="418" t="s">
        <v>783</v>
      </c>
      <c r="JNA323" s="417" t="s">
        <v>769</v>
      </c>
      <c r="JNB323" s="414" t="s">
        <v>64</v>
      </c>
      <c r="JNC323" s="415">
        <v>1</v>
      </c>
      <c r="JND323" s="418" t="s">
        <v>783</v>
      </c>
      <c r="JNE323" s="417" t="s">
        <v>769</v>
      </c>
      <c r="JNF323" s="414" t="s">
        <v>64</v>
      </c>
      <c r="JNG323" s="415">
        <v>1</v>
      </c>
      <c r="JNH323" s="418" t="s">
        <v>783</v>
      </c>
      <c r="JNI323" s="417" t="s">
        <v>769</v>
      </c>
      <c r="JNJ323" s="414" t="s">
        <v>64</v>
      </c>
      <c r="JNK323" s="415">
        <v>1</v>
      </c>
      <c r="JNL323" s="418" t="s">
        <v>783</v>
      </c>
      <c r="JNM323" s="417" t="s">
        <v>769</v>
      </c>
      <c r="JNN323" s="414" t="s">
        <v>64</v>
      </c>
      <c r="JNO323" s="415">
        <v>1</v>
      </c>
      <c r="JNP323" s="418" t="s">
        <v>783</v>
      </c>
      <c r="JNQ323" s="417" t="s">
        <v>769</v>
      </c>
      <c r="JNR323" s="414" t="s">
        <v>64</v>
      </c>
      <c r="JNS323" s="415">
        <v>1</v>
      </c>
      <c r="JNT323" s="418" t="s">
        <v>783</v>
      </c>
      <c r="JNU323" s="417" t="s">
        <v>769</v>
      </c>
      <c r="JNV323" s="414" t="s">
        <v>64</v>
      </c>
      <c r="JNW323" s="415">
        <v>1</v>
      </c>
      <c r="JNX323" s="418" t="s">
        <v>783</v>
      </c>
      <c r="JNY323" s="417" t="s">
        <v>769</v>
      </c>
      <c r="JNZ323" s="414" t="s">
        <v>64</v>
      </c>
      <c r="JOA323" s="415">
        <v>1</v>
      </c>
      <c r="JOB323" s="418" t="s">
        <v>783</v>
      </c>
      <c r="JOC323" s="417" t="s">
        <v>769</v>
      </c>
      <c r="JOD323" s="414" t="s">
        <v>64</v>
      </c>
      <c r="JOE323" s="415">
        <v>1</v>
      </c>
      <c r="JOF323" s="418" t="s">
        <v>783</v>
      </c>
      <c r="JOG323" s="417" t="s">
        <v>769</v>
      </c>
      <c r="JOH323" s="414" t="s">
        <v>64</v>
      </c>
      <c r="JOI323" s="415">
        <v>1</v>
      </c>
      <c r="JOJ323" s="418" t="s">
        <v>783</v>
      </c>
      <c r="JOK323" s="417" t="s">
        <v>769</v>
      </c>
      <c r="JOL323" s="414" t="s">
        <v>64</v>
      </c>
      <c r="JOM323" s="415">
        <v>1</v>
      </c>
      <c r="JON323" s="418" t="s">
        <v>783</v>
      </c>
      <c r="JOO323" s="417" t="s">
        <v>769</v>
      </c>
      <c r="JOP323" s="414" t="s">
        <v>64</v>
      </c>
      <c r="JOQ323" s="415">
        <v>1</v>
      </c>
      <c r="JOR323" s="418" t="s">
        <v>783</v>
      </c>
      <c r="JOS323" s="417" t="s">
        <v>769</v>
      </c>
      <c r="JOT323" s="414" t="s">
        <v>64</v>
      </c>
      <c r="JOU323" s="415">
        <v>1</v>
      </c>
      <c r="JOV323" s="418" t="s">
        <v>783</v>
      </c>
      <c r="JOW323" s="417" t="s">
        <v>769</v>
      </c>
      <c r="JOX323" s="414" t="s">
        <v>64</v>
      </c>
      <c r="JOY323" s="415">
        <v>1</v>
      </c>
      <c r="JOZ323" s="418" t="s">
        <v>783</v>
      </c>
      <c r="JPA323" s="417" t="s">
        <v>769</v>
      </c>
      <c r="JPB323" s="414" t="s">
        <v>64</v>
      </c>
      <c r="JPC323" s="415">
        <v>1</v>
      </c>
      <c r="JPD323" s="418" t="s">
        <v>783</v>
      </c>
      <c r="JPE323" s="417" t="s">
        <v>769</v>
      </c>
      <c r="JPF323" s="414" t="s">
        <v>64</v>
      </c>
      <c r="JPG323" s="415">
        <v>1</v>
      </c>
      <c r="JPH323" s="418" t="s">
        <v>783</v>
      </c>
      <c r="JPI323" s="417" t="s">
        <v>769</v>
      </c>
      <c r="JPJ323" s="414" t="s">
        <v>64</v>
      </c>
      <c r="JPK323" s="415">
        <v>1</v>
      </c>
      <c r="JPL323" s="418" t="s">
        <v>783</v>
      </c>
      <c r="JPM323" s="417" t="s">
        <v>769</v>
      </c>
      <c r="JPN323" s="414" t="s">
        <v>64</v>
      </c>
      <c r="JPO323" s="415">
        <v>1</v>
      </c>
      <c r="JPP323" s="418" t="s">
        <v>783</v>
      </c>
      <c r="JPQ323" s="417" t="s">
        <v>769</v>
      </c>
      <c r="JPR323" s="414" t="s">
        <v>64</v>
      </c>
      <c r="JPS323" s="415">
        <v>1</v>
      </c>
      <c r="JPT323" s="418" t="s">
        <v>783</v>
      </c>
      <c r="JPU323" s="417" t="s">
        <v>769</v>
      </c>
      <c r="JPV323" s="414" t="s">
        <v>64</v>
      </c>
      <c r="JPW323" s="415">
        <v>1</v>
      </c>
      <c r="JPX323" s="418" t="s">
        <v>783</v>
      </c>
      <c r="JPY323" s="417" t="s">
        <v>769</v>
      </c>
      <c r="JPZ323" s="414" t="s">
        <v>64</v>
      </c>
      <c r="JQA323" s="415">
        <v>1</v>
      </c>
      <c r="JQB323" s="418" t="s">
        <v>783</v>
      </c>
      <c r="JQC323" s="417" t="s">
        <v>769</v>
      </c>
      <c r="JQD323" s="414" t="s">
        <v>64</v>
      </c>
      <c r="JQE323" s="415">
        <v>1</v>
      </c>
      <c r="JQF323" s="418" t="s">
        <v>783</v>
      </c>
      <c r="JQG323" s="417" t="s">
        <v>769</v>
      </c>
      <c r="JQH323" s="414" t="s">
        <v>64</v>
      </c>
      <c r="JQI323" s="415">
        <v>1</v>
      </c>
      <c r="JQJ323" s="418" t="s">
        <v>783</v>
      </c>
      <c r="JQK323" s="417" t="s">
        <v>769</v>
      </c>
      <c r="JQL323" s="414" t="s">
        <v>64</v>
      </c>
      <c r="JQM323" s="415">
        <v>1</v>
      </c>
      <c r="JQN323" s="418" t="s">
        <v>783</v>
      </c>
      <c r="JQO323" s="417" t="s">
        <v>769</v>
      </c>
      <c r="JQP323" s="414" t="s">
        <v>64</v>
      </c>
      <c r="JQQ323" s="415">
        <v>1</v>
      </c>
      <c r="JQR323" s="418" t="s">
        <v>783</v>
      </c>
      <c r="JQS323" s="417" t="s">
        <v>769</v>
      </c>
      <c r="JQT323" s="414" t="s">
        <v>64</v>
      </c>
      <c r="JQU323" s="415">
        <v>1</v>
      </c>
      <c r="JQV323" s="418" t="s">
        <v>783</v>
      </c>
      <c r="JQW323" s="417" t="s">
        <v>769</v>
      </c>
      <c r="JQX323" s="414" t="s">
        <v>64</v>
      </c>
      <c r="JQY323" s="415">
        <v>1</v>
      </c>
      <c r="JQZ323" s="418" t="s">
        <v>783</v>
      </c>
      <c r="JRA323" s="417" t="s">
        <v>769</v>
      </c>
      <c r="JRB323" s="414" t="s">
        <v>64</v>
      </c>
      <c r="JRC323" s="415">
        <v>1</v>
      </c>
      <c r="JRD323" s="418" t="s">
        <v>783</v>
      </c>
      <c r="JRE323" s="417" t="s">
        <v>769</v>
      </c>
      <c r="JRF323" s="414" t="s">
        <v>64</v>
      </c>
      <c r="JRG323" s="415">
        <v>1</v>
      </c>
      <c r="JRH323" s="418" t="s">
        <v>783</v>
      </c>
      <c r="JRI323" s="417" t="s">
        <v>769</v>
      </c>
      <c r="JRJ323" s="414" t="s">
        <v>64</v>
      </c>
      <c r="JRK323" s="415">
        <v>1</v>
      </c>
      <c r="JRL323" s="418" t="s">
        <v>783</v>
      </c>
      <c r="JRM323" s="417" t="s">
        <v>769</v>
      </c>
      <c r="JRN323" s="414" t="s">
        <v>64</v>
      </c>
      <c r="JRO323" s="415">
        <v>1</v>
      </c>
      <c r="JRP323" s="418" t="s">
        <v>783</v>
      </c>
      <c r="JRQ323" s="417" t="s">
        <v>769</v>
      </c>
      <c r="JRR323" s="414" t="s">
        <v>64</v>
      </c>
      <c r="JRS323" s="415">
        <v>1</v>
      </c>
      <c r="JRT323" s="418" t="s">
        <v>783</v>
      </c>
      <c r="JRU323" s="417" t="s">
        <v>769</v>
      </c>
      <c r="JRV323" s="414" t="s">
        <v>64</v>
      </c>
      <c r="JRW323" s="415">
        <v>1</v>
      </c>
      <c r="JRX323" s="418" t="s">
        <v>783</v>
      </c>
      <c r="JRY323" s="417" t="s">
        <v>769</v>
      </c>
      <c r="JRZ323" s="414" t="s">
        <v>64</v>
      </c>
      <c r="JSA323" s="415">
        <v>1</v>
      </c>
      <c r="JSB323" s="418" t="s">
        <v>783</v>
      </c>
      <c r="JSC323" s="417" t="s">
        <v>769</v>
      </c>
      <c r="JSD323" s="414" t="s">
        <v>64</v>
      </c>
      <c r="JSE323" s="415">
        <v>1</v>
      </c>
      <c r="JSF323" s="418" t="s">
        <v>783</v>
      </c>
      <c r="JSG323" s="417" t="s">
        <v>769</v>
      </c>
      <c r="JSH323" s="414" t="s">
        <v>64</v>
      </c>
      <c r="JSI323" s="415">
        <v>1</v>
      </c>
      <c r="JSJ323" s="418" t="s">
        <v>783</v>
      </c>
      <c r="JSK323" s="417" t="s">
        <v>769</v>
      </c>
      <c r="JSL323" s="414" t="s">
        <v>64</v>
      </c>
      <c r="JSM323" s="415">
        <v>1</v>
      </c>
      <c r="JSN323" s="418" t="s">
        <v>783</v>
      </c>
      <c r="JSO323" s="417" t="s">
        <v>769</v>
      </c>
      <c r="JSP323" s="414" t="s">
        <v>64</v>
      </c>
      <c r="JSQ323" s="415">
        <v>1</v>
      </c>
      <c r="JSR323" s="418" t="s">
        <v>783</v>
      </c>
      <c r="JSS323" s="417" t="s">
        <v>769</v>
      </c>
      <c r="JST323" s="414" t="s">
        <v>64</v>
      </c>
      <c r="JSU323" s="415">
        <v>1</v>
      </c>
      <c r="JSV323" s="418" t="s">
        <v>783</v>
      </c>
      <c r="JSW323" s="417" t="s">
        <v>769</v>
      </c>
      <c r="JSX323" s="414" t="s">
        <v>64</v>
      </c>
      <c r="JSY323" s="415">
        <v>1</v>
      </c>
      <c r="JSZ323" s="418" t="s">
        <v>783</v>
      </c>
      <c r="JTA323" s="417" t="s">
        <v>769</v>
      </c>
      <c r="JTB323" s="414" t="s">
        <v>64</v>
      </c>
      <c r="JTC323" s="415">
        <v>1</v>
      </c>
      <c r="JTD323" s="418" t="s">
        <v>783</v>
      </c>
      <c r="JTE323" s="417" t="s">
        <v>769</v>
      </c>
      <c r="JTF323" s="414" t="s">
        <v>64</v>
      </c>
      <c r="JTG323" s="415">
        <v>1</v>
      </c>
      <c r="JTH323" s="418" t="s">
        <v>783</v>
      </c>
      <c r="JTI323" s="417" t="s">
        <v>769</v>
      </c>
      <c r="JTJ323" s="414" t="s">
        <v>64</v>
      </c>
      <c r="JTK323" s="415">
        <v>1</v>
      </c>
      <c r="JTL323" s="418" t="s">
        <v>783</v>
      </c>
      <c r="JTM323" s="417" t="s">
        <v>769</v>
      </c>
      <c r="JTN323" s="414" t="s">
        <v>64</v>
      </c>
      <c r="JTO323" s="415">
        <v>1</v>
      </c>
      <c r="JTP323" s="418" t="s">
        <v>783</v>
      </c>
      <c r="JTQ323" s="417" t="s">
        <v>769</v>
      </c>
      <c r="JTR323" s="414" t="s">
        <v>64</v>
      </c>
      <c r="JTS323" s="415">
        <v>1</v>
      </c>
      <c r="JTT323" s="418" t="s">
        <v>783</v>
      </c>
      <c r="JTU323" s="417" t="s">
        <v>769</v>
      </c>
      <c r="JTV323" s="414" t="s">
        <v>64</v>
      </c>
      <c r="JTW323" s="415">
        <v>1</v>
      </c>
      <c r="JTX323" s="418" t="s">
        <v>783</v>
      </c>
      <c r="JTY323" s="417" t="s">
        <v>769</v>
      </c>
      <c r="JTZ323" s="414" t="s">
        <v>64</v>
      </c>
      <c r="JUA323" s="415">
        <v>1</v>
      </c>
      <c r="JUB323" s="418" t="s">
        <v>783</v>
      </c>
      <c r="JUC323" s="417" t="s">
        <v>769</v>
      </c>
      <c r="JUD323" s="414" t="s">
        <v>64</v>
      </c>
      <c r="JUE323" s="415">
        <v>1</v>
      </c>
      <c r="JUF323" s="418" t="s">
        <v>783</v>
      </c>
      <c r="JUG323" s="417" t="s">
        <v>769</v>
      </c>
      <c r="JUH323" s="414" t="s">
        <v>64</v>
      </c>
      <c r="JUI323" s="415">
        <v>1</v>
      </c>
      <c r="JUJ323" s="418" t="s">
        <v>783</v>
      </c>
      <c r="JUK323" s="417" t="s">
        <v>769</v>
      </c>
      <c r="JUL323" s="414" t="s">
        <v>64</v>
      </c>
      <c r="JUM323" s="415">
        <v>1</v>
      </c>
      <c r="JUN323" s="418" t="s">
        <v>783</v>
      </c>
      <c r="JUO323" s="417" t="s">
        <v>769</v>
      </c>
      <c r="JUP323" s="414" t="s">
        <v>64</v>
      </c>
      <c r="JUQ323" s="415">
        <v>1</v>
      </c>
      <c r="JUR323" s="418" t="s">
        <v>783</v>
      </c>
      <c r="JUS323" s="417" t="s">
        <v>769</v>
      </c>
      <c r="JUT323" s="414" t="s">
        <v>64</v>
      </c>
      <c r="JUU323" s="415">
        <v>1</v>
      </c>
      <c r="JUV323" s="418" t="s">
        <v>783</v>
      </c>
      <c r="JUW323" s="417" t="s">
        <v>769</v>
      </c>
      <c r="JUX323" s="414" t="s">
        <v>64</v>
      </c>
      <c r="JUY323" s="415">
        <v>1</v>
      </c>
      <c r="JUZ323" s="418" t="s">
        <v>783</v>
      </c>
      <c r="JVA323" s="417" t="s">
        <v>769</v>
      </c>
      <c r="JVB323" s="414" t="s">
        <v>64</v>
      </c>
      <c r="JVC323" s="415">
        <v>1</v>
      </c>
      <c r="JVD323" s="418" t="s">
        <v>783</v>
      </c>
      <c r="JVE323" s="417" t="s">
        <v>769</v>
      </c>
      <c r="JVF323" s="414" t="s">
        <v>64</v>
      </c>
      <c r="JVG323" s="415">
        <v>1</v>
      </c>
      <c r="JVH323" s="418" t="s">
        <v>783</v>
      </c>
      <c r="JVI323" s="417" t="s">
        <v>769</v>
      </c>
      <c r="JVJ323" s="414" t="s">
        <v>64</v>
      </c>
      <c r="JVK323" s="415">
        <v>1</v>
      </c>
      <c r="JVL323" s="418" t="s">
        <v>783</v>
      </c>
      <c r="JVM323" s="417" t="s">
        <v>769</v>
      </c>
      <c r="JVN323" s="414" t="s">
        <v>64</v>
      </c>
      <c r="JVO323" s="415">
        <v>1</v>
      </c>
      <c r="JVP323" s="418" t="s">
        <v>783</v>
      </c>
      <c r="JVQ323" s="417" t="s">
        <v>769</v>
      </c>
      <c r="JVR323" s="414" t="s">
        <v>64</v>
      </c>
      <c r="JVS323" s="415">
        <v>1</v>
      </c>
      <c r="JVT323" s="418" t="s">
        <v>783</v>
      </c>
      <c r="JVU323" s="417" t="s">
        <v>769</v>
      </c>
      <c r="JVV323" s="414" t="s">
        <v>64</v>
      </c>
      <c r="JVW323" s="415">
        <v>1</v>
      </c>
      <c r="JVX323" s="418" t="s">
        <v>783</v>
      </c>
      <c r="JVY323" s="417" t="s">
        <v>769</v>
      </c>
      <c r="JVZ323" s="414" t="s">
        <v>64</v>
      </c>
      <c r="JWA323" s="415">
        <v>1</v>
      </c>
      <c r="JWB323" s="418" t="s">
        <v>783</v>
      </c>
      <c r="JWC323" s="417" t="s">
        <v>769</v>
      </c>
      <c r="JWD323" s="414" t="s">
        <v>64</v>
      </c>
      <c r="JWE323" s="415">
        <v>1</v>
      </c>
      <c r="JWF323" s="418" t="s">
        <v>783</v>
      </c>
      <c r="JWG323" s="417" t="s">
        <v>769</v>
      </c>
      <c r="JWH323" s="414" t="s">
        <v>64</v>
      </c>
      <c r="JWI323" s="415">
        <v>1</v>
      </c>
      <c r="JWJ323" s="418" t="s">
        <v>783</v>
      </c>
      <c r="JWK323" s="417" t="s">
        <v>769</v>
      </c>
      <c r="JWL323" s="414" t="s">
        <v>64</v>
      </c>
      <c r="JWM323" s="415">
        <v>1</v>
      </c>
      <c r="JWN323" s="418" t="s">
        <v>783</v>
      </c>
      <c r="JWO323" s="417" t="s">
        <v>769</v>
      </c>
      <c r="JWP323" s="414" t="s">
        <v>64</v>
      </c>
      <c r="JWQ323" s="415">
        <v>1</v>
      </c>
      <c r="JWR323" s="418" t="s">
        <v>783</v>
      </c>
      <c r="JWS323" s="417" t="s">
        <v>769</v>
      </c>
      <c r="JWT323" s="414" t="s">
        <v>64</v>
      </c>
      <c r="JWU323" s="415">
        <v>1</v>
      </c>
      <c r="JWV323" s="418" t="s">
        <v>783</v>
      </c>
      <c r="JWW323" s="417" t="s">
        <v>769</v>
      </c>
      <c r="JWX323" s="414" t="s">
        <v>64</v>
      </c>
      <c r="JWY323" s="415">
        <v>1</v>
      </c>
      <c r="JWZ323" s="418" t="s">
        <v>783</v>
      </c>
      <c r="JXA323" s="417" t="s">
        <v>769</v>
      </c>
      <c r="JXB323" s="414" t="s">
        <v>64</v>
      </c>
      <c r="JXC323" s="415">
        <v>1</v>
      </c>
      <c r="JXD323" s="418" t="s">
        <v>783</v>
      </c>
      <c r="JXE323" s="417" t="s">
        <v>769</v>
      </c>
      <c r="JXF323" s="414" t="s">
        <v>64</v>
      </c>
      <c r="JXG323" s="415">
        <v>1</v>
      </c>
      <c r="JXH323" s="418" t="s">
        <v>783</v>
      </c>
      <c r="JXI323" s="417" t="s">
        <v>769</v>
      </c>
      <c r="JXJ323" s="414" t="s">
        <v>64</v>
      </c>
      <c r="JXK323" s="415">
        <v>1</v>
      </c>
      <c r="JXL323" s="418" t="s">
        <v>783</v>
      </c>
      <c r="JXM323" s="417" t="s">
        <v>769</v>
      </c>
      <c r="JXN323" s="414" t="s">
        <v>64</v>
      </c>
      <c r="JXO323" s="415">
        <v>1</v>
      </c>
      <c r="JXP323" s="418" t="s">
        <v>783</v>
      </c>
      <c r="JXQ323" s="417" t="s">
        <v>769</v>
      </c>
      <c r="JXR323" s="414" t="s">
        <v>64</v>
      </c>
      <c r="JXS323" s="415">
        <v>1</v>
      </c>
      <c r="JXT323" s="418" t="s">
        <v>783</v>
      </c>
      <c r="JXU323" s="417" t="s">
        <v>769</v>
      </c>
      <c r="JXV323" s="414" t="s">
        <v>64</v>
      </c>
      <c r="JXW323" s="415">
        <v>1</v>
      </c>
      <c r="JXX323" s="418" t="s">
        <v>783</v>
      </c>
      <c r="JXY323" s="417" t="s">
        <v>769</v>
      </c>
      <c r="JXZ323" s="414" t="s">
        <v>64</v>
      </c>
      <c r="JYA323" s="415">
        <v>1</v>
      </c>
      <c r="JYB323" s="418" t="s">
        <v>783</v>
      </c>
      <c r="JYC323" s="417" t="s">
        <v>769</v>
      </c>
      <c r="JYD323" s="414" t="s">
        <v>64</v>
      </c>
      <c r="JYE323" s="415">
        <v>1</v>
      </c>
      <c r="JYF323" s="418" t="s">
        <v>783</v>
      </c>
      <c r="JYG323" s="417" t="s">
        <v>769</v>
      </c>
      <c r="JYH323" s="414" t="s">
        <v>64</v>
      </c>
      <c r="JYI323" s="415">
        <v>1</v>
      </c>
      <c r="JYJ323" s="418" t="s">
        <v>783</v>
      </c>
      <c r="JYK323" s="417" t="s">
        <v>769</v>
      </c>
      <c r="JYL323" s="414" t="s">
        <v>64</v>
      </c>
      <c r="JYM323" s="415">
        <v>1</v>
      </c>
      <c r="JYN323" s="418" t="s">
        <v>783</v>
      </c>
      <c r="JYO323" s="417" t="s">
        <v>769</v>
      </c>
      <c r="JYP323" s="414" t="s">
        <v>64</v>
      </c>
      <c r="JYQ323" s="415">
        <v>1</v>
      </c>
      <c r="JYR323" s="418" t="s">
        <v>783</v>
      </c>
      <c r="JYS323" s="417" t="s">
        <v>769</v>
      </c>
      <c r="JYT323" s="414" t="s">
        <v>64</v>
      </c>
      <c r="JYU323" s="415">
        <v>1</v>
      </c>
      <c r="JYV323" s="418" t="s">
        <v>783</v>
      </c>
      <c r="JYW323" s="417" t="s">
        <v>769</v>
      </c>
      <c r="JYX323" s="414" t="s">
        <v>64</v>
      </c>
      <c r="JYY323" s="415">
        <v>1</v>
      </c>
      <c r="JYZ323" s="418" t="s">
        <v>783</v>
      </c>
      <c r="JZA323" s="417" t="s">
        <v>769</v>
      </c>
      <c r="JZB323" s="414" t="s">
        <v>64</v>
      </c>
      <c r="JZC323" s="415">
        <v>1</v>
      </c>
      <c r="JZD323" s="418" t="s">
        <v>783</v>
      </c>
      <c r="JZE323" s="417" t="s">
        <v>769</v>
      </c>
      <c r="JZF323" s="414" t="s">
        <v>64</v>
      </c>
      <c r="JZG323" s="415">
        <v>1</v>
      </c>
      <c r="JZH323" s="418" t="s">
        <v>783</v>
      </c>
      <c r="JZI323" s="417" t="s">
        <v>769</v>
      </c>
      <c r="JZJ323" s="414" t="s">
        <v>64</v>
      </c>
      <c r="JZK323" s="415">
        <v>1</v>
      </c>
      <c r="JZL323" s="418" t="s">
        <v>783</v>
      </c>
      <c r="JZM323" s="417" t="s">
        <v>769</v>
      </c>
      <c r="JZN323" s="414" t="s">
        <v>64</v>
      </c>
      <c r="JZO323" s="415">
        <v>1</v>
      </c>
      <c r="JZP323" s="418" t="s">
        <v>783</v>
      </c>
      <c r="JZQ323" s="417" t="s">
        <v>769</v>
      </c>
      <c r="JZR323" s="414" t="s">
        <v>64</v>
      </c>
      <c r="JZS323" s="415">
        <v>1</v>
      </c>
      <c r="JZT323" s="418" t="s">
        <v>783</v>
      </c>
      <c r="JZU323" s="417" t="s">
        <v>769</v>
      </c>
      <c r="JZV323" s="414" t="s">
        <v>64</v>
      </c>
      <c r="JZW323" s="415">
        <v>1</v>
      </c>
      <c r="JZX323" s="418" t="s">
        <v>783</v>
      </c>
      <c r="JZY323" s="417" t="s">
        <v>769</v>
      </c>
      <c r="JZZ323" s="414" t="s">
        <v>64</v>
      </c>
      <c r="KAA323" s="415">
        <v>1</v>
      </c>
      <c r="KAB323" s="418" t="s">
        <v>783</v>
      </c>
      <c r="KAC323" s="417" t="s">
        <v>769</v>
      </c>
      <c r="KAD323" s="414" t="s">
        <v>64</v>
      </c>
      <c r="KAE323" s="415">
        <v>1</v>
      </c>
      <c r="KAF323" s="418" t="s">
        <v>783</v>
      </c>
      <c r="KAG323" s="417" t="s">
        <v>769</v>
      </c>
      <c r="KAH323" s="414" t="s">
        <v>64</v>
      </c>
      <c r="KAI323" s="415">
        <v>1</v>
      </c>
      <c r="KAJ323" s="418" t="s">
        <v>783</v>
      </c>
      <c r="KAK323" s="417" t="s">
        <v>769</v>
      </c>
      <c r="KAL323" s="414" t="s">
        <v>64</v>
      </c>
      <c r="KAM323" s="415">
        <v>1</v>
      </c>
      <c r="KAN323" s="418" t="s">
        <v>783</v>
      </c>
      <c r="KAO323" s="417" t="s">
        <v>769</v>
      </c>
      <c r="KAP323" s="414" t="s">
        <v>64</v>
      </c>
      <c r="KAQ323" s="415">
        <v>1</v>
      </c>
      <c r="KAR323" s="418" t="s">
        <v>783</v>
      </c>
      <c r="KAS323" s="417" t="s">
        <v>769</v>
      </c>
      <c r="KAT323" s="414" t="s">
        <v>64</v>
      </c>
      <c r="KAU323" s="415">
        <v>1</v>
      </c>
      <c r="KAV323" s="418" t="s">
        <v>783</v>
      </c>
      <c r="KAW323" s="417" t="s">
        <v>769</v>
      </c>
      <c r="KAX323" s="414" t="s">
        <v>64</v>
      </c>
      <c r="KAY323" s="415">
        <v>1</v>
      </c>
      <c r="KAZ323" s="418" t="s">
        <v>783</v>
      </c>
      <c r="KBA323" s="417" t="s">
        <v>769</v>
      </c>
      <c r="KBB323" s="414" t="s">
        <v>64</v>
      </c>
      <c r="KBC323" s="415">
        <v>1</v>
      </c>
      <c r="KBD323" s="418" t="s">
        <v>783</v>
      </c>
      <c r="KBE323" s="417" t="s">
        <v>769</v>
      </c>
      <c r="KBF323" s="414" t="s">
        <v>64</v>
      </c>
      <c r="KBG323" s="415">
        <v>1</v>
      </c>
      <c r="KBH323" s="418" t="s">
        <v>783</v>
      </c>
      <c r="KBI323" s="417" t="s">
        <v>769</v>
      </c>
      <c r="KBJ323" s="414" t="s">
        <v>64</v>
      </c>
      <c r="KBK323" s="415">
        <v>1</v>
      </c>
      <c r="KBL323" s="418" t="s">
        <v>783</v>
      </c>
      <c r="KBM323" s="417" t="s">
        <v>769</v>
      </c>
      <c r="KBN323" s="414" t="s">
        <v>64</v>
      </c>
      <c r="KBO323" s="415">
        <v>1</v>
      </c>
      <c r="KBP323" s="418" t="s">
        <v>783</v>
      </c>
      <c r="KBQ323" s="417" t="s">
        <v>769</v>
      </c>
      <c r="KBR323" s="414" t="s">
        <v>64</v>
      </c>
      <c r="KBS323" s="415">
        <v>1</v>
      </c>
      <c r="KBT323" s="418" t="s">
        <v>783</v>
      </c>
      <c r="KBU323" s="417" t="s">
        <v>769</v>
      </c>
      <c r="KBV323" s="414" t="s">
        <v>64</v>
      </c>
      <c r="KBW323" s="415">
        <v>1</v>
      </c>
      <c r="KBX323" s="418" t="s">
        <v>783</v>
      </c>
      <c r="KBY323" s="417" t="s">
        <v>769</v>
      </c>
      <c r="KBZ323" s="414" t="s">
        <v>64</v>
      </c>
      <c r="KCA323" s="415">
        <v>1</v>
      </c>
      <c r="KCB323" s="418" t="s">
        <v>783</v>
      </c>
      <c r="KCC323" s="417" t="s">
        <v>769</v>
      </c>
      <c r="KCD323" s="414" t="s">
        <v>64</v>
      </c>
      <c r="KCE323" s="415">
        <v>1</v>
      </c>
      <c r="KCF323" s="418" t="s">
        <v>783</v>
      </c>
      <c r="KCG323" s="417" t="s">
        <v>769</v>
      </c>
      <c r="KCH323" s="414" t="s">
        <v>64</v>
      </c>
      <c r="KCI323" s="415">
        <v>1</v>
      </c>
      <c r="KCJ323" s="418" t="s">
        <v>783</v>
      </c>
      <c r="KCK323" s="417" t="s">
        <v>769</v>
      </c>
      <c r="KCL323" s="414" t="s">
        <v>64</v>
      </c>
      <c r="KCM323" s="415">
        <v>1</v>
      </c>
      <c r="KCN323" s="418" t="s">
        <v>783</v>
      </c>
      <c r="KCO323" s="417" t="s">
        <v>769</v>
      </c>
      <c r="KCP323" s="414" t="s">
        <v>64</v>
      </c>
      <c r="KCQ323" s="415">
        <v>1</v>
      </c>
      <c r="KCR323" s="418" t="s">
        <v>783</v>
      </c>
      <c r="KCS323" s="417" t="s">
        <v>769</v>
      </c>
      <c r="KCT323" s="414" t="s">
        <v>64</v>
      </c>
      <c r="KCU323" s="415">
        <v>1</v>
      </c>
      <c r="KCV323" s="418" t="s">
        <v>783</v>
      </c>
      <c r="KCW323" s="417" t="s">
        <v>769</v>
      </c>
      <c r="KCX323" s="414" t="s">
        <v>64</v>
      </c>
      <c r="KCY323" s="415">
        <v>1</v>
      </c>
      <c r="KCZ323" s="418" t="s">
        <v>783</v>
      </c>
      <c r="KDA323" s="417" t="s">
        <v>769</v>
      </c>
      <c r="KDB323" s="414" t="s">
        <v>64</v>
      </c>
      <c r="KDC323" s="415">
        <v>1</v>
      </c>
      <c r="KDD323" s="418" t="s">
        <v>783</v>
      </c>
      <c r="KDE323" s="417" t="s">
        <v>769</v>
      </c>
      <c r="KDF323" s="414" t="s">
        <v>64</v>
      </c>
      <c r="KDG323" s="415">
        <v>1</v>
      </c>
      <c r="KDH323" s="418" t="s">
        <v>783</v>
      </c>
      <c r="KDI323" s="417" t="s">
        <v>769</v>
      </c>
      <c r="KDJ323" s="414" t="s">
        <v>64</v>
      </c>
      <c r="KDK323" s="415">
        <v>1</v>
      </c>
      <c r="KDL323" s="418" t="s">
        <v>783</v>
      </c>
      <c r="KDM323" s="417" t="s">
        <v>769</v>
      </c>
      <c r="KDN323" s="414" t="s">
        <v>64</v>
      </c>
      <c r="KDO323" s="415">
        <v>1</v>
      </c>
      <c r="KDP323" s="418" t="s">
        <v>783</v>
      </c>
      <c r="KDQ323" s="417" t="s">
        <v>769</v>
      </c>
      <c r="KDR323" s="414" t="s">
        <v>64</v>
      </c>
      <c r="KDS323" s="415">
        <v>1</v>
      </c>
      <c r="KDT323" s="418" t="s">
        <v>783</v>
      </c>
      <c r="KDU323" s="417" t="s">
        <v>769</v>
      </c>
      <c r="KDV323" s="414" t="s">
        <v>64</v>
      </c>
      <c r="KDW323" s="415">
        <v>1</v>
      </c>
      <c r="KDX323" s="418" t="s">
        <v>783</v>
      </c>
      <c r="KDY323" s="417" t="s">
        <v>769</v>
      </c>
      <c r="KDZ323" s="414" t="s">
        <v>64</v>
      </c>
      <c r="KEA323" s="415">
        <v>1</v>
      </c>
      <c r="KEB323" s="418" t="s">
        <v>783</v>
      </c>
      <c r="KEC323" s="417" t="s">
        <v>769</v>
      </c>
      <c r="KED323" s="414" t="s">
        <v>64</v>
      </c>
      <c r="KEE323" s="415">
        <v>1</v>
      </c>
      <c r="KEF323" s="418" t="s">
        <v>783</v>
      </c>
      <c r="KEG323" s="417" t="s">
        <v>769</v>
      </c>
      <c r="KEH323" s="414" t="s">
        <v>64</v>
      </c>
      <c r="KEI323" s="415">
        <v>1</v>
      </c>
      <c r="KEJ323" s="418" t="s">
        <v>783</v>
      </c>
      <c r="KEK323" s="417" t="s">
        <v>769</v>
      </c>
      <c r="KEL323" s="414" t="s">
        <v>64</v>
      </c>
      <c r="KEM323" s="415">
        <v>1</v>
      </c>
      <c r="KEN323" s="418" t="s">
        <v>783</v>
      </c>
      <c r="KEO323" s="417" t="s">
        <v>769</v>
      </c>
      <c r="KEP323" s="414" t="s">
        <v>64</v>
      </c>
      <c r="KEQ323" s="415">
        <v>1</v>
      </c>
      <c r="KER323" s="418" t="s">
        <v>783</v>
      </c>
      <c r="KES323" s="417" t="s">
        <v>769</v>
      </c>
      <c r="KET323" s="414" t="s">
        <v>64</v>
      </c>
      <c r="KEU323" s="415">
        <v>1</v>
      </c>
      <c r="KEV323" s="418" t="s">
        <v>783</v>
      </c>
      <c r="KEW323" s="417" t="s">
        <v>769</v>
      </c>
      <c r="KEX323" s="414" t="s">
        <v>64</v>
      </c>
      <c r="KEY323" s="415">
        <v>1</v>
      </c>
      <c r="KEZ323" s="418" t="s">
        <v>783</v>
      </c>
      <c r="KFA323" s="417" t="s">
        <v>769</v>
      </c>
      <c r="KFB323" s="414" t="s">
        <v>64</v>
      </c>
      <c r="KFC323" s="415">
        <v>1</v>
      </c>
      <c r="KFD323" s="418" t="s">
        <v>783</v>
      </c>
      <c r="KFE323" s="417" t="s">
        <v>769</v>
      </c>
      <c r="KFF323" s="414" t="s">
        <v>64</v>
      </c>
      <c r="KFG323" s="415">
        <v>1</v>
      </c>
      <c r="KFH323" s="418" t="s">
        <v>783</v>
      </c>
      <c r="KFI323" s="417" t="s">
        <v>769</v>
      </c>
      <c r="KFJ323" s="414" t="s">
        <v>64</v>
      </c>
      <c r="KFK323" s="415">
        <v>1</v>
      </c>
      <c r="KFL323" s="418" t="s">
        <v>783</v>
      </c>
      <c r="KFM323" s="417" t="s">
        <v>769</v>
      </c>
      <c r="KFN323" s="414" t="s">
        <v>64</v>
      </c>
      <c r="KFO323" s="415">
        <v>1</v>
      </c>
      <c r="KFP323" s="418" t="s">
        <v>783</v>
      </c>
      <c r="KFQ323" s="417" t="s">
        <v>769</v>
      </c>
      <c r="KFR323" s="414" t="s">
        <v>64</v>
      </c>
      <c r="KFS323" s="415">
        <v>1</v>
      </c>
      <c r="KFT323" s="418" t="s">
        <v>783</v>
      </c>
      <c r="KFU323" s="417" t="s">
        <v>769</v>
      </c>
      <c r="KFV323" s="414" t="s">
        <v>64</v>
      </c>
      <c r="KFW323" s="415">
        <v>1</v>
      </c>
      <c r="KFX323" s="418" t="s">
        <v>783</v>
      </c>
      <c r="KFY323" s="417" t="s">
        <v>769</v>
      </c>
      <c r="KFZ323" s="414" t="s">
        <v>64</v>
      </c>
      <c r="KGA323" s="415">
        <v>1</v>
      </c>
      <c r="KGB323" s="418" t="s">
        <v>783</v>
      </c>
      <c r="KGC323" s="417" t="s">
        <v>769</v>
      </c>
      <c r="KGD323" s="414" t="s">
        <v>64</v>
      </c>
      <c r="KGE323" s="415">
        <v>1</v>
      </c>
      <c r="KGF323" s="418" t="s">
        <v>783</v>
      </c>
      <c r="KGG323" s="417" t="s">
        <v>769</v>
      </c>
      <c r="KGH323" s="414" t="s">
        <v>64</v>
      </c>
      <c r="KGI323" s="415">
        <v>1</v>
      </c>
      <c r="KGJ323" s="418" t="s">
        <v>783</v>
      </c>
      <c r="KGK323" s="417" t="s">
        <v>769</v>
      </c>
      <c r="KGL323" s="414" t="s">
        <v>64</v>
      </c>
      <c r="KGM323" s="415">
        <v>1</v>
      </c>
      <c r="KGN323" s="418" t="s">
        <v>783</v>
      </c>
      <c r="KGO323" s="417" t="s">
        <v>769</v>
      </c>
      <c r="KGP323" s="414" t="s">
        <v>64</v>
      </c>
      <c r="KGQ323" s="415">
        <v>1</v>
      </c>
      <c r="KGR323" s="418" t="s">
        <v>783</v>
      </c>
      <c r="KGS323" s="417" t="s">
        <v>769</v>
      </c>
      <c r="KGT323" s="414" t="s">
        <v>64</v>
      </c>
      <c r="KGU323" s="415">
        <v>1</v>
      </c>
      <c r="KGV323" s="418" t="s">
        <v>783</v>
      </c>
      <c r="KGW323" s="417" t="s">
        <v>769</v>
      </c>
      <c r="KGX323" s="414" t="s">
        <v>64</v>
      </c>
      <c r="KGY323" s="415">
        <v>1</v>
      </c>
      <c r="KGZ323" s="418" t="s">
        <v>783</v>
      </c>
      <c r="KHA323" s="417" t="s">
        <v>769</v>
      </c>
      <c r="KHB323" s="414" t="s">
        <v>64</v>
      </c>
      <c r="KHC323" s="415">
        <v>1</v>
      </c>
      <c r="KHD323" s="418" t="s">
        <v>783</v>
      </c>
      <c r="KHE323" s="417" t="s">
        <v>769</v>
      </c>
      <c r="KHF323" s="414" t="s">
        <v>64</v>
      </c>
      <c r="KHG323" s="415">
        <v>1</v>
      </c>
      <c r="KHH323" s="418" t="s">
        <v>783</v>
      </c>
      <c r="KHI323" s="417" t="s">
        <v>769</v>
      </c>
      <c r="KHJ323" s="414" t="s">
        <v>64</v>
      </c>
      <c r="KHK323" s="415">
        <v>1</v>
      </c>
      <c r="KHL323" s="418" t="s">
        <v>783</v>
      </c>
      <c r="KHM323" s="417" t="s">
        <v>769</v>
      </c>
      <c r="KHN323" s="414" t="s">
        <v>64</v>
      </c>
      <c r="KHO323" s="415">
        <v>1</v>
      </c>
      <c r="KHP323" s="418" t="s">
        <v>783</v>
      </c>
      <c r="KHQ323" s="417" t="s">
        <v>769</v>
      </c>
      <c r="KHR323" s="414" t="s">
        <v>64</v>
      </c>
      <c r="KHS323" s="415">
        <v>1</v>
      </c>
      <c r="KHT323" s="418" t="s">
        <v>783</v>
      </c>
      <c r="KHU323" s="417" t="s">
        <v>769</v>
      </c>
      <c r="KHV323" s="414" t="s">
        <v>64</v>
      </c>
      <c r="KHW323" s="415">
        <v>1</v>
      </c>
      <c r="KHX323" s="418" t="s">
        <v>783</v>
      </c>
      <c r="KHY323" s="417" t="s">
        <v>769</v>
      </c>
      <c r="KHZ323" s="414" t="s">
        <v>64</v>
      </c>
      <c r="KIA323" s="415">
        <v>1</v>
      </c>
      <c r="KIB323" s="418" t="s">
        <v>783</v>
      </c>
      <c r="KIC323" s="417" t="s">
        <v>769</v>
      </c>
      <c r="KID323" s="414" t="s">
        <v>64</v>
      </c>
      <c r="KIE323" s="415">
        <v>1</v>
      </c>
      <c r="KIF323" s="418" t="s">
        <v>783</v>
      </c>
      <c r="KIG323" s="417" t="s">
        <v>769</v>
      </c>
      <c r="KIH323" s="414" t="s">
        <v>64</v>
      </c>
      <c r="KII323" s="415">
        <v>1</v>
      </c>
      <c r="KIJ323" s="418" t="s">
        <v>783</v>
      </c>
      <c r="KIK323" s="417" t="s">
        <v>769</v>
      </c>
      <c r="KIL323" s="414" t="s">
        <v>64</v>
      </c>
      <c r="KIM323" s="415">
        <v>1</v>
      </c>
      <c r="KIN323" s="418" t="s">
        <v>783</v>
      </c>
      <c r="KIO323" s="417" t="s">
        <v>769</v>
      </c>
      <c r="KIP323" s="414" t="s">
        <v>64</v>
      </c>
      <c r="KIQ323" s="415">
        <v>1</v>
      </c>
      <c r="KIR323" s="418" t="s">
        <v>783</v>
      </c>
      <c r="KIS323" s="417" t="s">
        <v>769</v>
      </c>
      <c r="KIT323" s="414" t="s">
        <v>64</v>
      </c>
      <c r="KIU323" s="415">
        <v>1</v>
      </c>
      <c r="KIV323" s="418" t="s">
        <v>783</v>
      </c>
      <c r="KIW323" s="417" t="s">
        <v>769</v>
      </c>
      <c r="KIX323" s="414" t="s">
        <v>64</v>
      </c>
      <c r="KIY323" s="415">
        <v>1</v>
      </c>
      <c r="KIZ323" s="418" t="s">
        <v>783</v>
      </c>
      <c r="KJA323" s="417" t="s">
        <v>769</v>
      </c>
      <c r="KJB323" s="414" t="s">
        <v>64</v>
      </c>
      <c r="KJC323" s="415">
        <v>1</v>
      </c>
      <c r="KJD323" s="418" t="s">
        <v>783</v>
      </c>
      <c r="KJE323" s="417" t="s">
        <v>769</v>
      </c>
      <c r="KJF323" s="414" t="s">
        <v>64</v>
      </c>
      <c r="KJG323" s="415">
        <v>1</v>
      </c>
      <c r="KJH323" s="418" t="s">
        <v>783</v>
      </c>
      <c r="KJI323" s="417" t="s">
        <v>769</v>
      </c>
      <c r="KJJ323" s="414" t="s">
        <v>64</v>
      </c>
      <c r="KJK323" s="415">
        <v>1</v>
      </c>
      <c r="KJL323" s="418" t="s">
        <v>783</v>
      </c>
      <c r="KJM323" s="417" t="s">
        <v>769</v>
      </c>
      <c r="KJN323" s="414" t="s">
        <v>64</v>
      </c>
      <c r="KJO323" s="415">
        <v>1</v>
      </c>
      <c r="KJP323" s="418" t="s">
        <v>783</v>
      </c>
      <c r="KJQ323" s="417" t="s">
        <v>769</v>
      </c>
      <c r="KJR323" s="414" t="s">
        <v>64</v>
      </c>
      <c r="KJS323" s="415">
        <v>1</v>
      </c>
      <c r="KJT323" s="418" t="s">
        <v>783</v>
      </c>
      <c r="KJU323" s="417" t="s">
        <v>769</v>
      </c>
      <c r="KJV323" s="414" t="s">
        <v>64</v>
      </c>
      <c r="KJW323" s="415">
        <v>1</v>
      </c>
      <c r="KJX323" s="418" t="s">
        <v>783</v>
      </c>
      <c r="KJY323" s="417" t="s">
        <v>769</v>
      </c>
      <c r="KJZ323" s="414" t="s">
        <v>64</v>
      </c>
      <c r="KKA323" s="415">
        <v>1</v>
      </c>
      <c r="KKB323" s="418" t="s">
        <v>783</v>
      </c>
      <c r="KKC323" s="417" t="s">
        <v>769</v>
      </c>
      <c r="KKD323" s="414" t="s">
        <v>64</v>
      </c>
      <c r="KKE323" s="415">
        <v>1</v>
      </c>
      <c r="KKF323" s="418" t="s">
        <v>783</v>
      </c>
      <c r="KKG323" s="417" t="s">
        <v>769</v>
      </c>
      <c r="KKH323" s="414" t="s">
        <v>64</v>
      </c>
      <c r="KKI323" s="415">
        <v>1</v>
      </c>
      <c r="KKJ323" s="418" t="s">
        <v>783</v>
      </c>
      <c r="KKK323" s="417" t="s">
        <v>769</v>
      </c>
      <c r="KKL323" s="414" t="s">
        <v>64</v>
      </c>
      <c r="KKM323" s="415">
        <v>1</v>
      </c>
      <c r="KKN323" s="418" t="s">
        <v>783</v>
      </c>
      <c r="KKO323" s="417" t="s">
        <v>769</v>
      </c>
      <c r="KKP323" s="414" t="s">
        <v>64</v>
      </c>
      <c r="KKQ323" s="415">
        <v>1</v>
      </c>
      <c r="KKR323" s="418" t="s">
        <v>783</v>
      </c>
      <c r="KKS323" s="417" t="s">
        <v>769</v>
      </c>
      <c r="KKT323" s="414" t="s">
        <v>64</v>
      </c>
      <c r="KKU323" s="415">
        <v>1</v>
      </c>
      <c r="KKV323" s="418" t="s">
        <v>783</v>
      </c>
      <c r="KKW323" s="417" t="s">
        <v>769</v>
      </c>
      <c r="KKX323" s="414" t="s">
        <v>64</v>
      </c>
      <c r="KKY323" s="415">
        <v>1</v>
      </c>
      <c r="KKZ323" s="418" t="s">
        <v>783</v>
      </c>
      <c r="KLA323" s="417" t="s">
        <v>769</v>
      </c>
      <c r="KLB323" s="414" t="s">
        <v>64</v>
      </c>
      <c r="KLC323" s="415">
        <v>1</v>
      </c>
      <c r="KLD323" s="418" t="s">
        <v>783</v>
      </c>
      <c r="KLE323" s="417" t="s">
        <v>769</v>
      </c>
      <c r="KLF323" s="414" t="s">
        <v>64</v>
      </c>
      <c r="KLG323" s="415">
        <v>1</v>
      </c>
      <c r="KLH323" s="418" t="s">
        <v>783</v>
      </c>
      <c r="KLI323" s="417" t="s">
        <v>769</v>
      </c>
      <c r="KLJ323" s="414" t="s">
        <v>64</v>
      </c>
      <c r="KLK323" s="415">
        <v>1</v>
      </c>
      <c r="KLL323" s="418" t="s">
        <v>783</v>
      </c>
      <c r="KLM323" s="417" t="s">
        <v>769</v>
      </c>
      <c r="KLN323" s="414" t="s">
        <v>64</v>
      </c>
      <c r="KLO323" s="415">
        <v>1</v>
      </c>
      <c r="KLP323" s="418" t="s">
        <v>783</v>
      </c>
      <c r="KLQ323" s="417" t="s">
        <v>769</v>
      </c>
      <c r="KLR323" s="414" t="s">
        <v>64</v>
      </c>
      <c r="KLS323" s="415">
        <v>1</v>
      </c>
      <c r="KLT323" s="418" t="s">
        <v>783</v>
      </c>
      <c r="KLU323" s="417" t="s">
        <v>769</v>
      </c>
      <c r="KLV323" s="414" t="s">
        <v>64</v>
      </c>
      <c r="KLW323" s="415">
        <v>1</v>
      </c>
      <c r="KLX323" s="418" t="s">
        <v>783</v>
      </c>
      <c r="KLY323" s="417" t="s">
        <v>769</v>
      </c>
      <c r="KLZ323" s="414" t="s">
        <v>64</v>
      </c>
      <c r="KMA323" s="415">
        <v>1</v>
      </c>
      <c r="KMB323" s="418" t="s">
        <v>783</v>
      </c>
      <c r="KMC323" s="417" t="s">
        <v>769</v>
      </c>
      <c r="KMD323" s="414" t="s">
        <v>64</v>
      </c>
      <c r="KME323" s="415">
        <v>1</v>
      </c>
      <c r="KMF323" s="418" t="s">
        <v>783</v>
      </c>
      <c r="KMG323" s="417" t="s">
        <v>769</v>
      </c>
      <c r="KMH323" s="414" t="s">
        <v>64</v>
      </c>
      <c r="KMI323" s="415">
        <v>1</v>
      </c>
      <c r="KMJ323" s="418" t="s">
        <v>783</v>
      </c>
      <c r="KMK323" s="417" t="s">
        <v>769</v>
      </c>
      <c r="KML323" s="414" t="s">
        <v>64</v>
      </c>
      <c r="KMM323" s="415">
        <v>1</v>
      </c>
      <c r="KMN323" s="418" t="s">
        <v>783</v>
      </c>
      <c r="KMO323" s="417" t="s">
        <v>769</v>
      </c>
      <c r="KMP323" s="414" t="s">
        <v>64</v>
      </c>
      <c r="KMQ323" s="415">
        <v>1</v>
      </c>
      <c r="KMR323" s="418" t="s">
        <v>783</v>
      </c>
      <c r="KMS323" s="417" t="s">
        <v>769</v>
      </c>
      <c r="KMT323" s="414" t="s">
        <v>64</v>
      </c>
      <c r="KMU323" s="415">
        <v>1</v>
      </c>
      <c r="KMV323" s="418" t="s">
        <v>783</v>
      </c>
      <c r="KMW323" s="417" t="s">
        <v>769</v>
      </c>
      <c r="KMX323" s="414" t="s">
        <v>64</v>
      </c>
      <c r="KMY323" s="415">
        <v>1</v>
      </c>
      <c r="KMZ323" s="418" t="s">
        <v>783</v>
      </c>
      <c r="KNA323" s="417" t="s">
        <v>769</v>
      </c>
      <c r="KNB323" s="414" t="s">
        <v>64</v>
      </c>
      <c r="KNC323" s="415">
        <v>1</v>
      </c>
      <c r="KND323" s="418" t="s">
        <v>783</v>
      </c>
      <c r="KNE323" s="417" t="s">
        <v>769</v>
      </c>
      <c r="KNF323" s="414" t="s">
        <v>64</v>
      </c>
      <c r="KNG323" s="415">
        <v>1</v>
      </c>
      <c r="KNH323" s="418" t="s">
        <v>783</v>
      </c>
      <c r="KNI323" s="417" t="s">
        <v>769</v>
      </c>
      <c r="KNJ323" s="414" t="s">
        <v>64</v>
      </c>
      <c r="KNK323" s="415">
        <v>1</v>
      </c>
      <c r="KNL323" s="418" t="s">
        <v>783</v>
      </c>
      <c r="KNM323" s="417" t="s">
        <v>769</v>
      </c>
      <c r="KNN323" s="414" t="s">
        <v>64</v>
      </c>
      <c r="KNO323" s="415">
        <v>1</v>
      </c>
      <c r="KNP323" s="418" t="s">
        <v>783</v>
      </c>
      <c r="KNQ323" s="417" t="s">
        <v>769</v>
      </c>
      <c r="KNR323" s="414" t="s">
        <v>64</v>
      </c>
      <c r="KNS323" s="415">
        <v>1</v>
      </c>
      <c r="KNT323" s="418" t="s">
        <v>783</v>
      </c>
      <c r="KNU323" s="417" t="s">
        <v>769</v>
      </c>
      <c r="KNV323" s="414" t="s">
        <v>64</v>
      </c>
      <c r="KNW323" s="415">
        <v>1</v>
      </c>
      <c r="KNX323" s="418" t="s">
        <v>783</v>
      </c>
      <c r="KNY323" s="417" t="s">
        <v>769</v>
      </c>
      <c r="KNZ323" s="414" t="s">
        <v>64</v>
      </c>
      <c r="KOA323" s="415">
        <v>1</v>
      </c>
      <c r="KOB323" s="418" t="s">
        <v>783</v>
      </c>
      <c r="KOC323" s="417" t="s">
        <v>769</v>
      </c>
      <c r="KOD323" s="414" t="s">
        <v>64</v>
      </c>
      <c r="KOE323" s="415">
        <v>1</v>
      </c>
      <c r="KOF323" s="418" t="s">
        <v>783</v>
      </c>
      <c r="KOG323" s="417" t="s">
        <v>769</v>
      </c>
      <c r="KOH323" s="414" t="s">
        <v>64</v>
      </c>
      <c r="KOI323" s="415">
        <v>1</v>
      </c>
      <c r="KOJ323" s="418" t="s">
        <v>783</v>
      </c>
      <c r="KOK323" s="417" t="s">
        <v>769</v>
      </c>
      <c r="KOL323" s="414" t="s">
        <v>64</v>
      </c>
      <c r="KOM323" s="415">
        <v>1</v>
      </c>
      <c r="KON323" s="418" t="s">
        <v>783</v>
      </c>
      <c r="KOO323" s="417" t="s">
        <v>769</v>
      </c>
      <c r="KOP323" s="414" t="s">
        <v>64</v>
      </c>
      <c r="KOQ323" s="415">
        <v>1</v>
      </c>
      <c r="KOR323" s="418" t="s">
        <v>783</v>
      </c>
      <c r="KOS323" s="417" t="s">
        <v>769</v>
      </c>
      <c r="KOT323" s="414" t="s">
        <v>64</v>
      </c>
      <c r="KOU323" s="415">
        <v>1</v>
      </c>
      <c r="KOV323" s="418" t="s">
        <v>783</v>
      </c>
      <c r="KOW323" s="417" t="s">
        <v>769</v>
      </c>
      <c r="KOX323" s="414" t="s">
        <v>64</v>
      </c>
      <c r="KOY323" s="415">
        <v>1</v>
      </c>
      <c r="KOZ323" s="418" t="s">
        <v>783</v>
      </c>
      <c r="KPA323" s="417" t="s">
        <v>769</v>
      </c>
      <c r="KPB323" s="414" t="s">
        <v>64</v>
      </c>
      <c r="KPC323" s="415">
        <v>1</v>
      </c>
      <c r="KPD323" s="418" t="s">
        <v>783</v>
      </c>
      <c r="KPE323" s="417" t="s">
        <v>769</v>
      </c>
      <c r="KPF323" s="414" t="s">
        <v>64</v>
      </c>
      <c r="KPG323" s="415">
        <v>1</v>
      </c>
      <c r="KPH323" s="418" t="s">
        <v>783</v>
      </c>
      <c r="KPI323" s="417" t="s">
        <v>769</v>
      </c>
      <c r="KPJ323" s="414" t="s">
        <v>64</v>
      </c>
      <c r="KPK323" s="415">
        <v>1</v>
      </c>
      <c r="KPL323" s="418" t="s">
        <v>783</v>
      </c>
      <c r="KPM323" s="417" t="s">
        <v>769</v>
      </c>
      <c r="KPN323" s="414" t="s">
        <v>64</v>
      </c>
      <c r="KPO323" s="415">
        <v>1</v>
      </c>
      <c r="KPP323" s="418" t="s">
        <v>783</v>
      </c>
      <c r="KPQ323" s="417" t="s">
        <v>769</v>
      </c>
      <c r="KPR323" s="414" t="s">
        <v>64</v>
      </c>
      <c r="KPS323" s="415">
        <v>1</v>
      </c>
      <c r="KPT323" s="418" t="s">
        <v>783</v>
      </c>
      <c r="KPU323" s="417" t="s">
        <v>769</v>
      </c>
      <c r="KPV323" s="414" t="s">
        <v>64</v>
      </c>
      <c r="KPW323" s="415">
        <v>1</v>
      </c>
      <c r="KPX323" s="418" t="s">
        <v>783</v>
      </c>
      <c r="KPY323" s="417" t="s">
        <v>769</v>
      </c>
      <c r="KPZ323" s="414" t="s">
        <v>64</v>
      </c>
      <c r="KQA323" s="415">
        <v>1</v>
      </c>
      <c r="KQB323" s="418" t="s">
        <v>783</v>
      </c>
      <c r="KQC323" s="417" t="s">
        <v>769</v>
      </c>
      <c r="KQD323" s="414" t="s">
        <v>64</v>
      </c>
      <c r="KQE323" s="415">
        <v>1</v>
      </c>
      <c r="KQF323" s="418" t="s">
        <v>783</v>
      </c>
      <c r="KQG323" s="417" t="s">
        <v>769</v>
      </c>
      <c r="KQH323" s="414" t="s">
        <v>64</v>
      </c>
      <c r="KQI323" s="415">
        <v>1</v>
      </c>
      <c r="KQJ323" s="418" t="s">
        <v>783</v>
      </c>
      <c r="KQK323" s="417" t="s">
        <v>769</v>
      </c>
      <c r="KQL323" s="414" t="s">
        <v>64</v>
      </c>
      <c r="KQM323" s="415">
        <v>1</v>
      </c>
      <c r="KQN323" s="418" t="s">
        <v>783</v>
      </c>
      <c r="KQO323" s="417" t="s">
        <v>769</v>
      </c>
      <c r="KQP323" s="414" t="s">
        <v>64</v>
      </c>
      <c r="KQQ323" s="415">
        <v>1</v>
      </c>
      <c r="KQR323" s="418" t="s">
        <v>783</v>
      </c>
      <c r="KQS323" s="417" t="s">
        <v>769</v>
      </c>
      <c r="KQT323" s="414" t="s">
        <v>64</v>
      </c>
      <c r="KQU323" s="415">
        <v>1</v>
      </c>
      <c r="KQV323" s="418" t="s">
        <v>783</v>
      </c>
      <c r="KQW323" s="417" t="s">
        <v>769</v>
      </c>
      <c r="KQX323" s="414" t="s">
        <v>64</v>
      </c>
      <c r="KQY323" s="415">
        <v>1</v>
      </c>
      <c r="KQZ323" s="418" t="s">
        <v>783</v>
      </c>
      <c r="KRA323" s="417" t="s">
        <v>769</v>
      </c>
      <c r="KRB323" s="414" t="s">
        <v>64</v>
      </c>
      <c r="KRC323" s="415">
        <v>1</v>
      </c>
      <c r="KRD323" s="418" t="s">
        <v>783</v>
      </c>
      <c r="KRE323" s="417" t="s">
        <v>769</v>
      </c>
      <c r="KRF323" s="414" t="s">
        <v>64</v>
      </c>
      <c r="KRG323" s="415">
        <v>1</v>
      </c>
      <c r="KRH323" s="418" t="s">
        <v>783</v>
      </c>
      <c r="KRI323" s="417" t="s">
        <v>769</v>
      </c>
      <c r="KRJ323" s="414" t="s">
        <v>64</v>
      </c>
      <c r="KRK323" s="415">
        <v>1</v>
      </c>
      <c r="KRL323" s="418" t="s">
        <v>783</v>
      </c>
      <c r="KRM323" s="417" t="s">
        <v>769</v>
      </c>
      <c r="KRN323" s="414" t="s">
        <v>64</v>
      </c>
      <c r="KRO323" s="415">
        <v>1</v>
      </c>
      <c r="KRP323" s="418" t="s">
        <v>783</v>
      </c>
      <c r="KRQ323" s="417" t="s">
        <v>769</v>
      </c>
      <c r="KRR323" s="414" t="s">
        <v>64</v>
      </c>
      <c r="KRS323" s="415">
        <v>1</v>
      </c>
      <c r="KRT323" s="418" t="s">
        <v>783</v>
      </c>
      <c r="KRU323" s="417" t="s">
        <v>769</v>
      </c>
      <c r="KRV323" s="414" t="s">
        <v>64</v>
      </c>
      <c r="KRW323" s="415">
        <v>1</v>
      </c>
      <c r="KRX323" s="418" t="s">
        <v>783</v>
      </c>
      <c r="KRY323" s="417" t="s">
        <v>769</v>
      </c>
      <c r="KRZ323" s="414" t="s">
        <v>64</v>
      </c>
      <c r="KSA323" s="415">
        <v>1</v>
      </c>
      <c r="KSB323" s="418" t="s">
        <v>783</v>
      </c>
      <c r="KSC323" s="417" t="s">
        <v>769</v>
      </c>
      <c r="KSD323" s="414" t="s">
        <v>64</v>
      </c>
      <c r="KSE323" s="415">
        <v>1</v>
      </c>
      <c r="KSF323" s="418" t="s">
        <v>783</v>
      </c>
      <c r="KSG323" s="417" t="s">
        <v>769</v>
      </c>
      <c r="KSH323" s="414" t="s">
        <v>64</v>
      </c>
      <c r="KSI323" s="415">
        <v>1</v>
      </c>
      <c r="KSJ323" s="418" t="s">
        <v>783</v>
      </c>
      <c r="KSK323" s="417" t="s">
        <v>769</v>
      </c>
      <c r="KSL323" s="414" t="s">
        <v>64</v>
      </c>
      <c r="KSM323" s="415">
        <v>1</v>
      </c>
      <c r="KSN323" s="418" t="s">
        <v>783</v>
      </c>
      <c r="KSO323" s="417" t="s">
        <v>769</v>
      </c>
      <c r="KSP323" s="414" t="s">
        <v>64</v>
      </c>
      <c r="KSQ323" s="415">
        <v>1</v>
      </c>
      <c r="KSR323" s="418" t="s">
        <v>783</v>
      </c>
      <c r="KSS323" s="417" t="s">
        <v>769</v>
      </c>
      <c r="KST323" s="414" t="s">
        <v>64</v>
      </c>
      <c r="KSU323" s="415">
        <v>1</v>
      </c>
      <c r="KSV323" s="418" t="s">
        <v>783</v>
      </c>
      <c r="KSW323" s="417" t="s">
        <v>769</v>
      </c>
      <c r="KSX323" s="414" t="s">
        <v>64</v>
      </c>
      <c r="KSY323" s="415">
        <v>1</v>
      </c>
      <c r="KSZ323" s="418" t="s">
        <v>783</v>
      </c>
      <c r="KTA323" s="417" t="s">
        <v>769</v>
      </c>
      <c r="KTB323" s="414" t="s">
        <v>64</v>
      </c>
      <c r="KTC323" s="415">
        <v>1</v>
      </c>
      <c r="KTD323" s="418" t="s">
        <v>783</v>
      </c>
      <c r="KTE323" s="417" t="s">
        <v>769</v>
      </c>
      <c r="KTF323" s="414" t="s">
        <v>64</v>
      </c>
      <c r="KTG323" s="415">
        <v>1</v>
      </c>
      <c r="KTH323" s="418" t="s">
        <v>783</v>
      </c>
      <c r="KTI323" s="417" t="s">
        <v>769</v>
      </c>
      <c r="KTJ323" s="414" t="s">
        <v>64</v>
      </c>
      <c r="KTK323" s="415">
        <v>1</v>
      </c>
      <c r="KTL323" s="418" t="s">
        <v>783</v>
      </c>
      <c r="KTM323" s="417" t="s">
        <v>769</v>
      </c>
      <c r="KTN323" s="414" t="s">
        <v>64</v>
      </c>
      <c r="KTO323" s="415">
        <v>1</v>
      </c>
      <c r="KTP323" s="418" t="s">
        <v>783</v>
      </c>
      <c r="KTQ323" s="417" t="s">
        <v>769</v>
      </c>
      <c r="KTR323" s="414" t="s">
        <v>64</v>
      </c>
      <c r="KTS323" s="415">
        <v>1</v>
      </c>
      <c r="KTT323" s="418" t="s">
        <v>783</v>
      </c>
      <c r="KTU323" s="417" t="s">
        <v>769</v>
      </c>
      <c r="KTV323" s="414" t="s">
        <v>64</v>
      </c>
      <c r="KTW323" s="415">
        <v>1</v>
      </c>
      <c r="KTX323" s="418" t="s">
        <v>783</v>
      </c>
      <c r="KTY323" s="417" t="s">
        <v>769</v>
      </c>
      <c r="KTZ323" s="414" t="s">
        <v>64</v>
      </c>
      <c r="KUA323" s="415">
        <v>1</v>
      </c>
      <c r="KUB323" s="418" t="s">
        <v>783</v>
      </c>
      <c r="KUC323" s="417" t="s">
        <v>769</v>
      </c>
      <c r="KUD323" s="414" t="s">
        <v>64</v>
      </c>
      <c r="KUE323" s="415">
        <v>1</v>
      </c>
      <c r="KUF323" s="418" t="s">
        <v>783</v>
      </c>
      <c r="KUG323" s="417" t="s">
        <v>769</v>
      </c>
      <c r="KUH323" s="414" t="s">
        <v>64</v>
      </c>
      <c r="KUI323" s="415">
        <v>1</v>
      </c>
      <c r="KUJ323" s="418" t="s">
        <v>783</v>
      </c>
      <c r="KUK323" s="417" t="s">
        <v>769</v>
      </c>
      <c r="KUL323" s="414" t="s">
        <v>64</v>
      </c>
      <c r="KUM323" s="415">
        <v>1</v>
      </c>
      <c r="KUN323" s="418" t="s">
        <v>783</v>
      </c>
      <c r="KUO323" s="417" t="s">
        <v>769</v>
      </c>
      <c r="KUP323" s="414" t="s">
        <v>64</v>
      </c>
      <c r="KUQ323" s="415">
        <v>1</v>
      </c>
      <c r="KUR323" s="418" t="s">
        <v>783</v>
      </c>
      <c r="KUS323" s="417" t="s">
        <v>769</v>
      </c>
      <c r="KUT323" s="414" t="s">
        <v>64</v>
      </c>
      <c r="KUU323" s="415">
        <v>1</v>
      </c>
      <c r="KUV323" s="418" t="s">
        <v>783</v>
      </c>
      <c r="KUW323" s="417" t="s">
        <v>769</v>
      </c>
      <c r="KUX323" s="414" t="s">
        <v>64</v>
      </c>
      <c r="KUY323" s="415">
        <v>1</v>
      </c>
      <c r="KUZ323" s="418" t="s">
        <v>783</v>
      </c>
      <c r="KVA323" s="417" t="s">
        <v>769</v>
      </c>
      <c r="KVB323" s="414" t="s">
        <v>64</v>
      </c>
      <c r="KVC323" s="415">
        <v>1</v>
      </c>
      <c r="KVD323" s="418" t="s">
        <v>783</v>
      </c>
      <c r="KVE323" s="417" t="s">
        <v>769</v>
      </c>
      <c r="KVF323" s="414" t="s">
        <v>64</v>
      </c>
      <c r="KVG323" s="415">
        <v>1</v>
      </c>
      <c r="KVH323" s="418" t="s">
        <v>783</v>
      </c>
      <c r="KVI323" s="417" t="s">
        <v>769</v>
      </c>
      <c r="KVJ323" s="414" t="s">
        <v>64</v>
      </c>
      <c r="KVK323" s="415">
        <v>1</v>
      </c>
      <c r="KVL323" s="418" t="s">
        <v>783</v>
      </c>
      <c r="KVM323" s="417" t="s">
        <v>769</v>
      </c>
      <c r="KVN323" s="414" t="s">
        <v>64</v>
      </c>
      <c r="KVO323" s="415">
        <v>1</v>
      </c>
      <c r="KVP323" s="418" t="s">
        <v>783</v>
      </c>
      <c r="KVQ323" s="417" t="s">
        <v>769</v>
      </c>
      <c r="KVR323" s="414" t="s">
        <v>64</v>
      </c>
      <c r="KVS323" s="415">
        <v>1</v>
      </c>
      <c r="KVT323" s="418" t="s">
        <v>783</v>
      </c>
      <c r="KVU323" s="417" t="s">
        <v>769</v>
      </c>
      <c r="KVV323" s="414" t="s">
        <v>64</v>
      </c>
      <c r="KVW323" s="415">
        <v>1</v>
      </c>
      <c r="KVX323" s="418" t="s">
        <v>783</v>
      </c>
      <c r="KVY323" s="417" t="s">
        <v>769</v>
      </c>
      <c r="KVZ323" s="414" t="s">
        <v>64</v>
      </c>
      <c r="KWA323" s="415">
        <v>1</v>
      </c>
      <c r="KWB323" s="418" t="s">
        <v>783</v>
      </c>
      <c r="KWC323" s="417" t="s">
        <v>769</v>
      </c>
      <c r="KWD323" s="414" t="s">
        <v>64</v>
      </c>
      <c r="KWE323" s="415">
        <v>1</v>
      </c>
      <c r="KWF323" s="418" t="s">
        <v>783</v>
      </c>
      <c r="KWG323" s="417" t="s">
        <v>769</v>
      </c>
      <c r="KWH323" s="414" t="s">
        <v>64</v>
      </c>
      <c r="KWI323" s="415">
        <v>1</v>
      </c>
      <c r="KWJ323" s="418" t="s">
        <v>783</v>
      </c>
      <c r="KWK323" s="417" t="s">
        <v>769</v>
      </c>
      <c r="KWL323" s="414" t="s">
        <v>64</v>
      </c>
      <c r="KWM323" s="415">
        <v>1</v>
      </c>
      <c r="KWN323" s="418" t="s">
        <v>783</v>
      </c>
      <c r="KWO323" s="417" t="s">
        <v>769</v>
      </c>
      <c r="KWP323" s="414" t="s">
        <v>64</v>
      </c>
      <c r="KWQ323" s="415">
        <v>1</v>
      </c>
      <c r="KWR323" s="418" t="s">
        <v>783</v>
      </c>
      <c r="KWS323" s="417" t="s">
        <v>769</v>
      </c>
      <c r="KWT323" s="414" t="s">
        <v>64</v>
      </c>
      <c r="KWU323" s="415">
        <v>1</v>
      </c>
      <c r="KWV323" s="418" t="s">
        <v>783</v>
      </c>
      <c r="KWW323" s="417" t="s">
        <v>769</v>
      </c>
      <c r="KWX323" s="414" t="s">
        <v>64</v>
      </c>
      <c r="KWY323" s="415">
        <v>1</v>
      </c>
      <c r="KWZ323" s="418" t="s">
        <v>783</v>
      </c>
      <c r="KXA323" s="417" t="s">
        <v>769</v>
      </c>
      <c r="KXB323" s="414" t="s">
        <v>64</v>
      </c>
      <c r="KXC323" s="415">
        <v>1</v>
      </c>
      <c r="KXD323" s="418" t="s">
        <v>783</v>
      </c>
      <c r="KXE323" s="417" t="s">
        <v>769</v>
      </c>
      <c r="KXF323" s="414" t="s">
        <v>64</v>
      </c>
      <c r="KXG323" s="415">
        <v>1</v>
      </c>
      <c r="KXH323" s="418" t="s">
        <v>783</v>
      </c>
      <c r="KXI323" s="417" t="s">
        <v>769</v>
      </c>
      <c r="KXJ323" s="414" t="s">
        <v>64</v>
      </c>
      <c r="KXK323" s="415">
        <v>1</v>
      </c>
      <c r="KXL323" s="418" t="s">
        <v>783</v>
      </c>
      <c r="KXM323" s="417" t="s">
        <v>769</v>
      </c>
      <c r="KXN323" s="414" t="s">
        <v>64</v>
      </c>
      <c r="KXO323" s="415">
        <v>1</v>
      </c>
      <c r="KXP323" s="418" t="s">
        <v>783</v>
      </c>
      <c r="KXQ323" s="417" t="s">
        <v>769</v>
      </c>
      <c r="KXR323" s="414" t="s">
        <v>64</v>
      </c>
      <c r="KXS323" s="415">
        <v>1</v>
      </c>
      <c r="KXT323" s="418" t="s">
        <v>783</v>
      </c>
      <c r="KXU323" s="417" t="s">
        <v>769</v>
      </c>
      <c r="KXV323" s="414" t="s">
        <v>64</v>
      </c>
      <c r="KXW323" s="415">
        <v>1</v>
      </c>
      <c r="KXX323" s="418" t="s">
        <v>783</v>
      </c>
      <c r="KXY323" s="417" t="s">
        <v>769</v>
      </c>
      <c r="KXZ323" s="414" t="s">
        <v>64</v>
      </c>
      <c r="KYA323" s="415">
        <v>1</v>
      </c>
      <c r="KYB323" s="418" t="s">
        <v>783</v>
      </c>
      <c r="KYC323" s="417" t="s">
        <v>769</v>
      </c>
      <c r="KYD323" s="414" t="s">
        <v>64</v>
      </c>
      <c r="KYE323" s="415">
        <v>1</v>
      </c>
      <c r="KYF323" s="418" t="s">
        <v>783</v>
      </c>
      <c r="KYG323" s="417" t="s">
        <v>769</v>
      </c>
      <c r="KYH323" s="414" t="s">
        <v>64</v>
      </c>
      <c r="KYI323" s="415">
        <v>1</v>
      </c>
      <c r="KYJ323" s="418" t="s">
        <v>783</v>
      </c>
      <c r="KYK323" s="417" t="s">
        <v>769</v>
      </c>
      <c r="KYL323" s="414" t="s">
        <v>64</v>
      </c>
      <c r="KYM323" s="415">
        <v>1</v>
      </c>
      <c r="KYN323" s="418" t="s">
        <v>783</v>
      </c>
      <c r="KYO323" s="417" t="s">
        <v>769</v>
      </c>
      <c r="KYP323" s="414" t="s">
        <v>64</v>
      </c>
      <c r="KYQ323" s="415">
        <v>1</v>
      </c>
      <c r="KYR323" s="418" t="s">
        <v>783</v>
      </c>
      <c r="KYS323" s="417" t="s">
        <v>769</v>
      </c>
      <c r="KYT323" s="414" t="s">
        <v>64</v>
      </c>
      <c r="KYU323" s="415">
        <v>1</v>
      </c>
      <c r="KYV323" s="418" t="s">
        <v>783</v>
      </c>
      <c r="KYW323" s="417" t="s">
        <v>769</v>
      </c>
      <c r="KYX323" s="414" t="s">
        <v>64</v>
      </c>
      <c r="KYY323" s="415">
        <v>1</v>
      </c>
      <c r="KYZ323" s="418" t="s">
        <v>783</v>
      </c>
      <c r="KZA323" s="417" t="s">
        <v>769</v>
      </c>
      <c r="KZB323" s="414" t="s">
        <v>64</v>
      </c>
      <c r="KZC323" s="415">
        <v>1</v>
      </c>
      <c r="KZD323" s="418" t="s">
        <v>783</v>
      </c>
      <c r="KZE323" s="417" t="s">
        <v>769</v>
      </c>
      <c r="KZF323" s="414" t="s">
        <v>64</v>
      </c>
      <c r="KZG323" s="415">
        <v>1</v>
      </c>
      <c r="KZH323" s="418" t="s">
        <v>783</v>
      </c>
      <c r="KZI323" s="417" t="s">
        <v>769</v>
      </c>
      <c r="KZJ323" s="414" t="s">
        <v>64</v>
      </c>
      <c r="KZK323" s="415">
        <v>1</v>
      </c>
      <c r="KZL323" s="418" t="s">
        <v>783</v>
      </c>
      <c r="KZM323" s="417" t="s">
        <v>769</v>
      </c>
      <c r="KZN323" s="414" t="s">
        <v>64</v>
      </c>
      <c r="KZO323" s="415">
        <v>1</v>
      </c>
      <c r="KZP323" s="418" t="s">
        <v>783</v>
      </c>
      <c r="KZQ323" s="417" t="s">
        <v>769</v>
      </c>
      <c r="KZR323" s="414" t="s">
        <v>64</v>
      </c>
      <c r="KZS323" s="415">
        <v>1</v>
      </c>
      <c r="KZT323" s="418" t="s">
        <v>783</v>
      </c>
      <c r="KZU323" s="417" t="s">
        <v>769</v>
      </c>
      <c r="KZV323" s="414" t="s">
        <v>64</v>
      </c>
      <c r="KZW323" s="415">
        <v>1</v>
      </c>
      <c r="KZX323" s="418" t="s">
        <v>783</v>
      </c>
      <c r="KZY323" s="417" t="s">
        <v>769</v>
      </c>
      <c r="KZZ323" s="414" t="s">
        <v>64</v>
      </c>
      <c r="LAA323" s="415">
        <v>1</v>
      </c>
      <c r="LAB323" s="418" t="s">
        <v>783</v>
      </c>
      <c r="LAC323" s="417" t="s">
        <v>769</v>
      </c>
      <c r="LAD323" s="414" t="s">
        <v>64</v>
      </c>
      <c r="LAE323" s="415">
        <v>1</v>
      </c>
      <c r="LAF323" s="418" t="s">
        <v>783</v>
      </c>
      <c r="LAG323" s="417" t="s">
        <v>769</v>
      </c>
      <c r="LAH323" s="414" t="s">
        <v>64</v>
      </c>
      <c r="LAI323" s="415">
        <v>1</v>
      </c>
      <c r="LAJ323" s="418" t="s">
        <v>783</v>
      </c>
      <c r="LAK323" s="417" t="s">
        <v>769</v>
      </c>
      <c r="LAL323" s="414" t="s">
        <v>64</v>
      </c>
      <c r="LAM323" s="415">
        <v>1</v>
      </c>
      <c r="LAN323" s="418" t="s">
        <v>783</v>
      </c>
      <c r="LAO323" s="417" t="s">
        <v>769</v>
      </c>
      <c r="LAP323" s="414" t="s">
        <v>64</v>
      </c>
      <c r="LAQ323" s="415">
        <v>1</v>
      </c>
      <c r="LAR323" s="418" t="s">
        <v>783</v>
      </c>
      <c r="LAS323" s="417" t="s">
        <v>769</v>
      </c>
      <c r="LAT323" s="414" t="s">
        <v>64</v>
      </c>
      <c r="LAU323" s="415">
        <v>1</v>
      </c>
      <c r="LAV323" s="418" t="s">
        <v>783</v>
      </c>
      <c r="LAW323" s="417" t="s">
        <v>769</v>
      </c>
      <c r="LAX323" s="414" t="s">
        <v>64</v>
      </c>
      <c r="LAY323" s="415">
        <v>1</v>
      </c>
      <c r="LAZ323" s="418" t="s">
        <v>783</v>
      </c>
      <c r="LBA323" s="417" t="s">
        <v>769</v>
      </c>
      <c r="LBB323" s="414" t="s">
        <v>64</v>
      </c>
      <c r="LBC323" s="415">
        <v>1</v>
      </c>
      <c r="LBD323" s="418" t="s">
        <v>783</v>
      </c>
      <c r="LBE323" s="417" t="s">
        <v>769</v>
      </c>
      <c r="LBF323" s="414" t="s">
        <v>64</v>
      </c>
      <c r="LBG323" s="415">
        <v>1</v>
      </c>
      <c r="LBH323" s="418" t="s">
        <v>783</v>
      </c>
      <c r="LBI323" s="417" t="s">
        <v>769</v>
      </c>
      <c r="LBJ323" s="414" t="s">
        <v>64</v>
      </c>
      <c r="LBK323" s="415">
        <v>1</v>
      </c>
      <c r="LBL323" s="418" t="s">
        <v>783</v>
      </c>
      <c r="LBM323" s="417" t="s">
        <v>769</v>
      </c>
      <c r="LBN323" s="414" t="s">
        <v>64</v>
      </c>
      <c r="LBO323" s="415">
        <v>1</v>
      </c>
      <c r="LBP323" s="418" t="s">
        <v>783</v>
      </c>
      <c r="LBQ323" s="417" t="s">
        <v>769</v>
      </c>
      <c r="LBR323" s="414" t="s">
        <v>64</v>
      </c>
      <c r="LBS323" s="415">
        <v>1</v>
      </c>
      <c r="LBT323" s="418" t="s">
        <v>783</v>
      </c>
      <c r="LBU323" s="417" t="s">
        <v>769</v>
      </c>
      <c r="LBV323" s="414" t="s">
        <v>64</v>
      </c>
      <c r="LBW323" s="415">
        <v>1</v>
      </c>
      <c r="LBX323" s="418" t="s">
        <v>783</v>
      </c>
      <c r="LBY323" s="417" t="s">
        <v>769</v>
      </c>
      <c r="LBZ323" s="414" t="s">
        <v>64</v>
      </c>
      <c r="LCA323" s="415">
        <v>1</v>
      </c>
      <c r="LCB323" s="418" t="s">
        <v>783</v>
      </c>
      <c r="LCC323" s="417" t="s">
        <v>769</v>
      </c>
      <c r="LCD323" s="414" t="s">
        <v>64</v>
      </c>
      <c r="LCE323" s="415">
        <v>1</v>
      </c>
      <c r="LCF323" s="418" t="s">
        <v>783</v>
      </c>
      <c r="LCG323" s="417" t="s">
        <v>769</v>
      </c>
      <c r="LCH323" s="414" t="s">
        <v>64</v>
      </c>
      <c r="LCI323" s="415">
        <v>1</v>
      </c>
      <c r="LCJ323" s="418" t="s">
        <v>783</v>
      </c>
      <c r="LCK323" s="417" t="s">
        <v>769</v>
      </c>
      <c r="LCL323" s="414" t="s">
        <v>64</v>
      </c>
      <c r="LCM323" s="415">
        <v>1</v>
      </c>
      <c r="LCN323" s="418" t="s">
        <v>783</v>
      </c>
      <c r="LCO323" s="417" t="s">
        <v>769</v>
      </c>
      <c r="LCP323" s="414" t="s">
        <v>64</v>
      </c>
      <c r="LCQ323" s="415">
        <v>1</v>
      </c>
      <c r="LCR323" s="418" t="s">
        <v>783</v>
      </c>
      <c r="LCS323" s="417" t="s">
        <v>769</v>
      </c>
      <c r="LCT323" s="414" t="s">
        <v>64</v>
      </c>
      <c r="LCU323" s="415">
        <v>1</v>
      </c>
      <c r="LCV323" s="418" t="s">
        <v>783</v>
      </c>
      <c r="LCW323" s="417" t="s">
        <v>769</v>
      </c>
      <c r="LCX323" s="414" t="s">
        <v>64</v>
      </c>
      <c r="LCY323" s="415">
        <v>1</v>
      </c>
      <c r="LCZ323" s="418" t="s">
        <v>783</v>
      </c>
      <c r="LDA323" s="417" t="s">
        <v>769</v>
      </c>
      <c r="LDB323" s="414" t="s">
        <v>64</v>
      </c>
      <c r="LDC323" s="415">
        <v>1</v>
      </c>
      <c r="LDD323" s="418" t="s">
        <v>783</v>
      </c>
      <c r="LDE323" s="417" t="s">
        <v>769</v>
      </c>
      <c r="LDF323" s="414" t="s">
        <v>64</v>
      </c>
      <c r="LDG323" s="415">
        <v>1</v>
      </c>
      <c r="LDH323" s="418" t="s">
        <v>783</v>
      </c>
      <c r="LDI323" s="417" t="s">
        <v>769</v>
      </c>
      <c r="LDJ323" s="414" t="s">
        <v>64</v>
      </c>
      <c r="LDK323" s="415">
        <v>1</v>
      </c>
      <c r="LDL323" s="418" t="s">
        <v>783</v>
      </c>
      <c r="LDM323" s="417" t="s">
        <v>769</v>
      </c>
      <c r="LDN323" s="414" t="s">
        <v>64</v>
      </c>
      <c r="LDO323" s="415">
        <v>1</v>
      </c>
      <c r="LDP323" s="418" t="s">
        <v>783</v>
      </c>
      <c r="LDQ323" s="417" t="s">
        <v>769</v>
      </c>
      <c r="LDR323" s="414" t="s">
        <v>64</v>
      </c>
      <c r="LDS323" s="415">
        <v>1</v>
      </c>
      <c r="LDT323" s="418" t="s">
        <v>783</v>
      </c>
      <c r="LDU323" s="417" t="s">
        <v>769</v>
      </c>
      <c r="LDV323" s="414" t="s">
        <v>64</v>
      </c>
      <c r="LDW323" s="415">
        <v>1</v>
      </c>
      <c r="LDX323" s="418" t="s">
        <v>783</v>
      </c>
      <c r="LDY323" s="417" t="s">
        <v>769</v>
      </c>
      <c r="LDZ323" s="414" t="s">
        <v>64</v>
      </c>
      <c r="LEA323" s="415">
        <v>1</v>
      </c>
      <c r="LEB323" s="418" t="s">
        <v>783</v>
      </c>
      <c r="LEC323" s="417" t="s">
        <v>769</v>
      </c>
      <c r="LED323" s="414" t="s">
        <v>64</v>
      </c>
      <c r="LEE323" s="415">
        <v>1</v>
      </c>
      <c r="LEF323" s="418" t="s">
        <v>783</v>
      </c>
      <c r="LEG323" s="417" t="s">
        <v>769</v>
      </c>
      <c r="LEH323" s="414" t="s">
        <v>64</v>
      </c>
      <c r="LEI323" s="415">
        <v>1</v>
      </c>
      <c r="LEJ323" s="418" t="s">
        <v>783</v>
      </c>
      <c r="LEK323" s="417" t="s">
        <v>769</v>
      </c>
      <c r="LEL323" s="414" t="s">
        <v>64</v>
      </c>
      <c r="LEM323" s="415">
        <v>1</v>
      </c>
      <c r="LEN323" s="418" t="s">
        <v>783</v>
      </c>
      <c r="LEO323" s="417" t="s">
        <v>769</v>
      </c>
      <c r="LEP323" s="414" t="s">
        <v>64</v>
      </c>
      <c r="LEQ323" s="415">
        <v>1</v>
      </c>
      <c r="LER323" s="418" t="s">
        <v>783</v>
      </c>
      <c r="LES323" s="417" t="s">
        <v>769</v>
      </c>
      <c r="LET323" s="414" t="s">
        <v>64</v>
      </c>
      <c r="LEU323" s="415">
        <v>1</v>
      </c>
      <c r="LEV323" s="418" t="s">
        <v>783</v>
      </c>
      <c r="LEW323" s="417" t="s">
        <v>769</v>
      </c>
      <c r="LEX323" s="414" t="s">
        <v>64</v>
      </c>
      <c r="LEY323" s="415">
        <v>1</v>
      </c>
      <c r="LEZ323" s="418" t="s">
        <v>783</v>
      </c>
      <c r="LFA323" s="417" t="s">
        <v>769</v>
      </c>
      <c r="LFB323" s="414" t="s">
        <v>64</v>
      </c>
      <c r="LFC323" s="415">
        <v>1</v>
      </c>
      <c r="LFD323" s="418" t="s">
        <v>783</v>
      </c>
      <c r="LFE323" s="417" t="s">
        <v>769</v>
      </c>
      <c r="LFF323" s="414" t="s">
        <v>64</v>
      </c>
      <c r="LFG323" s="415">
        <v>1</v>
      </c>
      <c r="LFH323" s="418" t="s">
        <v>783</v>
      </c>
      <c r="LFI323" s="417" t="s">
        <v>769</v>
      </c>
      <c r="LFJ323" s="414" t="s">
        <v>64</v>
      </c>
      <c r="LFK323" s="415">
        <v>1</v>
      </c>
      <c r="LFL323" s="418" t="s">
        <v>783</v>
      </c>
      <c r="LFM323" s="417" t="s">
        <v>769</v>
      </c>
      <c r="LFN323" s="414" t="s">
        <v>64</v>
      </c>
      <c r="LFO323" s="415">
        <v>1</v>
      </c>
      <c r="LFP323" s="418" t="s">
        <v>783</v>
      </c>
      <c r="LFQ323" s="417" t="s">
        <v>769</v>
      </c>
      <c r="LFR323" s="414" t="s">
        <v>64</v>
      </c>
      <c r="LFS323" s="415">
        <v>1</v>
      </c>
      <c r="LFT323" s="418" t="s">
        <v>783</v>
      </c>
      <c r="LFU323" s="417" t="s">
        <v>769</v>
      </c>
      <c r="LFV323" s="414" t="s">
        <v>64</v>
      </c>
      <c r="LFW323" s="415">
        <v>1</v>
      </c>
      <c r="LFX323" s="418" t="s">
        <v>783</v>
      </c>
      <c r="LFY323" s="417" t="s">
        <v>769</v>
      </c>
      <c r="LFZ323" s="414" t="s">
        <v>64</v>
      </c>
      <c r="LGA323" s="415">
        <v>1</v>
      </c>
      <c r="LGB323" s="418" t="s">
        <v>783</v>
      </c>
      <c r="LGC323" s="417" t="s">
        <v>769</v>
      </c>
      <c r="LGD323" s="414" t="s">
        <v>64</v>
      </c>
      <c r="LGE323" s="415">
        <v>1</v>
      </c>
      <c r="LGF323" s="418" t="s">
        <v>783</v>
      </c>
      <c r="LGG323" s="417" t="s">
        <v>769</v>
      </c>
      <c r="LGH323" s="414" t="s">
        <v>64</v>
      </c>
      <c r="LGI323" s="415">
        <v>1</v>
      </c>
      <c r="LGJ323" s="418" t="s">
        <v>783</v>
      </c>
      <c r="LGK323" s="417" t="s">
        <v>769</v>
      </c>
      <c r="LGL323" s="414" t="s">
        <v>64</v>
      </c>
      <c r="LGM323" s="415">
        <v>1</v>
      </c>
      <c r="LGN323" s="418" t="s">
        <v>783</v>
      </c>
      <c r="LGO323" s="417" t="s">
        <v>769</v>
      </c>
      <c r="LGP323" s="414" t="s">
        <v>64</v>
      </c>
      <c r="LGQ323" s="415">
        <v>1</v>
      </c>
      <c r="LGR323" s="418" t="s">
        <v>783</v>
      </c>
      <c r="LGS323" s="417" t="s">
        <v>769</v>
      </c>
      <c r="LGT323" s="414" t="s">
        <v>64</v>
      </c>
      <c r="LGU323" s="415">
        <v>1</v>
      </c>
      <c r="LGV323" s="418" t="s">
        <v>783</v>
      </c>
      <c r="LGW323" s="417" t="s">
        <v>769</v>
      </c>
      <c r="LGX323" s="414" t="s">
        <v>64</v>
      </c>
      <c r="LGY323" s="415">
        <v>1</v>
      </c>
      <c r="LGZ323" s="418" t="s">
        <v>783</v>
      </c>
      <c r="LHA323" s="417" t="s">
        <v>769</v>
      </c>
      <c r="LHB323" s="414" t="s">
        <v>64</v>
      </c>
      <c r="LHC323" s="415">
        <v>1</v>
      </c>
      <c r="LHD323" s="418" t="s">
        <v>783</v>
      </c>
      <c r="LHE323" s="417" t="s">
        <v>769</v>
      </c>
      <c r="LHF323" s="414" t="s">
        <v>64</v>
      </c>
      <c r="LHG323" s="415">
        <v>1</v>
      </c>
      <c r="LHH323" s="418" t="s">
        <v>783</v>
      </c>
      <c r="LHI323" s="417" t="s">
        <v>769</v>
      </c>
      <c r="LHJ323" s="414" t="s">
        <v>64</v>
      </c>
      <c r="LHK323" s="415">
        <v>1</v>
      </c>
      <c r="LHL323" s="418" t="s">
        <v>783</v>
      </c>
      <c r="LHM323" s="417" t="s">
        <v>769</v>
      </c>
      <c r="LHN323" s="414" t="s">
        <v>64</v>
      </c>
      <c r="LHO323" s="415">
        <v>1</v>
      </c>
      <c r="LHP323" s="418" t="s">
        <v>783</v>
      </c>
      <c r="LHQ323" s="417" t="s">
        <v>769</v>
      </c>
      <c r="LHR323" s="414" t="s">
        <v>64</v>
      </c>
      <c r="LHS323" s="415">
        <v>1</v>
      </c>
      <c r="LHT323" s="418" t="s">
        <v>783</v>
      </c>
      <c r="LHU323" s="417" t="s">
        <v>769</v>
      </c>
      <c r="LHV323" s="414" t="s">
        <v>64</v>
      </c>
      <c r="LHW323" s="415">
        <v>1</v>
      </c>
      <c r="LHX323" s="418" t="s">
        <v>783</v>
      </c>
      <c r="LHY323" s="417" t="s">
        <v>769</v>
      </c>
      <c r="LHZ323" s="414" t="s">
        <v>64</v>
      </c>
      <c r="LIA323" s="415">
        <v>1</v>
      </c>
      <c r="LIB323" s="418" t="s">
        <v>783</v>
      </c>
      <c r="LIC323" s="417" t="s">
        <v>769</v>
      </c>
      <c r="LID323" s="414" t="s">
        <v>64</v>
      </c>
      <c r="LIE323" s="415">
        <v>1</v>
      </c>
      <c r="LIF323" s="418" t="s">
        <v>783</v>
      </c>
      <c r="LIG323" s="417" t="s">
        <v>769</v>
      </c>
      <c r="LIH323" s="414" t="s">
        <v>64</v>
      </c>
      <c r="LII323" s="415">
        <v>1</v>
      </c>
      <c r="LIJ323" s="418" t="s">
        <v>783</v>
      </c>
      <c r="LIK323" s="417" t="s">
        <v>769</v>
      </c>
      <c r="LIL323" s="414" t="s">
        <v>64</v>
      </c>
      <c r="LIM323" s="415">
        <v>1</v>
      </c>
      <c r="LIN323" s="418" t="s">
        <v>783</v>
      </c>
      <c r="LIO323" s="417" t="s">
        <v>769</v>
      </c>
      <c r="LIP323" s="414" t="s">
        <v>64</v>
      </c>
      <c r="LIQ323" s="415">
        <v>1</v>
      </c>
      <c r="LIR323" s="418" t="s">
        <v>783</v>
      </c>
      <c r="LIS323" s="417" t="s">
        <v>769</v>
      </c>
      <c r="LIT323" s="414" t="s">
        <v>64</v>
      </c>
      <c r="LIU323" s="415">
        <v>1</v>
      </c>
      <c r="LIV323" s="418" t="s">
        <v>783</v>
      </c>
      <c r="LIW323" s="417" t="s">
        <v>769</v>
      </c>
      <c r="LIX323" s="414" t="s">
        <v>64</v>
      </c>
      <c r="LIY323" s="415">
        <v>1</v>
      </c>
      <c r="LIZ323" s="418" t="s">
        <v>783</v>
      </c>
      <c r="LJA323" s="417" t="s">
        <v>769</v>
      </c>
      <c r="LJB323" s="414" t="s">
        <v>64</v>
      </c>
      <c r="LJC323" s="415">
        <v>1</v>
      </c>
      <c r="LJD323" s="418" t="s">
        <v>783</v>
      </c>
      <c r="LJE323" s="417" t="s">
        <v>769</v>
      </c>
      <c r="LJF323" s="414" t="s">
        <v>64</v>
      </c>
      <c r="LJG323" s="415">
        <v>1</v>
      </c>
      <c r="LJH323" s="418" t="s">
        <v>783</v>
      </c>
      <c r="LJI323" s="417" t="s">
        <v>769</v>
      </c>
      <c r="LJJ323" s="414" t="s">
        <v>64</v>
      </c>
      <c r="LJK323" s="415">
        <v>1</v>
      </c>
      <c r="LJL323" s="418" t="s">
        <v>783</v>
      </c>
      <c r="LJM323" s="417" t="s">
        <v>769</v>
      </c>
      <c r="LJN323" s="414" t="s">
        <v>64</v>
      </c>
      <c r="LJO323" s="415">
        <v>1</v>
      </c>
      <c r="LJP323" s="418" t="s">
        <v>783</v>
      </c>
      <c r="LJQ323" s="417" t="s">
        <v>769</v>
      </c>
      <c r="LJR323" s="414" t="s">
        <v>64</v>
      </c>
      <c r="LJS323" s="415">
        <v>1</v>
      </c>
      <c r="LJT323" s="418" t="s">
        <v>783</v>
      </c>
      <c r="LJU323" s="417" t="s">
        <v>769</v>
      </c>
      <c r="LJV323" s="414" t="s">
        <v>64</v>
      </c>
      <c r="LJW323" s="415">
        <v>1</v>
      </c>
      <c r="LJX323" s="418" t="s">
        <v>783</v>
      </c>
      <c r="LJY323" s="417" t="s">
        <v>769</v>
      </c>
      <c r="LJZ323" s="414" t="s">
        <v>64</v>
      </c>
      <c r="LKA323" s="415">
        <v>1</v>
      </c>
      <c r="LKB323" s="418" t="s">
        <v>783</v>
      </c>
      <c r="LKC323" s="417" t="s">
        <v>769</v>
      </c>
      <c r="LKD323" s="414" t="s">
        <v>64</v>
      </c>
      <c r="LKE323" s="415">
        <v>1</v>
      </c>
      <c r="LKF323" s="418" t="s">
        <v>783</v>
      </c>
      <c r="LKG323" s="417" t="s">
        <v>769</v>
      </c>
      <c r="LKH323" s="414" t="s">
        <v>64</v>
      </c>
      <c r="LKI323" s="415">
        <v>1</v>
      </c>
      <c r="LKJ323" s="418" t="s">
        <v>783</v>
      </c>
      <c r="LKK323" s="417" t="s">
        <v>769</v>
      </c>
      <c r="LKL323" s="414" t="s">
        <v>64</v>
      </c>
      <c r="LKM323" s="415">
        <v>1</v>
      </c>
      <c r="LKN323" s="418" t="s">
        <v>783</v>
      </c>
      <c r="LKO323" s="417" t="s">
        <v>769</v>
      </c>
      <c r="LKP323" s="414" t="s">
        <v>64</v>
      </c>
      <c r="LKQ323" s="415">
        <v>1</v>
      </c>
      <c r="LKR323" s="418" t="s">
        <v>783</v>
      </c>
      <c r="LKS323" s="417" t="s">
        <v>769</v>
      </c>
      <c r="LKT323" s="414" t="s">
        <v>64</v>
      </c>
      <c r="LKU323" s="415">
        <v>1</v>
      </c>
      <c r="LKV323" s="418" t="s">
        <v>783</v>
      </c>
      <c r="LKW323" s="417" t="s">
        <v>769</v>
      </c>
      <c r="LKX323" s="414" t="s">
        <v>64</v>
      </c>
      <c r="LKY323" s="415">
        <v>1</v>
      </c>
      <c r="LKZ323" s="418" t="s">
        <v>783</v>
      </c>
      <c r="LLA323" s="417" t="s">
        <v>769</v>
      </c>
      <c r="LLB323" s="414" t="s">
        <v>64</v>
      </c>
      <c r="LLC323" s="415">
        <v>1</v>
      </c>
      <c r="LLD323" s="418" t="s">
        <v>783</v>
      </c>
      <c r="LLE323" s="417" t="s">
        <v>769</v>
      </c>
      <c r="LLF323" s="414" t="s">
        <v>64</v>
      </c>
      <c r="LLG323" s="415">
        <v>1</v>
      </c>
      <c r="LLH323" s="418" t="s">
        <v>783</v>
      </c>
      <c r="LLI323" s="417" t="s">
        <v>769</v>
      </c>
      <c r="LLJ323" s="414" t="s">
        <v>64</v>
      </c>
      <c r="LLK323" s="415">
        <v>1</v>
      </c>
      <c r="LLL323" s="418" t="s">
        <v>783</v>
      </c>
      <c r="LLM323" s="417" t="s">
        <v>769</v>
      </c>
      <c r="LLN323" s="414" t="s">
        <v>64</v>
      </c>
      <c r="LLO323" s="415">
        <v>1</v>
      </c>
      <c r="LLP323" s="418" t="s">
        <v>783</v>
      </c>
      <c r="LLQ323" s="417" t="s">
        <v>769</v>
      </c>
      <c r="LLR323" s="414" t="s">
        <v>64</v>
      </c>
      <c r="LLS323" s="415">
        <v>1</v>
      </c>
      <c r="LLT323" s="418" t="s">
        <v>783</v>
      </c>
      <c r="LLU323" s="417" t="s">
        <v>769</v>
      </c>
      <c r="LLV323" s="414" t="s">
        <v>64</v>
      </c>
      <c r="LLW323" s="415">
        <v>1</v>
      </c>
      <c r="LLX323" s="418" t="s">
        <v>783</v>
      </c>
      <c r="LLY323" s="417" t="s">
        <v>769</v>
      </c>
      <c r="LLZ323" s="414" t="s">
        <v>64</v>
      </c>
      <c r="LMA323" s="415">
        <v>1</v>
      </c>
      <c r="LMB323" s="418" t="s">
        <v>783</v>
      </c>
      <c r="LMC323" s="417" t="s">
        <v>769</v>
      </c>
      <c r="LMD323" s="414" t="s">
        <v>64</v>
      </c>
      <c r="LME323" s="415">
        <v>1</v>
      </c>
      <c r="LMF323" s="418" t="s">
        <v>783</v>
      </c>
      <c r="LMG323" s="417" t="s">
        <v>769</v>
      </c>
      <c r="LMH323" s="414" t="s">
        <v>64</v>
      </c>
      <c r="LMI323" s="415">
        <v>1</v>
      </c>
      <c r="LMJ323" s="418" t="s">
        <v>783</v>
      </c>
      <c r="LMK323" s="417" t="s">
        <v>769</v>
      </c>
      <c r="LML323" s="414" t="s">
        <v>64</v>
      </c>
      <c r="LMM323" s="415">
        <v>1</v>
      </c>
      <c r="LMN323" s="418" t="s">
        <v>783</v>
      </c>
      <c r="LMO323" s="417" t="s">
        <v>769</v>
      </c>
      <c r="LMP323" s="414" t="s">
        <v>64</v>
      </c>
      <c r="LMQ323" s="415">
        <v>1</v>
      </c>
      <c r="LMR323" s="418" t="s">
        <v>783</v>
      </c>
      <c r="LMS323" s="417" t="s">
        <v>769</v>
      </c>
      <c r="LMT323" s="414" t="s">
        <v>64</v>
      </c>
      <c r="LMU323" s="415">
        <v>1</v>
      </c>
      <c r="LMV323" s="418" t="s">
        <v>783</v>
      </c>
      <c r="LMW323" s="417" t="s">
        <v>769</v>
      </c>
      <c r="LMX323" s="414" t="s">
        <v>64</v>
      </c>
      <c r="LMY323" s="415">
        <v>1</v>
      </c>
      <c r="LMZ323" s="418" t="s">
        <v>783</v>
      </c>
      <c r="LNA323" s="417" t="s">
        <v>769</v>
      </c>
      <c r="LNB323" s="414" t="s">
        <v>64</v>
      </c>
      <c r="LNC323" s="415">
        <v>1</v>
      </c>
      <c r="LND323" s="418" t="s">
        <v>783</v>
      </c>
      <c r="LNE323" s="417" t="s">
        <v>769</v>
      </c>
      <c r="LNF323" s="414" t="s">
        <v>64</v>
      </c>
      <c r="LNG323" s="415">
        <v>1</v>
      </c>
      <c r="LNH323" s="418" t="s">
        <v>783</v>
      </c>
      <c r="LNI323" s="417" t="s">
        <v>769</v>
      </c>
      <c r="LNJ323" s="414" t="s">
        <v>64</v>
      </c>
      <c r="LNK323" s="415">
        <v>1</v>
      </c>
      <c r="LNL323" s="418" t="s">
        <v>783</v>
      </c>
      <c r="LNM323" s="417" t="s">
        <v>769</v>
      </c>
      <c r="LNN323" s="414" t="s">
        <v>64</v>
      </c>
      <c r="LNO323" s="415">
        <v>1</v>
      </c>
      <c r="LNP323" s="418" t="s">
        <v>783</v>
      </c>
      <c r="LNQ323" s="417" t="s">
        <v>769</v>
      </c>
      <c r="LNR323" s="414" t="s">
        <v>64</v>
      </c>
      <c r="LNS323" s="415">
        <v>1</v>
      </c>
      <c r="LNT323" s="418" t="s">
        <v>783</v>
      </c>
      <c r="LNU323" s="417" t="s">
        <v>769</v>
      </c>
      <c r="LNV323" s="414" t="s">
        <v>64</v>
      </c>
      <c r="LNW323" s="415">
        <v>1</v>
      </c>
      <c r="LNX323" s="418" t="s">
        <v>783</v>
      </c>
      <c r="LNY323" s="417" t="s">
        <v>769</v>
      </c>
      <c r="LNZ323" s="414" t="s">
        <v>64</v>
      </c>
      <c r="LOA323" s="415">
        <v>1</v>
      </c>
      <c r="LOB323" s="418" t="s">
        <v>783</v>
      </c>
      <c r="LOC323" s="417" t="s">
        <v>769</v>
      </c>
      <c r="LOD323" s="414" t="s">
        <v>64</v>
      </c>
      <c r="LOE323" s="415">
        <v>1</v>
      </c>
      <c r="LOF323" s="418" t="s">
        <v>783</v>
      </c>
      <c r="LOG323" s="417" t="s">
        <v>769</v>
      </c>
      <c r="LOH323" s="414" t="s">
        <v>64</v>
      </c>
      <c r="LOI323" s="415">
        <v>1</v>
      </c>
      <c r="LOJ323" s="418" t="s">
        <v>783</v>
      </c>
      <c r="LOK323" s="417" t="s">
        <v>769</v>
      </c>
      <c r="LOL323" s="414" t="s">
        <v>64</v>
      </c>
      <c r="LOM323" s="415">
        <v>1</v>
      </c>
      <c r="LON323" s="418" t="s">
        <v>783</v>
      </c>
      <c r="LOO323" s="417" t="s">
        <v>769</v>
      </c>
      <c r="LOP323" s="414" t="s">
        <v>64</v>
      </c>
      <c r="LOQ323" s="415">
        <v>1</v>
      </c>
      <c r="LOR323" s="418" t="s">
        <v>783</v>
      </c>
      <c r="LOS323" s="417" t="s">
        <v>769</v>
      </c>
      <c r="LOT323" s="414" t="s">
        <v>64</v>
      </c>
      <c r="LOU323" s="415">
        <v>1</v>
      </c>
      <c r="LOV323" s="418" t="s">
        <v>783</v>
      </c>
      <c r="LOW323" s="417" t="s">
        <v>769</v>
      </c>
      <c r="LOX323" s="414" t="s">
        <v>64</v>
      </c>
      <c r="LOY323" s="415">
        <v>1</v>
      </c>
      <c r="LOZ323" s="418" t="s">
        <v>783</v>
      </c>
      <c r="LPA323" s="417" t="s">
        <v>769</v>
      </c>
      <c r="LPB323" s="414" t="s">
        <v>64</v>
      </c>
      <c r="LPC323" s="415">
        <v>1</v>
      </c>
      <c r="LPD323" s="418" t="s">
        <v>783</v>
      </c>
      <c r="LPE323" s="417" t="s">
        <v>769</v>
      </c>
      <c r="LPF323" s="414" t="s">
        <v>64</v>
      </c>
      <c r="LPG323" s="415">
        <v>1</v>
      </c>
      <c r="LPH323" s="418" t="s">
        <v>783</v>
      </c>
      <c r="LPI323" s="417" t="s">
        <v>769</v>
      </c>
      <c r="LPJ323" s="414" t="s">
        <v>64</v>
      </c>
      <c r="LPK323" s="415">
        <v>1</v>
      </c>
      <c r="LPL323" s="418" t="s">
        <v>783</v>
      </c>
      <c r="LPM323" s="417" t="s">
        <v>769</v>
      </c>
      <c r="LPN323" s="414" t="s">
        <v>64</v>
      </c>
      <c r="LPO323" s="415">
        <v>1</v>
      </c>
      <c r="LPP323" s="418" t="s">
        <v>783</v>
      </c>
      <c r="LPQ323" s="417" t="s">
        <v>769</v>
      </c>
      <c r="LPR323" s="414" t="s">
        <v>64</v>
      </c>
      <c r="LPS323" s="415">
        <v>1</v>
      </c>
      <c r="LPT323" s="418" t="s">
        <v>783</v>
      </c>
      <c r="LPU323" s="417" t="s">
        <v>769</v>
      </c>
      <c r="LPV323" s="414" t="s">
        <v>64</v>
      </c>
      <c r="LPW323" s="415">
        <v>1</v>
      </c>
      <c r="LPX323" s="418" t="s">
        <v>783</v>
      </c>
      <c r="LPY323" s="417" t="s">
        <v>769</v>
      </c>
      <c r="LPZ323" s="414" t="s">
        <v>64</v>
      </c>
      <c r="LQA323" s="415">
        <v>1</v>
      </c>
      <c r="LQB323" s="418" t="s">
        <v>783</v>
      </c>
      <c r="LQC323" s="417" t="s">
        <v>769</v>
      </c>
      <c r="LQD323" s="414" t="s">
        <v>64</v>
      </c>
      <c r="LQE323" s="415">
        <v>1</v>
      </c>
      <c r="LQF323" s="418" t="s">
        <v>783</v>
      </c>
      <c r="LQG323" s="417" t="s">
        <v>769</v>
      </c>
      <c r="LQH323" s="414" t="s">
        <v>64</v>
      </c>
      <c r="LQI323" s="415">
        <v>1</v>
      </c>
      <c r="LQJ323" s="418" t="s">
        <v>783</v>
      </c>
      <c r="LQK323" s="417" t="s">
        <v>769</v>
      </c>
      <c r="LQL323" s="414" t="s">
        <v>64</v>
      </c>
      <c r="LQM323" s="415">
        <v>1</v>
      </c>
      <c r="LQN323" s="418" t="s">
        <v>783</v>
      </c>
      <c r="LQO323" s="417" t="s">
        <v>769</v>
      </c>
      <c r="LQP323" s="414" t="s">
        <v>64</v>
      </c>
      <c r="LQQ323" s="415">
        <v>1</v>
      </c>
      <c r="LQR323" s="418" t="s">
        <v>783</v>
      </c>
      <c r="LQS323" s="417" t="s">
        <v>769</v>
      </c>
      <c r="LQT323" s="414" t="s">
        <v>64</v>
      </c>
      <c r="LQU323" s="415">
        <v>1</v>
      </c>
      <c r="LQV323" s="418" t="s">
        <v>783</v>
      </c>
      <c r="LQW323" s="417" t="s">
        <v>769</v>
      </c>
      <c r="LQX323" s="414" t="s">
        <v>64</v>
      </c>
      <c r="LQY323" s="415">
        <v>1</v>
      </c>
      <c r="LQZ323" s="418" t="s">
        <v>783</v>
      </c>
      <c r="LRA323" s="417" t="s">
        <v>769</v>
      </c>
      <c r="LRB323" s="414" t="s">
        <v>64</v>
      </c>
      <c r="LRC323" s="415">
        <v>1</v>
      </c>
      <c r="LRD323" s="418" t="s">
        <v>783</v>
      </c>
      <c r="LRE323" s="417" t="s">
        <v>769</v>
      </c>
      <c r="LRF323" s="414" t="s">
        <v>64</v>
      </c>
      <c r="LRG323" s="415">
        <v>1</v>
      </c>
      <c r="LRH323" s="418" t="s">
        <v>783</v>
      </c>
      <c r="LRI323" s="417" t="s">
        <v>769</v>
      </c>
      <c r="LRJ323" s="414" t="s">
        <v>64</v>
      </c>
      <c r="LRK323" s="415">
        <v>1</v>
      </c>
      <c r="LRL323" s="418" t="s">
        <v>783</v>
      </c>
      <c r="LRM323" s="417" t="s">
        <v>769</v>
      </c>
      <c r="LRN323" s="414" t="s">
        <v>64</v>
      </c>
      <c r="LRO323" s="415">
        <v>1</v>
      </c>
      <c r="LRP323" s="418" t="s">
        <v>783</v>
      </c>
      <c r="LRQ323" s="417" t="s">
        <v>769</v>
      </c>
      <c r="LRR323" s="414" t="s">
        <v>64</v>
      </c>
      <c r="LRS323" s="415">
        <v>1</v>
      </c>
      <c r="LRT323" s="418" t="s">
        <v>783</v>
      </c>
      <c r="LRU323" s="417" t="s">
        <v>769</v>
      </c>
      <c r="LRV323" s="414" t="s">
        <v>64</v>
      </c>
      <c r="LRW323" s="415">
        <v>1</v>
      </c>
      <c r="LRX323" s="418" t="s">
        <v>783</v>
      </c>
      <c r="LRY323" s="417" t="s">
        <v>769</v>
      </c>
      <c r="LRZ323" s="414" t="s">
        <v>64</v>
      </c>
      <c r="LSA323" s="415">
        <v>1</v>
      </c>
      <c r="LSB323" s="418" t="s">
        <v>783</v>
      </c>
      <c r="LSC323" s="417" t="s">
        <v>769</v>
      </c>
      <c r="LSD323" s="414" t="s">
        <v>64</v>
      </c>
      <c r="LSE323" s="415">
        <v>1</v>
      </c>
      <c r="LSF323" s="418" t="s">
        <v>783</v>
      </c>
      <c r="LSG323" s="417" t="s">
        <v>769</v>
      </c>
      <c r="LSH323" s="414" t="s">
        <v>64</v>
      </c>
      <c r="LSI323" s="415">
        <v>1</v>
      </c>
      <c r="LSJ323" s="418" t="s">
        <v>783</v>
      </c>
      <c r="LSK323" s="417" t="s">
        <v>769</v>
      </c>
      <c r="LSL323" s="414" t="s">
        <v>64</v>
      </c>
      <c r="LSM323" s="415">
        <v>1</v>
      </c>
      <c r="LSN323" s="418" t="s">
        <v>783</v>
      </c>
      <c r="LSO323" s="417" t="s">
        <v>769</v>
      </c>
      <c r="LSP323" s="414" t="s">
        <v>64</v>
      </c>
      <c r="LSQ323" s="415">
        <v>1</v>
      </c>
      <c r="LSR323" s="418" t="s">
        <v>783</v>
      </c>
      <c r="LSS323" s="417" t="s">
        <v>769</v>
      </c>
      <c r="LST323" s="414" t="s">
        <v>64</v>
      </c>
      <c r="LSU323" s="415">
        <v>1</v>
      </c>
      <c r="LSV323" s="418" t="s">
        <v>783</v>
      </c>
      <c r="LSW323" s="417" t="s">
        <v>769</v>
      </c>
      <c r="LSX323" s="414" t="s">
        <v>64</v>
      </c>
      <c r="LSY323" s="415">
        <v>1</v>
      </c>
      <c r="LSZ323" s="418" t="s">
        <v>783</v>
      </c>
      <c r="LTA323" s="417" t="s">
        <v>769</v>
      </c>
      <c r="LTB323" s="414" t="s">
        <v>64</v>
      </c>
      <c r="LTC323" s="415">
        <v>1</v>
      </c>
      <c r="LTD323" s="418" t="s">
        <v>783</v>
      </c>
      <c r="LTE323" s="417" t="s">
        <v>769</v>
      </c>
      <c r="LTF323" s="414" t="s">
        <v>64</v>
      </c>
      <c r="LTG323" s="415">
        <v>1</v>
      </c>
      <c r="LTH323" s="418" t="s">
        <v>783</v>
      </c>
      <c r="LTI323" s="417" t="s">
        <v>769</v>
      </c>
      <c r="LTJ323" s="414" t="s">
        <v>64</v>
      </c>
      <c r="LTK323" s="415">
        <v>1</v>
      </c>
      <c r="LTL323" s="418" t="s">
        <v>783</v>
      </c>
      <c r="LTM323" s="417" t="s">
        <v>769</v>
      </c>
      <c r="LTN323" s="414" t="s">
        <v>64</v>
      </c>
      <c r="LTO323" s="415">
        <v>1</v>
      </c>
      <c r="LTP323" s="418" t="s">
        <v>783</v>
      </c>
      <c r="LTQ323" s="417" t="s">
        <v>769</v>
      </c>
      <c r="LTR323" s="414" t="s">
        <v>64</v>
      </c>
      <c r="LTS323" s="415">
        <v>1</v>
      </c>
      <c r="LTT323" s="418" t="s">
        <v>783</v>
      </c>
      <c r="LTU323" s="417" t="s">
        <v>769</v>
      </c>
      <c r="LTV323" s="414" t="s">
        <v>64</v>
      </c>
      <c r="LTW323" s="415">
        <v>1</v>
      </c>
      <c r="LTX323" s="418" t="s">
        <v>783</v>
      </c>
      <c r="LTY323" s="417" t="s">
        <v>769</v>
      </c>
      <c r="LTZ323" s="414" t="s">
        <v>64</v>
      </c>
      <c r="LUA323" s="415">
        <v>1</v>
      </c>
      <c r="LUB323" s="418" t="s">
        <v>783</v>
      </c>
      <c r="LUC323" s="417" t="s">
        <v>769</v>
      </c>
      <c r="LUD323" s="414" t="s">
        <v>64</v>
      </c>
      <c r="LUE323" s="415">
        <v>1</v>
      </c>
      <c r="LUF323" s="418" t="s">
        <v>783</v>
      </c>
      <c r="LUG323" s="417" t="s">
        <v>769</v>
      </c>
      <c r="LUH323" s="414" t="s">
        <v>64</v>
      </c>
      <c r="LUI323" s="415">
        <v>1</v>
      </c>
      <c r="LUJ323" s="418" t="s">
        <v>783</v>
      </c>
      <c r="LUK323" s="417" t="s">
        <v>769</v>
      </c>
      <c r="LUL323" s="414" t="s">
        <v>64</v>
      </c>
      <c r="LUM323" s="415">
        <v>1</v>
      </c>
      <c r="LUN323" s="418" t="s">
        <v>783</v>
      </c>
      <c r="LUO323" s="417" t="s">
        <v>769</v>
      </c>
      <c r="LUP323" s="414" t="s">
        <v>64</v>
      </c>
      <c r="LUQ323" s="415">
        <v>1</v>
      </c>
      <c r="LUR323" s="418" t="s">
        <v>783</v>
      </c>
      <c r="LUS323" s="417" t="s">
        <v>769</v>
      </c>
      <c r="LUT323" s="414" t="s">
        <v>64</v>
      </c>
      <c r="LUU323" s="415">
        <v>1</v>
      </c>
      <c r="LUV323" s="418" t="s">
        <v>783</v>
      </c>
      <c r="LUW323" s="417" t="s">
        <v>769</v>
      </c>
      <c r="LUX323" s="414" t="s">
        <v>64</v>
      </c>
      <c r="LUY323" s="415">
        <v>1</v>
      </c>
      <c r="LUZ323" s="418" t="s">
        <v>783</v>
      </c>
      <c r="LVA323" s="417" t="s">
        <v>769</v>
      </c>
      <c r="LVB323" s="414" t="s">
        <v>64</v>
      </c>
      <c r="LVC323" s="415">
        <v>1</v>
      </c>
      <c r="LVD323" s="418" t="s">
        <v>783</v>
      </c>
      <c r="LVE323" s="417" t="s">
        <v>769</v>
      </c>
      <c r="LVF323" s="414" t="s">
        <v>64</v>
      </c>
      <c r="LVG323" s="415">
        <v>1</v>
      </c>
      <c r="LVH323" s="418" t="s">
        <v>783</v>
      </c>
      <c r="LVI323" s="417" t="s">
        <v>769</v>
      </c>
      <c r="LVJ323" s="414" t="s">
        <v>64</v>
      </c>
      <c r="LVK323" s="415">
        <v>1</v>
      </c>
      <c r="LVL323" s="418" t="s">
        <v>783</v>
      </c>
      <c r="LVM323" s="417" t="s">
        <v>769</v>
      </c>
      <c r="LVN323" s="414" t="s">
        <v>64</v>
      </c>
      <c r="LVO323" s="415">
        <v>1</v>
      </c>
      <c r="LVP323" s="418" t="s">
        <v>783</v>
      </c>
      <c r="LVQ323" s="417" t="s">
        <v>769</v>
      </c>
      <c r="LVR323" s="414" t="s">
        <v>64</v>
      </c>
      <c r="LVS323" s="415">
        <v>1</v>
      </c>
      <c r="LVT323" s="418" t="s">
        <v>783</v>
      </c>
      <c r="LVU323" s="417" t="s">
        <v>769</v>
      </c>
      <c r="LVV323" s="414" t="s">
        <v>64</v>
      </c>
      <c r="LVW323" s="415">
        <v>1</v>
      </c>
      <c r="LVX323" s="418" t="s">
        <v>783</v>
      </c>
      <c r="LVY323" s="417" t="s">
        <v>769</v>
      </c>
      <c r="LVZ323" s="414" t="s">
        <v>64</v>
      </c>
      <c r="LWA323" s="415">
        <v>1</v>
      </c>
      <c r="LWB323" s="418" t="s">
        <v>783</v>
      </c>
      <c r="LWC323" s="417" t="s">
        <v>769</v>
      </c>
      <c r="LWD323" s="414" t="s">
        <v>64</v>
      </c>
      <c r="LWE323" s="415">
        <v>1</v>
      </c>
      <c r="LWF323" s="418" t="s">
        <v>783</v>
      </c>
      <c r="LWG323" s="417" t="s">
        <v>769</v>
      </c>
      <c r="LWH323" s="414" t="s">
        <v>64</v>
      </c>
      <c r="LWI323" s="415">
        <v>1</v>
      </c>
      <c r="LWJ323" s="418" t="s">
        <v>783</v>
      </c>
      <c r="LWK323" s="417" t="s">
        <v>769</v>
      </c>
      <c r="LWL323" s="414" t="s">
        <v>64</v>
      </c>
      <c r="LWM323" s="415">
        <v>1</v>
      </c>
      <c r="LWN323" s="418" t="s">
        <v>783</v>
      </c>
      <c r="LWO323" s="417" t="s">
        <v>769</v>
      </c>
      <c r="LWP323" s="414" t="s">
        <v>64</v>
      </c>
      <c r="LWQ323" s="415">
        <v>1</v>
      </c>
      <c r="LWR323" s="418" t="s">
        <v>783</v>
      </c>
      <c r="LWS323" s="417" t="s">
        <v>769</v>
      </c>
      <c r="LWT323" s="414" t="s">
        <v>64</v>
      </c>
      <c r="LWU323" s="415">
        <v>1</v>
      </c>
      <c r="LWV323" s="418" t="s">
        <v>783</v>
      </c>
      <c r="LWW323" s="417" t="s">
        <v>769</v>
      </c>
      <c r="LWX323" s="414" t="s">
        <v>64</v>
      </c>
      <c r="LWY323" s="415">
        <v>1</v>
      </c>
      <c r="LWZ323" s="418" t="s">
        <v>783</v>
      </c>
      <c r="LXA323" s="417" t="s">
        <v>769</v>
      </c>
      <c r="LXB323" s="414" t="s">
        <v>64</v>
      </c>
      <c r="LXC323" s="415">
        <v>1</v>
      </c>
      <c r="LXD323" s="418" t="s">
        <v>783</v>
      </c>
      <c r="LXE323" s="417" t="s">
        <v>769</v>
      </c>
      <c r="LXF323" s="414" t="s">
        <v>64</v>
      </c>
      <c r="LXG323" s="415">
        <v>1</v>
      </c>
      <c r="LXH323" s="418" t="s">
        <v>783</v>
      </c>
      <c r="LXI323" s="417" t="s">
        <v>769</v>
      </c>
      <c r="LXJ323" s="414" t="s">
        <v>64</v>
      </c>
      <c r="LXK323" s="415">
        <v>1</v>
      </c>
      <c r="LXL323" s="418" t="s">
        <v>783</v>
      </c>
      <c r="LXM323" s="417" t="s">
        <v>769</v>
      </c>
      <c r="LXN323" s="414" t="s">
        <v>64</v>
      </c>
      <c r="LXO323" s="415">
        <v>1</v>
      </c>
      <c r="LXP323" s="418" t="s">
        <v>783</v>
      </c>
      <c r="LXQ323" s="417" t="s">
        <v>769</v>
      </c>
      <c r="LXR323" s="414" t="s">
        <v>64</v>
      </c>
      <c r="LXS323" s="415">
        <v>1</v>
      </c>
      <c r="LXT323" s="418" t="s">
        <v>783</v>
      </c>
      <c r="LXU323" s="417" t="s">
        <v>769</v>
      </c>
      <c r="LXV323" s="414" t="s">
        <v>64</v>
      </c>
      <c r="LXW323" s="415">
        <v>1</v>
      </c>
      <c r="LXX323" s="418" t="s">
        <v>783</v>
      </c>
      <c r="LXY323" s="417" t="s">
        <v>769</v>
      </c>
      <c r="LXZ323" s="414" t="s">
        <v>64</v>
      </c>
      <c r="LYA323" s="415">
        <v>1</v>
      </c>
      <c r="LYB323" s="418" t="s">
        <v>783</v>
      </c>
      <c r="LYC323" s="417" t="s">
        <v>769</v>
      </c>
      <c r="LYD323" s="414" t="s">
        <v>64</v>
      </c>
      <c r="LYE323" s="415">
        <v>1</v>
      </c>
      <c r="LYF323" s="418" t="s">
        <v>783</v>
      </c>
      <c r="LYG323" s="417" t="s">
        <v>769</v>
      </c>
      <c r="LYH323" s="414" t="s">
        <v>64</v>
      </c>
      <c r="LYI323" s="415">
        <v>1</v>
      </c>
      <c r="LYJ323" s="418" t="s">
        <v>783</v>
      </c>
      <c r="LYK323" s="417" t="s">
        <v>769</v>
      </c>
      <c r="LYL323" s="414" t="s">
        <v>64</v>
      </c>
      <c r="LYM323" s="415">
        <v>1</v>
      </c>
      <c r="LYN323" s="418" t="s">
        <v>783</v>
      </c>
      <c r="LYO323" s="417" t="s">
        <v>769</v>
      </c>
      <c r="LYP323" s="414" t="s">
        <v>64</v>
      </c>
      <c r="LYQ323" s="415">
        <v>1</v>
      </c>
      <c r="LYR323" s="418" t="s">
        <v>783</v>
      </c>
      <c r="LYS323" s="417" t="s">
        <v>769</v>
      </c>
      <c r="LYT323" s="414" t="s">
        <v>64</v>
      </c>
      <c r="LYU323" s="415">
        <v>1</v>
      </c>
      <c r="LYV323" s="418" t="s">
        <v>783</v>
      </c>
      <c r="LYW323" s="417" t="s">
        <v>769</v>
      </c>
      <c r="LYX323" s="414" t="s">
        <v>64</v>
      </c>
      <c r="LYY323" s="415">
        <v>1</v>
      </c>
      <c r="LYZ323" s="418" t="s">
        <v>783</v>
      </c>
      <c r="LZA323" s="417" t="s">
        <v>769</v>
      </c>
      <c r="LZB323" s="414" t="s">
        <v>64</v>
      </c>
      <c r="LZC323" s="415">
        <v>1</v>
      </c>
      <c r="LZD323" s="418" t="s">
        <v>783</v>
      </c>
      <c r="LZE323" s="417" t="s">
        <v>769</v>
      </c>
      <c r="LZF323" s="414" t="s">
        <v>64</v>
      </c>
      <c r="LZG323" s="415">
        <v>1</v>
      </c>
      <c r="LZH323" s="418" t="s">
        <v>783</v>
      </c>
      <c r="LZI323" s="417" t="s">
        <v>769</v>
      </c>
      <c r="LZJ323" s="414" t="s">
        <v>64</v>
      </c>
      <c r="LZK323" s="415">
        <v>1</v>
      </c>
      <c r="LZL323" s="418" t="s">
        <v>783</v>
      </c>
      <c r="LZM323" s="417" t="s">
        <v>769</v>
      </c>
      <c r="LZN323" s="414" t="s">
        <v>64</v>
      </c>
      <c r="LZO323" s="415">
        <v>1</v>
      </c>
      <c r="LZP323" s="418" t="s">
        <v>783</v>
      </c>
      <c r="LZQ323" s="417" t="s">
        <v>769</v>
      </c>
      <c r="LZR323" s="414" t="s">
        <v>64</v>
      </c>
      <c r="LZS323" s="415">
        <v>1</v>
      </c>
      <c r="LZT323" s="418" t="s">
        <v>783</v>
      </c>
      <c r="LZU323" s="417" t="s">
        <v>769</v>
      </c>
      <c r="LZV323" s="414" t="s">
        <v>64</v>
      </c>
      <c r="LZW323" s="415">
        <v>1</v>
      </c>
      <c r="LZX323" s="418" t="s">
        <v>783</v>
      </c>
      <c r="LZY323" s="417" t="s">
        <v>769</v>
      </c>
      <c r="LZZ323" s="414" t="s">
        <v>64</v>
      </c>
      <c r="MAA323" s="415">
        <v>1</v>
      </c>
      <c r="MAB323" s="418" t="s">
        <v>783</v>
      </c>
      <c r="MAC323" s="417" t="s">
        <v>769</v>
      </c>
      <c r="MAD323" s="414" t="s">
        <v>64</v>
      </c>
      <c r="MAE323" s="415">
        <v>1</v>
      </c>
      <c r="MAF323" s="418" t="s">
        <v>783</v>
      </c>
      <c r="MAG323" s="417" t="s">
        <v>769</v>
      </c>
      <c r="MAH323" s="414" t="s">
        <v>64</v>
      </c>
      <c r="MAI323" s="415">
        <v>1</v>
      </c>
      <c r="MAJ323" s="418" t="s">
        <v>783</v>
      </c>
      <c r="MAK323" s="417" t="s">
        <v>769</v>
      </c>
      <c r="MAL323" s="414" t="s">
        <v>64</v>
      </c>
      <c r="MAM323" s="415">
        <v>1</v>
      </c>
      <c r="MAN323" s="418" t="s">
        <v>783</v>
      </c>
      <c r="MAO323" s="417" t="s">
        <v>769</v>
      </c>
      <c r="MAP323" s="414" t="s">
        <v>64</v>
      </c>
      <c r="MAQ323" s="415">
        <v>1</v>
      </c>
      <c r="MAR323" s="418" t="s">
        <v>783</v>
      </c>
      <c r="MAS323" s="417" t="s">
        <v>769</v>
      </c>
      <c r="MAT323" s="414" t="s">
        <v>64</v>
      </c>
      <c r="MAU323" s="415">
        <v>1</v>
      </c>
      <c r="MAV323" s="418" t="s">
        <v>783</v>
      </c>
      <c r="MAW323" s="417" t="s">
        <v>769</v>
      </c>
      <c r="MAX323" s="414" t="s">
        <v>64</v>
      </c>
      <c r="MAY323" s="415">
        <v>1</v>
      </c>
      <c r="MAZ323" s="418" t="s">
        <v>783</v>
      </c>
      <c r="MBA323" s="417" t="s">
        <v>769</v>
      </c>
      <c r="MBB323" s="414" t="s">
        <v>64</v>
      </c>
      <c r="MBC323" s="415">
        <v>1</v>
      </c>
      <c r="MBD323" s="418" t="s">
        <v>783</v>
      </c>
      <c r="MBE323" s="417" t="s">
        <v>769</v>
      </c>
      <c r="MBF323" s="414" t="s">
        <v>64</v>
      </c>
      <c r="MBG323" s="415">
        <v>1</v>
      </c>
      <c r="MBH323" s="418" t="s">
        <v>783</v>
      </c>
      <c r="MBI323" s="417" t="s">
        <v>769</v>
      </c>
      <c r="MBJ323" s="414" t="s">
        <v>64</v>
      </c>
      <c r="MBK323" s="415">
        <v>1</v>
      </c>
      <c r="MBL323" s="418" t="s">
        <v>783</v>
      </c>
      <c r="MBM323" s="417" t="s">
        <v>769</v>
      </c>
      <c r="MBN323" s="414" t="s">
        <v>64</v>
      </c>
      <c r="MBO323" s="415">
        <v>1</v>
      </c>
      <c r="MBP323" s="418" t="s">
        <v>783</v>
      </c>
      <c r="MBQ323" s="417" t="s">
        <v>769</v>
      </c>
      <c r="MBR323" s="414" t="s">
        <v>64</v>
      </c>
      <c r="MBS323" s="415">
        <v>1</v>
      </c>
      <c r="MBT323" s="418" t="s">
        <v>783</v>
      </c>
      <c r="MBU323" s="417" t="s">
        <v>769</v>
      </c>
      <c r="MBV323" s="414" t="s">
        <v>64</v>
      </c>
      <c r="MBW323" s="415">
        <v>1</v>
      </c>
      <c r="MBX323" s="418" t="s">
        <v>783</v>
      </c>
      <c r="MBY323" s="417" t="s">
        <v>769</v>
      </c>
      <c r="MBZ323" s="414" t="s">
        <v>64</v>
      </c>
      <c r="MCA323" s="415">
        <v>1</v>
      </c>
      <c r="MCB323" s="418" t="s">
        <v>783</v>
      </c>
      <c r="MCC323" s="417" t="s">
        <v>769</v>
      </c>
      <c r="MCD323" s="414" t="s">
        <v>64</v>
      </c>
      <c r="MCE323" s="415">
        <v>1</v>
      </c>
      <c r="MCF323" s="418" t="s">
        <v>783</v>
      </c>
      <c r="MCG323" s="417" t="s">
        <v>769</v>
      </c>
      <c r="MCH323" s="414" t="s">
        <v>64</v>
      </c>
      <c r="MCI323" s="415">
        <v>1</v>
      </c>
      <c r="MCJ323" s="418" t="s">
        <v>783</v>
      </c>
      <c r="MCK323" s="417" t="s">
        <v>769</v>
      </c>
      <c r="MCL323" s="414" t="s">
        <v>64</v>
      </c>
      <c r="MCM323" s="415">
        <v>1</v>
      </c>
      <c r="MCN323" s="418" t="s">
        <v>783</v>
      </c>
      <c r="MCO323" s="417" t="s">
        <v>769</v>
      </c>
      <c r="MCP323" s="414" t="s">
        <v>64</v>
      </c>
      <c r="MCQ323" s="415">
        <v>1</v>
      </c>
      <c r="MCR323" s="418" t="s">
        <v>783</v>
      </c>
      <c r="MCS323" s="417" t="s">
        <v>769</v>
      </c>
      <c r="MCT323" s="414" t="s">
        <v>64</v>
      </c>
      <c r="MCU323" s="415">
        <v>1</v>
      </c>
      <c r="MCV323" s="418" t="s">
        <v>783</v>
      </c>
      <c r="MCW323" s="417" t="s">
        <v>769</v>
      </c>
      <c r="MCX323" s="414" t="s">
        <v>64</v>
      </c>
      <c r="MCY323" s="415">
        <v>1</v>
      </c>
      <c r="MCZ323" s="418" t="s">
        <v>783</v>
      </c>
      <c r="MDA323" s="417" t="s">
        <v>769</v>
      </c>
      <c r="MDB323" s="414" t="s">
        <v>64</v>
      </c>
      <c r="MDC323" s="415">
        <v>1</v>
      </c>
      <c r="MDD323" s="418" t="s">
        <v>783</v>
      </c>
      <c r="MDE323" s="417" t="s">
        <v>769</v>
      </c>
      <c r="MDF323" s="414" t="s">
        <v>64</v>
      </c>
      <c r="MDG323" s="415">
        <v>1</v>
      </c>
      <c r="MDH323" s="418" t="s">
        <v>783</v>
      </c>
      <c r="MDI323" s="417" t="s">
        <v>769</v>
      </c>
      <c r="MDJ323" s="414" t="s">
        <v>64</v>
      </c>
      <c r="MDK323" s="415">
        <v>1</v>
      </c>
      <c r="MDL323" s="418" t="s">
        <v>783</v>
      </c>
      <c r="MDM323" s="417" t="s">
        <v>769</v>
      </c>
      <c r="MDN323" s="414" t="s">
        <v>64</v>
      </c>
      <c r="MDO323" s="415">
        <v>1</v>
      </c>
      <c r="MDP323" s="418" t="s">
        <v>783</v>
      </c>
      <c r="MDQ323" s="417" t="s">
        <v>769</v>
      </c>
      <c r="MDR323" s="414" t="s">
        <v>64</v>
      </c>
      <c r="MDS323" s="415">
        <v>1</v>
      </c>
      <c r="MDT323" s="418" t="s">
        <v>783</v>
      </c>
      <c r="MDU323" s="417" t="s">
        <v>769</v>
      </c>
      <c r="MDV323" s="414" t="s">
        <v>64</v>
      </c>
      <c r="MDW323" s="415">
        <v>1</v>
      </c>
      <c r="MDX323" s="418" t="s">
        <v>783</v>
      </c>
      <c r="MDY323" s="417" t="s">
        <v>769</v>
      </c>
      <c r="MDZ323" s="414" t="s">
        <v>64</v>
      </c>
      <c r="MEA323" s="415">
        <v>1</v>
      </c>
      <c r="MEB323" s="418" t="s">
        <v>783</v>
      </c>
      <c r="MEC323" s="417" t="s">
        <v>769</v>
      </c>
      <c r="MED323" s="414" t="s">
        <v>64</v>
      </c>
      <c r="MEE323" s="415">
        <v>1</v>
      </c>
      <c r="MEF323" s="418" t="s">
        <v>783</v>
      </c>
      <c r="MEG323" s="417" t="s">
        <v>769</v>
      </c>
      <c r="MEH323" s="414" t="s">
        <v>64</v>
      </c>
      <c r="MEI323" s="415">
        <v>1</v>
      </c>
      <c r="MEJ323" s="418" t="s">
        <v>783</v>
      </c>
      <c r="MEK323" s="417" t="s">
        <v>769</v>
      </c>
      <c r="MEL323" s="414" t="s">
        <v>64</v>
      </c>
      <c r="MEM323" s="415">
        <v>1</v>
      </c>
      <c r="MEN323" s="418" t="s">
        <v>783</v>
      </c>
      <c r="MEO323" s="417" t="s">
        <v>769</v>
      </c>
      <c r="MEP323" s="414" t="s">
        <v>64</v>
      </c>
      <c r="MEQ323" s="415">
        <v>1</v>
      </c>
      <c r="MER323" s="418" t="s">
        <v>783</v>
      </c>
      <c r="MES323" s="417" t="s">
        <v>769</v>
      </c>
      <c r="MET323" s="414" t="s">
        <v>64</v>
      </c>
      <c r="MEU323" s="415">
        <v>1</v>
      </c>
      <c r="MEV323" s="418" t="s">
        <v>783</v>
      </c>
      <c r="MEW323" s="417" t="s">
        <v>769</v>
      </c>
      <c r="MEX323" s="414" t="s">
        <v>64</v>
      </c>
      <c r="MEY323" s="415">
        <v>1</v>
      </c>
      <c r="MEZ323" s="418" t="s">
        <v>783</v>
      </c>
      <c r="MFA323" s="417" t="s">
        <v>769</v>
      </c>
      <c r="MFB323" s="414" t="s">
        <v>64</v>
      </c>
      <c r="MFC323" s="415">
        <v>1</v>
      </c>
      <c r="MFD323" s="418" t="s">
        <v>783</v>
      </c>
      <c r="MFE323" s="417" t="s">
        <v>769</v>
      </c>
      <c r="MFF323" s="414" t="s">
        <v>64</v>
      </c>
      <c r="MFG323" s="415">
        <v>1</v>
      </c>
      <c r="MFH323" s="418" t="s">
        <v>783</v>
      </c>
      <c r="MFI323" s="417" t="s">
        <v>769</v>
      </c>
      <c r="MFJ323" s="414" t="s">
        <v>64</v>
      </c>
      <c r="MFK323" s="415">
        <v>1</v>
      </c>
      <c r="MFL323" s="418" t="s">
        <v>783</v>
      </c>
      <c r="MFM323" s="417" t="s">
        <v>769</v>
      </c>
      <c r="MFN323" s="414" t="s">
        <v>64</v>
      </c>
      <c r="MFO323" s="415">
        <v>1</v>
      </c>
      <c r="MFP323" s="418" t="s">
        <v>783</v>
      </c>
      <c r="MFQ323" s="417" t="s">
        <v>769</v>
      </c>
      <c r="MFR323" s="414" t="s">
        <v>64</v>
      </c>
      <c r="MFS323" s="415">
        <v>1</v>
      </c>
      <c r="MFT323" s="418" t="s">
        <v>783</v>
      </c>
      <c r="MFU323" s="417" t="s">
        <v>769</v>
      </c>
      <c r="MFV323" s="414" t="s">
        <v>64</v>
      </c>
      <c r="MFW323" s="415">
        <v>1</v>
      </c>
      <c r="MFX323" s="418" t="s">
        <v>783</v>
      </c>
      <c r="MFY323" s="417" t="s">
        <v>769</v>
      </c>
      <c r="MFZ323" s="414" t="s">
        <v>64</v>
      </c>
      <c r="MGA323" s="415">
        <v>1</v>
      </c>
      <c r="MGB323" s="418" t="s">
        <v>783</v>
      </c>
      <c r="MGC323" s="417" t="s">
        <v>769</v>
      </c>
      <c r="MGD323" s="414" t="s">
        <v>64</v>
      </c>
      <c r="MGE323" s="415">
        <v>1</v>
      </c>
      <c r="MGF323" s="418" t="s">
        <v>783</v>
      </c>
      <c r="MGG323" s="417" t="s">
        <v>769</v>
      </c>
      <c r="MGH323" s="414" t="s">
        <v>64</v>
      </c>
      <c r="MGI323" s="415">
        <v>1</v>
      </c>
      <c r="MGJ323" s="418" t="s">
        <v>783</v>
      </c>
      <c r="MGK323" s="417" t="s">
        <v>769</v>
      </c>
      <c r="MGL323" s="414" t="s">
        <v>64</v>
      </c>
      <c r="MGM323" s="415">
        <v>1</v>
      </c>
      <c r="MGN323" s="418" t="s">
        <v>783</v>
      </c>
      <c r="MGO323" s="417" t="s">
        <v>769</v>
      </c>
      <c r="MGP323" s="414" t="s">
        <v>64</v>
      </c>
      <c r="MGQ323" s="415">
        <v>1</v>
      </c>
      <c r="MGR323" s="418" t="s">
        <v>783</v>
      </c>
      <c r="MGS323" s="417" t="s">
        <v>769</v>
      </c>
      <c r="MGT323" s="414" t="s">
        <v>64</v>
      </c>
      <c r="MGU323" s="415">
        <v>1</v>
      </c>
      <c r="MGV323" s="418" t="s">
        <v>783</v>
      </c>
      <c r="MGW323" s="417" t="s">
        <v>769</v>
      </c>
      <c r="MGX323" s="414" t="s">
        <v>64</v>
      </c>
      <c r="MGY323" s="415">
        <v>1</v>
      </c>
      <c r="MGZ323" s="418" t="s">
        <v>783</v>
      </c>
      <c r="MHA323" s="417" t="s">
        <v>769</v>
      </c>
      <c r="MHB323" s="414" t="s">
        <v>64</v>
      </c>
      <c r="MHC323" s="415">
        <v>1</v>
      </c>
      <c r="MHD323" s="418" t="s">
        <v>783</v>
      </c>
      <c r="MHE323" s="417" t="s">
        <v>769</v>
      </c>
      <c r="MHF323" s="414" t="s">
        <v>64</v>
      </c>
      <c r="MHG323" s="415">
        <v>1</v>
      </c>
      <c r="MHH323" s="418" t="s">
        <v>783</v>
      </c>
      <c r="MHI323" s="417" t="s">
        <v>769</v>
      </c>
      <c r="MHJ323" s="414" t="s">
        <v>64</v>
      </c>
      <c r="MHK323" s="415">
        <v>1</v>
      </c>
      <c r="MHL323" s="418" t="s">
        <v>783</v>
      </c>
      <c r="MHM323" s="417" t="s">
        <v>769</v>
      </c>
      <c r="MHN323" s="414" t="s">
        <v>64</v>
      </c>
      <c r="MHO323" s="415">
        <v>1</v>
      </c>
      <c r="MHP323" s="418" t="s">
        <v>783</v>
      </c>
      <c r="MHQ323" s="417" t="s">
        <v>769</v>
      </c>
      <c r="MHR323" s="414" t="s">
        <v>64</v>
      </c>
      <c r="MHS323" s="415">
        <v>1</v>
      </c>
      <c r="MHT323" s="418" t="s">
        <v>783</v>
      </c>
      <c r="MHU323" s="417" t="s">
        <v>769</v>
      </c>
      <c r="MHV323" s="414" t="s">
        <v>64</v>
      </c>
      <c r="MHW323" s="415">
        <v>1</v>
      </c>
      <c r="MHX323" s="418" t="s">
        <v>783</v>
      </c>
      <c r="MHY323" s="417" t="s">
        <v>769</v>
      </c>
      <c r="MHZ323" s="414" t="s">
        <v>64</v>
      </c>
      <c r="MIA323" s="415">
        <v>1</v>
      </c>
      <c r="MIB323" s="418" t="s">
        <v>783</v>
      </c>
      <c r="MIC323" s="417" t="s">
        <v>769</v>
      </c>
      <c r="MID323" s="414" t="s">
        <v>64</v>
      </c>
      <c r="MIE323" s="415">
        <v>1</v>
      </c>
      <c r="MIF323" s="418" t="s">
        <v>783</v>
      </c>
      <c r="MIG323" s="417" t="s">
        <v>769</v>
      </c>
      <c r="MIH323" s="414" t="s">
        <v>64</v>
      </c>
      <c r="MII323" s="415">
        <v>1</v>
      </c>
      <c r="MIJ323" s="418" t="s">
        <v>783</v>
      </c>
      <c r="MIK323" s="417" t="s">
        <v>769</v>
      </c>
      <c r="MIL323" s="414" t="s">
        <v>64</v>
      </c>
      <c r="MIM323" s="415">
        <v>1</v>
      </c>
      <c r="MIN323" s="418" t="s">
        <v>783</v>
      </c>
      <c r="MIO323" s="417" t="s">
        <v>769</v>
      </c>
      <c r="MIP323" s="414" t="s">
        <v>64</v>
      </c>
      <c r="MIQ323" s="415">
        <v>1</v>
      </c>
      <c r="MIR323" s="418" t="s">
        <v>783</v>
      </c>
      <c r="MIS323" s="417" t="s">
        <v>769</v>
      </c>
      <c r="MIT323" s="414" t="s">
        <v>64</v>
      </c>
      <c r="MIU323" s="415">
        <v>1</v>
      </c>
      <c r="MIV323" s="418" t="s">
        <v>783</v>
      </c>
      <c r="MIW323" s="417" t="s">
        <v>769</v>
      </c>
      <c r="MIX323" s="414" t="s">
        <v>64</v>
      </c>
      <c r="MIY323" s="415">
        <v>1</v>
      </c>
      <c r="MIZ323" s="418" t="s">
        <v>783</v>
      </c>
      <c r="MJA323" s="417" t="s">
        <v>769</v>
      </c>
      <c r="MJB323" s="414" t="s">
        <v>64</v>
      </c>
      <c r="MJC323" s="415">
        <v>1</v>
      </c>
      <c r="MJD323" s="418" t="s">
        <v>783</v>
      </c>
      <c r="MJE323" s="417" t="s">
        <v>769</v>
      </c>
      <c r="MJF323" s="414" t="s">
        <v>64</v>
      </c>
      <c r="MJG323" s="415">
        <v>1</v>
      </c>
      <c r="MJH323" s="418" t="s">
        <v>783</v>
      </c>
      <c r="MJI323" s="417" t="s">
        <v>769</v>
      </c>
      <c r="MJJ323" s="414" t="s">
        <v>64</v>
      </c>
      <c r="MJK323" s="415">
        <v>1</v>
      </c>
      <c r="MJL323" s="418" t="s">
        <v>783</v>
      </c>
      <c r="MJM323" s="417" t="s">
        <v>769</v>
      </c>
      <c r="MJN323" s="414" t="s">
        <v>64</v>
      </c>
      <c r="MJO323" s="415">
        <v>1</v>
      </c>
      <c r="MJP323" s="418" t="s">
        <v>783</v>
      </c>
      <c r="MJQ323" s="417" t="s">
        <v>769</v>
      </c>
      <c r="MJR323" s="414" t="s">
        <v>64</v>
      </c>
      <c r="MJS323" s="415">
        <v>1</v>
      </c>
      <c r="MJT323" s="418" t="s">
        <v>783</v>
      </c>
      <c r="MJU323" s="417" t="s">
        <v>769</v>
      </c>
      <c r="MJV323" s="414" t="s">
        <v>64</v>
      </c>
      <c r="MJW323" s="415">
        <v>1</v>
      </c>
      <c r="MJX323" s="418" t="s">
        <v>783</v>
      </c>
      <c r="MJY323" s="417" t="s">
        <v>769</v>
      </c>
      <c r="MJZ323" s="414" t="s">
        <v>64</v>
      </c>
      <c r="MKA323" s="415">
        <v>1</v>
      </c>
      <c r="MKB323" s="418" t="s">
        <v>783</v>
      </c>
      <c r="MKC323" s="417" t="s">
        <v>769</v>
      </c>
      <c r="MKD323" s="414" t="s">
        <v>64</v>
      </c>
      <c r="MKE323" s="415">
        <v>1</v>
      </c>
      <c r="MKF323" s="418" t="s">
        <v>783</v>
      </c>
      <c r="MKG323" s="417" t="s">
        <v>769</v>
      </c>
      <c r="MKH323" s="414" t="s">
        <v>64</v>
      </c>
      <c r="MKI323" s="415">
        <v>1</v>
      </c>
      <c r="MKJ323" s="418" t="s">
        <v>783</v>
      </c>
      <c r="MKK323" s="417" t="s">
        <v>769</v>
      </c>
      <c r="MKL323" s="414" t="s">
        <v>64</v>
      </c>
      <c r="MKM323" s="415">
        <v>1</v>
      </c>
      <c r="MKN323" s="418" t="s">
        <v>783</v>
      </c>
      <c r="MKO323" s="417" t="s">
        <v>769</v>
      </c>
      <c r="MKP323" s="414" t="s">
        <v>64</v>
      </c>
      <c r="MKQ323" s="415">
        <v>1</v>
      </c>
      <c r="MKR323" s="418" t="s">
        <v>783</v>
      </c>
      <c r="MKS323" s="417" t="s">
        <v>769</v>
      </c>
      <c r="MKT323" s="414" t="s">
        <v>64</v>
      </c>
      <c r="MKU323" s="415">
        <v>1</v>
      </c>
      <c r="MKV323" s="418" t="s">
        <v>783</v>
      </c>
      <c r="MKW323" s="417" t="s">
        <v>769</v>
      </c>
      <c r="MKX323" s="414" t="s">
        <v>64</v>
      </c>
      <c r="MKY323" s="415">
        <v>1</v>
      </c>
      <c r="MKZ323" s="418" t="s">
        <v>783</v>
      </c>
      <c r="MLA323" s="417" t="s">
        <v>769</v>
      </c>
      <c r="MLB323" s="414" t="s">
        <v>64</v>
      </c>
      <c r="MLC323" s="415">
        <v>1</v>
      </c>
      <c r="MLD323" s="418" t="s">
        <v>783</v>
      </c>
      <c r="MLE323" s="417" t="s">
        <v>769</v>
      </c>
      <c r="MLF323" s="414" t="s">
        <v>64</v>
      </c>
      <c r="MLG323" s="415">
        <v>1</v>
      </c>
      <c r="MLH323" s="418" t="s">
        <v>783</v>
      </c>
      <c r="MLI323" s="417" t="s">
        <v>769</v>
      </c>
      <c r="MLJ323" s="414" t="s">
        <v>64</v>
      </c>
      <c r="MLK323" s="415">
        <v>1</v>
      </c>
      <c r="MLL323" s="418" t="s">
        <v>783</v>
      </c>
      <c r="MLM323" s="417" t="s">
        <v>769</v>
      </c>
      <c r="MLN323" s="414" t="s">
        <v>64</v>
      </c>
      <c r="MLO323" s="415">
        <v>1</v>
      </c>
      <c r="MLP323" s="418" t="s">
        <v>783</v>
      </c>
      <c r="MLQ323" s="417" t="s">
        <v>769</v>
      </c>
      <c r="MLR323" s="414" t="s">
        <v>64</v>
      </c>
      <c r="MLS323" s="415">
        <v>1</v>
      </c>
      <c r="MLT323" s="418" t="s">
        <v>783</v>
      </c>
      <c r="MLU323" s="417" t="s">
        <v>769</v>
      </c>
      <c r="MLV323" s="414" t="s">
        <v>64</v>
      </c>
      <c r="MLW323" s="415">
        <v>1</v>
      </c>
      <c r="MLX323" s="418" t="s">
        <v>783</v>
      </c>
      <c r="MLY323" s="417" t="s">
        <v>769</v>
      </c>
      <c r="MLZ323" s="414" t="s">
        <v>64</v>
      </c>
      <c r="MMA323" s="415">
        <v>1</v>
      </c>
      <c r="MMB323" s="418" t="s">
        <v>783</v>
      </c>
      <c r="MMC323" s="417" t="s">
        <v>769</v>
      </c>
      <c r="MMD323" s="414" t="s">
        <v>64</v>
      </c>
      <c r="MME323" s="415">
        <v>1</v>
      </c>
      <c r="MMF323" s="418" t="s">
        <v>783</v>
      </c>
      <c r="MMG323" s="417" t="s">
        <v>769</v>
      </c>
      <c r="MMH323" s="414" t="s">
        <v>64</v>
      </c>
      <c r="MMI323" s="415">
        <v>1</v>
      </c>
      <c r="MMJ323" s="418" t="s">
        <v>783</v>
      </c>
      <c r="MMK323" s="417" t="s">
        <v>769</v>
      </c>
      <c r="MML323" s="414" t="s">
        <v>64</v>
      </c>
      <c r="MMM323" s="415">
        <v>1</v>
      </c>
      <c r="MMN323" s="418" t="s">
        <v>783</v>
      </c>
      <c r="MMO323" s="417" t="s">
        <v>769</v>
      </c>
      <c r="MMP323" s="414" t="s">
        <v>64</v>
      </c>
      <c r="MMQ323" s="415">
        <v>1</v>
      </c>
      <c r="MMR323" s="418" t="s">
        <v>783</v>
      </c>
      <c r="MMS323" s="417" t="s">
        <v>769</v>
      </c>
      <c r="MMT323" s="414" t="s">
        <v>64</v>
      </c>
      <c r="MMU323" s="415">
        <v>1</v>
      </c>
      <c r="MMV323" s="418" t="s">
        <v>783</v>
      </c>
      <c r="MMW323" s="417" t="s">
        <v>769</v>
      </c>
      <c r="MMX323" s="414" t="s">
        <v>64</v>
      </c>
      <c r="MMY323" s="415">
        <v>1</v>
      </c>
      <c r="MMZ323" s="418" t="s">
        <v>783</v>
      </c>
      <c r="MNA323" s="417" t="s">
        <v>769</v>
      </c>
      <c r="MNB323" s="414" t="s">
        <v>64</v>
      </c>
      <c r="MNC323" s="415">
        <v>1</v>
      </c>
      <c r="MND323" s="418" t="s">
        <v>783</v>
      </c>
      <c r="MNE323" s="417" t="s">
        <v>769</v>
      </c>
      <c r="MNF323" s="414" t="s">
        <v>64</v>
      </c>
      <c r="MNG323" s="415">
        <v>1</v>
      </c>
      <c r="MNH323" s="418" t="s">
        <v>783</v>
      </c>
      <c r="MNI323" s="417" t="s">
        <v>769</v>
      </c>
      <c r="MNJ323" s="414" t="s">
        <v>64</v>
      </c>
      <c r="MNK323" s="415">
        <v>1</v>
      </c>
      <c r="MNL323" s="418" t="s">
        <v>783</v>
      </c>
      <c r="MNM323" s="417" t="s">
        <v>769</v>
      </c>
      <c r="MNN323" s="414" t="s">
        <v>64</v>
      </c>
      <c r="MNO323" s="415">
        <v>1</v>
      </c>
      <c r="MNP323" s="418" t="s">
        <v>783</v>
      </c>
      <c r="MNQ323" s="417" t="s">
        <v>769</v>
      </c>
      <c r="MNR323" s="414" t="s">
        <v>64</v>
      </c>
      <c r="MNS323" s="415">
        <v>1</v>
      </c>
      <c r="MNT323" s="418" t="s">
        <v>783</v>
      </c>
      <c r="MNU323" s="417" t="s">
        <v>769</v>
      </c>
      <c r="MNV323" s="414" t="s">
        <v>64</v>
      </c>
      <c r="MNW323" s="415">
        <v>1</v>
      </c>
      <c r="MNX323" s="418" t="s">
        <v>783</v>
      </c>
      <c r="MNY323" s="417" t="s">
        <v>769</v>
      </c>
      <c r="MNZ323" s="414" t="s">
        <v>64</v>
      </c>
      <c r="MOA323" s="415">
        <v>1</v>
      </c>
      <c r="MOB323" s="418" t="s">
        <v>783</v>
      </c>
      <c r="MOC323" s="417" t="s">
        <v>769</v>
      </c>
      <c r="MOD323" s="414" t="s">
        <v>64</v>
      </c>
      <c r="MOE323" s="415">
        <v>1</v>
      </c>
      <c r="MOF323" s="418" t="s">
        <v>783</v>
      </c>
      <c r="MOG323" s="417" t="s">
        <v>769</v>
      </c>
      <c r="MOH323" s="414" t="s">
        <v>64</v>
      </c>
      <c r="MOI323" s="415">
        <v>1</v>
      </c>
      <c r="MOJ323" s="418" t="s">
        <v>783</v>
      </c>
      <c r="MOK323" s="417" t="s">
        <v>769</v>
      </c>
      <c r="MOL323" s="414" t="s">
        <v>64</v>
      </c>
      <c r="MOM323" s="415">
        <v>1</v>
      </c>
      <c r="MON323" s="418" t="s">
        <v>783</v>
      </c>
      <c r="MOO323" s="417" t="s">
        <v>769</v>
      </c>
      <c r="MOP323" s="414" t="s">
        <v>64</v>
      </c>
      <c r="MOQ323" s="415">
        <v>1</v>
      </c>
      <c r="MOR323" s="418" t="s">
        <v>783</v>
      </c>
      <c r="MOS323" s="417" t="s">
        <v>769</v>
      </c>
      <c r="MOT323" s="414" t="s">
        <v>64</v>
      </c>
      <c r="MOU323" s="415">
        <v>1</v>
      </c>
      <c r="MOV323" s="418" t="s">
        <v>783</v>
      </c>
      <c r="MOW323" s="417" t="s">
        <v>769</v>
      </c>
      <c r="MOX323" s="414" t="s">
        <v>64</v>
      </c>
      <c r="MOY323" s="415">
        <v>1</v>
      </c>
      <c r="MOZ323" s="418" t="s">
        <v>783</v>
      </c>
      <c r="MPA323" s="417" t="s">
        <v>769</v>
      </c>
      <c r="MPB323" s="414" t="s">
        <v>64</v>
      </c>
      <c r="MPC323" s="415">
        <v>1</v>
      </c>
      <c r="MPD323" s="418" t="s">
        <v>783</v>
      </c>
      <c r="MPE323" s="417" t="s">
        <v>769</v>
      </c>
      <c r="MPF323" s="414" t="s">
        <v>64</v>
      </c>
      <c r="MPG323" s="415">
        <v>1</v>
      </c>
      <c r="MPH323" s="418" t="s">
        <v>783</v>
      </c>
      <c r="MPI323" s="417" t="s">
        <v>769</v>
      </c>
      <c r="MPJ323" s="414" t="s">
        <v>64</v>
      </c>
      <c r="MPK323" s="415">
        <v>1</v>
      </c>
      <c r="MPL323" s="418" t="s">
        <v>783</v>
      </c>
      <c r="MPM323" s="417" t="s">
        <v>769</v>
      </c>
      <c r="MPN323" s="414" t="s">
        <v>64</v>
      </c>
      <c r="MPO323" s="415">
        <v>1</v>
      </c>
      <c r="MPP323" s="418" t="s">
        <v>783</v>
      </c>
      <c r="MPQ323" s="417" t="s">
        <v>769</v>
      </c>
      <c r="MPR323" s="414" t="s">
        <v>64</v>
      </c>
      <c r="MPS323" s="415">
        <v>1</v>
      </c>
      <c r="MPT323" s="418" t="s">
        <v>783</v>
      </c>
      <c r="MPU323" s="417" t="s">
        <v>769</v>
      </c>
      <c r="MPV323" s="414" t="s">
        <v>64</v>
      </c>
      <c r="MPW323" s="415">
        <v>1</v>
      </c>
      <c r="MPX323" s="418" t="s">
        <v>783</v>
      </c>
      <c r="MPY323" s="417" t="s">
        <v>769</v>
      </c>
      <c r="MPZ323" s="414" t="s">
        <v>64</v>
      </c>
      <c r="MQA323" s="415">
        <v>1</v>
      </c>
      <c r="MQB323" s="418" t="s">
        <v>783</v>
      </c>
      <c r="MQC323" s="417" t="s">
        <v>769</v>
      </c>
      <c r="MQD323" s="414" t="s">
        <v>64</v>
      </c>
      <c r="MQE323" s="415">
        <v>1</v>
      </c>
      <c r="MQF323" s="418" t="s">
        <v>783</v>
      </c>
      <c r="MQG323" s="417" t="s">
        <v>769</v>
      </c>
      <c r="MQH323" s="414" t="s">
        <v>64</v>
      </c>
      <c r="MQI323" s="415">
        <v>1</v>
      </c>
      <c r="MQJ323" s="418" t="s">
        <v>783</v>
      </c>
      <c r="MQK323" s="417" t="s">
        <v>769</v>
      </c>
      <c r="MQL323" s="414" t="s">
        <v>64</v>
      </c>
      <c r="MQM323" s="415">
        <v>1</v>
      </c>
      <c r="MQN323" s="418" t="s">
        <v>783</v>
      </c>
      <c r="MQO323" s="417" t="s">
        <v>769</v>
      </c>
      <c r="MQP323" s="414" t="s">
        <v>64</v>
      </c>
      <c r="MQQ323" s="415">
        <v>1</v>
      </c>
      <c r="MQR323" s="418" t="s">
        <v>783</v>
      </c>
      <c r="MQS323" s="417" t="s">
        <v>769</v>
      </c>
      <c r="MQT323" s="414" t="s">
        <v>64</v>
      </c>
      <c r="MQU323" s="415">
        <v>1</v>
      </c>
      <c r="MQV323" s="418" t="s">
        <v>783</v>
      </c>
      <c r="MQW323" s="417" t="s">
        <v>769</v>
      </c>
      <c r="MQX323" s="414" t="s">
        <v>64</v>
      </c>
      <c r="MQY323" s="415">
        <v>1</v>
      </c>
      <c r="MQZ323" s="418" t="s">
        <v>783</v>
      </c>
      <c r="MRA323" s="417" t="s">
        <v>769</v>
      </c>
      <c r="MRB323" s="414" t="s">
        <v>64</v>
      </c>
      <c r="MRC323" s="415">
        <v>1</v>
      </c>
      <c r="MRD323" s="418" t="s">
        <v>783</v>
      </c>
      <c r="MRE323" s="417" t="s">
        <v>769</v>
      </c>
      <c r="MRF323" s="414" t="s">
        <v>64</v>
      </c>
      <c r="MRG323" s="415">
        <v>1</v>
      </c>
      <c r="MRH323" s="418" t="s">
        <v>783</v>
      </c>
      <c r="MRI323" s="417" t="s">
        <v>769</v>
      </c>
      <c r="MRJ323" s="414" t="s">
        <v>64</v>
      </c>
      <c r="MRK323" s="415">
        <v>1</v>
      </c>
      <c r="MRL323" s="418" t="s">
        <v>783</v>
      </c>
      <c r="MRM323" s="417" t="s">
        <v>769</v>
      </c>
      <c r="MRN323" s="414" t="s">
        <v>64</v>
      </c>
      <c r="MRO323" s="415">
        <v>1</v>
      </c>
      <c r="MRP323" s="418" t="s">
        <v>783</v>
      </c>
      <c r="MRQ323" s="417" t="s">
        <v>769</v>
      </c>
      <c r="MRR323" s="414" t="s">
        <v>64</v>
      </c>
      <c r="MRS323" s="415">
        <v>1</v>
      </c>
      <c r="MRT323" s="418" t="s">
        <v>783</v>
      </c>
      <c r="MRU323" s="417" t="s">
        <v>769</v>
      </c>
      <c r="MRV323" s="414" t="s">
        <v>64</v>
      </c>
      <c r="MRW323" s="415">
        <v>1</v>
      </c>
      <c r="MRX323" s="418" t="s">
        <v>783</v>
      </c>
      <c r="MRY323" s="417" t="s">
        <v>769</v>
      </c>
      <c r="MRZ323" s="414" t="s">
        <v>64</v>
      </c>
      <c r="MSA323" s="415">
        <v>1</v>
      </c>
      <c r="MSB323" s="418" t="s">
        <v>783</v>
      </c>
      <c r="MSC323" s="417" t="s">
        <v>769</v>
      </c>
      <c r="MSD323" s="414" t="s">
        <v>64</v>
      </c>
      <c r="MSE323" s="415">
        <v>1</v>
      </c>
      <c r="MSF323" s="418" t="s">
        <v>783</v>
      </c>
      <c r="MSG323" s="417" t="s">
        <v>769</v>
      </c>
      <c r="MSH323" s="414" t="s">
        <v>64</v>
      </c>
      <c r="MSI323" s="415">
        <v>1</v>
      </c>
      <c r="MSJ323" s="418" t="s">
        <v>783</v>
      </c>
      <c r="MSK323" s="417" t="s">
        <v>769</v>
      </c>
      <c r="MSL323" s="414" t="s">
        <v>64</v>
      </c>
      <c r="MSM323" s="415">
        <v>1</v>
      </c>
      <c r="MSN323" s="418" t="s">
        <v>783</v>
      </c>
      <c r="MSO323" s="417" t="s">
        <v>769</v>
      </c>
      <c r="MSP323" s="414" t="s">
        <v>64</v>
      </c>
      <c r="MSQ323" s="415">
        <v>1</v>
      </c>
      <c r="MSR323" s="418" t="s">
        <v>783</v>
      </c>
      <c r="MSS323" s="417" t="s">
        <v>769</v>
      </c>
      <c r="MST323" s="414" t="s">
        <v>64</v>
      </c>
      <c r="MSU323" s="415">
        <v>1</v>
      </c>
      <c r="MSV323" s="418" t="s">
        <v>783</v>
      </c>
      <c r="MSW323" s="417" t="s">
        <v>769</v>
      </c>
      <c r="MSX323" s="414" t="s">
        <v>64</v>
      </c>
      <c r="MSY323" s="415">
        <v>1</v>
      </c>
      <c r="MSZ323" s="418" t="s">
        <v>783</v>
      </c>
      <c r="MTA323" s="417" t="s">
        <v>769</v>
      </c>
      <c r="MTB323" s="414" t="s">
        <v>64</v>
      </c>
      <c r="MTC323" s="415">
        <v>1</v>
      </c>
      <c r="MTD323" s="418" t="s">
        <v>783</v>
      </c>
      <c r="MTE323" s="417" t="s">
        <v>769</v>
      </c>
      <c r="MTF323" s="414" t="s">
        <v>64</v>
      </c>
      <c r="MTG323" s="415">
        <v>1</v>
      </c>
      <c r="MTH323" s="418" t="s">
        <v>783</v>
      </c>
      <c r="MTI323" s="417" t="s">
        <v>769</v>
      </c>
      <c r="MTJ323" s="414" t="s">
        <v>64</v>
      </c>
      <c r="MTK323" s="415">
        <v>1</v>
      </c>
      <c r="MTL323" s="418" t="s">
        <v>783</v>
      </c>
      <c r="MTM323" s="417" t="s">
        <v>769</v>
      </c>
      <c r="MTN323" s="414" t="s">
        <v>64</v>
      </c>
      <c r="MTO323" s="415">
        <v>1</v>
      </c>
      <c r="MTP323" s="418" t="s">
        <v>783</v>
      </c>
      <c r="MTQ323" s="417" t="s">
        <v>769</v>
      </c>
      <c r="MTR323" s="414" t="s">
        <v>64</v>
      </c>
      <c r="MTS323" s="415">
        <v>1</v>
      </c>
      <c r="MTT323" s="418" t="s">
        <v>783</v>
      </c>
      <c r="MTU323" s="417" t="s">
        <v>769</v>
      </c>
      <c r="MTV323" s="414" t="s">
        <v>64</v>
      </c>
      <c r="MTW323" s="415">
        <v>1</v>
      </c>
      <c r="MTX323" s="418" t="s">
        <v>783</v>
      </c>
      <c r="MTY323" s="417" t="s">
        <v>769</v>
      </c>
      <c r="MTZ323" s="414" t="s">
        <v>64</v>
      </c>
      <c r="MUA323" s="415">
        <v>1</v>
      </c>
      <c r="MUB323" s="418" t="s">
        <v>783</v>
      </c>
      <c r="MUC323" s="417" t="s">
        <v>769</v>
      </c>
      <c r="MUD323" s="414" t="s">
        <v>64</v>
      </c>
      <c r="MUE323" s="415">
        <v>1</v>
      </c>
      <c r="MUF323" s="418" t="s">
        <v>783</v>
      </c>
      <c r="MUG323" s="417" t="s">
        <v>769</v>
      </c>
      <c r="MUH323" s="414" t="s">
        <v>64</v>
      </c>
      <c r="MUI323" s="415">
        <v>1</v>
      </c>
      <c r="MUJ323" s="418" t="s">
        <v>783</v>
      </c>
      <c r="MUK323" s="417" t="s">
        <v>769</v>
      </c>
      <c r="MUL323" s="414" t="s">
        <v>64</v>
      </c>
      <c r="MUM323" s="415">
        <v>1</v>
      </c>
      <c r="MUN323" s="418" t="s">
        <v>783</v>
      </c>
      <c r="MUO323" s="417" t="s">
        <v>769</v>
      </c>
      <c r="MUP323" s="414" t="s">
        <v>64</v>
      </c>
      <c r="MUQ323" s="415">
        <v>1</v>
      </c>
      <c r="MUR323" s="418" t="s">
        <v>783</v>
      </c>
      <c r="MUS323" s="417" t="s">
        <v>769</v>
      </c>
      <c r="MUT323" s="414" t="s">
        <v>64</v>
      </c>
      <c r="MUU323" s="415">
        <v>1</v>
      </c>
      <c r="MUV323" s="418" t="s">
        <v>783</v>
      </c>
      <c r="MUW323" s="417" t="s">
        <v>769</v>
      </c>
      <c r="MUX323" s="414" t="s">
        <v>64</v>
      </c>
      <c r="MUY323" s="415">
        <v>1</v>
      </c>
      <c r="MUZ323" s="418" t="s">
        <v>783</v>
      </c>
      <c r="MVA323" s="417" t="s">
        <v>769</v>
      </c>
      <c r="MVB323" s="414" t="s">
        <v>64</v>
      </c>
      <c r="MVC323" s="415">
        <v>1</v>
      </c>
      <c r="MVD323" s="418" t="s">
        <v>783</v>
      </c>
      <c r="MVE323" s="417" t="s">
        <v>769</v>
      </c>
      <c r="MVF323" s="414" t="s">
        <v>64</v>
      </c>
      <c r="MVG323" s="415">
        <v>1</v>
      </c>
      <c r="MVH323" s="418" t="s">
        <v>783</v>
      </c>
      <c r="MVI323" s="417" t="s">
        <v>769</v>
      </c>
      <c r="MVJ323" s="414" t="s">
        <v>64</v>
      </c>
      <c r="MVK323" s="415">
        <v>1</v>
      </c>
      <c r="MVL323" s="418" t="s">
        <v>783</v>
      </c>
      <c r="MVM323" s="417" t="s">
        <v>769</v>
      </c>
      <c r="MVN323" s="414" t="s">
        <v>64</v>
      </c>
      <c r="MVO323" s="415">
        <v>1</v>
      </c>
      <c r="MVP323" s="418" t="s">
        <v>783</v>
      </c>
      <c r="MVQ323" s="417" t="s">
        <v>769</v>
      </c>
      <c r="MVR323" s="414" t="s">
        <v>64</v>
      </c>
      <c r="MVS323" s="415">
        <v>1</v>
      </c>
      <c r="MVT323" s="418" t="s">
        <v>783</v>
      </c>
      <c r="MVU323" s="417" t="s">
        <v>769</v>
      </c>
      <c r="MVV323" s="414" t="s">
        <v>64</v>
      </c>
      <c r="MVW323" s="415">
        <v>1</v>
      </c>
      <c r="MVX323" s="418" t="s">
        <v>783</v>
      </c>
      <c r="MVY323" s="417" t="s">
        <v>769</v>
      </c>
      <c r="MVZ323" s="414" t="s">
        <v>64</v>
      </c>
      <c r="MWA323" s="415">
        <v>1</v>
      </c>
      <c r="MWB323" s="418" t="s">
        <v>783</v>
      </c>
      <c r="MWC323" s="417" t="s">
        <v>769</v>
      </c>
      <c r="MWD323" s="414" t="s">
        <v>64</v>
      </c>
      <c r="MWE323" s="415">
        <v>1</v>
      </c>
      <c r="MWF323" s="418" t="s">
        <v>783</v>
      </c>
      <c r="MWG323" s="417" t="s">
        <v>769</v>
      </c>
      <c r="MWH323" s="414" t="s">
        <v>64</v>
      </c>
      <c r="MWI323" s="415">
        <v>1</v>
      </c>
      <c r="MWJ323" s="418" t="s">
        <v>783</v>
      </c>
      <c r="MWK323" s="417" t="s">
        <v>769</v>
      </c>
      <c r="MWL323" s="414" t="s">
        <v>64</v>
      </c>
      <c r="MWM323" s="415">
        <v>1</v>
      </c>
      <c r="MWN323" s="418" t="s">
        <v>783</v>
      </c>
      <c r="MWO323" s="417" t="s">
        <v>769</v>
      </c>
      <c r="MWP323" s="414" t="s">
        <v>64</v>
      </c>
      <c r="MWQ323" s="415">
        <v>1</v>
      </c>
      <c r="MWR323" s="418" t="s">
        <v>783</v>
      </c>
      <c r="MWS323" s="417" t="s">
        <v>769</v>
      </c>
      <c r="MWT323" s="414" t="s">
        <v>64</v>
      </c>
      <c r="MWU323" s="415">
        <v>1</v>
      </c>
      <c r="MWV323" s="418" t="s">
        <v>783</v>
      </c>
      <c r="MWW323" s="417" t="s">
        <v>769</v>
      </c>
      <c r="MWX323" s="414" t="s">
        <v>64</v>
      </c>
      <c r="MWY323" s="415">
        <v>1</v>
      </c>
      <c r="MWZ323" s="418" t="s">
        <v>783</v>
      </c>
      <c r="MXA323" s="417" t="s">
        <v>769</v>
      </c>
      <c r="MXB323" s="414" t="s">
        <v>64</v>
      </c>
      <c r="MXC323" s="415">
        <v>1</v>
      </c>
      <c r="MXD323" s="418" t="s">
        <v>783</v>
      </c>
      <c r="MXE323" s="417" t="s">
        <v>769</v>
      </c>
      <c r="MXF323" s="414" t="s">
        <v>64</v>
      </c>
      <c r="MXG323" s="415">
        <v>1</v>
      </c>
      <c r="MXH323" s="418" t="s">
        <v>783</v>
      </c>
      <c r="MXI323" s="417" t="s">
        <v>769</v>
      </c>
      <c r="MXJ323" s="414" t="s">
        <v>64</v>
      </c>
      <c r="MXK323" s="415">
        <v>1</v>
      </c>
      <c r="MXL323" s="418" t="s">
        <v>783</v>
      </c>
      <c r="MXM323" s="417" t="s">
        <v>769</v>
      </c>
      <c r="MXN323" s="414" t="s">
        <v>64</v>
      </c>
      <c r="MXO323" s="415">
        <v>1</v>
      </c>
      <c r="MXP323" s="418" t="s">
        <v>783</v>
      </c>
      <c r="MXQ323" s="417" t="s">
        <v>769</v>
      </c>
      <c r="MXR323" s="414" t="s">
        <v>64</v>
      </c>
      <c r="MXS323" s="415">
        <v>1</v>
      </c>
      <c r="MXT323" s="418" t="s">
        <v>783</v>
      </c>
      <c r="MXU323" s="417" t="s">
        <v>769</v>
      </c>
      <c r="MXV323" s="414" t="s">
        <v>64</v>
      </c>
      <c r="MXW323" s="415">
        <v>1</v>
      </c>
      <c r="MXX323" s="418" t="s">
        <v>783</v>
      </c>
      <c r="MXY323" s="417" t="s">
        <v>769</v>
      </c>
      <c r="MXZ323" s="414" t="s">
        <v>64</v>
      </c>
      <c r="MYA323" s="415">
        <v>1</v>
      </c>
      <c r="MYB323" s="418" t="s">
        <v>783</v>
      </c>
      <c r="MYC323" s="417" t="s">
        <v>769</v>
      </c>
      <c r="MYD323" s="414" t="s">
        <v>64</v>
      </c>
      <c r="MYE323" s="415">
        <v>1</v>
      </c>
      <c r="MYF323" s="418" t="s">
        <v>783</v>
      </c>
      <c r="MYG323" s="417" t="s">
        <v>769</v>
      </c>
      <c r="MYH323" s="414" t="s">
        <v>64</v>
      </c>
      <c r="MYI323" s="415">
        <v>1</v>
      </c>
      <c r="MYJ323" s="418" t="s">
        <v>783</v>
      </c>
      <c r="MYK323" s="417" t="s">
        <v>769</v>
      </c>
      <c r="MYL323" s="414" t="s">
        <v>64</v>
      </c>
      <c r="MYM323" s="415">
        <v>1</v>
      </c>
      <c r="MYN323" s="418" t="s">
        <v>783</v>
      </c>
      <c r="MYO323" s="417" t="s">
        <v>769</v>
      </c>
      <c r="MYP323" s="414" t="s">
        <v>64</v>
      </c>
      <c r="MYQ323" s="415">
        <v>1</v>
      </c>
      <c r="MYR323" s="418" t="s">
        <v>783</v>
      </c>
      <c r="MYS323" s="417" t="s">
        <v>769</v>
      </c>
      <c r="MYT323" s="414" t="s">
        <v>64</v>
      </c>
      <c r="MYU323" s="415">
        <v>1</v>
      </c>
      <c r="MYV323" s="418" t="s">
        <v>783</v>
      </c>
      <c r="MYW323" s="417" t="s">
        <v>769</v>
      </c>
      <c r="MYX323" s="414" t="s">
        <v>64</v>
      </c>
      <c r="MYY323" s="415">
        <v>1</v>
      </c>
      <c r="MYZ323" s="418" t="s">
        <v>783</v>
      </c>
      <c r="MZA323" s="417" t="s">
        <v>769</v>
      </c>
      <c r="MZB323" s="414" t="s">
        <v>64</v>
      </c>
      <c r="MZC323" s="415">
        <v>1</v>
      </c>
      <c r="MZD323" s="418" t="s">
        <v>783</v>
      </c>
      <c r="MZE323" s="417" t="s">
        <v>769</v>
      </c>
      <c r="MZF323" s="414" t="s">
        <v>64</v>
      </c>
      <c r="MZG323" s="415">
        <v>1</v>
      </c>
      <c r="MZH323" s="418" t="s">
        <v>783</v>
      </c>
      <c r="MZI323" s="417" t="s">
        <v>769</v>
      </c>
      <c r="MZJ323" s="414" t="s">
        <v>64</v>
      </c>
      <c r="MZK323" s="415">
        <v>1</v>
      </c>
      <c r="MZL323" s="418" t="s">
        <v>783</v>
      </c>
      <c r="MZM323" s="417" t="s">
        <v>769</v>
      </c>
      <c r="MZN323" s="414" t="s">
        <v>64</v>
      </c>
      <c r="MZO323" s="415">
        <v>1</v>
      </c>
      <c r="MZP323" s="418" t="s">
        <v>783</v>
      </c>
      <c r="MZQ323" s="417" t="s">
        <v>769</v>
      </c>
      <c r="MZR323" s="414" t="s">
        <v>64</v>
      </c>
      <c r="MZS323" s="415">
        <v>1</v>
      </c>
      <c r="MZT323" s="418" t="s">
        <v>783</v>
      </c>
      <c r="MZU323" s="417" t="s">
        <v>769</v>
      </c>
      <c r="MZV323" s="414" t="s">
        <v>64</v>
      </c>
      <c r="MZW323" s="415">
        <v>1</v>
      </c>
      <c r="MZX323" s="418" t="s">
        <v>783</v>
      </c>
      <c r="MZY323" s="417" t="s">
        <v>769</v>
      </c>
      <c r="MZZ323" s="414" t="s">
        <v>64</v>
      </c>
      <c r="NAA323" s="415">
        <v>1</v>
      </c>
      <c r="NAB323" s="418" t="s">
        <v>783</v>
      </c>
      <c r="NAC323" s="417" t="s">
        <v>769</v>
      </c>
      <c r="NAD323" s="414" t="s">
        <v>64</v>
      </c>
      <c r="NAE323" s="415">
        <v>1</v>
      </c>
      <c r="NAF323" s="418" t="s">
        <v>783</v>
      </c>
      <c r="NAG323" s="417" t="s">
        <v>769</v>
      </c>
      <c r="NAH323" s="414" t="s">
        <v>64</v>
      </c>
      <c r="NAI323" s="415">
        <v>1</v>
      </c>
      <c r="NAJ323" s="418" t="s">
        <v>783</v>
      </c>
      <c r="NAK323" s="417" t="s">
        <v>769</v>
      </c>
      <c r="NAL323" s="414" t="s">
        <v>64</v>
      </c>
      <c r="NAM323" s="415">
        <v>1</v>
      </c>
      <c r="NAN323" s="418" t="s">
        <v>783</v>
      </c>
      <c r="NAO323" s="417" t="s">
        <v>769</v>
      </c>
      <c r="NAP323" s="414" t="s">
        <v>64</v>
      </c>
      <c r="NAQ323" s="415">
        <v>1</v>
      </c>
      <c r="NAR323" s="418" t="s">
        <v>783</v>
      </c>
      <c r="NAS323" s="417" t="s">
        <v>769</v>
      </c>
      <c r="NAT323" s="414" t="s">
        <v>64</v>
      </c>
      <c r="NAU323" s="415">
        <v>1</v>
      </c>
      <c r="NAV323" s="418" t="s">
        <v>783</v>
      </c>
      <c r="NAW323" s="417" t="s">
        <v>769</v>
      </c>
      <c r="NAX323" s="414" t="s">
        <v>64</v>
      </c>
      <c r="NAY323" s="415">
        <v>1</v>
      </c>
      <c r="NAZ323" s="418" t="s">
        <v>783</v>
      </c>
      <c r="NBA323" s="417" t="s">
        <v>769</v>
      </c>
      <c r="NBB323" s="414" t="s">
        <v>64</v>
      </c>
      <c r="NBC323" s="415">
        <v>1</v>
      </c>
      <c r="NBD323" s="418" t="s">
        <v>783</v>
      </c>
      <c r="NBE323" s="417" t="s">
        <v>769</v>
      </c>
      <c r="NBF323" s="414" t="s">
        <v>64</v>
      </c>
      <c r="NBG323" s="415">
        <v>1</v>
      </c>
      <c r="NBH323" s="418" t="s">
        <v>783</v>
      </c>
      <c r="NBI323" s="417" t="s">
        <v>769</v>
      </c>
      <c r="NBJ323" s="414" t="s">
        <v>64</v>
      </c>
      <c r="NBK323" s="415">
        <v>1</v>
      </c>
      <c r="NBL323" s="418" t="s">
        <v>783</v>
      </c>
      <c r="NBM323" s="417" t="s">
        <v>769</v>
      </c>
      <c r="NBN323" s="414" t="s">
        <v>64</v>
      </c>
      <c r="NBO323" s="415">
        <v>1</v>
      </c>
      <c r="NBP323" s="418" t="s">
        <v>783</v>
      </c>
      <c r="NBQ323" s="417" t="s">
        <v>769</v>
      </c>
      <c r="NBR323" s="414" t="s">
        <v>64</v>
      </c>
      <c r="NBS323" s="415">
        <v>1</v>
      </c>
      <c r="NBT323" s="418" t="s">
        <v>783</v>
      </c>
      <c r="NBU323" s="417" t="s">
        <v>769</v>
      </c>
      <c r="NBV323" s="414" t="s">
        <v>64</v>
      </c>
      <c r="NBW323" s="415">
        <v>1</v>
      </c>
      <c r="NBX323" s="418" t="s">
        <v>783</v>
      </c>
      <c r="NBY323" s="417" t="s">
        <v>769</v>
      </c>
      <c r="NBZ323" s="414" t="s">
        <v>64</v>
      </c>
      <c r="NCA323" s="415">
        <v>1</v>
      </c>
      <c r="NCB323" s="418" t="s">
        <v>783</v>
      </c>
      <c r="NCC323" s="417" t="s">
        <v>769</v>
      </c>
      <c r="NCD323" s="414" t="s">
        <v>64</v>
      </c>
      <c r="NCE323" s="415">
        <v>1</v>
      </c>
      <c r="NCF323" s="418" t="s">
        <v>783</v>
      </c>
      <c r="NCG323" s="417" t="s">
        <v>769</v>
      </c>
      <c r="NCH323" s="414" t="s">
        <v>64</v>
      </c>
      <c r="NCI323" s="415">
        <v>1</v>
      </c>
      <c r="NCJ323" s="418" t="s">
        <v>783</v>
      </c>
      <c r="NCK323" s="417" t="s">
        <v>769</v>
      </c>
      <c r="NCL323" s="414" t="s">
        <v>64</v>
      </c>
      <c r="NCM323" s="415">
        <v>1</v>
      </c>
      <c r="NCN323" s="418" t="s">
        <v>783</v>
      </c>
      <c r="NCO323" s="417" t="s">
        <v>769</v>
      </c>
      <c r="NCP323" s="414" t="s">
        <v>64</v>
      </c>
      <c r="NCQ323" s="415">
        <v>1</v>
      </c>
      <c r="NCR323" s="418" t="s">
        <v>783</v>
      </c>
      <c r="NCS323" s="417" t="s">
        <v>769</v>
      </c>
      <c r="NCT323" s="414" t="s">
        <v>64</v>
      </c>
      <c r="NCU323" s="415">
        <v>1</v>
      </c>
      <c r="NCV323" s="418" t="s">
        <v>783</v>
      </c>
      <c r="NCW323" s="417" t="s">
        <v>769</v>
      </c>
      <c r="NCX323" s="414" t="s">
        <v>64</v>
      </c>
      <c r="NCY323" s="415">
        <v>1</v>
      </c>
      <c r="NCZ323" s="418" t="s">
        <v>783</v>
      </c>
      <c r="NDA323" s="417" t="s">
        <v>769</v>
      </c>
      <c r="NDB323" s="414" t="s">
        <v>64</v>
      </c>
      <c r="NDC323" s="415">
        <v>1</v>
      </c>
      <c r="NDD323" s="418" t="s">
        <v>783</v>
      </c>
      <c r="NDE323" s="417" t="s">
        <v>769</v>
      </c>
      <c r="NDF323" s="414" t="s">
        <v>64</v>
      </c>
      <c r="NDG323" s="415">
        <v>1</v>
      </c>
      <c r="NDH323" s="418" t="s">
        <v>783</v>
      </c>
      <c r="NDI323" s="417" t="s">
        <v>769</v>
      </c>
      <c r="NDJ323" s="414" t="s">
        <v>64</v>
      </c>
      <c r="NDK323" s="415">
        <v>1</v>
      </c>
      <c r="NDL323" s="418" t="s">
        <v>783</v>
      </c>
      <c r="NDM323" s="417" t="s">
        <v>769</v>
      </c>
      <c r="NDN323" s="414" t="s">
        <v>64</v>
      </c>
      <c r="NDO323" s="415">
        <v>1</v>
      </c>
      <c r="NDP323" s="418" t="s">
        <v>783</v>
      </c>
      <c r="NDQ323" s="417" t="s">
        <v>769</v>
      </c>
      <c r="NDR323" s="414" t="s">
        <v>64</v>
      </c>
      <c r="NDS323" s="415">
        <v>1</v>
      </c>
      <c r="NDT323" s="418" t="s">
        <v>783</v>
      </c>
      <c r="NDU323" s="417" t="s">
        <v>769</v>
      </c>
      <c r="NDV323" s="414" t="s">
        <v>64</v>
      </c>
      <c r="NDW323" s="415">
        <v>1</v>
      </c>
      <c r="NDX323" s="418" t="s">
        <v>783</v>
      </c>
      <c r="NDY323" s="417" t="s">
        <v>769</v>
      </c>
      <c r="NDZ323" s="414" t="s">
        <v>64</v>
      </c>
      <c r="NEA323" s="415">
        <v>1</v>
      </c>
      <c r="NEB323" s="418" t="s">
        <v>783</v>
      </c>
      <c r="NEC323" s="417" t="s">
        <v>769</v>
      </c>
      <c r="NED323" s="414" t="s">
        <v>64</v>
      </c>
      <c r="NEE323" s="415">
        <v>1</v>
      </c>
      <c r="NEF323" s="418" t="s">
        <v>783</v>
      </c>
      <c r="NEG323" s="417" t="s">
        <v>769</v>
      </c>
      <c r="NEH323" s="414" t="s">
        <v>64</v>
      </c>
      <c r="NEI323" s="415">
        <v>1</v>
      </c>
      <c r="NEJ323" s="418" t="s">
        <v>783</v>
      </c>
      <c r="NEK323" s="417" t="s">
        <v>769</v>
      </c>
      <c r="NEL323" s="414" t="s">
        <v>64</v>
      </c>
      <c r="NEM323" s="415">
        <v>1</v>
      </c>
      <c r="NEN323" s="418" t="s">
        <v>783</v>
      </c>
      <c r="NEO323" s="417" t="s">
        <v>769</v>
      </c>
      <c r="NEP323" s="414" t="s">
        <v>64</v>
      </c>
      <c r="NEQ323" s="415">
        <v>1</v>
      </c>
      <c r="NER323" s="418" t="s">
        <v>783</v>
      </c>
      <c r="NES323" s="417" t="s">
        <v>769</v>
      </c>
      <c r="NET323" s="414" t="s">
        <v>64</v>
      </c>
      <c r="NEU323" s="415">
        <v>1</v>
      </c>
      <c r="NEV323" s="418" t="s">
        <v>783</v>
      </c>
      <c r="NEW323" s="417" t="s">
        <v>769</v>
      </c>
      <c r="NEX323" s="414" t="s">
        <v>64</v>
      </c>
      <c r="NEY323" s="415">
        <v>1</v>
      </c>
      <c r="NEZ323" s="418" t="s">
        <v>783</v>
      </c>
      <c r="NFA323" s="417" t="s">
        <v>769</v>
      </c>
      <c r="NFB323" s="414" t="s">
        <v>64</v>
      </c>
      <c r="NFC323" s="415">
        <v>1</v>
      </c>
      <c r="NFD323" s="418" t="s">
        <v>783</v>
      </c>
      <c r="NFE323" s="417" t="s">
        <v>769</v>
      </c>
      <c r="NFF323" s="414" t="s">
        <v>64</v>
      </c>
      <c r="NFG323" s="415">
        <v>1</v>
      </c>
      <c r="NFH323" s="418" t="s">
        <v>783</v>
      </c>
      <c r="NFI323" s="417" t="s">
        <v>769</v>
      </c>
      <c r="NFJ323" s="414" t="s">
        <v>64</v>
      </c>
      <c r="NFK323" s="415">
        <v>1</v>
      </c>
      <c r="NFL323" s="418" t="s">
        <v>783</v>
      </c>
      <c r="NFM323" s="417" t="s">
        <v>769</v>
      </c>
      <c r="NFN323" s="414" t="s">
        <v>64</v>
      </c>
      <c r="NFO323" s="415">
        <v>1</v>
      </c>
      <c r="NFP323" s="418" t="s">
        <v>783</v>
      </c>
      <c r="NFQ323" s="417" t="s">
        <v>769</v>
      </c>
      <c r="NFR323" s="414" t="s">
        <v>64</v>
      </c>
      <c r="NFS323" s="415">
        <v>1</v>
      </c>
      <c r="NFT323" s="418" t="s">
        <v>783</v>
      </c>
      <c r="NFU323" s="417" t="s">
        <v>769</v>
      </c>
      <c r="NFV323" s="414" t="s">
        <v>64</v>
      </c>
      <c r="NFW323" s="415">
        <v>1</v>
      </c>
      <c r="NFX323" s="418" t="s">
        <v>783</v>
      </c>
      <c r="NFY323" s="417" t="s">
        <v>769</v>
      </c>
      <c r="NFZ323" s="414" t="s">
        <v>64</v>
      </c>
      <c r="NGA323" s="415">
        <v>1</v>
      </c>
      <c r="NGB323" s="418" t="s">
        <v>783</v>
      </c>
      <c r="NGC323" s="417" t="s">
        <v>769</v>
      </c>
      <c r="NGD323" s="414" t="s">
        <v>64</v>
      </c>
      <c r="NGE323" s="415">
        <v>1</v>
      </c>
      <c r="NGF323" s="418" t="s">
        <v>783</v>
      </c>
      <c r="NGG323" s="417" t="s">
        <v>769</v>
      </c>
      <c r="NGH323" s="414" t="s">
        <v>64</v>
      </c>
      <c r="NGI323" s="415">
        <v>1</v>
      </c>
      <c r="NGJ323" s="418" t="s">
        <v>783</v>
      </c>
      <c r="NGK323" s="417" t="s">
        <v>769</v>
      </c>
      <c r="NGL323" s="414" t="s">
        <v>64</v>
      </c>
      <c r="NGM323" s="415">
        <v>1</v>
      </c>
      <c r="NGN323" s="418" t="s">
        <v>783</v>
      </c>
      <c r="NGO323" s="417" t="s">
        <v>769</v>
      </c>
      <c r="NGP323" s="414" t="s">
        <v>64</v>
      </c>
      <c r="NGQ323" s="415">
        <v>1</v>
      </c>
      <c r="NGR323" s="418" t="s">
        <v>783</v>
      </c>
      <c r="NGS323" s="417" t="s">
        <v>769</v>
      </c>
      <c r="NGT323" s="414" t="s">
        <v>64</v>
      </c>
      <c r="NGU323" s="415">
        <v>1</v>
      </c>
      <c r="NGV323" s="418" t="s">
        <v>783</v>
      </c>
      <c r="NGW323" s="417" t="s">
        <v>769</v>
      </c>
      <c r="NGX323" s="414" t="s">
        <v>64</v>
      </c>
      <c r="NGY323" s="415">
        <v>1</v>
      </c>
      <c r="NGZ323" s="418" t="s">
        <v>783</v>
      </c>
      <c r="NHA323" s="417" t="s">
        <v>769</v>
      </c>
      <c r="NHB323" s="414" t="s">
        <v>64</v>
      </c>
      <c r="NHC323" s="415">
        <v>1</v>
      </c>
      <c r="NHD323" s="418" t="s">
        <v>783</v>
      </c>
      <c r="NHE323" s="417" t="s">
        <v>769</v>
      </c>
      <c r="NHF323" s="414" t="s">
        <v>64</v>
      </c>
      <c r="NHG323" s="415">
        <v>1</v>
      </c>
      <c r="NHH323" s="418" t="s">
        <v>783</v>
      </c>
      <c r="NHI323" s="417" t="s">
        <v>769</v>
      </c>
      <c r="NHJ323" s="414" t="s">
        <v>64</v>
      </c>
      <c r="NHK323" s="415">
        <v>1</v>
      </c>
      <c r="NHL323" s="418" t="s">
        <v>783</v>
      </c>
      <c r="NHM323" s="417" t="s">
        <v>769</v>
      </c>
      <c r="NHN323" s="414" t="s">
        <v>64</v>
      </c>
      <c r="NHO323" s="415">
        <v>1</v>
      </c>
      <c r="NHP323" s="418" t="s">
        <v>783</v>
      </c>
      <c r="NHQ323" s="417" t="s">
        <v>769</v>
      </c>
      <c r="NHR323" s="414" t="s">
        <v>64</v>
      </c>
      <c r="NHS323" s="415">
        <v>1</v>
      </c>
      <c r="NHT323" s="418" t="s">
        <v>783</v>
      </c>
      <c r="NHU323" s="417" t="s">
        <v>769</v>
      </c>
      <c r="NHV323" s="414" t="s">
        <v>64</v>
      </c>
      <c r="NHW323" s="415">
        <v>1</v>
      </c>
      <c r="NHX323" s="418" t="s">
        <v>783</v>
      </c>
      <c r="NHY323" s="417" t="s">
        <v>769</v>
      </c>
      <c r="NHZ323" s="414" t="s">
        <v>64</v>
      </c>
      <c r="NIA323" s="415">
        <v>1</v>
      </c>
      <c r="NIB323" s="418" t="s">
        <v>783</v>
      </c>
      <c r="NIC323" s="417" t="s">
        <v>769</v>
      </c>
      <c r="NID323" s="414" t="s">
        <v>64</v>
      </c>
      <c r="NIE323" s="415">
        <v>1</v>
      </c>
      <c r="NIF323" s="418" t="s">
        <v>783</v>
      </c>
      <c r="NIG323" s="417" t="s">
        <v>769</v>
      </c>
      <c r="NIH323" s="414" t="s">
        <v>64</v>
      </c>
      <c r="NII323" s="415">
        <v>1</v>
      </c>
      <c r="NIJ323" s="418" t="s">
        <v>783</v>
      </c>
      <c r="NIK323" s="417" t="s">
        <v>769</v>
      </c>
      <c r="NIL323" s="414" t="s">
        <v>64</v>
      </c>
      <c r="NIM323" s="415">
        <v>1</v>
      </c>
      <c r="NIN323" s="418" t="s">
        <v>783</v>
      </c>
      <c r="NIO323" s="417" t="s">
        <v>769</v>
      </c>
      <c r="NIP323" s="414" t="s">
        <v>64</v>
      </c>
      <c r="NIQ323" s="415">
        <v>1</v>
      </c>
      <c r="NIR323" s="418" t="s">
        <v>783</v>
      </c>
      <c r="NIS323" s="417" t="s">
        <v>769</v>
      </c>
      <c r="NIT323" s="414" t="s">
        <v>64</v>
      </c>
      <c r="NIU323" s="415">
        <v>1</v>
      </c>
      <c r="NIV323" s="418" t="s">
        <v>783</v>
      </c>
      <c r="NIW323" s="417" t="s">
        <v>769</v>
      </c>
      <c r="NIX323" s="414" t="s">
        <v>64</v>
      </c>
      <c r="NIY323" s="415">
        <v>1</v>
      </c>
      <c r="NIZ323" s="418" t="s">
        <v>783</v>
      </c>
      <c r="NJA323" s="417" t="s">
        <v>769</v>
      </c>
      <c r="NJB323" s="414" t="s">
        <v>64</v>
      </c>
      <c r="NJC323" s="415">
        <v>1</v>
      </c>
      <c r="NJD323" s="418" t="s">
        <v>783</v>
      </c>
      <c r="NJE323" s="417" t="s">
        <v>769</v>
      </c>
      <c r="NJF323" s="414" t="s">
        <v>64</v>
      </c>
      <c r="NJG323" s="415">
        <v>1</v>
      </c>
      <c r="NJH323" s="418" t="s">
        <v>783</v>
      </c>
      <c r="NJI323" s="417" t="s">
        <v>769</v>
      </c>
      <c r="NJJ323" s="414" t="s">
        <v>64</v>
      </c>
      <c r="NJK323" s="415">
        <v>1</v>
      </c>
      <c r="NJL323" s="418" t="s">
        <v>783</v>
      </c>
      <c r="NJM323" s="417" t="s">
        <v>769</v>
      </c>
      <c r="NJN323" s="414" t="s">
        <v>64</v>
      </c>
      <c r="NJO323" s="415">
        <v>1</v>
      </c>
      <c r="NJP323" s="418" t="s">
        <v>783</v>
      </c>
      <c r="NJQ323" s="417" t="s">
        <v>769</v>
      </c>
      <c r="NJR323" s="414" t="s">
        <v>64</v>
      </c>
      <c r="NJS323" s="415">
        <v>1</v>
      </c>
      <c r="NJT323" s="418" t="s">
        <v>783</v>
      </c>
      <c r="NJU323" s="417" t="s">
        <v>769</v>
      </c>
      <c r="NJV323" s="414" t="s">
        <v>64</v>
      </c>
      <c r="NJW323" s="415">
        <v>1</v>
      </c>
      <c r="NJX323" s="418" t="s">
        <v>783</v>
      </c>
      <c r="NJY323" s="417" t="s">
        <v>769</v>
      </c>
      <c r="NJZ323" s="414" t="s">
        <v>64</v>
      </c>
      <c r="NKA323" s="415">
        <v>1</v>
      </c>
      <c r="NKB323" s="418" t="s">
        <v>783</v>
      </c>
      <c r="NKC323" s="417" t="s">
        <v>769</v>
      </c>
      <c r="NKD323" s="414" t="s">
        <v>64</v>
      </c>
      <c r="NKE323" s="415">
        <v>1</v>
      </c>
      <c r="NKF323" s="418" t="s">
        <v>783</v>
      </c>
      <c r="NKG323" s="417" t="s">
        <v>769</v>
      </c>
      <c r="NKH323" s="414" t="s">
        <v>64</v>
      </c>
      <c r="NKI323" s="415">
        <v>1</v>
      </c>
      <c r="NKJ323" s="418" t="s">
        <v>783</v>
      </c>
      <c r="NKK323" s="417" t="s">
        <v>769</v>
      </c>
      <c r="NKL323" s="414" t="s">
        <v>64</v>
      </c>
      <c r="NKM323" s="415">
        <v>1</v>
      </c>
      <c r="NKN323" s="418" t="s">
        <v>783</v>
      </c>
      <c r="NKO323" s="417" t="s">
        <v>769</v>
      </c>
      <c r="NKP323" s="414" t="s">
        <v>64</v>
      </c>
      <c r="NKQ323" s="415">
        <v>1</v>
      </c>
      <c r="NKR323" s="418" t="s">
        <v>783</v>
      </c>
      <c r="NKS323" s="417" t="s">
        <v>769</v>
      </c>
      <c r="NKT323" s="414" t="s">
        <v>64</v>
      </c>
      <c r="NKU323" s="415">
        <v>1</v>
      </c>
      <c r="NKV323" s="418" t="s">
        <v>783</v>
      </c>
      <c r="NKW323" s="417" t="s">
        <v>769</v>
      </c>
      <c r="NKX323" s="414" t="s">
        <v>64</v>
      </c>
      <c r="NKY323" s="415">
        <v>1</v>
      </c>
      <c r="NKZ323" s="418" t="s">
        <v>783</v>
      </c>
      <c r="NLA323" s="417" t="s">
        <v>769</v>
      </c>
      <c r="NLB323" s="414" t="s">
        <v>64</v>
      </c>
      <c r="NLC323" s="415">
        <v>1</v>
      </c>
      <c r="NLD323" s="418" t="s">
        <v>783</v>
      </c>
      <c r="NLE323" s="417" t="s">
        <v>769</v>
      </c>
      <c r="NLF323" s="414" t="s">
        <v>64</v>
      </c>
      <c r="NLG323" s="415">
        <v>1</v>
      </c>
      <c r="NLH323" s="418" t="s">
        <v>783</v>
      </c>
      <c r="NLI323" s="417" t="s">
        <v>769</v>
      </c>
      <c r="NLJ323" s="414" t="s">
        <v>64</v>
      </c>
      <c r="NLK323" s="415">
        <v>1</v>
      </c>
      <c r="NLL323" s="418" t="s">
        <v>783</v>
      </c>
      <c r="NLM323" s="417" t="s">
        <v>769</v>
      </c>
      <c r="NLN323" s="414" t="s">
        <v>64</v>
      </c>
      <c r="NLO323" s="415">
        <v>1</v>
      </c>
      <c r="NLP323" s="418" t="s">
        <v>783</v>
      </c>
      <c r="NLQ323" s="417" t="s">
        <v>769</v>
      </c>
      <c r="NLR323" s="414" t="s">
        <v>64</v>
      </c>
      <c r="NLS323" s="415">
        <v>1</v>
      </c>
      <c r="NLT323" s="418" t="s">
        <v>783</v>
      </c>
      <c r="NLU323" s="417" t="s">
        <v>769</v>
      </c>
      <c r="NLV323" s="414" t="s">
        <v>64</v>
      </c>
      <c r="NLW323" s="415">
        <v>1</v>
      </c>
      <c r="NLX323" s="418" t="s">
        <v>783</v>
      </c>
      <c r="NLY323" s="417" t="s">
        <v>769</v>
      </c>
      <c r="NLZ323" s="414" t="s">
        <v>64</v>
      </c>
      <c r="NMA323" s="415">
        <v>1</v>
      </c>
      <c r="NMB323" s="418" t="s">
        <v>783</v>
      </c>
      <c r="NMC323" s="417" t="s">
        <v>769</v>
      </c>
      <c r="NMD323" s="414" t="s">
        <v>64</v>
      </c>
      <c r="NME323" s="415">
        <v>1</v>
      </c>
      <c r="NMF323" s="418" t="s">
        <v>783</v>
      </c>
      <c r="NMG323" s="417" t="s">
        <v>769</v>
      </c>
      <c r="NMH323" s="414" t="s">
        <v>64</v>
      </c>
      <c r="NMI323" s="415">
        <v>1</v>
      </c>
      <c r="NMJ323" s="418" t="s">
        <v>783</v>
      </c>
      <c r="NMK323" s="417" t="s">
        <v>769</v>
      </c>
      <c r="NML323" s="414" t="s">
        <v>64</v>
      </c>
      <c r="NMM323" s="415">
        <v>1</v>
      </c>
      <c r="NMN323" s="418" t="s">
        <v>783</v>
      </c>
      <c r="NMO323" s="417" t="s">
        <v>769</v>
      </c>
      <c r="NMP323" s="414" t="s">
        <v>64</v>
      </c>
      <c r="NMQ323" s="415">
        <v>1</v>
      </c>
      <c r="NMR323" s="418" t="s">
        <v>783</v>
      </c>
      <c r="NMS323" s="417" t="s">
        <v>769</v>
      </c>
      <c r="NMT323" s="414" t="s">
        <v>64</v>
      </c>
      <c r="NMU323" s="415">
        <v>1</v>
      </c>
      <c r="NMV323" s="418" t="s">
        <v>783</v>
      </c>
      <c r="NMW323" s="417" t="s">
        <v>769</v>
      </c>
      <c r="NMX323" s="414" t="s">
        <v>64</v>
      </c>
      <c r="NMY323" s="415">
        <v>1</v>
      </c>
      <c r="NMZ323" s="418" t="s">
        <v>783</v>
      </c>
      <c r="NNA323" s="417" t="s">
        <v>769</v>
      </c>
      <c r="NNB323" s="414" t="s">
        <v>64</v>
      </c>
      <c r="NNC323" s="415">
        <v>1</v>
      </c>
      <c r="NND323" s="418" t="s">
        <v>783</v>
      </c>
      <c r="NNE323" s="417" t="s">
        <v>769</v>
      </c>
      <c r="NNF323" s="414" t="s">
        <v>64</v>
      </c>
      <c r="NNG323" s="415">
        <v>1</v>
      </c>
      <c r="NNH323" s="418" t="s">
        <v>783</v>
      </c>
      <c r="NNI323" s="417" t="s">
        <v>769</v>
      </c>
      <c r="NNJ323" s="414" t="s">
        <v>64</v>
      </c>
      <c r="NNK323" s="415">
        <v>1</v>
      </c>
      <c r="NNL323" s="418" t="s">
        <v>783</v>
      </c>
      <c r="NNM323" s="417" t="s">
        <v>769</v>
      </c>
      <c r="NNN323" s="414" t="s">
        <v>64</v>
      </c>
      <c r="NNO323" s="415">
        <v>1</v>
      </c>
      <c r="NNP323" s="418" t="s">
        <v>783</v>
      </c>
      <c r="NNQ323" s="417" t="s">
        <v>769</v>
      </c>
      <c r="NNR323" s="414" t="s">
        <v>64</v>
      </c>
      <c r="NNS323" s="415">
        <v>1</v>
      </c>
      <c r="NNT323" s="418" t="s">
        <v>783</v>
      </c>
      <c r="NNU323" s="417" t="s">
        <v>769</v>
      </c>
      <c r="NNV323" s="414" t="s">
        <v>64</v>
      </c>
      <c r="NNW323" s="415">
        <v>1</v>
      </c>
      <c r="NNX323" s="418" t="s">
        <v>783</v>
      </c>
      <c r="NNY323" s="417" t="s">
        <v>769</v>
      </c>
      <c r="NNZ323" s="414" t="s">
        <v>64</v>
      </c>
      <c r="NOA323" s="415">
        <v>1</v>
      </c>
      <c r="NOB323" s="418" t="s">
        <v>783</v>
      </c>
      <c r="NOC323" s="417" t="s">
        <v>769</v>
      </c>
      <c r="NOD323" s="414" t="s">
        <v>64</v>
      </c>
      <c r="NOE323" s="415">
        <v>1</v>
      </c>
      <c r="NOF323" s="418" t="s">
        <v>783</v>
      </c>
      <c r="NOG323" s="417" t="s">
        <v>769</v>
      </c>
      <c r="NOH323" s="414" t="s">
        <v>64</v>
      </c>
      <c r="NOI323" s="415">
        <v>1</v>
      </c>
      <c r="NOJ323" s="418" t="s">
        <v>783</v>
      </c>
      <c r="NOK323" s="417" t="s">
        <v>769</v>
      </c>
      <c r="NOL323" s="414" t="s">
        <v>64</v>
      </c>
      <c r="NOM323" s="415">
        <v>1</v>
      </c>
      <c r="NON323" s="418" t="s">
        <v>783</v>
      </c>
      <c r="NOO323" s="417" t="s">
        <v>769</v>
      </c>
      <c r="NOP323" s="414" t="s">
        <v>64</v>
      </c>
      <c r="NOQ323" s="415">
        <v>1</v>
      </c>
      <c r="NOR323" s="418" t="s">
        <v>783</v>
      </c>
      <c r="NOS323" s="417" t="s">
        <v>769</v>
      </c>
      <c r="NOT323" s="414" t="s">
        <v>64</v>
      </c>
      <c r="NOU323" s="415">
        <v>1</v>
      </c>
      <c r="NOV323" s="418" t="s">
        <v>783</v>
      </c>
      <c r="NOW323" s="417" t="s">
        <v>769</v>
      </c>
      <c r="NOX323" s="414" t="s">
        <v>64</v>
      </c>
      <c r="NOY323" s="415">
        <v>1</v>
      </c>
      <c r="NOZ323" s="418" t="s">
        <v>783</v>
      </c>
      <c r="NPA323" s="417" t="s">
        <v>769</v>
      </c>
      <c r="NPB323" s="414" t="s">
        <v>64</v>
      </c>
      <c r="NPC323" s="415">
        <v>1</v>
      </c>
      <c r="NPD323" s="418" t="s">
        <v>783</v>
      </c>
      <c r="NPE323" s="417" t="s">
        <v>769</v>
      </c>
      <c r="NPF323" s="414" t="s">
        <v>64</v>
      </c>
      <c r="NPG323" s="415">
        <v>1</v>
      </c>
      <c r="NPH323" s="418" t="s">
        <v>783</v>
      </c>
      <c r="NPI323" s="417" t="s">
        <v>769</v>
      </c>
      <c r="NPJ323" s="414" t="s">
        <v>64</v>
      </c>
      <c r="NPK323" s="415">
        <v>1</v>
      </c>
      <c r="NPL323" s="418" t="s">
        <v>783</v>
      </c>
      <c r="NPM323" s="417" t="s">
        <v>769</v>
      </c>
      <c r="NPN323" s="414" t="s">
        <v>64</v>
      </c>
      <c r="NPO323" s="415">
        <v>1</v>
      </c>
      <c r="NPP323" s="418" t="s">
        <v>783</v>
      </c>
      <c r="NPQ323" s="417" t="s">
        <v>769</v>
      </c>
      <c r="NPR323" s="414" t="s">
        <v>64</v>
      </c>
      <c r="NPS323" s="415">
        <v>1</v>
      </c>
      <c r="NPT323" s="418" t="s">
        <v>783</v>
      </c>
      <c r="NPU323" s="417" t="s">
        <v>769</v>
      </c>
      <c r="NPV323" s="414" t="s">
        <v>64</v>
      </c>
      <c r="NPW323" s="415">
        <v>1</v>
      </c>
      <c r="NPX323" s="418" t="s">
        <v>783</v>
      </c>
      <c r="NPY323" s="417" t="s">
        <v>769</v>
      </c>
      <c r="NPZ323" s="414" t="s">
        <v>64</v>
      </c>
      <c r="NQA323" s="415">
        <v>1</v>
      </c>
      <c r="NQB323" s="418" t="s">
        <v>783</v>
      </c>
      <c r="NQC323" s="417" t="s">
        <v>769</v>
      </c>
      <c r="NQD323" s="414" t="s">
        <v>64</v>
      </c>
      <c r="NQE323" s="415">
        <v>1</v>
      </c>
      <c r="NQF323" s="418" t="s">
        <v>783</v>
      </c>
      <c r="NQG323" s="417" t="s">
        <v>769</v>
      </c>
      <c r="NQH323" s="414" t="s">
        <v>64</v>
      </c>
      <c r="NQI323" s="415">
        <v>1</v>
      </c>
      <c r="NQJ323" s="418" t="s">
        <v>783</v>
      </c>
      <c r="NQK323" s="417" t="s">
        <v>769</v>
      </c>
      <c r="NQL323" s="414" t="s">
        <v>64</v>
      </c>
      <c r="NQM323" s="415">
        <v>1</v>
      </c>
      <c r="NQN323" s="418" t="s">
        <v>783</v>
      </c>
      <c r="NQO323" s="417" t="s">
        <v>769</v>
      </c>
      <c r="NQP323" s="414" t="s">
        <v>64</v>
      </c>
      <c r="NQQ323" s="415">
        <v>1</v>
      </c>
      <c r="NQR323" s="418" t="s">
        <v>783</v>
      </c>
      <c r="NQS323" s="417" t="s">
        <v>769</v>
      </c>
      <c r="NQT323" s="414" t="s">
        <v>64</v>
      </c>
      <c r="NQU323" s="415">
        <v>1</v>
      </c>
      <c r="NQV323" s="418" t="s">
        <v>783</v>
      </c>
      <c r="NQW323" s="417" t="s">
        <v>769</v>
      </c>
      <c r="NQX323" s="414" t="s">
        <v>64</v>
      </c>
      <c r="NQY323" s="415">
        <v>1</v>
      </c>
      <c r="NQZ323" s="418" t="s">
        <v>783</v>
      </c>
      <c r="NRA323" s="417" t="s">
        <v>769</v>
      </c>
      <c r="NRB323" s="414" t="s">
        <v>64</v>
      </c>
      <c r="NRC323" s="415">
        <v>1</v>
      </c>
      <c r="NRD323" s="418" t="s">
        <v>783</v>
      </c>
      <c r="NRE323" s="417" t="s">
        <v>769</v>
      </c>
      <c r="NRF323" s="414" t="s">
        <v>64</v>
      </c>
      <c r="NRG323" s="415">
        <v>1</v>
      </c>
      <c r="NRH323" s="418" t="s">
        <v>783</v>
      </c>
      <c r="NRI323" s="417" t="s">
        <v>769</v>
      </c>
      <c r="NRJ323" s="414" t="s">
        <v>64</v>
      </c>
      <c r="NRK323" s="415">
        <v>1</v>
      </c>
      <c r="NRL323" s="418" t="s">
        <v>783</v>
      </c>
      <c r="NRM323" s="417" t="s">
        <v>769</v>
      </c>
      <c r="NRN323" s="414" t="s">
        <v>64</v>
      </c>
      <c r="NRO323" s="415">
        <v>1</v>
      </c>
      <c r="NRP323" s="418" t="s">
        <v>783</v>
      </c>
      <c r="NRQ323" s="417" t="s">
        <v>769</v>
      </c>
      <c r="NRR323" s="414" t="s">
        <v>64</v>
      </c>
      <c r="NRS323" s="415">
        <v>1</v>
      </c>
      <c r="NRT323" s="418" t="s">
        <v>783</v>
      </c>
      <c r="NRU323" s="417" t="s">
        <v>769</v>
      </c>
      <c r="NRV323" s="414" t="s">
        <v>64</v>
      </c>
      <c r="NRW323" s="415">
        <v>1</v>
      </c>
      <c r="NRX323" s="418" t="s">
        <v>783</v>
      </c>
      <c r="NRY323" s="417" t="s">
        <v>769</v>
      </c>
      <c r="NRZ323" s="414" t="s">
        <v>64</v>
      </c>
      <c r="NSA323" s="415">
        <v>1</v>
      </c>
      <c r="NSB323" s="418" t="s">
        <v>783</v>
      </c>
      <c r="NSC323" s="417" t="s">
        <v>769</v>
      </c>
      <c r="NSD323" s="414" t="s">
        <v>64</v>
      </c>
      <c r="NSE323" s="415">
        <v>1</v>
      </c>
      <c r="NSF323" s="418" t="s">
        <v>783</v>
      </c>
      <c r="NSG323" s="417" t="s">
        <v>769</v>
      </c>
      <c r="NSH323" s="414" t="s">
        <v>64</v>
      </c>
      <c r="NSI323" s="415">
        <v>1</v>
      </c>
      <c r="NSJ323" s="418" t="s">
        <v>783</v>
      </c>
      <c r="NSK323" s="417" t="s">
        <v>769</v>
      </c>
      <c r="NSL323" s="414" t="s">
        <v>64</v>
      </c>
      <c r="NSM323" s="415">
        <v>1</v>
      </c>
      <c r="NSN323" s="418" t="s">
        <v>783</v>
      </c>
      <c r="NSO323" s="417" t="s">
        <v>769</v>
      </c>
      <c r="NSP323" s="414" t="s">
        <v>64</v>
      </c>
      <c r="NSQ323" s="415">
        <v>1</v>
      </c>
      <c r="NSR323" s="418" t="s">
        <v>783</v>
      </c>
      <c r="NSS323" s="417" t="s">
        <v>769</v>
      </c>
      <c r="NST323" s="414" t="s">
        <v>64</v>
      </c>
      <c r="NSU323" s="415">
        <v>1</v>
      </c>
      <c r="NSV323" s="418" t="s">
        <v>783</v>
      </c>
      <c r="NSW323" s="417" t="s">
        <v>769</v>
      </c>
      <c r="NSX323" s="414" t="s">
        <v>64</v>
      </c>
      <c r="NSY323" s="415">
        <v>1</v>
      </c>
      <c r="NSZ323" s="418" t="s">
        <v>783</v>
      </c>
      <c r="NTA323" s="417" t="s">
        <v>769</v>
      </c>
      <c r="NTB323" s="414" t="s">
        <v>64</v>
      </c>
      <c r="NTC323" s="415">
        <v>1</v>
      </c>
      <c r="NTD323" s="418" t="s">
        <v>783</v>
      </c>
      <c r="NTE323" s="417" t="s">
        <v>769</v>
      </c>
      <c r="NTF323" s="414" t="s">
        <v>64</v>
      </c>
      <c r="NTG323" s="415">
        <v>1</v>
      </c>
      <c r="NTH323" s="418" t="s">
        <v>783</v>
      </c>
      <c r="NTI323" s="417" t="s">
        <v>769</v>
      </c>
      <c r="NTJ323" s="414" t="s">
        <v>64</v>
      </c>
      <c r="NTK323" s="415">
        <v>1</v>
      </c>
      <c r="NTL323" s="418" t="s">
        <v>783</v>
      </c>
      <c r="NTM323" s="417" t="s">
        <v>769</v>
      </c>
      <c r="NTN323" s="414" t="s">
        <v>64</v>
      </c>
      <c r="NTO323" s="415">
        <v>1</v>
      </c>
      <c r="NTP323" s="418" t="s">
        <v>783</v>
      </c>
      <c r="NTQ323" s="417" t="s">
        <v>769</v>
      </c>
      <c r="NTR323" s="414" t="s">
        <v>64</v>
      </c>
      <c r="NTS323" s="415">
        <v>1</v>
      </c>
      <c r="NTT323" s="418" t="s">
        <v>783</v>
      </c>
      <c r="NTU323" s="417" t="s">
        <v>769</v>
      </c>
      <c r="NTV323" s="414" t="s">
        <v>64</v>
      </c>
      <c r="NTW323" s="415">
        <v>1</v>
      </c>
      <c r="NTX323" s="418" t="s">
        <v>783</v>
      </c>
      <c r="NTY323" s="417" t="s">
        <v>769</v>
      </c>
      <c r="NTZ323" s="414" t="s">
        <v>64</v>
      </c>
      <c r="NUA323" s="415">
        <v>1</v>
      </c>
      <c r="NUB323" s="418" t="s">
        <v>783</v>
      </c>
      <c r="NUC323" s="417" t="s">
        <v>769</v>
      </c>
      <c r="NUD323" s="414" t="s">
        <v>64</v>
      </c>
      <c r="NUE323" s="415">
        <v>1</v>
      </c>
      <c r="NUF323" s="418" t="s">
        <v>783</v>
      </c>
      <c r="NUG323" s="417" t="s">
        <v>769</v>
      </c>
      <c r="NUH323" s="414" t="s">
        <v>64</v>
      </c>
      <c r="NUI323" s="415">
        <v>1</v>
      </c>
      <c r="NUJ323" s="418" t="s">
        <v>783</v>
      </c>
      <c r="NUK323" s="417" t="s">
        <v>769</v>
      </c>
      <c r="NUL323" s="414" t="s">
        <v>64</v>
      </c>
      <c r="NUM323" s="415">
        <v>1</v>
      </c>
      <c r="NUN323" s="418" t="s">
        <v>783</v>
      </c>
      <c r="NUO323" s="417" t="s">
        <v>769</v>
      </c>
      <c r="NUP323" s="414" t="s">
        <v>64</v>
      </c>
      <c r="NUQ323" s="415">
        <v>1</v>
      </c>
      <c r="NUR323" s="418" t="s">
        <v>783</v>
      </c>
      <c r="NUS323" s="417" t="s">
        <v>769</v>
      </c>
      <c r="NUT323" s="414" t="s">
        <v>64</v>
      </c>
      <c r="NUU323" s="415">
        <v>1</v>
      </c>
      <c r="NUV323" s="418" t="s">
        <v>783</v>
      </c>
      <c r="NUW323" s="417" t="s">
        <v>769</v>
      </c>
      <c r="NUX323" s="414" t="s">
        <v>64</v>
      </c>
      <c r="NUY323" s="415">
        <v>1</v>
      </c>
      <c r="NUZ323" s="418" t="s">
        <v>783</v>
      </c>
      <c r="NVA323" s="417" t="s">
        <v>769</v>
      </c>
      <c r="NVB323" s="414" t="s">
        <v>64</v>
      </c>
      <c r="NVC323" s="415">
        <v>1</v>
      </c>
      <c r="NVD323" s="418" t="s">
        <v>783</v>
      </c>
      <c r="NVE323" s="417" t="s">
        <v>769</v>
      </c>
      <c r="NVF323" s="414" t="s">
        <v>64</v>
      </c>
      <c r="NVG323" s="415">
        <v>1</v>
      </c>
      <c r="NVH323" s="418" t="s">
        <v>783</v>
      </c>
      <c r="NVI323" s="417" t="s">
        <v>769</v>
      </c>
      <c r="NVJ323" s="414" t="s">
        <v>64</v>
      </c>
      <c r="NVK323" s="415">
        <v>1</v>
      </c>
      <c r="NVL323" s="418" t="s">
        <v>783</v>
      </c>
      <c r="NVM323" s="417" t="s">
        <v>769</v>
      </c>
      <c r="NVN323" s="414" t="s">
        <v>64</v>
      </c>
      <c r="NVO323" s="415">
        <v>1</v>
      </c>
      <c r="NVP323" s="418" t="s">
        <v>783</v>
      </c>
      <c r="NVQ323" s="417" t="s">
        <v>769</v>
      </c>
      <c r="NVR323" s="414" t="s">
        <v>64</v>
      </c>
      <c r="NVS323" s="415">
        <v>1</v>
      </c>
      <c r="NVT323" s="418" t="s">
        <v>783</v>
      </c>
      <c r="NVU323" s="417" t="s">
        <v>769</v>
      </c>
      <c r="NVV323" s="414" t="s">
        <v>64</v>
      </c>
      <c r="NVW323" s="415">
        <v>1</v>
      </c>
      <c r="NVX323" s="418" t="s">
        <v>783</v>
      </c>
      <c r="NVY323" s="417" t="s">
        <v>769</v>
      </c>
      <c r="NVZ323" s="414" t="s">
        <v>64</v>
      </c>
      <c r="NWA323" s="415">
        <v>1</v>
      </c>
      <c r="NWB323" s="418" t="s">
        <v>783</v>
      </c>
      <c r="NWC323" s="417" t="s">
        <v>769</v>
      </c>
      <c r="NWD323" s="414" t="s">
        <v>64</v>
      </c>
      <c r="NWE323" s="415">
        <v>1</v>
      </c>
      <c r="NWF323" s="418" t="s">
        <v>783</v>
      </c>
      <c r="NWG323" s="417" t="s">
        <v>769</v>
      </c>
      <c r="NWH323" s="414" t="s">
        <v>64</v>
      </c>
      <c r="NWI323" s="415">
        <v>1</v>
      </c>
      <c r="NWJ323" s="418" t="s">
        <v>783</v>
      </c>
      <c r="NWK323" s="417" t="s">
        <v>769</v>
      </c>
      <c r="NWL323" s="414" t="s">
        <v>64</v>
      </c>
      <c r="NWM323" s="415">
        <v>1</v>
      </c>
      <c r="NWN323" s="418" t="s">
        <v>783</v>
      </c>
      <c r="NWO323" s="417" t="s">
        <v>769</v>
      </c>
      <c r="NWP323" s="414" t="s">
        <v>64</v>
      </c>
      <c r="NWQ323" s="415">
        <v>1</v>
      </c>
      <c r="NWR323" s="418" t="s">
        <v>783</v>
      </c>
      <c r="NWS323" s="417" t="s">
        <v>769</v>
      </c>
      <c r="NWT323" s="414" t="s">
        <v>64</v>
      </c>
      <c r="NWU323" s="415">
        <v>1</v>
      </c>
      <c r="NWV323" s="418" t="s">
        <v>783</v>
      </c>
      <c r="NWW323" s="417" t="s">
        <v>769</v>
      </c>
      <c r="NWX323" s="414" t="s">
        <v>64</v>
      </c>
      <c r="NWY323" s="415">
        <v>1</v>
      </c>
      <c r="NWZ323" s="418" t="s">
        <v>783</v>
      </c>
      <c r="NXA323" s="417" t="s">
        <v>769</v>
      </c>
      <c r="NXB323" s="414" t="s">
        <v>64</v>
      </c>
      <c r="NXC323" s="415">
        <v>1</v>
      </c>
      <c r="NXD323" s="418" t="s">
        <v>783</v>
      </c>
      <c r="NXE323" s="417" t="s">
        <v>769</v>
      </c>
      <c r="NXF323" s="414" t="s">
        <v>64</v>
      </c>
      <c r="NXG323" s="415">
        <v>1</v>
      </c>
      <c r="NXH323" s="418" t="s">
        <v>783</v>
      </c>
      <c r="NXI323" s="417" t="s">
        <v>769</v>
      </c>
      <c r="NXJ323" s="414" t="s">
        <v>64</v>
      </c>
      <c r="NXK323" s="415">
        <v>1</v>
      </c>
      <c r="NXL323" s="418" t="s">
        <v>783</v>
      </c>
      <c r="NXM323" s="417" t="s">
        <v>769</v>
      </c>
      <c r="NXN323" s="414" t="s">
        <v>64</v>
      </c>
      <c r="NXO323" s="415">
        <v>1</v>
      </c>
      <c r="NXP323" s="418" t="s">
        <v>783</v>
      </c>
      <c r="NXQ323" s="417" t="s">
        <v>769</v>
      </c>
      <c r="NXR323" s="414" t="s">
        <v>64</v>
      </c>
      <c r="NXS323" s="415">
        <v>1</v>
      </c>
      <c r="NXT323" s="418" t="s">
        <v>783</v>
      </c>
      <c r="NXU323" s="417" t="s">
        <v>769</v>
      </c>
      <c r="NXV323" s="414" t="s">
        <v>64</v>
      </c>
      <c r="NXW323" s="415">
        <v>1</v>
      </c>
      <c r="NXX323" s="418" t="s">
        <v>783</v>
      </c>
      <c r="NXY323" s="417" t="s">
        <v>769</v>
      </c>
      <c r="NXZ323" s="414" t="s">
        <v>64</v>
      </c>
      <c r="NYA323" s="415">
        <v>1</v>
      </c>
      <c r="NYB323" s="418" t="s">
        <v>783</v>
      </c>
      <c r="NYC323" s="417" t="s">
        <v>769</v>
      </c>
      <c r="NYD323" s="414" t="s">
        <v>64</v>
      </c>
      <c r="NYE323" s="415">
        <v>1</v>
      </c>
      <c r="NYF323" s="418" t="s">
        <v>783</v>
      </c>
      <c r="NYG323" s="417" t="s">
        <v>769</v>
      </c>
      <c r="NYH323" s="414" t="s">
        <v>64</v>
      </c>
      <c r="NYI323" s="415">
        <v>1</v>
      </c>
      <c r="NYJ323" s="418" t="s">
        <v>783</v>
      </c>
      <c r="NYK323" s="417" t="s">
        <v>769</v>
      </c>
      <c r="NYL323" s="414" t="s">
        <v>64</v>
      </c>
      <c r="NYM323" s="415">
        <v>1</v>
      </c>
      <c r="NYN323" s="418" t="s">
        <v>783</v>
      </c>
      <c r="NYO323" s="417" t="s">
        <v>769</v>
      </c>
      <c r="NYP323" s="414" t="s">
        <v>64</v>
      </c>
      <c r="NYQ323" s="415">
        <v>1</v>
      </c>
      <c r="NYR323" s="418" t="s">
        <v>783</v>
      </c>
      <c r="NYS323" s="417" t="s">
        <v>769</v>
      </c>
      <c r="NYT323" s="414" t="s">
        <v>64</v>
      </c>
      <c r="NYU323" s="415">
        <v>1</v>
      </c>
      <c r="NYV323" s="418" t="s">
        <v>783</v>
      </c>
      <c r="NYW323" s="417" t="s">
        <v>769</v>
      </c>
      <c r="NYX323" s="414" t="s">
        <v>64</v>
      </c>
      <c r="NYY323" s="415">
        <v>1</v>
      </c>
      <c r="NYZ323" s="418" t="s">
        <v>783</v>
      </c>
      <c r="NZA323" s="417" t="s">
        <v>769</v>
      </c>
      <c r="NZB323" s="414" t="s">
        <v>64</v>
      </c>
      <c r="NZC323" s="415">
        <v>1</v>
      </c>
      <c r="NZD323" s="418" t="s">
        <v>783</v>
      </c>
      <c r="NZE323" s="417" t="s">
        <v>769</v>
      </c>
      <c r="NZF323" s="414" t="s">
        <v>64</v>
      </c>
      <c r="NZG323" s="415">
        <v>1</v>
      </c>
      <c r="NZH323" s="418" t="s">
        <v>783</v>
      </c>
      <c r="NZI323" s="417" t="s">
        <v>769</v>
      </c>
      <c r="NZJ323" s="414" t="s">
        <v>64</v>
      </c>
      <c r="NZK323" s="415">
        <v>1</v>
      </c>
      <c r="NZL323" s="418" t="s">
        <v>783</v>
      </c>
      <c r="NZM323" s="417" t="s">
        <v>769</v>
      </c>
      <c r="NZN323" s="414" t="s">
        <v>64</v>
      </c>
      <c r="NZO323" s="415">
        <v>1</v>
      </c>
      <c r="NZP323" s="418" t="s">
        <v>783</v>
      </c>
      <c r="NZQ323" s="417" t="s">
        <v>769</v>
      </c>
      <c r="NZR323" s="414" t="s">
        <v>64</v>
      </c>
      <c r="NZS323" s="415">
        <v>1</v>
      </c>
      <c r="NZT323" s="418" t="s">
        <v>783</v>
      </c>
      <c r="NZU323" s="417" t="s">
        <v>769</v>
      </c>
      <c r="NZV323" s="414" t="s">
        <v>64</v>
      </c>
      <c r="NZW323" s="415">
        <v>1</v>
      </c>
      <c r="NZX323" s="418" t="s">
        <v>783</v>
      </c>
      <c r="NZY323" s="417" t="s">
        <v>769</v>
      </c>
      <c r="NZZ323" s="414" t="s">
        <v>64</v>
      </c>
      <c r="OAA323" s="415">
        <v>1</v>
      </c>
      <c r="OAB323" s="418" t="s">
        <v>783</v>
      </c>
      <c r="OAC323" s="417" t="s">
        <v>769</v>
      </c>
      <c r="OAD323" s="414" t="s">
        <v>64</v>
      </c>
      <c r="OAE323" s="415">
        <v>1</v>
      </c>
      <c r="OAF323" s="418" t="s">
        <v>783</v>
      </c>
      <c r="OAG323" s="417" t="s">
        <v>769</v>
      </c>
      <c r="OAH323" s="414" t="s">
        <v>64</v>
      </c>
      <c r="OAI323" s="415">
        <v>1</v>
      </c>
      <c r="OAJ323" s="418" t="s">
        <v>783</v>
      </c>
      <c r="OAK323" s="417" t="s">
        <v>769</v>
      </c>
      <c r="OAL323" s="414" t="s">
        <v>64</v>
      </c>
      <c r="OAM323" s="415">
        <v>1</v>
      </c>
      <c r="OAN323" s="418" t="s">
        <v>783</v>
      </c>
      <c r="OAO323" s="417" t="s">
        <v>769</v>
      </c>
      <c r="OAP323" s="414" t="s">
        <v>64</v>
      </c>
      <c r="OAQ323" s="415">
        <v>1</v>
      </c>
      <c r="OAR323" s="418" t="s">
        <v>783</v>
      </c>
      <c r="OAS323" s="417" t="s">
        <v>769</v>
      </c>
      <c r="OAT323" s="414" t="s">
        <v>64</v>
      </c>
      <c r="OAU323" s="415">
        <v>1</v>
      </c>
      <c r="OAV323" s="418" t="s">
        <v>783</v>
      </c>
      <c r="OAW323" s="417" t="s">
        <v>769</v>
      </c>
      <c r="OAX323" s="414" t="s">
        <v>64</v>
      </c>
      <c r="OAY323" s="415">
        <v>1</v>
      </c>
      <c r="OAZ323" s="418" t="s">
        <v>783</v>
      </c>
      <c r="OBA323" s="417" t="s">
        <v>769</v>
      </c>
      <c r="OBB323" s="414" t="s">
        <v>64</v>
      </c>
      <c r="OBC323" s="415">
        <v>1</v>
      </c>
      <c r="OBD323" s="418" t="s">
        <v>783</v>
      </c>
      <c r="OBE323" s="417" t="s">
        <v>769</v>
      </c>
      <c r="OBF323" s="414" t="s">
        <v>64</v>
      </c>
      <c r="OBG323" s="415">
        <v>1</v>
      </c>
      <c r="OBH323" s="418" t="s">
        <v>783</v>
      </c>
      <c r="OBI323" s="417" t="s">
        <v>769</v>
      </c>
      <c r="OBJ323" s="414" t="s">
        <v>64</v>
      </c>
      <c r="OBK323" s="415">
        <v>1</v>
      </c>
      <c r="OBL323" s="418" t="s">
        <v>783</v>
      </c>
      <c r="OBM323" s="417" t="s">
        <v>769</v>
      </c>
      <c r="OBN323" s="414" t="s">
        <v>64</v>
      </c>
      <c r="OBO323" s="415">
        <v>1</v>
      </c>
      <c r="OBP323" s="418" t="s">
        <v>783</v>
      </c>
      <c r="OBQ323" s="417" t="s">
        <v>769</v>
      </c>
      <c r="OBR323" s="414" t="s">
        <v>64</v>
      </c>
      <c r="OBS323" s="415">
        <v>1</v>
      </c>
      <c r="OBT323" s="418" t="s">
        <v>783</v>
      </c>
      <c r="OBU323" s="417" t="s">
        <v>769</v>
      </c>
      <c r="OBV323" s="414" t="s">
        <v>64</v>
      </c>
      <c r="OBW323" s="415">
        <v>1</v>
      </c>
      <c r="OBX323" s="418" t="s">
        <v>783</v>
      </c>
      <c r="OBY323" s="417" t="s">
        <v>769</v>
      </c>
      <c r="OBZ323" s="414" t="s">
        <v>64</v>
      </c>
      <c r="OCA323" s="415">
        <v>1</v>
      </c>
      <c r="OCB323" s="418" t="s">
        <v>783</v>
      </c>
      <c r="OCC323" s="417" t="s">
        <v>769</v>
      </c>
      <c r="OCD323" s="414" t="s">
        <v>64</v>
      </c>
      <c r="OCE323" s="415">
        <v>1</v>
      </c>
      <c r="OCF323" s="418" t="s">
        <v>783</v>
      </c>
      <c r="OCG323" s="417" t="s">
        <v>769</v>
      </c>
      <c r="OCH323" s="414" t="s">
        <v>64</v>
      </c>
      <c r="OCI323" s="415">
        <v>1</v>
      </c>
      <c r="OCJ323" s="418" t="s">
        <v>783</v>
      </c>
      <c r="OCK323" s="417" t="s">
        <v>769</v>
      </c>
      <c r="OCL323" s="414" t="s">
        <v>64</v>
      </c>
      <c r="OCM323" s="415">
        <v>1</v>
      </c>
      <c r="OCN323" s="418" t="s">
        <v>783</v>
      </c>
      <c r="OCO323" s="417" t="s">
        <v>769</v>
      </c>
      <c r="OCP323" s="414" t="s">
        <v>64</v>
      </c>
      <c r="OCQ323" s="415">
        <v>1</v>
      </c>
      <c r="OCR323" s="418" t="s">
        <v>783</v>
      </c>
      <c r="OCS323" s="417" t="s">
        <v>769</v>
      </c>
      <c r="OCT323" s="414" t="s">
        <v>64</v>
      </c>
      <c r="OCU323" s="415">
        <v>1</v>
      </c>
      <c r="OCV323" s="418" t="s">
        <v>783</v>
      </c>
      <c r="OCW323" s="417" t="s">
        <v>769</v>
      </c>
      <c r="OCX323" s="414" t="s">
        <v>64</v>
      </c>
      <c r="OCY323" s="415">
        <v>1</v>
      </c>
      <c r="OCZ323" s="418" t="s">
        <v>783</v>
      </c>
      <c r="ODA323" s="417" t="s">
        <v>769</v>
      </c>
      <c r="ODB323" s="414" t="s">
        <v>64</v>
      </c>
      <c r="ODC323" s="415">
        <v>1</v>
      </c>
      <c r="ODD323" s="418" t="s">
        <v>783</v>
      </c>
      <c r="ODE323" s="417" t="s">
        <v>769</v>
      </c>
      <c r="ODF323" s="414" t="s">
        <v>64</v>
      </c>
      <c r="ODG323" s="415">
        <v>1</v>
      </c>
      <c r="ODH323" s="418" t="s">
        <v>783</v>
      </c>
      <c r="ODI323" s="417" t="s">
        <v>769</v>
      </c>
      <c r="ODJ323" s="414" t="s">
        <v>64</v>
      </c>
      <c r="ODK323" s="415">
        <v>1</v>
      </c>
      <c r="ODL323" s="418" t="s">
        <v>783</v>
      </c>
      <c r="ODM323" s="417" t="s">
        <v>769</v>
      </c>
      <c r="ODN323" s="414" t="s">
        <v>64</v>
      </c>
      <c r="ODO323" s="415">
        <v>1</v>
      </c>
      <c r="ODP323" s="418" t="s">
        <v>783</v>
      </c>
      <c r="ODQ323" s="417" t="s">
        <v>769</v>
      </c>
      <c r="ODR323" s="414" t="s">
        <v>64</v>
      </c>
      <c r="ODS323" s="415">
        <v>1</v>
      </c>
      <c r="ODT323" s="418" t="s">
        <v>783</v>
      </c>
      <c r="ODU323" s="417" t="s">
        <v>769</v>
      </c>
      <c r="ODV323" s="414" t="s">
        <v>64</v>
      </c>
      <c r="ODW323" s="415">
        <v>1</v>
      </c>
      <c r="ODX323" s="418" t="s">
        <v>783</v>
      </c>
      <c r="ODY323" s="417" t="s">
        <v>769</v>
      </c>
      <c r="ODZ323" s="414" t="s">
        <v>64</v>
      </c>
      <c r="OEA323" s="415">
        <v>1</v>
      </c>
      <c r="OEB323" s="418" t="s">
        <v>783</v>
      </c>
      <c r="OEC323" s="417" t="s">
        <v>769</v>
      </c>
      <c r="OED323" s="414" t="s">
        <v>64</v>
      </c>
      <c r="OEE323" s="415">
        <v>1</v>
      </c>
      <c r="OEF323" s="418" t="s">
        <v>783</v>
      </c>
      <c r="OEG323" s="417" t="s">
        <v>769</v>
      </c>
      <c r="OEH323" s="414" t="s">
        <v>64</v>
      </c>
      <c r="OEI323" s="415">
        <v>1</v>
      </c>
      <c r="OEJ323" s="418" t="s">
        <v>783</v>
      </c>
      <c r="OEK323" s="417" t="s">
        <v>769</v>
      </c>
      <c r="OEL323" s="414" t="s">
        <v>64</v>
      </c>
      <c r="OEM323" s="415">
        <v>1</v>
      </c>
      <c r="OEN323" s="418" t="s">
        <v>783</v>
      </c>
      <c r="OEO323" s="417" t="s">
        <v>769</v>
      </c>
      <c r="OEP323" s="414" t="s">
        <v>64</v>
      </c>
      <c r="OEQ323" s="415">
        <v>1</v>
      </c>
      <c r="OER323" s="418" t="s">
        <v>783</v>
      </c>
      <c r="OES323" s="417" t="s">
        <v>769</v>
      </c>
      <c r="OET323" s="414" t="s">
        <v>64</v>
      </c>
      <c r="OEU323" s="415">
        <v>1</v>
      </c>
      <c r="OEV323" s="418" t="s">
        <v>783</v>
      </c>
      <c r="OEW323" s="417" t="s">
        <v>769</v>
      </c>
      <c r="OEX323" s="414" t="s">
        <v>64</v>
      </c>
      <c r="OEY323" s="415">
        <v>1</v>
      </c>
      <c r="OEZ323" s="418" t="s">
        <v>783</v>
      </c>
      <c r="OFA323" s="417" t="s">
        <v>769</v>
      </c>
      <c r="OFB323" s="414" t="s">
        <v>64</v>
      </c>
      <c r="OFC323" s="415">
        <v>1</v>
      </c>
      <c r="OFD323" s="418" t="s">
        <v>783</v>
      </c>
      <c r="OFE323" s="417" t="s">
        <v>769</v>
      </c>
      <c r="OFF323" s="414" t="s">
        <v>64</v>
      </c>
      <c r="OFG323" s="415">
        <v>1</v>
      </c>
      <c r="OFH323" s="418" t="s">
        <v>783</v>
      </c>
      <c r="OFI323" s="417" t="s">
        <v>769</v>
      </c>
      <c r="OFJ323" s="414" t="s">
        <v>64</v>
      </c>
      <c r="OFK323" s="415">
        <v>1</v>
      </c>
      <c r="OFL323" s="418" t="s">
        <v>783</v>
      </c>
      <c r="OFM323" s="417" t="s">
        <v>769</v>
      </c>
      <c r="OFN323" s="414" t="s">
        <v>64</v>
      </c>
      <c r="OFO323" s="415">
        <v>1</v>
      </c>
      <c r="OFP323" s="418" t="s">
        <v>783</v>
      </c>
      <c r="OFQ323" s="417" t="s">
        <v>769</v>
      </c>
      <c r="OFR323" s="414" t="s">
        <v>64</v>
      </c>
      <c r="OFS323" s="415">
        <v>1</v>
      </c>
      <c r="OFT323" s="418" t="s">
        <v>783</v>
      </c>
      <c r="OFU323" s="417" t="s">
        <v>769</v>
      </c>
      <c r="OFV323" s="414" t="s">
        <v>64</v>
      </c>
      <c r="OFW323" s="415">
        <v>1</v>
      </c>
      <c r="OFX323" s="418" t="s">
        <v>783</v>
      </c>
      <c r="OFY323" s="417" t="s">
        <v>769</v>
      </c>
      <c r="OFZ323" s="414" t="s">
        <v>64</v>
      </c>
      <c r="OGA323" s="415">
        <v>1</v>
      </c>
      <c r="OGB323" s="418" t="s">
        <v>783</v>
      </c>
      <c r="OGC323" s="417" t="s">
        <v>769</v>
      </c>
      <c r="OGD323" s="414" t="s">
        <v>64</v>
      </c>
      <c r="OGE323" s="415">
        <v>1</v>
      </c>
      <c r="OGF323" s="418" t="s">
        <v>783</v>
      </c>
      <c r="OGG323" s="417" t="s">
        <v>769</v>
      </c>
      <c r="OGH323" s="414" t="s">
        <v>64</v>
      </c>
      <c r="OGI323" s="415">
        <v>1</v>
      </c>
      <c r="OGJ323" s="418" t="s">
        <v>783</v>
      </c>
      <c r="OGK323" s="417" t="s">
        <v>769</v>
      </c>
      <c r="OGL323" s="414" t="s">
        <v>64</v>
      </c>
      <c r="OGM323" s="415">
        <v>1</v>
      </c>
      <c r="OGN323" s="418" t="s">
        <v>783</v>
      </c>
      <c r="OGO323" s="417" t="s">
        <v>769</v>
      </c>
      <c r="OGP323" s="414" t="s">
        <v>64</v>
      </c>
      <c r="OGQ323" s="415">
        <v>1</v>
      </c>
      <c r="OGR323" s="418" t="s">
        <v>783</v>
      </c>
      <c r="OGS323" s="417" t="s">
        <v>769</v>
      </c>
      <c r="OGT323" s="414" t="s">
        <v>64</v>
      </c>
      <c r="OGU323" s="415">
        <v>1</v>
      </c>
      <c r="OGV323" s="418" t="s">
        <v>783</v>
      </c>
      <c r="OGW323" s="417" t="s">
        <v>769</v>
      </c>
      <c r="OGX323" s="414" t="s">
        <v>64</v>
      </c>
      <c r="OGY323" s="415">
        <v>1</v>
      </c>
      <c r="OGZ323" s="418" t="s">
        <v>783</v>
      </c>
      <c r="OHA323" s="417" t="s">
        <v>769</v>
      </c>
      <c r="OHB323" s="414" t="s">
        <v>64</v>
      </c>
      <c r="OHC323" s="415">
        <v>1</v>
      </c>
      <c r="OHD323" s="418" t="s">
        <v>783</v>
      </c>
      <c r="OHE323" s="417" t="s">
        <v>769</v>
      </c>
      <c r="OHF323" s="414" t="s">
        <v>64</v>
      </c>
      <c r="OHG323" s="415">
        <v>1</v>
      </c>
      <c r="OHH323" s="418" t="s">
        <v>783</v>
      </c>
      <c r="OHI323" s="417" t="s">
        <v>769</v>
      </c>
      <c r="OHJ323" s="414" t="s">
        <v>64</v>
      </c>
      <c r="OHK323" s="415">
        <v>1</v>
      </c>
      <c r="OHL323" s="418" t="s">
        <v>783</v>
      </c>
      <c r="OHM323" s="417" t="s">
        <v>769</v>
      </c>
      <c r="OHN323" s="414" t="s">
        <v>64</v>
      </c>
      <c r="OHO323" s="415">
        <v>1</v>
      </c>
      <c r="OHP323" s="418" t="s">
        <v>783</v>
      </c>
      <c r="OHQ323" s="417" t="s">
        <v>769</v>
      </c>
      <c r="OHR323" s="414" t="s">
        <v>64</v>
      </c>
      <c r="OHS323" s="415">
        <v>1</v>
      </c>
      <c r="OHT323" s="418" t="s">
        <v>783</v>
      </c>
      <c r="OHU323" s="417" t="s">
        <v>769</v>
      </c>
      <c r="OHV323" s="414" t="s">
        <v>64</v>
      </c>
      <c r="OHW323" s="415">
        <v>1</v>
      </c>
      <c r="OHX323" s="418" t="s">
        <v>783</v>
      </c>
      <c r="OHY323" s="417" t="s">
        <v>769</v>
      </c>
      <c r="OHZ323" s="414" t="s">
        <v>64</v>
      </c>
      <c r="OIA323" s="415">
        <v>1</v>
      </c>
      <c r="OIB323" s="418" t="s">
        <v>783</v>
      </c>
      <c r="OIC323" s="417" t="s">
        <v>769</v>
      </c>
      <c r="OID323" s="414" t="s">
        <v>64</v>
      </c>
      <c r="OIE323" s="415">
        <v>1</v>
      </c>
      <c r="OIF323" s="418" t="s">
        <v>783</v>
      </c>
      <c r="OIG323" s="417" t="s">
        <v>769</v>
      </c>
      <c r="OIH323" s="414" t="s">
        <v>64</v>
      </c>
      <c r="OII323" s="415">
        <v>1</v>
      </c>
      <c r="OIJ323" s="418" t="s">
        <v>783</v>
      </c>
      <c r="OIK323" s="417" t="s">
        <v>769</v>
      </c>
      <c r="OIL323" s="414" t="s">
        <v>64</v>
      </c>
      <c r="OIM323" s="415">
        <v>1</v>
      </c>
      <c r="OIN323" s="418" t="s">
        <v>783</v>
      </c>
      <c r="OIO323" s="417" t="s">
        <v>769</v>
      </c>
      <c r="OIP323" s="414" t="s">
        <v>64</v>
      </c>
      <c r="OIQ323" s="415">
        <v>1</v>
      </c>
      <c r="OIR323" s="418" t="s">
        <v>783</v>
      </c>
      <c r="OIS323" s="417" t="s">
        <v>769</v>
      </c>
      <c r="OIT323" s="414" t="s">
        <v>64</v>
      </c>
      <c r="OIU323" s="415">
        <v>1</v>
      </c>
      <c r="OIV323" s="418" t="s">
        <v>783</v>
      </c>
      <c r="OIW323" s="417" t="s">
        <v>769</v>
      </c>
      <c r="OIX323" s="414" t="s">
        <v>64</v>
      </c>
      <c r="OIY323" s="415">
        <v>1</v>
      </c>
      <c r="OIZ323" s="418" t="s">
        <v>783</v>
      </c>
      <c r="OJA323" s="417" t="s">
        <v>769</v>
      </c>
      <c r="OJB323" s="414" t="s">
        <v>64</v>
      </c>
      <c r="OJC323" s="415">
        <v>1</v>
      </c>
      <c r="OJD323" s="418" t="s">
        <v>783</v>
      </c>
      <c r="OJE323" s="417" t="s">
        <v>769</v>
      </c>
      <c r="OJF323" s="414" t="s">
        <v>64</v>
      </c>
      <c r="OJG323" s="415">
        <v>1</v>
      </c>
      <c r="OJH323" s="418" t="s">
        <v>783</v>
      </c>
      <c r="OJI323" s="417" t="s">
        <v>769</v>
      </c>
      <c r="OJJ323" s="414" t="s">
        <v>64</v>
      </c>
      <c r="OJK323" s="415">
        <v>1</v>
      </c>
      <c r="OJL323" s="418" t="s">
        <v>783</v>
      </c>
      <c r="OJM323" s="417" t="s">
        <v>769</v>
      </c>
      <c r="OJN323" s="414" t="s">
        <v>64</v>
      </c>
      <c r="OJO323" s="415">
        <v>1</v>
      </c>
      <c r="OJP323" s="418" t="s">
        <v>783</v>
      </c>
      <c r="OJQ323" s="417" t="s">
        <v>769</v>
      </c>
      <c r="OJR323" s="414" t="s">
        <v>64</v>
      </c>
      <c r="OJS323" s="415">
        <v>1</v>
      </c>
      <c r="OJT323" s="418" t="s">
        <v>783</v>
      </c>
      <c r="OJU323" s="417" t="s">
        <v>769</v>
      </c>
      <c r="OJV323" s="414" t="s">
        <v>64</v>
      </c>
      <c r="OJW323" s="415">
        <v>1</v>
      </c>
      <c r="OJX323" s="418" t="s">
        <v>783</v>
      </c>
      <c r="OJY323" s="417" t="s">
        <v>769</v>
      </c>
      <c r="OJZ323" s="414" t="s">
        <v>64</v>
      </c>
      <c r="OKA323" s="415">
        <v>1</v>
      </c>
      <c r="OKB323" s="418" t="s">
        <v>783</v>
      </c>
      <c r="OKC323" s="417" t="s">
        <v>769</v>
      </c>
      <c r="OKD323" s="414" t="s">
        <v>64</v>
      </c>
      <c r="OKE323" s="415">
        <v>1</v>
      </c>
      <c r="OKF323" s="418" t="s">
        <v>783</v>
      </c>
      <c r="OKG323" s="417" t="s">
        <v>769</v>
      </c>
      <c r="OKH323" s="414" t="s">
        <v>64</v>
      </c>
      <c r="OKI323" s="415">
        <v>1</v>
      </c>
      <c r="OKJ323" s="418" t="s">
        <v>783</v>
      </c>
      <c r="OKK323" s="417" t="s">
        <v>769</v>
      </c>
      <c r="OKL323" s="414" t="s">
        <v>64</v>
      </c>
      <c r="OKM323" s="415">
        <v>1</v>
      </c>
      <c r="OKN323" s="418" t="s">
        <v>783</v>
      </c>
      <c r="OKO323" s="417" t="s">
        <v>769</v>
      </c>
      <c r="OKP323" s="414" t="s">
        <v>64</v>
      </c>
      <c r="OKQ323" s="415">
        <v>1</v>
      </c>
      <c r="OKR323" s="418" t="s">
        <v>783</v>
      </c>
      <c r="OKS323" s="417" t="s">
        <v>769</v>
      </c>
      <c r="OKT323" s="414" t="s">
        <v>64</v>
      </c>
      <c r="OKU323" s="415">
        <v>1</v>
      </c>
      <c r="OKV323" s="418" t="s">
        <v>783</v>
      </c>
      <c r="OKW323" s="417" t="s">
        <v>769</v>
      </c>
      <c r="OKX323" s="414" t="s">
        <v>64</v>
      </c>
      <c r="OKY323" s="415">
        <v>1</v>
      </c>
      <c r="OKZ323" s="418" t="s">
        <v>783</v>
      </c>
      <c r="OLA323" s="417" t="s">
        <v>769</v>
      </c>
      <c r="OLB323" s="414" t="s">
        <v>64</v>
      </c>
      <c r="OLC323" s="415">
        <v>1</v>
      </c>
      <c r="OLD323" s="418" t="s">
        <v>783</v>
      </c>
      <c r="OLE323" s="417" t="s">
        <v>769</v>
      </c>
      <c r="OLF323" s="414" t="s">
        <v>64</v>
      </c>
      <c r="OLG323" s="415">
        <v>1</v>
      </c>
      <c r="OLH323" s="418" t="s">
        <v>783</v>
      </c>
      <c r="OLI323" s="417" t="s">
        <v>769</v>
      </c>
      <c r="OLJ323" s="414" t="s">
        <v>64</v>
      </c>
      <c r="OLK323" s="415">
        <v>1</v>
      </c>
      <c r="OLL323" s="418" t="s">
        <v>783</v>
      </c>
      <c r="OLM323" s="417" t="s">
        <v>769</v>
      </c>
      <c r="OLN323" s="414" t="s">
        <v>64</v>
      </c>
      <c r="OLO323" s="415">
        <v>1</v>
      </c>
      <c r="OLP323" s="418" t="s">
        <v>783</v>
      </c>
      <c r="OLQ323" s="417" t="s">
        <v>769</v>
      </c>
      <c r="OLR323" s="414" t="s">
        <v>64</v>
      </c>
      <c r="OLS323" s="415">
        <v>1</v>
      </c>
      <c r="OLT323" s="418" t="s">
        <v>783</v>
      </c>
      <c r="OLU323" s="417" t="s">
        <v>769</v>
      </c>
      <c r="OLV323" s="414" t="s">
        <v>64</v>
      </c>
      <c r="OLW323" s="415">
        <v>1</v>
      </c>
      <c r="OLX323" s="418" t="s">
        <v>783</v>
      </c>
      <c r="OLY323" s="417" t="s">
        <v>769</v>
      </c>
      <c r="OLZ323" s="414" t="s">
        <v>64</v>
      </c>
      <c r="OMA323" s="415">
        <v>1</v>
      </c>
      <c r="OMB323" s="418" t="s">
        <v>783</v>
      </c>
      <c r="OMC323" s="417" t="s">
        <v>769</v>
      </c>
      <c r="OMD323" s="414" t="s">
        <v>64</v>
      </c>
      <c r="OME323" s="415">
        <v>1</v>
      </c>
      <c r="OMF323" s="418" t="s">
        <v>783</v>
      </c>
      <c r="OMG323" s="417" t="s">
        <v>769</v>
      </c>
      <c r="OMH323" s="414" t="s">
        <v>64</v>
      </c>
      <c r="OMI323" s="415">
        <v>1</v>
      </c>
      <c r="OMJ323" s="418" t="s">
        <v>783</v>
      </c>
      <c r="OMK323" s="417" t="s">
        <v>769</v>
      </c>
      <c r="OML323" s="414" t="s">
        <v>64</v>
      </c>
      <c r="OMM323" s="415">
        <v>1</v>
      </c>
      <c r="OMN323" s="418" t="s">
        <v>783</v>
      </c>
      <c r="OMO323" s="417" t="s">
        <v>769</v>
      </c>
      <c r="OMP323" s="414" t="s">
        <v>64</v>
      </c>
      <c r="OMQ323" s="415">
        <v>1</v>
      </c>
      <c r="OMR323" s="418" t="s">
        <v>783</v>
      </c>
      <c r="OMS323" s="417" t="s">
        <v>769</v>
      </c>
      <c r="OMT323" s="414" t="s">
        <v>64</v>
      </c>
      <c r="OMU323" s="415">
        <v>1</v>
      </c>
      <c r="OMV323" s="418" t="s">
        <v>783</v>
      </c>
      <c r="OMW323" s="417" t="s">
        <v>769</v>
      </c>
      <c r="OMX323" s="414" t="s">
        <v>64</v>
      </c>
      <c r="OMY323" s="415">
        <v>1</v>
      </c>
      <c r="OMZ323" s="418" t="s">
        <v>783</v>
      </c>
      <c r="ONA323" s="417" t="s">
        <v>769</v>
      </c>
      <c r="ONB323" s="414" t="s">
        <v>64</v>
      </c>
      <c r="ONC323" s="415">
        <v>1</v>
      </c>
      <c r="OND323" s="418" t="s">
        <v>783</v>
      </c>
      <c r="ONE323" s="417" t="s">
        <v>769</v>
      </c>
      <c r="ONF323" s="414" t="s">
        <v>64</v>
      </c>
      <c r="ONG323" s="415">
        <v>1</v>
      </c>
      <c r="ONH323" s="418" t="s">
        <v>783</v>
      </c>
      <c r="ONI323" s="417" t="s">
        <v>769</v>
      </c>
      <c r="ONJ323" s="414" t="s">
        <v>64</v>
      </c>
      <c r="ONK323" s="415">
        <v>1</v>
      </c>
      <c r="ONL323" s="418" t="s">
        <v>783</v>
      </c>
      <c r="ONM323" s="417" t="s">
        <v>769</v>
      </c>
      <c r="ONN323" s="414" t="s">
        <v>64</v>
      </c>
      <c r="ONO323" s="415">
        <v>1</v>
      </c>
      <c r="ONP323" s="418" t="s">
        <v>783</v>
      </c>
      <c r="ONQ323" s="417" t="s">
        <v>769</v>
      </c>
      <c r="ONR323" s="414" t="s">
        <v>64</v>
      </c>
      <c r="ONS323" s="415">
        <v>1</v>
      </c>
      <c r="ONT323" s="418" t="s">
        <v>783</v>
      </c>
      <c r="ONU323" s="417" t="s">
        <v>769</v>
      </c>
      <c r="ONV323" s="414" t="s">
        <v>64</v>
      </c>
      <c r="ONW323" s="415">
        <v>1</v>
      </c>
      <c r="ONX323" s="418" t="s">
        <v>783</v>
      </c>
      <c r="ONY323" s="417" t="s">
        <v>769</v>
      </c>
      <c r="ONZ323" s="414" t="s">
        <v>64</v>
      </c>
      <c r="OOA323" s="415">
        <v>1</v>
      </c>
      <c r="OOB323" s="418" t="s">
        <v>783</v>
      </c>
      <c r="OOC323" s="417" t="s">
        <v>769</v>
      </c>
      <c r="OOD323" s="414" t="s">
        <v>64</v>
      </c>
      <c r="OOE323" s="415">
        <v>1</v>
      </c>
      <c r="OOF323" s="418" t="s">
        <v>783</v>
      </c>
      <c r="OOG323" s="417" t="s">
        <v>769</v>
      </c>
      <c r="OOH323" s="414" t="s">
        <v>64</v>
      </c>
      <c r="OOI323" s="415">
        <v>1</v>
      </c>
      <c r="OOJ323" s="418" t="s">
        <v>783</v>
      </c>
      <c r="OOK323" s="417" t="s">
        <v>769</v>
      </c>
      <c r="OOL323" s="414" t="s">
        <v>64</v>
      </c>
      <c r="OOM323" s="415">
        <v>1</v>
      </c>
      <c r="OON323" s="418" t="s">
        <v>783</v>
      </c>
      <c r="OOO323" s="417" t="s">
        <v>769</v>
      </c>
      <c r="OOP323" s="414" t="s">
        <v>64</v>
      </c>
      <c r="OOQ323" s="415">
        <v>1</v>
      </c>
      <c r="OOR323" s="418" t="s">
        <v>783</v>
      </c>
      <c r="OOS323" s="417" t="s">
        <v>769</v>
      </c>
      <c r="OOT323" s="414" t="s">
        <v>64</v>
      </c>
      <c r="OOU323" s="415">
        <v>1</v>
      </c>
      <c r="OOV323" s="418" t="s">
        <v>783</v>
      </c>
      <c r="OOW323" s="417" t="s">
        <v>769</v>
      </c>
      <c r="OOX323" s="414" t="s">
        <v>64</v>
      </c>
      <c r="OOY323" s="415">
        <v>1</v>
      </c>
      <c r="OOZ323" s="418" t="s">
        <v>783</v>
      </c>
      <c r="OPA323" s="417" t="s">
        <v>769</v>
      </c>
      <c r="OPB323" s="414" t="s">
        <v>64</v>
      </c>
      <c r="OPC323" s="415">
        <v>1</v>
      </c>
      <c r="OPD323" s="418" t="s">
        <v>783</v>
      </c>
      <c r="OPE323" s="417" t="s">
        <v>769</v>
      </c>
      <c r="OPF323" s="414" t="s">
        <v>64</v>
      </c>
      <c r="OPG323" s="415">
        <v>1</v>
      </c>
      <c r="OPH323" s="418" t="s">
        <v>783</v>
      </c>
      <c r="OPI323" s="417" t="s">
        <v>769</v>
      </c>
      <c r="OPJ323" s="414" t="s">
        <v>64</v>
      </c>
      <c r="OPK323" s="415">
        <v>1</v>
      </c>
      <c r="OPL323" s="418" t="s">
        <v>783</v>
      </c>
      <c r="OPM323" s="417" t="s">
        <v>769</v>
      </c>
      <c r="OPN323" s="414" t="s">
        <v>64</v>
      </c>
      <c r="OPO323" s="415">
        <v>1</v>
      </c>
      <c r="OPP323" s="418" t="s">
        <v>783</v>
      </c>
      <c r="OPQ323" s="417" t="s">
        <v>769</v>
      </c>
      <c r="OPR323" s="414" t="s">
        <v>64</v>
      </c>
      <c r="OPS323" s="415">
        <v>1</v>
      </c>
      <c r="OPT323" s="418" t="s">
        <v>783</v>
      </c>
      <c r="OPU323" s="417" t="s">
        <v>769</v>
      </c>
      <c r="OPV323" s="414" t="s">
        <v>64</v>
      </c>
      <c r="OPW323" s="415">
        <v>1</v>
      </c>
      <c r="OPX323" s="418" t="s">
        <v>783</v>
      </c>
      <c r="OPY323" s="417" t="s">
        <v>769</v>
      </c>
      <c r="OPZ323" s="414" t="s">
        <v>64</v>
      </c>
      <c r="OQA323" s="415">
        <v>1</v>
      </c>
      <c r="OQB323" s="418" t="s">
        <v>783</v>
      </c>
      <c r="OQC323" s="417" t="s">
        <v>769</v>
      </c>
      <c r="OQD323" s="414" t="s">
        <v>64</v>
      </c>
      <c r="OQE323" s="415">
        <v>1</v>
      </c>
      <c r="OQF323" s="418" t="s">
        <v>783</v>
      </c>
      <c r="OQG323" s="417" t="s">
        <v>769</v>
      </c>
      <c r="OQH323" s="414" t="s">
        <v>64</v>
      </c>
      <c r="OQI323" s="415">
        <v>1</v>
      </c>
      <c r="OQJ323" s="418" t="s">
        <v>783</v>
      </c>
      <c r="OQK323" s="417" t="s">
        <v>769</v>
      </c>
      <c r="OQL323" s="414" t="s">
        <v>64</v>
      </c>
      <c r="OQM323" s="415">
        <v>1</v>
      </c>
      <c r="OQN323" s="418" t="s">
        <v>783</v>
      </c>
      <c r="OQO323" s="417" t="s">
        <v>769</v>
      </c>
      <c r="OQP323" s="414" t="s">
        <v>64</v>
      </c>
      <c r="OQQ323" s="415">
        <v>1</v>
      </c>
      <c r="OQR323" s="418" t="s">
        <v>783</v>
      </c>
      <c r="OQS323" s="417" t="s">
        <v>769</v>
      </c>
      <c r="OQT323" s="414" t="s">
        <v>64</v>
      </c>
      <c r="OQU323" s="415">
        <v>1</v>
      </c>
      <c r="OQV323" s="418" t="s">
        <v>783</v>
      </c>
      <c r="OQW323" s="417" t="s">
        <v>769</v>
      </c>
      <c r="OQX323" s="414" t="s">
        <v>64</v>
      </c>
      <c r="OQY323" s="415">
        <v>1</v>
      </c>
      <c r="OQZ323" s="418" t="s">
        <v>783</v>
      </c>
      <c r="ORA323" s="417" t="s">
        <v>769</v>
      </c>
      <c r="ORB323" s="414" t="s">
        <v>64</v>
      </c>
      <c r="ORC323" s="415">
        <v>1</v>
      </c>
      <c r="ORD323" s="418" t="s">
        <v>783</v>
      </c>
      <c r="ORE323" s="417" t="s">
        <v>769</v>
      </c>
      <c r="ORF323" s="414" t="s">
        <v>64</v>
      </c>
      <c r="ORG323" s="415">
        <v>1</v>
      </c>
      <c r="ORH323" s="418" t="s">
        <v>783</v>
      </c>
      <c r="ORI323" s="417" t="s">
        <v>769</v>
      </c>
      <c r="ORJ323" s="414" t="s">
        <v>64</v>
      </c>
      <c r="ORK323" s="415">
        <v>1</v>
      </c>
      <c r="ORL323" s="418" t="s">
        <v>783</v>
      </c>
      <c r="ORM323" s="417" t="s">
        <v>769</v>
      </c>
      <c r="ORN323" s="414" t="s">
        <v>64</v>
      </c>
      <c r="ORO323" s="415">
        <v>1</v>
      </c>
      <c r="ORP323" s="418" t="s">
        <v>783</v>
      </c>
      <c r="ORQ323" s="417" t="s">
        <v>769</v>
      </c>
      <c r="ORR323" s="414" t="s">
        <v>64</v>
      </c>
      <c r="ORS323" s="415">
        <v>1</v>
      </c>
      <c r="ORT323" s="418" t="s">
        <v>783</v>
      </c>
      <c r="ORU323" s="417" t="s">
        <v>769</v>
      </c>
      <c r="ORV323" s="414" t="s">
        <v>64</v>
      </c>
      <c r="ORW323" s="415">
        <v>1</v>
      </c>
      <c r="ORX323" s="418" t="s">
        <v>783</v>
      </c>
      <c r="ORY323" s="417" t="s">
        <v>769</v>
      </c>
      <c r="ORZ323" s="414" t="s">
        <v>64</v>
      </c>
      <c r="OSA323" s="415">
        <v>1</v>
      </c>
      <c r="OSB323" s="418" t="s">
        <v>783</v>
      </c>
      <c r="OSC323" s="417" t="s">
        <v>769</v>
      </c>
      <c r="OSD323" s="414" t="s">
        <v>64</v>
      </c>
      <c r="OSE323" s="415">
        <v>1</v>
      </c>
      <c r="OSF323" s="418" t="s">
        <v>783</v>
      </c>
      <c r="OSG323" s="417" t="s">
        <v>769</v>
      </c>
      <c r="OSH323" s="414" t="s">
        <v>64</v>
      </c>
      <c r="OSI323" s="415">
        <v>1</v>
      </c>
      <c r="OSJ323" s="418" t="s">
        <v>783</v>
      </c>
      <c r="OSK323" s="417" t="s">
        <v>769</v>
      </c>
      <c r="OSL323" s="414" t="s">
        <v>64</v>
      </c>
      <c r="OSM323" s="415">
        <v>1</v>
      </c>
      <c r="OSN323" s="418" t="s">
        <v>783</v>
      </c>
      <c r="OSO323" s="417" t="s">
        <v>769</v>
      </c>
      <c r="OSP323" s="414" t="s">
        <v>64</v>
      </c>
      <c r="OSQ323" s="415">
        <v>1</v>
      </c>
      <c r="OSR323" s="418" t="s">
        <v>783</v>
      </c>
      <c r="OSS323" s="417" t="s">
        <v>769</v>
      </c>
      <c r="OST323" s="414" t="s">
        <v>64</v>
      </c>
      <c r="OSU323" s="415">
        <v>1</v>
      </c>
      <c r="OSV323" s="418" t="s">
        <v>783</v>
      </c>
      <c r="OSW323" s="417" t="s">
        <v>769</v>
      </c>
      <c r="OSX323" s="414" t="s">
        <v>64</v>
      </c>
      <c r="OSY323" s="415">
        <v>1</v>
      </c>
      <c r="OSZ323" s="418" t="s">
        <v>783</v>
      </c>
      <c r="OTA323" s="417" t="s">
        <v>769</v>
      </c>
      <c r="OTB323" s="414" t="s">
        <v>64</v>
      </c>
      <c r="OTC323" s="415">
        <v>1</v>
      </c>
      <c r="OTD323" s="418" t="s">
        <v>783</v>
      </c>
      <c r="OTE323" s="417" t="s">
        <v>769</v>
      </c>
      <c r="OTF323" s="414" t="s">
        <v>64</v>
      </c>
      <c r="OTG323" s="415">
        <v>1</v>
      </c>
      <c r="OTH323" s="418" t="s">
        <v>783</v>
      </c>
      <c r="OTI323" s="417" t="s">
        <v>769</v>
      </c>
      <c r="OTJ323" s="414" t="s">
        <v>64</v>
      </c>
      <c r="OTK323" s="415">
        <v>1</v>
      </c>
      <c r="OTL323" s="418" t="s">
        <v>783</v>
      </c>
      <c r="OTM323" s="417" t="s">
        <v>769</v>
      </c>
      <c r="OTN323" s="414" t="s">
        <v>64</v>
      </c>
      <c r="OTO323" s="415">
        <v>1</v>
      </c>
      <c r="OTP323" s="418" t="s">
        <v>783</v>
      </c>
      <c r="OTQ323" s="417" t="s">
        <v>769</v>
      </c>
      <c r="OTR323" s="414" t="s">
        <v>64</v>
      </c>
      <c r="OTS323" s="415">
        <v>1</v>
      </c>
      <c r="OTT323" s="418" t="s">
        <v>783</v>
      </c>
      <c r="OTU323" s="417" t="s">
        <v>769</v>
      </c>
      <c r="OTV323" s="414" t="s">
        <v>64</v>
      </c>
      <c r="OTW323" s="415">
        <v>1</v>
      </c>
      <c r="OTX323" s="418" t="s">
        <v>783</v>
      </c>
      <c r="OTY323" s="417" t="s">
        <v>769</v>
      </c>
      <c r="OTZ323" s="414" t="s">
        <v>64</v>
      </c>
      <c r="OUA323" s="415">
        <v>1</v>
      </c>
      <c r="OUB323" s="418" t="s">
        <v>783</v>
      </c>
      <c r="OUC323" s="417" t="s">
        <v>769</v>
      </c>
      <c r="OUD323" s="414" t="s">
        <v>64</v>
      </c>
      <c r="OUE323" s="415">
        <v>1</v>
      </c>
      <c r="OUF323" s="418" t="s">
        <v>783</v>
      </c>
      <c r="OUG323" s="417" t="s">
        <v>769</v>
      </c>
      <c r="OUH323" s="414" t="s">
        <v>64</v>
      </c>
      <c r="OUI323" s="415">
        <v>1</v>
      </c>
      <c r="OUJ323" s="418" t="s">
        <v>783</v>
      </c>
      <c r="OUK323" s="417" t="s">
        <v>769</v>
      </c>
      <c r="OUL323" s="414" t="s">
        <v>64</v>
      </c>
      <c r="OUM323" s="415">
        <v>1</v>
      </c>
      <c r="OUN323" s="418" t="s">
        <v>783</v>
      </c>
      <c r="OUO323" s="417" t="s">
        <v>769</v>
      </c>
      <c r="OUP323" s="414" t="s">
        <v>64</v>
      </c>
      <c r="OUQ323" s="415">
        <v>1</v>
      </c>
      <c r="OUR323" s="418" t="s">
        <v>783</v>
      </c>
      <c r="OUS323" s="417" t="s">
        <v>769</v>
      </c>
      <c r="OUT323" s="414" t="s">
        <v>64</v>
      </c>
      <c r="OUU323" s="415">
        <v>1</v>
      </c>
      <c r="OUV323" s="418" t="s">
        <v>783</v>
      </c>
      <c r="OUW323" s="417" t="s">
        <v>769</v>
      </c>
      <c r="OUX323" s="414" t="s">
        <v>64</v>
      </c>
      <c r="OUY323" s="415">
        <v>1</v>
      </c>
      <c r="OUZ323" s="418" t="s">
        <v>783</v>
      </c>
      <c r="OVA323" s="417" t="s">
        <v>769</v>
      </c>
      <c r="OVB323" s="414" t="s">
        <v>64</v>
      </c>
      <c r="OVC323" s="415">
        <v>1</v>
      </c>
      <c r="OVD323" s="418" t="s">
        <v>783</v>
      </c>
      <c r="OVE323" s="417" t="s">
        <v>769</v>
      </c>
      <c r="OVF323" s="414" t="s">
        <v>64</v>
      </c>
      <c r="OVG323" s="415">
        <v>1</v>
      </c>
      <c r="OVH323" s="418" t="s">
        <v>783</v>
      </c>
      <c r="OVI323" s="417" t="s">
        <v>769</v>
      </c>
      <c r="OVJ323" s="414" t="s">
        <v>64</v>
      </c>
      <c r="OVK323" s="415">
        <v>1</v>
      </c>
      <c r="OVL323" s="418" t="s">
        <v>783</v>
      </c>
      <c r="OVM323" s="417" t="s">
        <v>769</v>
      </c>
      <c r="OVN323" s="414" t="s">
        <v>64</v>
      </c>
      <c r="OVO323" s="415">
        <v>1</v>
      </c>
      <c r="OVP323" s="418" t="s">
        <v>783</v>
      </c>
      <c r="OVQ323" s="417" t="s">
        <v>769</v>
      </c>
      <c r="OVR323" s="414" t="s">
        <v>64</v>
      </c>
      <c r="OVS323" s="415">
        <v>1</v>
      </c>
      <c r="OVT323" s="418" t="s">
        <v>783</v>
      </c>
      <c r="OVU323" s="417" t="s">
        <v>769</v>
      </c>
      <c r="OVV323" s="414" t="s">
        <v>64</v>
      </c>
      <c r="OVW323" s="415">
        <v>1</v>
      </c>
      <c r="OVX323" s="418" t="s">
        <v>783</v>
      </c>
      <c r="OVY323" s="417" t="s">
        <v>769</v>
      </c>
      <c r="OVZ323" s="414" t="s">
        <v>64</v>
      </c>
      <c r="OWA323" s="415">
        <v>1</v>
      </c>
      <c r="OWB323" s="418" t="s">
        <v>783</v>
      </c>
      <c r="OWC323" s="417" t="s">
        <v>769</v>
      </c>
      <c r="OWD323" s="414" t="s">
        <v>64</v>
      </c>
      <c r="OWE323" s="415">
        <v>1</v>
      </c>
      <c r="OWF323" s="418" t="s">
        <v>783</v>
      </c>
      <c r="OWG323" s="417" t="s">
        <v>769</v>
      </c>
      <c r="OWH323" s="414" t="s">
        <v>64</v>
      </c>
      <c r="OWI323" s="415">
        <v>1</v>
      </c>
      <c r="OWJ323" s="418" t="s">
        <v>783</v>
      </c>
      <c r="OWK323" s="417" t="s">
        <v>769</v>
      </c>
      <c r="OWL323" s="414" t="s">
        <v>64</v>
      </c>
      <c r="OWM323" s="415">
        <v>1</v>
      </c>
      <c r="OWN323" s="418" t="s">
        <v>783</v>
      </c>
      <c r="OWO323" s="417" t="s">
        <v>769</v>
      </c>
      <c r="OWP323" s="414" t="s">
        <v>64</v>
      </c>
      <c r="OWQ323" s="415">
        <v>1</v>
      </c>
      <c r="OWR323" s="418" t="s">
        <v>783</v>
      </c>
      <c r="OWS323" s="417" t="s">
        <v>769</v>
      </c>
      <c r="OWT323" s="414" t="s">
        <v>64</v>
      </c>
      <c r="OWU323" s="415">
        <v>1</v>
      </c>
      <c r="OWV323" s="418" t="s">
        <v>783</v>
      </c>
      <c r="OWW323" s="417" t="s">
        <v>769</v>
      </c>
      <c r="OWX323" s="414" t="s">
        <v>64</v>
      </c>
      <c r="OWY323" s="415">
        <v>1</v>
      </c>
      <c r="OWZ323" s="418" t="s">
        <v>783</v>
      </c>
      <c r="OXA323" s="417" t="s">
        <v>769</v>
      </c>
      <c r="OXB323" s="414" t="s">
        <v>64</v>
      </c>
      <c r="OXC323" s="415">
        <v>1</v>
      </c>
      <c r="OXD323" s="418" t="s">
        <v>783</v>
      </c>
      <c r="OXE323" s="417" t="s">
        <v>769</v>
      </c>
      <c r="OXF323" s="414" t="s">
        <v>64</v>
      </c>
      <c r="OXG323" s="415">
        <v>1</v>
      </c>
      <c r="OXH323" s="418" t="s">
        <v>783</v>
      </c>
      <c r="OXI323" s="417" t="s">
        <v>769</v>
      </c>
      <c r="OXJ323" s="414" t="s">
        <v>64</v>
      </c>
      <c r="OXK323" s="415">
        <v>1</v>
      </c>
      <c r="OXL323" s="418" t="s">
        <v>783</v>
      </c>
      <c r="OXM323" s="417" t="s">
        <v>769</v>
      </c>
      <c r="OXN323" s="414" t="s">
        <v>64</v>
      </c>
      <c r="OXO323" s="415">
        <v>1</v>
      </c>
      <c r="OXP323" s="418" t="s">
        <v>783</v>
      </c>
      <c r="OXQ323" s="417" t="s">
        <v>769</v>
      </c>
      <c r="OXR323" s="414" t="s">
        <v>64</v>
      </c>
      <c r="OXS323" s="415">
        <v>1</v>
      </c>
      <c r="OXT323" s="418" t="s">
        <v>783</v>
      </c>
      <c r="OXU323" s="417" t="s">
        <v>769</v>
      </c>
      <c r="OXV323" s="414" t="s">
        <v>64</v>
      </c>
      <c r="OXW323" s="415">
        <v>1</v>
      </c>
      <c r="OXX323" s="418" t="s">
        <v>783</v>
      </c>
      <c r="OXY323" s="417" t="s">
        <v>769</v>
      </c>
      <c r="OXZ323" s="414" t="s">
        <v>64</v>
      </c>
      <c r="OYA323" s="415">
        <v>1</v>
      </c>
      <c r="OYB323" s="418" t="s">
        <v>783</v>
      </c>
      <c r="OYC323" s="417" t="s">
        <v>769</v>
      </c>
      <c r="OYD323" s="414" t="s">
        <v>64</v>
      </c>
      <c r="OYE323" s="415">
        <v>1</v>
      </c>
      <c r="OYF323" s="418" t="s">
        <v>783</v>
      </c>
      <c r="OYG323" s="417" t="s">
        <v>769</v>
      </c>
      <c r="OYH323" s="414" t="s">
        <v>64</v>
      </c>
      <c r="OYI323" s="415">
        <v>1</v>
      </c>
      <c r="OYJ323" s="418" t="s">
        <v>783</v>
      </c>
      <c r="OYK323" s="417" t="s">
        <v>769</v>
      </c>
      <c r="OYL323" s="414" t="s">
        <v>64</v>
      </c>
      <c r="OYM323" s="415">
        <v>1</v>
      </c>
      <c r="OYN323" s="418" t="s">
        <v>783</v>
      </c>
      <c r="OYO323" s="417" t="s">
        <v>769</v>
      </c>
      <c r="OYP323" s="414" t="s">
        <v>64</v>
      </c>
      <c r="OYQ323" s="415">
        <v>1</v>
      </c>
      <c r="OYR323" s="418" t="s">
        <v>783</v>
      </c>
      <c r="OYS323" s="417" t="s">
        <v>769</v>
      </c>
      <c r="OYT323" s="414" t="s">
        <v>64</v>
      </c>
      <c r="OYU323" s="415">
        <v>1</v>
      </c>
      <c r="OYV323" s="418" t="s">
        <v>783</v>
      </c>
      <c r="OYW323" s="417" t="s">
        <v>769</v>
      </c>
      <c r="OYX323" s="414" t="s">
        <v>64</v>
      </c>
      <c r="OYY323" s="415">
        <v>1</v>
      </c>
      <c r="OYZ323" s="418" t="s">
        <v>783</v>
      </c>
      <c r="OZA323" s="417" t="s">
        <v>769</v>
      </c>
      <c r="OZB323" s="414" t="s">
        <v>64</v>
      </c>
      <c r="OZC323" s="415">
        <v>1</v>
      </c>
      <c r="OZD323" s="418" t="s">
        <v>783</v>
      </c>
      <c r="OZE323" s="417" t="s">
        <v>769</v>
      </c>
      <c r="OZF323" s="414" t="s">
        <v>64</v>
      </c>
      <c r="OZG323" s="415">
        <v>1</v>
      </c>
      <c r="OZH323" s="418" t="s">
        <v>783</v>
      </c>
      <c r="OZI323" s="417" t="s">
        <v>769</v>
      </c>
      <c r="OZJ323" s="414" t="s">
        <v>64</v>
      </c>
      <c r="OZK323" s="415">
        <v>1</v>
      </c>
      <c r="OZL323" s="418" t="s">
        <v>783</v>
      </c>
      <c r="OZM323" s="417" t="s">
        <v>769</v>
      </c>
      <c r="OZN323" s="414" t="s">
        <v>64</v>
      </c>
      <c r="OZO323" s="415">
        <v>1</v>
      </c>
      <c r="OZP323" s="418" t="s">
        <v>783</v>
      </c>
      <c r="OZQ323" s="417" t="s">
        <v>769</v>
      </c>
      <c r="OZR323" s="414" t="s">
        <v>64</v>
      </c>
      <c r="OZS323" s="415">
        <v>1</v>
      </c>
      <c r="OZT323" s="418" t="s">
        <v>783</v>
      </c>
      <c r="OZU323" s="417" t="s">
        <v>769</v>
      </c>
      <c r="OZV323" s="414" t="s">
        <v>64</v>
      </c>
      <c r="OZW323" s="415">
        <v>1</v>
      </c>
      <c r="OZX323" s="418" t="s">
        <v>783</v>
      </c>
      <c r="OZY323" s="417" t="s">
        <v>769</v>
      </c>
      <c r="OZZ323" s="414" t="s">
        <v>64</v>
      </c>
      <c r="PAA323" s="415">
        <v>1</v>
      </c>
      <c r="PAB323" s="418" t="s">
        <v>783</v>
      </c>
      <c r="PAC323" s="417" t="s">
        <v>769</v>
      </c>
      <c r="PAD323" s="414" t="s">
        <v>64</v>
      </c>
      <c r="PAE323" s="415">
        <v>1</v>
      </c>
      <c r="PAF323" s="418" t="s">
        <v>783</v>
      </c>
      <c r="PAG323" s="417" t="s">
        <v>769</v>
      </c>
      <c r="PAH323" s="414" t="s">
        <v>64</v>
      </c>
      <c r="PAI323" s="415">
        <v>1</v>
      </c>
      <c r="PAJ323" s="418" t="s">
        <v>783</v>
      </c>
      <c r="PAK323" s="417" t="s">
        <v>769</v>
      </c>
      <c r="PAL323" s="414" t="s">
        <v>64</v>
      </c>
      <c r="PAM323" s="415">
        <v>1</v>
      </c>
      <c r="PAN323" s="418" t="s">
        <v>783</v>
      </c>
      <c r="PAO323" s="417" t="s">
        <v>769</v>
      </c>
      <c r="PAP323" s="414" t="s">
        <v>64</v>
      </c>
      <c r="PAQ323" s="415">
        <v>1</v>
      </c>
      <c r="PAR323" s="418" t="s">
        <v>783</v>
      </c>
      <c r="PAS323" s="417" t="s">
        <v>769</v>
      </c>
      <c r="PAT323" s="414" t="s">
        <v>64</v>
      </c>
      <c r="PAU323" s="415">
        <v>1</v>
      </c>
      <c r="PAV323" s="418" t="s">
        <v>783</v>
      </c>
      <c r="PAW323" s="417" t="s">
        <v>769</v>
      </c>
      <c r="PAX323" s="414" t="s">
        <v>64</v>
      </c>
      <c r="PAY323" s="415">
        <v>1</v>
      </c>
      <c r="PAZ323" s="418" t="s">
        <v>783</v>
      </c>
      <c r="PBA323" s="417" t="s">
        <v>769</v>
      </c>
      <c r="PBB323" s="414" t="s">
        <v>64</v>
      </c>
      <c r="PBC323" s="415">
        <v>1</v>
      </c>
      <c r="PBD323" s="418" t="s">
        <v>783</v>
      </c>
      <c r="PBE323" s="417" t="s">
        <v>769</v>
      </c>
      <c r="PBF323" s="414" t="s">
        <v>64</v>
      </c>
      <c r="PBG323" s="415">
        <v>1</v>
      </c>
      <c r="PBH323" s="418" t="s">
        <v>783</v>
      </c>
      <c r="PBI323" s="417" t="s">
        <v>769</v>
      </c>
      <c r="PBJ323" s="414" t="s">
        <v>64</v>
      </c>
      <c r="PBK323" s="415">
        <v>1</v>
      </c>
      <c r="PBL323" s="418" t="s">
        <v>783</v>
      </c>
      <c r="PBM323" s="417" t="s">
        <v>769</v>
      </c>
      <c r="PBN323" s="414" t="s">
        <v>64</v>
      </c>
      <c r="PBO323" s="415">
        <v>1</v>
      </c>
      <c r="PBP323" s="418" t="s">
        <v>783</v>
      </c>
      <c r="PBQ323" s="417" t="s">
        <v>769</v>
      </c>
      <c r="PBR323" s="414" t="s">
        <v>64</v>
      </c>
      <c r="PBS323" s="415">
        <v>1</v>
      </c>
      <c r="PBT323" s="418" t="s">
        <v>783</v>
      </c>
      <c r="PBU323" s="417" t="s">
        <v>769</v>
      </c>
      <c r="PBV323" s="414" t="s">
        <v>64</v>
      </c>
      <c r="PBW323" s="415">
        <v>1</v>
      </c>
      <c r="PBX323" s="418" t="s">
        <v>783</v>
      </c>
      <c r="PBY323" s="417" t="s">
        <v>769</v>
      </c>
      <c r="PBZ323" s="414" t="s">
        <v>64</v>
      </c>
      <c r="PCA323" s="415">
        <v>1</v>
      </c>
      <c r="PCB323" s="418" t="s">
        <v>783</v>
      </c>
      <c r="PCC323" s="417" t="s">
        <v>769</v>
      </c>
      <c r="PCD323" s="414" t="s">
        <v>64</v>
      </c>
      <c r="PCE323" s="415">
        <v>1</v>
      </c>
      <c r="PCF323" s="418" t="s">
        <v>783</v>
      </c>
      <c r="PCG323" s="417" t="s">
        <v>769</v>
      </c>
      <c r="PCH323" s="414" t="s">
        <v>64</v>
      </c>
      <c r="PCI323" s="415">
        <v>1</v>
      </c>
      <c r="PCJ323" s="418" t="s">
        <v>783</v>
      </c>
      <c r="PCK323" s="417" t="s">
        <v>769</v>
      </c>
      <c r="PCL323" s="414" t="s">
        <v>64</v>
      </c>
      <c r="PCM323" s="415">
        <v>1</v>
      </c>
      <c r="PCN323" s="418" t="s">
        <v>783</v>
      </c>
      <c r="PCO323" s="417" t="s">
        <v>769</v>
      </c>
      <c r="PCP323" s="414" t="s">
        <v>64</v>
      </c>
      <c r="PCQ323" s="415">
        <v>1</v>
      </c>
      <c r="PCR323" s="418" t="s">
        <v>783</v>
      </c>
      <c r="PCS323" s="417" t="s">
        <v>769</v>
      </c>
      <c r="PCT323" s="414" t="s">
        <v>64</v>
      </c>
      <c r="PCU323" s="415">
        <v>1</v>
      </c>
      <c r="PCV323" s="418" t="s">
        <v>783</v>
      </c>
      <c r="PCW323" s="417" t="s">
        <v>769</v>
      </c>
      <c r="PCX323" s="414" t="s">
        <v>64</v>
      </c>
      <c r="PCY323" s="415">
        <v>1</v>
      </c>
      <c r="PCZ323" s="418" t="s">
        <v>783</v>
      </c>
      <c r="PDA323" s="417" t="s">
        <v>769</v>
      </c>
      <c r="PDB323" s="414" t="s">
        <v>64</v>
      </c>
      <c r="PDC323" s="415">
        <v>1</v>
      </c>
      <c r="PDD323" s="418" t="s">
        <v>783</v>
      </c>
      <c r="PDE323" s="417" t="s">
        <v>769</v>
      </c>
      <c r="PDF323" s="414" t="s">
        <v>64</v>
      </c>
      <c r="PDG323" s="415">
        <v>1</v>
      </c>
      <c r="PDH323" s="418" t="s">
        <v>783</v>
      </c>
      <c r="PDI323" s="417" t="s">
        <v>769</v>
      </c>
      <c r="PDJ323" s="414" t="s">
        <v>64</v>
      </c>
      <c r="PDK323" s="415">
        <v>1</v>
      </c>
      <c r="PDL323" s="418" t="s">
        <v>783</v>
      </c>
      <c r="PDM323" s="417" t="s">
        <v>769</v>
      </c>
      <c r="PDN323" s="414" t="s">
        <v>64</v>
      </c>
      <c r="PDO323" s="415">
        <v>1</v>
      </c>
      <c r="PDP323" s="418" t="s">
        <v>783</v>
      </c>
      <c r="PDQ323" s="417" t="s">
        <v>769</v>
      </c>
      <c r="PDR323" s="414" t="s">
        <v>64</v>
      </c>
      <c r="PDS323" s="415">
        <v>1</v>
      </c>
      <c r="PDT323" s="418" t="s">
        <v>783</v>
      </c>
      <c r="PDU323" s="417" t="s">
        <v>769</v>
      </c>
      <c r="PDV323" s="414" t="s">
        <v>64</v>
      </c>
      <c r="PDW323" s="415">
        <v>1</v>
      </c>
      <c r="PDX323" s="418" t="s">
        <v>783</v>
      </c>
      <c r="PDY323" s="417" t="s">
        <v>769</v>
      </c>
      <c r="PDZ323" s="414" t="s">
        <v>64</v>
      </c>
      <c r="PEA323" s="415">
        <v>1</v>
      </c>
      <c r="PEB323" s="418" t="s">
        <v>783</v>
      </c>
      <c r="PEC323" s="417" t="s">
        <v>769</v>
      </c>
      <c r="PED323" s="414" t="s">
        <v>64</v>
      </c>
      <c r="PEE323" s="415">
        <v>1</v>
      </c>
      <c r="PEF323" s="418" t="s">
        <v>783</v>
      </c>
      <c r="PEG323" s="417" t="s">
        <v>769</v>
      </c>
      <c r="PEH323" s="414" t="s">
        <v>64</v>
      </c>
      <c r="PEI323" s="415">
        <v>1</v>
      </c>
      <c r="PEJ323" s="418" t="s">
        <v>783</v>
      </c>
      <c r="PEK323" s="417" t="s">
        <v>769</v>
      </c>
      <c r="PEL323" s="414" t="s">
        <v>64</v>
      </c>
      <c r="PEM323" s="415">
        <v>1</v>
      </c>
      <c r="PEN323" s="418" t="s">
        <v>783</v>
      </c>
      <c r="PEO323" s="417" t="s">
        <v>769</v>
      </c>
      <c r="PEP323" s="414" t="s">
        <v>64</v>
      </c>
      <c r="PEQ323" s="415">
        <v>1</v>
      </c>
      <c r="PER323" s="418" t="s">
        <v>783</v>
      </c>
      <c r="PES323" s="417" t="s">
        <v>769</v>
      </c>
      <c r="PET323" s="414" t="s">
        <v>64</v>
      </c>
      <c r="PEU323" s="415">
        <v>1</v>
      </c>
      <c r="PEV323" s="418" t="s">
        <v>783</v>
      </c>
      <c r="PEW323" s="417" t="s">
        <v>769</v>
      </c>
      <c r="PEX323" s="414" t="s">
        <v>64</v>
      </c>
      <c r="PEY323" s="415">
        <v>1</v>
      </c>
      <c r="PEZ323" s="418" t="s">
        <v>783</v>
      </c>
      <c r="PFA323" s="417" t="s">
        <v>769</v>
      </c>
      <c r="PFB323" s="414" t="s">
        <v>64</v>
      </c>
      <c r="PFC323" s="415">
        <v>1</v>
      </c>
      <c r="PFD323" s="418" t="s">
        <v>783</v>
      </c>
      <c r="PFE323" s="417" t="s">
        <v>769</v>
      </c>
      <c r="PFF323" s="414" t="s">
        <v>64</v>
      </c>
      <c r="PFG323" s="415">
        <v>1</v>
      </c>
      <c r="PFH323" s="418" t="s">
        <v>783</v>
      </c>
      <c r="PFI323" s="417" t="s">
        <v>769</v>
      </c>
      <c r="PFJ323" s="414" t="s">
        <v>64</v>
      </c>
      <c r="PFK323" s="415">
        <v>1</v>
      </c>
      <c r="PFL323" s="418" t="s">
        <v>783</v>
      </c>
      <c r="PFM323" s="417" t="s">
        <v>769</v>
      </c>
      <c r="PFN323" s="414" t="s">
        <v>64</v>
      </c>
      <c r="PFO323" s="415">
        <v>1</v>
      </c>
      <c r="PFP323" s="418" t="s">
        <v>783</v>
      </c>
      <c r="PFQ323" s="417" t="s">
        <v>769</v>
      </c>
      <c r="PFR323" s="414" t="s">
        <v>64</v>
      </c>
      <c r="PFS323" s="415">
        <v>1</v>
      </c>
      <c r="PFT323" s="418" t="s">
        <v>783</v>
      </c>
      <c r="PFU323" s="417" t="s">
        <v>769</v>
      </c>
      <c r="PFV323" s="414" t="s">
        <v>64</v>
      </c>
      <c r="PFW323" s="415">
        <v>1</v>
      </c>
      <c r="PFX323" s="418" t="s">
        <v>783</v>
      </c>
      <c r="PFY323" s="417" t="s">
        <v>769</v>
      </c>
      <c r="PFZ323" s="414" t="s">
        <v>64</v>
      </c>
      <c r="PGA323" s="415">
        <v>1</v>
      </c>
      <c r="PGB323" s="418" t="s">
        <v>783</v>
      </c>
      <c r="PGC323" s="417" t="s">
        <v>769</v>
      </c>
      <c r="PGD323" s="414" t="s">
        <v>64</v>
      </c>
      <c r="PGE323" s="415">
        <v>1</v>
      </c>
      <c r="PGF323" s="418" t="s">
        <v>783</v>
      </c>
      <c r="PGG323" s="417" t="s">
        <v>769</v>
      </c>
      <c r="PGH323" s="414" t="s">
        <v>64</v>
      </c>
      <c r="PGI323" s="415">
        <v>1</v>
      </c>
      <c r="PGJ323" s="418" t="s">
        <v>783</v>
      </c>
      <c r="PGK323" s="417" t="s">
        <v>769</v>
      </c>
      <c r="PGL323" s="414" t="s">
        <v>64</v>
      </c>
      <c r="PGM323" s="415">
        <v>1</v>
      </c>
      <c r="PGN323" s="418" t="s">
        <v>783</v>
      </c>
      <c r="PGO323" s="417" t="s">
        <v>769</v>
      </c>
      <c r="PGP323" s="414" t="s">
        <v>64</v>
      </c>
      <c r="PGQ323" s="415">
        <v>1</v>
      </c>
      <c r="PGR323" s="418" t="s">
        <v>783</v>
      </c>
      <c r="PGS323" s="417" t="s">
        <v>769</v>
      </c>
      <c r="PGT323" s="414" t="s">
        <v>64</v>
      </c>
      <c r="PGU323" s="415">
        <v>1</v>
      </c>
      <c r="PGV323" s="418" t="s">
        <v>783</v>
      </c>
      <c r="PGW323" s="417" t="s">
        <v>769</v>
      </c>
      <c r="PGX323" s="414" t="s">
        <v>64</v>
      </c>
      <c r="PGY323" s="415">
        <v>1</v>
      </c>
      <c r="PGZ323" s="418" t="s">
        <v>783</v>
      </c>
      <c r="PHA323" s="417" t="s">
        <v>769</v>
      </c>
      <c r="PHB323" s="414" t="s">
        <v>64</v>
      </c>
      <c r="PHC323" s="415">
        <v>1</v>
      </c>
      <c r="PHD323" s="418" t="s">
        <v>783</v>
      </c>
      <c r="PHE323" s="417" t="s">
        <v>769</v>
      </c>
      <c r="PHF323" s="414" t="s">
        <v>64</v>
      </c>
      <c r="PHG323" s="415">
        <v>1</v>
      </c>
      <c r="PHH323" s="418" t="s">
        <v>783</v>
      </c>
      <c r="PHI323" s="417" t="s">
        <v>769</v>
      </c>
      <c r="PHJ323" s="414" t="s">
        <v>64</v>
      </c>
      <c r="PHK323" s="415">
        <v>1</v>
      </c>
      <c r="PHL323" s="418" t="s">
        <v>783</v>
      </c>
      <c r="PHM323" s="417" t="s">
        <v>769</v>
      </c>
      <c r="PHN323" s="414" t="s">
        <v>64</v>
      </c>
      <c r="PHO323" s="415">
        <v>1</v>
      </c>
      <c r="PHP323" s="418" t="s">
        <v>783</v>
      </c>
      <c r="PHQ323" s="417" t="s">
        <v>769</v>
      </c>
      <c r="PHR323" s="414" t="s">
        <v>64</v>
      </c>
      <c r="PHS323" s="415">
        <v>1</v>
      </c>
      <c r="PHT323" s="418" t="s">
        <v>783</v>
      </c>
      <c r="PHU323" s="417" t="s">
        <v>769</v>
      </c>
      <c r="PHV323" s="414" t="s">
        <v>64</v>
      </c>
      <c r="PHW323" s="415">
        <v>1</v>
      </c>
      <c r="PHX323" s="418" t="s">
        <v>783</v>
      </c>
      <c r="PHY323" s="417" t="s">
        <v>769</v>
      </c>
      <c r="PHZ323" s="414" t="s">
        <v>64</v>
      </c>
      <c r="PIA323" s="415">
        <v>1</v>
      </c>
      <c r="PIB323" s="418" t="s">
        <v>783</v>
      </c>
      <c r="PIC323" s="417" t="s">
        <v>769</v>
      </c>
      <c r="PID323" s="414" t="s">
        <v>64</v>
      </c>
      <c r="PIE323" s="415">
        <v>1</v>
      </c>
      <c r="PIF323" s="418" t="s">
        <v>783</v>
      </c>
      <c r="PIG323" s="417" t="s">
        <v>769</v>
      </c>
      <c r="PIH323" s="414" t="s">
        <v>64</v>
      </c>
      <c r="PII323" s="415">
        <v>1</v>
      </c>
      <c r="PIJ323" s="418" t="s">
        <v>783</v>
      </c>
      <c r="PIK323" s="417" t="s">
        <v>769</v>
      </c>
      <c r="PIL323" s="414" t="s">
        <v>64</v>
      </c>
      <c r="PIM323" s="415">
        <v>1</v>
      </c>
      <c r="PIN323" s="418" t="s">
        <v>783</v>
      </c>
      <c r="PIO323" s="417" t="s">
        <v>769</v>
      </c>
      <c r="PIP323" s="414" t="s">
        <v>64</v>
      </c>
      <c r="PIQ323" s="415">
        <v>1</v>
      </c>
      <c r="PIR323" s="418" t="s">
        <v>783</v>
      </c>
      <c r="PIS323" s="417" t="s">
        <v>769</v>
      </c>
      <c r="PIT323" s="414" t="s">
        <v>64</v>
      </c>
      <c r="PIU323" s="415">
        <v>1</v>
      </c>
      <c r="PIV323" s="418" t="s">
        <v>783</v>
      </c>
      <c r="PIW323" s="417" t="s">
        <v>769</v>
      </c>
      <c r="PIX323" s="414" t="s">
        <v>64</v>
      </c>
      <c r="PIY323" s="415">
        <v>1</v>
      </c>
      <c r="PIZ323" s="418" t="s">
        <v>783</v>
      </c>
      <c r="PJA323" s="417" t="s">
        <v>769</v>
      </c>
      <c r="PJB323" s="414" t="s">
        <v>64</v>
      </c>
      <c r="PJC323" s="415">
        <v>1</v>
      </c>
      <c r="PJD323" s="418" t="s">
        <v>783</v>
      </c>
      <c r="PJE323" s="417" t="s">
        <v>769</v>
      </c>
      <c r="PJF323" s="414" t="s">
        <v>64</v>
      </c>
      <c r="PJG323" s="415">
        <v>1</v>
      </c>
      <c r="PJH323" s="418" t="s">
        <v>783</v>
      </c>
      <c r="PJI323" s="417" t="s">
        <v>769</v>
      </c>
      <c r="PJJ323" s="414" t="s">
        <v>64</v>
      </c>
      <c r="PJK323" s="415">
        <v>1</v>
      </c>
      <c r="PJL323" s="418" t="s">
        <v>783</v>
      </c>
      <c r="PJM323" s="417" t="s">
        <v>769</v>
      </c>
      <c r="PJN323" s="414" t="s">
        <v>64</v>
      </c>
      <c r="PJO323" s="415">
        <v>1</v>
      </c>
      <c r="PJP323" s="418" t="s">
        <v>783</v>
      </c>
      <c r="PJQ323" s="417" t="s">
        <v>769</v>
      </c>
      <c r="PJR323" s="414" t="s">
        <v>64</v>
      </c>
      <c r="PJS323" s="415">
        <v>1</v>
      </c>
      <c r="PJT323" s="418" t="s">
        <v>783</v>
      </c>
      <c r="PJU323" s="417" t="s">
        <v>769</v>
      </c>
      <c r="PJV323" s="414" t="s">
        <v>64</v>
      </c>
      <c r="PJW323" s="415">
        <v>1</v>
      </c>
      <c r="PJX323" s="418" t="s">
        <v>783</v>
      </c>
      <c r="PJY323" s="417" t="s">
        <v>769</v>
      </c>
      <c r="PJZ323" s="414" t="s">
        <v>64</v>
      </c>
      <c r="PKA323" s="415">
        <v>1</v>
      </c>
      <c r="PKB323" s="418" t="s">
        <v>783</v>
      </c>
      <c r="PKC323" s="417" t="s">
        <v>769</v>
      </c>
      <c r="PKD323" s="414" t="s">
        <v>64</v>
      </c>
      <c r="PKE323" s="415">
        <v>1</v>
      </c>
      <c r="PKF323" s="418" t="s">
        <v>783</v>
      </c>
      <c r="PKG323" s="417" t="s">
        <v>769</v>
      </c>
      <c r="PKH323" s="414" t="s">
        <v>64</v>
      </c>
      <c r="PKI323" s="415">
        <v>1</v>
      </c>
      <c r="PKJ323" s="418" t="s">
        <v>783</v>
      </c>
      <c r="PKK323" s="417" t="s">
        <v>769</v>
      </c>
      <c r="PKL323" s="414" t="s">
        <v>64</v>
      </c>
      <c r="PKM323" s="415">
        <v>1</v>
      </c>
      <c r="PKN323" s="418" t="s">
        <v>783</v>
      </c>
      <c r="PKO323" s="417" t="s">
        <v>769</v>
      </c>
      <c r="PKP323" s="414" t="s">
        <v>64</v>
      </c>
      <c r="PKQ323" s="415">
        <v>1</v>
      </c>
      <c r="PKR323" s="418" t="s">
        <v>783</v>
      </c>
      <c r="PKS323" s="417" t="s">
        <v>769</v>
      </c>
      <c r="PKT323" s="414" t="s">
        <v>64</v>
      </c>
      <c r="PKU323" s="415">
        <v>1</v>
      </c>
      <c r="PKV323" s="418" t="s">
        <v>783</v>
      </c>
      <c r="PKW323" s="417" t="s">
        <v>769</v>
      </c>
      <c r="PKX323" s="414" t="s">
        <v>64</v>
      </c>
      <c r="PKY323" s="415">
        <v>1</v>
      </c>
      <c r="PKZ323" s="418" t="s">
        <v>783</v>
      </c>
      <c r="PLA323" s="417" t="s">
        <v>769</v>
      </c>
      <c r="PLB323" s="414" t="s">
        <v>64</v>
      </c>
      <c r="PLC323" s="415">
        <v>1</v>
      </c>
      <c r="PLD323" s="418" t="s">
        <v>783</v>
      </c>
      <c r="PLE323" s="417" t="s">
        <v>769</v>
      </c>
      <c r="PLF323" s="414" t="s">
        <v>64</v>
      </c>
      <c r="PLG323" s="415">
        <v>1</v>
      </c>
      <c r="PLH323" s="418" t="s">
        <v>783</v>
      </c>
      <c r="PLI323" s="417" t="s">
        <v>769</v>
      </c>
      <c r="PLJ323" s="414" t="s">
        <v>64</v>
      </c>
      <c r="PLK323" s="415">
        <v>1</v>
      </c>
      <c r="PLL323" s="418" t="s">
        <v>783</v>
      </c>
      <c r="PLM323" s="417" t="s">
        <v>769</v>
      </c>
      <c r="PLN323" s="414" t="s">
        <v>64</v>
      </c>
      <c r="PLO323" s="415">
        <v>1</v>
      </c>
      <c r="PLP323" s="418" t="s">
        <v>783</v>
      </c>
      <c r="PLQ323" s="417" t="s">
        <v>769</v>
      </c>
      <c r="PLR323" s="414" t="s">
        <v>64</v>
      </c>
      <c r="PLS323" s="415">
        <v>1</v>
      </c>
      <c r="PLT323" s="418" t="s">
        <v>783</v>
      </c>
      <c r="PLU323" s="417" t="s">
        <v>769</v>
      </c>
      <c r="PLV323" s="414" t="s">
        <v>64</v>
      </c>
      <c r="PLW323" s="415">
        <v>1</v>
      </c>
      <c r="PLX323" s="418" t="s">
        <v>783</v>
      </c>
      <c r="PLY323" s="417" t="s">
        <v>769</v>
      </c>
      <c r="PLZ323" s="414" t="s">
        <v>64</v>
      </c>
      <c r="PMA323" s="415">
        <v>1</v>
      </c>
      <c r="PMB323" s="418" t="s">
        <v>783</v>
      </c>
      <c r="PMC323" s="417" t="s">
        <v>769</v>
      </c>
      <c r="PMD323" s="414" t="s">
        <v>64</v>
      </c>
      <c r="PME323" s="415">
        <v>1</v>
      </c>
      <c r="PMF323" s="418" t="s">
        <v>783</v>
      </c>
      <c r="PMG323" s="417" t="s">
        <v>769</v>
      </c>
      <c r="PMH323" s="414" t="s">
        <v>64</v>
      </c>
      <c r="PMI323" s="415">
        <v>1</v>
      </c>
      <c r="PMJ323" s="418" t="s">
        <v>783</v>
      </c>
      <c r="PMK323" s="417" t="s">
        <v>769</v>
      </c>
      <c r="PML323" s="414" t="s">
        <v>64</v>
      </c>
      <c r="PMM323" s="415">
        <v>1</v>
      </c>
      <c r="PMN323" s="418" t="s">
        <v>783</v>
      </c>
      <c r="PMO323" s="417" t="s">
        <v>769</v>
      </c>
      <c r="PMP323" s="414" t="s">
        <v>64</v>
      </c>
      <c r="PMQ323" s="415">
        <v>1</v>
      </c>
      <c r="PMR323" s="418" t="s">
        <v>783</v>
      </c>
      <c r="PMS323" s="417" t="s">
        <v>769</v>
      </c>
      <c r="PMT323" s="414" t="s">
        <v>64</v>
      </c>
      <c r="PMU323" s="415">
        <v>1</v>
      </c>
      <c r="PMV323" s="418" t="s">
        <v>783</v>
      </c>
      <c r="PMW323" s="417" t="s">
        <v>769</v>
      </c>
      <c r="PMX323" s="414" t="s">
        <v>64</v>
      </c>
      <c r="PMY323" s="415">
        <v>1</v>
      </c>
      <c r="PMZ323" s="418" t="s">
        <v>783</v>
      </c>
      <c r="PNA323" s="417" t="s">
        <v>769</v>
      </c>
      <c r="PNB323" s="414" t="s">
        <v>64</v>
      </c>
      <c r="PNC323" s="415">
        <v>1</v>
      </c>
      <c r="PND323" s="418" t="s">
        <v>783</v>
      </c>
      <c r="PNE323" s="417" t="s">
        <v>769</v>
      </c>
      <c r="PNF323" s="414" t="s">
        <v>64</v>
      </c>
      <c r="PNG323" s="415">
        <v>1</v>
      </c>
      <c r="PNH323" s="418" t="s">
        <v>783</v>
      </c>
      <c r="PNI323" s="417" t="s">
        <v>769</v>
      </c>
      <c r="PNJ323" s="414" t="s">
        <v>64</v>
      </c>
      <c r="PNK323" s="415">
        <v>1</v>
      </c>
      <c r="PNL323" s="418" t="s">
        <v>783</v>
      </c>
      <c r="PNM323" s="417" t="s">
        <v>769</v>
      </c>
      <c r="PNN323" s="414" t="s">
        <v>64</v>
      </c>
      <c r="PNO323" s="415">
        <v>1</v>
      </c>
      <c r="PNP323" s="418" t="s">
        <v>783</v>
      </c>
      <c r="PNQ323" s="417" t="s">
        <v>769</v>
      </c>
      <c r="PNR323" s="414" t="s">
        <v>64</v>
      </c>
      <c r="PNS323" s="415">
        <v>1</v>
      </c>
      <c r="PNT323" s="418" t="s">
        <v>783</v>
      </c>
      <c r="PNU323" s="417" t="s">
        <v>769</v>
      </c>
      <c r="PNV323" s="414" t="s">
        <v>64</v>
      </c>
      <c r="PNW323" s="415">
        <v>1</v>
      </c>
      <c r="PNX323" s="418" t="s">
        <v>783</v>
      </c>
      <c r="PNY323" s="417" t="s">
        <v>769</v>
      </c>
      <c r="PNZ323" s="414" t="s">
        <v>64</v>
      </c>
      <c r="POA323" s="415">
        <v>1</v>
      </c>
      <c r="POB323" s="418" t="s">
        <v>783</v>
      </c>
      <c r="POC323" s="417" t="s">
        <v>769</v>
      </c>
      <c r="POD323" s="414" t="s">
        <v>64</v>
      </c>
      <c r="POE323" s="415">
        <v>1</v>
      </c>
      <c r="POF323" s="418" t="s">
        <v>783</v>
      </c>
      <c r="POG323" s="417" t="s">
        <v>769</v>
      </c>
      <c r="POH323" s="414" t="s">
        <v>64</v>
      </c>
      <c r="POI323" s="415">
        <v>1</v>
      </c>
      <c r="POJ323" s="418" t="s">
        <v>783</v>
      </c>
      <c r="POK323" s="417" t="s">
        <v>769</v>
      </c>
      <c r="POL323" s="414" t="s">
        <v>64</v>
      </c>
      <c r="POM323" s="415">
        <v>1</v>
      </c>
      <c r="PON323" s="418" t="s">
        <v>783</v>
      </c>
      <c r="POO323" s="417" t="s">
        <v>769</v>
      </c>
      <c r="POP323" s="414" t="s">
        <v>64</v>
      </c>
      <c r="POQ323" s="415">
        <v>1</v>
      </c>
      <c r="POR323" s="418" t="s">
        <v>783</v>
      </c>
      <c r="POS323" s="417" t="s">
        <v>769</v>
      </c>
      <c r="POT323" s="414" t="s">
        <v>64</v>
      </c>
      <c r="POU323" s="415">
        <v>1</v>
      </c>
      <c r="POV323" s="418" t="s">
        <v>783</v>
      </c>
      <c r="POW323" s="417" t="s">
        <v>769</v>
      </c>
      <c r="POX323" s="414" t="s">
        <v>64</v>
      </c>
      <c r="POY323" s="415">
        <v>1</v>
      </c>
      <c r="POZ323" s="418" t="s">
        <v>783</v>
      </c>
      <c r="PPA323" s="417" t="s">
        <v>769</v>
      </c>
      <c r="PPB323" s="414" t="s">
        <v>64</v>
      </c>
      <c r="PPC323" s="415">
        <v>1</v>
      </c>
      <c r="PPD323" s="418" t="s">
        <v>783</v>
      </c>
      <c r="PPE323" s="417" t="s">
        <v>769</v>
      </c>
      <c r="PPF323" s="414" t="s">
        <v>64</v>
      </c>
      <c r="PPG323" s="415">
        <v>1</v>
      </c>
      <c r="PPH323" s="418" t="s">
        <v>783</v>
      </c>
      <c r="PPI323" s="417" t="s">
        <v>769</v>
      </c>
      <c r="PPJ323" s="414" t="s">
        <v>64</v>
      </c>
      <c r="PPK323" s="415">
        <v>1</v>
      </c>
      <c r="PPL323" s="418" t="s">
        <v>783</v>
      </c>
      <c r="PPM323" s="417" t="s">
        <v>769</v>
      </c>
      <c r="PPN323" s="414" t="s">
        <v>64</v>
      </c>
      <c r="PPO323" s="415">
        <v>1</v>
      </c>
      <c r="PPP323" s="418" t="s">
        <v>783</v>
      </c>
      <c r="PPQ323" s="417" t="s">
        <v>769</v>
      </c>
      <c r="PPR323" s="414" t="s">
        <v>64</v>
      </c>
      <c r="PPS323" s="415">
        <v>1</v>
      </c>
      <c r="PPT323" s="418" t="s">
        <v>783</v>
      </c>
      <c r="PPU323" s="417" t="s">
        <v>769</v>
      </c>
      <c r="PPV323" s="414" t="s">
        <v>64</v>
      </c>
      <c r="PPW323" s="415">
        <v>1</v>
      </c>
      <c r="PPX323" s="418" t="s">
        <v>783</v>
      </c>
      <c r="PPY323" s="417" t="s">
        <v>769</v>
      </c>
      <c r="PPZ323" s="414" t="s">
        <v>64</v>
      </c>
      <c r="PQA323" s="415">
        <v>1</v>
      </c>
      <c r="PQB323" s="418" t="s">
        <v>783</v>
      </c>
      <c r="PQC323" s="417" t="s">
        <v>769</v>
      </c>
      <c r="PQD323" s="414" t="s">
        <v>64</v>
      </c>
      <c r="PQE323" s="415">
        <v>1</v>
      </c>
      <c r="PQF323" s="418" t="s">
        <v>783</v>
      </c>
      <c r="PQG323" s="417" t="s">
        <v>769</v>
      </c>
      <c r="PQH323" s="414" t="s">
        <v>64</v>
      </c>
      <c r="PQI323" s="415">
        <v>1</v>
      </c>
      <c r="PQJ323" s="418" t="s">
        <v>783</v>
      </c>
      <c r="PQK323" s="417" t="s">
        <v>769</v>
      </c>
      <c r="PQL323" s="414" t="s">
        <v>64</v>
      </c>
      <c r="PQM323" s="415">
        <v>1</v>
      </c>
      <c r="PQN323" s="418" t="s">
        <v>783</v>
      </c>
      <c r="PQO323" s="417" t="s">
        <v>769</v>
      </c>
      <c r="PQP323" s="414" t="s">
        <v>64</v>
      </c>
      <c r="PQQ323" s="415">
        <v>1</v>
      </c>
      <c r="PQR323" s="418" t="s">
        <v>783</v>
      </c>
      <c r="PQS323" s="417" t="s">
        <v>769</v>
      </c>
      <c r="PQT323" s="414" t="s">
        <v>64</v>
      </c>
      <c r="PQU323" s="415">
        <v>1</v>
      </c>
      <c r="PQV323" s="418" t="s">
        <v>783</v>
      </c>
      <c r="PQW323" s="417" t="s">
        <v>769</v>
      </c>
      <c r="PQX323" s="414" t="s">
        <v>64</v>
      </c>
      <c r="PQY323" s="415">
        <v>1</v>
      </c>
      <c r="PQZ323" s="418" t="s">
        <v>783</v>
      </c>
      <c r="PRA323" s="417" t="s">
        <v>769</v>
      </c>
      <c r="PRB323" s="414" t="s">
        <v>64</v>
      </c>
      <c r="PRC323" s="415">
        <v>1</v>
      </c>
      <c r="PRD323" s="418" t="s">
        <v>783</v>
      </c>
      <c r="PRE323" s="417" t="s">
        <v>769</v>
      </c>
      <c r="PRF323" s="414" t="s">
        <v>64</v>
      </c>
      <c r="PRG323" s="415">
        <v>1</v>
      </c>
      <c r="PRH323" s="418" t="s">
        <v>783</v>
      </c>
      <c r="PRI323" s="417" t="s">
        <v>769</v>
      </c>
      <c r="PRJ323" s="414" t="s">
        <v>64</v>
      </c>
      <c r="PRK323" s="415">
        <v>1</v>
      </c>
      <c r="PRL323" s="418" t="s">
        <v>783</v>
      </c>
      <c r="PRM323" s="417" t="s">
        <v>769</v>
      </c>
      <c r="PRN323" s="414" t="s">
        <v>64</v>
      </c>
      <c r="PRO323" s="415">
        <v>1</v>
      </c>
      <c r="PRP323" s="418" t="s">
        <v>783</v>
      </c>
      <c r="PRQ323" s="417" t="s">
        <v>769</v>
      </c>
      <c r="PRR323" s="414" t="s">
        <v>64</v>
      </c>
      <c r="PRS323" s="415">
        <v>1</v>
      </c>
      <c r="PRT323" s="418" t="s">
        <v>783</v>
      </c>
      <c r="PRU323" s="417" t="s">
        <v>769</v>
      </c>
      <c r="PRV323" s="414" t="s">
        <v>64</v>
      </c>
      <c r="PRW323" s="415">
        <v>1</v>
      </c>
      <c r="PRX323" s="418" t="s">
        <v>783</v>
      </c>
      <c r="PRY323" s="417" t="s">
        <v>769</v>
      </c>
      <c r="PRZ323" s="414" t="s">
        <v>64</v>
      </c>
      <c r="PSA323" s="415">
        <v>1</v>
      </c>
      <c r="PSB323" s="418" t="s">
        <v>783</v>
      </c>
      <c r="PSC323" s="417" t="s">
        <v>769</v>
      </c>
      <c r="PSD323" s="414" t="s">
        <v>64</v>
      </c>
      <c r="PSE323" s="415">
        <v>1</v>
      </c>
      <c r="PSF323" s="418" t="s">
        <v>783</v>
      </c>
      <c r="PSG323" s="417" t="s">
        <v>769</v>
      </c>
      <c r="PSH323" s="414" t="s">
        <v>64</v>
      </c>
      <c r="PSI323" s="415">
        <v>1</v>
      </c>
      <c r="PSJ323" s="418" t="s">
        <v>783</v>
      </c>
      <c r="PSK323" s="417" t="s">
        <v>769</v>
      </c>
      <c r="PSL323" s="414" t="s">
        <v>64</v>
      </c>
      <c r="PSM323" s="415">
        <v>1</v>
      </c>
      <c r="PSN323" s="418" t="s">
        <v>783</v>
      </c>
      <c r="PSO323" s="417" t="s">
        <v>769</v>
      </c>
      <c r="PSP323" s="414" t="s">
        <v>64</v>
      </c>
      <c r="PSQ323" s="415">
        <v>1</v>
      </c>
      <c r="PSR323" s="418" t="s">
        <v>783</v>
      </c>
      <c r="PSS323" s="417" t="s">
        <v>769</v>
      </c>
      <c r="PST323" s="414" t="s">
        <v>64</v>
      </c>
      <c r="PSU323" s="415">
        <v>1</v>
      </c>
      <c r="PSV323" s="418" t="s">
        <v>783</v>
      </c>
      <c r="PSW323" s="417" t="s">
        <v>769</v>
      </c>
      <c r="PSX323" s="414" t="s">
        <v>64</v>
      </c>
      <c r="PSY323" s="415">
        <v>1</v>
      </c>
      <c r="PSZ323" s="418" t="s">
        <v>783</v>
      </c>
      <c r="PTA323" s="417" t="s">
        <v>769</v>
      </c>
      <c r="PTB323" s="414" t="s">
        <v>64</v>
      </c>
      <c r="PTC323" s="415">
        <v>1</v>
      </c>
      <c r="PTD323" s="418" t="s">
        <v>783</v>
      </c>
      <c r="PTE323" s="417" t="s">
        <v>769</v>
      </c>
      <c r="PTF323" s="414" t="s">
        <v>64</v>
      </c>
      <c r="PTG323" s="415">
        <v>1</v>
      </c>
      <c r="PTH323" s="418" t="s">
        <v>783</v>
      </c>
      <c r="PTI323" s="417" t="s">
        <v>769</v>
      </c>
      <c r="PTJ323" s="414" t="s">
        <v>64</v>
      </c>
      <c r="PTK323" s="415">
        <v>1</v>
      </c>
      <c r="PTL323" s="418" t="s">
        <v>783</v>
      </c>
      <c r="PTM323" s="417" t="s">
        <v>769</v>
      </c>
      <c r="PTN323" s="414" t="s">
        <v>64</v>
      </c>
      <c r="PTO323" s="415">
        <v>1</v>
      </c>
      <c r="PTP323" s="418" t="s">
        <v>783</v>
      </c>
      <c r="PTQ323" s="417" t="s">
        <v>769</v>
      </c>
      <c r="PTR323" s="414" t="s">
        <v>64</v>
      </c>
      <c r="PTS323" s="415">
        <v>1</v>
      </c>
      <c r="PTT323" s="418" t="s">
        <v>783</v>
      </c>
      <c r="PTU323" s="417" t="s">
        <v>769</v>
      </c>
      <c r="PTV323" s="414" t="s">
        <v>64</v>
      </c>
      <c r="PTW323" s="415">
        <v>1</v>
      </c>
      <c r="PTX323" s="418" t="s">
        <v>783</v>
      </c>
      <c r="PTY323" s="417" t="s">
        <v>769</v>
      </c>
      <c r="PTZ323" s="414" t="s">
        <v>64</v>
      </c>
      <c r="PUA323" s="415">
        <v>1</v>
      </c>
      <c r="PUB323" s="418" t="s">
        <v>783</v>
      </c>
      <c r="PUC323" s="417" t="s">
        <v>769</v>
      </c>
      <c r="PUD323" s="414" t="s">
        <v>64</v>
      </c>
      <c r="PUE323" s="415">
        <v>1</v>
      </c>
      <c r="PUF323" s="418" t="s">
        <v>783</v>
      </c>
      <c r="PUG323" s="417" t="s">
        <v>769</v>
      </c>
      <c r="PUH323" s="414" t="s">
        <v>64</v>
      </c>
      <c r="PUI323" s="415">
        <v>1</v>
      </c>
      <c r="PUJ323" s="418" t="s">
        <v>783</v>
      </c>
      <c r="PUK323" s="417" t="s">
        <v>769</v>
      </c>
      <c r="PUL323" s="414" t="s">
        <v>64</v>
      </c>
      <c r="PUM323" s="415">
        <v>1</v>
      </c>
      <c r="PUN323" s="418" t="s">
        <v>783</v>
      </c>
      <c r="PUO323" s="417" t="s">
        <v>769</v>
      </c>
      <c r="PUP323" s="414" t="s">
        <v>64</v>
      </c>
      <c r="PUQ323" s="415">
        <v>1</v>
      </c>
      <c r="PUR323" s="418" t="s">
        <v>783</v>
      </c>
      <c r="PUS323" s="417" t="s">
        <v>769</v>
      </c>
      <c r="PUT323" s="414" t="s">
        <v>64</v>
      </c>
      <c r="PUU323" s="415">
        <v>1</v>
      </c>
      <c r="PUV323" s="418" t="s">
        <v>783</v>
      </c>
      <c r="PUW323" s="417" t="s">
        <v>769</v>
      </c>
      <c r="PUX323" s="414" t="s">
        <v>64</v>
      </c>
      <c r="PUY323" s="415">
        <v>1</v>
      </c>
      <c r="PUZ323" s="418" t="s">
        <v>783</v>
      </c>
      <c r="PVA323" s="417" t="s">
        <v>769</v>
      </c>
      <c r="PVB323" s="414" t="s">
        <v>64</v>
      </c>
      <c r="PVC323" s="415">
        <v>1</v>
      </c>
      <c r="PVD323" s="418" t="s">
        <v>783</v>
      </c>
      <c r="PVE323" s="417" t="s">
        <v>769</v>
      </c>
      <c r="PVF323" s="414" t="s">
        <v>64</v>
      </c>
      <c r="PVG323" s="415">
        <v>1</v>
      </c>
      <c r="PVH323" s="418" t="s">
        <v>783</v>
      </c>
      <c r="PVI323" s="417" t="s">
        <v>769</v>
      </c>
      <c r="PVJ323" s="414" t="s">
        <v>64</v>
      </c>
      <c r="PVK323" s="415">
        <v>1</v>
      </c>
      <c r="PVL323" s="418" t="s">
        <v>783</v>
      </c>
      <c r="PVM323" s="417" t="s">
        <v>769</v>
      </c>
      <c r="PVN323" s="414" t="s">
        <v>64</v>
      </c>
      <c r="PVO323" s="415">
        <v>1</v>
      </c>
      <c r="PVP323" s="418" t="s">
        <v>783</v>
      </c>
      <c r="PVQ323" s="417" t="s">
        <v>769</v>
      </c>
      <c r="PVR323" s="414" t="s">
        <v>64</v>
      </c>
      <c r="PVS323" s="415">
        <v>1</v>
      </c>
      <c r="PVT323" s="418" t="s">
        <v>783</v>
      </c>
      <c r="PVU323" s="417" t="s">
        <v>769</v>
      </c>
      <c r="PVV323" s="414" t="s">
        <v>64</v>
      </c>
      <c r="PVW323" s="415">
        <v>1</v>
      </c>
      <c r="PVX323" s="418" t="s">
        <v>783</v>
      </c>
      <c r="PVY323" s="417" t="s">
        <v>769</v>
      </c>
      <c r="PVZ323" s="414" t="s">
        <v>64</v>
      </c>
      <c r="PWA323" s="415">
        <v>1</v>
      </c>
      <c r="PWB323" s="418" t="s">
        <v>783</v>
      </c>
      <c r="PWC323" s="417" t="s">
        <v>769</v>
      </c>
      <c r="PWD323" s="414" t="s">
        <v>64</v>
      </c>
      <c r="PWE323" s="415">
        <v>1</v>
      </c>
      <c r="PWF323" s="418" t="s">
        <v>783</v>
      </c>
      <c r="PWG323" s="417" t="s">
        <v>769</v>
      </c>
      <c r="PWH323" s="414" t="s">
        <v>64</v>
      </c>
      <c r="PWI323" s="415">
        <v>1</v>
      </c>
      <c r="PWJ323" s="418" t="s">
        <v>783</v>
      </c>
      <c r="PWK323" s="417" t="s">
        <v>769</v>
      </c>
      <c r="PWL323" s="414" t="s">
        <v>64</v>
      </c>
      <c r="PWM323" s="415">
        <v>1</v>
      </c>
      <c r="PWN323" s="418" t="s">
        <v>783</v>
      </c>
      <c r="PWO323" s="417" t="s">
        <v>769</v>
      </c>
      <c r="PWP323" s="414" t="s">
        <v>64</v>
      </c>
      <c r="PWQ323" s="415">
        <v>1</v>
      </c>
      <c r="PWR323" s="418" t="s">
        <v>783</v>
      </c>
      <c r="PWS323" s="417" t="s">
        <v>769</v>
      </c>
      <c r="PWT323" s="414" t="s">
        <v>64</v>
      </c>
      <c r="PWU323" s="415">
        <v>1</v>
      </c>
      <c r="PWV323" s="418" t="s">
        <v>783</v>
      </c>
      <c r="PWW323" s="417" t="s">
        <v>769</v>
      </c>
      <c r="PWX323" s="414" t="s">
        <v>64</v>
      </c>
      <c r="PWY323" s="415">
        <v>1</v>
      </c>
      <c r="PWZ323" s="418" t="s">
        <v>783</v>
      </c>
      <c r="PXA323" s="417" t="s">
        <v>769</v>
      </c>
      <c r="PXB323" s="414" t="s">
        <v>64</v>
      </c>
      <c r="PXC323" s="415">
        <v>1</v>
      </c>
      <c r="PXD323" s="418" t="s">
        <v>783</v>
      </c>
      <c r="PXE323" s="417" t="s">
        <v>769</v>
      </c>
      <c r="PXF323" s="414" t="s">
        <v>64</v>
      </c>
      <c r="PXG323" s="415">
        <v>1</v>
      </c>
      <c r="PXH323" s="418" t="s">
        <v>783</v>
      </c>
      <c r="PXI323" s="417" t="s">
        <v>769</v>
      </c>
      <c r="PXJ323" s="414" t="s">
        <v>64</v>
      </c>
      <c r="PXK323" s="415">
        <v>1</v>
      </c>
      <c r="PXL323" s="418" t="s">
        <v>783</v>
      </c>
      <c r="PXM323" s="417" t="s">
        <v>769</v>
      </c>
      <c r="PXN323" s="414" t="s">
        <v>64</v>
      </c>
      <c r="PXO323" s="415">
        <v>1</v>
      </c>
      <c r="PXP323" s="418" t="s">
        <v>783</v>
      </c>
      <c r="PXQ323" s="417" t="s">
        <v>769</v>
      </c>
      <c r="PXR323" s="414" t="s">
        <v>64</v>
      </c>
      <c r="PXS323" s="415">
        <v>1</v>
      </c>
      <c r="PXT323" s="418" t="s">
        <v>783</v>
      </c>
      <c r="PXU323" s="417" t="s">
        <v>769</v>
      </c>
      <c r="PXV323" s="414" t="s">
        <v>64</v>
      </c>
      <c r="PXW323" s="415">
        <v>1</v>
      </c>
      <c r="PXX323" s="418" t="s">
        <v>783</v>
      </c>
      <c r="PXY323" s="417" t="s">
        <v>769</v>
      </c>
      <c r="PXZ323" s="414" t="s">
        <v>64</v>
      </c>
      <c r="PYA323" s="415">
        <v>1</v>
      </c>
      <c r="PYB323" s="418" t="s">
        <v>783</v>
      </c>
      <c r="PYC323" s="417" t="s">
        <v>769</v>
      </c>
      <c r="PYD323" s="414" t="s">
        <v>64</v>
      </c>
      <c r="PYE323" s="415">
        <v>1</v>
      </c>
      <c r="PYF323" s="418" t="s">
        <v>783</v>
      </c>
      <c r="PYG323" s="417" t="s">
        <v>769</v>
      </c>
      <c r="PYH323" s="414" t="s">
        <v>64</v>
      </c>
      <c r="PYI323" s="415">
        <v>1</v>
      </c>
      <c r="PYJ323" s="418" t="s">
        <v>783</v>
      </c>
      <c r="PYK323" s="417" t="s">
        <v>769</v>
      </c>
      <c r="PYL323" s="414" t="s">
        <v>64</v>
      </c>
      <c r="PYM323" s="415">
        <v>1</v>
      </c>
      <c r="PYN323" s="418" t="s">
        <v>783</v>
      </c>
      <c r="PYO323" s="417" t="s">
        <v>769</v>
      </c>
      <c r="PYP323" s="414" t="s">
        <v>64</v>
      </c>
      <c r="PYQ323" s="415">
        <v>1</v>
      </c>
      <c r="PYR323" s="418" t="s">
        <v>783</v>
      </c>
      <c r="PYS323" s="417" t="s">
        <v>769</v>
      </c>
      <c r="PYT323" s="414" t="s">
        <v>64</v>
      </c>
      <c r="PYU323" s="415">
        <v>1</v>
      </c>
      <c r="PYV323" s="418" t="s">
        <v>783</v>
      </c>
      <c r="PYW323" s="417" t="s">
        <v>769</v>
      </c>
      <c r="PYX323" s="414" t="s">
        <v>64</v>
      </c>
      <c r="PYY323" s="415">
        <v>1</v>
      </c>
      <c r="PYZ323" s="418" t="s">
        <v>783</v>
      </c>
      <c r="PZA323" s="417" t="s">
        <v>769</v>
      </c>
      <c r="PZB323" s="414" t="s">
        <v>64</v>
      </c>
      <c r="PZC323" s="415">
        <v>1</v>
      </c>
      <c r="PZD323" s="418" t="s">
        <v>783</v>
      </c>
      <c r="PZE323" s="417" t="s">
        <v>769</v>
      </c>
      <c r="PZF323" s="414" t="s">
        <v>64</v>
      </c>
      <c r="PZG323" s="415">
        <v>1</v>
      </c>
      <c r="PZH323" s="418" t="s">
        <v>783</v>
      </c>
      <c r="PZI323" s="417" t="s">
        <v>769</v>
      </c>
      <c r="PZJ323" s="414" t="s">
        <v>64</v>
      </c>
      <c r="PZK323" s="415">
        <v>1</v>
      </c>
      <c r="PZL323" s="418" t="s">
        <v>783</v>
      </c>
      <c r="PZM323" s="417" t="s">
        <v>769</v>
      </c>
      <c r="PZN323" s="414" t="s">
        <v>64</v>
      </c>
      <c r="PZO323" s="415">
        <v>1</v>
      </c>
      <c r="PZP323" s="418" t="s">
        <v>783</v>
      </c>
      <c r="PZQ323" s="417" t="s">
        <v>769</v>
      </c>
      <c r="PZR323" s="414" t="s">
        <v>64</v>
      </c>
      <c r="PZS323" s="415">
        <v>1</v>
      </c>
      <c r="PZT323" s="418" t="s">
        <v>783</v>
      </c>
      <c r="PZU323" s="417" t="s">
        <v>769</v>
      </c>
      <c r="PZV323" s="414" t="s">
        <v>64</v>
      </c>
      <c r="PZW323" s="415">
        <v>1</v>
      </c>
      <c r="PZX323" s="418" t="s">
        <v>783</v>
      </c>
      <c r="PZY323" s="417" t="s">
        <v>769</v>
      </c>
      <c r="PZZ323" s="414" t="s">
        <v>64</v>
      </c>
      <c r="QAA323" s="415">
        <v>1</v>
      </c>
      <c r="QAB323" s="418" t="s">
        <v>783</v>
      </c>
      <c r="QAC323" s="417" t="s">
        <v>769</v>
      </c>
      <c r="QAD323" s="414" t="s">
        <v>64</v>
      </c>
      <c r="QAE323" s="415">
        <v>1</v>
      </c>
      <c r="QAF323" s="418" t="s">
        <v>783</v>
      </c>
      <c r="QAG323" s="417" t="s">
        <v>769</v>
      </c>
      <c r="QAH323" s="414" t="s">
        <v>64</v>
      </c>
      <c r="QAI323" s="415">
        <v>1</v>
      </c>
      <c r="QAJ323" s="418" t="s">
        <v>783</v>
      </c>
      <c r="QAK323" s="417" t="s">
        <v>769</v>
      </c>
      <c r="QAL323" s="414" t="s">
        <v>64</v>
      </c>
      <c r="QAM323" s="415">
        <v>1</v>
      </c>
      <c r="QAN323" s="418" t="s">
        <v>783</v>
      </c>
      <c r="QAO323" s="417" t="s">
        <v>769</v>
      </c>
      <c r="QAP323" s="414" t="s">
        <v>64</v>
      </c>
      <c r="QAQ323" s="415">
        <v>1</v>
      </c>
      <c r="QAR323" s="418" t="s">
        <v>783</v>
      </c>
      <c r="QAS323" s="417" t="s">
        <v>769</v>
      </c>
      <c r="QAT323" s="414" t="s">
        <v>64</v>
      </c>
      <c r="QAU323" s="415">
        <v>1</v>
      </c>
      <c r="QAV323" s="418" t="s">
        <v>783</v>
      </c>
      <c r="QAW323" s="417" t="s">
        <v>769</v>
      </c>
      <c r="QAX323" s="414" t="s">
        <v>64</v>
      </c>
      <c r="QAY323" s="415">
        <v>1</v>
      </c>
      <c r="QAZ323" s="418" t="s">
        <v>783</v>
      </c>
      <c r="QBA323" s="417" t="s">
        <v>769</v>
      </c>
      <c r="QBB323" s="414" t="s">
        <v>64</v>
      </c>
      <c r="QBC323" s="415">
        <v>1</v>
      </c>
      <c r="QBD323" s="418" t="s">
        <v>783</v>
      </c>
      <c r="QBE323" s="417" t="s">
        <v>769</v>
      </c>
      <c r="QBF323" s="414" t="s">
        <v>64</v>
      </c>
      <c r="QBG323" s="415">
        <v>1</v>
      </c>
      <c r="QBH323" s="418" t="s">
        <v>783</v>
      </c>
      <c r="QBI323" s="417" t="s">
        <v>769</v>
      </c>
      <c r="QBJ323" s="414" t="s">
        <v>64</v>
      </c>
      <c r="QBK323" s="415">
        <v>1</v>
      </c>
      <c r="QBL323" s="418" t="s">
        <v>783</v>
      </c>
      <c r="QBM323" s="417" t="s">
        <v>769</v>
      </c>
      <c r="QBN323" s="414" t="s">
        <v>64</v>
      </c>
      <c r="QBO323" s="415">
        <v>1</v>
      </c>
      <c r="QBP323" s="418" t="s">
        <v>783</v>
      </c>
      <c r="QBQ323" s="417" t="s">
        <v>769</v>
      </c>
      <c r="QBR323" s="414" t="s">
        <v>64</v>
      </c>
      <c r="QBS323" s="415">
        <v>1</v>
      </c>
      <c r="QBT323" s="418" t="s">
        <v>783</v>
      </c>
      <c r="QBU323" s="417" t="s">
        <v>769</v>
      </c>
      <c r="QBV323" s="414" t="s">
        <v>64</v>
      </c>
      <c r="QBW323" s="415">
        <v>1</v>
      </c>
      <c r="QBX323" s="418" t="s">
        <v>783</v>
      </c>
      <c r="QBY323" s="417" t="s">
        <v>769</v>
      </c>
      <c r="QBZ323" s="414" t="s">
        <v>64</v>
      </c>
      <c r="QCA323" s="415">
        <v>1</v>
      </c>
      <c r="QCB323" s="418" t="s">
        <v>783</v>
      </c>
      <c r="QCC323" s="417" t="s">
        <v>769</v>
      </c>
      <c r="QCD323" s="414" t="s">
        <v>64</v>
      </c>
      <c r="QCE323" s="415">
        <v>1</v>
      </c>
      <c r="QCF323" s="418" t="s">
        <v>783</v>
      </c>
      <c r="QCG323" s="417" t="s">
        <v>769</v>
      </c>
      <c r="QCH323" s="414" t="s">
        <v>64</v>
      </c>
      <c r="QCI323" s="415">
        <v>1</v>
      </c>
      <c r="QCJ323" s="418" t="s">
        <v>783</v>
      </c>
      <c r="QCK323" s="417" t="s">
        <v>769</v>
      </c>
      <c r="QCL323" s="414" t="s">
        <v>64</v>
      </c>
      <c r="QCM323" s="415">
        <v>1</v>
      </c>
      <c r="QCN323" s="418" t="s">
        <v>783</v>
      </c>
      <c r="QCO323" s="417" t="s">
        <v>769</v>
      </c>
      <c r="QCP323" s="414" t="s">
        <v>64</v>
      </c>
      <c r="QCQ323" s="415">
        <v>1</v>
      </c>
      <c r="QCR323" s="418" t="s">
        <v>783</v>
      </c>
      <c r="QCS323" s="417" t="s">
        <v>769</v>
      </c>
      <c r="QCT323" s="414" t="s">
        <v>64</v>
      </c>
      <c r="QCU323" s="415">
        <v>1</v>
      </c>
      <c r="QCV323" s="418" t="s">
        <v>783</v>
      </c>
      <c r="QCW323" s="417" t="s">
        <v>769</v>
      </c>
      <c r="QCX323" s="414" t="s">
        <v>64</v>
      </c>
      <c r="QCY323" s="415">
        <v>1</v>
      </c>
      <c r="QCZ323" s="418" t="s">
        <v>783</v>
      </c>
      <c r="QDA323" s="417" t="s">
        <v>769</v>
      </c>
      <c r="QDB323" s="414" t="s">
        <v>64</v>
      </c>
      <c r="QDC323" s="415">
        <v>1</v>
      </c>
      <c r="QDD323" s="418" t="s">
        <v>783</v>
      </c>
      <c r="QDE323" s="417" t="s">
        <v>769</v>
      </c>
      <c r="QDF323" s="414" t="s">
        <v>64</v>
      </c>
      <c r="QDG323" s="415">
        <v>1</v>
      </c>
      <c r="QDH323" s="418" t="s">
        <v>783</v>
      </c>
      <c r="QDI323" s="417" t="s">
        <v>769</v>
      </c>
      <c r="QDJ323" s="414" t="s">
        <v>64</v>
      </c>
      <c r="QDK323" s="415">
        <v>1</v>
      </c>
      <c r="QDL323" s="418" t="s">
        <v>783</v>
      </c>
      <c r="QDM323" s="417" t="s">
        <v>769</v>
      </c>
      <c r="QDN323" s="414" t="s">
        <v>64</v>
      </c>
      <c r="QDO323" s="415">
        <v>1</v>
      </c>
      <c r="QDP323" s="418" t="s">
        <v>783</v>
      </c>
      <c r="QDQ323" s="417" t="s">
        <v>769</v>
      </c>
      <c r="QDR323" s="414" t="s">
        <v>64</v>
      </c>
      <c r="QDS323" s="415">
        <v>1</v>
      </c>
      <c r="QDT323" s="418" t="s">
        <v>783</v>
      </c>
      <c r="QDU323" s="417" t="s">
        <v>769</v>
      </c>
      <c r="QDV323" s="414" t="s">
        <v>64</v>
      </c>
      <c r="QDW323" s="415">
        <v>1</v>
      </c>
      <c r="QDX323" s="418" t="s">
        <v>783</v>
      </c>
      <c r="QDY323" s="417" t="s">
        <v>769</v>
      </c>
      <c r="QDZ323" s="414" t="s">
        <v>64</v>
      </c>
      <c r="QEA323" s="415">
        <v>1</v>
      </c>
      <c r="QEB323" s="418" t="s">
        <v>783</v>
      </c>
      <c r="QEC323" s="417" t="s">
        <v>769</v>
      </c>
      <c r="QED323" s="414" t="s">
        <v>64</v>
      </c>
      <c r="QEE323" s="415">
        <v>1</v>
      </c>
      <c r="QEF323" s="418" t="s">
        <v>783</v>
      </c>
      <c r="QEG323" s="417" t="s">
        <v>769</v>
      </c>
      <c r="QEH323" s="414" t="s">
        <v>64</v>
      </c>
      <c r="QEI323" s="415">
        <v>1</v>
      </c>
      <c r="QEJ323" s="418" t="s">
        <v>783</v>
      </c>
      <c r="QEK323" s="417" t="s">
        <v>769</v>
      </c>
      <c r="QEL323" s="414" t="s">
        <v>64</v>
      </c>
      <c r="QEM323" s="415">
        <v>1</v>
      </c>
      <c r="QEN323" s="418" t="s">
        <v>783</v>
      </c>
      <c r="QEO323" s="417" t="s">
        <v>769</v>
      </c>
      <c r="QEP323" s="414" t="s">
        <v>64</v>
      </c>
      <c r="QEQ323" s="415">
        <v>1</v>
      </c>
      <c r="QER323" s="418" t="s">
        <v>783</v>
      </c>
      <c r="QES323" s="417" t="s">
        <v>769</v>
      </c>
      <c r="QET323" s="414" t="s">
        <v>64</v>
      </c>
      <c r="QEU323" s="415">
        <v>1</v>
      </c>
      <c r="QEV323" s="418" t="s">
        <v>783</v>
      </c>
      <c r="QEW323" s="417" t="s">
        <v>769</v>
      </c>
      <c r="QEX323" s="414" t="s">
        <v>64</v>
      </c>
      <c r="QEY323" s="415">
        <v>1</v>
      </c>
      <c r="QEZ323" s="418" t="s">
        <v>783</v>
      </c>
      <c r="QFA323" s="417" t="s">
        <v>769</v>
      </c>
      <c r="QFB323" s="414" t="s">
        <v>64</v>
      </c>
      <c r="QFC323" s="415">
        <v>1</v>
      </c>
      <c r="QFD323" s="418" t="s">
        <v>783</v>
      </c>
      <c r="QFE323" s="417" t="s">
        <v>769</v>
      </c>
      <c r="QFF323" s="414" t="s">
        <v>64</v>
      </c>
      <c r="QFG323" s="415">
        <v>1</v>
      </c>
      <c r="QFH323" s="418" t="s">
        <v>783</v>
      </c>
      <c r="QFI323" s="417" t="s">
        <v>769</v>
      </c>
      <c r="QFJ323" s="414" t="s">
        <v>64</v>
      </c>
      <c r="QFK323" s="415">
        <v>1</v>
      </c>
      <c r="QFL323" s="418" t="s">
        <v>783</v>
      </c>
      <c r="QFM323" s="417" t="s">
        <v>769</v>
      </c>
      <c r="QFN323" s="414" t="s">
        <v>64</v>
      </c>
      <c r="QFO323" s="415">
        <v>1</v>
      </c>
      <c r="QFP323" s="418" t="s">
        <v>783</v>
      </c>
      <c r="QFQ323" s="417" t="s">
        <v>769</v>
      </c>
      <c r="QFR323" s="414" t="s">
        <v>64</v>
      </c>
      <c r="QFS323" s="415">
        <v>1</v>
      </c>
      <c r="QFT323" s="418" t="s">
        <v>783</v>
      </c>
      <c r="QFU323" s="417" t="s">
        <v>769</v>
      </c>
      <c r="QFV323" s="414" t="s">
        <v>64</v>
      </c>
      <c r="QFW323" s="415">
        <v>1</v>
      </c>
      <c r="QFX323" s="418" t="s">
        <v>783</v>
      </c>
      <c r="QFY323" s="417" t="s">
        <v>769</v>
      </c>
      <c r="QFZ323" s="414" t="s">
        <v>64</v>
      </c>
      <c r="QGA323" s="415">
        <v>1</v>
      </c>
      <c r="QGB323" s="418" t="s">
        <v>783</v>
      </c>
      <c r="QGC323" s="417" t="s">
        <v>769</v>
      </c>
      <c r="QGD323" s="414" t="s">
        <v>64</v>
      </c>
      <c r="QGE323" s="415">
        <v>1</v>
      </c>
      <c r="QGF323" s="418" t="s">
        <v>783</v>
      </c>
      <c r="QGG323" s="417" t="s">
        <v>769</v>
      </c>
      <c r="QGH323" s="414" t="s">
        <v>64</v>
      </c>
      <c r="QGI323" s="415">
        <v>1</v>
      </c>
      <c r="QGJ323" s="418" t="s">
        <v>783</v>
      </c>
      <c r="QGK323" s="417" t="s">
        <v>769</v>
      </c>
      <c r="QGL323" s="414" t="s">
        <v>64</v>
      </c>
      <c r="QGM323" s="415">
        <v>1</v>
      </c>
      <c r="QGN323" s="418" t="s">
        <v>783</v>
      </c>
      <c r="QGO323" s="417" t="s">
        <v>769</v>
      </c>
      <c r="QGP323" s="414" t="s">
        <v>64</v>
      </c>
      <c r="QGQ323" s="415">
        <v>1</v>
      </c>
      <c r="QGR323" s="418" t="s">
        <v>783</v>
      </c>
      <c r="QGS323" s="417" t="s">
        <v>769</v>
      </c>
      <c r="QGT323" s="414" t="s">
        <v>64</v>
      </c>
      <c r="QGU323" s="415">
        <v>1</v>
      </c>
      <c r="QGV323" s="418" t="s">
        <v>783</v>
      </c>
      <c r="QGW323" s="417" t="s">
        <v>769</v>
      </c>
      <c r="QGX323" s="414" t="s">
        <v>64</v>
      </c>
      <c r="QGY323" s="415">
        <v>1</v>
      </c>
      <c r="QGZ323" s="418" t="s">
        <v>783</v>
      </c>
      <c r="QHA323" s="417" t="s">
        <v>769</v>
      </c>
      <c r="QHB323" s="414" t="s">
        <v>64</v>
      </c>
      <c r="QHC323" s="415">
        <v>1</v>
      </c>
      <c r="QHD323" s="418" t="s">
        <v>783</v>
      </c>
      <c r="QHE323" s="417" t="s">
        <v>769</v>
      </c>
      <c r="QHF323" s="414" t="s">
        <v>64</v>
      </c>
      <c r="QHG323" s="415">
        <v>1</v>
      </c>
      <c r="QHH323" s="418" t="s">
        <v>783</v>
      </c>
      <c r="QHI323" s="417" t="s">
        <v>769</v>
      </c>
      <c r="QHJ323" s="414" t="s">
        <v>64</v>
      </c>
      <c r="QHK323" s="415">
        <v>1</v>
      </c>
      <c r="QHL323" s="418" t="s">
        <v>783</v>
      </c>
      <c r="QHM323" s="417" t="s">
        <v>769</v>
      </c>
      <c r="QHN323" s="414" t="s">
        <v>64</v>
      </c>
      <c r="QHO323" s="415">
        <v>1</v>
      </c>
      <c r="QHP323" s="418" t="s">
        <v>783</v>
      </c>
      <c r="QHQ323" s="417" t="s">
        <v>769</v>
      </c>
      <c r="QHR323" s="414" t="s">
        <v>64</v>
      </c>
      <c r="QHS323" s="415">
        <v>1</v>
      </c>
      <c r="QHT323" s="418" t="s">
        <v>783</v>
      </c>
      <c r="QHU323" s="417" t="s">
        <v>769</v>
      </c>
      <c r="QHV323" s="414" t="s">
        <v>64</v>
      </c>
      <c r="QHW323" s="415">
        <v>1</v>
      </c>
      <c r="QHX323" s="418" t="s">
        <v>783</v>
      </c>
      <c r="QHY323" s="417" t="s">
        <v>769</v>
      </c>
      <c r="QHZ323" s="414" t="s">
        <v>64</v>
      </c>
      <c r="QIA323" s="415">
        <v>1</v>
      </c>
      <c r="QIB323" s="418" t="s">
        <v>783</v>
      </c>
      <c r="QIC323" s="417" t="s">
        <v>769</v>
      </c>
      <c r="QID323" s="414" t="s">
        <v>64</v>
      </c>
      <c r="QIE323" s="415">
        <v>1</v>
      </c>
      <c r="QIF323" s="418" t="s">
        <v>783</v>
      </c>
      <c r="QIG323" s="417" t="s">
        <v>769</v>
      </c>
      <c r="QIH323" s="414" t="s">
        <v>64</v>
      </c>
      <c r="QII323" s="415">
        <v>1</v>
      </c>
      <c r="QIJ323" s="418" t="s">
        <v>783</v>
      </c>
      <c r="QIK323" s="417" t="s">
        <v>769</v>
      </c>
      <c r="QIL323" s="414" t="s">
        <v>64</v>
      </c>
      <c r="QIM323" s="415">
        <v>1</v>
      </c>
      <c r="QIN323" s="418" t="s">
        <v>783</v>
      </c>
      <c r="QIO323" s="417" t="s">
        <v>769</v>
      </c>
      <c r="QIP323" s="414" t="s">
        <v>64</v>
      </c>
      <c r="QIQ323" s="415">
        <v>1</v>
      </c>
      <c r="QIR323" s="418" t="s">
        <v>783</v>
      </c>
      <c r="QIS323" s="417" t="s">
        <v>769</v>
      </c>
      <c r="QIT323" s="414" t="s">
        <v>64</v>
      </c>
      <c r="QIU323" s="415">
        <v>1</v>
      </c>
      <c r="QIV323" s="418" t="s">
        <v>783</v>
      </c>
      <c r="QIW323" s="417" t="s">
        <v>769</v>
      </c>
      <c r="QIX323" s="414" t="s">
        <v>64</v>
      </c>
      <c r="QIY323" s="415">
        <v>1</v>
      </c>
      <c r="QIZ323" s="418" t="s">
        <v>783</v>
      </c>
      <c r="QJA323" s="417" t="s">
        <v>769</v>
      </c>
      <c r="QJB323" s="414" t="s">
        <v>64</v>
      </c>
      <c r="QJC323" s="415">
        <v>1</v>
      </c>
      <c r="QJD323" s="418" t="s">
        <v>783</v>
      </c>
      <c r="QJE323" s="417" t="s">
        <v>769</v>
      </c>
      <c r="QJF323" s="414" t="s">
        <v>64</v>
      </c>
      <c r="QJG323" s="415">
        <v>1</v>
      </c>
      <c r="QJH323" s="418" t="s">
        <v>783</v>
      </c>
      <c r="QJI323" s="417" t="s">
        <v>769</v>
      </c>
      <c r="QJJ323" s="414" t="s">
        <v>64</v>
      </c>
      <c r="QJK323" s="415">
        <v>1</v>
      </c>
      <c r="QJL323" s="418" t="s">
        <v>783</v>
      </c>
      <c r="QJM323" s="417" t="s">
        <v>769</v>
      </c>
      <c r="QJN323" s="414" t="s">
        <v>64</v>
      </c>
      <c r="QJO323" s="415">
        <v>1</v>
      </c>
      <c r="QJP323" s="418" t="s">
        <v>783</v>
      </c>
      <c r="QJQ323" s="417" t="s">
        <v>769</v>
      </c>
      <c r="QJR323" s="414" t="s">
        <v>64</v>
      </c>
      <c r="QJS323" s="415">
        <v>1</v>
      </c>
      <c r="QJT323" s="418" t="s">
        <v>783</v>
      </c>
      <c r="QJU323" s="417" t="s">
        <v>769</v>
      </c>
      <c r="QJV323" s="414" t="s">
        <v>64</v>
      </c>
      <c r="QJW323" s="415">
        <v>1</v>
      </c>
      <c r="QJX323" s="418" t="s">
        <v>783</v>
      </c>
      <c r="QJY323" s="417" t="s">
        <v>769</v>
      </c>
      <c r="QJZ323" s="414" t="s">
        <v>64</v>
      </c>
      <c r="QKA323" s="415">
        <v>1</v>
      </c>
      <c r="QKB323" s="418" t="s">
        <v>783</v>
      </c>
      <c r="QKC323" s="417" t="s">
        <v>769</v>
      </c>
      <c r="QKD323" s="414" t="s">
        <v>64</v>
      </c>
      <c r="QKE323" s="415">
        <v>1</v>
      </c>
      <c r="QKF323" s="418" t="s">
        <v>783</v>
      </c>
      <c r="QKG323" s="417" t="s">
        <v>769</v>
      </c>
      <c r="QKH323" s="414" t="s">
        <v>64</v>
      </c>
      <c r="QKI323" s="415">
        <v>1</v>
      </c>
      <c r="QKJ323" s="418" t="s">
        <v>783</v>
      </c>
      <c r="QKK323" s="417" t="s">
        <v>769</v>
      </c>
      <c r="QKL323" s="414" t="s">
        <v>64</v>
      </c>
      <c r="QKM323" s="415">
        <v>1</v>
      </c>
      <c r="QKN323" s="418" t="s">
        <v>783</v>
      </c>
      <c r="QKO323" s="417" t="s">
        <v>769</v>
      </c>
      <c r="QKP323" s="414" t="s">
        <v>64</v>
      </c>
      <c r="QKQ323" s="415">
        <v>1</v>
      </c>
      <c r="QKR323" s="418" t="s">
        <v>783</v>
      </c>
      <c r="QKS323" s="417" t="s">
        <v>769</v>
      </c>
      <c r="QKT323" s="414" t="s">
        <v>64</v>
      </c>
      <c r="QKU323" s="415">
        <v>1</v>
      </c>
      <c r="QKV323" s="418" t="s">
        <v>783</v>
      </c>
      <c r="QKW323" s="417" t="s">
        <v>769</v>
      </c>
      <c r="QKX323" s="414" t="s">
        <v>64</v>
      </c>
      <c r="QKY323" s="415">
        <v>1</v>
      </c>
      <c r="QKZ323" s="418" t="s">
        <v>783</v>
      </c>
      <c r="QLA323" s="417" t="s">
        <v>769</v>
      </c>
      <c r="QLB323" s="414" t="s">
        <v>64</v>
      </c>
      <c r="QLC323" s="415">
        <v>1</v>
      </c>
      <c r="QLD323" s="418" t="s">
        <v>783</v>
      </c>
      <c r="QLE323" s="417" t="s">
        <v>769</v>
      </c>
      <c r="QLF323" s="414" t="s">
        <v>64</v>
      </c>
      <c r="QLG323" s="415">
        <v>1</v>
      </c>
      <c r="QLH323" s="418" t="s">
        <v>783</v>
      </c>
      <c r="QLI323" s="417" t="s">
        <v>769</v>
      </c>
      <c r="QLJ323" s="414" t="s">
        <v>64</v>
      </c>
      <c r="QLK323" s="415">
        <v>1</v>
      </c>
      <c r="QLL323" s="418" t="s">
        <v>783</v>
      </c>
      <c r="QLM323" s="417" t="s">
        <v>769</v>
      </c>
      <c r="QLN323" s="414" t="s">
        <v>64</v>
      </c>
      <c r="QLO323" s="415">
        <v>1</v>
      </c>
      <c r="QLP323" s="418" t="s">
        <v>783</v>
      </c>
      <c r="QLQ323" s="417" t="s">
        <v>769</v>
      </c>
      <c r="QLR323" s="414" t="s">
        <v>64</v>
      </c>
      <c r="QLS323" s="415">
        <v>1</v>
      </c>
      <c r="QLT323" s="418" t="s">
        <v>783</v>
      </c>
      <c r="QLU323" s="417" t="s">
        <v>769</v>
      </c>
      <c r="QLV323" s="414" t="s">
        <v>64</v>
      </c>
      <c r="QLW323" s="415">
        <v>1</v>
      </c>
      <c r="QLX323" s="418" t="s">
        <v>783</v>
      </c>
      <c r="QLY323" s="417" t="s">
        <v>769</v>
      </c>
      <c r="QLZ323" s="414" t="s">
        <v>64</v>
      </c>
      <c r="QMA323" s="415">
        <v>1</v>
      </c>
      <c r="QMB323" s="418" t="s">
        <v>783</v>
      </c>
      <c r="QMC323" s="417" t="s">
        <v>769</v>
      </c>
      <c r="QMD323" s="414" t="s">
        <v>64</v>
      </c>
      <c r="QME323" s="415">
        <v>1</v>
      </c>
      <c r="QMF323" s="418" t="s">
        <v>783</v>
      </c>
      <c r="QMG323" s="417" t="s">
        <v>769</v>
      </c>
      <c r="QMH323" s="414" t="s">
        <v>64</v>
      </c>
      <c r="QMI323" s="415">
        <v>1</v>
      </c>
      <c r="QMJ323" s="418" t="s">
        <v>783</v>
      </c>
      <c r="QMK323" s="417" t="s">
        <v>769</v>
      </c>
      <c r="QML323" s="414" t="s">
        <v>64</v>
      </c>
      <c r="QMM323" s="415">
        <v>1</v>
      </c>
      <c r="QMN323" s="418" t="s">
        <v>783</v>
      </c>
      <c r="QMO323" s="417" t="s">
        <v>769</v>
      </c>
      <c r="QMP323" s="414" t="s">
        <v>64</v>
      </c>
      <c r="QMQ323" s="415">
        <v>1</v>
      </c>
      <c r="QMR323" s="418" t="s">
        <v>783</v>
      </c>
      <c r="QMS323" s="417" t="s">
        <v>769</v>
      </c>
      <c r="QMT323" s="414" t="s">
        <v>64</v>
      </c>
      <c r="QMU323" s="415">
        <v>1</v>
      </c>
      <c r="QMV323" s="418" t="s">
        <v>783</v>
      </c>
      <c r="QMW323" s="417" t="s">
        <v>769</v>
      </c>
      <c r="QMX323" s="414" t="s">
        <v>64</v>
      </c>
      <c r="QMY323" s="415">
        <v>1</v>
      </c>
      <c r="QMZ323" s="418" t="s">
        <v>783</v>
      </c>
      <c r="QNA323" s="417" t="s">
        <v>769</v>
      </c>
      <c r="QNB323" s="414" t="s">
        <v>64</v>
      </c>
      <c r="QNC323" s="415">
        <v>1</v>
      </c>
      <c r="QND323" s="418" t="s">
        <v>783</v>
      </c>
      <c r="QNE323" s="417" t="s">
        <v>769</v>
      </c>
      <c r="QNF323" s="414" t="s">
        <v>64</v>
      </c>
      <c r="QNG323" s="415">
        <v>1</v>
      </c>
      <c r="QNH323" s="418" t="s">
        <v>783</v>
      </c>
      <c r="QNI323" s="417" t="s">
        <v>769</v>
      </c>
      <c r="QNJ323" s="414" t="s">
        <v>64</v>
      </c>
      <c r="QNK323" s="415">
        <v>1</v>
      </c>
      <c r="QNL323" s="418" t="s">
        <v>783</v>
      </c>
      <c r="QNM323" s="417" t="s">
        <v>769</v>
      </c>
      <c r="QNN323" s="414" t="s">
        <v>64</v>
      </c>
      <c r="QNO323" s="415">
        <v>1</v>
      </c>
      <c r="QNP323" s="418" t="s">
        <v>783</v>
      </c>
      <c r="QNQ323" s="417" t="s">
        <v>769</v>
      </c>
      <c r="QNR323" s="414" t="s">
        <v>64</v>
      </c>
      <c r="QNS323" s="415">
        <v>1</v>
      </c>
      <c r="QNT323" s="418" t="s">
        <v>783</v>
      </c>
      <c r="QNU323" s="417" t="s">
        <v>769</v>
      </c>
      <c r="QNV323" s="414" t="s">
        <v>64</v>
      </c>
      <c r="QNW323" s="415">
        <v>1</v>
      </c>
      <c r="QNX323" s="418" t="s">
        <v>783</v>
      </c>
      <c r="QNY323" s="417" t="s">
        <v>769</v>
      </c>
      <c r="QNZ323" s="414" t="s">
        <v>64</v>
      </c>
      <c r="QOA323" s="415">
        <v>1</v>
      </c>
      <c r="QOB323" s="418" t="s">
        <v>783</v>
      </c>
      <c r="QOC323" s="417" t="s">
        <v>769</v>
      </c>
      <c r="QOD323" s="414" t="s">
        <v>64</v>
      </c>
      <c r="QOE323" s="415">
        <v>1</v>
      </c>
      <c r="QOF323" s="418" t="s">
        <v>783</v>
      </c>
      <c r="QOG323" s="417" t="s">
        <v>769</v>
      </c>
      <c r="QOH323" s="414" t="s">
        <v>64</v>
      </c>
      <c r="QOI323" s="415">
        <v>1</v>
      </c>
      <c r="QOJ323" s="418" t="s">
        <v>783</v>
      </c>
      <c r="QOK323" s="417" t="s">
        <v>769</v>
      </c>
      <c r="QOL323" s="414" t="s">
        <v>64</v>
      </c>
      <c r="QOM323" s="415">
        <v>1</v>
      </c>
      <c r="QON323" s="418" t="s">
        <v>783</v>
      </c>
      <c r="QOO323" s="417" t="s">
        <v>769</v>
      </c>
      <c r="QOP323" s="414" t="s">
        <v>64</v>
      </c>
      <c r="QOQ323" s="415">
        <v>1</v>
      </c>
      <c r="QOR323" s="418" t="s">
        <v>783</v>
      </c>
      <c r="QOS323" s="417" t="s">
        <v>769</v>
      </c>
      <c r="QOT323" s="414" t="s">
        <v>64</v>
      </c>
      <c r="QOU323" s="415">
        <v>1</v>
      </c>
      <c r="QOV323" s="418" t="s">
        <v>783</v>
      </c>
      <c r="QOW323" s="417" t="s">
        <v>769</v>
      </c>
      <c r="QOX323" s="414" t="s">
        <v>64</v>
      </c>
      <c r="QOY323" s="415">
        <v>1</v>
      </c>
      <c r="QOZ323" s="418" t="s">
        <v>783</v>
      </c>
      <c r="QPA323" s="417" t="s">
        <v>769</v>
      </c>
      <c r="QPB323" s="414" t="s">
        <v>64</v>
      </c>
      <c r="QPC323" s="415">
        <v>1</v>
      </c>
      <c r="QPD323" s="418" t="s">
        <v>783</v>
      </c>
      <c r="QPE323" s="417" t="s">
        <v>769</v>
      </c>
      <c r="QPF323" s="414" t="s">
        <v>64</v>
      </c>
      <c r="QPG323" s="415">
        <v>1</v>
      </c>
      <c r="QPH323" s="418" t="s">
        <v>783</v>
      </c>
      <c r="QPI323" s="417" t="s">
        <v>769</v>
      </c>
      <c r="QPJ323" s="414" t="s">
        <v>64</v>
      </c>
      <c r="QPK323" s="415">
        <v>1</v>
      </c>
      <c r="QPL323" s="418" t="s">
        <v>783</v>
      </c>
      <c r="QPM323" s="417" t="s">
        <v>769</v>
      </c>
      <c r="QPN323" s="414" t="s">
        <v>64</v>
      </c>
      <c r="QPO323" s="415">
        <v>1</v>
      </c>
      <c r="QPP323" s="418" t="s">
        <v>783</v>
      </c>
      <c r="QPQ323" s="417" t="s">
        <v>769</v>
      </c>
      <c r="QPR323" s="414" t="s">
        <v>64</v>
      </c>
      <c r="QPS323" s="415">
        <v>1</v>
      </c>
      <c r="QPT323" s="418" t="s">
        <v>783</v>
      </c>
      <c r="QPU323" s="417" t="s">
        <v>769</v>
      </c>
      <c r="QPV323" s="414" t="s">
        <v>64</v>
      </c>
      <c r="QPW323" s="415">
        <v>1</v>
      </c>
      <c r="QPX323" s="418" t="s">
        <v>783</v>
      </c>
      <c r="QPY323" s="417" t="s">
        <v>769</v>
      </c>
      <c r="QPZ323" s="414" t="s">
        <v>64</v>
      </c>
      <c r="QQA323" s="415">
        <v>1</v>
      </c>
      <c r="QQB323" s="418" t="s">
        <v>783</v>
      </c>
      <c r="QQC323" s="417" t="s">
        <v>769</v>
      </c>
      <c r="QQD323" s="414" t="s">
        <v>64</v>
      </c>
      <c r="QQE323" s="415">
        <v>1</v>
      </c>
      <c r="QQF323" s="418" t="s">
        <v>783</v>
      </c>
      <c r="QQG323" s="417" t="s">
        <v>769</v>
      </c>
      <c r="QQH323" s="414" t="s">
        <v>64</v>
      </c>
      <c r="QQI323" s="415">
        <v>1</v>
      </c>
      <c r="QQJ323" s="418" t="s">
        <v>783</v>
      </c>
      <c r="QQK323" s="417" t="s">
        <v>769</v>
      </c>
      <c r="QQL323" s="414" t="s">
        <v>64</v>
      </c>
      <c r="QQM323" s="415">
        <v>1</v>
      </c>
      <c r="QQN323" s="418" t="s">
        <v>783</v>
      </c>
      <c r="QQO323" s="417" t="s">
        <v>769</v>
      </c>
      <c r="QQP323" s="414" t="s">
        <v>64</v>
      </c>
      <c r="QQQ323" s="415">
        <v>1</v>
      </c>
      <c r="QQR323" s="418" t="s">
        <v>783</v>
      </c>
      <c r="QQS323" s="417" t="s">
        <v>769</v>
      </c>
      <c r="QQT323" s="414" t="s">
        <v>64</v>
      </c>
      <c r="QQU323" s="415">
        <v>1</v>
      </c>
      <c r="QQV323" s="418" t="s">
        <v>783</v>
      </c>
      <c r="QQW323" s="417" t="s">
        <v>769</v>
      </c>
      <c r="QQX323" s="414" t="s">
        <v>64</v>
      </c>
      <c r="QQY323" s="415">
        <v>1</v>
      </c>
      <c r="QQZ323" s="418" t="s">
        <v>783</v>
      </c>
      <c r="QRA323" s="417" t="s">
        <v>769</v>
      </c>
      <c r="QRB323" s="414" t="s">
        <v>64</v>
      </c>
      <c r="QRC323" s="415">
        <v>1</v>
      </c>
      <c r="QRD323" s="418" t="s">
        <v>783</v>
      </c>
      <c r="QRE323" s="417" t="s">
        <v>769</v>
      </c>
      <c r="QRF323" s="414" t="s">
        <v>64</v>
      </c>
      <c r="QRG323" s="415">
        <v>1</v>
      </c>
      <c r="QRH323" s="418" t="s">
        <v>783</v>
      </c>
      <c r="QRI323" s="417" t="s">
        <v>769</v>
      </c>
      <c r="QRJ323" s="414" t="s">
        <v>64</v>
      </c>
      <c r="QRK323" s="415">
        <v>1</v>
      </c>
      <c r="QRL323" s="418" t="s">
        <v>783</v>
      </c>
      <c r="QRM323" s="417" t="s">
        <v>769</v>
      </c>
      <c r="QRN323" s="414" t="s">
        <v>64</v>
      </c>
      <c r="QRO323" s="415">
        <v>1</v>
      </c>
      <c r="QRP323" s="418" t="s">
        <v>783</v>
      </c>
      <c r="QRQ323" s="417" t="s">
        <v>769</v>
      </c>
      <c r="QRR323" s="414" t="s">
        <v>64</v>
      </c>
      <c r="QRS323" s="415">
        <v>1</v>
      </c>
      <c r="QRT323" s="418" t="s">
        <v>783</v>
      </c>
      <c r="QRU323" s="417" t="s">
        <v>769</v>
      </c>
      <c r="QRV323" s="414" t="s">
        <v>64</v>
      </c>
      <c r="QRW323" s="415">
        <v>1</v>
      </c>
      <c r="QRX323" s="418" t="s">
        <v>783</v>
      </c>
      <c r="QRY323" s="417" t="s">
        <v>769</v>
      </c>
      <c r="QRZ323" s="414" t="s">
        <v>64</v>
      </c>
      <c r="QSA323" s="415">
        <v>1</v>
      </c>
      <c r="QSB323" s="418" t="s">
        <v>783</v>
      </c>
      <c r="QSC323" s="417" t="s">
        <v>769</v>
      </c>
      <c r="QSD323" s="414" t="s">
        <v>64</v>
      </c>
      <c r="QSE323" s="415">
        <v>1</v>
      </c>
      <c r="QSF323" s="418" t="s">
        <v>783</v>
      </c>
      <c r="QSG323" s="417" t="s">
        <v>769</v>
      </c>
      <c r="QSH323" s="414" t="s">
        <v>64</v>
      </c>
      <c r="QSI323" s="415">
        <v>1</v>
      </c>
      <c r="QSJ323" s="418" t="s">
        <v>783</v>
      </c>
      <c r="QSK323" s="417" t="s">
        <v>769</v>
      </c>
      <c r="QSL323" s="414" t="s">
        <v>64</v>
      </c>
      <c r="QSM323" s="415">
        <v>1</v>
      </c>
      <c r="QSN323" s="418" t="s">
        <v>783</v>
      </c>
      <c r="QSO323" s="417" t="s">
        <v>769</v>
      </c>
      <c r="QSP323" s="414" t="s">
        <v>64</v>
      </c>
      <c r="QSQ323" s="415">
        <v>1</v>
      </c>
      <c r="QSR323" s="418" t="s">
        <v>783</v>
      </c>
      <c r="QSS323" s="417" t="s">
        <v>769</v>
      </c>
      <c r="QST323" s="414" t="s">
        <v>64</v>
      </c>
      <c r="QSU323" s="415">
        <v>1</v>
      </c>
      <c r="QSV323" s="418" t="s">
        <v>783</v>
      </c>
      <c r="QSW323" s="417" t="s">
        <v>769</v>
      </c>
      <c r="QSX323" s="414" t="s">
        <v>64</v>
      </c>
      <c r="QSY323" s="415">
        <v>1</v>
      </c>
      <c r="QSZ323" s="418" t="s">
        <v>783</v>
      </c>
      <c r="QTA323" s="417" t="s">
        <v>769</v>
      </c>
      <c r="QTB323" s="414" t="s">
        <v>64</v>
      </c>
      <c r="QTC323" s="415">
        <v>1</v>
      </c>
      <c r="QTD323" s="418" t="s">
        <v>783</v>
      </c>
      <c r="QTE323" s="417" t="s">
        <v>769</v>
      </c>
      <c r="QTF323" s="414" t="s">
        <v>64</v>
      </c>
      <c r="QTG323" s="415">
        <v>1</v>
      </c>
      <c r="QTH323" s="418" t="s">
        <v>783</v>
      </c>
      <c r="QTI323" s="417" t="s">
        <v>769</v>
      </c>
      <c r="QTJ323" s="414" t="s">
        <v>64</v>
      </c>
      <c r="QTK323" s="415">
        <v>1</v>
      </c>
      <c r="QTL323" s="418" t="s">
        <v>783</v>
      </c>
      <c r="QTM323" s="417" t="s">
        <v>769</v>
      </c>
      <c r="QTN323" s="414" t="s">
        <v>64</v>
      </c>
      <c r="QTO323" s="415">
        <v>1</v>
      </c>
      <c r="QTP323" s="418" t="s">
        <v>783</v>
      </c>
      <c r="QTQ323" s="417" t="s">
        <v>769</v>
      </c>
      <c r="QTR323" s="414" t="s">
        <v>64</v>
      </c>
      <c r="QTS323" s="415">
        <v>1</v>
      </c>
      <c r="QTT323" s="418" t="s">
        <v>783</v>
      </c>
      <c r="QTU323" s="417" t="s">
        <v>769</v>
      </c>
      <c r="QTV323" s="414" t="s">
        <v>64</v>
      </c>
      <c r="QTW323" s="415">
        <v>1</v>
      </c>
      <c r="QTX323" s="418" t="s">
        <v>783</v>
      </c>
      <c r="QTY323" s="417" t="s">
        <v>769</v>
      </c>
      <c r="QTZ323" s="414" t="s">
        <v>64</v>
      </c>
      <c r="QUA323" s="415">
        <v>1</v>
      </c>
      <c r="QUB323" s="418" t="s">
        <v>783</v>
      </c>
      <c r="QUC323" s="417" t="s">
        <v>769</v>
      </c>
      <c r="QUD323" s="414" t="s">
        <v>64</v>
      </c>
      <c r="QUE323" s="415">
        <v>1</v>
      </c>
      <c r="QUF323" s="418" t="s">
        <v>783</v>
      </c>
      <c r="QUG323" s="417" t="s">
        <v>769</v>
      </c>
      <c r="QUH323" s="414" t="s">
        <v>64</v>
      </c>
      <c r="QUI323" s="415">
        <v>1</v>
      </c>
      <c r="QUJ323" s="418" t="s">
        <v>783</v>
      </c>
      <c r="QUK323" s="417" t="s">
        <v>769</v>
      </c>
      <c r="QUL323" s="414" t="s">
        <v>64</v>
      </c>
      <c r="QUM323" s="415">
        <v>1</v>
      </c>
      <c r="QUN323" s="418" t="s">
        <v>783</v>
      </c>
      <c r="QUO323" s="417" t="s">
        <v>769</v>
      </c>
      <c r="QUP323" s="414" t="s">
        <v>64</v>
      </c>
      <c r="QUQ323" s="415">
        <v>1</v>
      </c>
      <c r="QUR323" s="418" t="s">
        <v>783</v>
      </c>
      <c r="QUS323" s="417" t="s">
        <v>769</v>
      </c>
      <c r="QUT323" s="414" t="s">
        <v>64</v>
      </c>
      <c r="QUU323" s="415">
        <v>1</v>
      </c>
      <c r="QUV323" s="418" t="s">
        <v>783</v>
      </c>
      <c r="QUW323" s="417" t="s">
        <v>769</v>
      </c>
      <c r="QUX323" s="414" t="s">
        <v>64</v>
      </c>
      <c r="QUY323" s="415">
        <v>1</v>
      </c>
      <c r="QUZ323" s="418" t="s">
        <v>783</v>
      </c>
      <c r="QVA323" s="417" t="s">
        <v>769</v>
      </c>
      <c r="QVB323" s="414" t="s">
        <v>64</v>
      </c>
      <c r="QVC323" s="415">
        <v>1</v>
      </c>
      <c r="QVD323" s="418" t="s">
        <v>783</v>
      </c>
      <c r="QVE323" s="417" t="s">
        <v>769</v>
      </c>
      <c r="QVF323" s="414" t="s">
        <v>64</v>
      </c>
      <c r="QVG323" s="415">
        <v>1</v>
      </c>
      <c r="QVH323" s="418" t="s">
        <v>783</v>
      </c>
      <c r="QVI323" s="417" t="s">
        <v>769</v>
      </c>
      <c r="QVJ323" s="414" t="s">
        <v>64</v>
      </c>
      <c r="QVK323" s="415">
        <v>1</v>
      </c>
      <c r="QVL323" s="418" t="s">
        <v>783</v>
      </c>
      <c r="QVM323" s="417" t="s">
        <v>769</v>
      </c>
      <c r="QVN323" s="414" t="s">
        <v>64</v>
      </c>
      <c r="QVO323" s="415">
        <v>1</v>
      </c>
      <c r="QVP323" s="418" t="s">
        <v>783</v>
      </c>
      <c r="QVQ323" s="417" t="s">
        <v>769</v>
      </c>
      <c r="QVR323" s="414" t="s">
        <v>64</v>
      </c>
      <c r="QVS323" s="415">
        <v>1</v>
      </c>
      <c r="QVT323" s="418" t="s">
        <v>783</v>
      </c>
      <c r="QVU323" s="417" t="s">
        <v>769</v>
      </c>
      <c r="QVV323" s="414" t="s">
        <v>64</v>
      </c>
      <c r="QVW323" s="415">
        <v>1</v>
      </c>
      <c r="QVX323" s="418" t="s">
        <v>783</v>
      </c>
      <c r="QVY323" s="417" t="s">
        <v>769</v>
      </c>
      <c r="QVZ323" s="414" t="s">
        <v>64</v>
      </c>
      <c r="QWA323" s="415">
        <v>1</v>
      </c>
      <c r="QWB323" s="418" t="s">
        <v>783</v>
      </c>
      <c r="QWC323" s="417" t="s">
        <v>769</v>
      </c>
      <c r="QWD323" s="414" t="s">
        <v>64</v>
      </c>
      <c r="QWE323" s="415">
        <v>1</v>
      </c>
      <c r="QWF323" s="418" t="s">
        <v>783</v>
      </c>
      <c r="QWG323" s="417" t="s">
        <v>769</v>
      </c>
      <c r="QWH323" s="414" t="s">
        <v>64</v>
      </c>
      <c r="QWI323" s="415">
        <v>1</v>
      </c>
      <c r="QWJ323" s="418" t="s">
        <v>783</v>
      </c>
      <c r="QWK323" s="417" t="s">
        <v>769</v>
      </c>
      <c r="QWL323" s="414" t="s">
        <v>64</v>
      </c>
      <c r="QWM323" s="415">
        <v>1</v>
      </c>
      <c r="QWN323" s="418" t="s">
        <v>783</v>
      </c>
      <c r="QWO323" s="417" t="s">
        <v>769</v>
      </c>
      <c r="QWP323" s="414" t="s">
        <v>64</v>
      </c>
      <c r="QWQ323" s="415">
        <v>1</v>
      </c>
      <c r="QWR323" s="418" t="s">
        <v>783</v>
      </c>
      <c r="QWS323" s="417" t="s">
        <v>769</v>
      </c>
      <c r="QWT323" s="414" t="s">
        <v>64</v>
      </c>
      <c r="QWU323" s="415">
        <v>1</v>
      </c>
      <c r="QWV323" s="418" t="s">
        <v>783</v>
      </c>
      <c r="QWW323" s="417" t="s">
        <v>769</v>
      </c>
      <c r="QWX323" s="414" t="s">
        <v>64</v>
      </c>
      <c r="QWY323" s="415">
        <v>1</v>
      </c>
      <c r="QWZ323" s="418" t="s">
        <v>783</v>
      </c>
      <c r="QXA323" s="417" t="s">
        <v>769</v>
      </c>
      <c r="QXB323" s="414" t="s">
        <v>64</v>
      </c>
      <c r="QXC323" s="415">
        <v>1</v>
      </c>
      <c r="QXD323" s="418" t="s">
        <v>783</v>
      </c>
      <c r="QXE323" s="417" t="s">
        <v>769</v>
      </c>
      <c r="QXF323" s="414" t="s">
        <v>64</v>
      </c>
      <c r="QXG323" s="415">
        <v>1</v>
      </c>
      <c r="QXH323" s="418" t="s">
        <v>783</v>
      </c>
      <c r="QXI323" s="417" t="s">
        <v>769</v>
      </c>
      <c r="QXJ323" s="414" t="s">
        <v>64</v>
      </c>
      <c r="QXK323" s="415">
        <v>1</v>
      </c>
      <c r="QXL323" s="418" t="s">
        <v>783</v>
      </c>
      <c r="QXM323" s="417" t="s">
        <v>769</v>
      </c>
      <c r="QXN323" s="414" t="s">
        <v>64</v>
      </c>
      <c r="QXO323" s="415">
        <v>1</v>
      </c>
      <c r="QXP323" s="418" t="s">
        <v>783</v>
      </c>
      <c r="QXQ323" s="417" t="s">
        <v>769</v>
      </c>
      <c r="QXR323" s="414" t="s">
        <v>64</v>
      </c>
      <c r="QXS323" s="415">
        <v>1</v>
      </c>
      <c r="QXT323" s="418" t="s">
        <v>783</v>
      </c>
      <c r="QXU323" s="417" t="s">
        <v>769</v>
      </c>
      <c r="QXV323" s="414" t="s">
        <v>64</v>
      </c>
      <c r="QXW323" s="415">
        <v>1</v>
      </c>
      <c r="QXX323" s="418" t="s">
        <v>783</v>
      </c>
      <c r="QXY323" s="417" t="s">
        <v>769</v>
      </c>
      <c r="QXZ323" s="414" t="s">
        <v>64</v>
      </c>
      <c r="QYA323" s="415">
        <v>1</v>
      </c>
      <c r="QYB323" s="418" t="s">
        <v>783</v>
      </c>
      <c r="QYC323" s="417" t="s">
        <v>769</v>
      </c>
      <c r="QYD323" s="414" t="s">
        <v>64</v>
      </c>
      <c r="QYE323" s="415">
        <v>1</v>
      </c>
      <c r="QYF323" s="418" t="s">
        <v>783</v>
      </c>
      <c r="QYG323" s="417" t="s">
        <v>769</v>
      </c>
      <c r="QYH323" s="414" t="s">
        <v>64</v>
      </c>
      <c r="QYI323" s="415">
        <v>1</v>
      </c>
      <c r="QYJ323" s="418" t="s">
        <v>783</v>
      </c>
      <c r="QYK323" s="417" t="s">
        <v>769</v>
      </c>
      <c r="QYL323" s="414" t="s">
        <v>64</v>
      </c>
      <c r="QYM323" s="415">
        <v>1</v>
      </c>
      <c r="QYN323" s="418" t="s">
        <v>783</v>
      </c>
      <c r="QYO323" s="417" t="s">
        <v>769</v>
      </c>
      <c r="QYP323" s="414" t="s">
        <v>64</v>
      </c>
      <c r="QYQ323" s="415">
        <v>1</v>
      </c>
      <c r="QYR323" s="418" t="s">
        <v>783</v>
      </c>
      <c r="QYS323" s="417" t="s">
        <v>769</v>
      </c>
      <c r="QYT323" s="414" t="s">
        <v>64</v>
      </c>
      <c r="QYU323" s="415">
        <v>1</v>
      </c>
      <c r="QYV323" s="418" t="s">
        <v>783</v>
      </c>
      <c r="QYW323" s="417" t="s">
        <v>769</v>
      </c>
      <c r="QYX323" s="414" t="s">
        <v>64</v>
      </c>
      <c r="QYY323" s="415">
        <v>1</v>
      </c>
      <c r="QYZ323" s="418" t="s">
        <v>783</v>
      </c>
      <c r="QZA323" s="417" t="s">
        <v>769</v>
      </c>
      <c r="QZB323" s="414" t="s">
        <v>64</v>
      </c>
      <c r="QZC323" s="415">
        <v>1</v>
      </c>
      <c r="QZD323" s="418" t="s">
        <v>783</v>
      </c>
      <c r="QZE323" s="417" t="s">
        <v>769</v>
      </c>
      <c r="QZF323" s="414" t="s">
        <v>64</v>
      </c>
      <c r="QZG323" s="415">
        <v>1</v>
      </c>
      <c r="QZH323" s="418" t="s">
        <v>783</v>
      </c>
      <c r="QZI323" s="417" t="s">
        <v>769</v>
      </c>
      <c r="QZJ323" s="414" t="s">
        <v>64</v>
      </c>
      <c r="QZK323" s="415">
        <v>1</v>
      </c>
      <c r="QZL323" s="418" t="s">
        <v>783</v>
      </c>
      <c r="QZM323" s="417" t="s">
        <v>769</v>
      </c>
      <c r="QZN323" s="414" t="s">
        <v>64</v>
      </c>
      <c r="QZO323" s="415">
        <v>1</v>
      </c>
      <c r="QZP323" s="418" t="s">
        <v>783</v>
      </c>
      <c r="QZQ323" s="417" t="s">
        <v>769</v>
      </c>
      <c r="QZR323" s="414" t="s">
        <v>64</v>
      </c>
      <c r="QZS323" s="415">
        <v>1</v>
      </c>
      <c r="QZT323" s="418" t="s">
        <v>783</v>
      </c>
      <c r="QZU323" s="417" t="s">
        <v>769</v>
      </c>
      <c r="QZV323" s="414" t="s">
        <v>64</v>
      </c>
      <c r="QZW323" s="415">
        <v>1</v>
      </c>
      <c r="QZX323" s="418" t="s">
        <v>783</v>
      </c>
      <c r="QZY323" s="417" t="s">
        <v>769</v>
      </c>
      <c r="QZZ323" s="414" t="s">
        <v>64</v>
      </c>
      <c r="RAA323" s="415">
        <v>1</v>
      </c>
      <c r="RAB323" s="418" t="s">
        <v>783</v>
      </c>
      <c r="RAC323" s="417" t="s">
        <v>769</v>
      </c>
      <c r="RAD323" s="414" t="s">
        <v>64</v>
      </c>
      <c r="RAE323" s="415">
        <v>1</v>
      </c>
      <c r="RAF323" s="418" t="s">
        <v>783</v>
      </c>
      <c r="RAG323" s="417" t="s">
        <v>769</v>
      </c>
      <c r="RAH323" s="414" t="s">
        <v>64</v>
      </c>
      <c r="RAI323" s="415">
        <v>1</v>
      </c>
      <c r="RAJ323" s="418" t="s">
        <v>783</v>
      </c>
      <c r="RAK323" s="417" t="s">
        <v>769</v>
      </c>
      <c r="RAL323" s="414" t="s">
        <v>64</v>
      </c>
      <c r="RAM323" s="415">
        <v>1</v>
      </c>
      <c r="RAN323" s="418" t="s">
        <v>783</v>
      </c>
      <c r="RAO323" s="417" t="s">
        <v>769</v>
      </c>
      <c r="RAP323" s="414" t="s">
        <v>64</v>
      </c>
      <c r="RAQ323" s="415">
        <v>1</v>
      </c>
      <c r="RAR323" s="418" t="s">
        <v>783</v>
      </c>
      <c r="RAS323" s="417" t="s">
        <v>769</v>
      </c>
      <c r="RAT323" s="414" t="s">
        <v>64</v>
      </c>
      <c r="RAU323" s="415">
        <v>1</v>
      </c>
      <c r="RAV323" s="418" t="s">
        <v>783</v>
      </c>
      <c r="RAW323" s="417" t="s">
        <v>769</v>
      </c>
      <c r="RAX323" s="414" t="s">
        <v>64</v>
      </c>
      <c r="RAY323" s="415">
        <v>1</v>
      </c>
      <c r="RAZ323" s="418" t="s">
        <v>783</v>
      </c>
      <c r="RBA323" s="417" t="s">
        <v>769</v>
      </c>
      <c r="RBB323" s="414" t="s">
        <v>64</v>
      </c>
      <c r="RBC323" s="415">
        <v>1</v>
      </c>
      <c r="RBD323" s="418" t="s">
        <v>783</v>
      </c>
      <c r="RBE323" s="417" t="s">
        <v>769</v>
      </c>
      <c r="RBF323" s="414" t="s">
        <v>64</v>
      </c>
      <c r="RBG323" s="415">
        <v>1</v>
      </c>
      <c r="RBH323" s="418" t="s">
        <v>783</v>
      </c>
      <c r="RBI323" s="417" t="s">
        <v>769</v>
      </c>
      <c r="RBJ323" s="414" t="s">
        <v>64</v>
      </c>
      <c r="RBK323" s="415">
        <v>1</v>
      </c>
      <c r="RBL323" s="418" t="s">
        <v>783</v>
      </c>
      <c r="RBM323" s="417" t="s">
        <v>769</v>
      </c>
      <c r="RBN323" s="414" t="s">
        <v>64</v>
      </c>
      <c r="RBO323" s="415">
        <v>1</v>
      </c>
      <c r="RBP323" s="418" t="s">
        <v>783</v>
      </c>
      <c r="RBQ323" s="417" t="s">
        <v>769</v>
      </c>
      <c r="RBR323" s="414" t="s">
        <v>64</v>
      </c>
      <c r="RBS323" s="415">
        <v>1</v>
      </c>
      <c r="RBT323" s="418" t="s">
        <v>783</v>
      </c>
      <c r="RBU323" s="417" t="s">
        <v>769</v>
      </c>
      <c r="RBV323" s="414" t="s">
        <v>64</v>
      </c>
      <c r="RBW323" s="415">
        <v>1</v>
      </c>
      <c r="RBX323" s="418" t="s">
        <v>783</v>
      </c>
      <c r="RBY323" s="417" t="s">
        <v>769</v>
      </c>
      <c r="RBZ323" s="414" t="s">
        <v>64</v>
      </c>
      <c r="RCA323" s="415">
        <v>1</v>
      </c>
      <c r="RCB323" s="418" t="s">
        <v>783</v>
      </c>
      <c r="RCC323" s="417" t="s">
        <v>769</v>
      </c>
      <c r="RCD323" s="414" t="s">
        <v>64</v>
      </c>
      <c r="RCE323" s="415">
        <v>1</v>
      </c>
      <c r="RCF323" s="418" t="s">
        <v>783</v>
      </c>
      <c r="RCG323" s="417" t="s">
        <v>769</v>
      </c>
      <c r="RCH323" s="414" t="s">
        <v>64</v>
      </c>
      <c r="RCI323" s="415">
        <v>1</v>
      </c>
      <c r="RCJ323" s="418" t="s">
        <v>783</v>
      </c>
      <c r="RCK323" s="417" t="s">
        <v>769</v>
      </c>
      <c r="RCL323" s="414" t="s">
        <v>64</v>
      </c>
      <c r="RCM323" s="415">
        <v>1</v>
      </c>
      <c r="RCN323" s="418" t="s">
        <v>783</v>
      </c>
      <c r="RCO323" s="417" t="s">
        <v>769</v>
      </c>
      <c r="RCP323" s="414" t="s">
        <v>64</v>
      </c>
      <c r="RCQ323" s="415">
        <v>1</v>
      </c>
      <c r="RCR323" s="418" t="s">
        <v>783</v>
      </c>
      <c r="RCS323" s="417" t="s">
        <v>769</v>
      </c>
      <c r="RCT323" s="414" t="s">
        <v>64</v>
      </c>
      <c r="RCU323" s="415">
        <v>1</v>
      </c>
      <c r="RCV323" s="418" t="s">
        <v>783</v>
      </c>
      <c r="RCW323" s="417" t="s">
        <v>769</v>
      </c>
      <c r="RCX323" s="414" t="s">
        <v>64</v>
      </c>
      <c r="RCY323" s="415">
        <v>1</v>
      </c>
      <c r="RCZ323" s="418" t="s">
        <v>783</v>
      </c>
      <c r="RDA323" s="417" t="s">
        <v>769</v>
      </c>
      <c r="RDB323" s="414" t="s">
        <v>64</v>
      </c>
      <c r="RDC323" s="415">
        <v>1</v>
      </c>
      <c r="RDD323" s="418" t="s">
        <v>783</v>
      </c>
      <c r="RDE323" s="417" t="s">
        <v>769</v>
      </c>
      <c r="RDF323" s="414" t="s">
        <v>64</v>
      </c>
      <c r="RDG323" s="415">
        <v>1</v>
      </c>
      <c r="RDH323" s="418" t="s">
        <v>783</v>
      </c>
      <c r="RDI323" s="417" t="s">
        <v>769</v>
      </c>
      <c r="RDJ323" s="414" t="s">
        <v>64</v>
      </c>
      <c r="RDK323" s="415">
        <v>1</v>
      </c>
      <c r="RDL323" s="418" t="s">
        <v>783</v>
      </c>
      <c r="RDM323" s="417" t="s">
        <v>769</v>
      </c>
      <c r="RDN323" s="414" t="s">
        <v>64</v>
      </c>
      <c r="RDO323" s="415">
        <v>1</v>
      </c>
      <c r="RDP323" s="418" t="s">
        <v>783</v>
      </c>
      <c r="RDQ323" s="417" t="s">
        <v>769</v>
      </c>
      <c r="RDR323" s="414" t="s">
        <v>64</v>
      </c>
      <c r="RDS323" s="415">
        <v>1</v>
      </c>
      <c r="RDT323" s="418" t="s">
        <v>783</v>
      </c>
      <c r="RDU323" s="417" t="s">
        <v>769</v>
      </c>
      <c r="RDV323" s="414" t="s">
        <v>64</v>
      </c>
      <c r="RDW323" s="415">
        <v>1</v>
      </c>
      <c r="RDX323" s="418" t="s">
        <v>783</v>
      </c>
      <c r="RDY323" s="417" t="s">
        <v>769</v>
      </c>
      <c r="RDZ323" s="414" t="s">
        <v>64</v>
      </c>
      <c r="REA323" s="415">
        <v>1</v>
      </c>
      <c r="REB323" s="418" t="s">
        <v>783</v>
      </c>
      <c r="REC323" s="417" t="s">
        <v>769</v>
      </c>
      <c r="RED323" s="414" t="s">
        <v>64</v>
      </c>
      <c r="REE323" s="415">
        <v>1</v>
      </c>
      <c r="REF323" s="418" t="s">
        <v>783</v>
      </c>
      <c r="REG323" s="417" t="s">
        <v>769</v>
      </c>
      <c r="REH323" s="414" t="s">
        <v>64</v>
      </c>
      <c r="REI323" s="415">
        <v>1</v>
      </c>
      <c r="REJ323" s="418" t="s">
        <v>783</v>
      </c>
      <c r="REK323" s="417" t="s">
        <v>769</v>
      </c>
      <c r="REL323" s="414" t="s">
        <v>64</v>
      </c>
      <c r="REM323" s="415">
        <v>1</v>
      </c>
      <c r="REN323" s="418" t="s">
        <v>783</v>
      </c>
      <c r="REO323" s="417" t="s">
        <v>769</v>
      </c>
      <c r="REP323" s="414" t="s">
        <v>64</v>
      </c>
      <c r="REQ323" s="415">
        <v>1</v>
      </c>
      <c r="RER323" s="418" t="s">
        <v>783</v>
      </c>
      <c r="RES323" s="417" t="s">
        <v>769</v>
      </c>
      <c r="RET323" s="414" t="s">
        <v>64</v>
      </c>
      <c r="REU323" s="415">
        <v>1</v>
      </c>
      <c r="REV323" s="418" t="s">
        <v>783</v>
      </c>
      <c r="REW323" s="417" t="s">
        <v>769</v>
      </c>
      <c r="REX323" s="414" t="s">
        <v>64</v>
      </c>
      <c r="REY323" s="415">
        <v>1</v>
      </c>
      <c r="REZ323" s="418" t="s">
        <v>783</v>
      </c>
      <c r="RFA323" s="417" t="s">
        <v>769</v>
      </c>
      <c r="RFB323" s="414" t="s">
        <v>64</v>
      </c>
      <c r="RFC323" s="415">
        <v>1</v>
      </c>
      <c r="RFD323" s="418" t="s">
        <v>783</v>
      </c>
      <c r="RFE323" s="417" t="s">
        <v>769</v>
      </c>
      <c r="RFF323" s="414" t="s">
        <v>64</v>
      </c>
      <c r="RFG323" s="415">
        <v>1</v>
      </c>
      <c r="RFH323" s="418" t="s">
        <v>783</v>
      </c>
      <c r="RFI323" s="417" t="s">
        <v>769</v>
      </c>
      <c r="RFJ323" s="414" t="s">
        <v>64</v>
      </c>
      <c r="RFK323" s="415">
        <v>1</v>
      </c>
      <c r="RFL323" s="418" t="s">
        <v>783</v>
      </c>
      <c r="RFM323" s="417" t="s">
        <v>769</v>
      </c>
      <c r="RFN323" s="414" t="s">
        <v>64</v>
      </c>
      <c r="RFO323" s="415">
        <v>1</v>
      </c>
      <c r="RFP323" s="418" t="s">
        <v>783</v>
      </c>
      <c r="RFQ323" s="417" t="s">
        <v>769</v>
      </c>
      <c r="RFR323" s="414" t="s">
        <v>64</v>
      </c>
      <c r="RFS323" s="415">
        <v>1</v>
      </c>
      <c r="RFT323" s="418" t="s">
        <v>783</v>
      </c>
      <c r="RFU323" s="417" t="s">
        <v>769</v>
      </c>
      <c r="RFV323" s="414" t="s">
        <v>64</v>
      </c>
      <c r="RFW323" s="415">
        <v>1</v>
      </c>
      <c r="RFX323" s="418" t="s">
        <v>783</v>
      </c>
      <c r="RFY323" s="417" t="s">
        <v>769</v>
      </c>
      <c r="RFZ323" s="414" t="s">
        <v>64</v>
      </c>
      <c r="RGA323" s="415">
        <v>1</v>
      </c>
      <c r="RGB323" s="418" t="s">
        <v>783</v>
      </c>
      <c r="RGC323" s="417" t="s">
        <v>769</v>
      </c>
      <c r="RGD323" s="414" t="s">
        <v>64</v>
      </c>
      <c r="RGE323" s="415">
        <v>1</v>
      </c>
      <c r="RGF323" s="418" t="s">
        <v>783</v>
      </c>
      <c r="RGG323" s="417" t="s">
        <v>769</v>
      </c>
      <c r="RGH323" s="414" t="s">
        <v>64</v>
      </c>
      <c r="RGI323" s="415">
        <v>1</v>
      </c>
      <c r="RGJ323" s="418" t="s">
        <v>783</v>
      </c>
      <c r="RGK323" s="417" t="s">
        <v>769</v>
      </c>
      <c r="RGL323" s="414" t="s">
        <v>64</v>
      </c>
      <c r="RGM323" s="415">
        <v>1</v>
      </c>
      <c r="RGN323" s="418" t="s">
        <v>783</v>
      </c>
      <c r="RGO323" s="417" t="s">
        <v>769</v>
      </c>
      <c r="RGP323" s="414" t="s">
        <v>64</v>
      </c>
      <c r="RGQ323" s="415">
        <v>1</v>
      </c>
      <c r="RGR323" s="418" t="s">
        <v>783</v>
      </c>
      <c r="RGS323" s="417" t="s">
        <v>769</v>
      </c>
      <c r="RGT323" s="414" t="s">
        <v>64</v>
      </c>
      <c r="RGU323" s="415">
        <v>1</v>
      </c>
      <c r="RGV323" s="418" t="s">
        <v>783</v>
      </c>
      <c r="RGW323" s="417" t="s">
        <v>769</v>
      </c>
      <c r="RGX323" s="414" t="s">
        <v>64</v>
      </c>
      <c r="RGY323" s="415">
        <v>1</v>
      </c>
      <c r="RGZ323" s="418" t="s">
        <v>783</v>
      </c>
      <c r="RHA323" s="417" t="s">
        <v>769</v>
      </c>
      <c r="RHB323" s="414" t="s">
        <v>64</v>
      </c>
      <c r="RHC323" s="415">
        <v>1</v>
      </c>
      <c r="RHD323" s="418" t="s">
        <v>783</v>
      </c>
      <c r="RHE323" s="417" t="s">
        <v>769</v>
      </c>
      <c r="RHF323" s="414" t="s">
        <v>64</v>
      </c>
      <c r="RHG323" s="415">
        <v>1</v>
      </c>
      <c r="RHH323" s="418" t="s">
        <v>783</v>
      </c>
      <c r="RHI323" s="417" t="s">
        <v>769</v>
      </c>
      <c r="RHJ323" s="414" t="s">
        <v>64</v>
      </c>
      <c r="RHK323" s="415">
        <v>1</v>
      </c>
      <c r="RHL323" s="418" t="s">
        <v>783</v>
      </c>
      <c r="RHM323" s="417" t="s">
        <v>769</v>
      </c>
      <c r="RHN323" s="414" t="s">
        <v>64</v>
      </c>
      <c r="RHO323" s="415">
        <v>1</v>
      </c>
      <c r="RHP323" s="418" t="s">
        <v>783</v>
      </c>
      <c r="RHQ323" s="417" t="s">
        <v>769</v>
      </c>
      <c r="RHR323" s="414" t="s">
        <v>64</v>
      </c>
      <c r="RHS323" s="415">
        <v>1</v>
      </c>
      <c r="RHT323" s="418" t="s">
        <v>783</v>
      </c>
      <c r="RHU323" s="417" t="s">
        <v>769</v>
      </c>
      <c r="RHV323" s="414" t="s">
        <v>64</v>
      </c>
      <c r="RHW323" s="415">
        <v>1</v>
      </c>
      <c r="RHX323" s="418" t="s">
        <v>783</v>
      </c>
      <c r="RHY323" s="417" t="s">
        <v>769</v>
      </c>
      <c r="RHZ323" s="414" t="s">
        <v>64</v>
      </c>
      <c r="RIA323" s="415">
        <v>1</v>
      </c>
      <c r="RIB323" s="418" t="s">
        <v>783</v>
      </c>
      <c r="RIC323" s="417" t="s">
        <v>769</v>
      </c>
      <c r="RID323" s="414" t="s">
        <v>64</v>
      </c>
      <c r="RIE323" s="415">
        <v>1</v>
      </c>
      <c r="RIF323" s="418" t="s">
        <v>783</v>
      </c>
      <c r="RIG323" s="417" t="s">
        <v>769</v>
      </c>
      <c r="RIH323" s="414" t="s">
        <v>64</v>
      </c>
      <c r="RII323" s="415">
        <v>1</v>
      </c>
      <c r="RIJ323" s="418" t="s">
        <v>783</v>
      </c>
      <c r="RIK323" s="417" t="s">
        <v>769</v>
      </c>
      <c r="RIL323" s="414" t="s">
        <v>64</v>
      </c>
      <c r="RIM323" s="415">
        <v>1</v>
      </c>
      <c r="RIN323" s="418" t="s">
        <v>783</v>
      </c>
      <c r="RIO323" s="417" t="s">
        <v>769</v>
      </c>
      <c r="RIP323" s="414" t="s">
        <v>64</v>
      </c>
      <c r="RIQ323" s="415">
        <v>1</v>
      </c>
      <c r="RIR323" s="418" t="s">
        <v>783</v>
      </c>
      <c r="RIS323" s="417" t="s">
        <v>769</v>
      </c>
      <c r="RIT323" s="414" t="s">
        <v>64</v>
      </c>
      <c r="RIU323" s="415">
        <v>1</v>
      </c>
      <c r="RIV323" s="418" t="s">
        <v>783</v>
      </c>
      <c r="RIW323" s="417" t="s">
        <v>769</v>
      </c>
      <c r="RIX323" s="414" t="s">
        <v>64</v>
      </c>
      <c r="RIY323" s="415">
        <v>1</v>
      </c>
      <c r="RIZ323" s="418" t="s">
        <v>783</v>
      </c>
      <c r="RJA323" s="417" t="s">
        <v>769</v>
      </c>
      <c r="RJB323" s="414" t="s">
        <v>64</v>
      </c>
      <c r="RJC323" s="415">
        <v>1</v>
      </c>
      <c r="RJD323" s="418" t="s">
        <v>783</v>
      </c>
      <c r="RJE323" s="417" t="s">
        <v>769</v>
      </c>
      <c r="RJF323" s="414" t="s">
        <v>64</v>
      </c>
      <c r="RJG323" s="415">
        <v>1</v>
      </c>
      <c r="RJH323" s="418" t="s">
        <v>783</v>
      </c>
      <c r="RJI323" s="417" t="s">
        <v>769</v>
      </c>
      <c r="RJJ323" s="414" t="s">
        <v>64</v>
      </c>
      <c r="RJK323" s="415">
        <v>1</v>
      </c>
      <c r="RJL323" s="418" t="s">
        <v>783</v>
      </c>
      <c r="RJM323" s="417" t="s">
        <v>769</v>
      </c>
      <c r="RJN323" s="414" t="s">
        <v>64</v>
      </c>
      <c r="RJO323" s="415">
        <v>1</v>
      </c>
      <c r="RJP323" s="418" t="s">
        <v>783</v>
      </c>
      <c r="RJQ323" s="417" t="s">
        <v>769</v>
      </c>
      <c r="RJR323" s="414" t="s">
        <v>64</v>
      </c>
      <c r="RJS323" s="415">
        <v>1</v>
      </c>
      <c r="RJT323" s="418" t="s">
        <v>783</v>
      </c>
      <c r="RJU323" s="417" t="s">
        <v>769</v>
      </c>
      <c r="RJV323" s="414" t="s">
        <v>64</v>
      </c>
      <c r="RJW323" s="415">
        <v>1</v>
      </c>
      <c r="RJX323" s="418" t="s">
        <v>783</v>
      </c>
      <c r="RJY323" s="417" t="s">
        <v>769</v>
      </c>
      <c r="RJZ323" s="414" t="s">
        <v>64</v>
      </c>
      <c r="RKA323" s="415">
        <v>1</v>
      </c>
      <c r="RKB323" s="418" t="s">
        <v>783</v>
      </c>
      <c r="RKC323" s="417" t="s">
        <v>769</v>
      </c>
      <c r="RKD323" s="414" t="s">
        <v>64</v>
      </c>
      <c r="RKE323" s="415">
        <v>1</v>
      </c>
      <c r="RKF323" s="418" t="s">
        <v>783</v>
      </c>
      <c r="RKG323" s="417" t="s">
        <v>769</v>
      </c>
      <c r="RKH323" s="414" t="s">
        <v>64</v>
      </c>
      <c r="RKI323" s="415">
        <v>1</v>
      </c>
      <c r="RKJ323" s="418" t="s">
        <v>783</v>
      </c>
      <c r="RKK323" s="417" t="s">
        <v>769</v>
      </c>
      <c r="RKL323" s="414" t="s">
        <v>64</v>
      </c>
      <c r="RKM323" s="415">
        <v>1</v>
      </c>
      <c r="RKN323" s="418" t="s">
        <v>783</v>
      </c>
      <c r="RKO323" s="417" t="s">
        <v>769</v>
      </c>
      <c r="RKP323" s="414" t="s">
        <v>64</v>
      </c>
      <c r="RKQ323" s="415">
        <v>1</v>
      </c>
      <c r="RKR323" s="418" t="s">
        <v>783</v>
      </c>
      <c r="RKS323" s="417" t="s">
        <v>769</v>
      </c>
      <c r="RKT323" s="414" t="s">
        <v>64</v>
      </c>
      <c r="RKU323" s="415">
        <v>1</v>
      </c>
      <c r="RKV323" s="418" t="s">
        <v>783</v>
      </c>
      <c r="RKW323" s="417" t="s">
        <v>769</v>
      </c>
      <c r="RKX323" s="414" t="s">
        <v>64</v>
      </c>
      <c r="RKY323" s="415">
        <v>1</v>
      </c>
      <c r="RKZ323" s="418" t="s">
        <v>783</v>
      </c>
      <c r="RLA323" s="417" t="s">
        <v>769</v>
      </c>
      <c r="RLB323" s="414" t="s">
        <v>64</v>
      </c>
      <c r="RLC323" s="415">
        <v>1</v>
      </c>
      <c r="RLD323" s="418" t="s">
        <v>783</v>
      </c>
      <c r="RLE323" s="417" t="s">
        <v>769</v>
      </c>
      <c r="RLF323" s="414" t="s">
        <v>64</v>
      </c>
      <c r="RLG323" s="415">
        <v>1</v>
      </c>
      <c r="RLH323" s="418" t="s">
        <v>783</v>
      </c>
      <c r="RLI323" s="417" t="s">
        <v>769</v>
      </c>
      <c r="RLJ323" s="414" t="s">
        <v>64</v>
      </c>
      <c r="RLK323" s="415">
        <v>1</v>
      </c>
      <c r="RLL323" s="418" t="s">
        <v>783</v>
      </c>
      <c r="RLM323" s="417" t="s">
        <v>769</v>
      </c>
      <c r="RLN323" s="414" t="s">
        <v>64</v>
      </c>
      <c r="RLO323" s="415">
        <v>1</v>
      </c>
      <c r="RLP323" s="418" t="s">
        <v>783</v>
      </c>
      <c r="RLQ323" s="417" t="s">
        <v>769</v>
      </c>
      <c r="RLR323" s="414" t="s">
        <v>64</v>
      </c>
      <c r="RLS323" s="415">
        <v>1</v>
      </c>
      <c r="RLT323" s="418" t="s">
        <v>783</v>
      </c>
      <c r="RLU323" s="417" t="s">
        <v>769</v>
      </c>
      <c r="RLV323" s="414" t="s">
        <v>64</v>
      </c>
      <c r="RLW323" s="415">
        <v>1</v>
      </c>
      <c r="RLX323" s="418" t="s">
        <v>783</v>
      </c>
      <c r="RLY323" s="417" t="s">
        <v>769</v>
      </c>
      <c r="RLZ323" s="414" t="s">
        <v>64</v>
      </c>
      <c r="RMA323" s="415">
        <v>1</v>
      </c>
      <c r="RMB323" s="418" t="s">
        <v>783</v>
      </c>
      <c r="RMC323" s="417" t="s">
        <v>769</v>
      </c>
      <c r="RMD323" s="414" t="s">
        <v>64</v>
      </c>
      <c r="RME323" s="415">
        <v>1</v>
      </c>
      <c r="RMF323" s="418" t="s">
        <v>783</v>
      </c>
      <c r="RMG323" s="417" t="s">
        <v>769</v>
      </c>
      <c r="RMH323" s="414" t="s">
        <v>64</v>
      </c>
      <c r="RMI323" s="415">
        <v>1</v>
      </c>
      <c r="RMJ323" s="418" t="s">
        <v>783</v>
      </c>
      <c r="RMK323" s="417" t="s">
        <v>769</v>
      </c>
      <c r="RML323" s="414" t="s">
        <v>64</v>
      </c>
      <c r="RMM323" s="415">
        <v>1</v>
      </c>
      <c r="RMN323" s="418" t="s">
        <v>783</v>
      </c>
      <c r="RMO323" s="417" t="s">
        <v>769</v>
      </c>
      <c r="RMP323" s="414" t="s">
        <v>64</v>
      </c>
      <c r="RMQ323" s="415">
        <v>1</v>
      </c>
      <c r="RMR323" s="418" t="s">
        <v>783</v>
      </c>
      <c r="RMS323" s="417" t="s">
        <v>769</v>
      </c>
      <c r="RMT323" s="414" t="s">
        <v>64</v>
      </c>
      <c r="RMU323" s="415">
        <v>1</v>
      </c>
      <c r="RMV323" s="418" t="s">
        <v>783</v>
      </c>
      <c r="RMW323" s="417" t="s">
        <v>769</v>
      </c>
      <c r="RMX323" s="414" t="s">
        <v>64</v>
      </c>
      <c r="RMY323" s="415">
        <v>1</v>
      </c>
      <c r="RMZ323" s="418" t="s">
        <v>783</v>
      </c>
      <c r="RNA323" s="417" t="s">
        <v>769</v>
      </c>
      <c r="RNB323" s="414" t="s">
        <v>64</v>
      </c>
      <c r="RNC323" s="415">
        <v>1</v>
      </c>
      <c r="RND323" s="418" t="s">
        <v>783</v>
      </c>
      <c r="RNE323" s="417" t="s">
        <v>769</v>
      </c>
      <c r="RNF323" s="414" t="s">
        <v>64</v>
      </c>
      <c r="RNG323" s="415">
        <v>1</v>
      </c>
      <c r="RNH323" s="418" t="s">
        <v>783</v>
      </c>
      <c r="RNI323" s="417" t="s">
        <v>769</v>
      </c>
      <c r="RNJ323" s="414" t="s">
        <v>64</v>
      </c>
      <c r="RNK323" s="415">
        <v>1</v>
      </c>
      <c r="RNL323" s="418" t="s">
        <v>783</v>
      </c>
      <c r="RNM323" s="417" t="s">
        <v>769</v>
      </c>
      <c r="RNN323" s="414" t="s">
        <v>64</v>
      </c>
      <c r="RNO323" s="415">
        <v>1</v>
      </c>
      <c r="RNP323" s="418" t="s">
        <v>783</v>
      </c>
      <c r="RNQ323" s="417" t="s">
        <v>769</v>
      </c>
      <c r="RNR323" s="414" t="s">
        <v>64</v>
      </c>
      <c r="RNS323" s="415">
        <v>1</v>
      </c>
      <c r="RNT323" s="418" t="s">
        <v>783</v>
      </c>
      <c r="RNU323" s="417" t="s">
        <v>769</v>
      </c>
      <c r="RNV323" s="414" t="s">
        <v>64</v>
      </c>
      <c r="RNW323" s="415">
        <v>1</v>
      </c>
      <c r="RNX323" s="418" t="s">
        <v>783</v>
      </c>
      <c r="RNY323" s="417" t="s">
        <v>769</v>
      </c>
      <c r="RNZ323" s="414" t="s">
        <v>64</v>
      </c>
      <c r="ROA323" s="415">
        <v>1</v>
      </c>
      <c r="ROB323" s="418" t="s">
        <v>783</v>
      </c>
      <c r="ROC323" s="417" t="s">
        <v>769</v>
      </c>
      <c r="ROD323" s="414" t="s">
        <v>64</v>
      </c>
      <c r="ROE323" s="415">
        <v>1</v>
      </c>
      <c r="ROF323" s="418" t="s">
        <v>783</v>
      </c>
      <c r="ROG323" s="417" t="s">
        <v>769</v>
      </c>
      <c r="ROH323" s="414" t="s">
        <v>64</v>
      </c>
      <c r="ROI323" s="415">
        <v>1</v>
      </c>
      <c r="ROJ323" s="418" t="s">
        <v>783</v>
      </c>
      <c r="ROK323" s="417" t="s">
        <v>769</v>
      </c>
      <c r="ROL323" s="414" t="s">
        <v>64</v>
      </c>
      <c r="ROM323" s="415">
        <v>1</v>
      </c>
      <c r="RON323" s="418" t="s">
        <v>783</v>
      </c>
      <c r="ROO323" s="417" t="s">
        <v>769</v>
      </c>
      <c r="ROP323" s="414" t="s">
        <v>64</v>
      </c>
      <c r="ROQ323" s="415">
        <v>1</v>
      </c>
      <c r="ROR323" s="418" t="s">
        <v>783</v>
      </c>
      <c r="ROS323" s="417" t="s">
        <v>769</v>
      </c>
      <c r="ROT323" s="414" t="s">
        <v>64</v>
      </c>
      <c r="ROU323" s="415">
        <v>1</v>
      </c>
      <c r="ROV323" s="418" t="s">
        <v>783</v>
      </c>
      <c r="ROW323" s="417" t="s">
        <v>769</v>
      </c>
      <c r="ROX323" s="414" t="s">
        <v>64</v>
      </c>
      <c r="ROY323" s="415">
        <v>1</v>
      </c>
      <c r="ROZ323" s="418" t="s">
        <v>783</v>
      </c>
      <c r="RPA323" s="417" t="s">
        <v>769</v>
      </c>
      <c r="RPB323" s="414" t="s">
        <v>64</v>
      </c>
      <c r="RPC323" s="415">
        <v>1</v>
      </c>
      <c r="RPD323" s="418" t="s">
        <v>783</v>
      </c>
      <c r="RPE323" s="417" t="s">
        <v>769</v>
      </c>
      <c r="RPF323" s="414" t="s">
        <v>64</v>
      </c>
      <c r="RPG323" s="415">
        <v>1</v>
      </c>
      <c r="RPH323" s="418" t="s">
        <v>783</v>
      </c>
      <c r="RPI323" s="417" t="s">
        <v>769</v>
      </c>
      <c r="RPJ323" s="414" t="s">
        <v>64</v>
      </c>
      <c r="RPK323" s="415">
        <v>1</v>
      </c>
      <c r="RPL323" s="418" t="s">
        <v>783</v>
      </c>
      <c r="RPM323" s="417" t="s">
        <v>769</v>
      </c>
      <c r="RPN323" s="414" t="s">
        <v>64</v>
      </c>
      <c r="RPO323" s="415">
        <v>1</v>
      </c>
      <c r="RPP323" s="418" t="s">
        <v>783</v>
      </c>
      <c r="RPQ323" s="417" t="s">
        <v>769</v>
      </c>
      <c r="RPR323" s="414" t="s">
        <v>64</v>
      </c>
      <c r="RPS323" s="415">
        <v>1</v>
      </c>
      <c r="RPT323" s="418" t="s">
        <v>783</v>
      </c>
      <c r="RPU323" s="417" t="s">
        <v>769</v>
      </c>
      <c r="RPV323" s="414" t="s">
        <v>64</v>
      </c>
      <c r="RPW323" s="415">
        <v>1</v>
      </c>
      <c r="RPX323" s="418" t="s">
        <v>783</v>
      </c>
      <c r="RPY323" s="417" t="s">
        <v>769</v>
      </c>
      <c r="RPZ323" s="414" t="s">
        <v>64</v>
      </c>
      <c r="RQA323" s="415">
        <v>1</v>
      </c>
      <c r="RQB323" s="418" t="s">
        <v>783</v>
      </c>
      <c r="RQC323" s="417" t="s">
        <v>769</v>
      </c>
      <c r="RQD323" s="414" t="s">
        <v>64</v>
      </c>
      <c r="RQE323" s="415">
        <v>1</v>
      </c>
      <c r="RQF323" s="418" t="s">
        <v>783</v>
      </c>
      <c r="RQG323" s="417" t="s">
        <v>769</v>
      </c>
      <c r="RQH323" s="414" t="s">
        <v>64</v>
      </c>
      <c r="RQI323" s="415">
        <v>1</v>
      </c>
      <c r="RQJ323" s="418" t="s">
        <v>783</v>
      </c>
      <c r="RQK323" s="417" t="s">
        <v>769</v>
      </c>
      <c r="RQL323" s="414" t="s">
        <v>64</v>
      </c>
      <c r="RQM323" s="415">
        <v>1</v>
      </c>
      <c r="RQN323" s="418" t="s">
        <v>783</v>
      </c>
      <c r="RQO323" s="417" t="s">
        <v>769</v>
      </c>
      <c r="RQP323" s="414" t="s">
        <v>64</v>
      </c>
      <c r="RQQ323" s="415">
        <v>1</v>
      </c>
      <c r="RQR323" s="418" t="s">
        <v>783</v>
      </c>
      <c r="RQS323" s="417" t="s">
        <v>769</v>
      </c>
      <c r="RQT323" s="414" t="s">
        <v>64</v>
      </c>
      <c r="RQU323" s="415">
        <v>1</v>
      </c>
      <c r="RQV323" s="418" t="s">
        <v>783</v>
      </c>
      <c r="RQW323" s="417" t="s">
        <v>769</v>
      </c>
      <c r="RQX323" s="414" t="s">
        <v>64</v>
      </c>
      <c r="RQY323" s="415">
        <v>1</v>
      </c>
      <c r="RQZ323" s="418" t="s">
        <v>783</v>
      </c>
      <c r="RRA323" s="417" t="s">
        <v>769</v>
      </c>
      <c r="RRB323" s="414" t="s">
        <v>64</v>
      </c>
      <c r="RRC323" s="415">
        <v>1</v>
      </c>
      <c r="RRD323" s="418" t="s">
        <v>783</v>
      </c>
      <c r="RRE323" s="417" t="s">
        <v>769</v>
      </c>
      <c r="RRF323" s="414" t="s">
        <v>64</v>
      </c>
      <c r="RRG323" s="415">
        <v>1</v>
      </c>
      <c r="RRH323" s="418" t="s">
        <v>783</v>
      </c>
      <c r="RRI323" s="417" t="s">
        <v>769</v>
      </c>
      <c r="RRJ323" s="414" t="s">
        <v>64</v>
      </c>
      <c r="RRK323" s="415">
        <v>1</v>
      </c>
      <c r="RRL323" s="418" t="s">
        <v>783</v>
      </c>
      <c r="RRM323" s="417" t="s">
        <v>769</v>
      </c>
      <c r="RRN323" s="414" t="s">
        <v>64</v>
      </c>
      <c r="RRO323" s="415">
        <v>1</v>
      </c>
      <c r="RRP323" s="418" t="s">
        <v>783</v>
      </c>
      <c r="RRQ323" s="417" t="s">
        <v>769</v>
      </c>
      <c r="RRR323" s="414" t="s">
        <v>64</v>
      </c>
      <c r="RRS323" s="415">
        <v>1</v>
      </c>
      <c r="RRT323" s="418" t="s">
        <v>783</v>
      </c>
      <c r="RRU323" s="417" t="s">
        <v>769</v>
      </c>
      <c r="RRV323" s="414" t="s">
        <v>64</v>
      </c>
      <c r="RRW323" s="415">
        <v>1</v>
      </c>
      <c r="RRX323" s="418" t="s">
        <v>783</v>
      </c>
      <c r="RRY323" s="417" t="s">
        <v>769</v>
      </c>
      <c r="RRZ323" s="414" t="s">
        <v>64</v>
      </c>
      <c r="RSA323" s="415">
        <v>1</v>
      </c>
      <c r="RSB323" s="418" t="s">
        <v>783</v>
      </c>
      <c r="RSC323" s="417" t="s">
        <v>769</v>
      </c>
      <c r="RSD323" s="414" t="s">
        <v>64</v>
      </c>
      <c r="RSE323" s="415">
        <v>1</v>
      </c>
      <c r="RSF323" s="418" t="s">
        <v>783</v>
      </c>
      <c r="RSG323" s="417" t="s">
        <v>769</v>
      </c>
      <c r="RSH323" s="414" t="s">
        <v>64</v>
      </c>
      <c r="RSI323" s="415">
        <v>1</v>
      </c>
      <c r="RSJ323" s="418" t="s">
        <v>783</v>
      </c>
      <c r="RSK323" s="417" t="s">
        <v>769</v>
      </c>
      <c r="RSL323" s="414" t="s">
        <v>64</v>
      </c>
      <c r="RSM323" s="415">
        <v>1</v>
      </c>
      <c r="RSN323" s="418" t="s">
        <v>783</v>
      </c>
      <c r="RSO323" s="417" t="s">
        <v>769</v>
      </c>
      <c r="RSP323" s="414" t="s">
        <v>64</v>
      </c>
      <c r="RSQ323" s="415">
        <v>1</v>
      </c>
      <c r="RSR323" s="418" t="s">
        <v>783</v>
      </c>
      <c r="RSS323" s="417" t="s">
        <v>769</v>
      </c>
      <c r="RST323" s="414" t="s">
        <v>64</v>
      </c>
      <c r="RSU323" s="415">
        <v>1</v>
      </c>
      <c r="RSV323" s="418" t="s">
        <v>783</v>
      </c>
      <c r="RSW323" s="417" t="s">
        <v>769</v>
      </c>
      <c r="RSX323" s="414" t="s">
        <v>64</v>
      </c>
      <c r="RSY323" s="415">
        <v>1</v>
      </c>
      <c r="RSZ323" s="418" t="s">
        <v>783</v>
      </c>
      <c r="RTA323" s="417" t="s">
        <v>769</v>
      </c>
      <c r="RTB323" s="414" t="s">
        <v>64</v>
      </c>
      <c r="RTC323" s="415">
        <v>1</v>
      </c>
      <c r="RTD323" s="418" t="s">
        <v>783</v>
      </c>
      <c r="RTE323" s="417" t="s">
        <v>769</v>
      </c>
      <c r="RTF323" s="414" t="s">
        <v>64</v>
      </c>
      <c r="RTG323" s="415">
        <v>1</v>
      </c>
      <c r="RTH323" s="418" t="s">
        <v>783</v>
      </c>
      <c r="RTI323" s="417" t="s">
        <v>769</v>
      </c>
      <c r="RTJ323" s="414" t="s">
        <v>64</v>
      </c>
      <c r="RTK323" s="415">
        <v>1</v>
      </c>
      <c r="RTL323" s="418" t="s">
        <v>783</v>
      </c>
      <c r="RTM323" s="417" t="s">
        <v>769</v>
      </c>
      <c r="RTN323" s="414" t="s">
        <v>64</v>
      </c>
      <c r="RTO323" s="415">
        <v>1</v>
      </c>
      <c r="RTP323" s="418" t="s">
        <v>783</v>
      </c>
      <c r="RTQ323" s="417" t="s">
        <v>769</v>
      </c>
      <c r="RTR323" s="414" t="s">
        <v>64</v>
      </c>
      <c r="RTS323" s="415">
        <v>1</v>
      </c>
      <c r="RTT323" s="418" t="s">
        <v>783</v>
      </c>
      <c r="RTU323" s="417" t="s">
        <v>769</v>
      </c>
      <c r="RTV323" s="414" t="s">
        <v>64</v>
      </c>
      <c r="RTW323" s="415">
        <v>1</v>
      </c>
      <c r="RTX323" s="418" t="s">
        <v>783</v>
      </c>
      <c r="RTY323" s="417" t="s">
        <v>769</v>
      </c>
      <c r="RTZ323" s="414" t="s">
        <v>64</v>
      </c>
      <c r="RUA323" s="415">
        <v>1</v>
      </c>
      <c r="RUB323" s="418" t="s">
        <v>783</v>
      </c>
      <c r="RUC323" s="417" t="s">
        <v>769</v>
      </c>
      <c r="RUD323" s="414" t="s">
        <v>64</v>
      </c>
      <c r="RUE323" s="415">
        <v>1</v>
      </c>
      <c r="RUF323" s="418" t="s">
        <v>783</v>
      </c>
      <c r="RUG323" s="417" t="s">
        <v>769</v>
      </c>
      <c r="RUH323" s="414" t="s">
        <v>64</v>
      </c>
      <c r="RUI323" s="415">
        <v>1</v>
      </c>
      <c r="RUJ323" s="418" t="s">
        <v>783</v>
      </c>
      <c r="RUK323" s="417" t="s">
        <v>769</v>
      </c>
      <c r="RUL323" s="414" t="s">
        <v>64</v>
      </c>
      <c r="RUM323" s="415">
        <v>1</v>
      </c>
      <c r="RUN323" s="418" t="s">
        <v>783</v>
      </c>
      <c r="RUO323" s="417" t="s">
        <v>769</v>
      </c>
      <c r="RUP323" s="414" t="s">
        <v>64</v>
      </c>
      <c r="RUQ323" s="415">
        <v>1</v>
      </c>
      <c r="RUR323" s="418" t="s">
        <v>783</v>
      </c>
      <c r="RUS323" s="417" t="s">
        <v>769</v>
      </c>
      <c r="RUT323" s="414" t="s">
        <v>64</v>
      </c>
      <c r="RUU323" s="415">
        <v>1</v>
      </c>
      <c r="RUV323" s="418" t="s">
        <v>783</v>
      </c>
      <c r="RUW323" s="417" t="s">
        <v>769</v>
      </c>
      <c r="RUX323" s="414" t="s">
        <v>64</v>
      </c>
      <c r="RUY323" s="415">
        <v>1</v>
      </c>
      <c r="RUZ323" s="418" t="s">
        <v>783</v>
      </c>
      <c r="RVA323" s="417" t="s">
        <v>769</v>
      </c>
      <c r="RVB323" s="414" t="s">
        <v>64</v>
      </c>
      <c r="RVC323" s="415">
        <v>1</v>
      </c>
      <c r="RVD323" s="418" t="s">
        <v>783</v>
      </c>
      <c r="RVE323" s="417" t="s">
        <v>769</v>
      </c>
      <c r="RVF323" s="414" t="s">
        <v>64</v>
      </c>
      <c r="RVG323" s="415">
        <v>1</v>
      </c>
      <c r="RVH323" s="418" t="s">
        <v>783</v>
      </c>
      <c r="RVI323" s="417" t="s">
        <v>769</v>
      </c>
      <c r="RVJ323" s="414" t="s">
        <v>64</v>
      </c>
      <c r="RVK323" s="415">
        <v>1</v>
      </c>
      <c r="RVL323" s="418" t="s">
        <v>783</v>
      </c>
      <c r="RVM323" s="417" t="s">
        <v>769</v>
      </c>
      <c r="RVN323" s="414" t="s">
        <v>64</v>
      </c>
      <c r="RVO323" s="415">
        <v>1</v>
      </c>
      <c r="RVP323" s="418" t="s">
        <v>783</v>
      </c>
      <c r="RVQ323" s="417" t="s">
        <v>769</v>
      </c>
      <c r="RVR323" s="414" t="s">
        <v>64</v>
      </c>
      <c r="RVS323" s="415">
        <v>1</v>
      </c>
      <c r="RVT323" s="418" t="s">
        <v>783</v>
      </c>
      <c r="RVU323" s="417" t="s">
        <v>769</v>
      </c>
      <c r="RVV323" s="414" t="s">
        <v>64</v>
      </c>
      <c r="RVW323" s="415">
        <v>1</v>
      </c>
      <c r="RVX323" s="418" t="s">
        <v>783</v>
      </c>
      <c r="RVY323" s="417" t="s">
        <v>769</v>
      </c>
      <c r="RVZ323" s="414" t="s">
        <v>64</v>
      </c>
      <c r="RWA323" s="415">
        <v>1</v>
      </c>
      <c r="RWB323" s="418" t="s">
        <v>783</v>
      </c>
      <c r="RWC323" s="417" t="s">
        <v>769</v>
      </c>
      <c r="RWD323" s="414" t="s">
        <v>64</v>
      </c>
      <c r="RWE323" s="415">
        <v>1</v>
      </c>
      <c r="RWF323" s="418" t="s">
        <v>783</v>
      </c>
      <c r="RWG323" s="417" t="s">
        <v>769</v>
      </c>
      <c r="RWH323" s="414" t="s">
        <v>64</v>
      </c>
      <c r="RWI323" s="415">
        <v>1</v>
      </c>
      <c r="RWJ323" s="418" t="s">
        <v>783</v>
      </c>
      <c r="RWK323" s="417" t="s">
        <v>769</v>
      </c>
      <c r="RWL323" s="414" t="s">
        <v>64</v>
      </c>
      <c r="RWM323" s="415">
        <v>1</v>
      </c>
      <c r="RWN323" s="418" t="s">
        <v>783</v>
      </c>
      <c r="RWO323" s="417" t="s">
        <v>769</v>
      </c>
      <c r="RWP323" s="414" t="s">
        <v>64</v>
      </c>
      <c r="RWQ323" s="415">
        <v>1</v>
      </c>
      <c r="RWR323" s="418" t="s">
        <v>783</v>
      </c>
      <c r="RWS323" s="417" t="s">
        <v>769</v>
      </c>
      <c r="RWT323" s="414" t="s">
        <v>64</v>
      </c>
      <c r="RWU323" s="415">
        <v>1</v>
      </c>
      <c r="RWV323" s="418" t="s">
        <v>783</v>
      </c>
      <c r="RWW323" s="417" t="s">
        <v>769</v>
      </c>
      <c r="RWX323" s="414" t="s">
        <v>64</v>
      </c>
      <c r="RWY323" s="415">
        <v>1</v>
      </c>
      <c r="RWZ323" s="418" t="s">
        <v>783</v>
      </c>
      <c r="RXA323" s="417" t="s">
        <v>769</v>
      </c>
      <c r="RXB323" s="414" t="s">
        <v>64</v>
      </c>
      <c r="RXC323" s="415">
        <v>1</v>
      </c>
      <c r="RXD323" s="418" t="s">
        <v>783</v>
      </c>
      <c r="RXE323" s="417" t="s">
        <v>769</v>
      </c>
      <c r="RXF323" s="414" t="s">
        <v>64</v>
      </c>
      <c r="RXG323" s="415">
        <v>1</v>
      </c>
      <c r="RXH323" s="418" t="s">
        <v>783</v>
      </c>
      <c r="RXI323" s="417" t="s">
        <v>769</v>
      </c>
      <c r="RXJ323" s="414" t="s">
        <v>64</v>
      </c>
      <c r="RXK323" s="415">
        <v>1</v>
      </c>
      <c r="RXL323" s="418" t="s">
        <v>783</v>
      </c>
      <c r="RXM323" s="417" t="s">
        <v>769</v>
      </c>
      <c r="RXN323" s="414" t="s">
        <v>64</v>
      </c>
      <c r="RXO323" s="415">
        <v>1</v>
      </c>
      <c r="RXP323" s="418" t="s">
        <v>783</v>
      </c>
      <c r="RXQ323" s="417" t="s">
        <v>769</v>
      </c>
      <c r="RXR323" s="414" t="s">
        <v>64</v>
      </c>
      <c r="RXS323" s="415">
        <v>1</v>
      </c>
      <c r="RXT323" s="418" t="s">
        <v>783</v>
      </c>
      <c r="RXU323" s="417" t="s">
        <v>769</v>
      </c>
      <c r="RXV323" s="414" t="s">
        <v>64</v>
      </c>
      <c r="RXW323" s="415">
        <v>1</v>
      </c>
      <c r="RXX323" s="418" t="s">
        <v>783</v>
      </c>
      <c r="RXY323" s="417" t="s">
        <v>769</v>
      </c>
      <c r="RXZ323" s="414" t="s">
        <v>64</v>
      </c>
      <c r="RYA323" s="415">
        <v>1</v>
      </c>
      <c r="RYB323" s="418" t="s">
        <v>783</v>
      </c>
      <c r="RYC323" s="417" t="s">
        <v>769</v>
      </c>
      <c r="RYD323" s="414" t="s">
        <v>64</v>
      </c>
      <c r="RYE323" s="415">
        <v>1</v>
      </c>
      <c r="RYF323" s="418" t="s">
        <v>783</v>
      </c>
      <c r="RYG323" s="417" t="s">
        <v>769</v>
      </c>
      <c r="RYH323" s="414" t="s">
        <v>64</v>
      </c>
      <c r="RYI323" s="415">
        <v>1</v>
      </c>
      <c r="RYJ323" s="418" t="s">
        <v>783</v>
      </c>
      <c r="RYK323" s="417" t="s">
        <v>769</v>
      </c>
      <c r="RYL323" s="414" t="s">
        <v>64</v>
      </c>
      <c r="RYM323" s="415">
        <v>1</v>
      </c>
      <c r="RYN323" s="418" t="s">
        <v>783</v>
      </c>
      <c r="RYO323" s="417" t="s">
        <v>769</v>
      </c>
      <c r="RYP323" s="414" t="s">
        <v>64</v>
      </c>
      <c r="RYQ323" s="415">
        <v>1</v>
      </c>
      <c r="RYR323" s="418" t="s">
        <v>783</v>
      </c>
      <c r="RYS323" s="417" t="s">
        <v>769</v>
      </c>
      <c r="RYT323" s="414" t="s">
        <v>64</v>
      </c>
      <c r="RYU323" s="415">
        <v>1</v>
      </c>
      <c r="RYV323" s="418" t="s">
        <v>783</v>
      </c>
      <c r="RYW323" s="417" t="s">
        <v>769</v>
      </c>
      <c r="RYX323" s="414" t="s">
        <v>64</v>
      </c>
      <c r="RYY323" s="415">
        <v>1</v>
      </c>
      <c r="RYZ323" s="418" t="s">
        <v>783</v>
      </c>
      <c r="RZA323" s="417" t="s">
        <v>769</v>
      </c>
      <c r="RZB323" s="414" t="s">
        <v>64</v>
      </c>
      <c r="RZC323" s="415">
        <v>1</v>
      </c>
      <c r="RZD323" s="418" t="s">
        <v>783</v>
      </c>
      <c r="RZE323" s="417" t="s">
        <v>769</v>
      </c>
      <c r="RZF323" s="414" t="s">
        <v>64</v>
      </c>
      <c r="RZG323" s="415">
        <v>1</v>
      </c>
      <c r="RZH323" s="418" t="s">
        <v>783</v>
      </c>
      <c r="RZI323" s="417" t="s">
        <v>769</v>
      </c>
      <c r="RZJ323" s="414" t="s">
        <v>64</v>
      </c>
      <c r="RZK323" s="415">
        <v>1</v>
      </c>
      <c r="RZL323" s="418" t="s">
        <v>783</v>
      </c>
      <c r="RZM323" s="417" t="s">
        <v>769</v>
      </c>
      <c r="RZN323" s="414" t="s">
        <v>64</v>
      </c>
      <c r="RZO323" s="415">
        <v>1</v>
      </c>
      <c r="RZP323" s="418" t="s">
        <v>783</v>
      </c>
      <c r="RZQ323" s="417" t="s">
        <v>769</v>
      </c>
      <c r="RZR323" s="414" t="s">
        <v>64</v>
      </c>
      <c r="RZS323" s="415">
        <v>1</v>
      </c>
      <c r="RZT323" s="418" t="s">
        <v>783</v>
      </c>
      <c r="RZU323" s="417" t="s">
        <v>769</v>
      </c>
      <c r="RZV323" s="414" t="s">
        <v>64</v>
      </c>
      <c r="RZW323" s="415">
        <v>1</v>
      </c>
      <c r="RZX323" s="418" t="s">
        <v>783</v>
      </c>
      <c r="RZY323" s="417" t="s">
        <v>769</v>
      </c>
      <c r="RZZ323" s="414" t="s">
        <v>64</v>
      </c>
      <c r="SAA323" s="415">
        <v>1</v>
      </c>
      <c r="SAB323" s="418" t="s">
        <v>783</v>
      </c>
      <c r="SAC323" s="417" t="s">
        <v>769</v>
      </c>
      <c r="SAD323" s="414" t="s">
        <v>64</v>
      </c>
      <c r="SAE323" s="415">
        <v>1</v>
      </c>
      <c r="SAF323" s="418" t="s">
        <v>783</v>
      </c>
      <c r="SAG323" s="417" t="s">
        <v>769</v>
      </c>
      <c r="SAH323" s="414" t="s">
        <v>64</v>
      </c>
      <c r="SAI323" s="415">
        <v>1</v>
      </c>
      <c r="SAJ323" s="418" t="s">
        <v>783</v>
      </c>
      <c r="SAK323" s="417" t="s">
        <v>769</v>
      </c>
      <c r="SAL323" s="414" t="s">
        <v>64</v>
      </c>
      <c r="SAM323" s="415">
        <v>1</v>
      </c>
      <c r="SAN323" s="418" t="s">
        <v>783</v>
      </c>
      <c r="SAO323" s="417" t="s">
        <v>769</v>
      </c>
      <c r="SAP323" s="414" t="s">
        <v>64</v>
      </c>
      <c r="SAQ323" s="415">
        <v>1</v>
      </c>
      <c r="SAR323" s="418" t="s">
        <v>783</v>
      </c>
      <c r="SAS323" s="417" t="s">
        <v>769</v>
      </c>
      <c r="SAT323" s="414" t="s">
        <v>64</v>
      </c>
      <c r="SAU323" s="415">
        <v>1</v>
      </c>
      <c r="SAV323" s="418" t="s">
        <v>783</v>
      </c>
      <c r="SAW323" s="417" t="s">
        <v>769</v>
      </c>
      <c r="SAX323" s="414" t="s">
        <v>64</v>
      </c>
      <c r="SAY323" s="415">
        <v>1</v>
      </c>
      <c r="SAZ323" s="418" t="s">
        <v>783</v>
      </c>
      <c r="SBA323" s="417" t="s">
        <v>769</v>
      </c>
      <c r="SBB323" s="414" t="s">
        <v>64</v>
      </c>
      <c r="SBC323" s="415">
        <v>1</v>
      </c>
      <c r="SBD323" s="418" t="s">
        <v>783</v>
      </c>
      <c r="SBE323" s="417" t="s">
        <v>769</v>
      </c>
      <c r="SBF323" s="414" t="s">
        <v>64</v>
      </c>
      <c r="SBG323" s="415">
        <v>1</v>
      </c>
      <c r="SBH323" s="418" t="s">
        <v>783</v>
      </c>
      <c r="SBI323" s="417" t="s">
        <v>769</v>
      </c>
      <c r="SBJ323" s="414" t="s">
        <v>64</v>
      </c>
      <c r="SBK323" s="415">
        <v>1</v>
      </c>
      <c r="SBL323" s="418" t="s">
        <v>783</v>
      </c>
      <c r="SBM323" s="417" t="s">
        <v>769</v>
      </c>
      <c r="SBN323" s="414" t="s">
        <v>64</v>
      </c>
      <c r="SBO323" s="415">
        <v>1</v>
      </c>
      <c r="SBP323" s="418" t="s">
        <v>783</v>
      </c>
      <c r="SBQ323" s="417" t="s">
        <v>769</v>
      </c>
      <c r="SBR323" s="414" t="s">
        <v>64</v>
      </c>
      <c r="SBS323" s="415">
        <v>1</v>
      </c>
      <c r="SBT323" s="418" t="s">
        <v>783</v>
      </c>
      <c r="SBU323" s="417" t="s">
        <v>769</v>
      </c>
      <c r="SBV323" s="414" t="s">
        <v>64</v>
      </c>
      <c r="SBW323" s="415">
        <v>1</v>
      </c>
      <c r="SBX323" s="418" t="s">
        <v>783</v>
      </c>
      <c r="SBY323" s="417" t="s">
        <v>769</v>
      </c>
      <c r="SBZ323" s="414" t="s">
        <v>64</v>
      </c>
      <c r="SCA323" s="415">
        <v>1</v>
      </c>
      <c r="SCB323" s="418" t="s">
        <v>783</v>
      </c>
      <c r="SCC323" s="417" t="s">
        <v>769</v>
      </c>
      <c r="SCD323" s="414" t="s">
        <v>64</v>
      </c>
      <c r="SCE323" s="415">
        <v>1</v>
      </c>
      <c r="SCF323" s="418" t="s">
        <v>783</v>
      </c>
      <c r="SCG323" s="417" t="s">
        <v>769</v>
      </c>
      <c r="SCH323" s="414" t="s">
        <v>64</v>
      </c>
      <c r="SCI323" s="415">
        <v>1</v>
      </c>
      <c r="SCJ323" s="418" t="s">
        <v>783</v>
      </c>
      <c r="SCK323" s="417" t="s">
        <v>769</v>
      </c>
      <c r="SCL323" s="414" t="s">
        <v>64</v>
      </c>
      <c r="SCM323" s="415">
        <v>1</v>
      </c>
      <c r="SCN323" s="418" t="s">
        <v>783</v>
      </c>
      <c r="SCO323" s="417" t="s">
        <v>769</v>
      </c>
      <c r="SCP323" s="414" t="s">
        <v>64</v>
      </c>
      <c r="SCQ323" s="415">
        <v>1</v>
      </c>
      <c r="SCR323" s="418" t="s">
        <v>783</v>
      </c>
      <c r="SCS323" s="417" t="s">
        <v>769</v>
      </c>
      <c r="SCT323" s="414" t="s">
        <v>64</v>
      </c>
      <c r="SCU323" s="415">
        <v>1</v>
      </c>
      <c r="SCV323" s="418" t="s">
        <v>783</v>
      </c>
      <c r="SCW323" s="417" t="s">
        <v>769</v>
      </c>
      <c r="SCX323" s="414" t="s">
        <v>64</v>
      </c>
      <c r="SCY323" s="415">
        <v>1</v>
      </c>
      <c r="SCZ323" s="418" t="s">
        <v>783</v>
      </c>
      <c r="SDA323" s="417" t="s">
        <v>769</v>
      </c>
      <c r="SDB323" s="414" t="s">
        <v>64</v>
      </c>
      <c r="SDC323" s="415">
        <v>1</v>
      </c>
      <c r="SDD323" s="418" t="s">
        <v>783</v>
      </c>
      <c r="SDE323" s="417" t="s">
        <v>769</v>
      </c>
      <c r="SDF323" s="414" t="s">
        <v>64</v>
      </c>
      <c r="SDG323" s="415">
        <v>1</v>
      </c>
      <c r="SDH323" s="418" t="s">
        <v>783</v>
      </c>
      <c r="SDI323" s="417" t="s">
        <v>769</v>
      </c>
      <c r="SDJ323" s="414" t="s">
        <v>64</v>
      </c>
      <c r="SDK323" s="415">
        <v>1</v>
      </c>
      <c r="SDL323" s="418" t="s">
        <v>783</v>
      </c>
      <c r="SDM323" s="417" t="s">
        <v>769</v>
      </c>
      <c r="SDN323" s="414" t="s">
        <v>64</v>
      </c>
      <c r="SDO323" s="415">
        <v>1</v>
      </c>
      <c r="SDP323" s="418" t="s">
        <v>783</v>
      </c>
      <c r="SDQ323" s="417" t="s">
        <v>769</v>
      </c>
      <c r="SDR323" s="414" t="s">
        <v>64</v>
      </c>
      <c r="SDS323" s="415">
        <v>1</v>
      </c>
      <c r="SDT323" s="418" t="s">
        <v>783</v>
      </c>
      <c r="SDU323" s="417" t="s">
        <v>769</v>
      </c>
      <c r="SDV323" s="414" t="s">
        <v>64</v>
      </c>
      <c r="SDW323" s="415">
        <v>1</v>
      </c>
      <c r="SDX323" s="418" t="s">
        <v>783</v>
      </c>
      <c r="SDY323" s="417" t="s">
        <v>769</v>
      </c>
      <c r="SDZ323" s="414" t="s">
        <v>64</v>
      </c>
      <c r="SEA323" s="415">
        <v>1</v>
      </c>
      <c r="SEB323" s="418" t="s">
        <v>783</v>
      </c>
      <c r="SEC323" s="417" t="s">
        <v>769</v>
      </c>
      <c r="SED323" s="414" t="s">
        <v>64</v>
      </c>
      <c r="SEE323" s="415">
        <v>1</v>
      </c>
      <c r="SEF323" s="418" t="s">
        <v>783</v>
      </c>
      <c r="SEG323" s="417" t="s">
        <v>769</v>
      </c>
      <c r="SEH323" s="414" t="s">
        <v>64</v>
      </c>
      <c r="SEI323" s="415">
        <v>1</v>
      </c>
      <c r="SEJ323" s="418" t="s">
        <v>783</v>
      </c>
      <c r="SEK323" s="417" t="s">
        <v>769</v>
      </c>
      <c r="SEL323" s="414" t="s">
        <v>64</v>
      </c>
      <c r="SEM323" s="415">
        <v>1</v>
      </c>
      <c r="SEN323" s="418" t="s">
        <v>783</v>
      </c>
      <c r="SEO323" s="417" t="s">
        <v>769</v>
      </c>
      <c r="SEP323" s="414" t="s">
        <v>64</v>
      </c>
      <c r="SEQ323" s="415">
        <v>1</v>
      </c>
      <c r="SER323" s="418" t="s">
        <v>783</v>
      </c>
      <c r="SES323" s="417" t="s">
        <v>769</v>
      </c>
      <c r="SET323" s="414" t="s">
        <v>64</v>
      </c>
      <c r="SEU323" s="415">
        <v>1</v>
      </c>
      <c r="SEV323" s="418" t="s">
        <v>783</v>
      </c>
      <c r="SEW323" s="417" t="s">
        <v>769</v>
      </c>
      <c r="SEX323" s="414" t="s">
        <v>64</v>
      </c>
      <c r="SEY323" s="415">
        <v>1</v>
      </c>
      <c r="SEZ323" s="418" t="s">
        <v>783</v>
      </c>
      <c r="SFA323" s="417" t="s">
        <v>769</v>
      </c>
      <c r="SFB323" s="414" t="s">
        <v>64</v>
      </c>
      <c r="SFC323" s="415">
        <v>1</v>
      </c>
      <c r="SFD323" s="418" t="s">
        <v>783</v>
      </c>
      <c r="SFE323" s="417" t="s">
        <v>769</v>
      </c>
      <c r="SFF323" s="414" t="s">
        <v>64</v>
      </c>
      <c r="SFG323" s="415">
        <v>1</v>
      </c>
      <c r="SFH323" s="418" t="s">
        <v>783</v>
      </c>
      <c r="SFI323" s="417" t="s">
        <v>769</v>
      </c>
      <c r="SFJ323" s="414" t="s">
        <v>64</v>
      </c>
      <c r="SFK323" s="415">
        <v>1</v>
      </c>
      <c r="SFL323" s="418" t="s">
        <v>783</v>
      </c>
      <c r="SFM323" s="417" t="s">
        <v>769</v>
      </c>
      <c r="SFN323" s="414" t="s">
        <v>64</v>
      </c>
      <c r="SFO323" s="415">
        <v>1</v>
      </c>
      <c r="SFP323" s="418" t="s">
        <v>783</v>
      </c>
      <c r="SFQ323" s="417" t="s">
        <v>769</v>
      </c>
      <c r="SFR323" s="414" t="s">
        <v>64</v>
      </c>
      <c r="SFS323" s="415">
        <v>1</v>
      </c>
      <c r="SFT323" s="418" t="s">
        <v>783</v>
      </c>
      <c r="SFU323" s="417" t="s">
        <v>769</v>
      </c>
      <c r="SFV323" s="414" t="s">
        <v>64</v>
      </c>
      <c r="SFW323" s="415">
        <v>1</v>
      </c>
      <c r="SFX323" s="418" t="s">
        <v>783</v>
      </c>
      <c r="SFY323" s="417" t="s">
        <v>769</v>
      </c>
      <c r="SFZ323" s="414" t="s">
        <v>64</v>
      </c>
      <c r="SGA323" s="415">
        <v>1</v>
      </c>
      <c r="SGB323" s="418" t="s">
        <v>783</v>
      </c>
      <c r="SGC323" s="417" t="s">
        <v>769</v>
      </c>
      <c r="SGD323" s="414" t="s">
        <v>64</v>
      </c>
      <c r="SGE323" s="415">
        <v>1</v>
      </c>
      <c r="SGF323" s="418" t="s">
        <v>783</v>
      </c>
      <c r="SGG323" s="417" t="s">
        <v>769</v>
      </c>
      <c r="SGH323" s="414" t="s">
        <v>64</v>
      </c>
      <c r="SGI323" s="415">
        <v>1</v>
      </c>
      <c r="SGJ323" s="418" t="s">
        <v>783</v>
      </c>
      <c r="SGK323" s="417" t="s">
        <v>769</v>
      </c>
      <c r="SGL323" s="414" t="s">
        <v>64</v>
      </c>
      <c r="SGM323" s="415">
        <v>1</v>
      </c>
      <c r="SGN323" s="418" t="s">
        <v>783</v>
      </c>
      <c r="SGO323" s="417" t="s">
        <v>769</v>
      </c>
      <c r="SGP323" s="414" t="s">
        <v>64</v>
      </c>
      <c r="SGQ323" s="415">
        <v>1</v>
      </c>
      <c r="SGR323" s="418" t="s">
        <v>783</v>
      </c>
      <c r="SGS323" s="417" t="s">
        <v>769</v>
      </c>
      <c r="SGT323" s="414" t="s">
        <v>64</v>
      </c>
      <c r="SGU323" s="415">
        <v>1</v>
      </c>
      <c r="SGV323" s="418" t="s">
        <v>783</v>
      </c>
      <c r="SGW323" s="417" t="s">
        <v>769</v>
      </c>
      <c r="SGX323" s="414" t="s">
        <v>64</v>
      </c>
      <c r="SGY323" s="415">
        <v>1</v>
      </c>
      <c r="SGZ323" s="418" t="s">
        <v>783</v>
      </c>
      <c r="SHA323" s="417" t="s">
        <v>769</v>
      </c>
      <c r="SHB323" s="414" t="s">
        <v>64</v>
      </c>
      <c r="SHC323" s="415">
        <v>1</v>
      </c>
      <c r="SHD323" s="418" t="s">
        <v>783</v>
      </c>
      <c r="SHE323" s="417" t="s">
        <v>769</v>
      </c>
      <c r="SHF323" s="414" t="s">
        <v>64</v>
      </c>
      <c r="SHG323" s="415">
        <v>1</v>
      </c>
      <c r="SHH323" s="418" t="s">
        <v>783</v>
      </c>
      <c r="SHI323" s="417" t="s">
        <v>769</v>
      </c>
      <c r="SHJ323" s="414" t="s">
        <v>64</v>
      </c>
      <c r="SHK323" s="415">
        <v>1</v>
      </c>
      <c r="SHL323" s="418" t="s">
        <v>783</v>
      </c>
      <c r="SHM323" s="417" t="s">
        <v>769</v>
      </c>
      <c r="SHN323" s="414" t="s">
        <v>64</v>
      </c>
      <c r="SHO323" s="415">
        <v>1</v>
      </c>
      <c r="SHP323" s="418" t="s">
        <v>783</v>
      </c>
      <c r="SHQ323" s="417" t="s">
        <v>769</v>
      </c>
      <c r="SHR323" s="414" t="s">
        <v>64</v>
      </c>
      <c r="SHS323" s="415">
        <v>1</v>
      </c>
      <c r="SHT323" s="418" t="s">
        <v>783</v>
      </c>
      <c r="SHU323" s="417" t="s">
        <v>769</v>
      </c>
      <c r="SHV323" s="414" t="s">
        <v>64</v>
      </c>
      <c r="SHW323" s="415">
        <v>1</v>
      </c>
      <c r="SHX323" s="418" t="s">
        <v>783</v>
      </c>
      <c r="SHY323" s="417" t="s">
        <v>769</v>
      </c>
      <c r="SHZ323" s="414" t="s">
        <v>64</v>
      </c>
      <c r="SIA323" s="415">
        <v>1</v>
      </c>
      <c r="SIB323" s="418" t="s">
        <v>783</v>
      </c>
      <c r="SIC323" s="417" t="s">
        <v>769</v>
      </c>
      <c r="SID323" s="414" t="s">
        <v>64</v>
      </c>
      <c r="SIE323" s="415">
        <v>1</v>
      </c>
      <c r="SIF323" s="418" t="s">
        <v>783</v>
      </c>
      <c r="SIG323" s="417" t="s">
        <v>769</v>
      </c>
      <c r="SIH323" s="414" t="s">
        <v>64</v>
      </c>
      <c r="SII323" s="415">
        <v>1</v>
      </c>
      <c r="SIJ323" s="418" t="s">
        <v>783</v>
      </c>
      <c r="SIK323" s="417" t="s">
        <v>769</v>
      </c>
      <c r="SIL323" s="414" t="s">
        <v>64</v>
      </c>
      <c r="SIM323" s="415">
        <v>1</v>
      </c>
      <c r="SIN323" s="418" t="s">
        <v>783</v>
      </c>
      <c r="SIO323" s="417" t="s">
        <v>769</v>
      </c>
      <c r="SIP323" s="414" t="s">
        <v>64</v>
      </c>
      <c r="SIQ323" s="415">
        <v>1</v>
      </c>
      <c r="SIR323" s="418" t="s">
        <v>783</v>
      </c>
      <c r="SIS323" s="417" t="s">
        <v>769</v>
      </c>
      <c r="SIT323" s="414" t="s">
        <v>64</v>
      </c>
      <c r="SIU323" s="415">
        <v>1</v>
      </c>
      <c r="SIV323" s="418" t="s">
        <v>783</v>
      </c>
      <c r="SIW323" s="417" t="s">
        <v>769</v>
      </c>
      <c r="SIX323" s="414" t="s">
        <v>64</v>
      </c>
      <c r="SIY323" s="415">
        <v>1</v>
      </c>
      <c r="SIZ323" s="418" t="s">
        <v>783</v>
      </c>
      <c r="SJA323" s="417" t="s">
        <v>769</v>
      </c>
      <c r="SJB323" s="414" t="s">
        <v>64</v>
      </c>
      <c r="SJC323" s="415">
        <v>1</v>
      </c>
      <c r="SJD323" s="418" t="s">
        <v>783</v>
      </c>
      <c r="SJE323" s="417" t="s">
        <v>769</v>
      </c>
      <c r="SJF323" s="414" t="s">
        <v>64</v>
      </c>
      <c r="SJG323" s="415">
        <v>1</v>
      </c>
      <c r="SJH323" s="418" t="s">
        <v>783</v>
      </c>
      <c r="SJI323" s="417" t="s">
        <v>769</v>
      </c>
      <c r="SJJ323" s="414" t="s">
        <v>64</v>
      </c>
      <c r="SJK323" s="415">
        <v>1</v>
      </c>
      <c r="SJL323" s="418" t="s">
        <v>783</v>
      </c>
      <c r="SJM323" s="417" t="s">
        <v>769</v>
      </c>
      <c r="SJN323" s="414" t="s">
        <v>64</v>
      </c>
      <c r="SJO323" s="415">
        <v>1</v>
      </c>
      <c r="SJP323" s="418" t="s">
        <v>783</v>
      </c>
      <c r="SJQ323" s="417" t="s">
        <v>769</v>
      </c>
      <c r="SJR323" s="414" t="s">
        <v>64</v>
      </c>
      <c r="SJS323" s="415">
        <v>1</v>
      </c>
      <c r="SJT323" s="418" t="s">
        <v>783</v>
      </c>
      <c r="SJU323" s="417" t="s">
        <v>769</v>
      </c>
      <c r="SJV323" s="414" t="s">
        <v>64</v>
      </c>
      <c r="SJW323" s="415">
        <v>1</v>
      </c>
      <c r="SJX323" s="418" t="s">
        <v>783</v>
      </c>
      <c r="SJY323" s="417" t="s">
        <v>769</v>
      </c>
      <c r="SJZ323" s="414" t="s">
        <v>64</v>
      </c>
      <c r="SKA323" s="415">
        <v>1</v>
      </c>
      <c r="SKB323" s="418" t="s">
        <v>783</v>
      </c>
      <c r="SKC323" s="417" t="s">
        <v>769</v>
      </c>
      <c r="SKD323" s="414" t="s">
        <v>64</v>
      </c>
      <c r="SKE323" s="415">
        <v>1</v>
      </c>
      <c r="SKF323" s="418" t="s">
        <v>783</v>
      </c>
      <c r="SKG323" s="417" t="s">
        <v>769</v>
      </c>
      <c r="SKH323" s="414" t="s">
        <v>64</v>
      </c>
      <c r="SKI323" s="415">
        <v>1</v>
      </c>
      <c r="SKJ323" s="418" t="s">
        <v>783</v>
      </c>
      <c r="SKK323" s="417" t="s">
        <v>769</v>
      </c>
      <c r="SKL323" s="414" t="s">
        <v>64</v>
      </c>
      <c r="SKM323" s="415">
        <v>1</v>
      </c>
      <c r="SKN323" s="418" t="s">
        <v>783</v>
      </c>
      <c r="SKO323" s="417" t="s">
        <v>769</v>
      </c>
      <c r="SKP323" s="414" t="s">
        <v>64</v>
      </c>
      <c r="SKQ323" s="415">
        <v>1</v>
      </c>
      <c r="SKR323" s="418" t="s">
        <v>783</v>
      </c>
      <c r="SKS323" s="417" t="s">
        <v>769</v>
      </c>
      <c r="SKT323" s="414" t="s">
        <v>64</v>
      </c>
      <c r="SKU323" s="415">
        <v>1</v>
      </c>
      <c r="SKV323" s="418" t="s">
        <v>783</v>
      </c>
      <c r="SKW323" s="417" t="s">
        <v>769</v>
      </c>
      <c r="SKX323" s="414" t="s">
        <v>64</v>
      </c>
      <c r="SKY323" s="415">
        <v>1</v>
      </c>
      <c r="SKZ323" s="418" t="s">
        <v>783</v>
      </c>
      <c r="SLA323" s="417" t="s">
        <v>769</v>
      </c>
      <c r="SLB323" s="414" t="s">
        <v>64</v>
      </c>
      <c r="SLC323" s="415">
        <v>1</v>
      </c>
      <c r="SLD323" s="418" t="s">
        <v>783</v>
      </c>
      <c r="SLE323" s="417" t="s">
        <v>769</v>
      </c>
      <c r="SLF323" s="414" t="s">
        <v>64</v>
      </c>
      <c r="SLG323" s="415">
        <v>1</v>
      </c>
      <c r="SLH323" s="418" t="s">
        <v>783</v>
      </c>
      <c r="SLI323" s="417" t="s">
        <v>769</v>
      </c>
      <c r="SLJ323" s="414" t="s">
        <v>64</v>
      </c>
      <c r="SLK323" s="415">
        <v>1</v>
      </c>
      <c r="SLL323" s="418" t="s">
        <v>783</v>
      </c>
      <c r="SLM323" s="417" t="s">
        <v>769</v>
      </c>
      <c r="SLN323" s="414" t="s">
        <v>64</v>
      </c>
      <c r="SLO323" s="415">
        <v>1</v>
      </c>
      <c r="SLP323" s="418" t="s">
        <v>783</v>
      </c>
      <c r="SLQ323" s="417" t="s">
        <v>769</v>
      </c>
      <c r="SLR323" s="414" t="s">
        <v>64</v>
      </c>
      <c r="SLS323" s="415">
        <v>1</v>
      </c>
      <c r="SLT323" s="418" t="s">
        <v>783</v>
      </c>
      <c r="SLU323" s="417" t="s">
        <v>769</v>
      </c>
      <c r="SLV323" s="414" t="s">
        <v>64</v>
      </c>
      <c r="SLW323" s="415">
        <v>1</v>
      </c>
      <c r="SLX323" s="418" t="s">
        <v>783</v>
      </c>
      <c r="SLY323" s="417" t="s">
        <v>769</v>
      </c>
      <c r="SLZ323" s="414" t="s">
        <v>64</v>
      </c>
      <c r="SMA323" s="415">
        <v>1</v>
      </c>
      <c r="SMB323" s="418" t="s">
        <v>783</v>
      </c>
      <c r="SMC323" s="417" t="s">
        <v>769</v>
      </c>
      <c r="SMD323" s="414" t="s">
        <v>64</v>
      </c>
      <c r="SME323" s="415">
        <v>1</v>
      </c>
      <c r="SMF323" s="418" t="s">
        <v>783</v>
      </c>
      <c r="SMG323" s="417" t="s">
        <v>769</v>
      </c>
      <c r="SMH323" s="414" t="s">
        <v>64</v>
      </c>
      <c r="SMI323" s="415">
        <v>1</v>
      </c>
      <c r="SMJ323" s="418" t="s">
        <v>783</v>
      </c>
      <c r="SMK323" s="417" t="s">
        <v>769</v>
      </c>
      <c r="SML323" s="414" t="s">
        <v>64</v>
      </c>
      <c r="SMM323" s="415">
        <v>1</v>
      </c>
      <c r="SMN323" s="418" t="s">
        <v>783</v>
      </c>
      <c r="SMO323" s="417" t="s">
        <v>769</v>
      </c>
      <c r="SMP323" s="414" t="s">
        <v>64</v>
      </c>
      <c r="SMQ323" s="415">
        <v>1</v>
      </c>
      <c r="SMR323" s="418" t="s">
        <v>783</v>
      </c>
      <c r="SMS323" s="417" t="s">
        <v>769</v>
      </c>
      <c r="SMT323" s="414" t="s">
        <v>64</v>
      </c>
      <c r="SMU323" s="415">
        <v>1</v>
      </c>
      <c r="SMV323" s="418" t="s">
        <v>783</v>
      </c>
      <c r="SMW323" s="417" t="s">
        <v>769</v>
      </c>
      <c r="SMX323" s="414" t="s">
        <v>64</v>
      </c>
      <c r="SMY323" s="415">
        <v>1</v>
      </c>
      <c r="SMZ323" s="418" t="s">
        <v>783</v>
      </c>
      <c r="SNA323" s="417" t="s">
        <v>769</v>
      </c>
      <c r="SNB323" s="414" t="s">
        <v>64</v>
      </c>
      <c r="SNC323" s="415">
        <v>1</v>
      </c>
      <c r="SND323" s="418" t="s">
        <v>783</v>
      </c>
      <c r="SNE323" s="417" t="s">
        <v>769</v>
      </c>
      <c r="SNF323" s="414" t="s">
        <v>64</v>
      </c>
      <c r="SNG323" s="415">
        <v>1</v>
      </c>
      <c r="SNH323" s="418" t="s">
        <v>783</v>
      </c>
      <c r="SNI323" s="417" t="s">
        <v>769</v>
      </c>
      <c r="SNJ323" s="414" t="s">
        <v>64</v>
      </c>
      <c r="SNK323" s="415">
        <v>1</v>
      </c>
      <c r="SNL323" s="418" t="s">
        <v>783</v>
      </c>
      <c r="SNM323" s="417" t="s">
        <v>769</v>
      </c>
      <c r="SNN323" s="414" t="s">
        <v>64</v>
      </c>
      <c r="SNO323" s="415">
        <v>1</v>
      </c>
      <c r="SNP323" s="418" t="s">
        <v>783</v>
      </c>
      <c r="SNQ323" s="417" t="s">
        <v>769</v>
      </c>
      <c r="SNR323" s="414" t="s">
        <v>64</v>
      </c>
      <c r="SNS323" s="415">
        <v>1</v>
      </c>
      <c r="SNT323" s="418" t="s">
        <v>783</v>
      </c>
      <c r="SNU323" s="417" t="s">
        <v>769</v>
      </c>
      <c r="SNV323" s="414" t="s">
        <v>64</v>
      </c>
      <c r="SNW323" s="415">
        <v>1</v>
      </c>
      <c r="SNX323" s="418" t="s">
        <v>783</v>
      </c>
      <c r="SNY323" s="417" t="s">
        <v>769</v>
      </c>
      <c r="SNZ323" s="414" t="s">
        <v>64</v>
      </c>
      <c r="SOA323" s="415">
        <v>1</v>
      </c>
      <c r="SOB323" s="418" t="s">
        <v>783</v>
      </c>
      <c r="SOC323" s="417" t="s">
        <v>769</v>
      </c>
      <c r="SOD323" s="414" t="s">
        <v>64</v>
      </c>
      <c r="SOE323" s="415">
        <v>1</v>
      </c>
      <c r="SOF323" s="418" t="s">
        <v>783</v>
      </c>
      <c r="SOG323" s="417" t="s">
        <v>769</v>
      </c>
      <c r="SOH323" s="414" t="s">
        <v>64</v>
      </c>
      <c r="SOI323" s="415">
        <v>1</v>
      </c>
      <c r="SOJ323" s="418" t="s">
        <v>783</v>
      </c>
      <c r="SOK323" s="417" t="s">
        <v>769</v>
      </c>
      <c r="SOL323" s="414" t="s">
        <v>64</v>
      </c>
      <c r="SOM323" s="415">
        <v>1</v>
      </c>
      <c r="SON323" s="418" t="s">
        <v>783</v>
      </c>
      <c r="SOO323" s="417" t="s">
        <v>769</v>
      </c>
      <c r="SOP323" s="414" t="s">
        <v>64</v>
      </c>
      <c r="SOQ323" s="415">
        <v>1</v>
      </c>
      <c r="SOR323" s="418" t="s">
        <v>783</v>
      </c>
      <c r="SOS323" s="417" t="s">
        <v>769</v>
      </c>
      <c r="SOT323" s="414" t="s">
        <v>64</v>
      </c>
      <c r="SOU323" s="415">
        <v>1</v>
      </c>
      <c r="SOV323" s="418" t="s">
        <v>783</v>
      </c>
      <c r="SOW323" s="417" t="s">
        <v>769</v>
      </c>
      <c r="SOX323" s="414" t="s">
        <v>64</v>
      </c>
      <c r="SOY323" s="415">
        <v>1</v>
      </c>
      <c r="SOZ323" s="418" t="s">
        <v>783</v>
      </c>
      <c r="SPA323" s="417" t="s">
        <v>769</v>
      </c>
      <c r="SPB323" s="414" t="s">
        <v>64</v>
      </c>
      <c r="SPC323" s="415">
        <v>1</v>
      </c>
      <c r="SPD323" s="418" t="s">
        <v>783</v>
      </c>
      <c r="SPE323" s="417" t="s">
        <v>769</v>
      </c>
      <c r="SPF323" s="414" t="s">
        <v>64</v>
      </c>
      <c r="SPG323" s="415">
        <v>1</v>
      </c>
      <c r="SPH323" s="418" t="s">
        <v>783</v>
      </c>
      <c r="SPI323" s="417" t="s">
        <v>769</v>
      </c>
      <c r="SPJ323" s="414" t="s">
        <v>64</v>
      </c>
      <c r="SPK323" s="415">
        <v>1</v>
      </c>
      <c r="SPL323" s="418" t="s">
        <v>783</v>
      </c>
      <c r="SPM323" s="417" t="s">
        <v>769</v>
      </c>
      <c r="SPN323" s="414" t="s">
        <v>64</v>
      </c>
      <c r="SPO323" s="415">
        <v>1</v>
      </c>
      <c r="SPP323" s="418" t="s">
        <v>783</v>
      </c>
      <c r="SPQ323" s="417" t="s">
        <v>769</v>
      </c>
      <c r="SPR323" s="414" t="s">
        <v>64</v>
      </c>
      <c r="SPS323" s="415">
        <v>1</v>
      </c>
      <c r="SPT323" s="418" t="s">
        <v>783</v>
      </c>
      <c r="SPU323" s="417" t="s">
        <v>769</v>
      </c>
      <c r="SPV323" s="414" t="s">
        <v>64</v>
      </c>
      <c r="SPW323" s="415">
        <v>1</v>
      </c>
      <c r="SPX323" s="418" t="s">
        <v>783</v>
      </c>
      <c r="SPY323" s="417" t="s">
        <v>769</v>
      </c>
      <c r="SPZ323" s="414" t="s">
        <v>64</v>
      </c>
      <c r="SQA323" s="415">
        <v>1</v>
      </c>
      <c r="SQB323" s="418" t="s">
        <v>783</v>
      </c>
      <c r="SQC323" s="417" t="s">
        <v>769</v>
      </c>
      <c r="SQD323" s="414" t="s">
        <v>64</v>
      </c>
      <c r="SQE323" s="415">
        <v>1</v>
      </c>
      <c r="SQF323" s="418" t="s">
        <v>783</v>
      </c>
      <c r="SQG323" s="417" t="s">
        <v>769</v>
      </c>
      <c r="SQH323" s="414" t="s">
        <v>64</v>
      </c>
      <c r="SQI323" s="415">
        <v>1</v>
      </c>
      <c r="SQJ323" s="418" t="s">
        <v>783</v>
      </c>
      <c r="SQK323" s="417" t="s">
        <v>769</v>
      </c>
      <c r="SQL323" s="414" t="s">
        <v>64</v>
      </c>
      <c r="SQM323" s="415">
        <v>1</v>
      </c>
      <c r="SQN323" s="418" t="s">
        <v>783</v>
      </c>
      <c r="SQO323" s="417" t="s">
        <v>769</v>
      </c>
      <c r="SQP323" s="414" t="s">
        <v>64</v>
      </c>
      <c r="SQQ323" s="415">
        <v>1</v>
      </c>
      <c r="SQR323" s="418" t="s">
        <v>783</v>
      </c>
      <c r="SQS323" s="417" t="s">
        <v>769</v>
      </c>
      <c r="SQT323" s="414" t="s">
        <v>64</v>
      </c>
      <c r="SQU323" s="415">
        <v>1</v>
      </c>
      <c r="SQV323" s="418" t="s">
        <v>783</v>
      </c>
      <c r="SQW323" s="417" t="s">
        <v>769</v>
      </c>
      <c r="SQX323" s="414" t="s">
        <v>64</v>
      </c>
      <c r="SQY323" s="415">
        <v>1</v>
      </c>
      <c r="SQZ323" s="418" t="s">
        <v>783</v>
      </c>
      <c r="SRA323" s="417" t="s">
        <v>769</v>
      </c>
      <c r="SRB323" s="414" t="s">
        <v>64</v>
      </c>
      <c r="SRC323" s="415">
        <v>1</v>
      </c>
      <c r="SRD323" s="418" t="s">
        <v>783</v>
      </c>
      <c r="SRE323" s="417" t="s">
        <v>769</v>
      </c>
      <c r="SRF323" s="414" t="s">
        <v>64</v>
      </c>
      <c r="SRG323" s="415">
        <v>1</v>
      </c>
      <c r="SRH323" s="418" t="s">
        <v>783</v>
      </c>
      <c r="SRI323" s="417" t="s">
        <v>769</v>
      </c>
      <c r="SRJ323" s="414" t="s">
        <v>64</v>
      </c>
      <c r="SRK323" s="415">
        <v>1</v>
      </c>
      <c r="SRL323" s="418" t="s">
        <v>783</v>
      </c>
      <c r="SRM323" s="417" t="s">
        <v>769</v>
      </c>
      <c r="SRN323" s="414" t="s">
        <v>64</v>
      </c>
      <c r="SRO323" s="415">
        <v>1</v>
      </c>
      <c r="SRP323" s="418" t="s">
        <v>783</v>
      </c>
      <c r="SRQ323" s="417" t="s">
        <v>769</v>
      </c>
      <c r="SRR323" s="414" t="s">
        <v>64</v>
      </c>
      <c r="SRS323" s="415">
        <v>1</v>
      </c>
      <c r="SRT323" s="418" t="s">
        <v>783</v>
      </c>
      <c r="SRU323" s="417" t="s">
        <v>769</v>
      </c>
      <c r="SRV323" s="414" t="s">
        <v>64</v>
      </c>
      <c r="SRW323" s="415">
        <v>1</v>
      </c>
      <c r="SRX323" s="418" t="s">
        <v>783</v>
      </c>
      <c r="SRY323" s="417" t="s">
        <v>769</v>
      </c>
      <c r="SRZ323" s="414" t="s">
        <v>64</v>
      </c>
      <c r="SSA323" s="415">
        <v>1</v>
      </c>
      <c r="SSB323" s="418" t="s">
        <v>783</v>
      </c>
      <c r="SSC323" s="417" t="s">
        <v>769</v>
      </c>
      <c r="SSD323" s="414" t="s">
        <v>64</v>
      </c>
      <c r="SSE323" s="415">
        <v>1</v>
      </c>
      <c r="SSF323" s="418" t="s">
        <v>783</v>
      </c>
      <c r="SSG323" s="417" t="s">
        <v>769</v>
      </c>
      <c r="SSH323" s="414" t="s">
        <v>64</v>
      </c>
      <c r="SSI323" s="415">
        <v>1</v>
      </c>
      <c r="SSJ323" s="418" t="s">
        <v>783</v>
      </c>
      <c r="SSK323" s="417" t="s">
        <v>769</v>
      </c>
      <c r="SSL323" s="414" t="s">
        <v>64</v>
      </c>
      <c r="SSM323" s="415">
        <v>1</v>
      </c>
      <c r="SSN323" s="418" t="s">
        <v>783</v>
      </c>
      <c r="SSO323" s="417" t="s">
        <v>769</v>
      </c>
      <c r="SSP323" s="414" t="s">
        <v>64</v>
      </c>
      <c r="SSQ323" s="415">
        <v>1</v>
      </c>
      <c r="SSR323" s="418" t="s">
        <v>783</v>
      </c>
      <c r="SSS323" s="417" t="s">
        <v>769</v>
      </c>
      <c r="SST323" s="414" t="s">
        <v>64</v>
      </c>
      <c r="SSU323" s="415">
        <v>1</v>
      </c>
      <c r="SSV323" s="418" t="s">
        <v>783</v>
      </c>
      <c r="SSW323" s="417" t="s">
        <v>769</v>
      </c>
      <c r="SSX323" s="414" t="s">
        <v>64</v>
      </c>
      <c r="SSY323" s="415">
        <v>1</v>
      </c>
      <c r="SSZ323" s="418" t="s">
        <v>783</v>
      </c>
      <c r="STA323" s="417" t="s">
        <v>769</v>
      </c>
      <c r="STB323" s="414" t="s">
        <v>64</v>
      </c>
      <c r="STC323" s="415">
        <v>1</v>
      </c>
      <c r="STD323" s="418" t="s">
        <v>783</v>
      </c>
      <c r="STE323" s="417" t="s">
        <v>769</v>
      </c>
      <c r="STF323" s="414" t="s">
        <v>64</v>
      </c>
      <c r="STG323" s="415">
        <v>1</v>
      </c>
      <c r="STH323" s="418" t="s">
        <v>783</v>
      </c>
      <c r="STI323" s="417" t="s">
        <v>769</v>
      </c>
      <c r="STJ323" s="414" t="s">
        <v>64</v>
      </c>
      <c r="STK323" s="415">
        <v>1</v>
      </c>
      <c r="STL323" s="418" t="s">
        <v>783</v>
      </c>
      <c r="STM323" s="417" t="s">
        <v>769</v>
      </c>
      <c r="STN323" s="414" t="s">
        <v>64</v>
      </c>
      <c r="STO323" s="415">
        <v>1</v>
      </c>
      <c r="STP323" s="418" t="s">
        <v>783</v>
      </c>
      <c r="STQ323" s="417" t="s">
        <v>769</v>
      </c>
      <c r="STR323" s="414" t="s">
        <v>64</v>
      </c>
      <c r="STS323" s="415">
        <v>1</v>
      </c>
      <c r="STT323" s="418" t="s">
        <v>783</v>
      </c>
      <c r="STU323" s="417" t="s">
        <v>769</v>
      </c>
      <c r="STV323" s="414" t="s">
        <v>64</v>
      </c>
      <c r="STW323" s="415">
        <v>1</v>
      </c>
      <c r="STX323" s="418" t="s">
        <v>783</v>
      </c>
      <c r="STY323" s="417" t="s">
        <v>769</v>
      </c>
      <c r="STZ323" s="414" t="s">
        <v>64</v>
      </c>
      <c r="SUA323" s="415">
        <v>1</v>
      </c>
      <c r="SUB323" s="418" t="s">
        <v>783</v>
      </c>
      <c r="SUC323" s="417" t="s">
        <v>769</v>
      </c>
      <c r="SUD323" s="414" t="s">
        <v>64</v>
      </c>
      <c r="SUE323" s="415">
        <v>1</v>
      </c>
      <c r="SUF323" s="418" t="s">
        <v>783</v>
      </c>
      <c r="SUG323" s="417" t="s">
        <v>769</v>
      </c>
      <c r="SUH323" s="414" t="s">
        <v>64</v>
      </c>
      <c r="SUI323" s="415">
        <v>1</v>
      </c>
      <c r="SUJ323" s="418" t="s">
        <v>783</v>
      </c>
      <c r="SUK323" s="417" t="s">
        <v>769</v>
      </c>
      <c r="SUL323" s="414" t="s">
        <v>64</v>
      </c>
      <c r="SUM323" s="415">
        <v>1</v>
      </c>
      <c r="SUN323" s="418" t="s">
        <v>783</v>
      </c>
      <c r="SUO323" s="417" t="s">
        <v>769</v>
      </c>
      <c r="SUP323" s="414" t="s">
        <v>64</v>
      </c>
      <c r="SUQ323" s="415">
        <v>1</v>
      </c>
      <c r="SUR323" s="418" t="s">
        <v>783</v>
      </c>
      <c r="SUS323" s="417" t="s">
        <v>769</v>
      </c>
      <c r="SUT323" s="414" t="s">
        <v>64</v>
      </c>
      <c r="SUU323" s="415">
        <v>1</v>
      </c>
      <c r="SUV323" s="418" t="s">
        <v>783</v>
      </c>
      <c r="SUW323" s="417" t="s">
        <v>769</v>
      </c>
      <c r="SUX323" s="414" t="s">
        <v>64</v>
      </c>
      <c r="SUY323" s="415">
        <v>1</v>
      </c>
      <c r="SUZ323" s="418" t="s">
        <v>783</v>
      </c>
      <c r="SVA323" s="417" t="s">
        <v>769</v>
      </c>
      <c r="SVB323" s="414" t="s">
        <v>64</v>
      </c>
      <c r="SVC323" s="415">
        <v>1</v>
      </c>
      <c r="SVD323" s="418" t="s">
        <v>783</v>
      </c>
      <c r="SVE323" s="417" t="s">
        <v>769</v>
      </c>
      <c r="SVF323" s="414" t="s">
        <v>64</v>
      </c>
      <c r="SVG323" s="415">
        <v>1</v>
      </c>
      <c r="SVH323" s="418" t="s">
        <v>783</v>
      </c>
      <c r="SVI323" s="417" t="s">
        <v>769</v>
      </c>
      <c r="SVJ323" s="414" t="s">
        <v>64</v>
      </c>
      <c r="SVK323" s="415">
        <v>1</v>
      </c>
      <c r="SVL323" s="418" t="s">
        <v>783</v>
      </c>
      <c r="SVM323" s="417" t="s">
        <v>769</v>
      </c>
      <c r="SVN323" s="414" t="s">
        <v>64</v>
      </c>
      <c r="SVO323" s="415">
        <v>1</v>
      </c>
      <c r="SVP323" s="418" t="s">
        <v>783</v>
      </c>
      <c r="SVQ323" s="417" t="s">
        <v>769</v>
      </c>
      <c r="SVR323" s="414" t="s">
        <v>64</v>
      </c>
      <c r="SVS323" s="415">
        <v>1</v>
      </c>
      <c r="SVT323" s="418" t="s">
        <v>783</v>
      </c>
      <c r="SVU323" s="417" t="s">
        <v>769</v>
      </c>
      <c r="SVV323" s="414" t="s">
        <v>64</v>
      </c>
      <c r="SVW323" s="415">
        <v>1</v>
      </c>
      <c r="SVX323" s="418" t="s">
        <v>783</v>
      </c>
      <c r="SVY323" s="417" t="s">
        <v>769</v>
      </c>
      <c r="SVZ323" s="414" t="s">
        <v>64</v>
      </c>
      <c r="SWA323" s="415">
        <v>1</v>
      </c>
      <c r="SWB323" s="418" t="s">
        <v>783</v>
      </c>
      <c r="SWC323" s="417" t="s">
        <v>769</v>
      </c>
      <c r="SWD323" s="414" t="s">
        <v>64</v>
      </c>
      <c r="SWE323" s="415">
        <v>1</v>
      </c>
      <c r="SWF323" s="418" t="s">
        <v>783</v>
      </c>
      <c r="SWG323" s="417" t="s">
        <v>769</v>
      </c>
      <c r="SWH323" s="414" t="s">
        <v>64</v>
      </c>
      <c r="SWI323" s="415">
        <v>1</v>
      </c>
      <c r="SWJ323" s="418" t="s">
        <v>783</v>
      </c>
      <c r="SWK323" s="417" t="s">
        <v>769</v>
      </c>
      <c r="SWL323" s="414" t="s">
        <v>64</v>
      </c>
      <c r="SWM323" s="415">
        <v>1</v>
      </c>
      <c r="SWN323" s="418" t="s">
        <v>783</v>
      </c>
      <c r="SWO323" s="417" t="s">
        <v>769</v>
      </c>
      <c r="SWP323" s="414" t="s">
        <v>64</v>
      </c>
      <c r="SWQ323" s="415">
        <v>1</v>
      </c>
      <c r="SWR323" s="418" t="s">
        <v>783</v>
      </c>
      <c r="SWS323" s="417" t="s">
        <v>769</v>
      </c>
      <c r="SWT323" s="414" t="s">
        <v>64</v>
      </c>
      <c r="SWU323" s="415">
        <v>1</v>
      </c>
      <c r="SWV323" s="418" t="s">
        <v>783</v>
      </c>
      <c r="SWW323" s="417" t="s">
        <v>769</v>
      </c>
      <c r="SWX323" s="414" t="s">
        <v>64</v>
      </c>
      <c r="SWY323" s="415">
        <v>1</v>
      </c>
      <c r="SWZ323" s="418" t="s">
        <v>783</v>
      </c>
      <c r="SXA323" s="417" t="s">
        <v>769</v>
      </c>
      <c r="SXB323" s="414" t="s">
        <v>64</v>
      </c>
      <c r="SXC323" s="415">
        <v>1</v>
      </c>
      <c r="SXD323" s="418" t="s">
        <v>783</v>
      </c>
      <c r="SXE323" s="417" t="s">
        <v>769</v>
      </c>
      <c r="SXF323" s="414" t="s">
        <v>64</v>
      </c>
      <c r="SXG323" s="415">
        <v>1</v>
      </c>
      <c r="SXH323" s="418" t="s">
        <v>783</v>
      </c>
      <c r="SXI323" s="417" t="s">
        <v>769</v>
      </c>
      <c r="SXJ323" s="414" t="s">
        <v>64</v>
      </c>
      <c r="SXK323" s="415">
        <v>1</v>
      </c>
      <c r="SXL323" s="418" t="s">
        <v>783</v>
      </c>
      <c r="SXM323" s="417" t="s">
        <v>769</v>
      </c>
      <c r="SXN323" s="414" t="s">
        <v>64</v>
      </c>
      <c r="SXO323" s="415">
        <v>1</v>
      </c>
      <c r="SXP323" s="418" t="s">
        <v>783</v>
      </c>
      <c r="SXQ323" s="417" t="s">
        <v>769</v>
      </c>
      <c r="SXR323" s="414" t="s">
        <v>64</v>
      </c>
      <c r="SXS323" s="415">
        <v>1</v>
      </c>
      <c r="SXT323" s="418" t="s">
        <v>783</v>
      </c>
      <c r="SXU323" s="417" t="s">
        <v>769</v>
      </c>
      <c r="SXV323" s="414" t="s">
        <v>64</v>
      </c>
      <c r="SXW323" s="415">
        <v>1</v>
      </c>
      <c r="SXX323" s="418" t="s">
        <v>783</v>
      </c>
      <c r="SXY323" s="417" t="s">
        <v>769</v>
      </c>
      <c r="SXZ323" s="414" t="s">
        <v>64</v>
      </c>
      <c r="SYA323" s="415">
        <v>1</v>
      </c>
      <c r="SYB323" s="418" t="s">
        <v>783</v>
      </c>
      <c r="SYC323" s="417" t="s">
        <v>769</v>
      </c>
      <c r="SYD323" s="414" t="s">
        <v>64</v>
      </c>
      <c r="SYE323" s="415">
        <v>1</v>
      </c>
      <c r="SYF323" s="418" t="s">
        <v>783</v>
      </c>
      <c r="SYG323" s="417" t="s">
        <v>769</v>
      </c>
      <c r="SYH323" s="414" t="s">
        <v>64</v>
      </c>
      <c r="SYI323" s="415">
        <v>1</v>
      </c>
      <c r="SYJ323" s="418" t="s">
        <v>783</v>
      </c>
      <c r="SYK323" s="417" t="s">
        <v>769</v>
      </c>
      <c r="SYL323" s="414" t="s">
        <v>64</v>
      </c>
      <c r="SYM323" s="415">
        <v>1</v>
      </c>
      <c r="SYN323" s="418" t="s">
        <v>783</v>
      </c>
      <c r="SYO323" s="417" t="s">
        <v>769</v>
      </c>
      <c r="SYP323" s="414" t="s">
        <v>64</v>
      </c>
      <c r="SYQ323" s="415">
        <v>1</v>
      </c>
      <c r="SYR323" s="418" t="s">
        <v>783</v>
      </c>
      <c r="SYS323" s="417" t="s">
        <v>769</v>
      </c>
      <c r="SYT323" s="414" t="s">
        <v>64</v>
      </c>
      <c r="SYU323" s="415">
        <v>1</v>
      </c>
      <c r="SYV323" s="418" t="s">
        <v>783</v>
      </c>
      <c r="SYW323" s="417" t="s">
        <v>769</v>
      </c>
      <c r="SYX323" s="414" t="s">
        <v>64</v>
      </c>
      <c r="SYY323" s="415">
        <v>1</v>
      </c>
      <c r="SYZ323" s="418" t="s">
        <v>783</v>
      </c>
      <c r="SZA323" s="417" t="s">
        <v>769</v>
      </c>
      <c r="SZB323" s="414" t="s">
        <v>64</v>
      </c>
      <c r="SZC323" s="415">
        <v>1</v>
      </c>
      <c r="SZD323" s="418" t="s">
        <v>783</v>
      </c>
      <c r="SZE323" s="417" t="s">
        <v>769</v>
      </c>
      <c r="SZF323" s="414" t="s">
        <v>64</v>
      </c>
      <c r="SZG323" s="415">
        <v>1</v>
      </c>
      <c r="SZH323" s="418" t="s">
        <v>783</v>
      </c>
      <c r="SZI323" s="417" t="s">
        <v>769</v>
      </c>
      <c r="SZJ323" s="414" t="s">
        <v>64</v>
      </c>
      <c r="SZK323" s="415">
        <v>1</v>
      </c>
      <c r="SZL323" s="418" t="s">
        <v>783</v>
      </c>
      <c r="SZM323" s="417" t="s">
        <v>769</v>
      </c>
      <c r="SZN323" s="414" t="s">
        <v>64</v>
      </c>
      <c r="SZO323" s="415">
        <v>1</v>
      </c>
      <c r="SZP323" s="418" t="s">
        <v>783</v>
      </c>
      <c r="SZQ323" s="417" t="s">
        <v>769</v>
      </c>
      <c r="SZR323" s="414" t="s">
        <v>64</v>
      </c>
      <c r="SZS323" s="415">
        <v>1</v>
      </c>
      <c r="SZT323" s="418" t="s">
        <v>783</v>
      </c>
      <c r="SZU323" s="417" t="s">
        <v>769</v>
      </c>
      <c r="SZV323" s="414" t="s">
        <v>64</v>
      </c>
      <c r="SZW323" s="415">
        <v>1</v>
      </c>
      <c r="SZX323" s="418" t="s">
        <v>783</v>
      </c>
      <c r="SZY323" s="417" t="s">
        <v>769</v>
      </c>
      <c r="SZZ323" s="414" t="s">
        <v>64</v>
      </c>
      <c r="TAA323" s="415">
        <v>1</v>
      </c>
      <c r="TAB323" s="418" t="s">
        <v>783</v>
      </c>
      <c r="TAC323" s="417" t="s">
        <v>769</v>
      </c>
      <c r="TAD323" s="414" t="s">
        <v>64</v>
      </c>
      <c r="TAE323" s="415">
        <v>1</v>
      </c>
      <c r="TAF323" s="418" t="s">
        <v>783</v>
      </c>
      <c r="TAG323" s="417" t="s">
        <v>769</v>
      </c>
      <c r="TAH323" s="414" t="s">
        <v>64</v>
      </c>
      <c r="TAI323" s="415">
        <v>1</v>
      </c>
      <c r="TAJ323" s="418" t="s">
        <v>783</v>
      </c>
      <c r="TAK323" s="417" t="s">
        <v>769</v>
      </c>
      <c r="TAL323" s="414" t="s">
        <v>64</v>
      </c>
      <c r="TAM323" s="415">
        <v>1</v>
      </c>
      <c r="TAN323" s="418" t="s">
        <v>783</v>
      </c>
      <c r="TAO323" s="417" t="s">
        <v>769</v>
      </c>
      <c r="TAP323" s="414" t="s">
        <v>64</v>
      </c>
      <c r="TAQ323" s="415">
        <v>1</v>
      </c>
      <c r="TAR323" s="418" t="s">
        <v>783</v>
      </c>
      <c r="TAS323" s="417" t="s">
        <v>769</v>
      </c>
      <c r="TAT323" s="414" t="s">
        <v>64</v>
      </c>
      <c r="TAU323" s="415">
        <v>1</v>
      </c>
      <c r="TAV323" s="418" t="s">
        <v>783</v>
      </c>
      <c r="TAW323" s="417" t="s">
        <v>769</v>
      </c>
      <c r="TAX323" s="414" t="s">
        <v>64</v>
      </c>
      <c r="TAY323" s="415">
        <v>1</v>
      </c>
      <c r="TAZ323" s="418" t="s">
        <v>783</v>
      </c>
      <c r="TBA323" s="417" t="s">
        <v>769</v>
      </c>
      <c r="TBB323" s="414" t="s">
        <v>64</v>
      </c>
      <c r="TBC323" s="415">
        <v>1</v>
      </c>
      <c r="TBD323" s="418" t="s">
        <v>783</v>
      </c>
      <c r="TBE323" s="417" t="s">
        <v>769</v>
      </c>
      <c r="TBF323" s="414" t="s">
        <v>64</v>
      </c>
      <c r="TBG323" s="415">
        <v>1</v>
      </c>
      <c r="TBH323" s="418" t="s">
        <v>783</v>
      </c>
      <c r="TBI323" s="417" t="s">
        <v>769</v>
      </c>
      <c r="TBJ323" s="414" t="s">
        <v>64</v>
      </c>
      <c r="TBK323" s="415">
        <v>1</v>
      </c>
      <c r="TBL323" s="418" t="s">
        <v>783</v>
      </c>
      <c r="TBM323" s="417" t="s">
        <v>769</v>
      </c>
      <c r="TBN323" s="414" t="s">
        <v>64</v>
      </c>
      <c r="TBO323" s="415">
        <v>1</v>
      </c>
      <c r="TBP323" s="418" t="s">
        <v>783</v>
      </c>
      <c r="TBQ323" s="417" t="s">
        <v>769</v>
      </c>
      <c r="TBR323" s="414" t="s">
        <v>64</v>
      </c>
      <c r="TBS323" s="415">
        <v>1</v>
      </c>
      <c r="TBT323" s="418" t="s">
        <v>783</v>
      </c>
      <c r="TBU323" s="417" t="s">
        <v>769</v>
      </c>
      <c r="TBV323" s="414" t="s">
        <v>64</v>
      </c>
      <c r="TBW323" s="415">
        <v>1</v>
      </c>
      <c r="TBX323" s="418" t="s">
        <v>783</v>
      </c>
      <c r="TBY323" s="417" t="s">
        <v>769</v>
      </c>
      <c r="TBZ323" s="414" t="s">
        <v>64</v>
      </c>
      <c r="TCA323" s="415">
        <v>1</v>
      </c>
      <c r="TCB323" s="418" t="s">
        <v>783</v>
      </c>
      <c r="TCC323" s="417" t="s">
        <v>769</v>
      </c>
      <c r="TCD323" s="414" t="s">
        <v>64</v>
      </c>
      <c r="TCE323" s="415">
        <v>1</v>
      </c>
      <c r="TCF323" s="418" t="s">
        <v>783</v>
      </c>
      <c r="TCG323" s="417" t="s">
        <v>769</v>
      </c>
      <c r="TCH323" s="414" t="s">
        <v>64</v>
      </c>
      <c r="TCI323" s="415">
        <v>1</v>
      </c>
      <c r="TCJ323" s="418" t="s">
        <v>783</v>
      </c>
      <c r="TCK323" s="417" t="s">
        <v>769</v>
      </c>
      <c r="TCL323" s="414" t="s">
        <v>64</v>
      </c>
      <c r="TCM323" s="415">
        <v>1</v>
      </c>
      <c r="TCN323" s="418" t="s">
        <v>783</v>
      </c>
      <c r="TCO323" s="417" t="s">
        <v>769</v>
      </c>
      <c r="TCP323" s="414" t="s">
        <v>64</v>
      </c>
      <c r="TCQ323" s="415">
        <v>1</v>
      </c>
      <c r="TCR323" s="418" t="s">
        <v>783</v>
      </c>
      <c r="TCS323" s="417" t="s">
        <v>769</v>
      </c>
      <c r="TCT323" s="414" t="s">
        <v>64</v>
      </c>
      <c r="TCU323" s="415">
        <v>1</v>
      </c>
      <c r="TCV323" s="418" t="s">
        <v>783</v>
      </c>
      <c r="TCW323" s="417" t="s">
        <v>769</v>
      </c>
      <c r="TCX323" s="414" t="s">
        <v>64</v>
      </c>
      <c r="TCY323" s="415">
        <v>1</v>
      </c>
      <c r="TCZ323" s="418" t="s">
        <v>783</v>
      </c>
      <c r="TDA323" s="417" t="s">
        <v>769</v>
      </c>
      <c r="TDB323" s="414" t="s">
        <v>64</v>
      </c>
      <c r="TDC323" s="415">
        <v>1</v>
      </c>
      <c r="TDD323" s="418" t="s">
        <v>783</v>
      </c>
      <c r="TDE323" s="417" t="s">
        <v>769</v>
      </c>
      <c r="TDF323" s="414" t="s">
        <v>64</v>
      </c>
      <c r="TDG323" s="415">
        <v>1</v>
      </c>
      <c r="TDH323" s="418" t="s">
        <v>783</v>
      </c>
      <c r="TDI323" s="417" t="s">
        <v>769</v>
      </c>
      <c r="TDJ323" s="414" t="s">
        <v>64</v>
      </c>
      <c r="TDK323" s="415">
        <v>1</v>
      </c>
      <c r="TDL323" s="418" t="s">
        <v>783</v>
      </c>
      <c r="TDM323" s="417" t="s">
        <v>769</v>
      </c>
      <c r="TDN323" s="414" t="s">
        <v>64</v>
      </c>
      <c r="TDO323" s="415">
        <v>1</v>
      </c>
      <c r="TDP323" s="418" t="s">
        <v>783</v>
      </c>
      <c r="TDQ323" s="417" t="s">
        <v>769</v>
      </c>
      <c r="TDR323" s="414" t="s">
        <v>64</v>
      </c>
      <c r="TDS323" s="415">
        <v>1</v>
      </c>
      <c r="TDT323" s="418" t="s">
        <v>783</v>
      </c>
      <c r="TDU323" s="417" t="s">
        <v>769</v>
      </c>
      <c r="TDV323" s="414" t="s">
        <v>64</v>
      </c>
      <c r="TDW323" s="415">
        <v>1</v>
      </c>
      <c r="TDX323" s="418" t="s">
        <v>783</v>
      </c>
      <c r="TDY323" s="417" t="s">
        <v>769</v>
      </c>
      <c r="TDZ323" s="414" t="s">
        <v>64</v>
      </c>
      <c r="TEA323" s="415">
        <v>1</v>
      </c>
      <c r="TEB323" s="418" t="s">
        <v>783</v>
      </c>
      <c r="TEC323" s="417" t="s">
        <v>769</v>
      </c>
      <c r="TED323" s="414" t="s">
        <v>64</v>
      </c>
      <c r="TEE323" s="415">
        <v>1</v>
      </c>
      <c r="TEF323" s="418" t="s">
        <v>783</v>
      </c>
      <c r="TEG323" s="417" t="s">
        <v>769</v>
      </c>
      <c r="TEH323" s="414" t="s">
        <v>64</v>
      </c>
      <c r="TEI323" s="415">
        <v>1</v>
      </c>
      <c r="TEJ323" s="418" t="s">
        <v>783</v>
      </c>
      <c r="TEK323" s="417" t="s">
        <v>769</v>
      </c>
      <c r="TEL323" s="414" t="s">
        <v>64</v>
      </c>
      <c r="TEM323" s="415">
        <v>1</v>
      </c>
      <c r="TEN323" s="418" t="s">
        <v>783</v>
      </c>
      <c r="TEO323" s="417" t="s">
        <v>769</v>
      </c>
      <c r="TEP323" s="414" t="s">
        <v>64</v>
      </c>
      <c r="TEQ323" s="415">
        <v>1</v>
      </c>
      <c r="TER323" s="418" t="s">
        <v>783</v>
      </c>
      <c r="TES323" s="417" t="s">
        <v>769</v>
      </c>
      <c r="TET323" s="414" t="s">
        <v>64</v>
      </c>
      <c r="TEU323" s="415">
        <v>1</v>
      </c>
      <c r="TEV323" s="418" t="s">
        <v>783</v>
      </c>
      <c r="TEW323" s="417" t="s">
        <v>769</v>
      </c>
      <c r="TEX323" s="414" t="s">
        <v>64</v>
      </c>
      <c r="TEY323" s="415">
        <v>1</v>
      </c>
      <c r="TEZ323" s="418" t="s">
        <v>783</v>
      </c>
      <c r="TFA323" s="417" t="s">
        <v>769</v>
      </c>
      <c r="TFB323" s="414" t="s">
        <v>64</v>
      </c>
      <c r="TFC323" s="415">
        <v>1</v>
      </c>
      <c r="TFD323" s="418" t="s">
        <v>783</v>
      </c>
      <c r="TFE323" s="417" t="s">
        <v>769</v>
      </c>
      <c r="TFF323" s="414" t="s">
        <v>64</v>
      </c>
      <c r="TFG323" s="415">
        <v>1</v>
      </c>
      <c r="TFH323" s="418" t="s">
        <v>783</v>
      </c>
      <c r="TFI323" s="417" t="s">
        <v>769</v>
      </c>
      <c r="TFJ323" s="414" t="s">
        <v>64</v>
      </c>
      <c r="TFK323" s="415">
        <v>1</v>
      </c>
      <c r="TFL323" s="418" t="s">
        <v>783</v>
      </c>
      <c r="TFM323" s="417" t="s">
        <v>769</v>
      </c>
      <c r="TFN323" s="414" t="s">
        <v>64</v>
      </c>
      <c r="TFO323" s="415">
        <v>1</v>
      </c>
      <c r="TFP323" s="418" t="s">
        <v>783</v>
      </c>
      <c r="TFQ323" s="417" t="s">
        <v>769</v>
      </c>
      <c r="TFR323" s="414" t="s">
        <v>64</v>
      </c>
      <c r="TFS323" s="415">
        <v>1</v>
      </c>
      <c r="TFT323" s="418" t="s">
        <v>783</v>
      </c>
      <c r="TFU323" s="417" t="s">
        <v>769</v>
      </c>
      <c r="TFV323" s="414" t="s">
        <v>64</v>
      </c>
      <c r="TFW323" s="415">
        <v>1</v>
      </c>
      <c r="TFX323" s="418" t="s">
        <v>783</v>
      </c>
      <c r="TFY323" s="417" t="s">
        <v>769</v>
      </c>
      <c r="TFZ323" s="414" t="s">
        <v>64</v>
      </c>
      <c r="TGA323" s="415">
        <v>1</v>
      </c>
      <c r="TGB323" s="418" t="s">
        <v>783</v>
      </c>
      <c r="TGC323" s="417" t="s">
        <v>769</v>
      </c>
      <c r="TGD323" s="414" t="s">
        <v>64</v>
      </c>
      <c r="TGE323" s="415">
        <v>1</v>
      </c>
      <c r="TGF323" s="418" t="s">
        <v>783</v>
      </c>
      <c r="TGG323" s="417" t="s">
        <v>769</v>
      </c>
      <c r="TGH323" s="414" t="s">
        <v>64</v>
      </c>
      <c r="TGI323" s="415">
        <v>1</v>
      </c>
      <c r="TGJ323" s="418" t="s">
        <v>783</v>
      </c>
      <c r="TGK323" s="417" t="s">
        <v>769</v>
      </c>
      <c r="TGL323" s="414" t="s">
        <v>64</v>
      </c>
      <c r="TGM323" s="415">
        <v>1</v>
      </c>
      <c r="TGN323" s="418" t="s">
        <v>783</v>
      </c>
      <c r="TGO323" s="417" t="s">
        <v>769</v>
      </c>
      <c r="TGP323" s="414" t="s">
        <v>64</v>
      </c>
      <c r="TGQ323" s="415">
        <v>1</v>
      </c>
      <c r="TGR323" s="418" t="s">
        <v>783</v>
      </c>
      <c r="TGS323" s="417" t="s">
        <v>769</v>
      </c>
      <c r="TGT323" s="414" t="s">
        <v>64</v>
      </c>
      <c r="TGU323" s="415">
        <v>1</v>
      </c>
      <c r="TGV323" s="418" t="s">
        <v>783</v>
      </c>
      <c r="TGW323" s="417" t="s">
        <v>769</v>
      </c>
      <c r="TGX323" s="414" t="s">
        <v>64</v>
      </c>
      <c r="TGY323" s="415">
        <v>1</v>
      </c>
      <c r="TGZ323" s="418" t="s">
        <v>783</v>
      </c>
      <c r="THA323" s="417" t="s">
        <v>769</v>
      </c>
      <c r="THB323" s="414" t="s">
        <v>64</v>
      </c>
      <c r="THC323" s="415">
        <v>1</v>
      </c>
      <c r="THD323" s="418" t="s">
        <v>783</v>
      </c>
      <c r="THE323" s="417" t="s">
        <v>769</v>
      </c>
      <c r="THF323" s="414" t="s">
        <v>64</v>
      </c>
      <c r="THG323" s="415">
        <v>1</v>
      </c>
      <c r="THH323" s="418" t="s">
        <v>783</v>
      </c>
      <c r="THI323" s="417" t="s">
        <v>769</v>
      </c>
      <c r="THJ323" s="414" t="s">
        <v>64</v>
      </c>
      <c r="THK323" s="415">
        <v>1</v>
      </c>
      <c r="THL323" s="418" t="s">
        <v>783</v>
      </c>
      <c r="THM323" s="417" t="s">
        <v>769</v>
      </c>
      <c r="THN323" s="414" t="s">
        <v>64</v>
      </c>
      <c r="THO323" s="415">
        <v>1</v>
      </c>
      <c r="THP323" s="418" t="s">
        <v>783</v>
      </c>
      <c r="THQ323" s="417" t="s">
        <v>769</v>
      </c>
      <c r="THR323" s="414" t="s">
        <v>64</v>
      </c>
      <c r="THS323" s="415">
        <v>1</v>
      </c>
      <c r="THT323" s="418" t="s">
        <v>783</v>
      </c>
      <c r="THU323" s="417" t="s">
        <v>769</v>
      </c>
      <c r="THV323" s="414" t="s">
        <v>64</v>
      </c>
      <c r="THW323" s="415">
        <v>1</v>
      </c>
      <c r="THX323" s="418" t="s">
        <v>783</v>
      </c>
      <c r="THY323" s="417" t="s">
        <v>769</v>
      </c>
      <c r="THZ323" s="414" t="s">
        <v>64</v>
      </c>
      <c r="TIA323" s="415">
        <v>1</v>
      </c>
      <c r="TIB323" s="418" t="s">
        <v>783</v>
      </c>
      <c r="TIC323" s="417" t="s">
        <v>769</v>
      </c>
      <c r="TID323" s="414" t="s">
        <v>64</v>
      </c>
      <c r="TIE323" s="415">
        <v>1</v>
      </c>
      <c r="TIF323" s="418" t="s">
        <v>783</v>
      </c>
      <c r="TIG323" s="417" t="s">
        <v>769</v>
      </c>
      <c r="TIH323" s="414" t="s">
        <v>64</v>
      </c>
      <c r="TII323" s="415">
        <v>1</v>
      </c>
      <c r="TIJ323" s="418" t="s">
        <v>783</v>
      </c>
      <c r="TIK323" s="417" t="s">
        <v>769</v>
      </c>
      <c r="TIL323" s="414" t="s">
        <v>64</v>
      </c>
      <c r="TIM323" s="415">
        <v>1</v>
      </c>
      <c r="TIN323" s="418" t="s">
        <v>783</v>
      </c>
      <c r="TIO323" s="417" t="s">
        <v>769</v>
      </c>
      <c r="TIP323" s="414" t="s">
        <v>64</v>
      </c>
      <c r="TIQ323" s="415">
        <v>1</v>
      </c>
      <c r="TIR323" s="418" t="s">
        <v>783</v>
      </c>
      <c r="TIS323" s="417" t="s">
        <v>769</v>
      </c>
      <c r="TIT323" s="414" t="s">
        <v>64</v>
      </c>
      <c r="TIU323" s="415">
        <v>1</v>
      </c>
      <c r="TIV323" s="418" t="s">
        <v>783</v>
      </c>
      <c r="TIW323" s="417" t="s">
        <v>769</v>
      </c>
      <c r="TIX323" s="414" t="s">
        <v>64</v>
      </c>
      <c r="TIY323" s="415">
        <v>1</v>
      </c>
      <c r="TIZ323" s="418" t="s">
        <v>783</v>
      </c>
      <c r="TJA323" s="417" t="s">
        <v>769</v>
      </c>
      <c r="TJB323" s="414" t="s">
        <v>64</v>
      </c>
      <c r="TJC323" s="415">
        <v>1</v>
      </c>
      <c r="TJD323" s="418" t="s">
        <v>783</v>
      </c>
      <c r="TJE323" s="417" t="s">
        <v>769</v>
      </c>
      <c r="TJF323" s="414" t="s">
        <v>64</v>
      </c>
      <c r="TJG323" s="415">
        <v>1</v>
      </c>
      <c r="TJH323" s="418" t="s">
        <v>783</v>
      </c>
      <c r="TJI323" s="417" t="s">
        <v>769</v>
      </c>
      <c r="TJJ323" s="414" t="s">
        <v>64</v>
      </c>
      <c r="TJK323" s="415">
        <v>1</v>
      </c>
      <c r="TJL323" s="418" t="s">
        <v>783</v>
      </c>
      <c r="TJM323" s="417" t="s">
        <v>769</v>
      </c>
      <c r="TJN323" s="414" t="s">
        <v>64</v>
      </c>
      <c r="TJO323" s="415">
        <v>1</v>
      </c>
      <c r="TJP323" s="418" t="s">
        <v>783</v>
      </c>
      <c r="TJQ323" s="417" t="s">
        <v>769</v>
      </c>
      <c r="TJR323" s="414" t="s">
        <v>64</v>
      </c>
      <c r="TJS323" s="415">
        <v>1</v>
      </c>
      <c r="TJT323" s="418" t="s">
        <v>783</v>
      </c>
      <c r="TJU323" s="417" t="s">
        <v>769</v>
      </c>
      <c r="TJV323" s="414" t="s">
        <v>64</v>
      </c>
      <c r="TJW323" s="415">
        <v>1</v>
      </c>
      <c r="TJX323" s="418" t="s">
        <v>783</v>
      </c>
      <c r="TJY323" s="417" t="s">
        <v>769</v>
      </c>
      <c r="TJZ323" s="414" t="s">
        <v>64</v>
      </c>
      <c r="TKA323" s="415">
        <v>1</v>
      </c>
      <c r="TKB323" s="418" t="s">
        <v>783</v>
      </c>
      <c r="TKC323" s="417" t="s">
        <v>769</v>
      </c>
      <c r="TKD323" s="414" t="s">
        <v>64</v>
      </c>
      <c r="TKE323" s="415">
        <v>1</v>
      </c>
      <c r="TKF323" s="418" t="s">
        <v>783</v>
      </c>
      <c r="TKG323" s="417" t="s">
        <v>769</v>
      </c>
      <c r="TKH323" s="414" t="s">
        <v>64</v>
      </c>
      <c r="TKI323" s="415">
        <v>1</v>
      </c>
      <c r="TKJ323" s="418" t="s">
        <v>783</v>
      </c>
      <c r="TKK323" s="417" t="s">
        <v>769</v>
      </c>
      <c r="TKL323" s="414" t="s">
        <v>64</v>
      </c>
      <c r="TKM323" s="415">
        <v>1</v>
      </c>
      <c r="TKN323" s="418" t="s">
        <v>783</v>
      </c>
      <c r="TKO323" s="417" t="s">
        <v>769</v>
      </c>
      <c r="TKP323" s="414" t="s">
        <v>64</v>
      </c>
      <c r="TKQ323" s="415">
        <v>1</v>
      </c>
      <c r="TKR323" s="418" t="s">
        <v>783</v>
      </c>
      <c r="TKS323" s="417" t="s">
        <v>769</v>
      </c>
      <c r="TKT323" s="414" t="s">
        <v>64</v>
      </c>
      <c r="TKU323" s="415">
        <v>1</v>
      </c>
      <c r="TKV323" s="418" t="s">
        <v>783</v>
      </c>
      <c r="TKW323" s="417" t="s">
        <v>769</v>
      </c>
      <c r="TKX323" s="414" t="s">
        <v>64</v>
      </c>
      <c r="TKY323" s="415">
        <v>1</v>
      </c>
      <c r="TKZ323" s="418" t="s">
        <v>783</v>
      </c>
      <c r="TLA323" s="417" t="s">
        <v>769</v>
      </c>
      <c r="TLB323" s="414" t="s">
        <v>64</v>
      </c>
      <c r="TLC323" s="415">
        <v>1</v>
      </c>
      <c r="TLD323" s="418" t="s">
        <v>783</v>
      </c>
      <c r="TLE323" s="417" t="s">
        <v>769</v>
      </c>
      <c r="TLF323" s="414" t="s">
        <v>64</v>
      </c>
      <c r="TLG323" s="415">
        <v>1</v>
      </c>
      <c r="TLH323" s="418" t="s">
        <v>783</v>
      </c>
      <c r="TLI323" s="417" t="s">
        <v>769</v>
      </c>
      <c r="TLJ323" s="414" t="s">
        <v>64</v>
      </c>
      <c r="TLK323" s="415">
        <v>1</v>
      </c>
      <c r="TLL323" s="418" t="s">
        <v>783</v>
      </c>
      <c r="TLM323" s="417" t="s">
        <v>769</v>
      </c>
      <c r="TLN323" s="414" t="s">
        <v>64</v>
      </c>
      <c r="TLO323" s="415">
        <v>1</v>
      </c>
      <c r="TLP323" s="418" t="s">
        <v>783</v>
      </c>
      <c r="TLQ323" s="417" t="s">
        <v>769</v>
      </c>
      <c r="TLR323" s="414" t="s">
        <v>64</v>
      </c>
      <c r="TLS323" s="415">
        <v>1</v>
      </c>
      <c r="TLT323" s="418" t="s">
        <v>783</v>
      </c>
      <c r="TLU323" s="417" t="s">
        <v>769</v>
      </c>
      <c r="TLV323" s="414" t="s">
        <v>64</v>
      </c>
      <c r="TLW323" s="415">
        <v>1</v>
      </c>
      <c r="TLX323" s="418" t="s">
        <v>783</v>
      </c>
      <c r="TLY323" s="417" t="s">
        <v>769</v>
      </c>
      <c r="TLZ323" s="414" t="s">
        <v>64</v>
      </c>
      <c r="TMA323" s="415">
        <v>1</v>
      </c>
      <c r="TMB323" s="418" t="s">
        <v>783</v>
      </c>
      <c r="TMC323" s="417" t="s">
        <v>769</v>
      </c>
      <c r="TMD323" s="414" t="s">
        <v>64</v>
      </c>
      <c r="TME323" s="415">
        <v>1</v>
      </c>
      <c r="TMF323" s="418" t="s">
        <v>783</v>
      </c>
      <c r="TMG323" s="417" t="s">
        <v>769</v>
      </c>
      <c r="TMH323" s="414" t="s">
        <v>64</v>
      </c>
      <c r="TMI323" s="415">
        <v>1</v>
      </c>
      <c r="TMJ323" s="418" t="s">
        <v>783</v>
      </c>
      <c r="TMK323" s="417" t="s">
        <v>769</v>
      </c>
      <c r="TML323" s="414" t="s">
        <v>64</v>
      </c>
      <c r="TMM323" s="415">
        <v>1</v>
      </c>
      <c r="TMN323" s="418" t="s">
        <v>783</v>
      </c>
      <c r="TMO323" s="417" t="s">
        <v>769</v>
      </c>
      <c r="TMP323" s="414" t="s">
        <v>64</v>
      </c>
      <c r="TMQ323" s="415">
        <v>1</v>
      </c>
      <c r="TMR323" s="418" t="s">
        <v>783</v>
      </c>
      <c r="TMS323" s="417" t="s">
        <v>769</v>
      </c>
      <c r="TMT323" s="414" t="s">
        <v>64</v>
      </c>
      <c r="TMU323" s="415">
        <v>1</v>
      </c>
      <c r="TMV323" s="418" t="s">
        <v>783</v>
      </c>
      <c r="TMW323" s="417" t="s">
        <v>769</v>
      </c>
      <c r="TMX323" s="414" t="s">
        <v>64</v>
      </c>
      <c r="TMY323" s="415">
        <v>1</v>
      </c>
      <c r="TMZ323" s="418" t="s">
        <v>783</v>
      </c>
      <c r="TNA323" s="417" t="s">
        <v>769</v>
      </c>
      <c r="TNB323" s="414" t="s">
        <v>64</v>
      </c>
      <c r="TNC323" s="415">
        <v>1</v>
      </c>
      <c r="TND323" s="418" t="s">
        <v>783</v>
      </c>
      <c r="TNE323" s="417" t="s">
        <v>769</v>
      </c>
      <c r="TNF323" s="414" t="s">
        <v>64</v>
      </c>
      <c r="TNG323" s="415">
        <v>1</v>
      </c>
      <c r="TNH323" s="418" t="s">
        <v>783</v>
      </c>
      <c r="TNI323" s="417" t="s">
        <v>769</v>
      </c>
      <c r="TNJ323" s="414" t="s">
        <v>64</v>
      </c>
      <c r="TNK323" s="415">
        <v>1</v>
      </c>
      <c r="TNL323" s="418" t="s">
        <v>783</v>
      </c>
      <c r="TNM323" s="417" t="s">
        <v>769</v>
      </c>
      <c r="TNN323" s="414" t="s">
        <v>64</v>
      </c>
      <c r="TNO323" s="415">
        <v>1</v>
      </c>
      <c r="TNP323" s="418" t="s">
        <v>783</v>
      </c>
      <c r="TNQ323" s="417" t="s">
        <v>769</v>
      </c>
      <c r="TNR323" s="414" t="s">
        <v>64</v>
      </c>
      <c r="TNS323" s="415">
        <v>1</v>
      </c>
      <c r="TNT323" s="418" t="s">
        <v>783</v>
      </c>
      <c r="TNU323" s="417" t="s">
        <v>769</v>
      </c>
      <c r="TNV323" s="414" t="s">
        <v>64</v>
      </c>
      <c r="TNW323" s="415">
        <v>1</v>
      </c>
      <c r="TNX323" s="418" t="s">
        <v>783</v>
      </c>
      <c r="TNY323" s="417" t="s">
        <v>769</v>
      </c>
      <c r="TNZ323" s="414" t="s">
        <v>64</v>
      </c>
      <c r="TOA323" s="415">
        <v>1</v>
      </c>
      <c r="TOB323" s="418" t="s">
        <v>783</v>
      </c>
      <c r="TOC323" s="417" t="s">
        <v>769</v>
      </c>
      <c r="TOD323" s="414" t="s">
        <v>64</v>
      </c>
      <c r="TOE323" s="415">
        <v>1</v>
      </c>
      <c r="TOF323" s="418" t="s">
        <v>783</v>
      </c>
      <c r="TOG323" s="417" t="s">
        <v>769</v>
      </c>
      <c r="TOH323" s="414" t="s">
        <v>64</v>
      </c>
      <c r="TOI323" s="415">
        <v>1</v>
      </c>
      <c r="TOJ323" s="418" t="s">
        <v>783</v>
      </c>
      <c r="TOK323" s="417" t="s">
        <v>769</v>
      </c>
      <c r="TOL323" s="414" t="s">
        <v>64</v>
      </c>
      <c r="TOM323" s="415">
        <v>1</v>
      </c>
      <c r="TON323" s="418" t="s">
        <v>783</v>
      </c>
      <c r="TOO323" s="417" t="s">
        <v>769</v>
      </c>
      <c r="TOP323" s="414" t="s">
        <v>64</v>
      </c>
      <c r="TOQ323" s="415">
        <v>1</v>
      </c>
      <c r="TOR323" s="418" t="s">
        <v>783</v>
      </c>
      <c r="TOS323" s="417" t="s">
        <v>769</v>
      </c>
      <c r="TOT323" s="414" t="s">
        <v>64</v>
      </c>
      <c r="TOU323" s="415">
        <v>1</v>
      </c>
      <c r="TOV323" s="418" t="s">
        <v>783</v>
      </c>
      <c r="TOW323" s="417" t="s">
        <v>769</v>
      </c>
      <c r="TOX323" s="414" t="s">
        <v>64</v>
      </c>
      <c r="TOY323" s="415">
        <v>1</v>
      </c>
      <c r="TOZ323" s="418" t="s">
        <v>783</v>
      </c>
      <c r="TPA323" s="417" t="s">
        <v>769</v>
      </c>
      <c r="TPB323" s="414" t="s">
        <v>64</v>
      </c>
      <c r="TPC323" s="415">
        <v>1</v>
      </c>
      <c r="TPD323" s="418" t="s">
        <v>783</v>
      </c>
      <c r="TPE323" s="417" t="s">
        <v>769</v>
      </c>
      <c r="TPF323" s="414" t="s">
        <v>64</v>
      </c>
      <c r="TPG323" s="415">
        <v>1</v>
      </c>
      <c r="TPH323" s="418" t="s">
        <v>783</v>
      </c>
      <c r="TPI323" s="417" t="s">
        <v>769</v>
      </c>
      <c r="TPJ323" s="414" t="s">
        <v>64</v>
      </c>
      <c r="TPK323" s="415">
        <v>1</v>
      </c>
      <c r="TPL323" s="418" t="s">
        <v>783</v>
      </c>
      <c r="TPM323" s="417" t="s">
        <v>769</v>
      </c>
      <c r="TPN323" s="414" t="s">
        <v>64</v>
      </c>
      <c r="TPO323" s="415">
        <v>1</v>
      </c>
      <c r="TPP323" s="418" t="s">
        <v>783</v>
      </c>
      <c r="TPQ323" s="417" t="s">
        <v>769</v>
      </c>
      <c r="TPR323" s="414" t="s">
        <v>64</v>
      </c>
      <c r="TPS323" s="415">
        <v>1</v>
      </c>
      <c r="TPT323" s="418" t="s">
        <v>783</v>
      </c>
      <c r="TPU323" s="417" t="s">
        <v>769</v>
      </c>
      <c r="TPV323" s="414" t="s">
        <v>64</v>
      </c>
      <c r="TPW323" s="415">
        <v>1</v>
      </c>
      <c r="TPX323" s="418" t="s">
        <v>783</v>
      </c>
      <c r="TPY323" s="417" t="s">
        <v>769</v>
      </c>
      <c r="TPZ323" s="414" t="s">
        <v>64</v>
      </c>
      <c r="TQA323" s="415">
        <v>1</v>
      </c>
      <c r="TQB323" s="418" t="s">
        <v>783</v>
      </c>
      <c r="TQC323" s="417" t="s">
        <v>769</v>
      </c>
      <c r="TQD323" s="414" t="s">
        <v>64</v>
      </c>
      <c r="TQE323" s="415">
        <v>1</v>
      </c>
      <c r="TQF323" s="418" t="s">
        <v>783</v>
      </c>
      <c r="TQG323" s="417" t="s">
        <v>769</v>
      </c>
      <c r="TQH323" s="414" t="s">
        <v>64</v>
      </c>
      <c r="TQI323" s="415">
        <v>1</v>
      </c>
      <c r="TQJ323" s="418" t="s">
        <v>783</v>
      </c>
      <c r="TQK323" s="417" t="s">
        <v>769</v>
      </c>
      <c r="TQL323" s="414" t="s">
        <v>64</v>
      </c>
      <c r="TQM323" s="415">
        <v>1</v>
      </c>
      <c r="TQN323" s="418" t="s">
        <v>783</v>
      </c>
      <c r="TQO323" s="417" t="s">
        <v>769</v>
      </c>
      <c r="TQP323" s="414" t="s">
        <v>64</v>
      </c>
      <c r="TQQ323" s="415">
        <v>1</v>
      </c>
      <c r="TQR323" s="418" t="s">
        <v>783</v>
      </c>
      <c r="TQS323" s="417" t="s">
        <v>769</v>
      </c>
      <c r="TQT323" s="414" t="s">
        <v>64</v>
      </c>
      <c r="TQU323" s="415">
        <v>1</v>
      </c>
      <c r="TQV323" s="418" t="s">
        <v>783</v>
      </c>
      <c r="TQW323" s="417" t="s">
        <v>769</v>
      </c>
      <c r="TQX323" s="414" t="s">
        <v>64</v>
      </c>
      <c r="TQY323" s="415">
        <v>1</v>
      </c>
      <c r="TQZ323" s="418" t="s">
        <v>783</v>
      </c>
      <c r="TRA323" s="417" t="s">
        <v>769</v>
      </c>
      <c r="TRB323" s="414" t="s">
        <v>64</v>
      </c>
      <c r="TRC323" s="415">
        <v>1</v>
      </c>
      <c r="TRD323" s="418" t="s">
        <v>783</v>
      </c>
      <c r="TRE323" s="417" t="s">
        <v>769</v>
      </c>
      <c r="TRF323" s="414" t="s">
        <v>64</v>
      </c>
      <c r="TRG323" s="415">
        <v>1</v>
      </c>
      <c r="TRH323" s="418" t="s">
        <v>783</v>
      </c>
      <c r="TRI323" s="417" t="s">
        <v>769</v>
      </c>
      <c r="TRJ323" s="414" t="s">
        <v>64</v>
      </c>
      <c r="TRK323" s="415">
        <v>1</v>
      </c>
      <c r="TRL323" s="418" t="s">
        <v>783</v>
      </c>
      <c r="TRM323" s="417" t="s">
        <v>769</v>
      </c>
      <c r="TRN323" s="414" t="s">
        <v>64</v>
      </c>
      <c r="TRO323" s="415">
        <v>1</v>
      </c>
      <c r="TRP323" s="418" t="s">
        <v>783</v>
      </c>
      <c r="TRQ323" s="417" t="s">
        <v>769</v>
      </c>
      <c r="TRR323" s="414" t="s">
        <v>64</v>
      </c>
      <c r="TRS323" s="415">
        <v>1</v>
      </c>
      <c r="TRT323" s="418" t="s">
        <v>783</v>
      </c>
      <c r="TRU323" s="417" t="s">
        <v>769</v>
      </c>
      <c r="TRV323" s="414" t="s">
        <v>64</v>
      </c>
      <c r="TRW323" s="415">
        <v>1</v>
      </c>
      <c r="TRX323" s="418" t="s">
        <v>783</v>
      </c>
      <c r="TRY323" s="417" t="s">
        <v>769</v>
      </c>
      <c r="TRZ323" s="414" t="s">
        <v>64</v>
      </c>
      <c r="TSA323" s="415">
        <v>1</v>
      </c>
      <c r="TSB323" s="418" t="s">
        <v>783</v>
      </c>
      <c r="TSC323" s="417" t="s">
        <v>769</v>
      </c>
      <c r="TSD323" s="414" t="s">
        <v>64</v>
      </c>
      <c r="TSE323" s="415">
        <v>1</v>
      </c>
      <c r="TSF323" s="418" t="s">
        <v>783</v>
      </c>
      <c r="TSG323" s="417" t="s">
        <v>769</v>
      </c>
      <c r="TSH323" s="414" t="s">
        <v>64</v>
      </c>
      <c r="TSI323" s="415">
        <v>1</v>
      </c>
      <c r="TSJ323" s="418" t="s">
        <v>783</v>
      </c>
      <c r="TSK323" s="417" t="s">
        <v>769</v>
      </c>
      <c r="TSL323" s="414" t="s">
        <v>64</v>
      </c>
      <c r="TSM323" s="415">
        <v>1</v>
      </c>
      <c r="TSN323" s="418" t="s">
        <v>783</v>
      </c>
      <c r="TSO323" s="417" t="s">
        <v>769</v>
      </c>
      <c r="TSP323" s="414" t="s">
        <v>64</v>
      </c>
      <c r="TSQ323" s="415">
        <v>1</v>
      </c>
      <c r="TSR323" s="418" t="s">
        <v>783</v>
      </c>
      <c r="TSS323" s="417" t="s">
        <v>769</v>
      </c>
      <c r="TST323" s="414" t="s">
        <v>64</v>
      </c>
      <c r="TSU323" s="415">
        <v>1</v>
      </c>
      <c r="TSV323" s="418" t="s">
        <v>783</v>
      </c>
      <c r="TSW323" s="417" t="s">
        <v>769</v>
      </c>
      <c r="TSX323" s="414" t="s">
        <v>64</v>
      </c>
      <c r="TSY323" s="415">
        <v>1</v>
      </c>
      <c r="TSZ323" s="418" t="s">
        <v>783</v>
      </c>
      <c r="TTA323" s="417" t="s">
        <v>769</v>
      </c>
      <c r="TTB323" s="414" t="s">
        <v>64</v>
      </c>
      <c r="TTC323" s="415">
        <v>1</v>
      </c>
      <c r="TTD323" s="418" t="s">
        <v>783</v>
      </c>
      <c r="TTE323" s="417" t="s">
        <v>769</v>
      </c>
      <c r="TTF323" s="414" t="s">
        <v>64</v>
      </c>
      <c r="TTG323" s="415">
        <v>1</v>
      </c>
      <c r="TTH323" s="418" t="s">
        <v>783</v>
      </c>
      <c r="TTI323" s="417" t="s">
        <v>769</v>
      </c>
      <c r="TTJ323" s="414" t="s">
        <v>64</v>
      </c>
      <c r="TTK323" s="415">
        <v>1</v>
      </c>
      <c r="TTL323" s="418" t="s">
        <v>783</v>
      </c>
      <c r="TTM323" s="417" t="s">
        <v>769</v>
      </c>
      <c r="TTN323" s="414" t="s">
        <v>64</v>
      </c>
      <c r="TTO323" s="415">
        <v>1</v>
      </c>
      <c r="TTP323" s="418" t="s">
        <v>783</v>
      </c>
      <c r="TTQ323" s="417" t="s">
        <v>769</v>
      </c>
      <c r="TTR323" s="414" t="s">
        <v>64</v>
      </c>
      <c r="TTS323" s="415">
        <v>1</v>
      </c>
      <c r="TTT323" s="418" t="s">
        <v>783</v>
      </c>
      <c r="TTU323" s="417" t="s">
        <v>769</v>
      </c>
      <c r="TTV323" s="414" t="s">
        <v>64</v>
      </c>
      <c r="TTW323" s="415">
        <v>1</v>
      </c>
      <c r="TTX323" s="418" t="s">
        <v>783</v>
      </c>
      <c r="TTY323" s="417" t="s">
        <v>769</v>
      </c>
      <c r="TTZ323" s="414" t="s">
        <v>64</v>
      </c>
      <c r="TUA323" s="415">
        <v>1</v>
      </c>
      <c r="TUB323" s="418" t="s">
        <v>783</v>
      </c>
      <c r="TUC323" s="417" t="s">
        <v>769</v>
      </c>
      <c r="TUD323" s="414" t="s">
        <v>64</v>
      </c>
      <c r="TUE323" s="415">
        <v>1</v>
      </c>
      <c r="TUF323" s="418" t="s">
        <v>783</v>
      </c>
      <c r="TUG323" s="417" t="s">
        <v>769</v>
      </c>
      <c r="TUH323" s="414" t="s">
        <v>64</v>
      </c>
      <c r="TUI323" s="415">
        <v>1</v>
      </c>
      <c r="TUJ323" s="418" t="s">
        <v>783</v>
      </c>
      <c r="TUK323" s="417" t="s">
        <v>769</v>
      </c>
      <c r="TUL323" s="414" t="s">
        <v>64</v>
      </c>
      <c r="TUM323" s="415">
        <v>1</v>
      </c>
      <c r="TUN323" s="418" t="s">
        <v>783</v>
      </c>
      <c r="TUO323" s="417" t="s">
        <v>769</v>
      </c>
      <c r="TUP323" s="414" t="s">
        <v>64</v>
      </c>
      <c r="TUQ323" s="415">
        <v>1</v>
      </c>
      <c r="TUR323" s="418" t="s">
        <v>783</v>
      </c>
      <c r="TUS323" s="417" t="s">
        <v>769</v>
      </c>
      <c r="TUT323" s="414" t="s">
        <v>64</v>
      </c>
      <c r="TUU323" s="415">
        <v>1</v>
      </c>
      <c r="TUV323" s="418" t="s">
        <v>783</v>
      </c>
      <c r="TUW323" s="417" t="s">
        <v>769</v>
      </c>
      <c r="TUX323" s="414" t="s">
        <v>64</v>
      </c>
      <c r="TUY323" s="415">
        <v>1</v>
      </c>
      <c r="TUZ323" s="418" t="s">
        <v>783</v>
      </c>
      <c r="TVA323" s="417" t="s">
        <v>769</v>
      </c>
      <c r="TVB323" s="414" t="s">
        <v>64</v>
      </c>
      <c r="TVC323" s="415">
        <v>1</v>
      </c>
      <c r="TVD323" s="418" t="s">
        <v>783</v>
      </c>
      <c r="TVE323" s="417" t="s">
        <v>769</v>
      </c>
      <c r="TVF323" s="414" t="s">
        <v>64</v>
      </c>
      <c r="TVG323" s="415">
        <v>1</v>
      </c>
      <c r="TVH323" s="418" t="s">
        <v>783</v>
      </c>
      <c r="TVI323" s="417" t="s">
        <v>769</v>
      </c>
      <c r="TVJ323" s="414" t="s">
        <v>64</v>
      </c>
      <c r="TVK323" s="415">
        <v>1</v>
      </c>
      <c r="TVL323" s="418" t="s">
        <v>783</v>
      </c>
      <c r="TVM323" s="417" t="s">
        <v>769</v>
      </c>
      <c r="TVN323" s="414" t="s">
        <v>64</v>
      </c>
      <c r="TVO323" s="415">
        <v>1</v>
      </c>
      <c r="TVP323" s="418" t="s">
        <v>783</v>
      </c>
      <c r="TVQ323" s="417" t="s">
        <v>769</v>
      </c>
      <c r="TVR323" s="414" t="s">
        <v>64</v>
      </c>
      <c r="TVS323" s="415">
        <v>1</v>
      </c>
      <c r="TVT323" s="418" t="s">
        <v>783</v>
      </c>
      <c r="TVU323" s="417" t="s">
        <v>769</v>
      </c>
      <c r="TVV323" s="414" t="s">
        <v>64</v>
      </c>
      <c r="TVW323" s="415">
        <v>1</v>
      </c>
      <c r="TVX323" s="418" t="s">
        <v>783</v>
      </c>
      <c r="TVY323" s="417" t="s">
        <v>769</v>
      </c>
      <c r="TVZ323" s="414" t="s">
        <v>64</v>
      </c>
      <c r="TWA323" s="415">
        <v>1</v>
      </c>
      <c r="TWB323" s="418" t="s">
        <v>783</v>
      </c>
      <c r="TWC323" s="417" t="s">
        <v>769</v>
      </c>
      <c r="TWD323" s="414" t="s">
        <v>64</v>
      </c>
      <c r="TWE323" s="415">
        <v>1</v>
      </c>
      <c r="TWF323" s="418" t="s">
        <v>783</v>
      </c>
      <c r="TWG323" s="417" t="s">
        <v>769</v>
      </c>
      <c r="TWH323" s="414" t="s">
        <v>64</v>
      </c>
      <c r="TWI323" s="415">
        <v>1</v>
      </c>
      <c r="TWJ323" s="418" t="s">
        <v>783</v>
      </c>
      <c r="TWK323" s="417" t="s">
        <v>769</v>
      </c>
      <c r="TWL323" s="414" t="s">
        <v>64</v>
      </c>
      <c r="TWM323" s="415">
        <v>1</v>
      </c>
      <c r="TWN323" s="418" t="s">
        <v>783</v>
      </c>
      <c r="TWO323" s="417" t="s">
        <v>769</v>
      </c>
      <c r="TWP323" s="414" t="s">
        <v>64</v>
      </c>
      <c r="TWQ323" s="415">
        <v>1</v>
      </c>
      <c r="TWR323" s="418" t="s">
        <v>783</v>
      </c>
      <c r="TWS323" s="417" t="s">
        <v>769</v>
      </c>
      <c r="TWT323" s="414" t="s">
        <v>64</v>
      </c>
      <c r="TWU323" s="415">
        <v>1</v>
      </c>
      <c r="TWV323" s="418" t="s">
        <v>783</v>
      </c>
      <c r="TWW323" s="417" t="s">
        <v>769</v>
      </c>
      <c r="TWX323" s="414" t="s">
        <v>64</v>
      </c>
      <c r="TWY323" s="415">
        <v>1</v>
      </c>
      <c r="TWZ323" s="418" t="s">
        <v>783</v>
      </c>
      <c r="TXA323" s="417" t="s">
        <v>769</v>
      </c>
      <c r="TXB323" s="414" t="s">
        <v>64</v>
      </c>
      <c r="TXC323" s="415">
        <v>1</v>
      </c>
      <c r="TXD323" s="418" t="s">
        <v>783</v>
      </c>
      <c r="TXE323" s="417" t="s">
        <v>769</v>
      </c>
      <c r="TXF323" s="414" t="s">
        <v>64</v>
      </c>
      <c r="TXG323" s="415">
        <v>1</v>
      </c>
      <c r="TXH323" s="418" t="s">
        <v>783</v>
      </c>
      <c r="TXI323" s="417" t="s">
        <v>769</v>
      </c>
      <c r="TXJ323" s="414" t="s">
        <v>64</v>
      </c>
      <c r="TXK323" s="415">
        <v>1</v>
      </c>
      <c r="TXL323" s="418" t="s">
        <v>783</v>
      </c>
      <c r="TXM323" s="417" t="s">
        <v>769</v>
      </c>
      <c r="TXN323" s="414" t="s">
        <v>64</v>
      </c>
      <c r="TXO323" s="415">
        <v>1</v>
      </c>
      <c r="TXP323" s="418" t="s">
        <v>783</v>
      </c>
      <c r="TXQ323" s="417" t="s">
        <v>769</v>
      </c>
      <c r="TXR323" s="414" t="s">
        <v>64</v>
      </c>
      <c r="TXS323" s="415">
        <v>1</v>
      </c>
      <c r="TXT323" s="418" t="s">
        <v>783</v>
      </c>
      <c r="TXU323" s="417" t="s">
        <v>769</v>
      </c>
      <c r="TXV323" s="414" t="s">
        <v>64</v>
      </c>
      <c r="TXW323" s="415">
        <v>1</v>
      </c>
      <c r="TXX323" s="418" t="s">
        <v>783</v>
      </c>
      <c r="TXY323" s="417" t="s">
        <v>769</v>
      </c>
      <c r="TXZ323" s="414" t="s">
        <v>64</v>
      </c>
      <c r="TYA323" s="415">
        <v>1</v>
      </c>
      <c r="TYB323" s="418" t="s">
        <v>783</v>
      </c>
      <c r="TYC323" s="417" t="s">
        <v>769</v>
      </c>
      <c r="TYD323" s="414" t="s">
        <v>64</v>
      </c>
      <c r="TYE323" s="415">
        <v>1</v>
      </c>
      <c r="TYF323" s="418" t="s">
        <v>783</v>
      </c>
      <c r="TYG323" s="417" t="s">
        <v>769</v>
      </c>
      <c r="TYH323" s="414" t="s">
        <v>64</v>
      </c>
      <c r="TYI323" s="415">
        <v>1</v>
      </c>
      <c r="TYJ323" s="418" t="s">
        <v>783</v>
      </c>
      <c r="TYK323" s="417" t="s">
        <v>769</v>
      </c>
      <c r="TYL323" s="414" t="s">
        <v>64</v>
      </c>
      <c r="TYM323" s="415">
        <v>1</v>
      </c>
      <c r="TYN323" s="418" t="s">
        <v>783</v>
      </c>
      <c r="TYO323" s="417" t="s">
        <v>769</v>
      </c>
      <c r="TYP323" s="414" t="s">
        <v>64</v>
      </c>
      <c r="TYQ323" s="415">
        <v>1</v>
      </c>
      <c r="TYR323" s="418" t="s">
        <v>783</v>
      </c>
      <c r="TYS323" s="417" t="s">
        <v>769</v>
      </c>
      <c r="TYT323" s="414" t="s">
        <v>64</v>
      </c>
      <c r="TYU323" s="415">
        <v>1</v>
      </c>
      <c r="TYV323" s="418" t="s">
        <v>783</v>
      </c>
      <c r="TYW323" s="417" t="s">
        <v>769</v>
      </c>
      <c r="TYX323" s="414" t="s">
        <v>64</v>
      </c>
      <c r="TYY323" s="415">
        <v>1</v>
      </c>
      <c r="TYZ323" s="418" t="s">
        <v>783</v>
      </c>
      <c r="TZA323" s="417" t="s">
        <v>769</v>
      </c>
      <c r="TZB323" s="414" t="s">
        <v>64</v>
      </c>
      <c r="TZC323" s="415">
        <v>1</v>
      </c>
      <c r="TZD323" s="418" t="s">
        <v>783</v>
      </c>
      <c r="TZE323" s="417" t="s">
        <v>769</v>
      </c>
      <c r="TZF323" s="414" t="s">
        <v>64</v>
      </c>
      <c r="TZG323" s="415">
        <v>1</v>
      </c>
      <c r="TZH323" s="418" t="s">
        <v>783</v>
      </c>
      <c r="TZI323" s="417" t="s">
        <v>769</v>
      </c>
      <c r="TZJ323" s="414" t="s">
        <v>64</v>
      </c>
      <c r="TZK323" s="415">
        <v>1</v>
      </c>
      <c r="TZL323" s="418" t="s">
        <v>783</v>
      </c>
      <c r="TZM323" s="417" t="s">
        <v>769</v>
      </c>
      <c r="TZN323" s="414" t="s">
        <v>64</v>
      </c>
      <c r="TZO323" s="415">
        <v>1</v>
      </c>
      <c r="TZP323" s="418" t="s">
        <v>783</v>
      </c>
      <c r="TZQ323" s="417" t="s">
        <v>769</v>
      </c>
      <c r="TZR323" s="414" t="s">
        <v>64</v>
      </c>
      <c r="TZS323" s="415">
        <v>1</v>
      </c>
      <c r="TZT323" s="418" t="s">
        <v>783</v>
      </c>
      <c r="TZU323" s="417" t="s">
        <v>769</v>
      </c>
      <c r="TZV323" s="414" t="s">
        <v>64</v>
      </c>
      <c r="TZW323" s="415">
        <v>1</v>
      </c>
      <c r="TZX323" s="418" t="s">
        <v>783</v>
      </c>
      <c r="TZY323" s="417" t="s">
        <v>769</v>
      </c>
      <c r="TZZ323" s="414" t="s">
        <v>64</v>
      </c>
      <c r="UAA323" s="415">
        <v>1</v>
      </c>
      <c r="UAB323" s="418" t="s">
        <v>783</v>
      </c>
      <c r="UAC323" s="417" t="s">
        <v>769</v>
      </c>
      <c r="UAD323" s="414" t="s">
        <v>64</v>
      </c>
      <c r="UAE323" s="415">
        <v>1</v>
      </c>
      <c r="UAF323" s="418" t="s">
        <v>783</v>
      </c>
      <c r="UAG323" s="417" t="s">
        <v>769</v>
      </c>
      <c r="UAH323" s="414" t="s">
        <v>64</v>
      </c>
      <c r="UAI323" s="415">
        <v>1</v>
      </c>
      <c r="UAJ323" s="418" t="s">
        <v>783</v>
      </c>
      <c r="UAK323" s="417" t="s">
        <v>769</v>
      </c>
      <c r="UAL323" s="414" t="s">
        <v>64</v>
      </c>
      <c r="UAM323" s="415">
        <v>1</v>
      </c>
      <c r="UAN323" s="418" t="s">
        <v>783</v>
      </c>
      <c r="UAO323" s="417" t="s">
        <v>769</v>
      </c>
      <c r="UAP323" s="414" t="s">
        <v>64</v>
      </c>
      <c r="UAQ323" s="415">
        <v>1</v>
      </c>
      <c r="UAR323" s="418" t="s">
        <v>783</v>
      </c>
      <c r="UAS323" s="417" t="s">
        <v>769</v>
      </c>
      <c r="UAT323" s="414" t="s">
        <v>64</v>
      </c>
      <c r="UAU323" s="415">
        <v>1</v>
      </c>
      <c r="UAV323" s="418" t="s">
        <v>783</v>
      </c>
      <c r="UAW323" s="417" t="s">
        <v>769</v>
      </c>
      <c r="UAX323" s="414" t="s">
        <v>64</v>
      </c>
      <c r="UAY323" s="415">
        <v>1</v>
      </c>
      <c r="UAZ323" s="418" t="s">
        <v>783</v>
      </c>
      <c r="UBA323" s="417" t="s">
        <v>769</v>
      </c>
      <c r="UBB323" s="414" t="s">
        <v>64</v>
      </c>
      <c r="UBC323" s="415">
        <v>1</v>
      </c>
      <c r="UBD323" s="418" t="s">
        <v>783</v>
      </c>
      <c r="UBE323" s="417" t="s">
        <v>769</v>
      </c>
      <c r="UBF323" s="414" t="s">
        <v>64</v>
      </c>
      <c r="UBG323" s="415">
        <v>1</v>
      </c>
      <c r="UBH323" s="418" t="s">
        <v>783</v>
      </c>
      <c r="UBI323" s="417" t="s">
        <v>769</v>
      </c>
      <c r="UBJ323" s="414" t="s">
        <v>64</v>
      </c>
      <c r="UBK323" s="415">
        <v>1</v>
      </c>
      <c r="UBL323" s="418" t="s">
        <v>783</v>
      </c>
      <c r="UBM323" s="417" t="s">
        <v>769</v>
      </c>
      <c r="UBN323" s="414" t="s">
        <v>64</v>
      </c>
      <c r="UBO323" s="415">
        <v>1</v>
      </c>
      <c r="UBP323" s="418" t="s">
        <v>783</v>
      </c>
      <c r="UBQ323" s="417" t="s">
        <v>769</v>
      </c>
      <c r="UBR323" s="414" t="s">
        <v>64</v>
      </c>
      <c r="UBS323" s="415">
        <v>1</v>
      </c>
      <c r="UBT323" s="418" t="s">
        <v>783</v>
      </c>
      <c r="UBU323" s="417" t="s">
        <v>769</v>
      </c>
      <c r="UBV323" s="414" t="s">
        <v>64</v>
      </c>
      <c r="UBW323" s="415">
        <v>1</v>
      </c>
      <c r="UBX323" s="418" t="s">
        <v>783</v>
      </c>
      <c r="UBY323" s="417" t="s">
        <v>769</v>
      </c>
      <c r="UBZ323" s="414" t="s">
        <v>64</v>
      </c>
      <c r="UCA323" s="415">
        <v>1</v>
      </c>
      <c r="UCB323" s="418" t="s">
        <v>783</v>
      </c>
      <c r="UCC323" s="417" t="s">
        <v>769</v>
      </c>
      <c r="UCD323" s="414" t="s">
        <v>64</v>
      </c>
      <c r="UCE323" s="415">
        <v>1</v>
      </c>
      <c r="UCF323" s="418" t="s">
        <v>783</v>
      </c>
      <c r="UCG323" s="417" t="s">
        <v>769</v>
      </c>
      <c r="UCH323" s="414" t="s">
        <v>64</v>
      </c>
      <c r="UCI323" s="415">
        <v>1</v>
      </c>
      <c r="UCJ323" s="418" t="s">
        <v>783</v>
      </c>
      <c r="UCK323" s="417" t="s">
        <v>769</v>
      </c>
      <c r="UCL323" s="414" t="s">
        <v>64</v>
      </c>
      <c r="UCM323" s="415">
        <v>1</v>
      </c>
      <c r="UCN323" s="418" t="s">
        <v>783</v>
      </c>
      <c r="UCO323" s="417" t="s">
        <v>769</v>
      </c>
      <c r="UCP323" s="414" t="s">
        <v>64</v>
      </c>
      <c r="UCQ323" s="415">
        <v>1</v>
      </c>
      <c r="UCR323" s="418" t="s">
        <v>783</v>
      </c>
      <c r="UCS323" s="417" t="s">
        <v>769</v>
      </c>
      <c r="UCT323" s="414" t="s">
        <v>64</v>
      </c>
      <c r="UCU323" s="415">
        <v>1</v>
      </c>
      <c r="UCV323" s="418" t="s">
        <v>783</v>
      </c>
      <c r="UCW323" s="417" t="s">
        <v>769</v>
      </c>
      <c r="UCX323" s="414" t="s">
        <v>64</v>
      </c>
      <c r="UCY323" s="415">
        <v>1</v>
      </c>
      <c r="UCZ323" s="418" t="s">
        <v>783</v>
      </c>
      <c r="UDA323" s="417" t="s">
        <v>769</v>
      </c>
      <c r="UDB323" s="414" t="s">
        <v>64</v>
      </c>
      <c r="UDC323" s="415">
        <v>1</v>
      </c>
      <c r="UDD323" s="418" t="s">
        <v>783</v>
      </c>
      <c r="UDE323" s="417" t="s">
        <v>769</v>
      </c>
      <c r="UDF323" s="414" t="s">
        <v>64</v>
      </c>
      <c r="UDG323" s="415">
        <v>1</v>
      </c>
      <c r="UDH323" s="418" t="s">
        <v>783</v>
      </c>
      <c r="UDI323" s="417" t="s">
        <v>769</v>
      </c>
      <c r="UDJ323" s="414" t="s">
        <v>64</v>
      </c>
      <c r="UDK323" s="415">
        <v>1</v>
      </c>
      <c r="UDL323" s="418" t="s">
        <v>783</v>
      </c>
      <c r="UDM323" s="417" t="s">
        <v>769</v>
      </c>
      <c r="UDN323" s="414" t="s">
        <v>64</v>
      </c>
      <c r="UDO323" s="415">
        <v>1</v>
      </c>
      <c r="UDP323" s="418" t="s">
        <v>783</v>
      </c>
      <c r="UDQ323" s="417" t="s">
        <v>769</v>
      </c>
      <c r="UDR323" s="414" t="s">
        <v>64</v>
      </c>
      <c r="UDS323" s="415">
        <v>1</v>
      </c>
      <c r="UDT323" s="418" t="s">
        <v>783</v>
      </c>
      <c r="UDU323" s="417" t="s">
        <v>769</v>
      </c>
      <c r="UDV323" s="414" t="s">
        <v>64</v>
      </c>
      <c r="UDW323" s="415">
        <v>1</v>
      </c>
      <c r="UDX323" s="418" t="s">
        <v>783</v>
      </c>
      <c r="UDY323" s="417" t="s">
        <v>769</v>
      </c>
      <c r="UDZ323" s="414" t="s">
        <v>64</v>
      </c>
      <c r="UEA323" s="415">
        <v>1</v>
      </c>
      <c r="UEB323" s="418" t="s">
        <v>783</v>
      </c>
      <c r="UEC323" s="417" t="s">
        <v>769</v>
      </c>
      <c r="UED323" s="414" t="s">
        <v>64</v>
      </c>
      <c r="UEE323" s="415">
        <v>1</v>
      </c>
      <c r="UEF323" s="418" t="s">
        <v>783</v>
      </c>
      <c r="UEG323" s="417" t="s">
        <v>769</v>
      </c>
      <c r="UEH323" s="414" t="s">
        <v>64</v>
      </c>
      <c r="UEI323" s="415">
        <v>1</v>
      </c>
      <c r="UEJ323" s="418" t="s">
        <v>783</v>
      </c>
      <c r="UEK323" s="417" t="s">
        <v>769</v>
      </c>
      <c r="UEL323" s="414" t="s">
        <v>64</v>
      </c>
      <c r="UEM323" s="415">
        <v>1</v>
      </c>
      <c r="UEN323" s="418" t="s">
        <v>783</v>
      </c>
      <c r="UEO323" s="417" t="s">
        <v>769</v>
      </c>
      <c r="UEP323" s="414" t="s">
        <v>64</v>
      </c>
      <c r="UEQ323" s="415">
        <v>1</v>
      </c>
      <c r="UER323" s="418" t="s">
        <v>783</v>
      </c>
      <c r="UES323" s="417" t="s">
        <v>769</v>
      </c>
      <c r="UET323" s="414" t="s">
        <v>64</v>
      </c>
      <c r="UEU323" s="415">
        <v>1</v>
      </c>
      <c r="UEV323" s="418" t="s">
        <v>783</v>
      </c>
      <c r="UEW323" s="417" t="s">
        <v>769</v>
      </c>
      <c r="UEX323" s="414" t="s">
        <v>64</v>
      </c>
      <c r="UEY323" s="415">
        <v>1</v>
      </c>
      <c r="UEZ323" s="418" t="s">
        <v>783</v>
      </c>
      <c r="UFA323" s="417" t="s">
        <v>769</v>
      </c>
      <c r="UFB323" s="414" t="s">
        <v>64</v>
      </c>
      <c r="UFC323" s="415">
        <v>1</v>
      </c>
      <c r="UFD323" s="418" t="s">
        <v>783</v>
      </c>
      <c r="UFE323" s="417" t="s">
        <v>769</v>
      </c>
      <c r="UFF323" s="414" t="s">
        <v>64</v>
      </c>
      <c r="UFG323" s="415">
        <v>1</v>
      </c>
      <c r="UFH323" s="418" t="s">
        <v>783</v>
      </c>
      <c r="UFI323" s="417" t="s">
        <v>769</v>
      </c>
      <c r="UFJ323" s="414" t="s">
        <v>64</v>
      </c>
      <c r="UFK323" s="415">
        <v>1</v>
      </c>
      <c r="UFL323" s="418" t="s">
        <v>783</v>
      </c>
      <c r="UFM323" s="417" t="s">
        <v>769</v>
      </c>
      <c r="UFN323" s="414" t="s">
        <v>64</v>
      </c>
      <c r="UFO323" s="415">
        <v>1</v>
      </c>
      <c r="UFP323" s="418" t="s">
        <v>783</v>
      </c>
      <c r="UFQ323" s="417" t="s">
        <v>769</v>
      </c>
      <c r="UFR323" s="414" t="s">
        <v>64</v>
      </c>
      <c r="UFS323" s="415">
        <v>1</v>
      </c>
      <c r="UFT323" s="418" t="s">
        <v>783</v>
      </c>
      <c r="UFU323" s="417" t="s">
        <v>769</v>
      </c>
      <c r="UFV323" s="414" t="s">
        <v>64</v>
      </c>
      <c r="UFW323" s="415">
        <v>1</v>
      </c>
      <c r="UFX323" s="418" t="s">
        <v>783</v>
      </c>
      <c r="UFY323" s="417" t="s">
        <v>769</v>
      </c>
      <c r="UFZ323" s="414" t="s">
        <v>64</v>
      </c>
      <c r="UGA323" s="415">
        <v>1</v>
      </c>
      <c r="UGB323" s="418" t="s">
        <v>783</v>
      </c>
      <c r="UGC323" s="417" t="s">
        <v>769</v>
      </c>
      <c r="UGD323" s="414" t="s">
        <v>64</v>
      </c>
      <c r="UGE323" s="415">
        <v>1</v>
      </c>
      <c r="UGF323" s="418" t="s">
        <v>783</v>
      </c>
      <c r="UGG323" s="417" t="s">
        <v>769</v>
      </c>
      <c r="UGH323" s="414" t="s">
        <v>64</v>
      </c>
      <c r="UGI323" s="415">
        <v>1</v>
      </c>
      <c r="UGJ323" s="418" t="s">
        <v>783</v>
      </c>
      <c r="UGK323" s="417" t="s">
        <v>769</v>
      </c>
      <c r="UGL323" s="414" t="s">
        <v>64</v>
      </c>
      <c r="UGM323" s="415">
        <v>1</v>
      </c>
      <c r="UGN323" s="418" t="s">
        <v>783</v>
      </c>
      <c r="UGO323" s="417" t="s">
        <v>769</v>
      </c>
      <c r="UGP323" s="414" t="s">
        <v>64</v>
      </c>
      <c r="UGQ323" s="415">
        <v>1</v>
      </c>
      <c r="UGR323" s="418" t="s">
        <v>783</v>
      </c>
      <c r="UGS323" s="417" t="s">
        <v>769</v>
      </c>
      <c r="UGT323" s="414" t="s">
        <v>64</v>
      </c>
      <c r="UGU323" s="415">
        <v>1</v>
      </c>
      <c r="UGV323" s="418" t="s">
        <v>783</v>
      </c>
      <c r="UGW323" s="417" t="s">
        <v>769</v>
      </c>
      <c r="UGX323" s="414" t="s">
        <v>64</v>
      </c>
      <c r="UGY323" s="415">
        <v>1</v>
      </c>
      <c r="UGZ323" s="418" t="s">
        <v>783</v>
      </c>
      <c r="UHA323" s="417" t="s">
        <v>769</v>
      </c>
      <c r="UHB323" s="414" t="s">
        <v>64</v>
      </c>
      <c r="UHC323" s="415">
        <v>1</v>
      </c>
      <c r="UHD323" s="418" t="s">
        <v>783</v>
      </c>
      <c r="UHE323" s="417" t="s">
        <v>769</v>
      </c>
      <c r="UHF323" s="414" t="s">
        <v>64</v>
      </c>
      <c r="UHG323" s="415">
        <v>1</v>
      </c>
      <c r="UHH323" s="418" t="s">
        <v>783</v>
      </c>
      <c r="UHI323" s="417" t="s">
        <v>769</v>
      </c>
      <c r="UHJ323" s="414" t="s">
        <v>64</v>
      </c>
      <c r="UHK323" s="415">
        <v>1</v>
      </c>
      <c r="UHL323" s="418" t="s">
        <v>783</v>
      </c>
      <c r="UHM323" s="417" t="s">
        <v>769</v>
      </c>
      <c r="UHN323" s="414" t="s">
        <v>64</v>
      </c>
      <c r="UHO323" s="415">
        <v>1</v>
      </c>
      <c r="UHP323" s="418" t="s">
        <v>783</v>
      </c>
      <c r="UHQ323" s="417" t="s">
        <v>769</v>
      </c>
      <c r="UHR323" s="414" t="s">
        <v>64</v>
      </c>
      <c r="UHS323" s="415">
        <v>1</v>
      </c>
      <c r="UHT323" s="418" t="s">
        <v>783</v>
      </c>
      <c r="UHU323" s="417" t="s">
        <v>769</v>
      </c>
      <c r="UHV323" s="414" t="s">
        <v>64</v>
      </c>
      <c r="UHW323" s="415">
        <v>1</v>
      </c>
      <c r="UHX323" s="418" t="s">
        <v>783</v>
      </c>
      <c r="UHY323" s="417" t="s">
        <v>769</v>
      </c>
      <c r="UHZ323" s="414" t="s">
        <v>64</v>
      </c>
      <c r="UIA323" s="415">
        <v>1</v>
      </c>
      <c r="UIB323" s="418" t="s">
        <v>783</v>
      </c>
      <c r="UIC323" s="417" t="s">
        <v>769</v>
      </c>
      <c r="UID323" s="414" t="s">
        <v>64</v>
      </c>
      <c r="UIE323" s="415">
        <v>1</v>
      </c>
      <c r="UIF323" s="418" t="s">
        <v>783</v>
      </c>
      <c r="UIG323" s="417" t="s">
        <v>769</v>
      </c>
      <c r="UIH323" s="414" t="s">
        <v>64</v>
      </c>
      <c r="UII323" s="415">
        <v>1</v>
      </c>
      <c r="UIJ323" s="418" t="s">
        <v>783</v>
      </c>
      <c r="UIK323" s="417" t="s">
        <v>769</v>
      </c>
      <c r="UIL323" s="414" t="s">
        <v>64</v>
      </c>
      <c r="UIM323" s="415">
        <v>1</v>
      </c>
      <c r="UIN323" s="418" t="s">
        <v>783</v>
      </c>
      <c r="UIO323" s="417" t="s">
        <v>769</v>
      </c>
      <c r="UIP323" s="414" t="s">
        <v>64</v>
      </c>
      <c r="UIQ323" s="415">
        <v>1</v>
      </c>
      <c r="UIR323" s="418" t="s">
        <v>783</v>
      </c>
      <c r="UIS323" s="417" t="s">
        <v>769</v>
      </c>
      <c r="UIT323" s="414" t="s">
        <v>64</v>
      </c>
      <c r="UIU323" s="415">
        <v>1</v>
      </c>
      <c r="UIV323" s="418" t="s">
        <v>783</v>
      </c>
      <c r="UIW323" s="417" t="s">
        <v>769</v>
      </c>
      <c r="UIX323" s="414" t="s">
        <v>64</v>
      </c>
      <c r="UIY323" s="415">
        <v>1</v>
      </c>
      <c r="UIZ323" s="418" t="s">
        <v>783</v>
      </c>
      <c r="UJA323" s="417" t="s">
        <v>769</v>
      </c>
      <c r="UJB323" s="414" t="s">
        <v>64</v>
      </c>
      <c r="UJC323" s="415">
        <v>1</v>
      </c>
      <c r="UJD323" s="418" t="s">
        <v>783</v>
      </c>
      <c r="UJE323" s="417" t="s">
        <v>769</v>
      </c>
      <c r="UJF323" s="414" t="s">
        <v>64</v>
      </c>
      <c r="UJG323" s="415">
        <v>1</v>
      </c>
      <c r="UJH323" s="418" t="s">
        <v>783</v>
      </c>
      <c r="UJI323" s="417" t="s">
        <v>769</v>
      </c>
      <c r="UJJ323" s="414" t="s">
        <v>64</v>
      </c>
      <c r="UJK323" s="415">
        <v>1</v>
      </c>
      <c r="UJL323" s="418" t="s">
        <v>783</v>
      </c>
      <c r="UJM323" s="417" t="s">
        <v>769</v>
      </c>
      <c r="UJN323" s="414" t="s">
        <v>64</v>
      </c>
      <c r="UJO323" s="415">
        <v>1</v>
      </c>
      <c r="UJP323" s="418" t="s">
        <v>783</v>
      </c>
      <c r="UJQ323" s="417" t="s">
        <v>769</v>
      </c>
      <c r="UJR323" s="414" t="s">
        <v>64</v>
      </c>
      <c r="UJS323" s="415">
        <v>1</v>
      </c>
      <c r="UJT323" s="418" t="s">
        <v>783</v>
      </c>
      <c r="UJU323" s="417" t="s">
        <v>769</v>
      </c>
      <c r="UJV323" s="414" t="s">
        <v>64</v>
      </c>
      <c r="UJW323" s="415">
        <v>1</v>
      </c>
      <c r="UJX323" s="418" t="s">
        <v>783</v>
      </c>
      <c r="UJY323" s="417" t="s">
        <v>769</v>
      </c>
      <c r="UJZ323" s="414" t="s">
        <v>64</v>
      </c>
      <c r="UKA323" s="415">
        <v>1</v>
      </c>
      <c r="UKB323" s="418" t="s">
        <v>783</v>
      </c>
      <c r="UKC323" s="417" t="s">
        <v>769</v>
      </c>
      <c r="UKD323" s="414" t="s">
        <v>64</v>
      </c>
      <c r="UKE323" s="415">
        <v>1</v>
      </c>
      <c r="UKF323" s="418" t="s">
        <v>783</v>
      </c>
      <c r="UKG323" s="417" t="s">
        <v>769</v>
      </c>
      <c r="UKH323" s="414" t="s">
        <v>64</v>
      </c>
      <c r="UKI323" s="415">
        <v>1</v>
      </c>
      <c r="UKJ323" s="418" t="s">
        <v>783</v>
      </c>
      <c r="UKK323" s="417" t="s">
        <v>769</v>
      </c>
      <c r="UKL323" s="414" t="s">
        <v>64</v>
      </c>
      <c r="UKM323" s="415">
        <v>1</v>
      </c>
      <c r="UKN323" s="418" t="s">
        <v>783</v>
      </c>
      <c r="UKO323" s="417" t="s">
        <v>769</v>
      </c>
      <c r="UKP323" s="414" t="s">
        <v>64</v>
      </c>
      <c r="UKQ323" s="415">
        <v>1</v>
      </c>
      <c r="UKR323" s="418" t="s">
        <v>783</v>
      </c>
      <c r="UKS323" s="417" t="s">
        <v>769</v>
      </c>
      <c r="UKT323" s="414" t="s">
        <v>64</v>
      </c>
      <c r="UKU323" s="415">
        <v>1</v>
      </c>
      <c r="UKV323" s="418" t="s">
        <v>783</v>
      </c>
      <c r="UKW323" s="417" t="s">
        <v>769</v>
      </c>
      <c r="UKX323" s="414" t="s">
        <v>64</v>
      </c>
      <c r="UKY323" s="415">
        <v>1</v>
      </c>
      <c r="UKZ323" s="418" t="s">
        <v>783</v>
      </c>
      <c r="ULA323" s="417" t="s">
        <v>769</v>
      </c>
      <c r="ULB323" s="414" t="s">
        <v>64</v>
      </c>
      <c r="ULC323" s="415">
        <v>1</v>
      </c>
      <c r="ULD323" s="418" t="s">
        <v>783</v>
      </c>
      <c r="ULE323" s="417" t="s">
        <v>769</v>
      </c>
      <c r="ULF323" s="414" t="s">
        <v>64</v>
      </c>
      <c r="ULG323" s="415">
        <v>1</v>
      </c>
      <c r="ULH323" s="418" t="s">
        <v>783</v>
      </c>
      <c r="ULI323" s="417" t="s">
        <v>769</v>
      </c>
      <c r="ULJ323" s="414" t="s">
        <v>64</v>
      </c>
      <c r="ULK323" s="415">
        <v>1</v>
      </c>
      <c r="ULL323" s="418" t="s">
        <v>783</v>
      </c>
      <c r="ULM323" s="417" t="s">
        <v>769</v>
      </c>
      <c r="ULN323" s="414" t="s">
        <v>64</v>
      </c>
      <c r="ULO323" s="415">
        <v>1</v>
      </c>
      <c r="ULP323" s="418" t="s">
        <v>783</v>
      </c>
      <c r="ULQ323" s="417" t="s">
        <v>769</v>
      </c>
      <c r="ULR323" s="414" t="s">
        <v>64</v>
      </c>
      <c r="ULS323" s="415">
        <v>1</v>
      </c>
      <c r="ULT323" s="418" t="s">
        <v>783</v>
      </c>
      <c r="ULU323" s="417" t="s">
        <v>769</v>
      </c>
      <c r="ULV323" s="414" t="s">
        <v>64</v>
      </c>
      <c r="ULW323" s="415">
        <v>1</v>
      </c>
      <c r="ULX323" s="418" t="s">
        <v>783</v>
      </c>
      <c r="ULY323" s="417" t="s">
        <v>769</v>
      </c>
      <c r="ULZ323" s="414" t="s">
        <v>64</v>
      </c>
      <c r="UMA323" s="415">
        <v>1</v>
      </c>
      <c r="UMB323" s="418" t="s">
        <v>783</v>
      </c>
      <c r="UMC323" s="417" t="s">
        <v>769</v>
      </c>
      <c r="UMD323" s="414" t="s">
        <v>64</v>
      </c>
      <c r="UME323" s="415">
        <v>1</v>
      </c>
      <c r="UMF323" s="418" t="s">
        <v>783</v>
      </c>
      <c r="UMG323" s="417" t="s">
        <v>769</v>
      </c>
      <c r="UMH323" s="414" t="s">
        <v>64</v>
      </c>
      <c r="UMI323" s="415">
        <v>1</v>
      </c>
      <c r="UMJ323" s="418" t="s">
        <v>783</v>
      </c>
      <c r="UMK323" s="417" t="s">
        <v>769</v>
      </c>
      <c r="UML323" s="414" t="s">
        <v>64</v>
      </c>
      <c r="UMM323" s="415">
        <v>1</v>
      </c>
      <c r="UMN323" s="418" t="s">
        <v>783</v>
      </c>
      <c r="UMO323" s="417" t="s">
        <v>769</v>
      </c>
      <c r="UMP323" s="414" t="s">
        <v>64</v>
      </c>
      <c r="UMQ323" s="415">
        <v>1</v>
      </c>
      <c r="UMR323" s="418" t="s">
        <v>783</v>
      </c>
      <c r="UMS323" s="417" t="s">
        <v>769</v>
      </c>
      <c r="UMT323" s="414" t="s">
        <v>64</v>
      </c>
      <c r="UMU323" s="415">
        <v>1</v>
      </c>
      <c r="UMV323" s="418" t="s">
        <v>783</v>
      </c>
      <c r="UMW323" s="417" t="s">
        <v>769</v>
      </c>
      <c r="UMX323" s="414" t="s">
        <v>64</v>
      </c>
      <c r="UMY323" s="415">
        <v>1</v>
      </c>
      <c r="UMZ323" s="418" t="s">
        <v>783</v>
      </c>
      <c r="UNA323" s="417" t="s">
        <v>769</v>
      </c>
      <c r="UNB323" s="414" t="s">
        <v>64</v>
      </c>
      <c r="UNC323" s="415">
        <v>1</v>
      </c>
      <c r="UND323" s="418" t="s">
        <v>783</v>
      </c>
      <c r="UNE323" s="417" t="s">
        <v>769</v>
      </c>
      <c r="UNF323" s="414" t="s">
        <v>64</v>
      </c>
      <c r="UNG323" s="415">
        <v>1</v>
      </c>
      <c r="UNH323" s="418" t="s">
        <v>783</v>
      </c>
      <c r="UNI323" s="417" t="s">
        <v>769</v>
      </c>
      <c r="UNJ323" s="414" t="s">
        <v>64</v>
      </c>
      <c r="UNK323" s="415">
        <v>1</v>
      </c>
      <c r="UNL323" s="418" t="s">
        <v>783</v>
      </c>
      <c r="UNM323" s="417" t="s">
        <v>769</v>
      </c>
      <c r="UNN323" s="414" t="s">
        <v>64</v>
      </c>
      <c r="UNO323" s="415">
        <v>1</v>
      </c>
      <c r="UNP323" s="418" t="s">
        <v>783</v>
      </c>
      <c r="UNQ323" s="417" t="s">
        <v>769</v>
      </c>
      <c r="UNR323" s="414" t="s">
        <v>64</v>
      </c>
      <c r="UNS323" s="415">
        <v>1</v>
      </c>
      <c r="UNT323" s="418" t="s">
        <v>783</v>
      </c>
      <c r="UNU323" s="417" t="s">
        <v>769</v>
      </c>
      <c r="UNV323" s="414" t="s">
        <v>64</v>
      </c>
      <c r="UNW323" s="415">
        <v>1</v>
      </c>
      <c r="UNX323" s="418" t="s">
        <v>783</v>
      </c>
      <c r="UNY323" s="417" t="s">
        <v>769</v>
      </c>
      <c r="UNZ323" s="414" t="s">
        <v>64</v>
      </c>
      <c r="UOA323" s="415">
        <v>1</v>
      </c>
      <c r="UOB323" s="418" t="s">
        <v>783</v>
      </c>
      <c r="UOC323" s="417" t="s">
        <v>769</v>
      </c>
      <c r="UOD323" s="414" t="s">
        <v>64</v>
      </c>
      <c r="UOE323" s="415">
        <v>1</v>
      </c>
      <c r="UOF323" s="418" t="s">
        <v>783</v>
      </c>
      <c r="UOG323" s="417" t="s">
        <v>769</v>
      </c>
      <c r="UOH323" s="414" t="s">
        <v>64</v>
      </c>
      <c r="UOI323" s="415">
        <v>1</v>
      </c>
      <c r="UOJ323" s="418" t="s">
        <v>783</v>
      </c>
      <c r="UOK323" s="417" t="s">
        <v>769</v>
      </c>
      <c r="UOL323" s="414" t="s">
        <v>64</v>
      </c>
      <c r="UOM323" s="415">
        <v>1</v>
      </c>
      <c r="UON323" s="418" t="s">
        <v>783</v>
      </c>
      <c r="UOO323" s="417" t="s">
        <v>769</v>
      </c>
      <c r="UOP323" s="414" t="s">
        <v>64</v>
      </c>
      <c r="UOQ323" s="415">
        <v>1</v>
      </c>
      <c r="UOR323" s="418" t="s">
        <v>783</v>
      </c>
      <c r="UOS323" s="417" t="s">
        <v>769</v>
      </c>
      <c r="UOT323" s="414" t="s">
        <v>64</v>
      </c>
      <c r="UOU323" s="415">
        <v>1</v>
      </c>
      <c r="UOV323" s="418" t="s">
        <v>783</v>
      </c>
      <c r="UOW323" s="417" t="s">
        <v>769</v>
      </c>
      <c r="UOX323" s="414" t="s">
        <v>64</v>
      </c>
      <c r="UOY323" s="415">
        <v>1</v>
      </c>
      <c r="UOZ323" s="418" t="s">
        <v>783</v>
      </c>
      <c r="UPA323" s="417" t="s">
        <v>769</v>
      </c>
      <c r="UPB323" s="414" t="s">
        <v>64</v>
      </c>
      <c r="UPC323" s="415">
        <v>1</v>
      </c>
      <c r="UPD323" s="418" t="s">
        <v>783</v>
      </c>
      <c r="UPE323" s="417" t="s">
        <v>769</v>
      </c>
      <c r="UPF323" s="414" t="s">
        <v>64</v>
      </c>
      <c r="UPG323" s="415">
        <v>1</v>
      </c>
      <c r="UPH323" s="418" t="s">
        <v>783</v>
      </c>
      <c r="UPI323" s="417" t="s">
        <v>769</v>
      </c>
      <c r="UPJ323" s="414" t="s">
        <v>64</v>
      </c>
      <c r="UPK323" s="415">
        <v>1</v>
      </c>
      <c r="UPL323" s="418" t="s">
        <v>783</v>
      </c>
      <c r="UPM323" s="417" t="s">
        <v>769</v>
      </c>
      <c r="UPN323" s="414" t="s">
        <v>64</v>
      </c>
      <c r="UPO323" s="415">
        <v>1</v>
      </c>
      <c r="UPP323" s="418" t="s">
        <v>783</v>
      </c>
      <c r="UPQ323" s="417" t="s">
        <v>769</v>
      </c>
      <c r="UPR323" s="414" t="s">
        <v>64</v>
      </c>
      <c r="UPS323" s="415">
        <v>1</v>
      </c>
      <c r="UPT323" s="418" t="s">
        <v>783</v>
      </c>
      <c r="UPU323" s="417" t="s">
        <v>769</v>
      </c>
      <c r="UPV323" s="414" t="s">
        <v>64</v>
      </c>
      <c r="UPW323" s="415">
        <v>1</v>
      </c>
      <c r="UPX323" s="418" t="s">
        <v>783</v>
      </c>
      <c r="UPY323" s="417" t="s">
        <v>769</v>
      </c>
      <c r="UPZ323" s="414" t="s">
        <v>64</v>
      </c>
      <c r="UQA323" s="415">
        <v>1</v>
      </c>
      <c r="UQB323" s="418" t="s">
        <v>783</v>
      </c>
      <c r="UQC323" s="417" t="s">
        <v>769</v>
      </c>
      <c r="UQD323" s="414" t="s">
        <v>64</v>
      </c>
      <c r="UQE323" s="415">
        <v>1</v>
      </c>
      <c r="UQF323" s="418" t="s">
        <v>783</v>
      </c>
      <c r="UQG323" s="417" t="s">
        <v>769</v>
      </c>
      <c r="UQH323" s="414" t="s">
        <v>64</v>
      </c>
      <c r="UQI323" s="415">
        <v>1</v>
      </c>
      <c r="UQJ323" s="418" t="s">
        <v>783</v>
      </c>
      <c r="UQK323" s="417" t="s">
        <v>769</v>
      </c>
      <c r="UQL323" s="414" t="s">
        <v>64</v>
      </c>
      <c r="UQM323" s="415">
        <v>1</v>
      </c>
      <c r="UQN323" s="418" t="s">
        <v>783</v>
      </c>
      <c r="UQO323" s="417" t="s">
        <v>769</v>
      </c>
      <c r="UQP323" s="414" t="s">
        <v>64</v>
      </c>
      <c r="UQQ323" s="415">
        <v>1</v>
      </c>
      <c r="UQR323" s="418" t="s">
        <v>783</v>
      </c>
      <c r="UQS323" s="417" t="s">
        <v>769</v>
      </c>
      <c r="UQT323" s="414" t="s">
        <v>64</v>
      </c>
      <c r="UQU323" s="415">
        <v>1</v>
      </c>
      <c r="UQV323" s="418" t="s">
        <v>783</v>
      </c>
      <c r="UQW323" s="417" t="s">
        <v>769</v>
      </c>
      <c r="UQX323" s="414" t="s">
        <v>64</v>
      </c>
      <c r="UQY323" s="415">
        <v>1</v>
      </c>
      <c r="UQZ323" s="418" t="s">
        <v>783</v>
      </c>
      <c r="URA323" s="417" t="s">
        <v>769</v>
      </c>
      <c r="URB323" s="414" t="s">
        <v>64</v>
      </c>
      <c r="URC323" s="415">
        <v>1</v>
      </c>
      <c r="URD323" s="418" t="s">
        <v>783</v>
      </c>
      <c r="URE323" s="417" t="s">
        <v>769</v>
      </c>
      <c r="URF323" s="414" t="s">
        <v>64</v>
      </c>
      <c r="URG323" s="415">
        <v>1</v>
      </c>
      <c r="URH323" s="418" t="s">
        <v>783</v>
      </c>
      <c r="URI323" s="417" t="s">
        <v>769</v>
      </c>
      <c r="URJ323" s="414" t="s">
        <v>64</v>
      </c>
      <c r="URK323" s="415">
        <v>1</v>
      </c>
      <c r="URL323" s="418" t="s">
        <v>783</v>
      </c>
      <c r="URM323" s="417" t="s">
        <v>769</v>
      </c>
      <c r="URN323" s="414" t="s">
        <v>64</v>
      </c>
      <c r="URO323" s="415">
        <v>1</v>
      </c>
      <c r="URP323" s="418" t="s">
        <v>783</v>
      </c>
      <c r="URQ323" s="417" t="s">
        <v>769</v>
      </c>
      <c r="URR323" s="414" t="s">
        <v>64</v>
      </c>
      <c r="URS323" s="415">
        <v>1</v>
      </c>
      <c r="URT323" s="418" t="s">
        <v>783</v>
      </c>
      <c r="URU323" s="417" t="s">
        <v>769</v>
      </c>
      <c r="URV323" s="414" t="s">
        <v>64</v>
      </c>
      <c r="URW323" s="415">
        <v>1</v>
      </c>
      <c r="URX323" s="418" t="s">
        <v>783</v>
      </c>
      <c r="URY323" s="417" t="s">
        <v>769</v>
      </c>
      <c r="URZ323" s="414" t="s">
        <v>64</v>
      </c>
      <c r="USA323" s="415">
        <v>1</v>
      </c>
      <c r="USB323" s="418" t="s">
        <v>783</v>
      </c>
      <c r="USC323" s="417" t="s">
        <v>769</v>
      </c>
      <c r="USD323" s="414" t="s">
        <v>64</v>
      </c>
      <c r="USE323" s="415">
        <v>1</v>
      </c>
      <c r="USF323" s="418" t="s">
        <v>783</v>
      </c>
      <c r="USG323" s="417" t="s">
        <v>769</v>
      </c>
      <c r="USH323" s="414" t="s">
        <v>64</v>
      </c>
      <c r="USI323" s="415">
        <v>1</v>
      </c>
      <c r="USJ323" s="418" t="s">
        <v>783</v>
      </c>
      <c r="USK323" s="417" t="s">
        <v>769</v>
      </c>
      <c r="USL323" s="414" t="s">
        <v>64</v>
      </c>
      <c r="USM323" s="415">
        <v>1</v>
      </c>
      <c r="USN323" s="418" t="s">
        <v>783</v>
      </c>
      <c r="USO323" s="417" t="s">
        <v>769</v>
      </c>
      <c r="USP323" s="414" t="s">
        <v>64</v>
      </c>
      <c r="USQ323" s="415">
        <v>1</v>
      </c>
      <c r="USR323" s="418" t="s">
        <v>783</v>
      </c>
      <c r="USS323" s="417" t="s">
        <v>769</v>
      </c>
      <c r="UST323" s="414" t="s">
        <v>64</v>
      </c>
      <c r="USU323" s="415">
        <v>1</v>
      </c>
      <c r="USV323" s="418" t="s">
        <v>783</v>
      </c>
      <c r="USW323" s="417" t="s">
        <v>769</v>
      </c>
      <c r="USX323" s="414" t="s">
        <v>64</v>
      </c>
      <c r="USY323" s="415">
        <v>1</v>
      </c>
      <c r="USZ323" s="418" t="s">
        <v>783</v>
      </c>
      <c r="UTA323" s="417" t="s">
        <v>769</v>
      </c>
      <c r="UTB323" s="414" t="s">
        <v>64</v>
      </c>
      <c r="UTC323" s="415">
        <v>1</v>
      </c>
      <c r="UTD323" s="418" t="s">
        <v>783</v>
      </c>
      <c r="UTE323" s="417" t="s">
        <v>769</v>
      </c>
      <c r="UTF323" s="414" t="s">
        <v>64</v>
      </c>
      <c r="UTG323" s="415">
        <v>1</v>
      </c>
      <c r="UTH323" s="418" t="s">
        <v>783</v>
      </c>
      <c r="UTI323" s="417" t="s">
        <v>769</v>
      </c>
      <c r="UTJ323" s="414" t="s">
        <v>64</v>
      </c>
      <c r="UTK323" s="415">
        <v>1</v>
      </c>
      <c r="UTL323" s="418" t="s">
        <v>783</v>
      </c>
      <c r="UTM323" s="417" t="s">
        <v>769</v>
      </c>
      <c r="UTN323" s="414" t="s">
        <v>64</v>
      </c>
      <c r="UTO323" s="415">
        <v>1</v>
      </c>
      <c r="UTP323" s="418" t="s">
        <v>783</v>
      </c>
      <c r="UTQ323" s="417" t="s">
        <v>769</v>
      </c>
      <c r="UTR323" s="414" t="s">
        <v>64</v>
      </c>
      <c r="UTS323" s="415">
        <v>1</v>
      </c>
      <c r="UTT323" s="418" t="s">
        <v>783</v>
      </c>
      <c r="UTU323" s="417" t="s">
        <v>769</v>
      </c>
      <c r="UTV323" s="414" t="s">
        <v>64</v>
      </c>
      <c r="UTW323" s="415">
        <v>1</v>
      </c>
      <c r="UTX323" s="418" t="s">
        <v>783</v>
      </c>
      <c r="UTY323" s="417" t="s">
        <v>769</v>
      </c>
      <c r="UTZ323" s="414" t="s">
        <v>64</v>
      </c>
      <c r="UUA323" s="415">
        <v>1</v>
      </c>
      <c r="UUB323" s="418" t="s">
        <v>783</v>
      </c>
      <c r="UUC323" s="417" t="s">
        <v>769</v>
      </c>
      <c r="UUD323" s="414" t="s">
        <v>64</v>
      </c>
      <c r="UUE323" s="415">
        <v>1</v>
      </c>
      <c r="UUF323" s="418" t="s">
        <v>783</v>
      </c>
      <c r="UUG323" s="417" t="s">
        <v>769</v>
      </c>
      <c r="UUH323" s="414" t="s">
        <v>64</v>
      </c>
      <c r="UUI323" s="415">
        <v>1</v>
      </c>
      <c r="UUJ323" s="418" t="s">
        <v>783</v>
      </c>
      <c r="UUK323" s="417" t="s">
        <v>769</v>
      </c>
      <c r="UUL323" s="414" t="s">
        <v>64</v>
      </c>
      <c r="UUM323" s="415">
        <v>1</v>
      </c>
      <c r="UUN323" s="418" t="s">
        <v>783</v>
      </c>
      <c r="UUO323" s="417" t="s">
        <v>769</v>
      </c>
      <c r="UUP323" s="414" t="s">
        <v>64</v>
      </c>
      <c r="UUQ323" s="415">
        <v>1</v>
      </c>
      <c r="UUR323" s="418" t="s">
        <v>783</v>
      </c>
      <c r="UUS323" s="417" t="s">
        <v>769</v>
      </c>
      <c r="UUT323" s="414" t="s">
        <v>64</v>
      </c>
      <c r="UUU323" s="415">
        <v>1</v>
      </c>
      <c r="UUV323" s="418" t="s">
        <v>783</v>
      </c>
      <c r="UUW323" s="417" t="s">
        <v>769</v>
      </c>
      <c r="UUX323" s="414" t="s">
        <v>64</v>
      </c>
      <c r="UUY323" s="415">
        <v>1</v>
      </c>
      <c r="UUZ323" s="418" t="s">
        <v>783</v>
      </c>
      <c r="UVA323" s="417" t="s">
        <v>769</v>
      </c>
      <c r="UVB323" s="414" t="s">
        <v>64</v>
      </c>
      <c r="UVC323" s="415">
        <v>1</v>
      </c>
      <c r="UVD323" s="418" t="s">
        <v>783</v>
      </c>
      <c r="UVE323" s="417" t="s">
        <v>769</v>
      </c>
      <c r="UVF323" s="414" t="s">
        <v>64</v>
      </c>
      <c r="UVG323" s="415">
        <v>1</v>
      </c>
      <c r="UVH323" s="418" t="s">
        <v>783</v>
      </c>
      <c r="UVI323" s="417" t="s">
        <v>769</v>
      </c>
      <c r="UVJ323" s="414" t="s">
        <v>64</v>
      </c>
      <c r="UVK323" s="415">
        <v>1</v>
      </c>
      <c r="UVL323" s="418" t="s">
        <v>783</v>
      </c>
      <c r="UVM323" s="417" t="s">
        <v>769</v>
      </c>
      <c r="UVN323" s="414" t="s">
        <v>64</v>
      </c>
      <c r="UVO323" s="415">
        <v>1</v>
      </c>
      <c r="UVP323" s="418" t="s">
        <v>783</v>
      </c>
      <c r="UVQ323" s="417" t="s">
        <v>769</v>
      </c>
      <c r="UVR323" s="414" t="s">
        <v>64</v>
      </c>
      <c r="UVS323" s="415">
        <v>1</v>
      </c>
      <c r="UVT323" s="418" t="s">
        <v>783</v>
      </c>
      <c r="UVU323" s="417" t="s">
        <v>769</v>
      </c>
      <c r="UVV323" s="414" t="s">
        <v>64</v>
      </c>
      <c r="UVW323" s="415">
        <v>1</v>
      </c>
      <c r="UVX323" s="418" t="s">
        <v>783</v>
      </c>
      <c r="UVY323" s="417" t="s">
        <v>769</v>
      </c>
      <c r="UVZ323" s="414" t="s">
        <v>64</v>
      </c>
      <c r="UWA323" s="415">
        <v>1</v>
      </c>
      <c r="UWB323" s="418" t="s">
        <v>783</v>
      </c>
      <c r="UWC323" s="417" t="s">
        <v>769</v>
      </c>
      <c r="UWD323" s="414" t="s">
        <v>64</v>
      </c>
      <c r="UWE323" s="415">
        <v>1</v>
      </c>
      <c r="UWF323" s="418" t="s">
        <v>783</v>
      </c>
      <c r="UWG323" s="417" t="s">
        <v>769</v>
      </c>
      <c r="UWH323" s="414" t="s">
        <v>64</v>
      </c>
      <c r="UWI323" s="415">
        <v>1</v>
      </c>
      <c r="UWJ323" s="418" t="s">
        <v>783</v>
      </c>
      <c r="UWK323" s="417" t="s">
        <v>769</v>
      </c>
      <c r="UWL323" s="414" t="s">
        <v>64</v>
      </c>
      <c r="UWM323" s="415">
        <v>1</v>
      </c>
      <c r="UWN323" s="418" t="s">
        <v>783</v>
      </c>
      <c r="UWO323" s="417" t="s">
        <v>769</v>
      </c>
      <c r="UWP323" s="414" t="s">
        <v>64</v>
      </c>
      <c r="UWQ323" s="415">
        <v>1</v>
      </c>
      <c r="UWR323" s="418" t="s">
        <v>783</v>
      </c>
      <c r="UWS323" s="417" t="s">
        <v>769</v>
      </c>
      <c r="UWT323" s="414" t="s">
        <v>64</v>
      </c>
      <c r="UWU323" s="415">
        <v>1</v>
      </c>
      <c r="UWV323" s="418" t="s">
        <v>783</v>
      </c>
      <c r="UWW323" s="417" t="s">
        <v>769</v>
      </c>
      <c r="UWX323" s="414" t="s">
        <v>64</v>
      </c>
      <c r="UWY323" s="415">
        <v>1</v>
      </c>
      <c r="UWZ323" s="418" t="s">
        <v>783</v>
      </c>
      <c r="UXA323" s="417" t="s">
        <v>769</v>
      </c>
      <c r="UXB323" s="414" t="s">
        <v>64</v>
      </c>
      <c r="UXC323" s="415">
        <v>1</v>
      </c>
      <c r="UXD323" s="418" t="s">
        <v>783</v>
      </c>
      <c r="UXE323" s="417" t="s">
        <v>769</v>
      </c>
      <c r="UXF323" s="414" t="s">
        <v>64</v>
      </c>
      <c r="UXG323" s="415">
        <v>1</v>
      </c>
      <c r="UXH323" s="418" t="s">
        <v>783</v>
      </c>
      <c r="UXI323" s="417" t="s">
        <v>769</v>
      </c>
      <c r="UXJ323" s="414" t="s">
        <v>64</v>
      </c>
      <c r="UXK323" s="415">
        <v>1</v>
      </c>
      <c r="UXL323" s="418" t="s">
        <v>783</v>
      </c>
      <c r="UXM323" s="417" t="s">
        <v>769</v>
      </c>
      <c r="UXN323" s="414" t="s">
        <v>64</v>
      </c>
      <c r="UXO323" s="415">
        <v>1</v>
      </c>
      <c r="UXP323" s="418" t="s">
        <v>783</v>
      </c>
      <c r="UXQ323" s="417" t="s">
        <v>769</v>
      </c>
      <c r="UXR323" s="414" t="s">
        <v>64</v>
      </c>
      <c r="UXS323" s="415">
        <v>1</v>
      </c>
      <c r="UXT323" s="418" t="s">
        <v>783</v>
      </c>
      <c r="UXU323" s="417" t="s">
        <v>769</v>
      </c>
      <c r="UXV323" s="414" t="s">
        <v>64</v>
      </c>
      <c r="UXW323" s="415">
        <v>1</v>
      </c>
      <c r="UXX323" s="418" t="s">
        <v>783</v>
      </c>
      <c r="UXY323" s="417" t="s">
        <v>769</v>
      </c>
      <c r="UXZ323" s="414" t="s">
        <v>64</v>
      </c>
      <c r="UYA323" s="415">
        <v>1</v>
      </c>
      <c r="UYB323" s="418" t="s">
        <v>783</v>
      </c>
      <c r="UYC323" s="417" t="s">
        <v>769</v>
      </c>
      <c r="UYD323" s="414" t="s">
        <v>64</v>
      </c>
      <c r="UYE323" s="415">
        <v>1</v>
      </c>
      <c r="UYF323" s="418" t="s">
        <v>783</v>
      </c>
      <c r="UYG323" s="417" t="s">
        <v>769</v>
      </c>
      <c r="UYH323" s="414" t="s">
        <v>64</v>
      </c>
      <c r="UYI323" s="415">
        <v>1</v>
      </c>
      <c r="UYJ323" s="418" t="s">
        <v>783</v>
      </c>
      <c r="UYK323" s="417" t="s">
        <v>769</v>
      </c>
      <c r="UYL323" s="414" t="s">
        <v>64</v>
      </c>
      <c r="UYM323" s="415">
        <v>1</v>
      </c>
      <c r="UYN323" s="418" t="s">
        <v>783</v>
      </c>
      <c r="UYO323" s="417" t="s">
        <v>769</v>
      </c>
      <c r="UYP323" s="414" t="s">
        <v>64</v>
      </c>
      <c r="UYQ323" s="415">
        <v>1</v>
      </c>
      <c r="UYR323" s="418" t="s">
        <v>783</v>
      </c>
      <c r="UYS323" s="417" t="s">
        <v>769</v>
      </c>
      <c r="UYT323" s="414" t="s">
        <v>64</v>
      </c>
      <c r="UYU323" s="415">
        <v>1</v>
      </c>
      <c r="UYV323" s="418" t="s">
        <v>783</v>
      </c>
      <c r="UYW323" s="417" t="s">
        <v>769</v>
      </c>
      <c r="UYX323" s="414" t="s">
        <v>64</v>
      </c>
      <c r="UYY323" s="415">
        <v>1</v>
      </c>
      <c r="UYZ323" s="418" t="s">
        <v>783</v>
      </c>
      <c r="UZA323" s="417" t="s">
        <v>769</v>
      </c>
      <c r="UZB323" s="414" t="s">
        <v>64</v>
      </c>
      <c r="UZC323" s="415">
        <v>1</v>
      </c>
      <c r="UZD323" s="418" t="s">
        <v>783</v>
      </c>
      <c r="UZE323" s="417" t="s">
        <v>769</v>
      </c>
      <c r="UZF323" s="414" t="s">
        <v>64</v>
      </c>
      <c r="UZG323" s="415">
        <v>1</v>
      </c>
      <c r="UZH323" s="418" t="s">
        <v>783</v>
      </c>
      <c r="UZI323" s="417" t="s">
        <v>769</v>
      </c>
      <c r="UZJ323" s="414" t="s">
        <v>64</v>
      </c>
      <c r="UZK323" s="415">
        <v>1</v>
      </c>
      <c r="UZL323" s="418" t="s">
        <v>783</v>
      </c>
      <c r="UZM323" s="417" t="s">
        <v>769</v>
      </c>
      <c r="UZN323" s="414" t="s">
        <v>64</v>
      </c>
      <c r="UZO323" s="415">
        <v>1</v>
      </c>
      <c r="UZP323" s="418" t="s">
        <v>783</v>
      </c>
      <c r="UZQ323" s="417" t="s">
        <v>769</v>
      </c>
      <c r="UZR323" s="414" t="s">
        <v>64</v>
      </c>
      <c r="UZS323" s="415">
        <v>1</v>
      </c>
      <c r="UZT323" s="418" t="s">
        <v>783</v>
      </c>
      <c r="UZU323" s="417" t="s">
        <v>769</v>
      </c>
      <c r="UZV323" s="414" t="s">
        <v>64</v>
      </c>
      <c r="UZW323" s="415">
        <v>1</v>
      </c>
      <c r="UZX323" s="418" t="s">
        <v>783</v>
      </c>
      <c r="UZY323" s="417" t="s">
        <v>769</v>
      </c>
      <c r="UZZ323" s="414" t="s">
        <v>64</v>
      </c>
      <c r="VAA323" s="415">
        <v>1</v>
      </c>
      <c r="VAB323" s="418" t="s">
        <v>783</v>
      </c>
      <c r="VAC323" s="417" t="s">
        <v>769</v>
      </c>
      <c r="VAD323" s="414" t="s">
        <v>64</v>
      </c>
      <c r="VAE323" s="415">
        <v>1</v>
      </c>
      <c r="VAF323" s="418" t="s">
        <v>783</v>
      </c>
      <c r="VAG323" s="417" t="s">
        <v>769</v>
      </c>
      <c r="VAH323" s="414" t="s">
        <v>64</v>
      </c>
      <c r="VAI323" s="415">
        <v>1</v>
      </c>
      <c r="VAJ323" s="418" t="s">
        <v>783</v>
      </c>
      <c r="VAK323" s="417" t="s">
        <v>769</v>
      </c>
      <c r="VAL323" s="414" t="s">
        <v>64</v>
      </c>
      <c r="VAM323" s="415">
        <v>1</v>
      </c>
      <c r="VAN323" s="418" t="s">
        <v>783</v>
      </c>
      <c r="VAO323" s="417" t="s">
        <v>769</v>
      </c>
      <c r="VAP323" s="414" t="s">
        <v>64</v>
      </c>
      <c r="VAQ323" s="415">
        <v>1</v>
      </c>
      <c r="VAR323" s="418" t="s">
        <v>783</v>
      </c>
      <c r="VAS323" s="417" t="s">
        <v>769</v>
      </c>
      <c r="VAT323" s="414" t="s">
        <v>64</v>
      </c>
      <c r="VAU323" s="415">
        <v>1</v>
      </c>
      <c r="VAV323" s="418" t="s">
        <v>783</v>
      </c>
      <c r="VAW323" s="417" t="s">
        <v>769</v>
      </c>
      <c r="VAX323" s="414" t="s">
        <v>64</v>
      </c>
      <c r="VAY323" s="415">
        <v>1</v>
      </c>
      <c r="VAZ323" s="418" t="s">
        <v>783</v>
      </c>
      <c r="VBA323" s="417" t="s">
        <v>769</v>
      </c>
      <c r="VBB323" s="414" t="s">
        <v>64</v>
      </c>
      <c r="VBC323" s="415">
        <v>1</v>
      </c>
      <c r="VBD323" s="418" t="s">
        <v>783</v>
      </c>
      <c r="VBE323" s="417" t="s">
        <v>769</v>
      </c>
      <c r="VBF323" s="414" t="s">
        <v>64</v>
      </c>
      <c r="VBG323" s="415">
        <v>1</v>
      </c>
      <c r="VBH323" s="418" t="s">
        <v>783</v>
      </c>
      <c r="VBI323" s="417" t="s">
        <v>769</v>
      </c>
      <c r="VBJ323" s="414" t="s">
        <v>64</v>
      </c>
      <c r="VBK323" s="415">
        <v>1</v>
      </c>
      <c r="VBL323" s="418" t="s">
        <v>783</v>
      </c>
      <c r="VBM323" s="417" t="s">
        <v>769</v>
      </c>
      <c r="VBN323" s="414" t="s">
        <v>64</v>
      </c>
      <c r="VBO323" s="415">
        <v>1</v>
      </c>
      <c r="VBP323" s="418" t="s">
        <v>783</v>
      </c>
      <c r="VBQ323" s="417" t="s">
        <v>769</v>
      </c>
      <c r="VBR323" s="414" t="s">
        <v>64</v>
      </c>
      <c r="VBS323" s="415">
        <v>1</v>
      </c>
      <c r="VBT323" s="418" t="s">
        <v>783</v>
      </c>
      <c r="VBU323" s="417" t="s">
        <v>769</v>
      </c>
      <c r="VBV323" s="414" t="s">
        <v>64</v>
      </c>
      <c r="VBW323" s="415">
        <v>1</v>
      </c>
      <c r="VBX323" s="418" t="s">
        <v>783</v>
      </c>
      <c r="VBY323" s="417" t="s">
        <v>769</v>
      </c>
      <c r="VBZ323" s="414" t="s">
        <v>64</v>
      </c>
      <c r="VCA323" s="415">
        <v>1</v>
      </c>
      <c r="VCB323" s="418" t="s">
        <v>783</v>
      </c>
      <c r="VCC323" s="417" t="s">
        <v>769</v>
      </c>
      <c r="VCD323" s="414" t="s">
        <v>64</v>
      </c>
      <c r="VCE323" s="415">
        <v>1</v>
      </c>
      <c r="VCF323" s="418" t="s">
        <v>783</v>
      </c>
      <c r="VCG323" s="417" t="s">
        <v>769</v>
      </c>
      <c r="VCH323" s="414" t="s">
        <v>64</v>
      </c>
      <c r="VCI323" s="415">
        <v>1</v>
      </c>
      <c r="VCJ323" s="418" t="s">
        <v>783</v>
      </c>
      <c r="VCK323" s="417" t="s">
        <v>769</v>
      </c>
      <c r="VCL323" s="414" t="s">
        <v>64</v>
      </c>
      <c r="VCM323" s="415">
        <v>1</v>
      </c>
      <c r="VCN323" s="418" t="s">
        <v>783</v>
      </c>
      <c r="VCO323" s="417" t="s">
        <v>769</v>
      </c>
      <c r="VCP323" s="414" t="s">
        <v>64</v>
      </c>
      <c r="VCQ323" s="415">
        <v>1</v>
      </c>
      <c r="VCR323" s="418" t="s">
        <v>783</v>
      </c>
      <c r="VCS323" s="417" t="s">
        <v>769</v>
      </c>
      <c r="VCT323" s="414" t="s">
        <v>64</v>
      </c>
      <c r="VCU323" s="415">
        <v>1</v>
      </c>
      <c r="VCV323" s="418" t="s">
        <v>783</v>
      </c>
      <c r="VCW323" s="417" t="s">
        <v>769</v>
      </c>
      <c r="VCX323" s="414" t="s">
        <v>64</v>
      </c>
      <c r="VCY323" s="415">
        <v>1</v>
      </c>
      <c r="VCZ323" s="418" t="s">
        <v>783</v>
      </c>
      <c r="VDA323" s="417" t="s">
        <v>769</v>
      </c>
      <c r="VDB323" s="414" t="s">
        <v>64</v>
      </c>
      <c r="VDC323" s="415">
        <v>1</v>
      </c>
      <c r="VDD323" s="418" t="s">
        <v>783</v>
      </c>
      <c r="VDE323" s="417" t="s">
        <v>769</v>
      </c>
      <c r="VDF323" s="414" t="s">
        <v>64</v>
      </c>
      <c r="VDG323" s="415">
        <v>1</v>
      </c>
      <c r="VDH323" s="418" t="s">
        <v>783</v>
      </c>
      <c r="VDI323" s="417" t="s">
        <v>769</v>
      </c>
      <c r="VDJ323" s="414" t="s">
        <v>64</v>
      </c>
      <c r="VDK323" s="415">
        <v>1</v>
      </c>
      <c r="VDL323" s="418" t="s">
        <v>783</v>
      </c>
      <c r="VDM323" s="417" t="s">
        <v>769</v>
      </c>
      <c r="VDN323" s="414" t="s">
        <v>64</v>
      </c>
      <c r="VDO323" s="415">
        <v>1</v>
      </c>
      <c r="VDP323" s="418" t="s">
        <v>783</v>
      </c>
      <c r="VDQ323" s="417" t="s">
        <v>769</v>
      </c>
      <c r="VDR323" s="414" t="s">
        <v>64</v>
      </c>
      <c r="VDS323" s="415">
        <v>1</v>
      </c>
      <c r="VDT323" s="418" t="s">
        <v>783</v>
      </c>
      <c r="VDU323" s="417" t="s">
        <v>769</v>
      </c>
      <c r="VDV323" s="414" t="s">
        <v>64</v>
      </c>
      <c r="VDW323" s="415">
        <v>1</v>
      </c>
      <c r="VDX323" s="418" t="s">
        <v>783</v>
      </c>
      <c r="VDY323" s="417" t="s">
        <v>769</v>
      </c>
      <c r="VDZ323" s="414" t="s">
        <v>64</v>
      </c>
      <c r="VEA323" s="415">
        <v>1</v>
      </c>
      <c r="VEB323" s="418" t="s">
        <v>783</v>
      </c>
      <c r="VEC323" s="417" t="s">
        <v>769</v>
      </c>
      <c r="VED323" s="414" t="s">
        <v>64</v>
      </c>
      <c r="VEE323" s="415">
        <v>1</v>
      </c>
      <c r="VEF323" s="418" t="s">
        <v>783</v>
      </c>
      <c r="VEG323" s="417" t="s">
        <v>769</v>
      </c>
      <c r="VEH323" s="414" t="s">
        <v>64</v>
      </c>
      <c r="VEI323" s="415">
        <v>1</v>
      </c>
      <c r="VEJ323" s="418" t="s">
        <v>783</v>
      </c>
      <c r="VEK323" s="417" t="s">
        <v>769</v>
      </c>
      <c r="VEL323" s="414" t="s">
        <v>64</v>
      </c>
      <c r="VEM323" s="415">
        <v>1</v>
      </c>
      <c r="VEN323" s="418" t="s">
        <v>783</v>
      </c>
      <c r="VEO323" s="417" t="s">
        <v>769</v>
      </c>
      <c r="VEP323" s="414" t="s">
        <v>64</v>
      </c>
      <c r="VEQ323" s="415">
        <v>1</v>
      </c>
      <c r="VER323" s="418" t="s">
        <v>783</v>
      </c>
      <c r="VES323" s="417" t="s">
        <v>769</v>
      </c>
      <c r="VET323" s="414" t="s">
        <v>64</v>
      </c>
      <c r="VEU323" s="415">
        <v>1</v>
      </c>
      <c r="VEV323" s="418" t="s">
        <v>783</v>
      </c>
      <c r="VEW323" s="417" t="s">
        <v>769</v>
      </c>
      <c r="VEX323" s="414" t="s">
        <v>64</v>
      </c>
      <c r="VEY323" s="415">
        <v>1</v>
      </c>
      <c r="VEZ323" s="418" t="s">
        <v>783</v>
      </c>
      <c r="VFA323" s="417" t="s">
        <v>769</v>
      </c>
      <c r="VFB323" s="414" t="s">
        <v>64</v>
      </c>
      <c r="VFC323" s="415">
        <v>1</v>
      </c>
      <c r="VFD323" s="418" t="s">
        <v>783</v>
      </c>
      <c r="VFE323" s="417" t="s">
        <v>769</v>
      </c>
      <c r="VFF323" s="414" t="s">
        <v>64</v>
      </c>
      <c r="VFG323" s="415">
        <v>1</v>
      </c>
      <c r="VFH323" s="418" t="s">
        <v>783</v>
      </c>
      <c r="VFI323" s="417" t="s">
        <v>769</v>
      </c>
      <c r="VFJ323" s="414" t="s">
        <v>64</v>
      </c>
      <c r="VFK323" s="415">
        <v>1</v>
      </c>
      <c r="VFL323" s="418" t="s">
        <v>783</v>
      </c>
      <c r="VFM323" s="417" t="s">
        <v>769</v>
      </c>
      <c r="VFN323" s="414" t="s">
        <v>64</v>
      </c>
      <c r="VFO323" s="415">
        <v>1</v>
      </c>
      <c r="VFP323" s="418" t="s">
        <v>783</v>
      </c>
      <c r="VFQ323" s="417" t="s">
        <v>769</v>
      </c>
      <c r="VFR323" s="414" t="s">
        <v>64</v>
      </c>
      <c r="VFS323" s="415">
        <v>1</v>
      </c>
      <c r="VFT323" s="418" t="s">
        <v>783</v>
      </c>
      <c r="VFU323" s="417" t="s">
        <v>769</v>
      </c>
      <c r="VFV323" s="414" t="s">
        <v>64</v>
      </c>
      <c r="VFW323" s="415">
        <v>1</v>
      </c>
      <c r="VFX323" s="418" t="s">
        <v>783</v>
      </c>
      <c r="VFY323" s="417" t="s">
        <v>769</v>
      </c>
      <c r="VFZ323" s="414" t="s">
        <v>64</v>
      </c>
      <c r="VGA323" s="415">
        <v>1</v>
      </c>
      <c r="VGB323" s="418" t="s">
        <v>783</v>
      </c>
      <c r="VGC323" s="417" t="s">
        <v>769</v>
      </c>
      <c r="VGD323" s="414" t="s">
        <v>64</v>
      </c>
      <c r="VGE323" s="415">
        <v>1</v>
      </c>
      <c r="VGF323" s="418" t="s">
        <v>783</v>
      </c>
      <c r="VGG323" s="417" t="s">
        <v>769</v>
      </c>
      <c r="VGH323" s="414" t="s">
        <v>64</v>
      </c>
      <c r="VGI323" s="415">
        <v>1</v>
      </c>
      <c r="VGJ323" s="418" t="s">
        <v>783</v>
      </c>
      <c r="VGK323" s="417" t="s">
        <v>769</v>
      </c>
      <c r="VGL323" s="414" t="s">
        <v>64</v>
      </c>
      <c r="VGM323" s="415">
        <v>1</v>
      </c>
      <c r="VGN323" s="418" t="s">
        <v>783</v>
      </c>
      <c r="VGO323" s="417" t="s">
        <v>769</v>
      </c>
      <c r="VGP323" s="414" t="s">
        <v>64</v>
      </c>
      <c r="VGQ323" s="415">
        <v>1</v>
      </c>
      <c r="VGR323" s="418" t="s">
        <v>783</v>
      </c>
      <c r="VGS323" s="417" t="s">
        <v>769</v>
      </c>
      <c r="VGT323" s="414" t="s">
        <v>64</v>
      </c>
      <c r="VGU323" s="415">
        <v>1</v>
      </c>
      <c r="VGV323" s="418" t="s">
        <v>783</v>
      </c>
      <c r="VGW323" s="417" t="s">
        <v>769</v>
      </c>
      <c r="VGX323" s="414" t="s">
        <v>64</v>
      </c>
      <c r="VGY323" s="415">
        <v>1</v>
      </c>
      <c r="VGZ323" s="418" t="s">
        <v>783</v>
      </c>
      <c r="VHA323" s="417" t="s">
        <v>769</v>
      </c>
      <c r="VHB323" s="414" t="s">
        <v>64</v>
      </c>
      <c r="VHC323" s="415">
        <v>1</v>
      </c>
      <c r="VHD323" s="418" t="s">
        <v>783</v>
      </c>
      <c r="VHE323" s="417" t="s">
        <v>769</v>
      </c>
      <c r="VHF323" s="414" t="s">
        <v>64</v>
      </c>
      <c r="VHG323" s="415">
        <v>1</v>
      </c>
      <c r="VHH323" s="418" t="s">
        <v>783</v>
      </c>
      <c r="VHI323" s="417" t="s">
        <v>769</v>
      </c>
      <c r="VHJ323" s="414" t="s">
        <v>64</v>
      </c>
      <c r="VHK323" s="415">
        <v>1</v>
      </c>
      <c r="VHL323" s="418" t="s">
        <v>783</v>
      </c>
      <c r="VHM323" s="417" t="s">
        <v>769</v>
      </c>
      <c r="VHN323" s="414" t="s">
        <v>64</v>
      </c>
      <c r="VHO323" s="415">
        <v>1</v>
      </c>
      <c r="VHP323" s="418" t="s">
        <v>783</v>
      </c>
      <c r="VHQ323" s="417" t="s">
        <v>769</v>
      </c>
      <c r="VHR323" s="414" t="s">
        <v>64</v>
      </c>
      <c r="VHS323" s="415">
        <v>1</v>
      </c>
      <c r="VHT323" s="418" t="s">
        <v>783</v>
      </c>
      <c r="VHU323" s="417" t="s">
        <v>769</v>
      </c>
      <c r="VHV323" s="414" t="s">
        <v>64</v>
      </c>
      <c r="VHW323" s="415">
        <v>1</v>
      </c>
      <c r="VHX323" s="418" t="s">
        <v>783</v>
      </c>
      <c r="VHY323" s="417" t="s">
        <v>769</v>
      </c>
      <c r="VHZ323" s="414" t="s">
        <v>64</v>
      </c>
      <c r="VIA323" s="415">
        <v>1</v>
      </c>
      <c r="VIB323" s="418" t="s">
        <v>783</v>
      </c>
      <c r="VIC323" s="417" t="s">
        <v>769</v>
      </c>
      <c r="VID323" s="414" t="s">
        <v>64</v>
      </c>
      <c r="VIE323" s="415">
        <v>1</v>
      </c>
      <c r="VIF323" s="418" t="s">
        <v>783</v>
      </c>
      <c r="VIG323" s="417" t="s">
        <v>769</v>
      </c>
      <c r="VIH323" s="414" t="s">
        <v>64</v>
      </c>
      <c r="VII323" s="415">
        <v>1</v>
      </c>
      <c r="VIJ323" s="418" t="s">
        <v>783</v>
      </c>
      <c r="VIK323" s="417" t="s">
        <v>769</v>
      </c>
      <c r="VIL323" s="414" t="s">
        <v>64</v>
      </c>
      <c r="VIM323" s="415">
        <v>1</v>
      </c>
      <c r="VIN323" s="418" t="s">
        <v>783</v>
      </c>
      <c r="VIO323" s="417" t="s">
        <v>769</v>
      </c>
      <c r="VIP323" s="414" t="s">
        <v>64</v>
      </c>
      <c r="VIQ323" s="415">
        <v>1</v>
      </c>
      <c r="VIR323" s="418" t="s">
        <v>783</v>
      </c>
      <c r="VIS323" s="417" t="s">
        <v>769</v>
      </c>
      <c r="VIT323" s="414" t="s">
        <v>64</v>
      </c>
      <c r="VIU323" s="415">
        <v>1</v>
      </c>
      <c r="VIV323" s="418" t="s">
        <v>783</v>
      </c>
      <c r="VIW323" s="417" t="s">
        <v>769</v>
      </c>
      <c r="VIX323" s="414" t="s">
        <v>64</v>
      </c>
      <c r="VIY323" s="415">
        <v>1</v>
      </c>
      <c r="VIZ323" s="418" t="s">
        <v>783</v>
      </c>
      <c r="VJA323" s="417" t="s">
        <v>769</v>
      </c>
      <c r="VJB323" s="414" t="s">
        <v>64</v>
      </c>
      <c r="VJC323" s="415">
        <v>1</v>
      </c>
      <c r="VJD323" s="418" t="s">
        <v>783</v>
      </c>
      <c r="VJE323" s="417" t="s">
        <v>769</v>
      </c>
      <c r="VJF323" s="414" t="s">
        <v>64</v>
      </c>
      <c r="VJG323" s="415">
        <v>1</v>
      </c>
      <c r="VJH323" s="418" t="s">
        <v>783</v>
      </c>
      <c r="VJI323" s="417" t="s">
        <v>769</v>
      </c>
      <c r="VJJ323" s="414" t="s">
        <v>64</v>
      </c>
      <c r="VJK323" s="415">
        <v>1</v>
      </c>
      <c r="VJL323" s="418" t="s">
        <v>783</v>
      </c>
      <c r="VJM323" s="417" t="s">
        <v>769</v>
      </c>
      <c r="VJN323" s="414" t="s">
        <v>64</v>
      </c>
      <c r="VJO323" s="415">
        <v>1</v>
      </c>
      <c r="VJP323" s="418" t="s">
        <v>783</v>
      </c>
      <c r="VJQ323" s="417" t="s">
        <v>769</v>
      </c>
      <c r="VJR323" s="414" t="s">
        <v>64</v>
      </c>
      <c r="VJS323" s="415">
        <v>1</v>
      </c>
      <c r="VJT323" s="418" t="s">
        <v>783</v>
      </c>
      <c r="VJU323" s="417" t="s">
        <v>769</v>
      </c>
      <c r="VJV323" s="414" t="s">
        <v>64</v>
      </c>
      <c r="VJW323" s="415">
        <v>1</v>
      </c>
      <c r="VJX323" s="418" t="s">
        <v>783</v>
      </c>
      <c r="VJY323" s="417" t="s">
        <v>769</v>
      </c>
      <c r="VJZ323" s="414" t="s">
        <v>64</v>
      </c>
      <c r="VKA323" s="415">
        <v>1</v>
      </c>
      <c r="VKB323" s="418" t="s">
        <v>783</v>
      </c>
      <c r="VKC323" s="417" t="s">
        <v>769</v>
      </c>
      <c r="VKD323" s="414" t="s">
        <v>64</v>
      </c>
      <c r="VKE323" s="415">
        <v>1</v>
      </c>
      <c r="VKF323" s="418" t="s">
        <v>783</v>
      </c>
      <c r="VKG323" s="417" t="s">
        <v>769</v>
      </c>
      <c r="VKH323" s="414" t="s">
        <v>64</v>
      </c>
      <c r="VKI323" s="415">
        <v>1</v>
      </c>
      <c r="VKJ323" s="418" t="s">
        <v>783</v>
      </c>
      <c r="VKK323" s="417" t="s">
        <v>769</v>
      </c>
      <c r="VKL323" s="414" t="s">
        <v>64</v>
      </c>
      <c r="VKM323" s="415">
        <v>1</v>
      </c>
      <c r="VKN323" s="418" t="s">
        <v>783</v>
      </c>
      <c r="VKO323" s="417" t="s">
        <v>769</v>
      </c>
      <c r="VKP323" s="414" t="s">
        <v>64</v>
      </c>
      <c r="VKQ323" s="415">
        <v>1</v>
      </c>
      <c r="VKR323" s="418" t="s">
        <v>783</v>
      </c>
      <c r="VKS323" s="417" t="s">
        <v>769</v>
      </c>
      <c r="VKT323" s="414" t="s">
        <v>64</v>
      </c>
      <c r="VKU323" s="415">
        <v>1</v>
      </c>
      <c r="VKV323" s="418" t="s">
        <v>783</v>
      </c>
      <c r="VKW323" s="417" t="s">
        <v>769</v>
      </c>
      <c r="VKX323" s="414" t="s">
        <v>64</v>
      </c>
      <c r="VKY323" s="415">
        <v>1</v>
      </c>
      <c r="VKZ323" s="418" t="s">
        <v>783</v>
      </c>
      <c r="VLA323" s="417" t="s">
        <v>769</v>
      </c>
      <c r="VLB323" s="414" t="s">
        <v>64</v>
      </c>
      <c r="VLC323" s="415">
        <v>1</v>
      </c>
      <c r="VLD323" s="418" t="s">
        <v>783</v>
      </c>
      <c r="VLE323" s="417" t="s">
        <v>769</v>
      </c>
      <c r="VLF323" s="414" t="s">
        <v>64</v>
      </c>
      <c r="VLG323" s="415">
        <v>1</v>
      </c>
      <c r="VLH323" s="418" t="s">
        <v>783</v>
      </c>
      <c r="VLI323" s="417" t="s">
        <v>769</v>
      </c>
      <c r="VLJ323" s="414" t="s">
        <v>64</v>
      </c>
      <c r="VLK323" s="415">
        <v>1</v>
      </c>
      <c r="VLL323" s="418" t="s">
        <v>783</v>
      </c>
      <c r="VLM323" s="417" t="s">
        <v>769</v>
      </c>
      <c r="VLN323" s="414" t="s">
        <v>64</v>
      </c>
      <c r="VLO323" s="415">
        <v>1</v>
      </c>
      <c r="VLP323" s="418" t="s">
        <v>783</v>
      </c>
      <c r="VLQ323" s="417" t="s">
        <v>769</v>
      </c>
      <c r="VLR323" s="414" t="s">
        <v>64</v>
      </c>
      <c r="VLS323" s="415">
        <v>1</v>
      </c>
      <c r="VLT323" s="418" t="s">
        <v>783</v>
      </c>
      <c r="VLU323" s="417" t="s">
        <v>769</v>
      </c>
      <c r="VLV323" s="414" t="s">
        <v>64</v>
      </c>
      <c r="VLW323" s="415">
        <v>1</v>
      </c>
      <c r="VLX323" s="418" t="s">
        <v>783</v>
      </c>
      <c r="VLY323" s="417" t="s">
        <v>769</v>
      </c>
      <c r="VLZ323" s="414" t="s">
        <v>64</v>
      </c>
      <c r="VMA323" s="415">
        <v>1</v>
      </c>
      <c r="VMB323" s="418" t="s">
        <v>783</v>
      </c>
      <c r="VMC323" s="417" t="s">
        <v>769</v>
      </c>
      <c r="VMD323" s="414" t="s">
        <v>64</v>
      </c>
      <c r="VME323" s="415">
        <v>1</v>
      </c>
      <c r="VMF323" s="418" t="s">
        <v>783</v>
      </c>
      <c r="VMG323" s="417" t="s">
        <v>769</v>
      </c>
      <c r="VMH323" s="414" t="s">
        <v>64</v>
      </c>
      <c r="VMI323" s="415">
        <v>1</v>
      </c>
      <c r="VMJ323" s="418" t="s">
        <v>783</v>
      </c>
      <c r="VMK323" s="417" t="s">
        <v>769</v>
      </c>
      <c r="VML323" s="414" t="s">
        <v>64</v>
      </c>
      <c r="VMM323" s="415">
        <v>1</v>
      </c>
      <c r="VMN323" s="418" t="s">
        <v>783</v>
      </c>
      <c r="VMO323" s="417" t="s">
        <v>769</v>
      </c>
      <c r="VMP323" s="414" t="s">
        <v>64</v>
      </c>
      <c r="VMQ323" s="415">
        <v>1</v>
      </c>
      <c r="VMR323" s="418" t="s">
        <v>783</v>
      </c>
      <c r="VMS323" s="417" t="s">
        <v>769</v>
      </c>
      <c r="VMT323" s="414" t="s">
        <v>64</v>
      </c>
      <c r="VMU323" s="415">
        <v>1</v>
      </c>
      <c r="VMV323" s="418" t="s">
        <v>783</v>
      </c>
      <c r="VMW323" s="417" t="s">
        <v>769</v>
      </c>
      <c r="VMX323" s="414" t="s">
        <v>64</v>
      </c>
      <c r="VMY323" s="415">
        <v>1</v>
      </c>
      <c r="VMZ323" s="418" t="s">
        <v>783</v>
      </c>
      <c r="VNA323" s="417" t="s">
        <v>769</v>
      </c>
      <c r="VNB323" s="414" t="s">
        <v>64</v>
      </c>
      <c r="VNC323" s="415">
        <v>1</v>
      </c>
      <c r="VND323" s="418" t="s">
        <v>783</v>
      </c>
      <c r="VNE323" s="417" t="s">
        <v>769</v>
      </c>
      <c r="VNF323" s="414" t="s">
        <v>64</v>
      </c>
      <c r="VNG323" s="415">
        <v>1</v>
      </c>
      <c r="VNH323" s="418" t="s">
        <v>783</v>
      </c>
      <c r="VNI323" s="417" t="s">
        <v>769</v>
      </c>
      <c r="VNJ323" s="414" t="s">
        <v>64</v>
      </c>
      <c r="VNK323" s="415">
        <v>1</v>
      </c>
      <c r="VNL323" s="418" t="s">
        <v>783</v>
      </c>
      <c r="VNM323" s="417" t="s">
        <v>769</v>
      </c>
      <c r="VNN323" s="414" t="s">
        <v>64</v>
      </c>
      <c r="VNO323" s="415">
        <v>1</v>
      </c>
      <c r="VNP323" s="418" t="s">
        <v>783</v>
      </c>
      <c r="VNQ323" s="417" t="s">
        <v>769</v>
      </c>
      <c r="VNR323" s="414" t="s">
        <v>64</v>
      </c>
      <c r="VNS323" s="415">
        <v>1</v>
      </c>
      <c r="VNT323" s="418" t="s">
        <v>783</v>
      </c>
      <c r="VNU323" s="417" t="s">
        <v>769</v>
      </c>
      <c r="VNV323" s="414" t="s">
        <v>64</v>
      </c>
      <c r="VNW323" s="415">
        <v>1</v>
      </c>
      <c r="VNX323" s="418" t="s">
        <v>783</v>
      </c>
      <c r="VNY323" s="417" t="s">
        <v>769</v>
      </c>
      <c r="VNZ323" s="414" t="s">
        <v>64</v>
      </c>
      <c r="VOA323" s="415">
        <v>1</v>
      </c>
      <c r="VOB323" s="418" t="s">
        <v>783</v>
      </c>
      <c r="VOC323" s="417" t="s">
        <v>769</v>
      </c>
      <c r="VOD323" s="414" t="s">
        <v>64</v>
      </c>
      <c r="VOE323" s="415">
        <v>1</v>
      </c>
      <c r="VOF323" s="418" t="s">
        <v>783</v>
      </c>
      <c r="VOG323" s="417" t="s">
        <v>769</v>
      </c>
      <c r="VOH323" s="414" t="s">
        <v>64</v>
      </c>
      <c r="VOI323" s="415">
        <v>1</v>
      </c>
      <c r="VOJ323" s="418" t="s">
        <v>783</v>
      </c>
      <c r="VOK323" s="417" t="s">
        <v>769</v>
      </c>
      <c r="VOL323" s="414" t="s">
        <v>64</v>
      </c>
      <c r="VOM323" s="415">
        <v>1</v>
      </c>
      <c r="VON323" s="418" t="s">
        <v>783</v>
      </c>
      <c r="VOO323" s="417" t="s">
        <v>769</v>
      </c>
      <c r="VOP323" s="414" t="s">
        <v>64</v>
      </c>
      <c r="VOQ323" s="415">
        <v>1</v>
      </c>
      <c r="VOR323" s="418" t="s">
        <v>783</v>
      </c>
      <c r="VOS323" s="417" t="s">
        <v>769</v>
      </c>
      <c r="VOT323" s="414" t="s">
        <v>64</v>
      </c>
      <c r="VOU323" s="415">
        <v>1</v>
      </c>
      <c r="VOV323" s="418" t="s">
        <v>783</v>
      </c>
      <c r="VOW323" s="417" t="s">
        <v>769</v>
      </c>
      <c r="VOX323" s="414" t="s">
        <v>64</v>
      </c>
      <c r="VOY323" s="415">
        <v>1</v>
      </c>
      <c r="VOZ323" s="418" t="s">
        <v>783</v>
      </c>
      <c r="VPA323" s="417" t="s">
        <v>769</v>
      </c>
      <c r="VPB323" s="414" t="s">
        <v>64</v>
      </c>
      <c r="VPC323" s="415">
        <v>1</v>
      </c>
      <c r="VPD323" s="418" t="s">
        <v>783</v>
      </c>
      <c r="VPE323" s="417" t="s">
        <v>769</v>
      </c>
      <c r="VPF323" s="414" t="s">
        <v>64</v>
      </c>
      <c r="VPG323" s="415">
        <v>1</v>
      </c>
      <c r="VPH323" s="418" t="s">
        <v>783</v>
      </c>
      <c r="VPI323" s="417" t="s">
        <v>769</v>
      </c>
      <c r="VPJ323" s="414" t="s">
        <v>64</v>
      </c>
      <c r="VPK323" s="415">
        <v>1</v>
      </c>
      <c r="VPL323" s="418" t="s">
        <v>783</v>
      </c>
      <c r="VPM323" s="417" t="s">
        <v>769</v>
      </c>
      <c r="VPN323" s="414" t="s">
        <v>64</v>
      </c>
      <c r="VPO323" s="415">
        <v>1</v>
      </c>
      <c r="VPP323" s="418" t="s">
        <v>783</v>
      </c>
      <c r="VPQ323" s="417" t="s">
        <v>769</v>
      </c>
      <c r="VPR323" s="414" t="s">
        <v>64</v>
      </c>
      <c r="VPS323" s="415">
        <v>1</v>
      </c>
      <c r="VPT323" s="418" t="s">
        <v>783</v>
      </c>
      <c r="VPU323" s="417" t="s">
        <v>769</v>
      </c>
      <c r="VPV323" s="414" t="s">
        <v>64</v>
      </c>
      <c r="VPW323" s="415">
        <v>1</v>
      </c>
      <c r="VPX323" s="418" t="s">
        <v>783</v>
      </c>
      <c r="VPY323" s="417" t="s">
        <v>769</v>
      </c>
      <c r="VPZ323" s="414" t="s">
        <v>64</v>
      </c>
      <c r="VQA323" s="415">
        <v>1</v>
      </c>
      <c r="VQB323" s="418" t="s">
        <v>783</v>
      </c>
      <c r="VQC323" s="417" t="s">
        <v>769</v>
      </c>
      <c r="VQD323" s="414" t="s">
        <v>64</v>
      </c>
      <c r="VQE323" s="415">
        <v>1</v>
      </c>
      <c r="VQF323" s="418" t="s">
        <v>783</v>
      </c>
      <c r="VQG323" s="417" t="s">
        <v>769</v>
      </c>
      <c r="VQH323" s="414" t="s">
        <v>64</v>
      </c>
      <c r="VQI323" s="415">
        <v>1</v>
      </c>
      <c r="VQJ323" s="418" t="s">
        <v>783</v>
      </c>
      <c r="VQK323" s="417" t="s">
        <v>769</v>
      </c>
      <c r="VQL323" s="414" t="s">
        <v>64</v>
      </c>
      <c r="VQM323" s="415">
        <v>1</v>
      </c>
      <c r="VQN323" s="418" t="s">
        <v>783</v>
      </c>
      <c r="VQO323" s="417" t="s">
        <v>769</v>
      </c>
      <c r="VQP323" s="414" t="s">
        <v>64</v>
      </c>
      <c r="VQQ323" s="415">
        <v>1</v>
      </c>
      <c r="VQR323" s="418" t="s">
        <v>783</v>
      </c>
      <c r="VQS323" s="417" t="s">
        <v>769</v>
      </c>
      <c r="VQT323" s="414" t="s">
        <v>64</v>
      </c>
      <c r="VQU323" s="415">
        <v>1</v>
      </c>
      <c r="VQV323" s="418" t="s">
        <v>783</v>
      </c>
      <c r="VQW323" s="417" t="s">
        <v>769</v>
      </c>
      <c r="VQX323" s="414" t="s">
        <v>64</v>
      </c>
      <c r="VQY323" s="415">
        <v>1</v>
      </c>
      <c r="VQZ323" s="418" t="s">
        <v>783</v>
      </c>
      <c r="VRA323" s="417" t="s">
        <v>769</v>
      </c>
      <c r="VRB323" s="414" t="s">
        <v>64</v>
      </c>
      <c r="VRC323" s="415">
        <v>1</v>
      </c>
      <c r="VRD323" s="418" t="s">
        <v>783</v>
      </c>
      <c r="VRE323" s="417" t="s">
        <v>769</v>
      </c>
      <c r="VRF323" s="414" t="s">
        <v>64</v>
      </c>
      <c r="VRG323" s="415">
        <v>1</v>
      </c>
      <c r="VRH323" s="418" t="s">
        <v>783</v>
      </c>
      <c r="VRI323" s="417" t="s">
        <v>769</v>
      </c>
      <c r="VRJ323" s="414" t="s">
        <v>64</v>
      </c>
      <c r="VRK323" s="415">
        <v>1</v>
      </c>
      <c r="VRL323" s="418" t="s">
        <v>783</v>
      </c>
      <c r="VRM323" s="417" t="s">
        <v>769</v>
      </c>
      <c r="VRN323" s="414" t="s">
        <v>64</v>
      </c>
      <c r="VRO323" s="415">
        <v>1</v>
      </c>
      <c r="VRP323" s="418" t="s">
        <v>783</v>
      </c>
      <c r="VRQ323" s="417" t="s">
        <v>769</v>
      </c>
      <c r="VRR323" s="414" t="s">
        <v>64</v>
      </c>
      <c r="VRS323" s="415">
        <v>1</v>
      </c>
      <c r="VRT323" s="418" t="s">
        <v>783</v>
      </c>
      <c r="VRU323" s="417" t="s">
        <v>769</v>
      </c>
      <c r="VRV323" s="414" t="s">
        <v>64</v>
      </c>
      <c r="VRW323" s="415">
        <v>1</v>
      </c>
      <c r="VRX323" s="418" t="s">
        <v>783</v>
      </c>
      <c r="VRY323" s="417" t="s">
        <v>769</v>
      </c>
      <c r="VRZ323" s="414" t="s">
        <v>64</v>
      </c>
      <c r="VSA323" s="415">
        <v>1</v>
      </c>
      <c r="VSB323" s="418" t="s">
        <v>783</v>
      </c>
      <c r="VSC323" s="417" t="s">
        <v>769</v>
      </c>
      <c r="VSD323" s="414" t="s">
        <v>64</v>
      </c>
      <c r="VSE323" s="415">
        <v>1</v>
      </c>
      <c r="VSF323" s="418" t="s">
        <v>783</v>
      </c>
      <c r="VSG323" s="417" t="s">
        <v>769</v>
      </c>
      <c r="VSH323" s="414" t="s">
        <v>64</v>
      </c>
      <c r="VSI323" s="415">
        <v>1</v>
      </c>
      <c r="VSJ323" s="418" t="s">
        <v>783</v>
      </c>
      <c r="VSK323" s="417" t="s">
        <v>769</v>
      </c>
      <c r="VSL323" s="414" t="s">
        <v>64</v>
      </c>
      <c r="VSM323" s="415">
        <v>1</v>
      </c>
      <c r="VSN323" s="418" t="s">
        <v>783</v>
      </c>
      <c r="VSO323" s="417" t="s">
        <v>769</v>
      </c>
      <c r="VSP323" s="414" t="s">
        <v>64</v>
      </c>
      <c r="VSQ323" s="415">
        <v>1</v>
      </c>
      <c r="VSR323" s="418" t="s">
        <v>783</v>
      </c>
      <c r="VSS323" s="417" t="s">
        <v>769</v>
      </c>
      <c r="VST323" s="414" t="s">
        <v>64</v>
      </c>
      <c r="VSU323" s="415">
        <v>1</v>
      </c>
      <c r="VSV323" s="418" t="s">
        <v>783</v>
      </c>
      <c r="VSW323" s="417" t="s">
        <v>769</v>
      </c>
      <c r="VSX323" s="414" t="s">
        <v>64</v>
      </c>
      <c r="VSY323" s="415">
        <v>1</v>
      </c>
      <c r="VSZ323" s="418" t="s">
        <v>783</v>
      </c>
      <c r="VTA323" s="417" t="s">
        <v>769</v>
      </c>
      <c r="VTB323" s="414" t="s">
        <v>64</v>
      </c>
      <c r="VTC323" s="415">
        <v>1</v>
      </c>
      <c r="VTD323" s="418" t="s">
        <v>783</v>
      </c>
      <c r="VTE323" s="417" t="s">
        <v>769</v>
      </c>
      <c r="VTF323" s="414" t="s">
        <v>64</v>
      </c>
      <c r="VTG323" s="415">
        <v>1</v>
      </c>
      <c r="VTH323" s="418" t="s">
        <v>783</v>
      </c>
      <c r="VTI323" s="417" t="s">
        <v>769</v>
      </c>
      <c r="VTJ323" s="414" t="s">
        <v>64</v>
      </c>
      <c r="VTK323" s="415">
        <v>1</v>
      </c>
      <c r="VTL323" s="418" t="s">
        <v>783</v>
      </c>
      <c r="VTM323" s="417" t="s">
        <v>769</v>
      </c>
      <c r="VTN323" s="414" t="s">
        <v>64</v>
      </c>
      <c r="VTO323" s="415">
        <v>1</v>
      </c>
      <c r="VTP323" s="418" t="s">
        <v>783</v>
      </c>
      <c r="VTQ323" s="417" t="s">
        <v>769</v>
      </c>
      <c r="VTR323" s="414" t="s">
        <v>64</v>
      </c>
      <c r="VTS323" s="415">
        <v>1</v>
      </c>
      <c r="VTT323" s="418" t="s">
        <v>783</v>
      </c>
      <c r="VTU323" s="417" t="s">
        <v>769</v>
      </c>
      <c r="VTV323" s="414" t="s">
        <v>64</v>
      </c>
      <c r="VTW323" s="415">
        <v>1</v>
      </c>
      <c r="VTX323" s="418" t="s">
        <v>783</v>
      </c>
      <c r="VTY323" s="417" t="s">
        <v>769</v>
      </c>
      <c r="VTZ323" s="414" t="s">
        <v>64</v>
      </c>
      <c r="VUA323" s="415">
        <v>1</v>
      </c>
      <c r="VUB323" s="418" t="s">
        <v>783</v>
      </c>
      <c r="VUC323" s="417" t="s">
        <v>769</v>
      </c>
      <c r="VUD323" s="414" t="s">
        <v>64</v>
      </c>
      <c r="VUE323" s="415">
        <v>1</v>
      </c>
      <c r="VUF323" s="418" t="s">
        <v>783</v>
      </c>
      <c r="VUG323" s="417" t="s">
        <v>769</v>
      </c>
      <c r="VUH323" s="414" t="s">
        <v>64</v>
      </c>
      <c r="VUI323" s="415">
        <v>1</v>
      </c>
      <c r="VUJ323" s="418" t="s">
        <v>783</v>
      </c>
      <c r="VUK323" s="417" t="s">
        <v>769</v>
      </c>
      <c r="VUL323" s="414" t="s">
        <v>64</v>
      </c>
      <c r="VUM323" s="415">
        <v>1</v>
      </c>
      <c r="VUN323" s="418" t="s">
        <v>783</v>
      </c>
      <c r="VUO323" s="417" t="s">
        <v>769</v>
      </c>
      <c r="VUP323" s="414" t="s">
        <v>64</v>
      </c>
      <c r="VUQ323" s="415">
        <v>1</v>
      </c>
      <c r="VUR323" s="418" t="s">
        <v>783</v>
      </c>
      <c r="VUS323" s="417" t="s">
        <v>769</v>
      </c>
      <c r="VUT323" s="414" t="s">
        <v>64</v>
      </c>
      <c r="VUU323" s="415">
        <v>1</v>
      </c>
      <c r="VUV323" s="418" t="s">
        <v>783</v>
      </c>
      <c r="VUW323" s="417" t="s">
        <v>769</v>
      </c>
      <c r="VUX323" s="414" t="s">
        <v>64</v>
      </c>
      <c r="VUY323" s="415">
        <v>1</v>
      </c>
      <c r="VUZ323" s="418" t="s">
        <v>783</v>
      </c>
      <c r="VVA323" s="417" t="s">
        <v>769</v>
      </c>
      <c r="VVB323" s="414" t="s">
        <v>64</v>
      </c>
      <c r="VVC323" s="415">
        <v>1</v>
      </c>
      <c r="VVD323" s="418" t="s">
        <v>783</v>
      </c>
      <c r="VVE323" s="417" t="s">
        <v>769</v>
      </c>
      <c r="VVF323" s="414" t="s">
        <v>64</v>
      </c>
      <c r="VVG323" s="415">
        <v>1</v>
      </c>
      <c r="VVH323" s="418" t="s">
        <v>783</v>
      </c>
      <c r="VVI323" s="417" t="s">
        <v>769</v>
      </c>
      <c r="VVJ323" s="414" t="s">
        <v>64</v>
      </c>
      <c r="VVK323" s="415">
        <v>1</v>
      </c>
      <c r="VVL323" s="418" t="s">
        <v>783</v>
      </c>
      <c r="VVM323" s="417" t="s">
        <v>769</v>
      </c>
      <c r="VVN323" s="414" t="s">
        <v>64</v>
      </c>
      <c r="VVO323" s="415">
        <v>1</v>
      </c>
      <c r="VVP323" s="418" t="s">
        <v>783</v>
      </c>
      <c r="VVQ323" s="417" t="s">
        <v>769</v>
      </c>
      <c r="VVR323" s="414" t="s">
        <v>64</v>
      </c>
      <c r="VVS323" s="415">
        <v>1</v>
      </c>
      <c r="VVT323" s="418" t="s">
        <v>783</v>
      </c>
      <c r="VVU323" s="417" t="s">
        <v>769</v>
      </c>
      <c r="VVV323" s="414" t="s">
        <v>64</v>
      </c>
      <c r="VVW323" s="415">
        <v>1</v>
      </c>
      <c r="VVX323" s="418" t="s">
        <v>783</v>
      </c>
      <c r="VVY323" s="417" t="s">
        <v>769</v>
      </c>
      <c r="VVZ323" s="414" t="s">
        <v>64</v>
      </c>
      <c r="VWA323" s="415">
        <v>1</v>
      </c>
      <c r="VWB323" s="418" t="s">
        <v>783</v>
      </c>
      <c r="VWC323" s="417" t="s">
        <v>769</v>
      </c>
      <c r="VWD323" s="414" t="s">
        <v>64</v>
      </c>
      <c r="VWE323" s="415">
        <v>1</v>
      </c>
      <c r="VWF323" s="418" t="s">
        <v>783</v>
      </c>
      <c r="VWG323" s="417" t="s">
        <v>769</v>
      </c>
      <c r="VWH323" s="414" t="s">
        <v>64</v>
      </c>
      <c r="VWI323" s="415">
        <v>1</v>
      </c>
      <c r="VWJ323" s="418" t="s">
        <v>783</v>
      </c>
      <c r="VWK323" s="417" t="s">
        <v>769</v>
      </c>
      <c r="VWL323" s="414" t="s">
        <v>64</v>
      </c>
      <c r="VWM323" s="415">
        <v>1</v>
      </c>
      <c r="VWN323" s="418" t="s">
        <v>783</v>
      </c>
      <c r="VWO323" s="417" t="s">
        <v>769</v>
      </c>
      <c r="VWP323" s="414" t="s">
        <v>64</v>
      </c>
      <c r="VWQ323" s="415">
        <v>1</v>
      </c>
      <c r="VWR323" s="418" t="s">
        <v>783</v>
      </c>
      <c r="VWS323" s="417" t="s">
        <v>769</v>
      </c>
      <c r="VWT323" s="414" t="s">
        <v>64</v>
      </c>
      <c r="VWU323" s="415">
        <v>1</v>
      </c>
      <c r="VWV323" s="418" t="s">
        <v>783</v>
      </c>
      <c r="VWW323" s="417" t="s">
        <v>769</v>
      </c>
      <c r="VWX323" s="414" t="s">
        <v>64</v>
      </c>
      <c r="VWY323" s="415">
        <v>1</v>
      </c>
      <c r="VWZ323" s="418" t="s">
        <v>783</v>
      </c>
      <c r="VXA323" s="417" t="s">
        <v>769</v>
      </c>
      <c r="VXB323" s="414" t="s">
        <v>64</v>
      </c>
      <c r="VXC323" s="415">
        <v>1</v>
      </c>
      <c r="VXD323" s="418" t="s">
        <v>783</v>
      </c>
      <c r="VXE323" s="417" t="s">
        <v>769</v>
      </c>
      <c r="VXF323" s="414" t="s">
        <v>64</v>
      </c>
      <c r="VXG323" s="415">
        <v>1</v>
      </c>
      <c r="VXH323" s="418" t="s">
        <v>783</v>
      </c>
      <c r="VXI323" s="417" t="s">
        <v>769</v>
      </c>
      <c r="VXJ323" s="414" t="s">
        <v>64</v>
      </c>
      <c r="VXK323" s="415">
        <v>1</v>
      </c>
      <c r="VXL323" s="418" t="s">
        <v>783</v>
      </c>
      <c r="VXM323" s="417" t="s">
        <v>769</v>
      </c>
      <c r="VXN323" s="414" t="s">
        <v>64</v>
      </c>
      <c r="VXO323" s="415">
        <v>1</v>
      </c>
      <c r="VXP323" s="418" t="s">
        <v>783</v>
      </c>
      <c r="VXQ323" s="417" t="s">
        <v>769</v>
      </c>
      <c r="VXR323" s="414" t="s">
        <v>64</v>
      </c>
      <c r="VXS323" s="415">
        <v>1</v>
      </c>
      <c r="VXT323" s="418" t="s">
        <v>783</v>
      </c>
      <c r="VXU323" s="417" t="s">
        <v>769</v>
      </c>
      <c r="VXV323" s="414" t="s">
        <v>64</v>
      </c>
      <c r="VXW323" s="415">
        <v>1</v>
      </c>
      <c r="VXX323" s="418" t="s">
        <v>783</v>
      </c>
      <c r="VXY323" s="417" t="s">
        <v>769</v>
      </c>
      <c r="VXZ323" s="414" t="s">
        <v>64</v>
      </c>
      <c r="VYA323" s="415">
        <v>1</v>
      </c>
      <c r="VYB323" s="418" t="s">
        <v>783</v>
      </c>
      <c r="VYC323" s="417" t="s">
        <v>769</v>
      </c>
      <c r="VYD323" s="414" t="s">
        <v>64</v>
      </c>
      <c r="VYE323" s="415">
        <v>1</v>
      </c>
      <c r="VYF323" s="418" t="s">
        <v>783</v>
      </c>
      <c r="VYG323" s="417" t="s">
        <v>769</v>
      </c>
      <c r="VYH323" s="414" t="s">
        <v>64</v>
      </c>
      <c r="VYI323" s="415">
        <v>1</v>
      </c>
      <c r="VYJ323" s="418" t="s">
        <v>783</v>
      </c>
      <c r="VYK323" s="417" t="s">
        <v>769</v>
      </c>
      <c r="VYL323" s="414" t="s">
        <v>64</v>
      </c>
      <c r="VYM323" s="415">
        <v>1</v>
      </c>
      <c r="VYN323" s="418" t="s">
        <v>783</v>
      </c>
      <c r="VYO323" s="417" t="s">
        <v>769</v>
      </c>
      <c r="VYP323" s="414" t="s">
        <v>64</v>
      </c>
      <c r="VYQ323" s="415">
        <v>1</v>
      </c>
      <c r="VYR323" s="418" t="s">
        <v>783</v>
      </c>
      <c r="VYS323" s="417" t="s">
        <v>769</v>
      </c>
      <c r="VYT323" s="414" t="s">
        <v>64</v>
      </c>
      <c r="VYU323" s="415">
        <v>1</v>
      </c>
      <c r="VYV323" s="418" t="s">
        <v>783</v>
      </c>
      <c r="VYW323" s="417" t="s">
        <v>769</v>
      </c>
      <c r="VYX323" s="414" t="s">
        <v>64</v>
      </c>
      <c r="VYY323" s="415">
        <v>1</v>
      </c>
      <c r="VYZ323" s="418" t="s">
        <v>783</v>
      </c>
      <c r="VZA323" s="417" t="s">
        <v>769</v>
      </c>
      <c r="VZB323" s="414" t="s">
        <v>64</v>
      </c>
      <c r="VZC323" s="415">
        <v>1</v>
      </c>
      <c r="VZD323" s="418" t="s">
        <v>783</v>
      </c>
      <c r="VZE323" s="417" t="s">
        <v>769</v>
      </c>
      <c r="VZF323" s="414" t="s">
        <v>64</v>
      </c>
      <c r="VZG323" s="415">
        <v>1</v>
      </c>
      <c r="VZH323" s="418" t="s">
        <v>783</v>
      </c>
      <c r="VZI323" s="417" t="s">
        <v>769</v>
      </c>
      <c r="VZJ323" s="414" t="s">
        <v>64</v>
      </c>
      <c r="VZK323" s="415">
        <v>1</v>
      </c>
      <c r="VZL323" s="418" t="s">
        <v>783</v>
      </c>
      <c r="VZM323" s="417" t="s">
        <v>769</v>
      </c>
      <c r="VZN323" s="414" t="s">
        <v>64</v>
      </c>
      <c r="VZO323" s="415">
        <v>1</v>
      </c>
      <c r="VZP323" s="418" t="s">
        <v>783</v>
      </c>
      <c r="VZQ323" s="417" t="s">
        <v>769</v>
      </c>
      <c r="VZR323" s="414" t="s">
        <v>64</v>
      </c>
      <c r="VZS323" s="415">
        <v>1</v>
      </c>
      <c r="VZT323" s="418" t="s">
        <v>783</v>
      </c>
      <c r="VZU323" s="417" t="s">
        <v>769</v>
      </c>
      <c r="VZV323" s="414" t="s">
        <v>64</v>
      </c>
      <c r="VZW323" s="415">
        <v>1</v>
      </c>
      <c r="VZX323" s="418" t="s">
        <v>783</v>
      </c>
      <c r="VZY323" s="417" t="s">
        <v>769</v>
      </c>
      <c r="VZZ323" s="414" t="s">
        <v>64</v>
      </c>
      <c r="WAA323" s="415">
        <v>1</v>
      </c>
      <c r="WAB323" s="418" t="s">
        <v>783</v>
      </c>
      <c r="WAC323" s="417" t="s">
        <v>769</v>
      </c>
      <c r="WAD323" s="414" t="s">
        <v>64</v>
      </c>
      <c r="WAE323" s="415">
        <v>1</v>
      </c>
      <c r="WAF323" s="418" t="s">
        <v>783</v>
      </c>
      <c r="WAG323" s="417" t="s">
        <v>769</v>
      </c>
      <c r="WAH323" s="414" t="s">
        <v>64</v>
      </c>
      <c r="WAI323" s="415">
        <v>1</v>
      </c>
      <c r="WAJ323" s="418" t="s">
        <v>783</v>
      </c>
      <c r="WAK323" s="417" t="s">
        <v>769</v>
      </c>
      <c r="WAL323" s="414" t="s">
        <v>64</v>
      </c>
      <c r="WAM323" s="415">
        <v>1</v>
      </c>
      <c r="WAN323" s="418" t="s">
        <v>783</v>
      </c>
      <c r="WAO323" s="417" t="s">
        <v>769</v>
      </c>
      <c r="WAP323" s="414" t="s">
        <v>64</v>
      </c>
      <c r="WAQ323" s="415">
        <v>1</v>
      </c>
      <c r="WAR323" s="418" t="s">
        <v>783</v>
      </c>
      <c r="WAS323" s="417" t="s">
        <v>769</v>
      </c>
      <c r="WAT323" s="414" t="s">
        <v>64</v>
      </c>
      <c r="WAU323" s="415">
        <v>1</v>
      </c>
      <c r="WAV323" s="418" t="s">
        <v>783</v>
      </c>
      <c r="WAW323" s="417" t="s">
        <v>769</v>
      </c>
      <c r="WAX323" s="414" t="s">
        <v>64</v>
      </c>
      <c r="WAY323" s="415">
        <v>1</v>
      </c>
      <c r="WAZ323" s="418" t="s">
        <v>783</v>
      </c>
      <c r="WBA323" s="417" t="s">
        <v>769</v>
      </c>
      <c r="WBB323" s="414" t="s">
        <v>64</v>
      </c>
      <c r="WBC323" s="415">
        <v>1</v>
      </c>
      <c r="WBD323" s="418" t="s">
        <v>783</v>
      </c>
      <c r="WBE323" s="417" t="s">
        <v>769</v>
      </c>
      <c r="WBF323" s="414" t="s">
        <v>64</v>
      </c>
      <c r="WBG323" s="415">
        <v>1</v>
      </c>
      <c r="WBH323" s="418" t="s">
        <v>783</v>
      </c>
      <c r="WBI323" s="417" t="s">
        <v>769</v>
      </c>
      <c r="WBJ323" s="414" t="s">
        <v>64</v>
      </c>
      <c r="WBK323" s="415">
        <v>1</v>
      </c>
      <c r="WBL323" s="418" t="s">
        <v>783</v>
      </c>
      <c r="WBM323" s="417" t="s">
        <v>769</v>
      </c>
      <c r="WBN323" s="414" t="s">
        <v>64</v>
      </c>
      <c r="WBO323" s="415">
        <v>1</v>
      </c>
      <c r="WBP323" s="418" t="s">
        <v>783</v>
      </c>
      <c r="WBQ323" s="417" t="s">
        <v>769</v>
      </c>
      <c r="WBR323" s="414" t="s">
        <v>64</v>
      </c>
      <c r="WBS323" s="415">
        <v>1</v>
      </c>
      <c r="WBT323" s="418" t="s">
        <v>783</v>
      </c>
      <c r="WBU323" s="417" t="s">
        <v>769</v>
      </c>
      <c r="WBV323" s="414" t="s">
        <v>64</v>
      </c>
      <c r="WBW323" s="415">
        <v>1</v>
      </c>
      <c r="WBX323" s="418" t="s">
        <v>783</v>
      </c>
      <c r="WBY323" s="417" t="s">
        <v>769</v>
      </c>
      <c r="WBZ323" s="414" t="s">
        <v>64</v>
      </c>
      <c r="WCA323" s="415">
        <v>1</v>
      </c>
      <c r="WCB323" s="418" t="s">
        <v>783</v>
      </c>
      <c r="WCC323" s="417" t="s">
        <v>769</v>
      </c>
      <c r="WCD323" s="414" t="s">
        <v>64</v>
      </c>
      <c r="WCE323" s="415">
        <v>1</v>
      </c>
      <c r="WCF323" s="418" t="s">
        <v>783</v>
      </c>
      <c r="WCG323" s="417" t="s">
        <v>769</v>
      </c>
      <c r="WCH323" s="414" t="s">
        <v>64</v>
      </c>
      <c r="WCI323" s="415">
        <v>1</v>
      </c>
      <c r="WCJ323" s="418" t="s">
        <v>783</v>
      </c>
      <c r="WCK323" s="417" t="s">
        <v>769</v>
      </c>
      <c r="WCL323" s="414" t="s">
        <v>64</v>
      </c>
      <c r="WCM323" s="415">
        <v>1</v>
      </c>
      <c r="WCN323" s="418" t="s">
        <v>783</v>
      </c>
      <c r="WCO323" s="417" t="s">
        <v>769</v>
      </c>
      <c r="WCP323" s="414" t="s">
        <v>64</v>
      </c>
      <c r="WCQ323" s="415">
        <v>1</v>
      </c>
      <c r="WCR323" s="418" t="s">
        <v>783</v>
      </c>
      <c r="WCS323" s="417" t="s">
        <v>769</v>
      </c>
      <c r="WCT323" s="414" t="s">
        <v>64</v>
      </c>
      <c r="WCU323" s="415">
        <v>1</v>
      </c>
      <c r="WCV323" s="418" t="s">
        <v>783</v>
      </c>
      <c r="WCW323" s="417" t="s">
        <v>769</v>
      </c>
      <c r="WCX323" s="414" t="s">
        <v>64</v>
      </c>
      <c r="WCY323" s="415">
        <v>1</v>
      </c>
      <c r="WCZ323" s="418" t="s">
        <v>783</v>
      </c>
      <c r="WDA323" s="417" t="s">
        <v>769</v>
      </c>
      <c r="WDB323" s="414" t="s">
        <v>64</v>
      </c>
      <c r="WDC323" s="415">
        <v>1</v>
      </c>
      <c r="WDD323" s="418" t="s">
        <v>783</v>
      </c>
      <c r="WDE323" s="417" t="s">
        <v>769</v>
      </c>
      <c r="WDF323" s="414" t="s">
        <v>64</v>
      </c>
      <c r="WDG323" s="415">
        <v>1</v>
      </c>
      <c r="WDH323" s="418" t="s">
        <v>783</v>
      </c>
      <c r="WDI323" s="417" t="s">
        <v>769</v>
      </c>
      <c r="WDJ323" s="414" t="s">
        <v>64</v>
      </c>
      <c r="WDK323" s="415">
        <v>1</v>
      </c>
      <c r="WDL323" s="418" t="s">
        <v>783</v>
      </c>
      <c r="WDM323" s="417" t="s">
        <v>769</v>
      </c>
      <c r="WDN323" s="414" t="s">
        <v>64</v>
      </c>
      <c r="WDO323" s="415">
        <v>1</v>
      </c>
      <c r="WDP323" s="418" t="s">
        <v>783</v>
      </c>
      <c r="WDQ323" s="417" t="s">
        <v>769</v>
      </c>
      <c r="WDR323" s="414" t="s">
        <v>64</v>
      </c>
      <c r="WDS323" s="415">
        <v>1</v>
      </c>
      <c r="WDT323" s="418" t="s">
        <v>783</v>
      </c>
      <c r="WDU323" s="417" t="s">
        <v>769</v>
      </c>
      <c r="WDV323" s="414" t="s">
        <v>64</v>
      </c>
      <c r="WDW323" s="415">
        <v>1</v>
      </c>
      <c r="WDX323" s="418" t="s">
        <v>783</v>
      </c>
      <c r="WDY323" s="417" t="s">
        <v>769</v>
      </c>
      <c r="WDZ323" s="414" t="s">
        <v>64</v>
      </c>
      <c r="WEA323" s="415">
        <v>1</v>
      </c>
      <c r="WEB323" s="418" t="s">
        <v>783</v>
      </c>
      <c r="WEC323" s="417" t="s">
        <v>769</v>
      </c>
      <c r="WED323" s="414" t="s">
        <v>64</v>
      </c>
      <c r="WEE323" s="415">
        <v>1</v>
      </c>
      <c r="WEF323" s="418" t="s">
        <v>783</v>
      </c>
      <c r="WEG323" s="417" t="s">
        <v>769</v>
      </c>
      <c r="WEH323" s="414" t="s">
        <v>64</v>
      </c>
      <c r="WEI323" s="415">
        <v>1</v>
      </c>
      <c r="WEJ323" s="418" t="s">
        <v>783</v>
      </c>
      <c r="WEK323" s="417" t="s">
        <v>769</v>
      </c>
      <c r="WEL323" s="414" t="s">
        <v>64</v>
      </c>
      <c r="WEM323" s="415">
        <v>1</v>
      </c>
      <c r="WEN323" s="418" t="s">
        <v>783</v>
      </c>
      <c r="WEO323" s="417" t="s">
        <v>769</v>
      </c>
      <c r="WEP323" s="414" t="s">
        <v>64</v>
      </c>
      <c r="WEQ323" s="415">
        <v>1</v>
      </c>
      <c r="WER323" s="418" t="s">
        <v>783</v>
      </c>
      <c r="WES323" s="417" t="s">
        <v>769</v>
      </c>
      <c r="WET323" s="414" t="s">
        <v>64</v>
      </c>
      <c r="WEU323" s="415">
        <v>1</v>
      </c>
      <c r="WEV323" s="418" t="s">
        <v>783</v>
      </c>
      <c r="WEW323" s="417" t="s">
        <v>769</v>
      </c>
      <c r="WEX323" s="414" t="s">
        <v>64</v>
      </c>
      <c r="WEY323" s="415">
        <v>1</v>
      </c>
      <c r="WEZ323" s="418" t="s">
        <v>783</v>
      </c>
      <c r="WFA323" s="417" t="s">
        <v>769</v>
      </c>
      <c r="WFB323" s="414" t="s">
        <v>64</v>
      </c>
      <c r="WFC323" s="415">
        <v>1</v>
      </c>
      <c r="WFD323" s="418" t="s">
        <v>783</v>
      </c>
      <c r="WFE323" s="417" t="s">
        <v>769</v>
      </c>
      <c r="WFF323" s="414" t="s">
        <v>64</v>
      </c>
      <c r="WFG323" s="415">
        <v>1</v>
      </c>
      <c r="WFH323" s="418" t="s">
        <v>783</v>
      </c>
      <c r="WFI323" s="417" t="s">
        <v>769</v>
      </c>
      <c r="WFJ323" s="414" t="s">
        <v>64</v>
      </c>
      <c r="WFK323" s="415">
        <v>1</v>
      </c>
      <c r="WFL323" s="418" t="s">
        <v>783</v>
      </c>
      <c r="WFM323" s="417" t="s">
        <v>769</v>
      </c>
      <c r="WFN323" s="414" t="s">
        <v>64</v>
      </c>
      <c r="WFO323" s="415">
        <v>1</v>
      </c>
      <c r="WFP323" s="418" t="s">
        <v>783</v>
      </c>
      <c r="WFQ323" s="417" t="s">
        <v>769</v>
      </c>
      <c r="WFR323" s="414" t="s">
        <v>64</v>
      </c>
      <c r="WFS323" s="415">
        <v>1</v>
      </c>
      <c r="WFT323" s="418" t="s">
        <v>783</v>
      </c>
      <c r="WFU323" s="417" t="s">
        <v>769</v>
      </c>
      <c r="WFV323" s="414" t="s">
        <v>64</v>
      </c>
      <c r="WFW323" s="415">
        <v>1</v>
      </c>
      <c r="WFX323" s="418" t="s">
        <v>783</v>
      </c>
      <c r="WFY323" s="417" t="s">
        <v>769</v>
      </c>
      <c r="WFZ323" s="414" t="s">
        <v>64</v>
      </c>
      <c r="WGA323" s="415">
        <v>1</v>
      </c>
      <c r="WGB323" s="418" t="s">
        <v>783</v>
      </c>
      <c r="WGC323" s="417" t="s">
        <v>769</v>
      </c>
      <c r="WGD323" s="414" t="s">
        <v>64</v>
      </c>
      <c r="WGE323" s="415">
        <v>1</v>
      </c>
      <c r="WGF323" s="418" t="s">
        <v>783</v>
      </c>
      <c r="WGG323" s="417" t="s">
        <v>769</v>
      </c>
      <c r="WGH323" s="414" t="s">
        <v>64</v>
      </c>
      <c r="WGI323" s="415">
        <v>1</v>
      </c>
      <c r="WGJ323" s="418" t="s">
        <v>783</v>
      </c>
      <c r="WGK323" s="417" t="s">
        <v>769</v>
      </c>
      <c r="WGL323" s="414" t="s">
        <v>64</v>
      </c>
      <c r="WGM323" s="415">
        <v>1</v>
      </c>
      <c r="WGN323" s="418" t="s">
        <v>783</v>
      </c>
      <c r="WGO323" s="417" t="s">
        <v>769</v>
      </c>
      <c r="WGP323" s="414" t="s">
        <v>64</v>
      </c>
      <c r="WGQ323" s="415">
        <v>1</v>
      </c>
      <c r="WGR323" s="418" t="s">
        <v>783</v>
      </c>
      <c r="WGS323" s="417" t="s">
        <v>769</v>
      </c>
      <c r="WGT323" s="414" t="s">
        <v>64</v>
      </c>
      <c r="WGU323" s="415">
        <v>1</v>
      </c>
      <c r="WGV323" s="418" t="s">
        <v>783</v>
      </c>
      <c r="WGW323" s="417" t="s">
        <v>769</v>
      </c>
      <c r="WGX323" s="414" t="s">
        <v>64</v>
      </c>
      <c r="WGY323" s="415">
        <v>1</v>
      </c>
      <c r="WGZ323" s="418" t="s">
        <v>783</v>
      </c>
      <c r="WHA323" s="417" t="s">
        <v>769</v>
      </c>
      <c r="WHB323" s="414" t="s">
        <v>64</v>
      </c>
      <c r="WHC323" s="415">
        <v>1</v>
      </c>
      <c r="WHD323" s="418" t="s">
        <v>783</v>
      </c>
      <c r="WHE323" s="417" t="s">
        <v>769</v>
      </c>
      <c r="WHF323" s="414" t="s">
        <v>64</v>
      </c>
      <c r="WHG323" s="415">
        <v>1</v>
      </c>
      <c r="WHH323" s="418" t="s">
        <v>783</v>
      </c>
      <c r="WHI323" s="417" t="s">
        <v>769</v>
      </c>
      <c r="WHJ323" s="414" t="s">
        <v>64</v>
      </c>
      <c r="WHK323" s="415">
        <v>1</v>
      </c>
      <c r="WHL323" s="418" t="s">
        <v>783</v>
      </c>
      <c r="WHM323" s="417" t="s">
        <v>769</v>
      </c>
      <c r="WHN323" s="414" t="s">
        <v>64</v>
      </c>
      <c r="WHO323" s="415">
        <v>1</v>
      </c>
      <c r="WHP323" s="418" t="s">
        <v>783</v>
      </c>
      <c r="WHQ323" s="417" t="s">
        <v>769</v>
      </c>
      <c r="WHR323" s="414" t="s">
        <v>64</v>
      </c>
      <c r="WHS323" s="415">
        <v>1</v>
      </c>
      <c r="WHT323" s="418" t="s">
        <v>783</v>
      </c>
      <c r="WHU323" s="417" t="s">
        <v>769</v>
      </c>
      <c r="WHV323" s="414" t="s">
        <v>64</v>
      </c>
      <c r="WHW323" s="415">
        <v>1</v>
      </c>
      <c r="WHX323" s="418" t="s">
        <v>783</v>
      </c>
      <c r="WHY323" s="417" t="s">
        <v>769</v>
      </c>
      <c r="WHZ323" s="414" t="s">
        <v>64</v>
      </c>
      <c r="WIA323" s="415">
        <v>1</v>
      </c>
      <c r="WIB323" s="418" t="s">
        <v>783</v>
      </c>
      <c r="WIC323" s="417" t="s">
        <v>769</v>
      </c>
      <c r="WID323" s="414" t="s">
        <v>64</v>
      </c>
      <c r="WIE323" s="415">
        <v>1</v>
      </c>
      <c r="WIF323" s="418" t="s">
        <v>783</v>
      </c>
      <c r="WIG323" s="417" t="s">
        <v>769</v>
      </c>
      <c r="WIH323" s="414" t="s">
        <v>64</v>
      </c>
      <c r="WII323" s="415">
        <v>1</v>
      </c>
      <c r="WIJ323" s="418" t="s">
        <v>783</v>
      </c>
      <c r="WIK323" s="417" t="s">
        <v>769</v>
      </c>
      <c r="WIL323" s="414" t="s">
        <v>64</v>
      </c>
      <c r="WIM323" s="415">
        <v>1</v>
      </c>
      <c r="WIN323" s="418" t="s">
        <v>783</v>
      </c>
      <c r="WIO323" s="417" t="s">
        <v>769</v>
      </c>
      <c r="WIP323" s="414" t="s">
        <v>64</v>
      </c>
      <c r="WIQ323" s="415">
        <v>1</v>
      </c>
      <c r="WIR323" s="418" t="s">
        <v>783</v>
      </c>
      <c r="WIS323" s="417" t="s">
        <v>769</v>
      </c>
      <c r="WIT323" s="414" t="s">
        <v>64</v>
      </c>
      <c r="WIU323" s="415">
        <v>1</v>
      </c>
      <c r="WIV323" s="418" t="s">
        <v>783</v>
      </c>
      <c r="WIW323" s="417" t="s">
        <v>769</v>
      </c>
      <c r="WIX323" s="414" t="s">
        <v>64</v>
      </c>
      <c r="WIY323" s="415">
        <v>1</v>
      </c>
      <c r="WIZ323" s="418" t="s">
        <v>783</v>
      </c>
      <c r="WJA323" s="417" t="s">
        <v>769</v>
      </c>
      <c r="WJB323" s="414" t="s">
        <v>64</v>
      </c>
      <c r="WJC323" s="415">
        <v>1</v>
      </c>
      <c r="WJD323" s="418" t="s">
        <v>783</v>
      </c>
      <c r="WJE323" s="417" t="s">
        <v>769</v>
      </c>
      <c r="WJF323" s="414" t="s">
        <v>64</v>
      </c>
      <c r="WJG323" s="415">
        <v>1</v>
      </c>
      <c r="WJH323" s="418" t="s">
        <v>783</v>
      </c>
      <c r="WJI323" s="417" t="s">
        <v>769</v>
      </c>
      <c r="WJJ323" s="414" t="s">
        <v>64</v>
      </c>
      <c r="WJK323" s="415">
        <v>1</v>
      </c>
      <c r="WJL323" s="418" t="s">
        <v>783</v>
      </c>
      <c r="WJM323" s="417" t="s">
        <v>769</v>
      </c>
      <c r="WJN323" s="414" t="s">
        <v>64</v>
      </c>
      <c r="WJO323" s="415">
        <v>1</v>
      </c>
      <c r="WJP323" s="418" t="s">
        <v>783</v>
      </c>
      <c r="WJQ323" s="417" t="s">
        <v>769</v>
      </c>
      <c r="WJR323" s="414" t="s">
        <v>64</v>
      </c>
      <c r="WJS323" s="415">
        <v>1</v>
      </c>
      <c r="WJT323" s="418" t="s">
        <v>783</v>
      </c>
      <c r="WJU323" s="417" t="s">
        <v>769</v>
      </c>
      <c r="WJV323" s="414" t="s">
        <v>64</v>
      </c>
      <c r="WJW323" s="415">
        <v>1</v>
      </c>
      <c r="WJX323" s="418" t="s">
        <v>783</v>
      </c>
      <c r="WJY323" s="417" t="s">
        <v>769</v>
      </c>
      <c r="WJZ323" s="414" t="s">
        <v>64</v>
      </c>
      <c r="WKA323" s="415">
        <v>1</v>
      </c>
      <c r="WKB323" s="418" t="s">
        <v>783</v>
      </c>
      <c r="WKC323" s="417" t="s">
        <v>769</v>
      </c>
      <c r="WKD323" s="414" t="s">
        <v>64</v>
      </c>
      <c r="WKE323" s="415">
        <v>1</v>
      </c>
      <c r="WKF323" s="418" t="s">
        <v>783</v>
      </c>
      <c r="WKG323" s="417" t="s">
        <v>769</v>
      </c>
      <c r="WKH323" s="414" t="s">
        <v>64</v>
      </c>
      <c r="WKI323" s="415">
        <v>1</v>
      </c>
      <c r="WKJ323" s="418" t="s">
        <v>783</v>
      </c>
      <c r="WKK323" s="417" t="s">
        <v>769</v>
      </c>
      <c r="WKL323" s="414" t="s">
        <v>64</v>
      </c>
      <c r="WKM323" s="415">
        <v>1</v>
      </c>
      <c r="WKN323" s="418" t="s">
        <v>783</v>
      </c>
      <c r="WKO323" s="417" t="s">
        <v>769</v>
      </c>
      <c r="WKP323" s="414" t="s">
        <v>64</v>
      </c>
      <c r="WKQ323" s="415">
        <v>1</v>
      </c>
      <c r="WKR323" s="418" t="s">
        <v>783</v>
      </c>
      <c r="WKS323" s="417" t="s">
        <v>769</v>
      </c>
      <c r="WKT323" s="414" t="s">
        <v>64</v>
      </c>
      <c r="WKU323" s="415">
        <v>1</v>
      </c>
      <c r="WKV323" s="418" t="s">
        <v>783</v>
      </c>
      <c r="WKW323" s="417" t="s">
        <v>769</v>
      </c>
      <c r="WKX323" s="414" t="s">
        <v>64</v>
      </c>
      <c r="WKY323" s="415">
        <v>1</v>
      </c>
      <c r="WKZ323" s="418" t="s">
        <v>783</v>
      </c>
      <c r="WLA323" s="417" t="s">
        <v>769</v>
      </c>
      <c r="WLB323" s="414" t="s">
        <v>64</v>
      </c>
      <c r="WLC323" s="415">
        <v>1</v>
      </c>
      <c r="WLD323" s="418" t="s">
        <v>783</v>
      </c>
      <c r="WLE323" s="417" t="s">
        <v>769</v>
      </c>
      <c r="WLF323" s="414" t="s">
        <v>64</v>
      </c>
      <c r="WLG323" s="415">
        <v>1</v>
      </c>
      <c r="WLH323" s="418" t="s">
        <v>783</v>
      </c>
      <c r="WLI323" s="417" t="s">
        <v>769</v>
      </c>
      <c r="WLJ323" s="414" t="s">
        <v>64</v>
      </c>
      <c r="WLK323" s="415">
        <v>1</v>
      </c>
      <c r="WLL323" s="418" t="s">
        <v>783</v>
      </c>
      <c r="WLM323" s="417" t="s">
        <v>769</v>
      </c>
      <c r="WLN323" s="414" t="s">
        <v>64</v>
      </c>
      <c r="WLO323" s="415">
        <v>1</v>
      </c>
      <c r="WLP323" s="418" t="s">
        <v>783</v>
      </c>
      <c r="WLQ323" s="417" t="s">
        <v>769</v>
      </c>
      <c r="WLR323" s="414" t="s">
        <v>64</v>
      </c>
      <c r="WLS323" s="415">
        <v>1</v>
      </c>
      <c r="WLT323" s="418" t="s">
        <v>783</v>
      </c>
      <c r="WLU323" s="417" t="s">
        <v>769</v>
      </c>
      <c r="WLV323" s="414" t="s">
        <v>64</v>
      </c>
      <c r="WLW323" s="415">
        <v>1</v>
      </c>
      <c r="WLX323" s="418" t="s">
        <v>783</v>
      </c>
      <c r="WLY323" s="417" t="s">
        <v>769</v>
      </c>
      <c r="WLZ323" s="414" t="s">
        <v>64</v>
      </c>
      <c r="WMA323" s="415">
        <v>1</v>
      </c>
      <c r="WMB323" s="418" t="s">
        <v>783</v>
      </c>
      <c r="WMC323" s="417" t="s">
        <v>769</v>
      </c>
      <c r="WMD323" s="414" t="s">
        <v>64</v>
      </c>
      <c r="WME323" s="415">
        <v>1</v>
      </c>
      <c r="WMF323" s="418" t="s">
        <v>783</v>
      </c>
      <c r="WMG323" s="417" t="s">
        <v>769</v>
      </c>
      <c r="WMH323" s="414" t="s">
        <v>64</v>
      </c>
      <c r="WMI323" s="415">
        <v>1</v>
      </c>
      <c r="WMJ323" s="418" t="s">
        <v>783</v>
      </c>
      <c r="WMK323" s="417" t="s">
        <v>769</v>
      </c>
      <c r="WML323" s="414" t="s">
        <v>64</v>
      </c>
      <c r="WMM323" s="415">
        <v>1</v>
      </c>
      <c r="WMN323" s="418" t="s">
        <v>783</v>
      </c>
      <c r="WMO323" s="417" t="s">
        <v>769</v>
      </c>
      <c r="WMP323" s="414" t="s">
        <v>64</v>
      </c>
      <c r="WMQ323" s="415">
        <v>1</v>
      </c>
      <c r="WMR323" s="418" t="s">
        <v>783</v>
      </c>
      <c r="WMS323" s="417" t="s">
        <v>769</v>
      </c>
      <c r="WMT323" s="414" t="s">
        <v>64</v>
      </c>
      <c r="WMU323" s="415">
        <v>1</v>
      </c>
      <c r="WMV323" s="418" t="s">
        <v>783</v>
      </c>
      <c r="WMW323" s="417" t="s">
        <v>769</v>
      </c>
      <c r="WMX323" s="414" t="s">
        <v>64</v>
      </c>
      <c r="WMY323" s="415">
        <v>1</v>
      </c>
      <c r="WMZ323" s="418" t="s">
        <v>783</v>
      </c>
      <c r="WNA323" s="417" t="s">
        <v>769</v>
      </c>
      <c r="WNB323" s="414" t="s">
        <v>64</v>
      </c>
      <c r="WNC323" s="415">
        <v>1</v>
      </c>
      <c r="WND323" s="418" t="s">
        <v>783</v>
      </c>
      <c r="WNE323" s="417" t="s">
        <v>769</v>
      </c>
      <c r="WNF323" s="414" t="s">
        <v>64</v>
      </c>
      <c r="WNG323" s="415">
        <v>1</v>
      </c>
      <c r="WNH323" s="418" t="s">
        <v>783</v>
      </c>
      <c r="WNI323" s="417" t="s">
        <v>769</v>
      </c>
      <c r="WNJ323" s="414" t="s">
        <v>64</v>
      </c>
      <c r="WNK323" s="415">
        <v>1</v>
      </c>
      <c r="WNL323" s="418" t="s">
        <v>783</v>
      </c>
      <c r="WNM323" s="417" t="s">
        <v>769</v>
      </c>
      <c r="WNN323" s="414" t="s">
        <v>64</v>
      </c>
      <c r="WNO323" s="415">
        <v>1</v>
      </c>
      <c r="WNP323" s="418" t="s">
        <v>783</v>
      </c>
      <c r="WNQ323" s="417" t="s">
        <v>769</v>
      </c>
      <c r="WNR323" s="414" t="s">
        <v>64</v>
      </c>
      <c r="WNS323" s="415">
        <v>1</v>
      </c>
      <c r="WNT323" s="418" t="s">
        <v>783</v>
      </c>
      <c r="WNU323" s="417" t="s">
        <v>769</v>
      </c>
      <c r="WNV323" s="414" t="s">
        <v>64</v>
      </c>
      <c r="WNW323" s="415">
        <v>1</v>
      </c>
      <c r="WNX323" s="418" t="s">
        <v>783</v>
      </c>
      <c r="WNY323" s="417" t="s">
        <v>769</v>
      </c>
      <c r="WNZ323" s="414" t="s">
        <v>64</v>
      </c>
      <c r="WOA323" s="415">
        <v>1</v>
      </c>
      <c r="WOB323" s="418" t="s">
        <v>783</v>
      </c>
      <c r="WOC323" s="417" t="s">
        <v>769</v>
      </c>
      <c r="WOD323" s="414" t="s">
        <v>64</v>
      </c>
      <c r="WOE323" s="415">
        <v>1</v>
      </c>
      <c r="WOF323" s="418" t="s">
        <v>783</v>
      </c>
      <c r="WOG323" s="417" t="s">
        <v>769</v>
      </c>
      <c r="WOH323" s="414" t="s">
        <v>64</v>
      </c>
      <c r="WOI323" s="415">
        <v>1</v>
      </c>
      <c r="WOJ323" s="418" t="s">
        <v>783</v>
      </c>
      <c r="WOK323" s="417" t="s">
        <v>769</v>
      </c>
      <c r="WOL323" s="414" t="s">
        <v>64</v>
      </c>
      <c r="WOM323" s="415">
        <v>1</v>
      </c>
      <c r="WON323" s="418" t="s">
        <v>783</v>
      </c>
      <c r="WOO323" s="417" t="s">
        <v>769</v>
      </c>
      <c r="WOP323" s="414" t="s">
        <v>64</v>
      </c>
      <c r="WOQ323" s="415">
        <v>1</v>
      </c>
      <c r="WOR323" s="418" t="s">
        <v>783</v>
      </c>
      <c r="WOS323" s="417" t="s">
        <v>769</v>
      </c>
      <c r="WOT323" s="414" t="s">
        <v>64</v>
      </c>
      <c r="WOU323" s="415">
        <v>1</v>
      </c>
      <c r="WOV323" s="418" t="s">
        <v>783</v>
      </c>
      <c r="WOW323" s="417" t="s">
        <v>769</v>
      </c>
      <c r="WOX323" s="414" t="s">
        <v>64</v>
      </c>
      <c r="WOY323" s="415">
        <v>1</v>
      </c>
      <c r="WOZ323" s="418" t="s">
        <v>783</v>
      </c>
      <c r="WPA323" s="417" t="s">
        <v>769</v>
      </c>
      <c r="WPB323" s="414" t="s">
        <v>64</v>
      </c>
      <c r="WPC323" s="415">
        <v>1</v>
      </c>
      <c r="WPD323" s="418" t="s">
        <v>783</v>
      </c>
      <c r="WPE323" s="417" t="s">
        <v>769</v>
      </c>
      <c r="WPF323" s="414" t="s">
        <v>64</v>
      </c>
      <c r="WPG323" s="415">
        <v>1</v>
      </c>
      <c r="WPH323" s="418" t="s">
        <v>783</v>
      </c>
      <c r="WPI323" s="417" t="s">
        <v>769</v>
      </c>
      <c r="WPJ323" s="414" t="s">
        <v>64</v>
      </c>
      <c r="WPK323" s="415">
        <v>1</v>
      </c>
      <c r="WPL323" s="418" t="s">
        <v>783</v>
      </c>
      <c r="WPM323" s="417" t="s">
        <v>769</v>
      </c>
      <c r="WPN323" s="414" t="s">
        <v>64</v>
      </c>
      <c r="WPO323" s="415">
        <v>1</v>
      </c>
      <c r="WPP323" s="418" t="s">
        <v>783</v>
      </c>
      <c r="WPQ323" s="417" t="s">
        <v>769</v>
      </c>
      <c r="WPR323" s="414" t="s">
        <v>64</v>
      </c>
      <c r="WPS323" s="415">
        <v>1</v>
      </c>
      <c r="WPT323" s="418" t="s">
        <v>783</v>
      </c>
      <c r="WPU323" s="417" t="s">
        <v>769</v>
      </c>
      <c r="WPV323" s="414" t="s">
        <v>64</v>
      </c>
      <c r="WPW323" s="415">
        <v>1</v>
      </c>
      <c r="WPX323" s="418" t="s">
        <v>783</v>
      </c>
      <c r="WPY323" s="417" t="s">
        <v>769</v>
      </c>
      <c r="WPZ323" s="414" t="s">
        <v>64</v>
      </c>
      <c r="WQA323" s="415">
        <v>1</v>
      </c>
      <c r="WQB323" s="418" t="s">
        <v>783</v>
      </c>
      <c r="WQC323" s="417" t="s">
        <v>769</v>
      </c>
      <c r="WQD323" s="414" t="s">
        <v>64</v>
      </c>
      <c r="WQE323" s="415">
        <v>1</v>
      </c>
      <c r="WQF323" s="418" t="s">
        <v>783</v>
      </c>
      <c r="WQG323" s="417" t="s">
        <v>769</v>
      </c>
      <c r="WQH323" s="414" t="s">
        <v>64</v>
      </c>
      <c r="WQI323" s="415">
        <v>1</v>
      </c>
      <c r="WQJ323" s="418" t="s">
        <v>783</v>
      </c>
      <c r="WQK323" s="417" t="s">
        <v>769</v>
      </c>
      <c r="WQL323" s="414" t="s">
        <v>64</v>
      </c>
      <c r="WQM323" s="415">
        <v>1</v>
      </c>
      <c r="WQN323" s="418" t="s">
        <v>783</v>
      </c>
      <c r="WQO323" s="417" t="s">
        <v>769</v>
      </c>
      <c r="WQP323" s="414" t="s">
        <v>64</v>
      </c>
      <c r="WQQ323" s="415">
        <v>1</v>
      </c>
      <c r="WQR323" s="418" t="s">
        <v>783</v>
      </c>
      <c r="WQS323" s="417" t="s">
        <v>769</v>
      </c>
      <c r="WQT323" s="414" t="s">
        <v>64</v>
      </c>
      <c r="WQU323" s="415">
        <v>1</v>
      </c>
      <c r="WQV323" s="418" t="s">
        <v>783</v>
      </c>
      <c r="WQW323" s="417" t="s">
        <v>769</v>
      </c>
      <c r="WQX323" s="414" t="s">
        <v>64</v>
      </c>
      <c r="WQY323" s="415">
        <v>1</v>
      </c>
      <c r="WQZ323" s="418" t="s">
        <v>783</v>
      </c>
      <c r="WRA323" s="417" t="s">
        <v>769</v>
      </c>
      <c r="WRB323" s="414" t="s">
        <v>64</v>
      </c>
      <c r="WRC323" s="415">
        <v>1</v>
      </c>
      <c r="WRD323" s="418" t="s">
        <v>783</v>
      </c>
      <c r="WRE323" s="417" t="s">
        <v>769</v>
      </c>
      <c r="WRF323" s="414" t="s">
        <v>64</v>
      </c>
      <c r="WRG323" s="415">
        <v>1</v>
      </c>
      <c r="WRH323" s="418" t="s">
        <v>783</v>
      </c>
      <c r="WRI323" s="417" t="s">
        <v>769</v>
      </c>
      <c r="WRJ323" s="414" t="s">
        <v>64</v>
      </c>
      <c r="WRK323" s="415">
        <v>1</v>
      </c>
      <c r="WRL323" s="418" t="s">
        <v>783</v>
      </c>
      <c r="WRM323" s="417" t="s">
        <v>769</v>
      </c>
      <c r="WRN323" s="414" t="s">
        <v>64</v>
      </c>
      <c r="WRO323" s="415">
        <v>1</v>
      </c>
      <c r="WRP323" s="418" t="s">
        <v>783</v>
      </c>
      <c r="WRQ323" s="417" t="s">
        <v>769</v>
      </c>
      <c r="WRR323" s="414" t="s">
        <v>64</v>
      </c>
      <c r="WRS323" s="415">
        <v>1</v>
      </c>
      <c r="WRT323" s="418" t="s">
        <v>783</v>
      </c>
      <c r="WRU323" s="417" t="s">
        <v>769</v>
      </c>
      <c r="WRV323" s="414" t="s">
        <v>64</v>
      </c>
      <c r="WRW323" s="415">
        <v>1</v>
      </c>
      <c r="WRX323" s="418" t="s">
        <v>783</v>
      </c>
      <c r="WRY323" s="417" t="s">
        <v>769</v>
      </c>
      <c r="WRZ323" s="414" t="s">
        <v>64</v>
      </c>
      <c r="WSA323" s="415">
        <v>1</v>
      </c>
      <c r="WSB323" s="418" t="s">
        <v>783</v>
      </c>
      <c r="WSC323" s="417" t="s">
        <v>769</v>
      </c>
      <c r="WSD323" s="414" t="s">
        <v>64</v>
      </c>
      <c r="WSE323" s="415">
        <v>1</v>
      </c>
      <c r="WSF323" s="418" t="s">
        <v>783</v>
      </c>
      <c r="WSG323" s="417" t="s">
        <v>769</v>
      </c>
      <c r="WSH323" s="414" t="s">
        <v>64</v>
      </c>
      <c r="WSI323" s="415">
        <v>1</v>
      </c>
      <c r="WSJ323" s="418" t="s">
        <v>783</v>
      </c>
      <c r="WSK323" s="417" t="s">
        <v>769</v>
      </c>
      <c r="WSL323" s="414" t="s">
        <v>64</v>
      </c>
      <c r="WSM323" s="415">
        <v>1</v>
      </c>
      <c r="WSN323" s="418" t="s">
        <v>783</v>
      </c>
      <c r="WSO323" s="417" t="s">
        <v>769</v>
      </c>
      <c r="WSP323" s="414" t="s">
        <v>64</v>
      </c>
      <c r="WSQ323" s="415">
        <v>1</v>
      </c>
      <c r="WSR323" s="418" t="s">
        <v>783</v>
      </c>
      <c r="WSS323" s="417" t="s">
        <v>769</v>
      </c>
      <c r="WST323" s="414" t="s">
        <v>64</v>
      </c>
      <c r="WSU323" s="415">
        <v>1</v>
      </c>
      <c r="WSV323" s="418" t="s">
        <v>783</v>
      </c>
      <c r="WSW323" s="417" t="s">
        <v>769</v>
      </c>
      <c r="WSX323" s="414" t="s">
        <v>64</v>
      </c>
      <c r="WSY323" s="415">
        <v>1</v>
      </c>
      <c r="WSZ323" s="418" t="s">
        <v>783</v>
      </c>
      <c r="WTA323" s="417" t="s">
        <v>769</v>
      </c>
      <c r="WTB323" s="414" t="s">
        <v>64</v>
      </c>
      <c r="WTC323" s="415">
        <v>1</v>
      </c>
      <c r="WTD323" s="418" t="s">
        <v>783</v>
      </c>
      <c r="WTE323" s="417" t="s">
        <v>769</v>
      </c>
      <c r="WTF323" s="414" t="s">
        <v>64</v>
      </c>
      <c r="WTG323" s="415">
        <v>1</v>
      </c>
      <c r="WTH323" s="418" t="s">
        <v>783</v>
      </c>
      <c r="WTI323" s="417" t="s">
        <v>769</v>
      </c>
      <c r="WTJ323" s="414" t="s">
        <v>64</v>
      </c>
      <c r="WTK323" s="415">
        <v>1</v>
      </c>
      <c r="WTL323" s="418" t="s">
        <v>783</v>
      </c>
      <c r="WTM323" s="417" t="s">
        <v>769</v>
      </c>
      <c r="WTN323" s="414" t="s">
        <v>64</v>
      </c>
      <c r="WTO323" s="415">
        <v>1</v>
      </c>
      <c r="WTP323" s="418" t="s">
        <v>783</v>
      </c>
      <c r="WTQ323" s="417" t="s">
        <v>769</v>
      </c>
      <c r="WTR323" s="414" t="s">
        <v>64</v>
      </c>
      <c r="WTS323" s="415">
        <v>1</v>
      </c>
      <c r="WTT323" s="418" t="s">
        <v>783</v>
      </c>
      <c r="WTU323" s="417" t="s">
        <v>769</v>
      </c>
      <c r="WTV323" s="414" t="s">
        <v>64</v>
      </c>
      <c r="WTW323" s="415">
        <v>1</v>
      </c>
      <c r="WTX323" s="418" t="s">
        <v>783</v>
      </c>
      <c r="WTY323" s="417" t="s">
        <v>769</v>
      </c>
      <c r="WTZ323" s="414" t="s">
        <v>64</v>
      </c>
      <c r="WUA323" s="415">
        <v>1</v>
      </c>
      <c r="WUB323" s="418" t="s">
        <v>783</v>
      </c>
      <c r="WUC323" s="417" t="s">
        <v>769</v>
      </c>
      <c r="WUD323" s="414" t="s">
        <v>64</v>
      </c>
      <c r="WUE323" s="415">
        <v>1</v>
      </c>
      <c r="WUF323" s="418" t="s">
        <v>783</v>
      </c>
      <c r="WUG323" s="417" t="s">
        <v>769</v>
      </c>
      <c r="WUH323" s="414" t="s">
        <v>64</v>
      </c>
      <c r="WUI323" s="415">
        <v>1</v>
      </c>
      <c r="WUJ323" s="418" t="s">
        <v>783</v>
      </c>
      <c r="WUK323" s="417" t="s">
        <v>769</v>
      </c>
      <c r="WUL323" s="414" t="s">
        <v>64</v>
      </c>
      <c r="WUM323" s="415">
        <v>1</v>
      </c>
      <c r="WUN323" s="418" t="s">
        <v>783</v>
      </c>
      <c r="WUO323" s="417" t="s">
        <v>769</v>
      </c>
      <c r="WUP323" s="414" t="s">
        <v>64</v>
      </c>
      <c r="WUQ323" s="415">
        <v>1</v>
      </c>
      <c r="WUR323" s="418" t="s">
        <v>783</v>
      </c>
      <c r="WUS323" s="417" t="s">
        <v>769</v>
      </c>
      <c r="WUT323" s="414" t="s">
        <v>64</v>
      </c>
      <c r="WUU323" s="415">
        <v>1</v>
      </c>
      <c r="WUV323" s="418" t="s">
        <v>783</v>
      </c>
      <c r="WUW323" s="417" t="s">
        <v>769</v>
      </c>
      <c r="WUX323" s="414" t="s">
        <v>64</v>
      </c>
      <c r="WUY323" s="415">
        <v>1</v>
      </c>
      <c r="WUZ323" s="418" t="s">
        <v>783</v>
      </c>
      <c r="WVA323" s="417" t="s">
        <v>769</v>
      </c>
      <c r="WVB323" s="414" t="s">
        <v>64</v>
      </c>
      <c r="WVC323" s="415">
        <v>1</v>
      </c>
      <c r="WVD323" s="418" t="s">
        <v>783</v>
      </c>
      <c r="WVE323" s="417" t="s">
        <v>769</v>
      </c>
      <c r="WVF323" s="414" t="s">
        <v>64</v>
      </c>
      <c r="WVG323" s="415">
        <v>1</v>
      </c>
      <c r="WVH323" s="418" t="s">
        <v>783</v>
      </c>
      <c r="WVI323" s="417" t="s">
        <v>769</v>
      </c>
      <c r="WVJ323" s="414" t="s">
        <v>64</v>
      </c>
      <c r="WVK323" s="415">
        <v>1</v>
      </c>
      <c r="WVL323" s="418" t="s">
        <v>783</v>
      </c>
      <c r="WVM323" s="417" t="s">
        <v>769</v>
      </c>
      <c r="WVN323" s="414" t="s">
        <v>64</v>
      </c>
      <c r="WVO323" s="415">
        <v>1</v>
      </c>
      <c r="WVP323" s="418" t="s">
        <v>783</v>
      </c>
      <c r="WVQ323" s="417" t="s">
        <v>769</v>
      </c>
      <c r="WVR323" s="414" t="s">
        <v>64</v>
      </c>
      <c r="WVS323" s="415">
        <v>1</v>
      </c>
      <c r="WVT323" s="418" t="s">
        <v>783</v>
      </c>
      <c r="WVU323" s="417" t="s">
        <v>769</v>
      </c>
      <c r="WVV323" s="414" t="s">
        <v>64</v>
      </c>
      <c r="WVW323" s="415">
        <v>1</v>
      </c>
      <c r="WVX323" s="418" t="s">
        <v>783</v>
      </c>
      <c r="WVY323" s="417" t="s">
        <v>769</v>
      </c>
      <c r="WVZ323" s="414" t="s">
        <v>64</v>
      </c>
      <c r="WWA323" s="415">
        <v>1</v>
      </c>
      <c r="WWB323" s="418" t="s">
        <v>783</v>
      </c>
      <c r="WWC323" s="417" t="s">
        <v>769</v>
      </c>
      <c r="WWD323" s="414" t="s">
        <v>64</v>
      </c>
      <c r="WWE323" s="415">
        <v>1</v>
      </c>
      <c r="WWF323" s="418" t="s">
        <v>783</v>
      </c>
      <c r="WWG323" s="417" t="s">
        <v>769</v>
      </c>
      <c r="WWH323" s="414" t="s">
        <v>64</v>
      </c>
      <c r="WWI323" s="415">
        <v>1</v>
      </c>
      <c r="WWJ323" s="418" t="s">
        <v>783</v>
      </c>
      <c r="WWK323" s="417" t="s">
        <v>769</v>
      </c>
      <c r="WWL323" s="414" t="s">
        <v>64</v>
      </c>
      <c r="WWM323" s="415">
        <v>1</v>
      </c>
      <c r="WWN323" s="418" t="s">
        <v>783</v>
      </c>
      <c r="WWO323" s="417" t="s">
        <v>769</v>
      </c>
      <c r="WWP323" s="414" t="s">
        <v>64</v>
      </c>
      <c r="WWQ323" s="415">
        <v>1</v>
      </c>
      <c r="WWR323" s="418" t="s">
        <v>783</v>
      </c>
      <c r="WWS323" s="417" t="s">
        <v>769</v>
      </c>
      <c r="WWT323" s="414" t="s">
        <v>64</v>
      </c>
      <c r="WWU323" s="415">
        <v>1</v>
      </c>
      <c r="WWV323" s="418" t="s">
        <v>783</v>
      </c>
      <c r="WWW323" s="417" t="s">
        <v>769</v>
      </c>
      <c r="WWX323" s="414" t="s">
        <v>64</v>
      </c>
      <c r="WWY323" s="415">
        <v>1</v>
      </c>
      <c r="WWZ323" s="418" t="s">
        <v>783</v>
      </c>
      <c r="WXA323" s="417" t="s">
        <v>769</v>
      </c>
      <c r="WXB323" s="414" t="s">
        <v>64</v>
      </c>
      <c r="WXC323" s="415">
        <v>1</v>
      </c>
      <c r="WXD323" s="418" t="s">
        <v>783</v>
      </c>
      <c r="WXE323" s="417" t="s">
        <v>769</v>
      </c>
      <c r="WXF323" s="414" t="s">
        <v>64</v>
      </c>
      <c r="WXG323" s="415">
        <v>1</v>
      </c>
      <c r="WXH323" s="418" t="s">
        <v>783</v>
      </c>
      <c r="WXI323" s="417" t="s">
        <v>769</v>
      </c>
      <c r="WXJ323" s="414" t="s">
        <v>64</v>
      </c>
      <c r="WXK323" s="415">
        <v>1</v>
      </c>
      <c r="WXL323" s="418" t="s">
        <v>783</v>
      </c>
      <c r="WXM323" s="417" t="s">
        <v>769</v>
      </c>
      <c r="WXN323" s="414" t="s">
        <v>64</v>
      </c>
      <c r="WXO323" s="415">
        <v>1</v>
      </c>
      <c r="WXP323" s="418" t="s">
        <v>783</v>
      </c>
      <c r="WXQ323" s="417" t="s">
        <v>769</v>
      </c>
      <c r="WXR323" s="414" t="s">
        <v>64</v>
      </c>
      <c r="WXS323" s="415">
        <v>1</v>
      </c>
      <c r="WXT323" s="418" t="s">
        <v>783</v>
      </c>
      <c r="WXU323" s="417" t="s">
        <v>769</v>
      </c>
      <c r="WXV323" s="414" t="s">
        <v>64</v>
      </c>
      <c r="WXW323" s="415">
        <v>1</v>
      </c>
      <c r="WXX323" s="418" t="s">
        <v>783</v>
      </c>
      <c r="WXY323" s="417" t="s">
        <v>769</v>
      </c>
      <c r="WXZ323" s="414" t="s">
        <v>64</v>
      </c>
      <c r="WYA323" s="415">
        <v>1</v>
      </c>
      <c r="WYB323" s="418" t="s">
        <v>783</v>
      </c>
      <c r="WYC323" s="417" t="s">
        <v>769</v>
      </c>
      <c r="WYD323" s="414" t="s">
        <v>64</v>
      </c>
      <c r="WYE323" s="415">
        <v>1</v>
      </c>
      <c r="WYF323" s="418" t="s">
        <v>783</v>
      </c>
      <c r="WYG323" s="417" t="s">
        <v>769</v>
      </c>
      <c r="WYH323" s="414" t="s">
        <v>64</v>
      </c>
      <c r="WYI323" s="415">
        <v>1</v>
      </c>
      <c r="WYJ323" s="418" t="s">
        <v>783</v>
      </c>
      <c r="WYK323" s="417" t="s">
        <v>769</v>
      </c>
      <c r="WYL323" s="414" t="s">
        <v>64</v>
      </c>
      <c r="WYM323" s="415">
        <v>1</v>
      </c>
      <c r="WYN323" s="418" t="s">
        <v>783</v>
      </c>
      <c r="WYO323" s="417" t="s">
        <v>769</v>
      </c>
      <c r="WYP323" s="414" t="s">
        <v>64</v>
      </c>
      <c r="WYQ323" s="415">
        <v>1</v>
      </c>
      <c r="WYR323" s="418" t="s">
        <v>783</v>
      </c>
      <c r="WYS323" s="417" t="s">
        <v>769</v>
      </c>
      <c r="WYT323" s="414" t="s">
        <v>64</v>
      </c>
      <c r="WYU323" s="415">
        <v>1</v>
      </c>
      <c r="WYV323" s="418" t="s">
        <v>783</v>
      </c>
      <c r="WYW323" s="417" t="s">
        <v>769</v>
      </c>
      <c r="WYX323" s="414" t="s">
        <v>64</v>
      </c>
      <c r="WYY323" s="415">
        <v>1</v>
      </c>
      <c r="WYZ323" s="418" t="s">
        <v>783</v>
      </c>
      <c r="WZA323" s="417" t="s">
        <v>769</v>
      </c>
      <c r="WZB323" s="414" t="s">
        <v>64</v>
      </c>
      <c r="WZC323" s="415">
        <v>1</v>
      </c>
      <c r="WZD323" s="418" t="s">
        <v>783</v>
      </c>
      <c r="WZE323" s="417" t="s">
        <v>769</v>
      </c>
      <c r="WZF323" s="414" t="s">
        <v>64</v>
      </c>
      <c r="WZG323" s="415">
        <v>1</v>
      </c>
      <c r="WZH323" s="418" t="s">
        <v>783</v>
      </c>
      <c r="WZI323" s="417" t="s">
        <v>769</v>
      </c>
      <c r="WZJ323" s="414" t="s">
        <v>64</v>
      </c>
      <c r="WZK323" s="415">
        <v>1</v>
      </c>
      <c r="WZL323" s="418" t="s">
        <v>783</v>
      </c>
      <c r="WZM323" s="417" t="s">
        <v>769</v>
      </c>
      <c r="WZN323" s="414" t="s">
        <v>64</v>
      </c>
      <c r="WZO323" s="415">
        <v>1</v>
      </c>
      <c r="WZP323" s="418" t="s">
        <v>783</v>
      </c>
      <c r="WZQ323" s="417" t="s">
        <v>769</v>
      </c>
      <c r="WZR323" s="414" t="s">
        <v>64</v>
      </c>
      <c r="WZS323" s="415">
        <v>1</v>
      </c>
      <c r="WZT323" s="418" t="s">
        <v>783</v>
      </c>
      <c r="WZU323" s="417" t="s">
        <v>769</v>
      </c>
      <c r="WZV323" s="414" t="s">
        <v>64</v>
      </c>
      <c r="WZW323" s="415">
        <v>1</v>
      </c>
      <c r="WZX323" s="418" t="s">
        <v>783</v>
      </c>
      <c r="WZY323" s="417" t="s">
        <v>769</v>
      </c>
      <c r="WZZ323" s="414" t="s">
        <v>64</v>
      </c>
      <c r="XAA323" s="415">
        <v>1</v>
      </c>
      <c r="XAB323" s="418" t="s">
        <v>783</v>
      </c>
      <c r="XAC323" s="417" t="s">
        <v>769</v>
      </c>
      <c r="XAD323" s="414" t="s">
        <v>64</v>
      </c>
      <c r="XAE323" s="415">
        <v>1</v>
      </c>
      <c r="XAF323" s="418" t="s">
        <v>783</v>
      </c>
      <c r="XAG323" s="417" t="s">
        <v>769</v>
      </c>
      <c r="XAH323" s="414" t="s">
        <v>64</v>
      </c>
      <c r="XAI323" s="415">
        <v>1</v>
      </c>
      <c r="XAJ323" s="418" t="s">
        <v>783</v>
      </c>
      <c r="XAK323" s="417" t="s">
        <v>769</v>
      </c>
      <c r="XAL323" s="414" t="s">
        <v>64</v>
      </c>
      <c r="XAM323" s="415">
        <v>1</v>
      </c>
      <c r="XAN323" s="418" t="s">
        <v>783</v>
      </c>
      <c r="XAO323" s="417" t="s">
        <v>769</v>
      </c>
      <c r="XAP323" s="414" t="s">
        <v>64</v>
      </c>
      <c r="XAQ323" s="415">
        <v>1</v>
      </c>
      <c r="XAR323" s="418" t="s">
        <v>783</v>
      </c>
      <c r="XAS323" s="417" t="s">
        <v>769</v>
      </c>
      <c r="XAT323" s="414" t="s">
        <v>64</v>
      </c>
      <c r="XAU323" s="415">
        <v>1</v>
      </c>
      <c r="XAV323" s="418" t="s">
        <v>783</v>
      </c>
      <c r="XAW323" s="417" t="s">
        <v>769</v>
      </c>
      <c r="XAX323" s="414" t="s">
        <v>64</v>
      </c>
      <c r="XAY323" s="415">
        <v>1</v>
      </c>
      <c r="XAZ323" s="418" t="s">
        <v>783</v>
      </c>
      <c r="XBA323" s="417" t="s">
        <v>769</v>
      </c>
      <c r="XBB323" s="414" t="s">
        <v>64</v>
      </c>
      <c r="XBC323" s="415">
        <v>1</v>
      </c>
      <c r="XBD323" s="418" t="s">
        <v>783</v>
      </c>
      <c r="XBE323" s="417" t="s">
        <v>769</v>
      </c>
      <c r="XBF323" s="414" t="s">
        <v>64</v>
      </c>
      <c r="XBG323" s="415">
        <v>1</v>
      </c>
      <c r="XBH323" s="418" t="s">
        <v>783</v>
      </c>
      <c r="XBI323" s="417" t="s">
        <v>769</v>
      </c>
      <c r="XBJ323" s="414" t="s">
        <v>64</v>
      </c>
      <c r="XBK323" s="415">
        <v>1</v>
      </c>
      <c r="XBL323" s="418" t="s">
        <v>783</v>
      </c>
      <c r="XBM323" s="417" t="s">
        <v>769</v>
      </c>
      <c r="XBN323" s="414" t="s">
        <v>64</v>
      </c>
      <c r="XBO323" s="415">
        <v>1</v>
      </c>
      <c r="XBP323" s="418" t="s">
        <v>783</v>
      </c>
      <c r="XBQ323" s="417" t="s">
        <v>769</v>
      </c>
      <c r="XBR323" s="414" t="s">
        <v>64</v>
      </c>
      <c r="XBS323" s="415">
        <v>1</v>
      </c>
      <c r="XBT323" s="418" t="s">
        <v>783</v>
      </c>
      <c r="XBU323" s="417" t="s">
        <v>769</v>
      </c>
      <c r="XBV323" s="414" t="s">
        <v>64</v>
      </c>
      <c r="XBW323" s="415">
        <v>1</v>
      </c>
      <c r="XBX323" s="418" t="s">
        <v>783</v>
      </c>
      <c r="XBY323" s="417" t="s">
        <v>769</v>
      </c>
      <c r="XBZ323" s="414" t="s">
        <v>64</v>
      </c>
      <c r="XCA323" s="415">
        <v>1</v>
      </c>
      <c r="XCB323" s="418" t="s">
        <v>783</v>
      </c>
      <c r="XCC323" s="417" t="s">
        <v>769</v>
      </c>
      <c r="XCD323" s="414" t="s">
        <v>64</v>
      </c>
      <c r="XCE323" s="415">
        <v>1</v>
      </c>
      <c r="XCF323" s="418" t="s">
        <v>783</v>
      </c>
      <c r="XCG323" s="417" t="s">
        <v>769</v>
      </c>
      <c r="XCH323" s="414" t="s">
        <v>64</v>
      </c>
      <c r="XCI323" s="415">
        <v>1</v>
      </c>
      <c r="XCJ323" s="418" t="s">
        <v>783</v>
      </c>
      <c r="XCK323" s="417" t="s">
        <v>769</v>
      </c>
      <c r="XCL323" s="414" t="s">
        <v>64</v>
      </c>
      <c r="XCM323" s="415">
        <v>1</v>
      </c>
      <c r="XCN323" s="418" t="s">
        <v>783</v>
      </c>
      <c r="XCO323" s="417" t="s">
        <v>769</v>
      </c>
      <c r="XCP323" s="414" t="s">
        <v>64</v>
      </c>
      <c r="XCQ323" s="415">
        <v>1</v>
      </c>
      <c r="XCR323" s="418" t="s">
        <v>783</v>
      </c>
      <c r="XCS323" s="417" t="s">
        <v>769</v>
      </c>
      <c r="XCT323" s="414" t="s">
        <v>64</v>
      </c>
      <c r="XCU323" s="415">
        <v>1</v>
      </c>
      <c r="XCV323" s="418" t="s">
        <v>783</v>
      </c>
      <c r="XCW323" s="417" t="s">
        <v>769</v>
      </c>
      <c r="XCX323" s="414" t="s">
        <v>64</v>
      </c>
      <c r="XCY323" s="415">
        <v>1</v>
      </c>
      <c r="XCZ323" s="418" t="s">
        <v>783</v>
      </c>
      <c r="XDA323" s="417" t="s">
        <v>769</v>
      </c>
      <c r="XDB323" s="414" t="s">
        <v>64</v>
      </c>
      <c r="XDC323" s="415">
        <v>1</v>
      </c>
      <c r="XDD323" s="418" t="s">
        <v>783</v>
      </c>
      <c r="XDE323" s="417" t="s">
        <v>769</v>
      </c>
      <c r="XDF323" s="414" t="s">
        <v>64</v>
      </c>
      <c r="XDG323" s="415">
        <v>1</v>
      </c>
      <c r="XDH323" s="418" t="s">
        <v>783</v>
      </c>
      <c r="XDI323" s="417" t="s">
        <v>769</v>
      </c>
      <c r="XDJ323" s="414" t="s">
        <v>64</v>
      </c>
      <c r="XDK323" s="415">
        <v>1</v>
      </c>
      <c r="XDL323" s="418" t="s">
        <v>783</v>
      </c>
      <c r="XDM323" s="417" t="s">
        <v>769</v>
      </c>
      <c r="XDN323" s="414" t="s">
        <v>64</v>
      </c>
      <c r="XDO323" s="415">
        <v>1</v>
      </c>
      <c r="XDP323" s="418" t="s">
        <v>783</v>
      </c>
      <c r="XDQ323" s="417" t="s">
        <v>769</v>
      </c>
      <c r="XDR323" s="414" t="s">
        <v>64</v>
      </c>
      <c r="XDS323" s="415">
        <v>1</v>
      </c>
      <c r="XDT323" s="418" t="s">
        <v>783</v>
      </c>
      <c r="XDU323" s="417" t="s">
        <v>769</v>
      </c>
      <c r="XDV323" s="414" t="s">
        <v>64</v>
      </c>
      <c r="XDW323" s="415">
        <v>1</v>
      </c>
      <c r="XDX323" s="418" t="s">
        <v>783</v>
      </c>
      <c r="XDY323" s="417" t="s">
        <v>769</v>
      </c>
      <c r="XDZ323" s="414" t="s">
        <v>64</v>
      </c>
      <c r="XEA323" s="415">
        <v>1</v>
      </c>
      <c r="XEB323" s="418" t="s">
        <v>783</v>
      </c>
      <c r="XEC323" s="417" t="s">
        <v>769</v>
      </c>
      <c r="XED323" s="414" t="s">
        <v>64</v>
      </c>
      <c r="XEE323" s="415">
        <v>1</v>
      </c>
      <c r="XEF323" s="418" t="s">
        <v>783</v>
      </c>
      <c r="XEG323" s="417" t="s">
        <v>769</v>
      </c>
      <c r="XEH323" s="414" t="s">
        <v>64</v>
      </c>
      <c r="XEI323" s="415">
        <v>1</v>
      </c>
      <c r="XEJ323" s="418" t="s">
        <v>783</v>
      </c>
      <c r="XEK323" s="417" t="s">
        <v>769</v>
      </c>
      <c r="XEL323" s="414" t="s">
        <v>64</v>
      </c>
      <c r="XEM323" s="415">
        <v>1</v>
      </c>
      <c r="XEN323" s="418" t="s">
        <v>783</v>
      </c>
      <c r="XEO323" s="417" t="s">
        <v>769</v>
      </c>
      <c r="XEP323" s="414" t="s">
        <v>64</v>
      </c>
      <c r="XEQ323" s="415">
        <v>1</v>
      </c>
      <c r="XER323" s="418" t="s">
        <v>783</v>
      </c>
      <c r="XES323" s="417" t="s">
        <v>769</v>
      </c>
      <c r="XET323" s="414" t="s">
        <v>64</v>
      </c>
      <c r="XEU323" s="415">
        <v>1</v>
      </c>
      <c r="XEV323" s="418" t="s">
        <v>783</v>
      </c>
      <c r="XEW323" s="417" t="s">
        <v>769</v>
      </c>
      <c r="XEX323" s="414" t="s">
        <v>64</v>
      </c>
      <c r="XEY323" s="415">
        <v>1</v>
      </c>
      <c r="XEZ323" s="418" t="s">
        <v>783</v>
      </c>
      <c r="XFA323" s="417" t="s">
        <v>769</v>
      </c>
      <c r="XFB323" s="414" t="s">
        <v>64</v>
      </c>
      <c r="XFC323" s="415">
        <v>1</v>
      </c>
    </row>
    <row r="324" spans="5:16383" ht="25.5" customHeight="1" x14ac:dyDescent="0.25">
      <c r="E324" s="413"/>
      <c r="F324" s="414"/>
      <c r="G324" s="415"/>
      <c r="H324" s="416"/>
      <c r="I324" s="413"/>
      <c r="J324" s="414"/>
      <c r="K324" s="415"/>
      <c r="L324" s="416"/>
      <c r="M324" s="413"/>
      <c r="N324" s="414"/>
      <c r="O324" s="415"/>
      <c r="P324" s="416"/>
      <c r="Q324" s="413"/>
      <c r="R324" s="414"/>
      <c r="S324" s="415"/>
      <c r="T324" s="416"/>
      <c r="U324" s="413"/>
      <c r="V324" s="414"/>
      <c r="W324" s="415"/>
      <c r="X324" s="416"/>
      <c r="Y324" s="413"/>
      <c r="Z324" s="414"/>
      <c r="AA324" s="415"/>
      <c r="AB324" s="416"/>
      <c r="AC324" s="413"/>
      <c r="AD324" s="414"/>
      <c r="AE324" s="415"/>
      <c r="AF324" s="416"/>
      <c r="AG324" s="413"/>
      <c r="AH324" s="414"/>
      <c r="AI324" s="415"/>
      <c r="AJ324" s="416"/>
      <c r="AK324" s="413"/>
      <c r="AL324" s="414"/>
      <c r="AM324" s="415"/>
      <c r="AN324" s="416"/>
      <c r="AO324" s="413"/>
      <c r="AP324" s="414"/>
      <c r="AQ324" s="415"/>
      <c r="AR324" s="416"/>
      <c r="AS324" s="413"/>
      <c r="AT324" s="414"/>
      <c r="AU324" s="415"/>
      <c r="AV324" s="416"/>
      <c r="AW324" s="413"/>
      <c r="AX324" s="414"/>
      <c r="AY324" s="415"/>
      <c r="AZ324" s="416"/>
      <c r="BA324" s="413"/>
      <c r="BB324" s="414"/>
      <c r="BC324" s="415"/>
      <c r="BD324" s="416"/>
      <c r="BE324" s="413"/>
      <c r="BF324" s="414"/>
      <c r="BG324" s="415"/>
      <c r="BH324" s="416"/>
      <c r="BI324" s="413"/>
      <c r="BJ324" s="414"/>
      <c r="BK324" s="415"/>
      <c r="BL324" s="416"/>
      <c r="BM324" s="413"/>
      <c r="BN324" s="414"/>
      <c r="BO324" s="415"/>
      <c r="BP324" s="416"/>
      <c r="BQ324" s="413"/>
      <c r="BR324" s="414"/>
      <c r="BS324" s="415"/>
      <c r="BT324" s="416" t="s">
        <v>770</v>
      </c>
      <c r="BU324" s="413" t="s">
        <v>771</v>
      </c>
      <c r="BV324" s="414"/>
      <c r="BW324" s="415"/>
      <c r="BX324" s="416" t="s">
        <v>770</v>
      </c>
      <c r="BY324" s="413" t="s">
        <v>771</v>
      </c>
      <c r="BZ324" s="414"/>
      <c r="CA324" s="415"/>
      <c r="CB324" s="416" t="s">
        <v>770</v>
      </c>
      <c r="CC324" s="413" t="s">
        <v>771</v>
      </c>
      <c r="CD324" s="414"/>
      <c r="CE324" s="415"/>
      <c r="CF324" s="416" t="s">
        <v>770</v>
      </c>
      <c r="CG324" s="413" t="s">
        <v>771</v>
      </c>
      <c r="CH324" s="414"/>
      <c r="CI324" s="415"/>
      <c r="CJ324" s="416" t="s">
        <v>770</v>
      </c>
      <c r="CK324" s="413" t="s">
        <v>771</v>
      </c>
      <c r="CL324" s="414"/>
      <c r="CM324" s="415"/>
      <c r="CN324" s="416" t="s">
        <v>770</v>
      </c>
      <c r="CO324" s="413" t="s">
        <v>771</v>
      </c>
      <c r="CP324" s="414"/>
      <c r="CQ324" s="415"/>
      <c r="CR324" s="416" t="s">
        <v>770</v>
      </c>
      <c r="CS324" s="413" t="s">
        <v>771</v>
      </c>
      <c r="CT324" s="414"/>
      <c r="CU324" s="415"/>
      <c r="CV324" s="416" t="s">
        <v>770</v>
      </c>
      <c r="CW324" s="413" t="s">
        <v>771</v>
      </c>
      <c r="CX324" s="414"/>
      <c r="CY324" s="415"/>
      <c r="CZ324" s="416" t="s">
        <v>770</v>
      </c>
      <c r="DA324" s="413" t="s">
        <v>771</v>
      </c>
      <c r="DB324" s="414"/>
      <c r="DC324" s="415"/>
      <c r="DD324" s="416" t="s">
        <v>770</v>
      </c>
      <c r="DE324" s="413" t="s">
        <v>771</v>
      </c>
      <c r="DF324" s="414"/>
      <c r="DG324" s="415"/>
      <c r="DH324" s="416" t="s">
        <v>770</v>
      </c>
      <c r="DI324" s="413" t="s">
        <v>771</v>
      </c>
      <c r="DJ324" s="414"/>
      <c r="DK324" s="415"/>
      <c r="DL324" s="416" t="s">
        <v>770</v>
      </c>
      <c r="DM324" s="413" t="s">
        <v>771</v>
      </c>
      <c r="DN324" s="414"/>
      <c r="DO324" s="415"/>
      <c r="DP324" s="416" t="s">
        <v>770</v>
      </c>
      <c r="DQ324" s="413" t="s">
        <v>771</v>
      </c>
      <c r="DR324" s="414"/>
      <c r="DS324" s="415"/>
      <c r="DT324" s="416" t="s">
        <v>770</v>
      </c>
      <c r="DU324" s="413" t="s">
        <v>771</v>
      </c>
      <c r="DV324" s="414"/>
      <c r="DW324" s="415"/>
      <c r="DX324" s="416" t="s">
        <v>770</v>
      </c>
      <c r="DY324" s="413" t="s">
        <v>771</v>
      </c>
      <c r="DZ324" s="414"/>
      <c r="EA324" s="415"/>
      <c r="EB324" s="416" t="s">
        <v>770</v>
      </c>
      <c r="EC324" s="413" t="s">
        <v>771</v>
      </c>
      <c r="ED324" s="414"/>
      <c r="EE324" s="415"/>
      <c r="EF324" s="416" t="s">
        <v>770</v>
      </c>
      <c r="EG324" s="413" t="s">
        <v>771</v>
      </c>
      <c r="EH324" s="414"/>
      <c r="EI324" s="415"/>
      <c r="EJ324" s="416" t="s">
        <v>770</v>
      </c>
      <c r="EK324" s="413" t="s">
        <v>771</v>
      </c>
      <c r="EL324" s="414"/>
      <c r="EM324" s="415"/>
      <c r="EN324" s="416" t="s">
        <v>770</v>
      </c>
      <c r="EO324" s="413" t="s">
        <v>771</v>
      </c>
      <c r="EP324" s="414"/>
      <c r="EQ324" s="415"/>
      <c r="ER324" s="416" t="s">
        <v>770</v>
      </c>
      <c r="ES324" s="413" t="s">
        <v>771</v>
      </c>
      <c r="ET324" s="414"/>
      <c r="EU324" s="415"/>
      <c r="EV324" s="416" t="s">
        <v>770</v>
      </c>
      <c r="EW324" s="413" t="s">
        <v>771</v>
      </c>
      <c r="EX324" s="414"/>
      <c r="EY324" s="415"/>
      <c r="EZ324" s="416" t="s">
        <v>770</v>
      </c>
      <c r="FA324" s="413" t="s">
        <v>771</v>
      </c>
      <c r="FB324" s="414"/>
      <c r="FC324" s="415"/>
      <c r="FD324" s="416" t="s">
        <v>770</v>
      </c>
      <c r="FE324" s="413" t="s">
        <v>771</v>
      </c>
      <c r="FF324" s="414"/>
      <c r="FG324" s="415"/>
      <c r="FH324" s="416" t="s">
        <v>770</v>
      </c>
      <c r="FI324" s="413" t="s">
        <v>771</v>
      </c>
      <c r="FJ324" s="414"/>
      <c r="FK324" s="415"/>
      <c r="FL324" s="416" t="s">
        <v>770</v>
      </c>
      <c r="FM324" s="413" t="s">
        <v>771</v>
      </c>
      <c r="FN324" s="414"/>
      <c r="FO324" s="415"/>
      <c r="FP324" s="416" t="s">
        <v>770</v>
      </c>
      <c r="FQ324" s="413" t="s">
        <v>771</v>
      </c>
      <c r="FR324" s="414"/>
      <c r="FS324" s="415"/>
      <c r="FT324" s="416" t="s">
        <v>770</v>
      </c>
      <c r="FU324" s="413" t="s">
        <v>771</v>
      </c>
      <c r="FV324" s="414"/>
      <c r="FW324" s="415"/>
      <c r="FX324" s="416" t="s">
        <v>770</v>
      </c>
      <c r="FY324" s="413" t="s">
        <v>771</v>
      </c>
      <c r="FZ324" s="414"/>
      <c r="GA324" s="415"/>
      <c r="GB324" s="416" t="s">
        <v>770</v>
      </c>
      <c r="GC324" s="413" t="s">
        <v>771</v>
      </c>
      <c r="GD324" s="414"/>
      <c r="GE324" s="415"/>
      <c r="GF324" s="416" t="s">
        <v>770</v>
      </c>
      <c r="GG324" s="413" t="s">
        <v>771</v>
      </c>
      <c r="GH324" s="414"/>
      <c r="GI324" s="415"/>
      <c r="GJ324" s="416" t="s">
        <v>770</v>
      </c>
      <c r="GK324" s="413" t="s">
        <v>771</v>
      </c>
      <c r="GL324" s="414"/>
      <c r="GM324" s="415"/>
      <c r="GN324" s="416" t="s">
        <v>770</v>
      </c>
      <c r="GO324" s="413" t="s">
        <v>771</v>
      </c>
      <c r="GP324" s="414"/>
      <c r="GQ324" s="415"/>
      <c r="GR324" s="416" t="s">
        <v>770</v>
      </c>
      <c r="GS324" s="413" t="s">
        <v>771</v>
      </c>
      <c r="GT324" s="414"/>
      <c r="GU324" s="415"/>
      <c r="GV324" s="416" t="s">
        <v>770</v>
      </c>
      <c r="GW324" s="413" t="s">
        <v>771</v>
      </c>
      <c r="GX324" s="414"/>
      <c r="GY324" s="415"/>
      <c r="GZ324" s="416" t="s">
        <v>770</v>
      </c>
      <c r="HA324" s="413" t="s">
        <v>771</v>
      </c>
      <c r="HB324" s="414"/>
      <c r="HC324" s="415"/>
      <c r="HD324" s="416" t="s">
        <v>770</v>
      </c>
      <c r="HE324" s="413" t="s">
        <v>771</v>
      </c>
      <c r="HF324" s="414"/>
      <c r="HG324" s="415"/>
      <c r="HH324" s="416" t="s">
        <v>770</v>
      </c>
      <c r="HI324" s="413" t="s">
        <v>771</v>
      </c>
      <c r="HJ324" s="414"/>
      <c r="HK324" s="415"/>
      <c r="HL324" s="416" t="s">
        <v>770</v>
      </c>
      <c r="HM324" s="413" t="s">
        <v>771</v>
      </c>
      <c r="HN324" s="414"/>
      <c r="HO324" s="415"/>
      <c r="HP324" s="416" t="s">
        <v>770</v>
      </c>
      <c r="HQ324" s="413" t="s">
        <v>771</v>
      </c>
      <c r="HR324" s="414"/>
      <c r="HS324" s="415"/>
      <c r="HT324" s="416" t="s">
        <v>770</v>
      </c>
      <c r="HU324" s="413" t="s">
        <v>771</v>
      </c>
      <c r="HV324" s="414"/>
      <c r="HW324" s="415"/>
      <c r="HX324" s="416" t="s">
        <v>770</v>
      </c>
      <c r="HY324" s="413" t="s">
        <v>771</v>
      </c>
      <c r="HZ324" s="414"/>
      <c r="IA324" s="415"/>
      <c r="IB324" s="416" t="s">
        <v>770</v>
      </c>
      <c r="IC324" s="413" t="s">
        <v>771</v>
      </c>
      <c r="ID324" s="414"/>
      <c r="IE324" s="415"/>
      <c r="IF324" s="416" t="s">
        <v>770</v>
      </c>
      <c r="IG324" s="413" t="s">
        <v>771</v>
      </c>
      <c r="IH324" s="414"/>
      <c r="II324" s="415"/>
      <c r="IJ324" s="416" t="s">
        <v>770</v>
      </c>
      <c r="IK324" s="413" t="s">
        <v>771</v>
      </c>
      <c r="IL324" s="414"/>
      <c r="IM324" s="415"/>
      <c r="IN324" s="416" t="s">
        <v>770</v>
      </c>
      <c r="IO324" s="413" t="s">
        <v>771</v>
      </c>
      <c r="IP324" s="414"/>
      <c r="IQ324" s="415"/>
      <c r="IR324" s="416" t="s">
        <v>770</v>
      </c>
      <c r="IS324" s="413" t="s">
        <v>771</v>
      </c>
      <c r="IT324" s="414"/>
      <c r="IU324" s="415"/>
      <c r="IV324" s="416" t="s">
        <v>770</v>
      </c>
      <c r="IW324" s="413" t="s">
        <v>771</v>
      </c>
      <c r="IX324" s="414"/>
      <c r="IY324" s="415"/>
      <c r="IZ324" s="416" t="s">
        <v>770</v>
      </c>
      <c r="JA324" s="413" t="s">
        <v>771</v>
      </c>
      <c r="JB324" s="414"/>
      <c r="JC324" s="415"/>
      <c r="JD324" s="416" t="s">
        <v>770</v>
      </c>
      <c r="JE324" s="413" t="s">
        <v>771</v>
      </c>
      <c r="JF324" s="414"/>
      <c r="JG324" s="415"/>
      <c r="JH324" s="416" t="s">
        <v>770</v>
      </c>
      <c r="JI324" s="413" t="s">
        <v>771</v>
      </c>
      <c r="JJ324" s="414"/>
      <c r="JK324" s="415"/>
      <c r="JL324" s="416" t="s">
        <v>770</v>
      </c>
      <c r="JM324" s="413" t="s">
        <v>771</v>
      </c>
      <c r="JN324" s="414"/>
      <c r="JO324" s="415"/>
      <c r="JP324" s="416" t="s">
        <v>770</v>
      </c>
      <c r="JQ324" s="413" t="s">
        <v>771</v>
      </c>
      <c r="JR324" s="414"/>
      <c r="JS324" s="415"/>
      <c r="JT324" s="416" t="s">
        <v>770</v>
      </c>
      <c r="JU324" s="413" t="s">
        <v>771</v>
      </c>
      <c r="JV324" s="414"/>
      <c r="JW324" s="415"/>
      <c r="JX324" s="416" t="s">
        <v>770</v>
      </c>
      <c r="JY324" s="413" t="s">
        <v>771</v>
      </c>
      <c r="JZ324" s="414"/>
      <c r="KA324" s="415"/>
      <c r="KB324" s="416" t="s">
        <v>770</v>
      </c>
      <c r="KC324" s="413" t="s">
        <v>771</v>
      </c>
      <c r="KD324" s="414"/>
      <c r="KE324" s="415"/>
      <c r="KF324" s="416" t="s">
        <v>770</v>
      </c>
      <c r="KG324" s="413" t="s">
        <v>771</v>
      </c>
      <c r="KH324" s="414"/>
      <c r="KI324" s="415"/>
      <c r="KJ324" s="416" t="s">
        <v>770</v>
      </c>
      <c r="KK324" s="413" t="s">
        <v>771</v>
      </c>
      <c r="KL324" s="414"/>
      <c r="KM324" s="415"/>
      <c r="KN324" s="416" t="s">
        <v>770</v>
      </c>
      <c r="KO324" s="413" t="s">
        <v>771</v>
      </c>
      <c r="KP324" s="414"/>
      <c r="KQ324" s="415"/>
      <c r="KR324" s="416" t="s">
        <v>770</v>
      </c>
      <c r="KS324" s="413" t="s">
        <v>771</v>
      </c>
      <c r="KT324" s="414"/>
      <c r="KU324" s="415"/>
      <c r="KV324" s="416" t="s">
        <v>770</v>
      </c>
      <c r="KW324" s="413" t="s">
        <v>771</v>
      </c>
      <c r="KX324" s="414"/>
      <c r="KY324" s="415"/>
      <c r="KZ324" s="416" t="s">
        <v>770</v>
      </c>
      <c r="LA324" s="413" t="s">
        <v>771</v>
      </c>
      <c r="LB324" s="414"/>
      <c r="LC324" s="415"/>
      <c r="LD324" s="416" t="s">
        <v>770</v>
      </c>
      <c r="LE324" s="413" t="s">
        <v>771</v>
      </c>
      <c r="LF324" s="414"/>
      <c r="LG324" s="415"/>
      <c r="LH324" s="416" t="s">
        <v>770</v>
      </c>
      <c r="LI324" s="413" t="s">
        <v>771</v>
      </c>
      <c r="LJ324" s="414"/>
      <c r="LK324" s="415"/>
      <c r="LL324" s="416" t="s">
        <v>770</v>
      </c>
      <c r="LM324" s="413" t="s">
        <v>771</v>
      </c>
      <c r="LN324" s="414"/>
      <c r="LO324" s="415"/>
      <c r="LP324" s="416" t="s">
        <v>770</v>
      </c>
      <c r="LQ324" s="413" t="s">
        <v>771</v>
      </c>
      <c r="LR324" s="414"/>
      <c r="LS324" s="415"/>
      <c r="LT324" s="416" t="s">
        <v>770</v>
      </c>
      <c r="LU324" s="413" t="s">
        <v>771</v>
      </c>
      <c r="LV324" s="414"/>
      <c r="LW324" s="415"/>
      <c r="LX324" s="416" t="s">
        <v>770</v>
      </c>
      <c r="LY324" s="413" t="s">
        <v>771</v>
      </c>
      <c r="LZ324" s="414"/>
      <c r="MA324" s="415"/>
      <c r="MB324" s="416" t="s">
        <v>770</v>
      </c>
      <c r="MC324" s="413" t="s">
        <v>771</v>
      </c>
      <c r="MD324" s="414"/>
      <c r="ME324" s="415"/>
      <c r="MF324" s="416" t="s">
        <v>770</v>
      </c>
      <c r="MG324" s="413" t="s">
        <v>771</v>
      </c>
      <c r="MH324" s="414"/>
      <c r="MI324" s="415"/>
      <c r="MJ324" s="416" t="s">
        <v>770</v>
      </c>
      <c r="MK324" s="413" t="s">
        <v>771</v>
      </c>
      <c r="ML324" s="414"/>
      <c r="MM324" s="415"/>
      <c r="MN324" s="416" t="s">
        <v>770</v>
      </c>
      <c r="MO324" s="413" t="s">
        <v>771</v>
      </c>
      <c r="MP324" s="414"/>
      <c r="MQ324" s="415"/>
      <c r="MR324" s="416" t="s">
        <v>770</v>
      </c>
      <c r="MS324" s="413" t="s">
        <v>771</v>
      </c>
      <c r="MT324" s="414"/>
      <c r="MU324" s="415"/>
      <c r="MV324" s="416" t="s">
        <v>770</v>
      </c>
      <c r="MW324" s="413" t="s">
        <v>771</v>
      </c>
      <c r="MX324" s="414"/>
      <c r="MY324" s="415"/>
      <c r="MZ324" s="416" t="s">
        <v>770</v>
      </c>
      <c r="NA324" s="413" t="s">
        <v>771</v>
      </c>
      <c r="NB324" s="414"/>
      <c r="NC324" s="415"/>
      <c r="ND324" s="416" t="s">
        <v>770</v>
      </c>
      <c r="NE324" s="413" t="s">
        <v>771</v>
      </c>
      <c r="NF324" s="414"/>
      <c r="NG324" s="415"/>
      <c r="NH324" s="416" t="s">
        <v>770</v>
      </c>
      <c r="NI324" s="413" t="s">
        <v>771</v>
      </c>
      <c r="NJ324" s="414"/>
      <c r="NK324" s="415"/>
      <c r="NL324" s="416" t="s">
        <v>770</v>
      </c>
      <c r="NM324" s="413" t="s">
        <v>771</v>
      </c>
      <c r="NN324" s="414"/>
      <c r="NO324" s="415"/>
      <c r="NP324" s="416" t="s">
        <v>770</v>
      </c>
      <c r="NQ324" s="413" t="s">
        <v>771</v>
      </c>
      <c r="NR324" s="414"/>
      <c r="NS324" s="415"/>
      <c r="NT324" s="416" t="s">
        <v>770</v>
      </c>
      <c r="NU324" s="413" t="s">
        <v>771</v>
      </c>
      <c r="NV324" s="414"/>
      <c r="NW324" s="415"/>
      <c r="NX324" s="416" t="s">
        <v>770</v>
      </c>
      <c r="NY324" s="413" t="s">
        <v>771</v>
      </c>
      <c r="NZ324" s="414"/>
      <c r="OA324" s="415"/>
      <c r="OB324" s="416" t="s">
        <v>770</v>
      </c>
      <c r="OC324" s="413" t="s">
        <v>771</v>
      </c>
      <c r="OD324" s="414"/>
      <c r="OE324" s="415"/>
      <c r="OF324" s="416" t="s">
        <v>770</v>
      </c>
      <c r="OG324" s="413" t="s">
        <v>771</v>
      </c>
      <c r="OH324" s="414"/>
      <c r="OI324" s="415"/>
      <c r="OJ324" s="416" t="s">
        <v>770</v>
      </c>
      <c r="OK324" s="413" t="s">
        <v>771</v>
      </c>
      <c r="OL324" s="414"/>
      <c r="OM324" s="415"/>
      <c r="ON324" s="416" t="s">
        <v>770</v>
      </c>
      <c r="OO324" s="413" t="s">
        <v>771</v>
      </c>
      <c r="OP324" s="414"/>
      <c r="OQ324" s="415"/>
      <c r="OR324" s="416" t="s">
        <v>770</v>
      </c>
      <c r="OS324" s="413" t="s">
        <v>771</v>
      </c>
      <c r="OT324" s="414"/>
      <c r="OU324" s="415"/>
      <c r="OV324" s="416" t="s">
        <v>770</v>
      </c>
      <c r="OW324" s="413" t="s">
        <v>771</v>
      </c>
      <c r="OX324" s="414"/>
      <c r="OY324" s="415"/>
      <c r="OZ324" s="416" t="s">
        <v>770</v>
      </c>
      <c r="PA324" s="413" t="s">
        <v>771</v>
      </c>
      <c r="PB324" s="414"/>
      <c r="PC324" s="415"/>
      <c r="PD324" s="416" t="s">
        <v>770</v>
      </c>
      <c r="PE324" s="413" t="s">
        <v>771</v>
      </c>
      <c r="PF324" s="414"/>
      <c r="PG324" s="415"/>
      <c r="PH324" s="416" t="s">
        <v>770</v>
      </c>
      <c r="PI324" s="413" t="s">
        <v>771</v>
      </c>
      <c r="PJ324" s="414"/>
      <c r="PK324" s="415"/>
      <c r="PL324" s="416" t="s">
        <v>770</v>
      </c>
      <c r="PM324" s="413" t="s">
        <v>771</v>
      </c>
      <c r="PN324" s="414"/>
      <c r="PO324" s="415"/>
      <c r="PP324" s="416" t="s">
        <v>770</v>
      </c>
      <c r="PQ324" s="413" t="s">
        <v>771</v>
      </c>
      <c r="PR324" s="414"/>
      <c r="PS324" s="415"/>
      <c r="PT324" s="416" t="s">
        <v>770</v>
      </c>
      <c r="PU324" s="413" t="s">
        <v>771</v>
      </c>
      <c r="PV324" s="414"/>
      <c r="PW324" s="415"/>
      <c r="PX324" s="416" t="s">
        <v>770</v>
      </c>
      <c r="PY324" s="413" t="s">
        <v>771</v>
      </c>
      <c r="PZ324" s="414"/>
      <c r="QA324" s="415"/>
      <c r="QB324" s="416" t="s">
        <v>770</v>
      </c>
      <c r="QC324" s="413" t="s">
        <v>771</v>
      </c>
      <c r="QD324" s="414"/>
      <c r="QE324" s="415"/>
      <c r="QF324" s="416" t="s">
        <v>770</v>
      </c>
      <c r="QG324" s="413" t="s">
        <v>771</v>
      </c>
      <c r="QH324" s="414"/>
      <c r="QI324" s="415"/>
      <c r="QJ324" s="416" t="s">
        <v>770</v>
      </c>
      <c r="QK324" s="413" t="s">
        <v>771</v>
      </c>
      <c r="QL324" s="414"/>
      <c r="QM324" s="415"/>
      <c r="QN324" s="416" t="s">
        <v>770</v>
      </c>
      <c r="QO324" s="413" t="s">
        <v>771</v>
      </c>
      <c r="QP324" s="414"/>
      <c r="QQ324" s="415"/>
      <c r="QR324" s="416" t="s">
        <v>770</v>
      </c>
      <c r="QS324" s="413" t="s">
        <v>771</v>
      </c>
      <c r="QT324" s="414"/>
      <c r="QU324" s="415"/>
      <c r="QV324" s="416" t="s">
        <v>770</v>
      </c>
      <c r="QW324" s="413" t="s">
        <v>771</v>
      </c>
      <c r="QX324" s="414"/>
      <c r="QY324" s="415"/>
      <c r="QZ324" s="416" t="s">
        <v>770</v>
      </c>
      <c r="RA324" s="413" t="s">
        <v>771</v>
      </c>
      <c r="RB324" s="414"/>
      <c r="RC324" s="415"/>
      <c r="RD324" s="416" t="s">
        <v>770</v>
      </c>
      <c r="RE324" s="413" t="s">
        <v>771</v>
      </c>
      <c r="RF324" s="414"/>
      <c r="RG324" s="415"/>
      <c r="RH324" s="416" t="s">
        <v>770</v>
      </c>
      <c r="RI324" s="413" t="s">
        <v>771</v>
      </c>
      <c r="RJ324" s="414"/>
      <c r="RK324" s="415"/>
      <c r="RL324" s="416" t="s">
        <v>770</v>
      </c>
      <c r="RM324" s="413" t="s">
        <v>771</v>
      </c>
      <c r="RN324" s="414"/>
      <c r="RO324" s="415"/>
      <c r="RP324" s="416" t="s">
        <v>770</v>
      </c>
      <c r="RQ324" s="413" t="s">
        <v>771</v>
      </c>
      <c r="RR324" s="414"/>
      <c r="RS324" s="415"/>
      <c r="RT324" s="416" t="s">
        <v>770</v>
      </c>
      <c r="RU324" s="413" t="s">
        <v>771</v>
      </c>
      <c r="RV324" s="414"/>
      <c r="RW324" s="415"/>
      <c r="RX324" s="416" t="s">
        <v>770</v>
      </c>
      <c r="RY324" s="413" t="s">
        <v>771</v>
      </c>
      <c r="RZ324" s="414"/>
      <c r="SA324" s="415"/>
      <c r="SB324" s="416" t="s">
        <v>770</v>
      </c>
      <c r="SC324" s="413" t="s">
        <v>771</v>
      </c>
      <c r="SD324" s="414"/>
      <c r="SE324" s="415"/>
      <c r="SF324" s="416" t="s">
        <v>770</v>
      </c>
      <c r="SG324" s="413" t="s">
        <v>771</v>
      </c>
      <c r="SH324" s="414"/>
      <c r="SI324" s="415"/>
      <c r="SJ324" s="416" t="s">
        <v>770</v>
      </c>
      <c r="SK324" s="413" t="s">
        <v>771</v>
      </c>
      <c r="SL324" s="414"/>
      <c r="SM324" s="415"/>
      <c r="SN324" s="416" t="s">
        <v>770</v>
      </c>
      <c r="SO324" s="413" t="s">
        <v>771</v>
      </c>
      <c r="SP324" s="414"/>
      <c r="SQ324" s="415"/>
      <c r="SR324" s="416" t="s">
        <v>770</v>
      </c>
      <c r="SS324" s="413" t="s">
        <v>771</v>
      </c>
      <c r="ST324" s="414"/>
      <c r="SU324" s="415"/>
      <c r="SV324" s="416" t="s">
        <v>770</v>
      </c>
      <c r="SW324" s="413" t="s">
        <v>771</v>
      </c>
      <c r="SX324" s="414"/>
      <c r="SY324" s="415"/>
      <c r="SZ324" s="416" t="s">
        <v>770</v>
      </c>
      <c r="TA324" s="413" t="s">
        <v>771</v>
      </c>
      <c r="TB324" s="414"/>
      <c r="TC324" s="415"/>
      <c r="TD324" s="416" t="s">
        <v>770</v>
      </c>
      <c r="TE324" s="413" t="s">
        <v>771</v>
      </c>
      <c r="TF324" s="414"/>
      <c r="TG324" s="415"/>
      <c r="TH324" s="416" t="s">
        <v>770</v>
      </c>
      <c r="TI324" s="413" t="s">
        <v>771</v>
      </c>
      <c r="TJ324" s="414"/>
      <c r="TK324" s="415"/>
      <c r="TL324" s="416" t="s">
        <v>770</v>
      </c>
      <c r="TM324" s="413" t="s">
        <v>771</v>
      </c>
      <c r="TN324" s="414"/>
      <c r="TO324" s="415"/>
      <c r="TP324" s="416" t="s">
        <v>770</v>
      </c>
      <c r="TQ324" s="413" t="s">
        <v>771</v>
      </c>
      <c r="TR324" s="414"/>
      <c r="TS324" s="415"/>
      <c r="TT324" s="416" t="s">
        <v>770</v>
      </c>
      <c r="TU324" s="413" t="s">
        <v>771</v>
      </c>
      <c r="TV324" s="414"/>
      <c r="TW324" s="415"/>
      <c r="TX324" s="416" t="s">
        <v>770</v>
      </c>
      <c r="TY324" s="413" t="s">
        <v>771</v>
      </c>
      <c r="TZ324" s="414"/>
      <c r="UA324" s="415"/>
      <c r="UB324" s="416" t="s">
        <v>770</v>
      </c>
      <c r="UC324" s="413" t="s">
        <v>771</v>
      </c>
      <c r="UD324" s="414"/>
      <c r="UE324" s="415"/>
      <c r="UF324" s="416" t="s">
        <v>770</v>
      </c>
      <c r="UG324" s="413" t="s">
        <v>771</v>
      </c>
      <c r="UH324" s="414"/>
      <c r="UI324" s="415"/>
      <c r="UJ324" s="416" t="s">
        <v>770</v>
      </c>
      <c r="UK324" s="413" t="s">
        <v>771</v>
      </c>
      <c r="UL324" s="414"/>
      <c r="UM324" s="415"/>
      <c r="UN324" s="416" t="s">
        <v>770</v>
      </c>
      <c r="UO324" s="413" t="s">
        <v>771</v>
      </c>
      <c r="UP324" s="414"/>
      <c r="UQ324" s="415"/>
      <c r="UR324" s="416" t="s">
        <v>770</v>
      </c>
      <c r="US324" s="413" t="s">
        <v>771</v>
      </c>
      <c r="UT324" s="414"/>
      <c r="UU324" s="415"/>
      <c r="UV324" s="416" t="s">
        <v>770</v>
      </c>
      <c r="UW324" s="413" t="s">
        <v>771</v>
      </c>
      <c r="UX324" s="414"/>
      <c r="UY324" s="415"/>
      <c r="UZ324" s="416" t="s">
        <v>770</v>
      </c>
      <c r="VA324" s="413" t="s">
        <v>771</v>
      </c>
      <c r="VB324" s="414"/>
      <c r="VC324" s="415"/>
      <c r="VD324" s="416" t="s">
        <v>770</v>
      </c>
      <c r="VE324" s="413" t="s">
        <v>771</v>
      </c>
      <c r="VF324" s="414"/>
      <c r="VG324" s="415"/>
      <c r="VH324" s="416" t="s">
        <v>770</v>
      </c>
      <c r="VI324" s="413" t="s">
        <v>771</v>
      </c>
      <c r="VJ324" s="414"/>
      <c r="VK324" s="415"/>
      <c r="VL324" s="416" t="s">
        <v>770</v>
      </c>
      <c r="VM324" s="413" t="s">
        <v>771</v>
      </c>
      <c r="VN324" s="414"/>
      <c r="VO324" s="415"/>
      <c r="VP324" s="416" t="s">
        <v>770</v>
      </c>
      <c r="VQ324" s="413" t="s">
        <v>771</v>
      </c>
      <c r="VR324" s="414"/>
      <c r="VS324" s="415"/>
      <c r="VT324" s="416" t="s">
        <v>770</v>
      </c>
      <c r="VU324" s="413" t="s">
        <v>771</v>
      </c>
      <c r="VV324" s="414"/>
      <c r="VW324" s="415"/>
      <c r="VX324" s="416" t="s">
        <v>770</v>
      </c>
      <c r="VY324" s="413" t="s">
        <v>771</v>
      </c>
      <c r="VZ324" s="414"/>
      <c r="WA324" s="415"/>
      <c r="WB324" s="416" t="s">
        <v>770</v>
      </c>
      <c r="WC324" s="413" t="s">
        <v>771</v>
      </c>
      <c r="WD324" s="414"/>
      <c r="WE324" s="415"/>
      <c r="WF324" s="416" t="s">
        <v>770</v>
      </c>
      <c r="WG324" s="413" t="s">
        <v>771</v>
      </c>
      <c r="WH324" s="414"/>
      <c r="WI324" s="415"/>
      <c r="WJ324" s="416" t="s">
        <v>770</v>
      </c>
      <c r="WK324" s="413" t="s">
        <v>771</v>
      </c>
      <c r="WL324" s="414"/>
      <c r="WM324" s="415"/>
      <c r="WN324" s="416" t="s">
        <v>770</v>
      </c>
      <c r="WO324" s="413" t="s">
        <v>771</v>
      </c>
      <c r="WP324" s="414"/>
      <c r="WQ324" s="415"/>
      <c r="WR324" s="416" t="s">
        <v>770</v>
      </c>
      <c r="WS324" s="413" t="s">
        <v>771</v>
      </c>
      <c r="WT324" s="414"/>
      <c r="WU324" s="415"/>
      <c r="WV324" s="416" t="s">
        <v>770</v>
      </c>
      <c r="WW324" s="413" t="s">
        <v>771</v>
      </c>
      <c r="WX324" s="414"/>
      <c r="WY324" s="415"/>
      <c r="WZ324" s="416" t="s">
        <v>770</v>
      </c>
      <c r="XA324" s="413" t="s">
        <v>771</v>
      </c>
      <c r="XB324" s="414"/>
      <c r="XC324" s="415"/>
      <c r="XD324" s="416" t="s">
        <v>770</v>
      </c>
      <c r="XE324" s="413" t="s">
        <v>771</v>
      </c>
      <c r="XF324" s="414"/>
      <c r="XG324" s="415"/>
      <c r="XH324" s="416" t="s">
        <v>770</v>
      </c>
      <c r="XI324" s="413" t="s">
        <v>771</v>
      </c>
      <c r="XJ324" s="414"/>
      <c r="XK324" s="415"/>
      <c r="XL324" s="416" t="s">
        <v>770</v>
      </c>
      <c r="XM324" s="413" t="s">
        <v>771</v>
      </c>
      <c r="XN324" s="414"/>
      <c r="XO324" s="415"/>
      <c r="XP324" s="416" t="s">
        <v>770</v>
      </c>
      <c r="XQ324" s="413" t="s">
        <v>771</v>
      </c>
      <c r="XR324" s="414"/>
      <c r="XS324" s="415"/>
      <c r="XT324" s="416" t="s">
        <v>770</v>
      </c>
      <c r="XU324" s="413" t="s">
        <v>771</v>
      </c>
      <c r="XV324" s="414"/>
      <c r="XW324" s="415"/>
      <c r="XX324" s="416" t="s">
        <v>770</v>
      </c>
      <c r="XY324" s="413" t="s">
        <v>771</v>
      </c>
      <c r="XZ324" s="414"/>
      <c r="YA324" s="415"/>
      <c r="YB324" s="416" t="s">
        <v>770</v>
      </c>
      <c r="YC324" s="413" t="s">
        <v>771</v>
      </c>
      <c r="YD324" s="414"/>
      <c r="YE324" s="415"/>
      <c r="YF324" s="416" t="s">
        <v>770</v>
      </c>
      <c r="YG324" s="413" t="s">
        <v>771</v>
      </c>
      <c r="YH324" s="414"/>
      <c r="YI324" s="415"/>
      <c r="YJ324" s="416" t="s">
        <v>770</v>
      </c>
      <c r="YK324" s="413" t="s">
        <v>771</v>
      </c>
      <c r="YL324" s="414"/>
      <c r="YM324" s="415"/>
      <c r="YN324" s="416" t="s">
        <v>770</v>
      </c>
      <c r="YO324" s="413" t="s">
        <v>771</v>
      </c>
      <c r="YP324" s="414"/>
      <c r="YQ324" s="415"/>
      <c r="YR324" s="416" t="s">
        <v>770</v>
      </c>
      <c r="YS324" s="413" t="s">
        <v>771</v>
      </c>
      <c r="YT324" s="414"/>
      <c r="YU324" s="415"/>
      <c r="YV324" s="416" t="s">
        <v>770</v>
      </c>
      <c r="YW324" s="413" t="s">
        <v>771</v>
      </c>
      <c r="YX324" s="414"/>
      <c r="YY324" s="415"/>
      <c r="YZ324" s="416" t="s">
        <v>770</v>
      </c>
      <c r="ZA324" s="413" t="s">
        <v>771</v>
      </c>
      <c r="ZB324" s="414"/>
      <c r="ZC324" s="415"/>
      <c r="ZD324" s="416" t="s">
        <v>770</v>
      </c>
      <c r="ZE324" s="413" t="s">
        <v>771</v>
      </c>
      <c r="ZF324" s="414"/>
      <c r="ZG324" s="415"/>
      <c r="ZH324" s="416" t="s">
        <v>770</v>
      </c>
      <c r="ZI324" s="413" t="s">
        <v>771</v>
      </c>
      <c r="ZJ324" s="414"/>
      <c r="ZK324" s="415"/>
      <c r="ZL324" s="416" t="s">
        <v>770</v>
      </c>
      <c r="ZM324" s="413" t="s">
        <v>771</v>
      </c>
      <c r="ZN324" s="414"/>
      <c r="ZO324" s="415"/>
      <c r="ZP324" s="416" t="s">
        <v>770</v>
      </c>
      <c r="ZQ324" s="413" t="s">
        <v>771</v>
      </c>
      <c r="ZR324" s="414"/>
      <c r="ZS324" s="415"/>
      <c r="ZT324" s="416" t="s">
        <v>770</v>
      </c>
      <c r="ZU324" s="413" t="s">
        <v>771</v>
      </c>
      <c r="ZV324" s="414"/>
      <c r="ZW324" s="415"/>
      <c r="ZX324" s="416" t="s">
        <v>770</v>
      </c>
      <c r="ZY324" s="413" t="s">
        <v>771</v>
      </c>
      <c r="ZZ324" s="414"/>
      <c r="AAA324" s="415"/>
      <c r="AAB324" s="416" t="s">
        <v>770</v>
      </c>
      <c r="AAC324" s="413" t="s">
        <v>771</v>
      </c>
      <c r="AAD324" s="414"/>
      <c r="AAE324" s="415"/>
      <c r="AAF324" s="416" t="s">
        <v>770</v>
      </c>
      <c r="AAG324" s="413" t="s">
        <v>771</v>
      </c>
      <c r="AAH324" s="414"/>
      <c r="AAI324" s="415"/>
      <c r="AAJ324" s="416" t="s">
        <v>770</v>
      </c>
      <c r="AAK324" s="413" t="s">
        <v>771</v>
      </c>
      <c r="AAL324" s="414"/>
      <c r="AAM324" s="415"/>
      <c r="AAN324" s="416" t="s">
        <v>770</v>
      </c>
      <c r="AAO324" s="413" t="s">
        <v>771</v>
      </c>
      <c r="AAP324" s="414"/>
      <c r="AAQ324" s="415"/>
      <c r="AAR324" s="416" t="s">
        <v>770</v>
      </c>
      <c r="AAS324" s="413" t="s">
        <v>771</v>
      </c>
      <c r="AAT324" s="414"/>
      <c r="AAU324" s="415"/>
      <c r="AAV324" s="416" t="s">
        <v>770</v>
      </c>
      <c r="AAW324" s="413" t="s">
        <v>771</v>
      </c>
      <c r="AAX324" s="414"/>
      <c r="AAY324" s="415"/>
      <c r="AAZ324" s="416" t="s">
        <v>770</v>
      </c>
      <c r="ABA324" s="413" t="s">
        <v>771</v>
      </c>
      <c r="ABB324" s="414"/>
      <c r="ABC324" s="415"/>
      <c r="ABD324" s="416" t="s">
        <v>770</v>
      </c>
      <c r="ABE324" s="413" t="s">
        <v>771</v>
      </c>
      <c r="ABF324" s="414"/>
      <c r="ABG324" s="415"/>
      <c r="ABH324" s="416" t="s">
        <v>770</v>
      </c>
      <c r="ABI324" s="413" t="s">
        <v>771</v>
      </c>
      <c r="ABJ324" s="414"/>
      <c r="ABK324" s="415"/>
      <c r="ABL324" s="416" t="s">
        <v>770</v>
      </c>
      <c r="ABM324" s="413" t="s">
        <v>771</v>
      </c>
      <c r="ABN324" s="414"/>
      <c r="ABO324" s="415"/>
      <c r="ABP324" s="416" t="s">
        <v>770</v>
      </c>
      <c r="ABQ324" s="413" t="s">
        <v>771</v>
      </c>
      <c r="ABR324" s="414"/>
      <c r="ABS324" s="415"/>
      <c r="ABT324" s="416" t="s">
        <v>770</v>
      </c>
      <c r="ABU324" s="413" t="s">
        <v>771</v>
      </c>
      <c r="ABV324" s="414"/>
      <c r="ABW324" s="415"/>
      <c r="ABX324" s="416" t="s">
        <v>770</v>
      </c>
      <c r="ABY324" s="413" t="s">
        <v>771</v>
      </c>
      <c r="ABZ324" s="414"/>
      <c r="ACA324" s="415"/>
      <c r="ACB324" s="416" t="s">
        <v>770</v>
      </c>
      <c r="ACC324" s="413" t="s">
        <v>771</v>
      </c>
      <c r="ACD324" s="414"/>
      <c r="ACE324" s="415"/>
      <c r="ACF324" s="416" t="s">
        <v>770</v>
      </c>
      <c r="ACG324" s="413" t="s">
        <v>771</v>
      </c>
      <c r="ACH324" s="414"/>
      <c r="ACI324" s="415"/>
      <c r="ACJ324" s="416" t="s">
        <v>770</v>
      </c>
      <c r="ACK324" s="413" t="s">
        <v>771</v>
      </c>
      <c r="ACL324" s="414"/>
      <c r="ACM324" s="415"/>
      <c r="ACN324" s="416" t="s">
        <v>770</v>
      </c>
      <c r="ACO324" s="413" t="s">
        <v>771</v>
      </c>
      <c r="ACP324" s="414"/>
      <c r="ACQ324" s="415"/>
      <c r="ACR324" s="416" t="s">
        <v>770</v>
      </c>
      <c r="ACS324" s="413" t="s">
        <v>771</v>
      </c>
      <c r="ACT324" s="414"/>
      <c r="ACU324" s="415"/>
      <c r="ACV324" s="416" t="s">
        <v>770</v>
      </c>
      <c r="ACW324" s="413" t="s">
        <v>771</v>
      </c>
      <c r="ACX324" s="414"/>
      <c r="ACY324" s="415"/>
      <c r="ACZ324" s="416" t="s">
        <v>770</v>
      </c>
      <c r="ADA324" s="413" t="s">
        <v>771</v>
      </c>
      <c r="ADB324" s="414"/>
      <c r="ADC324" s="415"/>
      <c r="ADD324" s="416" t="s">
        <v>770</v>
      </c>
      <c r="ADE324" s="413" t="s">
        <v>771</v>
      </c>
      <c r="ADF324" s="414"/>
      <c r="ADG324" s="415"/>
      <c r="ADH324" s="416" t="s">
        <v>770</v>
      </c>
      <c r="ADI324" s="413" t="s">
        <v>771</v>
      </c>
      <c r="ADJ324" s="414"/>
      <c r="ADK324" s="415"/>
      <c r="ADL324" s="416" t="s">
        <v>770</v>
      </c>
      <c r="ADM324" s="413" t="s">
        <v>771</v>
      </c>
      <c r="ADN324" s="414"/>
      <c r="ADO324" s="415"/>
      <c r="ADP324" s="416" t="s">
        <v>770</v>
      </c>
      <c r="ADQ324" s="413" t="s">
        <v>771</v>
      </c>
      <c r="ADR324" s="414"/>
      <c r="ADS324" s="415"/>
      <c r="ADT324" s="416" t="s">
        <v>770</v>
      </c>
      <c r="ADU324" s="413" t="s">
        <v>771</v>
      </c>
      <c r="ADV324" s="414"/>
      <c r="ADW324" s="415"/>
      <c r="ADX324" s="416" t="s">
        <v>770</v>
      </c>
      <c r="ADY324" s="413" t="s">
        <v>771</v>
      </c>
      <c r="ADZ324" s="414"/>
      <c r="AEA324" s="415"/>
      <c r="AEB324" s="416" t="s">
        <v>770</v>
      </c>
      <c r="AEC324" s="413" t="s">
        <v>771</v>
      </c>
      <c r="AED324" s="414"/>
      <c r="AEE324" s="415"/>
      <c r="AEF324" s="416" t="s">
        <v>770</v>
      </c>
      <c r="AEG324" s="413" t="s">
        <v>771</v>
      </c>
      <c r="AEH324" s="414"/>
      <c r="AEI324" s="415"/>
      <c r="AEJ324" s="416" t="s">
        <v>770</v>
      </c>
      <c r="AEK324" s="413" t="s">
        <v>771</v>
      </c>
      <c r="AEL324" s="414"/>
      <c r="AEM324" s="415"/>
      <c r="AEN324" s="416" t="s">
        <v>770</v>
      </c>
      <c r="AEO324" s="413" t="s">
        <v>771</v>
      </c>
      <c r="AEP324" s="414"/>
      <c r="AEQ324" s="415"/>
      <c r="AER324" s="416" t="s">
        <v>770</v>
      </c>
      <c r="AES324" s="413" t="s">
        <v>771</v>
      </c>
      <c r="AET324" s="414"/>
      <c r="AEU324" s="415"/>
      <c r="AEV324" s="416" t="s">
        <v>770</v>
      </c>
      <c r="AEW324" s="413" t="s">
        <v>771</v>
      </c>
      <c r="AEX324" s="414"/>
      <c r="AEY324" s="415"/>
      <c r="AEZ324" s="416" t="s">
        <v>770</v>
      </c>
      <c r="AFA324" s="413" t="s">
        <v>771</v>
      </c>
      <c r="AFB324" s="414"/>
      <c r="AFC324" s="415"/>
      <c r="AFD324" s="416" t="s">
        <v>770</v>
      </c>
      <c r="AFE324" s="413" t="s">
        <v>771</v>
      </c>
      <c r="AFF324" s="414"/>
      <c r="AFG324" s="415"/>
      <c r="AFH324" s="416" t="s">
        <v>770</v>
      </c>
      <c r="AFI324" s="413" t="s">
        <v>771</v>
      </c>
      <c r="AFJ324" s="414"/>
      <c r="AFK324" s="415"/>
      <c r="AFL324" s="416" t="s">
        <v>770</v>
      </c>
      <c r="AFM324" s="413" t="s">
        <v>771</v>
      </c>
      <c r="AFN324" s="414"/>
      <c r="AFO324" s="415"/>
      <c r="AFP324" s="416" t="s">
        <v>770</v>
      </c>
      <c r="AFQ324" s="413" t="s">
        <v>771</v>
      </c>
      <c r="AFR324" s="414"/>
      <c r="AFS324" s="415"/>
      <c r="AFT324" s="416" t="s">
        <v>770</v>
      </c>
      <c r="AFU324" s="413" t="s">
        <v>771</v>
      </c>
      <c r="AFV324" s="414"/>
      <c r="AFW324" s="415"/>
      <c r="AFX324" s="416" t="s">
        <v>770</v>
      </c>
      <c r="AFY324" s="413" t="s">
        <v>771</v>
      </c>
      <c r="AFZ324" s="414"/>
      <c r="AGA324" s="415"/>
      <c r="AGB324" s="416" t="s">
        <v>770</v>
      </c>
      <c r="AGC324" s="413" t="s">
        <v>771</v>
      </c>
      <c r="AGD324" s="414"/>
      <c r="AGE324" s="415"/>
      <c r="AGF324" s="416" t="s">
        <v>770</v>
      </c>
      <c r="AGG324" s="413" t="s">
        <v>771</v>
      </c>
      <c r="AGH324" s="414"/>
      <c r="AGI324" s="415"/>
      <c r="AGJ324" s="416" t="s">
        <v>770</v>
      </c>
      <c r="AGK324" s="413" t="s">
        <v>771</v>
      </c>
      <c r="AGL324" s="414"/>
      <c r="AGM324" s="415"/>
      <c r="AGN324" s="416" t="s">
        <v>770</v>
      </c>
      <c r="AGO324" s="413" t="s">
        <v>771</v>
      </c>
      <c r="AGP324" s="414"/>
      <c r="AGQ324" s="415"/>
      <c r="AGR324" s="416" t="s">
        <v>770</v>
      </c>
      <c r="AGS324" s="413" t="s">
        <v>771</v>
      </c>
      <c r="AGT324" s="414"/>
      <c r="AGU324" s="415"/>
      <c r="AGV324" s="416" t="s">
        <v>770</v>
      </c>
      <c r="AGW324" s="413" t="s">
        <v>771</v>
      </c>
      <c r="AGX324" s="414"/>
      <c r="AGY324" s="415"/>
      <c r="AGZ324" s="416" t="s">
        <v>770</v>
      </c>
      <c r="AHA324" s="413" t="s">
        <v>771</v>
      </c>
      <c r="AHB324" s="414"/>
      <c r="AHC324" s="415"/>
      <c r="AHD324" s="416" t="s">
        <v>770</v>
      </c>
      <c r="AHE324" s="413" t="s">
        <v>771</v>
      </c>
      <c r="AHF324" s="414"/>
      <c r="AHG324" s="415"/>
      <c r="AHH324" s="416" t="s">
        <v>770</v>
      </c>
      <c r="AHI324" s="413" t="s">
        <v>771</v>
      </c>
      <c r="AHJ324" s="414"/>
      <c r="AHK324" s="415"/>
      <c r="AHL324" s="416" t="s">
        <v>770</v>
      </c>
      <c r="AHM324" s="413" t="s">
        <v>771</v>
      </c>
      <c r="AHN324" s="414"/>
      <c r="AHO324" s="415"/>
      <c r="AHP324" s="416" t="s">
        <v>770</v>
      </c>
      <c r="AHQ324" s="413" t="s">
        <v>771</v>
      </c>
      <c r="AHR324" s="414"/>
      <c r="AHS324" s="415"/>
      <c r="AHT324" s="416" t="s">
        <v>770</v>
      </c>
      <c r="AHU324" s="413" t="s">
        <v>771</v>
      </c>
      <c r="AHV324" s="414"/>
      <c r="AHW324" s="415"/>
      <c r="AHX324" s="416" t="s">
        <v>770</v>
      </c>
      <c r="AHY324" s="413" t="s">
        <v>771</v>
      </c>
      <c r="AHZ324" s="414"/>
      <c r="AIA324" s="415"/>
      <c r="AIB324" s="416" t="s">
        <v>770</v>
      </c>
      <c r="AIC324" s="413" t="s">
        <v>771</v>
      </c>
      <c r="AID324" s="414"/>
      <c r="AIE324" s="415"/>
      <c r="AIF324" s="416" t="s">
        <v>770</v>
      </c>
      <c r="AIG324" s="413" t="s">
        <v>771</v>
      </c>
      <c r="AIH324" s="414"/>
      <c r="AII324" s="415"/>
      <c r="AIJ324" s="416" t="s">
        <v>770</v>
      </c>
      <c r="AIK324" s="413" t="s">
        <v>771</v>
      </c>
      <c r="AIL324" s="414"/>
      <c r="AIM324" s="415"/>
      <c r="AIN324" s="416" t="s">
        <v>770</v>
      </c>
      <c r="AIO324" s="413" t="s">
        <v>771</v>
      </c>
      <c r="AIP324" s="414"/>
      <c r="AIQ324" s="415"/>
      <c r="AIR324" s="416" t="s">
        <v>770</v>
      </c>
      <c r="AIS324" s="413" t="s">
        <v>771</v>
      </c>
      <c r="AIT324" s="414"/>
      <c r="AIU324" s="415"/>
      <c r="AIV324" s="416" t="s">
        <v>770</v>
      </c>
      <c r="AIW324" s="413" t="s">
        <v>771</v>
      </c>
      <c r="AIX324" s="414"/>
      <c r="AIY324" s="415"/>
      <c r="AIZ324" s="416" t="s">
        <v>770</v>
      </c>
      <c r="AJA324" s="413" t="s">
        <v>771</v>
      </c>
      <c r="AJB324" s="414"/>
      <c r="AJC324" s="415"/>
      <c r="AJD324" s="416" t="s">
        <v>770</v>
      </c>
      <c r="AJE324" s="413" t="s">
        <v>771</v>
      </c>
      <c r="AJF324" s="414"/>
      <c r="AJG324" s="415"/>
      <c r="AJH324" s="416" t="s">
        <v>770</v>
      </c>
      <c r="AJI324" s="413" t="s">
        <v>771</v>
      </c>
      <c r="AJJ324" s="414"/>
      <c r="AJK324" s="415"/>
      <c r="AJL324" s="416" t="s">
        <v>770</v>
      </c>
      <c r="AJM324" s="413" t="s">
        <v>771</v>
      </c>
      <c r="AJN324" s="414"/>
      <c r="AJO324" s="415"/>
      <c r="AJP324" s="416" t="s">
        <v>770</v>
      </c>
      <c r="AJQ324" s="413" t="s">
        <v>771</v>
      </c>
      <c r="AJR324" s="414"/>
      <c r="AJS324" s="415"/>
      <c r="AJT324" s="416" t="s">
        <v>770</v>
      </c>
      <c r="AJU324" s="413" t="s">
        <v>771</v>
      </c>
      <c r="AJV324" s="414"/>
      <c r="AJW324" s="415"/>
      <c r="AJX324" s="416" t="s">
        <v>770</v>
      </c>
      <c r="AJY324" s="413" t="s">
        <v>771</v>
      </c>
      <c r="AJZ324" s="414"/>
      <c r="AKA324" s="415"/>
      <c r="AKB324" s="416" t="s">
        <v>770</v>
      </c>
      <c r="AKC324" s="413" t="s">
        <v>771</v>
      </c>
      <c r="AKD324" s="414"/>
      <c r="AKE324" s="415"/>
      <c r="AKF324" s="416" t="s">
        <v>770</v>
      </c>
      <c r="AKG324" s="413" t="s">
        <v>771</v>
      </c>
      <c r="AKH324" s="414"/>
      <c r="AKI324" s="415"/>
      <c r="AKJ324" s="416" t="s">
        <v>770</v>
      </c>
      <c r="AKK324" s="413" t="s">
        <v>771</v>
      </c>
      <c r="AKL324" s="414"/>
      <c r="AKM324" s="415"/>
      <c r="AKN324" s="416" t="s">
        <v>770</v>
      </c>
      <c r="AKO324" s="413" t="s">
        <v>771</v>
      </c>
      <c r="AKP324" s="414"/>
      <c r="AKQ324" s="415"/>
      <c r="AKR324" s="416" t="s">
        <v>770</v>
      </c>
      <c r="AKS324" s="413" t="s">
        <v>771</v>
      </c>
      <c r="AKT324" s="414"/>
      <c r="AKU324" s="415"/>
      <c r="AKV324" s="416" t="s">
        <v>770</v>
      </c>
      <c r="AKW324" s="413" t="s">
        <v>771</v>
      </c>
      <c r="AKX324" s="414"/>
      <c r="AKY324" s="415"/>
      <c r="AKZ324" s="416" t="s">
        <v>770</v>
      </c>
      <c r="ALA324" s="413" t="s">
        <v>771</v>
      </c>
      <c r="ALB324" s="414"/>
      <c r="ALC324" s="415"/>
      <c r="ALD324" s="416" t="s">
        <v>770</v>
      </c>
      <c r="ALE324" s="413" t="s">
        <v>771</v>
      </c>
      <c r="ALF324" s="414"/>
      <c r="ALG324" s="415"/>
      <c r="ALH324" s="416" t="s">
        <v>770</v>
      </c>
      <c r="ALI324" s="413" t="s">
        <v>771</v>
      </c>
      <c r="ALJ324" s="414"/>
      <c r="ALK324" s="415"/>
      <c r="ALL324" s="416" t="s">
        <v>770</v>
      </c>
      <c r="ALM324" s="413" t="s">
        <v>771</v>
      </c>
      <c r="ALN324" s="414"/>
      <c r="ALO324" s="415"/>
      <c r="ALP324" s="416" t="s">
        <v>770</v>
      </c>
      <c r="ALQ324" s="413" t="s">
        <v>771</v>
      </c>
      <c r="ALR324" s="414"/>
      <c r="ALS324" s="415"/>
      <c r="ALT324" s="416" t="s">
        <v>770</v>
      </c>
      <c r="ALU324" s="413" t="s">
        <v>771</v>
      </c>
      <c r="ALV324" s="414"/>
      <c r="ALW324" s="415"/>
      <c r="ALX324" s="416" t="s">
        <v>770</v>
      </c>
      <c r="ALY324" s="413" t="s">
        <v>771</v>
      </c>
      <c r="ALZ324" s="414"/>
      <c r="AMA324" s="415"/>
      <c r="AMB324" s="416" t="s">
        <v>770</v>
      </c>
      <c r="AMC324" s="413" t="s">
        <v>771</v>
      </c>
      <c r="AMD324" s="414"/>
      <c r="AME324" s="415"/>
      <c r="AMF324" s="416" t="s">
        <v>770</v>
      </c>
      <c r="AMG324" s="413" t="s">
        <v>771</v>
      </c>
      <c r="AMH324" s="414"/>
      <c r="AMI324" s="415"/>
      <c r="AMJ324" s="416" t="s">
        <v>770</v>
      </c>
      <c r="AMK324" s="413" t="s">
        <v>771</v>
      </c>
      <c r="AML324" s="414"/>
      <c r="AMM324" s="415"/>
      <c r="AMN324" s="416" t="s">
        <v>770</v>
      </c>
      <c r="AMO324" s="413" t="s">
        <v>771</v>
      </c>
      <c r="AMP324" s="414"/>
      <c r="AMQ324" s="415"/>
      <c r="AMR324" s="416" t="s">
        <v>770</v>
      </c>
      <c r="AMS324" s="413" t="s">
        <v>771</v>
      </c>
      <c r="AMT324" s="414"/>
      <c r="AMU324" s="415"/>
      <c r="AMV324" s="416" t="s">
        <v>770</v>
      </c>
      <c r="AMW324" s="413" t="s">
        <v>771</v>
      </c>
      <c r="AMX324" s="414"/>
      <c r="AMY324" s="415"/>
      <c r="AMZ324" s="416" t="s">
        <v>770</v>
      </c>
      <c r="ANA324" s="413" t="s">
        <v>771</v>
      </c>
      <c r="ANB324" s="414"/>
      <c r="ANC324" s="415"/>
      <c r="AND324" s="416" t="s">
        <v>770</v>
      </c>
      <c r="ANE324" s="413" t="s">
        <v>771</v>
      </c>
      <c r="ANF324" s="414"/>
      <c r="ANG324" s="415"/>
      <c r="ANH324" s="416" t="s">
        <v>770</v>
      </c>
      <c r="ANI324" s="413" t="s">
        <v>771</v>
      </c>
      <c r="ANJ324" s="414"/>
      <c r="ANK324" s="415"/>
      <c r="ANL324" s="416" t="s">
        <v>770</v>
      </c>
      <c r="ANM324" s="413" t="s">
        <v>771</v>
      </c>
      <c r="ANN324" s="414"/>
      <c r="ANO324" s="415"/>
      <c r="ANP324" s="416" t="s">
        <v>770</v>
      </c>
      <c r="ANQ324" s="413" t="s">
        <v>771</v>
      </c>
      <c r="ANR324" s="414"/>
      <c r="ANS324" s="415"/>
      <c r="ANT324" s="416" t="s">
        <v>770</v>
      </c>
      <c r="ANU324" s="413" t="s">
        <v>771</v>
      </c>
      <c r="ANV324" s="414"/>
      <c r="ANW324" s="415"/>
      <c r="ANX324" s="416" t="s">
        <v>770</v>
      </c>
      <c r="ANY324" s="413" t="s">
        <v>771</v>
      </c>
      <c r="ANZ324" s="414"/>
      <c r="AOA324" s="415"/>
      <c r="AOB324" s="416" t="s">
        <v>770</v>
      </c>
      <c r="AOC324" s="413" t="s">
        <v>771</v>
      </c>
      <c r="AOD324" s="414"/>
      <c r="AOE324" s="415"/>
      <c r="AOF324" s="416" t="s">
        <v>770</v>
      </c>
      <c r="AOG324" s="413" t="s">
        <v>771</v>
      </c>
      <c r="AOH324" s="414"/>
      <c r="AOI324" s="415"/>
      <c r="AOJ324" s="416" t="s">
        <v>770</v>
      </c>
      <c r="AOK324" s="413" t="s">
        <v>771</v>
      </c>
      <c r="AOL324" s="414"/>
      <c r="AOM324" s="415"/>
      <c r="AON324" s="416" t="s">
        <v>770</v>
      </c>
      <c r="AOO324" s="413" t="s">
        <v>771</v>
      </c>
      <c r="AOP324" s="414"/>
      <c r="AOQ324" s="415"/>
      <c r="AOR324" s="416" t="s">
        <v>770</v>
      </c>
      <c r="AOS324" s="413" t="s">
        <v>771</v>
      </c>
      <c r="AOT324" s="414"/>
      <c r="AOU324" s="415"/>
      <c r="AOV324" s="416" t="s">
        <v>770</v>
      </c>
      <c r="AOW324" s="413" t="s">
        <v>771</v>
      </c>
      <c r="AOX324" s="414"/>
      <c r="AOY324" s="415"/>
      <c r="AOZ324" s="416" t="s">
        <v>770</v>
      </c>
      <c r="APA324" s="413" t="s">
        <v>771</v>
      </c>
      <c r="APB324" s="414"/>
      <c r="APC324" s="415"/>
      <c r="APD324" s="416" t="s">
        <v>770</v>
      </c>
      <c r="APE324" s="413" t="s">
        <v>771</v>
      </c>
      <c r="APF324" s="414"/>
      <c r="APG324" s="415"/>
      <c r="APH324" s="416" t="s">
        <v>770</v>
      </c>
      <c r="API324" s="413" t="s">
        <v>771</v>
      </c>
      <c r="APJ324" s="414"/>
      <c r="APK324" s="415"/>
      <c r="APL324" s="416" t="s">
        <v>770</v>
      </c>
      <c r="APM324" s="413" t="s">
        <v>771</v>
      </c>
      <c r="APN324" s="414"/>
      <c r="APO324" s="415"/>
      <c r="APP324" s="416" t="s">
        <v>770</v>
      </c>
      <c r="APQ324" s="413" t="s">
        <v>771</v>
      </c>
      <c r="APR324" s="414"/>
      <c r="APS324" s="415"/>
      <c r="APT324" s="416" t="s">
        <v>770</v>
      </c>
      <c r="APU324" s="413" t="s">
        <v>771</v>
      </c>
      <c r="APV324" s="414"/>
      <c r="APW324" s="415"/>
      <c r="APX324" s="416" t="s">
        <v>770</v>
      </c>
      <c r="APY324" s="413" t="s">
        <v>771</v>
      </c>
      <c r="APZ324" s="414"/>
      <c r="AQA324" s="415"/>
      <c r="AQB324" s="416" t="s">
        <v>770</v>
      </c>
      <c r="AQC324" s="413" t="s">
        <v>771</v>
      </c>
      <c r="AQD324" s="414"/>
      <c r="AQE324" s="415"/>
      <c r="AQF324" s="416" t="s">
        <v>770</v>
      </c>
      <c r="AQG324" s="413" t="s">
        <v>771</v>
      </c>
      <c r="AQH324" s="414"/>
      <c r="AQI324" s="415"/>
      <c r="AQJ324" s="416" t="s">
        <v>770</v>
      </c>
      <c r="AQK324" s="413" t="s">
        <v>771</v>
      </c>
      <c r="AQL324" s="414"/>
      <c r="AQM324" s="415"/>
      <c r="AQN324" s="416" t="s">
        <v>770</v>
      </c>
      <c r="AQO324" s="413" t="s">
        <v>771</v>
      </c>
      <c r="AQP324" s="414"/>
      <c r="AQQ324" s="415"/>
      <c r="AQR324" s="416" t="s">
        <v>770</v>
      </c>
      <c r="AQS324" s="413" t="s">
        <v>771</v>
      </c>
      <c r="AQT324" s="414"/>
      <c r="AQU324" s="415"/>
      <c r="AQV324" s="416" t="s">
        <v>770</v>
      </c>
      <c r="AQW324" s="413" t="s">
        <v>771</v>
      </c>
      <c r="AQX324" s="414"/>
      <c r="AQY324" s="415"/>
      <c r="AQZ324" s="416" t="s">
        <v>770</v>
      </c>
      <c r="ARA324" s="413" t="s">
        <v>771</v>
      </c>
      <c r="ARB324" s="414"/>
      <c r="ARC324" s="415"/>
      <c r="ARD324" s="416" t="s">
        <v>770</v>
      </c>
      <c r="ARE324" s="413" t="s">
        <v>771</v>
      </c>
      <c r="ARF324" s="414"/>
      <c r="ARG324" s="415"/>
      <c r="ARH324" s="416" t="s">
        <v>770</v>
      </c>
      <c r="ARI324" s="413" t="s">
        <v>771</v>
      </c>
      <c r="ARJ324" s="414"/>
      <c r="ARK324" s="415"/>
      <c r="ARL324" s="416" t="s">
        <v>770</v>
      </c>
      <c r="ARM324" s="413" t="s">
        <v>771</v>
      </c>
      <c r="ARN324" s="414"/>
      <c r="ARO324" s="415"/>
      <c r="ARP324" s="416" t="s">
        <v>770</v>
      </c>
      <c r="ARQ324" s="413" t="s">
        <v>771</v>
      </c>
      <c r="ARR324" s="414"/>
      <c r="ARS324" s="415"/>
      <c r="ART324" s="416" t="s">
        <v>770</v>
      </c>
      <c r="ARU324" s="413" t="s">
        <v>771</v>
      </c>
      <c r="ARV324" s="414"/>
      <c r="ARW324" s="415"/>
      <c r="ARX324" s="416" t="s">
        <v>770</v>
      </c>
      <c r="ARY324" s="413" t="s">
        <v>771</v>
      </c>
      <c r="ARZ324" s="414"/>
      <c r="ASA324" s="415"/>
      <c r="ASB324" s="416" t="s">
        <v>770</v>
      </c>
      <c r="ASC324" s="413" t="s">
        <v>771</v>
      </c>
      <c r="ASD324" s="414"/>
      <c r="ASE324" s="415"/>
      <c r="ASF324" s="416" t="s">
        <v>770</v>
      </c>
      <c r="ASG324" s="413" t="s">
        <v>771</v>
      </c>
      <c r="ASH324" s="414"/>
      <c r="ASI324" s="415"/>
      <c r="ASJ324" s="416" t="s">
        <v>770</v>
      </c>
      <c r="ASK324" s="413" t="s">
        <v>771</v>
      </c>
      <c r="ASL324" s="414"/>
      <c r="ASM324" s="415"/>
      <c r="ASN324" s="416" t="s">
        <v>770</v>
      </c>
      <c r="ASO324" s="413" t="s">
        <v>771</v>
      </c>
      <c r="ASP324" s="414"/>
      <c r="ASQ324" s="415"/>
      <c r="ASR324" s="416" t="s">
        <v>770</v>
      </c>
      <c r="ASS324" s="413" t="s">
        <v>771</v>
      </c>
      <c r="AST324" s="414"/>
      <c r="ASU324" s="415"/>
      <c r="ASV324" s="416" t="s">
        <v>770</v>
      </c>
      <c r="ASW324" s="413" t="s">
        <v>771</v>
      </c>
      <c r="ASX324" s="414"/>
      <c r="ASY324" s="415"/>
      <c r="ASZ324" s="416" t="s">
        <v>770</v>
      </c>
      <c r="ATA324" s="413" t="s">
        <v>771</v>
      </c>
      <c r="ATB324" s="414"/>
      <c r="ATC324" s="415"/>
      <c r="ATD324" s="416" t="s">
        <v>770</v>
      </c>
      <c r="ATE324" s="413" t="s">
        <v>771</v>
      </c>
      <c r="ATF324" s="414"/>
      <c r="ATG324" s="415"/>
      <c r="ATH324" s="416" t="s">
        <v>770</v>
      </c>
      <c r="ATI324" s="413" t="s">
        <v>771</v>
      </c>
      <c r="ATJ324" s="414"/>
      <c r="ATK324" s="415"/>
      <c r="ATL324" s="416" t="s">
        <v>770</v>
      </c>
      <c r="ATM324" s="413" t="s">
        <v>771</v>
      </c>
      <c r="ATN324" s="414"/>
      <c r="ATO324" s="415"/>
      <c r="ATP324" s="416" t="s">
        <v>770</v>
      </c>
      <c r="ATQ324" s="413" t="s">
        <v>771</v>
      </c>
      <c r="ATR324" s="414"/>
      <c r="ATS324" s="415"/>
      <c r="ATT324" s="416" t="s">
        <v>770</v>
      </c>
      <c r="ATU324" s="413" t="s">
        <v>771</v>
      </c>
      <c r="ATV324" s="414"/>
      <c r="ATW324" s="415"/>
      <c r="ATX324" s="416" t="s">
        <v>770</v>
      </c>
      <c r="ATY324" s="413" t="s">
        <v>771</v>
      </c>
      <c r="ATZ324" s="414"/>
      <c r="AUA324" s="415"/>
      <c r="AUB324" s="416" t="s">
        <v>770</v>
      </c>
      <c r="AUC324" s="413" t="s">
        <v>771</v>
      </c>
      <c r="AUD324" s="414"/>
      <c r="AUE324" s="415"/>
      <c r="AUF324" s="416" t="s">
        <v>770</v>
      </c>
      <c r="AUG324" s="413" t="s">
        <v>771</v>
      </c>
      <c r="AUH324" s="414"/>
      <c r="AUI324" s="415"/>
      <c r="AUJ324" s="416" t="s">
        <v>770</v>
      </c>
      <c r="AUK324" s="413" t="s">
        <v>771</v>
      </c>
      <c r="AUL324" s="414"/>
      <c r="AUM324" s="415"/>
      <c r="AUN324" s="416" t="s">
        <v>770</v>
      </c>
      <c r="AUO324" s="413" t="s">
        <v>771</v>
      </c>
      <c r="AUP324" s="414"/>
      <c r="AUQ324" s="415"/>
      <c r="AUR324" s="416" t="s">
        <v>770</v>
      </c>
      <c r="AUS324" s="413" t="s">
        <v>771</v>
      </c>
      <c r="AUT324" s="414"/>
      <c r="AUU324" s="415"/>
      <c r="AUV324" s="416" t="s">
        <v>770</v>
      </c>
      <c r="AUW324" s="413" t="s">
        <v>771</v>
      </c>
      <c r="AUX324" s="414"/>
      <c r="AUY324" s="415"/>
      <c r="AUZ324" s="416" t="s">
        <v>770</v>
      </c>
      <c r="AVA324" s="413" t="s">
        <v>771</v>
      </c>
      <c r="AVB324" s="414"/>
      <c r="AVC324" s="415"/>
      <c r="AVD324" s="416" t="s">
        <v>770</v>
      </c>
      <c r="AVE324" s="413" t="s">
        <v>771</v>
      </c>
      <c r="AVF324" s="414"/>
      <c r="AVG324" s="415"/>
      <c r="AVH324" s="416" t="s">
        <v>770</v>
      </c>
      <c r="AVI324" s="413" t="s">
        <v>771</v>
      </c>
      <c r="AVJ324" s="414"/>
      <c r="AVK324" s="415"/>
      <c r="AVL324" s="416" t="s">
        <v>770</v>
      </c>
      <c r="AVM324" s="413" t="s">
        <v>771</v>
      </c>
      <c r="AVN324" s="414"/>
      <c r="AVO324" s="415"/>
      <c r="AVP324" s="416" t="s">
        <v>770</v>
      </c>
      <c r="AVQ324" s="413" t="s">
        <v>771</v>
      </c>
      <c r="AVR324" s="414"/>
      <c r="AVS324" s="415"/>
      <c r="AVT324" s="416" t="s">
        <v>770</v>
      </c>
      <c r="AVU324" s="413" t="s">
        <v>771</v>
      </c>
      <c r="AVV324" s="414"/>
      <c r="AVW324" s="415"/>
      <c r="AVX324" s="416" t="s">
        <v>770</v>
      </c>
      <c r="AVY324" s="413" t="s">
        <v>771</v>
      </c>
      <c r="AVZ324" s="414"/>
      <c r="AWA324" s="415"/>
      <c r="AWB324" s="416" t="s">
        <v>770</v>
      </c>
      <c r="AWC324" s="413" t="s">
        <v>771</v>
      </c>
      <c r="AWD324" s="414"/>
      <c r="AWE324" s="415"/>
      <c r="AWF324" s="416" t="s">
        <v>770</v>
      </c>
      <c r="AWG324" s="413" t="s">
        <v>771</v>
      </c>
      <c r="AWH324" s="414"/>
      <c r="AWI324" s="415"/>
      <c r="AWJ324" s="416" t="s">
        <v>770</v>
      </c>
      <c r="AWK324" s="413" t="s">
        <v>771</v>
      </c>
      <c r="AWL324" s="414"/>
      <c r="AWM324" s="415"/>
      <c r="AWN324" s="416" t="s">
        <v>770</v>
      </c>
      <c r="AWO324" s="413" t="s">
        <v>771</v>
      </c>
      <c r="AWP324" s="414"/>
      <c r="AWQ324" s="415"/>
      <c r="AWR324" s="416" t="s">
        <v>770</v>
      </c>
      <c r="AWS324" s="413" t="s">
        <v>771</v>
      </c>
      <c r="AWT324" s="414"/>
      <c r="AWU324" s="415"/>
      <c r="AWV324" s="416" t="s">
        <v>770</v>
      </c>
      <c r="AWW324" s="413" t="s">
        <v>771</v>
      </c>
      <c r="AWX324" s="414"/>
      <c r="AWY324" s="415"/>
      <c r="AWZ324" s="416" t="s">
        <v>770</v>
      </c>
      <c r="AXA324" s="413" t="s">
        <v>771</v>
      </c>
      <c r="AXB324" s="414"/>
      <c r="AXC324" s="415"/>
      <c r="AXD324" s="416" t="s">
        <v>770</v>
      </c>
      <c r="AXE324" s="413" t="s">
        <v>771</v>
      </c>
      <c r="AXF324" s="414"/>
      <c r="AXG324" s="415"/>
      <c r="AXH324" s="416" t="s">
        <v>770</v>
      </c>
      <c r="AXI324" s="413" t="s">
        <v>771</v>
      </c>
      <c r="AXJ324" s="414"/>
      <c r="AXK324" s="415"/>
      <c r="AXL324" s="416" t="s">
        <v>770</v>
      </c>
      <c r="AXM324" s="413" t="s">
        <v>771</v>
      </c>
      <c r="AXN324" s="414"/>
      <c r="AXO324" s="415"/>
      <c r="AXP324" s="416" t="s">
        <v>770</v>
      </c>
      <c r="AXQ324" s="413" t="s">
        <v>771</v>
      </c>
      <c r="AXR324" s="414"/>
      <c r="AXS324" s="415"/>
      <c r="AXT324" s="416" t="s">
        <v>770</v>
      </c>
      <c r="AXU324" s="413" t="s">
        <v>771</v>
      </c>
      <c r="AXV324" s="414"/>
      <c r="AXW324" s="415"/>
      <c r="AXX324" s="416" t="s">
        <v>770</v>
      </c>
      <c r="AXY324" s="413" t="s">
        <v>771</v>
      </c>
      <c r="AXZ324" s="414"/>
      <c r="AYA324" s="415"/>
      <c r="AYB324" s="416" t="s">
        <v>770</v>
      </c>
      <c r="AYC324" s="413" t="s">
        <v>771</v>
      </c>
      <c r="AYD324" s="414"/>
      <c r="AYE324" s="415"/>
      <c r="AYF324" s="416" t="s">
        <v>770</v>
      </c>
      <c r="AYG324" s="413" t="s">
        <v>771</v>
      </c>
      <c r="AYH324" s="414"/>
      <c r="AYI324" s="415"/>
      <c r="AYJ324" s="416" t="s">
        <v>770</v>
      </c>
      <c r="AYK324" s="413" t="s">
        <v>771</v>
      </c>
      <c r="AYL324" s="414"/>
      <c r="AYM324" s="415"/>
      <c r="AYN324" s="416" t="s">
        <v>770</v>
      </c>
      <c r="AYO324" s="413" t="s">
        <v>771</v>
      </c>
      <c r="AYP324" s="414"/>
      <c r="AYQ324" s="415"/>
      <c r="AYR324" s="416" t="s">
        <v>770</v>
      </c>
      <c r="AYS324" s="413" t="s">
        <v>771</v>
      </c>
      <c r="AYT324" s="414"/>
      <c r="AYU324" s="415"/>
      <c r="AYV324" s="416" t="s">
        <v>770</v>
      </c>
      <c r="AYW324" s="413" t="s">
        <v>771</v>
      </c>
      <c r="AYX324" s="414"/>
      <c r="AYY324" s="415"/>
      <c r="AYZ324" s="416" t="s">
        <v>770</v>
      </c>
      <c r="AZA324" s="413" t="s">
        <v>771</v>
      </c>
      <c r="AZB324" s="414"/>
      <c r="AZC324" s="415"/>
      <c r="AZD324" s="416" t="s">
        <v>770</v>
      </c>
      <c r="AZE324" s="413" t="s">
        <v>771</v>
      </c>
      <c r="AZF324" s="414"/>
      <c r="AZG324" s="415"/>
      <c r="AZH324" s="416" t="s">
        <v>770</v>
      </c>
      <c r="AZI324" s="413" t="s">
        <v>771</v>
      </c>
      <c r="AZJ324" s="414"/>
      <c r="AZK324" s="415"/>
      <c r="AZL324" s="416" t="s">
        <v>770</v>
      </c>
      <c r="AZM324" s="413" t="s">
        <v>771</v>
      </c>
      <c r="AZN324" s="414"/>
      <c r="AZO324" s="415"/>
      <c r="AZP324" s="416" t="s">
        <v>770</v>
      </c>
      <c r="AZQ324" s="413" t="s">
        <v>771</v>
      </c>
      <c r="AZR324" s="414"/>
      <c r="AZS324" s="415"/>
      <c r="AZT324" s="416" t="s">
        <v>770</v>
      </c>
      <c r="AZU324" s="413" t="s">
        <v>771</v>
      </c>
      <c r="AZV324" s="414"/>
      <c r="AZW324" s="415"/>
      <c r="AZX324" s="416" t="s">
        <v>770</v>
      </c>
      <c r="AZY324" s="413" t="s">
        <v>771</v>
      </c>
      <c r="AZZ324" s="414"/>
      <c r="BAA324" s="415"/>
      <c r="BAB324" s="416" t="s">
        <v>770</v>
      </c>
      <c r="BAC324" s="413" t="s">
        <v>771</v>
      </c>
      <c r="BAD324" s="414"/>
      <c r="BAE324" s="415"/>
      <c r="BAF324" s="416" t="s">
        <v>770</v>
      </c>
      <c r="BAG324" s="413" t="s">
        <v>771</v>
      </c>
      <c r="BAH324" s="414"/>
      <c r="BAI324" s="415"/>
      <c r="BAJ324" s="416" t="s">
        <v>770</v>
      </c>
      <c r="BAK324" s="413" t="s">
        <v>771</v>
      </c>
      <c r="BAL324" s="414"/>
      <c r="BAM324" s="415"/>
      <c r="BAN324" s="416" t="s">
        <v>770</v>
      </c>
      <c r="BAO324" s="413" t="s">
        <v>771</v>
      </c>
      <c r="BAP324" s="414"/>
      <c r="BAQ324" s="415"/>
      <c r="BAR324" s="416" t="s">
        <v>770</v>
      </c>
      <c r="BAS324" s="413" t="s">
        <v>771</v>
      </c>
      <c r="BAT324" s="414"/>
      <c r="BAU324" s="415"/>
      <c r="BAV324" s="416" t="s">
        <v>770</v>
      </c>
      <c r="BAW324" s="413" t="s">
        <v>771</v>
      </c>
      <c r="BAX324" s="414"/>
      <c r="BAY324" s="415"/>
      <c r="BAZ324" s="416" t="s">
        <v>770</v>
      </c>
      <c r="BBA324" s="413" t="s">
        <v>771</v>
      </c>
      <c r="BBB324" s="414"/>
      <c r="BBC324" s="415"/>
      <c r="BBD324" s="416" t="s">
        <v>770</v>
      </c>
      <c r="BBE324" s="413" t="s">
        <v>771</v>
      </c>
      <c r="BBF324" s="414"/>
      <c r="BBG324" s="415"/>
      <c r="BBH324" s="416" t="s">
        <v>770</v>
      </c>
      <c r="BBI324" s="413" t="s">
        <v>771</v>
      </c>
      <c r="BBJ324" s="414"/>
      <c r="BBK324" s="415"/>
      <c r="BBL324" s="416" t="s">
        <v>770</v>
      </c>
      <c r="BBM324" s="413" t="s">
        <v>771</v>
      </c>
      <c r="BBN324" s="414"/>
      <c r="BBO324" s="415"/>
      <c r="BBP324" s="416" t="s">
        <v>770</v>
      </c>
      <c r="BBQ324" s="413" t="s">
        <v>771</v>
      </c>
      <c r="BBR324" s="414"/>
      <c r="BBS324" s="415"/>
      <c r="BBT324" s="416" t="s">
        <v>770</v>
      </c>
      <c r="BBU324" s="413" t="s">
        <v>771</v>
      </c>
      <c r="BBV324" s="414"/>
      <c r="BBW324" s="415"/>
      <c r="BBX324" s="416" t="s">
        <v>770</v>
      </c>
      <c r="BBY324" s="413" t="s">
        <v>771</v>
      </c>
      <c r="BBZ324" s="414"/>
      <c r="BCA324" s="415"/>
      <c r="BCB324" s="416" t="s">
        <v>770</v>
      </c>
      <c r="BCC324" s="413" t="s">
        <v>771</v>
      </c>
      <c r="BCD324" s="414"/>
      <c r="BCE324" s="415"/>
      <c r="BCF324" s="416" t="s">
        <v>770</v>
      </c>
      <c r="BCG324" s="413" t="s">
        <v>771</v>
      </c>
      <c r="BCH324" s="414"/>
      <c r="BCI324" s="415"/>
      <c r="BCJ324" s="416" t="s">
        <v>770</v>
      </c>
      <c r="BCK324" s="413" t="s">
        <v>771</v>
      </c>
      <c r="BCL324" s="414"/>
      <c r="BCM324" s="415"/>
      <c r="BCN324" s="416" t="s">
        <v>770</v>
      </c>
      <c r="BCO324" s="413" t="s">
        <v>771</v>
      </c>
      <c r="BCP324" s="414"/>
      <c r="BCQ324" s="415"/>
      <c r="BCR324" s="416" t="s">
        <v>770</v>
      </c>
      <c r="BCS324" s="413" t="s">
        <v>771</v>
      </c>
      <c r="BCT324" s="414"/>
      <c r="BCU324" s="415"/>
      <c r="BCV324" s="416" t="s">
        <v>770</v>
      </c>
      <c r="BCW324" s="413" t="s">
        <v>771</v>
      </c>
      <c r="BCX324" s="414"/>
      <c r="BCY324" s="415"/>
      <c r="BCZ324" s="416" t="s">
        <v>770</v>
      </c>
      <c r="BDA324" s="413" t="s">
        <v>771</v>
      </c>
      <c r="BDB324" s="414"/>
      <c r="BDC324" s="415"/>
      <c r="BDD324" s="416" t="s">
        <v>770</v>
      </c>
      <c r="BDE324" s="413" t="s">
        <v>771</v>
      </c>
      <c r="BDF324" s="414"/>
      <c r="BDG324" s="415"/>
      <c r="BDH324" s="416" t="s">
        <v>770</v>
      </c>
      <c r="BDI324" s="413" t="s">
        <v>771</v>
      </c>
      <c r="BDJ324" s="414"/>
      <c r="BDK324" s="415"/>
      <c r="BDL324" s="416" t="s">
        <v>770</v>
      </c>
      <c r="BDM324" s="413" t="s">
        <v>771</v>
      </c>
      <c r="BDN324" s="414"/>
      <c r="BDO324" s="415"/>
      <c r="BDP324" s="416" t="s">
        <v>770</v>
      </c>
      <c r="BDQ324" s="413" t="s">
        <v>771</v>
      </c>
      <c r="BDR324" s="414"/>
      <c r="BDS324" s="415"/>
      <c r="BDT324" s="416" t="s">
        <v>770</v>
      </c>
      <c r="BDU324" s="413" t="s">
        <v>771</v>
      </c>
      <c r="BDV324" s="414"/>
      <c r="BDW324" s="415"/>
      <c r="BDX324" s="416" t="s">
        <v>770</v>
      </c>
      <c r="BDY324" s="413" t="s">
        <v>771</v>
      </c>
      <c r="BDZ324" s="414"/>
      <c r="BEA324" s="415"/>
      <c r="BEB324" s="416" t="s">
        <v>770</v>
      </c>
      <c r="BEC324" s="413" t="s">
        <v>771</v>
      </c>
      <c r="BED324" s="414"/>
      <c r="BEE324" s="415"/>
      <c r="BEF324" s="416" t="s">
        <v>770</v>
      </c>
      <c r="BEG324" s="413" t="s">
        <v>771</v>
      </c>
      <c r="BEH324" s="414"/>
      <c r="BEI324" s="415"/>
      <c r="BEJ324" s="416" t="s">
        <v>770</v>
      </c>
      <c r="BEK324" s="413" t="s">
        <v>771</v>
      </c>
      <c r="BEL324" s="414"/>
      <c r="BEM324" s="415"/>
      <c r="BEN324" s="416" t="s">
        <v>770</v>
      </c>
      <c r="BEO324" s="413" t="s">
        <v>771</v>
      </c>
      <c r="BEP324" s="414"/>
      <c r="BEQ324" s="415"/>
      <c r="BER324" s="416" t="s">
        <v>770</v>
      </c>
      <c r="BES324" s="413" t="s">
        <v>771</v>
      </c>
      <c r="BET324" s="414"/>
      <c r="BEU324" s="415"/>
      <c r="BEV324" s="416" t="s">
        <v>770</v>
      </c>
      <c r="BEW324" s="413" t="s">
        <v>771</v>
      </c>
      <c r="BEX324" s="414"/>
      <c r="BEY324" s="415"/>
      <c r="BEZ324" s="416" t="s">
        <v>770</v>
      </c>
      <c r="BFA324" s="413" t="s">
        <v>771</v>
      </c>
      <c r="BFB324" s="414"/>
      <c r="BFC324" s="415"/>
      <c r="BFD324" s="416" t="s">
        <v>770</v>
      </c>
      <c r="BFE324" s="413" t="s">
        <v>771</v>
      </c>
      <c r="BFF324" s="414"/>
      <c r="BFG324" s="415"/>
      <c r="BFH324" s="416" t="s">
        <v>770</v>
      </c>
      <c r="BFI324" s="413" t="s">
        <v>771</v>
      </c>
      <c r="BFJ324" s="414"/>
      <c r="BFK324" s="415"/>
      <c r="BFL324" s="416" t="s">
        <v>770</v>
      </c>
      <c r="BFM324" s="413" t="s">
        <v>771</v>
      </c>
      <c r="BFN324" s="414"/>
      <c r="BFO324" s="415"/>
      <c r="BFP324" s="416" t="s">
        <v>770</v>
      </c>
      <c r="BFQ324" s="413" t="s">
        <v>771</v>
      </c>
      <c r="BFR324" s="414"/>
      <c r="BFS324" s="415"/>
      <c r="BFT324" s="416" t="s">
        <v>770</v>
      </c>
      <c r="BFU324" s="413" t="s">
        <v>771</v>
      </c>
      <c r="BFV324" s="414"/>
      <c r="BFW324" s="415"/>
      <c r="BFX324" s="416" t="s">
        <v>770</v>
      </c>
      <c r="BFY324" s="413" t="s">
        <v>771</v>
      </c>
      <c r="BFZ324" s="414"/>
      <c r="BGA324" s="415"/>
      <c r="BGB324" s="416" t="s">
        <v>770</v>
      </c>
      <c r="BGC324" s="413" t="s">
        <v>771</v>
      </c>
      <c r="BGD324" s="414"/>
      <c r="BGE324" s="415"/>
      <c r="BGF324" s="416" t="s">
        <v>770</v>
      </c>
      <c r="BGG324" s="413" t="s">
        <v>771</v>
      </c>
      <c r="BGH324" s="414"/>
      <c r="BGI324" s="415"/>
      <c r="BGJ324" s="416" t="s">
        <v>770</v>
      </c>
      <c r="BGK324" s="413" t="s">
        <v>771</v>
      </c>
      <c r="BGL324" s="414"/>
      <c r="BGM324" s="415"/>
      <c r="BGN324" s="416" t="s">
        <v>770</v>
      </c>
      <c r="BGO324" s="413" t="s">
        <v>771</v>
      </c>
      <c r="BGP324" s="414"/>
      <c r="BGQ324" s="415"/>
      <c r="BGR324" s="416" t="s">
        <v>770</v>
      </c>
      <c r="BGS324" s="413" t="s">
        <v>771</v>
      </c>
      <c r="BGT324" s="414"/>
      <c r="BGU324" s="415"/>
      <c r="BGV324" s="416" t="s">
        <v>770</v>
      </c>
      <c r="BGW324" s="413" t="s">
        <v>771</v>
      </c>
      <c r="BGX324" s="414"/>
      <c r="BGY324" s="415"/>
      <c r="BGZ324" s="416" t="s">
        <v>770</v>
      </c>
      <c r="BHA324" s="413" t="s">
        <v>771</v>
      </c>
      <c r="BHB324" s="414"/>
      <c r="BHC324" s="415"/>
      <c r="BHD324" s="416" t="s">
        <v>770</v>
      </c>
      <c r="BHE324" s="413" t="s">
        <v>771</v>
      </c>
      <c r="BHF324" s="414"/>
      <c r="BHG324" s="415"/>
      <c r="BHH324" s="416" t="s">
        <v>770</v>
      </c>
      <c r="BHI324" s="413" t="s">
        <v>771</v>
      </c>
      <c r="BHJ324" s="414"/>
      <c r="BHK324" s="415"/>
      <c r="BHL324" s="416" t="s">
        <v>770</v>
      </c>
      <c r="BHM324" s="413" t="s">
        <v>771</v>
      </c>
      <c r="BHN324" s="414"/>
      <c r="BHO324" s="415"/>
      <c r="BHP324" s="416" t="s">
        <v>770</v>
      </c>
      <c r="BHQ324" s="413" t="s">
        <v>771</v>
      </c>
      <c r="BHR324" s="414"/>
      <c r="BHS324" s="415"/>
      <c r="BHT324" s="416" t="s">
        <v>770</v>
      </c>
      <c r="BHU324" s="413" t="s">
        <v>771</v>
      </c>
      <c r="BHV324" s="414"/>
      <c r="BHW324" s="415"/>
      <c r="BHX324" s="416" t="s">
        <v>770</v>
      </c>
      <c r="BHY324" s="413" t="s">
        <v>771</v>
      </c>
      <c r="BHZ324" s="414"/>
      <c r="BIA324" s="415"/>
      <c r="BIB324" s="416" t="s">
        <v>770</v>
      </c>
      <c r="BIC324" s="413" t="s">
        <v>771</v>
      </c>
      <c r="BID324" s="414"/>
      <c r="BIE324" s="415"/>
      <c r="BIF324" s="416" t="s">
        <v>770</v>
      </c>
      <c r="BIG324" s="413" t="s">
        <v>771</v>
      </c>
      <c r="BIH324" s="414"/>
      <c r="BII324" s="415"/>
      <c r="BIJ324" s="416" t="s">
        <v>770</v>
      </c>
      <c r="BIK324" s="413" t="s">
        <v>771</v>
      </c>
      <c r="BIL324" s="414"/>
      <c r="BIM324" s="415"/>
      <c r="BIN324" s="416" t="s">
        <v>770</v>
      </c>
      <c r="BIO324" s="413" t="s">
        <v>771</v>
      </c>
      <c r="BIP324" s="414"/>
      <c r="BIQ324" s="415"/>
      <c r="BIR324" s="416" t="s">
        <v>770</v>
      </c>
      <c r="BIS324" s="413" t="s">
        <v>771</v>
      </c>
      <c r="BIT324" s="414"/>
      <c r="BIU324" s="415"/>
      <c r="BIV324" s="416" t="s">
        <v>770</v>
      </c>
      <c r="BIW324" s="413" t="s">
        <v>771</v>
      </c>
      <c r="BIX324" s="414"/>
      <c r="BIY324" s="415"/>
      <c r="BIZ324" s="416" t="s">
        <v>770</v>
      </c>
      <c r="BJA324" s="413" t="s">
        <v>771</v>
      </c>
      <c r="BJB324" s="414"/>
      <c r="BJC324" s="415"/>
      <c r="BJD324" s="416" t="s">
        <v>770</v>
      </c>
      <c r="BJE324" s="413" t="s">
        <v>771</v>
      </c>
      <c r="BJF324" s="414"/>
      <c r="BJG324" s="415"/>
      <c r="BJH324" s="416" t="s">
        <v>770</v>
      </c>
      <c r="BJI324" s="413" t="s">
        <v>771</v>
      </c>
      <c r="BJJ324" s="414"/>
      <c r="BJK324" s="415"/>
      <c r="BJL324" s="416" t="s">
        <v>770</v>
      </c>
      <c r="BJM324" s="413" t="s">
        <v>771</v>
      </c>
      <c r="BJN324" s="414"/>
      <c r="BJO324" s="415"/>
      <c r="BJP324" s="416" t="s">
        <v>770</v>
      </c>
      <c r="BJQ324" s="413" t="s">
        <v>771</v>
      </c>
      <c r="BJR324" s="414"/>
      <c r="BJS324" s="415"/>
      <c r="BJT324" s="416" t="s">
        <v>770</v>
      </c>
      <c r="BJU324" s="413" t="s">
        <v>771</v>
      </c>
      <c r="BJV324" s="414"/>
      <c r="BJW324" s="415"/>
      <c r="BJX324" s="416" t="s">
        <v>770</v>
      </c>
      <c r="BJY324" s="413" t="s">
        <v>771</v>
      </c>
      <c r="BJZ324" s="414"/>
      <c r="BKA324" s="415"/>
      <c r="BKB324" s="416" t="s">
        <v>770</v>
      </c>
      <c r="BKC324" s="413" t="s">
        <v>771</v>
      </c>
      <c r="BKD324" s="414"/>
      <c r="BKE324" s="415"/>
      <c r="BKF324" s="416" t="s">
        <v>770</v>
      </c>
      <c r="BKG324" s="413" t="s">
        <v>771</v>
      </c>
      <c r="BKH324" s="414"/>
      <c r="BKI324" s="415"/>
      <c r="BKJ324" s="416" t="s">
        <v>770</v>
      </c>
      <c r="BKK324" s="413" t="s">
        <v>771</v>
      </c>
      <c r="BKL324" s="414"/>
      <c r="BKM324" s="415"/>
      <c r="BKN324" s="416" t="s">
        <v>770</v>
      </c>
      <c r="BKO324" s="413" t="s">
        <v>771</v>
      </c>
      <c r="BKP324" s="414"/>
      <c r="BKQ324" s="415"/>
      <c r="BKR324" s="416" t="s">
        <v>770</v>
      </c>
      <c r="BKS324" s="413" t="s">
        <v>771</v>
      </c>
      <c r="BKT324" s="414"/>
      <c r="BKU324" s="415"/>
      <c r="BKV324" s="416" t="s">
        <v>770</v>
      </c>
      <c r="BKW324" s="413" t="s">
        <v>771</v>
      </c>
      <c r="BKX324" s="414"/>
      <c r="BKY324" s="415"/>
      <c r="BKZ324" s="416" t="s">
        <v>770</v>
      </c>
      <c r="BLA324" s="413" t="s">
        <v>771</v>
      </c>
      <c r="BLB324" s="414"/>
      <c r="BLC324" s="415"/>
      <c r="BLD324" s="416" t="s">
        <v>770</v>
      </c>
      <c r="BLE324" s="413" t="s">
        <v>771</v>
      </c>
      <c r="BLF324" s="414"/>
      <c r="BLG324" s="415"/>
      <c r="BLH324" s="416" t="s">
        <v>770</v>
      </c>
      <c r="BLI324" s="413" t="s">
        <v>771</v>
      </c>
      <c r="BLJ324" s="414"/>
      <c r="BLK324" s="415"/>
      <c r="BLL324" s="416" t="s">
        <v>770</v>
      </c>
      <c r="BLM324" s="413" t="s">
        <v>771</v>
      </c>
      <c r="BLN324" s="414"/>
      <c r="BLO324" s="415"/>
      <c r="BLP324" s="416" t="s">
        <v>770</v>
      </c>
      <c r="BLQ324" s="413" t="s">
        <v>771</v>
      </c>
      <c r="BLR324" s="414"/>
      <c r="BLS324" s="415"/>
      <c r="BLT324" s="416" t="s">
        <v>770</v>
      </c>
      <c r="BLU324" s="413" t="s">
        <v>771</v>
      </c>
      <c r="BLV324" s="414"/>
      <c r="BLW324" s="415"/>
      <c r="BLX324" s="416" t="s">
        <v>770</v>
      </c>
      <c r="BLY324" s="413" t="s">
        <v>771</v>
      </c>
      <c r="BLZ324" s="414"/>
      <c r="BMA324" s="415"/>
      <c r="BMB324" s="416" t="s">
        <v>770</v>
      </c>
      <c r="BMC324" s="413" t="s">
        <v>771</v>
      </c>
      <c r="BMD324" s="414"/>
      <c r="BME324" s="415"/>
      <c r="BMF324" s="416" t="s">
        <v>770</v>
      </c>
      <c r="BMG324" s="413" t="s">
        <v>771</v>
      </c>
      <c r="BMH324" s="414"/>
      <c r="BMI324" s="415"/>
      <c r="BMJ324" s="416" t="s">
        <v>770</v>
      </c>
      <c r="BMK324" s="413" t="s">
        <v>771</v>
      </c>
      <c r="BML324" s="414"/>
      <c r="BMM324" s="415"/>
      <c r="BMN324" s="416" t="s">
        <v>770</v>
      </c>
      <c r="BMO324" s="413" t="s">
        <v>771</v>
      </c>
      <c r="BMP324" s="414"/>
      <c r="BMQ324" s="415"/>
      <c r="BMR324" s="416" t="s">
        <v>770</v>
      </c>
      <c r="BMS324" s="413" t="s">
        <v>771</v>
      </c>
      <c r="BMT324" s="414"/>
      <c r="BMU324" s="415"/>
      <c r="BMV324" s="416" t="s">
        <v>770</v>
      </c>
      <c r="BMW324" s="413" t="s">
        <v>771</v>
      </c>
      <c r="BMX324" s="414"/>
      <c r="BMY324" s="415"/>
      <c r="BMZ324" s="416" t="s">
        <v>770</v>
      </c>
      <c r="BNA324" s="413" t="s">
        <v>771</v>
      </c>
      <c r="BNB324" s="414"/>
      <c r="BNC324" s="415"/>
      <c r="BND324" s="416" t="s">
        <v>770</v>
      </c>
      <c r="BNE324" s="413" t="s">
        <v>771</v>
      </c>
      <c r="BNF324" s="414"/>
      <c r="BNG324" s="415"/>
      <c r="BNH324" s="416" t="s">
        <v>770</v>
      </c>
      <c r="BNI324" s="413" t="s">
        <v>771</v>
      </c>
      <c r="BNJ324" s="414"/>
      <c r="BNK324" s="415"/>
      <c r="BNL324" s="416" t="s">
        <v>770</v>
      </c>
      <c r="BNM324" s="413" t="s">
        <v>771</v>
      </c>
      <c r="BNN324" s="414"/>
      <c r="BNO324" s="415"/>
      <c r="BNP324" s="416" t="s">
        <v>770</v>
      </c>
      <c r="BNQ324" s="413" t="s">
        <v>771</v>
      </c>
      <c r="BNR324" s="414"/>
      <c r="BNS324" s="415"/>
      <c r="BNT324" s="416" t="s">
        <v>770</v>
      </c>
      <c r="BNU324" s="413" t="s">
        <v>771</v>
      </c>
      <c r="BNV324" s="414"/>
      <c r="BNW324" s="415"/>
      <c r="BNX324" s="416" t="s">
        <v>770</v>
      </c>
      <c r="BNY324" s="413" t="s">
        <v>771</v>
      </c>
      <c r="BNZ324" s="414"/>
      <c r="BOA324" s="415"/>
      <c r="BOB324" s="416" t="s">
        <v>770</v>
      </c>
      <c r="BOC324" s="413" t="s">
        <v>771</v>
      </c>
      <c r="BOD324" s="414"/>
      <c r="BOE324" s="415"/>
      <c r="BOF324" s="416" t="s">
        <v>770</v>
      </c>
      <c r="BOG324" s="413" t="s">
        <v>771</v>
      </c>
      <c r="BOH324" s="414"/>
      <c r="BOI324" s="415"/>
      <c r="BOJ324" s="416" t="s">
        <v>770</v>
      </c>
      <c r="BOK324" s="413" t="s">
        <v>771</v>
      </c>
      <c r="BOL324" s="414"/>
      <c r="BOM324" s="415"/>
      <c r="BON324" s="416" t="s">
        <v>770</v>
      </c>
      <c r="BOO324" s="413" t="s">
        <v>771</v>
      </c>
      <c r="BOP324" s="414"/>
      <c r="BOQ324" s="415"/>
      <c r="BOR324" s="416" t="s">
        <v>770</v>
      </c>
      <c r="BOS324" s="413" t="s">
        <v>771</v>
      </c>
      <c r="BOT324" s="414"/>
      <c r="BOU324" s="415"/>
      <c r="BOV324" s="416" t="s">
        <v>770</v>
      </c>
      <c r="BOW324" s="413" t="s">
        <v>771</v>
      </c>
      <c r="BOX324" s="414"/>
      <c r="BOY324" s="415"/>
      <c r="BOZ324" s="416" t="s">
        <v>770</v>
      </c>
      <c r="BPA324" s="413" t="s">
        <v>771</v>
      </c>
      <c r="BPB324" s="414"/>
      <c r="BPC324" s="415"/>
      <c r="BPD324" s="416" t="s">
        <v>770</v>
      </c>
      <c r="BPE324" s="413" t="s">
        <v>771</v>
      </c>
      <c r="BPF324" s="414"/>
      <c r="BPG324" s="415"/>
      <c r="BPH324" s="416" t="s">
        <v>770</v>
      </c>
      <c r="BPI324" s="413" t="s">
        <v>771</v>
      </c>
      <c r="BPJ324" s="414"/>
      <c r="BPK324" s="415"/>
      <c r="BPL324" s="416" t="s">
        <v>770</v>
      </c>
      <c r="BPM324" s="413" t="s">
        <v>771</v>
      </c>
      <c r="BPN324" s="414"/>
      <c r="BPO324" s="415"/>
      <c r="BPP324" s="416" t="s">
        <v>770</v>
      </c>
      <c r="BPQ324" s="413" t="s">
        <v>771</v>
      </c>
      <c r="BPR324" s="414"/>
      <c r="BPS324" s="415"/>
      <c r="BPT324" s="416" t="s">
        <v>770</v>
      </c>
      <c r="BPU324" s="413" t="s">
        <v>771</v>
      </c>
      <c r="BPV324" s="414"/>
      <c r="BPW324" s="415"/>
      <c r="BPX324" s="416" t="s">
        <v>770</v>
      </c>
      <c r="BPY324" s="413" t="s">
        <v>771</v>
      </c>
      <c r="BPZ324" s="414"/>
      <c r="BQA324" s="415"/>
      <c r="BQB324" s="416" t="s">
        <v>770</v>
      </c>
      <c r="BQC324" s="413" t="s">
        <v>771</v>
      </c>
      <c r="BQD324" s="414"/>
      <c r="BQE324" s="415"/>
      <c r="BQF324" s="416" t="s">
        <v>770</v>
      </c>
      <c r="BQG324" s="413" t="s">
        <v>771</v>
      </c>
      <c r="BQH324" s="414"/>
      <c r="BQI324" s="415"/>
      <c r="BQJ324" s="416" t="s">
        <v>770</v>
      </c>
      <c r="BQK324" s="413" t="s">
        <v>771</v>
      </c>
      <c r="BQL324" s="414"/>
      <c r="BQM324" s="415"/>
      <c r="BQN324" s="416" t="s">
        <v>770</v>
      </c>
      <c r="BQO324" s="413" t="s">
        <v>771</v>
      </c>
      <c r="BQP324" s="414"/>
      <c r="BQQ324" s="415"/>
      <c r="BQR324" s="416" t="s">
        <v>770</v>
      </c>
      <c r="BQS324" s="413" t="s">
        <v>771</v>
      </c>
      <c r="BQT324" s="414"/>
      <c r="BQU324" s="415"/>
      <c r="BQV324" s="416" t="s">
        <v>770</v>
      </c>
      <c r="BQW324" s="413" t="s">
        <v>771</v>
      </c>
      <c r="BQX324" s="414"/>
      <c r="BQY324" s="415"/>
      <c r="BQZ324" s="416" t="s">
        <v>770</v>
      </c>
      <c r="BRA324" s="413" t="s">
        <v>771</v>
      </c>
      <c r="BRB324" s="414"/>
      <c r="BRC324" s="415"/>
      <c r="BRD324" s="416" t="s">
        <v>770</v>
      </c>
      <c r="BRE324" s="413" t="s">
        <v>771</v>
      </c>
      <c r="BRF324" s="414"/>
      <c r="BRG324" s="415"/>
      <c r="BRH324" s="416" t="s">
        <v>770</v>
      </c>
      <c r="BRI324" s="413" t="s">
        <v>771</v>
      </c>
      <c r="BRJ324" s="414"/>
      <c r="BRK324" s="415"/>
      <c r="BRL324" s="416" t="s">
        <v>770</v>
      </c>
      <c r="BRM324" s="413" t="s">
        <v>771</v>
      </c>
      <c r="BRN324" s="414"/>
      <c r="BRO324" s="415"/>
      <c r="BRP324" s="416" t="s">
        <v>770</v>
      </c>
      <c r="BRQ324" s="413" t="s">
        <v>771</v>
      </c>
      <c r="BRR324" s="414"/>
      <c r="BRS324" s="415"/>
      <c r="BRT324" s="416" t="s">
        <v>770</v>
      </c>
      <c r="BRU324" s="413" t="s">
        <v>771</v>
      </c>
      <c r="BRV324" s="414"/>
      <c r="BRW324" s="415"/>
      <c r="BRX324" s="416" t="s">
        <v>770</v>
      </c>
      <c r="BRY324" s="413" t="s">
        <v>771</v>
      </c>
      <c r="BRZ324" s="414"/>
      <c r="BSA324" s="415"/>
      <c r="BSB324" s="416" t="s">
        <v>770</v>
      </c>
      <c r="BSC324" s="413" t="s">
        <v>771</v>
      </c>
      <c r="BSD324" s="414"/>
      <c r="BSE324" s="415"/>
      <c r="BSF324" s="416" t="s">
        <v>770</v>
      </c>
      <c r="BSG324" s="413" t="s">
        <v>771</v>
      </c>
      <c r="BSH324" s="414"/>
      <c r="BSI324" s="415"/>
      <c r="BSJ324" s="416" t="s">
        <v>770</v>
      </c>
      <c r="BSK324" s="413" t="s">
        <v>771</v>
      </c>
      <c r="BSL324" s="414"/>
      <c r="BSM324" s="415"/>
      <c r="BSN324" s="416" t="s">
        <v>770</v>
      </c>
      <c r="BSO324" s="413" t="s">
        <v>771</v>
      </c>
      <c r="BSP324" s="414"/>
      <c r="BSQ324" s="415"/>
      <c r="BSR324" s="416" t="s">
        <v>770</v>
      </c>
      <c r="BSS324" s="413" t="s">
        <v>771</v>
      </c>
      <c r="BST324" s="414"/>
      <c r="BSU324" s="415"/>
      <c r="BSV324" s="416" t="s">
        <v>770</v>
      </c>
      <c r="BSW324" s="413" t="s">
        <v>771</v>
      </c>
      <c r="BSX324" s="414"/>
      <c r="BSY324" s="415"/>
      <c r="BSZ324" s="416" t="s">
        <v>770</v>
      </c>
      <c r="BTA324" s="413" t="s">
        <v>771</v>
      </c>
      <c r="BTB324" s="414"/>
      <c r="BTC324" s="415"/>
      <c r="BTD324" s="416" t="s">
        <v>770</v>
      </c>
      <c r="BTE324" s="413" t="s">
        <v>771</v>
      </c>
      <c r="BTF324" s="414"/>
      <c r="BTG324" s="415"/>
      <c r="BTH324" s="416" t="s">
        <v>770</v>
      </c>
      <c r="BTI324" s="413" t="s">
        <v>771</v>
      </c>
      <c r="BTJ324" s="414"/>
      <c r="BTK324" s="415"/>
      <c r="BTL324" s="416" t="s">
        <v>770</v>
      </c>
      <c r="BTM324" s="413" t="s">
        <v>771</v>
      </c>
      <c r="BTN324" s="414"/>
      <c r="BTO324" s="415"/>
      <c r="BTP324" s="416" t="s">
        <v>770</v>
      </c>
      <c r="BTQ324" s="413" t="s">
        <v>771</v>
      </c>
      <c r="BTR324" s="414"/>
      <c r="BTS324" s="415"/>
      <c r="BTT324" s="416" t="s">
        <v>770</v>
      </c>
      <c r="BTU324" s="413" t="s">
        <v>771</v>
      </c>
      <c r="BTV324" s="414"/>
      <c r="BTW324" s="415"/>
      <c r="BTX324" s="416" t="s">
        <v>770</v>
      </c>
      <c r="BTY324" s="413" t="s">
        <v>771</v>
      </c>
      <c r="BTZ324" s="414"/>
      <c r="BUA324" s="415"/>
      <c r="BUB324" s="416" t="s">
        <v>770</v>
      </c>
      <c r="BUC324" s="413" t="s">
        <v>771</v>
      </c>
      <c r="BUD324" s="414"/>
      <c r="BUE324" s="415"/>
      <c r="BUF324" s="416" t="s">
        <v>770</v>
      </c>
      <c r="BUG324" s="413" t="s">
        <v>771</v>
      </c>
      <c r="BUH324" s="414"/>
      <c r="BUI324" s="415"/>
      <c r="BUJ324" s="416" t="s">
        <v>770</v>
      </c>
      <c r="BUK324" s="413" t="s">
        <v>771</v>
      </c>
      <c r="BUL324" s="414"/>
      <c r="BUM324" s="415"/>
      <c r="BUN324" s="416" t="s">
        <v>770</v>
      </c>
      <c r="BUO324" s="413" t="s">
        <v>771</v>
      </c>
      <c r="BUP324" s="414"/>
      <c r="BUQ324" s="415"/>
      <c r="BUR324" s="416" t="s">
        <v>770</v>
      </c>
      <c r="BUS324" s="413" t="s">
        <v>771</v>
      </c>
      <c r="BUT324" s="414"/>
      <c r="BUU324" s="415"/>
      <c r="BUV324" s="416" t="s">
        <v>770</v>
      </c>
      <c r="BUW324" s="413" t="s">
        <v>771</v>
      </c>
      <c r="BUX324" s="414"/>
      <c r="BUY324" s="415"/>
      <c r="BUZ324" s="416" t="s">
        <v>770</v>
      </c>
      <c r="BVA324" s="413" t="s">
        <v>771</v>
      </c>
      <c r="BVB324" s="414"/>
      <c r="BVC324" s="415"/>
      <c r="BVD324" s="416" t="s">
        <v>770</v>
      </c>
      <c r="BVE324" s="413" t="s">
        <v>771</v>
      </c>
      <c r="BVF324" s="414"/>
      <c r="BVG324" s="415"/>
      <c r="BVH324" s="416" t="s">
        <v>770</v>
      </c>
      <c r="BVI324" s="413" t="s">
        <v>771</v>
      </c>
      <c r="BVJ324" s="414"/>
      <c r="BVK324" s="415"/>
      <c r="BVL324" s="416" t="s">
        <v>770</v>
      </c>
      <c r="BVM324" s="413" t="s">
        <v>771</v>
      </c>
      <c r="BVN324" s="414"/>
      <c r="BVO324" s="415"/>
      <c r="BVP324" s="416" t="s">
        <v>770</v>
      </c>
      <c r="BVQ324" s="413" t="s">
        <v>771</v>
      </c>
      <c r="BVR324" s="414"/>
      <c r="BVS324" s="415"/>
      <c r="BVT324" s="416" t="s">
        <v>770</v>
      </c>
      <c r="BVU324" s="413" t="s">
        <v>771</v>
      </c>
      <c r="BVV324" s="414"/>
      <c r="BVW324" s="415"/>
      <c r="BVX324" s="416" t="s">
        <v>770</v>
      </c>
      <c r="BVY324" s="413" t="s">
        <v>771</v>
      </c>
      <c r="BVZ324" s="414"/>
      <c r="BWA324" s="415"/>
      <c r="BWB324" s="416" t="s">
        <v>770</v>
      </c>
      <c r="BWC324" s="413" t="s">
        <v>771</v>
      </c>
      <c r="BWD324" s="414"/>
      <c r="BWE324" s="415"/>
      <c r="BWF324" s="416" t="s">
        <v>770</v>
      </c>
      <c r="BWG324" s="413" t="s">
        <v>771</v>
      </c>
      <c r="BWH324" s="414"/>
      <c r="BWI324" s="415"/>
      <c r="BWJ324" s="416" t="s">
        <v>770</v>
      </c>
      <c r="BWK324" s="413" t="s">
        <v>771</v>
      </c>
      <c r="BWL324" s="414"/>
      <c r="BWM324" s="415"/>
      <c r="BWN324" s="416" t="s">
        <v>770</v>
      </c>
      <c r="BWO324" s="413" t="s">
        <v>771</v>
      </c>
      <c r="BWP324" s="414"/>
      <c r="BWQ324" s="415"/>
      <c r="BWR324" s="416" t="s">
        <v>770</v>
      </c>
      <c r="BWS324" s="413" t="s">
        <v>771</v>
      </c>
      <c r="BWT324" s="414"/>
      <c r="BWU324" s="415"/>
      <c r="BWV324" s="416" t="s">
        <v>770</v>
      </c>
      <c r="BWW324" s="413" t="s">
        <v>771</v>
      </c>
      <c r="BWX324" s="414"/>
      <c r="BWY324" s="415"/>
      <c r="BWZ324" s="416" t="s">
        <v>770</v>
      </c>
      <c r="BXA324" s="413" t="s">
        <v>771</v>
      </c>
      <c r="BXB324" s="414"/>
      <c r="BXC324" s="415"/>
      <c r="BXD324" s="416" t="s">
        <v>770</v>
      </c>
      <c r="BXE324" s="413" t="s">
        <v>771</v>
      </c>
      <c r="BXF324" s="414"/>
      <c r="BXG324" s="415"/>
      <c r="BXH324" s="416" t="s">
        <v>770</v>
      </c>
      <c r="BXI324" s="413" t="s">
        <v>771</v>
      </c>
      <c r="BXJ324" s="414"/>
      <c r="BXK324" s="415"/>
      <c r="BXL324" s="416" t="s">
        <v>770</v>
      </c>
      <c r="BXM324" s="413" t="s">
        <v>771</v>
      </c>
      <c r="BXN324" s="414"/>
      <c r="BXO324" s="415"/>
      <c r="BXP324" s="416" t="s">
        <v>770</v>
      </c>
      <c r="BXQ324" s="413" t="s">
        <v>771</v>
      </c>
      <c r="BXR324" s="414"/>
      <c r="BXS324" s="415"/>
      <c r="BXT324" s="416" t="s">
        <v>770</v>
      </c>
      <c r="BXU324" s="413" t="s">
        <v>771</v>
      </c>
      <c r="BXV324" s="414"/>
      <c r="BXW324" s="415"/>
      <c r="BXX324" s="416" t="s">
        <v>770</v>
      </c>
      <c r="BXY324" s="413" t="s">
        <v>771</v>
      </c>
      <c r="BXZ324" s="414"/>
      <c r="BYA324" s="415"/>
      <c r="BYB324" s="416" t="s">
        <v>770</v>
      </c>
      <c r="BYC324" s="413" t="s">
        <v>771</v>
      </c>
      <c r="BYD324" s="414"/>
      <c r="BYE324" s="415"/>
      <c r="BYF324" s="416" t="s">
        <v>770</v>
      </c>
      <c r="BYG324" s="413" t="s">
        <v>771</v>
      </c>
      <c r="BYH324" s="414"/>
      <c r="BYI324" s="415"/>
      <c r="BYJ324" s="416" t="s">
        <v>770</v>
      </c>
      <c r="BYK324" s="413" t="s">
        <v>771</v>
      </c>
      <c r="BYL324" s="414"/>
      <c r="BYM324" s="415"/>
      <c r="BYN324" s="416" t="s">
        <v>770</v>
      </c>
      <c r="BYO324" s="413" t="s">
        <v>771</v>
      </c>
      <c r="BYP324" s="414"/>
      <c r="BYQ324" s="415"/>
      <c r="BYR324" s="416" t="s">
        <v>770</v>
      </c>
      <c r="BYS324" s="413" t="s">
        <v>771</v>
      </c>
      <c r="BYT324" s="414"/>
      <c r="BYU324" s="415"/>
      <c r="BYV324" s="416" t="s">
        <v>770</v>
      </c>
      <c r="BYW324" s="413" t="s">
        <v>771</v>
      </c>
      <c r="BYX324" s="414"/>
      <c r="BYY324" s="415"/>
      <c r="BYZ324" s="416" t="s">
        <v>770</v>
      </c>
      <c r="BZA324" s="413" t="s">
        <v>771</v>
      </c>
      <c r="BZB324" s="414"/>
      <c r="BZC324" s="415"/>
      <c r="BZD324" s="416" t="s">
        <v>770</v>
      </c>
      <c r="BZE324" s="413" t="s">
        <v>771</v>
      </c>
      <c r="BZF324" s="414"/>
      <c r="BZG324" s="415"/>
      <c r="BZH324" s="416" t="s">
        <v>770</v>
      </c>
      <c r="BZI324" s="413" t="s">
        <v>771</v>
      </c>
      <c r="BZJ324" s="414"/>
      <c r="BZK324" s="415"/>
      <c r="BZL324" s="416" t="s">
        <v>770</v>
      </c>
      <c r="BZM324" s="413" t="s">
        <v>771</v>
      </c>
      <c r="BZN324" s="414"/>
      <c r="BZO324" s="415"/>
      <c r="BZP324" s="416" t="s">
        <v>770</v>
      </c>
      <c r="BZQ324" s="413" t="s">
        <v>771</v>
      </c>
      <c r="BZR324" s="414"/>
      <c r="BZS324" s="415"/>
      <c r="BZT324" s="416" t="s">
        <v>770</v>
      </c>
      <c r="BZU324" s="413" t="s">
        <v>771</v>
      </c>
      <c r="BZV324" s="414"/>
      <c r="BZW324" s="415"/>
      <c r="BZX324" s="416" t="s">
        <v>770</v>
      </c>
      <c r="BZY324" s="413" t="s">
        <v>771</v>
      </c>
      <c r="BZZ324" s="414"/>
      <c r="CAA324" s="415"/>
      <c r="CAB324" s="416" t="s">
        <v>770</v>
      </c>
      <c r="CAC324" s="413" t="s">
        <v>771</v>
      </c>
      <c r="CAD324" s="414"/>
      <c r="CAE324" s="415"/>
      <c r="CAF324" s="416" t="s">
        <v>770</v>
      </c>
      <c r="CAG324" s="413" t="s">
        <v>771</v>
      </c>
      <c r="CAH324" s="414"/>
      <c r="CAI324" s="415"/>
      <c r="CAJ324" s="416" t="s">
        <v>770</v>
      </c>
      <c r="CAK324" s="413" t="s">
        <v>771</v>
      </c>
      <c r="CAL324" s="414"/>
      <c r="CAM324" s="415"/>
      <c r="CAN324" s="416" t="s">
        <v>770</v>
      </c>
      <c r="CAO324" s="413" t="s">
        <v>771</v>
      </c>
      <c r="CAP324" s="414"/>
      <c r="CAQ324" s="415"/>
      <c r="CAR324" s="416" t="s">
        <v>770</v>
      </c>
      <c r="CAS324" s="413" t="s">
        <v>771</v>
      </c>
      <c r="CAT324" s="414"/>
      <c r="CAU324" s="415"/>
      <c r="CAV324" s="416" t="s">
        <v>770</v>
      </c>
      <c r="CAW324" s="413" t="s">
        <v>771</v>
      </c>
      <c r="CAX324" s="414"/>
      <c r="CAY324" s="415"/>
      <c r="CAZ324" s="416" t="s">
        <v>770</v>
      </c>
      <c r="CBA324" s="413" t="s">
        <v>771</v>
      </c>
      <c r="CBB324" s="414"/>
      <c r="CBC324" s="415"/>
      <c r="CBD324" s="416" t="s">
        <v>770</v>
      </c>
      <c r="CBE324" s="413" t="s">
        <v>771</v>
      </c>
      <c r="CBF324" s="414"/>
      <c r="CBG324" s="415"/>
      <c r="CBH324" s="416" t="s">
        <v>770</v>
      </c>
      <c r="CBI324" s="413" t="s">
        <v>771</v>
      </c>
      <c r="CBJ324" s="414"/>
      <c r="CBK324" s="415"/>
      <c r="CBL324" s="416" t="s">
        <v>770</v>
      </c>
      <c r="CBM324" s="413" t="s">
        <v>771</v>
      </c>
      <c r="CBN324" s="414"/>
      <c r="CBO324" s="415"/>
      <c r="CBP324" s="416" t="s">
        <v>770</v>
      </c>
      <c r="CBQ324" s="413" t="s">
        <v>771</v>
      </c>
      <c r="CBR324" s="414"/>
      <c r="CBS324" s="415"/>
      <c r="CBT324" s="416" t="s">
        <v>770</v>
      </c>
      <c r="CBU324" s="413" t="s">
        <v>771</v>
      </c>
      <c r="CBV324" s="414"/>
      <c r="CBW324" s="415"/>
      <c r="CBX324" s="416" t="s">
        <v>770</v>
      </c>
      <c r="CBY324" s="413" t="s">
        <v>771</v>
      </c>
      <c r="CBZ324" s="414"/>
      <c r="CCA324" s="415"/>
      <c r="CCB324" s="416" t="s">
        <v>770</v>
      </c>
      <c r="CCC324" s="413" t="s">
        <v>771</v>
      </c>
      <c r="CCD324" s="414"/>
      <c r="CCE324" s="415"/>
      <c r="CCF324" s="416" t="s">
        <v>770</v>
      </c>
      <c r="CCG324" s="413" t="s">
        <v>771</v>
      </c>
      <c r="CCH324" s="414"/>
      <c r="CCI324" s="415"/>
      <c r="CCJ324" s="416" t="s">
        <v>770</v>
      </c>
      <c r="CCK324" s="413" t="s">
        <v>771</v>
      </c>
      <c r="CCL324" s="414"/>
      <c r="CCM324" s="415"/>
      <c r="CCN324" s="416" t="s">
        <v>770</v>
      </c>
      <c r="CCO324" s="413" t="s">
        <v>771</v>
      </c>
      <c r="CCP324" s="414"/>
      <c r="CCQ324" s="415"/>
      <c r="CCR324" s="416" t="s">
        <v>770</v>
      </c>
      <c r="CCS324" s="413" t="s">
        <v>771</v>
      </c>
      <c r="CCT324" s="414"/>
      <c r="CCU324" s="415"/>
      <c r="CCV324" s="416" t="s">
        <v>770</v>
      </c>
      <c r="CCW324" s="413" t="s">
        <v>771</v>
      </c>
      <c r="CCX324" s="414"/>
      <c r="CCY324" s="415"/>
      <c r="CCZ324" s="416" t="s">
        <v>770</v>
      </c>
      <c r="CDA324" s="413" t="s">
        <v>771</v>
      </c>
      <c r="CDB324" s="414"/>
      <c r="CDC324" s="415"/>
      <c r="CDD324" s="416" t="s">
        <v>770</v>
      </c>
      <c r="CDE324" s="413" t="s">
        <v>771</v>
      </c>
      <c r="CDF324" s="414"/>
      <c r="CDG324" s="415"/>
      <c r="CDH324" s="416" t="s">
        <v>770</v>
      </c>
      <c r="CDI324" s="413" t="s">
        <v>771</v>
      </c>
      <c r="CDJ324" s="414"/>
      <c r="CDK324" s="415"/>
      <c r="CDL324" s="416" t="s">
        <v>770</v>
      </c>
      <c r="CDM324" s="413" t="s">
        <v>771</v>
      </c>
      <c r="CDN324" s="414"/>
      <c r="CDO324" s="415"/>
      <c r="CDP324" s="416" t="s">
        <v>770</v>
      </c>
      <c r="CDQ324" s="413" t="s">
        <v>771</v>
      </c>
      <c r="CDR324" s="414"/>
      <c r="CDS324" s="415"/>
      <c r="CDT324" s="416" t="s">
        <v>770</v>
      </c>
      <c r="CDU324" s="413" t="s">
        <v>771</v>
      </c>
      <c r="CDV324" s="414"/>
      <c r="CDW324" s="415"/>
      <c r="CDX324" s="416" t="s">
        <v>770</v>
      </c>
      <c r="CDY324" s="413" t="s">
        <v>771</v>
      </c>
      <c r="CDZ324" s="414"/>
      <c r="CEA324" s="415"/>
      <c r="CEB324" s="416" t="s">
        <v>770</v>
      </c>
      <c r="CEC324" s="413" t="s">
        <v>771</v>
      </c>
      <c r="CED324" s="414"/>
      <c r="CEE324" s="415"/>
      <c r="CEF324" s="416" t="s">
        <v>770</v>
      </c>
      <c r="CEG324" s="413" t="s">
        <v>771</v>
      </c>
      <c r="CEH324" s="414"/>
      <c r="CEI324" s="415"/>
      <c r="CEJ324" s="416" t="s">
        <v>770</v>
      </c>
      <c r="CEK324" s="413" t="s">
        <v>771</v>
      </c>
      <c r="CEL324" s="414"/>
      <c r="CEM324" s="415"/>
      <c r="CEN324" s="416" t="s">
        <v>770</v>
      </c>
      <c r="CEO324" s="413" t="s">
        <v>771</v>
      </c>
      <c r="CEP324" s="414"/>
      <c r="CEQ324" s="415"/>
      <c r="CER324" s="416" t="s">
        <v>770</v>
      </c>
      <c r="CES324" s="413" t="s">
        <v>771</v>
      </c>
      <c r="CET324" s="414"/>
      <c r="CEU324" s="415"/>
      <c r="CEV324" s="416" t="s">
        <v>770</v>
      </c>
      <c r="CEW324" s="413" t="s">
        <v>771</v>
      </c>
      <c r="CEX324" s="414"/>
      <c r="CEY324" s="415"/>
      <c r="CEZ324" s="416" t="s">
        <v>770</v>
      </c>
      <c r="CFA324" s="413" t="s">
        <v>771</v>
      </c>
      <c r="CFB324" s="414"/>
      <c r="CFC324" s="415"/>
      <c r="CFD324" s="416" t="s">
        <v>770</v>
      </c>
      <c r="CFE324" s="413" t="s">
        <v>771</v>
      </c>
      <c r="CFF324" s="414"/>
      <c r="CFG324" s="415"/>
      <c r="CFH324" s="416" t="s">
        <v>770</v>
      </c>
      <c r="CFI324" s="413" t="s">
        <v>771</v>
      </c>
      <c r="CFJ324" s="414"/>
      <c r="CFK324" s="415"/>
      <c r="CFL324" s="416" t="s">
        <v>770</v>
      </c>
      <c r="CFM324" s="413" t="s">
        <v>771</v>
      </c>
      <c r="CFN324" s="414"/>
      <c r="CFO324" s="415"/>
      <c r="CFP324" s="416" t="s">
        <v>770</v>
      </c>
      <c r="CFQ324" s="413" t="s">
        <v>771</v>
      </c>
      <c r="CFR324" s="414"/>
      <c r="CFS324" s="415"/>
      <c r="CFT324" s="416" t="s">
        <v>770</v>
      </c>
      <c r="CFU324" s="413" t="s">
        <v>771</v>
      </c>
      <c r="CFV324" s="414"/>
      <c r="CFW324" s="415"/>
      <c r="CFX324" s="416" t="s">
        <v>770</v>
      </c>
      <c r="CFY324" s="413" t="s">
        <v>771</v>
      </c>
      <c r="CFZ324" s="414"/>
      <c r="CGA324" s="415"/>
      <c r="CGB324" s="416" t="s">
        <v>770</v>
      </c>
      <c r="CGC324" s="413" t="s">
        <v>771</v>
      </c>
      <c r="CGD324" s="414"/>
      <c r="CGE324" s="415"/>
      <c r="CGF324" s="416" t="s">
        <v>770</v>
      </c>
      <c r="CGG324" s="413" t="s">
        <v>771</v>
      </c>
      <c r="CGH324" s="414"/>
      <c r="CGI324" s="415"/>
      <c r="CGJ324" s="416" t="s">
        <v>770</v>
      </c>
      <c r="CGK324" s="413" t="s">
        <v>771</v>
      </c>
      <c r="CGL324" s="414"/>
      <c r="CGM324" s="415"/>
      <c r="CGN324" s="416" t="s">
        <v>770</v>
      </c>
      <c r="CGO324" s="413" t="s">
        <v>771</v>
      </c>
      <c r="CGP324" s="414"/>
      <c r="CGQ324" s="415"/>
      <c r="CGR324" s="416" t="s">
        <v>770</v>
      </c>
      <c r="CGS324" s="413" t="s">
        <v>771</v>
      </c>
      <c r="CGT324" s="414"/>
      <c r="CGU324" s="415"/>
      <c r="CGV324" s="416" t="s">
        <v>770</v>
      </c>
      <c r="CGW324" s="413" t="s">
        <v>771</v>
      </c>
      <c r="CGX324" s="414"/>
      <c r="CGY324" s="415"/>
      <c r="CGZ324" s="416" t="s">
        <v>770</v>
      </c>
      <c r="CHA324" s="413" t="s">
        <v>771</v>
      </c>
      <c r="CHB324" s="414"/>
      <c r="CHC324" s="415"/>
      <c r="CHD324" s="416" t="s">
        <v>770</v>
      </c>
      <c r="CHE324" s="413" t="s">
        <v>771</v>
      </c>
      <c r="CHF324" s="414"/>
      <c r="CHG324" s="415"/>
      <c r="CHH324" s="416" t="s">
        <v>770</v>
      </c>
      <c r="CHI324" s="413" t="s">
        <v>771</v>
      </c>
      <c r="CHJ324" s="414"/>
      <c r="CHK324" s="415"/>
      <c r="CHL324" s="416" t="s">
        <v>770</v>
      </c>
      <c r="CHM324" s="413" t="s">
        <v>771</v>
      </c>
      <c r="CHN324" s="414"/>
      <c r="CHO324" s="415"/>
      <c r="CHP324" s="416" t="s">
        <v>770</v>
      </c>
      <c r="CHQ324" s="413" t="s">
        <v>771</v>
      </c>
      <c r="CHR324" s="414"/>
      <c r="CHS324" s="415"/>
      <c r="CHT324" s="416" t="s">
        <v>770</v>
      </c>
      <c r="CHU324" s="413" t="s">
        <v>771</v>
      </c>
      <c r="CHV324" s="414"/>
      <c r="CHW324" s="415"/>
      <c r="CHX324" s="416" t="s">
        <v>770</v>
      </c>
      <c r="CHY324" s="413" t="s">
        <v>771</v>
      </c>
      <c r="CHZ324" s="414"/>
      <c r="CIA324" s="415"/>
      <c r="CIB324" s="416" t="s">
        <v>770</v>
      </c>
      <c r="CIC324" s="413" t="s">
        <v>771</v>
      </c>
      <c r="CID324" s="414"/>
      <c r="CIE324" s="415"/>
      <c r="CIF324" s="416" t="s">
        <v>770</v>
      </c>
      <c r="CIG324" s="413" t="s">
        <v>771</v>
      </c>
      <c r="CIH324" s="414"/>
      <c r="CII324" s="415"/>
      <c r="CIJ324" s="416" t="s">
        <v>770</v>
      </c>
      <c r="CIK324" s="413" t="s">
        <v>771</v>
      </c>
      <c r="CIL324" s="414"/>
      <c r="CIM324" s="415"/>
      <c r="CIN324" s="416" t="s">
        <v>770</v>
      </c>
      <c r="CIO324" s="413" t="s">
        <v>771</v>
      </c>
      <c r="CIP324" s="414"/>
      <c r="CIQ324" s="415"/>
      <c r="CIR324" s="416" t="s">
        <v>770</v>
      </c>
      <c r="CIS324" s="413" t="s">
        <v>771</v>
      </c>
      <c r="CIT324" s="414"/>
      <c r="CIU324" s="415"/>
      <c r="CIV324" s="416" t="s">
        <v>770</v>
      </c>
      <c r="CIW324" s="413" t="s">
        <v>771</v>
      </c>
      <c r="CIX324" s="414"/>
      <c r="CIY324" s="415"/>
      <c r="CIZ324" s="416" t="s">
        <v>770</v>
      </c>
      <c r="CJA324" s="413" t="s">
        <v>771</v>
      </c>
      <c r="CJB324" s="414"/>
      <c r="CJC324" s="415"/>
      <c r="CJD324" s="416" t="s">
        <v>770</v>
      </c>
      <c r="CJE324" s="413" t="s">
        <v>771</v>
      </c>
      <c r="CJF324" s="414"/>
      <c r="CJG324" s="415"/>
      <c r="CJH324" s="416" t="s">
        <v>770</v>
      </c>
      <c r="CJI324" s="413" t="s">
        <v>771</v>
      </c>
      <c r="CJJ324" s="414"/>
      <c r="CJK324" s="415"/>
      <c r="CJL324" s="416" t="s">
        <v>770</v>
      </c>
      <c r="CJM324" s="413" t="s">
        <v>771</v>
      </c>
      <c r="CJN324" s="414"/>
      <c r="CJO324" s="415"/>
      <c r="CJP324" s="416" t="s">
        <v>770</v>
      </c>
      <c r="CJQ324" s="413" t="s">
        <v>771</v>
      </c>
      <c r="CJR324" s="414"/>
      <c r="CJS324" s="415"/>
      <c r="CJT324" s="416" t="s">
        <v>770</v>
      </c>
      <c r="CJU324" s="413" t="s">
        <v>771</v>
      </c>
      <c r="CJV324" s="414"/>
      <c r="CJW324" s="415"/>
      <c r="CJX324" s="416" t="s">
        <v>770</v>
      </c>
      <c r="CJY324" s="413" t="s">
        <v>771</v>
      </c>
      <c r="CJZ324" s="414"/>
      <c r="CKA324" s="415"/>
      <c r="CKB324" s="416" t="s">
        <v>770</v>
      </c>
      <c r="CKC324" s="413" t="s">
        <v>771</v>
      </c>
      <c r="CKD324" s="414"/>
      <c r="CKE324" s="415"/>
      <c r="CKF324" s="416" t="s">
        <v>770</v>
      </c>
      <c r="CKG324" s="413" t="s">
        <v>771</v>
      </c>
      <c r="CKH324" s="414"/>
      <c r="CKI324" s="415"/>
      <c r="CKJ324" s="416" t="s">
        <v>770</v>
      </c>
      <c r="CKK324" s="413" t="s">
        <v>771</v>
      </c>
      <c r="CKL324" s="414"/>
      <c r="CKM324" s="415"/>
      <c r="CKN324" s="416" t="s">
        <v>770</v>
      </c>
      <c r="CKO324" s="413" t="s">
        <v>771</v>
      </c>
      <c r="CKP324" s="414"/>
      <c r="CKQ324" s="415"/>
      <c r="CKR324" s="416" t="s">
        <v>770</v>
      </c>
      <c r="CKS324" s="413" t="s">
        <v>771</v>
      </c>
      <c r="CKT324" s="414"/>
      <c r="CKU324" s="415"/>
      <c r="CKV324" s="416" t="s">
        <v>770</v>
      </c>
      <c r="CKW324" s="413" t="s">
        <v>771</v>
      </c>
      <c r="CKX324" s="414"/>
      <c r="CKY324" s="415"/>
      <c r="CKZ324" s="416" t="s">
        <v>770</v>
      </c>
      <c r="CLA324" s="413" t="s">
        <v>771</v>
      </c>
      <c r="CLB324" s="414"/>
      <c r="CLC324" s="415"/>
      <c r="CLD324" s="416" t="s">
        <v>770</v>
      </c>
      <c r="CLE324" s="413" t="s">
        <v>771</v>
      </c>
      <c r="CLF324" s="414"/>
      <c r="CLG324" s="415"/>
      <c r="CLH324" s="416" t="s">
        <v>770</v>
      </c>
      <c r="CLI324" s="413" t="s">
        <v>771</v>
      </c>
      <c r="CLJ324" s="414"/>
      <c r="CLK324" s="415"/>
      <c r="CLL324" s="416" t="s">
        <v>770</v>
      </c>
      <c r="CLM324" s="413" t="s">
        <v>771</v>
      </c>
      <c r="CLN324" s="414"/>
      <c r="CLO324" s="415"/>
      <c r="CLP324" s="416" t="s">
        <v>770</v>
      </c>
      <c r="CLQ324" s="413" t="s">
        <v>771</v>
      </c>
      <c r="CLR324" s="414"/>
      <c r="CLS324" s="415"/>
      <c r="CLT324" s="416" t="s">
        <v>770</v>
      </c>
      <c r="CLU324" s="413" t="s">
        <v>771</v>
      </c>
      <c r="CLV324" s="414"/>
      <c r="CLW324" s="415"/>
      <c r="CLX324" s="416" t="s">
        <v>770</v>
      </c>
      <c r="CLY324" s="413" t="s">
        <v>771</v>
      </c>
      <c r="CLZ324" s="414"/>
      <c r="CMA324" s="415"/>
      <c r="CMB324" s="416" t="s">
        <v>770</v>
      </c>
      <c r="CMC324" s="413" t="s">
        <v>771</v>
      </c>
      <c r="CMD324" s="414"/>
      <c r="CME324" s="415"/>
      <c r="CMF324" s="416" t="s">
        <v>770</v>
      </c>
      <c r="CMG324" s="413" t="s">
        <v>771</v>
      </c>
      <c r="CMH324" s="414"/>
      <c r="CMI324" s="415"/>
      <c r="CMJ324" s="416" t="s">
        <v>770</v>
      </c>
      <c r="CMK324" s="413" t="s">
        <v>771</v>
      </c>
      <c r="CML324" s="414"/>
      <c r="CMM324" s="415"/>
      <c r="CMN324" s="416" t="s">
        <v>770</v>
      </c>
      <c r="CMO324" s="413" t="s">
        <v>771</v>
      </c>
      <c r="CMP324" s="414"/>
      <c r="CMQ324" s="415"/>
      <c r="CMR324" s="416" t="s">
        <v>770</v>
      </c>
      <c r="CMS324" s="413" t="s">
        <v>771</v>
      </c>
      <c r="CMT324" s="414"/>
      <c r="CMU324" s="415"/>
      <c r="CMV324" s="416" t="s">
        <v>770</v>
      </c>
      <c r="CMW324" s="413" t="s">
        <v>771</v>
      </c>
      <c r="CMX324" s="414"/>
      <c r="CMY324" s="415"/>
      <c r="CMZ324" s="416" t="s">
        <v>770</v>
      </c>
      <c r="CNA324" s="413" t="s">
        <v>771</v>
      </c>
      <c r="CNB324" s="414"/>
      <c r="CNC324" s="415"/>
      <c r="CND324" s="416" t="s">
        <v>770</v>
      </c>
      <c r="CNE324" s="413" t="s">
        <v>771</v>
      </c>
      <c r="CNF324" s="414"/>
      <c r="CNG324" s="415"/>
      <c r="CNH324" s="416" t="s">
        <v>770</v>
      </c>
      <c r="CNI324" s="413" t="s">
        <v>771</v>
      </c>
      <c r="CNJ324" s="414"/>
      <c r="CNK324" s="415"/>
      <c r="CNL324" s="416" t="s">
        <v>770</v>
      </c>
      <c r="CNM324" s="413" t="s">
        <v>771</v>
      </c>
      <c r="CNN324" s="414"/>
      <c r="CNO324" s="415"/>
      <c r="CNP324" s="416" t="s">
        <v>770</v>
      </c>
      <c r="CNQ324" s="413" t="s">
        <v>771</v>
      </c>
      <c r="CNR324" s="414"/>
      <c r="CNS324" s="415"/>
      <c r="CNT324" s="416" t="s">
        <v>770</v>
      </c>
      <c r="CNU324" s="413" t="s">
        <v>771</v>
      </c>
      <c r="CNV324" s="414"/>
      <c r="CNW324" s="415"/>
      <c r="CNX324" s="416" t="s">
        <v>770</v>
      </c>
      <c r="CNY324" s="413" t="s">
        <v>771</v>
      </c>
      <c r="CNZ324" s="414"/>
      <c r="COA324" s="415"/>
      <c r="COB324" s="416" t="s">
        <v>770</v>
      </c>
      <c r="COC324" s="413" t="s">
        <v>771</v>
      </c>
      <c r="COD324" s="414"/>
      <c r="COE324" s="415"/>
      <c r="COF324" s="416" t="s">
        <v>770</v>
      </c>
      <c r="COG324" s="413" t="s">
        <v>771</v>
      </c>
      <c r="COH324" s="414"/>
      <c r="COI324" s="415"/>
      <c r="COJ324" s="416" t="s">
        <v>770</v>
      </c>
      <c r="COK324" s="413" t="s">
        <v>771</v>
      </c>
      <c r="COL324" s="414"/>
      <c r="COM324" s="415"/>
      <c r="CON324" s="416" t="s">
        <v>770</v>
      </c>
      <c r="COO324" s="413" t="s">
        <v>771</v>
      </c>
      <c r="COP324" s="414"/>
      <c r="COQ324" s="415"/>
      <c r="COR324" s="416" t="s">
        <v>770</v>
      </c>
      <c r="COS324" s="413" t="s">
        <v>771</v>
      </c>
      <c r="COT324" s="414"/>
      <c r="COU324" s="415"/>
      <c r="COV324" s="416" t="s">
        <v>770</v>
      </c>
      <c r="COW324" s="413" t="s">
        <v>771</v>
      </c>
      <c r="COX324" s="414"/>
      <c r="COY324" s="415"/>
      <c r="COZ324" s="416" t="s">
        <v>770</v>
      </c>
      <c r="CPA324" s="413" t="s">
        <v>771</v>
      </c>
      <c r="CPB324" s="414"/>
      <c r="CPC324" s="415"/>
      <c r="CPD324" s="416" t="s">
        <v>770</v>
      </c>
      <c r="CPE324" s="413" t="s">
        <v>771</v>
      </c>
      <c r="CPF324" s="414"/>
      <c r="CPG324" s="415"/>
      <c r="CPH324" s="416" t="s">
        <v>770</v>
      </c>
      <c r="CPI324" s="413" t="s">
        <v>771</v>
      </c>
      <c r="CPJ324" s="414"/>
      <c r="CPK324" s="415"/>
      <c r="CPL324" s="416" t="s">
        <v>770</v>
      </c>
      <c r="CPM324" s="413" t="s">
        <v>771</v>
      </c>
      <c r="CPN324" s="414"/>
      <c r="CPO324" s="415"/>
      <c r="CPP324" s="416" t="s">
        <v>770</v>
      </c>
      <c r="CPQ324" s="413" t="s">
        <v>771</v>
      </c>
      <c r="CPR324" s="414"/>
      <c r="CPS324" s="415"/>
      <c r="CPT324" s="416" t="s">
        <v>770</v>
      </c>
      <c r="CPU324" s="413" t="s">
        <v>771</v>
      </c>
      <c r="CPV324" s="414"/>
      <c r="CPW324" s="415"/>
      <c r="CPX324" s="416" t="s">
        <v>770</v>
      </c>
      <c r="CPY324" s="413" t="s">
        <v>771</v>
      </c>
      <c r="CPZ324" s="414"/>
      <c r="CQA324" s="415"/>
      <c r="CQB324" s="416" t="s">
        <v>770</v>
      </c>
      <c r="CQC324" s="413" t="s">
        <v>771</v>
      </c>
      <c r="CQD324" s="414"/>
      <c r="CQE324" s="415"/>
      <c r="CQF324" s="416" t="s">
        <v>770</v>
      </c>
      <c r="CQG324" s="413" t="s">
        <v>771</v>
      </c>
      <c r="CQH324" s="414"/>
      <c r="CQI324" s="415"/>
      <c r="CQJ324" s="416" t="s">
        <v>770</v>
      </c>
      <c r="CQK324" s="413" t="s">
        <v>771</v>
      </c>
      <c r="CQL324" s="414"/>
      <c r="CQM324" s="415"/>
      <c r="CQN324" s="416" t="s">
        <v>770</v>
      </c>
      <c r="CQO324" s="413" t="s">
        <v>771</v>
      </c>
      <c r="CQP324" s="414"/>
      <c r="CQQ324" s="415"/>
      <c r="CQR324" s="416" t="s">
        <v>770</v>
      </c>
      <c r="CQS324" s="413" t="s">
        <v>771</v>
      </c>
      <c r="CQT324" s="414"/>
      <c r="CQU324" s="415"/>
      <c r="CQV324" s="416" t="s">
        <v>770</v>
      </c>
      <c r="CQW324" s="413" t="s">
        <v>771</v>
      </c>
      <c r="CQX324" s="414"/>
      <c r="CQY324" s="415"/>
      <c r="CQZ324" s="416" t="s">
        <v>770</v>
      </c>
      <c r="CRA324" s="413" t="s">
        <v>771</v>
      </c>
      <c r="CRB324" s="414"/>
      <c r="CRC324" s="415"/>
      <c r="CRD324" s="416" t="s">
        <v>770</v>
      </c>
      <c r="CRE324" s="413" t="s">
        <v>771</v>
      </c>
      <c r="CRF324" s="414"/>
      <c r="CRG324" s="415"/>
      <c r="CRH324" s="416" t="s">
        <v>770</v>
      </c>
      <c r="CRI324" s="413" t="s">
        <v>771</v>
      </c>
      <c r="CRJ324" s="414"/>
      <c r="CRK324" s="415"/>
      <c r="CRL324" s="416" t="s">
        <v>770</v>
      </c>
      <c r="CRM324" s="413" t="s">
        <v>771</v>
      </c>
      <c r="CRN324" s="414"/>
      <c r="CRO324" s="415"/>
      <c r="CRP324" s="416" t="s">
        <v>770</v>
      </c>
      <c r="CRQ324" s="413" t="s">
        <v>771</v>
      </c>
      <c r="CRR324" s="414"/>
      <c r="CRS324" s="415"/>
      <c r="CRT324" s="416" t="s">
        <v>770</v>
      </c>
      <c r="CRU324" s="413" t="s">
        <v>771</v>
      </c>
      <c r="CRV324" s="414"/>
      <c r="CRW324" s="415"/>
      <c r="CRX324" s="416" t="s">
        <v>770</v>
      </c>
      <c r="CRY324" s="413" t="s">
        <v>771</v>
      </c>
      <c r="CRZ324" s="414"/>
      <c r="CSA324" s="415"/>
      <c r="CSB324" s="416" t="s">
        <v>770</v>
      </c>
      <c r="CSC324" s="413" t="s">
        <v>771</v>
      </c>
      <c r="CSD324" s="414"/>
      <c r="CSE324" s="415"/>
      <c r="CSF324" s="416" t="s">
        <v>770</v>
      </c>
      <c r="CSG324" s="413" t="s">
        <v>771</v>
      </c>
      <c r="CSH324" s="414"/>
      <c r="CSI324" s="415"/>
      <c r="CSJ324" s="416" t="s">
        <v>770</v>
      </c>
      <c r="CSK324" s="413" t="s">
        <v>771</v>
      </c>
      <c r="CSL324" s="414"/>
      <c r="CSM324" s="415"/>
      <c r="CSN324" s="416" t="s">
        <v>770</v>
      </c>
      <c r="CSO324" s="413" t="s">
        <v>771</v>
      </c>
      <c r="CSP324" s="414"/>
      <c r="CSQ324" s="415"/>
      <c r="CSR324" s="416" t="s">
        <v>770</v>
      </c>
      <c r="CSS324" s="413" t="s">
        <v>771</v>
      </c>
      <c r="CST324" s="414"/>
      <c r="CSU324" s="415"/>
      <c r="CSV324" s="416" t="s">
        <v>770</v>
      </c>
      <c r="CSW324" s="413" t="s">
        <v>771</v>
      </c>
      <c r="CSX324" s="414"/>
      <c r="CSY324" s="415"/>
      <c r="CSZ324" s="416" t="s">
        <v>770</v>
      </c>
      <c r="CTA324" s="413" t="s">
        <v>771</v>
      </c>
      <c r="CTB324" s="414"/>
      <c r="CTC324" s="415"/>
      <c r="CTD324" s="416" t="s">
        <v>770</v>
      </c>
      <c r="CTE324" s="413" t="s">
        <v>771</v>
      </c>
      <c r="CTF324" s="414"/>
      <c r="CTG324" s="415"/>
      <c r="CTH324" s="416" t="s">
        <v>770</v>
      </c>
      <c r="CTI324" s="413" t="s">
        <v>771</v>
      </c>
      <c r="CTJ324" s="414"/>
      <c r="CTK324" s="415"/>
      <c r="CTL324" s="416" t="s">
        <v>770</v>
      </c>
      <c r="CTM324" s="413" t="s">
        <v>771</v>
      </c>
      <c r="CTN324" s="414"/>
      <c r="CTO324" s="415"/>
      <c r="CTP324" s="416" t="s">
        <v>770</v>
      </c>
      <c r="CTQ324" s="413" t="s">
        <v>771</v>
      </c>
      <c r="CTR324" s="414"/>
      <c r="CTS324" s="415"/>
      <c r="CTT324" s="416" t="s">
        <v>770</v>
      </c>
      <c r="CTU324" s="413" t="s">
        <v>771</v>
      </c>
      <c r="CTV324" s="414"/>
      <c r="CTW324" s="415"/>
      <c r="CTX324" s="416" t="s">
        <v>770</v>
      </c>
      <c r="CTY324" s="413" t="s">
        <v>771</v>
      </c>
      <c r="CTZ324" s="414"/>
      <c r="CUA324" s="415"/>
      <c r="CUB324" s="416" t="s">
        <v>770</v>
      </c>
      <c r="CUC324" s="413" t="s">
        <v>771</v>
      </c>
      <c r="CUD324" s="414"/>
      <c r="CUE324" s="415"/>
      <c r="CUF324" s="416" t="s">
        <v>770</v>
      </c>
      <c r="CUG324" s="413" t="s">
        <v>771</v>
      </c>
      <c r="CUH324" s="414"/>
      <c r="CUI324" s="415"/>
      <c r="CUJ324" s="416" t="s">
        <v>770</v>
      </c>
      <c r="CUK324" s="413" t="s">
        <v>771</v>
      </c>
      <c r="CUL324" s="414"/>
      <c r="CUM324" s="415"/>
      <c r="CUN324" s="416" t="s">
        <v>770</v>
      </c>
      <c r="CUO324" s="413" t="s">
        <v>771</v>
      </c>
      <c r="CUP324" s="414"/>
      <c r="CUQ324" s="415"/>
      <c r="CUR324" s="416" t="s">
        <v>770</v>
      </c>
      <c r="CUS324" s="413" t="s">
        <v>771</v>
      </c>
      <c r="CUT324" s="414"/>
      <c r="CUU324" s="415"/>
      <c r="CUV324" s="416" t="s">
        <v>770</v>
      </c>
      <c r="CUW324" s="413" t="s">
        <v>771</v>
      </c>
      <c r="CUX324" s="414"/>
      <c r="CUY324" s="415"/>
      <c r="CUZ324" s="416" t="s">
        <v>770</v>
      </c>
      <c r="CVA324" s="413" t="s">
        <v>771</v>
      </c>
      <c r="CVB324" s="414"/>
      <c r="CVC324" s="415"/>
      <c r="CVD324" s="416" t="s">
        <v>770</v>
      </c>
      <c r="CVE324" s="413" t="s">
        <v>771</v>
      </c>
      <c r="CVF324" s="414"/>
      <c r="CVG324" s="415"/>
      <c r="CVH324" s="416" t="s">
        <v>770</v>
      </c>
      <c r="CVI324" s="413" t="s">
        <v>771</v>
      </c>
      <c r="CVJ324" s="414"/>
      <c r="CVK324" s="415"/>
      <c r="CVL324" s="416" t="s">
        <v>770</v>
      </c>
      <c r="CVM324" s="413" t="s">
        <v>771</v>
      </c>
      <c r="CVN324" s="414"/>
      <c r="CVO324" s="415"/>
      <c r="CVP324" s="416" t="s">
        <v>770</v>
      </c>
      <c r="CVQ324" s="413" t="s">
        <v>771</v>
      </c>
      <c r="CVR324" s="414"/>
      <c r="CVS324" s="415"/>
      <c r="CVT324" s="416" t="s">
        <v>770</v>
      </c>
      <c r="CVU324" s="413" t="s">
        <v>771</v>
      </c>
      <c r="CVV324" s="414"/>
      <c r="CVW324" s="415"/>
      <c r="CVX324" s="416" t="s">
        <v>770</v>
      </c>
      <c r="CVY324" s="413" t="s">
        <v>771</v>
      </c>
      <c r="CVZ324" s="414"/>
      <c r="CWA324" s="415"/>
      <c r="CWB324" s="416" t="s">
        <v>770</v>
      </c>
      <c r="CWC324" s="413" t="s">
        <v>771</v>
      </c>
      <c r="CWD324" s="414"/>
      <c r="CWE324" s="415"/>
      <c r="CWF324" s="416" t="s">
        <v>770</v>
      </c>
      <c r="CWG324" s="413" t="s">
        <v>771</v>
      </c>
      <c r="CWH324" s="414"/>
      <c r="CWI324" s="415"/>
      <c r="CWJ324" s="416" t="s">
        <v>770</v>
      </c>
      <c r="CWK324" s="413" t="s">
        <v>771</v>
      </c>
      <c r="CWL324" s="414"/>
      <c r="CWM324" s="415"/>
      <c r="CWN324" s="416" t="s">
        <v>770</v>
      </c>
      <c r="CWO324" s="413" t="s">
        <v>771</v>
      </c>
      <c r="CWP324" s="414"/>
      <c r="CWQ324" s="415"/>
      <c r="CWR324" s="416" t="s">
        <v>770</v>
      </c>
      <c r="CWS324" s="413" t="s">
        <v>771</v>
      </c>
      <c r="CWT324" s="414"/>
      <c r="CWU324" s="415"/>
      <c r="CWV324" s="416" t="s">
        <v>770</v>
      </c>
      <c r="CWW324" s="413" t="s">
        <v>771</v>
      </c>
      <c r="CWX324" s="414"/>
      <c r="CWY324" s="415"/>
      <c r="CWZ324" s="416" t="s">
        <v>770</v>
      </c>
      <c r="CXA324" s="413" t="s">
        <v>771</v>
      </c>
      <c r="CXB324" s="414"/>
      <c r="CXC324" s="415"/>
      <c r="CXD324" s="416" t="s">
        <v>770</v>
      </c>
      <c r="CXE324" s="413" t="s">
        <v>771</v>
      </c>
      <c r="CXF324" s="414"/>
      <c r="CXG324" s="415"/>
      <c r="CXH324" s="416" t="s">
        <v>770</v>
      </c>
      <c r="CXI324" s="413" t="s">
        <v>771</v>
      </c>
      <c r="CXJ324" s="414"/>
      <c r="CXK324" s="415"/>
      <c r="CXL324" s="416" t="s">
        <v>770</v>
      </c>
      <c r="CXM324" s="413" t="s">
        <v>771</v>
      </c>
      <c r="CXN324" s="414"/>
      <c r="CXO324" s="415"/>
      <c r="CXP324" s="416" t="s">
        <v>770</v>
      </c>
      <c r="CXQ324" s="413" t="s">
        <v>771</v>
      </c>
      <c r="CXR324" s="414"/>
      <c r="CXS324" s="415"/>
      <c r="CXT324" s="416" t="s">
        <v>770</v>
      </c>
      <c r="CXU324" s="413" t="s">
        <v>771</v>
      </c>
      <c r="CXV324" s="414"/>
      <c r="CXW324" s="415"/>
      <c r="CXX324" s="416" t="s">
        <v>770</v>
      </c>
      <c r="CXY324" s="413" t="s">
        <v>771</v>
      </c>
      <c r="CXZ324" s="414"/>
      <c r="CYA324" s="415"/>
      <c r="CYB324" s="416" t="s">
        <v>770</v>
      </c>
      <c r="CYC324" s="413" t="s">
        <v>771</v>
      </c>
      <c r="CYD324" s="414"/>
      <c r="CYE324" s="415"/>
      <c r="CYF324" s="416" t="s">
        <v>770</v>
      </c>
      <c r="CYG324" s="413" t="s">
        <v>771</v>
      </c>
      <c r="CYH324" s="414"/>
      <c r="CYI324" s="415"/>
      <c r="CYJ324" s="416" t="s">
        <v>770</v>
      </c>
      <c r="CYK324" s="413" t="s">
        <v>771</v>
      </c>
      <c r="CYL324" s="414"/>
      <c r="CYM324" s="415"/>
      <c r="CYN324" s="416" t="s">
        <v>770</v>
      </c>
      <c r="CYO324" s="413" t="s">
        <v>771</v>
      </c>
      <c r="CYP324" s="414"/>
      <c r="CYQ324" s="415"/>
      <c r="CYR324" s="416" t="s">
        <v>770</v>
      </c>
      <c r="CYS324" s="413" t="s">
        <v>771</v>
      </c>
      <c r="CYT324" s="414"/>
      <c r="CYU324" s="415"/>
      <c r="CYV324" s="416" t="s">
        <v>770</v>
      </c>
      <c r="CYW324" s="413" t="s">
        <v>771</v>
      </c>
      <c r="CYX324" s="414"/>
      <c r="CYY324" s="415"/>
      <c r="CYZ324" s="416" t="s">
        <v>770</v>
      </c>
      <c r="CZA324" s="413" t="s">
        <v>771</v>
      </c>
      <c r="CZB324" s="414"/>
      <c r="CZC324" s="415"/>
      <c r="CZD324" s="416" t="s">
        <v>770</v>
      </c>
      <c r="CZE324" s="413" t="s">
        <v>771</v>
      </c>
      <c r="CZF324" s="414"/>
      <c r="CZG324" s="415"/>
      <c r="CZH324" s="416" t="s">
        <v>770</v>
      </c>
      <c r="CZI324" s="413" t="s">
        <v>771</v>
      </c>
      <c r="CZJ324" s="414"/>
      <c r="CZK324" s="415"/>
      <c r="CZL324" s="416" t="s">
        <v>770</v>
      </c>
      <c r="CZM324" s="413" t="s">
        <v>771</v>
      </c>
      <c r="CZN324" s="414"/>
      <c r="CZO324" s="415"/>
      <c r="CZP324" s="416" t="s">
        <v>770</v>
      </c>
      <c r="CZQ324" s="413" t="s">
        <v>771</v>
      </c>
      <c r="CZR324" s="414"/>
      <c r="CZS324" s="415"/>
      <c r="CZT324" s="416" t="s">
        <v>770</v>
      </c>
      <c r="CZU324" s="413" t="s">
        <v>771</v>
      </c>
      <c r="CZV324" s="414"/>
      <c r="CZW324" s="415"/>
      <c r="CZX324" s="416" t="s">
        <v>770</v>
      </c>
      <c r="CZY324" s="413" t="s">
        <v>771</v>
      </c>
      <c r="CZZ324" s="414"/>
      <c r="DAA324" s="415"/>
      <c r="DAB324" s="416" t="s">
        <v>770</v>
      </c>
      <c r="DAC324" s="413" t="s">
        <v>771</v>
      </c>
      <c r="DAD324" s="414"/>
      <c r="DAE324" s="415"/>
      <c r="DAF324" s="416" t="s">
        <v>770</v>
      </c>
      <c r="DAG324" s="413" t="s">
        <v>771</v>
      </c>
      <c r="DAH324" s="414"/>
      <c r="DAI324" s="415"/>
      <c r="DAJ324" s="416" t="s">
        <v>770</v>
      </c>
      <c r="DAK324" s="413" t="s">
        <v>771</v>
      </c>
      <c r="DAL324" s="414"/>
      <c r="DAM324" s="415"/>
      <c r="DAN324" s="416" t="s">
        <v>770</v>
      </c>
      <c r="DAO324" s="413" t="s">
        <v>771</v>
      </c>
      <c r="DAP324" s="414"/>
      <c r="DAQ324" s="415"/>
      <c r="DAR324" s="416" t="s">
        <v>770</v>
      </c>
      <c r="DAS324" s="413" t="s">
        <v>771</v>
      </c>
      <c r="DAT324" s="414"/>
      <c r="DAU324" s="415"/>
      <c r="DAV324" s="416" t="s">
        <v>770</v>
      </c>
      <c r="DAW324" s="413" t="s">
        <v>771</v>
      </c>
      <c r="DAX324" s="414"/>
      <c r="DAY324" s="415"/>
      <c r="DAZ324" s="416" t="s">
        <v>770</v>
      </c>
      <c r="DBA324" s="413" t="s">
        <v>771</v>
      </c>
      <c r="DBB324" s="414"/>
      <c r="DBC324" s="415"/>
      <c r="DBD324" s="416" t="s">
        <v>770</v>
      </c>
      <c r="DBE324" s="413" t="s">
        <v>771</v>
      </c>
      <c r="DBF324" s="414"/>
      <c r="DBG324" s="415"/>
      <c r="DBH324" s="416" t="s">
        <v>770</v>
      </c>
      <c r="DBI324" s="413" t="s">
        <v>771</v>
      </c>
      <c r="DBJ324" s="414"/>
      <c r="DBK324" s="415"/>
      <c r="DBL324" s="416" t="s">
        <v>770</v>
      </c>
      <c r="DBM324" s="413" t="s">
        <v>771</v>
      </c>
      <c r="DBN324" s="414"/>
      <c r="DBO324" s="415"/>
      <c r="DBP324" s="416" t="s">
        <v>770</v>
      </c>
      <c r="DBQ324" s="413" t="s">
        <v>771</v>
      </c>
      <c r="DBR324" s="414"/>
      <c r="DBS324" s="415"/>
      <c r="DBT324" s="416" t="s">
        <v>770</v>
      </c>
      <c r="DBU324" s="413" t="s">
        <v>771</v>
      </c>
      <c r="DBV324" s="414"/>
      <c r="DBW324" s="415"/>
      <c r="DBX324" s="416" t="s">
        <v>770</v>
      </c>
      <c r="DBY324" s="413" t="s">
        <v>771</v>
      </c>
      <c r="DBZ324" s="414"/>
      <c r="DCA324" s="415"/>
      <c r="DCB324" s="416" t="s">
        <v>770</v>
      </c>
      <c r="DCC324" s="413" t="s">
        <v>771</v>
      </c>
      <c r="DCD324" s="414"/>
      <c r="DCE324" s="415"/>
      <c r="DCF324" s="416" t="s">
        <v>770</v>
      </c>
      <c r="DCG324" s="413" t="s">
        <v>771</v>
      </c>
      <c r="DCH324" s="414"/>
      <c r="DCI324" s="415"/>
      <c r="DCJ324" s="416" t="s">
        <v>770</v>
      </c>
      <c r="DCK324" s="413" t="s">
        <v>771</v>
      </c>
      <c r="DCL324" s="414"/>
      <c r="DCM324" s="415"/>
      <c r="DCN324" s="416" t="s">
        <v>770</v>
      </c>
      <c r="DCO324" s="413" t="s">
        <v>771</v>
      </c>
      <c r="DCP324" s="414"/>
      <c r="DCQ324" s="415"/>
      <c r="DCR324" s="416" t="s">
        <v>770</v>
      </c>
      <c r="DCS324" s="413" t="s">
        <v>771</v>
      </c>
      <c r="DCT324" s="414"/>
      <c r="DCU324" s="415"/>
      <c r="DCV324" s="416" t="s">
        <v>770</v>
      </c>
      <c r="DCW324" s="413" t="s">
        <v>771</v>
      </c>
      <c r="DCX324" s="414"/>
      <c r="DCY324" s="415"/>
      <c r="DCZ324" s="416" t="s">
        <v>770</v>
      </c>
      <c r="DDA324" s="413" t="s">
        <v>771</v>
      </c>
      <c r="DDB324" s="414"/>
      <c r="DDC324" s="415"/>
      <c r="DDD324" s="416" t="s">
        <v>770</v>
      </c>
      <c r="DDE324" s="413" t="s">
        <v>771</v>
      </c>
      <c r="DDF324" s="414"/>
      <c r="DDG324" s="415"/>
      <c r="DDH324" s="416" t="s">
        <v>770</v>
      </c>
      <c r="DDI324" s="413" t="s">
        <v>771</v>
      </c>
      <c r="DDJ324" s="414"/>
      <c r="DDK324" s="415"/>
      <c r="DDL324" s="416" t="s">
        <v>770</v>
      </c>
      <c r="DDM324" s="413" t="s">
        <v>771</v>
      </c>
      <c r="DDN324" s="414"/>
      <c r="DDO324" s="415"/>
      <c r="DDP324" s="416" t="s">
        <v>770</v>
      </c>
      <c r="DDQ324" s="413" t="s">
        <v>771</v>
      </c>
      <c r="DDR324" s="414"/>
      <c r="DDS324" s="415"/>
      <c r="DDT324" s="416" t="s">
        <v>770</v>
      </c>
      <c r="DDU324" s="413" t="s">
        <v>771</v>
      </c>
      <c r="DDV324" s="414"/>
      <c r="DDW324" s="415"/>
      <c r="DDX324" s="416" t="s">
        <v>770</v>
      </c>
      <c r="DDY324" s="413" t="s">
        <v>771</v>
      </c>
      <c r="DDZ324" s="414"/>
      <c r="DEA324" s="415"/>
      <c r="DEB324" s="416" t="s">
        <v>770</v>
      </c>
      <c r="DEC324" s="413" t="s">
        <v>771</v>
      </c>
      <c r="DED324" s="414"/>
      <c r="DEE324" s="415"/>
      <c r="DEF324" s="416" t="s">
        <v>770</v>
      </c>
      <c r="DEG324" s="413" t="s">
        <v>771</v>
      </c>
      <c r="DEH324" s="414"/>
      <c r="DEI324" s="415"/>
      <c r="DEJ324" s="416" t="s">
        <v>770</v>
      </c>
      <c r="DEK324" s="413" t="s">
        <v>771</v>
      </c>
      <c r="DEL324" s="414"/>
      <c r="DEM324" s="415"/>
      <c r="DEN324" s="416" t="s">
        <v>770</v>
      </c>
      <c r="DEO324" s="413" t="s">
        <v>771</v>
      </c>
      <c r="DEP324" s="414"/>
      <c r="DEQ324" s="415"/>
      <c r="DER324" s="416" t="s">
        <v>770</v>
      </c>
      <c r="DES324" s="413" t="s">
        <v>771</v>
      </c>
      <c r="DET324" s="414"/>
      <c r="DEU324" s="415"/>
      <c r="DEV324" s="416" t="s">
        <v>770</v>
      </c>
      <c r="DEW324" s="413" t="s">
        <v>771</v>
      </c>
      <c r="DEX324" s="414"/>
      <c r="DEY324" s="415"/>
      <c r="DEZ324" s="416" t="s">
        <v>770</v>
      </c>
      <c r="DFA324" s="413" t="s">
        <v>771</v>
      </c>
      <c r="DFB324" s="414"/>
      <c r="DFC324" s="415"/>
      <c r="DFD324" s="416" t="s">
        <v>770</v>
      </c>
      <c r="DFE324" s="413" t="s">
        <v>771</v>
      </c>
      <c r="DFF324" s="414"/>
      <c r="DFG324" s="415"/>
      <c r="DFH324" s="416" t="s">
        <v>770</v>
      </c>
      <c r="DFI324" s="413" t="s">
        <v>771</v>
      </c>
      <c r="DFJ324" s="414"/>
      <c r="DFK324" s="415"/>
      <c r="DFL324" s="416" t="s">
        <v>770</v>
      </c>
      <c r="DFM324" s="413" t="s">
        <v>771</v>
      </c>
      <c r="DFN324" s="414"/>
      <c r="DFO324" s="415"/>
      <c r="DFP324" s="416" t="s">
        <v>770</v>
      </c>
      <c r="DFQ324" s="413" t="s">
        <v>771</v>
      </c>
      <c r="DFR324" s="414"/>
      <c r="DFS324" s="415"/>
      <c r="DFT324" s="416" t="s">
        <v>770</v>
      </c>
      <c r="DFU324" s="413" t="s">
        <v>771</v>
      </c>
      <c r="DFV324" s="414"/>
      <c r="DFW324" s="415"/>
      <c r="DFX324" s="416" t="s">
        <v>770</v>
      </c>
      <c r="DFY324" s="413" t="s">
        <v>771</v>
      </c>
      <c r="DFZ324" s="414"/>
      <c r="DGA324" s="415"/>
      <c r="DGB324" s="416" t="s">
        <v>770</v>
      </c>
      <c r="DGC324" s="413" t="s">
        <v>771</v>
      </c>
      <c r="DGD324" s="414"/>
      <c r="DGE324" s="415"/>
      <c r="DGF324" s="416" t="s">
        <v>770</v>
      </c>
      <c r="DGG324" s="413" t="s">
        <v>771</v>
      </c>
      <c r="DGH324" s="414"/>
      <c r="DGI324" s="415"/>
      <c r="DGJ324" s="416" t="s">
        <v>770</v>
      </c>
      <c r="DGK324" s="413" t="s">
        <v>771</v>
      </c>
      <c r="DGL324" s="414"/>
      <c r="DGM324" s="415"/>
      <c r="DGN324" s="416" t="s">
        <v>770</v>
      </c>
      <c r="DGO324" s="413" t="s">
        <v>771</v>
      </c>
      <c r="DGP324" s="414"/>
      <c r="DGQ324" s="415"/>
      <c r="DGR324" s="416" t="s">
        <v>770</v>
      </c>
      <c r="DGS324" s="413" t="s">
        <v>771</v>
      </c>
      <c r="DGT324" s="414"/>
      <c r="DGU324" s="415"/>
      <c r="DGV324" s="416" t="s">
        <v>770</v>
      </c>
      <c r="DGW324" s="413" t="s">
        <v>771</v>
      </c>
      <c r="DGX324" s="414"/>
      <c r="DGY324" s="415"/>
      <c r="DGZ324" s="416" t="s">
        <v>770</v>
      </c>
      <c r="DHA324" s="413" t="s">
        <v>771</v>
      </c>
      <c r="DHB324" s="414"/>
      <c r="DHC324" s="415"/>
      <c r="DHD324" s="416" t="s">
        <v>770</v>
      </c>
      <c r="DHE324" s="413" t="s">
        <v>771</v>
      </c>
      <c r="DHF324" s="414"/>
      <c r="DHG324" s="415"/>
      <c r="DHH324" s="416" t="s">
        <v>770</v>
      </c>
      <c r="DHI324" s="413" t="s">
        <v>771</v>
      </c>
      <c r="DHJ324" s="414"/>
      <c r="DHK324" s="415"/>
      <c r="DHL324" s="416" t="s">
        <v>770</v>
      </c>
      <c r="DHM324" s="413" t="s">
        <v>771</v>
      </c>
      <c r="DHN324" s="414"/>
      <c r="DHO324" s="415"/>
      <c r="DHP324" s="416" t="s">
        <v>770</v>
      </c>
      <c r="DHQ324" s="413" t="s">
        <v>771</v>
      </c>
      <c r="DHR324" s="414"/>
      <c r="DHS324" s="415"/>
      <c r="DHT324" s="416" t="s">
        <v>770</v>
      </c>
      <c r="DHU324" s="413" t="s">
        <v>771</v>
      </c>
      <c r="DHV324" s="414"/>
      <c r="DHW324" s="415"/>
      <c r="DHX324" s="416" t="s">
        <v>770</v>
      </c>
      <c r="DHY324" s="413" t="s">
        <v>771</v>
      </c>
      <c r="DHZ324" s="414"/>
      <c r="DIA324" s="415"/>
      <c r="DIB324" s="416" t="s">
        <v>770</v>
      </c>
      <c r="DIC324" s="413" t="s">
        <v>771</v>
      </c>
      <c r="DID324" s="414"/>
      <c r="DIE324" s="415"/>
      <c r="DIF324" s="416" t="s">
        <v>770</v>
      </c>
      <c r="DIG324" s="413" t="s">
        <v>771</v>
      </c>
      <c r="DIH324" s="414"/>
      <c r="DII324" s="415"/>
      <c r="DIJ324" s="416" t="s">
        <v>770</v>
      </c>
      <c r="DIK324" s="413" t="s">
        <v>771</v>
      </c>
      <c r="DIL324" s="414"/>
      <c r="DIM324" s="415"/>
      <c r="DIN324" s="416" t="s">
        <v>770</v>
      </c>
      <c r="DIO324" s="413" t="s">
        <v>771</v>
      </c>
      <c r="DIP324" s="414"/>
      <c r="DIQ324" s="415"/>
      <c r="DIR324" s="416" t="s">
        <v>770</v>
      </c>
      <c r="DIS324" s="413" t="s">
        <v>771</v>
      </c>
      <c r="DIT324" s="414"/>
      <c r="DIU324" s="415"/>
      <c r="DIV324" s="416" t="s">
        <v>770</v>
      </c>
      <c r="DIW324" s="413" t="s">
        <v>771</v>
      </c>
      <c r="DIX324" s="414"/>
      <c r="DIY324" s="415"/>
      <c r="DIZ324" s="416" t="s">
        <v>770</v>
      </c>
      <c r="DJA324" s="413" t="s">
        <v>771</v>
      </c>
      <c r="DJB324" s="414"/>
      <c r="DJC324" s="415"/>
      <c r="DJD324" s="416" t="s">
        <v>770</v>
      </c>
      <c r="DJE324" s="413" t="s">
        <v>771</v>
      </c>
      <c r="DJF324" s="414"/>
      <c r="DJG324" s="415"/>
      <c r="DJH324" s="416" t="s">
        <v>770</v>
      </c>
      <c r="DJI324" s="413" t="s">
        <v>771</v>
      </c>
      <c r="DJJ324" s="414"/>
      <c r="DJK324" s="415"/>
      <c r="DJL324" s="416" t="s">
        <v>770</v>
      </c>
      <c r="DJM324" s="413" t="s">
        <v>771</v>
      </c>
      <c r="DJN324" s="414"/>
      <c r="DJO324" s="415"/>
      <c r="DJP324" s="416" t="s">
        <v>770</v>
      </c>
      <c r="DJQ324" s="413" t="s">
        <v>771</v>
      </c>
      <c r="DJR324" s="414"/>
      <c r="DJS324" s="415"/>
      <c r="DJT324" s="416" t="s">
        <v>770</v>
      </c>
      <c r="DJU324" s="413" t="s">
        <v>771</v>
      </c>
      <c r="DJV324" s="414"/>
      <c r="DJW324" s="415"/>
      <c r="DJX324" s="416" t="s">
        <v>770</v>
      </c>
      <c r="DJY324" s="413" t="s">
        <v>771</v>
      </c>
      <c r="DJZ324" s="414"/>
      <c r="DKA324" s="415"/>
      <c r="DKB324" s="416" t="s">
        <v>770</v>
      </c>
      <c r="DKC324" s="413" t="s">
        <v>771</v>
      </c>
      <c r="DKD324" s="414"/>
      <c r="DKE324" s="415"/>
      <c r="DKF324" s="416" t="s">
        <v>770</v>
      </c>
      <c r="DKG324" s="413" t="s">
        <v>771</v>
      </c>
      <c r="DKH324" s="414"/>
      <c r="DKI324" s="415"/>
      <c r="DKJ324" s="416" t="s">
        <v>770</v>
      </c>
      <c r="DKK324" s="413" t="s">
        <v>771</v>
      </c>
      <c r="DKL324" s="414"/>
      <c r="DKM324" s="415"/>
      <c r="DKN324" s="416" t="s">
        <v>770</v>
      </c>
      <c r="DKO324" s="413" t="s">
        <v>771</v>
      </c>
      <c r="DKP324" s="414"/>
      <c r="DKQ324" s="415"/>
      <c r="DKR324" s="416" t="s">
        <v>770</v>
      </c>
      <c r="DKS324" s="413" t="s">
        <v>771</v>
      </c>
      <c r="DKT324" s="414"/>
      <c r="DKU324" s="415"/>
      <c r="DKV324" s="416" t="s">
        <v>770</v>
      </c>
      <c r="DKW324" s="413" t="s">
        <v>771</v>
      </c>
      <c r="DKX324" s="414"/>
      <c r="DKY324" s="415"/>
      <c r="DKZ324" s="416" t="s">
        <v>770</v>
      </c>
      <c r="DLA324" s="413" t="s">
        <v>771</v>
      </c>
      <c r="DLB324" s="414"/>
      <c r="DLC324" s="415"/>
      <c r="DLD324" s="416" t="s">
        <v>770</v>
      </c>
      <c r="DLE324" s="413" t="s">
        <v>771</v>
      </c>
      <c r="DLF324" s="414"/>
      <c r="DLG324" s="415"/>
      <c r="DLH324" s="416" t="s">
        <v>770</v>
      </c>
      <c r="DLI324" s="413" t="s">
        <v>771</v>
      </c>
      <c r="DLJ324" s="414"/>
      <c r="DLK324" s="415"/>
      <c r="DLL324" s="416" t="s">
        <v>770</v>
      </c>
      <c r="DLM324" s="413" t="s">
        <v>771</v>
      </c>
      <c r="DLN324" s="414"/>
      <c r="DLO324" s="415"/>
      <c r="DLP324" s="416" t="s">
        <v>770</v>
      </c>
      <c r="DLQ324" s="413" t="s">
        <v>771</v>
      </c>
      <c r="DLR324" s="414"/>
      <c r="DLS324" s="415"/>
      <c r="DLT324" s="416" t="s">
        <v>770</v>
      </c>
      <c r="DLU324" s="413" t="s">
        <v>771</v>
      </c>
      <c r="DLV324" s="414"/>
      <c r="DLW324" s="415"/>
      <c r="DLX324" s="416" t="s">
        <v>770</v>
      </c>
      <c r="DLY324" s="413" t="s">
        <v>771</v>
      </c>
      <c r="DLZ324" s="414"/>
      <c r="DMA324" s="415"/>
      <c r="DMB324" s="416" t="s">
        <v>770</v>
      </c>
      <c r="DMC324" s="413" t="s">
        <v>771</v>
      </c>
      <c r="DMD324" s="414"/>
      <c r="DME324" s="415"/>
      <c r="DMF324" s="416" t="s">
        <v>770</v>
      </c>
      <c r="DMG324" s="413" t="s">
        <v>771</v>
      </c>
      <c r="DMH324" s="414"/>
      <c r="DMI324" s="415"/>
      <c r="DMJ324" s="416" t="s">
        <v>770</v>
      </c>
      <c r="DMK324" s="413" t="s">
        <v>771</v>
      </c>
      <c r="DML324" s="414"/>
      <c r="DMM324" s="415"/>
      <c r="DMN324" s="416" t="s">
        <v>770</v>
      </c>
      <c r="DMO324" s="413" t="s">
        <v>771</v>
      </c>
      <c r="DMP324" s="414"/>
      <c r="DMQ324" s="415"/>
      <c r="DMR324" s="416" t="s">
        <v>770</v>
      </c>
      <c r="DMS324" s="413" t="s">
        <v>771</v>
      </c>
      <c r="DMT324" s="414"/>
      <c r="DMU324" s="415"/>
      <c r="DMV324" s="416" t="s">
        <v>770</v>
      </c>
      <c r="DMW324" s="413" t="s">
        <v>771</v>
      </c>
      <c r="DMX324" s="414"/>
      <c r="DMY324" s="415"/>
      <c r="DMZ324" s="416" t="s">
        <v>770</v>
      </c>
      <c r="DNA324" s="413" t="s">
        <v>771</v>
      </c>
      <c r="DNB324" s="414"/>
      <c r="DNC324" s="415"/>
      <c r="DND324" s="416" t="s">
        <v>770</v>
      </c>
      <c r="DNE324" s="413" t="s">
        <v>771</v>
      </c>
      <c r="DNF324" s="414"/>
      <c r="DNG324" s="415"/>
      <c r="DNH324" s="416" t="s">
        <v>770</v>
      </c>
      <c r="DNI324" s="413" t="s">
        <v>771</v>
      </c>
      <c r="DNJ324" s="414"/>
      <c r="DNK324" s="415"/>
      <c r="DNL324" s="416" t="s">
        <v>770</v>
      </c>
      <c r="DNM324" s="413" t="s">
        <v>771</v>
      </c>
      <c r="DNN324" s="414"/>
      <c r="DNO324" s="415"/>
      <c r="DNP324" s="416" t="s">
        <v>770</v>
      </c>
      <c r="DNQ324" s="413" t="s">
        <v>771</v>
      </c>
      <c r="DNR324" s="414"/>
      <c r="DNS324" s="415"/>
      <c r="DNT324" s="416" t="s">
        <v>770</v>
      </c>
      <c r="DNU324" s="413" t="s">
        <v>771</v>
      </c>
      <c r="DNV324" s="414"/>
      <c r="DNW324" s="415"/>
      <c r="DNX324" s="416" t="s">
        <v>770</v>
      </c>
      <c r="DNY324" s="413" t="s">
        <v>771</v>
      </c>
      <c r="DNZ324" s="414"/>
      <c r="DOA324" s="415"/>
      <c r="DOB324" s="416" t="s">
        <v>770</v>
      </c>
      <c r="DOC324" s="413" t="s">
        <v>771</v>
      </c>
      <c r="DOD324" s="414"/>
      <c r="DOE324" s="415"/>
      <c r="DOF324" s="416" t="s">
        <v>770</v>
      </c>
      <c r="DOG324" s="413" t="s">
        <v>771</v>
      </c>
      <c r="DOH324" s="414"/>
      <c r="DOI324" s="415"/>
      <c r="DOJ324" s="416" t="s">
        <v>770</v>
      </c>
      <c r="DOK324" s="413" t="s">
        <v>771</v>
      </c>
      <c r="DOL324" s="414"/>
      <c r="DOM324" s="415"/>
      <c r="DON324" s="416" t="s">
        <v>770</v>
      </c>
      <c r="DOO324" s="413" t="s">
        <v>771</v>
      </c>
      <c r="DOP324" s="414"/>
      <c r="DOQ324" s="415"/>
      <c r="DOR324" s="416" t="s">
        <v>770</v>
      </c>
      <c r="DOS324" s="413" t="s">
        <v>771</v>
      </c>
      <c r="DOT324" s="414"/>
      <c r="DOU324" s="415"/>
      <c r="DOV324" s="416" t="s">
        <v>770</v>
      </c>
      <c r="DOW324" s="413" t="s">
        <v>771</v>
      </c>
      <c r="DOX324" s="414"/>
      <c r="DOY324" s="415"/>
      <c r="DOZ324" s="416" t="s">
        <v>770</v>
      </c>
      <c r="DPA324" s="413" t="s">
        <v>771</v>
      </c>
      <c r="DPB324" s="414"/>
      <c r="DPC324" s="415"/>
      <c r="DPD324" s="416" t="s">
        <v>770</v>
      </c>
      <c r="DPE324" s="413" t="s">
        <v>771</v>
      </c>
      <c r="DPF324" s="414"/>
      <c r="DPG324" s="415"/>
      <c r="DPH324" s="416" t="s">
        <v>770</v>
      </c>
      <c r="DPI324" s="413" t="s">
        <v>771</v>
      </c>
      <c r="DPJ324" s="414"/>
      <c r="DPK324" s="415"/>
      <c r="DPL324" s="416" t="s">
        <v>770</v>
      </c>
      <c r="DPM324" s="413" t="s">
        <v>771</v>
      </c>
      <c r="DPN324" s="414"/>
      <c r="DPO324" s="415"/>
      <c r="DPP324" s="416" t="s">
        <v>770</v>
      </c>
      <c r="DPQ324" s="413" t="s">
        <v>771</v>
      </c>
      <c r="DPR324" s="414"/>
      <c r="DPS324" s="415"/>
      <c r="DPT324" s="416" t="s">
        <v>770</v>
      </c>
      <c r="DPU324" s="413" t="s">
        <v>771</v>
      </c>
      <c r="DPV324" s="414"/>
      <c r="DPW324" s="415"/>
      <c r="DPX324" s="416" t="s">
        <v>770</v>
      </c>
      <c r="DPY324" s="413" t="s">
        <v>771</v>
      </c>
      <c r="DPZ324" s="414"/>
      <c r="DQA324" s="415"/>
      <c r="DQB324" s="416" t="s">
        <v>770</v>
      </c>
      <c r="DQC324" s="413" t="s">
        <v>771</v>
      </c>
      <c r="DQD324" s="414"/>
      <c r="DQE324" s="415"/>
      <c r="DQF324" s="416" t="s">
        <v>770</v>
      </c>
      <c r="DQG324" s="413" t="s">
        <v>771</v>
      </c>
      <c r="DQH324" s="414"/>
      <c r="DQI324" s="415"/>
      <c r="DQJ324" s="416" t="s">
        <v>770</v>
      </c>
      <c r="DQK324" s="413" t="s">
        <v>771</v>
      </c>
      <c r="DQL324" s="414"/>
      <c r="DQM324" s="415"/>
      <c r="DQN324" s="416" t="s">
        <v>770</v>
      </c>
      <c r="DQO324" s="413" t="s">
        <v>771</v>
      </c>
      <c r="DQP324" s="414"/>
      <c r="DQQ324" s="415"/>
      <c r="DQR324" s="416" t="s">
        <v>770</v>
      </c>
      <c r="DQS324" s="413" t="s">
        <v>771</v>
      </c>
      <c r="DQT324" s="414"/>
      <c r="DQU324" s="415"/>
      <c r="DQV324" s="416" t="s">
        <v>770</v>
      </c>
      <c r="DQW324" s="413" t="s">
        <v>771</v>
      </c>
      <c r="DQX324" s="414"/>
      <c r="DQY324" s="415"/>
      <c r="DQZ324" s="416" t="s">
        <v>770</v>
      </c>
      <c r="DRA324" s="413" t="s">
        <v>771</v>
      </c>
      <c r="DRB324" s="414"/>
      <c r="DRC324" s="415"/>
      <c r="DRD324" s="416" t="s">
        <v>770</v>
      </c>
      <c r="DRE324" s="413" t="s">
        <v>771</v>
      </c>
      <c r="DRF324" s="414"/>
      <c r="DRG324" s="415"/>
      <c r="DRH324" s="416" t="s">
        <v>770</v>
      </c>
      <c r="DRI324" s="413" t="s">
        <v>771</v>
      </c>
      <c r="DRJ324" s="414"/>
      <c r="DRK324" s="415"/>
      <c r="DRL324" s="416" t="s">
        <v>770</v>
      </c>
      <c r="DRM324" s="413" t="s">
        <v>771</v>
      </c>
      <c r="DRN324" s="414"/>
      <c r="DRO324" s="415"/>
      <c r="DRP324" s="416" t="s">
        <v>770</v>
      </c>
      <c r="DRQ324" s="413" t="s">
        <v>771</v>
      </c>
      <c r="DRR324" s="414"/>
      <c r="DRS324" s="415"/>
      <c r="DRT324" s="416" t="s">
        <v>770</v>
      </c>
      <c r="DRU324" s="413" t="s">
        <v>771</v>
      </c>
      <c r="DRV324" s="414"/>
      <c r="DRW324" s="415"/>
      <c r="DRX324" s="416" t="s">
        <v>770</v>
      </c>
      <c r="DRY324" s="413" t="s">
        <v>771</v>
      </c>
      <c r="DRZ324" s="414"/>
      <c r="DSA324" s="415"/>
      <c r="DSB324" s="416" t="s">
        <v>770</v>
      </c>
      <c r="DSC324" s="413" t="s">
        <v>771</v>
      </c>
      <c r="DSD324" s="414"/>
      <c r="DSE324" s="415"/>
      <c r="DSF324" s="416" t="s">
        <v>770</v>
      </c>
      <c r="DSG324" s="413" t="s">
        <v>771</v>
      </c>
      <c r="DSH324" s="414"/>
      <c r="DSI324" s="415"/>
      <c r="DSJ324" s="416" t="s">
        <v>770</v>
      </c>
      <c r="DSK324" s="413" t="s">
        <v>771</v>
      </c>
      <c r="DSL324" s="414"/>
      <c r="DSM324" s="415"/>
      <c r="DSN324" s="416" t="s">
        <v>770</v>
      </c>
      <c r="DSO324" s="413" t="s">
        <v>771</v>
      </c>
      <c r="DSP324" s="414"/>
      <c r="DSQ324" s="415"/>
      <c r="DSR324" s="416" t="s">
        <v>770</v>
      </c>
      <c r="DSS324" s="413" t="s">
        <v>771</v>
      </c>
      <c r="DST324" s="414"/>
      <c r="DSU324" s="415"/>
      <c r="DSV324" s="416" t="s">
        <v>770</v>
      </c>
      <c r="DSW324" s="413" t="s">
        <v>771</v>
      </c>
      <c r="DSX324" s="414"/>
      <c r="DSY324" s="415"/>
      <c r="DSZ324" s="416" t="s">
        <v>770</v>
      </c>
      <c r="DTA324" s="413" t="s">
        <v>771</v>
      </c>
      <c r="DTB324" s="414"/>
      <c r="DTC324" s="415"/>
      <c r="DTD324" s="416" t="s">
        <v>770</v>
      </c>
      <c r="DTE324" s="413" t="s">
        <v>771</v>
      </c>
      <c r="DTF324" s="414"/>
      <c r="DTG324" s="415"/>
      <c r="DTH324" s="416" t="s">
        <v>770</v>
      </c>
      <c r="DTI324" s="413" t="s">
        <v>771</v>
      </c>
      <c r="DTJ324" s="414"/>
      <c r="DTK324" s="415"/>
      <c r="DTL324" s="416" t="s">
        <v>770</v>
      </c>
      <c r="DTM324" s="413" t="s">
        <v>771</v>
      </c>
      <c r="DTN324" s="414"/>
      <c r="DTO324" s="415"/>
      <c r="DTP324" s="416" t="s">
        <v>770</v>
      </c>
      <c r="DTQ324" s="413" t="s">
        <v>771</v>
      </c>
      <c r="DTR324" s="414"/>
      <c r="DTS324" s="415"/>
      <c r="DTT324" s="416" t="s">
        <v>770</v>
      </c>
      <c r="DTU324" s="413" t="s">
        <v>771</v>
      </c>
      <c r="DTV324" s="414"/>
      <c r="DTW324" s="415"/>
      <c r="DTX324" s="416" t="s">
        <v>770</v>
      </c>
      <c r="DTY324" s="413" t="s">
        <v>771</v>
      </c>
      <c r="DTZ324" s="414"/>
      <c r="DUA324" s="415"/>
      <c r="DUB324" s="416" t="s">
        <v>770</v>
      </c>
      <c r="DUC324" s="413" t="s">
        <v>771</v>
      </c>
      <c r="DUD324" s="414"/>
      <c r="DUE324" s="415"/>
      <c r="DUF324" s="416" t="s">
        <v>770</v>
      </c>
      <c r="DUG324" s="413" t="s">
        <v>771</v>
      </c>
      <c r="DUH324" s="414"/>
      <c r="DUI324" s="415"/>
      <c r="DUJ324" s="416" t="s">
        <v>770</v>
      </c>
      <c r="DUK324" s="413" t="s">
        <v>771</v>
      </c>
      <c r="DUL324" s="414"/>
      <c r="DUM324" s="415"/>
      <c r="DUN324" s="416" t="s">
        <v>770</v>
      </c>
      <c r="DUO324" s="413" t="s">
        <v>771</v>
      </c>
      <c r="DUP324" s="414"/>
      <c r="DUQ324" s="415"/>
      <c r="DUR324" s="416" t="s">
        <v>770</v>
      </c>
      <c r="DUS324" s="413" t="s">
        <v>771</v>
      </c>
      <c r="DUT324" s="414"/>
      <c r="DUU324" s="415"/>
      <c r="DUV324" s="416" t="s">
        <v>770</v>
      </c>
      <c r="DUW324" s="413" t="s">
        <v>771</v>
      </c>
      <c r="DUX324" s="414"/>
      <c r="DUY324" s="415"/>
      <c r="DUZ324" s="416" t="s">
        <v>770</v>
      </c>
      <c r="DVA324" s="413" t="s">
        <v>771</v>
      </c>
      <c r="DVB324" s="414"/>
      <c r="DVC324" s="415"/>
      <c r="DVD324" s="416" t="s">
        <v>770</v>
      </c>
      <c r="DVE324" s="413" t="s">
        <v>771</v>
      </c>
      <c r="DVF324" s="414"/>
      <c r="DVG324" s="415"/>
      <c r="DVH324" s="416" t="s">
        <v>770</v>
      </c>
      <c r="DVI324" s="413" t="s">
        <v>771</v>
      </c>
      <c r="DVJ324" s="414"/>
      <c r="DVK324" s="415"/>
      <c r="DVL324" s="416" t="s">
        <v>770</v>
      </c>
      <c r="DVM324" s="413" t="s">
        <v>771</v>
      </c>
      <c r="DVN324" s="414"/>
      <c r="DVO324" s="415"/>
      <c r="DVP324" s="416" t="s">
        <v>770</v>
      </c>
      <c r="DVQ324" s="413" t="s">
        <v>771</v>
      </c>
      <c r="DVR324" s="414"/>
      <c r="DVS324" s="415"/>
      <c r="DVT324" s="416" t="s">
        <v>770</v>
      </c>
      <c r="DVU324" s="413" t="s">
        <v>771</v>
      </c>
      <c r="DVV324" s="414"/>
      <c r="DVW324" s="415"/>
      <c r="DVX324" s="416" t="s">
        <v>770</v>
      </c>
      <c r="DVY324" s="413" t="s">
        <v>771</v>
      </c>
      <c r="DVZ324" s="414"/>
      <c r="DWA324" s="415"/>
      <c r="DWB324" s="416" t="s">
        <v>770</v>
      </c>
      <c r="DWC324" s="413" t="s">
        <v>771</v>
      </c>
      <c r="DWD324" s="414"/>
      <c r="DWE324" s="415"/>
      <c r="DWF324" s="416" t="s">
        <v>770</v>
      </c>
      <c r="DWG324" s="413" t="s">
        <v>771</v>
      </c>
      <c r="DWH324" s="414"/>
      <c r="DWI324" s="415"/>
      <c r="DWJ324" s="416" t="s">
        <v>770</v>
      </c>
      <c r="DWK324" s="413" t="s">
        <v>771</v>
      </c>
      <c r="DWL324" s="414"/>
      <c r="DWM324" s="415"/>
      <c r="DWN324" s="416" t="s">
        <v>770</v>
      </c>
      <c r="DWO324" s="413" t="s">
        <v>771</v>
      </c>
      <c r="DWP324" s="414"/>
      <c r="DWQ324" s="415"/>
      <c r="DWR324" s="416" t="s">
        <v>770</v>
      </c>
      <c r="DWS324" s="413" t="s">
        <v>771</v>
      </c>
      <c r="DWT324" s="414"/>
      <c r="DWU324" s="415"/>
      <c r="DWV324" s="416" t="s">
        <v>770</v>
      </c>
      <c r="DWW324" s="413" t="s">
        <v>771</v>
      </c>
      <c r="DWX324" s="414"/>
      <c r="DWY324" s="415"/>
      <c r="DWZ324" s="416" t="s">
        <v>770</v>
      </c>
      <c r="DXA324" s="413" t="s">
        <v>771</v>
      </c>
      <c r="DXB324" s="414"/>
      <c r="DXC324" s="415"/>
      <c r="DXD324" s="416" t="s">
        <v>770</v>
      </c>
      <c r="DXE324" s="413" t="s">
        <v>771</v>
      </c>
      <c r="DXF324" s="414"/>
      <c r="DXG324" s="415"/>
      <c r="DXH324" s="416" t="s">
        <v>770</v>
      </c>
      <c r="DXI324" s="413" t="s">
        <v>771</v>
      </c>
      <c r="DXJ324" s="414"/>
      <c r="DXK324" s="415"/>
      <c r="DXL324" s="416" t="s">
        <v>770</v>
      </c>
      <c r="DXM324" s="413" t="s">
        <v>771</v>
      </c>
      <c r="DXN324" s="414"/>
      <c r="DXO324" s="415"/>
      <c r="DXP324" s="416" t="s">
        <v>770</v>
      </c>
      <c r="DXQ324" s="413" t="s">
        <v>771</v>
      </c>
      <c r="DXR324" s="414"/>
      <c r="DXS324" s="415"/>
      <c r="DXT324" s="416" t="s">
        <v>770</v>
      </c>
      <c r="DXU324" s="413" t="s">
        <v>771</v>
      </c>
      <c r="DXV324" s="414"/>
      <c r="DXW324" s="415"/>
      <c r="DXX324" s="416" t="s">
        <v>770</v>
      </c>
      <c r="DXY324" s="413" t="s">
        <v>771</v>
      </c>
      <c r="DXZ324" s="414"/>
      <c r="DYA324" s="415"/>
      <c r="DYB324" s="416" t="s">
        <v>770</v>
      </c>
      <c r="DYC324" s="413" t="s">
        <v>771</v>
      </c>
      <c r="DYD324" s="414"/>
      <c r="DYE324" s="415"/>
      <c r="DYF324" s="416" t="s">
        <v>770</v>
      </c>
      <c r="DYG324" s="413" t="s">
        <v>771</v>
      </c>
      <c r="DYH324" s="414"/>
      <c r="DYI324" s="415"/>
      <c r="DYJ324" s="416" t="s">
        <v>770</v>
      </c>
      <c r="DYK324" s="413" t="s">
        <v>771</v>
      </c>
      <c r="DYL324" s="414"/>
      <c r="DYM324" s="415"/>
      <c r="DYN324" s="416" t="s">
        <v>770</v>
      </c>
      <c r="DYO324" s="413" t="s">
        <v>771</v>
      </c>
      <c r="DYP324" s="414"/>
      <c r="DYQ324" s="415"/>
      <c r="DYR324" s="416" t="s">
        <v>770</v>
      </c>
      <c r="DYS324" s="413" t="s">
        <v>771</v>
      </c>
      <c r="DYT324" s="414"/>
      <c r="DYU324" s="415"/>
      <c r="DYV324" s="416" t="s">
        <v>770</v>
      </c>
      <c r="DYW324" s="413" t="s">
        <v>771</v>
      </c>
      <c r="DYX324" s="414"/>
      <c r="DYY324" s="415"/>
      <c r="DYZ324" s="416" t="s">
        <v>770</v>
      </c>
      <c r="DZA324" s="413" t="s">
        <v>771</v>
      </c>
      <c r="DZB324" s="414"/>
      <c r="DZC324" s="415"/>
      <c r="DZD324" s="416" t="s">
        <v>770</v>
      </c>
      <c r="DZE324" s="413" t="s">
        <v>771</v>
      </c>
      <c r="DZF324" s="414"/>
      <c r="DZG324" s="415"/>
      <c r="DZH324" s="416" t="s">
        <v>770</v>
      </c>
      <c r="DZI324" s="413" t="s">
        <v>771</v>
      </c>
      <c r="DZJ324" s="414"/>
      <c r="DZK324" s="415"/>
      <c r="DZL324" s="416" t="s">
        <v>770</v>
      </c>
      <c r="DZM324" s="413" t="s">
        <v>771</v>
      </c>
      <c r="DZN324" s="414"/>
      <c r="DZO324" s="415"/>
      <c r="DZP324" s="416" t="s">
        <v>770</v>
      </c>
      <c r="DZQ324" s="413" t="s">
        <v>771</v>
      </c>
      <c r="DZR324" s="414"/>
      <c r="DZS324" s="415"/>
      <c r="DZT324" s="416" t="s">
        <v>770</v>
      </c>
      <c r="DZU324" s="413" t="s">
        <v>771</v>
      </c>
      <c r="DZV324" s="414"/>
      <c r="DZW324" s="415"/>
      <c r="DZX324" s="416" t="s">
        <v>770</v>
      </c>
      <c r="DZY324" s="413" t="s">
        <v>771</v>
      </c>
      <c r="DZZ324" s="414"/>
      <c r="EAA324" s="415"/>
      <c r="EAB324" s="416" t="s">
        <v>770</v>
      </c>
      <c r="EAC324" s="413" t="s">
        <v>771</v>
      </c>
      <c r="EAD324" s="414"/>
      <c r="EAE324" s="415"/>
      <c r="EAF324" s="416" t="s">
        <v>770</v>
      </c>
      <c r="EAG324" s="413" t="s">
        <v>771</v>
      </c>
      <c r="EAH324" s="414"/>
      <c r="EAI324" s="415"/>
      <c r="EAJ324" s="416" t="s">
        <v>770</v>
      </c>
      <c r="EAK324" s="413" t="s">
        <v>771</v>
      </c>
      <c r="EAL324" s="414"/>
      <c r="EAM324" s="415"/>
      <c r="EAN324" s="416" t="s">
        <v>770</v>
      </c>
      <c r="EAO324" s="413" t="s">
        <v>771</v>
      </c>
      <c r="EAP324" s="414"/>
      <c r="EAQ324" s="415"/>
      <c r="EAR324" s="416" t="s">
        <v>770</v>
      </c>
      <c r="EAS324" s="413" t="s">
        <v>771</v>
      </c>
      <c r="EAT324" s="414"/>
      <c r="EAU324" s="415"/>
      <c r="EAV324" s="416" t="s">
        <v>770</v>
      </c>
      <c r="EAW324" s="413" t="s">
        <v>771</v>
      </c>
      <c r="EAX324" s="414"/>
      <c r="EAY324" s="415"/>
      <c r="EAZ324" s="416" t="s">
        <v>770</v>
      </c>
      <c r="EBA324" s="413" t="s">
        <v>771</v>
      </c>
      <c r="EBB324" s="414"/>
      <c r="EBC324" s="415"/>
      <c r="EBD324" s="416" t="s">
        <v>770</v>
      </c>
      <c r="EBE324" s="413" t="s">
        <v>771</v>
      </c>
      <c r="EBF324" s="414"/>
      <c r="EBG324" s="415"/>
      <c r="EBH324" s="416" t="s">
        <v>770</v>
      </c>
      <c r="EBI324" s="413" t="s">
        <v>771</v>
      </c>
      <c r="EBJ324" s="414"/>
      <c r="EBK324" s="415"/>
      <c r="EBL324" s="416" t="s">
        <v>770</v>
      </c>
      <c r="EBM324" s="413" t="s">
        <v>771</v>
      </c>
      <c r="EBN324" s="414"/>
      <c r="EBO324" s="415"/>
      <c r="EBP324" s="416" t="s">
        <v>770</v>
      </c>
      <c r="EBQ324" s="413" t="s">
        <v>771</v>
      </c>
      <c r="EBR324" s="414"/>
      <c r="EBS324" s="415"/>
      <c r="EBT324" s="416" t="s">
        <v>770</v>
      </c>
      <c r="EBU324" s="413" t="s">
        <v>771</v>
      </c>
      <c r="EBV324" s="414"/>
      <c r="EBW324" s="415"/>
      <c r="EBX324" s="416" t="s">
        <v>770</v>
      </c>
      <c r="EBY324" s="413" t="s">
        <v>771</v>
      </c>
      <c r="EBZ324" s="414"/>
      <c r="ECA324" s="415"/>
      <c r="ECB324" s="416" t="s">
        <v>770</v>
      </c>
      <c r="ECC324" s="413" t="s">
        <v>771</v>
      </c>
      <c r="ECD324" s="414"/>
      <c r="ECE324" s="415"/>
      <c r="ECF324" s="416" t="s">
        <v>770</v>
      </c>
      <c r="ECG324" s="413" t="s">
        <v>771</v>
      </c>
      <c r="ECH324" s="414"/>
      <c r="ECI324" s="415"/>
      <c r="ECJ324" s="416" t="s">
        <v>770</v>
      </c>
      <c r="ECK324" s="413" t="s">
        <v>771</v>
      </c>
      <c r="ECL324" s="414"/>
      <c r="ECM324" s="415"/>
      <c r="ECN324" s="416" t="s">
        <v>770</v>
      </c>
      <c r="ECO324" s="413" t="s">
        <v>771</v>
      </c>
      <c r="ECP324" s="414"/>
      <c r="ECQ324" s="415"/>
      <c r="ECR324" s="416" t="s">
        <v>770</v>
      </c>
      <c r="ECS324" s="413" t="s">
        <v>771</v>
      </c>
      <c r="ECT324" s="414"/>
      <c r="ECU324" s="415"/>
      <c r="ECV324" s="416" t="s">
        <v>770</v>
      </c>
      <c r="ECW324" s="413" t="s">
        <v>771</v>
      </c>
      <c r="ECX324" s="414"/>
      <c r="ECY324" s="415"/>
      <c r="ECZ324" s="416" t="s">
        <v>770</v>
      </c>
      <c r="EDA324" s="413" t="s">
        <v>771</v>
      </c>
      <c r="EDB324" s="414"/>
      <c r="EDC324" s="415"/>
      <c r="EDD324" s="416" t="s">
        <v>770</v>
      </c>
      <c r="EDE324" s="413" t="s">
        <v>771</v>
      </c>
      <c r="EDF324" s="414"/>
      <c r="EDG324" s="415"/>
      <c r="EDH324" s="416" t="s">
        <v>770</v>
      </c>
      <c r="EDI324" s="413" t="s">
        <v>771</v>
      </c>
      <c r="EDJ324" s="414"/>
      <c r="EDK324" s="415"/>
      <c r="EDL324" s="416" t="s">
        <v>770</v>
      </c>
      <c r="EDM324" s="413" t="s">
        <v>771</v>
      </c>
      <c r="EDN324" s="414"/>
      <c r="EDO324" s="415"/>
      <c r="EDP324" s="416" t="s">
        <v>770</v>
      </c>
      <c r="EDQ324" s="413" t="s">
        <v>771</v>
      </c>
      <c r="EDR324" s="414"/>
      <c r="EDS324" s="415"/>
      <c r="EDT324" s="416" t="s">
        <v>770</v>
      </c>
      <c r="EDU324" s="413" t="s">
        <v>771</v>
      </c>
      <c r="EDV324" s="414"/>
      <c r="EDW324" s="415"/>
      <c r="EDX324" s="416" t="s">
        <v>770</v>
      </c>
      <c r="EDY324" s="413" t="s">
        <v>771</v>
      </c>
      <c r="EDZ324" s="414"/>
      <c r="EEA324" s="415"/>
      <c r="EEB324" s="416" t="s">
        <v>770</v>
      </c>
      <c r="EEC324" s="413" t="s">
        <v>771</v>
      </c>
      <c r="EED324" s="414"/>
      <c r="EEE324" s="415"/>
      <c r="EEF324" s="416" t="s">
        <v>770</v>
      </c>
      <c r="EEG324" s="413" t="s">
        <v>771</v>
      </c>
      <c r="EEH324" s="414"/>
      <c r="EEI324" s="415"/>
      <c r="EEJ324" s="416" t="s">
        <v>770</v>
      </c>
      <c r="EEK324" s="413" t="s">
        <v>771</v>
      </c>
      <c r="EEL324" s="414"/>
      <c r="EEM324" s="415"/>
      <c r="EEN324" s="416" t="s">
        <v>770</v>
      </c>
      <c r="EEO324" s="413" t="s">
        <v>771</v>
      </c>
      <c r="EEP324" s="414"/>
      <c r="EEQ324" s="415"/>
      <c r="EER324" s="416" t="s">
        <v>770</v>
      </c>
      <c r="EES324" s="413" t="s">
        <v>771</v>
      </c>
      <c r="EET324" s="414"/>
      <c r="EEU324" s="415"/>
      <c r="EEV324" s="416" t="s">
        <v>770</v>
      </c>
      <c r="EEW324" s="413" t="s">
        <v>771</v>
      </c>
      <c r="EEX324" s="414"/>
      <c r="EEY324" s="415"/>
      <c r="EEZ324" s="416" t="s">
        <v>770</v>
      </c>
      <c r="EFA324" s="413" t="s">
        <v>771</v>
      </c>
      <c r="EFB324" s="414"/>
      <c r="EFC324" s="415"/>
      <c r="EFD324" s="416" t="s">
        <v>770</v>
      </c>
      <c r="EFE324" s="413" t="s">
        <v>771</v>
      </c>
      <c r="EFF324" s="414"/>
      <c r="EFG324" s="415"/>
      <c r="EFH324" s="416" t="s">
        <v>770</v>
      </c>
      <c r="EFI324" s="413" t="s">
        <v>771</v>
      </c>
      <c r="EFJ324" s="414"/>
      <c r="EFK324" s="415"/>
      <c r="EFL324" s="416" t="s">
        <v>770</v>
      </c>
      <c r="EFM324" s="413" t="s">
        <v>771</v>
      </c>
      <c r="EFN324" s="414"/>
      <c r="EFO324" s="415"/>
      <c r="EFP324" s="416" t="s">
        <v>770</v>
      </c>
      <c r="EFQ324" s="413" t="s">
        <v>771</v>
      </c>
      <c r="EFR324" s="414"/>
      <c r="EFS324" s="415"/>
      <c r="EFT324" s="416" t="s">
        <v>770</v>
      </c>
      <c r="EFU324" s="413" t="s">
        <v>771</v>
      </c>
      <c r="EFV324" s="414"/>
      <c r="EFW324" s="415"/>
      <c r="EFX324" s="416" t="s">
        <v>770</v>
      </c>
      <c r="EFY324" s="413" t="s">
        <v>771</v>
      </c>
      <c r="EFZ324" s="414"/>
      <c r="EGA324" s="415"/>
      <c r="EGB324" s="416" t="s">
        <v>770</v>
      </c>
      <c r="EGC324" s="413" t="s">
        <v>771</v>
      </c>
      <c r="EGD324" s="414"/>
      <c r="EGE324" s="415"/>
      <c r="EGF324" s="416" t="s">
        <v>770</v>
      </c>
      <c r="EGG324" s="413" t="s">
        <v>771</v>
      </c>
      <c r="EGH324" s="414"/>
      <c r="EGI324" s="415"/>
      <c r="EGJ324" s="416" t="s">
        <v>770</v>
      </c>
      <c r="EGK324" s="413" t="s">
        <v>771</v>
      </c>
      <c r="EGL324" s="414"/>
      <c r="EGM324" s="415"/>
      <c r="EGN324" s="416" t="s">
        <v>770</v>
      </c>
      <c r="EGO324" s="413" t="s">
        <v>771</v>
      </c>
      <c r="EGP324" s="414"/>
      <c r="EGQ324" s="415"/>
      <c r="EGR324" s="416" t="s">
        <v>770</v>
      </c>
      <c r="EGS324" s="413" t="s">
        <v>771</v>
      </c>
      <c r="EGT324" s="414"/>
      <c r="EGU324" s="415"/>
      <c r="EGV324" s="416" t="s">
        <v>770</v>
      </c>
      <c r="EGW324" s="413" t="s">
        <v>771</v>
      </c>
      <c r="EGX324" s="414"/>
      <c r="EGY324" s="415"/>
      <c r="EGZ324" s="416" t="s">
        <v>770</v>
      </c>
      <c r="EHA324" s="413" t="s">
        <v>771</v>
      </c>
      <c r="EHB324" s="414"/>
      <c r="EHC324" s="415"/>
      <c r="EHD324" s="416" t="s">
        <v>770</v>
      </c>
      <c r="EHE324" s="413" t="s">
        <v>771</v>
      </c>
      <c r="EHF324" s="414"/>
      <c r="EHG324" s="415"/>
      <c r="EHH324" s="416" t="s">
        <v>770</v>
      </c>
      <c r="EHI324" s="413" t="s">
        <v>771</v>
      </c>
      <c r="EHJ324" s="414"/>
      <c r="EHK324" s="415"/>
      <c r="EHL324" s="416" t="s">
        <v>770</v>
      </c>
      <c r="EHM324" s="413" t="s">
        <v>771</v>
      </c>
      <c r="EHN324" s="414"/>
      <c r="EHO324" s="415"/>
      <c r="EHP324" s="416" t="s">
        <v>770</v>
      </c>
      <c r="EHQ324" s="413" t="s">
        <v>771</v>
      </c>
      <c r="EHR324" s="414"/>
      <c r="EHS324" s="415"/>
      <c r="EHT324" s="416" t="s">
        <v>770</v>
      </c>
      <c r="EHU324" s="413" t="s">
        <v>771</v>
      </c>
      <c r="EHV324" s="414"/>
      <c r="EHW324" s="415"/>
      <c r="EHX324" s="416" t="s">
        <v>770</v>
      </c>
      <c r="EHY324" s="413" t="s">
        <v>771</v>
      </c>
      <c r="EHZ324" s="414"/>
      <c r="EIA324" s="415"/>
      <c r="EIB324" s="416" t="s">
        <v>770</v>
      </c>
      <c r="EIC324" s="413" t="s">
        <v>771</v>
      </c>
      <c r="EID324" s="414"/>
      <c r="EIE324" s="415"/>
      <c r="EIF324" s="416" t="s">
        <v>770</v>
      </c>
      <c r="EIG324" s="413" t="s">
        <v>771</v>
      </c>
      <c r="EIH324" s="414"/>
      <c r="EII324" s="415"/>
      <c r="EIJ324" s="416" t="s">
        <v>770</v>
      </c>
      <c r="EIK324" s="413" t="s">
        <v>771</v>
      </c>
      <c r="EIL324" s="414"/>
      <c r="EIM324" s="415"/>
      <c r="EIN324" s="416" t="s">
        <v>770</v>
      </c>
      <c r="EIO324" s="413" t="s">
        <v>771</v>
      </c>
      <c r="EIP324" s="414"/>
      <c r="EIQ324" s="415"/>
      <c r="EIR324" s="416" t="s">
        <v>770</v>
      </c>
      <c r="EIS324" s="413" t="s">
        <v>771</v>
      </c>
      <c r="EIT324" s="414"/>
      <c r="EIU324" s="415"/>
      <c r="EIV324" s="416" t="s">
        <v>770</v>
      </c>
      <c r="EIW324" s="413" t="s">
        <v>771</v>
      </c>
      <c r="EIX324" s="414"/>
      <c r="EIY324" s="415"/>
      <c r="EIZ324" s="416" t="s">
        <v>770</v>
      </c>
      <c r="EJA324" s="413" t="s">
        <v>771</v>
      </c>
      <c r="EJB324" s="414"/>
      <c r="EJC324" s="415"/>
      <c r="EJD324" s="416" t="s">
        <v>770</v>
      </c>
      <c r="EJE324" s="413" t="s">
        <v>771</v>
      </c>
      <c r="EJF324" s="414"/>
      <c r="EJG324" s="415"/>
      <c r="EJH324" s="416" t="s">
        <v>770</v>
      </c>
      <c r="EJI324" s="413" t="s">
        <v>771</v>
      </c>
      <c r="EJJ324" s="414"/>
      <c r="EJK324" s="415"/>
      <c r="EJL324" s="416" t="s">
        <v>770</v>
      </c>
      <c r="EJM324" s="413" t="s">
        <v>771</v>
      </c>
      <c r="EJN324" s="414"/>
      <c r="EJO324" s="415"/>
      <c r="EJP324" s="416" t="s">
        <v>770</v>
      </c>
      <c r="EJQ324" s="413" t="s">
        <v>771</v>
      </c>
      <c r="EJR324" s="414"/>
      <c r="EJS324" s="415"/>
      <c r="EJT324" s="416" t="s">
        <v>770</v>
      </c>
      <c r="EJU324" s="413" t="s">
        <v>771</v>
      </c>
      <c r="EJV324" s="414"/>
      <c r="EJW324" s="415"/>
      <c r="EJX324" s="416" t="s">
        <v>770</v>
      </c>
      <c r="EJY324" s="413" t="s">
        <v>771</v>
      </c>
      <c r="EJZ324" s="414"/>
      <c r="EKA324" s="415"/>
      <c r="EKB324" s="416" t="s">
        <v>770</v>
      </c>
      <c r="EKC324" s="413" t="s">
        <v>771</v>
      </c>
      <c r="EKD324" s="414"/>
      <c r="EKE324" s="415"/>
      <c r="EKF324" s="416" t="s">
        <v>770</v>
      </c>
      <c r="EKG324" s="413" t="s">
        <v>771</v>
      </c>
      <c r="EKH324" s="414"/>
      <c r="EKI324" s="415"/>
      <c r="EKJ324" s="416" t="s">
        <v>770</v>
      </c>
      <c r="EKK324" s="413" t="s">
        <v>771</v>
      </c>
      <c r="EKL324" s="414"/>
      <c r="EKM324" s="415"/>
      <c r="EKN324" s="416" t="s">
        <v>770</v>
      </c>
      <c r="EKO324" s="413" t="s">
        <v>771</v>
      </c>
      <c r="EKP324" s="414"/>
      <c r="EKQ324" s="415"/>
      <c r="EKR324" s="416" t="s">
        <v>770</v>
      </c>
      <c r="EKS324" s="413" t="s">
        <v>771</v>
      </c>
      <c r="EKT324" s="414"/>
      <c r="EKU324" s="415"/>
      <c r="EKV324" s="416" t="s">
        <v>770</v>
      </c>
      <c r="EKW324" s="413" t="s">
        <v>771</v>
      </c>
      <c r="EKX324" s="414"/>
      <c r="EKY324" s="415"/>
      <c r="EKZ324" s="416" t="s">
        <v>770</v>
      </c>
      <c r="ELA324" s="413" t="s">
        <v>771</v>
      </c>
      <c r="ELB324" s="414"/>
      <c r="ELC324" s="415"/>
      <c r="ELD324" s="416" t="s">
        <v>770</v>
      </c>
      <c r="ELE324" s="413" t="s">
        <v>771</v>
      </c>
      <c r="ELF324" s="414"/>
      <c r="ELG324" s="415"/>
      <c r="ELH324" s="416" t="s">
        <v>770</v>
      </c>
      <c r="ELI324" s="413" t="s">
        <v>771</v>
      </c>
      <c r="ELJ324" s="414"/>
      <c r="ELK324" s="415"/>
      <c r="ELL324" s="416" t="s">
        <v>770</v>
      </c>
      <c r="ELM324" s="413" t="s">
        <v>771</v>
      </c>
      <c r="ELN324" s="414"/>
      <c r="ELO324" s="415"/>
      <c r="ELP324" s="416" t="s">
        <v>770</v>
      </c>
      <c r="ELQ324" s="413" t="s">
        <v>771</v>
      </c>
      <c r="ELR324" s="414"/>
      <c r="ELS324" s="415"/>
      <c r="ELT324" s="416" t="s">
        <v>770</v>
      </c>
      <c r="ELU324" s="413" t="s">
        <v>771</v>
      </c>
      <c r="ELV324" s="414"/>
      <c r="ELW324" s="415"/>
      <c r="ELX324" s="416" t="s">
        <v>770</v>
      </c>
      <c r="ELY324" s="413" t="s">
        <v>771</v>
      </c>
      <c r="ELZ324" s="414"/>
      <c r="EMA324" s="415"/>
      <c r="EMB324" s="416" t="s">
        <v>770</v>
      </c>
      <c r="EMC324" s="413" t="s">
        <v>771</v>
      </c>
      <c r="EMD324" s="414"/>
      <c r="EME324" s="415"/>
      <c r="EMF324" s="416" t="s">
        <v>770</v>
      </c>
      <c r="EMG324" s="413" t="s">
        <v>771</v>
      </c>
      <c r="EMH324" s="414"/>
      <c r="EMI324" s="415"/>
      <c r="EMJ324" s="416" t="s">
        <v>770</v>
      </c>
      <c r="EMK324" s="413" t="s">
        <v>771</v>
      </c>
      <c r="EML324" s="414"/>
      <c r="EMM324" s="415"/>
      <c r="EMN324" s="416" t="s">
        <v>770</v>
      </c>
      <c r="EMO324" s="413" t="s">
        <v>771</v>
      </c>
      <c r="EMP324" s="414"/>
      <c r="EMQ324" s="415"/>
      <c r="EMR324" s="416" t="s">
        <v>770</v>
      </c>
      <c r="EMS324" s="413" t="s">
        <v>771</v>
      </c>
      <c r="EMT324" s="414"/>
      <c r="EMU324" s="415"/>
      <c r="EMV324" s="416" t="s">
        <v>770</v>
      </c>
      <c r="EMW324" s="413" t="s">
        <v>771</v>
      </c>
      <c r="EMX324" s="414"/>
      <c r="EMY324" s="415"/>
      <c r="EMZ324" s="416" t="s">
        <v>770</v>
      </c>
      <c r="ENA324" s="413" t="s">
        <v>771</v>
      </c>
      <c r="ENB324" s="414"/>
      <c r="ENC324" s="415"/>
      <c r="END324" s="416" t="s">
        <v>770</v>
      </c>
      <c r="ENE324" s="413" t="s">
        <v>771</v>
      </c>
      <c r="ENF324" s="414"/>
      <c r="ENG324" s="415"/>
      <c r="ENH324" s="416" t="s">
        <v>770</v>
      </c>
      <c r="ENI324" s="413" t="s">
        <v>771</v>
      </c>
      <c r="ENJ324" s="414"/>
      <c r="ENK324" s="415"/>
      <c r="ENL324" s="416" t="s">
        <v>770</v>
      </c>
      <c r="ENM324" s="413" t="s">
        <v>771</v>
      </c>
      <c r="ENN324" s="414"/>
      <c r="ENO324" s="415"/>
      <c r="ENP324" s="416" t="s">
        <v>770</v>
      </c>
      <c r="ENQ324" s="413" t="s">
        <v>771</v>
      </c>
      <c r="ENR324" s="414"/>
      <c r="ENS324" s="415"/>
      <c r="ENT324" s="416" t="s">
        <v>770</v>
      </c>
      <c r="ENU324" s="413" t="s">
        <v>771</v>
      </c>
      <c r="ENV324" s="414"/>
      <c r="ENW324" s="415"/>
      <c r="ENX324" s="416" t="s">
        <v>770</v>
      </c>
      <c r="ENY324" s="413" t="s">
        <v>771</v>
      </c>
      <c r="ENZ324" s="414"/>
      <c r="EOA324" s="415"/>
      <c r="EOB324" s="416" t="s">
        <v>770</v>
      </c>
      <c r="EOC324" s="413" t="s">
        <v>771</v>
      </c>
      <c r="EOD324" s="414"/>
      <c r="EOE324" s="415"/>
      <c r="EOF324" s="416" t="s">
        <v>770</v>
      </c>
      <c r="EOG324" s="413" t="s">
        <v>771</v>
      </c>
      <c r="EOH324" s="414"/>
      <c r="EOI324" s="415"/>
      <c r="EOJ324" s="416" t="s">
        <v>770</v>
      </c>
      <c r="EOK324" s="413" t="s">
        <v>771</v>
      </c>
      <c r="EOL324" s="414"/>
      <c r="EOM324" s="415"/>
      <c r="EON324" s="416" t="s">
        <v>770</v>
      </c>
      <c r="EOO324" s="413" t="s">
        <v>771</v>
      </c>
      <c r="EOP324" s="414"/>
      <c r="EOQ324" s="415"/>
      <c r="EOR324" s="416" t="s">
        <v>770</v>
      </c>
      <c r="EOS324" s="413" t="s">
        <v>771</v>
      </c>
      <c r="EOT324" s="414"/>
      <c r="EOU324" s="415"/>
      <c r="EOV324" s="416" t="s">
        <v>770</v>
      </c>
      <c r="EOW324" s="413" t="s">
        <v>771</v>
      </c>
      <c r="EOX324" s="414"/>
      <c r="EOY324" s="415"/>
      <c r="EOZ324" s="416" t="s">
        <v>770</v>
      </c>
      <c r="EPA324" s="413" t="s">
        <v>771</v>
      </c>
      <c r="EPB324" s="414"/>
      <c r="EPC324" s="415"/>
      <c r="EPD324" s="416" t="s">
        <v>770</v>
      </c>
      <c r="EPE324" s="413" t="s">
        <v>771</v>
      </c>
      <c r="EPF324" s="414"/>
      <c r="EPG324" s="415"/>
      <c r="EPH324" s="416" t="s">
        <v>770</v>
      </c>
      <c r="EPI324" s="413" t="s">
        <v>771</v>
      </c>
      <c r="EPJ324" s="414"/>
      <c r="EPK324" s="415"/>
      <c r="EPL324" s="416" t="s">
        <v>770</v>
      </c>
      <c r="EPM324" s="413" t="s">
        <v>771</v>
      </c>
      <c r="EPN324" s="414"/>
      <c r="EPO324" s="415"/>
      <c r="EPP324" s="416" t="s">
        <v>770</v>
      </c>
      <c r="EPQ324" s="413" t="s">
        <v>771</v>
      </c>
      <c r="EPR324" s="414"/>
      <c r="EPS324" s="415"/>
      <c r="EPT324" s="416" t="s">
        <v>770</v>
      </c>
      <c r="EPU324" s="413" t="s">
        <v>771</v>
      </c>
      <c r="EPV324" s="414"/>
      <c r="EPW324" s="415"/>
      <c r="EPX324" s="416" t="s">
        <v>770</v>
      </c>
      <c r="EPY324" s="413" t="s">
        <v>771</v>
      </c>
      <c r="EPZ324" s="414"/>
      <c r="EQA324" s="415"/>
      <c r="EQB324" s="416" t="s">
        <v>770</v>
      </c>
      <c r="EQC324" s="413" t="s">
        <v>771</v>
      </c>
      <c r="EQD324" s="414"/>
      <c r="EQE324" s="415"/>
      <c r="EQF324" s="416" t="s">
        <v>770</v>
      </c>
      <c r="EQG324" s="413" t="s">
        <v>771</v>
      </c>
      <c r="EQH324" s="414"/>
      <c r="EQI324" s="415"/>
      <c r="EQJ324" s="416" t="s">
        <v>770</v>
      </c>
      <c r="EQK324" s="413" t="s">
        <v>771</v>
      </c>
      <c r="EQL324" s="414"/>
      <c r="EQM324" s="415"/>
      <c r="EQN324" s="416" t="s">
        <v>770</v>
      </c>
      <c r="EQO324" s="413" t="s">
        <v>771</v>
      </c>
      <c r="EQP324" s="414"/>
      <c r="EQQ324" s="415"/>
      <c r="EQR324" s="416" t="s">
        <v>770</v>
      </c>
      <c r="EQS324" s="413" t="s">
        <v>771</v>
      </c>
      <c r="EQT324" s="414"/>
      <c r="EQU324" s="415"/>
      <c r="EQV324" s="416" t="s">
        <v>770</v>
      </c>
      <c r="EQW324" s="413" t="s">
        <v>771</v>
      </c>
      <c r="EQX324" s="414"/>
      <c r="EQY324" s="415"/>
      <c r="EQZ324" s="416" t="s">
        <v>770</v>
      </c>
      <c r="ERA324" s="413" t="s">
        <v>771</v>
      </c>
      <c r="ERB324" s="414"/>
      <c r="ERC324" s="415"/>
      <c r="ERD324" s="416" t="s">
        <v>770</v>
      </c>
      <c r="ERE324" s="413" t="s">
        <v>771</v>
      </c>
      <c r="ERF324" s="414"/>
      <c r="ERG324" s="415"/>
      <c r="ERH324" s="416" t="s">
        <v>770</v>
      </c>
      <c r="ERI324" s="413" t="s">
        <v>771</v>
      </c>
      <c r="ERJ324" s="414"/>
      <c r="ERK324" s="415"/>
      <c r="ERL324" s="416" t="s">
        <v>770</v>
      </c>
      <c r="ERM324" s="413" t="s">
        <v>771</v>
      </c>
      <c r="ERN324" s="414"/>
      <c r="ERO324" s="415"/>
      <c r="ERP324" s="416" t="s">
        <v>770</v>
      </c>
      <c r="ERQ324" s="413" t="s">
        <v>771</v>
      </c>
      <c r="ERR324" s="414"/>
      <c r="ERS324" s="415"/>
      <c r="ERT324" s="416" t="s">
        <v>770</v>
      </c>
      <c r="ERU324" s="413" t="s">
        <v>771</v>
      </c>
      <c r="ERV324" s="414"/>
      <c r="ERW324" s="415"/>
      <c r="ERX324" s="416" t="s">
        <v>770</v>
      </c>
      <c r="ERY324" s="413" t="s">
        <v>771</v>
      </c>
      <c r="ERZ324" s="414"/>
      <c r="ESA324" s="415"/>
      <c r="ESB324" s="416" t="s">
        <v>770</v>
      </c>
      <c r="ESC324" s="413" t="s">
        <v>771</v>
      </c>
      <c r="ESD324" s="414"/>
      <c r="ESE324" s="415"/>
      <c r="ESF324" s="416" t="s">
        <v>770</v>
      </c>
      <c r="ESG324" s="413" t="s">
        <v>771</v>
      </c>
      <c r="ESH324" s="414"/>
      <c r="ESI324" s="415"/>
      <c r="ESJ324" s="416" t="s">
        <v>770</v>
      </c>
      <c r="ESK324" s="413" t="s">
        <v>771</v>
      </c>
      <c r="ESL324" s="414"/>
      <c r="ESM324" s="415"/>
      <c r="ESN324" s="416" t="s">
        <v>770</v>
      </c>
      <c r="ESO324" s="413" t="s">
        <v>771</v>
      </c>
      <c r="ESP324" s="414"/>
      <c r="ESQ324" s="415"/>
      <c r="ESR324" s="416" t="s">
        <v>770</v>
      </c>
      <c r="ESS324" s="413" t="s">
        <v>771</v>
      </c>
      <c r="EST324" s="414"/>
      <c r="ESU324" s="415"/>
      <c r="ESV324" s="416" t="s">
        <v>770</v>
      </c>
      <c r="ESW324" s="413" t="s">
        <v>771</v>
      </c>
      <c r="ESX324" s="414"/>
      <c r="ESY324" s="415"/>
      <c r="ESZ324" s="416" t="s">
        <v>770</v>
      </c>
      <c r="ETA324" s="413" t="s">
        <v>771</v>
      </c>
      <c r="ETB324" s="414"/>
      <c r="ETC324" s="415"/>
      <c r="ETD324" s="416" t="s">
        <v>770</v>
      </c>
      <c r="ETE324" s="413" t="s">
        <v>771</v>
      </c>
      <c r="ETF324" s="414"/>
      <c r="ETG324" s="415"/>
      <c r="ETH324" s="416" t="s">
        <v>770</v>
      </c>
      <c r="ETI324" s="413" t="s">
        <v>771</v>
      </c>
      <c r="ETJ324" s="414"/>
      <c r="ETK324" s="415"/>
      <c r="ETL324" s="416" t="s">
        <v>770</v>
      </c>
      <c r="ETM324" s="413" t="s">
        <v>771</v>
      </c>
      <c r="ETN324" s="414"/>
      <c r="ETO324" s="415"/>
      <c r="ETP324" s="416" t="s">
        <v>770</v>
      </c>
      <c r="ETQ324" s="413" t="s">
        <v>771</v>
      </c>
      <c r="ETR324" s="414"/>
      <c r="ETS324" s="415"/>
      <c r="ETT324" s="416" t="s">
        <v>770</v>
      </c>
      <c r="ETU324" s="413" t="s">
        <v>771</v>
      </c>
      <c r="ETV324" s="414"/>
      <c r="ETW324" s="415"/>
      <c r="ETX324" s="416" t="s">
        <v>770</v>
      </c>
      <c r="ETY324" s="413" t="s">
        <v>771</v>
      </c>
      <c r="ETZ324" s="414"/>
      <c r="EUA324" s="415"/>
      <c r="EUB324" s="416" t="s">
        <v>770</v>
      </c>
      <c r="EUC324" s="413" t="s">
        <v>771</v>
      </c>
      <c r="EUD324" s="414"/>
      <c r="EUE324" s="415"/>
      <c r="EUF324" s="416" t="s">
        <v>770</v>
      </c>
      <c r="EUG324" s="413" t="s">
        <v>771</v>
      </c>
      <c r="EUH324" s="414"/>
      <c r="EUI324" s="415"/>
      <c r="EUJ324" s="416" t="s">
        <v>770</v>
      </c>
      <c r="EUK324" s="413" t="s">
        <v>771</v>
      </c>
      <c r="EUL324" s="414"/>
      <c r="EUM324" s="415"/>
      <c r="EUN324" s="416" t="s">
        <v>770</v>
      </c>
      <c r="EUO324" s="413" t="s">
        <v>771</v>
      </c>
      <c r="EUP324" s="414"/>
      <c r="EUQ324" s="415"/>
      <c r="EUR324" s="416" t="s">
        <v>770</v>
      </c>
      <c r="EUS324" s="413" t="s">
        <v>771</v>
      </c>
      <c r="EUT324" s="414"/>
      <c r="EUU324" s="415"/>
      <c r="EUV324" s="416" t="s">
        <v>770</v>
      </c>
      <c r="EUW324" s="413" t="s">
        <v>771</v>
      </c>
      <c r="EUX324" s="414"/>
      <c r="EUY324" s="415"/>
      <c r="EUZ324" s="416" t="s">
        <v>770</v>
      </c>
      <c r="EVA324" s="413" t="s">
        <v>771</v>
      </c>
      <c r="EVB324" s="414"/>
      <c r="EVC324" s="415"/>
      <c r="EVD324" s="416" t="s">
        <v>770</v>
      </c>
      <c r="EVE324" s="413" t="s">
        <v>771</v>
      </c>
      <c r="EVF324" s="414"/>
      <c r="EVG324" s="415"/>
      <c r="EVH324" s="416" t="s">
        <v>770</v>
      </c>
      <c r="EVI324" s="413" t="s">
        <v>771</v>
      </c>
      <c r="EVJ324" s="414"/>
      <c r="EVK324" s="415"/>
      <c r="EVL324" s="416" t="s">
        <v>770</v>
      </c>
      <c r="EVM324" s="413" t="s">
        <v>771</v>
      </c>
      <c r="EVN324" s="414"/>
      <c r="EVO324" s="415"/>
      <c r="EVP324" s="416" t="s">
        <v>770</v>
      </c>
      <c r="EVQ324" s="413" t="s">
        <v>771</v>
      </c>
      <c r="EVR324" s="414"/>
      <c r="EVS324" s="415"/>
      <c r="EVT324" s="416" t="s">
        <v>770</v>
      </c>
      <c r="EVU324" s="413" t="s">
        <v>771</v>
      </c>
      <c r="EVV324" s="414"/>
      <c r="EVW324" s="415"/>
      <c r="EVX324" s="416" t="s">
        <v>770</v>
      </c>
      <c r="EVY324" s="413" t="s">
        <v>771</v>
      </c>
      <c r="EVZ324" s="414"/>
      <c r="EWA324" s="415"/>
      <c r="EWB324" s="416" t="s">
        <v>770</v>
      </c>
      <c r="EWC324" s="413" t="s">
        <v>771</v>
      </c>
      <c r="EWD324" s="414"/>
      <c r="EWE324" s="415"/>
      <c r="EWF324" s="416" t="s">
        <v>770</v>
      </c>
      <c r="EWG324" s="413" t="s">
        <v>771</v>
      </c>
      <c r="EWH324" s="414"/>
      <c r="EWI324" s="415"/>
      <c r="EWJ324" s="416" t="s">
        <v>770</v>
      </c>
      <c r="EWK324" s="413" t="s">
        <v>771</v>
      </c>
      <c r="EWL324" s="414"/>
      <c r="EWM324" s="415"/>
      <c r="EWN324" s="416" t="s">
        <v>770</v>
      </c>
      <c r="EWO324" s="413" t="s">
        <v>771</v>
      </c>
      <c r="EWP324" s="414"/>
      <c r="EWQ324" s="415"/>
      <c r="EWR324" s="416" t="s">
        <v>770</v>
      </c>
      <c r="EWS324" s="413" t="s">
        <v>771</v>
      </c>
      <c r="EWT324" s="414"/>
      <c r="EWU324" s="415"/>
      <c r="EWV324" s="416" t="s">
        <v>770</v>
      </c>
      <c r="EWW324" s="413" t="s">
        <v>771</v>
      </c>
      <c r="EWX324" s="414"/>
      <c r="EWY324" s="415"/>
      <c r="EWZ324" s="416" t="s">
        <v>770</v>
      </c>
      <c r="EXA324" s="413" t="s">
        <v>771</v>
      </c>
      <c r="EXB324" s="414"/>
      <c r="EXC324" s="415"/>
      <c r="EXD324" s="416" t="s">
        <v>770</v>
      </c>
      <c r="EXE324" s="413" t="s">
        <v>771</v>
      </c>
      <c r="EXF324" s="414"/>
      <c r="EXG324" s="415"/>
      <c r="EXH324" s="416" t="s">
        <v>770</v>
      </c>
      <c r="EXI324" s="413" t="s">
        <v>771</v>
      </c>
      <c r="EXJ324" s="414"/>
      <c r="EXK324" s="415"/>
      <c r="EXL324" s="416" t="s">
        <v>770</v>
      </c>
      <c r="EXM324" s="413" t="s">
        <v>771</v>
      </c>
      <c r="EXN324" s="414"/>
      <c r="EXO324" s="415"/>
      <c r="EXP324" s="416" t="s">
        <v>770</v>
      </c>
      <c r="EXQ324" s="413" t="s">
        <v>771</v>
      </c>
      <c r="EXR324" s="414"/>
      <c r="EXS324" s="415"/>
      <c r="EXT324" s="416" t="s">
        <v>770</v>
      </c>
      <c r="EXU324" s="413" t="s">
        <v>771</v>
      </c>
      <c r="EXV324" s="414"/>
      <c r="EXW324" s="415"/>
      <c r="EXX324" s="416" t="s">
        <v>770</v>
      </c>
      <c r="EXY324" s="413" t="s">
        <v>771</v>
      </c>
      <c r="EXZ324" s="414"/>
      <c r="EYA324" s="415"/>
      <c r="EYB324" s="416" t="s">
        <v>770</v>
      </c>
      <c r="EYC324" s="413" t="s">
        <v>771</v>
      </c>
      <c r="EYD324" s="414"/>
      <c r="EYE324" s="415"/>
      <c r="EYF324" s="416" t="s">
        <v>770</v>
      </c>
      <c r="EYG324" s="413" t="s">
        <v>771</v>
      </c>
      <c r="EYH324" s="414"/>
      <c r="EYI324" s="415"/>
      <c r="EYJ324" s="416" t="s">
        <v>770</v>
      </c>
      <c r="EYK324" s="413" t="s">
        <v>771</v>
      </c>
      <c r="EYL324" s="414"/>
      <c r="EYM324" s="415"/>
      <c r="EYN324" s="416" t="s">
        <v>770</v>
      </c>
      <c r="EYO324" s="413" t="s">
        <v>771</v>
      </c>
      <c r="EYP324" s="414"/>
      <c r="EYQ324" s="415"/>
      <c r="EYR324" s="416" t="s">
        <v>770</v>
      </c>
      <c r="EYS324" s="413" t="s">
        <v>771</v>
      </c>
      <c r="EYT324" s="414"/>
      <c r="EYU324" s="415"/>
      <c r="EYV324" s="416" t="s">
        <v>770</v>
      </c>
      <c r="EYW324" s="413" t="s">
        <v>771</v>
      </c>
      <c r="EYX324" s="414"/>
      <c r="EYY324" s="415"/>
      <c r="EYZ324" s="416" t="s">
        <v>770</v>
      </c>
      <c r="EZA324" s="413" t="s">
        <v>771</v>
      </c>
      <c r="EZB324" s="414"/>
      <c r="EZC324" s="415"/>
      <c r="EZD324" s="416" t="s">
        <v>770</v>
      </c>
      <c r="EZE324" s="413" t="s">
        <v>771</v>
      </c>
      <c r="EZF324" s="414"/>
      <c r="EZG324" s="415"/>
      <c r="EZH324" s="416" t="s">
        <v>770</v>
      </c>
      <c r="EZI324" s="413" t="s">
        <v>771</v>
      </c>
      <c r="EZJ324" s="414"/>
      <c r="EZK324" s="415"/>
      <c r="EZL324" s="416" t="s">
        <v>770</v>
      </c>
      <c r="EZM324" s="413" t="s">
        <v>771</v>
      </c>
      <c r="EZN324" s="414"/>
      <c r="EZO324" s="415"/>
      <c r="EZP324" s="416" t="s">
        <v>770</v>
      </c>
      <c r="EZQ324" s="413" t="s">
        <v>771</v>
      </c>
      <c r="EZR324" s="414"/>
      <c r="EZS324" s="415"/>
      <c r="EZT324" s="416" t="s">
        <v>770</v>
      </c>
      <c r="EZU324" s="413" t="s">
        <v>771</v>
      </c>
      <c r="EZV324" s="414"/>
      <c r="EZW324" s="415"/>
      <c r="EZX324" s="416" t="s">
        <v>770</v>
      </c>
      <c r="EZY324" s="413" t="s">
        <v>771</v>
      </c>
      <c r="EZZ324" s="414"/>
      <c r="FAA324" s="415"/>
      <c r="FAB324" s="416" t="s">
        <v>770</v>
      </c>
      <c r="FAC324" s="413" t="s">
        <v>771</v>
      </c>
      <c r="FAD324" s="414"/>
      <c r="FAE324" s="415"/>
      <c r="FAF324" s="416" t="s">
        <v>770</v>
      </c>
      <c r="FAG324" s="413" t="s">
        <v>771</v>
      </c>
      <c r="FAH324" s="414"/>
      <c r="FAI324" s="415"/>
      <c r="FAJ324" s="416" t="s">
        <v>770</v>
      </c>
      <c r="FAK324" s="413" t="s">
        <v>771</v>
      </c>
      <c r="FAL324" s="414"/>
      <c r="FAM324" s="415"/>
      <c r="FAN324" s="416" t="s">
        <v>770</v>
      </c>
      <c r="FAO324" s="413" t="s">
        <v>771</v>
      </c>
      <c r="FAP324" s="414"/>
      <c r="FAQ324" s="415"/>
      <c r="FAR324" s="416" t="s">
        <v>770</v>
      </c>
      <c r="FAS324" s="413" t="s">
        <v>771</v>
      </c>
      <c r="FAT324" s="414"/>
      <c r="FAU324" s="415"/>
      <c r="FAV324" s="416" t="s">
        <v>770</v>
      </c>
      <c r="FAW324" s="413" t="s">
        <v>771</v>
      </c>
      <c r="FAX324" s="414"/>
      <c r="FAY324" s="415"/>
      <c r="FAZ324" s="416" t="s">
        <v>770</v>
      </c>
      <c r="FBA324" s="413" t="s">
        <v>771</v>
      </c>
      <c r="FBB324" s="414"/>
      <c r="FBC324" s="415"/>
      <c r="FBD324" s="416" t="s">
        <v>770</v>
      </c>
      <c r="FBE324" s="413" t="s">
        <v>771</v>
      </c>
      <c r="FBF324" s="414"/>
      <c r="FBG324" s="415"/>
      <c r="FBH324" s="416" t="s">
        <v>770</v>
      </c>
      <c r="FBI324" s="413" t="s">
        <v>771</v>
      </c>
      <c r="FBJ324" s="414"/>
      <c r="FBK324" s="415"/>
      <c r="FBL324" s="416" t="s">
        <v>770</v>
      </c>
      <c r="FBM324" s="413" t="s">
        <v>771</v>
      </c>
      <c r="FBN324" s="414"/>
      <c r="FBO324" s="415"/>
      <c r="FBP324" s="416" t="s">
        <v>770</v>
      </c>
      <c r="FBQ324" s="413" t="s">
        <v>771</v>
      </c>
      <c r="FBR324" s="414"/>
      <c r="FBS324" s="415"/>
      <c r="FBT324" s="416" t="s">
        <v>770</v>
      </c>
      <c r="FBU324" s="413" t="s">
        <v>771</v>
      </c>
      <c r="FBV324" s="414"/>
      <c r="FBW324" s="415"/>
      <c r="FBX324" s="416" t="s">
        <v>770</v>
      </c>
      <c r="FBY324" s="413" t="s">
        <v>771</v>
      </c>
      <c r="FBZ324" s="414"/>
      <c r="FCA324" s="415"/>
      <c r="FCB324" s="416" t="s">
        <v>770</v>
      </c>
      <c r="FCC324" s="413" t="s">
        <v>771</v>
      </c>
      <c r="FCD324" s="414"/>
      <c r="FCE324" s="415"/>
      <c r="FCF324" s="416" t="s">
        <v>770</v>
      </c>
      <c r="FCG324" s="413" t="s">
        <v>771</v>
      </c>
      <c r="FCH324" s="414"/>
      <c r="FCI324" s="415"/>
      <c r="FCJ324" s="416" t="s">
        <v>770</v>
      </c>
      <c r="FCK324" s="413" t="s">
        <v>771</v>
      </c>
      <c r="FCL324" s="414"/>
      <c r="FCM324" s="415"/>
      <c r="FCN324" s="416" t="s">
        <v>770</v>
      </c>
      <c r="FCO324" s="413" t="s">
        <v>771</v>
      </c>
      <c r="FCP324" s="414"/>
      <c r="FCQ324" s="415"/>
      <c r="FCR324" s="416" t="s">
        <v>770</v>
      </c>
      <c r="FCS324" s="413" t="s">
        <v>771</v>
      </c>
      <c r="FCT324" s="414"/>
      <c r="FCU324" s="415"/>
      <c r="FCV324" s="416" t="s">
        <v>770</v>
      </c>
      <c r="FCW324" s="413" t="s">
        <v>771</v>
      </c>
      <c r="FCX324" s="414"/>
      <c r="FCY324" s="415"/>
      <c r="FCZ324" s="416" t="s">
        <v>770</v>
      </c>
      <c r="FDA324" s="413" t="s">
        <v>771</v>
      </c>
      <c r="FDB324" s="414"/>
      <c r="FDC324" s="415"/>
      <c r="FDD324" s="416" t="s">
        <v>770</v>
      </c>
      <c r="FDE324" s="413" t="s">
        <v>771</v>
      </c>
      <c r="FDF324" s="414"/>
      <c r="FDG324" s="415"/>
      <c r="FDH324" s="416" t="s">
        <v>770</v>
      </c>
      <c r="FDI324" s="413" t="s">
        <v>771</v>
      </c>
      <c r="FDJ324" s="414"/>
      <c r="FDK324" s="415"/>
      <c r="FDL324" s="416" t="s">
        <v>770</v>
      </c>
      <c r="FDM324" s="413" t="s">
        <v>771</v>
      </c>
      <c r="FDN324" s="414"/>
      <c r="FDO324" s="415"/>
      <c r="FDP324" s="416" t="s">
        <v>770</v>
      </c>
      <c r="FDQ324" s="413" t="s">
        <v>771</v>
      </c>
      <c r="FDR324" s="414"/>
      <c r="FDS324" s="415"/>
      <c r="FDT324" s="416" t="s">
        <v>770</v>
      </c>
      <c r="FDU324" s="413" t="s">
        <v>771</v>
      </c>
      <c r="FDV324" s="414"/>
      <c r="FDW324" s="415"/>
      <c r="FDX324" s="416" t="s">
        <v>770</v>
      </c>
      <c r="FDY324" s="413" t="s">
        <v>771</v>
      </c>
      <c r="FDZ324" s="414"/>
      <c r="FEA324" s="415"/>
      <c r="FEB324" s="416" t="s">
        <v>770</v>
      </c>
      <c r="FEC324" s="413" t="s">
        <v>771</v>
      </c>
      <c r="FED324" s="414"/>
      <c r="FEE324" s="415"/>
      <c r="FEF324" s="416" t="s">
        <v>770</v>
      </c>
      <c r="FEG324" s="413" t="s">
        <v>771</v>
      </c>
      <c r="FEH324" s="414"/>
      <c r="FEI324" s="415"/>
      <c r="FEJ324" s="416" t="s">
        <v>770</v>
      </c>
      <c r="FEK324" s="413" t="s">
        <v>771</v>
      </c>
      <c r="FEL324" s="414"/>
      <c r="FEM324" s="415"/>
      <c r="FEN324" s="416" t="s">
        <v>770</v>
      </c>
      <c r="FEO324" s="413" t="s">
        <v>771</v>
      </c>
      <c r="FEP324" s="414"/>
      <c r="FEQ324" s="415"/>
      <c r="FER324" s="416" t="s">
        <v>770</v>
      </c>
      <c r="FES324" s="413" t="s">
        <v>771</v>
      </c>
      <c r="FET324" s="414"/>
      <c r="FEU324" s="415"/>
      <c r="FEV324" s="416" t="s">
        <v>770</v>
      </c>
      <c r="FEW324" s="413" t="s">
        <v>771</v>
      </c>
      <c r="FEX324" s="414"/>
      <c r="FEY324" s="415"/>
      <c r="FEZ324" s="416" t="s">
        <v>770</v>
      </c>
      <c r="FFA324" s="413" t="s">
        <v>771</v>
      </c>
      <c r="FFB324" s="414"/>
      <c r="FFC324" s="415"/>
      <c r="FFD324" s="416" t="s">
        <v>770</v>
      </c>
      <c r="FFE324" s="413" t="s">
        <v>771</v>
      </c>
      <c r="FFF324" s="414"/>
      <c r="FFG324" s="415"/>
      <c r="FFH324" s="416" t="s">
        <v>770</v>
      </c>
      <c r="FFI324" s="413" t="s">
        <v>771</v>
      </c>
      <c r="FFJ324" s="414"/>
      <c r="FFK324" s="415"/>
      <c r="FFL324" s="416" t="s">
        <v>770</v>
      </c>
      <c r="FFM324" s="413" t="s">
        <v>771</v>
      </c>
      <c r="FFN324" s="414"/>
      <c r="FFO324" s="415"/>
      <c r="FFP324" s="416" t="s">
        <v>770</v>
      </c>
      <c r="FFQ324" s="413" t="s">
        <v>771</v>
      </c>
      <c r="FFR324" s="414"/>
      <c r="FFS324" s="415"/>
      <c r="FFT324" s="416" t="s">
        <v>770</v>
      </c>
      <c r="FFU324" s="413" t="s">
        <v>771</v>
      </c>
      <c r="FFV324" s="414"/>
      <c r="FFW324" s="415"/>
      <c r="FFX324" s="416" t="s">
        <v>770</v>
      </c>
      <c r="FFY324" s="413" t="s">
        <v>771</v>
      </c>
      <c r="FFZ324" s="414"/>
      <c r="FGA324" s="415"/>
      <c r="FGB324" s="416" t="s">
        <v>770</v>
      </c>
      <c r="FGC324" s="413" t="s">
        <v>771</v>
      </c>
      <c r="FGD324" s="414"/>
      <c r="FGE324" s="415"/>
      <c r="FGF324" s="416" t="s">
        <v>770</v>
      </c>
      <c r="FGG324" s="413" t="s">
        <v>771</v>
      </c>
      <c r="FGH324" s="414"/>
      <c r="FGI324" s="415"/>
      <c r="FGJ324" s="416" t="s">
        <v>770</v>
      </c>
      <c r="FGK324" s="413" t="s">
        <v>771</v>
      </c>
      <c r="FGL324" s="414"/>
      <c r="FGM324" s="415"/>
      <c r="FGN324" s="416" t="s">
        <v>770</v>
      </c>
      <c r="FGO324" s="413" t="s">
        <v>771</v>
      </c>
      <c r="FGP324" s="414"/>
      <c r="FGQ324" s="415"/>
      <c r="FGR324" s="416" t="s">
        <v>770</v>
      </c>
      <c r="FGS324" s="413" t="s">
        <v>771</v>
      </c>
      <c r="FGT324" s="414"/>
      <c r="FGU324" s="415"/>
      <c r="FGV324" s="416" t="s">
        <v>770</v>
      </c>
      <c r="FGW324" s="413" t="s">
        <v>771</v>
      </c>
      <c r="FGX324" s="414"/>
      <c r="FGY324" s="415"/>
      <c r="FGZ324" s="416" t="s">
        <v>770</v>
      </c>
      <c r="FHA324" s="413" t="s">
        <v>771</v>
      </c>
      <c r="FHB324" s="414"/>
      <c r="FHC324" s="415"/>
      <c r="FHD324" s="416" t="s">
        <v>770</v>
      </c>
      <c r="FHE324" s="413" t="s">
        <v>771</v>
      </c>
      <c r="FHF324" s="414"/>
      <c r="FHG324" s="415"/>
      <c r="FHH324" s="416" t="s">
        <v>770</v>
      </c>
      <c r="FHI324" s="413" t="s">
        <v>771</v>
      </c>
      <c r="FHJ324" s="414"/>
      <c r="FHK324" s="415"/>
      <c r="FHL324" s="416" t="s">
        <v>770</v>
      </c>
      <c r="FHM324" s="413" t="s">
        <v>771</v>
      </c>
      <c r="FHN324" s="414"/>
      <c r="FHO324" s="415"/>
      <c r="FHP324" s="416" t="s">
        <v>770</v>
      </c>
      <c r="FHQ324" s="413" t="s">
        <v>771</v>
      </c>
      <c r="FHR324" s="414"/>
      <c r="FHS324" s="415"/>
      <c r="FHT324" s="416" t="s">
        <v>770</v>
      </c>
      <c r="FHU324" s="413" t="s">
        <v>771</v>
      </c>
      <c r="FHV324" s="414"/>
      <c r="FHW324" s="415"/>
      <c r="FHX324" s="416" t="s">
        <v>770</v>
      </c>
      <c r="FHY324" s="413" t="s">
        <v>771</v>
      </c>
      <c r="FHZ324" s="414"/>
      <c r="FIA324" s="415"/>
      <c r="FIB324" s="416" t="s">
        <v>770</v>
      </c>
      <c r="FIC324" s="413" t="s">
        <v>771</v>
      </c>
      <c r="FID324" s="414"/>
      <c r="FIE324" s="415"/>
      <c r="FIF324" s="416" t="s">
        <v>770</v>
      </c>
      <c r="FIG324" s="413" t="s">
        <v>771</v>
      </c>
      <c r="FIH324" s="414"/>
      <c r="FII324" s="415"/>
      <c r="FIJ324" s="416" t="s">
        <v>770</v>
      </c>
      <c r="FIK324" s="413" t="s">
        <v>771</v>
      </c>
      <c r="FIL324" s="414"/>
      <c r="FIM324" s="415"/>
      <c r="FIN324" s="416" t="s">
        <v>770</v>
      </c>
      <c r="FIO324" s="413" t="s">
        <v>771</v>
      </c>
      <c r="FIP324" s="414"/>
      <c r="FIQ324" s="415"/>
      <c r="FIR324" s="416" t="s">
        <v>770</v>
      </c>
      <c r="FIS324" s="413" t="s">
        <v>771</v>
      </c>
      <c r="FIT324" s="414"/>
      <c r="FIU324" s="415"/>
      <c r="FIV324" s="416" t="s">
        <v>770</v>
      </c>
      <c r="FIW324" s="413" t="s">
        <v>771</v>
      </c>
      <c r="FIX324" s="414"/>
      <c r="FIY324" s="415"/>
      <c r="FIZ324" s="416" t="s">
        <v>770</v>
      </c>
      <c r="FJA324" s="413" t="s">
        <v>771</v>
      </c>
      <c r="FJB324" s="414"/>
      <c r="FJC324" s="415"/>
      <c r="FJD324" s="416" t="s">
        <v>770</v>
      </c>
      <c r="FJE324" s="413" t="s">
        <v>771</v>
      </c>
      <c r="FJF324" s="414"/>
      <c r="FJG324" s="415"/>
      <c r="FJH324" s="416" t="s">
        <v>770</v>
      </c>
      <c r="FJI324" s="413" t="s">
        <v>771</v>
      </c>
      <c r="FJJ324" s="414"/>
      <c r="FJK324" s="415"/>
      <c r="FJL324" s="416" t="s">
        <v>770</v>
      </c>
      <c r="FJM324" s="413" t="s">
        <v>771</v>
      </c>
      <c r="FJN324" s="414"/>
      <c r="FJO324" s="415"/>
      <c r="FJP324" s="416" t="s">
        <v>770</v>
      </c>
      <c r="FJQ324" s="413" t="s">
        <v>771</v>
      </c>
      <c r="FJR324" s="414"/>
      <c r="FJS324" s="415"/>
      <c r="FJT324" s="416" t="s">
        <v>770</v>
      </c>
      <c r="FJU324" s="413" t="s">
        <v>771</v>
      </c>
      <c r="FJV324" s="414"/>
      <c r="FJW324" s="415"/>
      <c r="FJX324" s="416" t="s">
        <v>770</v>
      </c>
      <c r="FJY324" s="413" t="s">
        <v>771</v>
      </c>
      <c r="FJZ324" s="414"/>
      <c r="FKA324" s="415"/>
      <c r="FKB324" s="416" t="s">
        <v>770</v>
      </c>
      <c r="FKC324" s="413" t="s">
        <v>771</v>
      </c>
      <c r="FKD324" s="414"/>
      <c r="FKE324" s="415"/>
      <c r="FKF324" s="416" t="s">
        <v>770</v>
      </c>
      <c r="FKG324" s="413" t="s">
        <v>771</v>
      </c>
      <c r="FKH324" s="414"/>
      <c r="FKI324" s="415"/>
      <c r="FKJ324" s="416" t="s">
        <v>770</v>
      </c>
      <c r="FKK324" s="413" t="s">
        <v>771</v>
      </c>
      <c r="FKL324" s="414"/>
      <c r="FKM324" s="415"/>
      <c r="FKN324" s="416" t="s">
        <v>770</v>
      </c>
      <c r="FKO324" s="413" t="s">
        <v>771</v>
      </c>
      <c r="FKP324" s="414"/>
      <c r="FKQ324" s="415"/>
      <c r="FKR324" s="416" t="s">
        <v>770</v>
      </c>
      <c r="FKS324" s="413" t="s">
        <v>771</v>
      </c>
      <c r="FKT324" s="414"/>
      <c r="FKU324" s="415"/>
      <c r="FKV324" s="416" t="s">
        <v>770</v>
      </c>
      <c r="FKW324" s="413" t="s">
        <v>771</v>
      </c>
      <c r="FKX324" s="414"/>
      <c r="FKY324" s="415"/>
      <c r="FKZ324" s="416" t="s">
        <v>770</v>
      </c>
      <c r="FLA324" s="413" t="s">
        <v>771</v>
      </c>
      <c r="FLB324" s="414"/>
      <c r="FLC324" s="415"/>
      <c r="FLD324" s="416" t="s">
        <v>770</v>
      </c>
      <c r="FLE324" s="413" t="s">
        <v>771</v>
      </c>
      <c r="FLF324" s="414"/>
      <c r="FLG324" s="415"/>
      <c r="FLH324" s="416" t="s">
        <v>770</v>
      </c>
      <c r="FLI324" s="413" t="s">
        <v>771</v>
      </c>
      <c r="FLJ324" s="414"/>
      <c r="FLK324" s="415"/>
      <c r="FLL324" s="416" t="s">
        <v>770</v>
      </c>
      <c r="FLM324" s="413" t="s">
        <v>771</v>
      </c>
      <c r="FLN324" s="414"/>
      <c r="FLO324" s="415"/>
      <c r="FLP324" s="416" t="s">
        <v>770</v>
      </c>
      <c r="FLQ324" s="413" t="s">
        <v>771</v>
      </c>
      <c r="FLR324" s="414"/>
      <c r="FLS324" s="415"/>
      <c r="FLT324" s="416" t="s">
        <v>770</v>
      </c>
      <c r="FLU324" s="413" t="s">
        <v>771</v>
      </c>
      <c r="FLV324" s="414"/>
      <c r="FLW324" s="415"/>
      <c r="FLX324" s="416" t="s">
        <v>770</v>
      </c>
      <c r="FLY324" s="413" t="s">
        <v>771</v>
      </c>
      <c r="FLZ324" s="414"/>
      <c r="FMA324" s="415"/>
      <c r="FMB324" s="416" t="s">
        <v>770</v>
      </c>
      <c r="FMC324" s="413" t="s">
        <v>771</v>
      </c>
      <c r="FMD324" s="414"/>
      <c r="FME324" s="415"/>
      <c r="FMF324" s="416" t="s">
        <v>770</v>
      </c>
      <c r="FMG324" s="413" t="s">
        <v>771</v>
      </c>
      <c r="FMH324" s="414"/>
      <c r="FMI324" s="415"/>
      <c r="FMJ324" s="416" t="s">
        <v>770</v>
      </c>
      <c r="FMK324" s="413" t="s">
        <v>771</v>
      </c>
      <c r="FML324" s="414"/>
      <c r="FMM324" s="415"/>
      <c r="FMN324" s="416" t="s">
        <v>770</v>
      </c>
      <c r="FMO324" s="413" t="s">
        <v>771</v>
      </c>
      <c r="FMP324" s="414"/>
      <c r="FMQ324" s="415"/>
      <c r="FMR324" s="416" t="s">
        <v>770</v>
      </c>
      <c r="FMS324" s="413" t="s">
        <v>771</v>
      </c>
      <c r="FMT324" s="414"/>
      <c r="FMU324" s="415"/>
      <c r="FMV324" s="416" t="s">
        <v>770</v>
      </c>
      <c r="FMW324" s="413" t="s">
        <v>771</v>
      </c>
      <c r="FMX324" s="414"/>
      <c r="FMY324" s="415"/>
      <c r="FMZ324" s="416" t="s">
        <v>770</v>
      </c>
      <c r="FNA324" s="413" t="s">
        <v>771</v>
      </c>
      <c r="FNB324" s="414"/>
      <c r="FNC324" s="415"/>
      <c r="FND324" s="416" t="s">
        <v>770</v>
      </c>
      <c r="FNE324" s="413" t="s">
        <v>771</v>
      </c>
      <c r="FNF324" s="414"/>
      <c r="FNG324" s="415"/>
      <c r="FNH324" s="416" t="s">
        <v>770</v>
      </c>
      <c r="FNI324" s="413" t="s">
        <v>771</v>
      </c>
      <c r="FNJ324" s="414"/>
      <c r="FNK324" s="415"/>
      <c r="FNL324" s="416" t="s">
        <v>770</v>
      </c>
      <c r="FNM324" s="413" t="s">
        <v>771</v>
      </c>
      <c r="FNN324" s="414"/>
      <c r="FNO324" s="415"/>
      <c r="FNP324" s="416" t="s">
        <v>770</v>
      </c>
      <c r="FNQ324" s="413" t="s">
        <v>771</v>
      </c>
      <c r="FNR324" s="414"/>
      <c r="FNS324" s="415"/>
      <c r="FNT324" s="416" t="s">
        <v>770</v>
      </c>
      <c r="FNU324" s="413" t="s">
        <v>771</v>
      </c>
      <c r="FNV324" s="414"/>
      <c r="FNW324" s="415"/>
      <c r="FNX324" s="416" t="s">
        <v>770</v>
      </c>
      <c r="FNY324" s="413" t="s">
        <v>771</v>
      </c>
      <c r="FNZ324" s="414"/>
      <c r="FOA324" s="415"/>
      <c r="FOB324" s="416" t="s">
        <v>770</v>
      </c>
      <c r="FOC324" s="413" t="s">
        <v>771</v>
      </c>
      <c r="FOD324" s="414"/>
      <c r="FOE324" s="415"/>
      <c r="FOF324" s="416" t="s">
        <v>770</v>
      </c>
      <c r="FOG324" s="413" t="s">
        <v>771</v>
      </c>
      <c r="FOH324" s="414"/>
      <c r="FOI324" s="415"/>
      <c r="FOJ324" s="416" t="s">
        <v>770</v>
      </c>
      <c r="FOK324" s="413" t="s">
        <v>771</v>
      </c>
      <c r="FOL324" s="414"/>
      <c r="FOM324" s="415"/>
      <c r="FON324" s="416" t="s">
        <v>770</v>
      </c>
      <c r="FOO324" s="413" t="s">
        <v>771</v>
      </c>
      <c r="FOP324" s="414"/>
      <c r="FOQ324" s="415"/>
      <c r="FOR324" s="416" t="s">
        <v>770</v>
      </c>
      <c r="FOS324" s="413" t="s">
        <v>771</v>
      </c>
      <c r="FOT324" s="414"/>
      <c r="FOU324" s="415"/>
      <c r="FOV324" s="416" t="s">
        <v>770</v>
      </c>
      <c r="FOW324" s="413" t="s">
        <v>771</v>
      </c>
      <c r="FOX324" s="414"/>
      <c r="FOY324" s="415"/>
      <c r="FOZ324" s="416" t="s">
        <v>770</v>
      </c>
      <c r="FPA324" s="413" t="s">
        <v>771</v>
      </c>
      <c r="FPB324" s="414"/>
      <c r="FPC324" s="415"/>
      <c r="FPD324" s="416" t="s">
        <v>770</v>
      </c>
      <c r="FPE324" s="413" t="s">
        <v>771</v>
      </c>
      <c r="FPF324" s="414"/>
      <c r="FPG324" s="415"/>
      <c r="FPH324" s="416" t="s">
        <v>770</v>
      </c>
      <c r="FPI324" s="413" t="s">
        <v>771</v>
      </c>
      <c r="FPJ324" s="414"/>
      <c r="FPK324" s="415"/>
      <c r="FPL324" s="416" t="s">
        <v>770</v>
      </c>
      <c r="FPM324" s="413" t="s">
        <v>771</v>
      </c>
      <c r="FPN324" s="414"/>
      <c r="FPO324" s="415"/>
      <c r="FPP324" s="416" t="s">
        <v>770</v>
      </c>
      <c r="FPQ324" s="413" t="s">
        <v>771</v>
      </c>
      <c r="FPR324" s="414"/>
      <c r="FPS324" s="415"/>
      <c r="FPT324" s="416" t="s">
        <v>770</v>
      </c>
      <c r="FPU324" s="413" t="s">
        <v>771</v>
      </c>
      <c r="FPV324" s="414"/>
      <c r="FPW324" s="415"/>
      <c r="FPX324" s="416" t="s">
        <v>770</v>
      </c>
      <c r="FPY324" s="413" t="s">
        <v>771</v>
      </c>
      <c r="FPZ324" s="414"/>
      <c r="FQA324" s="415"/>
      <c r="FQB324" s="416" t="s">
        <v>770</v>
      </c>
      <c r="FQC324" s="413" t="s">
        <v>771</v>
      </c>
      <c r="FQD324" s="414"/>
      <c r="FQE324" s="415"/>
      <c r="FQF324" s="416" t="s">
        <v>770</v>
      </c>
      <c r="FQG324" s="413" t="s">
        <v>771</v>
      </c>
      <c r="FQH324" s="414"/>
      <c r="FQI324" s="415"/>
      <c r="FQJ324" s="416" t="s">
        <v>770</v>
      </c>
      <c r="FQK324" s="413" t="s">
        <v>771</v>
      </c>
      <c r="FQL324" s="414"/>
      <c r="FQM324" s="415"/>
      <c r="FQN324" s="416" t="s">
        <v>770</v>
      </c>
      <c r="FQO324" s="413" t="s">
        <v>771</v>
      </c>
      <c r="FQP324" s="414"/>
      <c r="FQQ324" s="415"/>
      <c r="FQR324" s="416" t="s">
        <v>770</v>
      </c>
      <c r="FQS324" s="413" t="s">
        <v>771</v>
      </c>
      <c r="FQT324" s="414"/>
      <c r="FQU324" s="415"/>
      <c r="FQV324" s="416" t="s">
        <v>770</v>
      </c>
      <c r="FQW324" s="413" t="s">
        <v>771</v>
      </c>
      <c r="FQX324" s="414"/>
      <c r="FQY324" s="415"/>
      <c r="FQZ324" s="416" t="s">
        <v>770</v>
      </c>
      <c r="FRA324" s="413" t="s">
        <v>771</v>
      </c>
      <c r="FRB324" s="414"/>
      <c r="FRC324" s="415"/>
      <c r="FRD324" s="416" t="s">
        <v>770</v>
      </c>
      <c r="FRE324" s="413" t="s">
        <v>771</v>
      </c>
      <c r="FRF324" s="414"/>
      <c r="FRG324" s="415"/>
      <c r="FRH324" s="416" t="s">
        <v>770</v>
      </c>
      <c r="FRI324" s="413" t="s">
        <v>771</v>
      </c>
      <c r="FRJ324" s="414"/>
      <c r="FRK324" s="415"/>
      <c r="FRL324" s="416" t="s">
        <v>770</v>
      </c>
      <c r="FRM324" s="413" t="s">
        <v>771</v>
      </c>
      <c r="FRN324" s="414"/>
      <c r="FRO324" s="415"/>
      <c r="FRP324" s="416" t="s">
        <v>770</v>
      </c>
      <c r="FRQ324" s="413" t="s">
        <v>771</v>
      </c>
      <c r="FRR324" s="414"/>
      <c r="FRS324" s="415"/>
      <c r="FRT324" s="416" t="s">
        <v>770</v>
      </c>
      <c r="FRU324" s="413" t="s">
        <v>771</v>
      </c>
      <c r="FRV324" s="414"/>
      <c r="FRW324" s="415"/>
      <c r="FRX324" s="416" t="s">
        <v>770</v>
      </c>
      <c r="FRY324" s="413" t="s">
        <v>771</v>
      </c>
      <c r="FRZ324" s="414"/>
      <c r="FSA324" s="415"/>
      <c r="FSB324" s="416" t="s">
        <v>770</v>
      </c>
      <c r="FSC324" s="413" t="s">
        <v>771</v>
      </c>
      <c r="FSD324" s="414"/>
      <c r="FSE324" s="415"/>
      <c r="FSF324" s="416" t="s">
        <v>770</v>
      </c>
      <c r="FSG324" s="413" t="s">
        <v>771</v>
      </c>
      <c r="FSH324" s="414"/>
      <c r="FSI324" s="415"/>
      <c r="FSJ324" s="416" t="s">
        <v>770</v>
      </c>
      <c r="FSK324" s="413" t="s">
        <v>771</v>
      </c>
      <c r="FSL324" s="414"/>
      <c r="FSM324" s="415"/>
      <c r="FSN324" s="416" t="s">
        <v>770</v>
      </c>
      <c r="FSO324" s="413" t="s">
        <v>771</v>
      </c>
      <c r="FSP324" s="414"/>
      <c r="FSQ324" s="415"/>
      <c r="FSR324" s="416" t="s">
        <v>770</v>
      </c>
      <c r="FSS324" s="413" t="s">
        <v>771</v>
      </c>
      <c r="FST324" s="414"/>
      <c r="FSU324" s="415"/>
      <c r="FSV324" s="416" t="s">
        <v>770</v>
      </c>
      <c r="FSW324" s="413" t="s">
        <v>771</v>
      </c>
      <c r="FSX324" s="414"/>
      <c r="FSY324" s="415"/>
      <c r="FSZ324" s="416" t="s">
        <v>770</v>
      </c>
      <c r="FTA324" s="413" t="s">
        <v>771</v>
      </c>
      <c r="FTB324" s="414"/>
      <c r="FTC324" s="415"/>
      <c r="FTD324" s="416" t="s">
        <v>770</v>
      </c>
      <c r="FTE324" s="413" t="s">
        <v>771</v>
      </c>
      <c r="FTF324" s="414"/>
      <c r="FTG324" s="415"/>
      <c r="FTH324" s="416" t="s">
        <v>770</v>
      </c>
      <c r="FTI324" s="413" t="s">
        <v>771</v>
      </c>
      <c r="FTJ324" s="414"/>
      <c r="FTK324" s="415"/>
      <c r="FTL324" s="416" t="s">
        <v>770</v>
      </c>
      <c r="FTM324" s="413" t="s">
        <v>771</v>
      </c>
      <c r="FTN324" s="414"/>
      <c r="FTO324" s="415"/>
      <c r="FTP324" s="416" t="s">
        <v>770</v>
      </c>
      <c r="FTQ324" s="413" t="s">
        <v>771</v>
      </c>
      <c r="FTR324" s="414"/>
      <c r="FTS324" s="415"/>
      <c r="FTT324" s="416" t="s">
        <v>770</v>
      </c>
      <c r="FTU324" s="413" t="s">
        <v>771</v>
      </c>
      <c r="FTV324" s="414"/>
      <c r="FTW324" s="415"/>
      <c r="FTX324" s="416" t="s">
        <v>770</v>
      </c>
      <c r="FTY324" s="413" t="s">
        <v>771</v>
      </c>
      <c r="FTZ324" s="414"/>
      <c r="FUA324" s="415"/>
      <c r="FUB324" s="416" t="s">
        <v>770</v>
      </c>
      <c r="FUC324" s="413" t="s">
        <v>771</v>
      </c>
      <c r="FUD324" s="414"/>
      <c r="FUE324" s="415"/>
      <c r="FUF324" s="416" t="s">
        <v>770</v>
      </c>
      <c r="FUG324" s="413" t="s">
        <v>771</v>
      </c>
      <c r="FUH324" s="414"/>
      <c r="FUI324" s="415"/>
      <c r="FUJ324" s="416" t="s">
        <v>770</v>
      </c>
      <c r="FUK324" s="413" t="s">
        <v>771</v>
      </c>
      <c r="FUL324" s="414"/>
      <c r="FUM324" s="415"/>
      <c r="FUN324" s="416" t="s">
        <v>770</v>
      </c>
      <c r="FUO324" s="413" t="s">
        <v>771</v>
      </c>
      <c r="FUP324" s="414"/>
      <c r="FUQ324" s="415"/>
      <c r="FUR324" s="416" t="s">
        <v>770</v>
      </c>
      <c r="FUS324" s="413" t="s">
        <v>771</v>
      </c>
      <c r="FUT324" s="414"/>
      <c r="FUU324" s="415"/>
      <c r="FUV324" s="416" t="s">
        <v>770</v>
      </c>
      <c r="FUW324" s="413" t="s">
        <v>771</v>
      </c>
      <c r="FUX324" s="414"/>
      <c r="FUY324" s="415"/>
      <c r="FUZ324" s="416" t="s">
        <v>770</v>
      </c>
      <c r="FVA324" s="413" t="s">
        <v>771</v>
      </c>
      <c r="FVB324" s="414"/>
      <c r="FVC324" s="415"/>
      <c r="FVD324" s="416" t="s">
        <v>770</v>
      </c>
      <c r="FVE324" s="413" t="s">
        <v>771</v>
      </c>
      <c r="FVF324" s="414"/>
      <c r="FVG324" s="415"/>
      <c r="FVH324" s="416" t="s">
        <v>770</v>
      </c>
      <c r="FVI324" s="413" t="s">
        <v>771</v>
      </c>
      <c r="FVJ324" s="414"/>
      <c r="FVK324" s="415"/>
      <c r="FVL324" s="416" t="s">
        <v>770</v>
      </c>
      <c r="FVM324" s="413" t="s">
        <v>771</v>
      </c>
      <c r="FVN324" s="414"/>
      <c r="FVO324" s="415"/>
      <c r="FVP324" s="416" t="s">
        <v>770</v>
      </c>
      <c r="FVQ324" s="413" t="s">
        <v>771</v>
      </c>
      <c r="FVR324" s="414"/>
      <c r="FVS324" s="415"/>
      <c r="FVT324" s="416" t="s">
        <v>770</v>
      </c>
      <c r="FVU324" s="413" t="s">
        <v>771</v>
      </c>
      <c r="FVV324" s="414"/>
      <c r="FVW324" s="415"/>
      <c r="FVX324" s="416" t="s">
        <v>770</v>
      </c>
      <c r="FVY324" s="413" t="s">
        <v>771</v>
      </c>
      <c r="FVZ324" s="414"/>
      <c r="FWA324" s="415"/>
      <c r="FWB324" s="416" t="s">
        <v>770</v>
      </c>
      <c r="FWC324" s="413" t="s">
        <v>771</v>
      </c>
      <c r="FWD324" s="414"/>
      <c r="FWE324" s="415"/>
      <c r="FWF324" s="416" t="s">
        <v>770</v>
      </c>
      <c r="FWG324" s="413" t="s">
        <v>771</v>
      </c>
      <c r="FWH324" s="414"/>
      <c r="FWI324" s="415"/>
      <c r="FWJ324" s="416" t="s">
        <v>770</v>
      </c>
      <c r="FWK324" s="413" t="s">
        <v>771</v>
      </c>
      <c r="FWL324" s="414"/>
      <c r="FWM324" s="415"/>
      <c r="FWN324" s="416" t="s">
        <v>770</v>
      </c>
      <c r="FWO324" s="413" t="s">
        <v>771</v>
      </c>
      <c r="FWP324" s="414"/>
      <c r="FWQ324" s="415"/>
      <c r="FWR324" s="416" t="s">
        <v>770</v>
      </c>
      <c r="FWS324" s="413" t="s">
        <v>771</v>
      </c>
      <c r="FWT324" s="414"/>
      <c r="FWU324" s="415"/>
      <c r="FWV324" s="416" t="s">
        <v>770</v>
      </c>
      <c r="FWW324" s="413" t="s">
        <v>771</v>
      </c>
      <c r="FWX324" s="414"/>
      <c r="FWY324" s="415"/>
      <c r="FWZ324" s="416" t="s">
        <v>770</v>
      </c>
      <c r="FXA324" s="413" t="s">
        <v>771</v>
      </c>
      <c r="FXB324" s="414"/>
      <c r="FXC324" s="415"/>
      <c r="FXD324" s="416" t="s">
        <v>770</v>
      </c>
      <c r="FXE324" s="413" t="s">
        <v>771</v>
      </c>
      <c r="FXF324" s="414"/>
      <c r="FXG324" s="415"/>
      <c r="FXH324" s="416" t="s">
        <v>770</v>
      </c>
      <c r="FXI324" s="413" t="s">
        <v>771</v>
      </c>
      <c r="FXJ324" s="414"/>
      <c r="FXK324" s="415"/>
      <c r="FXL324" s="416" t="s">
        <v>770</v>
      </c>
      <c r="FXM324" s="413" t="s">
        <v>771</v>
      </c>
      <c r="FXN324" s="414"/>
      <c r="FXO324" s="415"/>
      <c r="FXP324" s="416" t="s">
        <v>770</v>
      </c>
      <c r="FXQ324" s="413" t="s">
        <v>771</v>
      </c>
      <c r="FXR324" s="414"/>
      <c r="FXS324" s="415"/>
      <c r="FXT324" s="416" t="s">
        <v>770</v>
      </c>
      <c r="FXU324" s="413" t="s">
        <v>771</v>
      </c>
      <c r="FXV324" s="414"/>
      <c r="FXW324" s="415"/>
      <c r="FXX324" s="416" t="s">
        <v>770</v>
      </c>
      <c r="FXY324" s="413" t="s">
        <v>771</v>
      </c>
      <c r="FXZ324" s="414"/>
      <c r="FYA324" s="415"/>
      <c r="FYB324" s="416" t="s">
        <v>770</v>
      </c>
      <c r="FYC324" s="413" t="s">
        <v>771</v>
      </c>
      <c r="FYD324" s="414"/>
      <c r="FYE324" s="415"/>
      <c r="FYF324" s="416" t="s">
        <v>770</v>
      </c>
      <c r="FYG324" s="413" t="s">
        <v>771</v>
      </c>
      <c r="FYH324" s="414"/>
      <c r="FYI324" s="415"/>
      <c r="FYJ324" s="416" t="s">
        <v>770</v>
      </c>
      <c r="FYK324" s="413" t="s">
        <v>771</v>
      </c>
      <c r="FYL324" s="414"/>
      <c r="FYM324" s="415"/>
      <c r="FYN324" s="416" t="s">
        <v>770</v>
      </c>
      <c r="FYO324" s="413" t="s">
        <v>771</v>
      </c>
      <c r="FYP324" s="414"/>
      <c r="FYQ324" s="415"/>
      <c r="FYR324" s="416" t="s">
        <v>770</v>
      </c>
      <c r="FYS324" s="413" t="s">
        <v>771</v>
      </c>
      <c r="FYT324" s="414"/>
      <c r="FYU324" s="415"/>
      <c r="FYV324" s="416" t="s">
        <v>770</v>
      </c>
      <c r="FYW324" s="413" t="s">
        <v>771</v>
      </c>
      <c r="FYX324" s="414"/>
      <c r="FYY324" s="415"/>
      <c r="FYZ324" s="416" t="s">
        <v>770</v>
      </c>
      <c r="FZA324" s="413" t="s">
        <v>771</v>
      </c>
      <c r="FZB324" s="414"/>
      <c r="FZC324" s="415"/>
      <c r="FZD324" s="416" t="s">
        <v>770</v>
      </c>
      <c r="FZE324" s="413" t="s">
        <v>771</v>
      </c>
      <c r="FZF324" s="414"/>
      <c r="FZG324" s="415"/>
      <c r="FZH324" s="416" t="s">
        <v>770</v>
      </c>
      <c r="FZI324" s="413" t="s">
        <v>771</v>
      </c>
      <c r="FZJ324" s="414"/>
      <c r="FZK324" s="415"/>
      <c r="FZL324" s="416" t="s">
        <v>770</v>
      </c>
      <c r="FZM324" s="413" t="s">
        <v>771</v>
      </c>
      <c r="FZN324" s="414"/>
      <c r="FZO324" s="415"/>
      <c r="FZP324" s="416" t="s">
        <v>770</v>
      </c>
      <c r="FZQ324" s="413" t="s">
        <v>771</v>
      </c>
      <c r="FZR324" s="414"/>
      <c r="FZS324" s="415"/>
      <c r="FZT324" s="416" t="s">
        <v>770</v>
      </c>
      <c r="FZU324" s="413" t="s">
        <v>771</v>
      </c>
      <c r="FZV324" s="414"/>
      <c r="FZW324" s="415"/>
      <c r="FZX324" s="416" t="s">
        <v>770</v>
      </c>
      <c r="FZY324" s="413" t="s">
        <v>771</v>
      </c>
      <c r="FZZ324" s="414"/>
      <c r="GAA324" s="415"/>
      <c r="GAB324" s="416" t="s">
        <v>770</v>
      </c>
      <c r="GAC324" s="413" t="s">
        <v>771</v>
      </c>
      <c r="GAD324" s="414"/>
      <c r="GAE324" s="415"/>
      <c r="GAF324" s="416" t="s">
        <v>770</v>
      </c>
      <c r="GAG324" s="413" t="s">
        <v>771</v>
      </c>
      <c r="GAH324" s="414"/>
      <c r="GAI324" s="415"/>
      <c r="GAJ324" s="416" t="s">
        <v>770</v>
      </c>
      <c r="GAK324" s="413" t="s">
        <v>771</v>
      </c>
      <c r="GAL324" s="414"/>
      <c r="GAM324" s="415"/>
      <c r="GAN324" s="416" t="s">
        <v>770</v>
      </c>
      <c r="GAO324" s="413" t="s">
        <v>771</v>
      </c>
      <c r="GAP324" s="414"/>
      <c r="GAQ324" s="415"/>
      <c r="GAR324" s="416" t="s">
        <v>770</v>
      </c>
      <c r="GAS324" s="413" t="s">
        <v>771</v>
      </c>
      <c r="GAT324" s="414"/>
      <c r="GAU324" s="415"/>
      <c r="GAV324" s="416" t="s">
        <v>770</v>
      </c>
      <c r="GAW324" s="413" t="s">
        <v>771</v>
      </c>
      <c r="GAX324" s="414"/>
      <c r="GAY324" s="415"/>
      <c r="GAZ324" s="416" t="s">
        <v>770</v>
      </c>
      <c r="GBA324" s="413" t="s">
        <v>771</v>
      </c>
      <c r="GBB324" s="414"/>
      <c r="GBC324" s="415"/>
      <c r="GBD324" s="416" t="s">
        <v>770</v>
      </c>
      <c r="GBE324" s="413" t="s">
        <v>771</v>
      </c>
      <c r="GBF324" s="414"/>
      <c r="GBG324" s="415"/>
      <c r="GBH324" s="416" t="s">
        <v>770</v>
      </c>
      <c r="GBI324" s="413" t="s">
        <v>771</v>
      </c>
      <c r="GBJ324" s="414"/>
      <c r="GBK324" s="415"/>
      <c r="GBL324" s="416" t="s">
        <v>770</v>
      </c>
      <c r="GBM324" s="413" t="s">
        <v>771</v>
      </c>
      <c r="GBN324" s="414"/>
      <c r="GBO324" s="415"/>
      <c r="GBP324" s="416" t="s">
        <v>770</v>
      </c>
      <c r="GBQ324" s="413" t="s">
        <v>771</v>
      </c>
      <c r="GBR324" s="414"/>
      <c r="GBS324" s="415"/>
      <c r="GBT324" s="416" t="s">
        <v>770</v>
      </c>
      <c r="GBU324" s="413" t="s">
        <v>771</v>
      </c>
      <c r="GBV324" s="414"/>
      <c r="GBW324" s="415"/>
      <c r="GBX324" s="416" t="s">
        <v>770</v>
      </c>
      <c r="GBY324" s="413" t="s">
        <v>771</v>
      </c>
      <c r="GBZ324" s="414"/>
      <c r="GCA324" s="415"/>
      <c r="GCB324" s="416" t="s">
        <v>770</v>
      </c>
      <c r="GCC324" s="413" t="s">
        <v>771</v>
      </c>
      <c r="GCD324" s="414"/>
      <c r="GCE324" s="415"/>
      <c r="GCF324" s="416" t="s">
        <v>770</v>
      </c>
      <c r="GCG324" s="413" t="s">
        <v>771</v>
      </c>
      <c r="GCH324" s="414"/>
      <c r="GCI324" s="415"/>
      <c r="GCJ324" s="416" t="s">
        <v>770</v>
      </c>
      <c r="GCK324" s="413" t="s">
        <v>771</v>
      </c>
      <c r="GCL324" s="414"/>
      <c r="GCM324" s="415"/>
      <c r="GCN324" s="416" t="s">
        <v>770</v>
      </c>
      <c r="GCO324" s="413" t="s">
        <v>771</v>
      </c>
      <c r="GCP324" s="414"/>
      <c r="GCQ324" s="415"/>
      <c r="GCR324" s="416" t="s">
        <v>770</v>
      </c>
      <c r="GCS324" s="413" t="s">
        <v>771</v>
      </c>
      <c r="GCT324" s="414"/>
      <c r="GCU324" s="415"/>
      <c r="GCV324" s="416" t="s">
        <v>770</v>
      </c>
      <c r="GCW324" s="413" t="s">
        <v>771</v>
      </c>
      <c r="GCX324" s="414"/>
      <c r="GCY324" s="415"/>
      <c r="GCZ324" s="416" t="s">
        <v>770</v>
      </c>
      <c r="GDA324" s="413" t="s">
        <v>771</v>
      </c>
      <c r="GDB324" s="414"/>
      <c r="GDC324" s="415"/>
      <c r="GDD324" s="416" t="s">
        <v>770</v>
      </c>
      <c r="GDE324" s="413" t="s">
        <v>771</v>
      </c>
      <c r="GDF324" s="414"/>
      <c r="GDG324" s="415"/>
      <c r="GDH324" s="416" t="s">
        <v>770</v>
      </c>
      <c r="GDI324" s="413" t="s">
        <v>771</v>
      </c>
      <c r="GDJ324" s="414"/>
      <c r="GDK324" s="415"/>
      <c r="GDL324" s="416" t="s">
        <v>770</v>
      </c>
      <c r="GDM324" s="413" t="s">
        <v>771</v>
      </c>
      <c r="GDN324" s="414"/>
      <c r="GDO324" s="415"/>
      <c r="GDP324" s="416" t="s">
        <v>770</v>
      </c>
      <c r="GDQ324" s="413" t="s">
        <v>771</v>
      </c>
      <c r="GDR324" s="414"/>
      <c r="GDS324" s="415"/>
      <c r="GDT324" s="416" t="s">
        <v>770</v>
      </c>
      <c r="GDU324" s="413" t="s">
        <v>771</v>
      </c>
      <c r="GDV324" s="414"/>
      <c r="GDW324" s="415"/>
      <c r="GDX324" s="416" t="s">
        <v>770</v>
      </c>
      <c r="GDY324" s="413" t="s">
        <v>771</v>
      </c>
      <c r="GDZ324" s="414"/>
      <c r="GEA324" s="415"/>
      <c r="GEB324" s="416" t="s">
        <v>770</v>
      </c>
      <c r="GEC324" s="413" t="s">
        <v>771</v>
      </c>
      <c r="GED324" s="414"/>
      <c r="GEE324" s="415"/>
      <c r="GEF324" s="416" t="s">
        <v>770</v>
      </c>
      <c r="GEG324" s="413" t="s">
        <v>771</v>
      </c>
      <c r="GEH324" s="414"/>
      <c r="GEI324" s="415"/>
      <c r="GEJ324" s="416" t="s">
        <v>770</v>
      </c>
      <c r="GEK324" s="413" t="s">
        <v>771</v>
      </c>
      <c r="GEL324" s="414"/>
      <c r="GEM324" s="415"/>
      <c r="GEN324" s="416" t="s">
        <v>770</v>
      </c>
      <c r="GEO324" s="413" t="s">
        <v>771</v>
      </c>
      <c r="GEP324" s="414"/>
      <c r="GEQ324" s="415"/>
      <c r="GER324" s="416" t="s">
        <v>770</v>
      </c>
      <c r="GES324" s="413" t="s">
        <v>771</v>
      </c>
      <c r="GET324" s="414"/>
      <c r="GEU324" s="415"/>
      <c r="GEV324" s="416" t="s">
        <v>770</v>
      </c>
      <c r="GEW324" s="413" t="s">
        <v>771</v>
      </c>
      <c r="GEX324" s="414"/>
      <c r="GEY324" s="415"/>
      <c r="GEZ324" s="416" t="s">
        <v>770</v>
      </c>
      <c r="GFA324" s="413" t="s">
        <v>771</v>
      </c>
      <c r="GFB324" s="414"/>
      <c r="GFC324" s="415"/>
      <c r="GFD324" s="416" t="s">
        <v>770</v>
      </c>
      <c r="GFE324" s="413" t="s">
        <v>771</v>
      </c>
      <c r="GFF324" s="414"/>
      <c r="GFG324" s="415"/>
      <c r="GFH324" s="416" t="s">
        <v>770</v>
      </c>
      <c r="GFI324" s="413" t="s">
        <v>771</v>
      </c>
      <c r="GFJ324" s="414"/>
      <c r="GFK324" s="415"/>
      <c r="GFL324" s="416" t="s">
        <v>770</v>
      </c>
      <c r="GFM324" s="413" t="s">
        <v>771</v>
      </c>
      <c r="GFN324" s="414"/>
      <c r="GFO324" s="415"/>
      <c r="GFP324" s="416" t="s">
        <v>770</v>
      </c>
      <c r="GFQ324" s="413" t="s">
        <v>771</v>
      </c>
      <c r="GFR324" s="414"/>
      <c r="GFS324" s="415"/>
      <c r="GFT324" s="416" t="s">
        <v>770</v>
      </c>
      <c r="GFU324" s="413" t="s">
        <v>771</v>
      </c>
      <c r="GFV324" s="414"/>
      <c r="GFW324" s="415"/>
      <c r="GFX324" s="416" t="s">
        <v>770</v>
      </c>
      <c r="GFY324" s="413" t="s">
        <v>771</v>
      </c>
      <c r="GFZ324" s="414"/>
      <c r="GGA324" s="415"/>
      <c r="GGB324" s="416" t="s">
        <v>770</v>
      </c>
      <c r="GGC324" s="413" t="s">
        <v>771</v>
      </c>
      <c r="GGD324" s="414"/>
      <c r="GGE324" s="415"/>
      <c r="GGF324" s="416" t="s">
        <v>770</v>
      </c>
      <c r="GGG324" s="413" t="s">
        <v>771</v>
      </c>
      <c r="GGH324" s="414"/>
      <c r="GGI324" s="415"/>
      <c r="GGJ324" s="416" t="s">
        <v>770</v>
      </c>
      <c r="GGK324" s="413" t="s">
        <v>771</v>
      </c>
      <c r="GGL324" s="414"/>
      <c r="GGM324" s="415"/>
      <c r="GGN324" s="416" t="s">
        <v>770</v>
      </c>
      <c r="GGO324" s="413" t="s">
        <v>771</v>
      </c>
      <c r="GGP324" s="414"/>
      <c r="GGQ324" s="415"/>
      <c r="GGR324" s="416" t="s">
        <v>770</v>
      </c>
      <c r="GGS324" s="413" t="s">
        <v>771</v>
      </c>
      <c r="GGT324" s="414"/>
      <c r="GGU324" s="415"/>
      <c r="GGV324" s="416" t="s">
        <v>770</v>
      </c>
      <c r="GGW324" s="413" t="s">
        <v>771</v>
      </c>
      <c r="GGX324" s="414"/>
      <c r="GGY324" s="415"/>
      <c r="GGZ324" s="416" t="s">
        <v>770</v>
      </c>
      <c r="GHA324" s="413" t="s">
        <v>771</v>
      </c>
      <c r="GHB324" s="414"/>
      <c r="GHC324" s="415"/>
      <c r="GHD324" s="416" t="s">
        <v>770</v>
      </c>
      <c r="GHE324" s="413" t="s">
        <v>771</v>
      </c>
      <c r="GHF324" s="414"/>
      <c r="GHG324" s="415"/>
      <c r="GHH324" s="416" t="s">
        <v>770</v>
      </c>
      <c r="GHI324" s="413" t="s">
        <v>771</v>
      </c>
      <c r="GHJ324" s="414"/>
      <c r="GHK324" s="415"/>
      <c r="GHL324" s="416" t="s">
        <v>770</v>
      </c>
      <c r="GHM324" s="413" t="s">
        <v>771</v>
      </c>
      <c r="GHN324" s="414"/>
      <c r="GHO324" s="415"/>
      <c r="GHP324" s="416" t="s">
        <v>770</v>
      </c>
      <c r="GHQ324" s="413" t="s">
        <v>771</v>
      </c>
      <c r="GHR324" s="414"/>
      <c r="GHS324" s="415"/>
      <c r="GHT324" s="416" t="s">
        <v>770</v>
      </c>
      <c r="GHU324" s="413" t="s">
        <v>771</v>
      </c>
      <c r="GHV324" s="414"/>
      <c r="GHW324" s="415"/>
      <c r="GHX324" s="416" t="s">
        <v>770</v>
      </c>
      <c r="GHY324" s="413" t="s">
        <v>771</v>
      </c>
      <c r="GHZ324" s="414"/>
      <c r="GIA324" s="415"/>
      <c r="GIB324" s="416" t="s">
        <v>770</v>
      </c>
      <c r="GIC324" s="413" t="s">
        <v>771</v>
      </c>
      <c r="GID324" s="414"/>
      <c r="GIE324" s="415"/>
      <c r="GIF324" s="416" t="s">
        <v>770</v>
      </c>
      <c r="GIG324" s="413" t="s">
        <v>771</v>
      </c>
      <c r="GIH324" s="414"/>
      <c r="GII324" s="415"/>
      <c r="GIJ324" s="416" t="s">
        <v>770</v>
      </c>
      <c r="GIK324" s="413" t="s">
        <v>771</v>
      </c>
      <c r="GIL324" s="414"/>
      <c r="GIM324" s="415"/>
      <c r="GIN324" s="416" t="s">
        <v>770</v>
      </c>
      <c r="GIO324" s="413" t="s">
        <v>771</v>
      </c>
      <c r="GIP324" s="414"/>
      <c r="GIQ324" s="415"/>
      <c r="GIR324" s="416" t="s">
        <v>770</v>
      </c>
      <c r="GIS324" s="413" t="s">
        <v>771</v>
      </c>
      <c r="GIT324" s="414"/>
      <c r="GIU324" s="415"/>
      <c r="GIV324" s="416" t="s">
        <v>770</v>
      </c>
      <c r="GIW324" s="413" t="s">
        <v>771</v>
      </c>
      <c r="GIX324" s="414"/>
      <c r="GIY324" s="415"/>
      <c r="GIZ324" s="416" t="s">
        <v>770</v>
      </c>
      <c r="GJA324" s="413" t="s">
        <v>771</v>
      </c>
      <c r="GJB324" s="414"/>
      <c r="GJC324" s="415"/>
      <c r="GJD324" s="416" t="s">
        <v>770</v>
      </c>
      <c r="GJE324" s="413" t="s">
        <v>771</v>
      </c>
      <c r="GJF324" s="414"/>
      <c r="GJG324" s="415"/>
      <c r="GJH324" s="416" t="s">
        <v>770</v>
      </c>
      <c r="GJI324" s="413" t="s">
        <v>771</v>
      </c>
      <c r="GJJ324" s="414"/>
      <c r="GJK324" s="415"/>
      <c r="GJL324" s="416" t="s">
        <v>770</v>
      </c>
      <c r="GJM324" s="413" t="s">
        <v>771</v>
      </c>
      <c r="GJN324" s="414"/>
      <c r="GJO324" s="415"/>
      <c r="GJP324" s="416" t="s">
        <v>770</v>
      </c>
      <c r="GJQ324" s="413" t="s">
        <v>771</v>
      </c>
      <c r="GJR324" s="414"/>
      <c r="GJS324" s="415"/>
      <c r="GJT324" s="416" t="s">
        <v>770</v>
      </c>
      <c r="GJU324" s="413" t="s">
        <v>771</v>
      </c>
      <c r="GJV324" s="414"/>
      <c r="GJW324" s="415"/>
      <c r="GJX324" s="416" t="s">
        <v>770</v>
      </c>
      <c r="GJY324" s="413" t="s">
        <v>771</v>
      </c>
      <c r="GJZ324" s="414"/>
      <c r="GKA324" s="415"/>
      <c r="GKB324" s="416" t="s">
        <v>770</v>
      </c>
      <c r="GKC324" s="413" t="s">
        <v>771</v>
      </c>
      <c r="GKD324" s="414"/>
      <c r="GKE324" s="415"/>
      <c r="GKF324" s="416" t="s">
        <v>770</v>
      </c>
      <c r="GKG324" s="413" t="s">
        <v>771</v>
      </c>
      <c r="GKH324" s="414"/>
      <c r="GKI324" s="415"/>
      <c r="GKJ324" s="416" t="s">
        <v>770</v>
      </c>
      <c r="GKK324" s="413" t="s">
        <v>771</v>
      </c>
      <c r="GKL324" s="414"/>
      <c r="GKM324" s="415"/>
      <c r="GKN324" s="416" t="s">
        <v>770</v>
      </c>
      <c r="GKO324" s="413" t="s">
        <v>771</v>
      </c>
      <c r="GKP324" s="414"/>
      <c r="GKQ324" s="415"/>
      <c r="GKR324" s="416" t="s">
        <v>770</v>
      </c>
      <c r="GKS324" s="413" t="s">
        <v>771</v>
      </c>
      <c r="GKT324" s="414"/>
      <c r="GKU324" s="415"/>
      <c r="GKV324" s="416" t="s">
        <v>770</v>
      </c>
      <c r="GKW324" s="413" t="s">
        <v>771</v>
      </c>
      <c r="GKX324" s="414"/>
      <c r="GKY324" s="415"/>
      <c r="GKZ324" s="416" t="s">
        <v>770</v>
      </c>
      <c r="GLA324" s="413" t="s">
        <v>771</v>
      </c>
      <c r="GLB324" s="414"/>
      <c r="GLC324" s="415"/>
      <c r="GLD324" s="416" t="s">
        <v>770</v>
      </c>
      <c r="GLE324" s="413" t="s">
        <v>771</v>
      </c>
      <c r="GLF324" s="414"/>
      <c r="GLG324" s="415"/>
      <c r="GLH324" s="416" t="s">
        <v>770</v>
      </c>
      <c r="GLI324" s="413" t="s">
        <v>771</v>
      </c>
      <c r="GLJ324" s="414"/>
      <c r="GLK324" s="415"/>
      <c r="GLL324" s="416" t="s">
        <v>770</v>
      </c>
      <c r="GLM324" s="413" t="s">
        <v>771</v>
      </c>
      <c r="GLN324" s="414"/>
      <c r="GLO324" s="415"/>
      <c r="GLP324" s="416" t="s">
        <v>770</v>
      </c>
      <c r="GLQ324" s="413" t="s">
        <v>771</v>
      </c>
      <c r="GLR324" s="414"/>
      <c r="GLS324" s="415"/>
      <c r="GLT324" s="416" t="s">
        <v>770</v>
      </c>
      <c r="GLU324" s="413" t="s">
        <v>771</v>
      </c>
      <c r="GLV324" s="414"/>
      <c r="GLW324" s="415"/>
      <c r="GLX324" s="416" t="s">
        <v>770</v>
      </c>
      <c r="GLY324" s="413" t="s">
        <v>771</v>
      </c>
      <c r="GLZ324" s="414"/>
      <c r="GMA324" s="415"/>
      <c r="GMB324" s="416" t="s">
        <v>770</v>
      </c>
      <c r="GMC324" s="413" t="s">
        <v>771</v>
      </c>
      <c r="GMD324" s="414"/>
      <c r="GME324" s="415"/>
      <c r="GMF324" s="416" t="s">
        <v>770</v>
      </c>
      <c r="GMG324" s="413" t="s">
        <v>771</v>
      </c>
      <c r="GMH324" s="414"/>
      <c r="GMI324" s="415"/>
      <c r="GMJ324" s="416" t="s">
        <v>770</v>
      </c>
      <c r="GMK324" s="413" t="s">
        <v>771</v>
      </c>
      <c r="GML324" s="414"/>
      <c r="GMM324" s="415"/>
      <c r="GMN324" s="416" t="s">
        <v>770</v>
      </c>
      <c r="GMO324" s="413" t="s">
        <v>771</v>
      </c>
      <c r="GMP324" s="414"/>
      <c r="GMQ324" s="415"/>
      <c r="GMR324" s="416" t="s">
        <v>770</v>
      </c>
      <c r="GMS324" s="413" t="s">
        <v>771</v>
      </c>
      <c r="GMT324" s="414"/>
      <c r="GMU324" s="415"/>
      <c r="GMV324" s="416" t="s">
        <v>770</v>
      </c>
      <c r="GMW324" s="413" t="s">
        <v>771</v>
      </c>
      <c r="GMX324" s="414"/>
      <c r="GMY324" s="415"/>
      <c r="GMZ324" s="416" t="s">
        <v>770</v>
      </c>
      <c r="GNA324" s="413" t="s">
        <v>771</v>
      </c>
      <c r="GNB324" s="414"/>
      <c r="GNC324" s="415"/>
      <c r="GND324" s="416" t="s">
        <v>770</v>
      </c>
      <c r="GNE324" s="413" t="s">
        <v>771</v>
      </c>
      <c r="GNF324" s="414"/>
      <c r="GNG324" s="415"/>
      <c r="GNH324" s="416" t="s">
        <v>770</v>
      </c>
      <c r="GNI324" s="413" t="s">
        <v>771</v>
      </c>
      <c r="GNJ324" s="414"/>
      <c r="GNK324" s="415"/>
      <c r="GNL324" s="416" t="s">
        <v>770</v>
      </c>
      <c r="GNM324" s="413" t="s">
        <v>771</v>
      </c>
      <c r="GNN324" s="414"/>
      <c r="GNO324" s="415"/>
      <c r="GNP324" s="416" t="s">
        <v>770</v>
      </c>
      <c r="GNQ324" s="413" t="s">
        <v>771</v>
      </c>
      <c r="GNR324" s="414"/>
      <c r="GNS324" s="415"/>
      <c r="GNT324" s="416" t="s">
        <v>770</v>
      </c>
      <c r="GNU324" s="413" t="s">
        <v>771</v>
      </c>
      <c r="GNV324" s="414"/>
      <c r="GNW324" s="415"/>
      <c r="GNX324" s="416" t="s">
        <v>770</v>
      </c>
      <c r="GNY324" s="413" t="s">
        <v>771</v>
      </c>
      <c r="GNZ324" s="414"/>
      <c r="GOA324" s="415"/>
      <c r="GOB324" s="416" t="s">
        <v>770</v>
      </c>
      <c r="GOC324" s="413" t="s">
        <v>771</v>
      </c>
      <c r="GOD324" s="414"/>
      <c r="GOE324" s="415"/>
      <c r="GOF324" s="416" t="s">
        <v>770</v>
      </c>
      <c r="GOG324" s="413" t="s">
        <v>771</v>
      </c>
      <c r="GOH324" s="414"/>
      <c r="GOI324" s="415"/>
      <c r="GOJ324" s="416" t="s">
        <v>770</v>
      </c>
      <c r="GOK324" s="413" t="s">
        <v>771</v>
      </c>
      <c r="GOL324" s="414"/>
      <c r="GOM324" s="415"/>
      <c r="GON324" s="416" t="s">
        <v>770</v>
      </c>
      <c r="GOO324" s="413" t="s">
        <v>771</v>
      </c>
      <c r="GOP324" s="414"/>
      <c r="GOQ324" s="415"/>
      <c r="GOR324" s="416" t="s">
        <v>770</v>
      </c>
      <c r="GOS324" s="413" t="s">
        <v>771</v>
      </c>
      <c r="GOT324" s="414"/>
      <c r="GOU324" s="415"/>
      <c r="GOV324" s="416" t="s">
        <v>770</v>
      </c>
      <c r="GOW324" s="413" t="s">
        <v>771</v>
      </c>
      <c r="GOX324" s="414"/>
      <c r="GOY324" s="415"/>
      <c r="GOZ324" s="416" t="s">
        <v>770</v>
      </c>
      <c r="GPA324" s="413" t="s">
        <v>771</v>
      </c>
      <c r="GPB324" s="414"/>
      <c r="GPC324" s="415"/>
      <c r="GPD324" s="416" t="s">
        <v>770</v>
      </c>
      <c r="GPE324" s="413" t="s">
        <v>771</v>
      </c>
      <c r="GPF324" s="414"/>
      <c r="GPG324" s="415"/>
      <c r="GPH324" s="416" t="s">
        <v>770</v>
      </c>
      <c r="GPI324" s="413" t="s">
        <v>771</v>
      </c>
      <c r="GPJ324" s="414"/>
      <c r="GPK324" s="415"/>
      <c r="GPL324" s="416" t="s">
        <v>770</v>
      </c>
      <c r="GPM324" s="413" t="s">
        <v>771</v>
      </c>
      <c r="GPN324" s="414"/>
      <c r="GPO324" s="415"/>
      <c r="GPP324" s="416" t="s">
        <v>770</v>
      </c>
      <c r="GPQ324" s="413" t="s">
        <v>771</v>
      </c>
      <c r="GPR324" s="414"/>
      <c r="GPS324" s="415"/>
      <c r="GPT324" s="416" t="s">
        <v>770</v>
      </c>
      <c r="GPU324" s="413" t="s">
        <v>771</v>
      </c>
      <c r="GPV324" s="414"/>
      <c r="GPW324" s="415"/>
      <c r="GPX324" s="416" t="s">
        <v>770</v>
      </c>
      <c r="GPY324" s="413" t="s">
        <v>771</v>
      </c>
      <c r="GPZ324" s="414"/>
      <c r="GQA324" s="415"/>
      <c r="GQB324" s="416" t="s">
        <v>770</v>
      </c>
      <c r="GQC324" s="413" t="s">
        <v>771</v>
      </c>
      <c r="GQD324" s="414"/>
      <c r="GQE324" s="415"/>
      <c r="GQF324" s="416" t="s">
        <v>770</v>
      </c>
      <c r="GQG324" s="413" t="s">
        <v>771</v>
      </c>
      <c r="GQH324" s="414"/>
      <c r="GQI324" s="415"/>
      <c r="GQJ324" s="416" t="s">
        <v>770</v>
      </c>
      <c r="GQK324" s="413" t="s">
        <v>771</v>
      </c>
      <c r="GQL324" s="414"/>
      <c r="GQM324" s="415"/>
      <c r="GQN324" s="416" t="s">
        <v>770</v>
      </c>
      <c r="GQO324" s="413" t="s">
        <v>771</v>
      </c>
      <c r="GQP324" s="414"/>
      <c r="GQQ324" s="415"/>
      <c r="GQR324" s="416" t="s">
        <v>770</v>
      </c>
      <c r="GQS324" s="413" t="s">
        <v>771</v>
      </c>
      <c r="GQT324" s="414"/>
      <c r="GQU324" s="415"/>
      <c r="GQV324" s="416" t="s">
        <v>770</v>
      </c>
      <c r="GQW324" s="413" t="s">
        <v>771</v>
      </c>
      <c r="GQX324" s="414"/>
      <c r="GQY324" s="415"/>
      <c r="GQZ324" s="416" t="s">
        <v>770</v>
      </c>
      <c r="GRA324" s="413" t="s">
        <v>771</v>
      </c>
      <c r="GRB324" s="414"/>
      <c r="GRC324" s="415"/>
      <c r="GRD324" s="416" t="s">
        <v>770</v>
      </c>
      <c r="GRE324" s="413" t="s">
        <v>771</v>
      </c>
      <c r="GRF324" s="414"/>
      <c r="GRG324" s="415"/>
      <c r="GRH324" s="416" t="s">
        <v>770</v>
      </c>
      <c r="GRI324" s="413" t="s">
        <v>771</v>
      </c>
      <c r="GRJ324" s="414"/>
      <c r="GRK324" s="415"/>
      <c r="GRL324" s="416" t="s">
        <v>770</v>
      </c>
      <c r="GRM324" s="413" t="s">
        <v>771</v>
      </c>
      <c r="GRN324" s="414"/>
      <c r="GRO324" s="415"/>
      <c r="GRP324" s="416" t="s">
        <v>770</v>
      </c>
      <c r="GRQ324" s="413" t="s">
        <v>771</v>
      </c>
      <c r="GRR324" s="414"/>
      <c r="GRS324" s="415"/>
      <c r="GRT324" s="416" t="s">
        <v>770</v>
      </c>
      <c r="GRU324" s="413" t="s">
        <v>771</v>
      </c>
      <c r="GRV324" s="414"/>
      <c r="GRW324" s="415"/>
      <c r="GRX324" s="416" t="s">
        <v>770</v>
      </c>
      <c r="GRY324" s="413" t="s">
        <v>771</v>
      </c>
      <c r="GRZ324" s="414"/>
      <c r="GSA324" s="415"/>
      <c r="GSB324" s="416" t="s">
        <v>770</v>
      </c>
      <c r="GSC324" s="413" t="s">
        <v>771</v>
      </c>
      <c r="GSD324" s="414"/>
      <c r="GSE324" s="415"/>
      <c r="GSF324" s="416" t="s">
        <v>770</v>
      </c>
      <c r="GSG324" s="413" t="s">
        <v>771</v>
      </c>
      <c r="GSH324" s="414"/>
      <c r="GSI324" s="415"/>
      <c r="GSJ324" s="416" t="s">
        <v>770</v>
      </c>
      <c r="GSK324" s="413" t="s">
        <v>771</v>
      </c>
      <c r="GSL324" s="414"/>
      <c r="GSM324" s="415"/>
      <c r="GSN324" s="416" t="s">
        <v>770</v>
      </c>
      <c r="GSO324" s="413" t="s">
        <v>771</v>
      </c>
      <c r="GSP324" s="414"/>
      <c r="GSQ324" s="415"/>
      <c r="GSR324" s="416" t="s">
        <v>770</v>
      </c>
      <c r="GSS324" s="413" t="s">
        <v>771</v>
      </c>
      <c r="GST324" s="414"/>
      <c r="GSU324" s="415"/>
      <c r="GSV324" s="416" t="s">
        <v>770</v>
      </c>
      <c r="GSW324" s="413" t="s">
        <v>771</v>
      </c>
      <c r="GSX324" s="414"/>
      <c r="GSY324" s="415"/>
      <c r="GSZ324" s="416" t="s">
        <v>770</v>
      </c>
      <c r="GTA324" s="413" t="s">
        <v>771</v>
      </c>
      <c r="GTB324" s="414"/>
      <c r="GTC324" s="415"/>
      <c r="GTD324" s="416" t="s">
        <v>770</v>
      </c>
      <c r="GTE324" s="413" t="s">
        <v>771</v>
      </c>
      <c r="GTF324" s="414"/>
      <c r="GTG324" s="415"/>
      <c r="GTH324" s="416" t="s">
        <v>770</v>
      </c>
      <c r="GTI324" s="413" t="s">
        <v>771</v>
      </c>
      <c r="GTJ324" s="414"/>
      <c r="GTK324" s="415"/>
      <c r="GTL324" s="416" t="s">
        <v>770</v>
      </c>
      <c r="GTM324" s="413" t="s">
        <v>771</v>
      </c>
      <c r="GTN324" s="414"/>
      <c r="GTO324" s="415"/>
      <c r="GTP324" s="416" t="s">
        <v>770</v>
      </c>
      <c r="GTQ324" s="413" t="s">
        <v>771</v>
      </c>
      <c r="GTR324" s="414"/>
      <c r="GTS324" s="415"/>
      <c r="GTT324" s="416" t="s">
        <v>770</v>
      </c>
      <c r="GTU324" s="413" t="s">
        <v>771</v>
      </c>
      <c r="GTV324" s="414"/>
      <c r="GTW324" s="415"/>
      <c r="GTX324" s="416" t="s">
        <v>770</v>
      </c>
      <c r="GTY324" s="413" t="s">
        <v>771</v>
      </c>
      <c r="GTZ324" s="414"/>
      <c r="GUA324" s="415"/>
      <c r="GUB324" s="416" t="s">
        <v>770</v>
      </c>
      <c r="GUC324" s="413" t="s">
        <v>771</v>
      </c>
      <c r="GUD324" s="414"/>
      <c r="GUE324" s="415"/>
      <c r="GUF324" s="416" t="s">
        <v>770</v>
      </c>
      <c r="GUG324" s="413" t="s">
        <v>771</v>
      </c>
      <c r="GUH324" s="414"/>
      <c r="GUI324" s="415"/>
      <c r="GUJ324" s="416" t="s">
        <v>770</v>
      </c>
      <c r="GUK324" s="413" t="s">
        <v>771</v>
      </c>
      <c r="GUL324" s="414"/>
      <c r="GUM324" s="415"/>
      <c r="GUN324" s="416" t="s">
        <v>770</v>
      </c>
      <c r="GUO324" s="413" t="s">
        <v>771</v>
      </c>
      <c r="GUP324" s="414"/>
      <c r="GUQ324" s="415"/>
      <c r="GUR324" s="416" t="s">
        <v>770</v>
      </c>
      <c r="GUS324" s="413" t="s">
        <v>771</v>
      </c>
      <c r="GUT324" s="414"/>
      <c r="GUU324" s="415"/>
      <c r="GUV324" s="416" t="s">
        <v>770</v>
      </c>
      <c r="GUW324" s="413" t="s">
        <v>771</v>
      </c>
      <c r="GUX324" s="414"/>
      <c r="GUY324" s="415"/>
      <c r="GUZ324" s="416" t="s">
        <v>770</v>
      </c>
      <c r="GVA324" s="413" t="s">
        <v>771</v>
      </c>
      <c r="GVB324" s="414"/>
      <c r="GVC324" s="415"/>
      <c r="GVD324" s="416" t="s">
        <v>770</v>
      </c>
      <c r="GVE324" s="413" t="s">
        <v>771</v>
      </c>
      <c r="GVF324" s="414"/>
      <c r="GVG324" s="415"/>
      <c r="GVH324" s="416" t="s">
        <v>770</v>
      </c>
      <c r="GVI324" s="413" t="s">
        <v>771</v>
      </c>
      <c r="GVJ324" s="414"/>
      <c r="GVK324" s="415"/>
      <c r="GVL324" s="416" t="s">
        <v>770</v>
      </c>
      <c r="GVM324" s="413" t="s">
        <v>771</v>
      </c>
      <c r="GVN324" s="414"/>
      <c r="GVO324" s="415"/>
      <c r="GVP324" s="416" t="s">
        <v>770</v>
      </c>
      <c r="GVQ324" s="413" t="s">
        <v>771</v>
      </c>
      <c r="GVR324" s="414"/>
      <c r="GVS324" s="415"/>
      <c r="GVT324" s="416" t="s">
        <v>770</v>
      </c>
      <c r="GVU324" s="413" t="s">
        <v>771</v>
      </c>
      <c r="GVV324" s="414"/>
      <c r="GVW324" s="415"/>
      <c r="GVX324" s="416" t="s">
        <v>770</v>
      </c>
      <c r="GVY324" s="413" t="s">
        <v>771</v>
      </c>
      <c r="GVZ324" s="414"/>
      <c r="GWA324" s="415"/>
      <c r="GWB324" s="416" t="s">
        <v>770</v>
      </c>
      <c r="GWC324" s="413" t="s">
        <v>771</v>
      </c>
      <c r="GWD324" s="414"/>
      <c r="GWE324" s="415"/>
      <c r="GWF324" s="416" t="s">
        <v>770</v>
      </c>
      <c r="GWG324" s="413" t="s">
        <v>771</v>
      </c>
      <c r="GWH324" s="414"/>
      <c r="GWI324" s="415"/>
      <c r="GWJ324" s="416" t="s">
        <v>770</v>
      </c>
      <c r="GWK324" s="413" t="s">
        <v>771</v>
      </c>
      <c r="GWL324" s="414"/>
      <c r="GWM324" s="415"/>
      <c r="GWN324" s="416" t="s">
        <v>770</v>
      </c>
      <c r="GWO324" s="413" t="s">
        <v>771</v>
      </c>
      <c r="GWP324" s="414"/>
      <c r="GWQ324" s="415"/>
      <c r="GWR324" s="416" t="s">
        <v>770</v>
      </c>
      <c r="GWS324" s="413" t="s">
        <v>771</v>
      </c>
      <c r="GWT324" s="414"/>
      <c r="GWU324" s="415"/>
      <c r="GWV324" s="416" t="s">
        <v>770</v>
      </c>
      <c r="GWW324" s="413" t="s">
        <v>771</v>
      </c>
      <c r="GWX324" s="414"/>
      <c r="GWY324" s="415"/>
      <c r="GWZ324" s="416" t="s">
        <v>770</v>
      </c>
      <c r="GXA324" s="413" t="s">
        <v>771</v>
      </c>
      <c r="GXB324" s="414"/>
      <c r="GXC324" s="415"/>
      <c r="GXD324" s="416" t="s">
        <v>770</v>
      </c>
      <c r="GXE324" s="413" t="s">
        <v>771</v>
      </c>
      <c r="GXF324" s="414"/>
      <c r="GXG324" s="415"/>
      <c r="GXH324" s="416" t="s">
        <v>770</v>
      </c>
      <c r="GXI324" s="413" t="s">
        <v>771</v>
      </c>
      <c r="GXJ324" s="414"/>
      <c r="GXK324" s="415"/>
      <c r="GXL324" s="416" t="s">
        <v>770</v>
      </c>
      <c r="GXM324" s="413" t="s">
        <v>771</v>
      </c>
      <c r="GXN324" s="414"/>
      <c r="GXO324" s="415"/>
      <c r="GXP324" s="416" t="s">
        <v>770</v>
      </c>
      <c r="GXQ324" s="413" t="s">
        <v>771</v>
      </c>
      <c r="GXR324" s="414"/>
      <c r="GXS324" s="415"/>
      <c r="GXT324" s="416" t="s">
        <v>770</v>
      </c>
      <c r="GXU324" s="413" t="s">
        <v>771</v>
      </c>
      <c r="GXV324" s="414"/>
      <c r="GXW324" s="415"/>
      <c r="GXX324" s="416" t="s">
        <v>770</v>
      </c>
      <c r="GXY324" s="413" t="s">
        <v>771</v>
      </c>
      <c r="GXZ324" s="414"/>
      <c r="GYA324" s="415"/>
      <c r="GYB324" s="416" t="s">
        <v>770</v>
      </c>
      <c r="GYC324" s="413" t="s">
        <v>771</v>
      </c>
      <c r="GYD324" s="414"/>
      <c r="GYE324" s="415"/>
      <c r="GYF324" s="416" t="s">
        <v>770</v>
      </c>
      <c r="GYG324" s="413" t="s">
        <v>771</v>
      </c>
      <c r="GYH324" s="414"/>
      <c r="GYI324" s="415"/>
      <c r="GYJ324" s="416" t="s">
        <v>770</v>
      </c>
      <c r="GYK324" s="413" t="s">
        <v>771</v>
      </c>
      <c r="GYL324" s="414"/>
      <c r="GYM324" s="415"/>
      <c r="GYN324" s="416" t="s">
        <v>770</v>
      </c>
      <c r="GYO324" s="413" t="s">
        <v>771</v>
      </c>
      <c r="GYP324" s="414"/>
      <c r="GYQ324" s="415"/>
      <c r="GYR324" s="416" t="s">
        <v>770</v>
      </c>
      <c r="GYS324" s="413" t="s">
        <v>771</v>
      </c>
      <c r="GYT324" s="414"/>
      <c r="GYU324" s="415"/>
      <c r="GYV324" s="416" t="s">
        <v>770</v>
      </c>
      <c r="GYW324" s="413" t="s">
        <v>771</v>
      </c>
      <c r="GYX324" s="414"/>
      <c r="GYY324" s="415"/>
      <c r="GYZ324" s="416" t="s">
        <v>770</v>
      </c>
      <c r="GZA324" s="413" t="s">
        <v>771</v>
      </c>
      <c r="GZB324" s="414"/>
      <c r="GZC324" s="415"/>
      <c r="GZD324" s="416" t="s">
        <v>770</v>
      </c>
      <c r="GZE324" s="413" t="s">
        <v>771</v>
      </c>
      <c r="GZF324" s="414"/>
      <c r="GZG324" s="415"/>
      <c r="GZH324" s="416" t="s">
        <v>770</v>
      </c>
      <c r="GZI324" s="413" t="s">
        <v>771</v>
      </c>
      <c r="GZJ324" s="414"/>
      <c r="GZK324" s="415"/>
      <c r="GZL324" s="416" t="s">
        <v>770</v>
      </c>
      <c r="GZM324" s="413" t="s">
        <v>771</v>
      </c>
      <c r="GZN324" s="414"/>
      <c r="GZO324" s="415"/>
      <c r="GZP324" s="416" t="s">
        <v>770</v>
      </c>
      <c r="GZQ324" s="413" t="s">
        <v>771</v>
      </c>
      <c r="GZR324" s="414"/>
      <c r="GZS324" s="415"/>
      <c r="GZT324" s="416" t="s">
        <v>770</v>
      </c>
      <c r="GZU324" s="413" t="s">
        <v>771</v>
      </c>
      <c r="GZV324" s="414"/>
      <c r="GZW324" s="415"/>
      <c r="GZX324" s="416" t="s">
        <v>770</v>
      </c>
      <c r="GZY324" s="413" t="s">
        <v>771</v>
      </c>
      <c r="GZZ324" s="414"/>
      <c r="HAA324" s="415"/>
      <c r="HAB324" s="416" t="s">
        <v>770</v>
      </c>
      <c r="HAC324" s="413" t="s">
        <v>771</v>
      </c>
      <c r="HAD324" s="414"/>
      <c r="HAE324" s="415"/>
      <c r="HAF324" s="416" t="s">
        <v>770</v>
      </c>
      <c r="HAG324" s="413" t="s">
        <v>771</v>
      </c>
      <c r="HAH324" s="414"/>
      <c r="HAI324" s="415"/>
      <c r="HAJ324" s="416" t="s">
        <v>770</v>
      </c>
      <c r="HAK324" s="413" t="s">
        <v>771</v>
      </c>
      <c r="HAL324" s="414"/>
      <c r="HAM324" s="415"/>
      <c r="HAN324" s="416" t="s">
        <v>770</v>
      </c>
      <c r="HAO324" s="413" t="s">
        <v>771</v>
      </c>
      <c r="HAP324" s="414"/>
      <c r="HAQ324" s="415"/>
      <c r="HAR324" s="416" t="s">
        <v>770</v>
      </c>
      <c r="HAS324" s="413" t="s">
        <v>771</v>
      </c>
      <c r="HAT324" s="414"/>
      <c r="HAU324" s="415"/>
      <c r="HAV324" s="416" t="s">
        <v>770</v>
      </c>
      <c r="HAW324" s="413" t="s">
        <v>771</v>
      </c>
      <c r="HAX324" s="414"/>
      <c r="HAY324" s="415"/>
      <c r="HAZ324" s="416" t="s">
        <v>770</v>
      </c>
      <c r="HBA324" s="413" t="s">
        <v>771</v>
      </c>
      <c r="HBB324" s="414"/>
      <c r="HBC324" s="415"/>
      <c r="HBD324" s="416" t="s">
        <v>770</v>
      </c>
      <c r="HBE324" s="413" t="s">
        <v>771</v>
      </c>
      <c r="HBF324" s="414"/>
      <c r="HBG324" s="415"/>
      <c r="HBH324" s="416" t="s">
        <v>770</v>
      </c>
      <c r="HBI324" s="413" t="s">
        <v>771</v>
      </c>
      <c r="HBJ324" s="414"/>
      <c r="HBK324" s="415"/>
      <c r="HBL324" s="416" t="s">
        <v>770</v>
      </c>
      <c r="HBM324" s="413" t="s">
        <v>771</v>
      </c>
      <c r="HBN324" s="414"/>
      <c r="HBO324" s="415"/>
      <c r="HBP324" s="416" t="s">
        <v>770</v>
      </c>
      <c r="HBQ324" s="413" t="s">
        <v>771</v>
      </c>
      <c r="HBR324" s="414"/>
      <c r="HBS324" s="415"/>
      <c r="HBT324" s="416" t="s">
        <v>770</v>
      </c>
      <c r="HBU324" s="413" t="s">
        <v>771</v>
      </c>
      <c r="HBV324" s="414"/>
      <c r="HBW324" s="415"/>
      <c r="HBX324" s="416" t="s">
        <v>770</v>
      </c>
      <c r="HBY324" s="413" t="s">
        <v>771</v>
      </c>
      <c r="HBZ324" s="414"/>
      <c r="HCA324" s="415"/>
      <c r="HCB324" s="416" t="s">
        <v>770</v>
      </c>
      <c r="HCC324" s="413" t="s">
        <v>771</v>
      </c>
      <c r="HCD324" s="414"/>
      <c r="HCE324" s="415"/>
      <c r="HCF324" s="416" t="s">
        <v>770</v>
      </c>
      <c r="HCG324" s="413" t="s">
        <v>771</v>
      </c>
      <c r="HCH324" s="414"/>
      <c r="HCI324" s="415"/>
      <c r="HCJ324" s="416" t="s">
        <v>770</v>
      </c>
      <c r="HCK324" s="413" t="s">
        <v>771</v>
      </c>
      <c r="HCL324" s="414"/>
      <c r="HCM324" s="415"/>
      <c r="HCN324" s="416" t="s">
        <v>770</v>
      </c>
      <c r="HCO324" s="413" t="s">
        <v>771</v>
      </c>
      <c r="HCP324" s="414"/>
      <c r="HCQ324" s="415"/>
      <c r="HCR324" s="416" t="s">
        <v>770</v>
      </c>
      <c r="HCS324" s="413" t="s">
        <v>771</v>
      </c>
      <c r="HCT324" s="414"/>
      <c r="HCU324" s="415"/>
      <c r="HCV324" s="416" t="s">
        <v>770</v>
      </c>
      <c r="HCW324" s="413" t="s">
        <v>771</v>
      </c>
      <c r="HCX324" s="414"/>
      <c r="HCY324" s="415"/>
      <c r="HCZ324" s="416" t="s">
        <v>770</v>
      </c>
      <c r="HDA324" s="413" t="s">
        <v>771</v>
      </c>
      <c r="HDB324" s="414"/>
      <c r="HDC324" s="415"/>
      <c r="HDD324" s="416" t="s">
        <v>770</v>
      </c>
      <c r="HDE324" s="413" t="s">
        <v>771</v>
      </c>
      <c r="HDF324" s="414"/>
      <c r="HDG324" s="415"/>
      <c r="HDH324" s="416" t="s">
        <v>770</v>
      </c>
      <c r="HDI324" s="413" t="s">
        <v>771</v>
      </c>
      <c r="HDJ324" s="414"/>
      <c r="HDK324" s="415"/>
      <c r="HDL324" s="416" t="s">
        <v>770</v>
      </c>
      <c r="HDM324" s="413" t="s">
        <v>771</v>
      </c>
      <c r="HDN324" s="414"/>
      <c r="HDO324" s="415"/>
      <c r="HDP324" s="416" t="s">
        <v>770</v>
      </c>
      <c r="HDQ324" s="413" t="s">
        <v>771</v>
      </c>
      <c r="HDR324" s="414"/>
      <c r="HDS324" s="415"/>
      <c r="HDT324" s="416" t="s">
        <v>770</v>
      </c>
      <c r="HDU324" s="413" t="s">
        <v>771</v>
      </c>
      <c r="HDV324" s="414"/>
      <c r="HDW324" s="415"/>
      <c r="HDX324" s="416" t="s">
        <v>770</v>
      </c>
      <c r="HDY324" s="413" t="s">
        <v>771</v>
      </c>
      <c r="HDZ324" s="414"/>
      <c r="HEA324" s="415"/>
      <c r="HEB324" s="416" t="s">
        <v>770</v>
      </c>
      <c r="HEC324" s="413" t="s">
        <v>771</v>
      </c>
      <c r="HED324" s="414"/>
      <c r="HEE324" s="415"/>
      <c r="HEF324" s="416" t="s">
        <v>770</v>
      </c>
      <c r="HEG324" s="413" t="s">
        <v>771</v>
      </c>
      <c r="HEH324" s="414"/>
      <c r="HEI324" s="415"/>
      <c r="HEJ324" s="416" t="s">
        <v>770</v>
      </c>
      <c r="HEK324" s="413" t="s">
        <v>771</v>
      </c>
      <c r="HEL324" s="414"/>
      <c r="HEM324" s="415"/>
      <c r="HEN324" s="416" t="s">
        <v>770</v>
      </c>
      <c r="HEO324" s="413" t="s">
        <v>771</v>
      </c>
      <c r="HEP324" s="414"/>
      <c r="HEQ324" s="415"/>
      <c r="HER324" s="416" t="s">
        <v>770</v>
      </c>
      <c r="HES324" s="413" t="s">
        <v>771</v>
      </c>
      <c r="HET324" s="414"/>
      <c r="HEU324" s="415"/>
      <c r="HEV324" s="416" t="s">
        <v>770</v>
      </c>
      <c r="HEW324" s="413" t="s">
        <v>771</v>
      </c>
      <c r="HEX324" s="414"/>
      <c r="HEY324" s="415"/>
      <c r="HEZ324" s="416" t="s">
        <v>770</v>
      </c>
      <c r="HFA324" s="413" t="s">
        <v>771</v>
      </c>
      <c r="HFB324" s="414"/>
      <c r="HFC324" s="415"/>
      <c r="HFD324" s="416" t="s">
        <v>770</v>
      </c>
      <c r="HFE324" s="413" t="s">
        <v>771</v>
      </c>
      <c r="HFF324" s="414"/>
      <c r="HFG324" s="415"/>
      <c r="HFH324" s="416" t="s">
        <v>770</v>
      </c>
      <c r="HFI324" s="413" t="s">
        <v>771</v>
      </c>
      <c r="HFJ324" s="414"/>
      <c r="HFK324" s="415"/>
      <c r="HFL324" s="416" t="s">
        <v>770</v>
      </c>
      <c r="HFM324" s="413" t="s">
        <v>771</v>
      </c>
      <c r="HFN324" s="414"/>
      <c r="HFO324" s="415"/>
      <c r="HFP324" s="416" t="s">
        <v>770</v>
      </c>
      <c r="HFQ324" s="413" t="s">
        <v>771</v>
      </c>
      <c r="HFR324" s="414"/>
      <c r="HFS324" s="415"/>
      <c r="HFT324" s="416" t="s">
        <v>770</v>
      </c>
      <c r="HFU324" s="413" t="s">
        <v>771</v>
      </c>
      <c r="HFV324" s="414"/>
      <c r="HFW324" s="415"/>
      <c r="HFX324" s="416" t="s">
        <v>770</v>
      </c>
      <c r="HFY324" s="413" t="s">
        <v>771</v>
      </c>
      <c r="HFZ324" s="414"/>
      <c r="HGA324" s="415"/>
      <c r="HGB324" s="416" t="s">
        <v>770</v>
      </c>
      <c r="HGC324" s="413" t="s">
        <v>771</v>
      </c>
      <c r="HGD324" s="414"/>
      <c r="HGE324" s="415"/>
      <c r="HGF324" s="416" t="s">
        <v>770</v>
      </c>
      <c r="HGG324" s="413" t="s">
        <v>771</v>
      </c>
      <c r="HGH324" s="414"/>
      <c r="HGI324" s="415"/>
      <c r="HGJ324" s="416" t="s">
        <v>770</v>
      </c>
      <c r="HGK324" s="413" t="s">
        <v>771</v>
      </c>
      <c r="HGL324" s="414"/>
      <c r="HGM324" s="415"/>
      <c r="HGN324" s="416" t="s">
        <v>770</v>
      </c>
      <c r="HGO324" s="413" t="s">
        <v>771</v>
      </c>
      <c r="HGP324" s="414"/>
      <c r="HGQ324" s="415"/>
      <c r="HGR324" s="416" t="s">
        <v>770</v>
      </c>
      <c r="HGS324" s="413" t="s">
        <v>771</v>
      </c>
      <c r="HGT324" s="414"/>
      <c r="HGU324" s="415"/>
      <c r="HGV324" s="416" t="s">
        <v>770</v>
      </c>
      <c r="HGW324" s="413" t="s">
        <v>771</v>
      </c>
      <c r="HGX324" s="414"/>
      <c r="HGY324" s="415"/>
      <c r="HGZ324" s="416" t="s">
        <v>770</v>
      </c>
      <c r="HHA324" s="413" t="s">
        <v>771</v>
      </c>
      <c r="HHB324" s="414"/>
      <c r="HHC324" s="415"/>
      <c r="HHD324" s="416" t="s">
        <v>770</v>
      </c>
      <c r="HHE324" s="413" t="s">
        <v>771</v>
      </c>
      <c r="HHF324" s="414"/>
      <c r="HHG324" s="415"/>
      <c r="HHH324" s="416" t="s">
        <v>770</v>
      </c>
      <c r="HHI324" s="413" t="s">
        <v>771</v>
      </c>
      <c r="HHJ324" s="414"/>
      <c r="HHK324" s="415"/>
      <c r="HHL324" s="416" t="s">
        <v>770</v>
      </c>
      <c r="HHM324" s="413" t="s">
        <v>771</v>
      </c>
      <c r="HHN324" s="414"/>
      <c r="HHO324" s="415"/>
      <c r="HHP324" s="416" t="s">
        <v>770</v>
      </c>
      <c r="HHQ324" s="413" t="s">
        <v>771</v>
      </c>
      <c r="HHR324" s="414"/>
      <c r="HHS324" s="415"/>
      <c r="HHT324" s="416" t="s">
        <v>770</v>
      </c>
      <c r="HHU324" s="413" t="s">
        <v>771</v>
      </c>
      <c r="HHV324" s="414"/>
      <c r="HHW324" s="415"/>
      <c r="HHX324" s="416" t="s">
        <v>770</v>
      </c>
      <c r="HHY324" s="413" t="s">
        <v>771</v>
      </c>
      <c r="HHZ324" s="414"/>
      <c r="HIA324" s="415"/>
      <c r="HIB324" s="416" t="s">
        <v>770</v>
      </c>
      <c r="HIC324" s="413" t="s">
        <v>771</v>
      </c>
      <c r="HID324" s="414"/>
      <c r="HIE324" s="415"/>
      <c r="HIF324" s="416" t="s">
        <v>770</v>
      </c>
      <c r="HIG324" s="413" t="s">
        <v>771</v>
      </c>
      <c r="HIH324" s="414"/>
      <c r="HII324" s="415"/>
      <c r="HIJ324" s="416" t="s">
        <v>770</v>
      </c>
      <c r="HIK324" s="413" t="s">
        <v>771</v>
      </c>
      <c r="HIL324" s="414"/>
      <c r="HIM324" s="415"/>
      <c r="HIN324" s="416" t="s">
        <v>770</v>
      </c>
      <c r="HIO324" s="413" t="s">
        <v>771</v>
      </c>
      <c r="HIP324" s="414"/>
      <c r="HIQ324" s="415"/>
      <c r="HIR324" s="416" t="s">
        <v>770</v>
      </c>
      <c r="HIS324" s="413" t="s">
        <v>771</v>
      </c>
      <c r="HIT324" s="414"/>
      <c r="HIU324" s="415"/>
      <c r="HIV324" s="416" t="s">
        <v>770</v>
      </c>
      <c r="HIW324" s="413" t="s">
        <v>771</v>
      </c>
      <c r="HIX324" s="414"/>
      <c r="HIY324" s="415"/>
      <c r="HIZ324" s="416" t="s">
        <v>770</v>
      </c>
      <c r="HJA324" s="413" t="s">
        <v>771</v>
      </c>
      <c r="HJB324" s="414"/>
      <c r="HJC324" s="415"/>
      <c r="HJD324" s="416" t="s">
        <v>770</v>
      </c>
      <c r="HJE324" s="413" t="s">
        <v>771</v>
      </c>
      <c r="HJF324" s="414"/>
      <c r="HJG324" s="415"/>
      <c r="HJH324" s="416" t="s">
        <v>770</v>
      </c>
      <c r="HJI324" s="413" t="s">
        <v>771</v>
      </c>
      <c r="HJJ324" s="414"/>
      <c r="HJK324" s="415"/>
      <c r="HJL324" s="416" t="s">
        <v>770</v>
      </c>
      <c r="HJM324" s="413" t="s">
        <v>771</v>
      </c>
      <c r="HJN324" s="414"/>
      <c r="HJO324" s="415"/>
      <c r="HJP324" s="416" t="s">
        <v>770</v>
      </c>
      <c r="HJQ324" s="413" t="s">
        <v>771</v>
      </c>
      <c r="HJR324" s="414"/>
      <c r="HJS324" s="415"/>
      <c r="HJT324" s="416" t="s">
        <v>770</v>
      </c>
      <c r="HJU324" s="413" t="s">
        <v>771</v>
      </c>
      <c r="HJV324" s="414"/>
      <c r="HJW324" s="415"/>
      <c r="HJX324" s="416" t="s">
        <v>770</v>
      </c>
      <c r="HJY324" s="413" t="s">
        <v>771</v>
      </c>
      <c r="HJZ324" s="414"/>
      <c r="HKA324" s="415"/>
      <c r="HKB324" s="416" t="s">
        <v>770</v>
      </c>
      <c r="HKC324" s="413" t="s">
        <v>771</v>
      </c>
      <c r="HKD324" s="414"/>
      <c r="HKE324" s="415"/>
      <c r="HKF324" s="416" t="s">
        <v>770</v>
      </c>
      <c r="HKG324" s="413" t="s">
        <v>771</v>
      </c>
      <c r="HKH324" s="414"/>
      <c r="HKI324" s="415"/>
      <c r="HKJ324" s="416" t="s">
        <v>770</v>
      </c>
      <c r="HKK324" s="413" t="s">
        <v>771</v>
      </c>
      <c r="HKL324" s="414"/>
      <c r="HKM324" s="415"/>
      <c r="HKN324" s="416" t="s">
        <v>770</v>
      </c>
      <c r="HKO324" s="413" t="s">
        <v>771</v>
      </c>
      <c r="HKP324" s="414"/>
      <c r="HKQ324" s="415"/>
      <c r="HKR324" s="416" t="s">
        <v>770</v>
      </c>
      <c r="HKS324" s="413" t="s">
        <v>771</v>
      </c>
      <c r="HKT324" s="414"/>
      <c r="HKU324" s="415"/>
      <c r="HKV324" s="416" t="s">
        <v>770</v>
      </c>
      <c r="HKW324" s="413" t="s">
        <v>771</v>
      </c>
      <c r="HKX324" s="414"/>
      <c r="HKY324" s="415"/>
      <c r="HKZ324" s="416" t="s">
        <v>770</v>
      </c>
      <c r="HLA324" s="413" t="s">
        <v>771</v>
      </c>
      <c r="HLB324" s="414"/>
      <c r="HLC324" s="415"/>
      <c r="HLD324" s="416" t="s">
        <v>770</v>
      </c>
      <c r="HLE324" s="413" t="s">
        <v>771</v>
      </c>
      <c r="HLF324" s="414"/>
      <c r="HLG324" s="415"/>
      <c r="HLH324" s="416" t="s">
        <v>770</v>
      </c>
      <c r="HLI324" s="413" t="s">
        <v>771</v>
      </c>
      <c r="HLJ324" s="414"/>
      <c r="HLK324" s="415"/>
      <c r="HLL324" s="416" t="s">
        <v>770</v>
      </c>
      <c r="HLM324" s="413" t="s">
        <v>771</v>
      </c>
      <c r="HLN324" s="414"/>
      <c r="HLO324" s="415"/>
      <c r="HLP324" s="416" t="s">
        <v>770</v>
      </c>
      <c r="HLQ324" s="413" t="s">
        <v>771</v>
      </c>
      <c r="HLR324" s="414"/>
      <c r="HLS324" s="415"/>
      <c r="HLT324" s="416" t="s">
        <v>770</v>
      </c>
      <c r="HLU324" s="413" t="s">
        <v>771</v>
      </c>
      <c r="HLV324" s="414"/>
      <c r="HLW324" s="415"/>
      <c r="HLX324" s="416" t="s">
        <v>770</v>
      </c>
      <c r="HLY324" s="413" t="s">
        <v>771</v>
      </c>
      <c r="HLZ324" s="414"/>
      <c r="HMA324" s="415"/>
      <c r="HMB324" s="416" t="s">
        <v>770</v>
      </c>
      <c r="HMC324" s="413" t="s">
        <v>771</v>
      </c>
      <c r="HMD324" s="414"/>
      <c r="HME324" s="415"/>
      <c r="HMF324" s="416" t="s">
        <v>770</v>
      </c>
      <c r="HMG324" s="413" t="s">
        <v>771</v>
      </c>
      <c r="HMH324" s="414"/>
      <c r="HMI324" s="415"/>
      <c r="HMJ324" s="416" t="s">
        <v>770</v>
      </c>
      <c r="HMK324" s="413" t="s">
        <v>771</v>
      </c>
      <c r="HML324" s="414"/>
      <c r="HMM324" s="415"/>
      <c r="HMN324" s="416" t="s">
        <v>770</v>
      </c>
      <c r="HMO324" s="413" t="s">
        <v>771</v>
      </c>
      <c r="HMP324" s="414"/>
      <c r="HMQ324" s="415"/>
      <c r="HMR324" s="416" t="s">
        <v>770</v>
      </c>
      <c r="HMS324" s="413" t="s">
        <v>771</v>
      </c>
      <c r="HMT324" s="414"/>
      <c r="HMU324" s="415"/>
      <c r="HMV324" s="416" t="s">
        <v>770</v>
      </c>
      <c r="HMW324" s="413" t="s">
        <v>771</v>
      </c>
      <c r="HMX324" s="414"/>
      <c r="HMY324" s="415"/>
      <c r="HMZ324" s="416" t="s">
        <v>770</v>
      </c>
      <c r="HNA324" s="413" t="s">
        <v>771</v>
      </c>
      <c r="HNB324" s="414"/>
      <c r="HNC324" s="415"/>
      <c r="HND324" s="416" t="s">
        <v>770</v>
      </c>
      <c r="HNE324" s="413" t="s">
        <v>771</v>
      </c>
      <c r="HNF324" s="414"/>
      <c r="HNG324" s="415"/>
      <c r="HNH324" s="416" t="s">
        <v>770</v>
      </c>
      <c r="HNI324" s="413" t="s">
        <v>771</v>
      </c>
      <c r="HNJ324" s="414"/>
      <c r="HNK324" s="415"/>
      <c r="HNL324" s="416" t="s">
        <v>770</v>
      </c>
      <c r="HNM324" s="413" t="s">
        <v>771</v>
      </c>
      <c r="HNN324" s="414"/>
      <c r="HNO324" s="415"/>
      <c r="HNP324" s="416" t="s">
        <v>770</v>
      </c>
      <c r="HNQ324" s="413" t="s">
        <v>771</v>
      </c>
      <c r="HNR324" s="414"/>
      <c r="HNS324" s="415"/>
      <c r="HNT324" s="416" t="s">
        <v>770</v>
      </c>
      <c r="HNU324" s="413" t="s">
        <v>771</v>
      </c>
      <c r="HNV324" s="414"/>
      <c r="HNW324" s="415"/>
      <c r="HNX324" s="416" t="s">
        <v>770</v>
      </c>
      <c r="HNY324" s="413" t="s">
        <v>771</v>
      </c>
      <c r="HNZ324" s="414"/>
      <c r="HOA324" s="415"/>
      <c r="HOB324" s="416" t="s">
        <v>770</v>
      </c>
      <c r="HOC324" s="413" t="s">
        <v>771</v>
      </c>
      <c r="HOD324" s="414"/>
      <c r="HOE324" s="415"/>
      <c r="HOF324" s="416" t="s">
        <v>770</v>
      </c>
      <c r="HOG324" s="413" t="s">
        <v>771</v>
      </c>
      <c r="HOH324" s="414"/>
      <c r="HOI324" s="415"/>
      <c r="HOJ324" s="416" t="s">
        <v>770</v>
      </c>
      <c r="HOK324" s="413" t="s">
        <v>771</v>
      </c>
      <c r="HOL324" s="414"/>
      <c r="HOM324" s="415"/>
      <c r="HON324" s="416" t="s">
        <v>770</v>
      </c>
      <c r="HOO324" s="413" t="s">
        <v>771</v>
      </c>
      <c r="HOP324" s="414"/>
      <c r="HOQ324" s="415"/>
      <c r="HOR324" s="416" t="s">
        <v>770</v>
      </c>
      <c r="HOS324" s="413" t="s">
        <v>771</v>
      </c>
      <c r="HOT324" s="414"/>
      <c r="HOU324" s="415"/>
      <c r="HOV324" s="416" t="s">
        <v>770</v>
      </c>
      <c r="HOW324" s="413" t="s">
        <v>771</v>
      </c>
      <c r="HOX324" s="414"/>
      <c r="HOY324" s="415"/>
      <c r="HOZ324" s="416" t="s">
        <v>770</v>
      </c>
      <c r="HPA324" s="413" t="s">
        <v>771</v>
      </c>
      <c r="HPB324" s="414"/>
      <c r="HPC324" s="415"/>
      <c r="HPD324" s="416" t="s">
        <v>770</v>
      </c>
      <c r="HPE324" s="413" t="s">
        <v>771</v>
      </c>
      <c r="HPF324" s="414"/>
      <c r="HPG324" s="415"/>
      <c r="HPH324" s="416" t="s">
        <v>770</v>
      </c>
      <c r="HPI324" s="413" t="s">
        <v>771</v>
      </c>
      <c r="HPJ324" s="414"/>
      <c r="HPK324" s="415"/>
      <c r="HPL324" s="416" t="s">
        <v>770</v>
      </c>
      <c r="HPM324" s="413" t="s">
        <v>771</v>
      </c>
      <c r="HPN324" s="414"/>
      <c r="HPO324" s="415"/>
      <c r="HPP324" s="416" t="s">
        <v>770</v>
      </c>
      <c r="HPQ324" s="413" t="s">
        <v>771</v>
      </c>
      <c r="HPR324" s="414"/>
      <c r="HPS324" s="415"/>
      <c r="HPT324" s="416" t="s">
        <v>770</v>
      </c>
      <c r="HPU324" s="413" t="s">
        <v>771</v>
      </c>
      <c r="HPV324" s="414"/>
      <c r="HPW324" s="415"/>
      <c r="HPX324" s="416" t="s">
        <v>770</v>
      </c>
      <c r="HPY324" s="413" t="s">
        <v>771</v>
      </c>
      <c r="HPZ324" s="414"/>
      <c r="HQA324" s="415"/>
      <c r="HQB324" s="416" t="s">
        <v>770</v>
      </c>
      <c r="HQC324" s="413" t="s">
        <v>771</v>
      </c>
      <c r="HQD324" s="414"/>
      <c r="HQE324" s="415"/>
      <c r="HQF324" s="416" t="s">
        <v>770</v>
      </c>
      <c r="HQG324" s="413" t="s">
        <v>771</v>
      </c>
      <c r="HQH324" s="414"/>
      <c r="HQI324" s="415"/>
      <c r="HQJ324" s="416" t="s">
        <v>770</v>
      </c>
      <c r="HQK324" s="413" t="s">
        <v>771</v>
      </c>
      <c r="HQL324" s="414"/>
      <c r="HQM324" s="415"/>
      <c r="HQN324" s="416" t="s">
        <v>770</v>
      </c>
      <c r="HQO324" s="413" t="s">
        <v>771</v>
      </c>
      <c r="HQP324" s="414"/>
      <c r="HQQ324" s="415"/>
      <c r="HQR324" s="416" t="s">
        <v>770</v>
      </c>
      <c r="HQS324" s="413" t="s">
        <v>771</v>
      </c>
      <c r="HQT324" s="414"/>
      <c r="HQU324" s="415"/>
      <c r="HQV324" s="416" t="s">
        <v>770</v>
      </c>
      <c r="HQW324" s="413" t="s">
        <v>771</v>
      </c>
      <c r="HQX324" s="414"/>
      <c r="HQY324" s="415"/>
      <c r="HQZ324" s="416" t="s">
        <v>770</v>
      </c>
      <c r="HRA324" s="413" t="s">
        <v>771</v>
      </c>
      <c r="HRB324" s="414"/>
      <c r="HRC324" s="415"/>
      <c r="HRD324" s="416" t="s">
        <v>770</v>
      </c>
      <c r="HRE324" s="413" t="s">
        <v>771</v>
      </c>
      <c r="HRF324" s="414"/>
      <c r="HRG324" s="415"/>
      <c r="HRH324" s="416" t="s">
        <v>770</v>
      </c>
      <c r="HRI324" s="413" t="s">
        <v>771</v>
      </c>
      <c r="HRJ324" s="414"/>
      <c r="HRK324" s="415"/>
      <c r="HRL324" s="416" t="s">
        <v>770</v>
      </c>
      <c r="HRM324" s="413" t="s">
        <v>771</v>
      </c>
      <c r="HRN324" s="414"/>
      <c r="HRO324" s="415"/>
      <c r="HRP324" s="416" t="s">
        <v>770</v>
      </c>
      <c r="HRQ324" s="413" t="s">
        <v>771</v>
      </c>
      <c r="HRR324" s="414"/>
      <c r="HRS324" s="415"/>
      <c r="HRT324" s="416" t="s">
        <v>770</v>
      </c>
      <c r="HRU324" s="413" t="s">
        <v>771</v>
      </c>
      <c r="HRV324" s="414"/>
      <c r="HRW324" s="415"/>
      <c r="HRX324" s="416" t="s">
        <v>770</v>
      </c>
      <c r="HRY324" s="413" t="s">
        <v>771</v>
      </c>
      <c r="HRZ324" s="414"/>
      <c r="HSA324" s="415"/>
      <c r="HSB324" s="416" t="s">
        <v>770</v>
      </c>
      <c r="HSC324" s="413" t="s">
        <v>771</v>
      </c>
      <c r="HSD324" s="414"/>
      <c r="HSE324" s="415"/>
      <c r="HSF324" s="416" t="s">
        <v>770</v>
      </c>
      <c r="HSG324" s="413" t="s">
        <v>771</v>
      </c>
      <c r="HSH324" s="414"/>
      <c r="HSI324" s="415"/>
      <c r="HSJ324" s="416" t="s">
        <v>770</v>
      </c>
      <c r="HSK324" s="413" t="s">
        <v>771</v>
      </c>
      <c r="HSL324" s="414"/>
      <c r="HSM324" s="415"/>
      <c r="HSN324" s="416" t="s">
        <v>770</v>
      </c>
      <c r="HSO324" s="413" t="s">
        <v>771</v>
      </c>
      <c r="HSP324" s="414"/>
      <c r="HSQ324" s="415"/>
      <c r="HSR324" s="416" t="s">
        <v>770</v>
      </c>
      <c r="HSS324" s="413" t="s">
        <v>771</v>
      </c>
      <c r="HST324" s="414"/>
      <c r="HSU324" s="415"/>
      <c r="HSV324" s="416" t="s">
        <v>770</v>
      </c>
      <c r="HSW324" s="413" t="s">
        <v>771</v>
      </c>
      <c r="HSX324" s="414"/>
      <c r="HSY324" s="415"/>
      <c r="HSZ324" s="416" t="s">
        <v>770</v>
      </c>
      <c r="HTA324" s="413" t="s">
        <v>771</v>
      </c>
      <c r="HTB324" s="414"/>
      <c r="HTC324" s="415"/>
      <c r="HTD324" s="416" t="s">
        <v>770</v>
      </c>
      <c r="HTE324" s="413" t="s">
        <v>771</v>
      </c>
      <c r="HTF324" s="414"/>
      <c r="HTG324" s="415"/>
      <c r="HTH324" s="416" t="s">
        <v>770</v>
      </c>
      <c r="HTI324" s="413" t="s">
        <v>771</v>
      </c>
      <c r="HTJ324" s="414"/>
      <c r="HTK324" s="415"/>
      <c r="HTL324" s="416" t="s">
        <v>770</v>
      </c>
      <c r="HTM324" s="413" t="s">
        <v>771</v>
      </c>
      <c r="HTN324" s="414"/>
      <c r="HTO324" s="415"/>
      <c r="HTP324" s="416" t="s">
        <v>770</v>
      </c>
      <c r="HTQ324" s="413" t="s">
        <v>771</v>
      </c>
      <c r="HTR324" s="414"/>
      <c r="HTS324" s="415"/>
      <c r="HTT324" s="416" t="s">
        <v>770</v>
      </c>
      <c r="HTU324" s="413" t="s">
        <v>771</v>
      </c>
      <c r="HTV324" s="414"/>
      <c r="HTW324" s="415"/>
      <c r="HTX324" s="416" t="s">
        <v>770</v>
      </c>
      <c r="HTY324" s="413" t="s">
        <v>771</v>
      </c>
      <c r="HTZ324" s="414"/>
      <c r="HUA324" s="415"/>
      <c r="HUB324" s="416" t="s">
        <v>770</v>
      </c>
      <c r="HUC324" s="413" t="s">
        <v>771</v>
      </c>
      <c r="HUD324" s="414"/>
      <c r="HUE324" s="415"/>
      <c r="HUF324" s="416" t="s">
        <v>770</v>
      </c>
      <c r="HUG324" s="413" t="s">
        <v>771</v>
      </c>
      <c r="HUH324" s="414"/>
      <c r="HUI324" s="415"/>
      <c r="HUJ324" s="416" t="s">
        <v>770</v>
      </c>
      <c r="HUK324" s="413" t="s">
        <v>771</v>
      </c>
      <c r="HUL324" s="414"/>
      <c r="HUM324" s="415"/>
      <c r="HUN324" s="416" t="s">
        <v>770</v>
      </c>
      <c r="HUO324" s="413" t="s">
        <v>771</v>
      </c>
      <c r="HUP324" s="414"/>
      <c r="HUQ324" s="415"/>
      <c r="HUR324" s="416" t="s">
        <v>770</v>
      </c>
      <c r="HUS324" s="413" t="s">
        <v>771</v>
      </c>
      <c r="HUT324" s="414"/>
      <c r="HUU324" s="415"/>
      <c r="HUV324" s="416" t="s">
        <v>770</v>
      </c>
      <c r="HUW324" s="413" t="s">
        <v>771</v>
      </c>
      <c r="HUX324" s="414"/>
      <c r="HUY324" s="415"/>
      <c r="HUZ324" s="416" t="s">
        <v>770</v>
      </c>
      <c r="HVA324" s="413" t="s">
        <v>771</v>
      </c>
      <c r="HVB324" s="414"/>
      <c r="HVC324" s="415"/>
      <c r="HVD324" s="416" t="s">
        <v>770</v>
      </c>
      <c r="HVE324" s="413" t="s">
        <v>771</v>
      </c>
      <c r="HVF324" s="414"/>
      <c r="HVG324" s="415"/>
      <c r="HVH324" s="416" t="s">
        <v>770</v>
      </c>
      <c r="HVI324" s="413" t="s">
        <v>771</v>
      </c>
      <c r="HVJ324" s="414"/>
      <c r="HVK324" s="415"/>
      <c r="HVL324" s="416" t="s">
        <v>770</v>
      </c>
      <c r="HVM324" s="413" t="s">
        <v>771</v>
      </c>
      <c r="HVN324" s="414"/>
      <c r="HVO324" s="415"/>
      <c r="HVP324" s="416" t="s">
        <v>770</v>
      </c>
      <c r="HVQ324" s="413" t="s">
        <v>771</v>
      </c>
      <c r="HVR324" s="414"/>
      <c r="HVS324" s="415"/>
      <c r="HVT324" s="416" t="s">
        <v>770</v>
      </c>
      <c r="HVU324" s="413" t="s">
        <v>771</v>
      </c>
      <c r="HVV324" s="414"/>
      <c r="HVW324" s="415"/>
      <c r="HVX324" s="416" t="s">
        <v>770</v>
      </c>
      <c r="HVY324" s="413" t="s">
        <v>771</v>
      </c>
      <c r="HVZ324" s="414"/>
      <c r="HWA324" s="415"/>
      <c r="HWB324" s="416" t="s">
        <v>770</v>
      </c>
      <c r="HWC324" s="413" t="s">
        <v>771</v>
      </c>
      <c r="HWD324" s="414"/>
      <c r="HWE324" s="415"/>
      <c r="HWF324" s="416" t="s">
        <v>770</v>
      </c>
      <c r="HWG324" s="413" t="s">
        <v>771</v>
      </c>
      <c r="HWH324" s="414"/>
      <c r="HWI324" s="415"/>
      <c r="HWJ324" s="416" t="s">
        <v>770</v>
      </c>
      <c r="HWK324" s="413" t="s">
        <v>771</v>
      </c>
      <c r="HWL324" s="414"/>
      <c r="HWM324" s="415"/>
      <c r="HWN324" s="416" t="s">
        <v>770</v>
      </c>
      <c r="HWO324" s="413" t="s">
        <v>771</v>
      </c>
      <c r="HWP324" s="414"/>
      <c r="HWQ324" s="415"/>
      <c r="HWR324" s="416" t="s">
        <v>770</v>
      </c>
      <c r="HWS324" s="413" t="s">
        <v>771</v>
      </c>
      <c r="HWT324" s="414"/>
      <c r="HWU324" s="415"/>
      <c r="HWV324" s="416" t="s">
        <v>770</v>
      </c>
      <c r="HWW324" s="413" t="s">
        <v>771</v>
      </c>
      <c r="HWX324" s="414"/>
      <c r="HWY324" s="415"/>
      <c r="HWZ324" s="416" t="s">
        <v>770</v>
      </c>
      <c r="HXA324" s="413" t="s">
        <v>771</v>
      </c>
      <c r="HXB324" s="414"/>
      <c r="HXC324" s="415"/>
      <c r="HXD324" s="416" t="s">
        <v>770</v>
      </c>
      <c r="HXE324" s="413" t="s">
        <v>771</v>
      </c>
      <c r="HXF324" s="414"/>
      <c r="HXG324" s="415"/>
      <c r="HXH324" s="416" t="s">
        <v>770</v>
      </c>
      <c r="HXI324" s="413" t="s">
        <v>771</v>
      </c>
      <c r="HXJ324" s="414"/>
      <c r="HXK324" s="415"/>
      <c r="HXL324" s="416" t="s">
        <v>770</v>
      </c>
      <c r="HXM324" s="413" t="s">
        <v>771</v>
      </c>
      <c r="HXN324" s="414"/>
      <c r="HXO324" s="415"/>
      <c r="HXP324" s="416" t="s">
        <v>770</v>
      </c>
      <c r="HXQ324" s="413" t="s">
        <v>771</v>
      </c>
      <c r="HXR324" s="414"/>
      <c r="HXS324" s="415"/>
      <c r="HXT324" s="416" t="s">
        <v>770</v>
      </c>
      <c r="HXU324" s="413" t="s">
        <v>771</v>
      </c>
      <c r="HXV324" s="414"/>
      <c r="HXW324" s="415"/>
      <c r="HXX324" s="416" t="s">
        <v>770</v>
      </c>
      <c r="HXY324" s="413" t="s">
        <v>771</v>
      </c>
      <c r="HXZ324" s="414"/>
      <c r="HYA324" s="415"/>
      <c r="HYB324" s="416" t="s">
        <v>770</v>
      </c>
      <c r="HYC324" s="413" t="s">
        <v>771</v>
      </c>
      <c r="HYD324" s="414"/>
      <c r="HYE324" s="415"/>
      <c r="HYF324" s="416" t="s">
        <v>770</v>
      </c>
      <c r="HYG324" s="413" t="s">
        <v>771</v>
      </c>
      <c r="HYH324" s="414"/>
      <c r="HYI324" s="415"/>
      <c r="HYJ324" s="416" t="s">
        <v>770</v>
      </c>
      <c r="HYK324" s="413" t="s">
        <v>771</v>
      </c>
      <c r="HYL324" s="414"/>
      <c r="HYM324" s="415"/>
      <c r="HYN324" s="416" t="s">
        <v>770</v>
      </c>
      <c r="HYO324" s="413" t="s">
        <v>771</v>
      </c>
      <c r="HYP324" s="414"/>
      <c r="HYQ324" s="415"/>
      <c r="HYR324" s="416" t="s">
        <v>770</v>
      </c>
      <c r="HYS324" s="413" t="s">
        <v>771</v>
      </c>
      <c r="HYT324" s="414"/>
      <c r="HYU324" s="415"/>
      <c r="HYV324" s="416" t="s">
        <v>770</v>
      </c>
      <c r="HYW324" s="413" t="s">
        <v>771</v>
      </c>
      <c r="HYX324" s="414"/>
      <c r="HYY324" s="415"/>
      <c r="HYZ324" s="416" t="s">
        <v>770</v>
      </c>
      <c r="HZA324" s="413" t="s">
        <v>771</v>
      </c>
      <c r="HZB324" s="414"/>
      <c r="HZC324" s="415"/>
      <c r="HZD324" s="416" t="s">
        <v>770</v>
      </c>
      <c r="HZE324" s="413" t="s">
        <v>771</v>
      </c>
      <c r="HZF324" s="414"/>
      <c r="HZG324" s="415"/>
      <c r="HZH324" s="416" t="s">
        <v>770</v>
      </c>
      <c r="HZI324" s="413" t="s">
        <v>771</v>
      </c>
      <c r="HZJ324" s="414"/>
      <c r="HZK324" s="415"/>
      <c r="HZL324" s="416" t="s">
        <v>770</v>
      </c>
      <c r="HZM324" s="413" t="s">
        <v>771</v>
      </c>
      <c r="HZN324" s="414"/>
      <c r="HZO324" s="415"/>
      <c r="HZP324" s="416" t="s">
        <v>770</v>
      </c>
      <c r="HZQ324" s="413" t="s">
        <v>771</v>
      </c>
      <c r="HZR324" s="414"/>
      <c r="HZS324" s="415"/>
      <c r="HZT324" s="416" t="s">
        <v>770</v>
      </c>
      <c r="HZU324" s="413" t="s">
        <v>771</v>
      </c>
      <c r="HZV324" s="414"/>
      <c r="HZW324" s="415"/>
      <c r="HZX324" s="416" t="s">
        <v>770</v>
      </c>
      <c r="HZY324" s="413" t="s">
        <v>771</v>
      </c>
      <c r="HZZ324" s="414"/>
      <c r="IAA324" s="415"/>
      <c r="IAB324" s="416" t="s">
        <v>770</v>
      </c>
      <c r="IAC324" s="413" t="s">
        <v>771</v>
      </c>
      <c r="IAD324" s="414"/>
      <c r="IAE324" s="415"/>
      <c r="IAF324" s="416" t="s">
        <v>770</v>
      </c>
      <c r="IAG324" s="413" t="s">
        <v>771</v>
      </c>
      <c r="IAH324" s="414"/>
      <c r="IAI324" s="415"/>
      <c r="IAJ324" s="416" t="s">
        <v>770</v>
      </c>
      <c r="IAK324" s="413" t="s">
        <v>771</v>
      </c>
      <c r="IAL324" s="414"/>
      <c r="IAM324" s="415"/>
      <c r="IAN324" s="416" t="s">
        <v>770</v>
      </c>
      <c r="IAO324" s="413" t="s">
        <v>771</v>
      </c>
      <c r="IAP324" s="414"/>
      <c r="IAQ324" s="415"/>
      <c r="IAR324" s="416" t="s">
        <v>770</v>
      </c>
      <c r="IAS324" s="413" t="s">
        <v>771</v>
      </c>
      <c r="IAT324" s="414"/>
      <c r="IAU324" s="415"/>
      <c r="IAV324" s="416" t="s">
        <v>770</v>
      </c>
      <c r="IAW324" s="413" t="s">
        <v>771</v>
      </c>
      <c r="IAX324" s="414"/>
      <c r="IAY324" s="415"/>
      <c r="IAZ324" s="416" t="s">
        <v>770</v>
      </c>
      <c r="IBA324" s="413" t="s">
        <v>771</v>
      </c>
      <c r="IBB324" s="414"/>
      <c r="IBC324" s="415"/>
      <c r="IBD324" s="416" t="s">
        <v>770</v>
      </c>
      <c r="IBE324" s="413" t="s">
        <v>771</v>
      </c>
      <c r="IBF324" s="414"/>
      <c r="IBG324" s="415"/>
      <c r="IBH324" s="416" t="s">
        <v>770</v>
      </c>
      <c r="IBI324" s="413" t="s">
        <v>771</v>
      </c>
      <c r="IBJ324" s="414"/>
      <c r="IBK324" s="415"/>
      <c r="IBL324" s="416" t="s">
        <v>770</v>
      </c>
      <c r="IBM324" s="413" t="s">
        <v>771</v>
      </c>
      <c r="IBN324" s="414"/>
      <c r="IBO324" s="415"/>
      <c r="IBP324" s="416" t="s">
        <v>770</v>
      </c>
      <c r="IBQ324" s="413" t="s">
        <v>771</v>
      </c>
      <c r="IBR324" s="414"/>
      <c r="IBS324" s="415"/>
      <c r="IBT324" s="416" t="s">
        <v>770</v>
      </c>
      <c r="IBU324" s="413" t="s">
        <v>771</v>
      </c>
      <c r="IBV324" s="414"/>
      <c r="IBW324" s="415"/>
      <c r="IBX324" s="416" t="s">
        <v>770</v>
      </c>
      <c r="IBY324" s="413" t="s">
        <v>771</v>
      </c>
      <c r="IBZ324" s="414"/>
      <c r="ICA324" s="415"/>
      <c r="ICB324" s="416" t="s">
        <v>770</v>
      </c>
      <c r="ICC324" s="413" t="s">
        <v>771</v>
      </c>
      <c r="ICD324" s="414"/>
      <c r="ICE324" s="415"/>
      <c r="ICF324" s="416" t="s">
        <v>770</v>
      </c>
      <c r="ICG324" s="413" t="s">
        <v>771</v>
      </c>
      <c r="ICH324" s="414"/>
      <c r="ICI324" s="415"/>
      <c r="ICJ324" s="416" t="s">
        <v>770</v>
      </c>
      <c r="ICK324" s="413" t="s">
        <v>771</v>
      </c>
      <c r="ICL324" s="414"/>
      <c r="ICM324" s="415"/>
      <c r="ICN324" s="416" t="s">
        <v>770</v>
      </c>
      <c r="ICO324" s="413" t="s">
        <v>771</v>
      </c>
      <c r="ICP324" s="414"/>
      <c r="ICQ324" s="415"/>
      <c r="ICR324" s="416" t="s">
        <v>770</v>
      </c>
      <c r="ICS324" s="413" t="s">
        <v>771</v>
      </c>
      <c r="ICT324" s="414"/>
      <c r="ICU324" s="415"/>
      <c r="ICV324" s="416" t="s">
        <v>770</v>
      </c>
      <c r="ICW324" s="413" t="s">
        <v>771</v>
      </c>
      <c r="ICX324" s="414"/>
      <c r="ICY324" s="415"/>
      <c r="ICZ324" s="416" t="s">
        <v>770</v>
      </c>
      <c r="IDA324" s="413" t="s">
        <v>771</v>
      </c>
      <c r="IDB324" s="414"/>
      <c r="IDC324" s="415"/>
      <c r="IDD324" s="416" t="s">
        <v>770</v>
      </c>
      <c r="IDE324" s="413" t="s">
        <v>771</v>
      </c>
      <c r="IDF324" s="414"/>
      <c r="IDG324" s="415"/>
      <c r="IDH324" s="416" t="s">
        <v>770</v>
      </c>
      <c r="IDI324" s="413" t="s">
        <v>771</v>
      </c>
      <c r="IDJ324" s="414"/>
      <c r="IDK324" s="415"/>
      <c r="IDL324" s="416" t="s">
        <v>770</v>
      </c>
      <c r="IDM324" s="413" t="s">
        <v>771</v>
      </c>
      <c r="IDN324" s="414"/>
      <c r="IDO324" s="415"/>
      <c r="IDP324" s="416" t="s">
        <v>770</v>
      </c>
      <c r="IDQ324" s="413" t="s">
        <v>771</v>
      </c>
      <c r="IDR324" s="414"/>
      <c r="IDS324" s="415"/>
      <c r="IDT324" s="416" t="s">
        <v>770</v>
      </c>
      <c r="IDU324" s="413" t="s">
        <v>771</v>
      </c>
      <c r="IDV324" s="414"/>
      <c r="IDW324" s="415"/>
      <c r="IDX324" s="416" t="s">
        <v>770</v>
      </c>
      <c r="IDY324" s="413" t="s">
        <v>771</v>
      </c>
      <c r="IDZ324" s="414"/>
      <c r="IEA324" s="415"/>
      <c r="IEB324" s="416" t="s">
        <v>770</v>
      </c>
      <c r="IEC324" s="413" t="s">
        <v>771</v>
      </c>
      <c r="IED324" s="414"/>
      <c r="IEE324" s="415"/>
      <c r="IEF324" s="416" t="s">
        <v>770</v>
      </c>
      <c r="IEG324" s="413" t="s">
        <v>771</v>
      </c>
      <c r="IEH324" s="414"/>
      <c r="IEI324" s="415"/>
      <c r="IEJ324" s="416" t="s">
        <v>770</v>
      </c>
      <c r="IEK324" s="413" t="s">
        <v>771</v>
      </c>
      <c r="IEL324" s="414"/>
      <c r="IEM324" s="415"/>
      <c r="IEN324" s="416" t="s">
        <v>770</v>
      </c>
      <c r="IEO324" s="413" t="s">
        <v>771</v>
      </c>
      <c r="IEP324" s="414"/>
      <c r="IEQ324" s="415"/>
      <c r="IER324" s="416" t="s">
        <v>770</v>
      </c>
      <c r="IES324" s="413" t="s">
        <v>771</v>
      </c>
      <c r="IET324" s="414"/>
      <c r="IEU324" s="415"/>
      <c r="IEV324" s="416" t="s">
        <v>770</v>
      </c>
      <c r="IEW324" s="413" t="s">
        <v>771</v>
      </c>
      <c r="IEX324" s="414"/>
      <c r="IEY324" s="415"/>
      <c r="IEZ324" s="416" t="s">
        <v>770</v>
      </c>
      <c r="IFA324" s="413" t="s">
        <v>771</v>
      </c>
      <c r="IFB324" s="414"/>
      <c r="IFC324" s="415"/>
      <c r="IFD324" s="416" t="s">
        <v>770</v>
      </c>
      <c r="IFE324" s="413" t="s">
        <v>771</v>
      </c>
      <c r="IFF324" s="414"/>
      <c r="IFG324" s="415"/>
      <c r="IFH324" s="416" t="s">
        <v>770</v>
      </c>
      <c r="IFI324" s="413" t="s">
        <v>771</v>
      </c>
      <c r="IFJ324" s="414"/>
      <c r="IFK324" s="415"/>
      <c r="IFL324" s="416" t="s">
        <v>770</v>
      </c>
      <c r="IFM324" s="413" t="s">
        <v>771</v>
      </c>
      <c r="IFN324" s="414"/>
      <c r="IFO324" s="415"/>
      <c r="IFP324" s="416" t="s">
        <v>770</v>
      </c>
      <c r="IFQ324" s="413" t="s">
        <v>771</v>
      </c>
      <c r="IFR324" s="414"/>
      <c r="IFS324" s="415"/>
      <c r="IFT324" s="416" t="s">
        <v>770</v>
      </c>
      <c r="IFU324" s="413" t="s">
        <v>771</v>
      </c>
      <c r="IFV324" s="414"/>
      <c r="IFW324" s="415"/>
      <c r="IFX324" s="416" t="s">
        <v>770</v>
      </c>
      <c r="IFY324" s="413" t="s">
        <v>771</v>
      </c>
      <c r="IFZ324" s="414"/>
      <c r="IGA324" s="415"/>
      <c r="IGB324" s="416" t="s">
        <v>770</v>
      </c>
      <c r="IGC324" s="413" t="s">
        <v>771</v>
      </c>
      <c r="IGD324" s="414"/>
      <c r="IGE324" s="415"/>
      <c r="IGF324" s="416" t="s">
        <v>770</v>
      </c>
      <c r="IGG324" s="413" t="s">
        <v>771</v>
      </c>
      <c r="IGH324" s="414"/>
      <c r="IGI324" s="415"/>
      <c r="IGJ324" s="416" t="s">
        <v>770</v>
      </c>
      <c r="IGK324" s="413" t="s">
        <v>771</v>
      </c>
      <c r="IGL324" s="414"/>
      <c r="IGM324" s="415"/>
      <c r="IGN324" s="416" t="s">
        <v>770</v>
      </c>
      <c r="IGO324" s="413" t="s">
        <v>771</v>
      </c>
      <c r="IGP324" s="414"/>
      <c r="IGQ324" s="415"/>
      <c r="IGR324" s="416" t="s">
        <v>770</v>
      </c>
      <c r="IGS324" s="413" t="s">
        <v>771</v>
      </c>
      <c r="IGT324" s="414"/>
      <c r="IGU324" s="415"/>
      <c r="IGV324" s="416" t="s">
        <v>770</v>
      </c>
      <c r="IGW324" s="413" t="s">
        <v>771</v>
      </c>
      <c r="IGX324" s="414"/>
      <c r="IGY324" s="415"/>
      <c r="IGZ324" s="416" t="s">
        <v>770</v>
      </c>
      <c r="IHA324" s="413" t="s">
        <v>771</v>
      </c>
      <c r="IHB324" s="414"/>
      <c r="IHC324" s="415"/>
      <c r="IHD324" s="416" t="s">
        <v>770</v>
      </c>
      <c r="IHE324" s="413" t="s">
        <v>771</v>
      </c>
      <c r="IHF324" s="414"/>
      <c r="IHG324" s="415"/>
      <c r="IHH324" s="416" t="s">
        <v>770</v>
      </c>
      <c r="IHI324" s="413" t="s">
        <v>771</v>
      </c>
      <c r="IHJ324" s="414"/>
      <c r="IHK324" s="415"/>
      <c r="IHL324" s="416" t="s">
        <v>770</v>
      </c>
      <c r="IHM324" s="413" t="s">
        <v>771</v>
      </c>
      <c r="IHN324" s="414"/>
      <c r="IHO324" s="415"/>
      <c r="IHP324" s="416" t="s">
        <v>770</v>
      </c>
      <c r="IHQ324" s="413" t="s">
        <v>771</v>
      </c>
      <c r="IHR324" s="414"/>
      <c r="IHS324" s="415"/>
      <c r="IHT324" s="416" t="s">
        <v>770</v>
      </c>
      <c r="IHU324" s="413" t="s">
        <v>771</v>
      </c>
      <c r="IHV324" s="414"/>
      <c r="IHW324" s="415"/>
      <c r="IHX324" s="416" t="s">
        <v>770</v>
      </c>
      <c r="IHY324" s="413" t="s">
        <v>771</v>
      </c>
      <c r="IHZ324" s="414"/>
      <c r="IIA324" s="415"/>
      <c r="IIB324" s="416" t="s">
        <v>770</v>
      </c>
      <c r="IIC324" s="413" t="s">
        <v>771</v>
      </c>
      <c r="IID324" s="414"/>
      <c r="IIE324" s="415"/>
      <c r="IIF324" s="416" t="s">
        <v>770</v>
      </c>
      <c r="IIG324" s="413" t="s">
        <v>771</v>
      </c>
      <c r="IIH324" s="414"/>
      <c r="III324" s="415"/>
      <c r="IIJ324" s="416" t="s">
        <v>770</v>
      </c>
      <c r="IIK324" s="413" t="s">
        <v>771</v>
      </c>
      <c r="IIL324" s="414"/>
      <c r="IIM324" s="415"/>
      <c r="IIN324" s="416" t="s">
        <v>770</v>
      </c>
      <c r="IIO324" s="413" t="s">
        <v>771</v>
      </c>
      <c r="IIP324" s="414"/>
      <c r="IIQ324" s="415"/>
      <c r="IIR324" s="416" t="s">
        <v>770</v>
      </c>
      <c r="IIS324" s="413" t="s">
        <v>771</v>
      </c>
      <c r="IIT324" s="414"/>
      <c r="IIU324" s="415"/>
      <c r="IIV324" s="416" t="s">
        <v>770</v>
      </c>
      <c r="IIW324" s="413" t="s">
        <v>771</v>
      </c>
      <c r="IIX324" s="414"/>
      <c r="IIY324" s="415"/>
      <c r="IIZ324" s="416" t="s">
        <v>770</v>
      </c>
      <c r="IJA324" s="413" t="s">
        <v>771</v>
      </c>
      <c r="IJB324" s="414"/>
      <c r="IJC324" s="415"/>
      <c r="IJD324" s="416" t="s">
        <v>770</v>
      </c>
      <c r="IJE324" s="413" t="s">
        <v>771</v>
      </c>
      <c r="IJF324" s="414"/>
      <c r="IJG324" s="415"/>
      <c r="IJH324" s="416" t="s">
        <v>770</v>
      </c>
      <c r="IJI324" s="413" t="s">
        <v>771</v>
      </c>
      <c r="IJJ324" s="414"/>
      <c r="IJK324" s="415"/>
      <c r="IJL324" s="416" t="s">
        <v>770</v>
      </c>
      <c r="IJM324" s="413" t="s">
        <v>771</v>
      </c>
      <c r="IJN324" s="414"/>
      <c r="IJO324" s="415"/>
      <c r="IJP324" s="416" t="s">
        <v>770</v>
      </c>
      <c r="IJQ324" s="413" t="s">
        <v>771</v>
      </c>
      <c r="IJR324" s="414"/>
      <c r="IJS324" s="415"/>
      <c r="IJT324" s="416" t="s">
        <v>770</v>
      </c>
      <c r="IJU324" s="413" t="s">
        <v>771</v>
      </c>
      <c r="IJV324" s="414"/>
      <c r="IJW324" s="415"/>
      <c r="IJX324" s="416" t="s">
        <v>770</v>
      </c>
      <c r="IJY324" s="413" t="s">
        <v>771</v>
      </c>
      <c r="IJZ324" s="414"/>
      <c r="IKA324" s="415"/>
      <c r="IKB324" s="416" t="s">
        <v>770</v>
      </c>
      <c r="IKC324" s="413" t="s">
        <v>771</v>
      </c>
      <c r="IKD324" s="414"/>
      <c r="IKE324" s="415"/>
      <c r="IKF324" s="416" t="s">
        <v>770</v>
      </c>
      <c r="IKG324" s="413" t="s">
        <v>771</v>
      </c>
      <c r="IKH324" s="414"/>
      <c r="IKI324" s="415"/>
      <c r="IKJ324" s="416" t="s">
        <v>770</v>
      </c>
      <c r="IKK324" s="413" t="s">
        <v>771</v>
      </c>
      <c r="IKL324" s="414"/>
      <c r="IKM324" s="415"/>
      <c r="IKN324" s="416" t="s">
        <v>770</v>
      </c>
      <c r="IKO324" s="413" t="s">
        <v>771</v>
      </c>
      <c r="IKP324" s="414"/>
      <c r="IKQ324" s="415"/>
      <c r="IKR324" s="416" t="s">
        <v>770</v>
      </c>
      <c r="IKS324" s="413" t="s">
        <v>771</v>
      </c>
      <c r="IKT324" s="414"/>
      <c r="IKU324" s="415"/>
      <c r="IKV324" s="416" t="s">
        <v>770</v>
      </c>
      <c r="IKW324" s="413" t="s">
        <v>771</v>
      </c>
      <c r="IKX324" s="414"/>
      <c r="IKY324" s="415"/>
      <c r="IKZ324" s="416" t="s">
        <v>770</v>
      </c>
      <c r="ILA324" s="413" t="s">
        <v>771</v>
      </c>
      <c r="ILB324" s="414"/>
      <c r="ILC324" s="415"/>
      <c r="ILD324" s="416" t="s">
        <v>770</v>
      </c>
      <c r="ILE324" s="413" t="s">
        <v>771</v>
      </c>
      <c r="ILF324" s="414"/>
      <c r="ILG324" s="415"/>
      <c r="ILH324" s="416" t="s">
        <v>770</v>
      </c>
      <c r="ILI324" s="413" t="s">
        <v>771</v>
      </c>
      <c r="ILJ324" s="414"/>
      <c r="ILK324" s="415"/>
      <c r="ILL324" s="416" t="s">
        <v>770</v>
      </c>
      <c r="ILM324" s="413" t="s">
        <v>771</v>
      </c>
      <c r="ILN324" s="414"/>
      <c r="ILO324" s="415"/>
      <c r="ILP324" s="416" t="s">
        <v>770</v>
      </c>
      <c r="ILQ324" s="413" t="s">
        <v>771</v>
      </c>
      <c r="ILR324" s="414"/>
      <c r="ILS324" s="415"/>
      <c r="ILT324" s="416" t="s">
        <v>770</v>
      </c>
      <c r="ILU324" s="413" t="s">
        <v>771</v>
      </c>
      <c r="ILV324" s="414"/>
      <c r="ILW324" s="415"/>
      <c r="ILX324" s="416" t="s">
        <v>770</v>
      </c>
      <c r="ILY324" s="413" t="s">
        <v>771</v>
      </c>
      <c r="ILZ324" s="414"/>
      <c r="IMA324" s="415"/>
      <c r="IMB324" s="416" t="s">
        <v>770</v>
      </c>
      <c r="IMC324" s="413" t="s">
        <v>771</v>
      </c>
      <c r="IMD324" s="414"/>
      <c r="IME324" s="415"/>
      <c r="IMF324" s="416" t="s">
        <v>770</v>
      </c>
      <c r="IMG324" s="413" t="s">
        <v>771</v>
      </c>
      <c r="IMH324" s="414"/>
      <c r="IMI324" s="415"/>
      <c r="IMJ324" s="416" t="s">
        <v>770</v>
      </c>
      <c r="IMK324" s="413" t="s">
        <v>771</v>
      </c>
      <c r="IML324" s="414"/>
      <c r="IMM324" s="415"/>
      <c r="IMN324" s="416" t="s">
        <v>770</v>
      </c>
      <c r="IMO324" s="413" t="s">
        <v>771</v>
      </c>
      <c r="IMP324" s="414"/>
      <c r="IMQ324" s="415"/>
      <c r="IMR324" s="416" t="s">
        <v>770</v>
      </c>
      <c r="IMS324" s="413" t="s">
        <v>771</v>
      </c>
      <c r="IMT324" s="414"/>
      <c r="IMU324" s="415"/>
      <c r="IMV324" s="416" t="s">
        <v>770</v>
      </c>
      <c r="IMW324" s="413" t="s">
        <v>771</v>
      </c>
      <c r="IMX324" s="414"/>
      <c r="IMY324" s="415"/>
      <c r="IMZ324" s="416" t="s">
        <v>770</v>
      </c>
      <c r="INA324" s="413" t="s">
        <v>771</v>
      </c>
      <c r="INB324" s="414"/>
      <c r="INC324" s="415"/>
      <c r="IND324" s="416" t="s">
        <v>770</v>
      </c>
      <c r="INE324" s="413" t="s">
        <v>771</v>
      </c>
      <c r="INF324" s="414"/>
      <c r="ING324" s="415"/>
      <c r="INH324" s="416" t="s">
        <v>770</v>
      </c>
      <c r="INI324" s="413" t="s">
        <v>771</v>
      </c>
      <c r="INJ324" s="414"/>
      <c r="INK324" s="415"/>
      <c r="INL324" s="416" t="s">
        <v>770</v>
      </c>
      <c r="INM324" s="413" t="s">
        <v>771</v>
      </c>
      <c r="INN324" s="414"/>
      <c r="INO324" s="415"/>
      <c r="INP324" s="416" t="s">
        <v>770</v>
      </c>
      <c r="INQ324" s="413" t="s">
        <v>771</v>
      </c>
      <c r="INR324" s="414"/>
      <c r="INS324" s="415"/>
      <c r="INT324" s="416" t="s">
        <v>770</v>
      </c>
      <c r="INU324" s="413" t="s">
        <v>771</v>
      </c>
      <c r="INV324" s="414"/>
      <c r="INW324" s="415"/>
      <c r="INX324" s="416" t="s">
        <v>770</v>
      </c>
      <c r="INY324" s="413" t="s">
        <v>771</v>
      </c>
      <c r="INZ324" s="414"/>
      <c r="IOA324" s="415"/>
      <c r="IOB324" s="416" t="s">
        <v>770</v>
      </c>
      <c r="IOC324" s="413" t="s">
        <v>771</v>
      </c>
      <c r="IOD324" s="414"/>
      <c r="IOE324" s="415"/>
      <c r="IOF324" s="416" t="s">
        <v>770</v>
      </c>
      <c r="IOG324" s="413" t="s">
        <v>771</v>
      </c>
      <c r="IOH324" s="414"/>
      <c r="IOI324" s="415"/>
      <c r="IOJ324" s="416" t="s">
        <v>770</v>
      </c>
      <c r="IOK324" s="413" t="s">
        <v>771</v>
      </c>
      <c r="IOL324" s="414"/>
      <c r="IOM324" s="415"/>
      <c r="ION324" s="416" t="s">
        <v>770</v>
      </c>
      <c r="IOO324" s="413" t="s">
        <v>771</v>
      </c>
      <c r="IOP324" s="414"/>
      <c r="IOQ324" s="415"/>
      <c r="IOR324" s="416" t="s">
        <v>770</v>
      </c>
      <c r="IOS324" s="413" t="s">
        <v>771</v>
      </c>
      <c r="IOT324" s="414"/>
      <c r="IOU324" s="415"/>
      <c r="IOV324" s="416" t="s">
        <v>770</v>
      </c>
      <c r="IOW324" s="413" t="s">
        <v>771</v>
      </c>
      <c r="IOX324" s="414"/>
      <c r="IOY324" s="415"/>
      <c r="IOZ324" s="416" t="s">
        <v>770</v>
      </c>
      <c r="IPA324" s="413" t="s">
        <v>771</v>
      </c>
      <c r="IPB324" s="414"/>
      <c r="IPC324" s="415"/>
      <c r="IPD324" s="416" t="s">
        <v>770</v>
      </c>
      <c r="IPE324" s="413" t="s">
        <v>771</v>
      </c>
      <c r="IPF324" s="414"/>
      <c r="IPG324" s="415"/>
      <c r="IPH324" s="416" t="s">
        <v>770</v>
      </c>
      <c r="IPI324" s="413" t="s">
        <v>771</v>
      </c>
      <c r="IPJ324" s="414"/>
      <c r="IPK324" s="415"/>
      <c r="IPL324" s="416" t="s">
        <v>770</v>
      </c>
      <c r="IPM324" s="413" t="s">
        <v>771</v>
      </c>
      <c r="IPN324" s="414"/>
      <c r="IPO324" s="415"/>
      <c r="IPP324" s="416" t="s">
        <v>770</v>
      </c>
      <c r="IPQ324" s="413" t="s">
        <v>771</v>
      </c>
      <c r="IPR324" s="414"/>
      <c r="IPS324" s="415"/>
      <c r="IPT324" s="416" t="s">
        <v>770</v>
      </c>
      <c r="IPU324" s="413" t="s">
        <v>771</v>
      </c>
      <c r="IPV324" s="414"/>
      <c r="IPW324" s="415"/>
      <c r="IPX324" s="416" t="s">
        <v>770</v>
      </c>
      <c r="IPY324" s="413" t="s">
        <v>771</v>
      </c>
      <c r="IPZ324" s="414"/>
      <c r="IQA324" s="415"/>
      <c r="IQB324" s="416" t="s">
        <v>770</v>
      </c>
      <c r="IQC324" s="413" t="s">
        <v>771</v>
      </c>
      <c r="IQD324" s="414"/>
      <c r="IQE324" s="415"/>
      <c r="IQF324" s="416" t="s">
        <v>770</v>
      </c>
      <c r="IQG324" s="413" t="s">
        <v>771</v>
      </c>
      <c r="IQH324" s="414"/>
      <c r="IQI324" s="415"/>
      <c r="IQJ324" s="416" t="s">
        <v>770</v>
      </c>
      <c r="IQK324" s="413" t="s">
        <v>771</v>
      </c>
      <c r="IQL324" s="414"/>
      <c r="IQM324" s="415"/>
      <c r="IQN324" s="416" t="s">
        <v>770</v>
      </c>
      <c r="IQO324" s="413" t="s">
        <v>771</v>
      </c>
      <c r="IQP324" s="414"/>
      <c r="IQQ324" s="415"/>
      <c r="IQR324" s="416" t="s">
        <v>770</v>
      </c>
      <c r="IQS324" s="413" t="s">
        <v>771</v>
      </c>
      <c r="IQT324" s="414"/>
      <c r="IQU324" s="415"/>
      <c r="IQV324" s="416" t="s">
        <v>770</v>
      </c>
      <c r="IQW324" s="413" t="s">
        <v>771</v>
      </c>
      <c r="IQX324" s="414"/>
      <c r="IQY324" s="415"/>
      <c r="IQZ324" s="416" t="s">
        <v>770</v>
      </c>
      <c r="IRA324" s="413" t="s">
        <v>771</v>
      </c>
      <c r="IRB324" s="414"/>
      <c r="IRC324" s="415"/>
      <c r="IRD324" s="416" t="s">
        <v>770</v>
      </c>
      <c r="IRE324" s="413" t="s">
        <v>771</v>
      </c>
      <c r="IRF324" s="414"/>
      <c r="IRG324" s="415"/>
      <c r="IRH324" s="416" t="s">
        <v>770</v>
      </c>
      <c r="IRI324" s="413" t="s">
        <v>771</v>
      </c>
      <c r="IRJ324" s="414"/>
      <c r="IRK324" s="415"/>
      <c r="IRL324" s="416" t="s">
        <v>770</v>
      </c>
      <c r="IRM324" s="413" t="s">
        <v>771</v>
      </c>
      <c r="IRN324" s="414"/>
      <c r="IRO324" s="415"/>
      <c r="IRP324" s="416" t="s">
        <v>770</v>
      </c>
      <c r="IRQ324" s="413" t="s">
        <v>771</v>
      </c>
      <c r="IRR324" s="414"/>
      <c r="IRS324" s="415"/>
      <c r="IRT324" s="416" t="s">
        <v>770</v>
      </c>
      <c r="IRU324" s="413" t="s">
        <v>771</v>
      </c>
      <c r="IRV324" s="414"/>
      <c r="IRW324" s="415"/>
      <c r="IRX324" s="416" t="s">
        <v>770</v>
      </c>
      <c r="IRY324" s="413" t="s">
        <v>771</v>
      </c>
      <c r="IRZ324" s="414"/>
      <c r="ISA324" s="415"/>
      <c r="ISB324" s="416" t="s">
        <v>770</v>
      </c>
      <c r="ISC324" s="413" t="s">
        <v>771</v>
      </c>
      <c r="ISD324" s="414"/>
      <c r="ISE324" s="415"/>
      <c r="ISF324" s="416" t="s">
        <v>770</v>
      </c>
      <c r="ISG324" s="413" t="s">
        <v>771</v>
      </c>
      <c r="ISH324" s="414"/>
      <c r="ISI324" s="415"/>
      <c r="ISJ324" s="416" t="s">
        <v>770</v>
      </c>
      <c r="ISK324" s="413" t="s">
        <v>771</v>
      </c>
      <c r="ISL324" s="414"/>
      <c r="ISM324" s="415"/>
      <c r="ISN324" s="416" t="s">
        <v>770</v>
      </c>
      <c r="ISO324" s="413" t="s">
        <v>771</v>
      </c>
      <c r="ISP324" s="414"/>
      <c r="ISQ324" s="415"/>
      <c r="ISR324" s="416" t="s">
        <v>770</v>
      </c>
      <c r="ISS324" s="413" t="s">
        <v>771</v>
      </c>
      <c r="IST324" s="414"/>
      <c r="ISU324" s="415"/>
      <c r="ISV324" s="416" t="s">
        <v>770</v>
      </c>
      <c r="ISW324" s="413" t="s">
        <v>771</v>
      </c>
      <c r="ISX324" s="414"/>
      <c r="ISY324" s="415"/>
      <c r="ISZ324" s="416" t="s">
        <v>770</v>
      </c>
      <c r="ITA324" s="413" t="s">
        <v>771</v>
      </c>
      <c r="ITB324" s="414"/>
      <c r="ITC324" s="415"/>
      <c r="ITD324" s="416" t="s">
        <v>770</v>
      </c>
      <c r="ITE324" s="413" t="s">
        <v>771</v>
      </c>
      <c r="ITF324" s="414"/>
      <c r="ITG324" s="415"/>
      <c r="ITH324" s="416" t="s">
        <v>770</v>
      </c>
      <c r="ITI324" s="413" t="s">
        <v>771</v>
      </c>
      <c r="ITJ324" s="414"/>
      <c r="ITK324" s="415"/>
      <c r="ITL324" s="416" t="s">
        <v>770</v>
      </c>
      <c r="ITM324" s="413" t="s">
        <v>771</v>
      </c>
      <c r="ITN324" s="414"/>
      <c r="ITO324" s="415"/>
      <c r="ITP324" s="416" t="s">
        <v>770</v>
      </c>
      <c r="ITQ324" s="413" t="s">
        <v>771</v>
      </c>
      <c r="ITR324" s="414"/>
      <c r="ITS324" s="415"/>
      <c r="ITT324" s="416" t="s">
        <v>770</v>
      </c>
      <c r="ITU324" s="413" t="s">
        <v>771</v>
      </c>
      <c r="ITV324" s="414"/>
      <c r="ITW324" s="415"/>
      <c r="ITX324" s="416" t="s">
        <v>770</v>
      </c>
      <c r="ITY324" s="413" t="s">
        <v>771</v>
      </c>
      <c r="ITZ324" s="414"/>
      <c r="IUA324" s="415"/>
      <c r="IUB324" s="416" t="s">
        <v>770</v>
      </c>
      <c r="IUC324" s="413" t="s">
        <v>771</v>
      </c>
      <c r="IUD324" s="414"/>
      <c r="IUE324" s="415"/>
      <c r="IUF324" s="416" t="s">
        <v>770</v>
      </c>
      <c r="IUG324" s="413" t="s">
        <v>771</v>
      </c>
      <c r="IUH324" s="414"/>
      <c r="IUI324" s="415"/>
      <c r="IUJ324" s="416" t="s">
        <v>770</v>
      </c>
      <c r="IUK324" s="413" t="s">
        <v>771</v>
      </c>
      <c r="IUL324" s="414"/>
      <c r="IUM324" s="415"/>
      <c r="IUN324" s="416" t="s">
        <v>770</v>
      </c>
      <c r="IUO324" s="413" t="s">
        <v>771</v>
      </c>
      <c r="IUP324" s="414"/>
      <c r="IUQ324" s="415"/>
      <c r="IUR324" s="416" t="s">
        <v>770</v>
      </c>
      <c r="IUS324" s="413" t="s">
        <v>771</v>
      </c>
      <c r="IUT324" s="414"/>
      <c r="IUU324" s="415"/>
      <c r="IUV324" s="416" t="s">
        <v>770</v>
      </c>
      <c r="IUW324" s="413" t="s">
        <v>771</v>
      </c>
      <c r="IUX324" s="414"/>
      <c r="IUY324" s="415"/>
      <c r="IUZ324" s="416" t="s">
        <v>770</v>
      </c>
      <c r="IVA324" s="413" t="s">
        <v>771</v>
      </c>
      <c r="IVB324" s="414"/>
      <c r="IVC324" s="415"/>
      <c r="IVD324" s="416" t="s">
        <v>770</v>
      </c>
      <c r="IVE324" s="413" t="s">
        <v>771</v>
      </c>
      <c r="IVF324" s="414"/>
      <c r="IVG324" s="415"/>
      <c r="IVH324" s="416" t="s">
        <v>770</v>
      </c>
      <c r="IVI324" s="413" t="s">
        <v>771</v>
      </c>
      <c r="IVJ324" s="414"/>
      <c r="IVK324" s="415"/>
      <c r="IVL324" s="416" t="s">
        <v>770</v>
      </c>
      <c r="IVM324" s="413" t="s">
        <v>771</v>
      </c>
      <c r="IVN324" s="414"/>
      <c r="IVO324" s="415"/>
      <c r="IVP324" s="416" t="s">
        <v>770</v>
      </c>
      <c r="IVQ324" s="413" t="s">
        <v>771</v>
      </c>
      <c r="IVR324" s="414"/>
      <c r="IVS324" s="415"/>
      <c r="IVT324" s="416" t="s">
        <v>770</v>
      </c>
      <c r="IVU324" s="413" t="s">
        <v>771</v>
      </c>
      <c r="IVV324" s="414"/>
      <c r="IVW324" s="415"/>
      <c r="IVX324" s="416" t="s">
        <v>770</v>
      </c>
      <c r="IVY324" s="413" t="s">
        <v>771</v>
      </c>
      <c r="IVZ324" s="414"/>
      <c r="IWA324" s="415"/>
      <c r="IWB324" s="416" t="s">
        <v>770</v>
      </c>
      <c r="IWC324" s="413" t="s">
        <v>771</v>
      </c>
      <c r="IWD324" s="414"/>
      <c r="IWE324" s="415"/>
      <c r="IWF324" s="416" t="s">
        <v>770</v>
      </c>
      <c r="IWG324" s="413" t="s">
        <v>771</v>
      </c>
      <c r="IWH324" s="414"/>
      <c r="IWI324" s="415"/>
      <c r="IWJ324" s="416" t="s">
        <v>770</v>
      </c>
      <c r="IWK324" s="413" t="s">
        <v>771</v>
      </c>
      <c r="IWL324" s="414"/>
      <c r="IWM324" s="415"/>
      <c r="IWN324" s="416" t="s">
        <v>770</v>
      </c>
      <c r="IWO324" s="413" t="s">
        <v>771</v>
      </c>
      <c r="IWP324" s="414"/>
      <c r="IWQ324" s="415"/>
      <c r="IWR324" s="416" t="s">
        <v>770</v>
      </c>
      <c r="IWS324" s="413" t="s">
        <v>771</v>
      </c>
      <c r="IWT324" s="414"/>
      <c r="IWU324" s="415"/>
      <c r="IWV324" s="416" t="s">
        <v>770</v>
      </c>
      <c r="IWW324" s="413" t="s">
        <v>771</v>
      </c>
      <c r="IWX324" s="414"/>
      <c r="IWY324" s="415"/>
      <c r="IWZ324" s="416" t="s">
        <v>770</v>
      </c>
      <c r="IXA324" s="413" t="s">
        <v>771</v>
      </c>
      <c r="IXB324" s="414"/>
      <c r="IXC324" s="415"/>
      <c r="IXD324" s="416" t="s">
        <v>770</v>
      </c>
      <c r="IXE324" s="413" t="s">
        <v>771</v>
      </c>
      <c r="IXF324" s="414"/>
      <c r="IXG324" s="415"/>
      <c r="IXH324" s="416" t="s">
        <v>770</v>
      </c>
      <c r="IXI324" s="413" t="s">
        <v>771</v>
      </c>
      <c r="IXJ324" s="414"/>
      <c r="IXK324" s="415"/>
      <c r="IXL324" s="416" t="s">
        <v>770</v>
      </c>
      <c r="IXM324" s="413" t="s">
        <v>771</v>
      </c>
      <c r="IXN324" s="414"/>
      <c r="IXO324" s="415"/>
      <c r="IXP324" s="416" t="s">
        <v>770</v>
      </c>
      <c r="IXQ324" s="413" t="s">
        <v>771</v>
      </c>
      <c r="IXR324" s="414"/>
      <c r="IXS324" s="415"/>
      <c r="IXT324" s="416" t="s">
        <v>770</v>
      </c>
      <c r="IXU324" s="413" t="s">
        <v>771</v>
      </c>
      <c r="IXV324" s="414"/>
      <c r="IXW324" s="415"/>
      <c r="IXX324" s="416" t="s">
        <v>770</v>
      </c>
      <c r="IXY324" s="413" t="s">
        <v>771</v>
      </c>
      <c r="IXZ324" s="414"/>
      <c r="IYA324" s="415"/>
      <c r="IYB324" s="416" t="s">
        <v>770</v>
      </c>
      <c r="IYC324" s="413" t="s">
        <v>771</v>
      </c>
      <c r="IYD324" s="414"/>
      <c r="IYE324" s="415"/>
      <c r="IYF324" s="416" t="s">
        <v>770</v>
      </c>
      <c r="IYG324" s="413" t="s">
        <v>771</v>
      </c>
      <c r="IYH324" s="414"/>
      <c r="IYI324" s="415"/>
      <c r="IYJ324" s="416" t="s">
        <v>770</v>
      </c>
      <c r="IYK324" s="413" t="s">
        <v>771</v>
      </c>
      <c r="IYL324" s="414"/>
      <c r="IYM324" s="415"/>
      <c r="IYN324" s="416" t="s">
        <v>770</v>
      </c>
      <c r="IYO324" s="413" t="s">
        <v>771</v>
      </c>
      <c r="IYP324" s="414"/>
      <c r="IYQ324" s="415"/>
      <c r="IYR324" s="416" t="s">
        <v>770</v>
      </c>
      <c r="IYS324" s="413" t="s">
        <v>771</v>
      </c>
      <c r="IYT324" s="414"/>
      <c r="IYU324" s="415"/>
      <c r="IYV324" s="416" t="s">
        <v>770</v>
      </c>
      <c r="IYW324" s="413" t="s">
        <v>771</v>
      </c>
      <c r="IYX324" s="414"/>
      <c r="IYY324" s="415"/>
      <c r="IYZ324" s="416" t="s">
        <v>770</v>
      </c>
      <c r="IZA324" s="413" t="s">
        <v>771</v>
      </c>
      <c r="IZB324" s="414"/>
      <c r="IZC324" s="415"/>
      <c r="IZD324" s="416" t="s">
        <v>770</v>
      </c>
      <c r="IZE324" s="413" t="s">
        <v>771</v>
      </c>
      <c r="IZF324" s="414"/>
      <c r="IZG324" s="415"/>
      <c r="IZH324" s="416" t="s">
        <v>770</v>
      </c>
      <c r="IZI324" s="413" t="s">
        <v>771</v>
      </c>
      <c r="IZJ324" s="414"/>
      <c r="IZK324" s="415"/>
      <c r="IZL324" s="416" t="s">
        <v>770</v>
      </c>
      <c r="IZM324" s="413" t="s">
        <v>771</v>
      </c>
      <c r="IZN324" s="414"/>
      <c r="IZO324" s="415"/>
      <c r="IZP324" s="416" t="s">
        <v>770</v>
      </c>
      <c r="IZQ324" s="413" t="s">
        <v>771</v>
      </c>
      <c r="IZR324" s="414"/>
      <c r="IZS324" s="415"/>
      <c r="IZT324" s="416" t="s">
        <v>770</v>
      </c>
      <c r="IZU324" s="413" t="s">
        <v>771</v>
      </c>
      <c r="IZV324" s="414"/>
      <c r="IZW324" s="415"/>
      <c r="IZX324" s="416" t="s">
        <v>770</v>
      </c>
      <c r="IZY324" s="413" t="s">
        <v>771</v>
      </c>
      <c r="IZZ324" s="414"/>
      <c r="JAA324" s="415"/>
      <c r="JAB324" s="416" t="s">
        <v>770</v>
      </c>
      <c r="JAC324" s="413" t="s">
        <v>771</v>
      </c>
      <c r="JAD324" s="414"/>
      <c r="JAE324" s="415"/>
      <c r="JAF324" s="416" t="s">
        <v>770</v>
      </c>
      <c r="JAG324" s="413" t="s">
        <v>771</v>
      </c>
      <c r="JAH324" s="414"/>
      <c r="JAI324" s="415"/>
      <c r="JAJ324" s="416" t="s">
        <v>770</v>
      </c>
      <c r="JAK324" s="413" t="s">
        <v>771</v>
      </c>
      <c r="JAL324" s="414"/>
      <c r="JAM324" s="415"/>
      <c r="JAN324" s="416" t="s">
        <v>770</v>
      </c>
      <c r="JAO324" s="413" t="s">
        <v>771</v>
      </c>
      <c r="JAP324" s="414"/>
      <c r="JAQ324" s="415"/>
      <c r="JAR324" s="416" t="s">
        <v>770</v>
      </c>
      <c r="JAS324" s="413" t="s">
        <v>771</v>
      </c>
      <c r="JAT324" s="414"/>
      <c r="JAU324" s="415"/>
      <c r="JAV324" s="416" t="s">
        <v>770</v>
      </c>
      <c r="JAW324" s="413" t="s">
        <v>771</v>
      </c>
      <c r="JAX324" s="414"/>
      <c r="JAY324" s="415"/>
      <c r="JAZ324" s="416" t="s">
        <v>770</v>
      </c>
      <c r="JBA324" s="413" t="s">
        <v>771</v>
      </c>
      <c r="JBB324" s="414"/>
      <c r="JBC324" s="415"/>
      <c r="JBD324" s="416" t="s">
        <v>770</v>
      </c>
      <c r="JBE324" s="413" t="s">
        <v>771</v>
      </c>
      <c r="JBF324" s="414"/>
      <c r="JBG324" s="415"/>
      <c r="JBH324" s="416" t="s">
        <v>770</v>
      </c>
      <c r="JBI324" s="413" t="s">
        <v>771</v>
      </c>
      <c r="JBJ324" s="414"/>
      <c r="JBK324" s="415"/>
      <c r="JBL324" s="416" t="s">
        <v>770</v>
      </c>
      <c r="JBM324" s="413" t="s">
        <v>771</v>
      </c>
      <c r="JBN324" s="414"/>
      <c r="JBO324" s="415"/>
      <c r="JBP324" s="416" t="s">
        <v>770</v>
      </c>
      <c r="JBQ324" s="413" t="s">
        <v>771</v>
      </c>
      <c r="JBR324" s="414"/>
      <c r="JBS324" s="415"/>
      <c r="JBT324" s="416" t="s">
        <v>770</v>
      </c>
      <c r="JBU324" s="413" t="s">
        <v>771</v>
      </c>
      <c r="JBV324" s="414"/>
      <c r="JBW324" s="415"/>
      <c r="JBX324" s="416" t="s">
        <v>770</v>
      </c>
      <c r="JBY324" s="413" t="s">
        <v>771</v>
      </c>
      <c r="JBZ324" s="414"/>
      <c r="JCA324" s="415"/>
      <c r="JCB324" s="416" t="s">
        <v>770</v>
      </c>
      <c r="JCC324" s="413" t="s">
        <v>771</v>
      </c>
      <c r="JCD324" s="414"/>
      <c r="JCE324" s="415"/>
      <c r="JCF324" s="416" t="s">
        <v>770</v>
      </c>
      <c r="JCG324" s="413" t="s">
        <v>771</v>
      </c>
      <c r="JCH324" s="414"/>
      <c r="JCI324" s="415"/>
      <c r="JCJ324" s="416" t="s">
        <v>770</v>
      </c>
      <c r="JCK324" s="413" t="s">
        <v>771</v>
      </c>
      <c r="JCL324" s="414"/>
      <c r="JCM324" s="415"/>
      <c r="JCN324" s="416" t="s">
        <v>770</v>
      </c>
      <c r="JCO324" s="413" t="s">
        <v>771</v>
      </c>
      <c r="JCP324" s="414"/>
      <c r="JCQ324" s="415"/>
      <c r="JCR324" s="416" t="s">
        <v>770</v>
      </c>
      <c r="JCS324" s="413" t="s">
        <v>771</v>
      </c>
      <c r="JCT324" s="414"/>
      <c r="JCU324" s="415"/>
      <c r="JCV324" s="416" t="s">
        <v>770</v>
      </c>
      <c r="JCW324" s="413" t="s">
        <v>771</v>
      </c>
      <c r="JCX324" s="414"/>
      <c r="JCY324" s="415"/>
      <c r="JCZ324" s="416" t="s">
        <v>770</v>
      </c>
      <c r="JDA324" s="413" t="s">
        <v>771</v>
      </c>
      <c r="JDB324" s="414"/>
      <c r="JDC324" s="415"/>
      <c r="JDD324" s="416" t="s">
        <v>770</v>
      </c>
      <c r="JDE324" s="413" t="s">
        <v>771</v>
      </c>
      <c r="JDF324" s="414"/>
      <c r="JDG324" s="415"/>
      <c r="JDH324" s="416" t="s">
        <v>770</v>
      </c>
      <c r="JDI324" s="413" t="s">
        <v>771</v>
      </c>
      <c r="JDJ324" s="414"/>
      <c r="JDK324" s="415"/>
      <c r="JDL324" s="416" t="s">
        <v>770</v>
      </c>
      <c r="JDM324" s="413" t="s">
        <v>771</v>
      </c>
      <c r="JDN324" s="414"/>
      <c r="JDO324" s="415"/>
      <c r="JDP324" s="416" t="s">
        <v>770</v>
      </c>
      <c r="JDQ324" s="413" t="s">
        <v>771</v>
      </c>
      <c r="JDR324" s="414"/>
      <c r="JDS324" s="415"/>
      <c r="JDT324" s="416" t="s">
        <v>770</v>
      </c>
      <c r="JDU324" s="413" t="s">
        <v>771</v>
      </c>
      <c r="JDV324" s="414"/>
      <c r="JDW324" s="415"/>
      <c r="JDX324" s="416" t="s">
        <v>770</v>
      </c>
      <c r="JDY324" s="413" t="s">
        <v>771</v>
      </c>
      <c r="JDZ324" s="414"/>
      <c r="JEA324" s="415"/>
      <c r="JEB324" s="416" t="s">
        <v>770</v>
      </c>
      <c r="JEC324" s="413" t="s">
        <v>771</v>
      </c>
      <c r="JED324" s="414"/>
      <c r="JEE324" s="415"/>
      <c r="JEF324" s="416" t="s">
        <v>770</v>
      </c>
      <c r="JEG324" s="413" t="s">
        <v>771</v>
      </c>
      <c r="JEH324" s="414"/>
      <c r="JEI324" s="415"/>
      <c r="JEJ324" s="416" t="s">
        <v>770</v>
      </c>
      <c r="JEK324" s="413" t="s">
        <v>771</v>
      </c>
      <c r="JEL324" s="414"/>
      <c r="JEM324" s="415"/>
      <c r="JEN324" s="416" t="s">
        <v>770</v>
      </c>
      <c r="JEO324" s="413" t="s">
        <v>771</v>
      </c>
      <c r="JEP324" s="414"/>
      <c r="JEQ324" s="415"/>
      <c r="JER324" s="416" t="s">
        <v>770</v>
      </c>
      <c r="JES324" s="413" t="s">
        <v>771</v>
      </c>
      <c r="JET324" s="414"/>
      <c r="JEU324" s="415"/>
      <c r="JEV324" s="416" t="s">
        <v>770</v>
      </c>
      <c r="JEW324" s="413" t="s">
        <v>771</v>
      </c>
      <c r="JEX324" s="414"/>
      <c r="JEY324" s="415"/>
      <c r="JEZ324" s="416" t="s">
        <v>770</v>
      </c>
      <c r="JFA324" s="413" t="s">
        <v>771</v>
      </c>
      <c r="JFB324" s="414"/>
      <c r="JFC324" s="415"/>
      <c r="JFD324" s="416" t="s">
        <v>770</v>
      </c>
      <c r="JFE324" s="413" t="s">
        <v>771</v>
      </c>
      <c r="JFF324" s="414"/>
      <c r="JFG324" s="415"/>
      <c r="JFH324" s="416" t="s">
        <v>770</v>
      </c>
      <c r="JFI324" s="413" t="s">
        <v>771</v>
      </c>
      <c r="JFJ324" s="414"/>
      <c r="JFK324" s="415"/>
      <c r="JFL324" s="416" t="s">
        <v>770</v>
      </c>
      <c r="JFM324" s="413" t="s">
        <v>771</v>
      </c>
      <c r="JFN324" s="414"/>
      <c r="JFO324" s="415"/>
      <c r="JFP324" s="416" t="s">
        <v>770</v>
      </c>
      <c r="JFQ324" s="413" t="s">
        <v>771</v>
      </c>
      <c r="JFR324" s="414"/>
      <c r="JFS324" s="415"/>
      <c r="JFT324" s="416" t="s">
        <v>770</v>
      </c>
      <c r="JFU324" s="413" t="s">
        <v>771</v>
      </c>
      <c r="JFV324" s="414"/>
      <c r="JFW324" s="415"/>
      <c r="JFX324" s="416" t="s">
        <v>770</v>
      </c>
      <c r="JFY324" s="413" t="s">
        <v>771</v>
      </c>
      <c r="JFZ324" s="414"/>
      <c r="JGA324" s="415"/>
      <c r="JGB324" s="416" t="s">
        <v>770</v>
      </c>
      <c r="JGC324" s="413" t="s">
        <v>771</v>
      </c>
      <c r="JGD324" s="414"/>
      <c r="JGE324" s="415"/>
      <c r="JGF324" s="416" t="s">
        <v>770</v>
      </c>
      <c r="JGG324" s="413" t="s">
        <v>771</v>
      </c>
      <c r="JGH324" s="414"/>
      <c r="JGI324" s="415"/>
      <c r="JGJ324" s="416" t="s">
        <v>770</v>
      </c>
      <c r="JGK324" s="413" t="s">
        <v>771</v>
      </c>
      <c r="JGL324" s="414"/>
      <c r="JGM324" s="415"/>
      <c r="JGN324" s="416" t="s">
        <v>770</v>
      </c>
      <c r="JGO324" s="413" t="s">
        <v>771</v>
      </c>
      <c r="JGP324" s="414"/>
      <c r="JGQ324" s="415"/>
      <c r="JGR324" s="416" t="s">
        <v>770</v>
      </c>
      <c r="JGS324" s="413" t="s">
        <v>771</v>
      </c>
      <c r="JGT324" s="414"/>
      <c r="JGU324" s="415"/>
      <c r="JGV324" s="416" t="s">
        <v>770</v>
      </c>
      <c r="JGW324" s="413" t="s">
        <v>771</v>
      </c>
      <c r="JGX324" s="414"/>
      <c r="JGY324" s="415"/>
      <c r="JGZ324" s="416" t="s">
        <v>770</v>
      </c>
      <c r="JHA324" s="413" t="s">
        <v>771</v>
      </c>
      <c r="JHB324" s="414"/>
      <c r="JHC324" s="415"/>
      <c r="JHD324" s="416" t="s">
        <v>770</v>
      </c>
      <c r="JHE324" s="413" t="s">
        <v>771</v>
      </c>
      <c r="JHF324" s="414"/>
      <c r="JHG324" s="415"/>
      <c r="JHH324" s="416" t="s">
        <v>770</v>
      </c>
      <c r="JHI324" s="413" t="s">
        <v>771</v>
      </c>
      <c r="JHJ324" s="414"/>
      <c r="JHK324" s="415"/>
      <c r="JHL324" s="416" t="s">
        <v>770</v>
      </c>
      <c r="JHM324" s="413" t="s">
        <v>771</v>
      </c>
      <c r="JHN324" s="414"/>
      <c r="JHO324" s="415"/>
      <c r="JHP324" s="416" t="s">
        <v>770</v>
      </c>
      <c r="JHQ324" s="413" t="s">
        <v>771</v>
      </c>
      <c r="JHR324" s="414"/>
      <c r="JHS324" s="415"/>
      <c r="JHT324" s="416" t="s">
        <v>770</v>
      </c>
      <c r="JHU324" s="413" t="s">
        <v>771</v>
      </c>
      <c r="JHV324" s="414"/>
      <c r="JHW324" s="415"/>
      <c r="JHX324" s="416" t="s">
        <v>770</v>
      </c>
      <c r="JHY324" s="413" t="s">
        <v>771</v>
      </c>
      <c r="JHZ324" s="414"/>
      <c r="JIA324" s="415"/>
      <c r="JIB324" s="416" t="s">
        <v>770</v>
      </c>
      <c r="JIC324" s="413" t="s">
        <v>771</v>
      </c>
      <c r="JID324" s="414"/>
      <c r="JIE324" s="415"/>
      <c r="JIF324" s="416" t="s">
        <v>770</v>
      </c>
      <c r="JIG324" s="413" t="s">
        <v>771</v>
      </c>
      <c r="JIH324" s="414"/>
      <c r="JII324" s="415"/>
      <c r="JIJ324" s="416" t="s">
        <v>770</v>
      </c>
      <c r="JIK324" s="413" t="s">
        <v>771</v>
      </c>
      <c r="JIL324" s="414"/>
      <c r="JIM324" s="415"/>
      <c r="JIN324" s="416" t="s">
        <v>770</v>
      </c>
      <c r="JIO324" s="413" t="s">
        <v>771</v>
      </c>
      <c r="JIP324" s="414"/>
      <c r="JIQ324" s="415"/>
      <c r="JIR324" s="416" t="s">
        <v>770</v>
      </c>
      <c r="JIS324" s="413" t="s">
        <v>771</v>
      </c>
      <c r="JIT324" s="414"/>
      <c r="JIU324" s="415"/>
      <c r="JIV324" s="416" t="s">
        <v>770</v>
      </c>
      <c r="JIW324" s="413" t="s">
        <v>771</v>
      </c>
      <c r="JIX324" s="414"/>
      <c r="JIY324" s="415"/>
      <c r="JIZ324" s="416" t="s">
        <v>770</v>
      </c>
      <c r="JJA324" s="413" t="s">
        <v>771</v>
      </c>
      <c r="JJB324" s="414"/>
      <c r="JJC324" s="415"/>
      <c r="JJD324" s="416" t="s">
        <v>770</v>
      </c>
      <c r="JJE324" s="413" t="s">
        <v>771</v>
      </c>
      <c r="JJF324" s="414"/>
      <c r="JJG324" s="415"/>
      <c r="JJH324" s="416" t="s">
        <v>770</v>
      </c>
      <c r="JJI324" s="413" t="s">
        <v>771</v>
      </c>
      <c r="JJJ324" s="414"/>
      <c r="JJK324" s="415"/>
      <c r="JJL324" s="416" t="s">
        <v>770</v>
      </c>
      <c r="JJM324" s="413" t="s">
        <v>771</v>
      </c>
      <c r="JJN324" s="414"/>
      <c r="JJO324" s="415"/>
      <c r="JJP324" s="416" t="s">
        <v>770</v>
      </c>
      <c r="JJQ324" s="413" t="s">
        <v>771</v>
      </c>
      <c r="JJR324" s="414"/>
      <c r="JJS324" s="415"/>
      <c r="JJT324" s="416" t="s">
        <v>770</v>
      </c>
      <c r="JJU324" s="413" t="s">
        <v>771</v>
      </c>
      <c r="JJV324" s="414"/>
      <c r="JJW324" s="415"/>
      <c r="JJX324" s="416" t="s">
        <v>770</v>
      </c>
      <c r="JJY324" s="413" t="s">
        <v>771</v>
      </c>
      <c r="JJZ324" s="414"/>
      <c r="JKA324" s="415"/>
      <c r="JKB324" s="416" t="s">
        <v>770</v>
      </c>
      <c r="JKC324" s="413" t="s">
        <v>771</v>
      </c>
      <c r="JKD324" s="414"/>
      <c r="JKE324" s="415"/>
      <c r="JKF324" s="416" t="s">
        <v>770</v>
      </c>
      <c r="JKG324" s="413" t="s">
        <v>771</v>
      </c>
      <c r="JKH324" s="414"/>
      <c r="JKI324" s="415"/>
      <c r="JKJ324" s="416" t="s">
        <v>770</v>
      </c>
      <c r="JKK324" s="413" t="s">
        <v>771</v>
      </c>
      <c r="JKL324" s="414"/>
      <c r="JKM324" s="415"/>
      <c r="JKN324" s="416" t="s">
        <v>770</v>
      </c>
      <c r="JKO324" s="413" t="s">
        <v>771</v>
      </c>
      <c r="JKP324" s="414"/>
      <c r="JKQ324" s="415"/>
      <c r="JKR324" s="416" t="s">
        <v>770</v>
      </c>
      <c r="JKS324" s="413" t="s">
        <v>771</v>
      </c>
      <c r="JKT324" s="414"/>
      <c r="JKU324" s="415"/>
      <c r="JKV324" s="416" t="s">
        <v>770</v>
      </c>
      <c r="JKW324" s="413" t="s">
        <v>771</v>
      </c>
      <c r="JKX324" s="414"/>
      <c r="JKY324" s="415"/>
      <c r="JKZ324" s="416" t="s">
        <v>770</v>
      </c>
      <c r="JLA324" s="413" t="s">
        <v>771</v>
      </c>
      <c r="JLB324" s="414"/>
      <c r="JLC324" s="415"/>
      <c r="JLD324" s="416" t="s">
        <v>770</v>
      </c>
      <c r="JLE324" s="413" t="s">
        <v>771</v>
      </c>
      <c r="JLF324" s="414"/>
      <c r="JLG324" s="415"/>
      <c r="JLH324" s="416" t="s">
        <v>770</v>
      </c>
      <c r="JLI324" s="413" t="s">
        <v>771</v>
      </c>
      <c r="JLJ324" s="414"/>
      <c r="JLK324" s="415"/>
      <c r="JLL324" s="416" t="s">
        <v>770</v>
      </c>
      <c r="JLM324" s="413" t="s">
        <v>771</v>
      </c>
      <c r="JLN324" s="414"/>
      <c r="JLO324" s="415"/>
      <c r="JLP324" s="416" t="s">
        <v>770</v>
      </c>
      <c r="JLQ324" s="413" t="s">
        <v>771</v>
      </c>
      <c r="JLR324" s="414"/>
      <c r="JLS324" s="415"/>
      <c r="JLT324" s="416" t="s">
        <v>770</v>
      </c>
      <c r="JLU324" s="413" t="s">
        <v>771</v>
      </c>
      <c r="JLV324" s="414"/>
      <c r="JLW324" s="415"/>
      <c r="JLX324" s="416" t="s">
        <v>770</v>
      </c>
      <c r="JLY324" s="413" t="s">
        <v>771</v>
      </c>
      <c r="JLZ324" s="414"/>
      <c r="JMA324" s="415"/>
      <c r="JMB324" s="416" t="s">
        <v>770</v>
      </c>
      <c r="JMC324" s="413" t="s">
        <v>771</v>
      </c>
      <c r="JMD324" s="414"/>
      <c r="JME324" s="415"/>
      <c r="JMF324" s="416" t="s">
        <v>770</v>
      </c>
      <c r="JMG324" s="413" t="s">
        <v>771</v>
      </c>
      <c r="JMH324" s="414"/>
      <c r="JMI324" s="415"/>
      <c r="JMJ324" s="416" t="s">
        <v>770</v>
      </c>
      <c r="JMK324" s="413" t="s">
        <v>771</v>
      </c>
      <c r="JML324" s="414"/>
      <c r="JMM324" s="415"/>
      <c r="JMN324" s="416" t="s">
        <v>770</v>
      </c>
      <c r="JMO324" s="413" t="s">
        <v>771</v>
      </c>
      <c r="JMP324" s="414"/>
      <c r="JMQ324" s="415"/>
      <c r="JMR324" s="416" t="s">
        <v>770</v>
      </c>
      <c r="JMS324" s="413" t="s">
        <v>771</v>
      </c>
      <c r="JMT324" s="414"/>
      <c r="JMU324" s="415"/>
      <c r="JMV324" s="416" t="s">
        <v>770</v>
      </c>
      <c r="JMW324" s="413" t="s">
        <v>771</v>
      </c>
      <c r="JMX324" s="414"/>
      <c r="JMY324" s="415"/>
      <c r="JMZ324" s="416" t="s">
        <v>770</v>
      </c>
      <c r="JNA324" s="413" t="s">
        <v>771</v>
      </c>
      <c r="JNB324" s="414"/>
      <c r="JNC324" s="415"/>
      <c r="JND324" s="416" t="s">
        <v>770</v>
      </c>
      <c r="JNE324" s="413" t="s">
        <v>771</v>
      </c>
      <c r="JNF324" s="414"/>
      <c r="JNG324" s="415"/>
      <c r="JNH324" s="416" t="s">
        <v>770</v>
      </c>
      <c r="JNI324" s="413" t="s">
        <v>771</v>
      </c>
      <c r="JNJ324" s="414"/>
      <c r="JNK324" s="415"/>
      <c r="JNL324" s="416" t="s">
        <v>770</v>
      </c>
      <c r="JNM324" s="413" t="s">
        <v>771</v>
      </c>
      <c r="JNN324" s="414"/>
      <c r="JNO324" s="415"/>
      <c r="JNP324" s="416" t="s">
        <v>770</v>
      </c>
      <c r="JNQ324" s="413" t="s">
        <v>771</v>
      </c>
      <c r="JNR324" s="414"/>
      <c r="JNS324" s="415"/>
      <c r="JNT324" s="416" t="s">
        <v>770</v>
      </c>
      <c r="JNU324" s="413" t="s">
        <v>771</v>
      </c>
      <c r="JNV324" s="414"/>
      <c r="JNW324" s="415"/>
      <c r="JNX324" s="416" t="s">
        <v>770</v>
      </c>
      <c r="JNY324" s="413" t="s">
        <v>771</v>
      </c>
      <c r="JNZ324" s="414"/>
      <c r="JOA324" s="415"/>
      <c r="JOB324" s="416" t="s">
        <v>770</v>
      </c>
      <c r="JOC324" s="413" t="s">
        <v>771</v>
      </c>
      <c r="JOD324" s="414"/>
      <c r="JOE324" s="415"/>
      <c r="JOF324" s="416" t="s">
        <v>770</v>
      </c>
      <c r="JOG324" s="413" t="s">
        <v>771</v>
      </c>
      <c r="JOH324" s="414"/>
      <c r="JOI324" s="415"/>
      <c r="JOJ324" s="416" t="s">
        <v>770</v>
      </c>
      <c r="JOK324" s="413" t="s">
        <v>771</v>
      </c>
      <c r="JOL324" s="414"/>
      <c r="JOM324" s="415"/>
      <c r="JON324" s="416" t="s">
        <v>770</v>
      </c>
      <c r="JOO324" s="413" t="s">
        <v>771</v>
      </c>
      <c r="JOP324" s="414"/>
      <c r="JOQ324" s="415"/>
      <c r="JOR324" s="416" t="s">
        <v>770</v>
      </c>
      <c r="JOS324" s="413" t="s">
        <v>771</v>
      </c>
      <c r="JOT324" s="414"/>
      <c r="JOU324" s="415"/>
      <c r="JOV324" s="416" t="s">
        <v>770</v>
      </c>
      <c r="JOW324" s="413" t="s">
        <v>771</v>
      </c>
      <c r="JOX324" s="414"/>
      <c r="JOY324" s="415"/>
      <c r="JOZ324" s="416" t="s">
        <v>770</v>
      </c>
      <c r="JPA324" s="413" t="s">
        <v>771</v>
      </c>
      <c r="JPB324" s="414"/>
      <c r="JPC324" s="415"/>
      <c r="JPD324" s="416" t="s">
        <v>770</v>
      </c>
      <c r="JPE324" s="413" t="s">
        <v>771</v>
      </c>
      <c r="JPF324" s="414"/>
      <c r="JPG324" s="415"/>
      <c r="JPH324" s="416" t="s">
        <v>770</v>
      </c>
      <c r="JPI324" s="413" t="s">
        <v>771</v>
      </c>
      <c r="JPJ324" s="414"/>
      <c r="JPK324" s="415"/>
      <c r="JPL324" s="416" t="s">
        <v>770</v>
      </c>
      <c r="JPM324" s="413" t="s">
        <v>771</v>
      </c>
      <c r="JPN324" s="414"/>
      <c r="JPO324" s="415"/>
      <c r="JPP324" s="416" t="s">
        <v>770</v>
      </c>
      <c r="JPQ324" s="413" t="s">
        <v>771</v>
      </c>
      <c r="JPR324" s="414"/>
      <c r="JPS324" s="415"/>
      <c r="JPT324" s="416" t="s">
        <v>770</v>
      </c>
      <c r="JPU324" s="413" t="s">
        <v>771</v>
      </c>
      <c r="JPV324" s="414"/>
      <c r="JPW324" s="415"/>
      <c r="JPX324" s="416" t="s">
        <v>770</v>
      </c>
      <c r="JPY324" s="413" t="s">
        <v>771</v>
      </c>
      <c r="JPZ324" s="414"/>
      <c r="JQA324" s="415"/>
      <c r="JQB324" s="416" t="s">
        <v>770</v>
      </c>
      <c r="JQC324" s="413" t="s">
        <v>771</v>
      </c>
      <c r="JQD324" s="414"/>
      <c r="JQE324" s="415"/>
      <c r="JQF324" s="416" t="s">
        <v>770</v>
      </c>
      <c r="JQG324" s="413" t="s">
        <v>771</v>
      </c>
      <c r="JQH324" s="414"/>
      <c r="JQI324" s="415"/>
      <c r="JQJ324" s="416" t="s">
        <v>770</v>
      </c>
      <c r="JQK324" s="413" t="s">
        <v>771</v>
      </c>
      <c r="JQL324" s="414"/>
      <c r="JQM324" s="415"/>
      <c r="JQN324" s="416" t="s">
        <v>770</v>
      </c>
      <c r="JQO324" s="413" t="s">
        <v>771</v>
      </c>
      <c r="JQP324" s="414"/>
      <c r="JQQ324" s="415"/>
      <c r="JQR324" s="416" t="s">
        <v>770</v>
      </c>
      <c r="JQS324" s="413" t="s">
        <v>771</v>
      </c>
      <c r="JQT324" s="414"/>
      <c r="JQU324" s="415"/>
      <c r="JQV324" s="416" t="s">
        <v>770</v>
      </c>
      <c r="JQW324" s="413" t="s">
        <v>771</v>
      </c>
      <c r="JQX324" s="414"/>
      <c r="JQY324" s="415"/>
      <c r="JQZ324" s="416" t="s">
        <v>770</v>
      </c>
      <c r="JRA324" s="413" t="s">
        <v>771</v>
      </c>
      <c r="JRB324" s="414"/>
      <c r="JRC324" s="415"/>
      <c r="JRD324" s="416" t="s">
        <v>770</v>
      </c>
      <c r="JRE324" s="413" t="s">
        <v>771</v>
      </c>
      <c r="JRF324" s="414"/>
      <c r="JRG324" s="415"/>
      <c r="JRH324" s="416" t="s">
        <v>770</v>
      </c>
      <c r="JRI324" s="413" t="s">
        <v>771</v>
      </c>
      <c r="JRJ324" s="414"/>
      <c r="JRK324" s="415"/>
      <c r="JRL324" s="416" t="s">
        <v>770</v>
      </c>
      <c r="JRM324" s="413" t="s">
        <v>771</v>
      </c>
      <c r="JRN324" s="414"/>
      <c r="JRO324" s="415"/>
      <c r="JRP324" s="416" t="s">
        <v>770</v>
      </c>
      <c r="JRQ324" s="413" t="s">
        <v>771</v>
      </c>
      <c r="JRR324" s="414"/>
      <c r="JRS324" s="415"/>
      <c r="JRT324" s="416" t="s">
        <v>770</v>
      </c>
      <c r="JRU324" s="413" t="s">
        <v>771</v>
      </c>
      <c r="JRV324" s="414"/>
      <c r="JRW324" s="415"/>
      <c r="JRX324" s="416" t="s">
        <v>770</v>
      </c>
      <c r="JRY324" s="413" t="s">
        <v>771</v>
      </c>
      <c r="JRZ324" s="414"/>
      <c r="JSA324" s="415"/>
      <c r="JSB324" s="416" t="s">
        <v>770</v>
      </c>
      <c r="JSC324" s="413" t="s">
        <v>771</v>
      </c>
      <c r="JSD324" s="414"/>
      <c r="JSE324" s="415"/>
      <c r="JSF324" s="416" t="s">
        <v>770</v>
      </c>
      <c r="JSG324" s="413" t="s">
        <v>771</v>
      </c>
      <c r="JSH324" s="414"/>
      <c r="JSI324" s="415"/>
      <c r="JSJ324" s="416" t="s">
        <v>770</v>
      </c>
      <c r="JSK324" s="413" t="s">
        <v>771</v>
      </c>
      <c r="JSL324" s="414"/>
      <c r="JSM324" s="415"/>
      <c r="JSN324" s="416" t="s">
        <v>770</v>
      </c>
      <c r="JSO324" s="413" t="s">
        <v>771</v>
      </c>
      <c r="JSP324" s="414"/>
      <c r="JSQ324" s="415"/>
      <c r="JSR324" s="416" t="s">
        <v>770</v>
      </c>
      <c r="JSS324" s="413" t="s">
        <v>771</v>
      </c>
      <c r="JST324" s="414"/>
      <c r="JSU324" s="415"/>
      <c r="JSV324" s="416" t="s">
        <v>770</v>
      </c>
      <c r="JSW324" s="413" t="s">
        <v>771</v>
      </c>
      <c r="JSX324" s="414"/>
      <c r="JSY324" s="415"/>
      <c r="JSZ324" s="416" t="s">
        <v>770</v>
      </c>
      <c r="JTA324" s="413" t="s">
        <v>771</v>
      </c>
      <c r="JTB324" s="414"/>
      <c r="JTC324" s="415"/>
      <c r="JTD324" s="416" t="s">
        <v>770</v>
      </c>
      <c r="JTE324" s="413" t="s">
        <v>771</v>
      </c>
      <c r="JTF324" s="414"/>
      <c r="JTG324" s="415"/>
      <c r="JTH324" s="416" t="s">
        <v>770</v>
      </c>
      <c r="JTI324" s="413" t="s">
        <v>771</v>
      </c>
      <c r="JTJ324" s="414"/>
      <c r="JTK324" s="415"/>
      <c r="JTL324" s="416" t="s">
        <v>770</v>
      </c>
      <c r="JTM324" s="413" t="s">
        <v>771</v>
      </c>
      <c r="JTN324" s="414"/>
      <c r="JTO324" s="415"/>
      <c r="JTP324" s="416" t="s">
        <v>770</v>
      </c>
      <c r="JTQ324" s="413" t="s">
        <v>771</v>
      </c>
      <c r="JTR324" s="414"/>
      <c r="JTS324" s="415"/>
      <c r="JTT324" s="416" t="s">
        <v>770</v>
      </c>
      <c r="JTU324" s="413" t="s">
        <v>771</v>
      </c>
      <c r="JTV324" s="414"/>
      <c r="JTW324" s="415"/>
      <c r="JTX324" s="416" t="s">
        <v>770</v>
      </c>
      <c r="JTY324" s="413" t="s">
        <v>771</v>
      </c>
      <c r="JTZ324" s="414"/>
      <c r="JUA324" s="415"/>
      <c r="JUB324" s="416" t="s">
        <v>770</v>
      </c>
      <c r="JUC324" s="413" t="s">
        <v>771</v>
      </c>
      <c r="JUD324" s="414"/>
      <c r="JUE324" s="415"/>
      <c r="JUF324" s="416" t="s">
        <v>770</v>
      </c>
      <c r="JUG324" s="413" t="s">
        <v>771</v>
      </c>
      <c r="JUH324" s="414"/>
      <c r="JUI324" s="415"/>
      <c r="JUJ324" s="416" t="s">
        <v>770</v>
      </c>
      <c r="JUK324" s="413" t="s">
        <v>771</v>
      </c>
      <c r="JUL324" s="414"/>
      <c r="JUM324" s="415"/>
      <c r="JUN324" s="416" t="s">
        <v>770</v>
      </c>
      <c r="JUO324" s="413" t="s">
        <v>771</v>
      </c>
      <c r="JUP324" s="414"/>
      <c r="JUQ324" s="415"/>
      <c r="JUR324" s="416" t="s">
        <v>770</v>
      </c>
      <c r="JUS324" s="413" t="s">
        <v>771</v>
      </c>
      <c r="JUT324" s="414"/>
      <c r="JUU324" s="415"/>
      <c r="JUV324" s="416" t="s">
        <v>770</v>
      </c>
      <c r="JUW324" s="413" t="s">
        <v>771</v>
      </c>
      <c r="JUX324" s="414"/>
      <c r="JUY324" s="415"/>
      <c r="JUZ324" s="416" t="s">
        <v>770</v>
      </c>
      <c r="JVA324" s="413" t="s">
        <v>771</v>
      </c>
      <c r="JVB324" s="414"/>
      <c r="JVC324" s="415"/>
      <c r="JVD324" s="416" t="s">
        <v>770</v>
      </c>
      <c r="JVE324" s="413" t="s">
        <v>771</v>
      </c>
      <c r="JVF324" s="414"/>
      <c r="JVG324" s="415"/>
      <c r="JVH324" s="416" t="s">
        <v>770</v>
      </c>
      <c r="JVI324" s="413" t="s">
        <v>771</v>
      </c>
      <c r="JVJ324" s="414"/>
      <c r="JVK324" s="415"/>
      <c r="JVL324" s="416" t="s">
        <v>770</v>
      </c>
      <c r="JVM324" s="413" t="s">
        <v>771</v>
      </c>
      <c r="JVN324" s="414"/>
      <c r="JVO324" s="415"/>
      <c r="JVP324" s="416" t="s">
        <v>770</v>
      </c>
      <c r="JVQ324" s="413" t="s">
        <v>771</v>
      </c>
      <c r="JVR324" s="414"/>
      <c r="JVS324" s="415"/>
      <c r="JVT324" s="416" t="s">
        <v>770</v>
      </c>
      <c r="JVU324" s="413" t="s">
        <v>771</v>
      </c>
      <c r="JVV324" s="414"/>
      <c r="JVW324" s="415"/>
      <c r="JVX324" s="416" t="s">
        <v>770</v>
      </c>
      <c r="JVY324" s="413" t="s">
        <v>771</v>
      </c>
      <c r="JVZ324" s="414"/>
      <c r="JWA324" s="415"/>
      <c r="JWB324" s="416" t="s">
        <v>770</v>
      </c>
      <c r="JWC324" s="413" t="s">
        <v>771</v>
      </c>
      <c r="JWD324" s="414"/>
      <c r="JWE324" s="415"/>
      <c r="JWF324" s="416" t="s">
        <v>770</v>
      </c>
      <c r="JWG324" s="413" t="s">
        <v>771</v>
      </c>
      <c r="JWH324" s="414"/>
      <c r="JWI324" s="415"/>
      <c r="JWJ324" s="416" t="s">
        <v>770</v>
      </c>
      <c r="JWK324" s="413" t="s">
        <v>771</v>
      </c>
      <c r="JWL324" s="414"/>
      <c r="JWM324" s="415"/>
      <c r="JWN324" s="416" t="s">
        <v>770</v>
      </c>
      <c r="JWO324" s="413" t="s">
        <v>771</v>
      </c>
      <c r="JWP324" s="414"/>
      <c r="JWQ324" s="415"/>
      <c r="JWR324" s="416" t="s">
        <v>770</v>
      </c>
      <c r="JWS324" s="413" t="s">
        <v>771</v>
      </c>
      <c r="JWT324" s="414"/>
      <c r="JWU324" s="415"/>
      <c r="JWV324" s="416" t="s">
        <v>770</v>
      </c>
      <c r="JWW324" s="413" t="s">
        <v>771</v>
      </c>
      <c r="JWX324" s="414"/>
      <c r="JWY324" s="415"/>
      <c r="JWZ324" s="416" t="s">
        <v>770</v>
      </c>
      <c r="JXA324" s="413" t="s">
        <v>771</v>
      </c>
      <c r="JXB324" s="414"/>
      <c r="JXC324" s="415"/>
      <c r="JXD324" s="416" t="s">
        <v>770</v>
      </c>
      <c r="JXE324" s="413" t="s">
        <v>771</v>
      </c>
      <c r="JXF324" s="414"/>
      <c r="JXG324" s="415"/>
      <c r="JXH324" s="416" t="s">
        <v>770</v>
      </c>
      <c r="JXI324" s="413" t="s">
        <v>771</v>
      </c>
      <c r="JXJ324" s="414"/>
      <c r="JXK324" s="415"/>
      <c r="JXL324" s="416" t="s">
        <v>770</v>
      </c>
      <c r="JXM324" s="413" t="s">
        <v>771</v>
      </c>
      <c r="JXN324" s="414"/>
      <c r="JXO324" s="415"/>
      <c r="JXP324" s="416" t="s">
        <v>770</v>
      </c>
      <c r="JXQ324" s="413" t="s">
        <v>771</v>
      </c>
      <c r="JXR324" s="414"/>
      <c r="JXS324" s="415"/>
      <c r="JXT324" s="416" t="s">
        <v>770</v>
      </c>
      <c r="JXU324" s="413" t="s">
        <v>771</v>
      </c>
      <c r="JXV324" s="414"/>
      <c r="JXW324" s="415"/>
      <c r="JXX324" s="416" t="s">
        <v>770</v>
      </c>
      <c r="JXY324" s="413" t="s">
        <v>771</v>
      </c>
      <c r="JXZ324" s="414"/>
      <c r="JYA324" s="415"/>
      <c r="JYB324" s="416" t="s">
        <v>770</v>
      </c>
      <c r="JYC324" s="413" t="s">
        <v>771</v>
      </c>
      <c r="JYD324" s="414"/>
      <c r="JYE324" s="415"/>
      <c r="JYF324" s="416" t="s">
        <v>770</v>
      </c>
      <c r="JYG324" s="413" t="s">
        <v>771</v>
      </c>
      <c r="JYH324" s="414"/>
      <c r="JYI324" s="415"/>
      <c r="JYJ324" s="416" t="s">
        <v>770</v>
      </c>
      <c r="JYK324" s="413" t="s">
        <v>771</v>
      </c>
      <c r="JYL324" s="414"/>
      <c r="JYM324" s="415"/>
      <c r="JYN324" s="416" t="s">
        <v>770</v>
      </c>
      <c r="JYO324" s="413" t="s">
        <v>771</v>
      </c>
      <c r="JYP324" s="414"/>
      <c r="JYQ324" s="415"/>
      <c r="JYR324" s="416" t="s">
        <v>770</v>
      </c>
      <c r="JYS324" s="413" t="s">
        <v>771</v>
      </c>
      <c r="JYT324" s="414"/>
      <c r="JYU324" s="415"/>
      <c r="JYV324" s="416" t="s">
        <v>770</v>
      </c>
      <c r="JYW324" s="413" t="s">
        <v>771</v>
      </c>
      <c r="JYX324" s="414"/>
      <c r="JYY324" s="415"/>
      <c r="JYZ324" s="416" t="s">
        <v>770</v>
      </c>
      <c r="JZA324" s="413" t="s">
        <v>771</v>
      </c>
      <c r="JZB324" s="414"/>
      <c r="JZC324" s="415"/>
      <c r="JZD324" s="416" t="s">
        <v>770</v>
      </c>
      <c r="JZE324" s="413" t="s">
        <v>771</v>
      </c>
      <c r="JZF324" s="414"/>
      <c r="JZG324" s="415"/>
      <c r="JZH324" s="416" t="s">
        <v>770</v>
      </c>
      <c r="JZI324" s="413" t="s">
        <v>771</v>
      </c>
      <c r="JZJ324" s="414"/>
      <c r="JZK324" s="415"/>
      <c r="JZL324" s="416" t="s">
        <v>770</v>
      </c>
      <c r="JZM324" s="413" t="s">
        <v>771</v>
      </c>
      <c r="JZN324" s="414"/>
      <c r="JZO324" s="415"/>
      <c r="JZP324" s="416" t="s">
        <v>770</v>
      </c>
      <c r="JZQ324" s="413" t="s">
        <v>771</v>
      </c>
      <c r="JZR324" s="414"/>
      <c r="JZS324" s="415"/>
      <c r="JZT324" s="416" t="s">
        <v>770</v>
      </c>
      <c r="JZU324" s="413" t="s">
        <v>771</v>
      </c>
      <c r="JZV324" s="414"/>
      <c r="JZW324" s="415"/>
      <c r="JZX324" s="416" t="s">
        <v>770</v>
      </c>
      <c r="JZY324" s="413" t="s">
        <v>771</v>
      </c>
      <c r="JZZ324" s="414"/>
      <c r="KAA324" s="415"/>
      <c r="KAB324" s="416" t="s">
        <v>770</v>
      </c>
      <c r="KAC324" s="413" t="s">
        <v>771</v>
      </c>
      <c r="KAD324" s="414"/>
      <c r="KAE324" s="415"/>
      <c r="KAF324" s="416" t="s">
        <v>770</v>
      </c>
      <c r="KAG324" s="413" t="s">
        <v>771</v>
      </c>
      <c r="KAH324" s="414"/>
      <c r="KAI324" s="415"/>
      <c r="KAJ324" s="416" t="s">
        <v>770</v>
      </c>
      <c r="KAK324" s="413" t="s">
        <v>771</v>
      </c>
      <c r="KAL324" s="414"/>
      <c r="KAM324" s="415"/>
      <c r="KAN324" s="416" t="s">
        <v>770</v>
      </c>
      <c r="KAO324" s="413" t="s">
        <v>771</v>
      </c>
      <c r="KAP324" s="414"/>
      <c r="KAQ324" s="415"/>
      <c r="KAR324" s="416" t="s">
        <v>770</v>
      </c>
      <c r="KAS324" s="413" t="s">
        <v>771</v>
      </c>
      <c r="KAT324" s="414"/>
      <c r="KAU324" s="415"/>
      <c r="KAV324" s="416" t="s">
        <v>770</v>
      </c>
      <c r="KAW324" s="413" t="s">
        <v>771</v>
      </c>
      <c r="KAX324" s="414"/>
      <c r="KAY324" s="415"/>
      <c r="KAZ324" s="416" t="s">
        <v>770</v>
      </c>
      <c r="KBA324" s="413" t="s">
        <v>771</v>
      </c>
      <c r="KBB324" s="414"/>
      <c r="KBC324" s="415"/>
      <c r="KBD324" s="416" t="s">
        <v>770</v>
      </c>
      <c r="KBE324" s="413" t="s">
        <v>771</v>
      </c>
      <c r="KBF324" s="414"/>
      <c r="KBG324" s="415"/>
      <c r="KBH324" s="416" t="s">
        <v>770</v>
      </c>
      <c r="KBI324" s="413" t="s">
        <v>771</v>
      </c>
      <c r="KBJ324" s="414"/>
      <c r="KBK324" s="415"/>
      <c r="KBL324" s="416" t="s">
        <v>770</v>
      </c>
      <c r="KBM324" s="413" t="s">
        <v>771</v>
      </c>
      <c r="KBN324" s="414"/>
      <c r="KBO324" s="415"/>
      <c r="KBP324" s="416" t="s">
        <v>770</v>
      </c>
      <c r="KBQ324" s="413" t="s">
        <v>771</v>
      </c>
      <c r="KBR324" s="414"/>
      <c r="KBS324" s="415"/>
      <c r="KBT324" s="416" t="s">
        <v>770</v>
      </c>
      <c r="KBU324" s="413" t="s">
        <v>771</v>
      </c>
      <c r="KBV324" s="414"/>
      <c r="KBW324" s="415"/>
      <c r="KBX324" s="416" t="s">
        <v>770</v>
      </c>
      <c r="KBY324" s="413" t="s">
        <v>771</v>
      </c>
      <c r="KBZ324" s="414"/>
      <c r="KCA324" s="415"/>
      <c r="KCB324" s="416" t="s">
        <v>770</v>
      </c>
      <c r="KCC324" s="413" t="s">
        <v>771</v>
      </c>
      <c r="KCD324" s="414"/>
      <c r="KCE324" s="415"/>
      <c r="KCF324" s="416" t="s">
        <v>770</v>
      </c>
      <c r="KCG324" s="413" t="s">
        <v>771</v>
      </c>
      <c r="KCH324" s="414"/>
      <c r="KCI324" s="415"/>
      <c r="KCJ324" s="416" t="s">
        <v>770</v>
      </c>
      <c r="KCK324" s="413" t="s">
        <v>771</v>
      </c>
      <c r="KCL324" s="414"/>
      <c r="KCM324" s="415"/>
      <c r="KCN324" s="416" t="s">
        <v>770</v>
      </c>
      <c r="KCO324" s="413" t="s">
        <v>771</v>
      </c>
      <c r="KCP324" s="414"/>
      <c r="KCQ324" s="415"/>
      <c r="KCR324" s="416" t="s">
        <v>770</v>
      </c>
      <c r="KCS324" s="413" t="s">
        <v>771</v>
      </c>
      <c r="KCT324" s="414"/>
      <c r="KCU324" s="415"/>
      <c r="KCV324" s="416" t="s">
        <v>770</v>
      </c>
      <c r="KCW324" s="413" t="s">
        <v>771</v>
      </c>
      <c r="KCX324" s="414"/>
      <c r="KCY324" s="415"/>
      <c r="KCZ324" s="416" t="s">
        <v>770</v>
      </c>
      <c r="KDA324" s="413" t="s">
        <v>771</v>
      </c>
      <c r="KDB324" s="414"/>
      <c r="KDC324" s="415"/>
      <c r="KDD324" s="416" t="s">
        <v>770</v>
      </c>
      <c r="KDE324" s="413" t="s">
        <v>771</v>
      </c>
      <c r="KDF324" s="414"/>
      <c r="KDG324" s="415"/>
      <c r="KDH324" s="416" t="s">
        <v>770</v>
      </c>
      <c r="KDI324" s="413" t="s">
        <v>771</v>
      </c>
      <c r="KDJ324" s="414"/>
      <c r="KDK324" s="415"/>
      <c r="KDL324" s="416" t="s">
        <v>770</v>
      </c>
      <c r="KDM324" s="413" t="s">
        <v>771</v>
      </c>
      <c r="KDN324" s="414"/>
      <c r="KDO324" s="415"/>
      <c r="KDP324" s="416" t="s">
        <v>770</v>
      </c>
      <c r="KDQ324" s="413" t="s">
        <v>771</v>
      </c>
      <c r="KDR324" s="414"/>
      <c r="KDS324" s="415"/>
      <c r="KDT324" s="416" t="s">
        <v>770</v>
      </c>
      <c r="KDU324" s="413" t="s">
        <v>771</v>
      </c>
      <c r="KDV324" s="414"/>
      <c r="KDW324" s="415"/>
      <c r="KDX324" s="416" t="s">
        <v>770</v>
      </c>
      <c r="KDY324" s="413" t="s">
        <v>771</v>
      </c>
      <c r="KDZ324" s="414"/>
      <c r="KEA324" s="415"/>
      <c r="KEB324" s="416" t="s">
        <v>770</v>
      </c>
      <c r="KEC324" s="413" t="s">
        <v>771</v>
      </c>
      <c r="KED324" s="414"/>
      <c r="KEE324" s="415"/>
      <c r="KEF324" s="416" t="s">
        <v>770</v>
      </c>
      <c r="KEG324" s="413" t="s">
        <v>771</v>
      </c>
      <c r="KEH324" s="414"/>
      <c r="KEI324" s="415"/>
      <c r="KEJ324" s="416" t="s">
        <v>770</v>
      </c>
      <c r="KEK324" s="413" t="s">
        <v>771</v>
      </c>
      <c r="KEL324" s="414"/>
      <c r="KEM324" s="415"/>
      <c r="KEN324" s="416" t="s">
        <v>770</v>
      </c>
      <c r="KEO324" s="413" t="s">
        <v>771</v>
      </c>
      <c r="KEP324" s="414"/>
      <c r="KEQ324" s="415"/>
      <c r="KER324" s="416" t="s">
        <v>770</v>
      </c>
      <c r="KES324" s="413" t="s">
        <v>771</v>
      </c>
      <c r="KET324" s="414"/>
      <c r="KEU324" s="415"/>
      <c r="KEV324" s="416" t="s">
        <v>770</v>
      </c>
      <c r="KEW324" s="413" t="s">
        <v>771</v>
      </c>
      <c r="KEX324" s="414"/>
      <c r="KEY324" s="415"/>
      <c r="KEZ324" s="416" t="s">
        <v>770</v>
      </c>
      <c r="KFA324" s="413" t="s">
        <v>771</v>
      </c>
      <c r="KFB324" s="414"/>
      <c r="KFC324" s="415"/>
      <c r="KFD324" s="416" t="s">
        <v>770</v>
      </c>
      <c r="KFE324" s="413" t="s">
        <v>771</v>
      </c>
      <c r="KFF324" s="414"/>
      <c r="KFG324" s="415"/>
      <c r="KFH324" s="416" t="s">
        <v>770</v>
      </c>
      <c r="KFI324" s="413" t="s">
        <v>771</v>
      </c>
      <c r="KFJ324" s="414"/>
      <c r="KFK324" s="415"/>
      <c r="KFL324" s="416" t="s">
        <v>770</v>
      </c>
      <c r="KFM324" s="413" t="s">
        <v>771</v>
      </c>
      <c r="KFN324" s="414"/>
      <c r="KFO324" s="415"/>
      <c r="KFP324" s="416" t="s">
        <v>770</v>
      </c>
      <c r="KFQ324" s="413" t="s">
        <v>771</v>
      </c>
      <c r="KFR324" s="414"/>
      <c r="KFS324" s="415"/>
      <c r="KFT324" s="416" t="s">
        <v>770</v>
      </c>
      <c r="KFU324" s="413" t="s">
        <v>771</v>
      </c>
      <c r="KFV324" s="414"/>
      <c r="KFW324" s="415"/>
      <c r="KFX324" s="416" t="s">
        <v>770</v>
      </c>
      <c r="KFY324" s="413" t="s">
        <v>771</v>
      </c>
      <c r="KFZ324" s="414"/>
      <c r="KGA324" s="415"/>
      <c r="KGB324" s="416" t="s">
        <v>770</v>
      </c>
      <c r="KGC324" s="413" t="s">
        <v>771</v>
      </c>
      <c r="KGD324" s="414"/>
      <c r="KGE324" s="415"/>
      <c r="KGF324" s="416" t="s">
        <v>770</v>
      </c>
      <c r="KGG324" s="413" t="s">
        <v>771</v>
      </c>
      <c r="KGH324" s="414"/>
      <c r="KGI324" s="415"/>
      <c r="KGJ324" s="416" t="s">
        <v>770</v>
      </c>
      <c r="KGK324" s="413" t="s">
        <v>771</v>
      </c>
      <c r="KGL324" s="414"/>
      <c r="KGM324" s="415"/>
      <c r="KGN324" s="416" t="s">
        <v>770</v>
      </c>
      <c r="KGO324" s="413" t="s">
        <v>771</v>
      </c>
      <c r="KGP324" s="414"/>
      <c r="KGQ324" s="415"/>
      <c r="KGR324" s="416" t="s">
        <v>770</v>
      </c>
      <c r="KGS324" s="413" t="s">
        <v>771</v>
      </c>
      <c r="KGT324" s="414"/>
      <c r="KGU324" s="415"/>
      <c r="KGV324" s="416" t="s">
        <v>770</v>
      </c>
      <c r="KGW324" s="413" t="s">
        <v>771</v>
      </c>
      <c r="KGX324" s="414"/>
      <c r="KGY324" s="415"/>
      <c r="KGZ324" s="416" t="s">
        <v>770</v>
      </c>
      <c r="KHA324" s="413" t="s">
        <v>771</v>
      </c>
      <c r="KHB324" s="414"/>
      <c r="KHC324" s="415"/>
      <c r="KHD324" s="416" t="s">
        <v>770</v>
      </c>
      <c r="KHE324" s="413" t="s">
        <v>771</v>
      </c>
      <c r="KHF324" s="414"/>
      <c r="KHG324" s="415"/>
      <c r="KHH324" s="416" t="s">
        <v>770</v>
      </c>
      <c r="KHI324" s="413" t="s">
        <v>771</v>
      </c>
      <c r="KHJ324" s="414"/>
      <c r="KHK324" s="415"/>
      <c r="KHL324" s="416" t="s">
        <v>770</v>
      </c>
      <c r="KHM324" s="413" t="s">
        <v>771</v>
      </c>
      <c r="KHN324" s="414"/>
      <c r="KHO324" s="415"/>
      <c r="KHP324" s="416" t="s">
        <v>770</v>
      </c>
      <c r="KHQ324" s="413" t="s">
        <v>771</v>
      </c>
      <c r="KHR324" s="414"/>
      <c r="KHS324" s="415"/>
      <c r="KHT324" s="416" t="s">
        <v>770</v>
      </c>
      <c r="KHU324" s="413" t="s">
        <v>771</v>
      </c>
      <c r="KHV324" s="414"/>
      <c r="KHW324" s="415"/>
      <c r="KHX324" s="416" t="s">
        <v>770</v>
      </c>
      <c r="KHY324" s="413" t="s">
        <v>771</v>
      </c>
      <c r="KHZ324" s="414"/>
      <c r="KIA324" s="415"/>
      <c r="KIB324" s="416" t="s">
        <v>770</v>
      </c>
      <c r="KIC324" s="413" t="s">
        <v>771</v>
      </c>
      <c r="KID324" s="414"/>
      <c r="KIE324" s="415"/>
      <c r="KIF324" s="416" t="s">
        <v>770</v>
      </c>
      <c r="KIG324" s="413" t="s">
        <v>771</v>
      </c>
      <c r="KIH324" s="414"/>
      <c r="KII324" s="415"/>
      <c r="KIJ324" s="416" t="s">
        <v>770</v>
      </c>
      <c r="KIK324" s="413" t="s">
        <v>771</v>
      </c>
      <c r="KIL324" s="414"/>
      <c r="KIM324" s="415"/>
      <c r="KIN324" s="416" t="s">
        <v>770</v>
      </c>
      <c r="KIO324" s="413" t="s">
        <v>771</v>
      </c>
      <c r="KIP324" s="414"/>
      <c r="KIQ324" s="415"/>
      <c r="KIR324" s="416" t="s">
        <v>770</v>
      </c>
      <c r="KIS324" s="413" t="s">
        <v>771</v>
      </c>
      <c r="KIT324" s="414"/>
      <c r="KIU324" s="415"/>
      <c r="KIV324" s="416" t="s">
        <v>770</v>
      </c>
      <c r="KIW324" s="413" t="s">
        <v>771</v>
      </c>
      <c r="KIX324" s="414"/>
      <c r="KIY324" s="415"/>
      <c r="KIZ324" s="416" t="s">
        <v>770</v>
      </c>
      <c r="KJA324" s="413" t="s">
        <v>771</v>
      </c>
      <c r="KJB324" s="414"/>
      <c r="KJC324" s="415"/>
      <c r="KJD324" s="416" t="s">
        <v>770</v>
      </c>
      <c r="KJE324" s="413" t="s">
        <v>771</v>
      </c>
      <c r="KJF324" s="414"/>
      <c r="KJG324" s="415"/>
      <c r="KJH324" s="416" t="s">
        <v>770</v>
      </c>
      <c r="KJI324" s="413" t="s">
        <v>771</v>
      </c>
      <c r="KJJ324" s="414"/>
      <c r="KJK324" s="415"/>
      <c r="KJL324" s="416" t="s">
        <v>770</v>
      </c>
      <c r="KJM324" s="413" t="s">
        <v>771</v>
      </c>
      <c r="KJN324" s="414"/>
      <c r="KJO324" s="415"/>
      <c r="KJP324" s="416" t="s">
        <v>770</v>
      </c>
      <c r="KJQ324" s="413" t="s">
        <v>771</v>
      </c>
      <c r="KJR324" s="414"/>
      <c r="KJS324" s="415"/>
      <c r="KJT324" s="416" t="s">
        <v>770</v>
      </c>
      <c r="KJU324" s="413" t="s">
        <v>771</v>
      </c>
      <c r="KJV324" s="414"/>
      <c r="KJW324" s="415"/>
      <c r="KJX324" s="416" t="s">
        <v>770</v>
      </c>
      <c r="KJY324" s="413" t="s">
        <v>771</v>
      </c>
      <c r="KJZ324" s="414"/>
      <c r="KKA324" s="415"/>
      <c r="KKB324" s="416" t="s">
        <v>770</v>
      </c>
      <c r="KKC324" s="413" t="s">
        <v>771</v>
      </c>
      <c r="KKD324" s="414"/>
      <c r="KKE324" s="415"/>
      <c r="KKF324" s="416" t="s">
        <v>770</v>
      </c>
      <c r="KKG324" s="413" t="s">
        <v>771</v>
      </c>
      <c r="KKH324" s="414"/>
      <c r="KKI324" s="415"/>
      <c r="KKJ324" s="416" t="s">
        <v>770</v>
      </c>
      <c r="KKK324" s="413" t="s">
        <v>771</v>
      </c>
      <c r="KKL324" s="414"/>
      <c r="KKM324" s="415"/>
      <c r="KKN324" s="416" t="s">
        <v>770</v>
      </c>
      <c r="KKO324" s="413" t="s">
        <v>771</v>
      </c>
      <c r="KKP324" s="414"/>
      <c r="KKQ324" s="415"/>
      <c r="KKR324" s="416" t="s">
        <v>770</v>
      </c>
      <c r="KKS324" s="413" t="s">
        <v>771</v>
      </c>
      <c r="KKT324" s="414"/>
      <c r="KKU324" s="415"/>
      <c r="KKV324" s="416" t="s">
        <v>770</v>
      </c>
      <c r="KKW324" s="413" t="s">
        <v>771</v>
      </c>
      <c r="KKX324" s="414"/>
      <c r="KKY324" s="415"/>
      <c r="KKZ324" s="416" t="s">
        <v>770</v>
      </c>
      <c r="KLA324" s="413" t="s">
        <v>771</v>
      </c>
      <c r="KLB324" s="414"/>
      <c r="KLC324" s="415"/>
      <c r="KLD324" s="416" t="s">
        <v>770</v>
      </c>
      <c r="KLE324" s="413" t="s">
        <v>771</v>
      </c>
      <c r="KLF324" s="414"/>
      <c r="KLG324" s="415"/>
      <c r="KLH324" s="416" t="s">
        <v>770</v>
      </c>
      <c r="KLI324" s="413" t="s">
        <v>771</v>
      </c>
      <c r="KLJ324" s="414"/>
      <c r="KLK324" s="415"/>
      <c r="KLL324" s="416" t="s">
        <v>770</v>
      </c>
      <c r="KLM324" s="413" t="s">
        <v>771</v>
      </c>
      <c r="KLN324" s="414"/>
      <c r="KLO324" s="415"/>
      <c r="KLP324" s="416" t="s">
        <v>770</v>
      </c>
      <c r="KLQ324" s="413" t="s">
        <v>771</v>
      </c>
      <c r="KLR324" s="414"/>
      <c r="KLS324" s="415"/>
      <c r="KLT324" s="416" t="s">
        <v>770</v>
      </c>
      <c r="KLU324" s="413" t="s">
        <v>771</v>
      </c>
      <c r="KLV324" s="414"/>
      <c r="KLW324" s="415"/>
      <c r="KLX324" s="416" t="s">
        <v>770</v>
      </c>
      <c r="KLY324" s="413" t="s">
        <v>771</v>
      </c>
      <c r="KLZ324" s="414"/>
      <c r="KMA324" s="415"/>
      <c r="KMB324" s="416" t="s">
        <v>770</v>
      </c>
      <c r="KMC324" s="413" t="s">
        <v>771</v>
      </c>
      <c r="KMD324" s="414"/>
      <c r="KME324" s="415"/>
      <c r="KMF324" s="416" t="s">
        <v>770</v>
      </c>
      <c r="KMG324" s="413" t="s">
        <v>771</v>
      </c>
      <c r="KMH324" s="414"/>
      <c r="KMI324" s="415"/>
      <c r="KMJ324" s="416" t="s">
        <v>770</v>
      </c>
      <c r="KMK324" s="413" t="s">
        <v>771</v>
      </c>
      <c r="KML324" s="414"/>
      <c r="KMM324" s="415"/>
      <c r="KMN324" s="416" t="s">
        <v>770</v>
      </c>
      <c r="KMO324" s="413" t="s">
        <v>771</v>
      </c>
      <c r="KMP324" s="414"/>
      <c r="KMQ324" s="415"/>
      <c r="KMR324" s="416" t="s">
        <v>770</v>
      </c>
      <c r="KMS324" s="413" t="s">
        <v>771</v>
      </c>
      <c r="KMT324" s="414"/>
      <c r="KMU324" s="415"/>
      <c r="KMV324" s="416" t="s">
        <v>770</v>
      </c>
      <c r="KMW324" s="413" t="s">
        <v>771</v>
      </c>
      <c r="KMX324" s="414"/>
      <c r="KMY324" s="415"/>
      <c r="KMZ324" s="416" t="s">
        <v>770</v>
      </c>
      <c r="KNA324" s="413" t="s">
        <v>771</v>
      </c>
      <c r="KNB324" s="414"/>
      <c r="KNC324" s="415"/>
      <c r="KND324" s="416" t="s">
        <v>770</v>
      </c>
      <c r="KNE324" s="413" t="s">
        <v>771</v>
      </c>
      <c r="KNF324" s="414"/>
      <c r="KNG324" s="415"/>
      <c r="KNH324" s="416" t="s">
        <v>770</v>
      </c>
      <c r="KNI324" s="413" t="s">
        <v>771</v>
      </c>
      <c r="KNJ324" s="414"/>
      <c r="KNK324" s="415"/>
      <c r="KNL324" s="416" t="s">
        <v>770</v>
      </c>
      <c r="KNM324" s="413" t="s">
        <v>771</v>
      </c>
      <c r="KNN324" s="414"/>
      <c r="KNO324" s="415"/>
      <c r="KNP324" s="416" t="s">
        <v>770</v>
      </c>
      <c r="KNQ324" s="413" t="s">
        <v>771</v>
      </c>
      <c r="KNR324" s="414"/>
      <c r="KNS324" s="415"/>
      <c r="KNT324" s="416" t="s">
        <v>770</v>
      </c>
      <c r="KNU324" s="413" t="s">
        <v>771</v>
      </c>
      <c r="KNV324" s="414"/>
      <c r="KNW324" s="415"/>
      <c r="KNX324" s="416" t="s">
        <v>770</v>
      </c>
      <c r="KNY324" s="413" t="s">
        <v>771</v>
      </c>
      <c r="KNZ324" s="414"/>
      <c r="KOA324" s="415"/>
      <c r="KOB324" s="416" t="s">
        <v>770</v>
      </c>
      <c r="KOC324" s="413" t="s">
        <v>771</v>
      </c>
      <c r="KOD324" s="414"/>
      <c r="KOE324" s="415"/>
      <c r="KOF324" s="416" t="s">
        <v>770</v>
      </c>
      <c r="KOG324" s="413" t="s">
        <v>771</v>
      </c>
      <c r="KOH324" s="414"/>
      <c r="KOI324" s="415"/>
      <c r="KOJ324" s="416" t="s">
        <v>770</v>
      </c>
      <c r="KOK324" s="413" t="s">
        <v>771</v>
      </c>
      <c r="KOL324" s="414"/>
      <c r="KOM324" s="415"/>
      <c r="KON324" s="416" t="s">
        <v>770</v>
      </c>
      <c r="KOO324" s="413" t="s">
        <v>771</v>
      </c>
      <c r="KOP324" s="414"/>
      <c r="KOQ324" s="415"/>
      <c r="KOR324" s="416" t="s">
        <v>770</v>
      </c>
      <c r="KOS324" s="413" t="s">
        <v>771</v>
      </c>
      <c r="KOT324" s="414"/>
      <c r="KOU324" s="415"/>
      <c r="KOV324" s="416" t="s">
        <v>770</v>
      </c>
      <c r="KOW324" s="413" t="s">
        <v>771</v>
      </c>
      <c r="KOX324" s="414"/>
      <c r="KOY324" s="415"/>
      <c r="KOZ324" s="416" t="s">
        <v>770</v>
      </c>
      <c r="KPA324" s="413" t="s">
        <v>771</v>
      </c>
      <c r="KPB324" s="414"/>
      <c r="KPC324" s="415"/>
      <c r="KPD324" s="416" t="s">
        <v>770</v>
      </c>
      <c r="KPE324" s="413" t="s">
        <v>771</v>
      </c>
      <c r="KPF324" s="414"/>
      <c r="KPG324" s="415"/>
      <c r="KPH324" s="416" t="s">
        <v>770</v>
      </c>
      <c r="KPI324" s="413" t="s">
        <v>771</v>
      </c>
      <c r="KPJ324" s="414"/>
      <c r="KPK324" s="415"/>
      <c r="KPL324" s="416" t="s">
        <v>770</v>
      </c>
      <c r="KPM324" s="413" t="s">
        <v>771</v>
      </c>
      <c r="KPN324" s="414"/>
      <c r="KPO324" s="415"/>
      <c r="KPP324" s="416" t="s">
        <v>770</v>
      </c>
      <c r="KPQ324" s="413" t="s">
        <v>771</v>
      </c>
      <c r="KPR324" s="414"/>
      <c r="KPS324" s="415"/>
      <c r="KPT324" s="416" t="s">
        <v>770</v>
      </c>
      <c r="KPU324" s="413" t="s">
        <v>771</v>
      </c>
      <c r="KPV324" s="414"/>
      <c r="KPW324" s="415"/>
      <c r="KPX324" s="416" t="s">
        <v>770</v>
      </c>
      <c r="KPY324" s="413" t="s">
        <v>771</v>
      </c>
      <c r="KPZ324" s="414"/>
      <c r="KQA324" s="415"/>
      <c r="KQB324" s="416" t="s">
        <v>770</v>
      </c>
      <c r="KQC324" s="413" t="s">
        <v>771</v>
      </c>
      <c r="KQD324" s="414"/>
      <c r="KQE324" s="415"/>
      <c r="KQF324" s="416" t="s">
        <v>770</v>
      </c>
      <c r="KQG324" s="413" t="s">
        <v>771</v>
      </c>
      <c r="KQH324" s="414"/>
      <c r="KQI324" s="415"/>
      <c r="KQJ324" s="416" t="s">
        <v>770</v>
      </c>
      <c r="KQK324" s="413" t="s">
        <v>771</v>
      </c>
      <c r="KQL324" s="414"/>
      <c r="KQM324" s="415"/>
      <c r="KQN324" s="416" t="s">
        <v>770</v>
      </c>
      <c r="KQO324" s="413" t="s">
        <v>771</v>
      </c>
      <c r="KQP324" s="414"/>
      <c r="KQQ324" s="415"/>
      <c r="KQR324" s="416" t="s">
        <v>770</v>
      </c>
      <c r="KQS324" s="413" t="s">
        <v>771</v>
      </c>
      <c r="KQT324" s="414"/>
      <c r="KQU324" s="415"/>
      <c r="KQV324" s="416" t="s">
        <v>770</v>
      </c>
      <c r="KQW324" s="413" t="s">
        <v>771</v>
      </c>
      <c r="KQX324" s="414"/>
      <c r="KQY324" s="415"/>
      <c r="KQZ324" s="416" t="s">
        <v>770</v>
      </c>
      <c r="KRA324" s="413" t="s">
        <v>771</v>
      </c>
      <c r="KRB324" s="414"/>
      <c r="KRC324" s="415"/>
      <c r="KRD324" s="416" t="s">
        <v>770</v>
      </c>
      <c r="KRE324" s="413" t="s">
        <v>771</v>
      </c>
      <c r="KRF324" s="414"/>
      <c r="KRG324" s="415"/>
      <c r="KRH324" s="416" t="s">
        <v>770</v>
      </c>
      <c r="KRI324" s="413" t="s">
        <v>771</v>
      </c>
      <c r="KRJ324" s="414"/>
      <c r="KRK324" s="415"/>
      <c r="KRL324" s="416" t="s">
        <v>770</v>
      </c>
      <c r="KRM324" s="413" t="s">
        <v>771</v>
      </c>
      <c r="KRN324" s="414"/>
      <c r="KRO324" s="415"/>
      <c r="KRP324" s="416" t="s">
        <v>770</v>
      </c>
      <c r="KRQ324" s="413" t="s">
        <v>771</v>
      </c>
      <c r="KRR324" s="414"/>
      <c r="KRS324" s="415"/>
      <c r="KRT324" s="416" t="s">
        <v>770</v>
      </c>
      <c r="KRU324" s="413" t="s">
        <v>771</v>
      </c>
      <c r="KRV324" s="414"/>
      <c r="KRW324" s="415"/>
      <c r="KRX324" s="416" t="s">
        <v>770</v>
      </c>
      <c r="KRY324" s="413" t="s">
        <v>771</v>
      </c>
      <c r="KRZ324" s="414"/>
      <c r="KSA324" s="415"/>
      <c r="KSB324" s="416" t="s">
        <v>770</v>
      </c>
      <c r="KSC324" s="413" t="s">
        <v>771</v>
      </c>
      <c r="KSD324" s="414"/>
      <c r="KSE324" s="415"/>
      <c r="KSF324" s="416" t="s">
        <v>770</v>
      </c>
      <c r="KSG324" s="413" t="s">
        <v>771</v>
      </c>
      <c r="KSH324" s="414"/>
      <c r="KSI324" s="415"/>
      <c r="KSJ324" s="416" t="s">
        <v>770</v>
      </c>
      <c r="KSK324" s="413" t="s">
        <v>771</v>
      </c>
      <c r="KSL324" s="414"/>
      <c r="KSM324" s="415"/>
      <c r="KSN324" s="416" t="s">
        <v>770</v>
      </c>
      <c r="KSO324" s="413" t="s">
        <v>771</v>
      </c>
      <c r="KSP324" s="414"/>
      <c r="KSQ324" s="415"/>
      <c r="KSR324" s="416" t="s">
        <v>770</v>
      </c>
      <c r="KSS324" s="413" t="s">
        <v>771</v>
      </c>
      <c r="KST324" s="414"/>
      <c r="KSU324" s="415"/>
      <c r="KSV324" s="416" t="s">
        <v>770</v>
      </c>
      <c r="KSW324" s="413" t="s">
        <v>771</v>
      </c>
      <c r="KSX324" s="414"/>
      <c r="KSY324" s="415"/>
      <c r="KSZ324" s="416" t="s">
        <v>770</v>
      </c>
      <c r="KTA324" s="413" t="s">
        <v>771</v>
      </c>
      <c r="KTB324" s="414"/>
      <c r="KTC324" s="415"/>
      <c r="KTD324" s="416" t="s">
        <v>770</v>
      </c>
      <c r="KTE324" s="413" t="s">
        <v>771</v>
      </c>
      <c r="KTF324" s="414"/>
      <c r="KTG324" s="415"/>
      <c r="KTH324" s="416" t="s">
        <v>770</v>
      </c>
      <c r="KTI324" s="413" t="s">
        <v>771</v>
      </c>
      <c r="KTJ324" s="414"/>
      <c r="KTK324" s="415"/>
      <c r="KTL324" s="416" t="s">
        <v>770</v>
      </c>
      <c r="KTM324" s="413" t="s">
        <v>771</v>
      </c>
      <c r="KTN324" s="414"/>
      <c r="KTO324" s="415"/>
      <c r="KTP324" s="416" t="s">
        <v>770</v>
      </c>
      <c r="KTQ324" s="413" t="s">
        <v>771</v>
      </c>
      <c r="KTR324" s="414"/>
      <c r="KTS324" s="415"/>
      <c r="KTT324" s="416" t="s">
        <v>770</v>
      </c>
      <c r="KTU324" s="413" t="s">
        <v>771</v>
      </c>
      <c r="KTV324" s="414"/>
      <c r="KTW324" s="415"/>
      <c r="KTX324" s="416" t="s">
        <v>770</v>
      </c>
      <c r="KTY324" s="413" t="s">
        <v>771</v>
      </c>
      <c r="KTZ324" s="414"/>
      <c r="KUA324" s="415"/>
      <c r="KUB324" s="416" t="s">
        <v>770</v>
      </c>
      <c r="KUC324" s="413" t="s">
        <v>771</v>
      </c>
      <c r="KUD324" s="414"/>
      <c r="KUE324" s="415"/>
      <c r="KUF324" s="416" t="s">
        <v>770</v>
      </c>
      <c r="KUG324" s="413" t="s">
        <v>771</v>
      </c>
      <c r="KUH324" s="414"/>
      <c r="KUI324" s="415"/>
      <c r="KUJ324" s="416" t="s">
        <v>770</v>
      </c>
      <c r="KUK324" s="413" t="s">
        <v>771</v>
      </c>
      <c r="KUL324" s="414"/>
      <c r="KUM324" s="415"/>
      <c r="KUN324" s="416" t="s">
        <v>770</v>
      </c>
      <c r="KUO324" s="413" t="s">
        <v>771</v>
      </c>
      <c r="KUP324" s="414"/>
      <c r="KUQ324" s="415"/>
      <c r="KUR324" s="416" t="s">
        <v>770</v>
      </c>
      <c r="KUS324" s="413" t="s">
        <v>771</v>
      </c>
      <c r="KUT324" s="414"/>
      <c r="KUU324" s="415"/>
      <c r="KUV324" s="416" t="s">
        <v>770</v>
      </c>
      <c r="KUW324" s="413" t="s">
        <v>771</v>
      </c>
      <c r="KUX324" s="414"/>
      <c r="KUY324" s="415"/>
      <c r="KUZ324" s="416" t="s">
        <v>770</v>
      </c>
      <c r="KVA324" s="413" t="s">
        <v>771</v>
      </c>
      <c r="KVB324" s="414"/>
      <c r="KVC324" s="415"/>
      <c r="KVD324" s="416" t="s">
        <v>770</v>
      </c>
      <c r="KVE324" s="413" t="s">
        <v>771</v>
      </c>
      <c r="KVF324" s="414"/>
      <c r="KVG324" s="415"/>
      <c r="KVH324" s="416" t="s">
        <v>770</v>
      </c>
      <c r="KVI324" s="413" t="s">
        <v>771</v>
      </c>
      <c r="KVJ324" s="414"/>
      <c r="KVK324" s="415"/>
      <c r="KVL324" s="416" t="s">
        <v>770</v>
      </c>
      <c r="KVM324" s="413" t="s">
        <v>771</v>
      </c>
      <c r="KVN324" s="414"/>
      <c r="KVO324" s="415"/>
      <c r="KVP324" s="416" t="s">
        <v>770</v>
      </c>
      <c r="KVQ324" s="413" t="s">
        <v>771</v>
      </c>
      <c r="KVR324" s="414"/>
      <c r="KVS324" s="415"/>
      <c r="KVT324" s="416" t="s">
        <v>770</v>
      </c>
      <c r="KVU324" s="413" t="s">
        <v>771</v>
      </c>
      <c r="KVV324" s="414"/>
      <c r="KVW324" s="415"/>
      <c r="KVX324" s="416" t="s">
        <v>770</v>
      </c>
      <c r="KVY324" s="413" t="s">
        <v>771</v>
      </c>
      <c r="KVZ324" s="414"/>
      <c r="KWA324" s="415"/>
      <c r="KWB324" s="416" t="s">
        <v>770</v>
      </c>
      <c r="KWC324" s="413" t="s">
        <v>771</v>
      </c>
      <c r="KWD324" s="414"/>
      <c r="KWE324" s="415"/>
      <c r="KWF324" s="416" t="s">
        <v>770</v>
      </c>
      <c r="KWG324" s="413" t="s">
        <v>771</v>
      </c>
      <c r="KWH324" s="414"/>
      <c r="KWI324" s="415"/>
      <c r="KWJ324" s="416" t="s">
        <v>770</v>
      </c>
      <c r="KWK324" s="413" t="s">
        <v>771</v>
      </c>
      <c r="KWL324" s="414"/>
      <c r="KWM324" s="415"/>
      <c r="KWN324" s="416" t="s">
        <v>770</v>
      </c>
      <c r="KWO324" s="413" t="s">
        <v>771</v>
      </c>
      <c r="KWP324" s="414"/>
      <c r="KWQ324" s="415"/>
      <c r="KWR324" s="416" t="s">
        <v>770</v>
      </c>
      <c r="KWS324" s="413" t="s">
        <v>771</v>
      </c>
      <c r="KWT324" s="414"/>
      <c r="KWU324" s="415"/>
      <c r="KWV324" s="416" t="s">
        <v>770</v>
      </c>
      <c r="KWW324" s="413" t="s">
        <v>771</v>
      </c>
      <c r="KWX324" s="414"/>
      <c r="KWY324" s="415"/>
      <c r="KWZ324" s="416" t="s">
        <v>770</v>
      </c>
      <c r="KXA324" s="413" t="s">
        <v>771</v>
      </c>
      <c r="KXB324" s="414"/>
      <c r="KXC324" s="415"/>
      <c r="KXD324" s="416" t="s">
        <v>770</v>
      </c>
      <c r="KXE324" s="413" t="s">
        <v>771</v>
      </c>
      <c r="KXF324" s="414"/>
      <c r="KXG324" s="415"/>
      <c r="KXH324" s="416" t="s">
        <v>770</v>
      </c>
      <c r="KXI324" s="413" t="s">
        <v>771</v>
      </c>
      <c r="KXJ324" s="414"/>
      <c r="KXK324" s="415"/>
      <c r="KXL324" s="416" t="s">
        <v>770</v>
      </c>
      <c r="KXM324" s="413" t="s">
        <v>771</v>
      </c>
      <c r="KXN324" s="414"/>
      <c r="KXO324" s="415"/>
      <c r="KXP324" s="416" t="s">
        <v>770</v>
      </c>
      <c r="KXQ324" s="413" t="s">
        <v>771</v>
      </c>
      <c r="KXR324" s="414"/>
      <c r="KXS324" s="415"/>
      <c r="KXT324" s="416" t="s">
        <v>770</v>
      </c>
      <c r="KXU324" s="413" t="s">
        <v>771</v>
      </c>
      <c r="KXV324" s="414"/>
      <c r="KXW324" s="415"/>
      <c r="KXX324" s="416" t="s">
        <v>770</v>
      </c>
      <c r="KXY324" s="413" t="s">
        <v>771</v>
      </c>
      <c r="KXZ324" s="414"/>
      <c r="KYA324" s="415"/>
      <c r="KYB324" s="416" t="s">
        <v>770</v>
      </c>
      <c r="KYC324" s="413" t="s">
        <v>771</v>
      </c>
      <c r="KYD324" s="414"/>
      <c r="KYE324" s="415"/>
      <c r="KYF324" s="416" t="s">
        <v>770</v>
      </c>
      <c r="KYG324" s="413" t="s">
        <v>771</v>
      </c>
      <c r="KYH324" s="414"/>
      <c r="KYI324" s="415"/>
      <c r="KYJ324" s="416" t="s">
        <v>770</v>
      </c>
      <c r="KYK324" s="413" t="s">
        <v>771</v>
      </c>
      <c r="KYL324" s="414"/>
      <c r="KYM324" s="415"/>
      <c r="KYN324" s="416" t="s">
        <v>770</v>
      </c>
      <c r="KYO324" s="413" t="s">
        <v>771</v>
      </c>
      <c r="KYP324" s="414"/>
      <c r="KYQ324" s="415"/>
      <c r="KYR324" s="416" t="s">
        <v>770</v>
      </c>
      <c r="KYS324" s="413" t="s">
        <v>771</v>
      </c>
      <c r="KYT324" s="414"/>
      <c r="KYU324" s="415"/>
      <c r="KYV324" s="416" t="s">
        <v>770</v>
      </c>
      <c r="KYW324" s="413" t="s">
        <v>771</v>
      </c>
      <c r="KYX324" s="414"/>
      <c r="KYY324" s="415"/>
      <c r="KYZ324" s="416" t="s">
        <v>770</v>
      </c>
      <c r="KZA324" s="413" t="s">
        <v>771</v>
      </c>
      <c r="KZB324" s="414"/>
      <c r="KZC324" s="415"/>
      <c r="KZD324" s="416" t="s">
        <v>770</v>
      </c>
      <c r="KZE324" s="413" t="s">
        <v>771</v>
      </c>
      <c r="KZF324" s="414"/>
      <c r="KZG324" s="415"/>
      <c r="KZH324" s="416" t="s">
        <v>770</v>
      </c>
      <c r="KZI324" s="413" t="s">
        <v>771</v>
      </c>
      <c r="KZJ324" s="414"/>
      <c r="KZK324" s="415"/>
      <c r="KZL324" s="416" t="s">
        <v>770</v>
      </c>
      <c r="KZM324" s="413" t="s">
        <v>771</v>
      </c>
      <c r="KZN324" s="414"/>
      <c r="KZO324" s="415"/>
      <c r="KZP324" s="416" t="s">
        <v>770</v>
      </c>
      <c r="KZQ324" s="413" t="s">
        <v>771</v>
      </c>
      <c r="KZR324" s="414"/>
      <c r="KZS324" s="415"/>
      <c r="KZT324" s="416" t="s">
        <v>770</v>
      </c>
      <c r="KZU324" s="413" t="s">
        <v>771</v>
      </c>
      <c r="KZV324" s="414"/>
      <c r="KZW324" s="415"/>
      <c r="KZX324" s="416" t="s">
        <v>770</v>
      </c>
      <c r="KZY324" s="413" t="s">
        <v>771</v>
      </c>
      <c r="KZZ324" s="414"/>
      <c r="LAA324" s="415"/>
      <c r="LAB324" s="416" t="s">
        <v>770</v>
      </c>
      <c r="LAC324" s="413" t="s">
        <v>771</v>
      </c>
      <c r="LAD324" s="414"/>
      <c r="LAE324" s="415"/>
      <c r="LAF324" s="416" t="s">
        <v>770</v>
      </c>
      <c r="LAG324" s="413" t="s">
        <v>771</v>
      </c>
      <c r="LAH324" s="414"/>
      <c r="LAI324" s="415"/>
      <c r="LAJ324" s="416" t="s">
        <v>770</v>
      </c>
      <c r="LAK324" s="413" t="s">
        <v>771</v>
      </c>
      <c r="LAL324" s="414"/>
      <c r="LAM324" s="415"/>
      <c r="LAN324" s="416" t="s">
        <v>770</v>
      </c>
      <c r="LAO324" s="413" t="s">
        <v>771</v>
      </c>
      <c r="LAP324" s="414"/>
      <c r="LAQ324" s="415"/>
      <c r="LAR324" s="416" t="s">
        <v>770</v>
      </c>
      <c r="LAS324" s="413" t="s">
        <v>771</v>
      </c>
      <c r="LAT324" s="414"/>
      <c r="LAU324" s="415"/>
      <c r="LAV324" s="416" t="s">
        <v>770</v>
      </c>
      <c r="LAW324" s="413" t="s">
        <v>771</v>
      </c>
      <c r="LAX324" s="414"/>
      <c r="LAY324" s="415"/>
      <c r="LAZ324" s="416" t="s">
        <v>770</v>
      </c>
      <c r="LBA324" s="413" t="s">
        <v>771</v>
      </c>
      <c r="LBB324" s="414"/>
      <c r="LBC324" s="415"/>
      <c r="LBD324" s="416" t="s">
        <v>770</v>
      </c>
      <c r="LBE324" s="413" t="s">
        <v>771</v>
      </c>
      <c r="LBF324" s="414"/>
      <c r="LBG324" s="415"/>
      <c r="LBH324" s="416" t="s">
        <v>770</v>
      </c>
      <c r="LBI324" s="413" t="s">
        <v>771</v>
      </c>
      <c r="LBJ324" s="414"/>
      <c r="LBK324" s="415"/>
      <c r="LBL324" s="416" t="s">
        <v>770</v>
      </c>
      <c r="LBM324" s="413" t="s">
        <v>771</v>
      </c>
      <c r="LBN324" s="414"/>
      <c r="LBO324" s="415"/>
      <c r="LBP324" s="416" t="s">
        <v>770</v>
      </c>
      <c r="LBQ324" s="413" t="s">
        <v>771</v>
      </c>
      <c r="LBR324" s="414"/>
      <c r="LBS324" s="415"/>
      <c r="LBT324" s="416" t="s">
        <v>770</v>
      </c>
      <c r="LBU324" s="413" t="s">
        <v>771</v>
      </c>
      <c r="LBV324" s="414"/>
      <c r="LBW324" s="415"/>
      <c r="LBX324" s="416" t="s">
        <v>770</v>
      </c>
      <c r="LBY324" s="413" t="s">
        <v>771</v>
      </c>
      <c r="LBZ324" s="414"/>
      <c r="LCA324" s="415"/>
      <c r="LCB324" s="416" t="s">
        <v>770</v>
      </c>
      <c r="LCC324" s="413" t="s">
        <v>771</v>
      </c>
      <c r="LCD324" s="414"/>
      <c r="LCE324" s="415"/>
      <c r="LCF324" s="416" t="s">
        <v>770</v>
      </c>
      <c r="LCG324" s="413" t="s">
        <v>771</v>
      </c>
      <c r="LCH324" s="414"/>
      <c r="LCI324" s="415"/>
      <c r="LCJ324" s="416" t="s">
        <v>770</v>
      </c>
      <c r="LCK324" s="413" t="s">
        <v>771</v>
      </c>
      <c r="LCL324" s="414"/>
      <c r="LCM324" s="415"/>
      <c r="LCN324" s="416" t="s">
        <v>770</v>
      </c>
      <c r="LCO324" s="413" t="s">
        <v>771</v>
      </c>
      <c r="LCP324" s="414"/>
      <c r="LCQ324" s="415"/>
      <c r="LCR324" s="416" t="s">
        <v>770</v>
      </c>
      <c r="LCS324" s="413" t="s">
        <v>771</v>
      </c>
      <c r="LCT324" s="414"/>
      <c r="LCU324" s="415"/>
      <c r="LCV324" s="416" t="s">
        <v>770</v>
      </c>
      <c r="LCW324" s="413" t="s">
        <v>771</v>
      </c>
      <c r="LCX324" s="414"/>
      <c r="LCY324" s="415"/>
      <c r="LCZ324" s="416" t="s">
        <v>770</v>
      </c>
      <c r="LDA324" s="413" t="s">
        <v>771</v>
      </c>
      <c r="LDB324" s="414"/>
      <c r="LDC324" s="415"/>
      <c r="LDD324" s="416" t="s">
        <v>770</v>
      </c>
      <c r="LDE324" s="413" t="s">
        <v>771</v>
      </c>
      <c r="LDF324" s="414"/>
      <c r="LDG324" s="415"/>
      <c r="LDH324" s="416" t="s">
        <v>770</v>
      </c>
      <c r="LDI324" s="413" t="s">
        <v>771</v>
      </c>
      <c r="LDJ324" s="414"/>
      <c r="LDK324" s="415"/>
      <c r="LDL324" s="416" t="s">
        <v>770</v>
      </c>
      <c r="LDM324" s="413" t="s">
        <v>771</v>
      </c>
      <c r="LDN324" s="414"/>
      <c r="LDO324" s="415"/>
      <c r="LDP324" s="416" t="s">
        <v>770</v>
      </c>
      <c r="LDQ324" s="413" t="s">
        <v>771</v>
      </c>
      <c r="LDR324" s="414"/>
      <c r="LDS324" s="415"/>
      <c r="LDT324" s="416" t="s">
        <v>770</v>
      </c>
      <c r="LDU324" s="413" t="s">
        <v>771</v>
      </c>
      <c r="LDV324" s="414"/>
      <c r="LDW324" s="415"/>
      <c r="LDX324" s="416" t="s">
        <v>770</v>
      </c>
      <c r="LDY324" s="413" t="s">
        <v>771</v>
      </c>
      <c r="LDZ324" s="414"/>
      <c r="LEA324" s="415"/>
      <c r="LEB324" s="416" t="s">
        <v>770</v>
      </c>
      <c r="LEC324" s="413" t="s">
        <v>771</v>
      </c>
      <c r="LED324" s="414"/>
      <c r="LEE324" s="415"/>
      <c r="LEF324" s="416" t="s">
        <v>770</v>
      </c>
      <c r="LEG324" s="413" t="s">
        <v>771</v>
      </c>
      <c r="LEH324" s="414"/>
      <c r="LEI324" s="415"/>
      <c r="LEJ324" s="416" t="s">
        <v>770</v>
      </c>
      <c r="LEK324" s="413" t="s">
        <v>771</v>
      </c>
      <c r="LEL324" s="414"/>
      <c r="LEM324" s="415"/>
      <c r="LEN324" s="416" t="s">
        <v>770</v>
      </c>
      <c r="LEO324" s="413" t="s">
        <v>771</v>
      </c>
      <c r="LEP324" s="414"/>
      <c r="LEQ324" s="415"/>
      <c r="LER324" s="416" t="s">
        <v>770</v>
      </c>
      <c r="LES324" s="413" t="s">
        <v>771</v>
      </c>
      <c r="LET324" s="414"/>
      <c r="LEU324" s="415"/>
      <c r="LEV324" s="416" t="s">
        <v>770</v>
      </c>
      <c r="LEW324" s="413" t="s">
        <v>771</v>
      </c>
      <c r="LEX324" s="414"/>
      <c r="LEY324" s="415"/>
      <c r="LEZ324" s="416" t="s">
        <v>770</v>
      </c>
      <c r="LFA324" s="413" t="s">
        <v>771</v>
      </c>
      <c r="LFB324" s="414"/>
      <c r="LFC324" s="415"/>
      <c r="LFD324" s="416" t="s">
        <v>770</v>
      </c>
      <c r="LFE324" s="413" t="s">
        <v>771</v>
      </c>
      <c r="LFF324" s="414"/>
      <c r="LFG324" s="415"/>
      <c r="LFH324" s="416" t="s">
        <v>770</v>
      </c>
      <c r="LFI324" s="413" t="s">
        <v>771</v>
      </c>
      <c r="LFJ324" s="414"/>
      <c r="LFK324" s="415"/>
      <c r="LFL324" s="416" t="s">
        <v>770</v>
      </c>
      <c r="LFM324" s="413" t="s">
        <v>771</v>
      </c>
      <c r="LFN324" s="414"/>
      <c r="LFO324" s="415"/>
      <c r="LFP324" s="416" t="s">
        <v>770</v>
      </c>
      <c r="LFQ324" s="413" t="s">
        <v>771</v>
      </c>
      <c r="LFR324" s="414"/>
      <c r="LFS324" s="415"/>
      <c r="LFT324" s="416" t="s">
        <v>770</v>
      </c>
      <c r="LFU324" s="413" t="s">
        <v>771</v>
      </c>
      <c r="LFV324" s="414"/>
      <c r="LFW324" s="415"/>
      <c r="LFX324" s="416" t="s">
        <v>770</v>
      </c>
      <c r="LFY324" s="413" t="s">
        <v>771</v>
      </c>
      <c r="LFZ324" s="414"/>
      <c r="LGA324" s="415"/>
      <c r="LGB324" s="416" t="s">
        <v>770</v>
      </c>
      <c r="LGC324" s="413" t="s">
        <v>771</v>
      </c>
      <c r="LGD324" s="414"/>
      <c r="LGE324" s="415"/>
      <c r="LGF324" s="416" t="s">
        <v>770</v>
      </c>
      <c r="LGG324" s="413" t="s">
        <v>771</v>
      </c>
      <c r="LGH324" s="414"/>
      <c r="LGI324" s="415"/>
      <c r="LGJ324" s="416" t="s">
        <v>770</v>
      </c>
      <c r="LGK324" s="413" t="s">
        <v>771</v>
      </c>
      <c r="LGL324" s="414"/>
      <c r="LGM324" s="415"/>
      <c r="LGN324" s="416" t="s">
        <v>770</v>
      </c>
      <c r="LGO324" s="413" t="s">
        <v>771</v>
      </c>
      <c r="LGP324" s="414"/>
      <c r="LGQ324" s="415"/>
      <c r="LGR324" s="416" t="s">
        <v>770</v>
      </c>
      <c r="LGS324" s="413" t="s">
        <v>771</v>
      </c>
      <c r="LGT324" s="414"/>
      <c r="LGU324" s="415"/>
      <c r="LGV324" s="416" t="s">
        <v>770</v>
      </c>
      <c r="LGW324" s="413" t="s">
        <v>771</v>
      </c>
      <c r="LGX324" s="414"/>
      <c r="LGY324" s="415"/>
      <c r="LGZ324" s="416" t="s">
        <v>770</v>
      </c>
      <c r="LHA324" s="413" t="s">
        <v>771</v>
      </c>
      <c r="LHB324" s="414"/>
      <c r="LHC324" s="415"/>
      <c r="LHD324" s="416" t="s">
        <v>770</v>
      </c>
      <c r="LHE324" s="413" t="s">
        <v>771</v>
      </c>
      <c r="LHF324" s="414"/>
      <c r="LHG324" s="415"/>
      <c r="LHH324" s="416" t="s">
        <v>770</v>
      </c>
      <c r="LHI324" s="413" t="s">
        <v>771</v>
      </c>
      <c r="LHJ324" s="414"/>
      <c r="LHK324" s="415"/>
      <c r="LHL324" s="416" t="s">
        <v>770</v>
      </c>
      <c r="LHM324" s="413" t="s">
        <v>771</v>
      </c>
      <c r="LHN324" s="414"/>
      <c r="LHO324" s="415"/>
      <c r="LHP324" s="416" t="s">
        <v>770</v>
      </c>
      <c r="LHQ324" s="413" t="s">
        <v>771</v>
      </c>
      <c r="LHR324" s="414"/>
      <c r="LHS324" s="415"/>
      <c r="LHT324" s="416" t="s">
        <v>770</v>
      </c>
      <c r="LHU324" s="413" t="s">
        <v>771</v>
      </c>
      <c r="LHV324" s="414"/>
      <c r="LHW324" s="415"/>
      <c r="LHX324" s="416" t="s">
        <v>770</v>
      </c>
      <c r="LHY324" s="413" t="s">
        <v>771</v>
      </c>
      <c r="LHZ324" s="414"/>
      <c r="LIA324" s="415"/>
      <c r="LIB324" s="416" t="s">
        <v>770</v>
      </c>
      <c r="LIC324" s="413" t="s">
        <v>771</v>
      </c>
      <c r="LID324" s="414"/>
      <c r="LIE324" s="415"/>
      <c r="LIF324" s="416" t="s">
        <v>770</v>
      </c>
      <c r="LIG324" s="413" t="s">
        <v>771</v>
      </c>
      <c r="LIH324" s="414"/>
      <c r="LII324" s="415"/>
      <c r="LIJ324" s="416" t="s">
        <v>770</v>
      </c>
      <c r="LIK324" s="413" t="s">
        <v>771</v>
      </c>
      <c r="LIL324" s="414"/>
      <c r="LIM324" s="415"/>
      <c r="LIN324" s="416" t="s">
        <v>770</v>
      </c>
      <c r="LIO324" s="413" t="s">
        <v>771</v>
      </c>
      <c r="LIP324" s="414"/>
      <c r="LIQ324" s="415"/>
      <c r="LIR324" s="416" t="s">
        <v>770</v>
      </c>
      <c r="LIS324" s="413" t="s">
        <v>771</v>
      </c>
      <c r="LIT324" s="414"/>
      <c r="LIU324" s="415"/>
      <c r="LIV324" s="416" t="s">
        <v>770</v>
      </c>
      <c r="LIW324" s="413" t="s">
        <v>771</v>
      </c>
      <c r="LIX324" s="414"/>
      <c r="LIY324" s="415"/>
      <c r="LIZ324" s="416" t="s">
        <v>770</v>
      </c>
      <c r="LJA324" s="413" t="s">
        <v>771</v>
      </c>
      <c r="LJB324" s="414"/>
      <c r="LJC324" s="415"/>
      <c r="LJD324" s="416" t="s">
        <v>770</v>
      </c>
      <c r="LJE324" s="413" t="s">
        <v>771</v>
      </c>
      <c r="LJF324" s="414"/>
      <c r="LJG324" s="415"/>
      <c r="LJH324" s="416" t="s">
        <v>770</v>
      </c>
      <c r="LJI324" s="413" t="s">
        <v>771</v>
      </c>
      <c r="LJJ324" s="414"/>
      <c r="LJK324" s="415"/>
      <c r="LJL324" s="416" t="s">
        <v>770</v>
      </c>
      <c r="LJM324" s="413" t="s">
        <v>771</v>
      </c>
      <c r="LJN324" s="414"/>
      <c r="LJO324" s="415"/>
      <c r="LJP324" s="416" t="s">
        <v>770</v>
      </c>
      <c r="LJQ324" s="413" t="s">
        <v>771</v>
      </c>
      <c r="LJR324" s="414"/>
      <c r="LJS324" s="415"/>
      <c r="LJT324" s="416" t="s">
        <v>770</v>
      </c>
      <c r="LJU324" s="413" t="s">
        <v>771</v>
      </c>
      <c r="LJV324" s="414"/>
      <c r="LJW324" s="415"/>
      <c r="LJX324" s="416" t="s">
        <v>770</v>
      </c>
      <c r="LJY324" s="413" t="s">
        <v>771</v>
      </c>
      <c r="LJZ324" s="414"/>
      <c r="LKA324" s="415"/>
      <c r="LKB324" s="416" t="s">
        <v>770</v>
      </c>
      <c r="LKC324" s="413" t="s">
        <v>771</v>
      </c>
      <c r="LKD324" s="414"/>
      <c r="LKE324" s="415"/>
      <c r="LKF324" s="416" t="s">
        <v>770</v>
      </c>
      <c r="LKG324" s="413" t="s">
        <v>771</v>
      </c>
      <c r="LKH324" s="414"/>
      <c r="LKI324" s="415"/>
      <c r="LKJ324" s="416" t="s">
        <v>770</v>
      </c>
      <c r="LKK324" s="413" t="s">
        <v>771</v>
      </c>
      <c r="LKL324" s="414"/>
      <c r="LKM324" s="415"/>
      <c r="LKN324" s="416" t="s">
        <v>770</v>
      </c>
      <c r="LKO324" s="413" t="s">
        <v>771</v>
      </c>
      <c r="LKP324" s="414"/>
      <c r="LKQ324" s="415"/>
      <c r="LKR324" s="416" t="s">
        <v>770</v>
      </c>
      <c r="LKS324" s="413" t="s">
        <v>771</v>
      </c>
      <c r="LKT324" s="414"/>
      <c r="LKU324" s="415"/>
      <c r="LKV324" s="416" t="s">
        <v>770</v>
      </c>
      <c r="LKW324" s="413" t="s">
        <v>771</v>
      </c>
      <c r="LKX324" s="414"/>
      <c r="LKY324" s="415"/>
      <c r="LKZ324" s="416" t="s">
        <v>770</v>
      </c>
      <c r="LLA324" s="413" t="s">
        <v>771</v>
      </c>
      <c r="LLB324" s="414"/>
      <c r="LLC324" s="415"/>
      <c r="LLD324" s="416" t="s">
        <v>770</v>
      </c>
      <c r="LLE324" s="413" t="s">
        <v>771</v>
      </c>
      <c r="LLF324" s="414"/>
      <c r="LLG324" s="415"/>
      <c r="LLH324" s="416" t="s">
        <v>770</v>
      </c>
      <c r="LLI324" s="413" t="s">
        <v>771</v>
      </c>
      <c r="LLJ324" s="414"/>
      <c r="LLK324" s="415"/>
      <c r="LLL324" s="416" t="s">
        <v>770</v>
      </c>
      <c r="LLM324" s="413" t="s">
        <v>771</v>
      </c>
      <c r="LLN324" s="414"/>
      <c r="LLO324" s="415"/>
      <c r="LLP324" s="416" t="s">
        <v>770</v>
      </c>
      <c r="LLQ324" s="413" t="s">
        <v>771</v>
      </c>
      <c r="LLR324" s="414"/>
      <c r="LLS324" s="415"/>
      <c r="LLT324" s="416" t="s">
        <v>770</v>
      </c>
      <c r="LLU324" s="413" t="s">
        <v>771</v>
      </c>
      <c r="LLV324" s="414"/>
      <c r="LLW324" s="415"/>
      <c r="LLX324" s="416" t="s">
        <v>770</v>
      </c>
      <c r="LLY324" s="413" t="s">
        <v>771</v>
      </c>
      <c r="LLZ324" s="414"/>
      <c r="LMA324" s="415"/>
      <c r="LMB324" s="416" t="s">
        <v>770</v>
      </c>
      <c r="LMC324" s="413" t="s">
        <v>771</v>
      </c>
      <c r="LMD324" s="414"/>
      <c r="LME324" s="415"/>
      <c r="LMF324" s="416" t="s">
        <v>770</v>
      </c>
      <c r="LMG324" s="413" t="s">
        <v>771</v>
      </c>
      <c r="LMH324" s="414"/>
      <c r="LMI324" s="415"/>
      <c r="LMJ324" s="416" t="s">
        <v>770</v>
      </c>
      <c r="LMK324" s="413" t="s">
        <v>771</v>
      </c>
      <c r="LML324" s="414"/>
      <c r="LMM324" s="415"/>
      <c r="LMN324" s="416" t="s">
        <v>770</v>
      </c>
      <c r="LMO324" s="413" t="s">
        <v>771</v>
      </c>
      <c r="LMP324" s="414"/>
      <c r="LMQ324" s="415"/>
      <c r="LMR324" s="416" t="s">
        <v>770</v>
      </c>
      <c r="LMS324" s="413" t="s">
        <v>771</v>
      </c>
      <c r="LMT324" s="414"/>
      <c r="LMU324" s="415"/>
      <c r="LMV324" s="416" t="s">
        <v>770</v>
      </c>
      <c r="LMW324" s="413" t="s">
        <v>771</v>
      </c>
      <c r="LMX324" s="414"/>
      <c r="LMY324" s="415"/>
      <c r="LMZ324" s="416" t="s">
        <v>770</v>
      </c>
      <c r="LNA324" s="413" t="s">
        <v>771</v>
      </c>
      <c r="LNB324" s="414"/>
      <c r="LNC324" s="415"/>
      <c r="LND324" s="416" t="s">
        <v>770</v>
      </c>
      <c r="LNE324" s="413" t="s">
        <v>771</v>
      </c>
      <c r="LNF324" s="414"/>
      <c r="LNG324" s="415"/>
      <c r="LNH324" s="416" t="s">
        <v>770</v>
      </c>
      <c r="LNI324" s="413" t="s">
        <v>771</v>
      </c>
      <c r="LNJ324" s="414"/>
      <c r="LNK324" s="415"/>
      <c r="LNL324" s="416" t="s">
        <v>770</v>
      </c>
      <c r="LNM324" s="413" t="s">
        <v>771</v>
      </c>
      <c r="LNN324" s="414"/>
      <c r="LNO324" s="415"/>
      <c r="LNP324" s="416" t="s">
        <v>770</v>
      </c>
      <c r="LNQ324" s="413" t="s">
        <v>771</v>
      </c>
      <c r="LNR324" s="414"/>
      <c r="LNS324" s="415"/>
      <c r="LNT324" s="416" t="s">
        <v>770</v>
      </c>
      <c r="LNU324" s="413" t="s">
        <v>771</v>
      </c>
      <c r="LNV324" s="414"/>
      <c r="LNW324" s="415"/>
      <c r="LNX324" s="416" t="s">
        <v>770</v>
      </c>
      <c r="LNY324" s="413" t="s">
        <v>771</v>
      </c>
      <c r="LNZ324" s="414"/>
      <c r="LOA324" s="415"/>
      <c r="LOB324" s="416" t="s">
        <v>770</v>
      </c>
      <c r="LOC324" s="413" t="s">
        <v>771</v>
      </c>
      <c r="LOD324" s="414"/>
      <c r="LOE324" s="415"/>
      <c r="LOF324" s="416" t="s">
        <v>770</v>
      </c>
      <c r="LOG324" s="413" t="s">
        <v>771</v>
      </c>
      <c r="LOH324" s="414"/>
      <c r="LOI324" s="415"/>
      <c r="LOJ324" s="416" t="s">
        <v>770</v>
      </c>
      <c r="LOK324" s="413" t="s">
        <v>771</v>
      </c>
      <c r="LOL324" s="414"/>
      <c r="LOM324" s="415"/>
      <c r="LON324" s="416" t="s">
        <v>770</v>
      </c>
      <c r="LOO324" s="413" t="s">
        <v>771</v>
      </c>
      <c r="LOP324" s="414"/>
      <c r="LOQ324" s="415"/>
      <c r="LOR324" s="416" t="s">
        <v>770</v>
      </c>
      <c r="LOS324" s="413" t="s">
        <v>771</v>
      </c>
      <c r="LOT324" s="414"/>
      <c r="LOU324" s="415"/>
      <c r="LOV324" s="416" t="s">
        <v>770</v>
      </c>
      <c r="LOW324" s="413" t="s">
        <v>771</v>
      </c>
      <c r="LOX324" s="414"/>
      <c r="LOY324" s="415"/>
      <c r="LOZ324" s="416" t="s">
        <v>770</v>
      </c>
      <c r="LPA324" s="413" t="s">
        <v>771</v>
      </c>
      <c r="LPB324" s="414"/>
      <c r="LPC324" s="415"/>
      <c r="LPD324" s="416" t="s">
        <v>770</v>
      </c>
      <c r="LPE324" s="413" t="s">
        <v>771</v>
      </c>
      <c r="LPF324" s="414"/>
      <c r="LPG324" s="415"/>
      <c r="LPH324" s="416" t="s">
        <v>770</v>
      </c>
      <c r="LPI324" s="413" t="s">
        <v>771</v>
      </c>
      <c r="LPJ324" s="414"/>
      <c r="LPK324" s="415"/>
      <c r="LPL324" s="416" t="s">
        <v>770</v>
      </c>
      <c r="LPM324" s="413" t="s">
        <v>771</v>
      </c>
      <c r="LPN324" s="414"/>
      <c r="LPO324" s="415"/>
      <c r="LPP324" s="416" t="s">
        <v>770</v>
      </c>
      <c r="LPQ324" s="413" t="s">
        <v>771</v>
      </c>
      <c r="LPR324" s="414"/>
      <c r="LPS324" s="415"/>
      <c r="LPT324" s="416" t="s">
        <v>770</v>
      </c>
      <c r="LPU324" s="413" t="s">
        <v>771</v>
      </c>
      <c r="LPV324" s="414"/>
      <c r="LPW324" s="415"/>
      <c r="LPX324" s="416" t="s">
        <v>770</v>
      </c>
      <c r="LPY324" s="413" t="s">
        <v>771</v>
      </c>
      <c r="LPZ324" s="414"/>
      <c r="LQA324" s="415"/>
      <c r="LQB324" s="416" t="s">
        <v>770</v>
      </c>
      <c r="LQC324" s="413" t="s">
        <v>771</v>
      </c>
      <c r="LQD324" s="414"/>
      <c r="LQE324" s="415"/>
      <c r="LQF324" s="416" t="s">
        <v>770</v>
      </c>
      <c r="LQG324" s="413" t="s">
        <v>771</v>
      </c>
      <c r="LQH324" s="414"/>
      <c r="LQI324" s="415"/>
      <c r="LQJ324" s="416" t="s">
        <v>770</v>
      </c>
      <c r="LQK324" s="413" t="s">
        <v>771</v>
      </c>
      <c r="LQL324" s="414"/>
      <c r="LQM324" s="415"/>
      <c r="LQN324" s="416" t="s">
        <v>770</v>
      </c>
      <c r="LQO324" s="413" t="s">
        <v>771</v>
      </c>
      <c r="LQP324" s="414"/>
      <c r="LQQ324" s="415"/>
      <c r="LQR324" s="416" t="s">
        <v>770</v>
      </c>
      <c r="LQS324" s="413" t="s">
        <v>771</v>
      </c>
      <c r="LQT324" s="414"/>
      <c r="LQU324" s="415"/>
      <c r="LQV324" s="416" t="s">
        <v>770</v>
      </c>
      <c r="LQW324" s="413" t="s">
        <v>771</v>
      </c>
      <c r="LQX324" s="414"/>
      <c r="LQY324" s="415"/>
      <c r="LQZ324" s="416" t="s">
        <v>770</v>
      </c>
      <c r="LRA324" s="413" t="s">
        <v>771</v>
      </c>
      <c r="LRB324" s="414"/>
      <c r="LRC324" s="415"/>
      <c r="LRD324" s="416" t="s">
        <v>770</v>
      </c>
      <c r="LRE324" s="413" t="s">
        <v>771</v>
      </c>
      <c r="LRF324" s="414"/>
      <c r="LRG324" s="415"/>
      <c r="LRH324" s="416" t="s">
        <v>770</v>
      </c>
      <c r="LRI324" s="413" t="s">
        <v>771</v>
      </c>
      <c r="LRJ324" s="414"/>
      <c r="LRK324" s="415"/>
      <c r="LRL324" s="416" t="s">
        <v>770</v>
      </c>
      <c r="LRM324" s="413" t="s">
        <v>771</v>
      </c>
      <c r="LRN324" s="414"/>
      <c r="LRO324" s="415"/>
      <c r="LRP324" s="416" t="s">
        <v>770</v>
      </c>
      <c r="LRQ324" s="413" t="s">
        <v>771</v>
      </c>
      <c r="LRR324" s="414"/>
      <c r="LRS324" s="415"/>
      <c r="LRT324" s="416" t="s">
        <v>770</v>
      </c>
      <c r="LRU324" s="413" t="s">
        <v>771</v>
      </c>
      <c r="LRV324" s="414"/>
      <c r="LRW324" s="415"/>
      <c r="LRX324" s="416" t="s">
        <v>770</v>
      </c>
      <c r="LRY324" s="413" t="s">
        <v>771</v>
      </c>
      <c r="LRZ324" s="414"/>
      <c r="LSA324" s="415"/>
      <c r="LSB324" s="416" t="s">
        <v>770</v>
      </c>
      <c r="LSC324" s="413" t="s">
        <v>771</v>
      </c>
      <c r="LSD324" s="414"/>
      <c r="LSE324" s="415"/>
      <c r="LSF324" s="416" t="s">
        <v>770</v>
      </c>
      <c r="LSG324" s="413" t="s">
        <v>771</v>
      </c>
      <c r="LSH324" s="414"/>
      <c r="LSI324" s="415"/>
      <c r="LSJ324" s="416" t="s">
        <v>770</v>
      </c>
      <c r="LSK324" s="413" t="s">
        <v>771</v>
      </c>
      <c r="LSL324" s="414"/>
      <c r="LSM324" s="415"/>
      <c r="LSN324" s="416" t="s">
        <v>770</v>
      </c>
      <c r="LSO324" s="413" t="s">
        <v>771</v>
      </c>
      <c r="LSP324" s="414"/>
      <c r="LSQ324" s="415"/>
      <c r="LSR324" s="416" t="s">
        <v>770</v>
      </c>
      <c r="LSS324" s="413" t="s">
        <v>771</v>
      </c>
      <c r="LST324" s="414"/>
      <c r="LSU324" s="415"/>
      <c r="LSV324" s="416" t="s">
        <v>770</v>
      </c>
      <c r="LSW324" s="413" t="s">
        <v>771</v>
      </c>
      <c r="LSX324" s="414"/>
      <c r="LSY324" s="415"/>
      <c r="LSZ324" s="416" t="s">
        <v>770</v>
      </c>
      <c r="LTA324" s="413" t="s">
        <v>771</v>
      </c>
      <c r="LTB324" s="414"/>
      <c r="LTC324" s="415"/>
      <c r="LTD324" s="416" t="s">
        <v>770</v>
      </c>
      <c r="LTE324" s="413" t="s">
        <v>771</v>
      </c>
      <c r="LTF324" s="414"/>
      <c r="LTG324" s="415"/>
      <c r="LTH324" s="416" t="s">
        <v>770</v>
      </c>
      <c r="LTI324" s="413" t="s">
        <v>771</v>
      </c>
      <c r="LTJ324" s="414"/>
      <c r="LTK324" s="415"/>
      <c r="LTL324" s="416" t="s">
        <v>770</v>
      </c>
      <c r="LTM324" s="413" t="s">
        <v>771</v>
      </c>
      <c r="LTN324" s="414"/>
      <c r="LTO324" s="415"/>
      <c r="LTP324" s="416" t="s">
        <v>770</v>
      </c>
      <c r="LTQ324" s="413" t="s">
        <v>771</v>
      </c>
      <c r="LTR324" s="414"/>
      <c r="LTS324" s="415"/>
      <c r="LTT324" s="416" t="s">
        <v>770</v>
      </c>
      <c r="LTU324" s="413" t="s">
        <v>771</v>
      </c>
      <c r="LTV324" s="414"/>
      <c r="LTW324" s="415"/>
      <c r="LTX324" s="416" t="s">
        <v>770</v>
      </c>
      <c r="LTY324" s="413" t="s">
        <v>771</v>
      </c>
      <c r="LTZ324" s="414"/>
      <c r="LUA324" s="415"/>
      <c r="LUB324" s="416" t="s">
        <v>770</v>
      </c>
      <c r="LUC324" s="413" t="s">
        <v>771</v>
      </c>
      <c r="LUD324" s="414"/>
      <c r="LUE324" s="415"/>
      <c r="LUF324" s="416" t="s">
        <v>770</v>
      </c>
      <c r="LUG324" s="413" t="s">
        <v>771</v>
      </c>
      <c r="LUH324" s="414"/>
      <c r="LUI324" s="415"/>
      <c r="LUJ324" s="416" t="s">
        <v>770</v>
      </c>
      <c r="LUK324" s="413" t="s">
        <v>771</v>
      </c>
      <c r="LUL324" s="414"/>
      <c r="LUM324" s="415"/>
      <c r="LUN324" s="416" t="s">
        <v>770</v>
      </c>
      <c r="LUO324" s="413" t="s">
        <v>771</v>
      </c>
      <c r="LUP324" s="414"/>
      <c r="LUQ324" s="415"/>
      <c r="LUR324" s="416" t="s">
        <v>770</v>
      </c>
      <c r="LUS324" s="413" t="s">
        <v>771</v>
      </c>
      <c r="LUT324" s="414"/>
      <c r="LUU324" s="415"/>
      <c r="LUV324" s="416" t="s">
        <v>770</v>
      </c>
      <c r="LUW324" s="413" t="s">
        <v>771</v>
      </c>
      <c r="LUX324" s="414"/>
      <c r="LUY324" s="415"/>
      <c r="LUZ324" s="416" t="s">
        <v>770</v>
      </c>
      <c r="LVA324" s="413" t="s">
        <v>771</v>
      </c>
      <c r="LVB324" s="414"/>
      <c r="LVC324" s="415"/>
      <c r="LVD324" s="416" t="s">
        <v>770</v>
      </c>
      <c r="LVE324" s="413" t="s">
        <v>771</v>
      </c>
      <c r="LVF324" s="414"/>
      <c r="LVG324" s="415"/>
      <c r="LVH324" s="416" t="s">
        <v>770</v>
      </c>
      <c r="LVI324" s="413" t="s">
        <v>771</v>
      </c>
      <c r="LVJ324" s="414"/>
      <c r="LVK324" s="415"/>
      <c r="LVL324" s="416" t="s">
        <v>770</v>
      </c>
      <c r="LVM324" s="413" t="s">
        <v>771</v>
      </c>
      <c r="LVN324" s="414"/>
      <c r="LVO324" s="415"/>
      <c r="LVP324" s="416" t="s">
        <v>770</v>
      </c>
      <c r="LVQ324" s="413" t="s">
        <v>771</v>
      </c>
      <c r="LVR324" s="414"/>
      <c r="LVS324" s="415"/>
      <c r="LVT324" s="416" t="s">
        <v>770</v>
      </c>
      <c r="LVU324" s="413" t="s">
        <v>771</v>
      </c>
      <c r="LVV324" s="414"/>
      <c r="LVW324" s="415"/>
      <c r="LVX324" s="416" t="s">
        <v>770</v>
      </c>
      <c r="LVY324" s="413" t="s">
        <v>771</v>
      </c>
      <c r="LVZ324" s="414"/>
      <c r="LWA324" s="415"/>
      <c r="LWB324" s="416" t="s">
        <v>770</v>
      </c>
      <c r="LWC324" s="413" t="s">
        <v>771</v>
      </c>
      <c r="LWD324" s="414"/>
      <c r="LWE324" s="415"/>
      <c r="LWF324" s="416" t="s">
        <v>770</v>
      </c>
      <c r="LWG324" s="413" t="s">
        <v>771</v>
      </c>
      <c r="LWH324" s="414"/>
      <c r="LWI324" s="415"/>
      <c r="LWJ324" s="416" t="s">
        <v>770</v>
      </c>
      <c r="LWK324" s="413" t="s">
        <v>771</v>
      </c>
      <c r="LWL324" s="414"/>
      <c r="LWM324" s="415"/>
      <c r="LWN324" s="416" t="s">
        <v>770</v>
      </c>
      <c r="LWO324" s="413" t="s">
        <v>771</v>
      </c>
      <c r="LWP324" s="414"/>
      <c r="LWQ324" s="415"/>
      <c r="LWR324" s="416" t="s">
        <v>770</v>
      </c>
      <c r="LWS324" s="413" t="s">
        <v>771</v>
      </c>
      <c r="LWT324" s="414"/>
      <c r="LWU324" s="415"/>
      <c r="LWV324" s="416" t="s">
        <v>770</v>
      </c>
      <c r="LWW324" s="413" t="s">
        <v>771</v>
      </c>
      <c r="LWX324" s="414"/>
      <c r="LWY324" s="415"/>
      <c r="LWZ324" s="416" t="s">
        <v>770</v>
      </c>
      <c r="LXA324" s="413" t="s">
        <v>771</v>
      </c>
      <c r="LXB324" s="414"/>
      <c r="LXC324" s="415"/>
      <c r="LXD324" s="416" t="s">
        <v>770</v>
      </c>
      <c r="LXE324" s="413" t="s">
        <v>771</v>
      </c>
      <c r="LXF324" s="414"/>
      <c r="LXG324" s="415"/>
      <c r="LXH324" s="416" t="s">
        <v>770</v>
      </c>
      <c r="LXI324" s="413" t="s">
        <v>771</v>
      </c>
      <c r="LXJ324" s="414"/>
      <c r="LXK324" s="415"/>
      <c r="LXL324" s="416" t="s">
        <v>770</v>
      </c>
      <c r="LXM324" s="413" t="s">
        <v>771</v>
      </c>
      <c r="LXN324" s="414"/>
      <c r="LXO324" s="415"/>
      <c r="LXP324" s="416" t="s">
        <v>770</v>
      </c>
      <c r="LXQ324" s="413" t="s">
        <v>771</v>
      </c>
      <c r="LXR324" s="414"/>
      <c r="LXS324" s="415"/>
      <c r="LXT324" s="416" t="s">
        <v>770</v>
      </c>
      <c r="LXU324" s="413" t="s">
        <v>771</v>
      </c>
      <c r="LXV324" s="414"/>
      <c r="LXW324" s="415"/>
      <c r="LXX324" s="416" t="s">
        <v>770</v>
      </c>
      <c r="LXY324" s="413" t="s">
        <v>771</v>
      </c>
      <c r="LXZ324" s="414"/>
      <c r="LYA324" s="415"/>
      <c r="LYB324" s="416" t="s">
        <v>770</v>
      </c>
      <c r="LYC324" s="413" t="s">
        <v>771</v>
      </c>
      <c r="LYD324" s="414"/>
      <c r="LYE324" s="415"/>
      <c r="LYF324" s="416" t="s">
        <v>770</v>
      </c>
      <c r="LYG324" s="413" t="s">
        <v>771</v>
      </c>
      <c r="LYH324" s="414"/>
      <c r="LYI324" s="415"/>
      <c r="LYJ324" s="416" t="s">
        <v>770</v>
      </c>
      <c r="LYK324" s="413" t="s">
        <v>771</v>
      </c>
      <c r="LYL324" s="414"/>
      <c r="LYM324" s="415"/>
      <c r="LYN324" s="416" t="s">
        <v>770</v>
      </c>
      <c r="LYO324" s="413" t="s">
        <v>771</v>
      </c>
      <c r="LYP324" s="414"/>
      <c r="LYQ324" s="415"/>
      <c r="LYR324" s="416" t="s">
        <v>770</v>
      </c>
      <c r="LYS324" s="413" t="s">
        <v>771</v>
      </c>
      <c r="LYT324" s="414"/>
      <c r="LYU324" s="415"/>
      <c r="LYV324" s="416" t="s">
        <v>770</v>
      </c>
      <c r="LYW324" s="413" t="s">
        <v>771</v>
      </c>
      <c r="LYX324" s="414"/>
      <c r="LYY324" s="415"/>
      <c r="LYZ324" s="416" t="s">
        <v>770</v>
      </c>
      <c r="LZA324" s="413" t="s">
        <v>771</v>
      </c>
      <c r="LZB324" s="414"/>
      <c r="LZC324" s="415"/>
      <c r="LZD324" s="416" t="s">
        <v>770</v>
      </c>
      <c r="LZE324" s="413" t="s">
        <v>771</v>
      </c>
      <c r="LZF324" s="414"/>
      <c r="LZG324" s="415"/>
      <c r="LZH324" s="416" t="s">
        <v>770</v>
      </c>
      <c r="LZI324" s="413" t="s">
        <v>771</v>
      </c>
      <c r="LZJ324" s="414"/>
      <c r="LZK324" s="415"/>
      <c r="LZL324" s="416" t="s">
        <v>770</v>
      </c>
      <c r="LZM324" s="413" t="s">
        <v>771</v>
      </c>
      <c r="LZN324" s="414"/>
      <c r="LZO324" s="415"/>
      <c r="LZP324" s="416" t="s">
        <v>770</v>
      </c>
      <c r="LZQ324" s="413" t="s">
        <v>771</v>
      </c>
      <c r="LZR324" s="414"/>
      <c r="LZS324" s="415"/>
      <c r="LZT324" s="416" t="s">
        <v>770</v>
      </c>
      <c r="LZU324" s="413" t="s">
        <v>771</v>
      </c>
      <c r="LZV324" s="414"/>
      <c r="LZW324" s="415"/>
      <c r="LZX324" s="416" t="s">
        <v>770</v>
      </c>
      <c r="LZY324" s="413" t="s">
        <v>771</v>
      </c>
      <c r="LZZ324" s="414"/>
      <c r="MAA324" s="415"/>
      <c r="MAB324" s="416" t="s">
        <v>770</v>
      </c>
      <c r="MAC324" s="413" t="s">
        <v>771</v>
      </c>
      <c r="MAD324" s="414"/>
      <c r="MAE324" s="415"/>
      <c r="MAF324" s="416" t="s">
        <v>770</v>
      </c>
      <c r="MAG324" s="413" t="s">
        <v>771</v>
      </c>
      <c r="MAH324" s="414"/>
      <c r="MAI324" s="415"/>
      <c r="MAJ324" s="416" t="s">
        <v>770</v>
      </c>
      <c r="MAK324" s="413" t="s">
        <v>771</v>
      </c>
      <c r="MAL324" s="414"/>
      <c r="MAM324" s="415"/>
      <c r="MAN324" s="416" t="s">
        <v>770</v>
      </c>
      <c r="MAO324" s="413" t="s">
        <v>771</v>
      </c>
      <c r="MAP324" s="414"/>
      <c r="MAQ324" s="415"/>
      <c r="MAR324" s="416" t="s">
        <v>770</v>
      </c>
      <c r="MAS324" s="413" t="s">
        <v>771</v>
      </c>
      <c r="MAT324" s="414"/>
      <c r="MAU324" s="415"/>
      <c r="MAV324" s="416" t="s">
        <v>770</v>
      </c>
      <c r="MAW324" s="413" t="s">
        <v>771</v>
      </c>
      <c r="MAX324" s="414"/>
      <c r="MAY324" s="415"/>
      <c r="MAZ324" s="416" t="s">
        <v>770</v>
      </c>
      <c r="MBA324" s="413" t="s">
        <v>771</v>
      </c>
      <c r="MBB324" s="414"/>
      <c r="MBC324" s="415"/>
      <c r="MBD324" s="416" t="s">
        <v>770</v>
      </c>
      <c r="MBE324" s="413" t="s">
        <v>771</v>
      </c>
      <c r="MBF324" s="414"/>
      <c r="MBG324" s="415"/>
      <c r="MBH324" s="416" t="s">
        <v>770</v>
      </c>
      <c r="MBI324" s="413" t="s">
        <v>771</v>
      </c>
      <c r="MBJ324" s="414"/>
      <c r="MBK324" s="415"/>
      <c r="MBL324" s="416" t="s">
        <v>770</v>
      </c>
      <c r="MBM324" s="413" t="s">
        <v>771</v>
      </c>
      <c r="MBN324" s="414"/>
      <c r="MBO324" s="415"/>
      <c r="MBP324" s="416" t="s">
        <v>770</v>
      </c>
      <c r="MBQ324" s="413" t="s">
        <v>771</v>
      </c>
      <c r="MBR324" s="414"/>
      <c r="MBS324" s="415"/>
      <c r="MBT324" s="416" t="s">
        <v>770</v>
      </c>
      <c r="MBU324" s="413" t="s">
        <v>771</v>
      </c>
      <c r="MBV324" s="414"/>
      <c r="MBW324" s="415"/>
      <c r="MBX324" s="416" t="s">
        <v>770</v>
      </c>
      <c r="MBY324" s="413" t="s">
        <v>771</v>
      </c>
      <c r="MBZ324" s="414"/>
      <c r="MCA324" s="415"/>
      <c r="MCB324" s="416" t="s">
        <v>770</v>
      </c>
      <c r="MCC324" s="413" t="s">
        <v>771</v>
      </c>
      <c r="MCD324" s="414"/>
      <c r="MCE324" s="415"/>
      <c r="MCF324" s="416" t="s">
        <v>770</v>
      </c>
      <c r="MCG324" s="413" t="s">
        <v>771</v>
      </c>
      <c r="MCH324" s="414"/>
      <c r="MCI324" s="415"/>
      <c r="MCJ324" s="416" t="s">
        <v>770</v>
      </c>
      <c r="MCK324" s="413" t="s">
        <v>771</v>
      </c>
      <c r="MCL324" s="414"/>
      <c r="MCM324" s="415"/>
      <c r="MCN324" s="416" t="s">
        <v>770</v>
      </c>
      <c r="MCO324" s="413" t="s">
        <v>771</v>
      </c>
      <c r="MCP324" s="414"/>
      <c r="MCQ324" s="415"/>
      <c r="MCR324" s="416" t="s">
        <v>770</v>
      </c>
      <c r="MCS324" s="413" t="s">
        <v>771</v>
      </c>
      <c r="MCT324" s="414"/>
      <c r="MCU324" s="415"/>
      <c r="MCV324" s="416" t="s">
        <v>770</v>
      </c>
      <c r="MCW324" s="413" t="s">
        <v>771</v>
      </c>
      <c r="MCX324" s="414"/>
      <c r="MCY324" s="415"/>
      <c r="MCZ324" s="416" t="s">
        <v>770</v>
      </c>
      <c r="MDA324" s="413" t="s">
        <v>771</v>
      </c>
      <c r="MDB324" s="414"/>
      <c r="MDC324" s="415"/>
      <c r="MDD324" s="416" t="s">
        <v>770</v>
      </c>
      <c r="MDE324" s="413" t="s">
        <v>771</v>
      </c>
      <c r="MDF324" s="414"/>
      <c r="MDG324" s="415"/>
      <c r="MDH324" s="416" t="s">
        <v>770</v>
      </c>
      <c r="MDI324" s="413" t="s">
        <v>771</v>
      </c>
      <c r="MDJ324" s="414"/>
      <c r="MDK324" s="415"/>
      <c r="MDL324" s="416" t="s">
        <v>770</v>
      </c>
      <c r="MDM324" s="413" t="s">
        <v>771</v>
      </c>
      <c r="MDN324" s="414"/>
      <c r="MDO324" s="415"/>
      <c r="MDP324" s="416" t="s">
        <v>770</v>
      </c>
      <c r="MDQ324" s="413" t="s">
        <v>771</v>
      </c>
      <c r="MDR324" s="414"/>
      <c r="MDS324" s="415"/>
      <c r="MDT324" s="416" t="s">
        <v>770</v>
      </c>
      <c r="MDU324" s="413" t="s">
        <v>771</v>
      </c>
      <c r="MDV324" s="414"/>
      <c r="MDW324" s="415"/>
      <c r="MDX324" s="416" t="s">
        <v>770</v>
      </c>
      <c r="MDY324" s="413" t="s">
        <v>771</v>
      </c>
      <c r="MDZ324" s="414"/>
      <c r="MEA324" s="415"/>
      <c r="MEB324" s="416" t="s">
        <v>770</v>
      </c>
      <c r="MEC324" s="413" t="s">
        <v>771</v>
      </c>
      <c r="MED324" s="414"/>
      <c r="MEE324" s="415"/>
      <c r="MEF324" s="416" t="s">
        <v>770</v>
      </c>
      <c r="MEG324" s="413" t="s">
        <v>771</v>
      </c>
      <c r="MEH324" s="414"/>
      <c r="MEI324" s="415"/>
      <c r="MEJ324" s="416" t="s">
        <v>770</v>
      </c>
      <c r="MEK324" s="413" t="s">
        <v>771</v>
      </c>
      <c r="MEL324" s="414"/>
      <c r="MEM324" s="415"/>
      <c r="MEN324" s="416" t="s">
        <v>770</v>
      </c>
      <c r="MEO324" s="413" t="s">
        <v>771</v>
      </c>
      <c r="MEP324" s="414"/>
      <c r="MEQ324" s="415"/>
      <c r="MER324" s="416" t="s">
        <v>770</v>
      </c>
      <c r="MES324" s="413" t="s">
        <v>771</v>
      </c>
      <c r="MET324" s="414"/>
      <c r="MEU324" s="415"/>
      <c r="MEV324" s="416" t="s">
        <v>770</v>
      </c>
      <c r="MEW324" s="413" t="s">
        <v>771</v>
      </c>
      <c r="MEX324" s="414"/>
      <c r="MEY324" s="415"/>
      <c r="MEZ324" s="416" t="s">
        <v>770</v>
      </c>
      <c r="MFA324" s="413" t="s">
        <v>771</v>
      </c>
      <c r="MFB324" s="414"/>
      <c r="MFC324" s="415"/>
      <c r="MFD324" s="416" t="s">
        <v>770</v>
      </c>
      <c r="MFE324" s="413" t="s">
        <v>771</v>
      </c>
      <c r="MFF324" s="414"/>
      <c r="MFG324" s="415"/>
      <c r="MFH324" s="416" t="s">
        <v>770</v>
      </c>
      <c r="MFI324" s="413" t="s">
        <v>771</v>
      </c>
      <c r="MFJ324" s="414"/>
      <c r="MFK324" s="415"/>
      <c r="MFL324" s="416" t="s">
        <v>770</v>
      </c>
      <c r="MFM324" s="413" t="s">
        <v>771</v>
      </c>
      <c r="MFN324" s="414"/>
      <c r="MFO324" s="415"/>
      <c r="MFP324" s="416" t="s">
        <v>770</v>
      </c>
      <c r="MFQ324" s="413" t="s">
        <v>771</v>
      </c>
      <c r="MFR324" s="414"/>
      <c r="MFS324" s="415"/>
      <c r="MFT324" s="416" t="s">
        <v>770</v>
      </c>
      <c r="MFU324" s="413" t="s">
        <v>771</v>
      </c>
      <c r="MFV324" s="414"/>
      <c r="MFW324" s="415"/>
      <c r="MFX324" s="416" t="s">
        <v>770</v>
      </c>
      <c r="MFY324" s="413" t="s">
        <v>771</v>
      </c>
      <c r="MFZ324" s="414"/>
      <c r="MGA324" s="415"/>
      <c r="MGB324" s="416" t="s">
        <v>770</v>
      </c>
      <c r="MGC324" s="413" t="s">
        <v>771</v>
      </c>
      <c r="MGD324" s="414"/>
      <c r="MGE324" s="415"/>
      <c r="MGF324" s="416" t="s">
        <v>770</v>
      </c>
      <c r="MGG324" s="413" t="s">
        <v>771</v>
      </c>
      <c r="MGH324" s="414"/>
      <c r="MGI324" s="415"/>
      <c r="MGJ324" s="416" t="s">
        <v>770</v>
      </c>
      <c r="MGK324" s="413" t="s">
        <v>771</v>
      </c>
      <c r="MGL324" s="414"/>
      <c r="MGM324" s="415"/>
      <c r="MGN324" s="416" t="s">
        <v>770</v>
      </c>
      <c r="MGO324" s="413" t="s">
        <v>771</v>
      </c>
      <c r="MGP324" s="414"/>
      <c r="MGQ324" s="415"/>
      <c r="MGR324" s="416" t="s">
        <v>770</v>
      </c>
      <c r="MGS324" s="413" t="s">
        <v>771</v>
      </c>
      <c r="MGT324" s="414"/>
      <c r="MGU324" s="415"/>
      <c r="MGV324" s="416" t="s">
        <v>770</v>
      </c>
      <c r="MGW324" s="413" t="s">
        <v>771</v>
      </c>
      <c r="MGX324" s="414"/>
      <c r="MGY324" s="415"/>
      <c r="MGZ324" s="416" t="s">
        <v>770</v>
      </c>
      <c r="MHA324" s="413" t="s">
        <v>771</v>
      </c>
      <c r="MHB324" s="414"/>
      <c r="MHC324" s="415"/>
      <c r="MHD324" s="416" t="s">
        <v>770</v>
      </c>
      <c r="MHE324" s="413" t="s">
        <v>771</v>
      </c>
      <c r="MHF324" s="414"/>
      <c r="MHG324" s="415"/>
      <c r="MHH324" s="416" t="s">
        <v>770</v>
      </c>
      <c r="MHI324" s="413" t="s">
        <v>771</v>
      </c>
      <c r="MHJ324" s="414"/>
      <c r="MHK324" s="415"/>
      <c r="MHL324" s="416" t="s">
        <v>770</v>
      </c>
      <c r="MHM324" s="413" t="s">
        <v>771</v>
      </c>
      <c r="MHN324" s="414"/>
      <c r="MHO324" s="415"/>
      <c r="MHP324" s="416" t="s">
        <v>770</v>
      </c>
      <c r="MHQ324" s="413" t="s">
        <v>771</v>
      </c>
      <c r="MHR324" s="414"/>
      <c r="MHS324" s="415"/>
      <c r="MHT324" s="416" t="s">
        <v>770</v>
      </c>
      <c r="MHU324" s="413" t="s">
        <v>771</v>
      </c>
      <c r="MHV324" s="414"/>
      <c r="MHW324" s="415"/>
      <c r="MHX324" s="416" t="s">
        <v>770</v>
      </c>
      <c r="MHY324" s="413" t="s">
        <v>771</v>
      </c>
      <c r="MHZ324" s="414"/>
      <c r="MIA324" s="415"/>
      <c r="MIB324" s="416" t="s">
        <v>770</v>
      </c>
      <c r="MIC324" s="413" t="s">
        <v>771</v>
      </c>
      <c r="MID324" s="414"/>
      <c r="MIE324" s="415"/>
      <c r="MIF324" s="416" t="s">
        <v>770</v>
      </c>
      <c r="MIG324" s="413" t="s">
        <v>771</v>
      </c>
      <c r="MIH324" s="414"/>
      <c r="MII324" s="415"/>
      <c r="MIJ324" s="416" t="s">
        <v>770</v>
      </c>
      <c r="MIK324" s="413" t="s">
        <v>771</v>
      </c>
      <c r="MIL324" s="414"/>
      <c r="MIM324" s="415"/>
      <c r="MIN324" s="416" t="s">
        <v>770</v>
      </c>
      <c r="MIO324" s="413" t="s">
        <v>771</v>
      </c>
      <c r="MIP324" s="414"/>
      <c r="MIQ324" s="415"/>
      <c r="MIR324" s="416" t="s">
        <v>770</v>
      </c>
      <c r="MIS324" s="413" t="s">
        <v>771</v>
      </c>
      <c r="MIT324" s="414"/>
      <c r="MIU324" s="415"/>
      <c r="MIV324" s="416" t="s">
        <v>770</v>
      </c>
      <c r="MIW324" s="413" t="s">
        <v>771</v>
      </c>
      <c r="MIX324" s="414"/>
      <c r="MIY324" s="415"/>
      <c r="MIZ324" s="416" t="s">
        <v>770</v>
      </c>
      <c r="MJA324" s="413" t="s">
        <v>771</v>
      </c>
      <c r="MJB324" s="414"/>
      <c r="MJC324" s="415"/>
      <c r="MJD324" s="416" t="s">
        <v>770</v>
      </c>
      <c r="MJE324" s="413" t="s">
        <v>771</v>
      </c>
      <c r="MJF324" s="414"/>
      <c r="MJG324" s="415"/>
      <c r="MJH324" s="416" t="s">
        <v>770</v>
      </c>
      <c r="MJI324" s="413" t="s">
        <v>771</v>
      </c>
      <c r="MJJ324" s="414"/>
      <c r="MJK324" s="415"/>
      <c r="MJL324" s="416" t="s">
        <v>770</v>
      </c>
      <c r="MJM324" s="413" t="s">
        <v>771</v>
      </c>
      <c r="MJN324" s="414"/>
      <c r="MJO324" s="415"/>
      <c r="MJP324" s="416" t="s">
        <v>770</v>
      </c>
      <c r="MJQ324" s="413" t="s">
        <v>771</v>
      </c>
      <c r="MJR324" s="414"/>
      <c r="MJS324" s="415"/>
      <c r="MJT324" s="416" t="s">
        <v>770</v>
      </c>
      <c r="MJU324" s="413" t="s">
        <v>771</v>
      </c>
      <c r="MJV324" s="414"/>
      <c r="MJW324" s="415"/>
      <c r="MJX324" s="416" t="s">
        <v>770</v>
      </c>
      <c r="MJY324" s="413" t="s">
        <v>771</v>
      </c>
      <c r="MJZ324" s="414"/>
      <c r="MKA324" s="415"/>
      <c r="MKB324" s="416" t="s">
        <v>770</v>
      </c>
      <c r="MKC324" s="413" t="s">
        <v>771</v>
      </c>
      <c r="MKD324" s="414"/>
      <c r="MKE324" s="415"/>
      <c r="MKF324" s="416" t="s">
        <v>770</v>
      </c>
      <c r="MKG324" s="413" t="s">
        <v>771</v>
      </c>
      <c r="MKH324" s="414"/>
      <c r="MKI324" s="415"/>
      <c r="MKJ324" s="416" t="s">
        <v>770</v>
      </c>
      <c r="MKK324" s="413" t="s">
        <v>771</v>
      </c>
      <c r="MKL324" s="414"/>
      <c r="MKM324" s="415"/>
      <c r="MKN324" s="416" t="s">
        <v>770</v>
      </c>
      <c r="MKO324" s="413" t="s">
        <v>771</v>
      </c>
      <c r="MKP324" s="414"/>
      <c r="MKQ324" s="415"/>
      <c r="MKR324" s="416" t="s">
        <v>770</v>
      </c>
      <c r="MKS324" s="413" t="s">
        <v>771</v>
      </c>
      <c r="MKT324" s="414"/>
      <c r="MKU324" s="415"/>
      <c r="MKV324" s="416" t="s">
        <v>770</v>
      </c>
      <c r="MKW324" s="413" t="s">
        <v>771</v>
      </c>
      <c r="MKX324" s="414"/>
      <c r="MKY324" s="415"/>
      <c r="MKZ324" s="416" t="s">
        <v>770</v>
      </c>
      <c r="MLA324" s="413" t="s">
        <v>771</v>
      </c>
      <c r="MLB324" s="414"/>
      <c r="MLC324" s="415"/>
      <c r="MLD324" s="416" t="s">
        <v>770</v>
      </c>
      <c r="MLE324" s="413" t="s">
        <v>771</v>
      </c>
      <c r="MLF324" s="414"/>
      <c r="MLG324" s="415"/>
      <c r="MLH324" s="416" t="s">
        <v>770</v>
      </c>
      <c r="MLI324" s="413" t="s">
        <v>771</v>
      </c>
      <c r="MLJ324" s="414"/>
      <c r="MLK324" s="415"/>
      <c r="MLL324" s="416" t="s">
        <v>770</v>
      </c>
      <c r="MLM324" s="413" t="s">
        <v>771</v>
      </c>
      <c r="MLN324" s="414"/>
      <c r="MLO324" s="415"/>
      <c r="MLP324" s="416" t="s">
        <v>770</v>
      </c>
      <c r="MLQ324" s="413" t="s">
        <v>771</v>
      </c>
      <c r="MLR324" s="414"/>
      <c r="MLS324" s="415"/>
      <c r="MLT324" s="416" t="s">
        <v>770</v>
      </c>
      <c r="MLU324" s="413" t="s">
        <v>771</v>
      </c>
      <c r="MLV324" s="414"/>
      <c r="MLW324" s="415"/>
      <c r="MLX324" s="416" t="s">
        <v>770</v>
      </c>
      <c r="MLY324" s="413" t="s">
        <v>771</v>
      </c>
      <c r="MLZ324" s="414"/>
      <c r="MMA324" s="415"/>
      <c r="MMB324" s="416" t="s">
        <v>770</v>
      </c>
      <c r="MMC324" s="413" t="s">
        <v>771</v>
      </c>
      <c r="MMD324" s="414"/>
      <c r="MME324" s="415"/>
      <c r="MMF324" s="416" t="s">
        <v>770</v>
      </c>
      <c r="MMG324" s="413" t="s">
        <v>771</v>
      </c>
      <c r="MMH324" s="414"/>
      <c r="MMI324" s="415"/>
      <c r="MMJ324" s="416" t="s">
        <v>770</v>
      </c>
      <c r="MMK324" s="413" t="s">
        <v>771</v>
      </c>
      <c r="MML324" s="414"/>
      <c r="MMM324" s="415"/>
      <c r="MMN324" s="416" t="s">
        <v>770</v>
      </c>
      <c r="MMO324" s="413" t="s">
        <v>771</v>
      </c>
      <c r="MMP324" s="414"/>
      <c r="MMQ324" s="415"/>
      <c r="MMR324" s="416" t="s">
        <v>770</v>
      </c>
      <c r="MMS324" s="413" t="s">
        <v>771</v>
      </c>
      <c r="MMT324" s="414"/>
      <c r="MMU324" s="415"/>
      <c r="MMV324" s="416" t="s">
        <v>770</v>
      </c>
      <c r="MMW324" s="413" t="s">
        <v>771</v>
      </c>
      <c r="MMX324" s="414"/>
      <c r="MMY324" s="415"/>
      <c r="MMZ324" s="416" t="s">
        <v>770</v>
      </c>
      <c r="MNA324" s="413" t="s">
        <v>771</v>
      </c>
      <c r="MNB324" s="414"/>
      <c r="MNC324" s="415"/>
      <c r="MND324" s="416" t="s">
        <v>770</v>
      </c>
      <c r="MNE324" s="413" t="s">
        <v>771</v>
      </c>
      <c r="MNF324" s="414"/>
      <c r="MNG324" s="415"/>
      <c r="MNH324" s="416" t="s">
        <v>770</v>
      </c>
      <c r="MNI324" s="413" t="s">
        <v>771</v>
      </c>
      <c r="MNJ324" s="414"/>
      <c r="MNK324" s="415"/>
      <c r="MNL324" s="416" t="s">
        <v>770</v>
      </c>
      <c r="MNM324" s="413" t="s">
        <v>771</v>
      </c>
      <c r="MNN324" s="414"/>
      <c r="MNO324" s="415"/>
      <c r="MNP324" s="416" t="s">
        <v>770</v>
      </c>
      <c r="MNQ324" s="413" t="s">
        <v>771</v>
      </c>
      <c r="MNR324" s="414"/>
      <c r="MNS324" s="415"/>
      <c r="MNT324" s="416" t="s">
        <v>770</v>
      </c>
      <c r="MNU324" s="413" t="s">
        <v>771</v>
      </c>
      <c r="MNV324" s="414"/>
      <c r="MNW324" s="415"/>
      <c r="MNX324" s="416" t="s">
        <v>770</v>
      </c>
      <c r="MNY324" s="413" t="s">
        <v>771</v>
      </c>
      <c r="MNZ324" s="414"/>
      <c r="MOA324" s="415"/>
      <c r="MOB324" s="416" t="s">
        <v>770</v>
      </c>
      <c r="MOC324" s="413" t="s">
        <v>771</v>
      </c>
      <c r="MOD324" s="414"/>
      <c r="MOE324" s="415"/>
      <c r="MOF324" s="416" t="s">
        <v>770</v>
      </c>
      <c r="MOG324" s="413" t="s">
        <v>771</v>
      </c>
      <c r="MOH324" s="414"/>
      <c r="MOI324" s="415"/>
      <c r="MOJ324" s="416" t="s">
        <v>770</v>
      </c>
      <c r="MOK324" s="413" t="s">
        <v>771</v>
      </c>
      <c r="MOL324" s="414"/>
      <c r="MOM324" s="415"/>
      <c r="MON324" s="416" t="s">
        <v>770</v>
      </c>
      <c r="MOO324" s="413" t="s">
        <v>771</v>
      </c>
      <c r="MOP324" s="414"/>
      <c r="MOQ324" s="415"/>
      <c r="MOR324" s="416" t="s">
        <v>770</v>
      </c>
      <c r="MOS324" s="413" t="s">
        <v>771</v>
      </c>
      <c r="MOT324" s="414"/>
      <c r="MOU324" s="415"/>
      <c r="MOV324" s="416" t="s">
        <v>770</v>
      </c>
      <c r="MOW324" s="413" t="s">
        <v>771</v>
      </c>
      <c r="MOX324" s="414"/>
      <c r="MOY324" s="415"/>
      <c r="MOZ324" s="416" t="s">
        <v>770</v>
      </c>
      <c r="MPA324" s="413" t="s">
        <v>771</v>
      </c>
      <c r="MPB324" s="414"/>
      <c r="MPC324" s="415"/>
      <c r="MPD324" s="416" t="s">
        <v>770</v>
      </c>
      <c r="MPE324" s="413" t="s">
        <v>771</v>
      </c>
      <c r="MPF324" s="414"/>
      <c r="MPG324" s="415"/>
      <c r="MPH324" s="416" t="s">
        <v>770</v>
      </c>
      <c r="MPI324" s="413" t="s">
        <v>771</v>
      </c>
      <c r="MPJ324" s="414"/>
      <c r="MPK324" s="415"/>
      <c r="MPL324" s="416" t="s">
        <v>770</v>
      </c>
      <c r="MPM324" s="413" t="s">
        <v>771</v>
      </c>
      <c r="MPN324" s="414"/>
      <c r="MPO324" s="415"/>
      <c r="MPP324" s="416" t="s">
        <v>770</v>
      </c>
      <c r="MPQ324" s="413" t="s">
        <v>771</v>
      </c>
      <c r="MPR324" s="414"/>
      <c r="MPS324" s="415"/>
      <c r="MPT324" s="416" t="s">
        <v>770</v>
      </c>
      <c r="MPU324" s="413" t="s">
        <v>771</v>
      </c>
      <c r="MPV324" s="414"/>
      <c r="MPW324" s="415"/>
      <c r="MPX324" s="416" t="s">
        <v>770</v>
      </c>
      <c r="MPY324" s="413" t="s">
        <v>771</v>
      </c>
      <c r="MPZ324" s="414"/>
      <c r="MQA324" s="415"/>
      <c r="MQB324" s="416" t="s">
        <v>770</v>
      </c>
      <c r="MQC324" s="413" t="s">
        <v>771</v>
      </c>
      <c r="MQD324" s="414"/>
      <c r="MQE324" s="415"/>
      <c r="MQF324" s="416" t="s">
        <v>770</v>
      </c>
      <c r="MQG324" s="413" t="s">
        <v>771</v>
      </c>
      <c r="MQH324" s="414"/>
      <c r="MQI324" s="415"/>
      <c r="MQJ324" s="416" t="s">
        <v>770</v>
      </c>
      <c r="MQK324" s="413" t="s">
        <v>771</v>
      </c>
      <c r="MQL324" s="414"/>
      <c r="MQM324" s="415"/>
      <c r="MQN324" s="416" t="s">
        <v>770</v>
      </c>
      <c r="MQO324" s="413" t="s">
        <v>771</v>
      </c>
      <c r="MQP324" s="414"/>
      <c r="MQQ324" s="415"/>
      <c r="MQR324" s="416" t="s">
        <v>770</v>
      </c>
      <c r="MQS324" s="413" t="s">
        <v>771</v>
      </c>
      <c r="MQT324" s="414"/>
      <c r="MQU324" s="415"/>
      <c r="MQV324" s="416" t="s">
        <v>770</v>
      </c>
      <c r="MQW324" s="413" t="s">
        <v>771</v>
      </c>
      <c r="MQX324" s="414"/>
      <c r="MQY324" s="415"/>
      <c r="MQZ324" s="416" t="s">
        <v>770</v>
      </c>
      <c r="MRA324" s="413" t="s">
        <v>771</v>
      </c>
      <c r="MRB324" s="414"/>
      <c r="MRC324" s="415"/>
      <c r="MRD324" s="416" t="s">
        <v>770</v>
      </c>
      <c r="MRE324" s="413" t="s">
        <v>771</v>
      </c>
      <c r="MRF324" s="414"/>
      <c r="MRG324" s="415"/>
      <c r="MRH324" s="416" t="s">
        <v>770</v>
      </c>
      <c r="MRI324" s="413" t="s">
        <v>771</v>
      </c>
      <c r="MRJ324" s="414"/>
      <c r="MRK324" s="415"/>
      <c r="MRL324" s="416" t="s">
        <v>770</v>
      </c>
      <c r="MRM324" s="413" t="s">
        <v>771</v>
      </c>
      <c r="MRN324" s="414"/>
      <c r="MRO324" s="415"/>
      <c r="MRP324" s="416" t="s">
        <v>770</v>
      </c>
      <c r="MRQ324" s="413" t="s">
        <v>771</v>
      </c>
      <c r="MRR324" s="414"/>
      <c r="MRS324" s="415"/>
      <c r="MRT324" s="416" t="s">
        <v>770</v>
      </c>
      <c r="MRU324" s="413" t="s">
        <v>771</v>
      </c>
      <c r="MRV324" s="414"/>
      <c r="MRW324" s="415"/>
      <c r="MRX324" s="416" t="s">
        <v>770</v>
      </c>
      <c r="MRY324" s="413" t="s">
        <v>771</v>
      </c>
      <c r="MRZ324" s="414"/>
      <c r="MSA324" s="415"/>
      <c r="MSB324" s="416" t="s">
        <v>770</v>
      </c>
      <c r="MSC324" s="413" t="s">
        <v>771</v>
      </c>
      <c r="MSD324" s="414"/>
      <c r="MSE324" s="415"/>
      <c r="MSF324" s="416" t="s">
        <v>770</v>
      </c>
      <c r="MSG324" s="413" t="s">
        <v>771</v>
      </c>
      <c r="MSH324" s="414"/>
      <c r="MSI324" s="415"/>
      <c r="MSJ324" s="416" t="s">
        <v>770</v>
      </c>
      <c r="MSK324" s="413" t="s">
        <v>771</v>
      </c>
      <c r="MSL324" s="414"/>
      <c r="MSM324" s="415"/>
      <c r="MSN324" s="416" t="s">
        <v>770</v>
      </c>
      <c r="MSO324" s="413" t="s">
        <v>771</v>
      </c>
      <c r="MSP324" s="414"/>
      <c r="MSQ324" s="415"/>
      <c r="MSR324" s="416" t="s">
        <v>770</v>
      </c>
      <c r="MSS324" s="413" t="s">
        <v>771</v>
      </c>
      <c r="MST324" s="414"/>
      <c r="MSU324" s="415"/>
      <c r="MSV324" s="416" t="s">
        <v>770</v>
      </c>
      <c r="MSW324" s="413" t="s">
        <v>771</v>
      </c>
      <c r="MSX324" s="414"/>
      <c r="MSY324" s="415"/>
      <c r="MSZ324" s="416" t="s">
        <v>770</v>
      </c>
      <c r="MTA324" s="413" t="s">
        <v>771</v>
      </c>
      <c r="MTB324" s="414"/>
      <c r="MTC324" s="415"/>
      <c r="MTD324" s="416" t="s">
        <v>770</v>
      </c>
      <c r="MTE324" s="413" t="s">
        <v>771</v>
      </c>
      <c r="MTF324" s="414"/>
      <c r="MTG324" s="415"/>
      <c r="MTH324" s="416" t="s">
        <v>770</v>
      </c>
      <c r="MTI324" s="413" t="s">
        <v>771</v>
      </c>
      <c r="MTJ324" s="414"/>
      <c r="MTK324" s="415"/>
      <c r="MTL324" s="416" t="s">
        <v>770</v>
      </c>
      <c r="MTM324" s="413" t="s">
        <v>771</v>
      </c>
      <c r="MTN324" s="414"/>
      <c r="MTO324" s="415"/>
      <c r="MTP324" s="416" t="s">
        <v>770</v>
      </c>
      <c r="MTQ324" s="413" t="s">
        <v>771</v>
      </c>
      <c r="MTR324" s="414"/>
      <c r="MTS324" s="415"/>
      <c r="MTT324" s="416" t="s">
        <v>770</v>
      </c>
      <c r="MTU324" s="413" t="s">
        <v>771</v>
      </c>
      <c r="MTV324" s="414"/>
      <c r="MTW324" s="415"/>
      <c r="MTX324" s="416" t="s">
        <v>770</v>
      </c>
      <c r="MTY324" s="413" t="s">
        <v>771</v>
      </c>
      <c r="MTZ324" s="414"/>
      <c r="MUA324" s="415"/>
      <c r="MUB324" s="416" t="s">
        <v>770</v>
      </c>
      <c r="MUC324" s="413" t="s">
        <v>771</v>
      </c>
      <c r="MUD324" s="414"/>
      <c r="MUE324" s="415"/>
      <c r="MUF324" s="416" t="s">
        <v>770</v>
      </c>
      <c r="MUG324" s="413" t="s">
        <v>771</v>
      </c>
      <c r="MUH324" s="414"/>
      <c r="MUI324" s="415"/>
      <c r="MUJ324" s="416" t="s">
        <v>770</v>
      </c>
      <c r="MUK324" s="413" t="s">
        <v>771</v>
      </c>
      <c r="MUL324" s="414"/>
      <c r="MUM324" s="415"/>
      <c r="MUN324" s="416" t="s">
        <v>770</v>
      </c>
      <c r="MUO324" s="413" t="s">
        <v>771</v>
      </c>
      <c r="MUP324" s="414"/>
      <c r="MUQ324" s="415"/>
      <c r="MUR324" s="416" t="s">
        <v>770</v>
      </c>
      <c r="MUS324" s="413" t="s">
        <v>771</v>
      </c>
      <c r="MUT324" s="414"/>
      <c r="MUU324" s="415"/>
      <c r="MUV324" s="416" t="s">
        <v>770</v>
      </c>
      <c r="MUW324" s="413" t="s">
        <v>771</v>
      </c>
      <c r="MUX324" s="414"/>
      <c r="MUY324" s="415"/>
      <c r="MUZ324" s="416" t="s">
        <v>770</v>
      </c>
      <c r="MVA324" s="413" t="s">
        <v>771</v>
      </c>
      <c r="MVB324" s="414"/>
      <c r="MVC324" s="415"/>
      <c r="MVD324" s="416" t="s">
        <v>770</v>
      </c>
      <c r="MVE324" s="413" t="s">
        <v>771</v>
      </c>
      <c r="MVF324" s="414"/>
      <c r="MVG324" s="415"/>
      <c r="MVH324" s="416" t="s">
        <v>770</v>
      </c>
      <c r="MVI324" s="413" t="s">
        <v>771</v>
      </c>
      <c r="MVJ324" s="414"/>
      <c r="MVK324" s="415"/>
      <c r="MVL324" s="416" t="s">
        <v>770</v>
      </c>
      <c r="MVM324" s="413" t="s">
        <v>771</v>
      </c>
      <c r="MVN324" s="414"/>
      <c r="MVO324" s="415"/>
      <c r="MVP324" s="416" t="s">
        <v>770</v>
      </c>
      <c r="MVQ324" s="413" t="s">
        <v>771</v>
      </c>
      <c r="MVR324" s="414"/>
      <c r="MVS324" s="415"/>
      <c r="MVT324" s="416" t="s">
        <v>770</v>
      </c>
      <c r="MVU324" s="413" t="s">
        <v>771</v>
      </c>
      <c r="MVV324" s="414"/>
      <c r="MVW324" s="415"/>
      <c r="MVX324" s="416" t="s">
        <v>770</v>
      </c>
      <c r="MVY324" s="413" t="s">
        <v>771</v>
      </c>
      <c r="MVZ324" s="414"/>
      <c r="MWA324" s="415"/>
      <c r="MWB324" s="416" t="s">
        <v>770</v>
      </c>
      <c r="MWC324" s="413" t="s">
        <v>771</v>
      </c>
      <c r="MWD324" s="414"/>
      <c r="MWE324" s="415"/>
      <c r="MWF324" s="416" t="s">
        <v>770</v>
      </c>
      <c r="MWG324" s="413" t="s">
        <v>771</v>
      </c>
      <c r="MWH324" s="414"/>
      <c r="MWI324" s="415"/>
      <c r="MWJ324" s="416" t="s">
        <v>770</v>
      </c>
      <c r="MWK324" s="413" t="s">
        <v>771</v>
      </c>
      <c r="MWL324" s="414"/>
      <c r="MWM324" s="415"/>
      <c r="MWN324" s="416" t="s">
        <v>770</v>
      </c>
      <c r="MWO324" s="413" t="s">
        <v>771</v>
      </c>
      <c r="MWP324" s="414"/>
      <c r="MWQ324" s="415"/>
      <c r="MWR324" s="416" t="s">
        <v>770</v>
      </c>
      <c r="MWS324" s="413" t="s">
        <v>771</v>
      </c>
      <c r="MWT324" s="414"/>
      <c r="MWU324" s="415"/>
      <c r="MWV324" s="416" t="s">
        <v>770</v>
      </c>
      <c r="MWW324" s="413" t="s">
        <v>771</v>
      </c>
      <c r="MWX324" s="414"/>
      <c r="MWY324" s="415"/>
      <c r="MWZ324" s="416" t="s">
        <v>770</v>
      </c>
      <c r="MXA324" s="413" t="s">
        <v>771</v>
      </c>
      <c r="MXB324" s="414"/>
      <c r="MXC324" s="415"/>
      <c r="MXD324" s="416" t="s">
        <v>770</v>
      </c>
      <c r="MXE324" s="413" t="s">
        <v>771</v>
      </c>
      <c r="MXF324" s="414"/>
      <c r="MXG324" s="415"/>
      <c r="MXH324" s="416" t="s">
        <v>770</v>
      </c>
      <c r="MXI324" s="413" t="s">
        <v>771</v>
      </c>
      <c r="MXJ324" s="414"/>
      <c r="MXK324" s="415"/>
      <c r="MXL324" s="416" t="s">
        <v>770</v>
      </c>
      <c r="MXM324" s="413" t="s">
        <v>771</v>
      </c>
      <c r="MXN324" s="414"/>
      <c r="MXO324" s="415"/>
      <c r="MXP324" s="416" t="s">
        <v>770</v>
      </c>
      <c r="MXQ324" s="413" t="s">
        <v>771</v>
      </c>
      <c r="MXR324" s="414"/>
      <c r="MXS324" s="415"/>
      <c r="MXT324" s="416" t="s">
        <v>770</v>
      </c>
      <c r="MXU324" s="413" t="s">
        <v>771</v>
      </c>
      <c r="MXV324" s="414"/>
      <c r="MXW324" s="415"/>
      <c r="MXX324" s="416" t="s">
        <v>770</v>
      </c>
      <c r="MXY324" s="413" t="s">
        <v>771</v>
      </c>
      <c r="MXZ324" s="414"/>
      <c r="MYA324" s="415"/>
      <c r="MYB324" s="416" t="s">
        <v>770</v>
      </c>
      <c r="MYC324" s="413" t="s">
        <v>771</v>
      </c>
      <c r="MYD324" s="414"/>
      <c r="MYE324" s="415"/>
      <c r="MYF324" s="416" t="s">
        <v>770</v>
      </c>
      <c r="MYG324" s="413" t="s">
        <v>771</v>
      </c>
      <c r="MYH324" s="414"/>
      <c r="MYI324" s="415"/>
      <c r="MYJ324" s="416" t="s">
        <v>770</v>
      </c>
      <c r="MYK324" s="413" t="s">
        <v>771</v>
      </c>
      <c r="MYL324" s="414"/>
      <c r="MYM324" s="415"/>
      <c r="MYN324" s="416" t="s">
        <v>770</v>
      </c>
      <c r="MYO324" s="413" t="s">
        <v>771</v>
      </c>
      <c r="MYP324" s="414"/>
      <c r="MYQ324" s="415"/>
      <c r="MYR324" s="416" t="s">
        <v>770</v>
      </c>
      <c r="MYS324" s="413" t="s">
        <v>771</v>
      </c>
      <c r="MYT324" s="414"/>
      <c r="MYU324" s="415"/>
      <c r="MYV324" s="416" t="s">
        <v>770</v>
      </c>
      <c r="MYW324" s="413" t="s">
        <v>771</v>
      </c>
      <c r="MYX324" s="414"/>
      <c r="MYY324" s="415"/>
      <c r="MYZ324" s="416" t="s">
        <v>770</v>
      </c>
      <c r="MZA324" s="413" t="s">
        <v>771</v>
      </c>
      <c r="MZB324" s="414"/>
      <c r="MZC324" s="415"/>
      <c r="MZD324" s="416" t="s">
        <v>770</v>
      </c>
      <c r="MZE324" s="413" t="s">
        <v>771</v>
      </c>
      <c r="MZF324" s="414"/>
      <c r="MZG324" s="415"/>
      <c r="MZH324" s="416" t="s">
        <v>770</v>
      </c>
      <c r="MZI324" s="413" t="s">
        <v>771</v>
      </c>
      <c r="MZJ324" s="414"/>
      <c r="MZK324" s="415"/>
      <c r="MZL324" s="416" t="s">
        <v>770</v>
      </c>
      <c r="MZM324" s="413" t="s">
        <v>771</v>
      </c>
      <c r="MZN324" s="414"/>
      <c r="MZO324" s="415"/>
      <c r="MZP324" s="416" t="s">
        <v>770</v>
      </c>
      <c r="MZQ324" s="413" t="s">
        <v>771</v>
      </c>
      <c r="MZR324" s="414"/>
      <c r="MZS324" s="415"/>
      <c r="MZT324" s="416" t="s">
        <v>770</v>
      </c>
      <c r="MZU324" s="413" t="s">
        <v>771</v>
      </c>
      <c r="MZV324" s="414"/>
      <c r="MZW324" s="415"/>
      <c r="MZX324" s="416" t="s">
        <v>770</v>
      </c>
      <c r="MZY324" s="413" t="s">
        <v>771</v>
      </c>
      <c r="MZZ324" s="414"/>
      <c r="NAA324" s="415"/>
      <c r="NAB324" s="416" t="s">
        <v>770</v>
      </c>
      <c r="NAC324" s="413" t="s">
        <v>771</v>
      </c>
      <c r="NAD324" s="414"/>
      <c r="NAE324" s="415"/>
      <c r="NAF324" s="416" t="s">
        <v>770</v>
      </c>
      <c r="NAG324" s="413" t="s">
        <v>771</v>
      </c>
      <c r="NAH324" s="414"/>
      <c r="NAI324" s="415"/>
      <c r="NAJ324" s="416" t="s">
        <v>770</v>
      </c>
      <c r="NAK324" s="413" t="s">
        <v>771</v>
      </c>
      <c r="NAL324" s="414"/>
      <c r="NAM324" s="415"/>
      <c r="NAN324" s="416" t="s">
        <v>770</v>
      </c>
      <c r="NAO324" s="413" t="s">
        <v>771</v>
      </c>
      <c r="NAP324" s="414"/>
      <c r="NAQ324" s="415"/>
      <c r="NAR324" s="416" t="s">
        <v>770</v>
      </c>
      <c r="NAS324" s="413" t="s">
        <v>771</v>
      </c>
      <c r="NAT324" s="414"/>
      <c r="NAU324" s="415"/>
      <c r="NAV324" s="416" t="s">
        <v>770</v>
      </c>
      <c r="NAW324" s="413" t="s">
        <v>771</v>
      </c>
      <c r="NAX324" s="414"/>
      <c r="NAY324" s="415"/>
      <c r="NAZ324" s="416" t="s">
        <v>770</v>
      </c>
      <c r="NBA324" s="413" t="s">
        <v>771</v>
      </c>
      <c r="NBB324" s="414"/>
      <c r="NBC324" s="415"/>
      <c r="NBD324" s="416" t="s">
        <v>770</v>
      </c>
      <c r="NBE324" s="413" t="s">
        <v>771</v>
      </c>
      <c r="NBF324" s="414"/>
      <c r="NBG324" s="415"/>
      <c r="NBH324" s="416" t="s">
        <v>770</v>
      </c>
      <c r="NBI324" s="413" t="s">
        <v>771</v>
      </c>
      <c r="NBJ324" s="414"/>
      <c r="NBK324" s="415"/>
      <c r="NBL324" s="416" t="s">
        <v>770</v>
      </c>
      <c r="NBM324" s="413" t="s">
        <v>771</v>
      </c>
      <c r="NBN324" s="414"/>
      <c r="NBO324" s="415"/>
      <c r="NBP324" s="416" t="s">
        <v>770</v>
      </c>
      <c r="NBQ324" s="413" t="s">
        <v>771</v>
      </c>
      <c r="NBR324" s="414"/>
      <c r="NBS324" s="415"/>
      <c r="NBT324" s="416" t="s">
        <v>770</v>
      </c>
      <c r="NBU324" s="413" t="s">
        <v>771</v>
      </c>
      <c r="NBV324" s="414"/>
      <c r="NBW324" s="415"/>
      <c r="NBX324" s="416" t="s">
        <v>770</v>
      </c>
      <c r="NBY324" s="413" t="s">
        <v>771</v>
      </c>
      <c r="NBZ324" s="414"/>
      <c r="NCA324" s="415"/>
      <c r="NCB324" s="416" t="s">
        <v>770</v>
      </c>
      <c r="NCC324" s="413" t="s">
        <v>771</v>
      </c>
      <c r="NCD324" s="414"/>
      <c r="NCE324" s="415"/>
      <c r="NCF324" s="416" t="s">
        <v>770</v>
      </c>
      <c r="NCG324" s="413" t="s">
        <v>771</v>
      </c>
      <c r="NCH324" s="414"/>
      <c r="NCI324" s="415"/>
      <c r="NCJ324" s="416" t="s">
        <v>770</v>
      </c>
      <c r="NCK324" s="413" t="s">
        <v>771</v>
      </c>
      <c r="NCL324" s="414"/>
      <c r="NCM324" s="415"/>
      <c r="NCN324" s="416" t="s">
        <v>770</v>
      </c>
      <c r="NCO324" s="413" t="s">
        <v>771</v>
      </c>
      <c r="NCP324" s="414"/>
      <c r="NCQ324" s="415"/>
      <c r="NCR324" s="416" t="s">
        <v>770</v>
      </c>
      <c r="NCS324" s="413" t="s">
        <v>771</v>
      </c>
      <c r="NCT324" s="414"/>
      <c r="NCU324" s="415"/>
      <c r="NCV324" s="416" t="s">
        <v>770</v>
      </c>
      <c r="NCW324" s="413" t="s">
        <v>771</v>
      </c>
      <c r="NCX324" s="414"/>
      <c r="NCY324" s="415"/>
      <c r="NCZ324" s="416" t="s">
        <v>770</v>
      </c>
      <c r="NDA324" s="413" t="s">
        <v>771</v>
      </c>
      <c r="NDB324" s="414"/>
      <c r="NDC324" s="415"/>
      <c r="NDD324" s="416" t="s">
        <v>770</v>
      </c>
      <c r="NDE324" s="413" t="s">
        <v>771</v>
      </c>
      <c r="NDF324" s="414"/>
      <c r="NDG324" s="415"/>
      <c r="NDH324" s="416" t="s">
        <v>770</v>
      </c>
      <c r="NDI324" s="413" t="s">
        <v>771</v>
      </c>
      <c r="NDJ324" s="414"/>
      <c r="NDK324" s="415"/>
      <c r="NDL324" s="416" t="s">
        <v>770</v>
      </c>
      <c r="NDM324" s="413" t="s">
        <v>771</v>
      </c>
      <c r="NDN324" s="414"/>
      <c r="NDO324" s="415"/>
      <c r="NDP324" s="416" t="s">
        <v>770</v>
      </c>
      <c r="NDQ324" s="413" t="s">
        <v>771</v>
      </c>
      <c r="NDR324" s="414"/>
      <c r="NDS324" s="415"/>
      <c r="NDT324" s="416" t="s">
        <v>770</v>
      </c>
      <c r="NDU324" s="413" t="s">
        <v>771</v>
      </c>
      <c r="NDV324" s="414"/>
      <c r="NDW324" s="415"/>
      <c r="NDX324" s="416" t="s">
        <v>770</v>
      </c>
      <c r="NDY324" s="413" t="s">
        <v>771</v>
      </c>
      <c r="NDZ324" s="414"/>
      <c r="NEA324" s="415"/>
      <c r="NEB324" s="416" t="s">
        <v>770</v>
      </c>
      <c r="NEC324" s="413" t="s">
        <v>771</v>
      </c>
      <c r="NED324" s="414"/>
      <c r="NEE324" s="415"/>
      <c r="NEF324" s="416" t="s">
        <v>770</v>
      </c>
      <c r="NEG324" s="413" t="s">
        <v>771</v>
      </c>
      <c r="NEH324" s="414"/>
      <c r="NEI324" s="415"/>
      <c r="NEJ324" s="416" t="s">
        <v>770</v>
      </c>
      <c r="NEK324" s="413" t="s">
        <v>771</v>
      </c>
      <c r="NEL324" s="414"/>
      <c r="NEM324" s="415"/>
      <c r="NEN324" s="416" t="s">
        <v>770</v>
      </c>
      <c r="NEO324" s="413" t="s">
        <v>771</v>
      </c>
      <c r="NEP324" s="414"/>
      <c r="NEQ324" s="415"/>
      <c r="NER324" s="416" t="s">
        <v>770</v>
      </c>
      <c r="NES324" s="413" t="s">
        <v>771</v>
      </c>
      <c r="NET324" s="414"/>
      <c r="NEU324" s="415"/>
      <c r="NEV324" s="416" t="s">
        <v>770</v>
      </c>
      <c r="NEW324" s="413" t="s">
        <v>771</v>
      </c>
      <c r="NEX324" s="414"/>
      <c r="NEY324" s="415"/>
      <c r="NEZ324" s="416" t="s">
        <v>770</v>
      </c>
      <c r="NFA324" s="413" t="s">
        <v>771</v>
      </c>
      <c r="NFB324" s="414"/>
      <c r="NFC324" s="415"/>
      <c r="NFD324" s="416" t="s">
        <v>770</v>
      </c>
      <c r="NFE324" s="413" t="s">
        <v>771</v>
      </c>
      <c r="NFF324" s="414"/>
      <c r="NFG324" s="415"/>
      <c r="NFH324" s="416" t="s">
        <v>770</v>
      </c>
      <c r="NFI324" s="413" t="s">
        <v>771</v>
      </c>
      <c r="NFJ324" s="414"/>
      <c r="NFK324" s="415"/>
      <c r="NFL324" s="416" t="s">
        <v>770</v>
      </c>
      <c r="NFM324" s="413" t="s">
        <v>771</v>
      </c>
      <c r="NFN324" s="414"/>
      <c r="NFO324" s="415"/>
      <c r="NFP324" s="416" t="s">
        <v>770</v>
      </c>
      <c r="NFQ324" s="413" t="s">
        <v>771</v>
      </c>
      <c r="NFR324" s="414"/>
      <c r="NFS324" s="415"/>
      <c r="NFT324" s="416" t="s">
        <v>770</v>
      </c>
      <c r="NFU324" s="413" t="s">
        <v>771</v>
      </c>
      <c r="NFV324" s="414"/>
      <c r="NFW324" s="415"/>
      <c r="NFX324" s="416" t="s">
        <v>770</v>
      </c>
      <c r="NFY324" s="413" t="s">
        <v>771</v>
      </c>
      <c r="NFZ324" s="414"/>
      <c r="NGA324" s="415"/>
      <c r="NGB324" s="416" t="s">
        <v>770</v>
      </c>
      <c r="NGC324" s="413" t="s">
        <v>771</v>
      </c>
      <c r="NGD324" s="414"/>
      <c r="NGE324" s="415"/>
      <c r="NGF324" s="416" t="s">
        <v>770</v>
      </c>
      <c r="NGG324" s="413" t="s">
        <v>771</v>
      </c>
      <c r="NGH324" s="414"/>
      <c r="NGI324" s="415"/>
      <c r="NGJ324" s="416" t="s">
        <v>770</v>
      </c>
      <c r="NGK324" s="413" t="s">
        <v>771</v>
      </c>
      <c r="NGL324" s="414"/>
      <c r="NGM324" s="415"/>
      <c r="NGN324" s="416" t="s">
        <v>770</v>
      </c>
      <c r="NGO324" s="413" t="s">
        <v>771</v>
      </c>
      <c r="NGP324" s="414"/>
      <c r="NGQ324" s="415"/>
      <c r="NGR324" s="416" t="s">
        <v>770</v>
      </c>
      <c r="NGS324" s="413" t="s">
        <v>771</v>
      </c>
      <c r="NGT324" s="414"/>
      <c r="NGU324" s="415"/>
      <c r="NGV324" s="416" t="s">
        <v>770</v>
      </c>
      <c r="NGW324" s="413" t="s">
        <v>771</v>
      </c>
      <c r="NGX324" s="414"/>
      <c r="NGY324" s="415"/>
      <c r="NGZ324" s="416" t="s">
        <v>770</v>
      </c>
      <c r="NHA324" s="413" t="s">
        <v>771</v>
      </c>
      <c r="NHB324" s="414"/>
      <c r="NHC324" s="415"/>
      <c r="NHD324" s="416" t="s">
        <v>770</v>
      </c>
      <c r="NHE324" s="413" t="s">
        <v>771</v>
      </c>
      <c r="NHF324" s="414"/>
      <c r="NHG324" s="415"/>
      <c r="NHH324" s="416" t="s">
        <v>770</v>
      </c>
      <c r="NHI324" s="413" t="s">
        <v>771</v>
      </c>
      <c r="NHJ324" s="414"/>
      <c r="NHK324" s="415"/>
      <c r="NHL324" s="416" t="s">
        <v>770</v>
      </c>
      <c r="NHM324" s="413" t="s">
        <v>771</v>
      </c>
      <c r="NHN324" s="414"/>
      <c r="NHO324" s="415"/>
      <c r="NHP324" s="416" t="s">
        <v>770</v>
      </c>
      <c r="NHQ324" s="413" t="s">
        <v>771</v>
      </c>
      <c r="NHR324" s="414"/>
      <c r="NHS324" s="415"/>
      <c r="NHT324" s="416" t="s">
        <v>770</v>
      </c>
      <c r="NHU324" s="413" t="s">
        <v>771</v>
      </c>
      <c r="NHV324" s="414"/>
      <c r="NHW324" s="415"/>
      <c r="NHX324" s="416" t="s">
        <v>770</v>
      </c>
      <c r="NHY324" s="413" t="s">
        <v>771</v>
      </c>
      <c r="NHZ324" s="414"/>
      <c r="NIA324" s="415"/>
      <c r="NIB324" s="416" t="s">
        <v>770</v>
      </c>
      <c r="NIC324" s="413" t="s">
        <v>771</v>
      </c>
      <c r="NID324" s="414"/>
      <c r="NIE324" s="415"/>
      <c r="NIF324" s="416" t="s">
        <v>770</v>
      </c>
      <c r="NIG324" s="413" t="s">
        <v>771</v>
      </c>
      <c r="NIH324" s="414"/>
      <c r="NII324" s="415"/>
      <c r="NIJ324" s="416" t="s">
        <v>770</v>
      </c>
      <c r="NIK324" s="413" t="s">
        <v>771</v>
      </c>
      <c r="NIL324" s="414"/>
      <c r="NIM324" s="415"/>
      <c r="NIN324" s="416" t="s">
        <v>770</v>
      </c>
      <c r="NIO324" s="413" t="s">
        <v>771</v>
      </c>
      <c r="NIP324" s="414"/>
      <c r="NIQ324" s="415"/>
      <c r="NIR324" s="416" t="s">
        <v>770</v>
      </c>
      <c r="NIS324" s="413" t="s">
        <v>771</v>
      </c>
      <c r="NIT324" s="414"/>
      <c r="NIU324" s="415"/>
      <c r="NIV324" s="416" t="s">
        <v>770</v>
      </c>
      <c r="NIW324" s="413" t="s">
        <v>771</v>
      </c>
      <c r="NIX324" s="414"/>
      <c r="NIY324" s="415"/>
      <c r="NIZ324" s="416" t="s">
        <v>770</v>
      </c>
      <c r="NJA324" s="413" t="s">
        <v>771</v>
      </c>
      <c r="NJB324" s="414"/>
      <c r="NJC324" s="415"/>
      <c r="NJD324" s="416" t="s">
        <v>770</v>
      </c>
      <c r="NJE324" s="413" t="s">
        <v>771</v>
      </c>
      <c r="NJF324" s="414"/>
      <c r="NJG324" s="415"/>
      <c r="NJH324" s="416" t="s">
        <v>770</v>
      </c>
      <c r="NJI324" s="413" t="s">
        <v>771</v>
      </c>
      <c r="NJJ324" s="414"/>
      <c r="NJK324" s="415"/>
      <c r="NJL324" s="416" t="s">
        <v>770</v>
      </c>
      <c r="NJM324" s="413" t="s">
        <v>771</v>
      </c>
      <c r="NJN324" s="414"/>
      <c r="NJO324" s="415"/>
      <c r="NJP324" s="416" t="s">
        <v>770</v>
      </c>
      <c r="NJQ324" s="413" t="s">
        <v>771</v>
      </c>
      <c r="NJR324" s="414"/>
      <c r="NJS324" s="415"/>
      <c r="NJT324" s="416" t="s">
        <v>770</v>
      </c>
      <c r="NJU324" s="413" t="s">
        <v>771</v>
      </c>
      <c r="NJV324" s="414"/>
      <c r="NJW324" s="415"/>
      <c r="NJX324" s="416" t="s">
        <v>770</v>
      </c>
      <c r="NJY324" s="413" t="s">
        <v>771</v>
      </c>
      <c r="NJZ324" s="414"/>
      <c r="NKA324" s="415"/>
      <c r="NKB324" s="416" t="s">
        <v>770</v>
      </c>
      <c r="NKC324" s="413" t="s">
        <v>771</v>
      </c>
      <c r="NKD324" s="414"/>
      <c r="NKE324" s="415"/>
      <c r="NKF324" s="416" t="s">
        <v>770</v>
      </c>
      <c r="NKG324" s="413" t="s">
        <v>771</v>
      </c>
      <c r="NKH324" s="414"/>
      <c r="NKI324" s="415"/>
      <c r="NKJ324" s="416" t="s">
        <v>770</v>
      </c>
      <c r="NKK324" s="413" t="s">
        <v>771</v>
      </c>
      <c r="NKL324" s="414"/>
      <c r="NKM324" s="415"/>
      <c r="NKN324" s="416" t="s">
        <v>770</v>
      </c>
      <c r="NKO324" s="413" t="s">
        <v>771</v>
      </c>
      <c r="NKP324" s="414"/>
      <c r="NKQ324" s="415"/>
      <c r="NKR324" s="416" t="s">
        <v>770</v>
      </c>
      <c r="NKS324" s="413" t="s">
        <v>771</v>
      </c>
      <c r="NKT324" s="414"/>
      <c r="NKU324" s="415"/>
      <c r="NKV324" s="416" t="s">
        <v>770</v>
      </c>
      <c r="NKW324" s="413" t="s">
        <v>771</v>
      </c>
      <c r="NKX324" s="414"/>
      <c r="NKY324" s="415"/>
      <c r="NKZ324" s="416" t="s">
        <v>770</v>
      </c>
      <c r="NLA324" s="413" t="s">
        <v>771</v>
      </c>
      <c r="NLB324" s="414"/>
      <c r="NLC324" s="415"/>
      <c r="NLD324" s="416" t="s">
        <v>770</v>
      </c>
      <c r="NLE324" s="413" t="s">
        <v>771</v>
      </c>
      <c r="NLF324" s="414"/>
      <c r="NLG324" s="415"/>
      <c r="NLH324" s="416" t="s">
        <v>770</v>
      </c>
      <c r="NLI324" s="413" t="s">
        <v>771</v>
      </c>
      <c r="NLJ324" s="414"/>
      <c r="NLK324" s="415"/>
      <c r="NLL324" s="416" t="s">
        <v>770</v>
      </c>
      <c r="NLM324" s="413" t="s">
        <v>771</v>
      </c>
      <c r="NLN324" s="414"/>
      <c r="NLO324" s="415"/>
      <c r="NLP324" s="416" t="s">
        <v>770</v>
      </c>
      <c r="NLQ324" s="413" t="s">
        <v>771</v>
      </c>
      <c r="NLR324" s="414"/>
      <c r="NLS324" s="415"/>
      <c r="NLT324" s="416" t="s">
        <v>770</v>
      </c>
      <c r="NLU324" s="413" t="s">
        <v>771</v>
      </c>
      <c r="NLV324" s="414"/>
      <c r="NLW324" s="415"/>
      <c r="NLX324" s="416" t="s">
        <v>770</v>
      </c>
      <c r="NLY324" s="413" t="s">
        <v>771</v>
      </c>
      <c r="NLZ324" s="414"/>
      <c r="NMA324" s="415"/>
      <c r="NMB324" s="416" t="s">
        <v>770</v>
      </c>
      <c r="NMC324" s="413" t="s">
        <v>771</v>
      </c>
      <c r="NMD324" s="414"/>
      <c r="NME324" s="415"/>
      <c r="NMF324" s="416" t="s">
        <v>770</v>
      </c>
      <c r="NMG324" s="413" t="s">
        <v>771</v>
      </c>
      <c r="NMH324" s="414"/>
      <c r="NMI324" s="415"/>
      <c r="NMJ324" s="416" t="s">
        <v>770</v>
      </c>
      <c r="NMK324" s="413" t="s">
        <v>771</v>
      </c>
      <c r="NML324" s="414"/>
      <c r="NMM324" s="415"/>
      <c r="NMN324" s="416" t="s">
        <v>770</v>
      </c>
      <c r="NMO324" s="413" t="s">
        <v>771</v>
      </c>
      <c r="NMP324" s="414"/>
      <c r="NMQ324" s="415"/>
      <c r="NMR324" s="416" t="s">
        <v>770</v>
      </c>
      <c r="NMS324" s="413" t="s">
        <v>771</v>
      </c>
      <c r="NMT324" s="414"/>
      <c r="NMU324" s="415"/>
      <c r="NMV324" s="416" t="s">
        <v>770</v>
      </c>
      <c r="NMW324" s="413" t="s">
        <v>771</v>
      </c>
      <c r="NMX324" s="414"/>
      <c r="NMY324" s="415"/>
      <c r="NMZ324" s="416" t="s">
        <v>770</v>
      </c>
      <c r="NNA324" s="413" t="s">
        <v>771</v>
      </c>
      <c r="NNB324" s="414"/>
      <c r="NNC324" s="415"/>
      <c r="NND324" s="416" t="s">
        <v>770</v>
      </c>
      <c r="NNE324" s="413" t="s">
        <v>771</v>
      </c>
      <c r="NNF324" s="414"/>
      <c r="NNG324" s="415"/>
      <c r="NNH324" s="416" t="s">
        <v>770</v>
      </c>
      <c r="NNI324" s="413" t="s">
        <v>771</v>
      </c>
      <c r="NNJ324" s="414"/>
      <c r="NNK324" s="415"/>
      <c r="NNL324" s="416" t="s">
        <v>770</v>
      </c>
      <c r="NNM324" s="413" t="s">
        <v>771</v>
      </c>
      <c r="NNN324" s="414"/>
      <c r="NNO324" s="415"/>
      <c r="NNP324" s="416" t="s">
        <v>770</v>
      </c>
      <c r="NNQ324" s="413" t="s">
        <v>771</v>
      </c>
      <c r="NNR324" s="414"/>
      <c r="NNS324" s="415"/>
      <c r="NNT324" s="416" t="s">
        <v>770</v>
      </c>
      <c r="NNU324" s="413" t="s">
        <v>771</v>
      </c>
      <c r="NNV324" s="414"/>
      <c r="NNW324" s="415"/>
      <c r="NNX324" s="416" t="s">
        <v>770</v>
      </c>
      <c r="NNY324" s="413" t="s">
        <v>771</v>
      </c>
      <c r="NNZ324" s="414"/>
      <c r="NOA324" s="415"/>
      <c r="NOB324" s="416" t="s">
        <v>770</v>
      </c>
      <c r="NOC324" s="413" t="s">
        <v>771</v>
      </c>
      <c r="NOD324" s="414"/>
      <c r="NOE324" s="415"/>
      <c r="NOF324" s="416" t="s">
        <v>770</v>
      </c>
      <c r="NOG324" s="413" t="s">
        <v>771</v>
      </c>
      <c r="NOH324" s="414"/>
      <c r="NOI324" s="415"/>
      <c r="NOJ324" s="416" t="s">
        <v>770</v>
      </c>
      <c r="NOK324" s="413" t="s">
        <v>771</v>
      </c>
      <c r="NOL324" s="414"/>
      <c r="NOM324" s="415"/>
      <c r="NON324" s="416" t="s">
        <v>770</v>
      </c>
      <c r="NOO324" s="413" t="s">
        <v>771</v>
      </c>
      <c r="NOP324" s="414"/>
      <c r="NOQ324" s="415"/>
      <c r="NOR324" s="416" t="s">
        <v>770</v>
      </c>
      <c r="NOS324" s="413" t="s">
        <v>771</v>
      </c>
      <c r="NOT324" s="414"/>
      <c r="NOU324" s="415"/>
      <c r="NOV324" s="416" t="s">
        <v>770</v>
      </c>
      <c r="NOW324" s="413" t="s">
        <v>771</v>
      </c>
      <c r="NOX324" s="414"/>
      <c r="NOY324" s="415"/>
      <c r="NOZ324" s="416" t="s">
        <v>770</v>
      </c>
      <c r="NPA324" s="413" t="s">
        <v>771</v>
      </c>
      <c r="NPB324" s="414"/>
      <c r="NPC324" s="415"/>
      <c r="NPD324" s="416" t="s">
        <v>770</v>
      </c>
      <c r="NPE324" s="413" t="s">
        <v>771</v>
      </c>
      <c r="NPF324" s="414"/>
      <c r="NPG324" s="415"/>
      <c r="NPH324" s="416" t="s">
        <v>770</v>
      </c>
      <c r="NPI324" s="413" t="s">
        <v>771</v>
      </c>
      <c r="NPJ324" s="414"/>
      <c r="NPK324" s="415"/>
      <c r="NPL324" s="416" t="s">
        <v>770</v>
      </c>
      <c r="NPM324" s="413" t="s">
        <v>771</v>
      </c>
      <c r="NPN324" s="414"/>
      <c r="NPO324" s="415"/>
      <c r="NPP324" s="416" t="s">
        <v>770</v>
      </c>
      <c r="NPQ324" s="413" t="s">
        <v>771</v>
      </c>
      <c r="NPR324" s="414"/>
      <c r="NPS324" s="415"/>
      <c r="NPT324" s="416" t="s">
        <v>770</v>
      </c>
      <c r="NPU324" s="413" t="s">
        <v>771</v>
      </c>
      <c r="NPV324" s="414"/>
      <c r="NPW324" s="415"/>
      <c r="NPX324" s="416" t="s">
        <v>770</v>
      </c>
      <c r="NPY324" s="413" t="s">
        <v>771</v>
      </c>
      <c r="NPZ324" s="414"/>
      <c r="NQA324" s="415"/>
      <c r="NQB324" s="416" t="s">
        <v>770</v>
      </c>
      <c r="NQC324" s="413" t="s">
        <v>771</v>
      </c>
      <c r="NQD324" s="414"/>
      <c r="NQE324" s="415"/>
      <c r="NQF324" s="416" t="s">
        <v>770</v>
      </c>
      <c r="NQG324" s="413" t="s">
        <v>771</v>
      </c>
      <c r="NQH324" s="414"/>
      <c r="NQI324" s="415"/>
      <c r="NQJ324" s="416" t="s">
        <v>770</v>
      </c>
      <c r="NQK324" s="413" t="s">
        <v>771</v>
      </c>
      <c r="NQL324" s="414"/>
      <c r="NQM324" s="415"/>
      <c r="NQN324" s="416" t="s">
        <v>770</v>
      </c>
      <c r="NQO324" s="413" t="s">
        <v>771</v>
      </c>
      <c r="NQP324" s="414"/>
      <c r="NQQ324" s="415"/>
      <c r="NQR324" s="416" t="s">
        <v>770</v>
      </c>
      <c r="NQS324" s="413" t="s">
        <v>771</v>
      </c>
      <c r="NQT324" s="414"/>
      <c r="NQU324" s="415"/>
      <c r="NQV324" s="416" t="s">
        <v>770</v>
      </c>
      <c r="NQW324" s="413" t="s">
        <v>771</v>
      </c>
      <c r="NQX324" s="414"/>
      <c r="NQY324" s="415"/>
      <c r="NQZ324" s="416" t="s">
        <v>770</v>
      </c>
      <c r="NRA324" s="413" t="s">
        <v>771</v>
      </c>
      <c r="NRB324" s="414"/>
      <c r="NRC324" s="415"/>
      <c r="NRD324" s="416" t="s">
        <v>770</v>
      </c>
      <c r="NRE324" s="413" t="s">
        <v>771</v>
      </c>
      <c r="NRF324" s="414"/>
      <c r="NRG324" s="415"/>
      <c r="NRH324" s="416" t="s">
        <v>770</v>
      </c>
      <c r="NRI324" s="413" t="s">
        <v>771</v>
      </c>
      <c r="NRJ324" s="414"/>
      <c r="NRK324" s="415"/>
      <c r="NRL324" s="416" t="s">
        <v>770</v>
      </c>
      <c r="NRM324" s="413" t="s">
        <v>771</v>
      </c>
      <c r="NRN324" s="414"/>
      <c r="NRO324" s="415"/>
      <c r="NRP324" s="416" t="s">
        <v>770</v>
      </c>
      <c r="NRQ324" s="413" t="s">
        <v>771</v>
      </c>
      <c r="NRR324" s="414"/>
      <c r="NRS324" s="415"/>
      <c r="NRT324" s="416" t="s">
        <v>770</v>
      </c>
      <c r="NRU324" s="413" t="s">
        <v>771</v>
      </c>
      <c r="NRV324" s="414"/>
      <c r="NRW324" s="415"/>
      <c r="NRX324" s="416" t="s">
        <v>770</v>
      </c>
      <c r="NRY324" s="413" t="s">
        <v>771</v>
      </c>
      <c r="NRZ324" s="414"/>
      <c r="NSA324" s="415"/>
      <c r="NSB324" s="416" t="s">
        <v>770</v>
      </c>
      <c r="NSC324" s="413" t="s">
        <v>771</v>
      </c>
      <c r="NSD324" s="414"/>
      <c r="NSE324" s="415"/>
      <c r="NSF324" s="416" t="s">
        <v>770</v>
      </c>
      <c r="NSG324" s="413" t="s">
        <v>771</v>
      </c>
      <c r="NSH324" s="414"/>
      <c r="NSI324" s="415"/>
      <c r="NSJ324" s="416" t="s">
        <v>770</v>
      </c>
      <c r="NSK324" s="413" t="s">
        <v>771</v>
      </c>
      <c r="NSL324" s="414"/>
      <c r="NSM324" s="415"/>
      <c r="NSN324" s="416" t="s">
        <v>770</v>
      </c>
      <c r="NSO324" s="413" t="s">
        <v>771</v>
      </c>
      <c r="NSP324" s="414"/>
      <c r="NSQ324" s="415"/>
      <c r="NSR324" s="416" t="s">
        <v>770</v>
      </c>
      <c r="NSS324" s="413" t="s">
        <v>771</v>
      </c>
      <c r="NST324" s="414"/>
      <c r="NSU324" s="415"/>
      <c r="NSV324" s="416" t="s">
        <v>770</v>
      </c>
      <c r="NSW324" s="413" t="s">
        <v>771</v>
      </c>
      <c r="NSX324" s="414"/>
      <c r="NSY324" s="415"/>
      <c r="NSZ324" s="416" t="s">
        <v>770</v>
      </c>
      <c r="NTA324" s="413" t="s">
        <v>771</v>
      </c>
      <c r="NTB324" s="414"/>
      <c r="NTC324" s="415"/>
      <c r="NTD324" s="416" t="s">
        <v>770</v>
      </c>
      <c r="NTE324" s="413" t="s">
        <v>771</v>
      </c>
      <c r="NTF324" s="414"/>
      <c r="NTG324" s="415"/>
      <c r="NTH324" s="416" t="s">
        <v>770</v>
      </c>
      <c r="NTI324" s="413" t="s">
        <v>771</v>
      </c>
      <c r="NTJ324" s="414"/>
      <c r="NTK324" s="415"/>
      <c r="NTL324" s="416" t="s">
        <v>770</v>
      </c>
      <c r="NTM324" s="413" t="s">
        <v>771</v>
      </c>
      <c r="NTN324" s="414"/>
      <c r="NTO324" s="415"/>
      <c r="NTP324" s="416" t="s">
        <v>770</v>
      </c>
      <c r="NTQ324" s="413" t="s">
        <v>771</v>
      </c>
      <c r="NTR324" s="414"/>
      <c r="NTS324" s="415"/>
      <c r="NTT324" s="416" t="s">
        <v>770</v>
      </c>
      <c r="NTU324" s="413" t="s">
        <v>771</v>
      </c>
      <c r="NTV324" s="414"/>
      <c r="NTW324" s="415"/>
      <c r="NTX324" s="416" t="s">
        <v>770</v>
      </c>
      <c r="NTY324" s="413" t="s">
        <v>771</v>
      </c>
      <c r="NTZ324" s="414"/>
      <c r="NUA324" s="415"/>
      <c r="NUB324" s="416" t="s">
        <v>770</v>
      </c>
      <c r="NUC324" s="413" t="s">
        <v>771</v>
      </c>
      <c r="NUD324" s="414"/>
      <c r="NUE324" s="415"/>
      <c r="NUF324" s="416" t="s">
        <v>770</v>
      </c>
      <c r="NUG324" s="413" t="s">
        <v>771</v>
      </c>
      <c r="NUH324" s="414"/>
      <c r="NUI324" s="415"/>
      <c r="NUJ324" s="416" t="s">
        <v>770</v>
      </c>
      <c r="NUK324" s="413" t="s">
        <v>771</v>
      </c>
      <c r="NUL324" s="414"/>
      <c r="NUM324" s="415"/>
      <c r="NUN324" s="416" t="s">
        <v>770</v>
      </c>
      <c r="NUO324" s="413" t="s">
        <v>771</v>
      </c>
      <c r="NUP324" s="414"/>
      <c r="NUQ324" s="415"/>
      <c r="NUR324" s="416" t="s">
        <v>770</v>
      </c>
      <c r="NUS324" s="413" t="s">
        <v>771</v>
      </c>
      <c r="NUT324" s="414"/>
      <c r="NUU324" s="415"/>
      <c r="NUV324" s="416" t="s">
        <v>770</v>
      </c>
      <c r="NUW324" s="413" t="s">
        <v>771</v>
      </c>
      <c r="NUX324" s="414"/>
      <c r="NUY324" s="415"/>
      <c r="NUZ324" s="416" t="s">
        <v>770</v>
      </c>
      <c r="NVA324" s="413" t="s">
        <v>771</v>
      </c>
      <c r="NVB324" s="414"/>
      <c r="NVC324" s="415"/>
      <c r="NVD324" s="416" t="s">
        <v>770</v>
      </c>
      <c r="NVE324" s="413" t="s">
        <v>771</v>
      </c>
      <c r="NVF324" s="414"/>
      <c r="NVG324" s="415"/>
      <c r="NVH324" s="416" t="s">
        <v>770</v>
      </c>
      <c r="NVI324" s="413" t="s">
        <v>771</v>
      </c>
      <c r="NVJ324" s="414"/>
      <c r="NVK324" s="415"/>
      <c r="NVL324" s="416" t="s">
        <v>770</v>
      </c>
      <c r="NVM324" s="413" t="s">
        <v>771</v>
      </c>
      <c r="NVN324" s="414"/>
      <c r="NVO324" s="415"/>
      <c r="NVP324" s="416" t="s">
        <v>770</v>
      </c>
      <c r="NVQ324" s="413" t="s">
        <v>771</v>
      </c>
      <c r="NVR324" s="414"/>
      <c r="NVS324" s="415"/>
      <c r="NVT324" s="416" t="s">
        <v>770</v>
      </c>
      <c r="NVU324" s="413" t="s">
        <v>771</v>
      </c>
      <c r="NVV324" s="414"/>
      <c r="NVW324" s="415"/>
      <c r="NVX324" s="416" t="s">
        <v>770</v>
      </c>
      <c r="NVY324" s="413" t="s">
        <v>771</v>
      </c>
      <c r="NVZ324" s="414"/>
      <c r="NWA324" s="415"/>
      <c r="NWB324" s="416" t="s">
        <v>770</v>
      </c>
      <c r="NWC324" s="413" t="s">
        <v>771</v>
      </c>
      <c r="NWD324" s="414"/>
      <c r="NWE324" s="415"/>
      <c r="NWF324" s="416" t="s">
        <v>770</v>
      </c>
      <c r="NWG324" s="413" t="s">
        <v>771</v>
      </c>
      <c r="NWH324" s="414"/>
      <c r="NWI324" s="415"/>
      <c r="NWJ324" s="416" t="s">
        <v>770</v>
      </c>
      <c r="NWK324" s="413" t="s">
        <v>771</v>
      </c>
      <c r="NWL324" s="414"/>
      <c r="NWM324" s="415"/>
      <c r="NWN324" s="416" t="s">
        <v>770</v>
      </c>
      <c r="NWO324" s="413" t="s">
        <v>771</v>
      </c>
      <c r="NWP324" s="414"/>
      <c r="NWQ324" s="415"/>
      <c r="NWR324" s="416" t="s">
        <v>770</v>
      </c>
      <c r="NWS324" s="413" t="s">
        <v>771</v>
      </c>
      <c r="NWT324" s="414"/>
      <c r="NWU324" s="415"/>
      <c r="NWV324" s="416" t="s">
        <v>770</v>
      </c>
      <c r="NWW324" s="413" t="s">
        <v>771</v>
      </c>
      <c r="NWX324" s="414"/>
      <c r="NWY324" s="415"/>
      <c r="NWZ324" s="416" t="s">
        <v>770</v>
      </c>
      <c r="NXA324" s="413" t="s">
        <v>771</v>
      </c>
      <c r="NXB324" s="414"/>
      <c r="NXC324" s="415"/>
      <c r="NXD324" s="416" t="s">
        <v>770</v>
      </c>
      <c r="NXE324" s="413" t="s">
        <v>771</v>
      </c>
      <c r="NXF324" s="414"/>
      <c r="NXG324" s="415"/>
      <c r="NXH324" s="416" t="s">
        <v>770</v>
      </c>
      <c r="NXI324" s="413" t="s">
        <v>771</v>
      </c>
      <c r="NXJ324" s="414"/>
      <c r="NXK324" s="415"/>
      <c r="NXL324" s="416" t="s">
        <v>770</v>
      </c>
      <c r="NXM324" s="413" t="s">
        <v>771</v>
      </c>
      <c r="NXN324" s="414"/>
      <c r="NXO324" s="415"/>
      <c r="NXP324" s="416" t="s">
        <v>770</v>
      </c>
      <c r="NXQ324" s="413" t="s">
        <v>771</v>
      </c>
      <c r="NXR324" s="414"/>
      <c r="NXS324" s="415"/>
      <c r="NXT324" s="416" t="s">
        <v>770</v>
      </c>
      <c r="NXU324" s="413" t="s">
        <v>771</v>
      </c>
      <c r="NXV324" s="414"/>
      <c r="NXW324" s="415"/>
      <c r="NXX324" s="416" t="s">
        <v>770</v>
      </c>
      <c r="NXY324" s="413" t="s">
        <v>771</v>
      </c>
      <c r="NXZ324" s="414"/>
      <c r="NYA324" s="415"/>
      <c r="NYB324" s="416" t="s">
        <v>770</v>
      </c>
      <c r="NYC324" s="413" t="s">
        <v>771</v>
      </c>
      <c r="NYD324" s="414"/>
      <c r="NYE324" s="415"/>
      <c r="NYF324" s="416" t="s">
        <v>770</v>
      </c>
      <c r="NYG324" s="413" t="s">
        <v>771</v>
      </c>
      <c r="NYH324" s="414"/>
      <c r="NYI324" s="415"/>
      <c r="NYJ324" s="416" t="s">
        <v>770</v>
      </c>
      <c r="NYK324" s="413" t="s">
        <v>771</v>
      </c>
      <c r="NYL324" s="414"/>
      <c r="NYM324" s="415"/>
      <c r="NYN324" s="416" t="s">
        <v>770</v>
      </c>
      <c r="NYO324" s="413" t="s">
        <v>771</v>
      </c>
      <c r="NYP324" s="414"/>
      <c r="NYQ324" s="415"/>
      <c r="NYR324" s="416" t="s">
        <v>770</v>
      </c>
      <c r="NYS324" s="413" t="s">
        <v>771</v>
      </c>
      <c r="NYT324" s="414"/>
      <c r="NYU324" s="415"/>
      <c r="NYV324" s="416" t="s">
        <v>770</v>
      </c>
      <c r="NYW324" s="413" t="s">
        <v>771</v>
      </c>
      <c r="NYX324" s="414"/>
      <c r="NYY324" s="415"/>
      <c r="NYZ324" s="416" t="s">
        <v>770</v>
      </c>
      <c r="NZA324" s="413" t="s">
        <v>771</v>
      </c>
      <c r="NZB324" s="414"/>
      <c r="NZC324" s="415"/>
      <c r="NZD324" s="416" t="s">
        <v>770</v>
      </c>
      <c r="NZE324" s="413" t="s">
        <v>771</v>
      </c>
      <c r="NZF324" s="414"/>
      <c r="NZG324" s="415"/>
      <c r="NZH324" s="416" t="s">
        <v>770</v>
      </c>
      <c r="NZI324" s="413" t="s">
        <v>771</v>
      </c>
      <c r="NZJ324" s="414"/>
      <c r="NZK324" s="415"/>
      <c r="NZL324" s="416" t="s">
        <v>770</v>
      </c>
      <c r="NZM324" s="413" t="s">
        <v>771</v>
      </c>
      <c r="NZN324" s="414"/>
      <c r="NZO324" s="415"/>
      <c r="NZP324" s="416" t="s">
        <v>770</v>
      </c>
      <c r="NZQ324" s="413" t="s">
        <v>771</v>
      </c>
      <c r="NZR324" s="414"/>
      <c r="NZS324" s="415"/>
      <c r="NZT324" s="416" t="s">
        <v>770</v>
      </c>
      <c r="NZU324" s="413" t="s">
        <v>771</v>
      </c>
      <c r="NZV324" s="414"/>
      <c r="NZW324" s="415"/>
      <c r="NZX324" s="416" t="s">
        <v>770</v>
      </c>
      <c r="NZY324" s="413" t="s">
        <v>771</v>
      </c>
      <c r="NZZ324" s="414"/>
      <c r="OAA324" s="415"/>
      <c r="OAB324" s="416" t="s">
        <v>770</v>
      </c>
      <c r="OAC324" s="413" t="s">
        <v>771</v>
      </c>
      <c r="OAD324" s="414"/>
      <c r="OAE324" s="415"/>
      <c r="OAF324" s="416" t="s">
        <v>770</v>
      </c>
      <c r="OAG324" s="413" t="s">
        <v>771</v>
      </c>
      <c r="OAH324" s="414"/>
      <c r="OAI324" s="415"/>
      <c r="OAJ324" s="416" t="s">
        <v>770</v>
      </c>
      <c r="OAK324" s="413" t="s">
        <v>771</v>
      </c>
      <c r="OAL324" s="414"/>
      <c r="OAM324" s="415"/>
      <c r="OAN324" s="416" t="s">
        <v>770</v>
      </c>
      <c r="OAO324" s="413" t="s">
        <v>771</v>
      </c>
      <c r="OAP324" s="414"/>
      <c r="OAQ324" s="415"/>
      <c r="OAR324" s="416" t="s">
        <v>770</v>
      </c>
      <c r="OAS324" s="413" t="s">
        <v>771</v>
      </c>
      <c r="OAT324" s="414"/>
      <c r="OAU324" s="415"/>
      <c r="OAV324" s="416" t="s">
        <v>770</v>
      </c>
      <c r="OAW324" s="413" t="s">
        <v>771</v>
      </c>
      <c r="OAX324" s="414"/>
      <c r="OAY324" s="415"/>
      <c r="OAZ324" s="416" t="s">
        <v>770</v>
      </c>
      <c r="OBA324" s="413" t="s">
        <v>771</v>
      </c>
      <c r="OBB324" s="414"/>
      <c r="OBC324" s="415"/>
      <c r="OBD324" s="416" t="s">
        <v>770</v>
      </c>
      <c r="OBE324" s="413" t="s">
        <v>771</v>
      </c>
      <c r="OBF324" s="414"/>
      <c r="OBG324" s="415"/>
      <c r="OBH324" s="416" t="s">
        <v>770</v>
      </c>
      <c r="OBI324" s="413" t="s">
        <v>771</v>
      </c>
      <c r="OBJ324" s="414"/>
      <c r="OBK324" s="415"/>
      <c r="OBL324" s="416" t="s">
        <v>770</v>
      </c>
      <c r="OBM324" s="413" t="s">
        <v>771</v>
      </c>
      <c r="OBN324" s="414"/>
      <c r="OBO324" s="415"/>
      <c r="OBP324" s="416" t="s">
        <v>770</v>
      </c>
      <c r="OBQ324" s="413" t="s">
        <v>771</v>
      </c>
      <c r="OBR324" s="414"/>
      <c r="OBS324" s="415"/>
      <c r="OBT324" s="416" t="s">
        <v>770</v>
      </c>
      <c r="OBU324" s="413" t="s">
        <v>771</v>
      </c>
      <c r="OBV324" s="414"/>
      <c r="OBW324" s="415"/>
      <c r="OBX324" s="416" t="s">
        <v>770</v>
      </c>
      <c r="OBY324" s="413" t="s">
        <v>771</v>
      </c>
      <c r="OBZ324" s="414"/>
      <c r="OCA324" s="415"/>
      <c r="OCB324" s="416" t="s">
        <v>770</v>
      </c>
      <c r="OCC324" s="413" t="s">
        <v>771</v>
      </c>
      <c r="OCD324" s="414"/>
      <c r="OCE324" s="415"/>
      <c r="OCF324" s="416" t="s">
        <v>770</v>
      </c>
      <c r="OCG324" s="413" t="s">
        <v>771</v>
      </c>
      <c r="OCH324" s="414"/>
      <c r="OCI324" s="415"/>
      <c r="OCJ324" s="416" t="s">
        <v>770</v>
      </c>
      <c r="OCK324" s="413" t="s">
        <v>771</v>
      </c>
      <c r="OCL324" s="414"/>
      <c r="OCM324" s="415"/>
      <c r="OCN324" s="416" t="s">
        <v>770</v>
      </c>
      <c r="OCO324" s="413" t="s">
        <v>771</v>
      </c>
      <c r="OCP324" s="414"/>
      <c r="OCQ324" s="415"/>
      <c r="OCR324" s="416" t="s">
        <v>770</v>
      </c>
      <c r="OCS324" s="413" t="s">
        <v>771</v>
      </c>
      <c r="OCT324" s="414"/>
      <c r="OCU324" s="415"/>
      <c r="OCV324" s="416" t="s">
        <v>770</v>
      </c>
      <c r="OCW324" s="413" t="s">
        <v>771</v>
      </c>
      <c r="OCX324" s="414"/>
      <c r="OCY324" s="415"/>
      <c r="OCZ324" s="416" t="s">
        <v>770</v>
      </c>
      <c r="ODA324" s="413" t="s">
        <v>771</v>
      </c>
      <c r="ODB324" s="414"/>
      <c r="ODC324" s="415"/>
      <c r="ODD324" s="416" t="s">
        <v>770</v>
      </c>
      <c r="ODE324" s="413" t="s">
        <v>771</v>
      </c>
      <c r="ODF324" s="414"/>
      <c r="ODG324" s="415"/>
      <c r="ODH324" s="416" t="s">
        <v>770</v>
      </c>
      <c r="ODI324" s="413" t="s">
        <v>771</v>
      </c>
      <c r="ODJ324" s="414"/>
      <c r="ODK324" s="415"/>
      <c r="ODL324" s="416" t="s">
        <v>770</v>
      </c>
      <c r="ODM324" s="413" t="s">
        <v>771</v>
      </c>
      <c r="ODN324" s="414"/>
      <c r="ODO324" s="415"/>
      <c r="ODP324" s="416" t="s">
        <v>770</v>
      </c>
      <c r="ODQ324" s="413" t="s">
        <v>771</v>
      </c>
      <c r="ODR324" s="414"/>
      <c r="ODS324" s="415"/>
      <c r="ODT324" s="416" t="s">
        <v>770</v>
      </c>
      <c r="ODU324" s="413" t="s">
        <v>771</v>
      </c>
      <c r="ODV324" s="414"/>
      <c r="ODW324" s="415"/>
      <c r="ODX324" s="416" t="s">
        <v>770</v>
      </c>
      <c r="ODY324" s="413" t="s">
        <v>771</v>
      </c>
      <c r="ODZ324" s="414"/>
      <c r="OEA324" s="415"/>
      <c r="OEB324" s="416" t="s">
        <v>770</v>
      </c>
      <c r="OEC324" s="413" t="s">
        <v>771</v>
      </c>
      <c r="OED324" s="414"/>
      <c r="OEE324" s="415"/>
      <c r="OEF324" s="416" t="s">
        <v>770</v>
      </c>
      <c r="OEG324" s="413" t="s">
        <v>771</v>
      </c>
      <c r="OEH324" s="414"/>
      <c r="OEI324" s="415"/>
      <c r="OEJ324" s="416" t="s">
        <v>770</v>
      </c>
      <c r="OEK324" s="413" t="s">
        <v>771</v>
      </c>
      <c r="OEL324" s="414"/>
      <c r="OEM324" s="415"/>
      <c r="OEN324" s="416" t="s">
        <v>770</v>
      </c>
      <c r="OEO324" s="413" t="s">
        <v>771</v>
      </c>
      <c r="OEP324" s="414"/>
      <c r="OEQ324" s="415"/>
      <c r="OER324" s="416" t="s">
        <v>770</v>
      </c>
      <c r="OES324" s="413" t="s">
        <v>771</v>
      </c>
      <c r="OET324" s="414"/>
      <c r="OEU324" s="415"/>
      <c r="OEV324" s="416" t="s">
        <v>770</v>
      </c>
      <c r="OEW324" s="413" t="s">
        <v>771</v>
      </c>
      <c r="OEX324" s="414"/>
      <c r="OEY324" s="415"/>
      <c r="OEZ324" s="416" t="s">
        <v>770</v>
      </c>
      <c r="OFA324" s="413" t="s">
        <v>771</v>
      </c>
      <c r="OFB324" s="414"/>
      <c r="OFC324" s="415"/>
      <c r="OFD324" s="416" t="s">
        <v>770</v>
      </c>
      <c r="OFE324" s="413" t="s">
        <v>771</v>
      </c>
      <c r="OFF324" s="414"/>
      <c r="OFG324" s="415"/>
      <c r="OFH324" s="416" t="s">
        <v>770</v>
      </c>
      <c r="OFI324" s="413" t="s">
        <v>771</v>
      </c>
      <c r="OFJ324" s="414"/>
      <c r="OFK324" s="415"/>
      <c r="OFL324" s="416" t="s">
        <v>770</v>
      </c>
      <c r="OFM324" s="413" t="s">
        <v>771</v>
      </c>
      <c r="OFN324" s="414"/>
      <c r="OFO324" s="415"/>
      <c r="OFP324" s="416" t="s">
        <v>770</v>
      </c>
      <c r="OFQ324" s="413" t="s">
        <v>771</v>
      </c>
      <c r="OFR324" s="414"/>
      <c r="OFS324" s="415"/>
      <c r="OFT324" s="416" t="s">
        <v>770</v>
      </c>
      <c r="OFU324" s="413" t="s">
        <v>771</v>
      </c>
      <c r="OFV324" s="414"/>
      <c r="OFW324" s="415"/>
      <c r="OFX324" s="416" t="s">
        <v>770</v>
      </c>
      <c r="OFY324" s="413" t="s">
        <v>771</v>
      </c>
      <c r="OFZ324" s="414"/>
      <c r="OGA324" s="415"/>
      <c r="OGB324" s="416" t="s">
        <v>770</v>
      </c>
      <c r="OGC324" s="413" t="s">
        <v>771</v>
      </c>
      <c r="OGD324" s="414"/>
      <c r="OGE324" s="415"/>
      <c r="OGF324" s="416" t="s">
        <v>770</v>
      </c>
      <c r="OGG324" s="413" t="s">
        <v>771</v>
      </c>
      <c r="OGH324" s="414"/>
      <c r="OGI324" s="415"/>
      <c r="OGJ324" s="416" t="s">
        <v>770</v>
      </c>
      <c r="OGK324" s="413" t="s">
        <v>771</v>
      </c>
      <c r="OGL324" s="414"/>
      <c r="OGM324" s="415"/>
      <c r="OGN324" s="416" t="s">
        <v>770</v>
      </c>
      <c r="OGO324" s="413" t="s">
        <v>771</v>
      </c>
      <c r="OGP324" s="414"/>
      <c r="OGQ324" s="415"/>
      <c r="OGR324" s="416" t="s">
        <v>770</v>
      </c>
      <c r="OGS324" s="413" t="s">
        <v>771</v>
      </c>
      <c r="OGT324" s="414"/>
      <c r="OGU324" s="415"/>
      <c r="OGV324" s="416" t="s">
        <v>770</v>
      </c>
      <c r="OGW324" s="413" t="s">
        <v>771</v>
      </c>
      <c r="OGX324" s="414"/>
      <c r="OGY324" s="415"/>
      <c r="OGZ324" s="416" t="s">
        <v>770</v>
      </c>
      <c r="OHA324" s="413" t="s">
        <v>771</v>
      </c>
      <c r="OHB324" s="414"/>
      <c r="OHC324" s="415"/>
      <c r="OHD324" s="416" t="s">
        <v>770</v>
      </c>
      <c r="OHE324" s="413" t="s">
        <v>771</v>
      </c>
      <c r="OHF324" s="414"/>
      <c r="OHG324" s="415"/>
      <c r="OHH324" s="416" t="s">
        <v>770</v>
      </c>
      <c r="OHI324" s="413" t="s">
        <v>771</v>
      </c>
      <c r="OHJ324" s="414"/>
      <c r="OHK324" s="415"/>
      <c r="OHL324" s="416" t="s">
        <v>770</v>
      </c>
      <c r="OHM324" s="413" t="s">
        <v>771</v>
      </c>
      <c r="OHN324" s="414"/>
      <c r="OHO324" s="415"/>
      <c r="OHP324" s="416" t="s">
        <v>770</v>
      </c>
      <c r="OHQ324" s="413" t="s">
        <v>771</v>
      </c>
      <c r="OHR324" s="414"/>
      <c r="OHS324" s="415"/>
      <c r="OHT324" s="416" t="s">
        <v>770</v>
      </c>
      <c r="OHU324" s="413" t="s">
        <v>771</v>
      </c>
      <c r="OHV324" s="414"/>
      <c r="OHW324" s="415"/>
      <c r="OHX324" s="416" t="s">
        <v>770</v>
      </c>
      <c r="OHY324" s="413" t="s">
        <v>771</v>
      </c>
      <c r="OHZ324" s="414"/>
      <c r="OIA324" s="415"/>
      <c r="OIB324" s="416" t="s">
        <v>770</v>
      </c>
      <c r="OIC324" s="413" t="s">
        <v>771</v>
      </c>
      <c r="OID324" s="414"/>
      <c r="OIE324" s="415"/>
      <c r="OIF324" s="416" t="s">
        <v>770</v>
      </c>
      <c r="OIG324" s="413" t="s">
        <v>771</v>
      </c>
      <c r="OIH324" s="414"/>
      <c r="OII324" s="415"/>
      <c r="OIJ324" s="416" t="s">
        <v>770</v>
      </c>
      <c r="OIK324" s="413" t="s">
        <v>771</v>
      </c>
      <c r="OIL324" s="414"/>
      <c r="OIM324" s="415"/>
      <c r="OIN324" s="416" t="s">
        <v>770</v>
      </c>
      <c r="OIO324" s="413" t="s">
        <v>771</v>
      </c>
      <c r="OIP324" s="414"/>
      <c r="OIQ324" s="415"/>
      <c r="OIR324" s="416" t="s">
        <v>770</v>
      </c>
      <c r="OIS324" s="413" t="s">
        <v>771</v>
      </c>
      <c r="OIT324" s="414"/>
      <c r="OIU324" s="415"/>
      <c r="OIV324" s="416" t="s">
        <v>770</v>
      </c>
      <c r="OIW324" s="413" t="s">
        <v>771</v>
      </c>
      <c r="OIX324" s="414"/>
      <c r="OIY324" s="415"/>
      <c r="OIZ324" s="416" t="s">
        <v>770</v>
      </c>
      <c r="OJA324" s="413" t="s">
        <v>771</v>
      </c>
      <c r="OJB324" s="414"/>
      <c r="OJC324" s="415"/>
      <c r="OJD324" s="416" t="s">
        <v>770</v>
      </c>
      <c r="OJE324" s="413" t="s">
        <v>771</v>
      </c>
      <c r="OJF324" s="414"/>
      <c r="OJG324" s="415"/>
      <c r="OJH324" s="416" t="s">
        <v>770</v>
      </c>
      <c r="OJI324" s="413" t="s">
        <v>771</v>
      </c>
      <c r="OJJ324" s="414"/>
      <c r="OJK324" s="415"/>
      <c r="OJL324" s="416" t="s">
        <v>770</v>
      </c>
      <c r="OJM324" s="413" t="s">
        <v>771</v>
      </c>
      <c r="OJN324" s="414"/>
      <c r="OJO324" s="415"/>
      <c r="OJP324" s="416" t="s">
        <v>770</v>
      </c>
      <c r="OJQ324" s="413" t="s">
        <v>771</v>
      </c>
      <c r="OJR324" s="414"/>
      <c r="OJS324" s="415"/>
      <c r="OJT324" s="416" t="s">
        <v>770</v>
      </c>
      <c r="OJU324" s="413" t="s">
        <v>771</v>
      </c>
      <c r="OJV324" s="414"/>
      <c r="OJW324" s="415"/>
      <c r="OJX324" s="416" t="s">
        <v>770</v>
      </c>
      <c r="OJY324" s="413" t="s">
        <v>771</v>
      </c>
      <c r="OJZ324" s="414"/>
      <c r="OKA324" s="415"/>
      <c r="OKB324" s="416" t="s">
        <v>770</v>
      </c>
      <c r="OKC324" s="413" t="s">
        <v>771</v>
      </c>
      <c r="OKD324" s="414"/>
      <c r="OKE324" s="415"/>
      <c r="OKF324" s="416" t="s">
        <v>770</v>
      </c>
      <c r="OKG324" s="413" t="s">
        <v>771</v>
      </c>
      <c r="OKH324" s="414"/>
      <c r="OKI324" s="415"/>
      <c r="OKJ324" s="416" t="s">
        <v>770</v>
      </c>
      <c r="OKK324" s="413" t="s">
        <v>771</v>
      </c>
      <c r="OKL324" s="414"/>
      <c r="OKM324" s="415"/>
      <c r="OKN324" s="416" t="s">
        <v>770</v>
      </c>
      <c r="OKO324" s="413" t="s">
        <v>771</v>
      </c>
      <c r="OKP324" s="414"/>
      <c r="OKQ324" s="415"/>
      <c r="OKR324" s="416" t="s">
        <v>770</v>
      </c>
      <c r="OKS324" s="413" t="s">
        <v>771</v>
      </c>
      <c r="OKT324" s="414"/>
      <c r="OKU324" s="415"/>
      <c r="OKV324" s="416" t="s">
        <v>770</v>
      </c>
      <c r="OKW324" s="413" t="s">
        <v>771</v>
      </c>
      <c r="OKX324" s="414"/>
      <c r="OKY324" s="415"/>
      <c r="OKZ324" s="416" t="s">
        <v>770</v>
      </c>
      <c r="OLA324" s="413" t="s">
        <v>771</v>
      </c>
      <c r="OLB324" s="414"/>
      <c r="OLC324" s="415"/>
      <c r="OLD324" s="416" t="s">
        <v>770</v>
      </c>
      <c r="OLE324" s="413" t="s">
        <v>771</v>
      </c>
      <c r="OLF324" s="414"/>
      <c r="OLG324" s="415"/>
      <c r="OLH324" s="416" t="s">
        <v>770</v>
      </c>
      <c r="OLI324" s="413" t="s">
        <v>771</v>
      </c>
      <c r="OLJ324" s="414"/>
      <c r="OLK324" s="415"/>
      <c r="OLL324" s="416" t="s">
        <v>770</v>
      </c>
      <c r="OLM324" s="413" t="s">
        <v>771</v>
      </c>
      <c r="OLN324" s="414"/>
      <c r="OLO324" s="415"/>
      <c r="OLP324" s="416" t="s">
        <v>770</v>
      </c>
      <c r="OLQ324" s="413" t="s">
        <v>771</v>
      </c>
      <c r="OLR324" s="414"/>
      <c r="OLS324" s="415"/>
      <c r="OLT324" s="416" t="s">
        <v>770</v>
      </c>
      <c r="OLU324" s="413" t="s">
        <v>771</v>
      </c>
      <c r="OLV324" s="414"/>
      <c r="OLW324" s="415"/>
      <c r="OLX324" s="416" t="s">
        <v>770</v>
      </c>
      <c r="OLY324" s="413" t="s">
        <v>771</v>
      </c>
      <c r="OLZ324" s="414"/>
      <c r="OMA324" s="415"/>
      <c r="OMB324" s="416" t="s">
        <v>770</v>
      </c>
      <c r="OMC324" s="413" t="s">
        <v>771</v>
      </c>
      <c r="OMD324" s="414"/>
      <c r="OME324" s="415"/>
      <c r="OMF324" s="416" t="s">
        <v>770</v>
      </c>
      <c r="OMG324" s="413" t="s">
        <v>771</v>
      </c>
      <c r="OMH324" s="414"/>
      <c r="OMI324" s="415"/>
      <c r="OMJ324" s="416" t="s">
        <v>770</v>
      </c>
      <c r="OMK324" s="413" t="s">
        <v>771</v>
      </c>
      <c r="OML324" s="414"/>
      <c r="OMM324" s="415"/>
      <c r="OMN324" s="416" t="s">
        <v>770</v>
      </c>
      <c r="OMO324" s="413" t="s">
        <v>771</v>
      </c>
      <c r="OMP324" s="414"/>
      <c r="OMQ324" s="415"/>
      <c r="OMR324" s="416" t="s">
        <v>770</v>
      </c>
      <c r="OMS324" s="413" t="s">
        <v>771</v>
      </c>
      <c r="OMT324" s="414"/>
      <c r="OMU324" s="415"/>
      <c r="OMV324" s="416" t="s">
        <v>770</v>
      </c>
      <c r="OMW324" s="413" t="s">
        <v>771</v>
      </c>
      <c r="OMX324" s="414"/>
      <c r="OMY324" s="415"/>
      <c r="OMZ324" s="416" t="s">
        <v>770</v>
      </c>
      <c r="ONA324" s="413" t="s">
        <v>771</v>
      </c>
      <c r="ONB324" s="414"/>
      <c r="ONC324" s="415"/>
      <c r="OND324" s="416" t="s">
        <v>770</v>
      </c>
      <c r="ONE324" s="413" t="s">
        <v>771</v>
      </c>
      <c r="ONF324" s="414"/>
      <c r="ONG324" s="415"/>
      <c r="ONH324" s="416" t="s">
        <v>770</v>
      </c>
      <c r="ONI324" s="413" t="s">
        <v>771</v>
      </c>
      <c r="ONJ324" s="414"/>
      <c r="ONK324" s="415"/>
      <c r="ONL324" s="416" t="s">
        <v>770</v>
      </c>
      <c r="ONM324" s="413" t="s">
        <v>771</v>
      </c>
      <c r="ONN324" s="414"/>
      <c r="ONO324" s="415"/>
      <c r="ONP324" s="416" t="s">
        <v>770</v>
      </c>
      <c r="ONQ324" s="413" t="s">
        <v>771</v>
      </c>
      <c r="ONR324" s="414"/>
      <c r="ONS324" s="415"/>
      <c r="ONT324" s="416" t="s">
        <v>770</v>
      </c>
      <c r="ONU324" s="413" t="s">
        <v>771</v>
      </c>
      <c r="ONV324" s="414"/>
      <c r="ONW324" s="415"/>
      <c r="ONX324" s="416" t="s">
        <v>770</v>
      </c>
      <c r="ONY324" s="413" t="s">
        <v>771</v>
      </c>
      <c r="ONZ324" s="414"/>
      <c r="OOA324" s="415"/>
      <c r="OOB324" s="416" t="s">
        <v>770</v>
      </c>
      <c r="OOC324" s="413" t="s">
        <v>771</v>
      </c>
      <c r="OOD324" s="414"/>
      <c r="OOE324" s="415"/>
      <c r="OOF324" s="416" t="s">
        <v>770</v>
      </c>
      <c r="OOG324" s="413" t="s">
        <v>771</v>
      </c>
      <c r="OOH324" s="414"/>
      <c r="OOI324" s="415"/>
      <c r="OOJ324" s="416" t="s">
        <v>770</v>
      </c>
      <c r="OOK324" s="413" t="s">
        <v>771</v>
      </c>
      <c r="OOL324" s="414"/>
      <c r="OOM324" s="415"/>
      <c r="OON324" s="416" t="s">
        <v>770</v>
      </c>
      <c r="OOO324" s="413" t="s">
        <v>771</v>
      </c>
      <c r="OOP324" s="414"/>
      <c r="OOQ324" s="415"/>
      <c r="OOR324" s="416" t="s">
        <v>770</v>
      </c>
      <c r="OOS324" s="413" t="s">
        <v>771</v>
      </c>
      <c r="OOT324" s="414"/>
      <c r="OOU324" s="415"/>
      <c r="OOV324" s="416" t="s">
        <v>770</v>
      </c>
      <c r="OOW324" s="413" t="s">
        <v>771</v>
      </c>
      <c r="OOX324" s="414"/>
      <c r="OOY324" s="415"/>
      <c r="OOZ324" s="416" t="s">
        <v>770</v>
      </c>
      <c r="OPA324" s="413" t="s">
        <v>771</v>
      </c>
      <c r="OPB324" s="414"/>
      <c r="OPC324" s="415"/>
      <c r="OPD324" s="416" t="s">
        <v>770</v>
      </c>
      <c r="OPE324" s="413" t="s">
        <v>771</v>
      </c>
      <c r="OPF324" s="414"/>
      <c r="OPG324" s="415"/>
      <c r="OPH324" s="416" t="s">
        <v>770</v>
      </c>
      <c r="OPI324" s="413" t="s">
        <v>771</v>
      </c>
      <c r="OPJ324" s="414"/>
      <c r="OPK324" s="415"/>
      <c r="OPL324" s="416" t="s">
        <v>770</v>
      </c>
      <c r="OPM324" s="413" t="s">
        <v>771</v>
      </c>
      <c r="OPN324" s="414"/>
      <c r="OPO324" s="415"/>
      <c r="OPP324" s="416" t="s">
        <v>770</v>
      </c>
      <c r="OPQ324" s="413" t="s">
        <v>771</v>
      </c>
      <c r="OPR324" s="414"/>
      <c r="OPS324" s="415"/>
      <c r="OPT324" s="416" t="s">
        <v>770</v>
      </c>
      <c r="OPU324" s="413" t="s">
        <v>771</v>
      </c>
      <c r="OPV324" s="414"/>
      <c r="OPW324" s="415"/>
      <c r="OPX324" s="416" t="s">
        <v>770</v>
      </c>
      <c r="OPY324" s="413" t="s">
        <v>771</v>
      </c>
      <c r="OPZ324" s="414"/>
      <c r="OQA324" s="415"/>
      <c r="OQB324" s="416" t="s">
        <v>770</v>
      </c>
      <c r="OQC324" s="413" t="s">
        <v>771</v>
      </c>
      <c r="OQD324" s="414"/>
      <c r="OQE324" s="415"/>
      <c r="OQF324" s="416" t="s">
        <v>770</v>
      </c>
      <c r="OQG324" s="413" t="s">
        <v>771</v>
      </c>
      <c r="OQH324" s="414"/>
      <c r="OQI324" s="415"/>
      <c r="OQJ324" s="416" t="s">
        <v>770</v>
      </c>
      <c r="OQK324" s="413" t="s">
        <v>771</v>
      </c>
      <c r="OQL324" s="414"/>
      <c r="OQM324" s="415"/>
      <c r="OQN324" s="416" t="s">
        <v>770</v>
      </c>
      <c r="OQO324" s="413" t="s">
        <v>771</v>
      </c>
      <c r="OQP324" s="414"/>
      <c r="OQQ324" s="415"/>
      <c r="OQR324" s="416" t="s">
        <v>770</v>
      </c>
      <c r="OQS324" s="413" t="s">
        <v>771</v>
      </c>
      <c r="OQT324" s="414"/>
      <c r="OQU324" s="415"/>
      <c r="OQV324" s="416" t="s">
        <v>770</v>
      </c>
      <c r="OQW324" s="413" t="s">
        <v>771</v>
      </c>
      <c r="OQX324" s="414"/>
      <c r="OQY324" s="415"/>
      <c r="OQZ324" s="416" t="s">
        <v>770</v>
      </c>
      <c r="ORA324" s="413" t="s">
        <v>771</v>
      </c>
      <c r="ORB324" s="414"/>
      <c r="ORC324" s="415"/>
      <c r="ORD324" s="416" t="s">
        <v>770</v>
      </c>
      <c r="ORE324" s="413" t="s">
        <v>771</v>
      </c>
      <c r="ORF324" s="414"/>
      <c r="ORG324" s="415"/>
      <c r="ORH324" s="416" t="s">
        <v>770</v>
      </c>
      <c r="ORI324" s="413" t="s">
        <v>771</v>
      </c>
      <c r="ORJ324" s="414"/>
      <c r="ORK324" s="415"/>
      <c r="ORL324" s="416" t="s">
        <v>770</v>
      </c>
      <c r="ORM324" s="413" t="s">
        <v>771</v>
      </c>
      <c r="ORN324" s="414"/>
      <c r="ORO324" s="415"/>
      <c r="ORP324" s="416" t="s">
        <v>770</v>
      </c>
      <c r="ORQ324" s="413" t="s">
        <v>771</v>
      </c>
      <c r="ORR324" s="414"/>
      <c r="ORS324" s="415"/>
      <c r="ORT324" s="416" t="s">
        <v>770</v>
      </c>
      <c r="ORU324" s="413" t="s">
        <v>771</v>
      </c>
      <c r="ORV324" s="414"/>
      <c r="ORW324" s="415"/>
      <c r="ORX324" s="416" t="s">
        <v>770</v>
      </c>
      <c r="ORY324" s="413" t="s">
        <v>771</v>
      </c>
      <c r="ORZ324" s="414"/>
      <c r="OSA324" s="415"/>
      <c r="OSB324" s="416" t="s">
        <v>770</v>
      </c>
      <c r="OSC324" s="413" t="s">
        <v>771</v>
      </c>
      <c r="OSD324" s="414"/>
      <c r="OSE324" s="415"/>
      <c r="OSF324" s="416" t="s">
        <v>770</v>
      </c>
      <c r="OSG324" s="413" t="s">
        <v>771</v>
      </c>
      <c r="OSH324" s="414"/>
      <c r="OSI324" s="415"/>
      <c r="OSJ324" s="416" t="s">
        <v>770</v>
      </c>
      <c r="OSK324" s="413" t="s">
        <v>771</v>
      </c>
      <c r="OSL324" s="414"/>
      <c r="OSM324" s="415"/>
      <c r="OSN324" s="416" t="s">
        <v>770</v>
      </c>
      <c r="OSO324" s="413" t="s">
        <v>771</v>
      </c>
      <c r="OSP324" s="414"/>
      <c r="OSQ324" s="415"/>
      <c r="OSR324" s="416" t="s">
        <v>770</v>
      </c>
      <c r="OSS324" s="413" t="s">
        <v>771</v>
      </c>
      <c r="OST324" s="414"/>
      <c r="OSU324" s="415"/>
      <c r="OSV324" s="416" t="s">
        <v>770</v>
      </c>
      <c r="OSW324" s="413" t="s">
        <v>771</v>
      </c>
      <c r="OSX324" s="414"/>
      <c r="OSY324" s="415"/>
      <c r="OSZ324" s="416" t="s">
        <v>770</v>
      </c>
      <c r="OTA324" s="413" t="s">
        <v>771</v>
      </c>
      <c r="OTB324" s="414"/>
      <c r="OTC324" s="415"/>
      <c r="OTD324" s="416" t="s">
        <v>770</v>
      </c>
      <c r="OTE324" s="413" t="s">
        <v>771</v>
      </c>
      <c r="OTF324" s="414"/>
      <c r="OTG324" s="415"/>
      <c r="OTH324" s="416" t="s">
        <v>770</v>
      </c>
      <c r="OTI324" s="413" t="s">
        <v>771</v>
      </c>
      <c r="OTJ324" s="414"/>
      <c r="OTK324" s="415"/>
      <c r="OTL324" s="416" t="s">
        <v>770</v>
      </c>
      <c r="OTM324" s="413" t="s">
        <v>771</v>
      </c>
      <c r="OTN324" s="414"/>
      <c r="OTO324" s="415"/>
      <c r="OTP324" s="416" t="s">
        <v>770</v>
      </c>
      <c r="OTQ324" s="413" t="s">
        <v>771</v>
      </c>
      <c r="OTR324" s="414"/>
      <c r="OTS324" s="415"/>
      <c r="OTT324" s="416" t="s">
        <v>770</v>
      </c>
      <c r="OTU324" s="413" t="s">
        <v>771</v>
      </c>
      <c r="OTV324" s="414"/>
      <c r="OTW324" s="415"/>
      <c r="OTX324" s="416" t="s">
        <v>770</v>
      </c>
      <c r="OTY324" s="413" t="s">
        <v>771</v>
      </c>
      <c r="OTZ324" s="414"/>
      <c r="OUA324" s="415"/>
      <c r="OUB324" s="416" t="s">
        <v>770</v>
      </c>
      <c r="OUC324" s="413" t="s">
        <v>771</v>
      </c>
      <c r="OUD324" s="414"/>
      <c r="OUE324" s="415"/>
      <c r="OUF324" s="416" t="s">
        <v>770</v>
      </c>
      <c r="OUG324" s="413" t="s">
        <v>771</v>
      </c>
      <c r="OUH324" s="414"/>
      <c r="OUI324" s="415"/>
      <c r="OUJ324" s="416" t="s">
        <v>770</v>
      </c>
      <c r="OUK324" s="413" t="s">
        <v>771</v>
      </c>
      <c r="OUL324" s="414"/>
      <c r="OUM324" s="415"/>
      <c r="OUN324" s="416" t="s">
        <v>770</v>
      </c>
      <c r="OUO324" s="413" t="s">
        <v>771</v>
      </c>
      <c r="OUP324" s="414"/>
      <c r="OUQ324" s="415"/>
      <c r="OUR324" s="416" t="s">
        <v>770</v>
      </c>
      <c r="OUS324" s="413" t="s">
        <v>771</v>
      </c>
      <c r="OUT324" s="414"/>
      <c r="OUU324" s="415"/>
      <c r="OUV324" s="416" t="s">
        <v>770</v>
      </c>
      <c r="OUW324" s="413" t="s">
        <v>771</v>
      </c>
      <c r="OUX324" s="414"/>
      <c r="OUY324" s="415"/>
      <c r="OUZ324" s="416" t="s">
        <v>770</v>
      </c>
      <c r="OVA324" s="413" t="s">
        <v>771</v>
      </c>
      <c r="OVB324" s="414"/>
      <c r="OVC324" s="415"/>
      <c r="OVD324" s="416" t="s">
        <v>770</v>
      </c>
      <c r="OVE324" s="413" t="s">
        <v>771</v>
      </c>
      <c r="OVF324" s="414"/>
      <c r="OVG324" s="415"/>
      <c r="OVH324" s="416" t="s">
        <v>770</v>
      </c>
      <c r="OVI324" s="413" t="s">
        <v>771</v>
      </c>
      <c r="OVJ324" s="414"/>
      <c r="OVK324" s="415"/>
      <c r="OVL324" s="416" t="s">
        <v>770</v>
      </c>
      <c r="OVM324" s="413" t="s">
        <v>771</v>
      </c>
      <c r="OVN324" s="414"/>
      <c r="OVO324" s="415"/>
      <c r="OVP324" s="416" t="s">
        <v>770</v>
      </c>
      <c r="OVQ324" s="413" t="s">
        <v>771</v>
      </c>
      <c r="OVR324" s="414"/>
      <c r="OVS324" s="415"/>
      <c r="OVT324" s="416" t="s">
        <v>770</v>
      </c>
      <c r="OVU324" s="413" t="s">
        <v>771</v>
      </c>
      <c r="OVV324" s="414"/>
      <c r="OVW324" s="415"/>
      <c r="OVX324" s="416" t="s">
        <v>770</v>
      </c>
      <c r="OVY324" s="413" t="s">
        <v>771</v>
      </c>
      <c r="OVZ324" s="414"/>
      <c r="OWA324" s="415"/>
      <c r="OWB324" s="416" t="s">
        <v>770</v>
      </c>
      <c r="OWC324" s="413" t="s">
        <v>771</v>
      </c>
      <c r="OWD324" s="414"/>
      <c r="OWE324" s="415"/>
      <c r="OWF324" s="416" t="s">
        <v>770</v>
      </c>
      <c r="OWG324" s="413" t="s">
        <v>771</v>
      </c>
      <c r="OWH324" s="414"/>
      <c r="OWI324" s="415"/>
      <c r="OWJ324" s="416" t="s">
        <v>770</v>
      </c>
      <c r="OWK324" s="413" t="s">
        <v>771</v>
      </c>
      <c r="OWL324" s="414"/>
      <c r="OWM324" s="415"/>
      <c r="OWN324" s="416" t="s">
        <v>770</v>
      </c>
      <c r="OWO324" s="413" t="s">
        <v>771</v>
      </c>
      <c r="OWP324" s="414"/>
      <c r="OWQ324" s="415"/>
      <c r="OWR324" s="416" t="s">
        <v>770</v>
      </c>
      <c r="OWS324" s="413" t="s">
        <v>771</v>
      </c>
      <c r="OWT324" s="414"/>
      <c r="OWU324" s="415"/>
      <c r="OWV324" s="416" t="s">
        <v>770</v>
      </c>
      <c r="OWW324" s="413" t="s">
        <v>771</v>
      </c>
      <c r="OWX324" s="414"/>
      <c r="OWY324" s="415"/>
      <c r="OWZ324" s="416" t="s">
        <v>770</v>
      </c>
      <c r="OXA324" s="413" t="s">
        <v>771</v>
      </c>
      <c r="OXB324" s="414"/>
      <c r="OXC324" s="415"/>
      <c r="OXD324" s="416" t="s">
        <v>770</v>
      </c>
      <c r="OXE324" s="413" t="s">
        <v>771</v>
      </c>
      <c r="OXF324" s="414"/>
      <c r="OXG324" s="415"/>
      <c r="OXH324" s="416" t="s">
        <v>770</v>
      </c>
      <c r="OXI324" s="413" t="s">
        <v>771</v>
      </c>
      <c r="OXJ324" s="414"/>
      <c r="OXK324" s="415"/>
      <c r="OXL324" s="416" t="s">
        <v>770</v>
      </c>
      <c r="OXM324" s="413" t="s">
        <v>771</v>
      </c>
      <c r="OXN324" s="414"/>
      <c r="OXO324" s="415"/>
      <c r="OXP324" s="416" t="s">
        <v>770</v>
      </c>
      <c r="OXQ324" s="413" t="s">
        <v>771</v>
      </c>
      <c r="OXR324" s="414"/>
      <c r="OXS324" s="415"/>
      <c r="OXT324" s="416" t="s">
        <v>770</v>
      </c>
      <c r="OXU324" s="413" t="s">
        <v>771</v>
      </c>
      <c r="OXV324" s="414"/>
      <c r="OXW324" s="415"/>
      <c r="OXX324" s="416" t="s">
        <v>770</v>
      </c>
      <c r="OXY324" s="413" t="s">
        <v>771</v>
      </c>
      <c r="OXZ324" s="414"/>
      <c r="OYA324" s="415"/>
      <c r="OYB324" s="416" t="s">
        <v>770</v>
      </c>
      <c r="OYC324" s="413" t="s">
        <v>771</v>
      </c>
      <c r="OYD324" s="414"/>
      <c r="OYE324" s="415"/>
      <c r="OYF324" s="416" t="s">
        <v>770</v>
      </c>
      <c r="OYG324" s="413" t="s">
        <v>771</v>
      </c>
      <c r="OYH324" s="414"/>
      <c r="OYI324" s="415"/>
      <c r="OYJ324" s="416" t="s">
        <v>770</v>
      </c>
      <c r="OYK324" s="413" t="s">
        <v>771</v>
      </c>
      <c r="OYL324" s="414"/>
      <c r="OYM324" s="415"/>
      <c r="OYN324" s="416" t="s">
        <v>770</v>
      </c>
      <c r="OYO324" s="413" t="s">
        <v>771</v>
      </c>
      <c r="OYP324" s="414"/>
      <c r="OYQ324" s="415"/>
      <c r="OYR324" s="416" t="s">
        <v>770</v>
      </c>
      <c r="OYS324" s="413" t="s">
        <v>771</v>
      </c>
      <c r="OYT324" s="414"/>
      <c r="OYU324" s="415"/>
      <c r="OYV324" s="416" t="s">
        <v>770</v>
      </c>
      <c r="OYW324" s="413" t="s">
        <v>771</v>
      </c>
      <c r="OYX324" s="414"/>
      <c r="OYY324" s="415"/>
      <c r="OYZ324" s="416" t="s">
        <v>770</v>
      </c>
      <c r="OZA324" s="413" t="s">
        <v>771</v>
      </c>
      <c r="OZB324" s="414"/>
      <c r="OZC324" s="415"/>
      <c r="OZD324" s="416" t="s">
        <v>770</v>
      </c>
      <c r="OZE324" s="413" t="s">
        <v>771</v>
      </c>
      <c r="OZF324" s="414"/>
      <c r="OZG324" s="415"/>
      <c r="OZH324" s="416" t="s">
        <v>770</v>
      </c>
      <c r="OZI324" s="413" t="s">
        <v>771</v>
      </c>
      <c r="OZJ324" s="414"/>
      <c r="OZK324" s="415"/>
      <c r="OZL324" s="416" t="s">
        <v>770</v>
      </c>
      <c r="OZM324" s="413" t="s">
        <v>771</v>
      </c>
      <c r="OZN324" s="414"/>
      <c r="OZO324" s="415"/>
      <c r="OZP324" s="416" t="s">
        <v>770</v>
      </c>
      <c r="OZQ324" s="413" t="s">
        <v>771</v>
      </c>
      <c r="OZR324" s="414"/>
      <c r="OZS324" s="415"/>
      <c r="OZT324" s="416" t="s">
        <v>770</v>
      </c>
      <c r="OZU324" s="413" t="s">
        <v>771</v>
      </c>
      <c r="OZV324" s="414"/>
      <c r="OZW324" s="415"/>
      <c r="OZX324" s="416" t="s">
        <v>770</v>
      </c>
      <c r="OZY324" s="413" t="s">
        <v>771</v>
      </c>
      <c r="OZZ324" s="414"/>
      <c r="PAA324" s="415"/>
      <c r="PAB324" s="416" t="s">
        <v>770</v>
      </c>
      <c r="PAC324" s="413" t="s">
        <v>771</v>
      </c>
      <c r="PAD324" s="414"/>
      <c r="PAE324" s="415"/>
      <c r="PAF324" s="416" t="s">
        <v>770</v>
      </c>
      <c r="PAG324" s="413" t="s">
        <v>771</v>
      </c>
      <c r="PAH324" s="414"/>
      <c r="PAI324" s="415"/>
      <c r="PAJ324" s="416" t="s">
        <v>770</v>
      </c>
      <c r="PAK324" s="413" t="s">
        <v>771</v>
      </c>
      <c r="PAL324" s="414"/>
      <c r="PAM324" s="415"/>
      <c r="PAN324" s="416" t="s">
        <v>770</v>
      </c>
      <c r="PAO324" s="413" t="s">
        <v>771</v>
      </c>
      <c r="PAP324" s="414"/>
      <c r="PAQ324" s="415"/>
      <c r="PAR324" s="416" t="s">
        <v>770</v>
      </c>
      <c r="PAS324" s="413" t="s">
        <v>771</v>
      </c>
      <c r="PAT324" s="414"/>
      <c r="PAU324" s="415"/>
      <c r="PAV324" s="416" t="s">
        <v>770</v>
      </c>
      <c r="PAW324" s="413" t="s">
        <v>771</v>
      </c>
      <c r="PAX324" s="414"/>
      <c r="PAY324" s="415"/>
      <c r="PAZ324" s="416" t="s">
        <v>770</v>
      </c>
      <c r="PBA324" s="413" t="s">
        <v>771</v>
      </c>
      <c r="PBB324" s="414"/>
      <c r="PBC324" s="415"/>
      <c r="PBD324" s="416" t="s">
        <v>770</v>
      </c>
      <c r="PBE324" s="413" t="s">
        <v>771</v>
      </c>
      <c r="PBF324" s="414"/>
      <c r="PBG324" s="415"/>
      <c r="PBH324" s="416" t="s">
        <v>770</v>
      </c>
      <c r="PBI324" s="413" t="s">
        <v>771</v>
      </c>
      <c r="PBJ324" s="414"/>
      <c r="PBK324" s="415"/>
      <c r="PBL324" s="416" t="s">
        <v>770</v>
      </c>
      <c r="PBM324" s="413" t="s">
        <v>771</v>
      </c>
      <c r="PBN324" s="414"/>
      <c r="PBO324" s="415"/>
      <c r="PBP324" s="416" t="s">
        <v>770</v>
      </c>
      <c r="PBQ324" s="413" t="s">
        <v>771</v>
      </c>
      <c r="PBR324" s="414"/>
      <c r="PBS324" s="415"/>
      <c r="PBT324" s="416" t="s">
        <v>770</v>
      </c>
      <c r="PBU324" s="413" t="s">
        <v>771</v>
      </c>
      <c r="PBV324" s="414"/>
      <c r="PBW324" s="415"/>
      <c r="PBX324" s="416" t="s">
        <v>770</v>
      </c>
      <c r="PBY324" s="413" t="s">
        <v>771</v>
      </c>
      <c r="PBZ324" s="414"/>
      <c r="PCA324" s="415"/>
      <c r="PCB324" s="416" t="s">
        <v>770</v>
      </c>
      <c r="PCC324" s="413" t="s">
        <v>771</v>
      </c>
      <c r="PCD324" s="414"/>
      <c r="PCE324" s="415"/>
      <c r="PCF324" s="416" t="s">
        <v>770</v>
      </c>
      <c r="PCG324" s="413" t="s">
        <v>771</v>
      </c>
      <c r="PCH324" s="414"/>
      <c r="PCI324" s="415"/>
      <c r="PCJ324" s="416" t="s">
        <v>770</v>
      </c>
      <c r="PCK324" s="413" t="s">
        <v>771</v>
      </c>
      <c r="PCL324" s="414"/>
      <c r="PCM324" s="415"/>
      <c r="PCN324" s="416" t="s">
        <v>770</v>
      </c>
      <c r="PCO324" s="413" t="s">
        <v>771</v>
      </c>
      <c r="PCP324" s="414"/>
      <c r="PCQ324" s="415"/>
      <c r="PCR324" s="416" t="s">
        <v>770</v>
      </c>
      <c r="PCS324" s="413" t="s">
        <v>771</v>
      </c>
      <c r="PCT324" s="414"/>
      <c r="PCU324" s="415"/>
      <c r="PCV324" s="416" t="s">
        <v>770</v>
      </c>
      <c r="PCW324" s="413" t="s">
        <v>771</v>
      </c>
      <c r="PCX324" s="414"/>
      <c r="PCY324" s="415"/>
      <c r="PCZ324" s="416" t="s">
        <v>770</v>
      </c>
      <c r="PDA324" s="413" t="s">
        <v>771</v>
      </c>
      <c r="PDB324" s="414"/>
      <c r="PDC324" s="415"/>
      <c r="PDD324" s="416" t="s">
        <v>770</v>
      </c>
      <c r="PDE324" s="413" t="s">
        <v>771</v>
      </c>
      <c r="PDF324" s="414"/>
      <c r="PDG324" s="415"/>
      <c r="PDH324" s="416" t="s">
        <v>770</v>
      </c>
      <c r="PDI324" s="413" t="s">
        <v>771</v>
      </c>
      <c r="PDJ324" s="414"/>
      <c r="PDK324" s="415"/>
      <c r="PDL324" s="416" t="s">
        <v>770</v>
      </c>
      <c r="PDM324" s="413" t="s">
        <v>771</v>
      </c>
      <c r="PDN324" s="414"/>
      <c r="PDO324" s="415"/>
      <c r="PDP324" s="416" t="s">
        <v>770</v>
      </c>
      <c r="PDQ324" s="413" t="s">
        <v>771</v>
      </c>
      <c r="PDR324" s="414"/>
      <c r="PDS324" s="415"/>
      <c r="PDT324" s="416" t="s">
        <v>770</v>
      </c>
      <c r="PDU324" s="413" t="s">
        <v>771</v>
      </c>
      <c r="PDV324" s="414"/>
      <c r="PDW324" s="415"/>
      <c r="PDX324" s="416" t="s">
        <v>770</v>
      </c>
      <c r="PDY324" s="413" t="s">
        <v>771</v>
      </c>
      <c r="PDZ324" s="414"/>
      <c r="PEA324" s="415"/>
      <c r="PEB324" s="416" t="s">
        <v>770</v>
      </c>
      <c r="PEC324" s="413" t="s">
        <v>771</v>
      </c>
      <c r="PED324" s="414"/>
      <c r="PEE324" s="415"/>
      <c r="PEF324" s="416" t="s">
        <v>770</v>
      </c>
      <c r="PEG324" s="413" t="s">
        <v>771</v>
      </c>
      <c r="PEH324" s="414"/>
      <c r="PEI324" s="415"/>
      <c r="PEJ324" s="416" t="s">
        <v>770</v>
      </c>
      <c r="PEK324" s="413" t="s">
        <v>771</v>
      </c>
      <c r="PEL324" s="414"/>
      <c r="PEM324" s="415"/>
      <c r="PEN324" s="416" t="s">
        <v>770</v>
      </c>
      <c r="PEO324" s="413" t="s">
        <v>771</v>
      </c>
      <c r="PEP324" s="414"/>
      <c r="PEQ324" s="415"/>
      <c r="PER324" s="416" t="s">
        <v>770</v>
      </c>
      <c r="PES324" s="413" t="s">
        <v>771</v>
      </c>
      <c r="PET324" s="414"/>
      <c r="PEU324" s="415"/>
      <c r="PEV324" s="416" t="s">
        <v>770</v>
      </c>
      <c r="PEW324" s="413" t="s">
        <v>771</v>
      </c>
      <c r="PEX324" s="414"/>
      <c r="PEY324" s="415"/>
      <c r="PEZ324" s="416" t="s">
        <v>770</v>
      </c>
      <c r="PFA324" s="413" t="s">
        <v>771</v>
      </c>
      <c r="PFB324" s="414"/>
      <c r="PFC324" s="415"/>
      <c r="PFD324" s="416" t="s">
        <v>770</v>
      </c>
      <c r="PFE324" s="413" t="s">
        <v>771</v>
      </c>
      <c r="PFF324" s="414"/>
      <c r="PFG324" s="415"/>
      <c r="PFH324" s="416" t="s">
        <v>770</v>
      </c>
      <c r="PFI324" s="413" t="s">
        <v>771</v>
      </c>
      <c r="PFJ324" s="414"/>
      <c r="PFK324" s="415"/>
      <c r="PFL324" s="416" t="s">
        <v>770</v>
      </c>
      <c r="PFM324" s="413" t="s">
        <v>771</v>
      </c>
      <c r="PFN324" s="414"/>
      <c r="PFO324" s="415"/>
      <c r="PFP324" s="416" t="s">
        <v>770</v>
      </c>
      <c r="PFQ324" s="413" t="s">
        <v>771</v>
      </c>
      <c r="PFR324" s="414"/>
      <c r="PFS324" s="415"/>
      <c r="PFT324" s="416" t="s">
        <v>770</v>
      </c>
      <c r="PFU324" s="413" t="s">
        <v>771</v>
      </c>
      <c r="PFV324" s="414"/>
      <c r="PFW324" s="415"/>
      <c r="PFX324" s="416" t="s">
        <v>770</v>
      </c>
      <c r="PFY324" s="413" t="s">
        <v>771</v>
      </c>
      <c r="PFZ324" s="414"/>
      <c r="PGA324" s="415"/>
      <c r="PGB324" s="416" t="s">
        <v>770</v>
      </c>
      <c r="PGC324" s="413" t="s">
        <v>771</v>
      </c>
      <c r="PGD324" s="414"/>
      <c r="PGE324" s="415"/>
      <c r="PGF324" s="416" t="s">
        <v>770</v>
      </c>
      <c r="PGG324" s="413" t="s">
        <v>771</v>
      </c>
      <c r="PGH324" s="414"/>
      <c r="PGI324" s="415"/>
      <c r="PGJ324" s="416" t="s">
        <v>770</v>
      </c>
      <c r="PGK324" s="413" t="s">
        <v>771</v>
      </c>
      <c r="PGL324" s="414"/>
      <c r="PGM324" s="415"/>
      <c r="PGN324" s="416" t="s">
        <v>770</v>
      </c>
      <c r="PGO324" s="413" t="s">
        <v>771</v>
      </c>
      <c r="PGP324" s="414"/>
      <c r="PGQ324" s="415"/>
      <c r="PGR324" s="416" t="s">
        <v>770</v>
      </c>
      <c r="PGS324" s="413" t="s">
        <v>771</v>
      </c>
      <c r="PGT324" s="414"/>
      <c r="PGU324" s="415"/>
      <c r="PGV324" s="416" t="s">
        <v>770</v>
      </c>
      <c r="PGW324" s="413" t="s">
        <v>771</v>
      </c>
      <c r="PGX324" s="414"/>
      <c r="PGY324" s="415"/>
      <c r="PGZ324" s="416" t="s">
        <v>770</v>
      </c>
      <c r="PHA324" s="413" t="s">
        <v>771</v>
      </c>
      <c r="PHB324" s="414"/>
      <c r="PHC324" s="415"/>
      <c r="PHD324" s="416" t="s">
        <v>770</v>
      </c>
      <c r="PHE324" s="413" t="s">
        <v>771</v>
      </c>
      <c r="PHF324" s="414"/>
      <c r="PHG324" s="415"/>
      <c r="PHH324" s="416" t="s">
        <v>770</v>
      </c>
      <c r="PHI324" s="413" t="s">
        <v>771</v>
      </c>
      <c r="PHJ324" s="414"/>
      <c r="PHK324" s="415"/>
      <c r="PHL324" s="416" t="s">
        <v>770</v>
      </c>
      <c r="PHM324" s="413" t="s">
        <v>771</v>
      </c>
      <c r="PHN324" s="414"/>
      <c r="PHO324" s="415"/>
      <c r="PHP324" s="416" t="s">
        <v>770</v>
      </c>
      <c r="PHQ324" s="413" t="s">
        <v>771</v>
      </c>
      <c r="PHR324" s="414"/>
      <c r="PHS324" s="415"/>
      <c r="PHT324" s="416" t="s">
        <v>770</v>
      </c>
      <c r="PHU324" s="413" t="s">
        <v>771</v>
      </c>
      <c r="PHV324" s="414"/>
      <c r="PHW324" s="415"/>
      <c r="PHX324" s="416" t="s">
        <v>770</v>
      </c>
      <c r="PHY324" s="413" t="s">
        <v>771</v>
      </c>
      <c r="PHZ324" s="414"/>
      <c r="PIA324" s="415"/>
      <c r="PIB324" s="416" t="s">
        <v>770</v>
      </c>
      <c r="PIC324" s="413" t="s">
        <v>771</v>
      </c>
      <c r="PID324" s="414"/>
      <c r="PIE324" s="415"/>
      <c r="PIF324" s="416" t="s">
        <v>770</v>
      </c>
      <c r="PIG324" s="413" t="s">
        <v>771</v>
      </c>
      <c r="PIH324" s="414"/>
      <c r="PII324" s="415"/>
      <c r="PIJ324" s="416" t="s">
        <v>770</v>
      </c>
      <c r="PIK324" s="413" t="s">
        <v>771</v>
      </c>
      <c r="PIL324" s="414"/>
      <c r="PIM324" s="415"/>
      <c r="PIN324" s="416" t="s">
        <v>770</v>
      </c>
      <c r="PIO324" s="413" t="s">
        <v>771</v>
      </c>
      <c r="PIP324" s="414"/>
      <c r="PIQ324" s="415"/>
      <c r="PIR324" s="416" t="s">
        <v>770</v>
      </c>
      <c r="PIS324" s="413" t="s">
        <v>771</v>
      </c>
      <c r="PIT324" s="414"/>
      <c r="PIU324" s="415"/>
      <c r="PIV324" s="416" t="s">
        <v>770</v>
      </c>
      <c r="PIW324" s="413" t="s">
        <v>771</v>
      </c>
      <c r="PIX324" s="414"/>
      <c r="PIY324" s="415"/>
      <c r="PIZ324" s="416" t="s">
        <v>770</v>
      </c>
      <c r="PJA324" s="413" t="s">
        <v>771</v>
      </c>
      <c r="PJB324" s="414"/>
      <c r="PJC324" s="415"/>
      <c r="PJD324" s="416" t="s">
        <v>770</v>
      </c>
      <c r="PJE324" s="413" t="s">
        <v>771</v>
      </c>
      <c r="PJF324" s="414"/>
      <c r="PJG324" s="415"/>
      <c r="PJH324" s="416" t="s">
        <v>770</v>
      </c>
      <c r="PJI324" s="413" t="s">
        <v>771</v>
      </c>
      <c r="PJJ324" s="414"/>
      <c r="PJK324" s="415"/>
      <c r="PJL324" s="416" t="s">
        <v>770</v>
      </c>
      <c r="PJM324" s="413" t="s">
        <v>771</v>
      </c>
      <c r="PJN324" s="414"/>
      <c r="PJO324" s="415"/>
      <c r="PJP324" s="416" t="s">
        <v>770</v>
      </c>
      <c r="PJQ324" s="413" t="s">
        <v>771</v>
      </c>
      <c r="PJR324" s="414"/>
      <c r="PJS324" s="415"/>
      <c r="PJT324" s="416" t="s">
        <v>770</v>
      </c>
      <c r="PJU324" s="413" t="s">
        <v>771</v>
      </c>
      <c r="PJV324" s="414"/>
      <c r="PJW324" s="415"/>
      <c r="PJX324" s="416" t="s">
        <v>770</v>
      </c>
      <c r="PJY324" s="413" t="s">
        <v>771</v>
      </c>
      <c r="PJZ324" s="414"/>
      <c r="PKA324" s="415"/>
      <c r="PKB324" s="416" t="s">
        <v>770</v>
      </c>
      <c r="PKC324" s="413" t="s">
        <v>771</v>
      </c>
      <c r="PKD324" s="414"/>
      <c r="PKE324" s="415"/>
      <c r="PKF324" s="416" t="s">
        <v>770</v>
      </c>
      <c r="PKG324" s="413" t="s">
        <v>771</v>
      </c>
      <c r="PKH324" s="414"/>
      <c r="PKI324" s="415"/>
      <c r="PKJ324" s="416" t="s">
        <v>770</v>
      </c>
      <c r="PKK324" s="413" t="s">
        <v>771</v>
      </c>
      <c r="PKL324" s="414"/>
      <c r="PKM324" s="415"/>
      <c r="PKN324" s="416" t="s">
        <v>770</v>
      </c>
      <c r="PKO324" s="413" t="s">
        <v>771</v>
      </c>
      <c r="PKP324" s="414"/>
      <c r="PKQ324" s="415"/>
      <c r="PKR324" s="416" t="s">
        <v>770</v>
      </c>
      <c r="PKS324" s="413" t="s">
        <v>771</v>
      </c>
      <c r="PKT324" s="414"/>
      <c r="PKU324" s="415"/>
      <c r="PKV324" s="416" t="s">
        <v>770</v>
      </c>
      <c r="PKW324" s="413" t="s">
        <v>771</v>
      </c>
      <c r="PKX324" s="414"/>
      <c r="PKY324" s="415"/>
      <c r="PKZ324" s="416" t="s">
        <v>770</v>
      </c>
      <c r="PLA324" s="413" t="s">
        <v>771</v>
      </c>
      <c r="PLB324" s="414"/>
      <c r="PLC324" s="415"/>
      <c r="PLD324" s="416" t="s">
        <v>770</v>
      </c>
      <c r="PLE324" s="413" t="s">
        <v>771</v>
      </c>
      <c r="PLF324" s="414"/>
      <c r="PLG324" s="415"/>
      <c r="PLH324" s="416" t="s">
        <v>770</v>
      </c>
      <c r="PLI324" s="413" t="s">
        <v>771</v>
      </c>
      <c r="PLJ324" s="414"/>
      <c r="PLK324" s="415"/>
      <c r="PLL324" s="416" t="s">
        <v>770</v>
      </c>
      <c r="PLM324" s="413" t="s">
        <v>771</v>
      </c>
      <c r="PLN324" s="414"/>
      <c r="PLO324" s="415"/>
      <c r="PLP324" s="416" t="s">
        <v>770</v>
      </c>
      <c r="PLQ324" s="413" t="s">
        <v>771</v>
      </c>
      <c r="PLR324" s="414"/>
      <c r="PLS324" s="415"/>
      <c r="PLT324" s="416" t="s">
        <v>770</v>
      </c>
      <c r="PLU324" s="413" t="s">
        <v>771</v>
      </c>
      <c r="PLV324" s="414"/>
      <c r="PLW324" s="415"/>
      <c r="PLX324" s="416" t="s">
        <v>770</v>
      </c>
      <c r="PLY324" s="413" t="s">
        <v>771</v>
      </c>
      <c r="PLZ324" s="414"/>
      <c r="PMA324" s="415"/>
      <c r="PMB324" s="416" t="s">
        <v>770</v>
      </c>
      <c r="PMC324" s="413" t="s">
        <v>771</v>
      </c>
      <c r="PMD324" s="414"/>
      <c r="PME324" s="415"/>
      <c r="PMF324" s="416" t="s">
        <v>770</v>
      </c>
      <c r="PMG324" s="413" t="s">
        <v>771</v>
      </c>
      <c r="PMH324" s="414"/>
      <c r="PMI324" s="415"/>
      <c r="PMJ324" s="416" t="s">
        <v>770</v>
      </c>
      <c r="PMK324" s="413" t="s">
        <v>771</v>
      </c>
      <c r="PML324" s="414"/>
      <c r="PMM324" s="415"/>
      <c r="PMN324" s="416" t="s">
        <v>770</v>
      </c>
      <c r="PMO324" s="413" t="s">
        <v>771</v>
      </c>
      <c r="PMP324" s="414"/>
      <c r="PMQ324" s="415"/>
      <c r="PMR324" s="416" t="s">
        <v>770</v>
      </c>
      <c r="PMS324" s="413" t="s">
        <v>771</v>
      </c>
      <c r="PMT324" s="414"/>
      <c r="PMU324" s="415"/>
      <c r="PMV324" s="416" t="s">
        <v>770</v>
      </c>
      <c r="PMW324" s="413" t="s">
        <v>771</v>
      </c>
      <c r="PMX324" s="414"/>
      <c r="PMY324" s="415"/>
      <c r="PMZ324" s="416" t="s">
        <v>770</v>
      </c>
      <c r="PNA324" s="413" t="s">
        <v>771</v>
      </c>
      <c r="PNB324" s="414"/>
      <c r="PNC324" s="415"/>
      <c r="PND324" s="416" t="s">
        <v>770</v>
      </c>
      <c r="PNE324" s="413" t="s">
        <v>771</v>
      </c>
      <c r="PNF324" s="414"/>
      <c r="PNG324" s="415"/>
      <c r="PNH324" s="416" t="s">
        <v>770</v>
      </c>
      <c r="PNI324" s="413" t="s">
        <v>771</v>
      </c>
      <c r="PNJ324" s="414"/>
      <c r="PNK324" s="415"/>
      <c r="PNL324" s="416" t="s">
        <v>770</v>
      </c>
      <c r="PNM324" s="413" t="s">
        <v>771</v>
      </c>
      <c r="PNN324" s="414"/>
      <c r="PNO324" s="415"/>
      <c r="PNP324" s="416" t="s">
        <v>770</v>
      </c>
      <c r="PNQ324" s="413" t="s">
        <v>771</v>
      </c>
      <c r="PNR324" s="414"/>
      <c r="PNS324" s="415"/>
      <c r="PNT324" s="416" t="s">
        <v>770</v>
      </c>
      <c r="PNU324" s="413" t="s">
        <v>771</v>
      </c>
      <c r="PNV324" s="414"/>
      <c r="PNW324" s="415"/>
      <c r="PNX324" s="416" t="s">
        <v>770</v>
      </c>
      <c r="PNY324" s="413" t="s">
        <v>771</v>
      </c>
      <c r="PNZ324" s="414"/>
      <c r="POA324" s="415"/>
      <c r="POB324" s="416" t="s">
        <v>770</v>
      </c>
      <c r="POC324" s="413" t="s">
        <v>771</v>
      </c>
      <c r="POD324" s="414"/>
      <c r="POE324" s="415"/>
      <c r="POF324" s="416" t="s">
        <v>770</v>
      </c>
      <c r="POG324" s="413" t="s">
        <v>771</v>
      </c>
      <c r="POH324" s="414"/>
      <c r="POI324" s="415"/>
      <c r="POJ324" s="416" t="s">
        <v>770</v>
      </c>
      <c r="POK324" s="413" t="s">
        <v>771</v>
      </c>
      <c r="POL324" s="414"/>
      <c r="POM324" s="415"/>
      <c r="PON324" s="416" t="s">
        <v>770</v>
      </c>
      <c r="POO324" s="413" t="s">
        <v>771</v>
      </c>
      <c r="POP324" s="414"/>
      <c r="POQ324" s="415"/>
      <c r="POR324" s="416" t="s">
        <v>770</v>
      </c>
      <c r="POS324" s="413" t="s">
        <v>771</v>
      </c>
      <c r="POT324" s="414"/>
      <c r="POU324" s="415"/>
      <c r="POV324" s="416" t="s">
        <v>770</v>
      </c>
      <c r="POW324" s="413" t="s">
        <v>771</v>
      </c>
      <c r="POX324" s="414"/>
      <c r="POY324" s="415"/>
      <c r="POZ324" s="416" t="s">
        <v>770</v>
      </c>
      <c r="PPA324" s="413" t="s">
        <v>771</v>
      </c>
      <c r="PPB324" s="414"/>
      <c r="PPC324" s="415"/>
      <c r="PPD324" s="416" t="s">
        <v>770</v>
      </c>
      <c r="PPE324" s="413" t="s">
        <v>771</v>
      </c>
      <c r="PPF324" s="414"/>
      <c r="PPG324" s="415"/>
      <c r="PPH324" s="416" t="s">
        <v>770</v>
      </c>
      <c r="PPI324" s="413" t="s">
        <v>771</v>
      </c>
      <c r="PPJ324" s="414"/>
      <c r="PPK324" s="415"/>
      <c r="PPL324" s="416" t="s">
        <v>770</v>
      </c>
      <c r="PPM324" s="413" t="s">
        <v>771</v>
      </c>
      <c r="PPN324" s="414"/>
      <c r="PPO324" s="415"/>
      <c r="PPP324" s="416" t="s">
        <v>770</v>
      </c>
      <c r="PPQ324" s="413" t="s">
        <v>771</v>
      </c>
      <c r="PPR324" s="414"/>
      <c r="PPS324" s="415"/>
      <c r="PPT324" s="416" t="s">
        <v>770</v>
      </c>
      <c r="PPU324" s="413" t="s">
        <v>771</v>
      </c>
      <c r="PPV324" s="414"/>
      <c r="PPW324" s="415"/>
      <c r="PPX324" s="416" t="s">
        <v>770</v>
      </c>
      <c r="PPY324" s="413" t="s">
        <v>771</v>
      </c>
      <c r="PPZ324" s="414"/>
      <c r="PQA324" s="415"/>
      <c r="PQB324" s="416" t="s">
        <v>770</v>
      </c>
      <c r="PQC324" s="413" t="s">
        <v>771</v>
      </c>
      <c r="PQD324" s="414"/>
      <c r="PQE324" s="415"/>
      <c r="PQF324" s="416" t="s">
        <v>770</v>
      </c>
      <c r="PQG324" s="413" t="s">
        <v>771</v>
      </c>
      <c r="PQH324" s="414"/>
      <c r="PQI324" s="415"/>
      <c r="PQJ324" s="416" t="s">
        <v>770</v>
      </c>
      <c r="PQK324" s="413" t="s">
        <v>771</v>
      </c>
      <c r="PQL324" s="414"/>
      <c r="PQM324" s="415"/>
      <c r="PQN324" s="416" t="s">
        <v>770</v>
      </c>
      <c r="PQO324" s="413" t="s">
        <v>771</v>
      </c>
      <c r="PQP324" s="414"/>
      <c r="PQQ324" s="415"/>
      <c r="PQR324" s="416" t="s">
        <v>770</v>
      </c>
      <c r="PQS324" s="413" t="s">
        <v>771</v>
      </c>
      <c r="PQT324" s="414"/>
      <c r="PQU324" s="415"/>
      <c r="PQV324" s="416" t="s">
        <v>770</v>
      </c>
      <c r="PQW324" s="413" t="s">
        <v>771</v>
      </c>
      <c r="PQX324" s="414"/>
      <c r="PQY324" s="415"/>
      <c r="PQZ324" s="416" t="s">
        <v>770</v>
      </c>
      <c r="PRA324" s="413" t="s">
        <v>771</v>
      </c>
      <c r="PRB324" s="414"/>
      <c r="PRC324" s="415"/>
      <c r="PRD324" s="416" t="s">
        <v>770</v>
      </c>
      <c r="PRE324" s="413" t="s">
        <v>771</v>
      </c>
      <c r="PRF324" s="414"/>
      <c r="PRG324" s="415"/>
      <c r="PRH324" s="416" t="s">
        <v>770</v>
      </c>
      <c r="PRI324" s="413" t="s">
        <v>771</v>
      </c>
      <c r="PRJ324" s="414"/>
      <c r="PRK324" s="415"/>
      <c r="PRL324" s="416" t="s">
        <v>770</v>
      </c>
      <c r="PRM324" s="413" t="s">
        <v>771</v>
      </c>
      <c r="PRN324" s="414"/>
      <c r="PRO324" s="415"/>
      <c r="PRP324" s="416" t="s">
        <v>770</v>
      </c>
      <c r="PRQ324" s="413" t="s">
        <v>771</v>
      </c>
      <c r="PRR324" s="414"/>
      <c r="PRS324" s="415"/>
      <c r="PRT324" s="416" t="s">
        <v>770</v>
      </c>
      <c r="PRU324" s="413" t="s">
        <v>771</v>
      </c>
      <c r="PRV324" s="414"/>
      <c r="PRW324" s="415"/>
      <c r="PRX324" s="416" t="s">
        <v>770</v>
      </c>
      <c r="PRY324" s="413" t="s">
        <v>771</v>
      </c>
      <c r="PRZ324" s="414"/>
      <c r="PSA324" s="415"/>
      <c r="PSB324" s="416" t="s">
        <v>770</v>
      </c>
      <c r="PSC324" s="413" t="s">
        <v>771</v>
      </c>
      <c r="PSD324" s="414"/>
      <c r="PSE324" s="415"/>
      <c r="PSF324" s="416" t="s">
        <v>770</v>
      </c>
      <c r="PSG324" s="413" t="s">
        <v>771</v>
      </c>
      <c r="PSH324" s="414"/>
      <c r="PSI324" s="415"/>
      <c r="PSJ324" s="416" t="s">
        <v>770</v>
      </c>
      <c r="PSK324" s="413" t="s">
        <v>771</v>
      </c>
      <c r="PSL324" s="414"/>
      <c r="PSM324" s="415"/>
      <c r="PSN324" s="416" t="s">
        <v>770</v>
      </c>
      <c r="PSO324" s="413" t="s">
        <v>771</v>
      </c>
      <c r="PSP324" s="414"/>
      <c r="PSQ324" s="415"/>
      <c r="PSR324" s="416" t="s">
        <v>770</v>
      </c>
      <c r="PSS324" s="413" t="s">
        <v>771</v>
      </c>
      <c r="PST324" s="414"/>
      <c r="PSU324" s="415"/>
      <c r="PSV324" s="416" t="s">
        <v>770</v>
      </c>
      <c r="PSW324" s="413" t="s">
        <v>771</v>
      </c>
      <c r="PSX324" s="414"/>
      <c r="PSY324" s="415"/>
      <c r="PSZ324" s="416" t="s">
        <v>770</v>
      </c>
      <c r="PTA324" s="413" t="s">
        <v>771</v>
      </c>
      <c r="PTB324" s="414"/>
      <c r="PTC324" s="415"/>
      <c r="PTD324" s="416" t="s">
        <v>770</v>
      </c>
      <c r="PTE324" s="413" t="s">
        <v>771</v>
      </c>
      <c r="PTF324" s="414"/>
      <c r="PTG324" s="415"/>
      <c r="PTH324" s="416" t="s">
        <v>770</v>
      </c>
      <c r="PTI324" s="413" t="s">
        <v>771</v>
      </c>
      <c r="PTJ324" s="414"/>
      <c r="PTK324" s="415"/>
      <c r="PTL324" s="416" t="s">
        <v>770</v>
      </c>
      <c r="PTM324" s="413" t="s">
        <v>771</v>
      </c>
      <c r="PTN324" s="414"/>
      <c r="PTO324" s="415"/>
      <c r="PTP324" s="416" t="s">
        <v>770</v>
      </c>
      <c r="PTQ324" s="413" t="s">
        <v>771</v>
      </c>
      <c r="PTR324" s="414"/>
      <c r="PTS324" s="415"/>
      <c r="PTT324" s="416" t="s">
        <v>770</v>
      </c>
      <c r="PTU324" s="413" t="s">
        <v>771</v>
      </c>
      <c r="PTV324" s="414"/>
      <c r="PTW324" s="415"/>
      <c r="PTX324" s="416" t="s">
        <v>770</v>
      </c>
      <c r="PTY324" s="413" t="s">
        <v>771</v>
      </c>
      <c r="PTZ324" s="414"/>
      <c r="PUA324" s="415"/>
      <c r="PUB324" s="416" t="s">
        <v>770</v>
      </c>
      <c r="PUC324" s="413" t="s">
        <v>771</v>
      </c>
      <c r="PUD324" s="414"/>
      <c r="PUE324" s="415"/>
      <c r="PUF324" s="416" t="s">
        <v>770</v>
      </c>
      <c r="PUG324" s="413" t="s">
        <v>771</v>
      </c>
      <c r="PUH324" s="414"/>
      <c r="PUI324" s="415"/>
      <c r="PUJ324" s="416" t="s">
        <v>770</v>
      </c>
      <c r="PUK324" s="413" t="s">
        <v>771</v>
      </c>
      <c r="PUL324" s="414"/>
      <c r="PUM324" s="415"/>
      <c r="PUN324" s="416" t="s">
        <v>770</v>
      </c>
      <c r="PUO324" s="413" t="s">
        <v>771</v>
      </c>
      <c r="PUP324" s="414"/>
      <c r="PUQ324" s="415"/>
      <c r="PUR324" s="416" t="s">
        <v>770</v>
      </c>
      <c r="PUS324" s="413" t="s">
        <v>771</v>
      </c>
      <c r="PUT324" s="414"/>
      <c r="PUU324" s="415"/>
      <c r="PUV324" s="416" t="s">
        <v>770</v>
      </c>
      <c r="PUW324" s="413" t="s">
        <v>771</v>
      </c>
      <c r="PUX324" s="414"/>
      <c r="PUY324" s="415"/>
      <c r="PUZ324" s="416" t="s">
        <v>770</v>
      </c>
      <c r="PVA324" s="413" t="s">
        <v>771</v>
      </c>
      <c r="PVB324" s="414"/>
      <c r="PVC324" s="415"/>
      <c r="PVD324" s="416" t="s">
        <v>770</v>
      </c>
      <c r="PVE324" s="413" t="s">
        <v>771</v>
      </c>
      <c r="PVF324" s="414"/>
      <c r="PVG324" s="415"/>
      <c r="PVH324" s="416" t="s">
        <v>770</v>
      </c>
      <c r="PVI324" s="413" t="s">
        <v>771</v>
      </c>
      <c r="PVJ324" s="414"/>
      <c r="PVK324" s="415"/>
      <c r="PVL324" s="416" t="s">
        <v>770</v>
      </c>
      <c r="PVM324" s="413" t="s">
        <v>771</v>
      </c>
      <c r="PVN324" s="414"/>
      <c r="PVO324" s="415"/>
      <c r="PVP324" s="416" t="s">
        <v>770</v>
      </c>
      <c r="PVQ324" s="413" t="s">
        <v>771</v>
      </c>
      <c r="PVR324" s="414"/>
      <c r="PVS324" s="415"/>
      <c r="PVT324" s="416" t="s">
        <v>770</v>
      </c>
      <c r="PVU324" s="413" t="s">
        <v>771</v>
      </c>
      <c r="PVV324" s="414"/>
      <c r="PVW324" s="415"/>
      <c r="PVX324" s="416" t="s">
        <v>770</v>
      </c>
      <c r="PVY324" s="413" t="s">
        <v>771</v>
      </c>
      <c r="PVZ324" s="414"/>
      <c r="PWA324" s="415"/>
      <c r="PWB324" s="416" t="s">
        <v>770</v>
      </c>
      <c r="PWC324" s="413" t="s">
        <v>771</v>
      </c>
      <c r="PWD324" s="414"/>
      <c r="PWE324" s="415"/>
      <c r="PWF324" s="416" t="s">
        <v>770</v>
      </c>
      <c r="PWG324" s="413" t="s">
        <v>771</v>
      </c>
      <c r="PWH324" s="414"/>
      <c r="PWI324" s="415"/>
      <c r="PWJ324" s="416" t="s">
        <v>770</v>
      </c>
      <c r="PWK324" s="413" t="s">
        <v>771</v>
      </c>
      <c r="PWL324" s="414"/>
      <c r="PWM324" s="415"/>
      <c r="PWN324" s="416" t="s">
        <v>770</v>
      </c>
      <c r="PWO324" s="413" t="s">
        <v>771</v>
      </c>
      <c r="PWP324" s="414"/>
      <c r="PWQ324" s="415"/>
      <c r="PWR324" s="416" t="s">
        <v>770</v>
      </c>
      <c r="PWS324" s="413" t="s">
        <v>771</v>
      </c>
      <c r="PWT324" s="414"/>
      <c r="PWU324" s="415"/>
      <c r="PWV324" s="416" t="s">
        <v>770</v>
      </c>
      <c r="PWW324" s="413" t="s">
        <v>771</v>
      </c>
      <c r="PWX324" s="414"/>
      <c r="PWY324" s="415"/>
      <c r="PWZ324" s="416" t="s">
        <v>770</v>
      </c>
      <c r="PXA324" s="413" t="s">
        <v>771</v>
      </c>
      <c r="PXB324" s="414"/>
      <c r="PXC324" s="415"/>
      <c r="PXD324" s="416" t="s">
        <v>770</v>
      </c>
      <c r="PXE324" s="413" t="s">
        <v>771</v>
      </c>
      <c r="PXF324" s="414"/>
      <c r="PXG324" s="415"/>
      <c r="PXH324" s="416" t="s">
        <v>770</v>
      </c>
      <c r="PXI324" s="413" t="s">
        <v>771</v>
      </c>
      <c r="PXJ324" s="414"/>
      <c r="PXK324" s="415"/>
      <c r="PXL324" s="416" t="s">
        <v>770</v>
      </c>
      <c r="PXM324" s="413" t="s">
        <v>771</v>
      </c>
      <c r="PXN324" s="414"/>
      <c r="PXO324" s="415"/>
      <c r="PXP324" s="416" t="s">
        <v>770</v>
      </c>
      <c r="PXQ324" s="413" t="s">
        <v>771</v>
      </c>
      <c r="PXR324" s="414"/>
      <c r="PXS324" s="415"/>
      <c r="PXT324" s="416" t="s">
        <v>770</v>
      </c>
      <c r="PXU324" s="413" t="s">
        <v>771</v>
      </c>
      <c r="PXV324" s="414"/>
      <c r="PXW324" s="415"/>
      <c r="PXX324" s="416" t="s">
        <v>770</v>
      </c>
      <c r="PXY324" s="413" t="s">
        <v>771</v>
      </c>
      <c r="PXZ324" s="414"/>
      <c r="PYA324" s="415"/>
      <c r="PYB324" s="416" t="s">
        <v>770</v>
      </c>
      <c r="PYC324" s="413" t="s">
        <v>771</v>
      </c>
      <c r="PYD324" s="414"/>
      <c r="PYE324" s="415"/>
      <c r="PYF324" s="416" t="s">
        <v>770</v>
      </c>
      <c r="PYG324" s="413" t="s">
        <v>771</v>
      </c>
      <c r="PYH324" s="414"/>
      <c r="PYI324" s="415"/>
      <c r="PYJ324" s="416" t="s">
        <v>770</v>
      </c>
      <c r="PYK324" s="413" t="s">
        <v>771</v>
      </c>
      <c r="PYL324" s="414"/>
      <c r="PYM324" s="415"/>
      <c r="PYN324" s="416" t="s">
        <v>770</v>
      </c>
      <c r="PYO324" s="413" t="s">
        <v>771</v>
      </c>
      <c r="PYP324" s="414"/>
      <c r="PYQ324" s="415"/>
      <c r="PYR324" s="416" t="s">
        <v>770</v>
      </c>
      <c r="PYS324" s="413" t="s">
        <v>771</v>
      </c>
      <c r="PYT324" s="414"/>
      <c r="PYU324" s="415"/>
      <c r="PYV324" s="416" t="s">
        <v>770</v>
      </c>
      <c r="PYW324" s="413" t="s">
        <v>771</v>
      </c>
      <c r="PYX324" s="414"/>
      <c r="PYY324" s="415"/>
      <c r="PYZ324" s="416" t="s">
        <v>770</v>
      </c>
      <c r="PZA324" s="413" t="s">
        <v>771</v>
      </c>
      <c r="PZB324" s="414"/>
      <c r="PZC324" s="415"/>
      <c r="PZD324" s="416" t="s">
        <v>770</v>
      </c>
      <c r="PZE324" s="413" t="s">
        <v>771</v>
      </c>
      <c r="PZF324" s="414"/>
      <c r="PZG324" s="415"/>
      <c r="PZH324" s="416" t="s">
        <v>770</v>
      </c>
      <c r="PZI324" s="413" t="s">
        <v>771</v>
      </c>
      <c r="PZJ324" s="414"/>
      <c r="PZK324" s="415"/>
      <c r="PZL324" s="416" t="s">
        <v>770</v>
      </c>
      <c r="PZM324" s="413" t="s">
        <v>771</v>
      </c>
      <c r="PZN324" s="414"/>
      <c r="PZO324" s="415"/>
      <c r="PZP324" s="416" t="s">
        <v>770</v>
      </c>
      <c r="PZQ324" s="413" t="s">
        <v>771</v>
      </c>
      <c r="PZR324" s="414"/>
      <c r="PZS324" s="415"/>
      <c r="PZT324" s="416" t="s">
        <v>770</v>
      </c>
      <c r="PZU324" s="413" t="s">
        <v>771</v>
      </c>
      <c r="PZV324" s="414"/>
      <c r="PZW324" s="415"/>
      <c r="PZX324" s="416" t="s">
        <v>770</v>
      </c>
      <c r="PZY324" s="413" t="s">
        <v>771</v>
      </c>
      <c r="PZZ324" s="414"/>
      <c r="QAA324" s="415"/>
      <c r="QAB324" s="416" t="s">
        <v>770</v>
      </c>
      <c r="QAC324" s="413" t="s">
        <v>771</v>
      </c>
      <c r="QAD324" s="414"/>
      <c r="QAE324" s="415"/>
      <c r="QAF324" s="416" t="s">
        <v>770</v>
      </c>
      <c r="QAG324" s="413" t="s">
        <v>771</v>
      </c>
      <c r="QAH324" s="414"/>
      <c r="QAI324" s="415"/>
      <c r="QAJ324" s="416" t="s">
        <v>770</v>
      </c>
      <c r="QAK324" s="413" t="s">
        <v>771</v>
      </c>
      <c r="QAL324" s="414"/>
      <c r="QAM324" s="415"/>
      <c r="QAN324" s="416" t="s">
        <v>770</v>
      </c>
      <c r="QAO324" s="413" t="s">
        <v>771</v>
      </c>
      <c r="QAP324" s="414"/>
      <c r="QAQ324" s="415"/>
      <c r="QAR324" s="416" t="s">
        <v>770</v>
      </c>
      <c r="QAS324" s="413" t="s">
        <v>771</v>
      </c>
      <c r="QAT324" s="414"/>
      <c r="QAU324" s="415"/>
      <c r="QAV324" s="416" t="s">
        <v>770</v>
      </c>
      <c r="QAW324" s="413" t="s">
        <v>771</v>
      </c>
      <c r="QAX324" s="414"/>
      <c r="QAY324" s="415"/>
      <c r="QAZ324" s="416" t="s">
        <v>770</v>
      </c>
      <c r="QBA324" s="413" t="s">
        <v>771</v>
      </c>
      <c r="QBB324" s="414"/>
      <c r="QBC324" s="415"/>
      <c r="QBD324" s="416" t="s">
        <v>770</v>
      </c>
      <c r="QBE324" s="413" t="s">
        <v>771</v>
      </c>
      <c r="QBF324" s="414"/>
      <c r="QBG324" s="415"/>
      <c r="QBH324" s="416" t="s">
        <v>770</v>
      </c>
      <c r="QBI324" s="413" t="s">
        <v>771</v>
      </c>
      <c r="QBJ324" s="414"/>
      <c r="QBK324" s="415"/>
      <c r="QBL324" s="416" t="s">
        <v>770</v>
      </c>
      <c r="QBM324" s="413" t="s">
        <v>771</v>
      </c>
      <c r="QBN324" s="414"/>
      <c r="QBO324" s="415"/>
      <c r="QBP324" s="416" t="s">
        <v>770</v>
      </c>
      <c r="QBQ324" s="413" t="s">
        <v>771</v>
      </c>
      <c r="QBR324" s="414"/>
      <c r="QBS324" s="415"/>
      <c r="QBT324" s="416" t="s">
        <v>770</v>
      </c>
      <c r="QBU324" s="413" t="s">
        <v>771</v>
      </c>
      <c r="QBV324" s="414"/>
      <c r="QBW324" s="415"/>
      <c r="QBX324" s="416" t="s">
        <v>770</v>
      </c>
      <c r="QBY324" s="413" t="s">
        <v>771</v>
      </c>
      <c r="QBZ324" s="414"/>
      <c r="QCA324" s="415"/>
      <c r="QCB324" s="416" t="s">
        <v>770</v>
      </c>
      <c r="QCC324" s="413" t="s">
        <v>771</v>
      </c>
      <c r="QCD324" s="414"/>
      <c r="QCE324" s="415"/>
      <c r="QCF324" s="416" t="s">
        <v>770</v>
      </c>
      <c r="QCG324" s="413" t="s">
        <v>771</v>
      </c>
      <c r="QCH324" s="414"/>
      <c r="QCI324" s="415"/>
      <c r="QCJ324" s="416" t="s">
        <v>770</v>
      </c>
      <c r="QCK324" s="413" t="s">
        <v>771</v>
      </c>
      <c r="QCL324" s="414"/>
      <c r="QCM324" s="415"/>
      <c r="QCN324" s="416" t="s">
        <v>770</v>
      </c>
      <c r="QCO324" s="413" t="s">
        <v>771</v>
      </c>
      <c r="QCP324" s="414"/>
      <c r="QCQ324" s="415"/>
      <c r="QCR324" s="416" t="s">
        <v>770</v>
      </c>
      <c r="QCS324" s="413" t="s">
        <v>771</v>
      </c>
      <c r="QCT324" s="414"/>
      <c r="QCU324" s="415"/>
      <c r="QCV324" s="416" t="s">
        <v>770</v>
      </c>
      <c r="QCW324" s="413" t="s">
        <v>771</v>
      </c>
      <c r="QCX324" s="414"/>
      <c r="QCY324" s="415"/>
      <c r="QCZ324" s="416" t="s">
        <v>770</v>
      </c>
      <c r="QDA324" s="413" t="s">
        <v>771</v>
      </c>
      <c r="QDB324" s="414"/>
      <c r="QDC324" s="415"/>
      <c r="QDD324" s="416" t="s">
        <v>770</v>
      </c>
      <c r="QDE324" s="413" t="s">
        <v>771</v>
      </c>
      <c r="QDF324" s="414"/>
      <c r="QDG324" s="415"/>
      <c r="QDH324" s="416" t="s">
        <v>770</v>
      </c>
      <c r="QDI324" s="413" t="s">
        <v>771</v>
      </c>
      <c r="QDJ324" s="414"/>
      <c r="QDK324" s="415"/>
      <c r="QDL324" s="416" t="s">
        <v>770</v>
      </c>
      <c r="QDM324" s="413" t="s">
        <v>771</v>
      </c>
      <c r="QDN324" s="414"/>
      <c r="QDO324" s="415"/>
      <c r="QDP324" s="416" t="s">
        <v>770</v>
      </c>
      <c r="QDQ324" s="413" t="s">
        <v>771</v>
      </c>
      <c r="QDR324" s="414"/>
      <c r="QDS324" s="415"/>
      <c r="QDT324" s="416" t="s">
        <v>770</v>
      </c>
      <c r="QDU324" s="413" t="s">
        <v>771</v>
      </c>
      <c r="QDV324" s="414"/>
      <c r="QDW324" s="415"/>
      <c r="QDX324" s="416" t="s">
        <v>770</v>
      </c>
      <c r="QDY324" s="413" t="s">
        <v>771</v>
      </c>
      <c r="QDZ324" s="414"/>
      <c r="QEA324" s="415"/>
      <c r="QEB324" s="416" t="s">
        <v>770</v>
      </c>
      <c r="QEC324" s="413" t="s">
        <v>771</v>
      </c>
      <c r="QED324" s="414"/>
      <c r="QEE324" s="415"/>
      <c r="QEF324" s="416" t="s">
        <v>770</v>
      </c>
      <c r="QEG324" s="413" t="s">
        <v>771</v>
      </c>
      <c r="QEH324" s="414"/>
      <c r="QEI324" s="415"/>
      <c r="QEJ324" s="416" t="s">
        <v>770</v>
      </c>
      <c r="QEK324" s="413" t="s">
        <v>771</v>
      </c>
      <c r="QEL324" s="414"/>
      <c r="QEM324" s="415"/>
      <c r="QEN324" s="416" t="s">
        <v>770</v>
      </c>
      <c r="QEO324" s="413" t="s">
        <v>771</v>
      </c>
      <c r="QEP324" s="414"/>
      <c r="QEQ324" s="415"/>
      <c r="QER324" s="416" t="s">
        <v>770</v>
      </c>
      <c r="QES324" s="413" t="s">
        <v>771</v>
      </c>
      <c r="QET324" s="414"/>
      <c r="QEU324" s="415"/>
      <c r="QEV324" s="416" t="s">
        <v>770</v>
      </c>
      <c r="QEW324" s="413" t="s">
        <v>771</v>
      </c>
      <c r="QEX324" s="414"/>
      <c r="QEY324" s="415"/>
      <c r="QEZ324" s="416" t="s">
        <v>770</v>
      </c>
      <c r="QFA324" s="413" t="s">
        <v>771</v>
      </c>
      <c r="QFB324" s="414"/>
      <c r="QFC324" s="415"/>
      <c r="QFD324" s="416" t="s">
        <v>770</v>
      </c>
      <c r="QFE324" s="413" t="s">
        <v>771</v>
      </c>
      <c r="QFF324" s="414"/>
      <c r="QFG324" s="415"/>
      <c r="QFH324" s="416" t="s">
        <v>770</v>
      </c>
      <c r="QFI324" s="413" t="s">
        <v>771</v>
      </c>
      <c r="QFJ324" s="414"/>
      <c r="QFK324" s="415"/>
      <c r="QFL324" s="416" t="s">
        <v>770</v>
      </c>
      <c r="QFM324" s="413" t="s">
        <v>771</v>
      </c>
      <c r="QFN324" s="414"/>
      <c r="QFO324" s="415"/>
      <c r="QFP324" s="416" t="s">
        <v>770</v>
      </c>
      <c r="QFQ324" s="413" t="s">
        <v>771</v>
      </c>
      <c r="QFR324" s="414"/>
      <c r="QFS324" s="415"/>
      <c r="QFT324" s="416" t="s">
        <v>770</v>
      </c>
      <c r="QFU324" s="413" t="s">
        <v>771</v>
      </c>
      <c r="QFV324" s="414"/>
      <c r="QFW324" s="415"/>
      <c r="QFX324" s="416" t="s">
        <v>770</v>
      </c>
      <c r="QFY324" s="413" t="s">
        <v>771</v>
      </c>
      <c r="QFZ324" s="414"/>
      <c r="QGA324" s="415"/>
      <c r="QGB324" s="416" t="s">
        <v>770</v>
      </c>
      <c r="QGC324" s="413" t="s">
        <v>771</v>
      </c>
      <c r="QGD324" s="414"/>
      <c r="QGE324" s="415"/>
      <c r="QGF324" s="416" t="s">
        <v>770</v>
      </c>
      <c r="QGG324" s="413" t="s">
        <v>771</v>
      </c>
      <c r="QGH324" s="414"/>
      <c r="QGI324" s="415"/>
      <c r="QGJ324" s="416" t="s">
        <v>770</v>
      </c>
      <c r="QGK324" s="413" t="s">
        <v>771</v>
      </c>
      <c r="QGL324" s="414"/>
      <c r="QGM324" s="415"/>
      <c r="QGN324" s="416" t="s">
        <v>770</v>
      </c>
      <c r="QGO324" s="413" t="s">
        <v>771</v>
      </c>
      <c r="QGP324" s="414"/>
      <c r="QGQ324" s="415"/>
      <c r="QGR324" s="416" t="s">
        <v>770</v>
      </c>
      <c r="QGS324" s="413" t="s">
        <v>771</v>
      </c>
      <c r="QGT324" s="414"/>
      <c r="QGU324" s="415"/>
      <c r="QGV324" s="416" t="s">
        <v>770</v>
      </c>
      <c r="QGW324" s="413" t="s">
        <v>771</v>
      </c>
      <c r="QGX324" s="414"/>
      <c r="QGY324" s="415"/>
      <c r="QGZ324" s="416" t="s">
        <v>770</v>
      </c>
      <c r="QHA324" s="413" t="s">
        <v>771</v>
      </c>
      <c r="QHB324" s="414"/>
      <c r="QHC324" s="415"/>
      <c r="QHD324" s="416" t="s">
        <v>770</v>
      </c>
      <c r="QHE324" s="413" t="s">
        <v>771</v>
      </c>
      <c r="QHF324" s="414"/>
      <c r="QHG324" s="415"/>
      <c r="QHH324" s="416" t="s">
        <v>770</v>
      </c>
      <c r="QHI324" s="413" t="s">
        <v>771</v>
      </c>
      <c r="QHJ324" s="414"/>
      <c r="QHK324" s="415"/>
      <c r="QHL324" s="416" t="s">
        <v>770</v>
      </c>
      <c r="QHM324" s="413" t="s">
        <v>771</v>
      </c>
      <c r="QHN324" s="414"/>
      <c r="QHO324" s="415"/>
      <c r="QHP324" s="416" t="s">
        <v>770</v>
      </c>
      <c r="QHQ324" s="413" t="s">
        <v>771</v>
      </c>
      <c r="QHR324" s="414"/>
      <c r="QHS324" s="415"/>
      <c r="QHT324" s="416" t="s">
        <v>770</v>
      </c>
      <c r="QHU324" s="413" t="s">
        <v>771</v>
      </c>
      <c r="QHV324" s="414"/>
      <c r="QHW324" s="415"/>
      <c r="QHX324" s="416" t="s">
        <v>770</v>
      </c>
      <c r="QHY324" s="413" t="s">
        <v>771</v>
      </c>
      <c r="QHZ324" s="414"/>
      <c r="QIA324" s="415"/>
      <c r="QIB324" s="416" t="s">
        <v>770</v>
      </c>
      <c r="QIC324" s="413" t="s">
        <v>771</v>
      </c>
      <c r="QID324" s="414"/>
      <c r="QIE324" s="415"/>
      <c r="QIF324" s="416" t="s">
        <v>770</v>
      </c>
      <c r="QIG324" s="413" t="s">
        <v>771</v>
      </c>
      <c r="QIH324" s="414"/>
      <c r="QII324" s="415"/>
      <c r="QIJ324" s="416" t="s">
        <v>770</v>
      </c>
      <c r="QIK324" s="413" t="s">
        <v>771</v>
      </c>
      <c r="QIL324" s="414"/>
      <c r="QIM324" s="415"/>
      <c r="QIN324" s="416" t="s">
        <v>770</v>
      </c>
      <c r="QIO324" s="413" t="s">
        <v>771</v>
      </c>
      <c r="QIP324" s="414"/>
      <c r="QIQ324" s="415"/>
      <c r="QIR324" s="416" t="s">
        <v>770</v>
      </c>
      <c r="QIS324" s="413" t="s">
        <v>771</v>
      </c>
      <c r="QIT324" s="414"/>
      <c r="QIU324" s="415"/>
      <c r="QIV324" s="416" t="s">
        <v>770</v>
      </c>
      <c r="QIW324" s="413" t="s">
        <v>771</v>
      </c>
      <c r="QIX324" s="414"/>
      <c r="QIY324" s="415"/>
      <c r="QIZ324" s="416" t="s">
        <v>770</v>
      </c>
      <c r="QJA324" s="413" t="s">
        <v>771</v>
      </c>
      <c r="QJB324" s="414"/>
      <c r="QJC324" s="415"/>
      <c r="QJD324" s="416" t="s">
        <v>770</v>
      </c>
      <c r="QJE324" s="413" t="s">
        <v>771</v>
      </c>
      <c r="QJF324" s="414"/>
      <c r="QJG324" s="415"/>
      <c r="QJH324" s="416" t="s">
        <v>770</v>
      </c>
      <c r="QJI324" s="413" t="s">
        <v>771</v>
      </c>
      <c r="QJJ324" s="414"/>
      <c r="QJK324" s="415"/>
      <c r="QJL324" s="416" t="s">
        <v>770</v>
      </c>
      <c r="QJM324" s="413" t="s">
        <v>771</v>
      </c>
      <c r="QJN324" s="414"/>
      <c r="QJO324" s="415"/>
      <c r="QJP324" s="416" t="s">
        <v>770</v>
      </c>
      <c r="QJQ324" s="413" t="s">
        <v>771</v>
      </c>
      <c r="QJR324" s="414"/>
      <c r="QJS324" s="415"/>
      <c r="QJT324" s="416" t="s">
        <v>770</v>
      </c>
      <c r="QJU324" s="413" t="s">
        <v>771</v>
      </c>
      <c r="QJV324" s="414"/>
      <c r="QJW324" s="415"/>
      <c r="QJX324" s="416" t="s">
        <v>770</v>
      </c>
      <c r="QJY324" s="413" t="s">
        <v>771</v>
      </c>
      <c r="QJZ324" s="414"/>
      <c r="QKA324" s="415"/>
      <c r="QKB324" s="416" t="s">
        <v>770</v>
      </c>
      <c r="QKC324" s="413" t="s">
        <v>771</v>
      </c>
      <c r="QKD324" s="414"/>
      <c r="QKE324" s="415"/>
      <c r="QKF324" s="416" t="s">
        <v>770</v>
      </c>
      <c r="QKG324" s="413" t="s">
        <v>771</v>
      </c>
      <c r="QKH324" s="414"/>
      <c r="QKI324" s="415"/>
      <c r="QKJ324" s="416" t="s">
        <v>770</v>
      </c>
      <c r="QKK324" s="413" t="s">
        <v>771</v>
      </c>
      <c r="QKL324" s="414"/>
      <c r="QKM324" s="415"/>
      <c r="QKN324" s="416" t="s">
        <v>770</v>
      </c>
      <c r="QKO324" s="413" t="s">
        <v>771</v>
      </c>
      <c r="QKP324" s="414"/>
      <c r="QKQ324" s="415"/>
      <c r="QKR324" s="416" t="s">
        <v>770</v>
      </c>
      <c r="QKS324" s="413" t="s">
        <v>771</v>
      </c>
      <c r="QKT324" s="414"/>
      <c r="QKU324" s="415"/>
      <c r="QKV324" s="416" t="s">
        <v>770</v>
      </c>
      <c r="QKW324" s="413" t="s">
        <v>771</v>
      </c>
      <c r="QKX324" s="414"/>
      <c r="QKY324" s="415"/>
      <c r="QKZ324" s="416" t="s">
        <v>770</v>
      </c>
      <c r="QLA324" s="413" t="s">
        <v>771</v>
      </c>
      <c r="QLB324" s="414"/>
      <c r="QLC324" s="415"/>
      <c r="QLD324" s="416" t="s">
        <v>770</v>
      </c>
      <c r="QLE324" s="413" t="s">
        <v>771</v>
      </c>
      <c r="QLF324" s="414"/>
      <c r="QLG324" s="415"/>
      <c r="QLH324" s="416" t="s">
        <v>770</v>
      </c>
      <c r="QLI324" s="413" t="s">
        <v>771</v>
      </c>
      <c r="QLJ324" s="414"/>
      <c r="QLK324" s="415"/>
      <c r="QLL324" s="416" t="s">
        <v>770</v>
      </c>
      <c r="QLM324" s="413" t="s">
        <v>771</v>
      </c>
      <c r="QLN324" s="414"/>
      <c r="QLO324" s="415"/>
      <c r="QLP324" s="416" t="s">
        <v>770</v>
      </c>
      <c r="QLQ324" s="413" t="s">
        <v>771</v>
      </c>
      <c r="QLR324" s="414"/>
      <c r="QLS324" s="415"/>
      <c r="QLT324" s="416" t="s">
        <v>770</v>
      </c>
      <c r="QLU324" s="413" t="s">
        <v>771</v>
      </c>
      <c r="QLV324" s="414"/>
      <c r="QLW324" s="415"/>
      <c r="QLX324" s="416" t="s">
        <v>770</v>
      </c>
      <c r="QLY324" s="413" t="s">
        <v>771</v>
      </c>
      <c r="QLZ324" s="414"/>
      <c r="QMA324" s="415"/>
      <c r="QMB324" s="416" t="s">
        <v>770</v>
      </c>
      <c r="QMC324" s="413" t="s">
        <v>771</v>
      </c>
      <c r="QMD324" s="414"/>
      <c r="QME324" s="415"/>
      <c r="QMF324" s="416" t="s">
        <v>770</v>
      </c>
      <c r="QMG324" s="413" t="s">
        <v>771</v>
      </c>
      <c r="QMH324" s="414"/>
      <c r="QMI324" s="415"/>
      <c r="QMJ324" s="416" t="s">
        <v>770</v>
      </c>
      <c r="QMK324" s="413" t="s">
        <v>771</v>
      </c>
      <c r="QML324" s="414"/>
      <c r="QMM324" s="415"/>
      <c r="QMN324" s="416" t="s">
        <v>770</v>
      </c>
      <c r="QMO324" s="413" t="s">
        <v>771</v>
      </c>
      <c r="QMP324" s="414"/>
      <c r="QMQ324" s="415"/>
      <c r="QMR324" s="416" t="s">
        <v>770</v>
      </c>
      <c r="QMS324" s="413" t="s">
        <v>771</v>
      </c>
      <c r="QMT324" s="414"/>
      <c r="QMU324" s="415"/>
      <c r="QMV324" s="416" t="s">
        <v>770</v>
      </c>
      <c r="QMW324" s="413" t="s">
        <v>771</v>
      </c>
      <c r="QMX324" s="414"/>
      <c r="QMY324" s="415"/>
      <c r="QMZ324" s="416" t="s">
        <v>770</v>
      </c>
      <c r="QNA324" s="413" t="s">
        <v>771</v>
      </c>
      <c r="QNB324" s="414"/>
      <c r="QNC324" s="415"/>
      <c r="QND324" s="416" t="s">
        <v>770</v>
      </c>
      <c r="QNE324" s="413" t="s">
        <v>771</v>
      </c>
      <c r="QNF324" s="414"/>
      <c r="QNG324" s="415"/>
      <c r="QNH324" s="416" t="s">
        <v>770</v>
      </c>
      <c r="QNI324" s="413" t="s">
        <v>771</v>
      </c>
      <c r="QNJ324" s="414"/>
      <c r="QNK324" s="415"/>
      <c r="QNL324" s="416" t="s">
        <v>770</v>
      </c>
      <c r="QNM324" s="413" t="s">
        <v>771</v>
      </c>
      <c r="QNN324" s="414"/>
      <c r="QNO324" s="415"/>
      <c r="QNP324" s="416" t="s">
        <v>770</v>
      </c>
      <c r="QNQ324" s="413" t="s">
        <v>771</v>
      </c>
      <c r="QNR324" s="414"/>
      <c r="QNS324" s="415"/>
      <c r="QNT324" s="416" t="s">
        <v>770</v>
      </c>
      <c r="QNU324" s="413" t="s">
        <v>771</v>
      </c>
      <c r="QNV324" s="414"/>
      <c r="QNW324" s="415"/>
      <c r="QNX324" s="416" t="s">
        <v>770</v>
      </c>
      <c r="QNY324" s="413" t="s">
        <v>771</v>
      </c>
      <c r="QNZ324" s="414"/>
      <c r="QOA324" s="415"/>
      <c r="QOB324" s="416" t="s">
        <v>770</v>
      </c>
      <c r="QOC324" s="413" t="s">
        <v>771</v>
      </c>
      <c r="QOD324" s="414"/>
      <c r="QOE324" s="415"/>
      <c r="QOF324" s="416" t="s">
        <v>770</v>
      </c>
      <c r="QOG324" s="413" t="s">
        <v>771</v>
      </c>
      <c r="QOH324" s="414"/>
      <c r="QOI324" s="415"/>
      <c r="QOJ324" s="416" t="s">
        <v>770</v>
      </c>
      <c r="QOK324" s="413" t="s">
        <v>771</v>
      </c>
      <c r="QOL324" s="414"/>
      <c r="QOM324" s="415"/>
      <c r="QON324" s="416" t="s">
        <v>770</v>
      </c>
      <c r="QOO324" s="413" t="s">
        <v>771</v>
      </c>
      <c r="QOP324" s="414"/>
      <c r="QOQ324" s="415"/>
      <c r="QOR324" s="416" t="s">
        <v>770</v>
      </c>
      <c r="QOS324" s="413" t="s">
        <v>771</v>
      </c>
      <c r="QOT324" s="414"/>
      <c r="QOU324" s="415"/>
      <c r="QOV324" s="416" t="s">
        <v>770</v>
      </c>
      <c r="QOW324" s="413" t="s">
        <v>771</v>
      </c>
      <c r="QOX324" s="414"/>
      <c r="QOY324" s="415"/>
      <c r="QOZ324" s="416" t="s">
        <v>770</v>
      </c>
      <c r="QPA324" s="413" t="s">
        <v>771</v>
      </c>
      <c r="QPB324" s="414"/>
      <c r="QPC324" s="415"/>
      <c r="QPD324" s="416" t="s">
        <v>770</v>
      </c>
      <c r="QPE324" s="413" t="s">
        <v>771</v>
      </c>
      <c r="QPF324" s="414"/>
      <c r="QPG324" s="415"/>
      <c r="QPH324" s="416" t="s">
        <v>770</v>
      </c>
      <c r="QPI324" s="413" t="s">
        <v>771</v>
      </c>
      <c r="QPJ324" s="414"/>
      <c r="QPK324" s="415"/>
      <c r="QPL324" s="416" t="s">
        <v>770</v>
      </c>
      <c r="QPM324" s="413" t="s">
        <v>771</v>
      </c>
      <c r="QPN324" s="414"/>
      <c r="QPO324" s="415"/>
      <c r="QPP324" s="416" t="s">
        <v>770</v>
      </c>
      <c r="QPQ324" s="413" t="s">
        <v>771</v>
      </c>
      <c r="QPR324" s="414"/>
      <c r="QPS324" s="415"/>
      <c r="QPT324" s="416" t="s">
        <v>770</v>
      </c>
      <c r="QPU324" s="413" t="s">
        <v>771</v>
      </c>
      <c r="QPV324" s="414"/>
      <c r="QPW324" s="415"/>
      <c r="QPX324" s="416" t="s">
        <v>770</v>
      </c>
      <c r="QPY324" s="413" t="s">
        <v>771</v>
      </c>
      <c r="QPZ324" s="414"/>
      <c r="QQA324" s="415"/>
      <c r="QQB324" s="416" t="s">
        <v>770</v>
      </c>
      <c r="QQC324" s="413" t="s">
        <v>771</v>
      </c>
      <c r="QQD324" s="414"/>
      <c r="QQE324" s="415"/>
      <c r="QQF324" s="416" t="s">
        <v>770</v>
      </c>
      <c r="QQG324" s="413" t="s">
        <v>771</v>
      </c>
      <c r="QQH324" s="414"/>
      <c r="QQI324" s="415"/>
      <c r="QQJ324" s="416" t="s">
        <v>770</v>
      </c>
      <c r="QQK324" s="413" t="s">
        <v>771</v>
      </c>
      <c r="QQL324" s="414"/>
      <c r="QQM324" s="415"/>
      <c r="QQN324" s="416" t="s">
        <v>770</v>
      </c>
      <c r="QQO324" s="413" t="s">
        <v>771</v>
      </c>
      <c r="QQP324" s="414"/>
      <c r="QQQ324" s="415"/>
      <c r="QQR324" s="416" t="s">
        <v>770</v>
      </c>
      <c r="QQS324" s="413" t="s">
        <v>771</v>
      </c>
      <c r="QQT324" s="414"/>
      <c r="QQU324" s="415"/>
      <c r="QQV324" s="416" t="s">
        <v>770</v>
      </c>
      <c r="QQW324" s="413" t="s">
        <v>771</v>
      </c>
      <c r="QQX324" s="414"/>
      <c r="QQY324" s="415"/>
      <c r="QQZ324" s="416" t="s">
        <v>770</v>
      </c>
      <c r="QRA324" s="413" t="s">
        <v>771</v>
      </c>
      <c r="QRB324" s="414"/>
      <c r="QRC324" s="415"/>
      <c r="QRD324" s="416" t="s">
        <v>770</v>
      </c>
      <c r="QRE324" s="413" t="s">
        <v>771</v>
      </c>
      <c r="QRF324" s="414"/>
      <c r="QRG324" s="415"/>
      <c r="QRH324" s="416" t="s">
        <v>770</v>
      </c>
      <c r="QRI324" s="413" t="s">
        <v>771</v>
      </c>
      <c r="QRJ324" s="414"/>
      <c r="QRK324" s="415"/>
      <c r="QRL324" s="416" t="s">
        <v>770</v>
      </c>
      <c r="QRM324" s="413" t="s">
        <v>771</v>
      </c>
      <c r="QRN324" s="414"/>
      <c r="QRO324" s="415"/>
      <c r="QRP324" s="416" t="s">
        <v>770</v>
      </c>
      <c r="QRQ324" s="413" t="s">
        <v>771</v>
      </c>
      <c r="QRR324" s="414"/>
      <c r="QRS324" s="415"/>
      <c r="QRT324" s="416" t="s">
        <v>770</v>
      </c>
      <c r="QRU324" s="413" t="s">
        <v>771</v>
      </c>
      <c r="QRV324" s="414"/>
      <c r="QRW324" s="415"/>
      <c r="QRX324" s="416" t="s">
        <v>770</v>
      </c>
      <c r="QRY324" s="413" t="s">
        <v>771</v>
      </c>
      <c r="QRZ324" s="414"/>
      <c r="QSA324" s="415"/>
      <c r="QSB324" s="416" t="s">
        <v>770</v>
      </c>
      <c r="QSC324" s="413" t="s">
        <v>771</v>
      </c>
      <c r="QSD324" s="414"/>
      <c r="QSE324" s="415"/>
      <c r="QSF324" s="416" t="s">
        <v>770</v>
      </c>
      <c r="QSG324" s="413" t="s">
        <v>771</v>
      </c>
      <c r="QSH324" s="414"/>
      <c r="QSI324" s="415"/>
      <c r="QSJ324" s="416" t="s">
        <v>770</v>
      </c>
      <c r="QSK324" s="413" t="s">
        <v>771</v>
      </c>
      <c r="QSL324" s="414"/>
      <c r="QSM324" s="415"/>
      <c r="QSN324" s="416" t="s">
        <v>770</v>
      </c>
      <c r="QSO324" s="413" t="s">
        <v>771</v>
      </c>
      <c r="QSP324" s="414"/>
      <c r="QSQ324" s="415"/>
      <c r="QSR324" s="416" t="s">
        <v>770</v>
      </c>
      <c r="QSS324" s="413" t="s">
        <v>771</v>
      </c>
      <c r="QST324" s="414"/>
      <c r="QSU324" s="415"/>
      <c r="QSV324" s="416" t="s">
        <v>770</v>
      </c>
      <c r="QSW324" s="413" t="s">
        <v>771</v>
      </c>
      <c r="QSX324" s="414"/>
      <c r="QSY324" s="415"/>
      <c r="QSZ324" s="416" t="s">
        <v>770</v>
      </c>
      <c r="QTA324" s="413" t="s">
        <v>771</v>
      </c>
      <c r="QTB324" s="414"/>
      <c r="QTC324" s="415"/>
      <c r="QTD324" s="416" t="s">
        <v>770</v>
      </c>
      <c r="QTE324" s="413" t="s">
        <v>771</v>
      </c>
      <c r="QTF324" s="414"/>
      <c r="QTG324" s="415"/>
      <c r="QTH324" s="416" t="s">
        <v>770</v>
      </c>
      <c r="QTI324" s="413" t="s">
        <v>771</v>
      </c>
      <c r="QTJ324" s="414"/>
      <c r="QTK324" s="415"/>
      <c r="QTL324" s="416" t="s">
        <v>770</v>
      </c>
      <c r="QTM324" s="413" t="s">
        <v>771</v>
      </c>
      <c r="QTN324" s="414"/>
      <c r="QTO324" s="415"/>
      <c r="QTP324" s="416" t="s">
        <v>770</v>
      </c>
      <c r="QTQ324" s="413" t="s">
        <v>771</v>
      </c>
      <c r="QTR324" s="414"/>
      <c r="QTS324" s="415"/>
      <c r="QTT324" s="416" t="s">
        <v>770</v>
      </c>
      <c r="QTU324" s="413" t="s">
        <v>771</v>
      </c>
      <c r="QTV324" s="414"/>
      <c r="QTW324" s="415"/>
      <c r="QTX324" s="416" t="s">
        <v>770</v>
      </c>
      <c r="QTY324" s="413" t="s">
        <v>771</v>
      </c>
      <c r="QTZ324" s="414"/>
      <c r="QUA324" s="415"/>
      <c r="QUB324" s="416" t="s">
        <v>770</v>
      </c>
      <c r="QUC324" s="413" t="s">
        <v>771</v>
      </c>
      <c r="QUD324" s="414"/>
      <c r="QUE324" s="415"/>
      <c r="QUF324" s="416" t="s">
        <v>770</v>
      </c>
      <c r="QUG324" s="413" t="s">
        <v>771</v>
      </c>
      <c r="QUH324" s="414"/>
      <c r="QUI324" s="415"/>
      <c r="QUJ324" s="416" t="s">
        <v>770</v>
      </c>
      <c r="QUK324" s="413" t="s">
        <v>771</v>
      </c>
      <c r="QUL324" s="414"/>
      <c r="QUM324" s="415"/>
      <c r="QUN324" s="416" t="s">
        <v>770</v>
      </c>
      <c r="QUO324" s="413" t="s">
        <v>771</v>
      </c>
      <c r="QUP324" s="414"/>
      <c r="QUQ324" s="415"/>
      <c r="QUR324" s="416" t="s">
        <v>770</v>
      </c>
      <c r="QUS324" s="413" t="s">
        <v>771</v>
      </c>
      <c r="QUT324" s="414"/>
      <c r="QUU324" s="415"/>
      <c r="QUV324" s="416" t="s">
        <v>770</v>
      </c>
      <c r="QUW324" s="413" t="s">
        <v>771</v>
      </c>
      <c r="QUX324" s="414"/>
      <c r="QUY324" s="415"/>
      <c r="QUZ324" s="416" t="s">
        <v>770</v>
      </c>
      <c r="QVA324" s="413" t="s">
        <v>771</v>
      </c>
      <c r="QVB324" s="414"/>
      <c r="QVC324" s="415"/>
      <c r="QVD324" s="416" t="s">
        <v>770</v>
      </c>
      <c r="QVE324" s="413" t="s">
        <v>771</v>
      </c>
      <c r="QVF324" s="414"/>
      <c r="QVG324" s="415"/>
      <c r="QVH324" s="416" t="s">
        <v>770</v>
      </c>
      <c r="QVI324" s="413" t="s">
        <v>771</v>
      </c>
      <c r="QVJ324" s="414"/>
      <c r="QVK324" s="415"/>
      <c r="QVL324" s="416" t="s">
        <v>770</v>
      </c>
      <c r="QVM324" s="413" t="s">
        <v>771</v>
      </c>
      <c r="QVN324" s="414"/>
      <c r="QVO324" s="415"/>
      <c r="QVP324" s="416" t="s">
        <v>770</v>
      </c>
      <c r="QVQ324" s="413" t="s">
        <v>771</v>
      </c>
      <c r="QVR324" s="414"/>
      <c r="QVS324" s="415"/>
      <c r="QVT324" s="416" t="s">
        <v>770</v>
      </c>
      <c r="QVU324" s="413" t="s">
        <v>771</v>
      </c>
      <c r="QVV324" s="414"/>
      <c r="QVW324" s="415"/>
      <c r="QVX324" s="416" t="s">
        <v>770</v>
      </c>
      <c r="QVY324" s="413" t="s">
        <v>771</v>
      </c>
      <c r="QVZ324" s="414"/>
      <c r="QWA324" s="415"/>
      <c r="QWB324" s="416" t="s">
        <v>770</v>
      </c>
      <c r="QWC324" s="413" t="s">
        <v>771</v>
      </c>
      <c r="QWD324" s="414"/>
      <c r="QWE324" s="415"/>
      <c r="QWF324" s="416" t="s">
        <v>770</v>
      </c>
      <c r="QWG324" s="413" t="s">
        <v>771</v>
      </c>
      <c r="QWH324" s="414"/>
      <c r="QWI324" s="415"/>
      <c r="QWJ324" s="416" t="s">
        <v>770</v>
      </c>
      <c r="QWK324" s="413" t="s">
        <v>771</v>
      </c>
      <c r="QWL324" s="414"/>
      <c r="QWM324" s="415"/>
      <c r="QWN324" s="416" t="s">
        <v>770</v>
      </c>
      <c r="QWO324" s="413" t="s">
        <v>771</v>
      </c>
      <c r="QWP324" s="414"/>
      <c r="QWQ324" s="415"/>
      <c r="QWR324" s="416" t="s">
        <v>770</v>
      </c>
      <c r="QWS324" s="413" t="s">
        <v>771</v>
      </c>
      <c r="QWT324" s="414"/>
      <c r="QWU324" s="415"/>
      <c r="QWV324" s="416" t="s">
        <v>770</v>
      </c>
      <c r="QWW324" s="413" t="s">
        <v>771</v>
      </c>
      <c r="QWX324" s="414"/>
      <c r="QWY324" s="415"/>
      <c r="QWZ324" s="416" t="s">
        <v>770</v>
      </c>
      <c r="QXA324" s="413" t="s">
        <v>771</v>
      </c>
      <c r="QXB324" s="414"/>
      <c r="QXC324" s="415"/>
      <c r="QXD324" s="416" t="s">
        <v>770</v>
      </c>
      <c r="QXE324" s="413" t="s">
        <v>771</v>
      </c>
      <c r="QXF324" s="414"/>
      <c r="QXG324" s="415"/>
      <c r="QXH324" s="416" t="s">
        <v>770</v>
      </c>
      <c r="QXI324" s="413" t="s">
        <v>771</v>
      </c>
      <c r="QXJ324" s="414"/>
      <c r="QXK324" s="415"/>
      <c r="QXL324" s="416" t="s">
        <v>770</v>
      </c>
      <c r="QXM324" s="413" t="s">
        <v>771</v>
      </c>
      <c r="QXN324" s="414"/>
      <c r="QXO324" s="415"/>
      <c r="QXP324" s="416" t="s">
        <v>770</v>
      </c>
      <c r="QXQ324" s="413" t="s">
        <v>771</v>
      </c>
      <c r="QXR324" s="414"/>
      <c r="QXS324" s="415"/>
      <c r="QXT324" s="416" t="s">
        <v>770</v>
      </c>
      <c r="QXU324" s="413" t="s">
        <v>771</v>
      </c>
      <c r="QXV324" s="414"/>
      <c r="QXW324" s="415"/>
      <c r="QXX324" s="416" t="s">
        <v>770</v>
      </c>
      <c r="QXY324" s="413" t="s">
        <v>771</v>
      </c>
      <c r="QXZ324" s="414"/>
      <c r="QYA324" s="415"/>
      <c r="QYB324" s="416" t="s">
        <v>770</v>
      </c>
      <c r="QYC324" s="413" t="s">
        <v>771</v>
      </c>
      <c r="QYD324" s="414"/>
      <c r="QYE324" s="415"/>
      <c r="QYF324" s="416" t="s">
        <v>770</v>
      </c>
      <c r="QYG324" s="413" t="s">
        <v>771</v>
      </c>
      <c r="QYH324" s="414"/>
      <c r="QYI324" s="415"/>
      <c r="QYJ324" s="416" t="s">
        <v>770</v>
      </c>
      <c r="QYK324" s="413" t="s">
        <v>771</v>
      </c>
      <c r="QYL324" s="414"/>
      <c r="QYM324" s="415"/>
      <c r="QYN324" s="416" t="s">
        <v>770</v>
      </c>
      <c r="QYO324" s="413" t="s">
        <v>771</v>
      </c>
      <c r="QYP324" s="414"/>
      <c r="QYQ324" s="415"/>
      <c r="QYR324" s="416" t="s">
        <v>770</v>
      </c>
      <c r="QYS324" s="413" t="s">
        <v>771</v>
      </c>
      <c r="QYT324" s="414"/>
      <c r="QYU324" s="415"/>
      <c r="QYV324" s="416" t="s">
        <v>770</v>
      </c>
      <c r="QYW324" s="413" t="s">
        <v>771</v>
      </c>
      <c r="QYX324" s="414"/>
      <c r="QYY324" s="415"/>
      <c r="QYZ324" s="416" t="s">
        <v>770</v>
      </c>
      <c r="QZA324" s="413" t="s">
        <v>771</v>
      </c>
      <c r="QZB324" s="414"/>
      <c r="QZC324" s="415"/>
      <c r="QZD324" s="416" t="s">
        <v>770</v>
      </c>
      <c r="QZE324" s="413" t="s">
        <v>771</v>
      </c>
      <c r="QZF324" s="414"/>
      <c r="QZG324" s="415"/>
      <c r="QZH324" s="416" t="s">
        <v>770</v>
      </c>
      <c r="QZI324" s="413" t="s">
        <v>771</v>
      </c>
      <c r="QZJ324" s="414"/>
      <c r="QZK324" s="415"/>
      <c r="QZL324" s="416" t="s">
        <v>770</v>
      </c>
      <c r="QZM324" s="413" t="s">
        <v>771</v>
      </c>
      <c r="QZN324" s="414"/>
      <c r="QZO324" s="415"/>
      <c r="QZP324" s="416" t="s">
        <v>770</v>
      </c>
      <c r="QZQ324" s="413" t="s">
        <v>771</v>
      </c>
      <c r="QZR324" s="414"/>
      <c r="QZS324" s="415"/>
      <c r="QZT324" s="416" t="s">
        <v>770</v>
      </c>
      <c r="QZU324" s="413" t="s">
        <v>771</v>
      </c>
      <c r="QZV324" s="414"/>
      <c r="QZW324" s="415"/>
      <c r="QZX324" s="416" t="s">
        <v>770</v>
      </c>
      <c r="QZY324" s="413" t="s">
        <v>771</v>
      </c>
      <c r="QZZ324" s="414"/>
      <c r="RAA324" s="415"/>
      <c r="RAB324" s="416" t="s">
        <v>770</v>
      </c>
      <c r="RAC324" s="413" t="s">
        <v>771</v>
      </c>
      <c r="RAD324" s="414"/>
      <c r="RAE324" s="415"/>
      <c r="RAF324" s="416" t="s">
        <v>770</v>
      </c>
      <c r="RAG324" s="413" t="s">
        <v>771</v>
      </c>
      <c r="RAH324" s="414"/>
      <c r="RAI324" s="415"/>
      <c r="RAJ324" s="416" t="s">
        <v>770</v>
      </c>
      <c r="RAK324" s="413" t="s">
        <v>771</v>
      </c>
      <c r="RAL324" s="414"/>
      <c r="RAM324" s="415"/>
      <c r="RAN324" s="416" t="s">
        <v>770</v>
      </c>
      <c r="RAO324" s="413" t="s">
        <v>771</v>
      </c>
      <c r="RAP324" s="414"/>
      <c r="RAQ324" s="415"/>
      <c r="RAR324" s="416" t="s">
        <v>770</v>
      </c>
      <c r="RAS324" s="413" t="s">
        <v>771</v>
      </c>
      <c r="RAT324" s="414"/>
      <c r="RAU324" s="415"/>
      <c r="RAV324" s="416" t="s">
        <v>770</v>
      </c>
      <c r="RAW324" s="413" t="s">
        <v>771</v>
      </c>
      <c r="RAX324" s="414"/>
      <c r="RAY324" s="415"/>
      <c r="RAZ324" s="416" t="s">
        <v>770</v>
      </c>
      <c r="RBA324" s="413" t="s">
        <v>771</v>
      </c>
      <c r="RBB324" s="414"/>
      <c r="RBC324" s="415"/>
      <c r="RBD324" s="416" t="s">
        <v>770</v>
      </c>
      <c r="RBE324" s="413" t="s">
        <v>771</v>
      </c>
      <c r="RBF324" s="414"/>
      <c r="RBG324" s="415"/>
      <c r="RBH324" s="416" t="s">
        <v>770</v>
      </c>
      <c r="RBI324" s="413" t="s">
        <v>771</v>
      </c>
      <c r="RBJ324" s="414"/>
      <c r="RBK324" s="415"/>
      <c r="RBL324" s="416" t="s">
        <v>770</v>
      </c>
      <c r="RBM324" s="413" t="s">
        <v>771</v>
      </c>
      <c r="RBN324" s="414"/>
      <c r="RBO324" s="415"/>
      <c r="RBP324" s="416" t="s">
        <v>770</v>
      </c>
      <c r="RBQ324" s="413" t="s">
        <v>771</v>
      </c>
      <c r="RBR324" s="414"/>
      <c r="RBS324" s="415"/>
      <c r="RBT324" s="416" t="s">
        <v>770</v>
      </c>
      <c r="RBU324" s="413" t="s">
        <v>771</v>
      </c>
      <c r="RBV324" s="414"/>
      <c r="RBW324" s="415"/>
      <c r="RBX324" s="416" t="s">
        <v>770</v>
      </c>
      <c r="RBY324" s="413" t="s">
        <v>771</v>
      </c>
      <c r="RBZ324" s="414"/>
      <c r="RCA324" s="415"/>
      <c r="RCB324" s="416" t="s">
        <v>770</v>
      </c>
      <c r="RCC324" s="413" t="s">
        <v>771</v>
      </c>
      <c r="RCD324" s="414"/>
      <c r="RCE324" s="415"/>
      <c r="RCF324" s="416" t="s">
        <v>770</v>
      </c>
      <c r="RCG324" s="413" t="s">
        <v>771</v>
      </c>
      <c r="RCH324" s="414"/>
      <c r="RCI324" s="415"/>
      <c r="RCJ324" s="416" t="s">
        <v>770</v>
      </c>
      <c r="RCK324" s="413" t="s">
        <v>771</v>
      </c>
      <c r="RCL324" s="414"/>
      <c r="RCM324" s="415"/>
      <c r="RCN324" s="416" t="s">
        <v>770</v>
      </c>
      <c r="RCO324" s="413" t="s">
        <v>771</v>
      </c>
      <c r="RCP324" s="414"/>
      <c r="RCQ324" s="415"/>
      <c r="RCR324" s="416" t="s">
        <v>770</v>
      </c>
      <c r="RCS324" s="413" t="s">
        <v>771</v>
      </c>
      <c r="RCT324" s="414"/>
      <c r="RCU324" s="415"/>
      <c r="RCV324" s="416" t="s">
        <v>770</v>
      </c>
      <c r="RCW324" s="413" t="s">
        <v>771</v>
      </c>
      <c r="RCX324" s="414"/>
      <c r="RCY324" s="415"/>
      <c r="RCZ324" s="416" t="s">
        <v>770</v>
      </c>
      <c r="RDA324" s="413" t="s">
        <v>771</v>
      </c>
      <c r="RDB324" s="414"/>
      <c r="RDC324" s="415"/>
      <c r="RDD324" s="416" t="s">
        <v>770</v>
      </c>
      <c r="RDE324" s="413" t="s">
        <v>771</v>
      </c>
      <c r="RDF324" s="414"/>
      <c r="RDG324" s="415"/>
      <c r="RDH324" s="416" t="s">
        <v>770</v>
      </c>
      <c r="RDI324" s="413" t="s">
        <v>771</v>
      </c>
      <c r="RDJ324" s="414"/>
      <c r="RDK324" s="415"/>
      <c r="RDL324" s="416" t="s">
        <v>770</v>
      </c>
      <c r="RDM324" s="413" t="s">
        <v>771</v>
      </c>
      <c r="RDN324" s="414"/>
      <c r="RDO324" s="415"/>
      <c r="RDP324" s="416" t="s">
        <v>770</v>
      </c>
      <c r="RDQ324" s="413" t="s">
        <v>771</v>
      </c>
      <c r="RDR324" s="414"/>
      <c r="RDS324" s="415"/>
      <c r="RDT324" s="416" t="s">
        <v>770</v>
      </c>
      <c r="RDU324" s="413" t="s">
        <v>771</v>
      </c>
      <c r="RDV324" s="414"/>
      <c r="RDW324" s="415"/>
      <c r="RDX324" s="416" t="s">
        <v>770</v>
      </c>
      <c r="RDY324" s="413" t="s">
        <v>771</v>
      </c>
      <c r="RDZ324" s="414"/>
      <c r="REA324" s="415"/>
      <c r="REB324" s="416" t="s">
        <v>770</v>
      </c>
      <c r="REC324" s="413" t="s">
        <v>771</v>
      </c>
      <c r="RED324" s="414"/>
      <c r="REE324" s="415"/>
      <c r="REF324" s="416" t="s">
        <v>770</v>
      </c>
      <c r="REG324" s="413" t="s">
        <v>771</v>
      </c>
      <c r="REH324" s="414"/>
      <c r="REI324" s="415"/>
      <c r="REJ324" s="416" t="s">
        <v>770</v>
      </c>
      <c r="REK324" s="413" t="s">
        <v>771</v>
      </c>
      <c r="REL324" s="414"/>
      <c r="REM324" s="415"/>
      <c r="REN324" s="416" t="s">
        <v>770</v>
      </c>
      <c r="REO324" s="413" t="s">
        <v>771</v>
      </c>
      <c r="REP324" s="414"/>
      <c r="REQ324" s="415"/>
      <c r="RER324" s="416" t="s">
        <v>770</v>
      </c>
      <c r="RES324" s="413" t="s">
        <v>771</v>
      </c>
      <c r="RET324" s="414"/>
      <c r="REU324" s="415"/>
      <c r="REV324" s="416" t="s">
        <v>770</v>
      </c>
      <c r="REW324" s="413" t="s">
        <v>771</v>
      </c>
      <c r="REX324" s="414"/>
      <c r="REY324" s="415"/>
      <c r="REZ324" s="416" t="s">
        <v>770</v>
      </c>
      <c r="RFA324" s="413" t="s">
        <v>771</v>
      </c>
      <c r="RFB324" s="414"/>
      <c r="RFC324" s="415"/>
      <c r="RFD324" s="416" t="s">
        <v>770</v>
      </c>
      <c r="RFE324" s="413" t="s">
        <v>771</v>
      </c>
      <c r="RFF324" s="414"/>
      <c r="RFG324" s="415"/>
      <c r="RFH324" s="416" t="s">
        <v>770</v>
      </c>
      <c r="RFI324" s="413" t="s">
        <v>771</v>
      </c>
      <c r="RFJ324" s="414"/>
      <c r="RFK324" s="415"/>
      <c r="RFL324" s="416" t="s">
        <v>770</v>
      </c>
      <c r="RFM324" s="413" t="s">
        <v>771</v>
      </c>
      <c r="RFN324" s="414"/>
      <c r="RFO324" s="415"/>
      <c r="RFP324" s="416" t="s">
        <v>770</v>
      </c>
      <c r="RFQ324" s="413" t="s">
        <v>771</v>
      </c>
      <c r="RFR324" s="414"/>
      <c r="RFS324" s="415"/>
      <c r="RFT324" s="416" t="s">
        <v>770</v>
      </c>
      <c r="RFU324" s="413" t="s">
        <v>771</v>
      </c>
      <c r="RFV324" s="414"/>
      <c r="RFW324" s="415"/>
      <c r="RFX324" s="416" t="s">
        <v>770</v>
      </c>
      <c r="RFY324" s="413" t="s">
        <v>771</v>
      </c>
      <c r="RFZ324" s="414"/>
      <c r="RGA324" s="415"/>
      <c r="RGB324" s="416" t="s">
        <v>770</v>
      </c>
      <c r="RGC324" s="413" t="s">
        <v>771</v>
      </c>
      <c r="RGD324" s="414"/>
      <c r="RGE324" s="415"/>
      <c r="RGF324" s="416" t="s">
        <v>770</v>
      </c>
      <c r="RGG324" s="413" t="s">
        <v>771</v>
      </c>
      <c r="RGH324" s="414"/>
      <c r="RGI324" s="415"/>
      <c r="RGJ324" s="416" t="s">
        <v>770</v>
      </c>
      <c r="RGK324" s="413" t="s">
        <v>771</v>
      </c>
      <c r="RGL324" s="414"/>
      <c r="RGM324" s="415"/>
      <c r="RGN324" s="416" t="s">
        <v>770</v>
      </c>
      <c r="RGO324" s="413" t="s">
        <v>771</v>
      </c>
      <c r="RGP324" s="414"/>
      <c r="RGQ324" s="415"/>
      <c r="RGR324" s="416" t="s">
        <v>770</v>
      </c>
      <c r="RGS324" s="413" t="s">
        <v>771</v>
      </c>
      <c r="RGT324" s="414"/>
      <c r="RGU324" s="415"/>
      <c r="RGV324" s="416" t="s">
        <v>770</v>
      </c>
      <c r="RGW324" s="413" t="s">
        <v>771</v>
      </c>
      <c r="RGX324" s="414"/>
      <c r="RGY324" s="415"/>
      <c r="RGZ324" s="416" t="s">
        <v>770</v>
      </c>
      <c r="RHA324" s="413" t="s">
        <v>771</v>
      </c>
      <c r="RHB324" s="414"/>
      <c r="RHC324" s="415"/>
      <c r="RHD324" s="416" t="s">
        <v>770</v>
      </c>
      <c r="RHE324" s="413" t="s">
        <v>771</v>
      </c>
      <c r="RHF324" s="414"/>
      <c r="RHG324" s="415"/>
      <c r="RHH324" s="416" t="s">
        <v>770</v>
      </c>
      <c r="RHI324" s="413" t="s">
        <v>771</v>
      </c>
      <c r="RHJ324" s="414"/>
      <c r="RHK324" s="415"/>
      <c r="RHL324" s="416" t="s">
        <v>770</v>
      </c>
      <c r="RHM324" s="413" t="s">
        <v>771</v>
      </c>
      <c r="RHN324" s="414"/>
      <c r="RHO324" s="415"/>
      <c r="RHP324" s="416" t="s">
        <v>770</v>
      </c>
      <c r="RHQ324" s="413" t="s">
        <v>771</v>
      </c>
      <c r="RHR324" s="414"/>
      <c r="RHS324" s="415"/>
      <c r="RHT324" s="416" t="s">
        <v>770</v>
      </c>
      <c r="RHU324" s="413" t="s">
        <v>771</v>
      </c>
      <c r="RHV324" s="414"/>
      <c r="RHW324" s="415"/>
      <c r="RHX324" s="416" t="s">
        <v>770</v>
      </c>
      <c r="RHY324" s="413" t="s">
        <v>771</v>
      </c>
      <c r="RHZ324" s="414"/>
      <c r="RIA324" s="415"/>
      <c r="RIB324" s="416" t="s">
        <v>770</v>
      </c>
      <c r="RIC324" s="413" t="s">
        <v>771</v>
      </c>
      <c r="RID324" s="414"/>
      <c r="RIE324" s="415"/>
      <c r="RIF324" s="416" t="s">
        <v>770</v>
      </c>
      <c r="RIG324" s="413" t="s">
        <v>771</v>
      </c>
      <c r="RIH324" s="414"/>
      <c r="RII324" s="415"/>
      <c r="RIJ324" s="416" t="s">
        <v>770</v>
      </c>
      <c r="RIK324" s="413" t="s">
        <v>771</v>
      </c>
      <c r="RIL324" s="414"/>
      <c r="RIM324" s="415"/>
      <c r="RIN324" s="416" t="s">
        <v>770</v>
      </c>
      <c r="RIO324" s="413" t="s">
        <v>771</v>
      </c>
      <c r="RIP324" s="414"/>
      <c r="RIQ324" s="415"/>
      <c r="RIR324" s="416" t="s">
        <v>770</v>
      </c>
      <c r="RIS324" s="413" t="s">
        <v>771</v>
      </c>
      <c r="RIT324" s="414"/>
      <c r="RIU324" s="415"/>
      <c r="RIV324" s="416" t="s">
        <v>770</v>
      </c>
      <c r="RIW324" s="413" t="s">
        <v>771</v>
      </c>
      <c r="RIX324" s="414"/>
      <c r="RIY324" s="415"/>
      <c r="RIZ324" s="416" t="s">
        <v>770</v>
      </c>
      <c r="RJA324" s="413" t="s">
        <v>771</v>
      </c>
      <c r="RJB324" s="414"/>
      <c r="RJC324" s="415"/>
      <c r="RJD324" s="416" t="s">
        <v>770</v>
      </c>
      <c r="RJE324" s="413" t="s">
        <v>771</v>
      </c>
      <c r="RJF324" s="414"/>
      <c r="RJG324" s="415"/>
      <c r="RJH324" s="416" t="s">
        <v>770</v>
      </c>
      <c r="RJI324" s="413" t="s">
        <v>771</v>
      </c>
      <c r="RJJ324" s="414"/>
      <c r="RJK324" s="415"/>
      <c r="RJL324" s="416" t="s">
        <v>770</v>
      </c>
      <c r="RJM324" s="413" t="s">
        <v>771</v>
      </c>
      <c r="RJN324" s="414"/>
      <c r="RJO324" s="415"/>
      <c r="RJP324" s="416" t="s">
        <v>770</v>
      </c>
      <c r="RJQ324" s="413" t="s">
        <v>771</v>
      </c>
      <c r="RJR324" s="414"/>
      <c r="RJS324" s="415"/>
      <c r="RJT324" s="416" t="s">
        <v>770</v>
      </c>
      <c r="RJU324" s="413" t="s">
        <v>771</v>
      </c>
      <c r="RJV324" s="414"/>
      <c r="RJW324" s="415"/>
      <c r="RJX324" s="416" t="s">
        <v>770</v>
      </c>
      <c r="RJY324" s="413" t="s">
        <v>771</v>
      </c>
      <c r="RJZ324" s="414"/>
      <c r="RKA324" s="415"/>
      <c r="RKB324" s="416" t="s">
        <v>770</v>
      </c>
      <c r="RKC324" s="413" t="s">
        <v>771</v>
      </c>
      <c r="RKD324" s="414"/>
      <c r="RKE324" s="415"/>
      <c r="RKF324" s="416" t="s">
        <v>770</v>
      </c>
      <c r="RKG324" s="413" t="s">
        <v>771</v>
      </c>
      <c r="RKH324" s="414"/>
      <c r="RKI324" s="415"/>
      <c r="RKJ324" s="416" t="s">
        <v>770</v>
      </c>
      <c r="RKK324" s="413" t="s">
        <v>771</v>
      </c>
      <c r="RKL324" s="414"/>
      <c r="RKM324" s="415"/>
      <c r="RKN324" s="416" t="s">
        <v>770</v>
      </c>
      <c r="RKO324" s="413" t="s">
        <v>771</v>
      </c>
      <c r="RKP324" s="414"/>
      <c r="RKQ324" s="415"/>
      <c r="RKR324" s="416" t="s">
        <v>770</v>
      </c>
      <c r="RKS324" s="413" t="s">
        <v>771</v>
      </c>
      <c r="RKT324" s="414"/>
      <c r="RKU324" s="415"/>
      <c r="RKV324" s="416" t="s">
        <v>770</v>
      </c>
      <c r="RKW324" s="413" t="s">
        <v>771</v>
      </c>
      <c r="RKX324" s="414"/>
      <c r="RKY324" s="415"/>
      <c r="RKZ324" s="416" t="s">
        <v>770</v>
      </c>
      <c r="RLA324" s="413" t="s">
        <v>771</v>
      </c>
      <c r="RLB324" s="414"/>
      <c r="RLC324" s="415"/>
      <c r="RLD324" s="416" t="s">
        <v>770</v>
      </c>
      <c r="RLE324" s="413" t="s">
        <v>771</v>
      </c>
      <c r="RLF324" s="414"/>
      <c r="RLG324" s="415"/>
      <c r="RLH324" s="416" t="s">
        <v>770</v>
      </c>
      <c r="RLI324" s="413" t="s">
        <v>771</v>
      </c>
      <c r="RLJ324" s="414"/>
      <c r="RLK324" s="415"/>
      <c r="RLL324" s="416" t="s">
        <v>770</v>
      </c>
      <c r="RLM324" s="413" t="s">
        <v>771</v>
      </c>
      <c r="RLN324" s="414"/>
      <c r="RLO324" s="415"/>
      <c r="RLP324" s="416" t="s">
        <v>770</v>
      </c>
      <c r="RLQ324" s="413" t="s">
        <v>771</v>
      </c>
      <c r="RLR324" s="414"/>
      <c r="RLS324" s="415"/>
      <c r="RLT324" s="416" t="s">
        <v>770</v>
      </c>
      <c r="RLU324" s="413" t="s">
        <v>771</v>
      </c>
      <c r="RLV324" s="414"/>
      <c r="RLW324" s="415"/>
      <c r="RLX324" s="416" t="s">
        <v>770</v>
      </c>
      <c r="RLY324" s="413" t="s">
        <v>771</v>
      </c>
      <c r="RLZ324" s="414"/>
      <c r="RMA324" s="415"/>
      <c r="RMB324" s="416" t="s">
        <v>770</v>
      </c>
      <c r="RMC324" s="413" t="s">
        <v>771</v>
      </c>
      <c r="RMD324" s="414"/>
      <c r="RME324" s="415"/>
      <c r="RMF324" s="416" t="s">
        <v>770</v>
      </c>
      <c r="RMG324" s="413" t="s">
        <v>771</v>
      </c>
      <c r="RMH324" s="414"/>
      <c r="RMI324" s="415"/>
      <c r="RMJ324" s="416" t="s">
        <v>770</v>
      </c>
      <c r="RMK324" s="413" t="s">
        <v>771</v>
      </c>
      <c r="RML324" s="414"/>
      <c r="RMM324" s="415"/>
      <c r="RMN324" s="416" t="s">
        <v>770</v>
      </c>
      <c r="RMO324" s="413" t="s">
        <v>771</v>
      </c>
      <c r="RMP324" s="414"/>
      <c r="RMQ324" s="415"/>
      <c r="RMR324" s="416" t="s">
        <v>770</v>
      </c>
      <c r="RMS324" s="413" t="s">
        <v>771</v>
      </c>
      <c r="RMT324" s="414"/>
      <c r="RMU324" s="415"/>
      <c r="RMV324" s="416" t="s">
        <v>770</v>
      </c>
      <c r="RMW324" s="413" t="s">
        <v>771</v>
      </c>
      <c r="RMX324" s="414"/>
      <c r="RMY324" s="415"/>
      <c r="RMZ324" s="416" t="s">
        <v>770</v>
      </c>
      <c r="RNA324" s="413" t="s">
        <v>771</v>
      </c>
      <c r="RNB324" s="414"/>
      <c r="RNC324" s="415"/>
      <c r="RND324" s="416" t="s">
        <v>770</v>
      </c>
      <c r="RNE324" s="413" t="s">
        <v>771</v>
      </c>
      <c r="RNF324" s="414"/>
      <c r="RNG324" s="415"/>
      <c r="RNH324" s="416" t="s">
        <v>770</v>
      </c>
      <c r="RNI324" s="413" t="s">
        <v>771</v>
      </c>
      <c r="RNJ324" s="414"/>
      <c r="RNK324" s="415"/>
      <c r="RNL324" s="416" t="s">
        <v>770</v>
      </c>
      <c r="RNM324" s="413" t="s">
        <v>771</v>
      </c>
      <c r="RNN324" s="414"/>
      <c r="RNO324" s="415"/>
      <c r="RNP324" s="416" t="s">
        <v>770</v>
      </c>
      <c r="RNQ324" s="413" t="s">
        <v>771</v>
      </c>
      <c r="RNR324" s="414"/>
      <c r="RNS324" s="415"/>
      <c r="RNT324" s="416" t="s">
        <v>770</v>
      </c>
      <c r="RNU324" s="413" t="s">
        <v>771</v>
      </c>
      <c r="RNV324" s="414"/>
      <c r="RNW324" s="415"/>
      <c r="RNX324" s="416" t="s">
        <v>770</v>
      </c>
      <c r="RNY324" s="413" t="s">
        <v>771</v>
      </c>
      <c r="RNZ324" s="414"/>
      <c r="ROA324" s="415"/>
      <c r="ROB324" s="416" t="s">
        <v>770</v>
      </c>
      <c r="ROC324" s="413" t="s">
        <v>771</v>
      </c>
      <c r="ROD324" s="414"/>
      <c r="ROE324" s="415"/>
      <c r="ROF324" s="416" t="s">
        <v>770</v>
      </c>
      <c r="ROG324" s="413" t="s">
        <v>771</v>
      </c>
      <c r="ROH324" s="414"/>
      <c r="ROI324" s="415"/>
      <c r="ROJ324" s="416" t="s">
        <v>770</v>
      </c>
      <c r="ROK324" s="413" t="s">
        <v>771</v>
      </c>
      <c r="ROL324" s="414"/>
      <c r="ROM324" s="415"/>
      <c r="RON324" s="416" t="s">
        <v>770</v>
      </c>
      <c r="ROO324" s="413" t="s">
        <v>771</v>
      </c>
      <c r="ROP324" s="414"/>
      <c r="ROQ324" s="415"/>
      <c r="ROR324" s="416" t="s">
        <v>770</v>
      </c>
      <c r="ROS324" s="413" t="s">
        <v>771</v>
      </c>
      <c r="ROT324" s="414"/>
      <c r="ROU324" s="415"/>
      <c r="ROV324" s="416" t="s">
        <v>770</v>
      </c>
      <c r="ROW324" s="413" t="s">
        <v>771</v>
      </c>
      <c r="ROX324" s="414"/>
      <c r="ROY324" s="415"/>
      <c r="ROZ324" s="416" t="s">
        <v>770</v>
      </c>
      <c r="RPA324" s="413" t="s">
        <v>771</v>
      </c>
      <c r="RPB324" s="414"/>
      <c r="RPC324" s="415"/>
      <c r="RPD324" s="416" t="s">
        <v>770</v>
      </c>
      <c r="RPE324" s="413" t="s">
        <v>771</v>
      </c>
      <c r="RPF324" s="414"/>
      <c r="RPG324" s="415"/>
      <c r="RPH324" s="416" t="s">
        <v>770</v>
      </c>
      <c r="RPI324" s="413" t="s">
        <v>771</v>
      </c>
      <c r="RPJ324" s="414"/>
      <c r="RPK324" s="415"/>
      <c r="RPL324" s="416" t="s">
        <v>770</v>
      </c>
      <c r="RPM324" s="413" t="s">
        <v>771</v>
      </c>
      <c r="RPN324" s="414"/>
      <c r="RPO324" s="415"/>
      <c r="RPP324" s="416" t="s">
        <v>770</v>
      </c>
      <c r="RPQ324" s="413" t="s">
        <v>771</v>
      </c>
      <c r="RPR324" s="414"/>
      <c r="RPS324" s="415"/>
      <c r="RPT324" s="416" t="s">
        <v>770</v>
      </c>
      <c r="RPU324" s="413" t="s">
        <v>771</v>
      </c>
      <c r="RPV324" s="414"/>
      <c r="RPW324" s="415"/>
      <c r="RPX324" s="416" t="s">
        <v>770</v>
      </c>
      <c r="RPY324" s="413" t="s">
        <v>771</v>
      </c>
      <c r="RPZ324" s="414"/>
      <c r="RQA324" s="415"/>
      <c r="RQB324" s="416" t="s">
        <v>770</v>
      </c>
      <c r="RQC324" s="413" t="s">
        <v>771</v>
      </c>
      <c r="RQD324" s="414"/>
      <c r="RQE324" s="415"/>
      <c r="RQF324" s="416" t="s">
        <v>770</v>
      </c>
      <c r="RQG324" s="413" t="s">
        <v>771</v>
      </c>
      <c r="RQH324" s="414"/>
      <c r="RQI324" s="415"/>
      <c r="RQJ324" s="416" t="s">
        <v>770</v>
      </c>
      <c r="RQK324" s="413" t="s">
        <v>771</v>
      </c>
      <c r="RQL324" s="414"/>
      <c r="RQM324" s="415"/>
      <c r="RQN324" s="416" t="s">
        <v>770</v>
      </c>
      <c r="RQO324" s="413" t="s">
        <v>771</v>
      </c>
      <c r="RQP324" s="414"/>
      <c r="RQQ324" s="415"/>
      <c r="RQR324" s="416" t="s">
        <v>770</v>
      </c>
      <c r="RQS324" s="413" t="s">
        <v>771</v>
      </c>
      <c r="RQT324" s="414"/>
      <c r="RQU324" s="415"/>
      <c r="RQV324" s="416" t="s">
        <v>770</v>
      </c>
      <c r="RQW324" s="413" t="s">
        <v>771</v>
      </c>
      <c r="RQX324" s="414"/>
      <c r="RQY324" s="415"/>
      <c r="RQZ324" s="416" t="s">
        <v>770</v>
      </c>
      <c r="RRA324" s="413" t="s">
        <v>771</v>
      </c>
      <c r="RRB324" s="414"/>
      <c r="RRC324" s="415"/>
      <c r="RRD324" s="416" t="s">
        <v>770</v>
      </c>
      <c r="RRE324" s="413" t="s">
        <v>771</v>
      </c>
      <c r="RRF324" s="414"/>
      <c r="RRG324" s="415"/>
      <c r="RRH324" s="416" t="s">
        <v>770</v>
      </c>
      <c r="RRI324" s="413" t="s">
        <v>771</v>
      </c>
      <c r="RRJ324" s="414"/>
      <c r="RRK324" s="415"/>
      <c r="RRL324" s="416" t="s">
        <v>770</v>
      </c>
      <c r="RRM324" s="413" t="s">
        <v>771</v>
      </c>
      <c r="RRN324" s="414"/>
      <c r="RRO324" s="415"/>
      <c r="RRP324" s="416" t="s">
        <v>770</v>
      </c>
      <c r="RRQ324" s="413" t="s">
        <v>771</v>
      </c>
      <c r="RRR324" s="414"/>
      <c r="RRS324" s="415"/>
      <c r="RRT324" s="416" t="s">
        <v>770</v>
      </c>
      <c r="RRU324" s="413" t="s">
        <v>771</v>
      </c>
      <c r="RRV324" s="414"/>
      <c r="RRW324" s="415"/>
      <c r="RRX324" s="416" t="s">
        <v>770</v>
      </c>
      <c r="RRY324" s="413" t="s">
        <v>771</v>
      </c>
      <c r="RRZ324" s="414"/>
      <c r="RSA324" s="415"/>
      <c r="RSB324" s="416" t="s">
        <v>770</v>
      </c>
      <c r="RSC324" s="413" t="s">
        <v>771</v>
      </c>
      <c r="RSD324" s="414"/>
      <c r="RSE324" s="415"/>
      <c r="RSF324" s="416" t="s">
        <v>770</v>
      </c>
      <c r="RSG324" s="413" t="s">
        <v>771</v>
      </c>
      <c r="RSH324" s="414"/>
      <c r="RSI324" s="415"/>
      <c r="RSJ324" s="416" t="s">
        <v>770</v>
      </c>
      <c r="RSK324" s="413" t="s">
        <v>771</v>
      </c>
      <c r="RSL324" s="414"/>
      <c r="RSM324" s="415"/>
      <c r="RSN324" s="416" t="s">
        <v>770</v>
      </c>
      <c r="RSO324" s="413" t="s">
        <v>771</v>
      </c>
      <c r="RSP324" s="414"/>
      <c r="RSQ324" s="415"/>
      <c r="RSR324" s="416" t="s">
        <v>770</v>
      </c>
      <c r="RSS324" s="413" t="s">
        <v>771</v>
      </c>
      <c r="RST324" s="414"/>
      <c r="RSU324" s="415"/>
      <c r="RSV324" s="416" t="s">
        <v>770</v>
      </c>
      <c r="RSW324" s="413" t="s">
        <v>771</v>
      </c>
      <c r="RSX324" s="414"/>
      <c r="RSY324" s="415"/>
      <c r="RSZ324" s="416" t="s">
        <v>770</v>
      </c>
      <c r="RTA324" s="413" t="s">
        <v>771</v>
      </c>
      <c r="RTB324" s="414"/>
      <c r="RTC324" s="415"/>
      <c r="RTD324" s="416" t="s">
        <v>770</v>
      </c>
      <c r="RTE324" s="413" t="s">
        <v>771</v>
      </c>
      <c r="RTF324" s="414"/>
      <c r="RTG324" s="415"/>
      <c r="RTH324" s="416" t="s">
        <v>770</v>
      </c>
      <c r="RTI324" s="413" t="s">
        <v>771</v>
      </c>
      <c r="RTJ324" s="414"/>
      <c r="RTK324" s="415"/>
      <c r="RTL324" s="416" t="s">
        <v>770</v>
      </c>
      <c r="RTM324" s="413" t="s">
        <v>771</v>
      </c>
      <c r="RTN324" s="414"/>
      <c r="RTO324" s="415"/>
      <c r="RTP324" s="416" t="s">
        <v>770</v>
      </c>
      <c r="RTQ324" s="413" t="s">
        <v>771</v>
      </c>
      <c r="RTR324" s="414"/>
      <c r="RTS324" s="415"/>
      <c r="RTT324" s="416" t="s">
        <v>770</v>
      </c>
      <c r="RTU324" s="413" t="s">
        <v>771</v>
      </c>
      <c r="RTV324" s="414"/>
      <c r="RTW324" s="415"/>
      <c r="RTX324" s="416" t="s">
        <v>770</v>
      </c>
      <c r="RTY324" s="413" t="s">
        <v>771</v>
      </c>
      <c r="RTZ324" s="414"/>
      <c r="RUA324" s="415"/>
      <c r="RUB324" s="416" t="s">
        <v>770</v>
      </c>
      <c r="RUC324" s="413" t="s">
        <v>771</v>
      </c>
      <c r="RUD324" s="414"/>
      <c r="RUE324" s="415"/>
      <c r="RUF324" s="416" t="s">
        <v>770</v>
      </c>
      <c r="RUG324" s="413" t="s">
        <v>771</v>
      </c>
      <c r="RUH324" s="414"/>
      <c r="RUI324" s="415"/>
      <c r="RUJ324" s="416" t="s">
        <v>770</v>
      </c>
      <c r="RUK324" s="413" t="s">
        <v>771</v>
      </c>
      <c r="RUL324" s="414"/>
      <c r="RUM324" s="415"/>
      <c r="RUN324" s="416" t="s">
        <v>770</v>
      </c>
      <c r="RUO324" s="413" t="s">
        <v>771</v>
      </c>
      <c r="RUP324" s="414"/>
      <c r="RUQ324" s="415"/>
      <c r="RUR324" s="416" t="s">
        <v>770</v>
      </c>
      <c r="RUS324" s="413" t="s">
        <v>771</v>
      </c>
      <c r="RUT324" s="414"/>
      <c r="RUU324" s="415"/>
      <c r="RUV324" s="416" t="s">
        <v>770</v>
      </c>
      <c r="RUW324" s="413" t="s">
        <v>771</v>
      </c>
      <c r="RUX324" s="414"/>
      <c r="RUY324" s="415"/>
      <c r="RUZ324" s="416" t="s">
        <v>770</v>
      </c>
      <c r="RVA324" s="413" t="s">
        <v>771</v>
      </c>
      <c r="RVB324" s="414"/>
      <c r="RVC324" s="415"/>
      <c r="RVD324" s="416" t="s">
        <v>770</v>
      </c>
      <c r="RVE324" s="413" t="s">
        <v>771</v>
      </c>
      <c r="RVF324" s="414"/>
      <c r="RVG324" s="415"/>
      <c r="RVH324" s="416" t="s">
        <v>770</v>
      </c>
      <c r="RVI324" s="413" t="s">
        <v>771</v>
      </c>
      <c r="RVJ324" s="414"/>
      <c r="RVK324" s="415"/>
      <c r="RVL324" s="416" t="s">
        <v>770</v>
      </c>
      <c r="RVM324" s="413" t="s">
        <v>771</v>
      </c>
      <c r="RVN324" s="414"/>
      <c r="RVO324" s="415"/>
      <c r="RVP324" s="416" t="s">
        <v>770</v>
      </c>
      <c r="RVQ324" s="413" t="s">
        <v>771</v>
      </c>
      <c r="RVR324" s="414"/>
      <c r="RVS324" s="415"/>
      <c r="RVT324" s="416" t="s">
        <v>770</v>
      </c>
      <c r="RVU324" s="413" t="s">
        <v>771</v>
      </c>
      <c r="RVV324" s="414"/>
      <c r="RVW324" s="415"/>
      <c r="RVX324" s="416" t="s">
        <v>770</v>
      </c>
      <c r="RVY324" s="413" t="s">
        <v>771</v>
      </c>
      <c r="RVZ324" s="414"/>
      <c r="RWA324" s="415"/>
      <c r="RWB324" s="416" t="s">
        <v>770</v>
      </c>
      <c r="RWC324" s="413" t="s">
        <v>771</v>
      </c>
      <c r="RWD324" s="414"/>
      <c r="RWE324" s="415"/>
      <c r="RWF324" s="416" t="s">
        <v>770</v>
      </c>
      <c r="RWG324" s="413" t="s">
        <v>771</v>
      </c>
      <c r="RWH324" s="414"/>
      <c r="RWI324" s="415"/>
      <c r="RWJ324" s="416" t="s">
        <v>770</v>
      </c>
      <c r="RWK324" s="413" t="s">
        <v>771</v>
      </c>
      <c r="RWL324" s="414"/>
      <c r="RWM324" s="415"/>
      <c r="RWN324" s="416" t="s">
        <v>770</v>
      </c>
      <c r="RWO324" s="413" t="s">
        <v>771</v>
      </c>
      <c r="RWP324" s="414"/>
      <c r="RWQ324" s="415"/>
      <c r="RWR324" s="416" t="s">
        <v>770</v>
      </c>
      <c r="RWS324" s="413" t="s">
        <v>771</v>
      </c>
      <c r="RWT324" s="414"/>
      <c r="RWU324" s="415"/>
      <c r="RWV324" s="416" t="s">
        <v>770</v>
      </c>
      <c r="RWW324" s="413" t="s">
        <v>771</v>
      </c>
      <c r="RWX324" s="414"/>
      <c r="RWY324" s="415"/>
      <c r="RWZ324" s="416" t="s">
        <v>770</v>
      </c>
      <c r="RXA324" s="413" t="s">
        <v>771</v>
      </c>
      <c r="RXB324" s="414"/>
      <c r="RXC324" s="415"/>
      <c r="RXD324" s="416" t="s">
        <v>770</v>
      </c>
      <c r="RXE324" s="413" t="s">
        <v>771</v>
      </c>
      <c r="RXF324" s="414"/>
      <c r="RXG324" s="415"/>
      <c r="RXH324" s="416" t="s">
        <v>770</v>
      </c>
      <c r="RXI324" s="413" t="s">
        <v>771</v>
      </c>
      <c r="RXJ324" s="414"/>
      <c r="RXK324" s="415"/>
      <c r="RXL324" s="416" t="s">
        <v>770</v>
      </c>
      <c r="RXM324" s="413" t="s">
        <v>771</v>
      </c>
      <c r="RXN324" s="414"/>
      <c r="RXO324" s="415"/>
      <c r="RXP324" s="416" t="s">
        <v>770</v>
      </c>
      <c r="RXQ324" s="413" t="s">
        <v>771</v>
      </c>
      <c r="RXR324" s="414"/>
      <c r="RXS324" s="415"/>
      <c r="RXT324" s="416" t="s">
        <v>770</v>
      </c>
      <c r="RXU324" s="413" t="s">
        <v>771</v>
      </c>
      <c r="RXV324" s="414"/>
      <c r="RXW324" s="415"/>
      <c r="RXX324" s="416" t="s">
        <v>770</v>
      </c>
      <c r="RXY324" s="413" t="s">
        <v>771</v>
      </c>
      <c r="RXZ324" s="414"/>
      <c r="RYA324" s="415"/>
      <c r="RYB324" s="416" t="s">
        <v>770</v>
      </c>
      <c r="RYC324" s="413" t="s">
        <v>771</v>
      </c>
      <c r="RYD324" s="414"/>
      <c r="RYE324" s="415"/>
      <c r="RYF324" s="416" t="s">
        <v>770</v>
      </c>
      <c r="RYG324" s="413" t="s">
        <v>771</v>
      </c>
      <c r="RYH324" s="414"/>
      <c r="RYI324" s="415"/>
      <c r="RYJ324" s="416" t="s">
        <v>770</v>
      </c>
      <c r="RYK324" s="413" t="s">
        <v>771</v>
      </c>
      <c r="RYL324" s="414"/>
      <c r="RYM324" s="415"/>
      <c r="RYN324" s="416" t="s">
        <v>770</v>
      </c>
      <c r="RYO324" s="413" t="s">
        <v>771</v>
      </c>
      <c r="RYP324" s="414"/>
      <c r="RYQ324" s="415"/>
      <c r="RYR324" s="416" t="s">
        <v>770</v>
      </c>
      <c r="RYS324" s="413" t="s">
        <v>771</v>
      </c>
      <c r="RYT324" s="414"/>
      <c r="RYU324" s="415"/>
      <c r="RYV324" s="416" t="s">
        <v>770</v>
      </c>
      <c r="RYW324" s="413" t="s">
        <v>771</v>
      </c>
      <c r="RYX324" s="414"/>
      <c r="RYY324" s="415"/>
      <c r="RYZ324" s="416" t="s">
        <v>770</v>
      </c>
      <c r="RZA324" s="413" t="s">
        <v>771</v>
      </c>
      <c r="RZB324" s="414"/>
      <c r="RZC324" s="415"/>
      <c r="RZD324" s="416" t="s">
        <v>770</v>
      </c>
      <c r="RZE324" s="413" t="s">
        <v>771</v>
      </c>
      <c r="RZF324" s="414"/>
      <c r="RZG324" s="415"/>
      <c r="RZH324" s="416" t="s">
        <v>770</v>
      </c>
      <c r="RZI324" s="413" t="s">
        <v>771</v>
      </c>
      <c r="RZJ324" s="414"/>
      <c r="RZK324" s="415"/>
      <c r="RZL324" s="416" t="s">
        <v>770</v>
      </c>
      <c r="RZM324" s="413" t="s">
        <v>771</v>
      </c>
      <c r="RZN324" s="414"/>
      <c r="RZO324" s="415"/>
      <c r="RZP324" s="416" t="s">
        <v>770</v>
      </c>
      <c r="RZQ324" s="413" t="s">
        <v>771</v>
      </c>
      <c r="RZR324" s="414"/>
      <c r="RZS324" s="415"/>
      <c r="RZT324" s="416" t="s">
        <v>770</v>
      </c>
      <c r="RZU324" s="413" t="s">
        <v>771</v>
      </c>
      <c r="RZV324" s="414"/>
      <c r="RZW324" s="415"/>
      <c r="RZX324" s="416" t="s">
        <v>770</v>
      </c>
      <c r="RZY324" s="413" t="s">
        <v>771</v>
      </c>
      <c r="RZZ324" s="414"/>
      <c r="SAA324" s="415"/>
      <c r="SAB324" s="416" t="s">
        <v>770</v>
      </c>
      <c r="SAC324" s="413" t="s">
        <v>771</v>
      </c>
      <c r="SAD324" s="414"/>
      <c r="SAE324" s="415"/>
      <c r="SAF324" s="416" t="s">
        <v>770</v>
      </c>
      <c r="SAG324" s="413" t="s">
        <v>771</v>
      </c>
      <c r="SAH324" s="414"/>
      <c r="SAI324" s="415"/>
      <c r="SAJ324" s="416" t="s">
        <v>770</v>
      </c>
      <c r="SAK324" s="413" t="s">
        <v>771</v>
      </c>
      <c r="SAL324" s="414"/>
      <c r="SAM324" s="415"/>
      <c r="SAN324" s="416" t="s">
        <v>770</v>
      </c>
      <c r="SAO324" s="413" t="s">
        <v>771</v>
      </c>
      <c r="SAP324" s="414"/>
      <c r="SAQ324" s="415"/>
      <c r="SAR324" s="416" t="s">
        <v>770</v>
      </c>
      <c r="SAS324" s="413" t="s">
        <v>771</v>
      </c>
      <c r="SAT324" s="414"/>
      <c r="SAU324" s="415"/>
      <c r="SAV324" s="416" t="s">
        <v>770</v>
      </c>
      <c r="SAW324" s="413" t="s">
        <v>771</v>
      </c>
      <c r="SAX324" s="414"/>
      <c r="SAY324" s="415"/>
      <c r="SAZ324" s="416" t="s">
        <v>770</v>
      </c>
      <c r="SBA324" s="413" t="s">
        <v>771</v>
      </c>
      <c r="SBB324" s="414"/>
      <c r="SBC324" s="415"/>
      <c r="SBD324" s="416" t="s">
        <v>770</v>
      </c>
      <c r="SBE324" s="413" t="s">
        <v>771</v>
      </c>
      <c r="SBF324" s="414"/>
      <c r="SBG324" s="415"/>
      <c r="SBH324" s="416" t="s">
        <v>770</v>
      </c>
      <c r="SBI324" s="413" t="s">
        <v>771</v>
      </c>
      <c r="SBJ324" s="414"/>
      <c r="SBK324" s="415"/>
      <c r="SBL324" s="416" t="s">
        <v>770</v>
      </c>
      <c r="SBM324" s="413" t="s">
        <v>771</v>
      </c>
      <c r="SBN324" s="414"/>
      <c r="SBO324" s="415"/>
      <c r="SBP324" s="416" t="s">
        <v>770</v>
      </c>
      <c r="SBQ324" s="413" t="s">
        <v>771</v>
      </c>
      <c r="SBR324" s="414"/>
      <c r="SBS324" s="415"/>
      <c r="SBT324" s="416" t="s">
        <v>770</v>
      </c>
      <c r="SBU324" s="413" t="s">
        <v>771</v>
      </c>
      <c r="SBV324" s="414"/>
      <c r="SBW324" s="415"/>
      <c r="SBX324" s="416" t="s">
        <v>770</v>
      </c>
      <c r="SBY324" s="413" t="s">
        <v>771</v>
      </c>
      <c r="SBZ324" s="414"/>
      <c r="SCA324" s="415"/>
      <c r="SCB324" s="416" t="s">
        <v>770</v>
      </c>
      <c r="SCC324" s="413" t="s">
        <v>771</v>
      </c>
      <c r="SCD324" s="414"/>
      <c r="SCE324" s="415"/>
      <c r="SCF324" s="416" t="s">
        <v>770</v>
      </c>
      <c r="SCG324" s="413" t="s">
        <v>771</v>
      </c>
      <c r="SCH324" s="414"/>
      <c r="SCI324" s="415"/>
      <c r="SCJ324" s="416" t="s">
        <v>770</v>
      </c>
      <c r="SCK324" s="413" t="s">
        <v>771</v>
      </c>
      <c r="SCL324" s="414"/>
      <c r="SCM324" s="415"/>
      <c r="SCN324" s="416" t="s">
        <v>770</v>
      </c>
      <c r="SCO324" s="413" t="s">
        <v>771</v>
      </c>
      <c r="SCP324" s="414"/>
      <c r="SCQ324" s="415"/>
      <c r="SCR324" s="416" t="s">
        <v>770</v>
      </c>
      <c r="SCS324" s="413" t="s">
        <v>771</v>
      </c>
      <c r="SCT324" s="414"/>
      <c r="SCU324" s="415"/>
      <c r="SCV324" s="416" t="s">
        <v>770</v>
      </c>
      <c r="SCW324" s="413" t="s">
        <v>771</v>
      </c>
      <c r="SCX324" s="414"/>
      <c r="SCY324" s="415"/>
      <c r="SCZ324" s="416" t="s">
        <v>770</v>
      </c>
      <c r="SDA324" s="413" t="s">
        <v>771</v>
      </c>
      <c r="SDB324" s="414"/>
      <c r="SDC324" s="415"/>
      <c r="SDD324" s="416" t="s">
        <v>770</v>
      </c>
      <c r="SDE324" s="413" t="s">
        <v>771</v>
      </c>
      <c r="SDF324" s="414"/>
      <c r="SDG324" s="415"/>
      <c r="SDH324" s="416" t="s">
        <v>770</v>
      </c>
      <c r="SDI324" s="413" t="s">
        <v>771</v>
      </c>
      <c r="SDJ324" s="414"/>
      <c r="SDK324" s="415"/>
      <c r="SDL324" s="416" t="s">
        <v>770</v>
      </c>
      <c r="SDM324" s="413" t="s">
        <v>771</v>
      </c>
      <c r="SDN324" s="414"/>
      <c r="SDO324" s="415"/>
      <c r="SDP324" s="416" t="s">
        <v>770</v>
      </c>
      <c r="SDQ324" s="413" t="s">
        <v>771</v>
      </c>
      <c r="SDR324" s="414"/>
      <c r="SDS324" s="415"/>
      <c r="SDT324" s="416" t="s">
        <v>770</v>
      </c>
      <c r="SDU324" s="413" t="s">
        <v>771</v>
      </c>
      <c r="SDV324" s="414"/>
      <c r="SDW324" s="415"/>
      <c r="SDX324" s="416" t="s">
        <v>770</v>
      </c>
      <c r="SDY324" s="413" t="s">
        <v>771</v>
      </c>
      <c r="SDZ324" s="414"/>
      <c r="SEA324" s="415"/>
      <c r="SEB324" s="416" t="s">
        <v>770</v>
      </c>
      <c r="SEC324" s="413" t="s">
        <v>771</v>
      </c>
      <c r="SED324" s="414"/>
      <c r="SEE324" s="415"/>
      <c r="SEF324" s="416" t="s">
        <v>770</v>
      </c>
      <c r="SEG324" s="413" t="s">
        <v>771</v>
      </c>
      <c r="SEH324" s="414"/>
      <c r="SEI324" s="415"/>
      <c r="SEJ324" s="416" t="s">
        <v>770</v>
      </c>
      <c r="SEK324" s="413" t="s">
        <v>771</v>
      </c>
      <c r="SEL324" s="414"/>
      <c r="SEM324" s="415"/>
      <c r="SEN324" s="416" t="s">
        <v>770</v>
      </c>
      <c r="SEO324" s="413" t="s">
        <v>771</v>
      </c>
      <c r="SEP324" s="414"/>
      <c r="SEQ324" s="415"/>
      <c r="SER324" s="416" t="s">
        <v>770</v>
      </c>
      <c r="SES324" s="413" t="s">
        <v>771</v>
      </c>
      <c r="SET324" s="414"/>
      <c r="SEU324" s="415"/>
      <c r="SEV324" s="416" t="s">
        <v>770</v>
      </c>
      <c r="SEW324" s="413" t="s">
        <v>771</v>
      </c>
      <c r="SEX324" s="414"/>
      <c r="SEY324" s="415"/>
      <c r="SEZ324" s="416" t="s">
        <v>770</v>
      </c>
      <c r="SFA324" s="413" t="s">
        <v>771</v>
      </c>
      <c r="SFB324" s="414"/>
      <c r="SFC324" s="415"/>
      <c r="SFD324" s="416" t="s">
        <v>770</v>
      </c>
      <c r="SFE324" s="413" t="s">
        <v>771</v>
      </c>
      <c r="SFF324" s="414"/>
      <c r="SFG324" s="415"/>
      <c r="SFH324" s="416" t="s">
        <v>770</v>
      </c>
      <c r="SFI324" s="413" t="s">
        <v>771</v>
      </c>
      <c r="SFJ324" s="414"/>
      <c r="SFK324" s="415"/>
      <c r="SFL324" s="416" t="s">
        <v>770</v>
      </c>
      <c r="SFM324" s="413" t="s">
        <v>771</v>
      </c>
      <c r="SFN324" s="414"/>
      <c r="SFO324" s="415"/>
      <c r="SFP324" s="416" t="s">
        <v>770</v>
      </c>
      <c r="SFQ324" s="413" t="s">
        <v>771</v>
      </c>
      <c r="SFR324" s="414"/>
      <c r="SFS324" s="415"/>
      <c r="SFT324" s="416" t="s">
        <v>770</v>
      </c>
      <c r="SFU324" s="413" t="s">
        <v>771</v>
      </c>
      <c r="SFV324" s="414"/>
      <c r="SFW324" s="415"/>
      <c r="SFX324" s="416" t="s">
        <v>770</v>
      </c>
      <c r="SFY324" s="413" t="s">
        <v>771</v>
      </c>
      <c r="SFZ324" s="414"/>
      <c r="SGA324" s="415"/>
      <c r="SGB324" s="416" t="s">
        <v>770</v>
      </c>
      <c r="SGC324" s="413" t="s">
        <v>771</v>
      </c>
      <c r="SGD324" s="414"/>
      <c r="SGE324" s="415"/>
      <c r="SGF324" s="416" t="s">
        <v>770</v>
      </c>
      <c r="SGG324" s="413" t="s">
        <v>771</v>
      </c>
      <c r="SGH324" s="414"/>
      <c r="SGI324" s="415"/>
      <c r="SGJ324" s="416" t="s">
        <v>770</v>
      </c>
      <c r="SGK324" s="413" t="s">
        <v>771</v>
      </c>
      <c r="SGL324" s="414"/>
      <c r="SGM324" s="415"/>
      <c r="SGN324" s="416" t="s">
        <v>770</v>
      </c>
      <c r="SGO324" s="413" t="s">
        <v>771</v>
      </c>
      <c r="SGP324" s="414"/>
      <c r="SGQ324" s="415"/>
      <c r="SGR324" s="416" t="s">
        <v>770</v>
      </c>
      <c r="SGS324" s="413" t="s">
        <v>771</v>
      </c>
      <c r="SGT324" s="414"/>
      <c r="SGU324" s="415"/>
      <c r="SGV324" s="416" t="s">
        <v>770</v>
      </c>
      <c r="SGW324" s="413" t="s">
        <v>771</v>
      </c>
      <c r="SGX324" s="414"/>
      <c r="SGY324" s="415"/>
      <c r="SGZ324" s="416" t="s">
        <v>770</v>
      </c>
      <c r="SHA324" s="413" t="s">
        <v>771</v>
      </c>
      <c r="SHB324" s="414"/>
      <c r="SHC324" s="415"/>
      <c r="SHD324" s="416" t="s">
        <v>770</v>
      </c>
      <c r="SHE324" s="413" t="s">
        <v>771</v>
      </c>
      <c r="SHF324" s="414"/>
      <c r="SHG324" s="415"/>
      <c r="SHH324" s="416" t="s">
        <v>770</v>
      </c>
      <c r="SHI324" s="413" t="s">
        <v>771</v>
      </c>
      <c r="SHJ324" s="414"/>
      <c r="SHK324" s="415"/>
      <c r="SHL324" s="416" t="s">
        <v>770</v>
      </c>
      <c r="SHM324" s="413" t="s">
        <v>771</v>
      </c>
      <c r="SHN324" s="414"/>
      <c r="SHO324" s="415"/>
      <c r="SHP324" s="416" t="s">
        <v>770</v>
      </c>
      <c r="SHQ324" s="413" t="s">
        <v>771</v>
      </c>
      <c r="SHR324" s="414"/>
      <c r="SHS324" s="415"/>
      <c r="SHT324" s="416" t="s">
        <v>770</v>
      </c>
      <c r="SHU324" s="413" t="s">
        <v>771</v>
      </c>
      <c r="SHV324" s="414"/>
      <c r="SHW324" s="415"/>
      <c r="SHX324" s="416" t="s">
        <v>770</v>
      </c>
      <c r="SHY324" s="413" t="s">
        <v>771</v>
      </c>
      <c r="SHZ324" s="414"/>
      <c r="SIA324" s="415"/>
      <c r="SIB324" s="416" t="s">
        <v>770</v>
      </c>
      <c r="SIC324" s="413" t="s">
        <v>771</v>
      </c>
      <c r="SID324" s="414"/>
      <c r="SIE324" s="415"/>
      <c r="SIF324" s="416" t="s">
        <v>770</v>
      </c>
      <c r="SIG324" s="413" t="s">
        <v>771</v>
      </c>
      <c r="SIH324" s="414"/>
      <c r="SII324" s="415"/>
      <c r="SIJ324" s="416" t="s">
        <v>770</v>
      </c>
      <c r="SIK324" s="413" t="s">
        <v>771</v>
      </c>
      <c r="SIL324" s="414"/>
      <c r="SIM324" s="415"/>
      <c r="SIN324" s="416" t="s">
        <v>770</v>
      </c>
      <c r="SIO324" s="413" t="s">
        <v>771</v>
      </c>
      <c r="SIP324" s="414"/>
      <c r="SIQ324" s="415"/>
      <c r="SIR324" s="416" t="s">
        <v>770</v>
      </c>
      <c r="SIS324" s="413" t="s">
        <v>771</v>
      </c>
      <c r="SIT324" s="414"/>
      <c r="SIU324" s="415"/>
      <c r="SIV324" s="416" t="s">
        <v>770</v>
      </c>
      <c r="SIW324" s="413" t="s">
        <v>771</v>
      </c>
      <c r="SIX324" s="414"/>
      <c r="SIY324" s="415"/>
      <c r="SIZ324" s="416" t="s">
        <v>770</v>
      </c>
      <c r="SJA324" s="413" t="s">
        <v>771</v>
      </c>
      <c r="SJB324" s="414"/>
      <c r="SJC324" s="415"/>
      <c r="SJD324" s="416" t="s">
        <v>770</v>
      </c>
      <c r="SJE324" s="413" t="s">
        <v>771</v>
      </c>
      <c r="SJF324" s="414"/>
      <c r="SJG324" s="415"/>
      <c r="SJH324" s="416" t="s">
        <v>770</v>
      </c>
      <c r="SJI324" s="413" t="s">
        <v>771</v>
      </c>
      <c r="SJJ324" s="414"/>
      <c r="SJK324" s="415"/>
      <c r="SJL324" s="416" t="s">
        <v>770</v>
      </c>
      <c r="SJM324" s="413" t="s">
        <v>771</v>
      </c>
      <c r="SJN324" s="414"/>
      <c r="SJO324" s="415"/>
      <c r="SJP324" s="416" t="s">
        <v>770</v>
      </c>
      <c r="SJQ324" s="413" t="s">
        <v>771</v>
      </c>
      <c r="SJR324" s="414"/>
      <c r="SJS324" s="415"/>
      <c r="SJT324" s="416" t="s">
        <v>770</v>
      </c>
      <c r="SJU324" s="413" t="s">
        <v>771</v>
      </c>
      <c r="SJV324" s="414"/>
      <c r="SJW324" s="415"/>
      <c r="SJX324" s="416" t="s">
        <v>770</v>
      </c>
      <c r="SJY324" s="413" t="s">
        <v>771</v>
      </c>
      <c r="SJZ324" s="414"/>
      <c r="SKA324" s="415"/>
      <c r="SKB324" s="416" t="s">
        <v>770</v>
      </c>
      <c r="SKC324" s="413" t="s">
        <v>771</v>
      </c>
      <c r="SKD324" s="414"/>
      <c r="SKE324" s="415"/>
      <c r="SKF324" s="416" t="s">
        <v>770</v>
      </c>
      <c r="SKG324" s="413" t="s">
        <v>771</v>
      </c>
      <c r="SKH324" s="414"/>
      <c r="SKI324" s="415"/>
      <c r="SKJ324" s="416" t="s">
        <v>770</v>
      </c>
      <c r="SKK324" s="413" t="s">
        <v>771</v>
      </c>
      <c r="SKL324" s="414"/>
      <c r="SKM324" s="415"/>
      <c r="SKN324" s="416" t="s">
        <v>770</v>
      </c>
      <c r="SKO324" s="413" t="s">
        <v>771</v>
      </c>
      <c r="SKP324" s="414"/>
      <c r="SKQ324" s="415"/>
      <c r="SKR324" s="416" t="s">
        <v>770</v>
      </c>
      <c r="SKS324" s="413" t="s">
        <v>771</v>
      </c>
      <c r="SKT324" s="414"/>
      <c r="SKU324" s="415"/>
      <c r="SKV324" s="416" t="s">
        <v>770</v>
      </c>
      <c r="SKW324" s="413" t="s">
        <v>771</v>
      </c>
      <c r="SKX324" s="414"/>
      <c r="SKY324" s="415"/>
      <c r="SKZ324" s="416" t="s">
        <v>770</v>
      </c>
      <c r="SLA324" s="413" t="s">
        <v>771</v>
      </c>
      <c r="SLB324" s="414"/>
      <c r="SLC324" s="415"/>
      <c r="SLD324" s="416" t="s">
        <v>770</v>
      </c>
      <c r="SLE324" s="413" t="s">
        <v>771</v>
      </c>
      <c r="SLF324" s="414"/>
      <c r="SLG324" s="415"/>
      <c r="SLH324" s="416" t="s">
        <v>770</v>
      </c>
      <c r="SLI324" s="413" t="s">
        <v>771</v>
      </c>
      <c r="SLJ324" s="414"/>
      <c r="SLK324" s="415"/>
      <c r="SLL324" s="416" t="s">
        <v>770</v>
      </c>
      <c r="SLM324" s="413" t="s">
        <v>771</v>
      </c>
      <c r="SLN324" s="414"/>
      <c r="SLO324" s="415"/>
      <c r="SLP324" s="416" t="s">
        <v>770</v>
      </c>
      <c r="SLQ324" s="413" t="s">
        <v>771</v>
      </c>
      <c r="SLR324" s="414"/>
      <c r="SLS324" s="415"/>
      <c r="SLT324" s="416" t="s">
        <v>770</v>
      </c>
      <c r="SLU324" s="413" t="s">
        <v>771</v>
      </c>
      <c r="SLV324" s="414"/>
      <c r="SLW324" s="415"/>
      <c r="SLX324" s="416" t="s">
        <v>770</v>
      </c>
      <c r="SLY324" s="413" t="s">
        <v>771</v>
      </c>
      <c r="SLZ324" s="414"/>
      <c r="SMA324" s="415"/>
      <c r="SMB324" s="416" t="s">
        <v>770</v>
      </c>
      <c r="SMC324" s="413" t="s">
        <v>771</v>
      </c>
      <c r="SMD324" s="414"/>
      <c r="SME324" s="415"/>
      <c r="SMF324" s="416" t="s">
        <v>770</v>
      </c>
      <c r="SMG324" s="413" t="s">
        <v>771</v>
      </c>
      <c r="SMH324" s="414"/>
      <c r="SMI324" s="415"/>
      <c r="SMJ324" s="416" t="s">
        <v>770</v>
      </c>
      <c r="SMK324" s="413" t="s">
        <v>771</v>
      </c>
      <c r="SML324" s="414"/>
      <c r="SMM324" s="415"/>
      <c r="SMN324" s="416" t="s">
        <v>770</v>
      </c>
      <c r="SMO324" s="413" t="s">
        <v>771</v>
      </c>
      <c r="SMP324" s="414"/>
      <c r="SMQ324" s="415"/>
      <c r="SMR324" s="416" t="s">
        <v>770</v>
      </c>
      <c r="SMS324" s="413" t="s">
        <v>771</v>
      </c>
      <c r="SMT324" s="414"/>
      <c r="SMU324" s="415"/>
      <c r="SMV324" s="416" t="s">
        <v>770</v>
      </c>
      <c r="SMW324" s="413" t="s">
        <v>771</v>
      </c>
      <c r="SMX324" s="414"/>
      <c r="SMY324" s="415"/>
      <c r="SMZ324" s="416" t="s">
        <v>770</v>
      </c>
      <c r="SNA324" s="413" t="s">
        <v>771</v>
      </c>
      <c r="SNB324" s="414"/>
      <c r="SNC324" s="415"/>
      <c r="SND324" s="416" t="s">
        <v>770</v>
      </c>
      <c r="SNE324" s="413" t="s">
        <v>771</v>
      </c>
      <c r="SNF324" s="414"/>
      <c r="SNG324" s="415"/>
      <c r="SNH324" s="416" t="s">
        <v>770</v>
      </c>
      <c r="SNI324" s="413" t="s">
        <v>771</v>
      </c>
      <c r="SNJ324" s="414"/>
      <c r="SNK324" s="415"/>
      <c r="SNL324" s="416" t="s">
        <v>770</v>
      </c>
      <c r="SNM324" s="413" t="s">
        <v>771</v>
      </c>
      <c r="SNN324" s="414"/>
      <c r="SNO324" s="415"/>
      <c r="SNP324" s="416" t="s">
        <v>770</v>
      </c>
      <c r="SNQ324" s="413" t="s">
        <v>771</v>
      </c>
      <c r="SNR324" s="414"/>
      <c r="SNS324" s="415"/>
      <c r="SNT324" s="416" t="s">
        <v>770</v>
      </c>
      <c r="SNU324" s="413" t="s">
        <v>771</v>
      </c>
      <c r="SNV324" s="414"/>
      <c r="SNW324" s="415"/>
      <c r="SNX324" s="416" t="s">
        <v>770</v>
      </c>
      <c r="SNY324" s="413" t="s">
        <v>771</v>
      </c>
      <c r="SNZ324" s="414"/>
      <c r="SOA324" s="415"/>
      <c r="SOB324" s="416" t="s">
        <v>770</v>
      </c>
      <c r="SOC324" s="413" t="s">
        <v>771</v>
      </c>
      <c r="SOD324" s="414"/>
      <c r="SOE324" s="415"/>
      <c r="SOF324" s="416" t="s">
        <v>770</v>
      </c>
      <c r="SOG324" s="413" t="s">
        <v>771</v>
      </c>
      <c r="SOH324" s="414"/>
      <c r="SOI324" s="415"/>
      <c r="SOJ324" s="416" t="s">
        <v>770</v>
      </c>
      <c r="SOK324" s="413" t="s">
        <v>771</v>
      </c>
      <c r="SOL324" s="414"/>
      <c r="SOM324" s="415"/>
      <c r="SON324" s="416" t="s">
        <v>770</v>
      </c>
      <c r="SOO324" s="413" t="s">
        <v>771</v>
      </c>
      <c r="SOP324" s="414"/>
      <c r="SOQ324" s="415"/>
      <c r="SOR324" s="416" t="s">
        <v>770</v>
      </c>
      <c r="SOS324" s="413" t="s">
        <v>771</v>
      </c>
      <c r="SOT324" s="414"/>
      <c r="SOU324" s="415"/>
      <c r="SOV324" s="416" t="s">
        <v>770</v>
      </c>
      <c r="SOW324" s="413" t="s">
        <v>771</v>
      </c>
      <c r="SOX324" s="414"/>
      <c r="SOY324" s="415"/>
      <c r="SOZ324" s="416" t="s">
        <v>770</v>
      </c>
      <c r="SPA324" s="413" t="s">
        <v>771</v>
      </c>
      <c r="SPB324" s="414"/>
      <c r="SPC324" s="415"/>
      <c r="SPD324" s="416" t="s">
        <v>770</v>
      </c>
      <c r="SPE324" s="413" t="s">
        <v>771</v>
      </c>
      <c r="SPF324" s="414"/>
      <c r="SPG324" s="415"/>
      <c r="SPH324" s="416" t="s">
        <v>770</v>
      </c>
      <c r="SPI324" s="413" t="s">
        <v>771</v>
      </c>
      <c r="SPJ324" s="414"/>
      <c r="SPK324" s="415"/>
      <c r="SPL324" s="416" t="s">
        <v>770</v>
      </c>
      <c r="SPM324" s="413" t="s">
        <v>771</v>
      </c>
      <c r="SPN324" s="414"/>
      <c r="SPO324" s="415"/>
      <c r="SPP324" s="416" t="s">
        <v>770</v>
      </c>
      <c r="SPQ324" s="413" t="s">
        <v>771</v>
      </c>
      <c r="SPR324" s="414"/>
      <c r="SPS324" s="415"/>
      <c r="SPT324" s="416" t="s">
        <v>770</v>
      </c>
      <c r="SPU324" s="413" t="s">
        <v>771</v>
      </c>
      <c r="SPV324" s="414"/>
      <c r="SPW324" s="415"/>
      <c r="SPX324" s="416" t="s">
        <v>770</v>
      </c>
      <c r="SPY324" s="413" t="s">
        <v>771</v>
      </c>
      <c r="SPZ324" s="414"/>
      <c r="SQA324" s="415"/>
      <c r="SQB324" s="416" t="s">
        <v>770</v>
      </c>
      <c r="SQC324" s="413" t="s">
        <v>771</v>
      </c>
      <c r="SQD324" s="414"/>
      <c r="SQE324" s="415"/>
      <c r="SQF324" s="416" t="s">
        <v>770</v>
      </c>
      <c r="SQG324" s="413" t="s">
        <v>771</v>
      </c>
      <c r="SQH324" s="414"/>
      <c r="SQI324" s="415"/>
      <c r="SQJ324" s="416" t="s">
        <v>770</v>
      </c>
      <c r="SQK324" s="413" t="s">
        <v>771</v>
      </c>
      <c r="SQL324" s="414"/>
      <c r="SQM324" s="415"/>
      <c r="SQN324" s="416" t="s">
        <v>770</v>
      </c>
      <c r="SQO324" s="413" t="s">
        <v>771</v>
      </c>
      <c r="SQP324" s="414"/>
      <c r="SQQ324" s="415"/>
      <c r="SQR324" s="416" t="s">
        <v>770</v>
      </c>
      <c r="SQS324" s="413" t="s">
        <v>771</v>
      </c>
      <c r="SQT324" s="414"/>
      <c r="SQU324" s="415"/>
      <c r="SQV324" s="416" t="s">
        <v>770</v>
      </c>
      <c r="SQW324" s="413" t="s">
        <v>771</v>
      </c>
      <c r="SQX324" s="414"/>
      <c r="SQY324" s="415"/>
      <c r="SQZ324" s="416" t="s">
        <v>770</v>
      </c>
      <c r="SRA324" s="413" t="s">
        <v>771</v>
      </c>
      <c r="SRB324" s="414"/>
      <c r="SRC324" s="415"/>
      <c r="SRD324" s="416" t="s">
        <v>770</v>
      </c>
      <c r="SRE324" s="413" t="s">
        <v>771</v>
      </c>
      <c r="SRF324" s="414"/>
      <c r="SRG324" s="415"/>
      <c r="SRH324" s="416" t="s">
        <v>770</v>
      </c>
      <c r="SRI324" s="413" t="s">
        <v>771</v>
      </c>
      <c r="SRJ324" s="414"/>
      <c r="SRK324" s="415"/>
      <c r="SRL324" s="416" t="s">
        <v>770</v>
      </c>
      <c r="SRM324" s="413" t="s">
        <v>771</v>
      </c>
      <c r="SRN324" s="414"/>
      <c r="SRO324" s="415"/>
      <c r="SRP324" s="416" t="s">
        <v>770</v>
      </c>
      <c r="SRQ324" s="413" t="s">
        <v>771</v>
      </c>
      <c r="SRR324" s="414"/>
      <c r="SRS324" s="415"/>
      <c r="SRT324" s="416" t="s">
        <v>770</v>
      </c>
      <c r="SRU324" s="413" t="s">
        <v>771</v>
      </c>
      <c r="SRV324" s="414"/>
      <c r="SRW324" s="415"/>
      <c r="SRX324" s="416" t="s">
        <v>770</v>
      </c>
      <c r="SRY324" s="413" t="s">
        <v>771</v>
      </c>
      <c r="SRZ324" s="414"/>
      <c r="SSA324" s="415"/>
      <c r="SSB324" s="416" t="s">
        <v>770</v>
      </c>
      <c r="SSC324" s="413" t="s">
        <v>771</v>
      </c>
      <c r="SSD324" s="414"/>
      <c r="SSE324" s="415"/>
      <c r="SSF324" s="416" t="s">
        <v>770</v>
      </c>
      <c r="SSG324" s="413" t="s">
        <v>771</v>
      </c>
      <c r="SSH324" s="414"/>
      <c r="SSI324" s="415"/>
      <c r="SSJ324" s="416" t="s">
        <v>770</v>
      </c>
      <c r="SSK324" s="413" t="s">
        <v>771</v>
      </c>
      <c r="SSL324" s="414"/>
      <c r="SSM324" s="415"/>
      <c r="SSN324" s="416" t="s">
        <v>770</v>
      </c>
      <c r="SSO324" s="413" t="s">
        <v>771</v>
      </c>
      <c r="SSP324" s="414"/>
      <c r="SSQ324" s="415"/>
      <c r="SSR324" s="416" t="s">
        <v>770</v>
      </c>
      <c r="SSS324" s="413" t="s">
        <v>771</v>
      </c>
      <c r="SST324" s="414"/>
      <c r="SSU324" s="415"/>
      <c r="SSV324" s="416" t="s">
        <v>770</v>
      </c>
      <c r="SSW324" s="413" t="s">
        <v>771</v>
      </c>
      <c r="SSX324" s="414"/>
      <c r="SSY324" s="415"/>
      <c r="SSZ324" s="416" t="s">
        <v>770</v>
      </c>
      <c r="STA324" s="413" t="s">
        <v>771</v>
      </c>
      <c r="STB324" s="414"/>
      <c r="STC324" s="415"/>
      <c r="STD324" s="416" t="s">
        <v>770</v>
      </c>
      <c r="STE324" s="413" t="s">
        <v>771</v>
      </c>
      <c r="STF324" s="414"/>
      <c r="STG324" s="415"/>
      <c r="STH324" s="416" t="s">
        <v>770</v>
      </c>
      <c r="STI324" s="413" t="s">
        <v>771</v>
      </c>
      <c r="STJ324" s="414"/>
      <c r="STK324" s="415"/>
      <c r="STL324" s="416" t="s">
        <v>770</v>
      </c>
      <c r="STM324" s="413" t="s">
        <v>771</v>
      </c>
      <c r="STN324" s="414"/>
      <c r="STO324" s="415"/>
      <c r="STP324" s="416" t="s">
        <v>770</v>
      </c>
      <c r="STQ324" s="413" t="s">
        <v>771</v>
      </c>
      <c r="STR324" s="414"/>
      <c r="STS324" s="415"/>
      <c r="STT324" s="416" t="s">
        <v>770</v>
      </c>
      <c r="STU324" s="413" t="s">
        <v>771</v>
      </c>
      <c r="STV324" s="414"/>
      <c r="STW324" s="415"/>
      <c r="STX324" s="416" t="s">
        <v>770</v>
      </c>
      <c r="STY324" s="413" t="s">
        <v>771</v>
      </c>
      <c r="STZ324" s="414"/>
      <c r="SUA324" s="415"/>
      <c r="SUB324" s="416" t="s">
        <v>770</v>
      </c>
      <c r="SUC324" s="413" t="s">
        <v>771</v>
      </c>
      <c r="SUD324" s="414"/>
      <c r="SUE324" s="415"/>
      <c r="SUF324" s="416" t="s">
        <v>770</v>
      </c>
      <c r="SUG324" s="413" t="s">
        <v>771</v>
      </c>
      <c r="SUH324" s="414"/>
      <c r="SUI324" s="415"/>
      <c r="SUJ324" s="416" t="s">
        <v>770</v>
      </c>
      <c r="SUK324" s="413" t="s">
        <v>771</v>
      </c>
      <c r="SUL324" s="414"/>
      <c r="SUM324" s="415"/>
      <c r="SUN324" s="416" t="s">
        <v>770</v>
      </c>
      <c r="SUO324" s="413" t="s">
        <v>771</v>
      </c>
      <c r="SUP324" s="414"/>
      <c r="SUQ324" s="415"/>
      <c r="SUR324" s="416" t="s">
        <v>770</v>
      </c>
      <c r="SUS324" s="413" t="s">
        <v>771</v>
      </c>
      <c r="SUT324" s="414"/>
      <c r="SUU324" s="415"/>
      <c r="SUV324" s="416" t="s">
        <v>770</v>
      </c>
      <c r="SUW324" s="413" t="s">
        <v>771</v>
      </c>
      <c r="SUX324" s="414"/>
      <c r="SUY324" s="415"/>
      <c r="SUZ324" s="416" t="s">
        <v>770</v>
      </c>
      <c r="SVA324" s="413" t="s">
        <v>771</v>
      </c>
      <c r="SVB324" s="414"/>
      <c r="SVC324" s="415"/>
      <c r="SVD324" s="416" t="s">
        <v>770</v>
      </c>
      <c r="SVE324" s="413" t="s">
        <v>771</v>
      </c>
      <c r="SVF324" s="414"/>
      <c r="SVG324" s="415"/>
      <c r="SVH324" s="416" t="s">
        <v>770</v>
      </c>
      <c r="SVI324" s="413" t="s">
        <v>771</v>
      </c>
      <c r="SVJ324" s="414"/>
      <c r="SVK324" s="415"/>
      <c r="SVL324" s="416" t="s">
        <v>770</v>
      </c>
      <c r="SVM324" s="413" t="s">
        <v>771</v>
      </c>
      <c r="SVN324" s="414"/>
      <c r="SVO324" s="415"/>
      <c r="SVP324" s="416" t="s">
        <v>770</v>
      </c>
      <c r="SVQ324" s="413" t="s">
        <v>771</v>
      </c>
      <c r="SVR324" s="414"/>
      <c r="SVS324" s="415"/>
      <c r="SVT324" s="416" t="s">
        <v>770</v>
      </c>
      <c r="SVU324" s="413" t="s">
        <v>771</v>
      </c>
      <c r="SVV324" s="414"/>
      <c r="SVW324" s="415"/>
      <c r="SVX324" s="416" t="s">
        <v>770</v>
      </c>
      <c r="SVY324" s="413" t="s">
        <v>771</v>
      </c>
      <c r="SVZ324" s="414"/>
      <c r="SWA324" s="415"/>
      <c r="SWB324" s="416" t="s">
        <v>770</v>
      </c>
      <c r="SWC324" s="413" t="s">
        <v>771</v>
      </c>
      <c r="SWD324" s="414"/>
      <c r="SWE324" s="415"/>
      <c r="SWF324" s="416" t="s">
        <v>770</v>
      </c>
      <c r="SWG324" s="413" t="s">
        <v>771</v>
      </c>
      <c r="SWH324" s="414"/>
      <c r="SWI324" s="415"/>
      <c r="SWJ324" s="416" t="s">
        <v>770</v>
      </c>
      <c r="SWK324" s="413" t="s">
        <v>771</v>
      </c>
      <c r="SWL324" s="414"/>
      <c r="SWM324" s="415"/>
      <c r="SWN324" s="416" t="s">
        <v>770</v>
      </c>
      <c r="SWO324" s="413" t="s">
        <v>771</v>
      </c>
      <c r="SWP324" s="414"/>
      <c r="SWQ324" s="415"/>
      <c r="SWR324" s="416" t="s">
        <v>770</v>
      </c>
      <c r="SWS324" s="413" t="s">
        <v>771</v>
      </c>
      <c r="SWT324" s="414"/>
      <c r="SWU324" s="415"/>
      <c r="SWV324" s="416" t="s">
        <v>770</v>
      </c>
      <c r="SWW324" s="413" t="s">
        <v>771</v>
      </c>
      <c r="SWX324" s="414"/>
      <c r="SWY324" s="415"/>
      <c r="SWZ324" s="416" t="s">
        <v>770</v>
      </c>
      <c r="SXA324" s="413" t="s">
        <v>771</v>
      </c>
      <c r="SXB324" s="414"/>
      <c r="SXC324" s="415"/>
      <c r="SXD324" s="416" t="s">
        <v>770</v>
      </c>
      <c r="SXE324" s="413" t="s">
        <v>771</v>
      </c>
      <c r="SXF324" s="414"/>
      <c r="SXG324" s="415"/>
      <c r="SXH324" s="416" t="s">
        <v>770</v>
      </c>
      <c r="SXI324" s="413" t="s">
        <v>771</v>
      </c>
      <c r="SXJ324" s="414"/>
      <c r="SXK324" s="415"/>
      <c r="SXL324" s="416" t="s">
        <v>770</v>
      </c>
      <c r="SXM324" s="413" t="s">
        <v>771</v>
      </c>
      <c r="SXN324" s="414"/>
      <c r="SXO324" s="415"/>
      <c r="SXP324" s="416" t="s">
        <v>770</v>
      </c>
      <c r="SXQ324" s="413" t="s">
        <v>771</v>
      </c>
      <c r="SXR324" s="414"/>
      <c r="SXS324" s="415"/>
      <c r="SXT324" s="416" t="s">
        <v>770</v>
      </c>
      <c r="SXU324" s="413" t="s">
        <v>771</v>
      </c>
      <c r="SXV324" s="414"/>
      <c r="SXW324" s="415"/>
      <c r="SXX324" s="416" t="s">
        <v>770</v>
      </c>
      <c r="SXY324" s="413" t="s">
        <v>771</v>
      </c>
      <c r="SXZ324" s="414"/>
      <c r="SYA324" s="415"/>
      <c r="SYB324" s="416" t="s">
        <v>770</v>
      </c>
      <c r="SYC324" s="413" t="s">
        <v>771</v>
      </c>
      <c r="SYD324" s="414"/>
      <c r="SYE324" s="415"/>
      <c r="SYF324" s="416" t="s">
        <v>770</v>
      </c>
      <c r="SYG324" s="413" t="s">
        <v>771</v>
      </c>
      <c r="SYH324" s="414"/>
      <c r="SYI324" s="415"/>
      <c r="SYJ324" s="416" t="s">
        <v>770</v>
      </c>
      <c r="SYK324" s="413" t="s">
        <v>771</v>
      </c>
      <c r="SYL324" s="414"/>
      <c r="SYM324" s="415"/>
      <c r="SYN324" s="416" t="s">
        <v>770</v>
      </c>
      <c r="SYO324" s="413" t="s">
        <v>771</v>
      </c>
      <c r="SYP324" s="414"/>
      <c r="SYQ324" s="415"/>
      <c r="SYR324" s="416" t="s">
        <v>770</v>
      </c>
      <c r="SYS324" s="413" t="s">
        <v>771</v>
      </c>
      <c r="SYT324" s="414"/>
      <c r="SYU324" s="415"/>
      <c r="SYV324" s="416" t="s">
        <v>770</v>
      </c>
      <c r="SYW324" s="413" t="s">
        <v>771</v>
      </c>
      <c r="SYX324" s="414"/>
      <c r="SYY324" s="415"/>
      <c r="SYZ324" s="416" t="s">
        <v>770</v>
      </c>
      <c r="SZA324" s="413" t="s">
        <v>771</v>
      </c>
      <c r="SZB324" s="414"/>
      <c r="SZC324" s="415"/>
      <c r="SZD324" s="416" t="s">
        <v>770</v>
      </c>
      <c r="SZE324" s="413" t="s">
        <v>771</v>
      </c>
      <c r="SZF324" s="414"/>
      <c r="SZG324" s="415"/>
      <c r="SZH324" s="416" t="s">
        <v>770</v>
      </c>
      <c r="SZI324" s="413" t="s">
        <v>771</v>
      </c>
      <c r="SZJ324" s="414"/>
      <c r="SZK324" s="415"/>
      <c r="SZL324" s="416" t="s">
        <v>770</v>
      </c>
      <c r="SZM324" s="413" t="s">
        <v>771</v>
      </c>
      <c r="SZN324" s="414"/>
      <c r="SZO324" s="415"/>
      <c r="SZP324" s="416" t="s">
        <v>770</v>
      </c>
      <c r="SZQ324" s="413" t="s">
        <v>771</v>
      </c>
      <c r="SZR324" s="414"/>
      <c r="SZS324" s="415"/>
      <c r="SZT324" s="416" t="s">
        <v>770</v>
      </c>
      <c r="SZU324" s="413" t="s">
        <v>771</v>
      </c>
      <c r="SZV324" s="414"/>
      <c r="SZW324" s="415"/>
      <c r="SZX324" s="416" t="s">
        <v>770</v>
      </c>
      <c r="SZY324" s="413" t="s">
        <v>771</v>
      </c>
      <c r="SZZ324" s="414"/>
      <c r="TAA324" s="415"/>
      <c r="TAB324" s="416" t="s">
        <v>770</v>
      </c>
      <c r="TAC324" s="413" t="s">
        <v>771</v>
      </c>
      <c r="TAD324" s="414"/>
      <c r="TAE324" s="415"/>
      <c r="TAF324" s="416" t="s">
        <v>770</v>
      </c>
      <c r="TAG324" s="413" t="s">
        <v>771</v>
      </c>
      <c r="TAH324" s="414"/>
      <c r="TAI324" s="415"/>
      <c r="TAJ324" s="416" t="s">
        <v>770</v>
      </c>
      <c r="TAK324" s="413" t="s">
        <v>771</v>
      </c>
      <c r="TAL324" s="414"/>
      <c r="TAM324" s="415"/>
      <c r="TAN324" s="416" t="s">
        <v>770</v>
      </c>
      <c r="TAO324" s="413" t="s">
        <v>771</v>
      </c>
      <c r="TAP324" s="414"/>
      <c r="TAQ324" s="415"/>
      <c r="TAR324" s="416" t="s">
        <v>770</v>
      </c>
      <c r="TAS324" s="413" t="s">
        <v>771</v>
      </c>
      <c r="TAT324" s="414"/>
      <c r="TAU324" s="415"/>
      <c r="TAV324" s="416" t="s">
        <v>770</v>
      </c>
      <c r="TAW324" s="413" t="s">
        <v>771</v>
      </c>
      <c r="TAX324" s="414"/>
      <c r="TAY324" s="415"/>
      <c r="TAZ324" s="416" t="s">
        <v>770</v>
      </c>
      <c r="TBA324" s="413" t="s">
        <v>771</v>
      </c>
      <c r="TBB324" s="414"/>
      <c r="TBC324" s="415"/>
      <c r="TBD324" s="416" t="s">
        <v>770</v>
      </c>
      <c r="TBE324" s="413" t="s">
        <v>771</v>
      </c>
      <c r="TBF324" s="414"/>
      <c r="TBG324" s="415"/>
      <c r="TBH324" s="416" t="s">
        <v>770</v>
      </c>
      <c r="TBI324" s="413" t="s">
        <v>771</v>
      </c>
      <c r="TBJ324" s="414"/>
      <c r="TBK324" s="415"/>
      <c r="TBL324" s="416" t="s">
        <v>770</v>
      </c>
      <c r="TBM324" s="413" t="s">
        <v>771</v>
      </c>
      <c r="TBN324" s="414"/>
      <c r="TBO324" s="415"/>
      <c r="TBP324" s="416" t="s">
        <v>770</v>
      </c>
      <c r="TBQ324" s="413" t="s">
        <v>771</v>
      </c>
      <c r="TBR324" s="414"/>
      <c r="TBS324" s="415"/>
      <c r="TBT324" s="416" t="s">
        <v>770</v>
      </c>
      <c r="TBU324" s="413" t="s">
        <v>771</v>
      </c>
      <c r="TBV324" s="414"/>
      <c r="TBW324" s="415"/>
      <c r="TBX324" s="416" t="s">
        <v>770</v>
      </c>
      <c r="TBY324" s="413" t="s">
        <v>771</v>
      </c>
      <c r="TBZ324" s="414"/>
      <c r="TCA324" s="415"/>
      <c r="TCB324" s="416" t="s">
        <v>770</v>
      </c>
      <c r="TCC324" s="413" t="s">
        <v>771</v>
      </c>
      <c r="TCD324" s="414"/>
      <c r="TCE324" s="415"/>
      <c r="TCF324" s="416" t="s">
        <v>770</v>
      </c>
      <c r="TCG324" s="413" t="s">
        <v>771</v>
      </c>
      <c r="TCH324" s="414"/>
      <c r="TCI324" s="415"/>
      <c r="TCJ324" s="416" t="s">
        <v>770</v>
      </c>
      <c r="TCK324" s="413" t="s">
        <v>771</v>
      </c>
      <c r="TCL324" s="414"/>
      <c r="TCM324" s="415"/>
      <c r="TCN324" s="416" t="s">
        <v>770</v>
      </c>
      <c r="TCO324" s="413" t="s">
        <v>771</v>
      </c>
      <c r="TCP324" s="414"/>
      <c r="TCQ324" s="415"/>
      <c r="TCR324" s="416" t="s">
        <v>770</v>
      </c>
      <c r="TCS324" s="413" t="s">
        <v>771</v>
      </c>
      <c r="TCT324" s="414"/>
      <c r="TCU324" s="415"/>
      <c r="TCV324" s="416" t="s">
        <v>770</v>
      </c>
      <c r="TCW324" s="413" t="s">
        <v>771</v>
      </c>
      <c r="TCX324" s="414"/>
      <c r="TCY324" s="415"/>
      <c r="TCZ324" s="416" t="s">
        <v>770</v>
      </c>
      <c r="TDA324" s="413" t="s">
        <v>771</v>
      </c>
      <c r="TDB324" s="414"/>
      <c r="TDC324" s="415"/>
      <c r="TDD324" s="416" t="s">
        <v>770</v>
      </c>
      <c r="TDE324" s="413" t="s">
        <v>771</v>
      </c>
      <c r="TDF324" s="414"/>
      <c r="TDG324" s="415"/>
      <c r="TDH324" s="416" t="s">
        <v>770</v>
      </c>
      <c r="TDI324" s="413" t="s">
        <v>771</v>
      </c>
      <c r="TDJ324" s="414"/>
      <c r="TDK324" s="415"/>
      <c r="TDL324" s="416" t="s">
        <v>770</v>
      </c>
      <c r="TDM324" s="413" t="s">
        <v>771</v>
      </c>
      <c r="TDN324" s="414"/>
      <c r="TDO324" s="415"/>
      <c r="TDP324" s="416" t="s">
        <v>770</v>
      </c>
      <c r="TDQ324" s="413" t="s">
        <v>771</v>
      </c>
      <c r="TDR324" s="414"/>
      <c r="TDS324" s="415"/>
      <c r="TDT324" s="416" t="s">
        <v>770</v>
      </c>
      <c r="TDU324" s="413" t="s">
        <v>771</v>
      </c>
      <c r="TDV324" s="414"/>
      <c r="TDW324" s="415"/>
      <c r="TDX324" s="416" t="s">
        <v>770</v>
      </c>
      <c r="TDY324" s="413" t="s">
        <v>771</v>
      </c>
      <c r="TDZ324" s="414"/>
      <c r="TEA324" s="415"/>
      <c r="TEB324" s="416" t="s">
        <v>770</v>
      </c>
      <c r="TEC324" s="413" t="s">
        <v>771</v>
      </c>
      <c r="TED324" s="414"/>
      <c r="TEE324" s="415"/>
      <c r="TEF324" s="416" t="s">
        <v>770</v>
      </c>
      <c r="TEG324" s="413" t="s">
        <v>771</v>
      </c>
      <c r="TEH324" s="414"/>
      <c r="TEI324" s="415"/>
      <c r="TEJ324" s="416" t="s">
        <v>770</v>
      </c>
      <c r="TEK324" s="413" t="s">
        <v>771</v>
      </c>
      <c r="TEL324" s="414"/>
      <c r="TEM324" s="415"/>
      <c r="TEN324" s="416" t="s">
        <v>770</v>
      </c>
      <c r="TEO324" s="413" t="s">
        <v>771</v>
      </c>
      <c r="TEP324" s="414"/>
      <c r="TEQ324" s="415"/>
      <c r="TER324" s="416" t="s">
        <v>770</v>
      </c>
      <c r="TES324" s="413" t="s">
        <v>771</v>
      </c>
      <c r="TET324" s="414"/>
      <c r="TEU324" s="415"/>
      <c r="TEV324" s="416" t="s">
        <v>770</v>
      </c>
      <c r="TEW324" s="413" t="s">
        <v>771</v>
      </c>
      <c r="TEX324" s="414"/>
      <c r="TEY324" s="415"/>
      <c r="TEZ324" s="416" t="s">
        <v>770</v>
      </c>
      <c r="TFA324" s="413" t="s">
        <v>771</v>
      </c>
      <c r="TFB324" s="414"/>
      <c r="TFC324" s="415"/>
      <c r="TFD324" s="416" t="s">
        <v>770</v>
      </c>
      <c r="TFE324" s="413" t="s">
        <v>771</v>
      </c>
      <c r="TFF324" s="414"/>
      <c r="TFG324" s="415"/>
      <c r="TFH324" s="416" t="s">
        <v>770</v>
      </c>
      <c r="TFI324" s="413" t="s">
        <v>771</v>
      </c>
      <c r="TFJ324" s="414"/>
      <c r="TFK324" s="415"/>
      <c r="TFL324" s="416" t="s">
        <v>770</v>
      </c>
      <c r="TFM324" s="413" t="s">
        <v>771</v>
      </c>
      <c r="TFN324" s="414"/>
      <c r="TFO324" s="415"/>
      <c r="TFP324" s="416" t="s">
        <v>770</v>
      </c>
      <c r="TFQ324" s="413" t="s">
        <v>771</v>
      </c>
      <c r="TFR324" s="414"/>
      <c r="TFS324" s="415"/>
      <c r="TFT324" s="416" t="s">
        <v>770</v>
      </c>
      <c r="TFU324" s="413" t="s">
        <v>771</v>
      </c>
      <c r="TFV324" s="414"/>
      <c r="TFW324" s="415"/>
      <c r="TFX324" s="416" t="s">
        <v>770</v>
      </c>
      <c r="TFY324" s="413" t="s">
        <v>771</v>
      </c>
      <c r="TFZ324" s="414"/>
      <c r="TGA324" s="415"/>
      <c r="TGB324" s="416" t="s">
        <v>770</v>
      </c>
      <c r="TGC324" s="413" t="s">
        <v>771</v>
      </c>
      <c r="TGD324" s="414"/>
      <c r="TGE324" s="415"/>
      <c r="TGF324" s="416" t="s">
        <v>770</v>
      </c>
      <c r="TGG324" s="413" t="s">
        <v>771</v>
      </c>
      <c r="TGH324" s="414"/>
      <c r="TGI324" s="415"/>
      <c r="TGJ324" s="416" t="s">
        <v>770</v>
      </c>
      <c r="TGK324" s="413" t="s">
        <v>771</v>
      </c>
      <c r="TGL324" s="414"/>
      <c r="TGM324" s="415"/>
      <c r="TGN324" s="416" t="s">
        <v>770</v>
      </c>
      <c r="TGO324" s="413" t="s">
        <v>771</v>
      </c>
      <c r="TGP324" s="414"/>
      <c r="TGQ324" s="415"/>
      <c r="TGR324" s="416" t="s">
        <v>770</v>
      </c>
      <c r="TGS324" s="413" t="s">
        <v>771</v>
      </c>
      <c r="TGT324" s="414"/>
      <c r="TGU324" s="415"/>
      <c r="TGV324" s="416" t="s">
        <v>770</v>
      </c>
      <c r="TGW324" s="413" t="s">
        <v>771</v>
      </c>
      <c r="TGX324" s="414"/>
      <c r="TGY324" s="415"/>
      <c r="TGZ324" s="416" t="s">
        <v>770</v>
      </c>
      <c r="THA324" s="413" t="s">
        <v>771</v>
      </c>
      <c r="THB324" s="414"/>
      <c r="THC324" s="415"/>
      <c r="THD324" s="416" t="s">
        <v>770</v>
      </c>
      <c r="THE324" s="413" t="s">
        <v>771</v>
      </c>
      <c r="THF324" s="414"/>
      <c r="THG324" s="415"/>
      <c r="THH324" s="416" t="s">
        <v>770</v>
      </c>
      <c r="THI324" s="413" t="s">
        <v>771</v>
      </c>
      <c r="THJ324" s="414"/>
      <c r="THK324" s="415"/>
      <c r="THL324" s="416" t="s">
        <v>770</v>
      </c>
      <c r="THM324" s="413" t="s">
        <v>771</v>
      </c>
      <c r="THN324" s="414"/>
      <c r="THO324" s="415"/>
      <c r="THP324" s="416" t="s">
        <v>770</v>
      </c>
      <c r="THQ324" s="413" t="s">
        <v>771</v>
      </c>
      <c r="THR324" s="414"/>
      <c r="THS324" s="415"/>
      <c r="THT324" s="416" t="s">
        <v>770</v>
      </c>
      <c r="THU324" s="413" t="s">
        <v>771</v>
      </c>
      <c r="THV324" s="414"/>
      <c r="THW324" s="415"/>
      <c r="THX324" s="416" t="s">
        <v>770</v>
      </c>
      <c r="THY324" s="413" t="s">
        <v>771</v>
      </c>
      <c r="THZ324" s="414"/>
      <c r="TIA324" s="415"/>
      <c r="TIB324" s="416" t="s">
        <v>770</v>
      </c>
      <c r="TIC324" s="413" t="s">
        <v>771</v>
      </c>
      <c r="TID324" s="414"/>
      <c r="TIE324" s="415"/>
      <c r="TIF324" s="416" t="s">
        <v>770</v>
      </c>
      <c r="TIG324" s="413" t="s">
        <v>771</v>
      </c>
      <c r="TIH324" s="414"/>
      <c r="TII324" s="415"/>
      <c r="TIJ324" s="416" t="s">
        <v>770</v>
      </c>
      <c r="TIK324" s="413" t="s">
        <v>771</v>
      </c>
      <c r="TIL324" s="414"/>
      <c r="TIM324" s="415"/>
      <c r="TIN324" s="416" t="s">
        <v>770</v>
      </c>
      <c r="TIO324" s="413" t="s">
        <v>771</v>
      </c>
      <c r="TIP324" s="414"/>
      <c r="TIQ324" s="415"/>
      <c r="TIR324" s="416" t="s">
        <v>770</v>
      </c>
      <c r="TIS324" s="413" t="s">
        <v>771</v>
      </c>
      <c r="TIT324" s="414"/>
      <c r="TIU324" s="415"/>
      <c r="TIV324" s="416" t="s">
        <v>770</v>
      </c>
      <c r="TIW324" s="413" t="s">
        <v>771</v>
      </c>
      <c r="TIX324" s="414"/>
      <c r="TIY324" s="415"/>
      <c r="TIZ324" s="416" t="s">
        <v>770</v>
      </c>
      <c r="TJA324" s="413" t="s">
        <v>771</v>
      </c>
      <c r="TJB324" s="414"/>
      <c r="TJC324" s="415"/>
      <c r="TJD324" s="416" t="s">
        <v>770</v>
      </c>
      <c r="TJE324" s="413" t="s">
        <v>771</v>
      </c>
      <c r="TJF324" s="414"/>
      <c r="TJG324" s="415"/>
      <c r="TJH324" s="416" t="s">
        <v>770</v>
      </c>
      <c r="TJI324" s="413" t="s">
        <v>771</v>
      </c>
      <c r="TJJ324" s="414"/>
      <c r="TJK324" s="415"/>
      <c r="TJL324" s="416" t="s">
        <v>770</v>
      </c>
      <c r="TJM324" s="413" t="s">
        <v>771</v>
      </c>
      <c r="TJN324" s="414"/>
      <c r="TJO324" s="415"/>
      <c r="TJP324" s="416" t="s">
        <v>770</v>
      </c>
      <c r="TJQ324" s="413" t="s">
        <v>771</v>
      </c>
      <c r="TJR324" s="414"/>
      <c r="TJS324" s="415"/>
      <c r="TJT324" s="416" t="s">
        <v>770</v>
      </c>
      <c r="TJU324" s="413" t="s">
        <v>771</v>
      </c>
      <c r="TJV324" s="414"/>
      <c r="TJW324" s="415"/>
      <c r="TJX324" s="416" t="s">
        <v>770</v>
      </c>
      <c r="TJY324" s="413" t="s">
        <v>771</v>
      </c>
      <c r="TJZ324" s="414"/>
      <c r="TKA324" s="415"/>
      <c r="TKB324" s="416" t="s">
        <v>770</v>
      </c>
      <c r="TKC324" s="413" t="s">
        <v>771</v>
      </c>
      <c r="TKD324" s="414"/>
      <c r="TKE324" s="415"/>
      <c r="TKF324" s="416" t="s">
        <v>770</v>
      </c>
      <c r="TKG324" s="413" t="s">
        <v>771</v>
      </c>
      <c r="TKH324" s="414"/>
      <c r="TKI324" s="415"/>
      <c r="TKJ324" s="416" t="s">
        <v>770</v>
      </c>
      <c r="TKK324" s="413" t="s">
        <v>771</v>
      </c>
      <c r="TKL324" s="414"/>
      <c r="TKM324" s="415"/>
      <c r="TKN324" s="416" t="s">
        <v>770</v>
      </c>
      <c r="TKO324" s="413" t="s">
        <v>771</v>
      </c>
      <c r="TKP324" s="414"/>
      <c r="TKQ324" s="415"/>
      <c r="TKR324" s="416" t="s">
        <v>770</v>
      </c>
      <c r="TKS324" s="413" t="s">
        <v>771</v>
      </c>
      <c r="TKT324" s="414"/>
      <c r="TKU324" s="415"/>
      <c r="TKV324" s="416" t="s">
        <v>770</v>
      </c>
      <c r="TKW324" s="413" t="s">
        <v>771</v>
      </c>
      <c r="TKX324" s="414"/>
      <c r="TKY324" s="415"/>
      <c r="TKZ324" s="416" t="s">
        <v>770</v>
      </c>
      <c r="TLA324" s="413" t="s">
        <v>771</v>
      </c>
      <c r="TLB324" s="414"/>
      <c r="TLC324" s="415"/>
      <c r="TLD324" s="416" t="s">
        <v>770</v>
      </c>
      <c r="TLE324" s="413" t="s">
        <v>771</v>
      </c>
      <c r="TLF324" s="414"/>
      <c r="TLG324" s="415"/>
      <c r="TLH324" s="416" t="s">
        <v>770</v>
      </c>
      <c r="TLI324" s="413" t="s">
        <v>771</v>
      </c>
      <c r="TLJ324" s="414"/>
      <c r="TLK324" s="415"/>
      <c r="TLL324" s="416" t="s">
        <v>770</v>
      </c>
      <c r="TLM324" s="413" t="s">
        <v>771</v>
      </c>
      <c r="TLN324" s="414"/>
      <c r="TLO324" s="415"/>
      <c r="TLP324" s="416" t="s">
        <v>770</v>
      </c>
      <c r="TLQ324" s="413" t="s">
        <v>771</v>
      </c>
      <c r="TLR324" s="414"/>
      <c r="TLS324" s="415"/>
      <c r="TLT324" s="416" t="s">
        <v>770</v>
      </c>
      <c r="TLU324" s="413" t="s">
        <v>771</v>
      </c>
      <c r="TLV324" s="414"/>
      <c r="TLW324" s="415"/>
      <c r="TLX324" s="416" t="s">
        <v>770</v>
      </c>
      <c r="TLY324" s="413" t="s">
        <v>771</v>
      </c>
      <c r="TLZ324" s="414"/>
      <c r="TMA324" s="415"/>
      <c r="TMB324" s="416" t="s">
        <v>770</v>
      </c>
      <c r="TMC324" s="413" t="s">
        <v>771</v>
      </c>
      <c r="TMD324" s="414"/>
      <c r="TME324" s="415"/>
      <c r="TMF324" s="416" t="s">
        <v>770</v>
      </c>
      <c r="TMG324" s="413" t="s">
        <v>771</v>
      </c>
      <c r="TMH324" s="414"/>
      <c r="TMI324" s="415"/>
      <c r="TMJ324" s="416" t="s">
        <v>770</v>
      </c>
      <c r="TMK324" s="413" t="s">
        <v>771</v>
      </c>
      <c r="TML324" s="414"/>
      <c r="TMM324" s="415"/>
      <c r="TMN324" s="416" t="s">
        <v>770</v>
      </c>
      <c r="TMO324" s="413" t="s">
        <v>771</v>
      </c>
      <c r="TMP324" s="414"/>
      <c r="TMQ324" s="415"/>
      <c r="TMR324" s="416" t="s">
        <v>770</v>
      </c>
      <c r="TMS324" s="413" t="s">
        <v>771</v>
      </c>
      <c r="TMT324" s="414"/>
      <c r="TMU324" s="415"/>
      <c r="TMV324" s="416" t="s">
        <v>770</v>
      </c>
      <c r="TMW324" s="413" t="s">
        <v>771</v>
      </c>
      <c r="TMX324" s="414"/>
      <c r="TMY324" s="415"/>
      <c r="TMZ324" s="416" t="s">
        <v>770</v>
      </c>
      <c r="TNA324" s="413" t="s">
        <v>771</v>
      </c>
      <c r="TNB324" s="414"/>
      <c r="TNC324" s="415"/>
      <c r="TND324" s="416" t="s">
        <v>770</v>
      </c>
      <c r="TNE324" s="413" t="s">
        <v>771</v>
      </c>
      <c r="TNF324" s="414"/>
      <c r="TNG324" s="415"/>
      <c r="TNH324" s="416" t="s">
        <v>770</v>
      </c>
      <c r="TNI324" s="413" t="s">
        <v>771</v>
      </c>
      <c r="TNJ324" s="414"/>
      <c r="TNK324" s="415"/>
      <c r="TNL324" s="416" t="s">
        <v>770</v>
      </c>
      <c r="TNM324" s="413" t="s">
        <v>771</v>
      </c>
      <c r="TNN324" s="414"/>
      <c r="TNO324" s="415"/>
      <c r="TNP324" s="416" t="s">
        <v>770</v>
      </c>
      <c r="TNQ324" s="413" t="s">
        <v>771</v>
      </c>
      <c r="TNR324" s="414"/>
      <c r="TNS324" s="415"/>
      <c r="TNT324" s="416" t="s">
        <v>770</v>
      </c>
      <c r="TNU324" s="413" t="s">
        <v>771</v>
      </c>
      <c r="TNV324" s="414"/>
      <c r="TNW324" s="415"/>
      <c r="TNX324" s="416" t="s">
        <v>770</v>
      </c>
      <c r="TNY324" s="413" t="s">
        <v>771</v>
      </c>
      <c r="TNZ324" s="414"/>
      <c r="TOA324" s="415"/>
      <c r="TOB324" s="416" t="s">
        <v>770</v>
      </c>
      <c r="TOC324" s="413" t="s">
        <v>771</v>
      </c>
      <c r="TOD324" s="414"/>
      <c r="TOE324" s="415"/>
      <c r="TOF324" s="416" t="s">
        <v>770</v>
      </c>
      <c r="TOG324" s="413" t="s">
        <v>771</v>
      </c>
      <c r="TOH324" s="414"/>
      <c r="TOI324" s="415"/>
      <c r="TOJ324" s="416" t="s">
        <v>770</v>
      </c>
      <c r="TOK324" s="413" t="s">
        <v>771</v>
      </c>
      <c r="TOL324" s="414"/>
      <c r="TOM324" s="415"/>
      <c r="TON324" s="416" t="s">
        <v>770</v>
      </c>
      <c r="TOO324" s="413" t="s">
        <v>771</v>
      </c>
      <c r="TOP324" s="414"/>
      <c r="TOQ324" s="415"/>
      <c r="TOR324" s="416" t="s">
        <v>770</v>
      </c>
      <c r="TOS324" s="413" t="s">
        <v>771</v>
      </c>
      <c r="TOT324" s="414"/>
      <c r="TOU324" s="415"/>
      <c r="TOV324" s="416" t="s">
        <v>770</v>
      </c>
      <c r="TOW324" s="413" t="s">
        <v>771</v>
      </c>
      <c r="TOX324" s="414"/>
      <c r="TOY324" s="415"/>
      <c r="TOZ324" s="416" t="s">
        <v>770</v>
      </c>
      <c r="TPA324" s="413" t="s">
        <v>771</v>
      </c>
      <c r="TPB324" s="414"/>
      <c r="TPC324" s="415"/>
      <c r="TPD324" s="416" t="s">
        <v>770</v>
      </c>
      <c r="TPE324" s="413" t="s">
        <v>771</v>
      </c>
      <c r="TPF324" s="414"/>
      <c r="TPG324" s="415"/>
      <c r="TPH324" s="416" t="s">
        <v>770</v>
      </c>
      <c r="TPI324" s="413" t="s">
        <v>771</v>
      </c>
      <c r="TPJ324" s="414"/>
      <c r="TPK324" s="415"/>
      <c r="TPL324" s="416" t="s">
        <v>770</v>
      </c>
      <c r="TPM324" s="413" t="s">
        <v>771</v>
      </c>
      <c r="TPN324" s="414"/>
      <c r="TPO324" s="415"/>
      <c r="TPP324" s="416" t="s">
        <v>770</v>
      </c>
      <c r="TPQ324" s="413" t="s">
        <v>771</v>
      </c>
      <c r="TPR324" s="414"/>
      <c r="TPS324" s="415"/>
      <c r="TPT324" s="416" t="s">
        <v>770</v>
      </c>
      <c r="TPU324" s="413" t="s">
        <v>771</v>
      </c>
      <c r="TPV324" s="414"/>
      <c r="TPW324" s="415"/>
      <c r="TPX324" s="416" t="s">
        <v>770</v>
      </c>
      <c r="TPY324" s="413" t="s">
        <v>771</v>
      </c>
      <c r="TPZ324" s="414"/>
      <c r="TQA324" s="415"/>
      <c r="TQB324" s="416" t="s">
        <v>770</v>
      </c>
      <c r="TQC324" s="413" t="s">
        <v>771</v>
      </c>
      <c r="TQD324" s="414"/>
      <c r="TQE324" s="415"/>
      <c r="TQF324" s="416" t="s">
        <v>770</v>
      </c>
      <c r="TQG324" s="413" t="s">
        <v>771</v>
      </c>
      <c r="TQH324" s="414"/>
      <c r="TQI324" s="415"/>
      <c r="TQJ324" s="416" t="s">
        <v>770</v>
      </c>
      <c r="TQK324" s="413" t="s">
        <v>771</v>
      </c>
      <c r="TQL324" s="414"/>
      <c r="TQM324" s="415"/>
      <c r="TQN324" s="416" t="s">
        <v>770</v>
      </c>
      <c r="TQO324" s="413" t="s">
        <v>771</v>
      </c>
      <c r="TQP324" s="414"/>
      <c r="TQQ324" s="415"/>
      <c r="TQR324" s="416" t="s">
        <v>770</v>
      </c>
      <c r="TQS324" s="413" t="s">
        <v>771</v>
      </c>
      <c r="TQT324" s="414"/>
      <c r="TQU324" s="415"/>
      <c r="TQV324" s="416" t="s">
        <v>770</v>
      </c>
      <c r="TQW324" s="413" t="s">
        <v>771</v>
      </c>
      <c r="TQX324" s="414"/>
      <c r="TQY324" s="415"/>
      <c r="TQZ324" s="416" t="s">
        <v>770</v>
      </c>
      <c r="TRA324" s="413" t="s">
        <v>771</v>
      </c>
      <c r="TRB324" s="414"/>
      <c r="TRC324" s="415"/>
      <c r="TRD324" s="416" t="s">
        <v>770</v>
      </c>
      <c r="TRE324" s="413" t="s">
        <v>771</v>
      </c>
      <c r="TRF324" s="414"/>
      <c r="TRG324" s="415"/>
      <c r="TRH324" s="416" t="s">
        <v>770</v>
      </c>
      <c r="TRI324" s="413" t="s">
        <v>771</v>
      </c>
      <c r="TRJ324" s="414"/>
      <c r="TRK324" s="415"/>
      <c r="TRL324" s="416" t="s">
        <v>770</v>
      </c>
      <c r="TRM324" s="413" t="s">
        <v>771</v>
      </c>
      <c r="TRN324" s="414"/>
      <c r="TRO324" s="415"/>
      <c r="TRP324" s="416" t="s">
        <v>770</v>
      </c>
      <c r="TRQ324" s="413" t="s">
        <v>771</v>
      </c>
      <c r="TRR324" s="414"/>
      <c r="TRS324" s="415"/>
      <c r="TRT324" s="416" t="s">
        <v>770</v>
      </c>
      <c r="TRU324" s="413" t="s">
        <v>771</v>
      </c>
      <c r="TRV324" s="414"/>
      <c r="TRW324" s="415"/>
      <c r="TRX324" s="416" t="s">
        <v>770</v>
      </c>
      <c r="TRY324" s="413" t="s">
        <v>771</v>
      </c>
      <c r="TRZ324" s="414"/>
      <c r="TSA324" s="415"/>
      <c r="TSB324" s="416" t="s">
        <v>770</v>
      </c>
      <c r="TSC324" s="413" t="s">
        <v>771</v>
      </c>
      <c r="TSD324" s="414"/>
      <c r="TSE324" s="415"/>
      <c r="TSF324" s="416" t="s">
        <v>770</v>
      </c>
      <c r="TSG324" s="413" t="s">
        <v>771</v>
      </c>
      <c r="TSH324" s="414"/>
      <c r="TSI324" s="415"/>
      <c r="TSJ324" s="416" t="s">
        <v>770</v>
      </c>
      <c r="TSK324" s="413" t="s">
        <v>771</v>
      </c>
      <c r="TSL324" s="414"/>
      <c r="TSM324" s="415"/>
      <c r="TSN324" s="416" t="s">
        <v>770</v>
      </c>
      <c r="TSO324" s="413" t="s">
        <v>771</v>
      </c>
      <c r="TSP324" s="414"/>
      <c r="TSQ324" s="415"/>
      <c r="TSR324" s="416" t="s">
        <v>770</v>
      </c>
      <c r="TSS324" s="413" t="s">
        <v>771</v>
      </c>
      <c r="TST324" s="414"/>
      <c r="TSU324" s="415"/>
      <c r="TSV324" s="416" t="s">
        <v>770</v>
      </c>
      <c r="TSW324" s="413" t="s">
        <v>771</v>
      </c>
      <c r="TSX324" s="414"/>
      <c r="TSY324" s="415"/>
      <c r="TSZ324" s="416" t="s">
        <v>770</v>
      </c>
      <c r="TTA324" s="413" t="s">
        <v>771</v>
      </c>
      <c r="TTB324" s="414"/>
      <c r="TTC324" s="415"/>
      <c r="TTD324" s="416" t="s">
        <v>770</v>
      </c>
      <c r="TTE324" s="413" t="s">
        <v>771</v>
      </c>
      <c r="TTF324" s="414"/>
      <c r="TTG324" s="415"/>
      <c r="TTH324" s="416" t="s">
        <v>770</v>
      </c>
      <c r="TTI324" s="413" t="s">
        <v>771</v>
      </c>
      <c r="TTJ324" s="414"/>
      <c r="TTK324" s="415"/>
      <c r="TTL324" s="416" t="s">
        <v>770</v>
      </c>
      <c r="TTM324" s="413" t="s">
        <v>771</v>
      </c>
      <c r="TTN324" s="414"/>
      <c r="TTO324" s="415"/>
      <c r="TTP324" s="416" t="s">
        <v>770</v>
      </c>
      <c r="TTQ324" s="413" t="s">
        <v>771</v>
      </c>
      <c r="TTR324" s="414"/>
      <c r="TTS324" s="415"/>
      <c r="TTT324" s="416" t="s">
        <v>770</v>
      </c>
      <c r="TTU324" s="413" t="s">
        <v>771</v>
      </c>
      <c r="TTV324" s="414"/>
      <c r="TTW324" s="415"/>
      <c r="TTX324" s="416" t="s">
        <v>770</v>
      </c>
      <c r="TTY324" s="413" t="s">
        <v>771</v>
      </c>
      <c r="TTZ324" s="414"/>
      <c r="TUA324" s="415"/>
      <c r="TUB324" s="416" t="s">
        <v>770</v>
      </c>
      <c r="TUC324" s="413" t="s">
        <v>771</v>
      </c>
      <c r="TUD324" s="414"/>
      <c r="TUE324" s="415"/>
      <c r="TUF324" s="416" t="s">
        <v>770</v>
      </c>
      <c r="TUG324" s="413" t="s">
        <v>771</v>
      </c>
      <c r="TUH324" s="414"/>
      <c r="TUI324" s="415"/>
      <c r="TUJ324" s="416" t="s">
        <v>770</v>
      </c>
      <c r="TUK324" s="413" t="s">
        <v>771</v>
      </c>
      <c r="TUL324" s="414"/>
      <c r="TUM324" s="415"/>
      <c r="TUN324" s="416" t="s">
        <v>770</v>
      </c>
      <c r="TUO324" s="413" t="s">
        <v>771</v>
      </c>
      <c r="TUP324" s="414"/>
      <c r="TUQ324" s="415"/>
      <c r="TUR324" s="416" t="s">
        <v>770</v>
      </c>
      <c r="TUS324" s="413" t="s">
        <v>771</v>
      </c>
      <c r="TUT324" s="414"/>
      <c r="TUU324" s="415"/>
      <c r="TUV324" s="416" t="s">
        <v>770</v>
      </c>
      <c r="TUW324" s="413" t="s">
        <v>771</v>
      </c>
      <c r="TUX324" s="414"/>
      <c r="TUY324" s="415"/>
      <c r="TUZ324" s="416" t="s">
        <v>770</v>
      </c>
      <c r="TVA324" s="413" t="s">
        <v>771</v>
      </c>
      <c r="TVB324" s="414"/>
      <c r="TVC324" s="415"/>
      <c r="TVD324" s="416" t="s">
        <v>770</v>
      </c>
      <c r="TVE324" s="413" t="s">
        <v>771</v>
      </c>
      <c r="TVF324" s="414"/>
      <c r="TVG324" s="415"/>
      <c r="TVH324" s="416" t="s">
        <v>770</v>
      </c>
      <c r="TVI324" s="413" t="s">
        <v>771</v>
      </c>
      <c r="TVJ324" s="414"/>
      <c r="TVK324" s="415"/>
      <c r="TVL324" s="416" t="s">
        <v>770</v>
      </c>
      <c r="TVM324" s="413" t="s">
        <v>771</v>
      </c>
      <c r="TVN324" s="414"/>
      <c r="TVO324" s="415"/>
      <c r="TVP324" s="416" t="s">
        <v>770</v>
      </c>
      <c r="TVQ324" s="413" t="s">
        <v>771</v>
      </c>
      <c r="TVR324" s="414"/>
      <c r="TVS324" s="415"/>
      <c r="TVT324" s="416" t="s">
        <v>770</v>
      </c>
      <c r="TVU324" s="413" t="s">
        <v>771</v>
      </c>
      <c r="TVV324" s="414"/>
      <c r="TVW324" s="415"/>
      <c r="TVX324" s="416" t="s">
        <v>770</v>
      </c>
      <c r="TVY324" s="413" t="s">
        <v>771</v>
      </c>
      <c r="TVZ324" s="414"/>
      <c r="TWA324" s="415"/>
      <c r="TWB324" s="416" t="s">
        <v>770</v>
      </c>
      <c r="TWC324" s="413" t="s">
        <v>771</v>
      </c>
      <c r="TWD324" s="414"/>
      <c r="TWE324" s="415"/>
      <c r="TWF324" s="416" t="s">
        <v>770</v>
      </c>
      <c r="TWG324" s="413" t="s">
        <v>771</v>
      </c>
      <c r="TWH324" s="414"/>
      <c r="TWI324" s="415"/>
      <c r="TWJ324" s="416" t="s">
        <v>770</v>
      </c>
      <c r="TWK324" s="413" t="s">
        <v>771</v>
      </c>
      <c r="TWL324" s="414"/>
      <c r="TWM324" s="415"/>
      <c r="TWN324" s="416" t="s">
        <v>770</v>
      </c>
      <c r="TWO324" s="413" t="s">
        <v>771</v>
      </c>
      <c r="TWP324" s="414"/>
      <c r="TWQ324" s="415"/>
      <c r="TWR324" s="416" t="s">
        <v>770</v>
      </c>
      <c r="TWS324" s="413" t="s">
        <v>771</v>
      </c>
      <c r="TWT324" s="414"/>
      <c r="TWU324" s="415"/>
      <c r="TWV324" s="416" t="s">
        <v>770</v>
      </c>
      <c r="TWW324" s="413" t="s">
        <v>771</v>
      </c>
      <c r="TWX324" s="414"/>
      <c r="TWY324" s="415"/>
      <c r="TWZ324" s="416" t="s">
        <v>770</v>
      </c>
      <c r="TXA324" s="413" t="s">
        <v>771</v>
      </c>
      <c r="TXB324" s="414"/>
      <c r="TXC324" s="415"/>
      <c r="TXD324" s="416" t="s">
        <v>770</v>
      </c>
      <c r="TXE324" s="413" t="s">
        <v>771</v>
      </c>
      <c r="TXF324" s="414"/>
      <c r="TXG324" s="415"/>
      <c r="TXH324" s="416" t="s">
        <v>770</v>
      </c>
      <c r="TXI324" s="413" t="s">
        <v>771</v>
      </c>
      <c r="TXJ324" s="414"/>
      <c r="TXK324" s="415"/>
      <c r="TXL324" s="416" t="s">
        <v>770</v>
      </c>
      <c r="TXM324" s="413" t="s">
        <v>771</v>
      </c>
      <c r="TXN324" s="414"/>
      <c r="TXO324" s="415"/>
      <c r="TXP324" s="416" t="s">
        <v>770</v>
      </c>
      <c r="TXQ324" s="413" t="s">
        <v>771</v>
      </c>
      <c r="TXR324" s="414"/>
      <c r="TXS324" s="415"/>
      <c r="TXT324" s="416" t="s">
        <v>770</v>
      </c>
      <c r="TXU324" s="413" t="s">
        <v>771</v>
      </c>
      <c r="TXV324" s="414"/>
      <c r="TXW324" s="415"/>
      <c r="TXX324" s="416" t="s">
        <v>770</v>
      </c>
      <c r="TXY324" s="413" t="s">
        <v>771</v>
      </c>
      <c r="TXZ324" s="414"/>
      <c r="TYA324" s="415"/>
      <c r="TYB324" s="416" t="s">
        <v>770</v>
      </c>
      <c r="TYC324" s="413" t="s">
        <v>771</v>
      </c>
      <c r="TYD324" s="414"/>
      <c r="TYE324" s="415"/>
      <c r="TYF324" s="416" t="s">
        <v>770</v>
      </c>
      <c r="TYG324" s="413" t="s">
        <v>771</v>
      </c>
      <c r="TYH324" s="414"/>
      <c r="TYI324" s="415"/>
      <c r="TYJ324" s="416" t="s">
        <v>770</v>
      </c>
      <c r="TYK324" s="413" t="s">
        <v>771</v>
      </c>
      <c r="TYL324" s="414"/>
      <c r="TYM324" s="415"/>
      <c r="TYN324" s="416" t="s">
        <v>770</v>
      </c>
      <c r="TYO324" s="413" t="s">
        <v>771</v>
      </c>
      <c r="TYP324" s="414"/>
      <c r="TYQ324" s="415"/>
      <c r="TYR324" s="416" t="s">
        <v>770</v>
      </c>
      <c r="TYS324" s="413" t="s">
        <v>771</v>
      </c>
      <c r="TYT324" s="414"/>
      <c r="TYU324" s="415"/>
      <c r="TYV324" s="416" t="s">
        <v>770</v>
      </c>
      <c r="TYW324" s="413" t="s">
        <v>771</v>
      </c>
      <c r="TYX324" s="414"/>
      <c r="TYY324" s="415"/>
      <c r="TYZ324" s="416" t="s">
        <v>770</v>
      </c>
      <c r="TZA324" s="413" t="s">
        <v>771</v>
      </c>
      <c r="TZB324" s="414"/>
      <c r="TZC324" s="415"/>
      <c r="TZD324" s="416" t="s">
        <v>770</v>
      </c>
      <c r="TZE324" s="413" t="s">
        <v>771</v>
      </c>
      <c r="TZF324" s="414"/>
      <c r="TZG324" s="415"/>
      <c r="TZH324" s="416" t="s">
        <v>770</v>
      </c>
      <c r="TZI324" s="413" t="s">
        <v>771</v>
      </c>
      <c r="TZJ324" s="414"/>
      <c r="TZK324" s="415"/>
      <c r="TZL324" s="416" t="s">
        <v>770</v>
      </c>
      <c r="TZM324" s="413" t="s">
        <v>771</v>
      </c>
      <c r="TZN324" s="414"/>
      <c r="TZO324" s="415"/>
      <c r="TZP324" s="416" t="s">
        <v>770</v>
      </c>
      <c r="TZQ324" s="413" t="s">
        <v>771</v>
      </c>
      <c r="TZR324" s="414"/>
      <c r="TZS324" s="415"/>
      <c r="TZT324" s="416" t="s">
        <v>770</v>
      </c>
      <c r="TZU324" s="413" t="s">
        <v>771</v>
      </c>
      <c r="TZV324" s="414"/>
      <c r="TZW324" s="415"/>
      <c r="TZX324" s="416" t="s">
        <v>770</v>
      </c>
      <c r="TZY324" s="413" t="s">
        <v>771</v>
      </c>
      <c r="TZZ324" s="414"/>
      <c r="UAA324" s="415"/>
      <c r="UAB324" s="416" t="s">
        <v>770</v>
      </c>
      <c r="UAC324" s="413" t="s">
        <v>771</v>
      </c>
      <c r="UAD324" s="414"/>
      <c r="UAE324" s="415"/>
      <c r="UAF324" s="416" t="s">
        <v>770</v>
      </c>
      <c r="UAG324" s="413" t="s">
        <v>771</v>
      </c>
      <c r="UAH324" s="414"/>
      <c r="UAI324" s="415"/>
      <c r="UAJ324" s="416" t="s">
        <v>770</v>
      </c>
      <c r="UAK324" s="413" t="s">
        <v>771</v>
      </c>
      <c r="UAL324" s="414"/>
      <c r="UAM324" s="415"/>
      <c r="UAN324" s="416" t="s">
        <v>770</v>
      </c>
      <c r="UAO324" s="413" t="s">
        <v>771</v>
      </c>
      <c r="UAP324" s="414"/>
      <c r="UAQ324" s="415"/>
      <c r="UAR324" s="416" t="s">
        <v>770</v>
      </c>
      <c r="UAS324" s="413" t="s">
        <v>771</v>
      </c>
      <c r="UAT324" s="414"/>
      <c r="UAU324" s="415"/>
      <c r="UAV324" s="416" t="s">
        <v>770</v>
      </c>
      <c r="UAW324" s="413" t="s">
        <v>771</v>
      </c>
      <c r="UAX324" s="414"/>
      <c r="UAY324" s="415"/>
      <c r="UAZ324" s="416" t="s">
        <v>770</v>
      </c>
      <c r="UBA324" s="413" t="s">
        <v>771</v>
      </c>
      <c r="UBB324" s="414"/>
      <c r="UBC324" s="415"/>
      <c r="UBD324" s="416" t="s">
        <v>770</v>
      </c>
      <c r="UBE324" s="413" t="s">
        <v>771</v>
      </c>
      <c r="UBF324" s="414"/>
      <c r="UBG324" s="415"/>
      <c r="UBH324" s="416" t="s">
        <v>770</v>
      </c>
      <c r="UBI324" s="413" t="s">
        <v>771</v>
      </c>
      <c r="UBJ324" s="414"/>
      <c r="UBK324" s="415"/>
      <c r="UBL324" s="416" t="s">
        <v>770</v>
      </c>
      <c r="UBM324" s="413" t="s">
        <v>771</v>
      </c>
      <c r="UBN324" s="414"/>
      <c r="UBO324" s="415"/>
      <c r="UBP324" s="416" t="s">
        <v>770</v>
      </c>
      <c r="UBQ324" s="413" t="s">
        <v>771</v>
      </c>
      <c r="UBR324" s="414"/>
      <c r="UBS324" s="415"/>
      <c r="UBT324" s="416" t="s">
        <v>770</v>
      </c>
      <c r="UBU324" s="413" t="s">
        <v>771</v>
      </c>
      <c r="UBV324" s="414"/>
      <c r="UBW324" s="415"/>
      <c r="UBX324" s="416" t="s">
        <v>770</v>
      </c>
      <c r="UBY324" s="413" t="s">
        <v>771</v>
      </c>
      <c r="UBZ324" s="414"/>
      <c r="UCA324" s="415"/>
      <c r="UCB324" s="416" t="s">
        <v>770</v>
      </c>
      <c r="UCC324" s="413" t="s">
        <v>771</v>
      </c>
      <c r="UCD324" s="414"/>
      <c r="UCE324" s="415"/>
      <c r="UCF324" s="416" t="s">
        <v>770</v>
      </c>
      <c r="UCG324" s="413" t="s">
        <v>771</v>
      </c>
      <c r="UCH324" s="414"/>
      <c r="UCI324" s="415"/>
      <c r="UCJ324" s="416" t="s">
        <v>770</v>
      </c>
      <c r="UCK324" s="413" t="s">
        <v>771</v>
      </c>
      <c r="UCL324" s="414"/>
      <c r="UCM324" s="415"/>
      <c r="UCN324" s="416" t="s">
        <v>770</v>
      </c>
      <c r="UCO324" s="413" t="s">
        <v>771</v>
      </c>
      <c r="UCP324" s="414"/>
      <c r="UCQ324" s="415"/>
      <c r="UCR324" s="416" t="s">
        <v>770</v>
      </c>
      <c r="UCS324" s="413" t="s">
        <v>771</v>
      </c>
      <c r="UCT324" s="414"/>
      <c r="UCU324" s="415"/>
      <c r="UCV324" s="416" t="s">
        <v>770</v>
      </c>
      <c r="UCW324" s="413" t="s">
        <v>771</v>
      </c>
      <c r="UCX324" s="414"/>
      <c r="UCY324" s="415"/>
      <c r="UCZ324" s="416" t="s">
        <v>770</v>
      </c>
      <c r="UDA324" s="413" t="s">
        <v>771</v>
      </c>
      <c r="UDB324" s="414"/>
      <c r="UDC324" s="415"/>
      <c r="UDD324" s="416" t="s">
        <v>770</v>
      </c>
      <c r="UDE324" s="413" t="s">
        <v>771</v>
      </c>
      <c r="UDF324" s="414"/>
      <c r="UDG324" s="415"/>
      <c r="UDH324" s="416" t="s">
        <v>770</v>
      </c>
      <c r="UDI324" s="413" t="s">
        <v>771</v>
      </c>
      <c r="UDJ324" s="414"/>
      <c r="UDK324" s="415"/>
      <c r="UDL324" s="416" t="s">
        <v>770</v>
      </c>
      <c r="UDM324" s="413" t="s">
        <v>771</v>
      </c>
      <c r="UDN324" s="414"/>
      <c r="UDO324" s="415"/>
      <c r="UDP324" s="416" t="s">
        <v>770</v>
      </c>
      <c r="UDQ324" s="413" t="s">
        <v>771</v>
      </c>
      <c r="UDR324" s="414"/>
      <c r="UDS324" s="415"/>
      <c r="UDT324" s="416" t="s">
        <v>770</v>
      </c>
      <c r="UDU324" s="413" t="s">
        <v>771</v>
      </c>
      <c r="UDV324" s="414"/>
      <c r="UDW324" s="415"/>
      <c r="UDX324" s="416" t="s">
        <v>770</v>
      </c>
      <c r="UDY324" s="413" t="s">
        <v>771</v>
      </c>
      <c r="UDZ324" s="414"/>
      <c r="UEA324" s="415"/>
      <c r="UEB324" s="416" t="s">
        <v>770</v>
      </c>
      <c r="UEC324" s="413" t="s">
        <v>771</v>
      </c>
      <c r="UED324" s="414"/>
      <c r="UEE324" s="415"/>
      <c r="UEF324" s="416" t="s">
        <v>770</v>
      </c>
      <c r="UEG324" s="413" t="s">
        <v>771</v>
      </c>
      <c r="UEH324" s="414"/>
      <c r="UEI324" s="415"/>
      <c r="UEJ324" s="416" t="s">
        <v>770</v>
      </c>
      <c r="UEK324" s="413" t="s">
        <v>771</v>
      </c>
      <c r="UEL324" s="414"/>
      <c r="UEM324" s="415"/>
      <c r="UEN324" s="416" t="s">
        <v>770</v>
      </c>
      <c r="UEO324" s="413" t="s">
        <v>771</v>
      </c>
      <c r="UEP324" s="414"/>
      <c r="UEQ324" s="415"/>
      <c r="UER324" s="416" t="s">
        <v>770</v>
      </c>
      <c r="UES324" s="413" t="s">
        <v>771</v>
      </c>
      <c r="UET324" s="414"/>
      <c r="UEU324" s="415"/>
      <c r="UEV324" s="416" t="s">
        <v>770</v>
      </c>
      <c r="UEW324" s="413" t="s">
        <v>771</v>
      </c>
      <c r="UEX324" s="414"/>
      <c r="UEY324" s="415"/>
      <c r="UEZ324" s="416" t="s">
        <v>770</v>
      </c>
      <c r="UFA324" s="413" t="s">
        <v>771</v>
      </c>
      <c r="UFB324" s="414"/>
      <c r="UFC324" s="415"/>
      <c r="UFD324" s="416" t="s">
        <v>770</v>
      </c>
      <c r="UFE324" s="413" t="s">
        <v>771</v>
      </c>
      <c r="UFF324" s="414"/>
      <c r="UFG324" s="415"/>
      <c r="UFH324" s="416" t="s">
        <v>770</v>
      </c>
      <c r="UFI324" s="413" t="s">
        <v>771</v>
      </c>
      <c r="UFJ324" s="414"/>
      <c r="UFK324" s="415"/>
      <c r="UFL324" s="416" t="s">
        <v>770</v>
      </c>
      <c r="UFM324" s="413" t="s">
        <v>771</v>
      </c>
      <c r="UFN324" s="414"/>
      <c r="UFO324" s="415"/>
      <c r="UFP324" s="416" t="s">
        <v>770</v>
      </c>
      <c r="UFQ324" s="413" t="s">
        <v>771</v>
      </c>
      <c r="UFR324" s="414"/>
      <c r="UFS324" s="415"/>
      <c r="UFT324" s="416" t="s">
        <v>770</v>
      </c>
      <c r="UFU324" s="413" t="s">
        <v>771</v>
      </c>
      <c r="UFV324" s="414"/>
      <c r="UFW324" s="415"/>
      <c r="UFX324" s="416" t="s">
        <v>770</v>
      </c>
      <c r="UFY324" s="413" t="s">
        <v>771</v>
      </c>
      <c r="UFZ324" s="414"/>
      <c r="UGA324" s="415"/>
      <c r="UGB324" s="416" t="s">
        <v>770</v>
      </c>
      <c r="UGC324" s="413" t="s">
        <v>771</v>
      </c>
      <c r="UGD324" s="414"/>
      <c r="UGE324" s="415"/>
      <c r="UGF324" s="416" t="s">
        <v>770</v>
      </c>
      <c r="UGG324" s="413" t="s">
        <v>771</v>
      </c>
      <c r="UGH324" s="414"/>
      <c r="UGI324" s="415"/>
      <c r="UGJ324" s="416" t="s">
        <v>770</v>
      </c>
      <c r="UGK324" s="413" t="s">
        <v>771</v>
      </c>
      <c r="UGL324" s="414"/>
      <c r="UGM324" s="415"/>
      <c r="UGN324" s="416" t="s">
        <v>770</v>
      </c>
      <c r="UGO324" s="413" t="s">
        <v>771</v>
      </c>
      <c r="UGP324" s="414"/>
      <c r="UGQ324" s="415"/>
      <c r="UGR324" s="416" t="s">
        <v>770</v>
      </c>
      <c r="UGS324" s="413" t="s">
        <v>771</v>
      </c>
      <c r="UGT324" s="414"/>
      <c r="UGU324" s="415"/>
      <c r="UGV324" s="416" t="s">
        <v>770</v>
      </c>
      <c r="UGW324" s="413" t="s">
        <v>771</v>
      </c>
      <c r="UGX324" s="414"/>
      <c r="UGY324" s="415"/>
      <c r="UGZ324" s="416" t="s">
        <v>770</v>
      </c>
      <c r="UHA324" s="413" t="s">
        <v>771</v>
      </c>
      <c r="UHB324" s="414"/>
      <c r="UHC324" s="415"/>
      <c r="UHD324" s="416" t="s">
        <v>770</v>
      </c>
      <c r="UHE324" s="413" t="s">
        <v>771</v>
      </c>
      <c r="UHF324" s="414"/>
      <c r="UHG324" s="415"/>
      <c r="UHH324" s="416" t="s">
        <v>770</v>
      </c>
      <c r="UHI324" s="413" t="s">
        <v>771</v>
      </c>
      <c r="UHJ324" s="414"/>
      <c r="UHK324" s="415"/>
      <c r="UHL324" s="416" t="s">
        <v>770</v>
      </c>
      <c r="UHM324" s="413" t="s">
        <v>771</v>
      </c>
      <c r="UHN324" s="414"/>
      <c r="UHO324" s="415"/>
      <c r="UHP324" s="416" t="s">
        <v>770</v>
      </c>
      <c r="UHQ324" s="413" t="s">
        <v>771</v>
      </c>
      <c r="UHR324" s="414"/>
      <c r="UHS324" s="415"/>
      <c r="UHT324" s="416" t="s">
        <v>770</v>
      </c>
      <c r="UHU324" s="413" t="s">
        <v>771</v>
      </c>
      <c r="UHV324" s="414"/>
      <c r="UHW324" s="415"/>
      <c r="UHX324" s="416" t="s">
        <v>770</v>
      </c>
      <c r="UHY324" s="413" t="s">
        <v>771</v>
      </c>
      <c r="UHZ324" s="414"/>
      <c r="UIA324" s="415"/>
      <c r="UIB324" s="416" t="s">
        <v>770</v>
      </c>
      <c r="UIC324" s="413" t="s">
        <v>771</v>
      </c>
      <c r="UID324" s="414"/>
      <c r="UIE324" s="415"/>
      <c r="UIF324" s="416" t="s">
        <v>770</v>
      </c>
      <c r="UIG324" s="413" t="s">
        <v>771</v>
      </c>
      <c r="UIH324" s="414"/>
      <c r="UII324" s="415"/>
      <c r="UIJ324" s="416" t="s">
        <v>770</v>
      </c>
      <c r="UIK324" s="413" t="s">
        <v>771</v>
      </c>
      <c r="UIL324" s="414"/>
      <c r="UIM324" s="415"/>
      <c r="UIN324" s="416" t="s">
        <v>770</v>
      </c>
      <c r="UIO324" s="413" t="s">
        <v>771</v>
      </c>
      <c r="UIP324" s="414"/>
      <c r="UIQ324" s="415"/>
      <c r="UIR324" s="416" t="s">
        <v>770</v>
      </c>
      <c r="UIS324" s="413" t="s">
        <v>771</v>
      </c>
      <c r="UIT324" s="414"/>
      <c r="UIU324" s="415"/>
      <c r="UIV324" s="416" t="s">
        <v>770</v>
      </c>
      <c r="UIW324" s="413" t="s">
        <v>771</v>
      </c>
      <c r="UIX324" s="414"/>
      <c r="UIY324" s="415"/>
      <c r="UIZ324" s="416" t="s">
        <v>770</v>
      </c>
      <c r="UJA324" s="413" t="s">
        <v>771</v>
      </c>
      <c r="UJB324" s="414"/>
      <c r="UJC324" s="415"/>
      <c r="UJD324" s="416" t="s">
        <v>770</v>
      </c>
      <c r="UJE324" s="413" t="s">
        <v>771</v>
      </c>
      <c r="UJF324" s="414"/>
      <c r="UJG324" s="415"/>
      <c r="UJH324" s="416" t="s">
        <v>770</v>
      </c>
      <c r="UJI324" s="413" t="s">
        <v>771</v>
      </c>
      <c r="UJJ324" s="414"/>
      <c r="UJK324" s="415"/>
      <c r="UJL324" s="416" t="s">
        <v>770</v>
      </c>
      <c r="UJM324" s="413" t="s">
        <v>771</v>
      </c>
      <c r="UJN324" s="414"/>
      <c r="UJO324" s="415"/>
      <c r="UJP324" s="416" t="s">
        <v>770</v>
      </c>
      <c r="UJQ324" s="413" t="s">
        <v>771</v>
      </c>
      <c r="UJR324" s="414"/>
      <c r="UJS324" s="415"/>
      <c r="UJT324" s="416" t="s">
        <v>770</v>
      </c>
      <c r="UJU324" s="413" t="s">
        <v>771</v>
      </c>
      <c r="UJV324" s="414"/>
      <c r="UJW324" s="415"/>
      <c r="UJX324" s="416" t="s">
        <v>770</v>
      </c>
      <c r="UJY324" s="413" t="s">
        <v>771</v>
      </c>
      <c r="UJZ324" s="414"/>
      <c r="UKA324" s="415"/>
      <c r="UKB324" s="416" t="s">
        <v>770</v>
      </c>
      <c r="UKC324" s="413" t="s">
        <v>771</v>
      </c>
      <c r="UKD324" s="414"/>
      <c r="UKE324" s="415"/>
      <c r="UKF324" s="416" t="s">
        <v>770</v>
      </c>
      <c r="UKG324" s="413" t="s">
        <v>771</v>
      </c>
      <c r="UKH324" s="414"/>
      <c r="UKI324" s="415"/>
      <c r="UKJ324" s="416" t="s">
        <v>770</v>
      </c>
      <c r="UKK324" s="413" t="s">
        <v>771</v>
      </c>
      <c r="UKL324" s="414"/>
      <c r="UKM324" s="415"/>
      <c r="UKN324" s="416" t="s">
        <v>770</v>
      </c>
      <c r="UKO324" s="413" t="s">
        <v>771</v>
      </c>
      <c r="UKP324" s="414"/>
      <c r="UKQ324" s="415"/>
      <c r="UKR324" s="416" t="s">
        <v>770</v>
      </c>
      <c r="UKS324" s="413" t="s">
        <v>771</v>
      </c>
      <c r="UKT324" s="414"/>
      <c r="UKU324" s="415"/>
      <c r="UKV324" s="416" t="s">
        <v>770</v>
      </c>
      <c r="UKW324" s="413" t="s">
        <v>771</v>
      </c>
      <c r="UKX324" s="414"/>
      <c r="UKY324" s="415"/>
      <c r="UKZ324" s="416" t="s">
        <v>770</v>
      </c>
      <c r="ULA324" s="413" t="s">
        <v>771</v>
      </c>
      <c r="ULB324" s="414"/>
      <c r="ULC324" s="415"/>
      <c r="ULD324" s="416" t="s">
        <v>770</v>
      </c>
      <c r="ULE324" s="413" t="s">
        <v>771</v>
      </c>
      <c r="ULF324" s="414"/>
      <c r="ULG324" s="415"/>
      <c r="ULH324" s="416" t="s">
        <v>770</v>
      </c>
      <c r="ULI324" s="413" t="s">
        <v>771</v>
      </c>
      <c r="ULJ324" s="414"/>
      <c r="ULK324" s="415"/>
      <c r="ULL324" s="416" t="s">
        <v>770</v>
      </c>
      <c r="ULM324" s="413" t="s">
        <v>771</v>
      </c>
      <c r="ULN324" s="414"/>
      <c r="ULO324" s="415"/>
      <c r="ULP324" s="416" t="s">
        <v>770</v>
      </c>
      <c r="ULQ324" s="413" t="s">
        <v>771</v>
      </c>
      <c r="ULR324" s="414"/>
      <c r="ULS324" s="415"/>
      <c r="ULT324" s="416" t="s">
        <v>770</v>
      </c>
      <c r="ULU324" s="413" t="s">
        <v>771</v>
      </c>
      <c r="ULV324" s="414"/>
      <c r="ULW324" s="415"/>
      <c r="ULX324" s="416" t="s">
        <v>770</v>
      </c>
      <c r="ULY324" s="413" t="s">
        <v>771</v>
      </c>
      <c r="ULZ324" s="414"/>
      <c r="UMA324" s="415"/>
      <c r="UMB324" s="416" t="s">
        <v>770</v>
      </c>
      <c r="UMC324" s="413" t="s">
        <v>771</v>
      </c>
      <c r="UMD324" s="414"/>
      <c r="UME324" s="415"/>
      <c r="UMF324" s="416" t="s">
        <v>770</v>
      </c>
      <c r="UMG324" s="413" t="s">
        <v>771</v>
      </c>
      <c r="UMH324" s="414"/>
      <c r="UMI324" s="415"/>
      <c r="UMJ324" s="416" t="s">
        <v>770</v>
      </c>
      <c r="UMK324" s="413" t="s">
        <v>771</v>
      </c>
      <c r="UML324" s="414"/>
      <c r="UMM324" s="415"/>
      <c r="UMN324" s="416" t="s">
        <v>770</v>
      </c>
      <c r="UMO324" s="413" t="s">
        <v>771</v>
      </c>
      <c r="UMP324" s="414"/>
      <c r="UMQ324" s="415"/>
      <c r="UMR324" s="416" t="s">
        <v>770</v>
      </c>
      <c r="UMS324" s="413" t="s">
        <v>771</v>
      </c>
      <c r="UMT324" s="414"/>
      <c r="UMU324" s="415"/>
      <c r="UMV324" s="416" t="s">
        <v>770</v>
      </c>
      <c r="UMW324" s="413" t="s">
        <v>771</v>
      </c>
      <c r="UMX324" s="414"/>
      <c r="UMY324" s="415"/>
      <c r="UMZ324" s="416" t="s">
        <v>770</v>
      </c>
      <c r="UNA324" s="413" t="s">
        <v>771</v>
      </c>
      <c r="UNB324" s="414"/>
      <c r="UNC324" s="415"/>
      <c r="UND324" s="416" t="s">
        <v>770</v>
      </c>
      <c r="UNE324" s="413" t="s">
        <v>771</v>
      </c>
      <c r="UNF324" s="414"/>
      <c r="UNG324" s="415"/>
      <c r="UNH324" s="416" t="s">
        <v>770</v>
      </c>
      <c r="UNI324" s="413" t="s">
        <v>771</v>
      </c>
      <c r="UNJ324" s="414"/>
      <c r="UNK324" s="415"/>
      <c r="UNL324" s="416" t="s">
        <v>770</v>
      </c>
      <c r="UNM324" s="413" t="s">
        <v>771</v>
      </c>
      <c r="UNN324" s="414"/>
      <c r="UNO324" s="415"/>
      <c r="UNP324" s="416" t="s">
        <v>770</v>
      </c>
      <c r="UNQ324" s="413" t="s">
        <v>771</v>
      </c>
      <c r="UNR324" s="414"/>
      <c r="UNS324" s="415"/>
      <c r="UNT324" s="416" t="s">
        <v>770</v>
      </c>
      <c r="UNU324" s="413" t="s">
        <v>771</v>
      </c>
      <c r="UNV324" s="414"/>
      <c r="UNW324" s="415"/>
      <c r="UNX324" s="416" t="s">
        <v>770</v>
      </c>
      <c r="UNY324" s="413" t="s">
        <v>771</v>
      </c>
      <c r="UNZ324" s="414"/>
      <c r="UOA324" s="415"/>
      <c r="UOB324" s="416" t="s">
        <v>770</v>
      </c>
      <c r="UOC324" s="413" t="s">
        <v>771</v>
      </c>
      <c r="UOD324" s="414"/>
      <c r="UOE324" s="415"/>
      <c r="UOF324" s="416" t="s">
        <v>770</v>
      </c>
      <c r="UOG324" s="413" t="s">
        <v>771</v>
      </c>
      <c r="UOH324" s="414"/>
      <c r="UOI324" s="415"/>
      <c r="UOJ324" s="416" t="s">
        <v>770</v>
      </c>
      <c r="UOK324" s="413" t="s">
        <v>771</v>
      </c>
      <c r="UOL324" s="414"/>
      <c r="UOM324" s="415"/>
      <c r="UON324" s="416" t="s">
        <v>770</v>
      </c>
      <c r="UOO324" s="413" t="s">
        <v>771</v>
      </c>
      <c r="UOP324" s="414"/>
      <c r="UOQ324" s="415"/>
      <c r="UOR324" s="416" t="s">
        <v>770</v>
      </c>
      <c r="UOS324" s="413" t="s">
        <v>771</v>
      </c>
      <c r="UOT324" s="414"/>
      <c r="UOU324" s="415"/>
      <c r="UOV324" s="416" t="s">
        <v>770</v>
      </c>
      <c r="UOW324" s="413" t="s">
        <v>771</v>
      </c>
      <c r="UOX324" s="414"/>
      <c r="UOY324" s="415"/>
      <c r="UOZ324" s="416" t="s">
        <v>770</v>
      </c>
      <c r="UPA324" s="413" t="s">
        <v>771</v>
      </c>
      <c r="UPB324" s="414"/>
      <c r="UPC324" s="415"/>
      <c r="UPD324" s="416" t="s">
        <v>770</v>
      </c>
      <c r="UPE324" s="413" t="s">
        <v>771</v>
      </c>
      <c r="UPF324" s="414"/>
      <c r="UPG324" s="415"/>
      <c r="UPH324" s="416" t="s">
        <v>770</v>
      </c>
      <c r="UPI324" s="413" t="s">
        <v>771</v>
      </c>
      <c r="UPJ324" s="414"/>
      <c r="UPK324" s="415"/>
      <c r="UPL324" s="416" t="s">
        <v>770</v>
      </c>
      <c r="UPM324" s="413" t="s">
        <v>771</v>
      </c>
      <c r="UPN324" s="414"/>
      <c r="UPO324" s="415"/>
      <c r="UPP324" s="416" t="s">
        <v>770</v>
      </c>
      <c r="UPQ324" s="413" t="s">
        <v>771</v>
      </c>
      <c r="UPR324" s="414"/>
      <c r="UPS324" s="415"/>
      <c r="UPT324" s="416" t="s">
        <v>770</v>
      </c>
      <c r="UPU324" s="413" t="s">
        <v>771</v>
      </c>
      <c r="UPV324" s="414"/>
      <c r="UPW324" s="415"/>
      <c r="UPX324" s="416" t="s">
        <v>770</v>
      </c>
      <c r="UPY324" s="413" t="s">
        <v>771</v>
      </c>
      <c r="UPZ324" s="414"/>
      <c r="UQA324" s="415"/>
      <c r="UQB324" s="416" t="s">
        <v>770</v>
      </c>
      <c r="UQC324" s="413" t="s">
        <v>771</v>
      </c>
      <c r="UQD324" s="414"/>
      <c r="UQE324" s="415"/>
      <c r="UQF324" s="416" t="s">
        <v>770</v>
      </c>
      <c r="UQG324" s="413" t="s">
        <v>771</v>
      </c>
      <c r="UQH324" s="414"/>
      <c r="UQI324" s="415"/>
      <c r="UQJ324" s="416" t="s">
        <v>770</v>
      </c>
      <c r="UQK324" s="413" t="s">
        <v>771</v>
      </c>
      <c r="UQL324" s="414"/>
      <c r="UQM324" s="415"/>
      <c r="UQN324" s="416" t="s">
        <v>770</v>
      </c>
      <c r="UQO324" s="413" t="s">
        <v>771</v>
      </c>
      <c r="UQP324" s="414"/>
      <c r="UQQ324" s="415"/>
      <c r="UQR324" s="416" t="s">
        <v>770</v>
      </c>
      <c r="UQS324" s="413" t="s">
        <v>771</v>
      </c>
      <c r="UQT324" s="414"/>
      <c r="UQU324" s="415"/>
      <c r="UQV324" s="416" t="s">
        <v>770</v>
      </c>
      <c r="UQW324" s="413" t="s">
        <v>771</v>
      </c>
      <c r="UQX324" s="414"/>
      <c r="UQY324" s="415"/>
      <c r="UQZ324" s="416" t="s">
        <v>770</v>
      </c>
      <c r="URA324" s="413" t="s">
        <v>771</v>
      </c>
      <c r="URB324" s="414"/>
      <c r="URC324" s="415"/>
      <c r="URD324" s="416" t="s">
        <v>770</v>
      </c>
      <c r="URE324" s="413" t="s">
        <v>771</v>
      </c>
      <c r="URF324" s="414"/>
      <c r="URG324" s="415"/>
      <c r="URH324" s="416" t="s">
        <v>770</v>
      </c>
      <c r="URI324" s="413" t="s">
        <v>771</v>
      </c>
      <c r="URJ324" s="414"/>
      <c r="URK324" s="415"/>
      <c r="URL324" s="416" t="s">
        <v>770</v>
      </c>
      <c r="URM324" s="413" t="s">
        <v>771</v>
      </c>
      <c r="URN324" s="414"/>
      <c r="URO324" s="415"/>
      <c r="URP324" s="416" t="s">
        <v>770</v>
      </c>
      <c r="URQ324" s="413" t="s">
        <v>771</v>
      </c>
      <c r="URR324" s="414"/>
      <c r="URS324" s="415"/>
      <c r="URT324" s="416" t="s">
        <v>770</v>
      </c>
      <c r="URU324" s="413" t="s">
        <v>771</v>
      </c>
      <c r="URV324" s="414"/>
      <c r="URW324" s="415"/>
      <c r="URX324" s="416" t="s">
        <v>770</v>
      </c>
      <c r="URY324" s="413" t="s">
        <v>771</v>
      </c>
      <c r="URZ324" s="414"/>
      <c r="USA324" s="415"/>
      <c r="USB324" s="416" t="s">
        <v>770</v>
      </c>
      <c r="USC324" s="413" t="s">
        <v>771</v>
      </c>
      <c r="USD324" s="414"/>
      <c r="USE324" s="415"/>
      <c r="USF324" s="416" t="s">
        <v>770</v>
      </c>
      <c r="USG324" s="413" t="s">
        <v>771</v>
      </c>
      <c r="USH324" s="414"/>
      <c r="USI324" s="415"/>
      <c r="USJ324" s="416" t="s">
        <v>770</v>
      </c>
      <c r="USK324" s="413" t="s">
        <v>771</v>
      </c>
      <c r="USL324" s="414"/>
      <c r="USM324" s="415"/>
      <c r="USN324" s="416" t="s">
        <v>770</v>
      </c>
      <c r="USO324" s="413" t="s">
        <v>771</v>
      </c>
      <c r="USP324" s="414"/>
      <c r="USQ324" s="415"/>
      <c r="USR324" s="416" t="s">
        <v>770</v>
      </c>
      <c r="USS324" s="413" t="s">
        <v>771</v>
      </c>
      <c r="UST324" s="414"/>
      <c r="USU324" s="415"/>
      <c r="USV324" s="416" t="s">
        <v>770</v>
      </c>
      <c r="USW324" s="413" t="s">
        <v>771</v>
      </c>
      <c r="USX324" s="414"/>
      <c r="USY324" s="415"/>
      <c r="USZ324" s="416" t="s">
        <v>770</v>
      </c>
      <c r="UTA324" s="413" t="s">
        <v>771</v>
      </c>
      <c r="UTB324" s="414"/>
      <c r="UTC324" s="415"/>
      <c r="UTD324" s="416" t="s">
        <v>770</v>
      </c>
      <c r="UTE324" s="413" t="s">
        <v>771</v>
      </c>
      <c r="UTF324" s="414"/>
      <c r="UTG324" s="415"/>
      <c r="UTH324" s="416" t="s">
        <v>770</v>
      </c>
      <c r="UTI324" s="413" t="s">
        <v>771</v>
      </c>
      <c r="UTJ324" s="414"/>
      <c r="UTK324" s="415"/>
      <c r="UTL324" s="416" t="s">
        <v>770</v>
      </c>
      <c r="UTM324" s="413" t="s">
        <v>771</v>
      </c>
      <c r="UTN324" s="414"/>
      <c r="UTO324" s="415"/>
      <c r="UTP324" s="416" t="s">
        <v>770</v>
      </c>
      <c r="UTQ324" s="413" t="s">
        <v>771</v>
      </c>
      <c r="UTR324" s="414"/>
      <c r="UTS324" s="415"/>
      <c r="UTT324" s="416" t="s">
        <v>770</v>
      </c>
      <c r="UTU324" s="413" t="s">
        <v>771</v>
      </c>
      <c r="UTV324" s="414"/>
      <c r="UTW324" s="415"/>
      <c r="UTX324" s="416" t="s">
        <v>770</v>
      </c>
      <c r="UTY324" s="413" t="s">
        <v>771</v>
      </c>
      <c r="UTZ324" s="414"/>
      <c r="UUA324" s="415"/>
      <c r="UUB324" s="416" t="s">
        <v>770</v>
      </c>
      <c r="UUC324" s="413" t="s">
        <v>771</v>
      </c>
      <c r="UUD324" s="414"/>
      <c r="UUE324" s="415"/>
      <c r="UUF324" s="416" t="s">
        <v>770</v>
      </c>
      <c r="UUG324" s="413" t="s">
        <v>771</v>
      </c>
      <c r="UUH324" s="414"/>
      <c r="UUI324" s="415"/>
      <c r="UUJ324" s="416" t="s">
        <v>770</v>
      </c>
      <c r="UUK324" s="413" t="s">
        <v>771</v>
      </c>
      <c r="UUL324" s="414"/>
      <c r="UUM324" s="415"/>
      <c r="UUN324" s="416" t="s">
        <v>770</v>
      </c>
      <c r="UUO324" s="413" t="s">
        <v>771</v>
      </c>
      <c r="UUP324" s="414"/>
      <c r="UUQ324" s="415"/>
      <c r="UUR324" s="416" t="s">
        <v>770</v>
      </c>
      <c r="UUS324" s="413" t="s">
        <v>771</v>
      </c>
      <c r="UUT324" s="414"/>
      <c r="UUU324" s="415"/>
      <c r="UUV324" s="416" t="s">
        <v>770</v>
      </c>
      <c r="UUW324" s="413" t="s">
        <v>771</v>
      </c>
      <c r="UUX324" s="414"/>
      <c r="UUY324" s="415"/>
      <c r="UUZ324" s="416" t="s">
        <v>770</v>
      </c>
      <c r="UVA324" s="413" t="s">
        <v>771</v>
      </c>
      <c r="UVB324" s="414"/>
      <c r="UVC324" s="415"/>
      <c r="UVD324" s="416" t="s">
        <v>770</v>
      </c>
      <c r="UVE324" s="413" t="s">
        <v>771</v>
      </c>
      <c r="UVF324" s="414"/>
      <c r="UVG324" s="415"/>
      <c r="UVH324" s="416" t="s">
        <v>770</v>
      </c>
      <c r="UVI324" s="413" t="s">
        <v>771</v>
      </c>
      <c r="UVJ324" s="414"/>
      <c r="UVK324" s="415"/>
      <c r="UVL324" s="416" t="s">
        <v>770</v>
      </c>
      <c r="UVM324" s="413" t="s">
        <v>771</v>
      </c>
      <c r="UVN324" s="414"/>
      <c r="UVO324" s="415"/>
      <c r="UVP324" s="416" t="s">
        <v>770</v>
      </c>
      <c r="UVQ324" s="413" t="s">
        <v>771</v>
      </c>
      <c r="UVR324" s="414"/>
      <c r="UVS324" s="415"/>
      <c r="UVT324" s="416" t="s">
        <v>770</v>
      </c>
      <c r="UVU324" s="413" t="s">
        <v>771</v>
      </c>
      <c r="UVV324" s="414"/>
      <c r="UVW324" s="415"/>
      <c r="UVX324" s="416" t="s">
        <v>770</v>
      </c>
      <c r="UVY324" s="413" t="s">
        <v>771</v>
      </c>
      <c r="UVZ324" s="414"/>
      <c r="UWA324" s="415"/>
      <c r="UWB324" s="416" t="s">
        <v>770</v>
      </c>
      <c r="UWC324" s="413" t="s">
        <v>771</v>
      </c>
      <c r="UWD324" s="414"/>
      <c r="UWE324" s="415"/>
      <c r="UWF324" s="416" t="s">
        <v>770</v>
      </c>
      <c r="UWG324" s="413" t="s">
        <v>771</v>
      </c>
      <c r="UWH324" s="414"/>
      <c r="UWI324" s="415"/>
      <c r="UWJ324" s="416" t="s">
        <v>770</v>
      </c>
      <c r="UWK324" s="413" t="s">
        <v>771</v>
      </c>
      <c r="UWL324" s="414"/>
      <c r="UWM324" s="415"/>
      <c r="UWN324" s="416" t="s">
        <v>770</v>
      </c>
      <c r="UWO324" s="413" t="s">
        <v>771</v>
      </c>
      <c r="UWP324" s="414"/>
      <c r="UWQ324" s="415"/>
      <c r="UWR324" s="416" t="s">
        <v>770</v>
      </c>
      <c r="UWS324" s="413" t="s">
        <v>771</v>
      </c>
      <c r="UWT324" s="414"/>
      <c r="UWU324" s="415"/>
      <c r="UWV324" s="416" t="s">
        <v>770</v>
      </c>
      <c r="UWW324" s="413" t="s">
        <v>771</v>
      </c>
      <c r="UWX324" s="414"/>
      <c r="UWY324" s="415"/>
      <c r="UWZ324" s="416" t="s">
        <v>770</v>
      </c>
      <c r="UXA324" s="413" t="s">
        <v>771</v>
      </c>
      <c r="UXB324" s="414"/>
      <c r="UXC324" s="415"/>
      <c r="UXD324" s="416" t="s">
        <v>770</v>
      </c>
      <c r="UXE324" s="413" t="s">
        <v>771</v>
      </c>
      <c r="UXF324" s="414"/>
      <c r="UXG324" s="415"/>
      <c r="UXH324" s="416" t="s">
        <v>770</v>
      </c>
      <c r="UXI324" s="413" t="s">
        <v>771</v>
      </c>
      <c r="UXJ324" s="414"/>
      <c r="UXK324" s="415"/>
      <c r="UXL324" s="416" t="s">
        <v>770</v>
      </c>
      <c r="UXM324" s="413" t="s">
        <v>771</v>
      </c>
      <c r="UXN324" s="414"/>
      <c r="UXO324" s="415"/>
      <c r="UXP324" s="416" t="s">
        <v>770</v>
      </c>
      <c r="UXQ324" s="413" t="s">
        <v>771</v>
      </c>
      <c r="UXR324" s="414"/>
      <c r="UXS324" s="415"/>
      <c r="UXT324" s="416" t="s">
        <v>770</v>
      </c>
      <c r="UXU324" s="413" t="s">
        <v>771</v>
      </c>
      <c r="UXV324" s="414"/>
      <c r="UXW324" s="415"/>
      <c r="UXX324" s="416" t="s">
        <v>770</v>
      </c>
      <c r="UXY324" s="413" t="s">
        <v>771</v>
      </c>
      <c r="UXZ324" s="414"/>
      <c r="UYA324" s="415"/>
      <c r="UYB324" s="416" t="s">
        <v>770</v>
      </c>
      <c r="UYC324" s="413" t="s">
        <v>771</v>
      </c>
      <c r="UYD324" s="414"/>
      <c r="UYE324" s="415"/>
      <c r="UYF324" s="416" t="s">
        <v>770</v>
      </c>
      <c r="UYG324" s="413" t="s">
        <v>771</v>
      </c>
      <c r="UYH324" s="414"/>
      <c r="UYI324" s="415"/>
      <c r="UYJ324" s="416" t="s">
        <v>770</v>
      </c>
      <c r="UYK324" s="413" t="s">
        <v>771</v>
      </c>
      <c r="UYL324" s="414"/>
      <c r="UYM324" s="415"/>
      <c r="UYN324" s="416" t="s">
        <v>770</v>
      </c>
      <c r="UYO324" s="413" t="s">
        <v>771</v>
      </c>
      <c r="UYP324" s="414"/>
      <c r="UYQ324" s="415"/>
      <c r="UYR324" s="416" t="s">
        <v>770</v>
      </c>
      <c r="UYS324" s="413" t="s">
        <v>771</v>
      </c>
      <c r="UYT324" s="414"/>
      <c r="UYU324" s="415"/>
      <c r="UYV324" s="416" t="s">
        <v>770</v>
      </c>
      <c r="UYW324" s="413" t="s">
        <v>771</v>
      </c>
      <c r="UYX324" s="414"/>
      <c r="UYY324" s="415"/>
      <c r="UYZ324" s="416" t="s">
        <v>770</v>
      </c>
      <c r="UZA324" s="413" t="s">
        <v>771</v>
      </c>
      <c r="UZB324" s="414"/>
      <c r="UZC324" s="415"/>
      <c r="UZD324" s="416" t="s">
        <v>770</v>
      </c>
      <c r="UZE324" s="413" t="s">
        <v>771</v>
      </c>
      <c r="UZF324" s="414"/>
      <c r="UZG324" s="415"/>
      <c r="UZH324" s="416" t="s">
        <v>770</v>
      </c>
      <c r="UZI324" s="413" t="s">
        <v>771</v>
      </c>
      <c r="UZJ324" s="414"/>
      <c r="UZK324" s="415"/>
      <c r="UZL324" s="416" t="s">
        <v>770</v>
      </c>
      <c r="UZM324" s="413" t="s">
        <v>771</v>
      </c>
      <c r="UZN324" s="414"/>
      <c r="UZO324" s="415"/>
      <c r="UZP324" s="416" t="s">
        <v>770</v>
      </c>
      <c r="UZQ324" s="413" t="s">
        <v>771</v>
      </c>
      <c r="UZR324" s="414"/>
      <c r="UZS324" s="415"/>
      <c r="UZT324" s="416" t="s">
        <v>770</v>
      </c>
      <c r="UZU324" s="413" t="s">
        <v>771</v>
      </c>
      <c r="UZV324" s="414"/>
      <c r="UZW324" s="415"/>
      <c r="UZX324" s="416" t="s">
        <v>770</v>
      </c>
      <c r="UZY324" s="413" t="s">
        <v>771</v>
      </c>
      <c r="UZZ324" s="414"/>
      <c r="VAA324" s="415"/>
      <c r="VAB324" s="416" t="s">
        <v>770</v>
      </c>
      <c r="VAC324" s="413" t="s">
        <v>771</v>
      </c>
      <c r="VAD324" s="414"/>
      <c r="VAE324" s="415"/>
      <c r="VAF324" s="416" t="s">
        <v>770</v>
      </c>
      <c r="VAG324" s="413" t="s">
        <v>771</v>
      </c>
      <c r="VAH324" s="414"/>
      <c r="VAI324" s="415"/>
      <c r="VAJ324" s="416" t="s">
        <v>770</v>
      </c>
      <c r="VAK324" s="413" t="s">
        <v>771</v>
      </c>
      <c r="VAL324" s="414"/>
      <c r="VAM324" s="415"/>
      <c r="VAN324" s="416" t="s">
        <v>770</v>
      </c>
      <c r="VAO324" s="413" t="s">
        <v>771</v>
      </c>
      <c r="VAP324" s="414"/>
      <c r="VAQ324" s="415"/>
      <c r="VAR324" s="416" t="s">
        <v>770</v>
      </c>
      <c r="VAS324" s="413" t="s">
        <v>771</v>
      </c>
      <c r="VAT324" s="414"/>
      <c r="VAU324" s="415"/>
      <c r="VAV324" s="416" t="s">
        <v>770</v>
      </c>
      <c r="VAW324" s="413" t="s">
        <v>771</v>
      </c>
      <c r="VAX324" s="414"/>
      <c r="VAY324" s="415"/>
      <c r="VAZ324" s="416" t="s">
        <v>770</v>
      </c>
      <c r="VBA324" s="413" t="s">
        <v>771</v>
      </c>
      <c r="VBB324" s="414"/>
      <c r="VBC324" s="415"/>
      <c r="VBD324" s="416" t="s">
        <v>770</v>
      </c>
      <c r="VBE324" s="413" t="s">
        <v>771</v>
      </c>
      <c r="VBF324" s="414"/>
      <c r="VBG324" s="415"/>
      <c r="VBH324" s="416" t="s">
        <v>770</v>
      </c>
      <c r="VBI324" s="413" t="s">
        <v>771</v>
      </c>
      <c r="VBJ324" s="414"/>
      <c r="VBK324" s="415"/>
      <c r="VBL324" s="416" t="s">
        <v>770</v>
      </c>
      <c r="VBM324" s="413" t="s">
        <v>771</v>
      </c>
      <c r="VBN324" s="414"/>
      <c r="VBO324" s="415"/>
      <c r="VBP324" s="416" t="s">
        <v>770</v>
      </c>
      <c r="VBQ324" s="413" t="s">
        <v>771</v>
      </c>
      <c r="VBR324" s="414"/>
      <c r="VBS324" s="415"/>
      <c r="VBT324" s="416" t="s">
        <v>770</v>
      </c>
      <c r="VBU324" s="413" t="s">
        <v>771</v>
      </c>
      <c r="VBV324" s="414"/>
      <c r="VBW324" s="415"/>
      <c r="VBX324" s="416" t="s">
        <v>770</v>
      </c>
      <c r="VBY324" s="413" t="s">
        <v>771</v>
      </c>
      <c r="VBZ324" s="414"/>
      <c r="VCA324" s="415"/>
      <c r="VCB324" s="416" t="s">
        <v>770</v>
      </c>
      <c r="VCC324" s="413" t="s">
        <v>771</v>
      </c>
      <c r="VCD324" s="414"/>
      <c r="VCE324" s="415"/>
      <c r="VCF324" s="416" t="s">
        <v>770</v>
      </c>
      <c r="VCG324" s="413" t="s">
        <v>771</v>
      </c>
      <c r="VCH324" s="414"/>
      <c r="VCI324" s="415"/>
      <c r="VCJ324" s="416" t="s">
        <v>770</v>
      </c>
      <c r="VCK324" s="413" t="s">
        <v>771</v>
      </c>
      <c r="VCL324" s="414"/>
      <c r="VCM324" s="415"/>
      <c r="VCN324" s="416" t="s">
        <v>770</v>
      </c>
      <c r="VCO324" s="413" t="s">
        <v>771</v>
      </c>
      <c r="VCP324" s="414"/>
      <c r="VCQ324" s="415"/>
      <c r="VCR324" s="416" t="s">
        <v>770</v>
      </c>
      <c r="VCS324" s="413" t="s">
        <v>771</v>
      </c>
      <c r="VCT324" s="414"/>
      <c r="VCU324" s="415"/>
      <c r="VCV324" s="416" t="s">
        <v>770</v>
      </c>
      <c r="VCW324" s="413" t="s">
        <v>771</v>
      </c>
      <c r="VCX324" s="414"/>
      <c r="VCY324" s="415"/>
      <c r="VCZ324" s="416" t="s">
        <v>770</v>
      </c>
      <c r="VDA324" s="413" t="s">
        <v>771</v>
      </c>
      <c r="VDB324" s="414"/>
      <c r="VDC324" s="415"/>
      <c r="VDD324" s="416" t="s">
        <v>770</v>
      </c>
      <c r="VDE324" s="413" t="s">
        <v>771</v>
      </c>
      <c r="VDF324" s="414"/>
      <c r="VDG324" s="415"/>
      <c r="VDH324" s="416" t="s">
        <v>770</v>
      </c>
      <c r="VDI324" s="413" t="s">
        <v>771</v>
      </c>
      <c r="VDJ324" s="414"/>
      <c r="VDK324" s="415"/>
      <c r="VDL324" s="416" t="s">
        <v>770</v>
      </c>
      <c r="VDM324" s="413" t="s">
        <v>771</v>
      </c>
      <c r="VDN324" s="414"/>
      <c r="VDO324" s="415"/>
      <c r="VDP324" s="416" t="s">
        <v>770</v>
      </c>
      <c r="VDQ324" s="413" t="s">
        <v>771</v>
      </c>
      <c r="VDR324" s="414"/>
      <c r="VDS324" s="415"/>
      <c r="VDT324" s="416" t="s">
        <v>770</v>
      </c>
      <c r="VDU324" s="413" t="s">
        <v>771</v>
      </c>
      <c r="VDV324" s="414"/>
      <c r="VDW324" s="415"/>
      <c r="VDX324" s="416" t="s">
        <v>770</v>
      </c>
      <c r="VDY324" s="413" t="s">
        <v>771</v>
      </c>
      <c r="VDZ324" s="414"/>
      <c r="VEA324" s="415"/>
      <c r="VEB324" s="416" t="s">
        <v>770</v>
      </c>
      <c r="VEC324" s="413" t="s">
        <v>771</v>
      </c>
      <c r="VED324" s="414"/>
      <c r="VEE324" s="415"/>
      <c r="VEF324" s="416" t="s">
        <v>770</v>
      </c>
      <c r="VEG324" s="413" t="s">
        <v>771</v>
      </c>
      <c r="VEH324" s="414"/>
      <c r="VEI324" s="415"/>
      <c r="VEJ324" s="416" t="s">
        <v>770</v>
      </c>
      <c r="VEK324" s="413" t="s">
        <v>771</v>
      </c>
      <c r="VEL324" s="414"/>
      <c r="VEM324" s="415"/>
      <c r="VEN324" s="416" t="s">
        <v>770</v>
      </c>
      <c r="VEO324" s="413" t="s">
        <v>771</v>
      </c>
      <c r="VEP324" s="414"/>
      <c r="VEQ324" s="415"/>
      <c r="VER324" s="416" t="s">
        <v>770</v>
      </c>
      <c r="VES324" s="413" t="s">
        <v>771</v>
      </c>
      <c r="VET324" s="414"/>
      <c r="VEU324" s="415"/>
      <c r="VEV324" s="416" t="s">
        <v>770</v>
      </c>
      <c r="VEW324" s="413" t="s">
        <v>771</v>
      </c>
      <c r="VEX324" s="414"/>
      <c r="VEY324" s="415"/>
      <c r="VEZ324" s="416" t="s">
        <v>770</v>
      </c>
      <c r="VFA324" s="413" t="s">
        <v>771</v>
      </c>
      <c r="VFB324" s="414"/>
      <c r="VFC324" s="415"/>
      <c r="VFD324" s="416" t="s">
        <v>770</v>
      </c>
      <c r="VFE324" s="413" t="s">
        <v>771</v>
      </c>
      <c r="VFF324" s="414"/>
      <c r="VFG324" s="415"/>
      <c r="VFH324" s="416" t="s">
        <v>770</v>
      </c>
      <c r="VFI324" s="413" t="s">
        <v>771</v>
      </c>
      <c r="VFJ324" s="414"/>
      <c r="VFK324" s="415"/>
      <c r="VFL324" s="416" t="s">
        <v>770</v>
      </c>
      <c r="VFM324" s="413" t="s">
        <v>771</v>
      </c>
      <c r="VFN324" s="414"/>
      <c r="VFO324" s="415"/>
      <c r="VFP324" s="416" t="s">
        <v>770</v>
      </c>
      <c r="VFQ324" s="413" t="s">
        <v>771</v>
      </c>
      <c r="VFR324" s="414"/>
      <c r="VFS324" s="415"/>
      <c r="VFT324" s="416" t="s">
        <v>770</v>
      </c>
      <c r="VFU324" s="413" t="s">
        <v>771</v>
      </c>
      <c r="VFV324" s="414"/>
      <c r="VFW324" s="415"/>
      <c r="VFX324" s="416" t="s">
        <v>770</v>
      </c>
      <c r="VFY324" s="413" t="s">
        <v>771</v>
      </c>
      <c r="VFZ324" s="414"/>
      <c r="VGA324" s="415"/>
      <c r="VGB324" s="416" t="s">
        <v>770</v>
      </c>
      <c r="VGC324" s="413" t="s">
        <v>771</v>
      </c>
      <c r="VGD324" s="414"/>
      <c r="VGE324" s="415"/>
      <c r="VGF324" s="416" t="s">
        <v>770</v>
      </c>
      <c r="VGG324" s="413" t="s">
        <v>771</v>
      </c>
      <c r="VGH324" s="414"/>
      <c r="VGI324" s="415"/>
      <c r="VGJ324" s="416" t="s">
        <v>770</v>
      </c>
      <c r="VGK324" s="413" t="s">
        <v>771</v>
      </c>
      <c r="VGL324" s="414"/>
      <c r="VGM324" s="415"/>
      <c r="VGN324" s="416" t="s">
        <v>770</v>
      </c>
      <c r="VGO324" s="413" t="s">
        <v>771</v>
      </c>
      <c r="VGP324" s="414"/>
      <c r="VGQ324" s="415"/>
      <c r="VGR324" s="416" t="s">
        <v>770</v>
      </c>
      <c r="VGS324" s="413" t="s">
        <v>771</v>
      </c>
      <c r="VGT324" s="414"/>
      <c r="VGU324" s="415"/>
      <c r="VGV324" s="416" t="s">
        <v>770</v>
      </c>
      <c r="VGW324" s="413" t="s">
        <v>771</v>
      </c>
      <c r="VGX324" s="414"/>
      <c r="VGY324" s="415"/>
      <c r="VGZ324" s="416" t="s">
        <v>770</v>
      </c>
      <c r="VHA324" s="413" t="s">
        <v>771</v>
      </c>
      <c r="VHB324" s="414"/>
      <c r="VHC324" s="415"/>
      <c r="VHD324" s="416" t="s">
        <v>770</v>
      </c>
      <c r="VHE324" s="413" t="s">
        <v>771</v>
      </c>
      <c r="VHF324" s="414"/>
      <c r="VHG324" s="415"/>
      <c r="VHH324" s="416" t="s">
        <v>770</v>
      </c>
      <c r="VHI324" s="413" t="s">
        <v>771</v>
      </c>
      <c r="VHJ324" s="414"/>
      <c r="VHK324" s="415"/>
      <c r="VHL324" s="416" t="s">
        <v>770</v>
      </c>
      <c r="VHM324" s="413" t="s">
        <v>771</v>
      </c>
      <c r="VHN324" s="414"/>
      <c r="VHO324" s="415"/>
      <c r="VHP324" s="416" t="s">
        <v>770</v>
      </c>
      <c r="VHQ324" s="413" t="s">
        <v>771</v>
      </c>
      <c r="VHR324" s="414"/>
      <c r="VHS324" s="415"/>
      <c r="VHT324" s="416" t="s">
        <v>770</v>
      </c>
      <c r="VHU324" s="413" t="s">
        <v>771</v>
      </c>
      <c r="VHV324" s="414"/>
      <c r="VHW324" s="415"/>
      <c r="VHX324" s="416" t="s">
        <v>770</v>
      </c>
      <c r="VHY324" s="413" t="s">
        <v>771</v>
      </c>
      <c r="VHZ324" s="414"/>
      <c r="VIA324" s="415"/>
      <c r="VIB324" s="416" t="s">
        <v>770</v>
      </c>
      <c r="VIC324" s="413" t="s">
        <v>771</v>
      </c>
      <c r="VID324" s="414"/>
      <c r="VIE324" s="415"/>
      <c r="VIF324" s="416" t="s">
        <v>770</v>
      </c>
      <c r="VIG324" s="413" t="s">
        <v>771</v>
      </c>
      <c r="VIH324" s="414"/>
      <c r="VII324" s="415"/>
      <c r="VIJ324" s="416" t="s">
        <v>770</v>
      </c>
      <c r="VIK324" s="413" t="s">
        <v>771</v>
      </c>
      <c r="VIL324" s="414"/>
      <c r="VIM324" s="415"/>
      <c r="VIN324" s="416" t="s">
        <v>770</v>
      </c>
      <c r="VIO324" s="413" t="s">
        <v>771</v>
      </c>
      <c r="VIP324" s="414"/>
      <c r="VIQ324" s="415"/>
      <c r="VIR324" s="416" t="s">
        <v>770</v>
      </c>
      <c r="VIS324" s="413" t="s">
        <v>771</v>
      </c>
      <c r="VIT324" s="414"/>
      <c r="VIU324" s="415"/>
      <c r="VIV324" s="416" t="s">
        <v>770</v>
      </c>
      <c r="VIW324" s="413" t="s">
        <v>771</v>
      </c>
      <c r="VIX324" s="414"/>
      <c r="VIY324" s="415"/>
      <c r="VIZ324" s="416" t="s">
        <v>770</v>
      </c>
      <c r="VJA324" s="413" t="s">
        <v>771</v>
      </c>
      <c r="VJB324" s="414"/>
      <c r="VJC324" s="415"/>
      <c r="VJD324" s="416" t="s">
        <v>770</v>
      </c>
      <c r="VJE324" s="413" t="s">
        <v>771</v>
      </c>
      <c r="VJF324" s="414"/>
      <c r="VJG324" s="415"/>
      <c r="VJH324" s="416" t="s">
        <v>770</v>
      </c>
      <c r="VJI324" s="413" t="s">
        <v>771</v>
      </c>
      <c r="VJJ324" s="414"/>
      <c r="VJK324" s="415"/>
      <c r="VJL324" s="416" t="s">
        <v>770</v>
      </c>
      <c r="VJM324" s="413" t="s">
        <v>771</v>
      </c>
      <c r="VJN324" s="414"/>
      <c r="VJO324" s="415"/>
      <c r="VJP324" s="416" t="s">
        <v>770</v>
      </c>
      <c r="VJQ324" s="413" t="s">
        <v>771</v>
      </c>
      <c r="VJR324" s="414"/>
      <c r="VJS324" s="415"/>
      <c r="VJT324" s="416" t="s">
        <v>770</v>
      </c>
      <c r="VJU324" s="413" t="s">
        <v>771</v>
      </c>
      <c r="VJV324" s="414"/>
      <c r="VJW324" s="415"/>
      <c r="VJX324" s="416" t="s">
        <v>770</v>
      </c>
      <c r="VJY324" s="413" t="s">
        <v>771</v>
      </c>
      <c r="VJZ324" s="414"/>
      <c r="VKA324" s="415"/>
      <c r="VKB324" s="416" t="s">
        <v>770</v>
      </c>
      <c r="VKC324" s="413" t="s">
        <v>771</v>
      </c>
      <c r="VKD324" s="414"/>
      <c r="VKE324" s="415"/>
      <c r="VKF324" s="416" t="s">
        <v>770</v>
      </c>
      <c r="VKG324" s="413" t="s">
        <v>771</v>
      </c>
      <c r="VKH324" s="414"/>
      <c r="VKI324" s="415"/>
      <c r="VKJ324" s="416" t="s">
        <v>770</v>
      </c>
      <c r="VKK324" s="413" t="s">
        <v>771</v>
      </c>
      <c r="VKL324" s="414"/>
      <c r="VKM324" s="415"/>
      <c r="VKN324" s="416" t="s">
        <v>770</v>
      </c>
      <c r="VKO324" s="413" t="s">
        <v>771</v>
      </c>
      <c r="VKP324" s="414"/>
      <c r="VKQ324" s="415"/>
      <c r="VKR324" s="416" t="s">
        <v>770</v>
      </c>
      <c r="VKS324" s="413" t="s">
        <v>771</v>
      </c>
      <c r="VKT324" s="414"/>
      <c r="VKU324" s="415"/>
      <c r="VKV324" s="416" t="s">
        <v>770</v>
      </c>
      <c r="VKW324" s="413" t="s">
        <v>771</v>
      </c>
      <c r="VKX324" s="414"/>
      <c r="VKY324" s="415"/>
      <c r="VKZ324" s="416" t="s">
        <v>770</v>
      </c>
      <c r="VLA324" s="413" t="s">
        <v>771</v>
      </c>
      <c r="VLB324" s="414"/>
      <c r="VLC324" s="415"/>
      <c r="VLD324" s="416" t="s">
        <v>770</v>
      </c>
      <c r="VLE324" s="413" t="s">
        <v>771</v>
      </c>
      <c r="VLF324" s="414"/>
      <c r="VLG324" s="415"/>
      <c r="VLH324" s="416" t="s">
        <v>770</v>
      </c>
      <c r="VLI324" s="413" t="s">
        <v>771</v>
      </c>
      <c r="VLJ324" s="414"/>
      <c r="VLK324" s="415"/>
      <c r="VLL324" s="416" t="s">
        <v>770</v>
      </c>
      <c r="VLM324" s="413" t="s">
        <v>771</v>
      </c>
      <c r="VLN324" s="414"/>
      <c r="VLO324" s="415"/>
      <c r="VLP324" s="416" t="s">
        <v>770</v>
      </c>
      <c r="VLQ324" s="413" t="s">
        <v>771</v>
      </c>
      <c r="VLR324" s="414"/>
      <c r="VLS324" s="415"/>
      <c r="VLT324" s="416" t="s">
        <v>770</v>
      </c>
      <c r="VLU324" s="413" t="s">
        <v>771</v>
      </c>
      <c r="VLV324" s="414"/>
      <c r="VLW324" s="415"/>
      <c r="VLX324" s="416" t="s">
        <v>770</v>
      </c>
      <c r="VLY324" s="413" t="s">
        <v>771</v>
      </c>
      <c r="VLZ324" s="414"/>
      <c r="VMA324" s="415"/>
      <c r="VMB324" s="416" t="s">
        <v>770</v>
      </c>
      <c r="VMC324" s="413" t="s">
        <v>771</v>
      </c>
      <c r="VMD324" s="414"/>
      <c r="VME324" s="415"/>
      <c r="VMF324" s="416" t="s">
        <v>770</v>
      </c>
      <c r="VMG324" s="413" t="s">
        <v>771</v>
      </c>
      <c r="VMH324" s="414"/>
      <c r="VMI324" s="415"/>
      <c r="VMJ324" s="416" t="s">
        <v>770</v>
      </c>
      <c r="VMK324" s="413" t="s">
        <v>771</v>
      </c>
      <c r="VML324" s="414"/>
      <c r="VMM324" s="415"/>
      <c r="VMN324" s="416" t="s">
        <v>770</v>
      </c>
      <c r="VMO324" s="413" t="s">
        <v>771</v>
      </c>
      <c r="VMP324" s="414"/>
      <c r="VMQ324" s="415"/>
      <c r="VMR324" s="416" t="s">
        <v>770</v>
      </c>
      <c r="VMS324" s="413" t="s">
        <v>771</v>
      </c>
      <c r="VMT324" s="414"/>
      <c r="VMU324" s="415"/>
      <c r="VMV324" s="416" t="s">
        <v>770</v>
      </c>
      <c r="VMW324" s="413" t="s">
        <v>771</v>
      </c>
      <c r="VMX324" s="414"/>
      <c r="VMY324" s="415"/>
      <c r="VMZ324" s="416" t="s">
        <v>770</v>
      </c>
      <c r="VNA324" s="413" t="s">
        <v>771</v>
      </c>
      <c r="VNB324" s="414"/>
      <c r="VNC324" s="415"/>
      <c r="VND324" s="416" t="s">
        <v>770</v>
      </c>
      <c r="VNE324" s="413" t="s">
        <v>771</v>
      </c>
      <c r="VNF324" s="414"/>
      <c r="VNG324" s="415"/>
      <c r="VNH324" s="416" t="s">
        <v>770</v>
      </c>
      <c r="VNI324" s="413" t="s">
        <v>771</v>
      </c>
      <c r="VNJ324" s="414"/>
      <c r="VNK324" s="415"/>
      <c r="VNL324" s="416" t="s">
        <v>770</v>
      </c>
      <c r="VNM324" s="413" t="s">
        <v>771</v>
      </c>
      <c r="VNN324" s="414"/>
      <c r="VNO324" s="415"/>
      <c r="VNP324" s="416" t="s">
        <v>770</v>
      </c>
      <c r="VNQ324" s="413" t="s">
        <v>771</v>
      </c>
      <c r="VNR324" s="414"/>
      <c r="VNS324" s="415"/>
      <c r="VNT324" s="416" t="s">
        <v>770</v>
      </c>
      <c r="VNU324" s="413" t="s">
        <v>771</v>
      </c>
      <c r="VNV324" s="414"/>
      <c r="VNW324" s="415"/>
      <c r="VNX324" s="416" t="s">
        <v>770</v>
      </c>
      <c r="VNY324" s="413" t="s">
        <v>771</v>
      </c>
      <c r="VNZ324" s="414"/>
      <c r="VOA324" s="415"/>
      <c r="VOB324" s="416" t="s">
        <v>770</v>
      </c>
      <c r="VOC324" s="413" t="s">
        <v>771</v>
      </c>
      <c r="VOD324" s="414"/>
      <c r="VOE324" s="415"/>
      <c r="VOF324" s="416" t="s">
        <v>770</v>
      </c>
      <c r="VOG324" s="413" t="s">
        <v>771</v>
      </c>
      <c r="VOH324" s="414"/>
      <c r="VOI324" s="415"/>
      <c r="VOJ324" s="416" t="s">
        <v>770</v>
      </c>
      <c r="VOK324" s="413" t="s">
        <v>771</v>
      </c>
      <c r="VOL324" s="414"/>
      <c r="VOM324" s="415"/>
      <c r="VON324" s="416" t="s">
        <v>770</v>
      </c>
      <c r="VOO324" s="413" t="s">
        <v>771</v>
      </c>
      <c r="VOP324" s="414"/>
      <c r="VOQ324" s="415"/>
      <c r="VOR324" s="416" t="s">
        <v>770</v>
      </c>
      <c r="VOS324" s="413" t="s">
        <v>771</v>
      </c>
      <c r="VOT324" s="414"/>
      <c r="VOU324" s="415"/>
      <c r="VOV324" s="416" t="s">
        <v>770</v>
      </c>
      <c r="VOW324" s="413" t="s">
        <v>771</v>
      </c>
      <c r="VOX324" s="414"/>
      <c r="VOY324" s="415"/>
      <c r="VOZ324" s="416" t="s">
        <v>770</v>
      </c>
      <c r="VPA324" s="413" t="s">
        <v>771</v>
      </c>
      <c r="VPB324" s="414"/>
      <c r="VPC324" s="415"/>
      <c r="VPD324" s="416" t="s">
        <v>770</v>
      </c>
      <c r="VPE324" s="413" t="s">
        <v>771</v>
      </c>
      <c r="VPF324" s="414"/>
      <c r="VPG324" s="415"/>
      <c r="VPH324" s="416" t="s">
        <v>770</v>
      </c>
      <c r="VPI324" s="413" t="s">
        <v>771</v>
      </c>
      <c r="VPJ324" s="414"/>
      <c r="VPK324" s="415"/>
      <c r="VPL324" s="416" t="s">
        <v>770</v>
      </c>
      <c r="VPM324" s="413" t="s">
        <v>771</v>
      </c>
      <c r="VPN324" s="414"/>
      <c r="VPO324" s="415"/>
      <c r="VPP324" s="416" t="s">
        <v>770</v>
      </c>
      <c r="VPQ324" s="413" t="s">
        <v>771</v>
      </c>
      <c r="VPR324" s="414"/>
      <c r="VPS324" s="415"/>
      <c r="VPT324" s="416" t="s">
        <v>770</v>
      </c>
      <c r="VPU324" s="413" t="s">
        <v>771</v>
      </c>
      <c r="VPV324" s="414"/>
      <c r="VPW324" s="415"/>
      <c r="VPX324" s="416" t="s">
        <v>770</v>
      </c>
      <c r="VPY324" s="413" t="s">
        <v>771</v>
      </c>
      <c r="VPZ324" s="414"/>
      <c r="VQA324" s="415"/>
      <c r="VQB324" s="416" t="s">
        <v>770</v>
      </c>
      <c r="VQC324" s="413" t="s">
        <v>771</v>
      </c>
      <c r="VQD324" s="414"/>
      <c r="VQE324" s="415"/>
      <c r="VQF324" s="416" t="s">
        <v>770</v>
      </c>
      <c r="VQG324" s="413" t="s">
        <v>771</v>
      </c>
      <c r="VQH324" s="414"/>
      <c r="VQI324" s="415"/>
      <c r="VQJ324" s="416" t="s">
        <v>770</v>
      </c>
      <c r="VQK324" s="413" t="s">
        <v>771</v>
      </c>
      <c r="VQL324" s="414"/>
      <c r="VQM324" s="415"/>
      <c r="VQN324" s="416" t="s">
        <v>770</v>
      </c>
      <c r="VQO324" s="413" t="s">
        <v>771</v>
      </c>
      <c r="VQP324" s="414"/>
      <c r="VQQ324" s="415"/>
      <c r="VQR324" s="416" t="s">
        <v>770</v>
      </c>
      <c r="VQS324" s="413" t="s">
        <v>771</v>
      </c>
      <c r="VQT324" s="414"/>
      <c r="VQU324" s="415"/>
      <c r="VQV324" s="416" t="s">
        <v>770</v>
      </c>
      <c r="VQW324" s="413" t="s">
        <v>771</v>
      </c>
      <c r="VQX324" s="414"/>
      <c r="VQY324" s="415"/>
      <c r="VQZ324" s="416" t="s">
        <v>770</v>
      </c>
      <c r="VRA324" s="413" t="s">
        <v>771</v>
      </c>
      <c r="VRB324" s="414"/>
      <c r="VRC324" s="415"/>
      <c r="VRD324" s="416" t="s">
        <v>770</v>
      </c>
      <c r="VRE324" s="413" t="s">
        <v>771</v>
      </c>
      <c r="VRF324" s="414"/>
      <c r="VRG324" s="415"/>
      <c r="VRH324" s="416" t="s">
        <v>770</v>
      </c>
      <c r="VRI324" s="413" t="s">
        <v>771</v>
      </c>
      <c r="VRJ324" s="414"/>
      <c r="VRK324" s="415"/>
      <c r="VRL324" s="416" t="s">
        <v>770</v>
      </c>
      <c r="VRM324" s="413" t="s">
        <v>771</v>
      </c>
      <c r="VRN324" s="414"/>
      <c r="VRO324" s="415"/>
      <c r="VRP324" s="416" t="s">
        <v>770</v>
      </c>
      <c r="VRQ324" s="413" t="s">
        <v>771</v>
      </c>
      <c r="VRR324" s="414"/>
      <c r="VRS324" s="415"/>
      <c r="VRT324" s="416" t="s">
        <v>770</v>
      </c>
      <c r="VRU324" s="413" t="s">
        <v>771</v>
      </c>
      <c r="VRV324" s="414"/>
      <c r="VRW324" s="415"/>
      <c r="VRX324" s="416" t="s">
        <v>770</v>
      </c>
      <c r="VRY324" s="413" t="s">
        <v>771</v>
      </c>
      <c r="VRZ324" s="414"/>
      <c r="VSA324" s="415"/>
      <c r="VSB324" s="416" t="s">
        <v>770</v>
      </c>
      <c r="VSC324" s="413" t="s">
        <v>771</v>
      </c>
      <c r="VSD324" s="414"/>
      <c r="VSE324" s="415"/>
      <c r="VSF324" s="416" t="s">
        <v>770</v>
      </c>
      <c r="VSG324" s="413" t="s">
        <v>771</v>
      </c>
      <c r="VSH324" s="414"/>
      <c r="VSI324" s="415"/>
      <c r="VSJ324" s="416" t="s">
        <v>770</v>
      </c>
      <c r="VSK324" s="413" t="s">
        <v>771</v>
      </c>
      <c r="VSL324" s="414"/>
      <c r="VSM324" s="415"/>
      <c r="VSN324" s="416" t="s">
        <v>770</v>
      </c>
      <c r="VSO324" s="413" t="s">
        <v>771</v>
      </c>
      <c r="VSP324" s="414"/>
      <c r="VSQ324" s="415"/>
      <c r="VSR324" s="416" t="s">
        <v>770</v>
      </c>
      <c r="VSS324" s="413" t="s">
        <v>771</v>
      </c>
      <c r="VST324" s="414"/>
      <c r="VSU324" s="415"/>
      <c r="VSV324" s="416" t="s">
        <v>770</v>
      </c>
      <c r="VSW324" s="413" t="s">
        <v>771</v>
      </c>
      <c r="VSX324" s="414"/>
      <c r="VSY324" s="415"/>
      <c r="VSZ324" s="416" t="s">
        <v>770</v>
      </c>
      <c r="VTA324" s="413" t="s">
        <v>771</v>
      </c>
      <c r="VTB324" s="414"/>
      <c r="VTC324" s="415"/>
      <c r="VTD324" s="416" t="s">
        <v>770</v>
      </c>
      <c r="VTE324" s="413" t="s">
        <v>771</v>
      </c>
      <c r="VTF324" s="414"/>
      <c r="VTG324" s="415"/>
      <c r="VTH324" s="416" t="s">
        <v>770</v>
      </c>
      <c r="VTI324" s="413" t="s">
        <v>771</v>
      </c>
      <c r="VTJ324" s="414"/>
      <c r="VTK324" s="415"/>
      <c r="VTL324" s="416" t="s">
        <v>770</v>
      </c>
      <c r="VTM324" s="413" t="s">
        <v>771</v>
      </c>
      <c r="VTN324" s="414"/>
      <c r="VTO324" s="415"/>
      <c r="VTP324" s="416" t="s">
        <v>770</v>
      </c>
      <c r="VTQ324" s="413" t="s">
        <v>771</v>
      </c>
      <c r="VTR324" s="414"/>
      <c r="VTS324" s="415"/>
      <c r="VTT324" s="416" t="s">
        <v>770</v>
      </c>
      <c r="VTU324" s="413" t="s">
        <v>771</v>
      </c>
      <c r="VTV324" s="414"/>
      <c r="VTW324" s="415"/>
      <c r="VTX324" s="416" t="s">
        <v>770</v>
      </c>
      <c r="VTY324" s="413" t="s">
        <v>771</v>
      </c>
      <c r="VTZ324" s="414"/>
      <c r="VUA324" s="415"/>
      <c r="VUB324" s="416" t="s">
        <v>770</v>
      </c>
      <c r="VUC324" s="413" t="s">
        <v>771</v>
      </c>
      <c r="VUD324" s="414"/>
      <c r="VUE324" s="415"/>
      <c r="VUF324" s="416" t="s">
        <v>770</v>
      </c>
      <c r="VUG324" s="413" t="s">
        <v>771</v>
      </c>
      <c r="VUH324" s="414"/>
      <c r="VUI324" s="415"/>
      <c r="VUJ324" s="416" t="s">
        <v>770</v>
      </c>
      <c r="VUK324" s="413" t="s">
        <v>771</v>
      </c>
      <c r="VUL324" s="414"/>
      <c r="VUM324" s="415"/>
      <c r="VUN324" s="416" t="s">
        <v>770</v>
      </c>
      <c r="VUO324" s="413" t="s">
        <v>771</v>
      </c>
      <c r="VUP324" s="414"/>
      <c r="VUQ324" s="415"/>
      <c r="VUR324" s="416" t="s">
        <v>770</v>
      </c>
      <c r="VUS324" s="413" t="s">
        <v>771</v>
      </c>
      <c r="VUT324" s="414"/>
      <c r="VUU324" s="415"/>
      <c r="VUV324" s="416" t="s">
        <v>770</v>
      </c>
      <c r="VUW324" s="413" t="s">
        <v>771</v>
      </c>
      <c r="VUX324" s="414"/>
      <c r="VUY324" s="415"/>
      <c r="VUZ324" s="416" t="s">
        <v>770</v>
      </c>
      <c r="VVA324" s="413" t="s">
        <v>771</v>
      </c>
      <c r="VVB324" s="414"/>
      <c r="VVC324" s="415"/>
      <c r="VVD324" s="416" t="s">
        <v>770</v>
      </c>
      <c r="VVE324" s="413" t="s">
        <v>771</v>
      </c>
      <c r="VVF324" s="414"/>
      <c r="VVG324" s="415"/>
      <c r="VVH324" s="416" t="s">
        <v>770</v>
      </c>
      <c r="VVI324" s="413" t="s">
        <v>771</v>
      </c>
      <c r="VVJ324" s="414"/>
      <c r="VVK324" s="415"/>
      <c r="VVL324" s="416" t="s">
        <v>770</v>
      </c>
      <c r="VVM324" s="413" t="s">
        <v>771</v>
      </c>
      <c r="VVN324" s="414"/>
      <c r="VVO324" s="415"/>
      <c r="VVP324" s="416" t="s">
        <v>770</v>
      </c>
      <c r="VVQ324" s="413" t="s">
        <v>771</v>
      </c>
      <c r="VVR324" s="414"/>
      <c r="VVS324" s="415"/>
      <c r="VVT324" s="416" t="s">
        <v>770</v>
      </c>
      <c r="VVU324" s="413" t="s">
        <v>771</v>
      </c>
      <c r="VVV324" s="414"/>
      <c r="VVW324" s="415"/>
      <c r="VVX324" s="416" t="s">
        <v>770</v>
      </c>
      <c r="VVY324" s="413" t="s">
        <v>771</v>
      </c>
      <c r="VVZ324" s="414"/>
      <c r="VWA324" s="415"/>
      <c r="VWB324" s="416" t="s">
        <v>770</v>
      </c>
      <c r="VWC324" s="413" t="s">
        <v>771</v>
      </c>
      <c r="VWD324" s="414"/>
      <c r="VWE324" s="415"/>
      <c r="VWF324" s="416" t="s">
        <v>770</v>
      </c>
      <c r="VWG324" s="413" t="s">
        <v>771</v>
      </c>
      <c r="VWH324" s="414"/>
      <c r="VWI324" s="415"/>
      <c r="VWJ324" s="416" t="s">
        <v>770</v>
      </c>
      <c r="VWK324" s="413" t="s">
        <v>771</v>
      </c>
      <c r="VWL324" s="414"/>
      <c r="VWM324" s="415"/>
      <c r="VWN324" s="416" t="s">
        <v>770</v>
      </c>
      <c r="VWO324" s="413" t="s">
        <v>771</v>
      </c>
      <c r="VWP324" s="414"/>
      <c r="VWQ324" s="415"/>
      <c r="VWR324" s="416" t="s">
        <v>770</v>
      </c>
      <c r="VWS324" s="413" t="s">
        <v>771</v>
      </c>
      <c r="VWT324" s="414"/>
      <c r="VWU324" s="415"/>
      <c r="VWV324" s="416" t="s">
        <v>770</v>
      </c>
      <c r="VWW324" s="413" t="s">
        <v>771</v>
      </c>
      <c r="VWX324" s="414"/>
      <c r="VWY324" s="415"/>
      <c r="VWZ324" s="416" t="s">
        <v>770</v>
      </c>
      <c r="VXA324" s="413" t="s">
        <v>771</v>
      </c>
      <c r="VXB324" s="414"/>
      <c r="VXC324" s="415"/>
      <c r="VXD324" s="416" t="s">
        <v>770</v>
      </c>
      <c r="VXE324" s="413" t="s">
        <v>771</v>
      </c>
      <c r="VXF324" s="414"/>
      <c r="VXG324" s="415"/>
      <c r="VXH324" s="416" t="s">
        <v>770</v>
      </c>
      <c r="VXI324" s="413" t="s">
        <v>771</v>
      </c>
      <c r="VXJ324" s="414"/>
      <c r="VXK324" s="415"/>
      <c r="VXL324" s="416" t="s">
        <v>770</v>
      </c>
      <c r="VXM324" s="413" t="s">
        <v>771</v>
      </c>
      <c r="VXN324" s="414"/>
      <c r="VXO324" s="415"/>
      <c r="VXP324" s="416" t="s">
        <v>770</v>
      </c>
      <c r="VXQ324" s="413" t="s">
        <v>771</v>
      </c>
      <c r="VXR324" s="414"/>
      <c r="VXS324" s="415"/>
      <c r="VXT324" s="416" t="s">
        <v>770</v>
      </c>
      <c r="VXU324" s="413" t="s">
        <v>771</v>
      </c>
      <c r="VXV324" s="414"/>
      <c r="VXW324" s="415"/>
      <c r="VXX324" s="416" t="s">
        <v>770</v>
      </c>
      <c r="VXY324" s="413" t="s">
        <v>771</v>
      </c>
      <c r="VXZ324" s="414"/>
      <c r="VYA324" s="415"/>
      <c r="VYB324" s="416" t="s">
        <v>770</v>
      </c>
      <c r="VYC324" s="413" t="s">
        <v>771</v>
      </c>
      <c r="VYD324" s="414"/>
      <c r="VYE324" s="415"/>
      <c r="VYF324" s="416" t="s">
        <v>770</v>
      </c>
      <c r="VYG324" s="413" t="s">
        <v>771</v>
      </c>
      <c r="VYH324" s="414"/>
      <c r="VYI324" s="415"/>
      <c r="VYJ324" s="416" t="s">
        <v>770</v>
      </c>
      <c r="VYK324" s="413" t="s">
        <v>771</v>
      </c>
      <c r="VYL324" s="414"/>
      <c r="VYM324" s="415"/>
      <c r="VYN324" s="416" t="s">
        <v>770</v>
      </c>
      <c r="VYO324" s="413" t="s">
        <v>771</v>
      </c>
      <c r="VYP324" s="414"/>
      <c r="VYQ324" s="415"/>
      <c r="VYR324" s="416" t="s">
        <v>770</v>
      </c>
      <c r="VYS324" s="413" t="s">
        <v>771</v>
      </c>
      <c r="VYT324" s="414"/>
      <c r="VYU324" s="415"/>
      <c r="VYV324" s="416" t="s">
        <v>770</v>
      </c>
      <c r="VYW324" s="413" t="s">
        <v>771</v>
      </c>
      <c r="VYX324" s="414"/>
      <c r="VYY324" s="415"/>
      <c r="VYZ324" s="416" t="s">
        <v>770</v>
      </c>
      <c r="VZA324" s="413" t="s">
        <v>771</v>
      </c>
      <c r="VZB324" s="414"/>
      <c r="VZC324" s="415"/>
      <c r="VZD324" s="416" t="s">
        <v>770</v>
      </c>
      <c r="VZE324" s="413" t="s">
        <v>771</v>
      </c>
      <c r="VZF324" s="414"/>
      <c r="VZG324" s="415"/>
      <c r="VZH324" s="416" t="s">
        <v>770</v>
      </c>
      <c r="VZI324" s="413" t="s">
        <v>771</v>
      </c>
      <c r="VZJ324" s="414"/>
      <c r="VZK324" s="415"/>
      <c r="VZL324" s="416" t="s">
        <v>770</v>
      </c>
      <c r="VZM324" s="413" t="s">
        <v>771</v>
      </c>
      <c r="VZN324" s="414"/>
      <c r="VZO324" s="415"/>
      <c r="VZP324" s="416" t="s">
        <v>770</v>
      </c>
      <c r="VZQ324" s="413" t="s">
        <v>771</v>
      </c>
      <c r="VZR324" s="414"/>
      <c r="VZS324" s="415"/>
      <c r="VZT324" s="416" t="s">
        <v>770</v>
      </c>
      <c r="VZU324" s="413" t="s">
        <v>771</v>
      </c>
      <c r="VZV324" s="414"/>
      <c r="VZW324" s="415"/>
      <c r="VZX324" s="416" t="s">
        <v>770</v>
      </c>
      <c r="VZY324" s="413" t="s">
        <v>771</v>
      </c>
      <c r="VZZ324" s="414"/>
      <c r="WAA324" s="415"/>
      <c r="WAB324" s="416" t="s">
        <v>770</v>
      </c>
      <c r="WAC324" s="413" t="s">
        <v>771</v>
      </c>
      <c r="WAD324" s="414"/>
      <c r="WAE324" s="415"/>
      <c r="WAF324" s="416" t="s">
        <v>770</v>
      </c>
      <c r="WAG324" s="413" t="s">
        <v>771</v>
      </c>
      <c r="WAH324" s="414"/>
      <c r="WAI324" s="415"/>
      <c r="WAJ324" s="416" t="s">
        <v>770</v>
      </c>
      <c r="WAK324" s="413" t="s">
        <v>771</v>
      </c>
      <c r="WAL324" s="414"/>
      <c r="WAM324" s="415"/>
      <c r="WAN324" s="416" t="s">
        <v>770</v>
      </c>
      <c r="WAO324" s="413" t="s">
        <v>771</v>
      </c>
      <c r="WAP324" s="414"/>
      <c r="WAQ324" s="415"/>
      <c r="WAR324" s="416" t="s">
        <v>770</v>
      </c>
      <c r="WAS324" s="413" t="s">
        <v>771</v>
      </c>
      <c r="WAT324" s="414"/>
      <c r="WAU324" s="415"/>
      <c r="WAV324" s="416" t="s">
        <v>770</v>
      </c>
      <c r="WAW324" s="413" t="s">
        <v>771</v>
      </c>
      <c r="WAX324" s="414"/>
      <c r="WAY324" s="415"/>
      <c r="WAZ324" s="416" t="s">
        <v>770</v>
      </c>
      <c r="WBA324" s="413" t="s">
        <v>771</v>
      </c>
      <c r="WBB324" s="414"/>
      <c r="WBC324" s="415"/>
      <c r="WBD324" s="416" t="s">
        <v>770</v>
      </c>
      <c r="WBE324" s="413" t="s">
        <v>771</v>
      </c>
      <c r="WBF324" s="414"/>
      <c r="WBG324" s="415"/>
      <c r="WBH324" s="416" t="s">
        <v>770</v>
      </c>
      <c r="WBI324" s="413" t="s">
        <v>771</v>
      </c>
      <c r="WBJ324" s="414"/>
      <c r="WBK324" s="415"/>
      <c r="WBL324" s="416" t="s">
        <v>770</v>
      </c>
      <c r="WBM324" s="413" t="s">
        <v>771</v>
      </c>
      <c r="WBN324" s="414"/>
      <c r="WBO324" s="415"/>
      <c r="WBP324" s="416" t="s">
        <v>770</v>
      </c>
      <c r="WBQ324" s="413" t="s">
        <v>771</v>
      </c>
      <c r="WBR324" s="414"/>
      <c r="WBS324" s="415"/>
      <c r="WBT324" s="416" t="s">
        <v>770</v>
      </c>
      <c r="WBU324" s="413" t="s">
        <v>771</v>
      </c>
      <c r="WBV324" s="414"/>
      <c r="WBW324" s="415"/>
      <c r="WBX324" s="416" t="s">
        <v>770</v>
      </c>
      <c r="WBY324" s="413" t="s">
        <v>771</v>
      </c>
      <c r="WBZ324" s="414"/>
      <c r="WCA324" s="415"/>
      <c r="WCB324" s="416" t="s">
        <v>770</v>
      </c>
      <c r="WCC324" s="413" t="s">
        <v>771</v>
      </c>
      <c r="WCD324" s="414"/>
      <c r="WCE324" s="415"/>
      <c r="WCF324" s="416" t="s">
        <v>770</v>
      </c>
      <c r="WCG324" s="413" t="s">
        <v>771</v>
      </c>
      <c r="WCH324" s="414"/>
      <c r="WCI324" s="415"/>
      <c r="WCJ324" s="416" t="s">
        <v>770</v>
      </c>
      <c r="WCK324" s="413" t="s">
        <v>771</v>
      </c>
      <c r="WCL324" s="414"/>
      <c r="WCM324" s="415"/>
      <c r="WCN324" s="416" t="s">
        <v>770</v>
      </c>
      <c r="WCO324" s="413" t="s">
        <v>771</v>
      </c>
      <c r="WCP324" s="414"/>
      <c r="WCQ324" s="415"/>
      <c r="WCR324" s="416" t="s">
        <v>770</v>
      </c>
      <c r="WCS324" s="413" t="s">
        <v>771</v>
      </c>
      <c r="WCT324" s="414"/>
      <c r="WCU324" s="415"/>
      <c r="WCV324" s="416" t="s">
        <v>770</v>
      </c>
      <c r="WCW324" s="413" t="s">
        <v>771</v>
      </c>
      <c r="WCX324" s="414"/>
      <c r="WCY324" s="415"/>
      <c r="WCZ324" s="416" t="s">
        <v>770</v>
      </c>
      <c r="WDA324" s="413" t="s">
        <v>771</v>
      </c>
      <c r="WDB324" s="414"/>
      <c r="WDC324" s="415"/>
      <c r="WDD324" s="416" t="s">
        <v>770</v>
      </c>
      <c r="WDE324" s="413" t="s">
        <v>771</v>
      </c>
      <c r="WDF324" s="414"/>
      <c r="WDG324" s="415"/>
      <c r="WDH324" s="416" t="s">
        <v>770</v>
      </c>
      <c r="WDI324" s="413" t="s">
        <v>771</v>
      </c>
      <c r="WDJ324" s="414"/>
      <c r="WDK324" s="415"/>
      <c r="WDL324" s="416" t="s">
        <v>770</v>
      </c>
      <c r="WDM324" s="413" t="s">
        <v>771</v>
      </c>
      <c r="WDN324" s="414"/>
      <c r="WDO324" s="415"/>
      <c r="WDP324" s="416" t="s">
        <v>770</v>
      </c>
      <c r="WDQ324" s="413" t="s">
        <v>771</v>
      </c>
      <c r="WDR324" s="414"/>
      <c r="WDS324" s="415"/>
      <c r="WDT324" s="416" t="s">
        <v>770</v>
      </c>
      <c r="WDU324" s="413" t="s">
        <v>771</v>
      </c>
      <c r="WDV324" s="414"/>
      <c r="WDW324" s="415"/>
      <c r="WDX324" s="416" t="s">
        <v>770</v>
      </c>
      <c r="WDY324" s="413" t="s">
        <v>771</v>
      </c>
      <c r="WDZ324" s="414"/>
      <c r="WEA324" s="415"/>
      <c r="WEB324" s="416" t="s">
        <v>770</v>
      </c>
      <c r="WEC324" s="413" t="s">
        <v>771</v>
      </c>
      <c r="WED324" s="414"/>
      <c r="WEE324" s="415"/>
      <c r="WEF324" s="416" t="s">
        <v>770</v>
      </c>
      <c r="WEG324" s="413" t="s">
        <v>771</v>
      </c>
      <c r="WEH324" s="414"/>
      <c r="WEI324" s="415"/>
      <c r="WEJ324" s="416" t="s">
        <v>770</v>
      </c>
      <c r="WEK324" s="413" t="s">
        <v>771</v>
      </c>
      <c r="WEL324" s="414"/>
      <c r="WEM324" s="415"/>
      <c r="WEN324" s="416" t="s">
        <v>770</v>
      </c>
      <c r="WEO324" s="413" t="s">
        <v>771</v>
      </c>
      <c r="WEP324" s="414"/>
      <c r="WEQ324" s="415"/>
      <c r="WER324" s="416" t="s">
        <v>770</v>
      </c>
      <c r="WES324" s="413" t="s">
        <v>771</v>
      </c>
      <c r="WET324" s="414"/>
      <c r="WEU324" s="415"/>
      <c r="WEV324" s="416" t="s">
        <v>770</v>
      </c>
      <c r="WEW324" s="413" t="s">
        <v>771</v>
      </c>
      <c r="WEX324" s="414"/>
      <c r="WEY324" s="415"/>
      <c r="WEZ324" s="416" t="s">
        <v>770</v>
      </c>
      <c r="WFA324" s="413" t="s">
        <v>771</v>
      </c>
      <c r="WFB324" s="414"/>
      <c r="WFC324" s="415"/>
      <c r="WFD324" s="416" t="s">
        <v>770</v>
      </c>
      <c r="WFE324" s="413" t="s">
        <v>771</v>
      </c>
      <c r="WFF324" s="414"/>
      <c r="WFG324" s="415"/>
      <c r="WFH324" s="416" t="s">
        <v>770</v>
      </c>
      <c r="WFI324" s="413" t="s">
        <v>771</v>
      </c>
      <c r="WFJ324" s="414"/>
      <c r="WFK324" s="415"/>
      <c r="WFL324" s="416" t="s">
        <v>770</v>
      </c>
      <c r="WFM324" s="413" t="s">
        <v>771</v>
      </c>
      <c r="WFN324" s="414"/>
      <c r="WFO324" s="415"/>
      <c r="WFP324" s="416" t="s">
        <v>770</v>
      </c>
      <c r="WFQ324" s="413" t="s">
        <v>771</v>
      </c>
      <c r="WFR324" s="414"/>
      <c r="WFS324" s="415"/>
      <c r="WFT324" s="416" t="s">
        <v>770</v>
      </c>
      <c r="WFU324" s="413" t="s">
        <v>771</v>
      </c>
      <c r="WFV324" s="414"/>
      <c r="WFW324" s="415"/>
      <c r="WFX324" s="416" t="s">
        <v>770</v>
      </c>
      <c r="WFY324" s="413" t="s">
        <v>771</v>
      </c>
      <c r="WFZ324" s="414"/>
      <c r="WGA324" s="415"/>
      <c r="WGB324" s="416" t="s">
        <v>770</v>
      </c>
      <c r="WGC324" s="413" t="s">
        <v>771</v>
      </c>
      <c r="WGD324" s="414"/>
      <c r="WGE324" s="415"/>
      <c r="WGF324" s="416" t="s">
        <v>770</v>
      </c>
      <c r="WGG324" s="413" t="s">
        <v>771</v>
      </c>
      <c r="WGH324" s="414"/>
      <c r="WGI324" s="415"/>
      <c r="WGJ324" s="416" t="s">
        <v>770</v>
      </c>
      <c r="WGK324" s="413" t="s">
        <v>771</v>
      </c>
      <c r="WGL324" s="414"/>
      <c r="WGM324" s="415"/>
      <c r="WGN324" s="416" t="s">
        <v>770</v>
      </c>
      <c r="WGO324" s="413" t="s">
        <v>771</v>
      </c>
      <c r="WGP324" s="414"/>
      <c r="WGQ324" s="415"/>
      <c r="WGR324" s="416" t="s">
        <v>770</v>
      </c>
      <c r="WGS324" s="413" t="s">
        <v>771</v>
      </c>
      <c r="WGT324" s="414"/>
      <c r="WGU324" s="415"/>
      <c r="WGV324" s="416" t="s">
        <v>770</v>
      </c>
      <c r="WGW324" s="413" t="s">
        <v>771</v>
      </c>
      <c r="WGX324" s="414"/>
      <c r="WGY324" s="415"/>
      <c r="WGZ324" s="416" t="s">
        <v>770</v>
      </c>
      <c r="WHA324" s="413" t="s">
        <v>771</v>
      </c>
      <c r="WHB324" s="414"/>
      <c r="WHC324" s="415"/>
      <c r="WHD324" s="416" t="s">
        <v>770</v>
      </c>
      <c r="WHE324" s="413" t="s">
        <v>771</v>
      </c>
      <c r="WHF324" s="414"/>
      <c r="WHG324" s="415"/>
      <c r="WHH324" s="416" t="s">
        <v>770</v>
      </c>
      <c r="WHI324" s="413" t="s">
        <v>771</v>
      </c>
      <c r="WHJ324" s="414"/>
      <c r="WHK324" s="415"/>
      <c r="WHL324" s="416" t="s">
        <v>770</v>
      </c>
      <c r="WHM324" s="413" t="s">
        <v>771</v>
      </c>
      <c r="WHN324" s="414"/>
      <c r="WHO324" s="415"/>
      <c r="WHP324" s="416" t="s">
        <v>770</v>
      </c>
      <c r="WHQ324" s="413" t="s">
        <v>771</v>
      </c>
      <c r="WHR324" s="414"/>
      <c r="WHS324" s="415"/>
      <c r="WHT324" s="416" t="s">
        <v>770</v>
      </c>
      <c r="WHU324" s="413" t="s">
        <v>771</v>
      </c>
      <c r="WHV324" s="414"/>
      <c r="WHW324" s="415"/>
      <c r="WHX324" s="416" t="s">
        <v>770</v>
      </c>
      <c r="WHY324" s="413" t="s">
        <v>771</v>
      </c>
      <c r="WHZ324" s="414"/>
      <c r="WIA324" s="415"/>
      <c r="WIB324" s="416" t="s">
        <v>770</v>
      </c>
      <c r="WIC324" s="413" t="s">
        <v>771</v>
      </c>
      <c r="WID324" s="414"/>
      <c r="WIE324" s="415"/>
      <c r="WIF324" s="416" t="s">
        <v>770</v>
      </c>
      <c r="WIG324" s="413" t="s">
        <v>771</v>
      </c>
      <c r="WIH324" s="414"/>
      <c r="WII324" s="415"/>
      <c r="WIJ324" s="416" t="s">
        <v>770</v>
      </c>
      <c r="WIK324" s="413" t="s">
        <v>771</v>
      </c>
      <c r="WIL324" s="414"/>
      <c r="WIM324" s="415"/>
      <c r="WIN324" s="416" t="s">
        <v>770</v>
      </c>
      <c r="WIO324" s="413" t="s">
        <v>771</v>
      </c>
      <c r="WIP324" s="414"/>
      <c r="WIQ324" s="415"/>
      <c r="WIR324" s="416" t="s">
        <v>770</v>
      </c>
      <c r="WIS324" s="413" t="s">
        <v>771</v>
      </c>
      <c r="WIT324" s="414"/>
      <c r="WIU324" s="415"/>
      <c r="WIV324" s="416" t="s">
        <v>770</v>
      </c>
      <c r="WIW324" s="413" t="s">
        <v>771</v>
      </c>
      <c r="WIX324" s="414"/>
      <c r="WIY324" s="415"/>
      <c r="WIZ324" s="416" t="s">
        <v>770</v>
      </c>
      <c r="WJA324" s="413" t="s">
        <v>771</v>
      </c>
      <c r="WJB324" s="414"/>
      <c r="WJC324" s="415"/>
      <c r="WJD324" s="416" t="s">
        <v>770</v>
      </c>
      <c r="WJE324" s="413" t="s">
        <v>771</v>
      </c>
      <c r="WJF324" s="414"/>
      <c r="WJG324" s="415"/>
      <c r="WJH324" s="416" t="s">
        <v>770</v>
      </c>
      <c r="WJI324" s="413" t="s">
        <v>771</v>
      </c>
      <c r="WJJ324" s="414"/>
      <c r="WJK324" s="415"/>
      <c r="WJL324" s="416" t="s">
        <v>770</v>
      </c>
      <c r="WJM324" s="413" t="s">
        <v>771</v>
      </c>
      <c r="WJN324" s="414"/>
      <c r="WJO324" s="415"/>
      <c r="WJP324" s="416" t="s">
        <v>770</v>
      </c>
      <c r="WJQ324" s="413" t="s">
        <v>771</v>
      </c>
      <c r="WJR324" s="414"/>
      <c r="WJS324" s="415"/>
      <c r="WJT324" s="416" t="s">
        <v>770</v>
      </c>
      <c r="WJU324" s="413" t="s">
        <v>771</v>
      </c>
      <c r="WJV324" s="414"/>
      <c r="WJW324" s="415"/>
      <c r="WJX324" s="416" t="s">
        <v>770</v>
      </c>
      <c r="WJY324" s="413" t="s">
        <v>771</v>
      </c>
      <c r="WJZ324" s="414"/>
      <c r="WKA324" s="415"/>
      <c r="WKB324" s="416" t="s">
        <v>770</v>
      </c>
      <c r="WKC324" s="413" t="s">
        <v>771</v>
      </c>
      <c r="WKD324" s="414"/>
      <c r="WKE324" s="415"/>
      <c r="WKF324" s="416" t="s">
        <v>770</v>
      </c>
      <c r="WKG324" s="413" t="s">
        <v>771</v>
      </c>
      <c r="WKH324" s="414"/>
      <c r="WKI324" s="415"/>
      <c r="WKJ324" s="416" t="s">
        <v>770</v>
      </c>
      <c r="WKK324" s="413" t="s">
        <v>771</v>
      </c>
      <c r="WKL324" s="414"/>
      <c r="WKM324" s="415"/>
      <c r="WKN324" s="416" t="s">
        <v>770</v>
      </c>
      <c r="WKO324" s="413" t="s">
        <v>771</v>
      </c>
      <c r="WKP324" s="414"/>
      <c r="WKQ324" s="415"/>
      <c r="WKR324" s="416" t="s">
        <v>770</v>
      </c>
      <c r="WKS324" s="413" t="s">
        <v>771</v>
      </c>
      <c r="WKT324" s="414"/>
      <c r="WKU324" s="415"/>
      <c r="WKV324" s="416" t="s">
        <v>770</v>
      </c>
      <c r="WKW324" s="413" t="s">
        <v>771</v>
      </c>
      <c r="WKX324" s="414"/>
      <c r="WKY324" s="415"/>
      <c r="WKZ324" s="416" t="s">
        <v>770</v>
      </c>
      <c r="WLA324" s="413" t="s">
        <v>771</v>
      </c>
      <c r="WLB324" s="414"/>
      <c r="WLC324" s="415"/>
      <c r="WLD324" s="416" t="s">
        <v>770</v>
      </c>
      <c r="WLE324" s="413" t="s">
        <v>771</v>
      </c>
      <c r="WLF324" s="414"/>
      <c r="WLG324" s="415"/>
      <c r="WLH324" s="416" t="s">
        <v>770</v>
      </c>
      <c r="WLI324" s="413" t="s">
        <v>771</v>
      </c>
      <c r="WLJ324" s="414"/>
      <c r="WLK324" s="415"/>
      <c r="WLL324" s="416" t="s">
        <v>770</v>
      </c>
      <c r="WLM324" s="413" t="s">
        <v>771</v>
      </c>
      <c r="WLN324" s="414"/>
      <c r="WLO324" s="415"/>
      <c r="WLP324" s="416" t="s">
        <v>770</v>
      </c>
      <c r="WLQ324" s="413" t="s">
        <v>771</v>
      </c>
      <c r="WLR324" s="414"/>
      <c r="WLS324" s="415"/>
      <c r="WLT324" s="416" t="s">
        <v>770</v>
      </c>
      <c r="WLU324" s="413" t="s">
        <v>771</v>
      </c>
      <c r="WLV324" s="414"/>
      <c r="WLW324" s="415"/>
      <c r="WLX324" s="416" t="s">
        <v>770</v>
      </c>
      <c r="WLY324" s="413" t="s">
        <v>771</v>
      </c>
      <c r="WLZ324" s="414"/>
      <c r="WMA324" s="415"/>
      <c r="WMB324" s="416" t="s">
        <v>770</v>
      </c>
      <c r="WMC324" s="413" t="s">
        <v>771</v>
      </c>
      <c r="WMD324" s="414"/>
      <c r="WME324" s="415"/>
      <c r="WMF324" s="416" t="s">
        <v>770</v>
      </c>
      <c r="WMG324" s="413" t="s">
        <v>771</v>
      </c>
      <c r="WMH324" s="414"/>
      <c r="WMI324" s="415"/>
      <c r="WMJ324" s="416" t="s">
        <v>770</v>
      </c>
      <c r="WMK324" s="413" t="s">
        <v>771</v>
      </c>
      <c r="WML324" s="414"/>
      <c r="WMM324" s="415"/>
      <c r="WMN324" s="416" t="s">
        <v>770</v>
      </c>
      <c r="WMO324" s="413" t="s">
        <v>771</v>
      </c>
      <c r="WMP324" s="414"/>
      <c r="WMQ324" s="415"/>
      <c r="WMR324" s="416" t="s">
        <v>770</v>
      </c>
      <c r="WMS324" s="413" t="s">
        <v>771</v>
      </c>
      <c r="WMT324" s="414"/>
      <c r="WMU324" s="415"/>
      <c r="WMV324" s="416" t="s">
        <v>770</v>
      </c>
      <c r="WMW324" s="413" t="s">
        <v>771</v>
      </c>
      <c r="WMX324" s="414"/>
      <c r="WMY324" s="415"/>
      <c r="WMZ324" s="416" t="s">
        <v>770</v>
      </c>
      <c r="WNA324" s="413" t="s">
        <v>771</v>
      </c>
      <c r="WNB324" s="414"/>
      <c r="WNC324" s="415"/>
      <c r="WND324" s="416" t="s">
        <v>770</v>
      </c>
      <c r="WNE324" s="413" t="s">
        <v>771</v>
      </c>
      <c r="WNF324" s="414"/>
      <c r="WNG324" s="415"/>
      <c r="WNH324" s="416" t="s">
        <v>770</v>
      </c>
      <c r="WNI324" s="413" t="s">
        <v>771</v>
      </c>
      <c r="WNJ324" s="414"/>
      <c r="WNK324" s="415"/>
      <c r="WNL324" s="416" t="s">
        <v>770</v>
      </c>
      <c r="WNM324" s="413" t="s">
        <v>771</v>
      </c>
      <c r="WNN324" s="414"/>
      <c r="WNO324" s="415"/>
      <c r="WNP324" s="416" t="s">
        <v>770</v>
      </c>
      <c r="WNQ324" s="413" t="s">
        <v>771</v>
      </c>
      <c r="WNR324" s="414"/>
      <c r="WNS324" s="415"/>
      <c r="WNT324" s="416" t="s">
        <v>770</v>
      </c>
      <c r="WNU324" s="413" t="s">
        <v>771</v>
      </c>
      <c r="WNV324" s="414"/>
      <c r="WNW324" s="415"/>
      <c r="WNX324" s="416" t="s">
        <v>770</v>
      </c>
      <c r="WNY324" s="413" t="s">
        <v>771</v>
      </c>
      <c r="WNZ324" s="414"/>
      <c r="WOA324" s="415"/>
      <c r="WOB324" s="416" t="s">
        <v>770</v>
      </c>
      <c r="WOC324" s="413" t="s">
        <v>771</v>
      </c>
      <c r="WOD324" s="414"/>
      <c r="WOE324" s="415"/>
      <c r="WOF324" s="416" t="s">
        <v>770</v>
      </c>
      <c r="WOG324" s="413" t="s">
        <v>771</v>
      </c>
      <c r="WOH324" s="414"/>
      <c r="WOI324" s="415"/>
      <c r="WOJ324" s="416" t="s">
        <v>770</v>
      </c>
      <c r="WOK324" s="413" t="s">
        <v>771</v>
      </c>
      <c r="WOL324" s="414"/>
      <c r="WOM324" s="415"/>
      <c r="WON324" s="416" t="s">
        <v>770</v>
      </c>
      <c r="WOO324" s="413" t="s">
        <v>771</v>
      </c>
      <c r="WOP324" s="414"/>
      <c r="WOQ324" s="415"/>
      <c r="WOR324" s="416" t="s">
        <v>770</v>
      </c>
      <c r="WOS324" s="413" t="s">
        <v>771</v>
      </c>
      <c r="WOT324" s="414"/>
      <c r="WOU324" s="415"/>
      <c r="WOV324" s="416" t="s">
        <v>770</v>
      </c>
      <c r="WOW324" s="413" t="s">
        <v>771</v>
      </c>
      <c r="WOX324" s="414"/>
      <c r="WOY324" s="415"/>
      <c r="WOZ324" s="416" t="s">
        <v>770</v>
      </c>
      <c r="WPA324" s="413" t="s">
        <v>771</v>
      </c>
      <c r="WPB324" s="414"/>
      <c r="WPC324" s="415"/>
      <c r="WPD324" s="416" t="s">
        <v>770</v>
      </c>
      <c r="WPE324" s="413" t="s">
        <v>771</v>
      </c>
      <c r="WPF324" s="414"/>
      <c r="WPG324" s="415"/>
      <c r="WPH324" s="416" t="s">
        <v>770</v>
      </c>
      <c r="WPI324" s="413" t="s">
        <v>771</v>
      </c>
      <c r="WPJ324" s="414"/>
      <c r="WPK324" s="415"/>
      <c r="WPL324" s="416" t="s">
        <v>770</v>
      </c>
      <c r="WPM324" s="413" t="s">
        <v>771</v>
      </c>
      <c r="WPN324" s="414"/>
      <c r="WPO324" s="415"/>
      <c r="WPP324" s="416" t="s">
        <v>770</v>
      </c>
      <c r="WPQ324" s="413" t="s">
        <v>771</v>
      </c>
      <c r="WPR324" s="414"/>
      <c r="WPS324" s="415"/>
      <c r="WPT324" s="416" t="s">
        <v>770</v>
      </c>
      <c r="WPU324" s="413" t="s">
        <v>771</v>
      </c>
      <c r="WPV324" s="414"/>
      <c r="WPW324" s="415"/>
      <c r="WPX324" s="416" t="s">
        <v>770</v>
      </c>
      <c r="WPY324" s="413" t="s">
        <v>771</v>
      </c>
      <c r="WPZ324" s="414"/>
      <c r="WQA324" s="415"/>
      <c r="WQB324" s="416" t="s">
        <v>770</v>
      </c>
      <c r="WQC324" s="413" t="s">
        <v>771</v>
      </c>
      <c r="WQD324" s="414"/>
      <c r="WQE324" s="415"/>
      <c r="WQF324" s="416" t="s">
        <v>770</v>
      </c>
      <c r="WQG324" s="413" t="s">
        <v>771</v>
      </c>
      <c r="WQH324" s="414"/>
      <c r="WQI324" s="415"/>
      <c r="WQJ324" s="416" t="s">
        <v>770</v>
      </c>
      <c r="WQK324" s="413" t="s">
        <v>771</v>
      </c>
      <c r="WQL324" s="414"/>
      <c r="WQM324" s="415"/>
      <c r="WQN324" s="416" t="s">
        <v>770</v>
      </c>
      <c r="WQO324" s="413" t="s">
        <v>771</v>
      </c>
      <c r="WQP324" s="414"/>
      <c r="WQQ324" s="415"/>
      <c r="WQR324" s="416" t="s">
        <v>770</v>
      </c>
      <c r="WQS324" s="413" t="s">
        <v>771</v>
      </c>
      <c r="WQT324" s="414"/>
      <c r="WQU324" s="415"/>
      <c r="WQV324" s="416" t="s">
        <v>770</v>
      </c>
      <c r="WQW324" s="413" t="s">
        <v>771</v>
      </c>
      <c r="WQX324" s="414"/>
      <c r="WQY324" s="415"/>
      <c r="WQZ324" s="416" t="s">
        <v>770</v>
      </c>
      <c r="WRA324" s="413" t="s">
        <v>771</v>
      </c>
      <c r="WRB324" s="414"/>
      <c r="WRC324" s="415"/>
      <c r="WRD324" s="416" t="s">
        <v>770</v>
      </c>
      <c r="WRE324" s="413" t="s">
        <v>771</v>
      </c>
      <c r="WRF324" s="414"/>
      <c r="WRG324" s="415"/>
      <c r="WRH324" s="416" t="s">
        <v>770</v>
      </c>
      <c r="WRI324" s="413" t="s">
        <v>771</v>
      </c>
      <c r="WRJ324" s="414"/>
      <c r="WRK324" s="415"/>
      <c r="WRL324" s="416" t="s">
        <v>770</v>
      </c>
      <c r="WRM324" s="413" t="s">
        <v>771</v>
      </c>
      <c r="WRN324" s="414"/>
      <c r="WRO324" s="415"/>
      <c r="WRP324" s="416" t="s">
        <v>770</v>
      </c>
      <c r="WRQ324" s="413" t="s">
        <v>771</v>
      </c>
      <c r="WRR324" s="414"/>
      <c r="WRS324" s="415"/>
      <c r="WRT324" s="416" t="s">
        <v>770</v>
      </c>
      <c r="WRU324" s="413" t="s">
        <v>771</v>
      </c>
      <c r="WRV324" s="414"/>
      <c r="WRW324" s="415"/>
      <c r="WRX324" s="416" t="s">
        <v>770</v>
      </c>
      <c r="WRY324" s="413" t="s">
        <v>771</v>
      </c>
      <c r="WRZ324" s="414"/>
      <c r="WSA324" s="415"/>
      <c r="WSB324" s="416" t="s">
        <v>770</v>
      </c>
      <c r="WSC324" s="413" t="s">
        <v>771</v>
      </c>
      <c r="WSD324" s="414"/>
      <c r="WSE324" s="415"/>
      <c r="WSF324" s="416" t="s">
        <v>770</v>
      </c>
      <c r="WSG324" s="413" t="s">
        <v>771</v>
      </c>
      <c r="WSH324" s="414"/>
      <c r="WSI324" s="415"/>
      <c r="WSJ324" s="416" t="s">
        <v>770</v>
      </c>
      <c r="WSK324" s="413" t="s">
        <v>771</v>
      </c>
      <c r="WSL324" s="414"/>
      <c r="WSM324" s="415"/>
      <c r="WSN324" s="416" t="s">
        <v>770</v>
      </c>
      <c r="WSO324" s="413" t="s">
        <v>771</v>
      </c>
      <c r="WSP324" s="414"/>
      <c r="WSQ324" s="415"/>
      <c r="WSR324" s="416" t="s">
        <v>770</v>
      </c>
      <c r="WSS324" s="413" t="s">
        <v>771</v>
      </c>
      <c r="WST324" s="414"/>
      <c r="WSU324" s="415"/>
      <c r="WSV324" s="416" t="s">
        <v>770</v>
      </c>
      <c r="WSW324" s="413" t="s">
        <v>771</v>
      </c>
      <c r="WSX324" s="414"/>
      <c r="WSY324" s="415"/>
      <c r="WSZ324" s="416" t="s">
        <v>770</v>
      </c>
      <c r="WTA324" s="413" t="s">
        <v>771</v>
      </c>
      <c r="WTB324" s="414"/>
      <c r="WTC324" s="415"/>
      <c r="WTD324" s="416" t="s">
        <v>770</v>
      </c>
      <c r="WTE324" s="413" t="s">
        <v>771</v>
      </c>
      <c r="WTF324" s="414"/>
      <c r="WTG324" s="415"/>
      <c r="WTH324" s="416" t="s">
        <v>770</v>
      </c>
      <c r="WTI324" s="413" t="s">
        <v>771</v>
      </c>
      <c r="WTJ324" s="414"/>
      <c r="WTK324" s="415"/>
      <c r="WTL324" s="416" t="s">
        <v>770</v>
      </c>
      <c r="WTM324" s="413" t="s">
        <v>771</v>
      </c>
      <c r="WTN324" s="414"/>
      <c r="WTO324" s="415"/>
      <c r="WTP324" s="416" t="s">
        <v>770</v>
      </c>
      <c r="WTQ324" s="413" t="s">
        <v>771</v>
      </c>
      <c r="WTR324" s="414"/>
      <c r="WTS324" s="415"/>
      <c r="WTT324" s="416" t="s">
        <v>770</v>
      </c>
      <c r="WTU324" s="413" t="s">
        <v>771</v>
      </c>
      <c r="WTV324" s="414"/>
      <c r="WTW324" s="415"/>
      <c r="WTX324" s="416" t="s">
        <v>770</v>
      </c>
      <c r="WTY324" s="413" t="s">
        <v>771</v>
      </c>
      <c r="WTZ324" s="414"/>
      <c r="WUA324" s="415"/>
      <c r="WUB324" s="416" t="s">
        <v>770</v>
      </c>
      <c r="WUC324" s="413" t="s">
        <v>771</v>
      </c>
      <c r="WUD324" s="414"/>
      <c r="WUE324" s="415"/>
      <c r="WUF324" s="416" t="s">
        <v>770</v>
      </c>
      <c r="WUG324" s="413" t="s">
        <v>771</v>
      </c>
      <c r="WUH324" s="414"/>
      <c r="WUI324" s="415"/>
      <c r="WUJ324" s="416" t="s">
        <v>770</v>
      </c>
      <c r="WUK324" s="413" t="s">
        <v>771</v>
      </c>
      <c r="WUL324" s="414"/>
      <c r="WUM324" s="415"/>
      <c r="WUN324" s="416" t="s">
        <v>770</v>
      </c>
      <c r="WUO324" s="413" t="s">
        <v>771</v>
      </c>
      <c r="WUP324" s="414"/>
      <c r="WUQ324" s="415"/>
      <c r="WUR324" s="416" t="s">
        <v>770</v>
      </c>
      <c r="WUS324" s="413" t="s">
        <v>771</v>
      </c>
      <c r="WUT324" s="414"/>
      <c r="WUU324" s="415"/>
      <c r="WUV324" s="416" t="s">
        <v>770</v>
      </c>
      <c r="WUW324" s="413" t="s">
        <v>771</v>
      </c>
      <c r="WUX324" s="414"/>
      <c r="WUY324" s="415"/>
      <c r="WUZ324" s="416" t="s">
        <v>770</v>
      </c>
      <c r="WVA324" s="413" t="s">
        <v>771</v>
      </c>
      <c r="WVB324" s="414"/>
      <c r="WVC324" s="415"/>
      <c r="WVD324" s="416" t="s">
        <v>770</v>
      </c>
      <c r="WVE324" s="413" t="s">
        <v>771</v>
      </c>
      <c r="WVF324" s="414"/>
      <c r="WVG324" s="415"/>
      <c r="WVH324" s="416" t="s">
        <v>770</v>
      </c>
      <c r="WVI324" s="413" t="s">
        <v>771</v>
      </c>
      <c r="WVJ324" s="414"/>
      <c r="WVK324" s="415"/>
      <c r="WVL324" s="416" t="s">
        <v>770</v>
      </c>
      <c r="WVM324" s="413" t="s">
        <v>771</v>
      </c>
      <c r="WVN324" s="414"/>
      <c r="WVO324" s="415"/>
      <c r="WVP324" s="416" t="s">
        <v>770</v>
      </c>
      <c r="WVQ324" s="413" t="s">
        <v>771</v>
      </c>
      <c r="WVR324" s="414"/>
      <c r="WVS324" s="415"/>
      <c r="WVT324" s="416" t="s">
        <v>770</v>
      </c>
      <c r="WVU324" s="413" t="s">
        <v>771</v>
      </c>
      <c r="WVV324" s="414"/>
      <c r="WVW324" s="415"/>
      <c r="WVX324" s="416" t="s">
        <v>770</v>
      </c>
      <c r="WVY324" s="413" t="s">
        <v>771</v>
      </c>
      <c r="WVZ324" s="414"/>
      <c r="WWA324" s="415"/>
      <c r="WWB324" s="416" t="s">
        <v>770</v>
      </c>
      <c r="WWC324" s="413" t="s">
        <v>771</v>
      </c>
      <c r="WWD324" s="414"/>
      <c r="WWE324" s="415"/>
      <c r="WWF324" s="416" t="s">
        <v>770</v>
      </c>
      <c r="WWG324" s="413" t="s">
        <v>771</v>
      </c>
      <c r="WWH324" s="414"/>
      <c r="WWI324" s="415"/>
      <c r="WWJ324" s="416" t="s">
        <v>770</v>
      </c>
      <c r="WWK324" s="413" t="s">
        <v>771</v>
      </c>
      <c r="WWL324" s="414"/>
      <c r="WWM324" s="415"/>
      <c r="WWN324" s="416" t="s">
        <v>770</v>
      </c>
      <c r="WWO324" s="413" t="s">
        <v>771</v>
      </c>
      <c r="WWP324" s="414"/>
      <c r="WWQ324" s="415"/>
      <c r="WWR324" s="416" t="s">
        <v>770</v>
      </c>
      <c r="WWS324" s="413" t="s">
        <v>771</v>
      </c>
      <c r="WWT324" s="414"/>
      <c r="WWU324" s="415"/>
      <c r="WWV324" s="416" t="s">
        <v>770</v>
      </c>
      <c r="WWW324" s="413" t="s">
        <v>771</v>
      </c>
      <c r="WWX324" s="414"/>
      <c r="WWY324" s="415"/>
      <c r="WWZ324" s="416" t="s">
        <v>770</v>
      </c>
      <c r="WXA324" s="413" t="s">
        <v>771</v>
      </c>
      <c r="WXB324" s="414"/>
      <c r="WXC324" s="415"/>
      <c r="WXD324" s="416" t="s">
        <v>770</v>
      </c>
      <c r="WXE324" s="413" t="s">
        <v>771</v>
      </c>
      <c r="WXF324" s="414"/>
      <c r="WXG324" s="415"/>
      <c r="WXH324" s="416" t="s">
        <v>770</v>
      </c>
      <c r="WXI324" s="413" t="s">
        <v>771</v>
      </c>
      <c r="WXJ324" s="414"/>
      <c r="WXK324" s="415"/>
      <c r="WXL324" s="416" t="s">
        <v>770</v>
      </c>
      <c r="WXM324" s="413" t="s">
        <v>771</v>
      </c>
      <c r="WXN324" s="414"/>
      <c r="WXO324" s="415"/>
      <c r="WXP324" s="416" t="s">
        <v>770</v>
      </c>
      <c r="WXQ324" s="413" t="s">
        <v>771</v>
      </c>
      <c r="WXR324" s="414"/>
      <c r="WXS324" s="415"/>
      <c r="WXT324" s="416" t="s">
        <v>770</v>
      </c>
      <c r="WXU324" s="413" t="s">
        <v>771</v>
      </c>
      <c r="WXV324" s="414"/>
      <c r="WXW324" s="415"/>
      <c r="WXX324" s="416" t="s">
        <v>770</v>
      </c>
      <c r="WXY324" s="413" t="s">
        <v>771</v>
      </c>
      <c r="WXZ324" s="414"/>
      <c r="WYA324" s="415"/>
      <c r="WYB324" s="416" t="s">
        <v>770</v>
      </c>
      <c r="WYC324" s="413" t="s">
        <v>771</v>
      </c>
      <c r="WYD324" s="414"/>
      <c r="WYE324" s="415"/>
      <c r="WYF324" s="416" t="s">
        <v>770</v>
      </c>
      <c r="WYG324" s="413" t="s">
        <v>771</v>
      </c>
      <c r="WYH324" s="414"/>
      <c r="WYI324" s="415"/>
      <c r="WYJ324" s="416" t="s">
        <v>770</v>
      </c>
      <c r="WYK324" s="413" t="s">
        <v>771</v>
      </c>
      <c r="WYL324" s="414"/>
      <c r="WYM324" s="415"/>
      <c r="WYN324" s="416" t="s">
        <v>770</v>
      </c>
      <c r="WYO324" s="413" t="s">
        <v>771</v>
      </c>
      <c r="WYP324" s="414"/>
      <c r="WYQ324" s="415"/>
      <c r="WYR324" s="416" t="s">
        <v>770</v>
      </c>
      <c r="WYS324" s="413" t="s">
        <v>771</v>
      </c>
      <c r="WYT324" s="414"/>
      <c r="WYU324" s="415"/>
      <c r="WYV324" s="416" t="s">
        <v>770</v>
      </c>
      <c r="WYW324" s="413" t="s">
        <v>771</v>
      </c>
      <c r="WYX324" s="414"/>
      <c r="WYY324" s="415"/>
      <c r="WYZ324" s="416" t="s">
        <v>770</v>
      </c>
      <c r="WZA324" s="413" t="s">
        <v>771</v>
      </c>
      <c r="WZB324" s="414"/>
      <c r="WZC324" s="415"/>
      <c r="WZD324" s="416" t="s">
        <v>770</v>
      </c>
      <c r="WZE324" s="413" t="s">
        <v>771</v>
      </c>
      <c r="WZF324" s="414"/>
      <c r="WZG324" s="415"/>
      <c r="WZH324" s="416" t="s">
        <v>770</v>
      </c>
      <c r="WZI324" s="413" t="s">
        <v>771</v>
      </c>
      <c r="WZJ324" s="414"/>
      <c r="WZK324" s="415"/>
      <c r="WZL324" s="416" t="s">
        <v>770</v>
      </c>
      <c r="WZM324" s="413" t="s">
        <v>771</v>
      </c>
      <c r="WZN324" s="414"/>
      <c r="WZO324" s="415"/>
      <c r="WZP324" s="416" t="s">
        <v>770</v>
      </c>
      <c r="WZQ324" s="413" t="s">
        <v>771</v>
      </c>
      <c r="WZR324" s="414"/>
      <c r="WZS324" s="415"/>
      <c r="WZT324" s="416" t="s">
        <v>770</v>
      </c>
      <c r="WZU324" s="413" t="s">
        <v>771</v>
      </c>
      <c r="WZV324" s="414"/>
      <c r="WZW324" s="415"/>
      <c r="WZX324" s="416" t="s">
        <v>770</v>
      </c>
      <c r="WZY324" s="413" t="s">
        <v>771</v>
      </c>
      <c r="WZZ324" s="414"/>
      <c r="XAA324" s="415"/>
      <c r="XAB324" s="416" t="s">
        <v>770</v>
      </c>
      <c r="XAC324" s="413" t="s">
        <v>771</v>
      </c>
      <c r="XAD324" s="414"/>
      <c r="XAE324" s="415"/>
      <c r="XAF324" s="416" t="s">
        <v>770</v>
      </c>
      <c r="XAG324" s="413" t="s">
        <v>771</v>
      </c>
      <c r="XAH324" s="414"/>
      <c r="XAI324" s="415"/>
      <c r="XAJ324" s="416" t="s">
        <v>770</v>
      </c>
      <c r="XAK324" s="413" t="s">
        <v>771</v>
      </c>
      <c r="XAL324" s="414"/>
      <c r="XAM324" s="415"/>
      <c r="XAN324" s="416" t="s">
        <v>770</v>
      </c>
      <c r="XAO324" s="413" t="s">
        <v>771</v>
      </c>
      <c r="XAP324" s="414"/>
      <c r="XAQ324" s="415"/>
      <c r="XAR324" s="416" t="s">
        <v>770</v>
      </c>
      <c r="XAS324" s="413" t="s">
        <v>771</v>
      </c>
      <c r="XAT324" s="414"/>
      <c r="XAU324" s="415"/>
      <c r="XAV324" s="416" t="s">
        <v>770</v>
      </c>
      <c r="XAW324" s="413" t="s">
        <v>771</v>
      </c>
      <c r="XAX324" s="414"/>
      <c r="XAY324" s="415"/>
      <c r="XAZ324" s="416" t="s">
        <v>770</v>
      </c>
      <c r="XBA324" s="413" t="s">
        <v>771</v>
      </c>
      <c r="XBB324" s="414"/>
      <c r="XBC324" s="415"/>
      <c r="XBD324" s="416" t="s">
        <v>770</v>
      </c>
      <c r="XBE324" s="413" t="s">
        <v>771</v>
      </c>
      <c r="XBF324" s="414"/>
      <c r="XBG324" s="415"/>
      <c r="XBH324" s="416" t="s">
        <v>770</v>
      </c>
      <c r="XBI324" s="413" t="s">
        <v>771</v>
      </c>
      <c r="XBJ324" s="414"/>
      <c r="XBK324" s="415"/>
      <c r="XBL324" s="416" t="s">
        <v>770</v>
      </c>
      <c r="XBM324" s="413" t="s">
        <v>771</v>
      </c>
      <c r="XBN324" s="414"/>
      <c r="XBO324" s="415"/>
      <c r="XBP324" s="416" t="s">
        <v>770</v>
      </c>
      <c r="XBQ324" s="413" t="s">
        <v>771</v>
      </c>
      <c r="XBR324" s="414"/>
      <c r="XBS324" s="415"/>
      <c r="XBT324" s="416" t="s">
        <v>770</v>
      </c>
      <c r="XBU324" s="413" t="s">
        <v>771</v>
      </c>
      <c r="XBV324" s="414"/>
      <c r="XBW324" s="415"/>
      <c r="XBX324" s="416" t="s">
        <v>770</v>
      </c>
      <c r="XBY324" s="413" t="s">
        <v>771</v>
      </c>
      <c r="XBZ324" s="414"/>
      <c r="XCA324" s="415"/>
      <c r="XCB324" s="416" t="s">
        <v>770</v>
      </c>
      <c r="XCC324" s="413" t="s">
        <v>771</v>
      </c>
      <c r="XCD324" s="414"/>
      <c r="XCE324" s="415"/>
      <c r="XCF324" s="416" t="s">
        <v>770</v>
      </c>
      <c r="XCG324" s="413" t="s">
        <v>771</v>
      </c>
      <c r="XCH324" s="414"/>
      <c r="XCI324" s="415"/>
      <c r="XCJ324" s="416" t="s">
        <v>770</v>
      </c>
      <c r="XCK324" s="413" t="s">
        <v>771</v>
      </c>
      <c r="XCL324" s="414"/>
      <c r="XCM324" s="415"/>
      <c r="XCN324" s="416" t="s">
        <v>770</v>
      </c>
      <c r="XCO324" s="413" t="s">
        <v>771</v>
      </c>
      <c r="XCP324" s="414"/>
      <c r="XCQ324" s="415"/>
      <c r="XCR324" s="416" t="s">
        <v>770</v>
      </c>
      <c r="XCS324" s="413" t="s">
        <v>771</v>
      </c>
      <c r="XCT324" s="414"/>
      <c r="XCU324" s="415"/>
      <c r="XCV324" s="416" t="s">
        <v>770</v>
      </c>
      <c r="XCW324" s="413" t="s">
        <v>771</v>
      </c>
      <c r="XCX324" s="414"/>
      <c r="XCY324" s="415"/>
      <c r="XCZ324" s="416" t="s">
        <v>770</v>
      </c>
      <c r="XDA324" s="413" t="s">
        <v>771</v>
      </c>
      <c r="XDB324" s="414"/>
      <c r="XDC324" s="415"/>
      <c r="XDD324" s="416" t="s">
        <v>770</v>
      </c>
      <c r="XDE324" s="413" t="s">
        <v>771</v>
      </c>
      <c r="XDF324" s="414"/>
      <c r="XDG324" s="415"/>
      <c r="XDH324" s="416" t="s">
        <v>770</v>
      </c>
      <c r="XDI324" s="413" t="s">
        <v>771</v>
      </c>
      <c r="XDJ324" s="414"/>
      <c r="XDK324" s="415"/>
      <c r="XDL324" s="416" t="s">
        <v>770</v>
      </c>
      <c r="XDM324" s="413" t="s">
        <v>771</v>
      </c>
      <c r="XDN324" s="414"/>
      <c r="XDO324" s="415"/>
      <c r="XDP324" s="416" t="s">
        <v>770</v>
      </c>
      <c r="XDQ324" s="413" t="s">
        <v>771</v>
      </c>
      <c r="XDR324" s="414"/>
      <c r="XDS324" s="415"/>
      <c r="XDT324" s="416" t="s">
        <v>770</v>
      </c>
      <c r="XDU324" s="413" t="s">
        <v>771</v>
      </c>
      <c r="XDV324" s="414"/>
      <c r="XDW324" s="415"/>
      <c r="XDX324" s="416" t="s">
        <v>770</v>
      </c>
      <c r="XDY324" s="413" t="s">
        <v>771</v>
      </c>
      <c r="XDZ324" s="414"/>
      <c r="XEA324" s="415"/>
      <c r="XEB324" s="416" t="s">
        <v>770</v>
      </c>
      <c r="XEC324" s="413" t="s">
        <v>771</v>
      </c>
      <c r="XED324" s="414"/>
      <c r="XEE324" s="415"/>
      <c r="XEF324" s="416" t="s">
        <v>770</v>
      </c>
      <c r="XEG324" s="413" t="s">
        <v>771</v>
      </c>
      <c r="XEH324" s="414"/>
      <c r="XEI324" s="415"/>
      <c r="XEJ324" s="416" t="s">
        <v>770</v>
      </c>
      <c r="XEK324" s="413" t="s">
        <v>771</v>
      </c>
      <c r="XEL324" s="414"/>
      <c r="XEM324" s="415"/>
      <c r="XEN324" s="416" t="s">
        <v>770</v>
      </c>
      <c r="XEO324" s="413" t="s">
        <v>771</v>
      </c>
      <c r="XEP324" s="414"/>
      <c r="XEQ324" s="415"/>
      <c r="XER324" s="416" t="s">
        <v>770</v>
      </c>
      <c r="XES324" s="413" t="s">
        <v>771</v>
      </c>
      <c r="XET324" s="414"/>
      <c r="XEU324" s="415"/>
      <c r="XEV324" s="416" t="s">
        <v>770</v>
      </c>
      <c r="XEW324" s="413" t="s">
        <v>771</v>
      </c>
      <c r="XEX324" s="414"/>
      <c r="XEY324" s="415"/>
      <c r="XEZ324" s="416" t="s">
        <v>770</v>
      </c>
      <c r="XFA324" s="413" t="s">
        <v>771</v>
      </c>
      <c r="XFB324" s="414"/>
      <c r="XFC324" s="415"/>
    </row>
    <row r="325" spans="5:16383" ht="25.5" customHeight="1" x14ac:dyDescent="0.25">
      <c r="E325" s="417"/>
      <c r="F325" s="414"/>
      <c r="G325" s="415"/>
      <c r="H325" s="418"/>
      <c r="I325" s="417"/>
      <c r="J325" s="414"/>
      <c r="K325" s="415"/>
      <c r="L325" s="418"/>
      <c r="M325" s="417"/>
      <c r="N325" s="414"/>
      <c r="O325" s="415"/>
      <c r="P325" s="418"/>
      <c r="Q325" s="417"/>
      <c r="R325" s="414"/>
      <c r="S325" s="415"/>
      <c r="T325" s="418"/>
      <c r="U325" s="417"/>
      <c r="V325" s="414"/>
      <c r="W325" s="415"/>
      <c r="X325" s="418"/>
      <c r="Y325" s="417"/>
      <c r="Z325" s="414"/>
      <c r="AA325" s="415"/>
      <c r="AB325" s="418"/>
      <c r="AC325" s="417"/>
      <c r="AD325" s="414"/>
      <c r="AE325" s="415"/>
      <c r="AF325" s="418"/>
      <c r="AG325" s="417"/>
      <c r="AH325" s="414"/>
      <c r="AI325" s="415"/>
      <c r="AJ325" s="418"/>
      <c r="AK325" s="417"/>
      <c r="AL325" s="414"/>
      <c r="AM325" s="415"/>
      <c r="AN325" s="418"/>
      <c r="AO325" s="417"/>
      <c r="AP325" s="414"/>
      <c r="AQ325" s="415"/>
      <c r="AR325" s="418"/>
      <c r="AS325" s="417"/>
      <c r="AT325" s="414"/>
      <c r="AU325" s="415"/>
      <c r="AV325" s="418"/>
      <c r="AW325" s="417"/>
      <c r="AX325" s="414"/>
      <c r="AY325" s="415"/>
      <c r="AZ325" s="418"/>
      <c r="BA325" s="417"/>
      <c r="BB325" s="414"/>
      <c r="BC325" s="415"/>
      <c r="BD325" s="418"/>
      <c r="BE325" s="417"/>
      <c r="BF325" s="414"/>
      <c r="BG325" s="415"/>
      <c r="BH325" s="418"/>
      <c r="BI325" s="417"/>
      <c r="BJ325" s="414"/>
      <c r="BK325" s="415"/>
      <c r="BL325" s="418"/>
      <c r="BM325" s="417"/>
      <c r="BN325" s="414"/>
      <c r="BO325" s="415"/>
      <c r="BP325" s="418"/>
      <c r="BQ325" s="417"/>
      <c r="BR325" s="414"/>
      <c r="BS325" s="415">
        <v>15</v>
      </c>
      <c r="BT325" s="418" t="s">
        <v>772</v>
      </c>
      <c r="BU325" s="417" t="s">
        <v>773</v>
      </c>
      <c r="BV325" s="414" t="s">
        <v>61</v>
      </c>
      <c r="BW325" s="415">
        <v>15</v>
      </c>
      <c r="BX325" s="418" t="s">
        <v>772</v>
      </c>
      <c r="BY325" s="417" t="s">
        <v>773</v>
      </c>
      <c r="BZ325" s="414" t="s">
        <v>61</v>
      </c>
      <c r="CA325" s="415">
        <v>15</v>
      </c>
      <c r="CB325" s="418" t="s">
        <v>772</v>
      </c>
      <c r="CC325" s="417" t="s">
        <v>773</v>
      </c>
      <c r="CD325" s="414" t="s">
        <v>61</v>
      </c>
      <c r="CE325" s="415">
        <v>15</v>
      </c>
      <c r="CF325" s="418" t="s">
        <v>772</v>
      </c>
      <c r="CG325" s="417" t="s">
        <v>773</v>
      </c>
      <c r="CH325" s="414" t="s">
        <v>61</v>
      </c>
      <c r="CI325" s="415">
        <v>15</v>
      </c>
      <c r="CJ325" s="418" t="s">
        <v>772</v>
      </c>
      <c r="CK325" s="417" t="s">
        <v>773</v>
      </c>
      <c r="CL325" s="414" t="s">
        <v>61</v>
      </c>
      <c r="CM325" s="415">
        <v>15</v>
      </c>
      <c r="CN325" s="418" t="s">
        <v>772</v>
      </c>
      <c r="CO325" s="417" t="s">
        <v>773</v>
      </c>
      <c r="CP325" s="414" t="s">
        <v>61</v>
      </c>
      <c r="CQ325" s="415">
        <v>15</v>
      </c>
      <c r="CR325" s="418" t="s">
        <v>772</v>
      </c>
      <c r="CS325" s="417" t="s">
        <v>773</v>
      </c>
      <c r="CT325" s="414" t="s">
        <v>61</v>
      </c>
      <c r="CU325" s="415">
        <v>15</v>
      </c>
      <c r="CV325" s="418" t="s">
        <v>772</v>
      </c>
      <c r="CW325" s="417" t="s">
        <v>773</v>
      </c>
      <c r="CX325" s="414" t="s">
        <v>61</v>
      </c>
      <c r="CY325" s="415">
        <v>15</v>
      </c>
      <c r="CZ325" s="418" t="s">
        <v>772</v>
      </c>
      <c r="DA325" s="417" t="s">
        <v>773</v>
      </c>
      <c r="DB325" s="414" t="s">
        <v>61</v>
      </c>
      <c r="DC325" s="415">
        <v>15</v>
      </c>
      <c r="DD325" s="418" t="s">
        <v>772</v>
      </c>
      <c r="DE325" s="417" t="s">
        <v>773</v>
      </c>
      <c r="DF325" s="414" t="s">
        <v>61</v>
      </c>
      <c r="DG325" s="415">
        <v>15</v>
      </c>
      <c r="DH325" s="418" t="s">
        <v>772</v>
      </c>
      <c r="DI325" s="417" t="s">
        <v>773</v>
      </c>
      <c r="DJ325" s="414" t="s">
        <v>61</v>
      </c>
      <c r="DK325" s="415">
        <v>15</v>
      </c>
      <c r="DL325" s="418" t="s">
        <v>772</v>
      </c>
      <c r="DM325" s="417" t="s">
        <v>773</v>
      </c>
      <c r="DN325" s="414" t="s">
        <v>61</v>
      </c>
      <c r="DO325" s="415">
        <v>15</v>
      </c>
      <c r="DP325" s="418" t="s">
        <v>772</v>
      </c>
      <c r="DQ325" s="417" t="s">
        <v>773</v>
      </c>
      <c r="DR325" s="414" t="s">
        <v>61</v>
      </c>
      <c r="DS325" s="415">
        <v>15</v>
      </c>
      <c r="DT325" s="418" t="s">
        <v>772</v>
      </c>
      <c r="DU325" s="417" t="s">
        <v>773</v>
      </c>
      <c r="DV325" s="414" t="s">
        <v>61</v>
      </c>
      <c r="DW325" s="415">
        <v>15</v>
      </c>
      <c r="DX325" s="418" t="s">
        <v>772</v>
      </c>
      <c r="DY325" s="417" t="s">
        <v>773</v>
      </c>
      <c r="DZ325" s="414" t="s">
        <v>61</v>
      </c>
      <c r="EA325" s="415">
        <v>15</v>
      </c>
      <c r="EB325" s="418" t="s">
        <v>772</v>
      </c>
      <c r="EC325" s="417" t="s">
        <v>773</v>
      </c>
      <c r="ED325" s="414" t="s">
        <v>61</v>
      </c>
      <c r="EE325" s="415">
        <v>15</v>
      </c>
      <c r="EF325" s="418" t="s">
        <v>772</v>
      </c>
      <c r="EG325" s="417" t="s">
        <v>773</v>
      </c>
      <c r="EH325" s="414" t="s">
        <v>61</v>
      </c>
      <c r="EI325" s="415">
        <v>15</v>
      </c>
      <c r="EJ325" s="418" t="s">
        <v>772</v>
      </c>
      <c r="EK325" s="417" t="s">
        <v>773</v>
      </c>
      <c r="EL325" s="414" t="s">
        <v>61</v>
      </c>
      <c r="EM325" s="415">
        <v>15</v>
      </c>
      <c r="EN325" s="418" t="s">
        <v>772</v>
      </c>
      <c r="EO325" s="417" t="s">
        <v>773</v>
      </c>
      <c r="EP325" s="414" t="s">
        <v>61</v>
      </c>
      <c r="EQ325" s="415">
        <v>15</v>
      </c>
      <c r="ER325" s="418" t="s">
        <v>772</v>
      </c>
      <c r="ES325" s="417" t="s">
        <v>773</v>
      </c>
      <c r="ET325" s="414" t="s">
        <v>61</v>
      </c>
      <c r="EU325" s="415">
        <v>15</v>
      </c>
      <c r="EV325" s="418" t="s">
        <v>772</v>
      </c>
      <c r="EW325" s="417" t="s">
        <v>773</v>
      </c>
      <c r="EX325" s="414" t="s">
        <v>61</v>
      </c>
      <c r="EY325" s="415">
        <v>15</v>
      </c>
      <c r="EZ325" s="418" t="s">
        <v>772</v>
      </c>
      <c r="FA325" s="417" t="s">
        <v>773</v>
      </c>
      <c r="FB325" s="414" t="s">
        <v>61</v>
      </c>
      <c r="FC325" s="415">
        <v>15</v>
      </c>
      <c r="FD325" s="418" t="s">
        <v>772</v>
      </c>
      <c r="FE325" s="417" t="s">
        <v>773</v>
      </c>
      <c r="FF325" s="414" t="s">
        <v>61</v>
      </c>
      <c r="FG325" s="415">
        <v>15</v>
      </c>
      <c r="FH325" s="418" t="s">
        <v>772</v>
      </c>
      <c r="FI325" s="417" t="s">
        <v>773</v>
      </c>
      <c r="FJ325" s="414" t="s">
        <v>61</v>
      </c>
      <c r="FK325" s="415">
        <v>15</v>
      </c>
      <c r="FL325" s="418" t="s">
        <v>772</v>
      </c>
      <c r="FM325" s="417" t="s">
        <v>773</v>
      </c>
      <c r="FN325" s="414" t="s">
        <v>61</v>
      </c>
      <c r="FO325" s="415">
        <v>15</v>
      </c>
      <c r="FP325" s="418" t="s">
        <v>772</v>
      </c>
      <c r="FQ325" s="417" t="s">
        <v>773</v>
      </c>
      <c r="FR325" s="414" t="s">
        <v>61</v>
      </c>
      <c r="FS325" s="415">
        <v>15</v>
      </c>
      <c r="FT325" s="418" t="s">
        <v>772</v>
      </c>
      <c r="FU325" s="417" t="s">
        <v>773</v>
      </c>
      <c r="FV325" s="414" t="s">
        <v>61</v>
      </c>
      <c r="FW325" s="415">
        <v>15</v>
      </c>
      <c r="FX325" s="418" t="s">
        <v>772</v>
      </c>
      <c r="FY325" s="417" t="s">
        <v>773</v>
      </c>
      <c r="FZ325" s="414" t="s">
        <v>61</v>
      </c>
      <c r="GA325" s="415">
        <v>15</v>
      </c>
      <c r="GB325" s="418" t="s">
        <v>772</v>
      </c>
      <c r="GC325" s="417" t="s">
        <v>773</v>
      </c>
      <c r="GD325" s="414" t="s">
        <v>61</v>
      </c>
      <c r="GE325" s="415">
        <v>15</v>
      </c>
      <c r="GF325" s="418" t="s">
        <v>772</v>
      </c>
      <c r="GG325" s="417" t="s">
        <v>773</v>
      </c>
      <c r="GH325" s="414" t="s">
        <v>61</v>
      </c>
      <c r="GI325" s="415">
        <v>15</v>
      </c>
      <c r="GJ325" s="418" t="s">
        <v>772</v>
      </c>
      <c r="GK325" s="417" t="s">
        <v>773</v>
      </c>
      <c r="GL325" s="414" t="s">
        <v>61</v>
      </c>
      <c r="GM325" s="415">
        <v>15</v>
      </c>
      <c r="GN325" s="418" t="s">
        <v>772</v>
      </c>
      <c r="GO325" s="417" t="s">
        <v>773</v>
      </c>
      <c r="GP325" s="414" t="s">
        <v>61</v>
      </c>
      <c r="GQ325" s="415">
        <v>15</v>
      </c>
      <c r="GR325" s="418" t="s">
        <v>772</v>
      </c>
      <c r="GS325" s="417" t="s">
        <v>773</v>
      </c>
      <c r="GT325" s="414" t="s">
        <v>61</v>
      </c>
      <c r="GU325" s="415">
        <v>15</v>
      </c>
      <c r="GV325" s="418" t="s">
        <v>772</v>
      </c>
      <c r="GW325" s="417" t="s">
        <v>773</v>
      </c>
      <c r="GX325" s="414" t="s">
        <v>61</v>
      </c>
      <c r="GY325" s="415">
        <v>15</v>
      </c>
      <c r="GZ325" s="418" t="s">
        <v>772</v>
      </c>
      <c r="HA325" s="417" t="s">
        <v>773</v>
      </c>
      <c r="HB325" s="414" t="s">
        <v>61</v>
      </c>
      <c r="HC325" s="415">
        <v>15</v>
      </c>
      <c r="HD325" s="418" t="s">
        <v>772</v>
      </c>
      <c r="HE325" s="417" t="s">
        <v>773</v>
      </c>
      <c r="HF325" s="414" t="s">
        <v>61</v>
      </c>
      <c r="HG325" s="415">
        <v>15</v>
      </c>
      <c r="HH325" s="418" t="s">
        <v>772</v>
      </c>
      <c r="HI325" s="417" t="s">
        <v>773</v>
      </c>
      <c r="HJ325" s="414" t="s">
        <v>61</v>
      </c>
      <c r="HK325" s="415">
        <v>15</v>
      </c>
      <c r="HL325" s="418" t="s">
        <v>772</v>
      </c>
      <c r="HM325" s="417" t="s">
        <v>773</v>
      </c>
      <c r="HN325" s="414" t="s">
        <v>61</v>
      </c>
      <c r="HO325" s="415">
        <v>15</v>
      </c>
      <c r="HP325" s="418" t="s">
        <v>772</v>
      </c>
      <c r="HQ325" s="417" t="s">
        <v>773</v>
      </c>
      <c r="HR325" s="414" t="s">
        <v>61</v>
      </c>
      <c r="HS325" s="415">
        <v>15</v>
      </c>
      <c r="HT325" s="418" t="s">
        <v>772</v>
      </c>
      <c r="HU325" s="417" t="s">
        <v>773</v>
      </c>
      <c r="HV325" s="414" t="s">
        <v>61</v>
      </c>
      <c r="HW325" s="415">
        <v>15</v>
      </c>
      <c r="HX325" s="418" t="s">
        <v>772</v>
      </c>
      <c r="HY325" s="417" t="s">
        <v>773</v>
      </c>
      <c r="HZ325" s="414" t="s">
        <v>61</v>
      </c>
      <c r="IA325" s="415">
        <v>15</v>
      </c>
      <c r="IB325" s="418" t="s">
        <v>772</v>
      </c>
      <c r="IC325" s="417" t="s">
        <v>773</v>
      </c>
      <c r="ID325" s="414" t="s">
        <v>61</v>
      </c>
      <c r="IE325" s="415">
        <v>15</v>
      </c>
      <c r="IF325" s="418" t="s">
        <v>772</v>
      </c>
      <c r="IG325" s="417" t="s">
        <v>773</v>
      </c>
      <c r="IH325" s="414" t="s">
        <v>61</v>
      </c>
      <c r="II325" s="415">
        <v>15</v>
      </c>
      <c r="IJ325" s="418" t="s">
        <v>772</v>
      </c>
      <c r="IK325" s="417" t="s">
        <v>773</v>
      </c>
      <c r="IL325" s="414" t="s">
        <v>61</v>
      </c>
      <c r="IM325" s="415">
        <v>15</v>
      </c>
      <c r="IN325" s="418" t="s">
        <v>772</v>
      </c>
      <c r="IO325" s="417" t="s">
        <v>773</v>
      </c>
      <c r="IP325" s="414" t="s">
        <v>61</v>
      </c>
      <c r="IQ325" s="415">
        <v>15</v>
      </c>
      <c r="IR325" s="418" t="s">
        <v>772</v>
      </c>
      <c r="IS325" s="417" t="s">
        <v>773</v>
      </c>
      <c r="IT325" s="414" t="s">
        <v>61</v>
      </c>
      <c r="IU325" s="415">
        <v>15</v>
      </c>
      <c r="IV325" s="418" t="s">
        <v>772</v>
      </c>
      <c r="IW325" s="417" t="s">
        <v>773</v>
      </c>
      <c r="IX325" s="414" t="s">
        <v>61</v>
      </c>
      <c r="IY325" s="415">
        <v>15</v>
      </c>
      <c r="IZ325" s="418" t="s">
        <v>772</v>
      </c>
      <c r="JA325" s="417" t="s">
        <v>773</v>
      </c>
      <c r="JB325" s="414" t="s">
        <v>61</v>
      </c>
      <c r="JC325" s="415">
        <v>15</v>
      </c>
      <c r="JD325" s="418" t="s">
        <v>772</v>
      </c>
      <c r="JE325" s="417" t="s">
        <v>773</v>
      </c>
      <c r="JF325" s="414" t="s">
        <v>61</v>
      </c>
      <c r="JG325" s="415">
        <v>15</v>
      </c>
      <c r="JH325" s="418" t="s">
        <v>772</v>
      </c>
      <c r="JI325" s="417" t="s">
        <v>773</v>
      </c>
      <c r="JJ325" s="414" t="s">
        <v>61</v>
      </c>
      <c r="JK325" s="415">
        <v>15</v>
      </c>
      <c r="JL325" s="418" t="s">
        <v>772</v>
      </c>
      <c r="JM325" s="417" t="s">
        <v>773</v>
      </c>
      <c r="JN325" s="414" t="s">
        <v>61</v>
      </c>
      <c r="JO325" s="415">
        <v>15</v>
      </c>
      <c r="JP325" s="418" t="s">
        <v>772</v>
      </c>
      <c r="JQ325" s="417" t="s">
        <v>773</v>
      </c>
      <c r="JR325" s="414" t="s">
        <v>61</v>
      </c>
      <c r="JS325" s="415">
        <v>15</v>
      </c>
      <c r="JT325" s="418" t="s">
        <v>772</v>
      </c>
      <c r="JU325" s="417" t="s">
        <v>773</v>
      </c>
      <c r="JV325" s="414" t="s">
        <v>61</v>
      </c>
      <c r="JW325" s="415">
        <v>15</v>
      </c>
      <c r="JX325" s="418" t="s">
        <v>772</v>
      </c>
      <c r="JY325" s="417" t="s">
        <v>773</v>
      </c>
      <c r="JZ325" s="414" t="s">
        <v>61</v>
      </c>
      <c r="KA325" s="415">
        <v>15</v>
      </c>
      <c r="KB325" s="418" t="s">
        <v>772</v>
      </c>
      <c r="KC325" s="417" t="s">
        <v>773</v>
      </c>
      <c r="KD325" s="414" t="s">
        <v>61</v>
      </c>
      <c r="KE325" s="415">
        <v>15</v>
      </c>
      <c r="KF325" s="418" t="s">
        <v>772</v>
      </c>
      <c r="KG325" s="417" t="s">
        <v>773</v>
      </c>
      <c r="KH325" s="414" t="s">
        <v>61</v>
      </c>
      <c r="KI325" s="415">
        <v>15</v>
      </c>
      <c r="KJ325" s="418" t="s">
        <v>772</v>
      </c>
      <c r="KK325" s="417" t="s">
        <v>773</v>
      </c>
      <c r="KL325" s="414" t="s">
        <v>61</v>
      </c>
      <c r="KM325" s="415">
        <v>15</v>
      </c>
      <c r="KN325" s="418" t="s">
        <v>772</v>
      </c>
      <c r="KO325" s="417" t="s">
        <v>773</v>
      </c>
      <c r="KP325" s="414" t="s">
        <v>61</v>
      </c>
      <c r="KQ325" s="415">
        <v>15</v>
      </c>
      <c r="KR325" s="418" t="s">
        <v>772</v>
      </c>
      <c r="KS325" s="417" t="s">
        <v>773</v>
      </c>
      <c r="KT325" s="414" t="s">
        <v>61</v>
      </c>
      <c r="KU325" s="415">
        <v>15</v>
      </c>
      <c r="KV325" s="418" t="s">
        <v>772</v>
      </c>
      <c r="KW325" s="417" t="s">
        <v>773</v>
      </c>
      <c r="KX325" s="414" t="s">
        <v>61</v>
      </c>
      <c r="KY325" s="415">
        <v>15</v>
      </c>
      <c r="KZ325" s="418" t="s">
        <v>772</v>
      </c>
      <c r="LA325" s="417" t="s">
        <v>773</v>
      </c>
      <c r="LB325" s="414" t="s">
        <v>61</v>
      </c>
      <c r="LC325" s="415">
        <v>15</v>
      </c>
      <c r="LD325" s="418" t="s">
        <v>772</v>
      </c>
      <c r="LE325" s="417" t="s">
        <v>773</v>
      </c>
      <c r="LF325" s="414" t="s">
        <v>61</v>
      </c>
      <c r="LG325" s="415">
        <v>15</v>
      </c>
      <c r="LH325" s="418" t="s">
        <v>772</v>
      </c>
      <c r="LI325" s="417" t="s">
        <v>773</v>
      </c>
      <c r="LJ325" s="414" t="s">
        <v>61</v>
      </c>
      <c r="LK325" s="415">
        <v>15</v>
      </c>
      <c r="LL325" s="418" t="s">
        <v>772</v>
      </c>
      <c r="LM325" s="417" t="s">
        <v>773</v>
      </c>
      <c r="LN325" s="414" t="s">
        <v>61</v>
      </c>
      <c r="LO325" s="415">
        <v>15</v>
      </c>
      <c r="LP325" s="418" t="s">
        <v>772</v>
      </c>
      <c r="LQ325" s="417" t="s">
        <v>773</v>
      </c>
      <c r="LR325" s="414" t="s">
        <v>61</v>
      </c>
      <c r="LS325" s="415">
        <v>15</v>
      </c>
      <c r="LT325" s="418" t="s">
        <v>772</v>
      </c>
      <c r="LU325" s="417" t="s">
        <v>773</v>
      </c>
      <c r="LV325" s="414" t="s">
        <v>61</v>
      </c>
      <c r="LW325" s="415">
        <v>15</v>
      </c>
      <c r="LX325" s="418" t="s">
        <v>772</v>
      </c>
      <c r="LY325" s="417" t="s">
        <v>773</v>
      </c>
      <c r="LZ325" s="414" t="s">
        <v>61</v>
      </c>
      <c r="MA325" s="415">
        <v>15</v>
      </c>
      <c r="MB325" s="418" t="s">
        <v>772</v>
      </c>
      <c r="MC325" s="417" t="s">
        <v>773</v>
      </c>
      <c r="MD325" s="414" t="s">
        <v>61</v>
      </c>
      <c r="ME325" s="415">
        <v>15</v>
      </c>
      <c r="MF325" s="418" t="s">
        <v>772</v>
      </c>
      <c r="MG325" s="417" t="s">
        <v>773</v>
      </c>
      <c r="MH325" s="414" t="s">
        <v>61</v>
      </c>
      <c r="MI325" s="415">
        <v>15</v>
      </c>
      <c r="MJ325" s="418" t="s">
        <v>772</v>
      </c>
      <c r="MK325" s="417" t="s">
        <v>773</v>
      </c>
      <c r="ML325" s="414" t="s">
        <v>61</v>
      </c>
      <c r="MM325" s="415">
        <v>15</v>
      </c>
      <c r="MN325" s="418" t="s">
        <v>772</v>
      </c>
      <c r="MO325" s="417" t="s">
        <v>773</v>
      </c>
      <c r="MP325" s="414" t="s">
        <v>61</v>
      </c>
      <c r="MQ325" s="415">
        <v>15</v>
      </c>
      <c r="MR325" s="418" t="s">
        <v>772</v>
      </c>
      <c r="MS325" s="417" t="s">
        <v>773</v>
      </c>
      <c r="MT325" s="414" t="s">
        <v>61</v>
      </c>
      <c r="MU325" s="415">
        <v>15</v>
      </c>
      <c r="MV325" s="418" t="s">
        <v>772</v>
      </c>
      <c r="MW325" s="417" t="s">
        <v>773</v>
      </c>
      <c r="MX325" s="414" t="s">
        <v>61</v>
      </c>
      <c r="MY325" s="415">
        <v>15</v>
      </c>
      <c r="MZ325" s="418" t="s">
        <v>772</v>
      </c>
      <c r="NA325" s="417" t="s">
        <v>773</v>
      </c>
      <c r="NB325" s="414" t="s">
        <v>61</v>
      </c>
      <c r="NC325" s="415">
        <v>15</v>
      </c>
      <c r="ND325" s="418" t="s">
        <v>772</v>
      </c>
      <c r="NE325" s="417" t="s">
        <v>773</v>
      </c>
      <c r="NF325" s="414" t="s">
        <v>61</v>
      </c>
      <c r="NG325" s="415">
        <v>15</v>
      </c>
      <c r="NH325" s="418" t="s">
        <v>772</v>
      </c>
      <c r="NI325" s="417" t="s">
        <v>773</v>
      </c>
      <c r="NJ325" s="414" t="s">
        <v>61</v>
      </c>
      <c r="NK325" s="415">
        <v>15</v>
      </c>
      <c r="NL325" s="418" t="s">
        <v>772</v>
      </c>
      <c r="NM325" s="417" t="s">
        <v>773</v>
      </c>
      <c r="NN325" s="414" t="s">
        <v>61</v>
      </c>
      <c r="NO325" s="415">
        <v>15</v>
      </c>
      <c r="NP325" s="418" t="s">
        <v>772</v>
      </c>
      <c r="NQ325" s="417" t="s">
        <v>773</v>
      </c>
      <c r="NR325" s="414" t="s">
        <v>61</v>
      </c>
      <c r="NS325" s="415">
        <v>15</v>
      </c>
      <c r="NT325" s="418" t="s">
        <v>772</v>
      </c>
      <c r="NU325" s="417" t="s">
        <v>773</v>
      </c>
      <c r="NV325" s="414" t="s">
        <v>61</v>
      </c>
      <c r="NW325" s="415">
        <v>15</v>
      </c>
      <c r="NX325" s="418" t="s">
        <v>772</v>
      </c>
      <c r="NY325" s="417" t="s">
        <v>773</v>
      </c>
      <c r="NZ325" s="414" t="s">
        <v>61</v>
      </c>
      <c r="OA325" s="415">
        <v>15</v>
      </c>
      <c r="OB325" s="418" t="s">
        <v>772</v>
      </c>
      <c r="OC325" s="417" t="s">
        <v>773</v>
      </c>
      <c r="OD325" s="414" t="s">
        <v>61</v>
      </c>
      <c r="OE325" s="415">
        <v>15</v>
      </c>
      <c r="OF325" s="418" t="s">
        <v>772</v>
      </c>
      <c r="OG325" s="417" t="s">
        <v>773</v>
      </c>
      <c r="OH325" s="414" t="s">
        <v>61</v>
      </c>
      <c r="OI325" s="415">
        <v>15</v>
      </c>
      <c r="OJ325" s="418" t="s">
        <v>772</v>
      </c>
      <c r="OK325" s="417" t="s">
        <v>773</v>
      </c>
      <c r="OL325" s="414" t="s">
        <v>61</v>
      </c>
      <c r="OM325" s="415">
        <v>15</v>
      </c>
      <c r="ON325" s="418" t="s">
        <v>772</v>
      </c>
      <c r="OO325" s="417" t="s">
        <v>773</v>
      </c>
      <c r="OP325" s="414" t="s">
        <v>61</v>
      </c>
      <c r="OQ325" s="415">
        <v>15</v>
      </c>
      <c r="OR325" s="418" t="s">
        <v>772</v>
      </c>
      <c r="OS325" s="417" t="s">
        <v>773</v>
      </c>
      <c r="OT325" s="414" t="s">
        <v>61</v>
      </c>
      <c r="OU325" s="415">
        <v>15</v>
      </c>
      <c r="OV325" s="418" t="s">
        <v>772</v>
      </c>
      <c r="OW325" s="417" t="s">
        <v>773</v>
      </c>
      <c r="OX325" s="414" t="s">
        <v>61</v>
      </c>
      <c r="OY325" s="415">
        <v>15</v>
      </c>
      <c r="OZ325" s="418" t="s">
        <v>772</v>
      </c>
      <c r="PA325" s="417" t="s">
        <v>773</v>
      </c>
      <c r="PB325" s="414" t="s">
        <v>61</v>
      </c>
      <c r="PC325" s="415">
        <v>15</v>
      </c>
      <c r="PD325" s="418" t="s">
        <v>772</v>
      </c>
      <c r="PE325" s="417" t="s">
        <v>773</v>
      </c>
      <c r="PF325" s="414" t="s">
        <v>61</v>
      </c>
      <c r="PG325" s="415">
        <v>15</v>
      </c>
      <c r="PH325" s="418" t="s">
        <v>772</v>
      </c>
      <c r="PI325" s="417" t="s">
        <v>773</v>
      </c>
      <c r="PJ325" s="414" t="s">
        <v>61</v>
      </c>
      <c r="PK325" s="415">
        <v>15</v>
      </c>
      <c r="PL325" s="418" t="s">
        <v>772</v>
      </c>
      <c r="PM325" s="417" t="s">
        <v>773</v>
      </c>
      <c r="PN325" s="414" t="s">
        <v>61</v>
      </c>
      <c r="PO325" s="415">
        <v>15</v>
      </c>
      <c r="PP325" s="418" t="s">
        <v>772</v>
      </c>
      <c r="PQ325" s="417" t="s">
        <v>773</v>
      </c>
      <c r="PR325" s="414" t="s">
        <v>61</v>
      </c>
      <c r="PS325" s="415">
        <v>15</v>
      </c>
      <c r="PT325" s="418" t="s">
        <v>772</v>
      </c>
      <c r="PU325" s="417" t="s">
        <v>773</v>
      </c>
      <c r="PV325" s="414" t="s">
        <v>61</v>
      </c>
      <c r="PW325" s="415">
        <v>15</v>
      </c>
      <c r="PX325" s="418" t="s">
        <v>772</v>
      </c>
      <c r="PY325" s="417" t="s">
        <v>773</v>
      </c>
      <c r="PZ325" s="414" t="s">
        <v>61</v>
      </c>
      <c r="QA325" s="415">
        <v>15</v>
      </c>
      <c r="QB325" s="418" t="s">
        <v>772</v>
      </c>
      <c r="QC325" s="417" t="s">
        <v>773</v>
      </c>
      <c r="QD325" s="414" t="s">
        <v>61</v>
      </c>
      <c r="QE325" s="415">
        <v>15</v>
      </c>
      <c r="QF325" s="418" t="s">
        <v>772</v>
      </c>
      <c r="QG325" s="417" t="s">
        <v>773</v>
      </c>
      <c r="QH325" s="414" t="s">
        <v>61</v>
      </c>
      <c r="QI325" s="415">
        <v>15</v>
      </c>
      <c r="QJ325" s="418" t="s">
        <v>772</v>
      </c>
      <c r="QK325" s="417" t="s">
        <v>773</v>
      </c>
      <c r="QL325" s="414" t="s">
        <v>61</v>
      </c>
      <c r="QM325" s="415">
        <v>15</v>
      </c>
      <c r="QN325" s="418" t="s">
        <v>772</v>
      </c>
      <c r="QO325" s="417" t="s">
        <v>773</v>
      </c>
      <c r="QP325" s="414" t="s">
        <v>61</v>
      </c>
      <c r="QQ325" s="415">
        <v>15</v>
      </c>
      <c r="QR325" s="418" t="s">
        <v>772</v>
      </c>
      <c r="QS325" s="417" t="s">
        <v>773</v>
      </c>
      <c r="QT325" s="414" t="s">
        <v>61</v>
      </c>
      <c r="QU325" s="415">
        <v>15</v>
      </c>
      <c r="QV325" s="418" t="s">
        <v>772</v>
      </c>
      <c r="QW325" s="417" t="s">
        <v>773</v>
      </c>
      <c r="QX325" s="414" t="s">
        <v>61</v>
      </c>
      <c r="QY325" s="415">
        <v>15</v>
      </c>
      <c r="QZ325" s="418" t="s">
        <v>772</v>
      </c>
      <c r="RA325" s="417" t="s">
        <v>773</v>
      </c>
      <c r="RB325" s="414" t="s">
        <v>61</v>
      </c>
      <c r="RC325" s="415">
        <v>15</v>
      </c>
      <c r="RD325" s="418" t="s">
        <v>772</v>
      </c>
      <c r="RE325" s="417" t="s">
        <v>773</v>
      </c>
      <c r="RF325" s="414" t="s">
        <v>61</v>
      </c>
      <c r="RG325" s="415">
        <v>15</v>
      </c>
      <c r="RH325" s="418" t="s">
        <v>772</v>
      </c>
      <c r="RI325" s="417" t="s">
        <v>773</v>
      </c>
      <c r="RJ325" s="414" t="s">
        <v>61</v>
      </c>
      <c r="RK325" s="415">
        <v>15</v>
      </c>
      <c r="RL325" s="418" t="s">
        <v>772</v>
      </c>
      <c r="RM325" s="417" t="s">
        <v>773</v>
      </c>
      <c r="RN325" s="414" t="s">
        <v>61</v>
      </c>
      <c r="RO325" s="415">
        <v>15</v>
      </c>
      <c r="RP325" s="418" t="s">
        <v>772</v>
      </c>
      <c r="RQ325" s="417" t="s">
        <v>773</v>
      </c>
      <c r="RR325" s="414" t="s">
        <v>61</v>
      </c>
      <c r="RS325" s="415">
        <v>15</v>
      </c>
      <c r="RT325" s="418" t="s">
        <v>772</v>
      </c>
      <c r="RU325" s="417" t="s">
        <v>773</v>
      </c>
      <c r="RV325" s="414" t="s">
        <v>61</v>
      </c>
      <c r="RW325" s="415">
        <v>15</v>
      </c>
      <c r="RX325" s="418" t="s">
        <v>772</v>
      </c>
      <c r="RY325" s="417" t="s">
        <v>773</v>
      </c>
      <c r="RZ325" s="414" t="s">
        <v>61</v>
      </c>
      <c r="SA325" s="415">
        <v>15</v>
      </c>
      <c r="SB325" s="418" t="s">
        <v>772</v>
      </c>
      <c r="SC325" s="417" t="s">
        <v>773</v>
      </c>
      <c r="SD325" s="414" t="s">
        <v>61</v>
      </c>
      <c r="SE325" s="415">
        <v>15</v>
      </c>
      <c r="SF325" s="418" t="s">
        <v>772</v>
      </c>
      <c r="SG325" s="417" t="s">
        <v>773</v>
      </c>
      <c r="SH325" s="414" t="s">
        <v>61</v>
      </c>
      <c r="SI325" s="415">
        <v>15</v>
      </c>
      <c r="SJ325" s="418" t="s">
        <v>772</v>
      </c>
      <c r="SK325" s="417" t="s">
        <v>773</v>
      </c>
      <c r="SL325" s="414" t="s">
        <v>61</v>
      </c>
      <c r="SM325" s="415">
        <v>15</v>
      </c>
      <c r="SN325" s="418" t="s">
        <v>772</v>
      </c>
      <c r="SO325" s="417" t="s">
        <v>773</v>
      </c>
      <c r="SP325" s="414" t="s">
        <v>61</v>
      </c>
      <c r="SQ325" s="415">
        <v>15</v>
      </c>
      <c r="SR325" s="418" t="s">
        <v>772</v>
      </c>
      <c r="SS325" s="417" t="s">
        <v>773</v>
      </c>
      <c r="ST325" s="414" t="s">
        <v>61</v>
      </c>
      <c r="SU325" s="415">
        <v>15</v>
      </c>
      <c r="SV325" s="418" t="s">
        <v>772</v>
      </c>
      <c r="SW325" s="417" t="s">
        <v>773</v>
      </c>
      <c r="SX325" s="414" t="s">
        <v>61</v>
      </c>
      <c r="SY325" s="415">
        <v>15</v>
      </c>
      <c r="SZ325" s="418" t="s">
        <v>772</v>
      </c>
      <c r="TA325" s="417" t="s">
        <v>773</v>
      </c>
      <c r="TB325" s="414" t="s">
        <v>61</v>
      </c>
      <c r="TC325" s="415">
        <v>15</v>
      </c>
      <c r="TD325" s="418" t="s">
        <v>772</v>
      </c>
      <c r="TE325" s="417" t="s">
        <v>773</v>
      </c>
      <c r="TF325" s="414" t="s">
        <v>61</v>
      </c>
      <c r="TG325" s="415">
        <v>15</v>
      </c>
      <c r="TH325" s="418" t="s">
        <v>772</v>
      </c>
      <c r="TI325" s="417" t="s">
        <v>773</v>
      </c>
      <c r="TJ325" s="414" t="s">
        <v>61</v>
      </c>
      <c r="TK325" s="415">
        <v>15</v>
      </c>
      <c r="TL325" s="418" t="s">
        <v>772</v>
      </c>
      <c r="TM325" s="417" t="s">
        <v>773</v>
      </c>
      <c r="TN325" s="414" t="s">
        <v>61</v>
      </c>
      <c r="TO325" s="415">
        <v>15</v>
      </c>
      <c r="TP325" s="418" t="s">
        <v>772</v>
      </c>
      <c r="TQ325" s="417" t="s">
        <v>773</v>
      </c>
      <c r="TR325" s="414" t="s">
        <v>61</v>
      </c>
      <c r="TS325" s="415">
        <v>15</v>
      </c>
      <c r="TT325" s="418" t="s">
        <v>772</v>
      </c>
      <c r="TU325" s="417" t="s">
        <v>773</v>
      </c>
      <c r="TV325" s="414" t="s">
        <v>61</v>
      </c>
      <c r="TW325" s="415">
        <v>15</v>
      </c>
      <c r="TX325" s="418" t="s">
        <v>772</v>
      </c>
      <c r="TY325" s="417" t="s">
        <v>773</v>
      </c>
      <c r="TZ325" s="414" t="s">
        <v>61</v>
      </c>
      <c r="UA325" s="415">
        <v>15</v>
      </c>
      <c r="UB325" s="418" t="s">
        <v>772</v>
      </c>
      <c r="UC325" s="417" t="s">
        <v>773</v>
      </c>
      <c r="UD325" s="414" t="s">
        <v>61</v>
      </c>
      <c r="UE325" s="415">
        <v>15</v>
      </c>
      <c r="UF325" s="418" t="s">
        <v>772</v>
      </c>
      <c r="UG325" s="417" t="s">
        <v>773</v>
      </c>
      <c r="UH325" s="414" t="s">
        <v>61</v>
      </c>
      <c r="UI325" s="415">
        <v>15</v>
      </c>
      <c r="UJ325" s="418" t="s">
        <v>772</v>
      </c>
      <c r="UK325" s="417" t="s">
        <v>773</v>
      </c>
      <c r="UL325" s="414" t="s">
        <v>61</v>
      </c>
      <c r="UM325" s="415">
        <v>15</v>
      </c>
      <c r="UN325" s="418" t="s">
        <v>772</v>
      </c>
      <c r="UO325" s="417" t="s">
        <v>773</v>
      </c>
      <c r="UP325" s="414" t="s">
        <v>61</v>
      </c>
      <c r="UQ325" s="415">
        <v>15</v>
      </c>
      <c r="UR325" s="418" t="s">
        <v>772</v>
      </c>
      <c r="US325" s="417" t="s">
        <v>773</v>
      </c>
      <c r="UT325" s="414" t="s">
        <v>61</v>
      </c>
      <c r="UU325" s="415">
        <v>15</v>
      </c>
      <c r="UV325" s="418" t="s">
        <v>772</v>
      </c>
      <c r="UW325" s="417" t="s">
        <v>773</v>
      </c>
      <c r="UX325" s="414" t="s">
        <v>61</v>
      </c>
      <c r="UY325" s="415">
        <v>15</v>
      </c>
      <c r="UZ325" s="418" t="s">
        <v>772</v>
      </c>
      <c r="VA325" s="417" t="s">
        <v>773</v>
      </c>
      <c r="VB325" s="414" t="s">
        <v>61</v>
      </c>
      <c r="VC325" s="415">
        <v>15</v>
      </c>
      <c r="VD325" s="418" t="s">
        <v>772</v>
      </c>
      <c r="VE325" s="417" t="s">
        <v>773</v>
      </c>
      <c r="VF325" s="414" t="s">
        <v>61</v>
      </c>
      <c r="VG325" s="415">
        <v>15</v>
      </c>
      <c r="VH325" s="418" t="s">
        <v>772</v>
      </c>
      <c r="VI325" s="417" t="s">
        <v>773</v>
      </c>
      <c r="VJ325" s="414" t="s">
        <v>61</v>
      </c>
      <c r="VK325" s="415">
        <v>15</v>
      </c>
      <c r="VL325" s="418" t="s">
        <v>772</v>
      </c>
      <c r="VM325" s="417" t="s">
        <v>773</v>
      </c>
      <c r="VN325" s="414" t="s">
        <v>61</v>
      </c>
      <c r="VO325" s="415">
        <v>15</v>
      </c>
      <c r="VP325" s="418" t="s">
        <v>772</v>
      </c>
      <c r="VQ325" s="417" t="s">
        <v>773</v>
      </c>
      <c r="VR325" s="414" t="s">
        <v>61</v>
      </c>
      <c r="VS325" s="415">
        <v>15</v>
      </c>
      <c r="VT325" s="418" t="s">
        <v>772</v>
      </c>
      <c r="VU325" s="417" t="s">
        <v>773</v>
      </c>
      <c r="VV325" s="414" t="s">
        <v>61</v>
      </c>
      <c r="VW325" s="415">
        <v>15</v>
      </c>
      <c r="VX325" s="418" t="s">
        <v>772</v>
      </c>
      <c r="VY325" s="417" t="s">
        <v>773</v>
      </c>
      <c r="VZ325" s="414" t="s">
        <v>61</v>
      </c>
      <c r="WA325" s="415">
        <v>15</v>
      </c>
      <c r="WB325" s="418" t="s">
        <v>772</v>
      </c>
      <c r="WC325" s="417" t="s">
        <v>773</v>
      </c>
      <c r="WD325" s="414" t="s">
        <v>61</v>
      </c>
      <c r="WE325" s="415">
        <v>15</v>
      </c>
      <c r="WF325" s="418" t="s">
        <v>772</v>
      </c>
      <c r="WG325" s="417" t="s">
        <v>773</v>
      </c>
      <c r="WH325" s="414" t="s">
        <v>61</v>
      </c>
      <c r="WI325" s="415">
        <v>15</v>
      </c>
      <c r="WJ325" s="418" t="s">
        <v>772</v>
      </c>
      <c r="WK325" s="417" t="s">
        <v>773</v>
      </c>
      <c r="WL325" s="414" t="s">
        <v>61</v>
      </c>
      <c r="WM325" s="415">
        <v>15</v>
      </c>
      <c r="WN325" s="418" t="s">
        <v>772</v>
      </c>
      <c r="WO325" s="417" t="s">
        <v>773</v>
      </c>
      <c r="WP325" s="414" t="s">
        <v>61</v>
      </c>
      <c r="WQ325" s="415">
        <v>15</v>
      </c>
      <c r="WR325" s="418" t="s">
        <v>772</v>
      </c>
      <c r="WS325" s="417" t="s">
        <v>773</v>
      </c>
      <c r="WT325" s="414" t="s">
        <v>61</v>
      </c>
      <c r="WU325" s="415">
        <v>15</v>
      </c>
      <c r="WV325" s="418" t="s">
        <v>772</v>
      </c>
      <c r="WW325" s="417" t="s">
        <v>773</v>
      </c>
      <c r="WX325" s="414" t="s">
        <v>61</v>
      </c>
      <c r="WY325" s="415">
        <v>15</v>
      </c>
      <c r="WZ325" s="418" t="s">
        <v>772</v>
      </c>
      <c r="XA325" s="417" t="s">
        <v>773</v>
      </c>
      <c r="XB325" s="414" t="s">
        <v>61</v>
      </c>
      <c r="XC325" s="415">
        <v>15</v>
      </c>
      <c r="XD325" s="418" t="s">
        <v>772</v>
      </c>
      <c r="XE325" s="417" t="s">
        <v>773</v>
      </c>
      <c r="XF325" s="414" t="s">
        <v>61</v>
      </c>
      <c r="XG325" s="415">
        <v>15</v>
      </c>
      <c r="XH325" s="418" t="s">
        <v>772</v>
      </c>
      <c r="XI325" s="417" t="s">
        <v>773</v>
      </c>
      <c r="XJ325" s="414" t="s">
        <v>61</v>
      </c>
      <c r="XK325" s="415">
        <v>15</v>
      </c>
      <c r="XL325" s="418" t="s">
        <v>772</v>
      </c>
      <c r="XM325" s="417" t="s">
        <v>773</v>
      </c>
      <c r="XN325" s="414" t="s">
        <v>61</v>
      </c>
      <c r="XO325" s="415">
        <v>15</v>
      </c>
      <c r="XP325" s="418" t="s">
        <v>772</v>
      </c>
      <c r="XQ325" s="417" t="s">
        <v>773</v>
      </c>
      <c r="XR325" s="414" t="s">
        <v>61</v>
      </c>
      <c r="XS325" s="415">
        <v>15</v>
      </c>
      <c r="XT325" s="418" t="s">
        <v>772</v>
      </c>
      <c r="XU325" s="417" t="s">
        <v>773</v>
      </c>
      <c r="XV325" s="414" t="s">
        <v>61</v>
      </c>
      <c r="XW325" s="415">
        <v>15</v>
      </c>
      <c r="XX325" s="418" t="s">
        <v>772</v>
      </c>
      <c r="XY325" s="417" t="s">
        <v>773</v>
      </c>
      <c r="XZ325" s="414" t="s">
        <v>61</v>
      </c>
      <c r="YA325" s="415">
        <v>15</v>
      </c>
      <c r="YB325" s="418" t="s">
        <v>772</v>
      </c>
      <c r="YC325" s="417" t="s">
        <v>773</v>
      </c>
      <c r="YD325" s="414" t="s">
        <v>61</v>
      </c>
      <c r="YE325" s="415">
        <v>15</v>
      </c>
      <c r="YF325" s="418" t="s">
        <v>772</v>
      </c>
      <c r="YG325" s="417" t="s">
        <v>773</v>
      </c>
      <c r="YH325" s="414" t="s">
        <v>61</v>
      </c>
      <c r="YI325" s="415">
        <v>15</v>
      </c>
      <c r="YJ325" s="418" t="s">
        <v>772</v>
      </c>
      <c r="YK325" s="417" t="s">
        <v>773</v>
      </c>
      <c r="YL325" s="414" t="s">
        <v>61</v>
      </c>
      <c r="YM325" s="415">
        <v>15</v>
      </c>
      <c r="YN325" s="418" t="s">
        <v>772</v>
      </c>
      <c r="YO325" s="417" t="s">
        <v>773</v>
      </c>
      <c r="YP325" s="414" t="s">
        <v>61</v>
      </c>
      <c r="YQ325" s="415">
        <v>15</v>
      </c>
      <c r="YR325" s="418" t="s">
        <v>772</v>
      </c>
      <c r="YS325" s="417" t="s">
        <v>773</v>
      </c>
      <c r="YT325" s="414" t="s">
        <v>61</v>
      </c>
      <c r="YU325" s="415">
        <v>15</v>
      </c>
      <c r="YV325" s="418" t="s">
        <v>772</v>
      </c>
      <c r="YW325" s="417" t="s">
        <v>773</v>
      </c>
      <c r="YX325" s="414" t="s">
        <v>61</v>
      </c>
      <c r="YY325" s="415">
        <v>15</v>
      </c>
      <c r="YZ325" s="418" t="s">
        <v>772</v>
      </c>
      <c r="ZA325" s="417" t="s">
        <v>773</v>
      </c>
      <c r="ZB325" s="414" t="s">
        <v>61</v>
      </c>
      <c r="ZC325" s="415">
        <v>15</v>
      </c>
      <c r="ZD325" s="418" t="s">
        <v>772</v>
      </c>
      <c r="ZE325" s="417" t="s">
        <v>773</v>
      </c>
      <c r="ZF325" s="414" t="s">
        <v>61</v>
      </c>
      <c r="ZG325" s="415">
        <v>15</v>
      </c>
      <c r="ZH325" s="418" t="s">
        <v>772</v>
      </c>
      <c r="ZI325" s="417" t="s">
        <v>773</v>
      </c>
      <c r="ZJ325" s="414" t="s">
        <v>61</v>
      </c>
      <c r="ZK325" s="415">
        <v>15</v>
      </c>
      <c r="ZL325" s="418" t="s">
        <v>772</v>
      </c>
      <c r="ZM325" s="417" t="s">
        <v>773</v>
      </c>
      <c r="ZN325" s="414" t="s">
        <v>61</v>
      </c>
      <c r="ZO325" s="415">
        <v>15</v>
      </c>
      <c r="ZP325" s="418" t="s">
        <v>772</v>
      </c>
      <c r="ZQ325" s="417" t="s">
        <v>773</v>
      </c>
      <c r="ZR325" s="414" t="s">
        <v>61</v>
      </c>
      <c r="ZS325" s="415">
        <v>15</v>
      </c>
      <c r="ZT325" s="418" t="s">
        <v>772</v>
      </c>
      <c r="ZU325" s="417" t="s">
        <v>773</v>
      </c>
      <c r="ZV325" s="414" t="s">
        <v>61</v>
      </c>
      <c r="ZW325" s="415">
        <v>15</v>
      </c>
      <c r="ZX325" s="418" t="s">
        <v>772</v>
      </c>
      <c r="ZY325" s="417" t="s">
        <v>773</v>
      </c>
      <c r="ZZ325" s="414" t="s">
        <v>61</v>
      </c>
      <c r="AAA325" s="415">
        <v>15</v>
      </c>
      <c r="AAB325" s="418" t="s">
        <v>772</v>
      </c>
      <c r="AAC325" s="417" t="s">
        <v>773</v>
      </c>
      <c r="AAD325" s="414" t="s">
        <v>61</v>
      </c>
      <c r="AAE325" s="415">
        <v>15</v>
      </c>
      <c r="AAF325" s="418" t="s">
        <v>772</v>
      </c>
      <c r="AAG325" s="417" t="s">
        <v>773</v>
      </c>
      <c r="AAH325" s="414" t="s">
        <v>61</v>
      </c>
      <c r="AAI325" s="415">
        <v>15</v>
      </c>
      <c r="AAJ325" s="418" t="s">
        <v>772</v>
      </c>
      <c r="AAK325" s="417" t="s">
        <v>773</v>
      </c>
      <c r="AAL325" s="414" t="s">
        <v>61</v>
      </c>
      <c r="AAM325" s="415">
        <v>15</v>
      </c>
      <c r="AAN325" s="418" t="s">
        <v>772</v>
      </c>
      <c r="AAO325" s="417" t="s">
        <v>773</v>
      </c>
      <c r="AAP325" s="414" t="s">
        <v>61</v>
      </c>
      <c r="AAQ325" s="415">
        <v>15</v>
      </c>
      <c r="AAR325" s="418" t="s">
        <v>772</v>
      </c>
      <c r="AAS325" s="417" t="s">
        <v>773</v>
      </c>
      <c r="AAT325" s="414" t="s">
        <v>61</v>
      </c>
      <c r="AAU325" s="415">
        <v>15</v>
      </c>
      <c r="AAV325" s="418" t="s">
        <v>772</v>
      </c>
      <c r="AAW325" s="417" t="s">
        <v>773</v>
      </c>
      <c r="AAX325" s="414" t="s">
        <v>61</v>
      </c>
      <c r="AAY325" s="415">
        <v>15</v>
      </c>
      <c r="AAZ325" s="418" t="s">
        <v>772</v>
      </c>
      <c r="ABA325" s="417" t="s">
        <v>773</v>
      </c>
      <c r="ABB325" s="414" t="s">
        <v>61</v>
      </c>
      <c r="ABC325" s="415">
        <v>15</v>
      </c>
      <c r="ABD325" s="418" t="s">
        <v>772</v>
      </c>
      <c r="ABE325" s="417" t="s">
        <v>773</v>
      </c>
      <c r="ABF325" s="414" t="s">
        <v>61</v>
      </c>
      <c r="ABG325" s="415">
        <v>15</v>
      </c>
      <c r="ABH325" s="418" t="s">
        <v>772</v>
      </c>
      <c r="ABI325" s="417" t="s">
        <v>773</v>
      </c>
      <c r="ABJ325" s="414" t="s">
        <v>61</v>
      </c>
      <c r="ABK325" s="415">
        <v>15</v>
      </c>
      <c r="ABL325" s="418" t="s">
        <v>772</v>
      </c>
      <c r="ABM325" s="417" t="s">
        <v>773</v>
      </c>
      <c r="ABN325" s="414" t="s">
        <v>61</v>
      </c>
      <c r="ABO325" s="415">
        <v>15</v>
      </c>
      <c r="ABP325" s="418" t="s">
        <v>772</v>
      </c>
      <c r="ABQ325" s="417" t="s">
        <v>773</v>
      </c>
      <c r="ABR325" s="414" t="s">
        <v>61</v>
      </c>
      <c r="ABS325" s="415">
        <v>15</v>
      </c>
      <c r="ABT325" s="418" t="s">
        <v>772</v>
      </c>
      <c r="ABU325" s="417" t="s">
        <v>773</v>
      </c>
      <c r="ABV325" s="414" t="s">
        <v>61</v>
      </c>
      <c r="ABW325" s="415">
        <v>15</v>
      </c>
      <c r="ABX325" s="418" t="s">
        <v>772</v>
      </c>
      <c r="ABY325" s="417" t="s">
        <v>773</v>
      </c>
      <c r="ABZ325" s="414" t="s">
        <v>61</v>
      </c>
      <c r="ACA325" s="415">
        <v>15</v>
      </c>
      <c r="ACB325" s="418" t="s">
        <v>772</v>
      </c>
      <c r="ACC325" s="417" t="s">
        <v>773</v>
      </c>
      <c r="ACD325" s="414" t="s">
        <v>61</v>
      </c>
      <c r="ACE325" s="415">
        <v>15</v>
      </c>
      <c r="ACF325" s="418" t="s">
        <v>772</v>
      </c>
      <c r="ACG325" s="417" t="s">
        <v>773</v>
      </c>
      <c r="ACH325" s="414" t="s">
        <v>61</v>
      </c>
      <c r="ACI325" s="415">
        <v>15</v>
      </c>
      <c r="ACJ325" s="418" t="s">
        <v>772</v>
      </c>
      <c r="ACK325" s="417" t="s">
        <v>773</v>
      </c>
      <c r="ACL325" s="414" t="s">
        <v>61</v>
      </c>
      <c r="ACM325" s="415">
        <v>15</v>
      </c>
      <c r="ACN325" s="418" t="s">
        <v>772</v>
      </c>
      <c r="ACO325" s="417" t="s">
        <v>773</v>
      </c>
      <c r="ACP325" s="414" t="s">
        <v>61</v>
      </c>
      <c r="ACQ325" s="415">
        <v>15</v>
      </c>
      <c r="ACR325" s="418" t="s">
        <v>772</v>
      </c>
      <c r="ACS325" s="417" t="s">
        <v>773</v>
      </c>
      <c r="ACT325" s="414" t="s">
        <v>61</v>
      </c>
      <c r="ACU325" s="415">
        <v>15</v>
      </c>
      <c r="ACV325" s="418" t="s">
        <v>772</v>
      </c>
      <c r="ACW325" s="417" t="s">
        <v>773</v>
      </c>
      <c r="ACX325" s="414" t="s">
        <v>61</v>
      </c>
      <c r="ACY325" s="415">
        <v>15</v>
      </c>
      <c r="ACZ325" s="418" t="s">
        <v>772</v>
      </c>
      <c r="ADA325" s="417" t="s">
        <v>773</v>
      </c>
      <c r="ADB325" s="414" t="s">
        <v>61</v>
      </c>
      <c r="ADC325" s="415">
        <v>15</v>
      </c>
      <c r="ADD325" s="418" t="s">
        <v>772</v>
      </c>
      <c r="ADE325" s="417" t="s">
        <v>773</v>
      </c>
      <c r="ADF325" s="414" t="s">
        <v>61</v>
      </c>
      <c r="ADG325" s="415">
        <v>15</v>
      </c>
      <c r="ADH325" s="418" t="s">
        <v>772</v>
      </c>
      <c r="ADI325" s="417" t="s">
        <v>773</v>
      </c>
      <c r="ADJ325" s="414" t="s">
        <v>61</v>
      </c>
      <c r="ADK325" s="415">
        <v>15</v>
      </c>
      <c r="ADL325" s="418" t="s">
        <v>772</v>
      </c>
      <c r="ADM325" s="417" t="s">
        <v>773</v>
      </c>
      <c r="ADN325" s="414" t="s">
        <v>61</v>
      </c>
      <c r="ADO325" s="415">
        <v>15</v>
      </c>
      <c r="ADP325" s="418" t="s">
        <v>772</v>
      </c>
      <c r="ADQ325" s="417" t="s">
        <v>773</v>
      </c>
      <c r="ADR325" s="414" t="s">
        <v>61</v>
      </c>
      <c r="ADS325" s="415">
        <v>15</v>
      </c>
      <c r="ADT325" s="418" t="s">
        <v>772</v>
      </c>
      <c r="ADU325" s="417" t="s">
        <v>773</v>
      </c>
      <c r="ADV325" s="414" t="s">
        <v>61</v>
      </c>
      <c r="ADW325" s="415">
        <v>15</v>
      </c>
      <c r="ADX325" s="418" t="s">
        <v>772</v>
      </c>
      <c r="ADY325" s="417" t="s">
        <v>773</v>
      </c>
      <c r="ADZ325" s="414" t="s">
        <v>61</v>
      </c>
      <c r="AEA325" s="415">
        <v>15</v>
      </c>
      <c r="AEB325" s="418" t="s">
        <v>772</v>
      </c>
      <c r="AEC325" s="417" t="s">
        <v>773</v>
      </c>
      <c r="AED325" s="414" t="s">
        <v>61</v>
      </c>
      <c r="AEE325" s="415">
        <v>15</v>
      </c>
      <c r="AEF325" s="418" t="s">
        <v>772</v>
      </c>
      <c r="AEG325" s="417" t="s">
        <v>773</v>
      </c>
      <c r="AEH325" s="414" t="s">
        <v>61</v>
      </c>
      <c r="AEI325" s="415">
        <v>15</v>
      </c>
      <c r="AEJ325" s="418" t="s">
        <v>772</v>
      </c>
      <c r="AEK325" s="417" t="s">
        <v>773</v>
      </c>
      <c r="AEL325" s="414" t="s">
        <v>61</v>
      </c>
      <c r="AEM325" s="415">
        <v>15</v>
      </c>
      <c r="AEN325" s="418" t="s">
        <v>772</v>
      </c>
      <c r="AEO325" s="417" t="s">
        <v>773</v>
      </c>
      <c r="AEP325" s="414" t="s">
        <v>61</v>
      </c>
      <c r="AEQ325" s="415">
        <v>15</v>
      </c>
      <c r="AER325" s="418" t="s">
        <v>772</v>
      </c>
      <c r="AES325" s="417" t="s">
        <v>773</v>
      </c>
      <c r="AET325" s="414" t="s">
        <v>61</v>
      </c>
      <c r="AEU325" s="415">
        <v>15</v>
      </c>
      <c r="AEV325" s="418" t="s">
        <v>772</v>
      </c>
      <c r="AEW325" s="417" t="s">
        <v>773</v>
      </c>
      <c r="AEX325" s="414" t="s">
        <v>61</v>
      </c>
      <c r="AEY325" s="415">
        <v>15</v>
      </c>
      <c r="AEZ325" s="418" t="s">
        <v>772</v>
      </c>
      <c r="AFA325" s="417" t="s">
        <v>773</v>
      </c>
      <c r="AFB325" s="414" t="s">
        <v>61</v>
      </c>
      <c r="AFC325" s="415">
        <v>15</v>
      </c>
      <c r="AFD325" s="418" t="s">
        <v>772</v>
      </c>
      <c r="AFE325" s="417" t="s">
        <v>773</v>
      </c>
      <c r="AFF325" s="414" t="s">
        <v>61</v>
      </c>
      <c r="AFG325" s="415">
        <v>15</v>
      </c>
      <c r="AFH325" s="418" t="s">
        <v>772</v>
      </c>
      <c r="AFI325" s="417" t="s">
        <v>773</v>
      </c>
      <c r="AFJ325" s="414" t="s">
        <v>61</v>
      </c>
      <c r="AFK325" s="415">
        <v>15</v>
      </c>
      <c r="AFL325" s="418" t="s">
        <v>772</v>
      </c>
      <c r="AFM325" s="417" t="s">
        <v>773</v>
      </c>
      <c r="AFN325" s="414" t="s">
        <v>61</v>
      </c>
      <c r="AFO325" s="415">
        <v>15</v>
      </c>
      <c r="AFP325" s="418" t="s">
        <v>772</v>
      </c>
      <c r="AFQ325" s="417" t="s">
        <v>773</v>
      </c>
      <c r="AFR325" s="414" t="s">
        <v>61</v>
      </c>
      <c r="AFS325" s="415">
        <v>15</v>
      </c>
      <c r="AFT325" s="418" t="s">
        <v>772</v>
      </c>
      <c r="AFU325" s="417" t="s">
        <v>773</v>
      </c>
      <c r="AFV325" s="414" t="s">
        <v>61</v>
      </c>
      <c r="AFW325" s="415">
        <v>15</v>
      </c>
      <c r="AFX325" s="418" t="s">
        <v>772</v>
      </c>
      <c r="AFY325" s="417" t="s">
        <v>773</v>
      </c>
      <c r="AFZ325" s="414" t="s">
        <v>61</v>
      </c>
      <c r="AGA325" s="415">
        <v>15</v>
      </c>
      <c r="AGB325" s="418" t="s">
        <v>772</v>
      </c>
      <c r="AGC325" s="417" t="s">
        <v>773</v>
      </c>
      <c r="AGD325" s="414" t="s">
        <v>61</v>
      </c>
      <c r="AGE325" s="415">
        <v>15</v>
      </c>
      <c r="AGF325" s="418" t="s">
        <v>772</v>
      </c>
      <c r="AGG325" s="417" t="s">
        <v>773</v>
      </c>
      <c r="AGH325" s="414" t="s">
        <v>61</v>
      </c>
      <c r="AGI325" s="415">
        <v>15</v>
      </c>
      <c r="AGJ325" s="418" t="s">
        <v>772</v>
      </c>
      <c r="AGK325" s="417" t="s">
        <v>773</v>
      </c>
      <c r="AGL325" s="414" t="s">
        <v>61</v>
      </c>
      <c r="AGM325" s="415">
        <v>15</v>
      </c>
      <c r="AGN325" s="418" t="s">
        <v>772</v>
      </c>
      <c r="AGO325" s="417" t="s">
        <v>773</v>
      </c>
      <c r="AGP325" s="414" t="s">
        <v>61</v>
      </c>
      <c r="AGQ325" s="415">
        <v>15</v>
      </c>
      <c r="AGR325" s="418" t="s">
        <v>772</v>
      </c>
      <c r="AGS325" s="417" t="s">
        <v>773</v>
      </c>
      <c r="AGT325" s="414" t="s">
        <v>61</v>
      </c>
      <c r="AGU325" s="415">
        <v>15</v>
      </c>
      <c r="AGV325" s="418" t="s">
        <v>772</v>
      </c>
      <c r="AGW325" s="417" t="s">
        <v>773</v>
      </c>
      <c r="AGX325" s="414" t="s">
        <v>61</v>
      </c>
      <c r="AGY325" s="415">
        <v>15</v>
      </c>
      <c r="AGZ325" s="418" t="s">
        <v>772</v>
      </c>
      <c r="AHA325" s="417" t="s">
        <v>773</v>
      </c>
      <c r="AHB325" s="414" t="s">
        <v>61</v>
      </c>
      <c r="AHC325" s="415">
        <v>15</v>
      </c>
      <c r="AHD325" s="418" t="s">
        <v>772</v>
      </c>
      <c r="AHE325" s="417" t="s">
        <v>773</v>
      </c>
      <c r="AHF325" s="414" t="s">
        <v>61</v>
      </c>
      <c r="AHG325" s="415">
        <v>15</v>
      </c>
      <c r="AHH325" s="418" t="s">
        <v>772</v>
      </c>
      <c r="AHI325" s="417" t="s">
        <v>773</v>
      </c>
      <c r="AHJ325" s="414" t="s">
        <v>61</v>
      </c>
      <c r="AHK325" s="415">
        <v>15</v>
      </c>
      <c r="AHL325" s="418" t="s">
        <v>772</v>
      </c>
      <c r="AHM325" s="417" t="s">
        <v>773</v>
      </c>
      <c r="AHN325" s="414" t="s">
        <v>61</v>
      </c>
      <c r="AHO325" s="415">
        <v>15</v>
      </c>
      <c r="AHP325" s="418" t="s">
        <v>772</v>
      </c>
      <c r="AHQ325" s="417" t="s">
        <v>773</v>
      </c>
      <c r="AHR325" s="414" t="s">
        <v>61</v>
      </c>
      <c r="AHS325" s="415">
        <v>15</v>
      </c>
      <c r="AHT325" s="418" t="s">
        <v>772</v>
      </c>
      <c r="AHU325" s="417" t="s">
        <v>773</v>
      </c>
      <c r="AHV325" s="414" t="s">
        <v>61</v>
      </c>
      <c r="AHW325" s="415">
        <v>15</v>
      </c>
      <c r="AHX325" s="418" t="s">
        <v>772</v>
      </c>
      <c r="AHY325" s="417" t="s">
        <v>773</v>
      </c>
      <c r="AHZ325" s="414" t="s">
        <v>61</v>
      </c>
      <c r="AIA325" s="415">
        <v>15</v>
      </c>
      <c r="AIB325" s="418" t="s">
        <v>772</v>
      </c>
      <c r="AIC325" s="417" t="s">
        <v>773</v>
      </c>
      <c r="AID325" s="414" t="s">
        <v>61</v>
      </c>
      <c r="AIE325" s="415">
        <v>15</v>
      </c>
      <c r="AIF325" s="418" t="s">
        <v>772</v>
      </c>
      <c r="AIG325" s="417" t="s">
        <v>773</v>
      </c>
      <c r="AIH325" s="414" t="s">
        <v>61</v>
      </c>
      <c r="AII325" s="415">
        <v>15</v>
      </c>
      <c r="AIJ325" s="418" t="s">
        <v>772</v>
      </c>
      <c r="AIK325" s="417" t="s">
        <v>773</v>
      </c>
      <c r="AIL325" s="414" t="s">
        <v>61</v>
      </c>
      <c r="AIM325" s="415">
        <v>15</v>
      </c>
      <c r="AIN325" s="418" t="s">
        <v>772</v>
      </c>
      <c r="AIO325" s="417" t="s">
        <v>773</v>
      </c>
      <c r="AIP325" s="414" t="s">
        <v>61</v>
      </c>
      <c r="AIQ325" s="415">
        <v>15</v>
      </c>
      <c r="AIR325" s="418" t="s">
        <v>772</v>
      </c>
      <c r="AIS325" s="417" t="s">
        <v>773</v>
      </c>
      <c r="AIT325" s="414" t="s">
        <v>61</v>
      </c>
      <c r="AIU325" s="415">
        <v>15</v>
      </c>
      <c r="AIV325" s="418" t="s">
        <v>772</v>
      </c>
      <c r="AIW325" s="417" t="s">
        <v>773</v>
      </c>
      <c r="AIX325" s="414" t="s">
        <v>61</v>
      </c>
      <c r="AIY325" s="415">
        <v>15</v>
      </c>
      <c r="AIZ325" s="418" t="s">
        <v>772</v>
      </c>
      <c r="AJA325" s="417" t="s">
        <v>773</v>
      </c>
      <c r="AJB325" s="414" t="s">
        <v>61</v>
      </c>
      <c r="AJC325" s="415">
        <v>15</v>
      </c>
      <c r="AJD325" s="418" t="s">
        <v>772</v>
      </c>
      <c r="AJE325" s="417" t="s">
        <v>773</v>
      </c>
      <c r="AJF325" s="414" t="s">
        <v>61</v>
      </c>
      <c r="AJG325" s="415">
        <v>15</v>
      </c>
      <c r="AJH325" s="418" t="s">
        <v>772</v>
      </c>
      <c r="AJI325" s="417" t="s">
        <v>773</v>
      </c>
      <c r="AJJ325" s="414" t="s">
        <v>61</v>
      </c>
      <c r="AJK325" s="415">
        <v>15</v>
      </c>
      <c r="AJL325" s="418" t="s">
        <v>772</v>
      </c>
      <c r="AJM325" s="417" t="s">
        <v>773</v>
      </c>
      <c r="AJN325" s="414" t="s">
        <v>61</v>
      </c>
      <c r="AJO325" s="415">
        <v>15</v>
      </c>
      <c r="AJP325" s="418" t="s">
        <v>772</v>
      </c>
      <c r="AJQ325" s="417" t="s">
        <v>773</v>
      </c>
      <c r="AJR325" s="414" t="s">
        <v>61</v>
      </c>
      <c r="AJS325" s="415">
        <v>15</v>
      </c>
      <c r="AJT325" s="418" t="s">
        <v>772</v>
      </c>
      <c r="AJU325" s="417" t="s">
        <v>773</v>
      </c>
      <c r="AJV325" s="414" t="s">
        <v>61</v>
      </c>
      <c r="AJW325" s="415">
        <v>15</v>
      </c>
      <c r="AJX325" s="418" t="s">
        <v>772</v>
      </c>
      <c r="AJY325" s="417" t="s">
        <v>773</v>
      </c>
      <c r="AJZ325" s="414" t="s">
        <v>61</v>
      </c>
      <c r="AKA325" s="415">
        <v>15</v>
      </c>
      <c r="AKB325" s="418" t="s">
        <v>772</v>
      </c>
      <c r="AKC325" s="417" t="s">
        <v>773</v>
      </c>
      <c r="AKD325" s="414" t="s">
        <v>61</v>
      </c>
      <c r="AKE325" s="415">
        <v>15</v>
      </c>
      <c r="AKF325" s="418" t="s">
        <v>772</v>
      </c>
      <c r="AKG325" s="417" t="s">
        <v>773</v>
      </c>
      <c r="AKH325" s="414" t="s">
        <v>61</v>
      </c>
      <c r="AKI325" s="415">
        <v>15</v>
      </c>
      <c r="AKJ325" s="418" t="s">
        <v>772</v>
      </c>
      <c r="AKK325" s="417" t="s">
        <v>773</v>
      </c>
      <c r="AKL325" s="414" t="s">
        <v>61</v>
      </c>
      <c r="AKM325" s="415">
        <v>15</v>
      </c>
      <c r="AKN325" s="418" t="s">
        <v>772</v>
      </c>
      <c r="AKO325" s="417" t="s">
        <v>773</v>
      </c>
      <c r="AKP325" s="414" t="s">
        <v>61</v>
      </c>
      <c r="AKQ325" s="415">
        <v>15</v>
      </c>
      <c r="AKR325" s="418" t="s">
        <v>772</v>
      </c>
      <c r="AKS325" s="417" t="s">
        <v>773</v>
      </c>
      <c r="AKT325" s="414" t="s">
        <v>61</v>
      </c>
      <c r="AKU325" s="415">
        <v>15</v>
      </c>
      <c r="AKV325" s="418" t="s">
        <v>772</v>
      </c>
      <c r="AKW325" s="417" t="s">
        <v>773</v>
      </c>
      <c r="AKX325" s="414" t="s">
        <v>61</v>
      </c>
      <c r="AKY325" s="415">
        <v>15</v>
      </c>
      <c r="AKZ325" s="418" t="s">
        <v>772</v>
      </c>
      <c r="ALA325" s="417" t="s">
        <v>773</v>
      </c>
      <c r="ALB325" s="414" t="s">
        <v>61</v>
      </c>
      <c r="ALC325" s="415">
        <v>15</v>
      </c>
      <c r="ALD325" s="418" t="s">
        <v>772</v>
      </c>
      <c r="ALE325" s="417" t="s">
        <v>773</v>
      </c>
      <c r="ALF325" s="414" t="s">
        <v>61</v>
      </c>
      <c r="ALG325" s="415">
        <v>15</v>
      </c>
      <c r="ALH325" s="418" t="s">
        <v>772</v>
      </c>
      <c r="ALI325" s="417" t="s">
        <v>773</v>
      </c>
      <c r="ALJ325" s="414" t="s">
        <v>61</v>
      </c>
      <c r="ALK325" s="415">
        <v>15</v>
      </c>
      <c r="ALL325" s="418" t="s">
        <v>772</v>
      </c>
      <c r="ALM325" s="417" t="s">
        <v>773</v>
      </c>
      <c r="ALN325" s="414" t="s">
        <v>61</v>
      </c>
      <c r="ALO325" s="415">
        <v>15</v>
      </c>
      <c r="ALP325" s="418" t="s">
        <v>772</v>
      </c>
      <c r="ALQ325" s="417" t="s">
        <v>773</v>
      </c>
      <c r="ALR325" s="414" t="s">
        <v>61</v>
      </c>
      <c r="ALS325" s="415">
        <v>15</v>
      </c>
      <c r="ALT325" s="418" t="s">
        <v>772</v>
      </c>
      <c r="ALU325" s="417" t="s">
        <v>773</v>
      </c>
      <c r="ALV325" s="414" t="s">
        <v>61</v>
      </c>
      <c r="ALW325" s="415">
        <v>15</v>
      </c>
      <c r="ALX325" s="418" t="s">
        <v>772</v>
      </c>
      <c r="ALY325" s="417" t="s">
        <v>773</v>
      </c>
      <c r="ALZ325" s="414" t="s">
        <v>61</v>
      </c>
      <c r="AMA325" s="415">
        <v>15</v>
      </c>
      <c r="AMB325" s="418" t="s">
        <v>772</v>
      </c>
      <c r="AMC325" s="417" t="s">
        <v>773</v>
      </c>
      <c r="AMD325" s="414" t="s">
        <v>61</v>
      </c>
      <c r="AME325" s="415">
        <v>15</v>
      </c>
      <c r="AMF325" s="418" t="s">
        <v>772</v>
      </c>
      <c r="AMG325" s="417" t="s">
        <v>773</v>
      </c>
      <c r="AMH325" s="414" t="s">
        <v>61</v>
      </c>
      <c r="AMI325" s="415">
        <v>15</v>
      </c>
      <c r="AMJ325" s="418" t="s">
        <v>772</v>
      </c>
      <c r="AMK325" s="417" t="s">
        <v>773</v>
      </c>
      <c r="AML325" s="414" t="s">
        <v>61</v>
      </c>
      <c r="AMM325" s="415">
        <v>15</v>
      </c>
      <c r="AMN325" s="418" t="s">
        <v>772</v>
      </c>
      <c r="AMO325" s="417" t="s">
        <v>773</v>
      </c>
      <c r="AMP325" s="414" t="s">
        <v>61</v>
      </c>
      <c r="AMQ325" s="415">
        <v>15</v>
      </c>
      <c r="AMR325" s="418" t="s">
        <v>772</v>
      </c>
      <c r="AMS325" s="417" t="s">
        <v>773</v>
      </c>
      <c r="AMT325" s="414" t="s">
        <v>61</v>
      </c>
      <c r="AMU325" s="415">
        <v>15</v>
      </c>
      <c r="AMV325" s="418" t="s">
        <v>772</v>
      </c>
      <c r="AMW325" s="417" t="s">
        <v>773</v>
      </c>
      <c r="AMX325" s="414" t="s">
        <v>61</v>
      </c>
      <c r="AMY325" s="415">
        <v>15</v>
      </c>
      <c r="AMZ325" s="418" t="s">
        <v>772</v>
      </c>
      <c r="ANA325" s="417" t="s">
        <v>773</v>
      </c>
      <c r="ANB325" s="414" t="s">
        <v>61</v>
      </c>
      <c r="ANC325" s="415">
        <v>15</v>
      </c>
      <c r="AND325" s="418" t="s">
        <v>772</v>
      </c>
      <c r="ANE325" s="417" t="s">
        <v>773</v>
      </c>
      <c r="ANF325" s="414" t="s">
        <v>61</v>
      </c>
      <c r="ANG325" s="415">
        <v>15</v>
      </c>
      <c r="ANH325" s="418" t="s">
        <v>772</v>
      </c>
      <c r="ANI325" s="417" t="s">
        <v>773</v>
      </c>
      <c r="ANJ325" s="414" t="s">
        <v>61</v>
      </c>
      <c r="ANK325" s="415">
        <v>15</v>
      </c>
      <c r="ANL325" s="418" t="s">
        <v>772</v>
      </c>
      <c r="ANM325" s="417" t="s">
        <v>773</v>
      </c>
      <c r="ANN325" s="414" t="s">
        <v>61</v>
      </c>
      <c r="ANO325" s="415">
        <v>15</v>
      </c>
      <c r="ANP325" s="418" t="s">
        <v>772</v>
      </c>
      <c r="ANQ325" s="417" t="s">
        <v>773</v>
      </c>
      <c r="ANR325" s="414" t="s">
        <v>61</v>
      </c>
      <c r="ANS325" s="415">
        <v>15</v>
      </c>
      <c r="ANT325" s="418" t="s">
        <v>772</v>
      </c>
      <c r="ANU325" s="417" t="s">
        <v>773</v>
      </c>
      <c r="ANV325" s="414" t="s">
        <v>61</v>
      </c>
      <c r="ANW325" s="415">
        <v>15</v>
      </c>
      <c r="ANX325" s="418" t="s">
        <v>772</v>
      </c>
      <c r="ANY325" s="417" t="s">
        <v>773</v>
      </c>
      <c r="ANZ325" s="414" t="s">
        <v>61</v>
      </c>
      <c r="AOA325" s="415">
        <v>15</v>
      </c>
      <c r="AOB325" s="418" t="s">
        <v>772</v>
      </c>
      <c r="AOC325" s="417" t="s">
        <v>773</v>
      </c>
      <c r="AOD325" s="414" t="s">
        <v>61</v>
      </c>
      <c r="AOE325" s="415">
        <v>15</v>
      </c>
      <c r="AOF325" s="418" t="s">
        <v>772</v>
      </c>
      <c r="AOG325" s="417" t="s">
        <v>773</v>
      </c>
      <c r="AOH325" s="414" t="s">
        <v>61</v>
      </c>
      <c r="AOI325" s="415">
        <v>15</v>
      </c>
      <c r="AOJ325" s="418" t="s">
        <v>772</v>
      </c>
      <c r="AOK325" s="417" t="s">
        <v>773</v>
      </c>
      <c r="AOL325" s="414" t="s">
        <v>61</v>
      </c>
      <c r="AOM325" s="415">
        <v>15</v>
      </c>
      <c r="AON325" s="418" t="s">
        <v>772</v>
      </c>
      <c r="AOO325" s="417" t="s">
        <v>773</v>
      </c>
      <c r="AOP325" s="414" t="s">
        <v>61</v>
      </c>
      <c r="AOQ325" s="415">
        <v>15</v>
      </c>
      <c r="AOR325" s="418" t="s">
        <v>772</v>
      </c>
      <c r="AOS325" s="417" t="s">
        <v>773</v>
      </c>
      <c r="AOT325" s="414" t="s">
        <v>61</v>
      </c>
      <c r="AOU325" s="415">
        <v>15</v>
      </c>
      <c r="AOV325" s="418" t="s">
        <v>772</v>
      </c>
      <c r="AOW325" s="417" t="s">
        <v>773</v>
      </c>
      <c r="AOX325" s="414" t="s">
        <v>61</v>
      </c>
      <c r="AOY325" s="415">
        <v>15</v>
      </c>
      <c r="AOZ325" s="418" t="s">
        <v>772</v>
      </c>
      <c r="APA325" s="417" t="s">
        <v>773</v>
      </c>
      <c r="APB325" s="414" t="s">
        <v>61</v>
      </c>
      <c r="APC325" s="415">
        <v>15</v>
      </c>
      <c r="APD325" s="418" t="s">
        <v>772</v>
      </c>
      <c r="APE325" s="417" t="s">
        <v>773</v>
      </c>
      <c r="APF325" s="414" t="s">
        <v>61</v>
      </c>
      <c r="APG325" s="415">
        <v>15</v>
      </c>
      <c r="APH325" s="418" t="s">
        <v>772</v>
      </c>
      <c r="API325" s="417" t="s">
        <v>773</v>
      </c>
      <c r="APJ325" s="414" t="s">
        <v>61</v>
      </c>
      <c r="APK325" s="415">
        <v>15</v>
      </c>
      <c r="APL325" s="418" t="s">
        <v>772</v>
      </c>
      <c r="APM325" s="417" t="s">
        <v>773</v>
      </c>
      <c r="APN325" s="414" t="s">
        <v>61</v>
      </c>
      <c r="APO325" s="415">
        <v>15</v>
      </c>
      <c r="APP325" s="418" t="s">
        <v>772</v>
      </c>
      <c r="APQ325" s="417" t="s">
        <v>773</v>
      </c>
      <c r="APR325" s="414" t="s">
        <v>61</v>
      </c>
      <c r="APS325" s="415">
        <v>15</v>
      </c>
      <c r="APT325" s="418" t="s">
        <v>772</v>
      </c>
      <c r="APU325" s="417" t="s">
        <v>773</v>
      </c>
      <c r="APV325" s="414" t="s">
        <v>61</v>
      </c>
      <c r="APW325" s="415">
        <v>15</v>
      </c>
      <c r="APX325" s="418" t="s">
        <v>772</v>
      </c>
      <c r="APY325" s="417" t="s">
        <v>773</v>
      </c>
      <c r="APZ325" s="414" t="s">
        <v>61</v>
      </c>
      <c r="AQA325" s="415">
        <v>15</v>
      </c>
      <c r="AQB325" s="418" t="s">
        <v>772</v>
      </c>
      <c r="AQC325" s="417" t="s">
        <v>773</v>
      </c>
      <c r="AQD325" s="414" t="s">
        <v>61</v>
      </c>
      <c r="AQE325" s="415">
        <v>15</v>
      </c>
      <c r="AQF325" s="418" t="s">
        <v>772</v>
      </c>
      <c r="AQG325" s="417" t="s">
        <v>773</v>
      </c>
      <c r="AQH325" s="414" t="s">
        <v>61</v>
      </c>
      <c r="AQI325" s="415">
        <v>15</v>
      </c>
      <c r="AQJ325" s="418" t="s">
        <v>772</v>
      </c>
      <c r="AQK325" s="417" t="s">
        <v>773</v>
      </c>
      <c r="AQL325" s="414" t="s">
        <v>61</v>
      </c>
      <c r="AQM325" s="415">
        <v>15</v>
      </c>
      <c r="AQN325" s="418" t="s">
        <v>772</v>
      </c>
      <c r="AQO325" s="417" t="s">
        <v>773</v>
      </c>
      <c r="AQP325" s="414" t="s">
        <v>61</v>
      </c>
      <c r="AQQ325" s="415">
        <v>15</v>
      </c>
      <c r="AQR325" s="418" t="s">
        <v>772</v>
      </c>
      <c r="AQS325" s="417" t="s">
        <v>773</v>
      </c>
      <c r="AQT325" s="414" t="s">
        <v>61</v>
      </c>
      <c r="AQU325" s="415">
        <v>15</v>
      </c>
      <c r="AQV325" s="418" t="s">
        <v>772</v>
      </c>
      <c r="AQW325" s="417" t="s">
        <v>773</v>
      </c>
      <c r="AQX325" s="414" t="s">
        <v>61</v>
      </c>
      <c r="AQY325" s="415">
        <v>15</v>
      </c>
      <c r="AQZ325" s="418" t="s">
        <v>772</v>
      </c>
      <c r="ARA325" s="417" t="s">
        <v>773</v>
      </c>
      <c r="ARB325" s="414" t="s">
        <v>61</v>
      </c>
      <c r="ARC325" s="415">
        <v>15</v>
      </c>
      <c r="ARD325" s="418" t="s">
        <v>772</v>
      </c>
      <c r="ARE325" s="417" t="s">
        <v>773</v>
      </c>
      <c r="ARF325" s="414" t="s">
        <v>61</v>
      </c>
      <c r="ARG325" s="415">
        <v>15</v>
      </c>
      <c r="ARH325" s="418" t="s">
        <v>772</v>
      </c>
      <c r="ARI325" s="417" t="s">
        <v>773</v>
      </c>
      <c r="ARJ325" s="414" t="s">
        <v>61</v>
      </c>
      <c r="ARK325" s="415">
        <v>15</v>
      </c>
      <c r="ARL325" s="418" t="s">
        <v>772</v>
      </c>
      <c r="ARM325" s="417" t="s">
        <v>773</v>
      </c>
      <c r="ARN325" s="414" t="s">
        <v>61</v>
      </c>
      <c r="ARO325" s="415">
        <v>15</v>
      </c>
      <c r="ARP325" s="418" t="s">
        <v>772</v>
      </c>
      <c r="ARQ325" s="417" t="s">
        <v>773</v>
      </c>
      <c r="ARR325" s="414" t="s">
        <v>61</v>
      </c>
      <c r="ARS325" s="415">
        <v>15</v>
      </c>
      <c r="ART325" s="418" t="s">
        <v>772</v>
      </c>
      <c r="ARU325" s="417" t="s">
        <v>773</v>
      </c>
      <c r="ARV325" s="414" t="s">
        <v>61</v>
      </c>
      <c r="ARW325" s="415">
        <v>15</v>
      </c>
      <c r="ARX325" s="418" t="s">
        <v>772</v>
      </c>
      <c r="ARY325" s="417" t="s">
        <v>773</v>
      </c>
      <c r="ARZ325" s="414" t="s">
        <v>61</v>
      </c>
      <c r="ASA325" s="415">
        <v>15</v>
      </c>
      <c r="ASB325" s="418" t="s">
        <v>772</v>
      </c>
      <c r="ASC325" s="417" t="s">
        <v>773</v>
      </c>
      <c r="ASD325" s="414" t="s">
        <v>61</v>
      </c>
      <c r="ASE325" s="415">
        <v>15</v>
      </c>
      <c r="ASF325" s="418" t="s">
        <v>772</v>
      </c>
      <c r="ASG325" s="417" t="s">
        <v>773</v>
      </c>
      <c r="ASH325" s="414" t="s">
        <v>61</v>
      </c>
      <c r="ASI325" s="415">
        <v>15</v>
      </c>
      <c r="ASJ325" s="418" t="s">
        <v>772</v>
      </c>
      <c r="ASK325" s="417" t="s">
        <v>773</v>
      </c>
      <c r="ASL325" s="414" t="s">
        <v>61</v>
      </c>
      <c r="ASM325" s="415">
        <v>15</v>
      </c>
      <c r="ASN325" s="418" t="s">
        <v>772</v>
      </c>
      <c r="ASO325" s="417" t="s">
        <v>773</v>
      </c>
      <c r="ASP325" s="414" t="s">
        <v>61</v>
      </c>
      <c r="ASQ325" s="415">
        <v>15</v>
      </c>
      <c r="ASR325" s="418" t="s">
        <v>772</v>
      </c>
      <c r="ASS325" s="417" t="s">
        <v>773</v>
      </c>
      <c r="AST325" s="414" t="s">
        <v>61</v>
      </c>
      <c r="ASU325" s="415">
        <v>15</v>
      </c>
      <c r="ASV325" s="418" t="s">
        <v>772</v>
      </c>
      <c r="ASW325" s="417" t="s">
        <v>773</v>
      </c>
      <c r="ASX325" s="414" t="s">
        <v>61</v>
      </c>
      <c r="ASY325" s="415">
        <v>15</v>
      </c>
      <c r="ASZ325" s="418" t="s">
        <v>772</v>
      </c>
      <c r="ATA325" s="417" t="s">
        <v>773</v>
      </c>
      <c r="ATB325" s="414" t="s">
        <v>61</v>
      </c>
      <c r="ATC325" s="415">
        <v>15</v>
      </c>
      <c r="ATD325" s="418" t="s">
        <v>772</v>
      </c>
      <c r="ATE325" s="417" t="s">
        <v>773</v>
      </c>
      <c r="ATF325" s="414" t="s">
        <v>61</v>
      </c>
      <c r="ATG325" s="415">
        <v>15</v>
      </c>
      <c r="ATH325" s="418" t="s">
        <v>772</v>
      </c>
      <c r="ATI325" s="417" t="s">
        <v>773</v>
      </c>
      <c r="ATJ325" s="414" t="s">
        <v>61</v>
      </c>
      <c r="ATK325" s="415">
        <v>15</v>
      </c>
      <c r="ATL325" s="418" t="s">
        <v>772</v>
      </c>
      <c r="ATM325" s="417" t="s">
        <v>773</v>
      </c>
      <c r="ATN325" s="414" t="s">
        <v>61</v>
      </c>
      <c r="ATO325" s="415">
        <v>15</v>
      </c>
      <c r="ATP325" s="418" t="s">
        <v>772</v>
      </c>
      <c r="ATQ325" s="417" t="s">
        <v>773</v>
      </c>
      <c r="ATR325" s="414" t="s">
        <v>61</v>
      </c>
      <c r="ATS325" s="415">
        <v>15</v>
      </c>
      <c r="ATT325" s="418" t="s">
        <v>772</v>
      </c>
      <c r="ATU325" s="417" t="s">
        <v>773</v>
      </c>
      <c r="ATV325" s="414" t="s">
        <v>61</v>
      </c>
      <c r="ATW325" s="415">
        <v>15</v>
      </c>
      <c r="ATX325" s="418" t="s">
        <v>772</v>
      </c>
      <c r="ATY325" s="417" t="s">
        <v>773</v>
      </c>
      <c r="ATZ325" s="414" t="s">
        <v>61</v>
      </c>
      <c r="AUA325" s="415">
        <v>15</v>
      </c>
      <c r="AUB325" s="418" t="s">
        <v>772</v>
      </c>
      <c r="AUC325" s="417" t="s">
        <v>773</v>
      </c>
      <c r="AUD325" s="414" t="s">
        <v>61</v>
      </c>
      <c r="AUE325" s="415">
        <v>15</v>
      </c>
      <c r="AUF325" s="418" t="s">
        <v>772</v>
      </c>
      <c r="AUG325" s="417" t="s">
        <v>773</v>
      </c>
      <c r="AUH325" s="414" t="s">
        <v>61</v>
      </c>
      <c r="AUI325" s="415">
        <v>15</v>
      </c>
      <c r="AUJ325" s="418" t="s">
        <v>772</v>
      </c>
      <c r="AUK325" s="417" t="s">
        <v>773</v>
      </c>
      <c r="AUL325" s="414" t="s">
        <v>61</v>
      </c>
      <c r="AUM325" s="415">
        <v>15</v>
      </c>
      <c r="AUN325" s="418" t="s">
        <v>772</v>
      </c>
      <c r="AUO325" s="417" t="s">
        <v>773</v>
      </c>
      <c r="AUP325" s="414" t="s">
        <v>61</v>
      </c>
      <c r="AUQ325" s="415">
        <v>15</v>
      </c>
      <c r="AUR325" s="418" t="s">
        <v>772</v>
      </c>
      <c r="AUS325" s="417" t="s">
        <v>773</v>
      </c>
      <c r="AUT325" s="414" t="s">
        <v>61</v>
      </c>
      <c r="AUU325" s="415">
        <v>15</v>
      </c>
      <c r="AUV325" s="418" t="s">
        <v>772</v>
      </c>
      <c r="AUW325" s="417" t="s">
        <v>773</v>
      </c>
      <c r="AUX325" s="414" t="s">
        <v>61</v>
      </c>
      <c r="AUY325" s="415">
        <v>15</v>
      </c>
      <c r="AUZ325" s="418" t="s">
        <v>772</v>
      </c>
      <c r="AVA325" s="417" t="s">
        <v>773</v>
      </c>
      <c r="AVB325" s="414" t="s">
        <v>61</v>
      </c>
      <c r="AVC325" s="415">
        <v>15</v>
      </c>
      <c r="AVD325" s="418" t="s">
        <v>772</v>
      </c>
      <c r="AVE325" s="417" t="s">
        <v>773</v>
      </c>
      <c r="AVF325" s="414" t="s">
        <v>61</v>
      </c>
      <c r="AVG325" s="415">
        <v>15</v>
      </c>
      <c r="AVH325" s="418" t="s">
        <v>772</v>
      </c>
      <c r="AVI325" s="417" t="s">
        <v>773</v>
      </c>
      <c r="AVJ325" s="414" t="s">
        <v>61</v>
      </c>
      <c r="AVK325" s="415">
        <v>15</v>
      </c>
      <c r="AVL325" s="418" t="s">
        <v>772</v>
      </c>
      <c r="AVM325" s="417" t="s">
        <v>773</v>
      </c>
      <c r="AVN325" s="414" t="s">
        <v>61</v>
      </c>
      <c r="AVO325" s="415">
        <v>15</v>
      </c>
      <c r="AVP325" s="418" t="s">
        <v>772</v>
      </c>
      <c r="AVQ325" s="417" t="s">
        <v>773</v>
      </c>
      <c r="AVR325" s="414" t="s">
        <v>61</v>
      </c>
      <c r="AVS325" s="415">
        <v>15</v>
      </c>
      <c r="AVT325" s="418" t="s">
        <v>772</v>
      </c>
      <c r="AVU325" s="417" t="s">
        <v>773</v>
      </c>
      <c r="AVV325" s="414" t="s">
        <v>61</v>
      </c>
      <c r="AVW325" s="415">
        <v>15</v>
      </c>
      <c r="AVX325" s="418" t="s">
        <v>772</v>
      </c>
      <c r="AVY325" s="417" t="s">
        <v>773</v>
      </c>
      <c r="AVZ325" s="414" t="s">
        <v>61</v>
      </c>
      <c r="AWA325" s="415">
        <v>15</v>
      </c>
      <c r="AWB325" s="418" t="s">
        <v>772</v>
      </c>
      <c r="AWC325" s="417" t="s">
        <v>773</v>
      </c>
      <c r="AWD325" s="414" t="s">
        <v>61</v>
      </c>
      <c r="AWE325" s="415">
        <v>15</v>
      </c>
      <c r="AWF325" s="418" t="s">
        <v>772</v>
      </c>
      <c r="AWG325" s="417" t="s">
        <v>773</v>
      </c>
      <c r="AWH325" s="414" t="s">
        <v>61</v>
      </c>
      <c r="AWI325" s="415">
        <v>15</v>
      </c>
      <c r="AWJ325" s="418" t="s">
        <v>772</v>
      </c>
      <c r="AWK325" s="417" t="s">
        <v>773</v>
      </c>
      <c r="AWL325" s="414" t="s">
        <v>61</v>
      </c>
      <c r="AWM325" s="415">
        <v>15</v>
      </c>
      <c r="AWN325" s="418" t="s">
        <v>772</v>
      </c>
      <c r="AWO325" s="417" t="s">
        <v>773</v>
      </c>
      <c r="AWP325" s="414" t="s">
        <v>61</v>
      </c>
      <c r="AWQ325" s="415">
        <v>15</v>
      </c>
      <c r="AWR325" s="418" t="s">
        <v>772</v>
      </c>
      <c r="AWS325" s="417" t="s">
        <v>773</v>
      </c>
      <c r="AWT325" s="414" t="s">
        <v>61</v>
      </c>
      <c r="AWU325" s="415">
        <v>15</v>
      </c>
      <c r="AWV325" s="418" t="s">
        <v>772</v>
      </c>
      <c r="AWW325" s="417" t="s">
        <v>773</v>
      </c>
      <c r="AWX325" s="414" t="s">
        <v>61</v>
      </c>
      <c r="AWY325" s="415">
        <v>15</v>
      </c>
      <c r="AWZ325" s="418" t="s">
        <v>772</v>
      </c>
      <c r="AXA325" s="417" t="s">
        <v>773</v>
      </c>
      <c r="AXB325" s="414" t="s">
        <v>61</v>
      </c>
      <c r="AXC325" s="415">
        <v>15</v>
      </c>
      <c r="AXD325" s="418" t="s">
        <v>772</v>
      </c>
      <c r="AXE325" s="417" t="s">
        <v>773</v>
      </c>
      <c r="AXF325" s="414" t="s">
        <v>61</v>
      </c>
      <c r="AXG325" s="415">
        <v>15</v>
      </c>
      <c r="AXH325" s="418" t="s">
        <v>772</v>
      </c>
      <c r="AXI325" s="417" t="s">
        <v>773</v>
      </c>
      <c r="AXJ325" s="414" t="s">
        <v>61</v>
      </c>
      <c r="AXK325" s="415">
        <v>15</v>
      </c>
      <c r="AXL325" s="418" t="s">
        <v>772</v>
      </c>
      <c r="AXM325" s="417" t="s">
        <v>773</v>
      </c>
      <c r="AXN325" s="414" t="s">
        <v>61</v>
      </c>
      <c r="AXO325" s="415">
        <v>15</v>
      </c>
      <c r="AXP325" s="418" t="s">
        <v>772</v>
      </c>
      <c r="AXQ325" s="417" t="s">
        <v>773</v>
      </c>
      <c r="AXR325" s="414" t="s">
        <v>61</v>
      </c>
      <c r="AXS325" s="415">
        <v>15</v>
      </c>
      <c r="AXT325" s="418" t="s">
        <v>772</v>
      </c>
      <c r="AXU325" s="417" t="s">
        <v>773</v>
      </c>
      <c r="AXV325" s="414" t="s">
        <v>61</v>
      </c>
      <c r="AXW325" s="415">
        <v>15</v>
      </c>
      <c r="AXX325" s="418" t="s">
        <v>772</v>
      </c>
      <c r="AXY325" s="417" t="s">
        <v>773</v>
      </c>
      <c r="AXZ325" s="414" t="s">
        <v>61</v>
      </c>
      <c r="AYA325" s="415">
        <v>15</v>
      </c>
      <c r="AYB325" s="418" t="s">
        <v>772</v>
      </c>
      <c r="AYC325" s="417" t="s">
        <v>773</v>
      </c>
      <c r="AYD325" s="414" t="s">
        <v>61</v>
      </c>
      <c r="AYE325" s="415">
        <v>15</v>
      </c>
      <c r="AYF325" s="418" t="s">
        <v>772</v>
      </c>
      <c r="AYG325" s="417" t="s">
        <v>773</v>
      </c>
      <c r="AYH325" s="414" t="s">
        <v>61</v>
      </c>
      <c r="AYI325" s="415">
        <v>15</v>
      </c>
      <c r="AYJ325" s="418" t="s">
        <v>772</v>
      </c>
      <c r="AYK325" s="417" t="s">
        <v>773</v>
      </c>
      <c r="AYL325" s="414" t="s">
        <v>61</v>
      </c>
      <c r="AYM325" s="415">
        <v>15</v>
      </c>
      <c r="AYN325" s="418" t="s">
        <v>772</v>
      </c>
      <c r="AYO325" s="417" t="s">
        <v>773</v>
      </c>
      <c r="AYP325" s="414" t="s">
        <v>61</v>
      </c>
      <c r="AYQ325" s="415">
        <v>15</v>
      </c>
      <c r="AYR325" s="418" t="s">
        <v>772</v>
      </c>
      <c r="AYS325" s="417" t="s">
        <v>773</v>
      </c>
      <c r="AYT325" s="414" t="s">
        <v>61</v>
      </c>
      <c r="AYU325" s="415">
        <v>15</v>
      </c>
      <c r="AYV325" s="418" t="s">
        <v>772</v>
      </c>
      <c r="AYW325" s="417" t="s">
        <v>773</v>
      </c>
      <c r="AYX325" s="414" t="s">
        <v>61</v>
      </c>
      <c r="AYY325" s="415">
        <v>15</v>
      </c>
      <c r="AYZ325" s="418" t="s">
        <v>772</v>
      </c>
      <c r="AZA325" s="417" t="s">
        <v>773</v>
      </c>
      <c r="AZB325" s="414" t="s">
        <v>61</v>
      </c>
      <c r="AZC325" s="415">
        <v>15</v>
      </c>
      <c r="AZD325" s="418" t="s">
        <v>772</v>
      </c>
      <c r="AZE325" s="417" t="s">
        <v>773</v>
      </c>
      <c r="AZF325" s="414" t="s">
        <v>61</v>
      </c>
      <c r="AZG325" s="415">
        <v>15</v>
      </c>
      <c r="AZH325" s="418" t="s">
        <v>772</v>
      </c>
      <c r="AZI325" s="417" t="s">
        <v>773</v>
      </c>
      <c r="AZJ325" s="414" t="s">
        <v>61</v>
      </c>
      <c r="AZK325" s="415">
        <v>15</v>
      </c>
      <c r="AZL325" s="418" t="s">
        <v>772</v>
      </c>
      <c r="AZM325" s="417" t="s">
        <v>773</v>
      </c>
      <c r="AZN325" s="414" t="s">
        <v>61</v>
      </c>
      <c r="AZO325" s="415">
        <v>15</v>
      </c>
      <c r="AZP325" s="418" t="s">
        <v>772</v>
      </c>
      <c r="AZQ325" s="417" t="s">
        <v>773</v>
      </c>
      <c r="AZR325" s="414" t="s">
        <v>61</v>
      </c>
      <c r="AZS325" s="415">
        <v>15</v>
      </c>
      <c r="AZT325" s="418" t="s">
        <v>772</v>
      </c>
      <c r="AZU325" s="417" t="s">
        <v>773</v>
      </c>
      <c r="AZV325" s="414" t="s">
        <v>61</v>
      </c>
      <c r="AZW325" s="415">
        <v>15</v>
      </c>
      <c r="AZX325" s="418" t="s">
        <v>772</v>
      </c>
      <c r="AZY325" s="417" t="s">
        <v>773</v>
      </c>
      <c r="AZZ325" s="414" t="s">
        <v>61</v>
      </c>
      <c r="BAA325" s="415">
        <v>15</v>
      </c>
      <c r="BAB325" s="418" t="s">
        <v>772</v>
      </c>
      <c r="BAC325" s="417" t="s">
        <v>773</v>
      </c>
      <c r="BAD325" s="414" t="s">
        <v>61</v>
      </c>
      <c r="BAE325" s="415">
        <v>15</v>
      </c>
      <c r="BAF325" s="418" t="s">
        <v>772</v>
      </c>
      <c r="BAG325" s="417" t="s">
        <v>773</v>
      </c>
      <c r="BAH325" s="414" t="s">
        <v>61</v>
      </c>
      <c r="BAI325" s="415">
        <v>15</v>
      </c>
      <c r="BAJ325" s="418" t="s">
        <v>772</v>
      </c>
      <c r="BAK325" s="417" t="s">
        <v>773</v>
      </c>
      <c r="BAL325" s="414" t="s">
        <v>61</v>
      </c>
      <c r="BAM325" s="415">
        <v>15</v>
      </c>
      <c r="BAN325" s="418" t="s">
        <v>772</v>
      </c>
      <c r="BAO325" s="417" t="s">
        <v>773</v>
      </c>
      <c r="BAP325" s="414" t="s">
        <v>61</v>
      </c>
      <c r="BAQ325" s="415">
        <v>15</v>
      </c>
      <c r="BAR325" s="418" t="s">
        <v>772</v>
      </c>
      <c r="BAS325" s="417" t="s">
        <v>773</v>
      </c>
      <c r="BAT325" s="414" t="s">
        <v>61</v>
      </c>
      <c r="BAU325" s="415">
        <v>15</v>
      </c>
      <c r="BAV325" s="418" t="s">
        <v>772</v>
      </c>
      <c r="BAW325" s="417" t="s">
        <v>773</v>
      </c>
      <c r="BAX325" s="414" t="s">
        <v>61</v>
      </c>
      <c r="BAY325" s="415">
        <v>15</v>
      </c>
      <c r="BAZ325" s="418" t="s">
        <v>772</v>
      </c>
      <c r="BBA325" s="417" t="s">
        <v>773</v>
      </c>
      <c r="BBB325" s="414" t="s">
        <v>61</v>
      </c>
      <c r="BBC325" s="415">
        <v>15</v>
      </c>
      <c r="BBD325" s="418" t="s">
        <v>772</v>
      </c>
      <c r="BBE325" s="417" t="s">
        <v>773</v>
      </c>
      <c r="BBF325" s="414" t="s">
        <v>61</v>
      </c>
      <c r="BBG325" s="415">
        <v>15</v>
      </c>
      <c r="BBH325" s="418" t="s">
        <v>772</v>
      </c>
      <c r="BBI325" s="417" t="s">
        <v>773</v>
      </c>
      <c r="BBJ325" s="414" t="s">
        <v>61</v>
      </c>
      <c r="BBK325" s="415">
        <v>15</v>
      </c>
      <c r="BBL325" s="418" t="s">
        <v>772</v>
      </c>
      <c r="BBM325" s="417" t="s">
        <v>773</v>
      </c>
      <c r="BBN325" s="414" t="s">
        <v>61</v>
      </c>
      <c r="BBO325" s="415">
        <v>15</v>
      </c>
      <c r="BBP325" s="418" t="s">
        <v>772</v>
      </c>
      <c r="BBQ325" s="417" t="s">
        <v>773</v>
      </c>
      <c r="BBR325" s="414" t="s">
        <v>61</v>
      </c>
      <c r="BBS325" s="415">
        <v>15</v>
      </c>
      <c r="BBT325" s="418" t="s">
        <v>772</v>
      </c>
      <c r="BBU325" s="417" t="s">
        <v>773</v>
      </c>
      <c r="BBV325" s="414" t="s">
        <v>61</v>
      </c>
      <c r="BBW325" s="415">
        <v>15</v>
      </c>
      <c r="BBX325" s="418" t="s">
        <v>772</v>
      </c>
      <c r="BBY325" s="417" t="s">
        <v>773</v>
      </c>
      <c r="BBZ325" s="414" t="s">
        <v>61</v>
      </c>
      <c r="BCA325" s="415">
        <v>15</v>
      </c>
      <c r="BCB325" s="418" t="s">
        <v>772</v>
      </c>
      <c r="BCC325" s="417" t="s">
        <v>773</v>
      </c>
      <c r="BCD325" s="414" t="s">
        <v>61</v>
      </c>
      <c r="BCE325" s="415">
        <v>15</v>
      </c>
      <c r="BCF325" s="418" t="s">
        <v>772</v>
      </c>
      <c r="BCG325" s="417" t="s">
        <v>773</v>
      </c>
      <c r="BCH325" s="414" t="s">
        <v>61</v>
      </c>
      <c r="BCI325" s="415">
        <v>15</v>
      </c>
      <c r="BCJ325" s="418" t="s">
        <v>772</v>
      </c>
      <c r="BCK325" s="417" t="s">
        <v>773</v>
      </c>
      <c r="BCL325" s="414" t="s">
        <v>61</v>
      </c>
      <c r="BCM325" s="415">
        <v>15</v>
      </c>
      <c r="BCN325" s="418" t="s">
        <v>772</v>
      </c>
      <c r="BCO325" s="417" t="s">
        <v>773</v>
      </c>
      <c r="BCP325" s="414" t="s">
        <v>61</v>
      </c>
      <c r="BCQ325" s="415">
        <v>15</v>
      </c>
      <c r="BCR325" s="418" t="s">
        <v>772</v>
      </c>
      <c r="BCS325" s="417" t="s">
        <v>773</v>
      </c>
      <c r="BCT325" s="414" t="s">
        <v>61</v>
      </c>
      <c r="BCU325" s="415">
        <v>15</v>
      </c>
      <c r="BCV325" s="418" t="s">
        <v>772</v>
      </c>
      <c r="BCW325" s="417" t="s">
        <v>773</v>
      </c>
      <c r="BCX325" s="414" t="s">
        <v>61</v>
      </c>
      <c r="BCY325" s="415">
        <v>15</v>
      </c>
      <c r="BCZ325" s="418" t="s">
        <v>772</v>
      </c>
      <c r="BDA325" s="417" t="s">
        <v>773</v>
      </c>
      <c r="BDB325" s="414" t="s">
        <v>61</v>
      </c>
      <c r="BDC325" s="415">
        <v>15</v>
      </c>
      <c r="BDD325" s="418" t="s">
        <v>772</v>
      </c>
      <c r="BDE325" s="417" t="s">
        <v>773</v>
      </c>
      <c r="BDF325" s="414" t="s">
        <v>61</v>
      </c>
      <c r="BDG325" s="415">
        <v>15</v>
      </c>
      <c r="BDH325" s="418" t="s">
        <v>772</v>
      </c>
      <c r="BDI325" s="417" t="s">
        <v>773</v>
      </c>
      <c r="BDJ325" s="414" t="s">
        <v>61</v>
      </c>
      <c r="BDK325" s="415">
        <v>15</v>
      </c>
      <c r="BDL325" s="418" t="s">
        <v>772</v>
      </c>
      <c r="BDM325" s="417" t="s">
        <v>773</v>
      </c>
      <c r="BDN325" s="414" t="s">
        <v>61</v>
      </c>
      <c r="BDO325" s="415">
        <v>15</v>
      </c>
      <c r="BDP325" s="418" t="s">
        <v>772</v>
      </c>
      <c r="BDQ325" s="417" t="s">
        <v>773</v>
      </c>
      <c r="BDR325" s="414" t="s">
        <v>61</v>
      </c>
      <c r="BDS325" s="415">
        <v>15</v>
      </c>
      <c r="BDT325" s="418" t="s">
        <v>772</v>
      </c>
      <c r="BDU325" s="417" t="s">
        <v>773</v>
      </c>
      <c r="BDV325" s="414" t="s">
        <v>61</v>
      </c>
      <c r="BDW325" s="415">
        <v>15</v>
      </c>
      <c r="BDX325" s="418" t="s">
        <v>772</v>
      </c>
      <c r="BDY325" s="417" t="s">
        <v>773</v>
      </c>
      <c r="BDZ325" s="414" t="s">
        <v>61</v>
      </c>
      <c r="BEA325" s="415">
        <v>15</v>
      </c>
      <c r="BEB325" s="418" t="s">
        <v>772</v>
      </c>
      <c r="BEC325" s="417" t="s">
        <v>773</v>
      </c>
      <c r="BED325" s="414" t="s">
        <v>61</v>
      </c>
      <c r="BEE325" s="415">
        <v>15</v>
      </c>
      <c r="BEF325" s="418" t="s">
        <v>772</v>
      </c>
      <c r="BEG325" s="417" t="s">
        <v>773</v>
      </c>
      <c r="BEH325" s="414" t="s">
        <v>61</v>
      </c>
      <c r="BEI325" s="415">
        <v>15</v>
      </c>
      <c r="BEJ325" s="418" t="s">
        <v>772</v>
      </c>
      <c r="BEK325" s="417" t="s">
        <v>773</v>
      </c>
      <c r="BEL325" s="414" t="s">
        <v>61</v>
      </c>
      <c r="BEM325" s="415">
        <v>15</v>
      </c>
      <c r="BEN325" s="418" t="s">
        <v>772</v>
      </c>
      <c r="BEO325" s="417" t="s">
        <v>773</v>
      </c>
      <c r="BEP325" s="414" t="s">
        <v>61</v>
      </c>
      <c r="BEQ325" s="415">
        <v>15</v>
      </c>
      <c r="BER325" s="418" t="s">
        <v>772</v>
      </c>
      <c r="BES325" s="417" t="s">
        <v>773</v>
      </c>
      <c r="BET325" s="414" t="s">
        <v>61</v>
      </c>
      <c r="BEU325" s="415">
        <v>15</v>
      </c>
      <c r="BEV325" s="418" t="s">
        <v>772</v>
      </c>
      <c r="BEW325" s="417" t="s">
        <v>773</v>
      </c>
      <c r="BEX325" s="414" t="s">
        <v>61</v>
      </c>
      <c r="BEY325" s="415">
        <v>15</v>
      </c>
      <c r="BEZ325" s="418" t="s">
        <v>772</v>
      </c>
      <c r="BFA325" s="417" t="s">
        <v>773</v>
      </c>
      <c r="BFB325" s="414" t="s">
        <v>61</v>
      </c>
      <c r="BFC325" s="415">
        <v>15</v>
      </c>
      <c r="BFD325" s="418" t="s">
        <v>772</v>
      </c>
      <c r="BFE325" s="417" t="s">
        <v>773</v>
      </c>
      <c r="BFF325" s="414" t="s">
        <v>61</v>
      </c>
      <c r="BFG325" s="415">
        <v>15</v>
      </c>
      <c r="BFH325" s="418" t="s">
        <v>772</v>
      </c>
      <c r="BFI325" s="417" t="s">
        <v>773</v>
      </c>
      <c r="BFJ325" s="414" t="s">
        <v>61</v>
      </c>
      <c r="BFK325" s="415">
        <v>15</v>
      </c>
      <c r="BFL325" s="418" t="s">
        <v>772</v>
      </c>
      <c r="BFM325" s="417" t="s">
        <v>773</v>
      </c>
      <c r="BFN325" s="414" t="s">
        <v>61</v>
      </c>
      <c r="BFO325" s="415">
        <v>15</v>
      </c>
      <c r="BFP325" s="418" t="s">
        <v>772</v>
      </c>
      <c r="BFQ325" s="417" t="s">
        <v>773</v>
      </c>
      <c r="BFR325" s="414" t="s">
        <v>61</v>
      </c>
      <c r="BFS325" s="415">
        <v>15</v>
      </c>
      <c r="BFT325" s="418" t="s">
        <v>772</v>
      </c>
      <c r="BFU325" s="417" t="s">
        <v>773</v>
      </c>
      <c r="BFV325" s="414" t="s">
        <v>61</v>
      </c>
      <c r="BFW325" s="415">
        <v>15</v>
      </c>
      <c r="BFX325" s="418" t="s">
        <v>772</v>
      </c>
      <c r="BFY325" s="417" t="s">
        <v>773</v>
      </c>
      <c r="BFZ325" s="414" t="s">
        <v>61</v>
      </c>
      <c r="BGA325" s="415">
        <v>15</v>
      </c>
      <c r="BGB325" s="418" t="s">
        <v>772</v>
      </c>
      <c r="BGC325" s="417" t="s">
        <v>773</v>
      </c>
      <c r="BGD325" s="414" t="s">
        <v>61</v>
      </c>
      <c r="BGE325" s="415">
        <v>15</v>
      </c>
      <c r="BGF325" s="418" t="s">
        <v>772</v>
      </c>
      <c r="BGG325" s="417" t="s">
        <v>773</v>
      </c>
      <c r="BGH325" s="414" t="s">
        <v>61</v>
      </c>
      <c r="BGI325" s="415">
        <v>15</v>
      </c>
      <c r="BGJ325" s="418" t="s">
        <v>772</v>
      </c>
      <c r="BGK325" s="417" t="s">
        <v>773</v>
      </c>
      <c r="BGL325" s="414" t="s">
        <v>61</v>
      </c>
      <c r="BGM325" s="415">
        <v>15</v>
      </c>
      <c r="BGN325" s="418" t="s">
        <v>772</v>
      </c>
      <c r="BGO325" s="417" t="s">
        <v>773</v>
      </c>
      <c r="BGP325" s="414" t="s">
        <v>61</v>
      </c>
      <c r="BGQ325" s="415">
        <v>15</v>
      </c>
      <c r="BGR325" s="418" t="s">
        <v>772</v>
      </c>
      <c r="BGS325" s="417" t="s">
        <v>773</v>
      </c>
      <c r="BGT325" s="414" t="s">
        <v>61</v>
      </c>
      <c r="BGU325" s="415">
        <v>15</v>
      </c>
      <c r="BGV325" s="418" t="s">
        <v>772</v>
      </c>
      <c r="BGW325" s="417" t="s">
        <v>773</v>
      </c>
      <c r="BGX325" s="414" t="s">
        <v>61</v>
      </c>
      <c r="BGY325" s="415">
        <v>15</v>
      </c>
      <c r="BGZ325" s="418" t="s">
        <v>772</v>
      </c>
      <c r="BHA325" s="417" t="s">
        <v>773</v>
      </c>
      <c r="BHB325" s="414" t="s">
        <v>61</v>
      </c>
      <c r="BHC325" s="415">
        <v>15</v>
      </c>
      <c r="BHD325" s="418" t="s">
        <v>772</v>
      </c>
      <c r="BHE325" s="417" t="s">
        <v>773</v>
      </c>
      <c r="BHF325" s="414" t="s">
        <v>61</v>
      </c>
      <c r="BHG325" s="415">
        <v>15</v>
      </c>
      <c r="BHH325" s="418" t="s">
        <v>772</v>
      </c>
      <c r="BHI325" s="417" t="s">
        <v>773</v>
      </c>
      <c r="BHJ325" s="414" t="s">
        <v>61</v>
      </c>
      <c r="BHK325" s="415">
        <v>15</v>
      </c>
      <c r="BHL325" s="418" t="s">
        <v>772</v>
      </c>
      <c r="BHM325" s="417" t="s">
        <v>773</v>
      </c>
      <c r="BHN325" s="414" t="s">
        <v>61</v>
      </c>
      <c r="BHO325" s="415">
        <v>15</v>
      </c>
      <c r="BHP325" s="418" t="s">
        <v>772</v>
      </c>
      <c r="BHQ325" s="417" t="s">
        <v>773</v>
      </c>
      <c r="BHR325" s="414" t="s">
        <v>61</v>
      </c>
      <c r="BHS325" s="415">
        <v>15</v>
      </c>
      <c r="BHT325" s="418" t="s">
        <v>772</v>
      </c>
      <c r="BHU325" s="417" t="s">
        <v>773</v>
      </c>
      <c r="BHV325" s="414" t="s">
        <v>61</v>
      </c>
      <c r="BHW325" s="415">
        <v>15</v>
      </c>
      <c r="BHX325" s="418" t="s">
        <v>772</v>
      </c>
      <c r="BHY325" s="417" t="s">
        <v>773</v>
      </c>
      <c r="BHZ325" s="414" t="s">
        <v>61</v>
      </c>
      <c r="BIA325" s="415">
        <v>15</v>
      </c>
      <c r="BIB325" s="418" t="s">
        <v>772</v>
      </c>
      <c r="BIC325" s="417" t="s">
        <v>773</v>
      </c>
      <c r="BID325" s="414" t="s">
        <v>61</v>
      </c>
      <c r="BIE325" s="415">
        <v>15</v>
      </c>
      <c r="BIF325" s="418" t="s">
        <v>772</v>
      </c>
      <c r="BIG325" s="417" t="s">
        <v>773</v>
      </c>
      <c r="BIH325" s="414" t="s">
        <v>61</v>
      </c>
      <c r="BII325" s="415">
        <v>15</v>
      </c>
      <c r="BIJ325" s="418" t="s">
        <v>772</v>
      </c>
      <c r="BIK325" s="417" t="s">
        <v>773</v>
      </c>
      <c r="BIL325" s="414" t="s">
        <v>61</v>
      </c>
      <c r="BIM325" s="415">
        <v>15</v>
      </c>
      <c r="BIN325" s="418" t="s">
        <v>772</v>
      </c>
      <c r="BIO325" s="417" t="s">
        <v>773</v>
      </c>
      <c r="BIP325" s="414" t="s">
        <v>61</v>
      </c>
      <c r="BIQ325" s="415">
        <v>15</v>
      </c>
      <c r="BIR325" s="418" t="s">
        <v>772</v>
      </c>
      <c r="BIS325" s="417" t="s">
        <v>773</v>
      </c>
      <c r="BIT325" s="414" t="s">
        <v>61</v>
      </c>
      <c r="BIU325" s="415">
        <v>15</v>
      </c>
      <c r="BIV325" s="418" t="s">
        <v>772</v>
      </c>
      <c r="BIW325" s="417" t="s">
        <v>773</v>
      </c>
      <c r="BIX325" s="414" t="s">
        <v>61</v>
      </c>
      <c r="BIY325" s="415">
        <v>15</v>
      </c>
      <c r="BIZ325" s="418" t="s">
        <v>772</v>
      </c>
      <c r="BJA325" s="417" t="s">
        <v>773</v>
      </c>
      <c r="BJB325" s="414" t="s">
        <v>61</v>
      </c>
      <c r="BJC325" s="415">
        <v>15</v>
      </c>
      <c r="BJD325" s="418" t="s">
        <v>772</v>
      </c>
      <c r="BJE325" s="417" t="s">
        <v>773</v>
      </c>
      <c r="BJF325" s="414" t="s">
        <v>61</v>
      </c>
      <c r="BJG325" s="415">
        <v>15</v>
      </c>
      <c r="BJH325" s="418" t="s">
        <v>772</v>
      </c>
      <c r="BJI325" s="417" t="s">
        <v>773</v>
      </c>
      <c r="BJJ325" s="414" t="s">
        <v>61</v>
      </c>
      <c r="BJK325" s="415">
        <v>15</v>
      </c>
      <c r="BJL325" s="418" t="s">
        <v>772</v>
      </c>
      <c r="BJM325" s="417" t="s">
        <v>773</v>
      </c>
      <c r="BJN325" s="414" t="s">
        <v>61</v>
      </c>
      <c r="BJO325" s="415">
        <v>15</v>
      </c>
      <c r="BJP325" s="418" t="s">
        <v>772</v>
      </c>
      <c r="BJQ325" s="417" t="s">
        <v>773</v>
      </c>
      <c r="BJR325" s="414" t="s">
        <v>61</v>
      </c>
      <c r="BJS325" s="415">
        <v>15</v>
      </c>
      <c r="BJT325" s="418" t="s">
        <v>772</v>
      </c>
      <c r="BJU325" s="417" t="s">
        <v>773</v>
      </c>
      <c r="BJV325" s="414" t="s">
        <v>61</v>
      </c>
      <c r="BJW325" s="415">
        <v>15</v>
      </c>
      <c r="BJX325" s="418" t="s">
        <v>772</v>
      </c>
      <c r="BJY325" s="417" t="s">
        <v>773</v>
      </c>
      <c r="BJZ325" s="414" t="s">
        <v>61</v>
      </c>
      <c r="BKA325" s="415">
        <v>15</v>
      </c>
      <c r="BKB325" s="418" t="s">
        <v>772</v>
      </c>
      <c r="BKC325" s="417" t="s">
        <v>773</v>
      </c>
      <c r="BKD325" s="414" t="s">
        <v>61</v>
      </c>
      <c r="BKE325" s="415">
        <v>15</v>
      </c>
      <c r="BKF325" s="418" t="s">
        <v>772</v>
      </c>
      <c r="BKG325" s="417" t="s">
        <v>773</v>
      </c>
      <c r="BKH325" s="414" t="s">
        <v>61</v>
      </c>
      <c r="BKI325" s="415">
        <v>15</v>
      </c>
      <c r="BKJ325" s="418" t="s">
        <v>772</v>
      </c>
      <c r="BKK325" s="417" t="s">
        <v>773</v>
      </c>
      <c r="BKL325" s="414" t="s">
        <v>61</v>
      </c>
      <c r="BKM325" s="415">
        <v>15</v>
      </c>
      <c r="BKN325" s="418" t="s">
        <v>772</v>
      </c>
      <c r="BKO325" s="417" t="s">
        <v>773</v>
      </c>
      <c r="BKP325" s="414" t="s">
        <v>61</v>
      </c>
      <c r="BKQ325" s="415">
        <v>15</v>
      </c>
      <c r="BKR325" s="418" t="s">
        <v>772</v>
      </c>
      <c r="BKS325" s="417" t="s">
        <v>773</v>
      </c>
      <c r="BKT325" s="414" t="s">
        <v>61</v>
      </c>
      <c r="BKU325" s="415">
        <v>15</v>
      </c>
      <c r="BKV325" s="418" t="s">
        <v>772</v>
      </c>
      <c r="BKW325" s="417" t="s">
        <v>773</v>
      </c>
      <c r="BKX325" s="414" t="s">
        <v>61</v>
      </c>
      <c r="BKY325" s="415">
        <v>15</v>
      </c>
      <c r="BKZ325" s="418" t="s">
        <v>772</v>
      </c>
      <c r="BLA325" s="417" t="s">
        <v>773</v>
      </c>
      <c r="BLB325" s="414" t="s">
        <v>61</v>
      </c>
      <c r="BLC325" s="415">
        <v>15</v>
      </c>
      <c r="BLD325" s="418" t="s">
        <v>772</v>
      </c>
      <c r="BLE325" s="417" t="s">
        <v>773</v>
      </c>
      <c r="BLF325" s="414" t="s">
        <v>61</v>
      </c>
      <c r="BLG325" s="415">
        <v>15</v>
      </c>
      <c r="BLH325" s="418" t="s">
        <v>772</v>
      </c>
      <c r="BLI325" s="417" t="s">
        <v>773</v>
      </c>
      <c r="BLJ325" s="414" t="s">
        <v>61</v>
      </c>
      <c r="BLK325" s="415">
        <v>15</v>
      </c>
      <c r="BLL325" s="418" t="s">
        <v>772</v>
      </c>
      <c r="BLM325" s="417" t="s">
        <v>773</v>
      </c>
      <c r="BLN325" s="414" t="s">
        <v>61</v>
      </c>
      <c r="BLO325" s="415">
        <v>15</v>
      </c>
      <c r="BLP325" s="418" t="s">
        <v>772</v>
      </c>
      <c r="BLQ325" s="417" t="s">
        <v>773</v>
      </c>
      <c r="BLR325" s="414" t="s">
        <v>61</v>
      </c>
      <c r="BLS325" s="415">
        <v>15</v>
      </c>
      <c r="BLT325" s="418" t="s">
        <v>772</v>
      </c>
      <c r="BLU325" s="417" t="s">
        <v>773</v>
      </c>
      <c r="BLV325" s="414" t="s">
        <v>61</v>
      </c>
      <c r="BLW325" s="415">
        <v>15</v>
      </c>
      <c r="BLX325" s="418" t="s">
        <v>772</v>
      </c>
      <c r="BLY325" s="417" t="s">
        <v>773</v>
      </c>
      <c r="BLZ325" s="414" t="s">
        <v>61</v>
      </c>
      <c r="BMA325" s="415">
        <v>15</v>
      </c>
      <c r="BMB325" s="418" t="s">
        <v>772</v>
      </c>
      <c r="BMC325" s="417" t="s">
        <v>773</v>
      </c>
      <c r="BMD325" s="414" t="s">
        <v>61</v>
      </c>
      <c r="BME325" s="415">
        <v>15</v>
      </c>
      <c r="BMF325" s="418" t="s">
        <v>772</v>
      </c>
      <c r="BMG325" s="417" t="s">
        <v>773</v>
      </c>
      <c r="BMH325" s="414" t="s">
        <v>61</v>
      </c>
      <c r="BMI325" s="415">
        <v>15</v>
      </c>
      <c r="BMJ325" s="418" t="s">
        <v>772</v>
      </c>
      <c r="BMK325" s="417" t="s">
        <v>773</v>
      </c>
      <c r="BML325" s="414" t="s">
        <v>61</v>
      </c>
      <c r="BMM325" s="415">
        <v>15</v>
      </c>
      <c r="BMN325" s="418" t="s">
        <v>772</v>
      </c>
      <c r="BMO325" s="417" t="s">
        <v>773</v>
      </c>
      <c r="BMP325" s="414" t="s">
        <v>61</v>
      </c>
      <c r="BMQ325" s="415">
        <v>15</v>
      </c>
      <c r="BMR325" s="418" t="s">
        <v>772</v>
      </c>
      <c r="BMS325" s="417" t="s">
        <v>773</v>
      </c>
      <c r="BMT325" s="414" t="s">
        <v>61</v>
      </c>
      <c r="BMU325" s="415">
        <v>15</v>
      </c>
      <c r="BMV325" s="418" t="s">
        <v>772</v>
      </c>
      <c r="BMW325" s="417" t="s">
        <v>773</v>
      </c>
      <c r="BMX325" s="414" t="s">
        <v>61</v>
      </c>
      <c r="BMY325" s="415">
        <v>15</v>
      </c>
      <c r="BMZ325" s="418" t="s">
        <v>772</v>
      </c>
      <c r="BNA325" s="417" t="s">
        <v>773</v>
      </c>
      <c r="BNB325" s="414" t="s">
        <v>61</v>
      </c>
      <c r="BNC325" s="415">
        <v>15</v>
      </c>
      <c r="BND325" s="418" t="s">
        <v>772</v>
      </c>
      <c r="BNE325" s="417" t="s">
        <v>773</v>
      </c>
      <c r="BNF325" s="414" t="s">
        <v>61</v>
      </c>
      <c r="BNG325" s="415">
        <v>15</v>
      </c>
      <c r="BNH325" s="418" t="s">
        <v>772</v>
      </c>
      <c r="BNI325" s="417" t="s">
        <v>773</v>
      </c>
      <c r="BNJ325" s="414" t="s">
        <v>61</v>
      </c>
      <c r="BNK325" s="415">
        <v>15</v>
      </c>
      <c r="BNL325" s="418" t="s">
        <v>772</v>
      </c>
      <c r="BNM325" s="417" t="s">
        <v>773</v>
      </c>
      <c r="BNN325" s="414" t="s">
        <v>61</v>
      </c>
      <c r="BNO325" s="415">
        <v>15</v>
      </c>
      <c r="BNP325" s="418" t="s">
        <v>772</v>
      </c>
      <c r="BNQ325" s="417" t="s">
        <v>773</v>
      </c>
      <c r="BNR325" s="414" t="s">
        <v>61</v>
      </c>
      <c r="BNS325" s="415">
        <v>15</v>
      </c>
      <c r="BNT325" s="418" t="s">
        <v>772</v>
      </c>
      <c r="BNU325" s="417" t="s">
        <v>773</v>
      </c>
      <c r="BNV325" s="414" t="s">
        <v>61</v>
      </c>
      <c r="BNW325" s="415">
        <v>15</v>
      </c>
      <c r="BNX325" s="418" t="s">
        <v>772</v>
      </c>
      <c r="BNY325" s="417" t="s">
        <v>773</v>
      </c>
      <c r="BNZ325" s="414" t="s">
        <v>61</v>
      </c>
      <c r="BOA325" s="415">
        <v>15</v>
      </c>
      <c r="BOB325" s="418" t="s">
        <v>772</v>
      </c>
      <c r="BOC325" s="417" t="s">
        <v>773</v>
      </c>
      <c r="BOD325" s="414" t="s">
        <v>61</v>
      </c>
      <c r="BOE325" s="415">
        <v>15</v>
      </c>
      <c r="BOF325" s="418" t="s">
        <v>772</v>
      </c>
      <c r="BOG325" s="417" t="s">
        <v>773</v>
      </c>
      <c r="BOH325" s="414" t="s">
        <v>61</v>
      </c>
      <c r="BOI325" s="415">
        <v>15</v>
      </c>
      <c r="BOJ325" s="418" t="s">
        <v>772</v>
      </c>
      <c r="BOK325" s="417" t="s">
        <v>773</v>
      </c>
      <c r="BOL325" s="414" t="s">
        <v>61</v>
      </c>
      <c r="BOM325" s="415">
        <v>15</v>
      </c>
      <c r="BON325" s="418" t="s">
        <v>772</v>
      </c>
      <c r="BOO325" s="417" t="s">
        <v>773</v>
      </c>
      <c r="BOP325" s="414" t="s">
        <v>61</v>
      </c>
      <c r="BOQ325" s="415">
        <v>15</v>
      </c>
      <c r="BOR325" s="418" t="s">
        <v>772</v>
      </c>
      <c r="BOS325" s="417" t="s">
        <v>773</v>
      </c>
      <c r="BOT325" s="414" t="s">
        <v>61</v>
      </c>
      <c r="BOU325" s="415">
        <v>15</v>
      </c>
      <c r="BOV325" s="418" t="s">
        <v>772</v>
      </c>
      <c r="BOW325" s="417" t="s">
        <v>773</v>
      </c>
      <c r="BOX325" s="414" t="s">
        <v>61</v>
      </c>
      <c r="BOY325" s="415">
        <v>15</v>
      </c>
      <c r="BOZ325" s="418" t="s">
        <v>772</v>
      </c>
      <c r="BPA325" s="417" t="s">
        <v>773</v>
      </c>
      <c r="BPB325" s="414" t="s">
        <v>61</v>
      </c>
      <c r="BPC325" s="415">
        <v>15</v>
      </c>
      <c r="BPD325" s="418" t="s">
        <v>772</v>
      </c>
      <c r="BPE325" s="417" t="s">
        <v>773</v>
      </c>
      <c r="BPF325" s="414" t="s">
        <v>61</v>
      </c>
      <c r="BPG325" s="415">
        <v>15</v>
      </c>
      <c r="BPH325" s="418" t="s">
        <v>772</v>
      </c>
      <c r="BPI325" s="417" t="s">
        <v>773</v>
      </c>
      <c r="BPJ325" s="414" t="s">
        <v>61</v>
      </c>
      <c r="BPK325" s="415">
        <v>15</v>
      </c>
      <c r="BPL325" s="418" t="s">
        <v>772</v>
      </c>
      <c r="BPM325" s="417" t="s">
        <v>773</v>
      </c>
      <c r="BPN325" s="414" t="s">
        <v>61</v>
      </c>
      <c r="BPO325" s="415">
        <v>15</v>
      </c>
      <c r="BPP325" s="418" t="s">
        <v>772</v>
      </c>
      <c r="BPQ325" s="417" t="s">
        <v>773</v>
      </c>
      <c r="BPR325" s="414" t="s">
        <v>61</v>
      </c>
      <c r="BPS325" s="415">
        <v>15</v>
      </c>
      <c r="BPT325" s="418" t="s">
        <v>772</v>
      </c>
      <c r="BPU325" s="417" t="s">
        <v>773</v>
      </c>
      <c r="BPV325" s="414" t="s">
        <v>61</v>
      </c>
      <c r="BPW325" s="415">
        <v>15</v>
      </c>
      <c r="BPX325" s="418" t="s">
        <v>772</v>
      </c>
      <c r="BPY325" s="417" t="s">
        <v>773</v>
      </c>
      <c r="BPZ325" s="414" t="s">
        <v>61</v>
      </c>
      <c r="BQA325" s="415">
        <v>15</v>
      </c>
      <c r="BQB325" s="418" t="s">
        <v>772</v>
      </c>
      <c r="BQC325" s="417" t="s">
        <v>773</v>
      </c>
      <c r="BQD325" s="414" t="s">
        <v>61</v>
      </c>
      <c r="BQE325" s="415">
        <v>15</v>
      </c>
      <c r="BQF325" s="418" t="s">
        <v>772</v>
      </c>
      <c r="BQG325" s="417" t="s">
        <v>773</v>
      </c>
      <c r="BQH325" s="414" t="s">
        <v>61</v>
      </c>
      <c r="BQI325" s="415">
        <v>15</v>
      </c>
      <c r="BQJ325" s="418" t="s">
        <v>772</v>
      </c>
      <c r="BQK325" s="417" t="s">
        <v>773</v>
      </c>
      <c r="BQL325" s="414" t="s">
        <v>61</v>
      </c>
      <c r="BQM325" s="415">
        <v>15</v>
      </c>
      <c r="BQN325" s="418" t="s">
        <v>772</v>
      </c>
      <c r="BQO325" s="417" t="s">
        <v>773</v>
      </c>
      <c r="BQP325" s="414" t="s">
        <v>61</v>
      </c>
      <c r="BQQ325" s="415">
        <v>15</v>
      </c>
      <c r="BQR325" s="418" t="s">
        <v>772</v>
      </c>
      <c r="BQS325" s="417" t="s">
        <v>773</v>
      </c>
      <c r="BQT325" s="414" t="s">
        <v>61</v>
      </c>
      <c r="BQU325" s="415">
        <v>15</v>
      </c>
      <c r="BQV325" s="418" t="s">
        <v>772</v>
      </c>
      <c r="BQW325" s="417" t="s">
        <v>773</v>
      </c>
      <c r="BQX325" s="414" t="s">
        <v>61</v>
      </c>
      <c r="BQY325" s="415">
        <v>15</v>
      </c>
      <c r="BQZ325" s="418" t="s">
        <v>772</v>
      </c>
      <c r="BRA325" s="417" t="s">
        <v>773</v>
      </c>
      <c r="BRB325" s="414" t="s">
        <v>61</v>
      </c>
      <c r="BRC325" s="415">
        <v>15</v>
      </c>
      <c r="BRD325" s="418" t="s">
        <v>772</v>
      </c>
      <c r="BRE325" s="417" t="s">
        <v>773</v>
      </c>
      <c r="BRF325" s="414" t="s">
        <v>61</v>
      </c>
      <c r="BRG325" s="415">
        <v>15</v>
      </c>
      <c r="BRH325" s="418" t="s">
        <v>772</v>
      </c>
      <c r="BRI325" s="417" t="s">
        <v>773</v>
      </c>
      <c r="BRJ325" s="414" t="s">
        <v>61</v>
      </c>
      <c r="BRK325" s="415">
        <v>15</v>
      </c>
      <c r="BRL325" s="418" t="s">
        <v>772</v>
      </c>
      <c r="BRM325" s="417" t="s">
        <v>773</v>
      </c>
      <c r="BRN325" s="414" t="s">
        <v>61</v>
      </c>
      <c r="BRO325" s="415">
        <v>15</v>
      </c>
      <c r="BRP325" s="418" t="s">
        <v>772</v>
      </c>
      <c r="BRQ325" s="417" t="s">
        <v>773</v>
      </c>
      <c r="BRR325" s="414" t="s">
        <v>61</v>
      </c>
      <c r="BRS325" s="415">
        <v>15</v>
      </c>
      <c r="BRT325" s="418" t="s">
        <v>772</v>
      </c>
      <c r="BRU325" s="417" t="s">
        <v>773</v>
      </c>
      <c r="BRV325" s="414" t="s">
        <v>61</v>
      </c>
      <c r="BRW325" s="415">
        <v>15</v>
      </c>
      <c r="BRX325" s="418" t="s">
        <v>772</v>
      </c>
      <c r="BRY325" s="417" t="s">
        <v>773</v>
      </c>
      <c r="BRZ325" s="414" t="s">
        <v>61</v>
      </c>
      <c r="BSA325" s="415">
        <v>15</v>
      </c>
      <c r="BSB325" s="418" t="s">
        <v>772</v>
      </c>
      <c r="BSC325" s="417" t="s">
        <v>773</v>
      </c>
      <c r="BSD325" s="414" t="s">
        <v>61</v>
      </c>
      <c r="BSE325" s="415">
        <v>15</v>
      </c>
      <c r="BSF325" s="418" t="s">
        <v>772</v>
      </c>
      <c r="BSG325" s="417" t="s">
        <v>773</v>
      </c>
      <c r="BSH325" s="414" t="s">
        <v>61</v>
      </c>
      <c r="BSI325" s="415">
        <v>15</v>
      </c>
      <c r="BSJ325" s="418" t="s">
        <v>772</v>
      </c>
      <c r="BSK325" s="417" t="s">
        <v>773</v>
      </c>
      <c r="BSL325" s="414" t="s">
        <v>61</v>
      </c>
      <c r="BSM325" s="415">
        <v>15</v>
      </c>
      <c r="BSN325" s="418" t="s">
        <v>772</v>
      </c>
      <c r="BSO325" s="417" t="s">
        <v>773</v>
      </c>
      <c r="BSP325" s="414" t="s">
        <v>61</v>
      </c>
      <c r="BSQ325" s="415">
        <v>15</v>
      </c>
      <c r="BSR325" s="418" t="s">
        <v>772</v>
      </c>
      <c r="BSS325" s="417" t="s">
        <v>773</v>
      </c>
      <c r="BST325" s="414" t="s">
        <v>61</v>
      </c>
      <c r="BSU325" s="415">
        <v>15</v>
      </c>
      <c r="BSV325" s="418" t="s">
        <v>772</v>
      </c>
      <c r="BSW325" s="417" t="s">
        <v>773</v>
      </c>
      <c r="BSX325" s="414" t="s">
        <v>61</v>
      </c>
      <c r="BSY325" s="415">
        <v>15</v>
      </c>
      <c r="BSZ325" s="418" t="s">
        <v>772</v>
      </c>
      <c r="BTA325" s="417" t="s">
        <v>773</v>
      </c>
      <c r="BTB325" s="414" t="s">
        <v>61</v>
      </c>
      <c r="BTC325" s="415">
        <v>15</v>
      </c>
      <c r="BTD325" s="418" t="s">
        <v>772</v>
      </c>
      <c r="BTE325" s="417" t="s">
        <v>773</v>
      </c>
      <c r="BTF325" s="414" t="s">
        <v>61</v>
      </c>
      <c r="BTG325" s="415">
        <v>15</v>
      </c>
      <c r="BTH325" s="418" t="s">
        <v>772</v>
      </c>
      <c r="BTI325" s="417" t="s">
        <v>773</v>
      </c>
      <c r="BTJ325" s="414" t="s">
        <v>61</v>
      </c>
      <c r="BTK325" s="415">
        <v>15</v>
      </c>
      <c r="BTL325" s="418" t="s">
        <v>772</v>
      </c>
      <c r="BTM325" s="417" t="s">
        <v>773</v>
      </c>
      <c r="BTN325" s="414" t="s">
        <v>61</v>
      </c>
      <c r="BTO325" s="415">
        <v>15</v>
      </c>
      <c r="BTP325" s="418" t="s">
        <v>772</v>
      </c>
      <c r="BTQ325" s="417" t="s">
        <v>773</v>
      </c>
      <c r="BTR325" s="414" t="s">
        <v>61</v>
      </c>
      <c r="BTS325" s="415">
        <v>15</v>
      </c>
      <c r="BTT325" s="418" t="s">
        <v>772</v>
      </c>
      <c r="BTU325" s="417" t="s">
        <v>773</v>
      </c>
      <c r="BTV325" s="414" t="s">
        <v>61</v>
      </c>
      <c r="BTW325" s="415">
        <v>15</v>
      </c>
      <c r="BTX325" s="418" t="s">
        <v>772</v>
      </c>
      <c r="BTY325" s="417" t="s">
        <v>773</v>
      </c>
      <c r="BTZ325" s="414" t="s">
        <v>61</v>
      </c>
      <c r="BUA325" s="415">
        <v>15</v>
      </c>
      <c r="BUB325" s="418" t="s">
        <v>772</v>
      </c>
      <c r="BUC325" s="417" t="s">
        <v>773</v>
      </c>
      <c r="BUD325" s="414" t="s">
        <v>61</v>
      </c>
      <c r="BUE325" s="415">
        <v>15</v>
      </c>
      <c r="BUF325" s="418" t="s">
        <v>772</v>
      </c>
      <c r="BUG325" s="417" t="s">
        <v>773</v>
      </c>
      <c r="BUH325" s="414" t="s">
        <v>61</v>
      </c>
      <c r="BUI325" s="415">
        <v>15</v>
      </c>
      <c r="BUJ325" s="418" t="s">
        <v>772</v>
      </c>
      <c r="BUK325" s="417" t="s">
        <v>773</v>
      </c>
      <c r="BUL325" s="414" t="s">
        <v>61</v>
      </c>
      <c r="BUM325" s="415">
        <v>15</v>
      </c>
      <c r="BUN325" s="418" t="s">
        <v>772</v>
      </c>
      <c r="BUO325" s="417" t="s">
        <v>773</v>
      </c>
      <c r="BUP325" s="414" t="s">
        <v>61</v>
      </c>
      <c r="BUQ325" s="415">
        <v>15</v>
      </c>
      <c r="BUR325" s="418" t="s">
        <v>772</v>
      </c>
      <c r="BUS325" s="417" t="s">
        <v>773</v>
      </c>
      <c r="BUT325" s="414" t="s">
        <v>61</v>
      </c>
      <c r="BUU325" s="415">
        <v>15</v>
      </c>
      <c r="BUV325" s="418" t="s">
        <v>772</v>
      </c>
      <c r="BUW325" s="417" t="s">
        <v>773</v>
      </c>
      <c r="BUX325" s="414" t="s">
        <v>61</v>
      </c>
      <c r="BUY325" s="415">
        <v>15</v>
      </c>
      <c r="BUZ325" s="418" t="s">
        <v>772</v>
      </c>
      <c r="BVA325" s="417" t="s">
        <v>773</v>
      </c>
      <c r="BVB325" s="414" t="s">
        <v>61</v>
      </c>
      <c r="BVC325" s="415">
        <v>15</v>
      </c>
      <c r="BVD325" s="418" t="s">
        <v>772</v>
      </c>
      <c r="BVE325" s="417" t="s">
        <v>773</v>
      </c>
      <c r="BVF325" s="414" t="s">
        <v>61</v>
      </c>
      <c r="BVG325" s="415">
        <v>15</v>
      </c>
      <c r="BVH325" s="418" t="s">
        <v>772</v>
      </c>
      <c r="BVI325" s="417" t="s">
        <v>773</v>
      </c>
      <c r="BVJ325" s="414" t="s">
        <v>61</v>
      </c>
      <c r="BVK325" s="415">
        <v>15</v>
      </c>
      <c r="BVL325" s="418" t="s">
        <v>772</v>
      </c>
      <c r="BVM325" s="417" t="s">
        <v>773</v>
      </c>
      <c r="BVN325" s="414" t="s">
        <v>61</v>
      </c>
      <c r="BVO325" s="415">
        <v>15</v>
      </c>
      <c r="BVP325" s="418" t="s">
        <v>772</v>
      </c>
      <c r="BVQ325" s="417" t="s">
        <v>773</v>
      </c>
      <c r="BVR325" s="414" t="s">
        <v>61</v>
      </c>
      <c r="BVS325" s="415">
        <v>15</v>
      </c>
      <c r="BVT325" s="418" t="s">
        <v>772</v>
      </c>
      <c r="BVU325" s="417" t="s">
        <v>773</v>
      </c>
      <c r="BVV325" s="414" t="s">
        <v>61</v>
      </c>
      <c r="BVW325" s="415">
        <v>15</v>
      </c>
      <c r="BVX325" s="418" t="s">
        <v>772</v>
      </c>
      <c r="BVY325" s="417" t="s">
        <v>773</v>
      </c>
      <c r="BVZ325" s="414" t="s">
        <v>61</v>
      </c>
      <c r="BWA325" s="415">
        <v>15</v>
      </c>
      <c r="BWB325" s="418" t="s">
        <v>772</v>
      </c>
      <c r="BWC325" s="417" t="s">
        <v>773</v>
      </c>
      <c r="BWD325" s="414" t="s">
        <v>61</v>
      </c>
      <c r="BWE325" s="415">
        <v>15</v>
      </c>
      <c r="BWF325" s="418" t="s">
        <v>772</v>
      </c>
      <c r="BWG325" s="417" t="s">
        <v>773</v>
      </c>
      <c r="BWH325" s="414" t="s">
        <v>61</v>
      </c>
      <c r="BWI325" s="415">
        <v>15</v>
      </c>
      <c r="BWJ325" s="418" t="s">
        <v>772</v>
      </c>
      <c r="BWK325" s="417" t="s">
        <v>773</v>
      </c>
      <c r="BWL325" s="414" t="s">
        <v>61</v>
      </c>
      <c r="BWM325" s="415">
        <v>15</v>
      </c>
      <c r="BWN325" s="418" t="s">
        <v>772</v>
      </c>
      <c r="BWO325" s="417" t="s">
        <v>773</v>
      </c>
      <c r="BWP325" s="414" t="s">
        <v>61</v>
      </c>
      <c r="BWQ325" s="415">
        <v>15</v>
      </c>
      <c r="BWR325" s="418" t="s">
        <v>772</v>
      </c>
      <c r="BWS325" s="417" t="s">
        <v>773</v>
      </c>
      <c r="BWT325" s="414" t="s">
        <v>61</v>
      </c>
      <c r="BWU325" s="415">
        <v>15</v>
      </c>
      <c r="BWV325" s="418" t="s">
        <v>772</v>
      </c>
      <c r="BWW325" s="417" t="s">
        <v>773</v>
      </c>
      <c r="BWX325" s="414" t="s">
        <v>61</v>
      </c>
      <c r="BWY325" s="415">
        <v>15</v>
      </c>
      <c r="BWZ325" s="418" t="s">
        <v>772</v>
      </c>
      <c r="BXA325" s="417" t="s">
        <v>773</v>
      </c>
      <c r="BXB325" s="414" t="s">
        <v>61</v>
      </c>
      <c r="BXC325" s="415">
        <v>15</v>
      </c>
      <c r="BXD325" s="418" t="s">
        <v>772</v>
      </c>
      <c r="BXE325" s="417" t="s">
        <v>773</v>
      </c>
      <c r="BXF325" s="414" t="s">
        <v>61</v>
      </c>
      <c r="BXG325" s="415">
        <v>15</v>
      </c>
      <c r="BXH325" s="418" t="s">
        <v>772</v>
      </c>
      <c r="BXI325" s="417" t="s">
        <v>773</v>
      </c>
      <c r="BXJ325" s="414" t="s">
        <v>61</v>
      </c>
      <c r="BXK325" s="415">
        <v>15</v>
      </c>
      <c r="BXL325" s="418" t="s">
        <v>772</v>
      </c>
      <c r="BXM325" s="417" t="s">
        <v>773</v>
      </c>
      <c r="BXN325" s="414" t="s">
        <v>61</v>
      </c>
      <c r="BXO325" s="415">
        <v>15</v>
      </c>
      <c r="BXP325" s="418" t="s">
        <v>772</v>
      </c>
      <c r="BXQ325" s="417" t="s">
        <v>773</v>
      </c>
      <c r="BXR325" s="414" t="s">
        <v>61</v>
      </c>
      <c r="BXS325" s="415">
        <v>15</v>
      </c>
      <c r="BXT325" s="418" t="s">
        <v>772</v>
      </c>
      <c r="BXU325" s="417" t="s">
        <v>773</v>
      </c>
      <c r="BXV325" s="414" t="s">
        <v>61</v>
      </c>
      <c r="BXW325" s="415">
        <v>15</v>
      </c>
      <c r="BXX325" s="418" t="s">
        <v>772</v>
      </c>
      <c r="BXY325" s="417" t="s">
        <v>773</v>
      </c>
      <c r="BXZ325" s="414" t="s">
        <v>61</v>
      </c>
      <c r="BYA325" s="415">
        <v>15</v>
      </c>
      <c r="BYB325" s="418" t="s">
        <v>772</v>
      </c>
      <c r="BYC325" s="417" t="s">
        <v>773</v>
      </c>
      <c r="BYD325" s="414" t="s">
        <v>61</v>
      </c>
      <c r="BYE325" s="415">
        <v>15</v>
      </c>
      <c r="BYF325" s="418" t="s">
        <v>772</v>
      </c>
      <c r="BYG325" s="417" t="s">
        <v>773</v>
      </c>
      <c r="BYH325" s="414" t="s">
        <v>61</v>
      </c>
      <c r="BYI325" s="415">
        <v>15</v>
      </c>
      <c r="BYJ325" s="418" t="s">
        <v>772</v>
      </c>
      <c r="BYK325" s="417" t="s">
        <v>773</v>
      </c>
      <c r="BYL325" s="414" t="s">
        <v>61</v>
      </c>
      <c r="BYM325" s="415">
        <v>15</v>
      </c>
      <c r="BYN325" s="418" t="s">
        <v>772</v>
      </c>
      <c r="BYO325" s="417" t="s">
        <v>773</v>
      </c>
      <c r="BYP325" s="414" t="s">
        <v>61</v>
      </c>
      <c r="BYQ325" s="415">
        <v>15</v>
      </c>
      <c r="BYR325" s="418" t="s">
        <v>772</v>
      </c>
      <c r="BYS325" s="417" t="s">
        <v>773</v>
      </c>
      <c r="BYT325" s="414" t="s">
        <v>61</v>
      </c>
      <c r="BYU325" s="415">
        <v>15</v>
      </c>
      <c r="BYV325" s="418" t="s">
        <v>772</v>
      </c>
      <c r="BYW325" s="417" t="s">
        <v>773</v>
      </c>
      <c r="BYX325" s="414" t="s">
        <v>61</v>
      </c>
      <c r="BYY325" s="415">
        <v>15</v>
      </c>
      <c r="BYZ325" s="418" t="s">
        <v>772</v>
      </c>
      <c r="BZA325" s="417" t="s">
        <v>773</v>
      </c>
      <c r="BZB325" s="414" t="s">
        <v>61</v>
      </c>
      <c r="BZC325" s="415">
        <v>15</v>
      </c>
      <c r="BZD325" s="418" t="s">
        <v>772</v>
      </c>
      <c r="BZE325" s="417" t="s">
        <v>773</v>
      </c>
      <c r="BZF325" s="414" t="s">
        <v>61</v>
      </c>
      <c r="BZG325" s="415">
        <v>15</v>
      </c>
      <c r="BZH325" s="418" t="s">
        <v>772</v>
      </c>
      <c r="BZI325" s="417" t="s">
        <v>773</v>
      </c>
      <c r="BZJ325" s="414" t="s">
        <v>61</v>
      </c>
      <c r="BZK325" s="415">
        <v>15</v>
      </c>
      <c r="BZL325" s="418" t="s">
        <v>772</v>
      </c>
      <c r="BZM325" s="417" t="s">
        <v>773</v>
      </c>
      <c r="BZN325" s="414" t="s">
        <v>61</v>
      </c>
      <c r="BZO325" s="415">
        <v>15</v>
      </c>
      <c r="BZP325" s="418" t="s">
        <v>772</v>
      </c>
      <c r="BZQ325" s="417" t="s">
        <v>773</v>
      </c>
      <c r="BZR325" s="414" t="s">
        <v>61</v>
      </c>
      <c r="BZS325" s="415">
        <v>15</v>
      </c>
      <c r="BZT325" s="418" t="s">
        <v>772</v>
      </c>
      <c r="BZU325" s="417" t="s">
        <v>773</v>
      </c>
      <c r="BZV325" s="414" t="s">
        <v>61</v>
      </c>
      <c r="BZW325" s="415">
        <v>15</v>
      </c>
      <c r="BZX325" s="418" t="s">
        <v>772</v>
      </c>
      <c r="BZY325" s="417" t="s">
        <v>773</v>
      </c>
      <c r="BZZ325" s="414" t="s">
        <v>61</v>
      </c>
      <c r="CAA325" s="415">
        <v>15</v>
      </c>
      <c r="CAB325" s="418" t="s">
        <v>772</v>
      </c>
      <c r="CAC325" s="417" t="s">
        <v>773</v>
      </c>
      <c r="CAD325" s="414" t="s">
        <v>61</v>
      </c>
      <c r="CAE325" s="415">
        <v>15</v>
      </c>
      <c r="CAF325" s="418" t="s">
        <v>772</v>
      </c>
      <c r="CAG325" s="417" t="s">
        <v>773</v>
      </c>
      <c r="CAH325" s="414" t="s">
        <v>61</v>
      </c>
      <c r="CAI325" s="415">
        <v>15</v>
      </c>
      <c r="CAJ325" s="418" t="s">
        <v>772</v>
      </c>
      <c r="CAK325" s="417" t="s">
        <v>773</v>
      </c>
      <c r="CAL325" s="414" t="s">
        <v>61</v>
      </c>
      <c r="CAM325" s="415">
        <v>15</v>
      </c>
      <c r="CAN325" s="418" t="s">
        <v>772</v>
      </c>
      <c r="CAO325" s="417" t="s">
        <v>773</v>
      </c>
      <c r="CAP325" s="414" t="s">
        <v>61</v>
      </c>
      <c r="CAQ325" s="415">
        <v>15</v>
      </c>
      <c r="CAR325" s="418" t="s">
        <v>772</v>
      </c>
      <c r="CAS325" s="417" t="s">
        <v>773</v>
      </c>
      <c r="CAT325" s="414" t="s">
        <v>61</v>
      </c>
      <c r="CAU325" s="415">
        <v>15</v>
      </c>
      <c r="CAV325" s="418" t="s">
        <v>772</v>
      </c>
      <c r="CAW325" s="417" t="s">
        <v>773</v>
      </c>
      <c r="CAX325" s="414" t="s">
        <v>61</v>
      </c>
      <c r="CAY325" s="415">
        <v>15</v>
      </c>
      <c r="CAZ325" s="418" t="s">
        <v>772</v>
      </c>
      <c r="CBA325" s="417" t="s">
        <v>773</v>
      </c>
      <c r="CBB325" s="414" t="s">
        <v>61</v>
      </c>
      <c r="CBC325" s="415">
        <v>15</v>
      </c>
      <c r="CBD325" s="418" t="s">
        <v>772</v>
      </c>
      <c r="CBE325" s="417" t="s">
        <v>773</v>
      </c>
      <c r="CBF325" s="414" t="s">
        <v>61</v>
      </c>
      <c r="CBG325" s="415">
        <v>15</v>
      </c>
      <c r="CBH325" s="418" t="s">
        <v>772</v>
      </c>
      <c r="CBI325" s="417" t="s">
        <v>773</v>
      </c>
      <c r="CBJ325" s="414" t="s">
        <v>61</v>
      </c>
      <c r="CBK325" s="415">
        <v>15</v>
      </c>
      <c r="CBL325" s="418" t="s">
        <v>772</v>
      </c>
      <c r="CBM325" s="417" t="s">
        <v>773</v>
      </c>
      <c r="CBN325" s="414" t="s">
        <v>61</v>
      </c>
      <c r="CBO325" s="415">
        <v>15</v>
      </c>
      <c r="CBP325" s="418" t="s">
        <v>772</v>
      </c>
      <c r="CBQ325" s="417" t="s">
        <v>773</v>
      </c>
      <c r="CBR325" s="414" t="s">
        <v>61</v>
      </c>
      <c r="CBS325" s="415">
        <v>15</v>
      </c>
      <c r="CBT325" s="418" t="s">
        <v>772</v>
      </c>
      <c r="CBU325" s="417" t="s">
        <v>773</v>
      </c>
      <c r="CBV325" s="414" t="s">
        <v>61</v>
      </c>
      <c r="CBW325" s="415">
        <v>15</v>
      </c>
      <c r="CBX325" s="418" t="s">
        <v>772</v>
      </c>
      <c r="CBY325" s="417" t="s">
        <v>773</v>
      </c>
      <c r="CBZ325" s="414" t="s">
        <v>61</v>
      </c>
      <c r="CCA325" s="415">
        <v>15</v>
      </c>
      <c r="CCB325" s="418" t="s">
        <v>772</v>
      </c>
      <c r="CCC325" s="417" t="s">
        <v>773</v>
      </c>
      <c r="CCD325" s="414" t="s">
        <v>61</v>
      </c>
      <c r="CCE325" s="415">
        <v>15</v>
      </c>
      <c r="CCF325" s="418" t="s">
        <v>772</v>
      </c>
      <c r="CCG325" s="417" t="s">
        <v>773</v>
      </c>
      <c r="CCH325" s="414" t="s">
        <v>61</v>
      </c>
      <c r="CCI325" s="415">
        <v>15</v>
      </c>
      <c r="CCJ325" s="418" t="s">
        <v>772</v>
      </c>
      <c r="CCK325" s="417" t="s">
        <v>773</v>
      </c>
      <c r="CCL325" s="414" t="s">
        <v>61</v>
      </c>
      <c r="CCM325" s="415">
        <v>15</v>
      </c>
      <c r="CCN325" s="418" t="s">
        <v>772</v>
      </c>
      <c r="CCO325" s="417" t="s">
        <v>773</v>
      </c>
      <c r="CCP325" s="414" t="s">
        <v>61</v>
      </c>
      <c r="CCQ325" s="415">
        <v>15</v>
      </c>
      <c r="CCR325" s="418" t="s">
        <v>772</v>
      </c>
      <c r="CCS325" s="417" t="s">
        <v>773</v>
      </c>
      <c r="CCT325" s="414" t="s">
        <v>61</v>
      </c>
      <c r="CCU325" s="415">
        <v>15</v>
      </c>
      <c r="CCV325" s="418" t="s">
        <v>772</v>
      </c>
      <c r="CCW325" s="417" t="s">
        <v>773</v>
      </c>
      <c r="CCX325" s="414" t="s">
        <v>61</v>
      </c>
      <c r="CCY325" s="415">
        <v>15</v>
      </c>
      <c r="CCZ325" s="418" t="s">
        <v>772</v>
      </c>
      <c r="CDA325" s="417" t="s">
        <v>773</v>
      </c>
      <c r="CDB325" s="414" t="s">
        <v>61</v>
      </c>
      <c r="CDC325" s="415">
        <v>15</v>
      </c>
      <c r="CDD325" s="418" t="s">
        <v>772</v>
      </c>
      <c r="CDE325" s="417" t="s">
        <v>773</v>
      </c>
      <c r="CDF325" s="414" t="s">
        <v>61</v>
      </c>
      <c r="CDG325" s="415">
        <v>15</v>
      </c>
      <c r="CDH325" s="418" t="s">
        <v>772</v>
      </c>
      <c r="CDI325" s="417" t="s">
        <v>773</v>
      </c>
      <c r="CDJ325" s="414" t="s">
        <v>61</v>
      </c>
      <c r="CDK325" s="415">
        <v>15</v>
      </c>
      <c r="CDL325" s="418" t="s">
        <v>772</v>
      </c>
      <c r="CDM325" s="417" t="s">
        <v>773</v>
      </c>
      <c r="CDN325" s="414" t="s">
        <v>61</v>
      </c>
      <c r="CDO325" s="415">
        <v>15</v>
      </c>
      <c r="CDP325" s="418" t="s">
        <v>772</v>
      </c>
      <c r="CDQ325" s="417" t="s">
        <v>773</v>
      </c>
      <c r="CDR325" s="414" t="s">
        <v>61</v>
      </c>
      <c r="CDS325" s="415">
        <v>15</v>
      </c>
      <c r="CDT325" s="418" t="s">
        <v>772</v>
      </c>
      <c r="CDU325" s="417" t="s">
        <v>773</v>
      </c>
      <c r="CDV325" s="414" t="s">
        <v>61</v>
      </c>
      <c r="CDW325" s="415">
        <v>15</v>
      </c>
      <c r="CDX325" s="418" t="s">
        <v>772</v>
      </c>
      <c r="CDY325" s="417" t="s">
        <v>773</v>
      </c>
      <c r="CDZ325" s="414" t="s">
        <v>61</v>
      </c>
      <c r="CEA325" s="415">
        <v>15</v>
      </c>
      <c r="CEB325" s="418" t="s">
        <v>772</v>
      </c>
      <c r="CEC325" s="417" t="s">
        <v>773</v>
      </c>
      <c r="CED325" s="414" t="s">
        <v>61</v>
      </c>
      <c r="CEE325" s="415">
        <v>15</v>
      </c>
      <c r="CEF325" s="418" t="s">
        <v>772</v>
      </c>
      <c r="CEG325" s="417" t="s">
        <v>773</v>
      </c>
      <c r="CEH325" s="414" t="s">
        <v>61</v>
      </c>
      <c r="CEI325" s="415">
        <v>15</v>
      </c>
      <c r="CEJ325" s="418" t="s">
        <v>772</v>
      </c>
      <c r="CEK325" s="417" t="s">
        <v>773</v>
      </c>
      <c r="CEL325" s="414" t="s">
        <v>61</v>
      </c>
      <c r="CEM325" s="415">
        <v>15</v>
      </c>
      <c r="CEN325" s="418" t="s">
        <v>772</v>
      </c>
      <c r="CEO325" s="417" t="s">
        <v>773</v>
      </c>
      <c r="CEP325" s="414" t="s">
        <v>61</v>
      </c>
      <c r="CEQ325" s="415">
        <v>15</v>
      </c>
      <c r="CER325" s="418" t="s">
        <v>772</v>
      </c>
      <c r="CES325" s="417" t="s">
        <v>773</v>
      </c>
      <c r="CET325" s="414" t="s">
        <v>61</v>
      </c>
      <c r="CEU325" s="415">
        <v>15</v>
      </c>
      <c r="CEV325" s="418" t="s">
        <v>772</v>
      </c>
      <c r="CEW325" s="417" t="s">
        <v>773</v>
      </c>
      <c r="CEX325" s="414" t="s">
        <v>61</v>
      </c>
      <c r="CEY325" s="415">
        <v>15</v>
      </c>
      <c r="CEZ325" s="418" t="s">
        <v>772</v>
      </c>
      <c r="CFA325" s="417" t="s">
        <v>773</v>
      </c>
      <c r="CFB325" s="414" t="s">
        <v>61</v>
      </c>
      <c r="CFC325" s="415">
        <v>15</v>
      </c>
      <c r="CFD325" s="418" t="s">
        <v>772</v>
      </c>
      <c r="CFE325" s="417" t="s">
        <v>773</v>
      </c>
      <c r="CFF325" s="414" t="s">
        <v>61</v>
      </c>
      <c r="CFG325" s="415">
        <v>15</v>
      </c>
      <c r="CFH325" s="418" t="s">
        <v>772</v>
      </c>
      <c r="CFI325" s="417" t="s">
        <v>773</v>
      </c>
      <c r="CFJ325" s="414" t="s">
        <v>61</v>
      </c>
      <c r="CFK325" s="415">
        <v>15</v>
      </c>
      <c r="CFL325" s="418" t="s">
        <v>772</v>
      </c>
      <c r="CFM325" s="417" t="s">
        <v>773</v>
      </c>
      <c r="CFN325" s="414" t="s">
        <v>61</v>
      </c>
      <c r="CFO325" s="415">
        <v>15</v>
      </c>
      <c r="CFP325" s="418" t="s">
        <v>772</v>
      </c>
      <c r="CFQ325" s="417" t="s">
        <v>773</v>
      </c>
      <c r="CFR325" s="414" t="s">
        <v>61</v>
      </c>
      <c r="CFS325" s="415">
        <v>15</v>
      </c>
      <c r="CFT325" s="418" t="s">
        <v>772</v>
      </c>
      <c r="CFU325" s="417" t="s">
        <v>773</v>
      </c>
      <c r="CFV325" s="414" t="s">
        <v>61</v>
      </c>
      <c r="CFW325" s="415">
        <v>15</v>
      </c>
      <c r="CFX325" s="418" t="s">
        <v>772</v>
      </c>
      <c r="CFY325" s="417" t="s">
        <v>773</v>
      </c>
      <c r="CFZ325" s="414" t="s">
        <v>61</v>
      </c>
      <c r="CGA325" s="415">
        <v>15</v>
      </c>
      <c r="CGB325" s="418" t="s">
        <v>772</v>
      </c>
      <c r="CGC325" s="417" t="s">
        <v>773</v>
      </c>
      <c r="CGD325" s="414" t="s">
        <v>61</v>
      </c>
      <c r="CGE325" s="415">
        <v>15</v>
      </c>
      <c r="CGF325" s="418" t="s">
        <v>772</v>
      </c>
      <c r="CGG325" s="417" t="s">
        <v>773</v>
      </c>
      <c r="CGH325" s="414" t="s">
        <v>61</v>
      </c>
      <c r="CGI325" s="415">
        <v>15</v>
      </c>
      <c r="CGJ325" s="418" t="s">
        <v>772</v>
      </c>
      <c r="CGK325" s="417" t="s">
        <v>773</v>
      </c>
      <c r="CGL325" s="414" t="s">
        <v>61</v>
      </c>
      <c r="CGM325" s="415">
        <v>15</v>
      </c>
      <c r="CGN325" s="418" t="s">
        <v>772</v>
      </c>
      <c r="CGO325" s="417" t="s">
        <v>773</v>
      </c>
      <c r="CGP325" s="414" t="s">
        <v>61</v>
      </c>
      <c r="CGQ325" s="415">
        <v>15</v>
      </c>
      <c r="CGR325" s="418" t="s">
        <v>772</v>
      </c>
      <c r="CGS325" s="417" t="s">
        <v>773</v>
      </c>
      <c r="CGT325" s="414" t="s">
        <v>61</v>
      </c>
      <c r="CGU325" s="415">
        <v>15</v>
      </c>
      <c r="CGV325" s="418" t="s">
        <v>772</v>
      </c>
      <c r="CGW325" s="417" t="s">
        <v>773</v>
      </c>
      <c r="CGX325" s="414" t="s">
        <v>61</v>
      </c>
      <c r="CGY325" s="415">
        <v>15</v>
      </c>
      <c r="CGZ325" s="418" t="s">
        <v>772</v>
      </c>
      <c r="CHA325" s="417" t="s">
        <v>773</v>
      </c>
      <c r="CHB325" s="414" t="s">
        <v>61</v>
      </c>
      <c r="CHC325" s="415">
        <v>15</v>
      </c>
      <c r="CHD325" s="418" t="s">
        <v>772</v>
      </c>
      <c r="CHE325" s="417" t="s">
        <v>773</v>
      </c>
      <c r="CHF325" s="414" t="s">
        <v>61</v>
      </c>
      <c r="CHG325" s="415">
        <v>15</v>
      </c>
      <c r="CHH325" s="418" t="s">
        <v>772</v>
      </c>
      <c r="CHI325" s="417" t="s">
        <v>773</v>
      </c>
      <c r="CHJ325" s="414" t="s">
        <v>61</v>
      </c>
      <c r="CHK325" s="415">
        <v>15</v>
      </c>
      <c r="CHL325" s="418" t="s">
        <v>772</v>
      </c>
      <c r="CHM325" s="417" t="s">
        <v>773</v>
      </c>
      <c r="CHN325" s="414" t="s">
        <v>61</v>
      </c>
      <c r="CHO325" s="415">
        <v>15</v>
      </c>
      <c r="CHP325" s="418" t="s">
        <v>772</v>
      </c>
      <c r="CHQ325" s="417" t="s">
        <v>773</v>
      </c>
      <c r="CHR325" s="414" t="s">
        <v>61</v>
      </c>
      <c r="CHS325" s="415">
        <v>15</v>
      </c>
      <c r="CHT325" s="418" t="s">
        <v>772</v>
      </c>
      <c r="CHU325" s="417" t="s">
        <v>773</v>
      </c>
      <c r="CHV325" s="414" t="s">
        <v>61</v>
      </c>
      <c r="CHW325" s="415">
        <v>15</v>
      </c>
      <c r="CHX325" s="418" t="s">
        <v>772</v>
      </c>
      <c r="CHY325" s="417" t="s">
        <v>773</v>
      </c>
      <c r="CHZ325" s="414" t="s">
        <v>61</v>
      </c>
      <c r="CIA325" s="415">
        <v>15</v>
      </c>
      <c r="CIB325" s="418" t="s">
        <v>772</v>
      </c>
      <c r="CIC325" s="417" t="s">
        <v>773</v>
      </c>
      <c r="CID325" s="414" t="s">
        <v>61</v>
      </c>
      <c r="CIE325" s="415">
        <v>15</v>
      </c>
      <c r="CIF325" s="418" t="s">
        <v>772</v>
      </c>
      <c r="CIG325" s="417" t="s">
        <v>773</v>
      </c>
      <c r="CIH325" s="414" t="s">
        <v>61</v>
      </c>
      <c r="CII325" s="415">
        <v>15</v>
      </c>
      <c r="CIJ325" s="418" t="s">
        <v>772</v>
      </c>
      <c r="CIK325" s="417" t="s">
        <v>773</v>
      </c>
      <c r="CIL325" s="414" t="s">
        <v>61</v>
      </c>
      <c r="CIM325" s="415">
        <v>15</v>
      </c>
      <c r="CIN325" s="418" t="s">
        <v>772</v>
      </c>
      <c r="CIO325" s="417" t="s">
        <v>773</v>
      </c>
      <c r="CIP325" s="414" t="s">
        <v>61</v>
      </c>
      <c r="CIQ325" s="415">
        <v>15</v>
      </c>
      <c r="CIR325" s="418" t="s">
        <v>772</v>
      </c>
      <c r="CIS325" s="417" t="s">
        <v>773</v>
      </c>
      <c r="CIT325" s="414" t="s">
        <v>61</v>
      </c>
      <c r="CIU325" s="415">
        <v>15</v>
      </c>
      <c r="CIV325" s="418" t="s">
        <v>772</v>
      </c>
      <c r="CIW325" s="417" t="s">
        <v>773</v>
      </c>
      <c r="CIX325" s="414" t="s">
        <v>61</v>
      </c>
      <c r="CIY325" s="415">
        <v>15</v>
      </c>
      <c r="CIZ325" s="418" t="s">
        <v>772</v>
      </c>
      <c r="CJA325" s="417" t="s">
        <v>773</v>
      </c>
      <c r="CJB325" s="414" t="s">
        <v>61</v>
      </c>
      <c r="CJC325" s="415">
        <v>15</v>
      </c>
      <c r="CJD325" s="418" t="s">
        <v>772</v>
      </c>
      <c r="CJE325" s="417" t="s">
        <v>773</v>
      </c>
      <c r="CJF325" s="414" t="s">
        <v>61</v>
      </c>
      <c r="CJG325" s="415">
        <v>15</v>
      </c>
      <c r="CJH325" s="418" t="s">
        <v>772</v>
      </c>
      <c r="CJI325" s="417" t="s">
        <v>773</v>
      </c>
      <c r="CJJ325" s="414" t="s">
        <v>61</v>
      </c>
      <c r="CJK325" s="415">
        <v>15</v>
      </c>
      <c r="CJL325" s="418" t="s">
        <v>772</v>
      </c>
      <c r="CJM325" s="417" t="s">
        <v>773</v>
      </c>
      <c r="CJN325" s="414" t="s">
        <v>61</v>
      </c>
      <c r="CJO325" s="415">
        <v>15</v>
      </c>
      <c r="CJP325" s="418" t="s">
        <v>772</v>
      </c>
      <c r="CJQ325" s="417" t="s">
        <v>773</v>
      </c>
      <c r="CJR325" s="414" t="s">
        <v>61</v>
      </c>
      <c r="CJS325" s="415">
        <v>15</v>
      </c>
      <c r="CJT325" s="418" t="s">
        <v>772</v>
      </c>
      <c r="CJU325" s="417" t="s">
        <v>773</v>
      </c>
      <c r="CJV325" s="414" t="s">
        <v>61</v>
      </c>
      <c r="CJW325" s="415">
        <v>15</v>
      </c>
      <c r="CJX325" s="418" t="s">
        <v>772</v>
      </c>
      <c r="CJY325" s="417" t="s">
        <v>773</v>
      </c>
      <c r="CJZ325" s="414" t="s">
        <v>61</v>
      </c>
      <c r="CKA325" s="415">
        <v>15</v>
      </c>
      <c r="CKB325" s="418" t="s">
        <v>772</v>
      </c>
      <c r="CKC325" s="417" t="s">
        <v>773</v>
      </c>
      <c r="CKD325" s="414" t="s">
        <v>61</v>
      </c>
      <c r="CKE325" s="415">
        <v>15</v>
      </c>
      <c r="CKF325" s="418" t="s">
        <v>772</v>
      </c>
      <c r="CKG325" s="417" t="s">
        <v>773</v>
      </c>
      <c r="CKH325" s="414" t="s">
        <v>61</v>
      </c>
      <c r="CKI325" s="415">
        <v>15</v>
      </c>
      <c r="CKJ325" s="418" t="s">
        <v>772</v>
      </c>
      <c r="CKK325" s="417" t="s">
        <v>773</v>
      </c>
      <c r="CKL325" s="414" t="s">
        <v>61</v>
      </c>
      <c r="CKM325" s="415">
        <v>15</v>
      </c>
      <c r="CKN325" s="418" t="s">
        <v>772</v>
      </c>
      <c r="CKO325" s="417" t="s">
        <v>773</v>
      </c>
      <c r="CKP325" s="414" t="s">
        <v>61</v>
      </c>
      <c r="CKQ325" s="415">
        <v>15</v>
      </c>
      <c r="CKR325" s="418" t="s">
        <v>772</v>
      </c>
      <c r="CKS325" s="417" t="s">
        <v>773</v>
      </c>
      <c r="CKT325" s="414" t="s">
        <v>61</v>
      </c>
      <c r="CKU325" s="415">
        <v>15</v>
      </c>
      <c r="CKV325" s="418" t="s">
        <v>772</v>
      </c>
      <c r="CKW325" s="417" t="s">
        <v>773</v>
      </c>
      <c r="CKX325" s="414" t="s">
        <v>61</v>
      </c>
      <c r="CKY325" s="415">
        <v>15</v>
      </c>
      <c r="CKZ325" s="418" t="s">
        <v>772</v>
      </c>
      <c r="CLA325" s="417" t="s">
        <v>773</v>
      </c>
      <c r="CLB325" s="414" t="s">
        <v>61</v>
      </c>
      <c r="CLC325" s="415">
        <v>15</v>
      </c>
      <c r="CLD325" s="418" t="s">
        <v>772</v>
      </c>
      <c r="CLE325" s="417" t="s">
        <v>773</v>
      </c>
      <c r="CLF325" s="414" t="s">
        <v>61</v>
      </c>
      <c r="CLG325" s="415">
        <v>15</v>
      </c>
      <c r="CLH325" s="418" t="s">
        <v>772</v>
      </c>
      <c r="CLI325" s="417" t="s">
        <v>773</v>
      </c>
      <c r="CLJ325" s="414" t="s">
        <v>61</v>
      </c>
      <c r="CLK325" s="415">
        <v>15</v>
      </c>
      <c r="CLL325" s="418" t="s">
        <v>772</v>
      </c>
      <c r="CLM325" s="417" t="s">
        <v>773</v>
      </c>
      <c r="CLN325" s="414" t="s">
        <v>61</v>
      </c>
      <c r="CLO325" s="415">
        <v>15</v>
      </c>
      <c r="CLP325" s="418" t="s">
        <v>772</v>
      </c>
      <c r="CLQ325" s="417" t="s">
        <v>773</v>
      </c>
      <c r="CLR325" s="414" t="s">
        <v>61</v>
      </c>
      <c r="CLS325" s="415">
        <v>15</v>
      </c>
      <c r="CLT325" s="418" t="s">
        <v>772</v>
      </c>
      <c r="CLU325" s="417" t="s">
        <v>773</v>
      </c>
      <c r="CLV325" s="414" t="s">
        <v>61</v>
      </c>
      <c r="CLW325" s="415">
        <v>15</v>
      </c>
      <c r="CLX325" s="418" t="s">
        <v>772</v>
      </c>
      <c r="CLY325" s="417" t="s">
        <v>773</v>
      </c>
      <c r="CLZ325" s="414" t="s">
        <v>61</v>
      </c>
      <c r="CMA325" s="415">
        <v>15</v>
      </c>
      <c r="CMB325" s="418" t="s">
        <v>772</v>
      </c>
      <c r="CMC325" s="417" t="s">
        <v>773</v>
      </c>
      <c r="CMD325" s="414" t="s">
        <v>61</v>
      </c>
      <c r="CME325" s="415">
        <v>15</v>
      </c>
      <c r="CMF325" s="418" t="s">
        <v>772</v>
      </c>
      <c r="CMG325" s="417" t="s">
        <v>773</v>
      </c>
      <c r="CMH325" s="414" t="s">
        <v>61</v>
      </c>
      <c r="CMI325" s="415">
        <v>15</v>
      </c>
      <c r="CMJ325" s="418" t="s">
        <v>772</v>
      </c>
      <c r="CMK325" s="417" t="s">
        <v>773</v>
      </c>
      <c r="CML325" s="414" t="s">
        <v>61</v>
      </c>
      <c r="CMM325" s="415">
        <v>15</v>
      </c>
      <c r="CMN325" s="418" t="s">
        <v>772</v>
      </c>
      <c r="CMO325" s="417" t="s">
        <v>773</v>
      </c>
      <c r="CMP325" s="414" t="s">
        <v>61</v>
      </c>
      <c r="CMQ325" s="415">
        <v>15</v>
      </c>
      <c r="CMR325" s="418" t="s">
        <v>772</v>
      </c>
      <c r="CMS325" s="417" t="s">
        <v>773</v>
      </c>
      <c r="CMT325" s="414" t="s">
        <v>61</v>
      </c>
      <c r="CMU325" s="415">
        <v>15</v>
      </c>
      <c r="CMV325" s="418" t="s">
        <v>772</v>
      </c>
      <c r="CMW325" s="417" t="s">
        <v>773</v>
      </c>
      <c r="CMX325" s="414" t="s">
        <v>61</v>
      </c>
      <c r="CMY325" s="415">
        <v>15</v>
      </c>
      <c r="CMZ325" s="418" t="s">
        <v>772</v>
      </c>
      <c r="CNA325" s="417" t="s">
        <v>773</v>
      </c>
      <c r="CNB325" s="414" t="s">
        <v>61</v>
      </c>
      <c r="CNC325" s="415">
        <v>15</v>
      </c>
      <c r="CND325" s="418" t="s">
        <v>772</v>
      </c>
      <c r="CNE325" s="417" t="s">
        <v>773</v>
      </c>
      <c r="CNF325" s="414" t="s">
        <v>61</v>
      </c>
      <c r="CNG325" s="415">
        <v>15</v>
      </c>
      <c r="CNH325" s="418" t="s">
        <v>772</v>
      </c>
      <c r="CNI325" s="417" t="s">
        <v>773</v>
      </c>
      <c r="CNJ325" s="414" t="s">
        <v>61</v>
      </c>
      <c r="CNK325" s="415">
        <v>15</v>
      </c>
      <c r="CNL325" s="418" t="s">
        <v>772</v>
      </c>
      <c r="CNM325" s="417" t="s">
        <v>773</v>
      </c>
      <c r="CNN325" s="414" t="s">
        <v>61</v>
      </c>
      <c r="CNO325" s="415">
        <v>15</v>
      </c>
      <c r="CNP325" s="418" t="s">
        <v>772</v>
      </c>
      <c r="CNQ325" s="417" t="s">
        <v>773</v>
      </c>
      <c r="CNR325" s="414" t="s">
        <v>61</v>
      </c>
      <c r="CNS325" s="415">
        <v>15</v>
      </c>
      <c r="CNT325" s="418" t="s">
        <v>772</v>
      </c>
      <c r="CNU325" s="417" t="s">
        <v>773</v>
      </c>
      <c r="CNV325" s="414" t="s">
        <v>61</v>
      </c>
      <c r="CNW325" s="415">
        <v>15</v>
      </c>
      <c r="CNX325" s="418" t="s">
        <v>772</v>
      </c>
      <c r="CNY325" s="417" t="s">
        <v>773</v>
      </c>
      <c r="CNZ325" s="414" t="s">
        <v>61</v>
      </c>
      <c r="COA325" s="415">
        <v>15</v>
      </c>
      <c r="COB325" s="418" t="s">
        <v>772</v>
      </c>
      <c r="COC325" s="417" t="s">
        <v>773</v>
      </c>
      <c r="COD325" s="414" t="s">
        <v>61</v>
      </c>
      <c r="COE325" s="415">
        <v>15</v>
      </c>
      <c r="COF325" s="418" t="s">
        <v>772</v>
      </c>
      <c r="COG325" s="417" t="s">
        <v>773</v>
      </c>
      <c r="COH325" s="414" t="s">
        <v>61</v>
      </c>
      <c r="COI325" s="415">
        <v>15</v>
      </c>
      <c r="COJ325" s="418" t="s">
        <v>772</v>
      </c>
      <c r="COK325" s="417" t="s">
        <v>773</v>
      </c>
      <c r="COL325" s="414" t="s">
        <v>61</v>
      </c>
      <c r="COM325" s="415">
        <v>15</v>
      </c>
      <c r="CON325" s="418" t="s">
        <v>772</v>
      </c>
      <c r="COO325" s="417" t="s">
        <v>773</v>
      </c>
      <c r="COP325" s="414" t="s">
        <v>61</v>
      </c>
      <c r="COQ325" s="415">
        <v>15</v>
      </c>
      <c r="COR325" s="418" t="s">
        <v>772</v>
      </c>
      <c r="COS325" s="417" t="s">
        <v>773</v>
      </c>
      <c r="COT325" s="414" t="s">
        <v>61</v>
      </c>
      <c r="COU325" s="415">
        <v>15</v>
      </c>
      <c r="COV325" s="418" t="s">
        <v>772</v>
      </c>
      <c r="COW325" s="417" t="s">
        <v>773</v>
      </c>
      <c r="COX325" s="414" t="s">
        <v>61</v>
      </c>
      <c r="COY325" s="415">
        <v>15</v>
      </c>
      <c r="COZ325" s="418" t="s">
        <v>772</v>
      </c>
      <c r="CPA325" s="417" t="s">
        <v>773</v>
      </c>
      <c r="CPB325" s="414" t="s">
        <v>61</v>
      </c>
      <c r="CPC325" s="415">
        <v>15</v>
      </c>
      <c r="CPD325" s="418" t="s">
        <v>772</v>
      </c>
      <c r="CPE325" s="417" t="s">
        <v>773</v>
      </c>
      <c r="CPF325" s="414" t="s">
        <v>61</v>
      </c>
      <c r="CPG325" s="415">
        <v>15</v>
      </c>
      <c r="CPH325" s="418" t="s">
        <v>772</v>
      </c>
      <c r="CPI325" s="417" t="s">
        <v>773</v>
      </c>
      <c r="CPJ325" s="414" t="s">
        <v>61</v>
      </c>
      <c r="CPK325" s="415">
        <v>15</v>
      </c>
      <c r="CPL325" s="418" t="s">
        <v>772</v>
      </c>
      <c r="CPM325" s="417" t="s">
        <v>773</v>
      </c>
      <c r="CPN325" s="414" t="s">
        <v>61</v>
      </c>
      <c r="CPO325" s="415">
        <v>15</v>
      </c>
      <c r="CPP325" s="418" t="s">
        <v>772</v>
      </c>
      <c r="CPQ325" s="417" t="s">
        <v>773</v>
      </c>
      <c r="CPR325" s="414" t="s">
        <v>61</v>
      </c>
      <c r="CPS325" s="415">
        <v>15</v>
      </c>
      <c r="CPT325" s="418" t="s">
        <v>772</v>
      </c>
      <c r="CPU325" s="417" t="s">
        <v>773</v>
      </c>
      <c r="CPV325" s="414" t="s">
        <v>61</v>
      </c>
      <c r="CPW325" s="415">
        <v>15</v>
      </c>
      <c r="CPX325" s="418" t="s">
        <v>772</v>
      </c>
      <c r="CPY325" s="417" t="s">
        <v>773</v>
      </c>
      <c r="CPZ325" s="414" t="s">
        <v>61</v>
      </c>
      <c r="CQA325" s="415">
        <v>15</v>
      </c>
      <c r="CQB325" s="418" t="s">
        <v>772</v>
      </c>
      <c r="CQC325" s="417" t="s">
        <v>773</v>
      </c>
      <c r="CQD325" s="414" t="s">
        <v>61</v>
      </c>
      <c r="CQE325" s="415">
        <v>15</v>
      </c>
      <c r="CQF325" s="418" t="s">
        <v>772</v>
      </c>
      <c r="CQG325" s="417" t="s">
        <v>773</v>
      </c>
      <c r="CQH325" s="414" t="s">
        <v>61</v>
      </c>
      <c r="CQI325" s="415">
        <v>15</v>
      </c>
      <c r="CQJ325" s="418" t="s">
        <v>772</v>
      </c>
      <c r="CQK325" s="417" t="s">
        <v>773</v>
      </c>
      <c r="CQL325" s="414" t="s">
        <v>61</v>
      </c>
      <c r="CQM325" s="415">
        <v>15</v>
      </c>
      <c r="CQN325" s="418" t="s">
        <v>772</v>
      </c>
      <c r="CQO325" s="417" t="s">
        <v>773</v>
      </c>
      <c r="CQP325" s="414" t="s">
        <v>61</v>
      </c>
      <c r="CQQ325" s="415">
        <v>15</v>
      </c>
      <c r="CQR325" s="418" t="s">
        <v>772</v>
      </c>
      <c r="CQS325" s="417" t="s">
        <v>773</v>
      </c>
      <c r="CQT325" s="414" t="s">
        <v>61</v>
      </c>
      <c r="CQU325" s="415">
        <v>15</v>
      </c>
      <c r="CQV325" s="418" t="s">
        <v>772</v>
      </c>
      <c r="CQW325" s="417" t="s">
        <v>773</v>
      </c>
      <c r="CQX325" s="414" t="s">
        <v>61</v>
      </c>
      <c r="CQY325" s="415">
        <v>15</v>
      </c>
      <c r="CQZ325" s="418" t="s">
        <v>772</v>
      </c>
      <c r="CRA325" s="417" t="s">
        <v>773</v>
      </c>
      <c r="CRB325" s="414" t="s">
        <v>61</v>
      </c>
      <c r="CRC325" s="415">
        <v>15</v>
      </c>
      <c r="CRD325" s="418" t="s">
        <v>772</v>
      </c>
      <c r="CRE325" s="417" t="s">
        <v>773</v>
      </c>
      <c r="CRF325" s="414" t="s">
        <v>61</v>
      </c>
      <c r="CRG325" s="415">
        <v>15</v>
      </c>
      <c r="CRH325" s="418" t="s">
        <v>772</v>
      </c>
      <c r="CRI325" s="417" t="s">
        <v>773</v>
      </c>
      <c r="CRJ325" s="414" t="s">
        <v>61</v>
      </c>
      <c r="CRK325" s="415">
        <v>15</v>
      </c>
      <c r="CRL325" s="418" t="s">
        <v>772</v>
      </c>
      <c r="CRM325" s="417" t="s">
        <v>773</v>
      </c>
      <c r="CRN325" s="414" t="s">
        <v>61</v>
      </c>
      <c r="CRO325" s="415">
        <v>15</v>
      </c>
      <c r="CRP325" s="418" t="s">
        <v>772</v>
      </c>
      <c r="CRQ325" s="417" t="s">
        <v>773</v>
      </c>
      <c r="CRR325" s="414" t="s">
        <v>61</v>
      </c>
      <c r="CRS325" s="415">
        <v>15</v>
      </c>
      <c r="CRT325" s="418" t="s">
        <v>772</v>
      </c>
      <c r="CRU325" s="417" t="s">
        <v>773</v>
      </c>
      <c r="CRV325" s="414" t="s">
        <v>61</v>
      </c>
      <c r="CRW325" s="415">
        <v>15</v>
      </c>
      <c r="CRX325" s="418" t="s">
        <v>772</v>
      </c>
      <c r="CRY325" s="417" t="s">
        <v>773</v>
      </c>
      <c r="CRZ325" s="414" t="s">
        <v>61</v>
      </c>
      <c r="CSA325" s="415">
        <v>15</v>
      </c>
      <c r="CSB325" s="418" t="s">
        <v>772</v>
      </c>
      <c r="CSC325" s="417" t="s">
        <v>773</v>
      </c>
      <c r="CSD325" s="414" t="s">
        <v>61</v>
      </c>
      <c r="CSE325" s="415">
        <v>15</v>
      </c>
      <c r="CSF325" s="418" t="s">
        <v>772</v>
      </c>
      <c r="CSG325" s="417" t="s">
        <v>773</v>
      </c>
      <c r="CSH325" s="414" t="s">
        <v>61</v>
      </c>
      <c r="CSI325" s="415">
        <v>15</v>
      </c>
      <c r="CSJ325" s="418" t="s">
        <v>772</v>
      </c>
      <c r="CSK325" s="417" t="s">
        <v>773</v>
      </c>
      <c r="CSL325" s="414" t="s">
        <v>61</v>
      </c>
      <c r="CSM325" s="415">
        <v>15</v>
      </c>
      <c r="CSN325" s="418" t="s">
        <v>772</v>
      </c>
      <c r="CSO325" s="417" t="s">
        <v>773</v>
      </c>
      <c r="CSP325" s="414" t="s">
        <v>61</v>
      </c>
      <c r="CSQ325" s="415">
        <v>15</v>
      </c>
      <c r="CSR325" s="418" t="s">
        <v>772</v>
      </c>
      <c r="CSS325" s="417" t="s">
        <v>773</v>
      </c>
      <c r="CST325" s="414" t="s">
        <v>61</v>
      </c>
      <c r="CSU325" s="415">
        <v>15</v>
      </c>
      <c r="CSV325" s="418" t="s">
        <v>772</v>
      </c>
      <c r="CSW325" s="417" t="s">
        <v>773</v>
      </c>
      <c r="CSX325" s="414" t="s">
        <v>61</v>
      </c>
      <c r="CSY325" s="415">
        <v>15</v>
      </c>
      <c r="CSZ325" s="418" t="s">
        <v>772</v>
      </c>
      <c r="CTA325" s="417" t="s">
        <v>773</v>
      </c>
      <c r="CTB325" s="414" t="s">
        <v>61</v>
      </c>
      <c r="CTC325" s="415">
        <v>15</v>
      </c>
      <c r="CTD325" s="418" t="s">
        <v>772</v>
      </c>
      <c r="CTE325" s="417" t="s">
        <v>773</v>
      </c>
      <c r="CTF325" s="414" t="s">
        <v>61</v>
      </c>
      <c r="CTG325" s="415">
        <v>15</v>
      </c>
      <c r="CTH325" s="418" t="s">
        <v>772</v>
      </c>
      <c r="CTI325" s="417" t="s">
        <v>773</v>
      </c>
      <c r="CTJ325" s="414" t="s">
        <v>61</v>
      </c>
      <c r="CTK325" s="415">
        <v>15</v>
      </c>
      <c r="CTL325" s="418" t="s">
        <v>772</v>
      </c>
      <c r="CTM325" s="417" t="s">
        <v>773</v>
      </c>
      <c r="CTN325" s="414" t="s">
        <v>61</v>
      </c>
      <c r="CTO325" s="415">
        <v>15</v>
      </c>
      <c r="CTP325" s="418" t="s">
        <v>772</v>
      </c>
      <c r="CTQ325" s="417" t="s">
        <v>773</v>
      </c>
      <c r="CTR325" s="414" t="s">
        <v>61</v>
      </c>
      <c r="CTS325" s="415">
        <v>15</v>
      </c>
      <c r="CTT325" s="418" t="s">
        <v>772</v>
      </c>
      <c r="CTU325" s="417" t="s">
        <v>773</v>
      </c>
      <c r="CTV325" s="414" t="s">
        <v>61</v>
      </c>
      <c r="CTW325" s="415">
        <v>15</v>
      </c>
      <c r="CTX325" s="418" t="s">
        <v>772</v>
      </c>
      <c r="CTY325" s="417" t="s">
        <v>773</v>
      </c>
      <c r="CTZ325" s="414" t="s">
        <v>61</v>
      </c>
      <c r="CUA325" s="415">
        <v>15</v>
      </c>
      <c r="CUB325" s="418" t="s">
        <v>772</v>
      </c>
      <c r="CUC325" s="417" t="s">
        <v>773</v>
      </c>
      <c r="CUD325" s="414" t="s">
        <v>61</v>
      </c>
      <c r="CUE325" s="415">
        <v>15</v>
      </c>
      <c r="CUF325" s="418" t="s">
        <v>772</v>
      </c>
      <c r="CUG325" s="417" t="s">
        <v>773</v>
      </c>
      <c r="CUH325" s="414" t="s">
        <v>61</v>
      </c>
      <c r="CUI325" s="415">
        <v>15</v>
      </c>
      <c r="CUJ325" s="418" t="s">
        <v>772</v>
      </c>
      <c r="CUK325" s="417" t="s">
        <v>773</v>
      </c>
      <c r="CUL325" s="414" t="s">
        <v>61</v>
      </c>
      <c r="CUM325" s="415">
        <v>15</v>
      </c>
      <c r="CUN325" s="418" t="s">
        <v>772</v>
      </c>
      <c r="CUO325" s="417" t="s">
        <v>773</v>
      </c>
      <c r="CUP325" s="414" t="s">
        <v>61</v>
      </c>
      <c r="CUQ325" s="415">
        <v>15</v>
      </c>
      <c r="CUR325" s="418" t="s">
        <v>772</v>
      </c>
      <c r="CUS325" s="417" t="s">
        <v>773</v>
      </c>
      <c r="CUT325" s="414" t="s">
        <v>61</v>
      </c>
      <c r="CUU325" s="415">
        <v>15</v>
      </c>
      <c r="CUV325" s="418" t="s">
        <v>772</v>
      </c>
      <c r="CUW325" s="417" t="s">
        <v>773</v>
      </c>
      <c r="CUX325" s="414" t="s">
        <v>61</v>
      </c>
      <c r="CUY325" s="415">
        <v>15</v>
      </c>
      <c r="CUZ325" s="418" t="s">
        <v>772</v>
      </c>
      <c r="CVA325" s="417" t="s">
        <v>773</v>
      </c>
      <c r="CVB325" s="414" t="s">
        <v>61</v>
      </c>
      <c r="CVC325" s="415">
        <v>15</v>
      </c>
      <c r="CVD325" s="418" t="s">
        <v>772</v>
      </c>
      <c r="CVE325" s="417" t="s">
        <v>773</v>
      </c>
      <c r="CVF325" s="414" t="s">
        <v>61</v>
      </c>
      <c r="CVG325" s="415">
        <v>15</v>
      </c>
      <c r="CVH325" s="418" t="s">
        <v>772</v>
      </c>
      <c r="CVI325" s="417" t="s">
        <v>773</v>
      </c>
      <c r="CVJ325" s="414" t="s">
        <v>61</v>
      </c>
      <c r="CVK325" s="415">
        <v>15</v>
      </c>
      <c r="CVL325" s="418" t="s">
        <v>772</v>
      </c>
      <c r="CVM325" s="417" t="s">
        <v>773</v>
      </c>
      <c r="CVN325" s="414" t="s">
        <v>61</v>
      </c>
      <c r="CVO325" s="415">
        <v>15</v>
      </c>
      <c r="CVP325" s="418" t="s">
        <v>772</v>
      </c>
      <c r="CVQ325" s="417" t="s">
        <v>773</v>
      </c>
      <c r="CVR325" s="414" t="s">
        <v>61</v>
      </c>
      <c r="CVS325" s="415">
        <v>15</v>
      </c>
      <c r="CVT325" s="418" t="s">
        <v>772</v>
      </c>
      <c r="CVU325" s="417" t="s">
        <v>773</v>
      </c>
      <c r="CVV325" s="414" t="s">
        <v>61</v>
      </c>
      <c r="CVW325" s="415">
        <v>15</v>
      </c>
      <c r="CVX325" s="418" t="s">
        <v>772</v>
      </c>
      <c r="CVY325" s="417" t="s">
        <v>773</v>
      </c>
      <c r="CVZ325" s="414" t="s">
        <v>61</v>
      </c>
      <c r="CWA325" s="415">
        <v>15</v>
      </c>
      <c r="CWB325" s="418" t="s">
        <v>772</v>
      </c>
      <c r="CWC325" s="417" t="s">
        <v>773</v>
      </c>
      <c r="CWD325" s="414" t="s">
        <v>61</v>
      </c>
      <c r="CWE325" s="415">
        <v>15</v>
      </c>
      <c r="CWF325" s="418" t="s">
        <v>772</v>
      </c>
      <c r="CWG325" s="417" t="s">
        <v>773</v>
      </c>
      <c r="CWH325" s="414" t="s">
        <v>61</v>
      </c>
      <c r="CWI325" s="415">
        <v>15</v>
      </c>
      <c r="CWJ325" s="418" t="s">
        <v>772</v>
      </c>
      <c r="CWK325" s="417" t="s">
        <v>773</v>
      </c>
      <c r="CWL325" s="414" t="s">
        <v>61</v>
      </c>
      <c r="CWM325" s="415">
        <v>15</v>
      </c>
      <c r="CWN325" s="418" t="s">
        <v>772</v>
      </c>
      <c r="CWO325" s="417" t="s">
        <v>773</v>
      </c>
      <c r="CWP325" s="414" t="s">
        <v>61</v>
      </c>
      <c r="CWQ325" s="415">
        <v>15</v>
      </c>
      <c r="CWR325" s="418" t="s">
        <v>772</v>
      </c>
      <c r="CWS325" s="417" t="s">
        <v>773</v>
      </c>
      <c r="CWT325" s="414" t="s">
        <v>61</v>
      </c>
      <c r="CWU325" s="415">
        <v>15</v>
      </c>
      <c r="CWV325" s="418" t="s">
        <v>772</v>
      </c>
      <c r="CWW325" s="417" t="s">
        <v>773</v>
      </c>
      <c r="CWX325" s="414" t="s">
        <v>61</v>
      </c>
      <c r="CWY325" s="415">
        <v>15</v>
      </c>
      <c r="CWZ325" s="418" t="s">
        <v>772</v>
      </c>
      <c r="CXA325" s="417" t="s">
        <v>773</v>
      </c>
      <c r="CXB325" s="414" t="s">
        <v>61</v>
      </c>
      <c r="CXC325" s="415">
        <v>15</v>
      </c>
      <c r="CXD325" s="418" t="s">
        <v>772</v>
      </c>
      <c r="CXE325" s="417" t="s">
        <v>773</v>
      </c>
      <c r="CXF325" s="414" t="s">
        <v>61</v>
      </c>
      <c r="CXG325" s="415">
        <v>15</v>
      </c>
      <c r="CXH325" s="418" t="s">
        <v>772</v>
      </c>
      <c r="CXI325" s="417" t="s">
        <v>773</v>
      </c>
      <c r="CXJ325" s="414" t="s">
        <v>61</v>
      </c>
      <c r="CXK325" s="415">
        <v>15</v>
      </c>
      <c r="CXL325" s="418" t="s">
        <v>772</v>
      </c>
      <c r="CXM325" s="417" t="s">
        <v>773</v>
      </c>
      <c r="CXN325" s="414" t="s">
        <v>61</v>
      </c>
      <c r="CXO325" s="415">
        <v>15</v>
      </c>
      <c r="CXP325" s="418" t="s">
        <v>772</v>
      </c>
      <c r="CXQ325" s="417" t="s">
        <v>773</v>
      </c>
      <c r="CXR325" s="414" t="s">
        <v>61</v>
      </c>
      <c r="CXS325" s="415">
        <v>15</v>
      </c>
      <c r="CXT325" s="418" t="s">
        <v>772</v>
      </c>
      <c r="CXU325" s="417" t="s">
        <v>773</v>
      </c>
      <c r="CXV325" s="414" t="s">
        <v>61</v>
      </c>
      <c r="CXW325" s="415">
        <v>15</v>
      </c>
      <c r="CXX325" s="418" t="s">
        <v>772</v>
      </c>
      <c r="CXY325" s="417" t="s">
        <v>773</v>
      </c>
      <c r="CXZ325" s="414" t="s">
        <v>61</v>
      </c>
      <c r="CYA325" s="415">
        <v>15</v>
      </c>
      <c r="CYB325" s="418" t="s">
        <v>772</v>
      </c>
      <c r="CYC325" s="417" t="s">
        <v>773</v>
      </c>
      <c r="CYD325" s="414" t="s">
        <v>61</v>
      </c>
      <c r="CYE325" s="415">
        <v>15</v>
      </c>
      <c r="CYF325" s="418" t="s">
        <v>772</v>
      </c>
      <c r="CYG325" s="417" t="s">
        <v>773</v>
      </c>
      <c r="CYH325" s="414" t="s">
        <v>61</v>
      </c>
      <c r="CYI325" s="415">
        <v>15</v>
      </c>
      <c r="CYJ325" s="418" t="s">
        <v>772</v>
      </c>
      <c r="CYK325" s="417" t="s">
        <v>773</v>
      </c>
      <c r="CYL325" s="414" t="s">
        <v>61</v>
      </c>
      <c r="CYM325" s="415">
        <v>15</v>
      </c>
      <c r="CYN325" s="418" t="s">
        <v>772</v>
      </c>
      <c r="CYO325" s="417" t="s">
        <v>773</v>
      </c>
      <c r="CYP325" s="414" t="s">
        <v>61</v>
      </c>
      <c r="CYQ325" s="415">
        <v>15</v>
      </c>
      <c r="CYR325" s="418" t="s">
        <v>772</v>
      </c>
      <c r="CYS325" s="417" t="s">
        <v>773</v>
      </c>
      <c r="CYT325" s="414" t="s">
        <v>61</v>
      </c>
      <c r="CYU325" s="415">
        <v>15</v>
      </c>
      <c r="CYV325" s="418" t="s">
        <v>772</v>
      </c>
      <c r="CYW325" s="417" t="s">
        <v>773</v>
      </c>
      <c r="CYX325" s="414" t="s">
        <v>61</v>
      </c>
      <c r="CYY325" s="415">
        <v>15</v>
      </c>
      <c r="CYZ325" s="418" t="s">
        <v>772</v>
      </c>
      <c r="CZA325" s="417" t="s">
        <v>773</v>
      </c>
      <c r="CZB325" s="414" t="s">
        <v>61</v>
      </c>
      <c r="CZC325" s="415">
        <v>15</v>
      </c>
      <c r="CZD325" s="418" t="s">
        <v>772</v>
      </c>
      <c r="CZE325" s="417" t="s">
        <v>773</v>
      </c>
      <c r="CZF325" s="414" t="s">
        <v>61</v>
      </c>
      <c r="CZG325" s="415">
        <v>15</v>
      </c>
      <c r="CZH325" s="418" t="s">
        <v>772</v>
      </c>
      <c r="CZI325" s="417" t="s">
        <v>773</v>
      </c>
      <c r="CZJ325" s="414" t="s">
        <v>61</v>
      </c>
      <c r="CZK325" s="415">
        <v>15</v>
      </c>
      <c r="CZL325" s="418" t="s">
        <v>772</v>
      </c>
      <c r="CZM325" s="417" t="s">
        <v>773</v>
      </c>
      <c r="CZN325" s="414" t="s">
        <v>61</v>
      </c>
      <c r="CZO325" s="415">
        <v>15</v>
      </c>
      <c r="CZP325" s="418" t="s">
        <v>772</v>
      </c>
      <c r="CZQ325" s="417" t="s">
        <v>773</v>
      </c>
      <c r="CZR325" s="414" t="s">
        <v>61</v>
      </c>
      <c r="CZS325" s="415">
        <v>15</v>
      </c>
      <c r="CZT325" s="418" t="s">
        <v>772</v>
      </c>
      <c r="CZU325" s="417" t="s">
        <v>773</v>
      </c>
      <c r="CZV325" s="414" t="s">
        <v>61</v>
      </c>
      <c r="CZW325" s="415">
        <v>15</v>
      </c>
      <c r="CZX325" s="418" t="s">
        <v>772</v>
      </c>
      <c r="CZY325" s="417" t="s">
        <v>773</v>
      </c>
      <c r="CZZ325" s="414" t="s">
        <v>61</v>
      </c>
      <c r="DAA325" s="415">
        <v>15</v>
      </c>
      <c r="DAB325" s="418" t="s">
        <v>772</v>
      </c>
      <c r="DAC325" s="417" t="s">
        <v>773</v>
      </c>
      <c r="DAD325" s="414" t="s">
        <v>61</v>
      </c>
      <c r="DAE325" s="415">
        <v>15</v>
      </c>
      <c r="DAF325" s="418" t="s">
        <v>772</v>
      </c>
      <c r="DAG325" s="417" t="s">
        <v>773</v>
      </c>
      <c r="DAH325" s="414" t="s">
        <v>61</v>
      </c>
      <c r="DAI325" s="415">
        <v>15</v>
      </c>
      <c r="DAJ325" s="418" t="s">
        <v>772</v>
      </c>
      <c r="DAK325" s="417" t="s">
        <v>773</v>
      </c>
      <c r="DAL325" s="414" t="s">
        <v>61</v>
      </c>
      <c r="DAM325" s="415">
        <v>15</v>
      </c>
      <c r="DAN325" s="418" t="s">
        <v>772</v>
      </c>
      <c r="DAO325" s="417" t="s">
        <v>773</v>
      </c>
      <c r="DAP325" s="414" t="s">
        <v>61</v>
      </c>
      <c r="DAQ325" s="415">
        <v>15</v>
      </c>
      <c r="DAR325" s="418" t="s">
        <v>772</v>
      </c>
      <c r="DAS325" s="417" t="s">
        <v>773</v>
      </c>
      <c r="DAT325" s="414" t="s">
        <v>61</v>
      </c>
      <c r="DAU325" s="415">
        <v>15</v>
      </c>
      <c r="DAV325" s="418" t="s">
        <v>772</v>
      </c>
      <c r="DAW325" s="417" t="s">
        <v>773</v>
      </c>
      <c r="DAX325" s="414" t="s">
        <v>61</v>
      </c>
      <c r="DAY325" s="415">
        <v>15</v>
      </c>
      <c r="DAZ325" s="418" t="s">
        <v>772</v>
      </c>
      <c r="DBA325" s="417" t="s">
        <v>773</v>
      </c>
      <c r="DBB325" s="414" t="s">
        <v>61</v>
      </c>
      <c r="DBC325" s="415">
        <v>15</v>
      </c>
      <c r="DBD325" s="418" t="s">
        <v>772</v>
      </c>
      <c r="DBE325" s="417" t="s">
        <v>773</v>
      </c>
      <c r="DBF325" s="414" t="s">
        <v>61</v>
      </c>
      <c r="DBG325" s="415">
        <v>15</v>
      </c>
      <c r="DBH325" s="418" t="s">
        <v>772</v>
      </c>
      <c r="DBI325" s="417" t="s">
        <v>773</v>
      </c>
      <c r="DBJ325" s="414" t="s">
        <v>61</v>
      </c>
      <c r="DBK325" s="415">
        <v>15</v>
      </c>
      <c r="DBL325" s="418" t="s">
        <v>772</v>
      </c>
      <c r="DBM325" s="417" t="s">
        <v>773</v>
      </c>
      <c r="DBN325" s="414" t="s">
        <v>61</v>
      </c>
      <c r="DBO325" s="415">
        <v>15</v>
      </c>
      <c r="DBP325" s="418" t="s">
        <v>772</v>
      </c>
      <c r="DBQ325" s="417" t="s">
        <v>773</v>
      </c>
      <c r="DBR325" s="414" t="s">
        <v>61</v>
      </c>
      <c r="DBS325" s="415">
        <v>15</v>
      </c>
      <c r="DBT325" s="418" t="s">
        <v>772</v>
      </c>
      <c r="DBU325" s="417" t="s">
        <v>773</v>
      </c>
      <c r="DBV325" s="414" t="s">
        <v>61</v>
      </c>
      <c r="DBW325" s="415">
        <v>15</v>
      </c>
      <c r="DBX325" s="418" t="s">
        <v>772</v>
      </c>
      <c r="DBY325" s="417" t="s">
        <v>773</v>
      </c>
      <c r="DBZ325" s="414" t="s">
        <v>61</v>
      </c>
      <c r="DCA325" s="415">
        <v>15</v>
      </c>
      <c r="DCB325" s="418" t="s">
        <v>772</v>
      </c>
      <c r="DCC325" s="417" t="s">
        <v>773</v>
      </c>
      <c r="DCD325" s="414" t="s">
        <v>61</v>
      </c>
      <c r="DCE325" s="415">
        <v>15</v>
      </c>
      <c r="DCF325" s="418" t="s">
        <v>772</v>
      </c>
      <c r="DCG325" s="417" t="s">
        <v>773</v>
      </c>
      <c r="DCH325" s="414" t="s">
        <v>61</v>
      </c>
      <c r="DCI325" s="415">
        <v>15</v>
      </c>
      <c r="DCJ325" s="418" t="s">
        <v>772</v>
      </c>
      <c r="DCK325" s="417" t="s">
        <v>773</v>
      </c>
      <c r="DCL325" s="414" t="s">
        <v>61</v>
      </c>
      <c r="DCM325" s="415">
        <v>15</v>
      </c>
      <c r="DCN325" s="418" t="s">
        <v>772</v>
      </c>
      <c r="DCO325" s="417" t="s">
        <v>773</v>
      </c>
      <c r="DCP325" s="414" t="s">
        <v>61</v>
      </c>
      <c r="DCQ325" s="415">
        <v>15</v>
      </c>
      <c r="DCR325" s="418" t="s">
        <v>772</v>
      </c>
      <c r="DCS325" s="417" t="s">
        <v>773</v>
      </c>
      <c r="DCT325" s="414" t="s">
        <v>61</v>
      </c>
      <c r="DCU325" s="415">
        <v>15</v>
      </c>
      <c r="DCV325" s="418" t="s">
        <v>772</v>
      </c>
      <c r="DCW325" s="417" t="s">
        <v>773</v>
      </c>
      <c r="DCX325" s="414" t="s">
        <v>61</v>
      </c>
      <c r="DCY325" s="415">
        <v>15</v>
      </c>
      <c r="DCZ325" s="418" t="s">
        <v>772</v>
      </c>
      <c r="DDA325" s="417" t="s">
        <v>773</v>
      </c>
      <c r="DDB325" s="414" t="s">
        <v>61</v>
      </c>
      <c r="DDC325" s="415">
        <v>15</v>
      </c>
      <c r="DDD325" s="418" t="s">
        <v>772</v>
      </c>
      <c r="DDE325" s="417" t="s">
        <v>773</v>
      </c>
      <c r="DDF325" s="414" t="s">
        <v>61</v>
      </c>
      <c r="DDG325" s="415">
        <v>15</v>
      </c>
      <c r="DDH325" s="418" t="s">
        <v>772</v>
      </c>
      <c r="DDI325" s="417" t="s">
        <v>773</v>
      </c>
      <c r="DDJ325" s="414" t="s">
        <v>61</v>
      </c>
      <c r="DDK325" s="415">
        <v>15</v>
      </c>
      <c r="DDL325" s="418" t="s">
        <v>772</v>
      </c>
      <c r="DDM325" s="417" t="s">
        <v>773</v>
      </c>
      <c r="DDN325" s="414" t="s">
        <v>61</v>
      </c>
      <c r="DDO325" s="415">
        <v>15</v>
      </c>
      <c r="DDP325" s="418" t="s">
        <v>772</v>
      </c>
      <c r="DDQ325" s="417" t="s">
        <v>773</v>
      </c>
      <c r="DDR325" s="414" t="s">
        <v>61</v>
      </c>
      <c r="DDS325" s="415">
        <v>15</v>
      </c>
      <c r="DDT325" s="418" t="s">
        <v>772</v>
      </c>
      <c r="DDU325" s="417" t="s">
        <v>773</v>
      </c>
      <c r="DDV325" s="414" t="s">
        <v>61</v>
      </c>
      <c r="DDW325" s="415">
        <v>15</v>
      </c>
      <c r="DDX325" s="418" t="s">
        <v>772</v>
      </c>
      <c r="DDY325" s="417" t="s">
        <v>773</v>
      </c>
      <c r="DDZ325" s="414" t="s">
        <v>61</v>
      </c>
      <c r="DEA325" s="415">
        <v>15</v>
      </c>
      <c r="DEB325" s="418" t="s">
        <v>772</v>
      </c>
      <c r="DEC325" s="417" t="s">
        <v>773</v>
      </c>
      <c r="DED325" s="414" t="s">
        <v>61</v>
      </c>
      <c r="DEE325" s="415">
        <v>15</v>
      </c>
      <c r="DEF325" s="418" t="s">
        <v>772</v>
      </c>
      <c r="DEG325" s="417" t="s">
        <v>773</v>
      </c>
      <c r="DEH325" s="414" t="s">
        <v>61</v>
      </c>
      <c r="DEI325" s="415">
        <v>15</v>
      </c>
      <c r="DEJ325" s="418" t="s">
        <v>772</v>
      </c>
      <c r="DEK325" s="417" t="s">
        <v>773</v>
      </c>
      <c r="DEL325" s="414" t="s">
        <v>61</v>
      </c>
      <c r="DEM325" s="415">
        <v>15</v>
      </c>
      <c r="DEN325" s="418" t="s">
        <v>772</v>
      </c>
      <c r="DEO325" s="417" t="s">
        <v>773</v>
      </c>
      <c r="DEP325" s="414" t="s">
        <v>61</v>
      </c>
      <c r="DEQ325" s="415">
        <v>15</v>
      </c>
      <c r="DER325" s="418" t="s">
        <v>772</v>
      </c>
      <c r="DES325" s="417" t="s">
        <v>773</v>
      </c>
      <c r="DET325" s="414" t="s">
        <v>61</v>
      </c>
      <c r="DEU325" s="415">
        <v>15</v>
      </c>
      <c r="DEV325" s="418" t="s">
        <v>772</v>
      </c>
      <c r="DEW325" s="417" t="s">
        <v>773</v>
      </c>
      <c r="DEX325" s="414" t="s">
        <v>61</v>
      </c>
      <c r="DEY325" s="415">
        <v>15</v>
      </c>
      <c r="DEZ325" s="418" t="s">
        <v>772</v>
      </c>
      <c r="DFA325" s="417" t="s">
        <v>773</v>
      </c>
      <c r="DFB325" s="414" t="s">
        <v>61</v>
      </c>
      <c r="DFC325" s="415">
        <v>15</v>
      </c>
      <c r="DFD325" s="418" t="s">
        <v>772</v>
      </c>
      <c r="DFE325" s="417" t="s">
        <v>773</v>
      </c>
      <c r="DFF325" s="414" t="s">
        <v>61</v>
      </c>
      <c r="DFG325" s="415">
        <v>15</v>
      </c>
      <c r="DFH325" s="418" t="s">
        <v>772</v>
      </c>
      <c r="DFI325" s="417" t="s">
        <v>773</v>
      </c>
      <c r="DFJ325" s="414" t="s">
        <v>61</v>
      </c>
      <c r="DFK325" s="415">
        <v>15</v>
      </c>
      <c r="DFL325" s="418" t="s">
        <v>772</v>
      </c>
      <c r="DFM325" s="417" t="s">
        <v>773</v>
      </c>
      <c r="DFN325" s="414" t="s">
        <v>61</v>
      </c>
      <c r="DFO325" s="415">
        <v>15</v>
      </c>
      <c r="DFP325" s="418" t="s">
        <v>772</v>
      </c>
      <c r="DFQ325" s="417" t="s">
        <v>773</v>
      </c>
      <c r="DFR325" s="414" t="s">
        <v>61</v>
      </c>
      <c r="DFS325" s="415">
        <v>15</v>
      </c>
      <c r="DFT325" s="418" t="s">
        <v>772</v>
      </c>
      <c r="DFU325" s="417" t="s">
        <v>773</v>
      </c>
      <c r="DFV325" s="414" t="s">
        <v>61</v>
      </c>
      <c r="DFW325" s="415">
        <v>15</v>
      </c>
      <c r="DFX325" s="418" t="s">
        <v>772</v>
      </c>
      <c r="DFY325" s="417" t="s">
        <v>773</v>
      </c>
      <c r="DFZ325" s="414" t="s">
        <v>61</v>
      </c>
      <c r="DGA325" s="415">
        <v>15</v>
      </c>
      <c r="DGB325" s="418" t="s">
        <v>772</v>
      </c>
      <c r="DGC325" s="417" t="s">
        <v>773</v>
      </c>
      <c r="DGD325" s="414" t="s">
        <v>61</v>
      </c>
      <c r="DGE325" s="415">
        <v>15</v>
      </c>
      <c r="DGF325" s="418" t="s">
        <v>772</v>
      </c>
      <c r="DGG325" s="417" t="s">
        <v>773</v>
      </c>
      <c r="DGH325" s="414" t="s">
        <v>61</v>
      </c>
      <c r="DGI325" s="415">
        <v>15</v>
      </c>
      <c r="DGJ325" s="418" t="s">
        <v>772</v>
      </c>
      <c r="DGK325" s="417" t="s">
        <v>773</v>
      </c>
      <c r="DGL325" s="414" t="s">
        <v>61</v>
      </c>
      <c r="DGM325" s="415">
        <v>15</v>
      </c>
      <c r="DGN325" s="418" t="s">
        <v>772</v>
      </c>
      <c r="DGO325" s="417" t="s">
        <v>773</v>
      </c>
      <c r="DGP325" s="414" t="s">
        <v>61</v>
      </c>
      <c r="DGQ325" s="415">
        <v>15</v>
      </c>
      <c r="DGR325" s="418" t="s">
        <v>772</v>
      </c>
      <c r="DGS325" s="417" t="s">
        <v>773</v>
      </c>
      <c r="DGT325" s="414" t="s">
        <v>61</v>
      </c>
      <c r="DGU325" s="415">
        <v>15</v>
      </c>
      <c r="DGV325" s="418" t="s">
        <v>772</v>
      </c>
      <c r="DGW325" s="417" t="s">
        <v>773</v>
      </c>
      <c r="DGX325" s="414" t="s">
        <v>61</v>
      </c>
      <c r="DGY325" s="415">
        <v>15</v>
      </c>
      <c r="DGZ325" s="418" t="s">
        <v>772</v>
      </c>
      <c r="DHA325" s="417" t="s">
        <v>773</v>
      </c>
      <c r="DHB325" s="414" t="s">
        <v>61</v>
      </c>
      <c r="DHC325" s="415">
        <v>15</v>
      </c>
      <c r="DHD325" s="418" t="s">
        <v>772</v>
      </c>
      <c r="DHE325" s="417" t="s">
        <v>773</v>
      </c>
      <c r="DHF325" s="414" t="s">
        <v>61</v>
      </c>
      <c r="DHG325" s="415">
        <v>15</v>
      </c>
      <c r="DHH325" s="418" t="s">
        <v>772</v>
      </c>
      <c r="DHI325" s="417" t="s">
        <v>773</v>
      </c>
      <c r="DHJ325" s="414" t="s">
        <v>61</v>
      </c>
      <c r="DHK325" s="415">
        <v>15</v>
      </c>
      <c r="DHL325" s="418" t="s">
        <v>772</v>
      </c>
      <c r="DHM325" s="417" t="s">
        <v>773</v>
      </c>
      <c r="DHN325" s="414" t="s">
        <v>61</v>
      </c>
      <c r="DHO325" s="415">
        <v>15</v>
      </c>
      <c r="DHP325" s="418" t="s">
        <v>772</v>
      </c>
      <c r="DHQ325" s="417" t="s">
        <v>773</v>
      </c>
      <c r="DHR325" s="414" t="s">
        <v>61</v>
      </c>
      <c r="DHS325" s="415">
        <v>15</v>
      </c>
      <c r="DHT325" s="418" t="s">
        <v>772</v>
      </c>
      <c r="DHU325" s="417" t="s">
        <v>773</v>
      </c>
      <c r="DHV325" s="414" t="s">
        <v>61</v>
      </c>
      <c r="DHW325" s="415">
        <v>15</v>
      </c>
      <c r="DHX325" s="418" t="s">
        <v>772</v>
      </c>
      <c r="DHY325" s="417" t="s">
        <v>773</v>
      </c>
      <c r="DHZ325" s="414" t="s">
        <v>61</v>
      </c>
      <c r="DIA325" s="415">
        <v>15</v>
      </c>
      <c r="DIB325" s="418" t="s">
        <v>772</v>
      </c>
      <c r="DIC325" s="417" t="s">
        <v>773</v>
      </c>
      <c r="DID325" s="414" t="s">
        <v>61</v>
      </c>
      <c r="DIE325" s="415">
        <v>15</v>
      </c>
      <c r="DIF325" s="418" t="s">
        <v>772</v>
      </c>
      <c r="DIG325" s="417" t="s">
        <v>773</v>
      </c>
      <c r="DIH325" s="414" t="s">
        <v>61</v>
      </c>
      <c r="DII325" s="415">
        <v>15</v>
      </c>
      <c r="DIJ325" s="418" t="s">
        <v>772</v>
      </c>
      <c r="DIK325" s="417" t="s">
        <v>773</v>
      </c>
      <c r="DIL325" s="414" t="s">
        <v>61</v>
      </c>
      <c r="DIM325" s="415">
        <v>15</v>
      </c>
      <c r="DIN325" s="418" t="s">
        <v>772</v>
      </c>
      <c r="DIO325" s="417" t="s">
        <v>773</v>
      </c>
      <c r="DIP325" s="414" t="s">
        <v>61</v>
      </c>
      <c r="DIQ325" s="415">
        <v>15</v>
      </c>
      <c r="DIR325" s="418" t="s">
        <v>772</v>
      </c>
      <c r="DIS325" s="417" t="s">
        <v>773</v>
      </c>
      <c r="DIT325" s="414" t="s">
        <v>61</v>
      </c>
      <c r="DIU325" s="415">
        <v>15</v>
      </c>
      <c r="DIV325" s="418" t="s">
        <v>772</v>
      </c>
      <c r="DIW325" s="417" t="s">
        <v>773</v>
      </c>
      <c r="DIX325" s="414" t="s">
        <v>61</v>
      </c>
      <c r="DIY325" s="415">
        <v>15</v>
      </c>
      <c r="DIZ325" s="418" t="s">
        <v>772</v>
      </c>
      <c r="DJA325" s="417" t="s">
        <v>773</v>
      </c>
      <c r="DJB325" s="414" t="s">
        <v>61</v>
      </c>
      <c r="DJC325" s="415">
        <v>15</v>
      </c>
      <c r="DJD325" s="418" t="s">
        <v>772</v>
      </c>
      <c r="DJE325" s="417" t="s">
        <v>773</v>
      </c>
      <c r="DJF325" s="414" t="s">
        <v>61</v>
      </c>
      <c r="DJG325" s="415">
        <v>15</v>
      </c>
      <c r="DJH325" s="418" t="s">
        <v>772</v>
      </c>
      <c r="DJI325" s="417" t="s">
        <v>773</v>
      </c>
      <c r="DJJ325" s="414" t="s">
        <v>61</v>
      </c>
      <c r="DJK325" s="415">
        <v>15</v>
      </c>
      <c r="DJL325" s="418" t="s">
        <v>772</v>
      </c>
      <c r="DJM325" s="417" t="s">
        <v>773</v>
      </c>
      <c r="DJN325" s="414" t="s">
        <v>61</v>
      </c>
      <c r="DJO325" s="415">
        <v>15</v>
      </c>
      <c r="DJP325" s="418" t="s">
        <v>772</v>
      </c>
      <c r="DJQ325" s="417" t="s">
        <v>773</v>
      </c>
      <c r="DJR325" s="414" t="s">
        <v>61</v>
      </c>
      <c r="DJS325" s="415">
        <v>15</v>
      </c>
      <c r="DJT325" s="418" t="s">
        <v>772</v>
      </c>
      <c r="DJU325" s="417" t="s">
        <v>773</v>
      </c>
      <c r="DJV325" s="414" t="s">
        <v>61</v>
      </c>
      <c r="DJW325" s="415">
        <v>15</v>
      </c>
      <c r="DJX325" s="418" t="s">
        <v>772</v>
      </c>
      <c r="DJY325" s="417" t="s">
        <v>773</v>
      </c>
      <c r="DJZ325" s="414" t="s">
        <v>61</v>
      </c>
      <c r="DKA325" s="415">
        <v>15</v>
      </c>
      <c r="DKB325" s="418" t="s">
        <v>772</v>
      </c>
      <c r="DKC325" s="417" t="s">
        <v>773</v>
      </c>
      <c r="DKD325" s="414" t="s">
        <v>61</v>
      </c>
      <c r="DKE325" s="415">
        <v>15</v>
      </c>
      <c r="DKF325" s="418" t="s">
        <v>772</v>
      </c>
      <c r="DKG325" s="417" t="s">
        <v>773</v>
      </c>
      <c r="DKH325" s="414" t="s">
        <v>61</v>
      </c>
      <c r="DKI325" s="415">
        <v>15</v>
      </c>
      <c r="DKJ325" s="418" t="s">
        <v>772</v>
      </c>
      <c r="DKK325" s="417" t="s">
        <v>773</v>
      </c>
      <c r="DKL325" s="414" t="s">
        <v>61</v>
      </c>
      <c r="DKM325" s="415">
        <v>15</v>
      </c>
      <c r="DKN325" s="418" t="s">
        <v>772</v>
      </c>
      <c r="DKO325" s="417" t="s">
        <v>773</v>
      </c>
      <c r="DKP325" s="414" t="s">
        <v>61</v>
      </c>
      <c r="DKQ325" s="415">
        <v>15</v>
      </c>
      <c r="DKR325" s="418" t="s">
        <v>772</v>
      </c>
      <c r="DKS325" s="417" t="s">
        <v>773</v>
      </c>
      <c r="DKT325" s="414" t="s">
        <v>61</v>
      </c>
      <c r="DKU325" s="415">
        <v>15</v>
      </c>
      <c r="DKV325" s="418" t="s">
        <v>772</v>
      </c>
      <c r="DKW325" s="417" t="s">
        <v>773</v>
      </c>
      <c r="DKX325" s="414" t="s">
        <v>61</v>
      </c>
      <c r="DKY325" s="415">
        <v>15</v>
      </c>
      <c r="DKZ325" s="418" t="s">
        <v>772</v>
      </c>
      <c r="DLA325" s="417" t="s">
        <v>773</v>
      </c>
      <c r="DLB325" s="414" t="s">
        <v>61</v>
      </c>
      <c r="DLC325" s="415">
        <v>15</v>
      </c>
      <c r="DLD325" s="418" t="s">
        <v>772</v>
      </c>
      <c r="DLE325" s="417" t="s">
        <v>773</v>
      </c>
      <c r="DLF325" s="414" t="s">
        <v>61</v>
      </c>
      <c r="DLG325" s="415">
        <v>15</v>
      </c>
      <c r="DLH325" s="418" t="s">
        <v>772</v>
      </c>
      <c r="DLI325" s="417" t="s">
        <v>773</v>
      </c>
      <c r="DLJ325" s="414" t="s">
        <v>61</v>
      </c>
      <c r="DLK325" s="415">
        <v>15</v>
      </c>
      <c r="DLL325" s="418" t="s">
        <v>772</v>
      </c>
      <c r="DLM325" s="417" t="s">
        <v>773</v>
      </c>
      <c r="DLN325" s="414" t="s">
        <v>61</v>
      </c>
      <c r="DLO325" s="415">
        <v>15</v>
      </c>
      <c r="DLP325" s="418" t="s">
        <v>772</v>
      </c>
      <c r="DLQ325" s="417" t="s">
        <v>773</v>
      </c>
      <c r="DLR325" s="414" t="s">
        <v>61</v>
      </c>
      <c r="DLS325" s="415">
        <v>15</v>
      </c>
      <c r="DLT325" s="418" t="s">
        <v>772</v>
      </c>
      <c r="DLU325" s="417" t="s">
        <v>773</v>
      </c>
      <c r="DLV325" s="414" t="s">
        <v>61</v>
      </c>
      <c r="DLW325" s="415">
        <v>15</v>
      </c>
      <c r="DLX325" s="418" t="s">
        <v>772</v>
      </c>
      <c r="DLY325" s="417" t="s">
        <v>773</v>
      </c>
      <c r="DLZ325" s="414" t="s">
        <v>61</v>
      </c>
      <c r="DMA325" s="415">
        <v>15</v>
      </c>
      <c r="DMB325" s="418" t="s">
        <v>772</v>
      </c>
      <c r="DMC325" s="417" t="s">
        <v>773</v>
      </c>
      <c r="DMD325" s="414" t="s">
        <v>61</v>
      </c>
      <c r="DME325" s="415">
        <v>15</v>
      </c>
      <c r="DMF325" s="418" t="s">
        <v>772</v>
      </c>
      <c r="DMG325" s="417" t="s">
        <v>773</v>
      </c>
      <c r="DMH325" s="414" t="s">
        <v>61</v>
      </c>
      <c r="DMI325" s="415">
        <v>15</v>
      </c>
      <c r="DMJ325" s="418" t="s">
        <v>772</v>
      </c>
      <c r="DMK325" s="417" t="s">
        <v>773</v>
      </c>
      <c r="DML325" s="414" t="s">
        <v>61</v>
      </c>
      <c r="DMM325" s="415">
        <v>15</v>
      </c>
      <c r="DMN325" s="418" t="s">
        <v>772</v>
      </c>
      <c r="DMO325" s="417" t="s">
        <v>773</v>
      </c>
      <c r="DMP325" s="414" t="s">
        <v>61</v>
      </c>
      <c r="DMQ325" s="415">
        <v>15</v>
      </c>
      <c r="DMR325" s="418" t="s">
        <v>772</v>
      </c>
      <c r="DMS325" s="417" t="s">
        <v>773</v>
      </c>
      <c r="DMT325" s="414" t="s">
        <v>61</v>
      </c>
      <c r="DMU325" s="415">
        <v>15</v>
      </c>
      <c r="DMV325" s="418" t="s">
        <v>772</v>
      </c>
      <c r="DMW325" s="417" t="s">
        <v>773</v>
      </c>
      <c r="DMX325" s="414" t="s">
        <v>61</v>
      </c>
      <c r="DMY325" s="415">
        <v>15</v>
      </c>
      <c r="DMZ325" s="418" t="s">
        <v>772</v>
      </c>
      <c r="DNA325" s="417" t="s">
        <v>773</v>
      </c>
      <c r="DNB325" s="414" t="s">
        <v>61</v>
      </c>
      <c r="DNC325" s="415">
        <v>15</v>
      </c>
      <c r="DND325" s="418" t="s">
        <v>772</v>
      </c>
      <c r="DNE325" s="417" t="s">
        <v>773</v>
      </c>
      <c r="DNF325" s="414" t="s">
        <v>61</v>
      </c>
      <c r="DNG325" s="415">
        <v>15</v>
      </c>
      <c r="DNH325" s="418" t="s">
        <v>772</v>
      </c>
      <c r="DNI325" s="417" t="s">
        <v>773</v>
      </c>
      <c r="DNJ325" s="414" t="s">
        <v>61</v>
      </c>
      <c r="DNK325" s="415">
        <v>15</v>
      </c>
      <c r="DNL325" s="418" t="s">
        <v>772</v>
      </c>
      <c r="DNM325" s="417" t="s">
        <v>773</v>
      </c>
      <c r="DNN325" s="414" t="s">
        <v>61</v>
      </c>
      <c r="DNO325" s="415">
        <v>15</v>
      </c>
      <c r="DNP325" s="418" t="s">
        <v>772</v>
      </c>
      <c r="DNQ325" s="417" t="s">
        <v>773</v>
      </c>
      <c r="DNR325" s="414" t="s">
        <v>61</v>
      </c>
      <c r="DNS325" s="415">
        <v>15</v>
      </c>
      <c r="DNT325" s="418" t="s">
        <v>772</v>
      </c>
      <c r="DNU325" s="417" t="s">
        <v>773</v>
      </c>
      <c r="DNV325" s="414" t="s">
        <v>61</v>
      </c>
      <c r="DNW325" s="415">
        <v>15</v>
      </c>
      <c r="DNX325" s="418" t="s">
        <v>772</v>
      </c>
      <c r="DNY325" s="417" t="s">
        <v>773</v>
      </c>
      <c r="DNZ325" s="414" t="s">
        <v>61</v>
      </c>
      <c r="DOA325" s="415">
        <v>15</v>
      </c>
      <c r="DOB325" s="418" t="s">
        <v>772</v>
      </c>
      <c r="DOC325" s="417" t="s">
        <v>773</v>
      </c>
      <c r="DOD325" s="414" t="s">
        <v>61</v>
      </c>
      <c r="DOE325" s="415">
        <v>15</v>
      </c>
      <c r="DOF325" s="418" t="s">
        <v>772</v>
      </c>
      <c r="DOG325" s="417" t="s">
        <v>773</v>
      </c>
      <c r="DOH325" s="414" t="s">
        <v>61</v>
      </c>
      <c r="DOI325" s="415">
        <v>15</v>
      </c>
      <c r="DOJ325" s="418" t="s">
        <v>772</v>
      </c>
      <c r="DOK325" s="417" t="s">
        <v>773</v>
      </c>
      <c r="DOL325" s="414" t="s">
        <v>61</v>
      </c>
      <c r="DOM325" s="415">
        <v>15</v>
      </c>
      <c r="DON325" s="418" t="s">
        <v>772</v>
      </c>
      <c r="DOO325" s="417" t="s">
        <v>773</v>
      </c>
      <c r="DOP325" s="414" t="s">
        <v>61</v>
      </c>
      <c r="DOQ325" s="415">
        <v>15</v>
      </c>
      <c r="DOR325" s="418" t="s">
        <v>772</v>
      </c>
      <c r="DOS325" s="417" t="s">
        <v>773</v>
      </c>
      <c r="DOT325" s="414" t="s">
        <v>61</v>
      </c>
      <c r="DOU325" s="415">
        <v>15</v>
      </c>
      <c r="DOV325" s="418" t="s">
        <v>772</v>
      </c>
      <c r="DOW325" s="417" t="s">
        <v>773</v>
      </c>
      <c r="DOX325" s="414" t="s">
        <v>61</v>
      </c>
      <c r="DOY325" s="415">
        <v>15</v>
      </c>
      <c r="DOZ325" s="418" t="s">
        <v>772</v>
      </c>
      <c r="DPA325" s="417" t="s">
        <v>773</v>
      </c>
      <c r="DPB325" s="414" t="s">
        <v>61</v>
      </c>
      <c r="DPC325" s="415">
        <v>15</v>
      </c>
      <c r="DPD325" s="418" t="s">
        <v>772</v>
      </c>
      <c r="DPE325" s="417" t="s">
        <v>773</v>
      </c>
      <c r="DPF325" s="414" t="s">
        <v>61</v>
      </c>
      <c r="DPG325" s="415">
        <v>15</v>
      </c>
      <c r="DPH325" s="418" t="s">
        <v>772</v>
      </c>
      <c r="DPI325" s="417" t="s">
        <v>773</v>
      </c>
      <c r="DPJ325" s="414" t="s">
        <v>61</v>
      </c>
      <c r="DPK325" s="415">
        <v>15</v>
      </c>
      <c r="DPL325" s="418" t="s">
        <v>772</v>
      </c>
      <c r="DPM325" s="417" t="s">
        <v>773</v>
      </c>
      <c r="DPN325" s="414" t="s">
        <v>61</v>
      </c>
      <c r="DPO325" s="415">
        <v>15</v>
      </c>
      <c r="DPP325" s="418" t="s">
        <v>772</v>
      </c>
      <c r="DPQ325" s="417" t="s">
        <v>773</v>
      </c>
      <c r="DPR325" s="414" t="s">
        <v>61</v>
      </c>
      <c r="DPS325" s="415">
        <v>15</v>
      </c>
      <c r="DPT325" s="418" t="s">
        <v>772</v>
      </c>
      <c r="DPU325" s="417" t="s">
        <v>773</v>
      </c>
      <c r="DPV325" s="414" t="s">
        <v>61</v>
      </c>
      <c r="DPW325" s="415">
        <v>15</v>
      </c>
      <c r="DPX325" s="418" t="s">
        <v>772</v>
      </c>
      <c r="DPY325" s="417" t="s">
        <v>773</v>
      </c>
      <c r="DPZ325" s="414" t="s">
        <v>61</v>
      </c>
      <c r="DQA325" s="415">
        <v>15</v>
      </c>
      <c r="DQB325" s="418" t="s">
        <v>772</v>
      </c>
      <c r="DQC325" s="417" t="s">
        <v>773</v>
      </c>
      <c r="DQD325" s="414" t="s">
        <v>61</v>
      </c>
      <c r="DQE325" s="415">
        <v>15</v>
      </c>
      <c r="DQF325" s="418" t="s">
        <v>772</v>
      </c>
      <c r="DQG325" s="417" t="s">
        <v>773</v>
      </c>
      <c r="DQH325" s="414" t="s">
        <v>61</v>
      </c>
      <c r="DQI325" s="415">
        <v>15</v>
      </c>
      <c r="DQJ325" s="418" t="s">
        <v>772</v>
      </c>
      <c r="DQK325" s="417" t="s">
        <v>773</v>
      </c>
      <c r="DQL325" s="414" t="s">
        <v>61</v>
      </c>
      <c r="DQM325" s="415">
        <v>15</v>
      </c>
      <c r="DQN325" s="418" t="s">
        <v>772</v>
      </c>
      <c r="DQO325" s="417" t="s">
        <v>773</v>
      </c>
      <c r="DQP325" s="414" t="s">
        <v>61</v>
      </c>
      <c r="DQQ325" s="415">
        <v>15</v>
      </c>
      <c r="DQR325" s="418" t="s">
        <v>772</v>
      </c>
      <c r="DQS325" s="417" t="s">
        <v>773</v>
      </c>
      <c r="DQT325" s="414" t="s">
        <v>61</v>
      </c>
      <c r="DQU325" s="415">
        <v>15</v>
      </c>
      <c r="DQV325" s="418" t="s">
        <v>772</v>
      </c>
      <c r="DQW325" s="417" t="s">
        <v>773</v>
      </c>
      <c r="DQX325" s="414" t="s">
        <v>61</v>
      </c>
      <c r="DQY325" s="415">
        <v>15</v>
      </c>
      <c r="DQZ325" s="418" t="s">
        <v>772</v>
      </c>
      <c r="DRA325" s="417" t="s">
        <v>773</v>
      </c>
      <c r="DRB325" s="414" t="s">
        <v>61</v>
      </c>
      <c r="DRC325" s="415">
        <v>15</v>
      </c>
      <c r="DRD325" s="418" t="s">
        <v>772</v>
      </c>
      <c r="DRE325" s="417" t="s">
        <v>773</v>
      </c>
      <c r="DRF325" s="414" t="s">
        <v>61</v>
      </c>
      <c r="DRG325" s="415">
        <v>15</v>
      </c>
      <c r="DRH325" s="418" t="s">
        <v>772</v>
      </c>
      <c r="DRI325" s="417" t="s">
        <v>773</v>
      </c>
      <c r="DRJ325" s="414" t="s">
        <v>61</v>
      </c>
      <c r="DRK325" s="415">
        <v>15</v>
      </c>
      <c r="DRL325" s="418" t="s">
        <v>772</v>
      </c>
      <c r="DRM325" s="417" t="s">
        <v>773</v>
      </c>
      <c r="DRN325" s="414" t="s">
        <v>61</v>
      </c>
      <c r="DRO325" s="415">
        <v>15</v>
      </c>
      <c r="DRP325" s="418" t="s">
        <v>772</v>
      </c>
      <c r="DRQ325" s="417" t="s">
        <v>773</v>
      </c>
      <c r="DRR325" s="414" t="s">
        <v>61</v>
      </c>
      <c r="DRS325" s="415">
        <v>15</v>
      </c>
      <c r="DRT325" s="418" t="s">
        <v>772</v>
      </c>
      <c r="DRU325" s="417" t="s">
        <v>773</v>
      </c>
      <c r="DRV325" s="414" t="s">
        <v>61</v>
      </c>
      <c r="DRW325" s="415">
        <v>15</v>
      </c>
      <c r="DRX325" s="418" t="s">
        <v>772</v>
      </c>
      <c r="DRY325" s="417" t="s">
        <v>773</v>
      </c>
      <c r="DRZ325" s="414" t="s">
        <v>61</v>
      </c>
      <c r="DSA325" s="415">
        <v>15</v>
      </c>
      <c r="DSB325" s="418" t="s">
        <v>772</v>
      </c>
      <c r="DSC325" s="417" t="s">
        <v>773</v>
      </c>
      <c r="DSD325" s="414" t="s">
        <v>61</v>
      </c>
      <c r="DSE325" s="415">
        <v>15</v>
      </c>
      <c r="DSF325" s="418" t="s">
        <v>772</v>
      </c>
      <c r="DSG325" s="417" t="s">
        <v>773</v>
      </c>
      <c r="DSH325" s="414" t="s">
        <v>61</v>
      </c>
      <c r="DSI325" s="415">
        <v>15</v>
      </c>
      <c r="DSJ325" s="418" t="s">
        <v>772</v>
      </c>
      <c r="DSK325" s="417" t="s">
        <v>773</v>
      </c>
      <c r="DSL325" s="414" t="s">
        <v>61</v>
      </c>
      <c r="DSM325" s="415">
        <v>15</v>
      </c>
      <c r="DSN325" s="418" t="s">
        <v>772</v>
      </c>
      <c r="DSO325" s="417" t="s">
        <v>773</v>
      </c>
      <c r="DSP325" s="414" t="s">
        <v>61</v>
      </c>
      <c r="DSQ325" s="415">
        <v>15</v>
      </c>
      <c r="DSR325" s="418" t="s">
        <v>772</v>
      </c>
      <c r="DSS325" s="417" t="s">
        <v>773</v>
      </c>
      <c r="DST325" s="414" t="s">
        <v>61</v>
      </c>
      <c r="DSU325" s="415">
        <v>15</v>
      </c>
      <c r="DSV325" s="418" t="s">
        <v>772</v>
      </c>
      <c r="DSW325" s="417" t="s">
        <v>773</v>
      </c>
      <c r="DSX325" s="414" t="s">
        <v>61</v>
      </c>
      <c r="DSY325" s="415">
        <v>15</v>
      </c>
      <c r="DSZ325" s="418" t="s">
        <v>772</v>
      </c>
      <c r="DTA325" s="417" t="s">
        <v>773</v>
      </c>
      <c r="DTB325" s="414" t="s">
        <v>61</v>
      </c>
      <c r="DTC325" s="415">
        <v>15</v>
      </c>
      <c r="DTD325" s="418" t="s">
        <v>772</v>
      </c>
      <c r="DTE325" s="417" t="s">
        <v>773</v>
      </c>
      <c r="DTF325" s="414" t="s">
        <v>61</v>
      </c>
      <c r="DTG325" s="415">
        <v>15</v>
      </c>
      <c r="DTH325" s="418" t="s">
        <v>772</v>
      </c>
      <c r="DTI325" s="417" t="s">
        <v>773</v>
      </c>
      <c r="DTJ325" s="414" t="s">
        <v>61</v>
      </c>
      <c r="DTK325" s="415">
        <v>15</v>
      </c>
      <c r="DTL325" s="418" t="s">
        <v>772</v>
      </c>
      <c r="DTM325" s="417" t="s">
        <v>773</v>
      </c>
      <c r="DTN325" s="414" t="s">
        <v>61</v>
      </c>
      <c r="DTO325" s="415">
        <v>15</v>
      </c>
      <c r="DTP325" s="418" t="s">
        <v>772</v>
      </c>
      <c r="DTQ325" s="417" t="s">
        <v>773</v>
      </c>
      <c r="DTR325" s="414" t="s">
        <v>61</v>
      </c>
      <c r="DTS325" s="415">
        <v>15</v>
      </c>
      <c r="DTT325" s="418" t="s">
        <v>772</v>
      </c>
      <c r="DTU325" s="417" t="s">
        <v>773</v>
      </c>
      <c r="DTV325" s="414" t="s">
        <v>61</v>
      </c>
      <c r="DTW325" s="415">
        <v>15</v>
      </c>
      <c r="DTX325" s="418" t="s">
        <v>772</v>
      </c>
      <c r="DTY325" s="417" t="s">
        <v>773</v>
      </c>
      <c r="DTZ325" s="414" t="s">
        <v>61</v>
      </c>
      <c r="DUA325" s="415">
        <v>15</v>
      </c>
      <c r="DUB325" s="418" t="s">
        <v>772</v>
      </c>
      <c r="DUC325" s="417" t="s">
        <v>773</v>
      </c>
      <c r="DUD325" s="414" t="s">
        <v>61</v>
      </c>
      <c r="DUE325" s="415">
        <v>15</v>
      </c>
      <c r="DUF325" s="418" t="s">
        <v>772</v>
      </c>
      <c r="DUG325" s="417" t="s">
        <v>773</v>
      </c>
      <c r="DUH325" s="414" t="s">
        <v>61</v>
      </c>
      <c r="DUI325" s="415">
        <v>15</v>
      </c>
      <c r="DUJ325" s="418" t="s">
        <v>772</v>
      </c>
      <c r="DUK325" s="417" t="s">
        <v>773</v>
      </c>
      <c r="DUL325" s="414" t="s">
        <v>61</v>
      </c>
      <c r="DUM325" s="415">
        <v>15</v>
      </c>
      <c r="DUN325" s="418" t="s">
        <v>772</v>
      </c>
      <c r="DUO325" s="417" t="s">
        <v>773</v>
      </c>
      <c r="DUP325" s="414" t="s">
        <v>61</v>
      </c>
      <c r="DUQ325" s="415">
        <v>15</v>
      </c>
      <c r="DUR325" s="418" t="s">
        <v>772</v>
      </c>
      <c r="DUS325" s="417" t="s">
        <v>773</v>
      </c>
      <c r="DUT325" s="414" t="s">
        <v>61</v>
      </c>
      <c r="DUU325" s="415">
        <v>15</v>
      </c>
      <c r="DUV325" s="418" t="s">
        <v>772</v>
      </c>
      <c r="DUW325" s="417" t="s">
        <v>773</v>
      </c>
      <c r="DUX325" s="414" t="s">
        <v>61</v>
      </c>
      <c r="DUY325" s="415">
        <v>15</v>
      </c>
      <c r="DUZ325" s="418" t="s">
        <v>772</v>
      </c>
      <c r="DVA325" s="417" t="s">
        <v>773</v>
      </c>
      <c r="DVB325" s="414" t="s">
        <v>61</v>
      </c>
      <c r="DVC325" s="415">
        <v>15</v>
      </c>
      <c r="DVD325" s="418" t="s">
        <v>772</v>
      </c>
      <c r="DVE325" s="417" t="s">
        <v>773</v>
      </c>
      <c r="DVF325" s="414" t="s">
        <v>61</v>
      </c>
      <c r="DVG325" s="415">
        <v>15</v>
      </c>
      <c r="DVH325" s="418" t="s">
        <v>772</v>
      </c>
      <c r="DVI325" s="417" t="s">
        <v>773</v>
      </c>
      <c r="DVJ325" s="414" t="s">
        <v>61</v>
      </c>
      <c r="DVK325" s="415">
        <v>15</v>
      </c>
      <c r="DVL325" s="418" t="s">
        <v>772</v>
      </c>
      <c r="DVM325" s="417" t="s">
        <v>773</v>
      </c>
      <c r="DVN325" s="414" t="s">
        <v>61</v>
      </c>
      <c r="DVO325" s="415">
        <v>15</v>
      </c>
      <c r="DVP325" s="418" t="s">
        <v>772</v>
      </c>
      <c r="DVQ325" s="417" t="s">
        <v>773</v>
      </c>
      <c r="DVR325" s="414" t="s">
        <v>61</v>
      </c>
      <c r="DVS325" s="415">
        <v>15</v>
      </c>
      <c r="DVT325" s="418" t="s">
        <v>772</v>
      </c>
      <c r="DVU325" s="417" t="s">
        <v>773</v>
      </c>
      <c r="DVV325" s="414" t="s">
        <v>61</v>
      </c>
      <c r="DVW325" s="415">
        <v>15</v>
      </c>
      <c r="DVX325" s="418" t="s">
        <v>772</v>
      </c>
      <c r="DVY325" s="417" t="s">
        <v>773</v>
      </c>
      <c r="DVZ325" s="414" t="s">
        <v>61</v>
      </c>
      <c r="DWA325" s="415">
        <v>15</v>
      </c>
      <c r="DWB325" s="418" t="s">
        <v>772</v>
      </c>
      <c r="DWC325" s="417" t="s">
        <v>773</v>
      </c>
      <c r="DWD325" s="414" t="s">
        <v>61</v>
      </c>
      <c r="DWE325" s="415">
        <v>15</v>
      </c>
      <c r="DWF325" s="418" t="s">
        <v>772</v>
      </c>
      <c r="DWG325" s="417" t="s">
        <v>773</v>
      </c>
      <c r="DWH325" s="414" t="s">
        <v>61</v>
      </c>
      <c r="DWI325" s="415">
        <v>15</v>
      </c>
      <c r="DWJ325" s="418" t="s">
        <v>772</v>
      </c>
      <c r="DWK325" s="417" t="s">
        <v>773</v>
      </c>
      <c r="DWL325" s="414" t="s">
        <v>61</v>
      </c>
      <c r="DWM325" s="415">
        <v>15</v>
      </c>
      <c r="DWN325" s="418" t="s">
        <v>772</v>
      </c>
      <c r="DWO325" s="417" t="s">
        <v>773</v>
      </c>
      <c r="DWP325" s="414" t="s">
        <v>61</v>
      </c>
      <c r="DWQ325" s="415">
        <v>15</v>
      </c>
      <c r="DWR325" s="418" t="s">
        <v>772</v>
      </c>
      <c r="DWS325" s="417" t="s">
        <v>773</v>
      </c>
      <c r="DWT325" s="414" t="s">
        <v>61</v>
      </c>
      <c r="DWU325" s="415">
        <v>15</v>
      </c>
      <c r="DWV325" s="418" t="s">
        <v>772</v>
      </c>
      <c r="DWW325" s="417" t="s">
        <v>773</v>
      </c>
      <c r="DWX325" s="414" t="s">
        <v>61</v>
      </c>
      <c r="DWY325" s="415">
        <v>15</v>
      </c>
      <c r="DWZ325" s="418" t="s">
        <v>772</v>
      </c>
      <c r="DXA325" s="417" t="s">
        <v>773</v>
      </c>
      <c r="DXB325" s="414" t="s">
        <v>61</v>
      </c>
      <c r="DXC325" s="415">
        <v>15</v>
      </c>
      <c r="DXD325" s="418" t="s">
        <v>772</v>
      </c>
      <c r="DXE325" s="417" t="s">
        <v>773</v>
      </c>
      <c r="DXF325" s="414" t="s">
        <v>61</v>
      </c>
      <c r="DXG325" s="415">
        <v>15</v>
      </c>
      <c r="DXH325" s="418" t="s">
        <v>772</v>
      </c>
      <c r="DXI325" s="417" t="s">
        <v>773</v>
      </c>
      <c r="DXJ325" s="414" t="s">
        <v>61</v>
      </c>
      <c r="DXK325" s="415">
        <v>15</v>
      </c>
      <c r="DXL325" s="418" t="s">
        <v>772</v>
      </c>
      <c r="DXM325" s="417" t="s">
        <v>773</v>
      </c>
      <c r="DXN325" s="414" t="s">
        <v>61</v>
      </c>
      <c r="DXO325" s="415">
        <v>15</v>
      </c>
      <c r="DXP325" s="418" t="s">
        <v>772</v>
      </c>
      <c r="DXQ325" s="417" t="s">
        <v>773</v>
      </c>
      <c r="DXR325" s="414" t="s">
        <v>61</v>
      </c>
      <c r="DXS325" s="415">
        <v>15</v>
      </c>
      <c r="DXT325" s="418" t="s">
        <v>772</v>
      </c>
      <c r="DXU325" s="417" t="s">
        <v>773</v>
      </c>
      <c r="DXV325" s="414" t="s">
        <v>61</v>
      </c>
      <c r="DXW325" s="415">
        <v>15</v>
      </c>
      <c r="DXX325" s="418" t="s">
        <v>772</v>
      </c>
      <c r="DXY325" s="417" t="s">
        <v>773</v>
      </c>
      <c r="DXZ325" s="414" t="s">
        <v>61</v>
      </c>
      <c r="DYA325" s="415">
        <v>15</v>
      </c>
      <c r="DYB325" s="418" t="s">
        <v>772</v>
      </c>
      <c r="DYC325" s="417" t="s">
        <v>773</v>
      </c>
      <c r="DYD325" s="414" t="s">
        <v>61</v>
      </c>
      <c r="DYE325" s="415">
        <v>15</v>
      </c>
      <c r="DYF325" s="418" t="s">
        <v>772</v>
      </c>
      <c r="DYG325" s="417" t="s">
        <v>773</v>
      </c>
      <c r="DYH325" s="414" t="s">
        <v>61</v>
      </c>
      <c r="DYI325" s="415">
        <v>15</v>
      </c>
      <c r="DYJ325" s="418" t="s">
        <v>772</v>
      </c>
      <c r="DYK325" s="417" t="s">
        <v>773</v>
      </c>
      <c r="DYL325" s="414" t="s">
        <v>61</v>
      </c>
      <c r="DYM325" s="415">
        <v>15</v>
      </c>
      <c r="DYN325" s="418" t="s">
        <v>772</v>
      </c>
      <c r="DYO325" s="417" t="s">
        <v>773</v>
      </c>
      <c r="DYP325" s="414" t="s">
        <v>61</v>
      </c>
      <c r="DYQ325" s="415">
        <v>15</v>
      </c>
      <c r="DYR325" s="418" t="s">
        <v>772</v>
      </c>
      <c r="DYS325" s="417" t="s">
        <v>773</v>
      </c>
      <c r="DYT325" s="414" t="s">
        <v>61</v>
      </c>
      <c r="DYU325" s="415">
        <v>15</v>
      </c>
      <c r="DYV325" s="418" t="s">
        <v>772</v>
      </c>
      <c r="DYW325" s="417" t="s">
        <v>773</v>
      </c>
      <c r="DYX325" s="414" t="s">
        <v>61</v>
      </c>
      <c r="DYY325" s="415">
        <v>15</v>
      </c>
      <c r="DYZ325" s="418" t="s">
        <v>772</v>
      </c>
      <c r="DZA325" s="417" t="s">
        <v>773</v>
      </c>
      <c r="DZB325" s="414" t="s">
        <v>61</v>
      </c>
      <c r="DZC325" s="415">
        <v>15</v>
      </c>
      <c r="DZD325" s="418" t="s">
        <v>772</v>
      </c>
      <c r="DZE325" s="417" t="s">
        <v>773</v>
      </c>
      <c r="DZF325" s="414" t="s">
        <v>61</v>
      </c>
      <c r="DZG325" s="415">
        <v>15</v>
      </c>
      <c r="DZH325" s="418" t="s">
        <v>772</v>
      </c>
      <c r="DZI325" s="417" t="s">
        <v>773</v>
      </c>
      <c r="DZJ325" s="414" t="s">
        <v>61</v>
      </c>
      <c r="DZK325" s="415">
        <v>15</v>
      </c>
      <c r="DZL325" s="418" t="s">
        <v>772</v>
      </c>
      <c r="DZM325" s="417" t="s">
        <v>773</v>
      </c>
      <c r="DZN325" s="414" t="s">
        <v>61</v>
      </c>
      <c r="DZO325" s="415">
        <v>15</v>
      </c>
      <c r="DZP325" s="418" t="s">
        <v>772</v>
      </c>
      <c r="DZQ325" s="417" t="s">
        <v>773</v>
      </c>
      <c r="DZR325" s="414" t="s">
        <v>61</v>
      </c>
      <c r="DZS325" s="415">
        <v>15</v>
      </c>
      <c r="DZT325" s="418" t="s">
        <v>772</v>
      </c>
      <c r="DZU325" s="417" t="s">
        <v>773</v>
      </c>
      <c r="DZV325" s="414" t="s">
        <v>61</v>
      </c>
      <c r="DZW325" s="415">
        <v>15</v>
      </c>
      <c r="DZX325" s="418" t="s">
        <v>772</v>
      </c>
      <c r="DZY325" s="417" t="s">
        <v>773</v>
      </c>
      <c r="DZZ325" s="414" t="s">
        <v>61</v>
      </c>
      <c r="EAA325" s="415">
        <v>15</v>
      </c>
      <c r="EAB325" s="418" t="s">
        <v>772</v>
      </c>
      <c r="EAC325" s="417" t="s">
        <v>773</v>
      </c>
      <c r="EAD325" s="414" t="s">
        <v>61</v>
      </c>
      <c r="EAE325" s="415">
        <v>15</v>
      </c>
      <c r="EAF325" s="418" t="s">
        <v>772</v>
      </c>
      <c r="EAG325" s="417" t="s">
        <v>773</v>
      </c>
      <c r="EAH325" s="414" t="s">
        <v>61</v>
      </c>
      <c r="EAI325" s="415">
        <v>15</v>
      </c>
      <c r="EAJ325" s="418" t="s">
        <v>772</v>
      </c>
      <c r="EAK325" s="417" t="s">
        <v>773</v>
      </c>
      <c r="EAL325" s="414" t="s">
        <v>61</v>
      </c>
      <c r="EAM325" s="415">
        <v>15</v>
      </c>
      <c r="EAN325" s="418" t="s">
        <v>772</v>
      </c>
      <c r="EAO325" s="417" t="s">
        <v>773</v>
      </c>
      <c r="EAP325" s="414" t="s">
        <v>61</v>
      </c>
      <c r="EAQ325" s="415">
        <v>15</v>
      </c>
      <c r="EAR325" s="418" t="s">
        <v>772</v>
      </c>
      <c r="EAS325" s="417" t="s">
        <v>773</v>
      </c>
      <c r="EAT325" s="414" t="s">
        <v>61</v>
      </c>
      <c r="EAU325" s="415">
        <v>15</v>
      </c>
      <c r="EAV325" s="418" t="s">
        <v>772</v>
      </c>
      <c r="EAW325" s="417" t="s">
        <v>773</v>
      </c>
      <c r="EAX325" s="414" t="s">
        <v>61</v>
      </c>
      <c r="EAY325" s="415">
        <v>15</v>
      </c>
      <c r="EAZ325" s="418" t="s">
        <v>772</v>
      </c>
      <c r="EBA325" s="417" t="s">
        <v>773</v>
      </c>
      <c r="EBB325" s="414" t="s">
        <v>61</v>
      </c>
      <c r="EBC325" s="415">
        <v>15</v>
      </c>
      <c r="EBD325" s="418" t="s">
        <v>772</v>
      </c>
      <c r="EBE325" s="417" t="s">
        <v>773</v>
      </c>
      <c r="EBF325" s="414" t="s">
        <v>61</v>
      </c>
      <c r="EBG325" s="415">
        <v>15</v>
      </c>
      <c r="EBH325" s="418" t="s">
        <v>772</v>
      </c>
      <c r="EBI325" s="417" t="s">
        <v>773</v>
      </c>
      <c r="EBJ325" s="414" t="s">
        <v>61</v>
      </c>
      <c r="EBK325" s="415">
        <v>15</v>
      </c>
      <c r="EBL325" s="418" t="s">
        <v>772</v>
      </c>
      <c r="EBM325" s="417" t="s">
        <v>773</v>
      </c>
      <c r="EBN325" s="414" t="s">
        <v>61</v>
      </c>
      <c r="EBO325" s="415">
        <v>15</v>
      </c>
      <c r="EBP325" s="418" t="s">
        <v>772</v>
      </c>
      <c r="EBQ325" s="417" t="s">
        <v>773</v>
      </c>
      <c r="EBR325" s="414" t="s">
        <v>61</v>
      </c>
      <c r="EBS325" s="415">
        <v>15</v>
      </c>
      <c r="EBT325" s="418" t="s">
        <v>772</v>
      </c>
      <c r="EBU325" s="417" t="s">
        <v>773</v>
      </c>
      <c r="EBV325" s="414" t="s">
        <v>61</v>
      </c>
      <c r="EBW325" s="415">
        <v>15</v>
      </c>
      <c r="EBX325" s="418" t="s">
        <v>772</v>
      </c>
      <c r="EBY325" s="417" t="s">
        <v>773</v>
      </c>
      <c r="EBZ325" s="414" t="s">
        <v>61</v>
      </c>
      <c r="ECA325" s="415">
        <v>15</v>
      </c>
      <c r="ECB325" s="418" t="s">
        <v>772</v>
      </c>
      <c r="ECC325" s="417" t="s">
        <v>773</v>
      </c>
      <c r="ECD325" s="414" t="s">
        <v>61</v>
      </c>
      <c r="ECE325" s="415">
        <v>15</v>
      </c>
      <c r="ECF325" s="418" t="s">
        <v>772</v>
      </c>
      <c r="ECG325" s="417" t="s">
        <v>773</v>
      </c>
      <c r="ECH325" s="414" t="s">
        <v>61</v>
      </c>
      <c r="ECI325" s="415">
        <v>15</v>
      </c>
      <c r="ECJ325" s="418" t="s">
        <v>772</v>
      </c>
      <c r="ECK325" s="417" t="s">
        <v>773</v>
      </c>
      <c r="ECL325" s="414" t="s">
        <v>61</v>
      </c>
      <c r="ECM325" s="415">
        <v>15</v>
      </c>
      <c r="ECN325" s="418" t="s">
        <v>772</v>
      </c>
      <c r="ECO325" s="417" t="s">
        <v>773</v>
      </c>
      <c r="ECP325" s="414" t="s">
        <v>61</v>
      </c>
      <c r="ECQ325" s="415">
        <v>15</v>
      </c>
      <c r="ECR325" s="418" t="s">
        <v>772</v>
      </c>
      <c r="ECS325" s="417" t="s">
        <v>773</v>
      </c>
      <c r="ECT325" s="414" t="s">
        <v>61</v>
      </c>
      <c r="ECU325" s="415">
        <v>15</v>
      </c>
      <c r="ECV325" s="418" t="s">
        <v>772</v>
      </c>
      <c r="ECW325" s="417" t="s">
        <v>773</v>
      </c>
      <c r="ECX325" s="414" t="s">
        <v>61</v>
      </c>
      <c r="ECY325" s="415">
        <v>15</v>
      </c>
      <c r="ECZ325" s="418" t="s">
        <v>772</v>
      </c>
      <c r="EDA325" s="417" t="s">
        <v>773</v>
      </c>
      <c r="EDB325" s="414" t="s">
        <v>61</v>
      </c>
      <c r="EDC325" s="415">
        <v>15</v>
      </c>
      <c r="EDD325" s="418" t="s">
        <v>772</v>
      </c>
      <c r="EDE325" s="417" t="s">
        <v>773</v>
      </c>
      <c r="EDF325" s="414" t="s">
        <v>61</v>
      </c>
      <c r="EDG325" s="415">
        <v>15</v>
      </c>
      <c r="EDH325" s="418" t="s">
        <v>772</v>
      </c>
      <c r="EDI325" s="417" t="s">
        <v>773</v>
      </c>
      <c r="EDJ325" s="414" t="s">
        <v>61</v>
      </c>
      <c r="EDK325" s="415">
        <v>15</v>
      </c>
      <c r="EDL325" s="418" t="s">
        <v>772</v>
      </c>
      <c r="EDM325" s="417" t="s">
        <v>773</v>
      </c>
      <c r="EDN325" s="414" t="s">
        <v>61</v>
      </c>
      <c r="EDO325" s="415">
        <v>15</v>
      </c>
      <c r="EDP325" s="418" t="s">
        <v>772</v>
      </c>
      <c r="EDQ325" s="417" t="s">
        <v>773</v>
      </c>
      <c r="EDR325" s="414" t="s">
        <v>61</v>
      </c>
      <c r="EDS325" s="415">
        <v>15</v>
      </c>
      <c r="EDT325" s="418" t="s">
        <v>772</v>
      </c>
      <c r="EDU325" s="417" t="s">
        <v>773</v>
      </c>
      <c r="EDV325" s="414" t="s">
        <v>61</v>
      </c>
      <c r="EDW325" s="415">
        <v>15</v>
      </c>
      <c r="EDX325" s="418" t="s">
        <v>772</v>
      </c>
      <c r="EDY325" s="417" t="s">
        <v>773</v>
      </c>
      <c r="EDZ325" s="414" t="s">
        <v>61</v>
      </c>
      <c r="EEA325" s="415">
        <v>15</v>
      </c>
      <c r="EEB325" s="418" t="s">
        <v>772</v>
      </c>
      <c r="EEC325" s="417" t="s">
        <v>773</v>
      </c>
      <c r="EED325" s="414" t="s">
        <v>61</v>
      </c>
      <c r="EEE325" s="415">
        <v>15</v>
      </c>
      <c r="EEF325" s="418" t="s">
        <v>772</v>
      </c>
      <c r="EEG325" s="417" t="s">
        <v>773</v>
      </c>
      <c r="EEH325" s="414" t="s">
        <v>61</v>
      </c>
      <c r="EEI325" s="415">
        <v>15</v>
      </c>
      <c r="EEJ325" s="418" t="s">
        <v>772</v>
      </c>
      <c r="EEK325" s="417" t="s">
        <v>773</v>
      </c>
      <c r="EEL325" s="414" t="s">
        <v>61</v>
      </c>
      <c r="EEM325" s="415">
        <v>15</v>
      </c>
      <c r="EEN325" s="418" t="s">
        <v>772</v>
      </c>
      <c r="EEO325" s="417" t="s">
        <v>773</v>
      </c>
      <c r="EEP325" s="414" t="s">
        <v>61</v>
      </c>
      <c r="EEQ325" s="415">
        <v>15</v>
      </c>
      <c r="EER325" s="418" t="s">
        <v>772</v>
      </c>
      <c r="EES325" s="417" t="s">
        <v>773</v>
      </c>
      <c r="EET325" s="414" t="s">
        <v>61</v>
      </c>
      <c r="EEU325" s="415">
        <v>15</v>
      </c>
      <c r="EEV325" s="418" t="s">
        <v>772</v>
      </c>
      <c r="EEW325" s="417" t="s">
        <v>773</v>
      </c>
      <c r="EEX325" s="414" t="s">
        <v>61</v>
      </c>
      <c r="EEY325" s="415">
        <v>15</v>
      </c>
      <c r="EEZ325" s="418" t="s">
        <v>772</v>
      </c>
      <c r="EFA325" s="417" t="s">
        <v>773</v>
      </c>
      <c r="EFB325" s="414" t="s">
        <v>61</v>
      </c>
      <c r="EFC325" s="415">
        <v>15</v>
      </c>
      <c r="EFD325" s="418" t="s">
        <v>772</v>
      </c>
      <c r="EFE325" s="417" t="s">
        <v>773</v>
      </c>
      <c r="EFF325" s="414" t="s">
        <v>61</v>
      </c>
      <c r="EFG325" s="415">
        <v>15</v>
      </c>
      <c r="EFH325" s="418" t="s">
        <v>772</v>
      </c>
      <c r="EFI325" s="417" t="s">
        <v>773</v>
      </c>
      <c r="EFJ325" s="414" t="s">
        <v>61</v>
      </c>
      <c r="EFK325" s="415">
        <v>15</v>
      </c>
      <c r="EFL325" s="418" t="s">
        <v>772</v>
      </c>
      <c r="EFM325" s="417" t="s">
        <v>773</v>
      </c>
      <c r="EFN325" s="414" t="s">
        <v>61</v>
      </c>
      <c r="EFO325" s="415">
        <v>15</v>
      </c>
      <c r="EFP325" s="418" t="s">
        <v>772</v>
      </c>
      <c r="EFQ325" s="417" t="s">
        <v>773</v>
      </c>
      <c r="EFR325" s="414" t="s">
        <v>61</v>
      </c>
      <c r="EFS325" s="415">
        <v>15</v>
      </c>
      <c r="EFT325" s="418" t="s">
        <v>772</v>
      </c>
      <c r="EFU325" s="417" t="s">
        <v>773</v>
      </c>
      <c r="EFV325" s="414" t="s">
        <v>61</v>
      </c>
      <c r="EFW325" s="415">
        <v>15</v>
      </c>
      <c r="EFX325" s="418" t="s">
        <v>772</v>
      </c>
      <c r="EFY325" s="417" t="s">
        <v>773</v>
      </c>
      <c r="EFZ325" s="414" t="s">
        <v>61</v>
      </c>
      <c r="EGA325" s="415">
        <v>15</v>
      </c>
      <c r="EGB325" s="418" t="s">
        <v>772</v>
      </c>
      <c r="EGC325" s="417" t="s">
        <v>773</v>
      </c>
      <c r="EGD325" s="414" t="s">
        <v>61</v>
      </c>
      <c r="EGE325" s="415">
        <v>15</v>
      </c>
      <c r="EGF325" s="418" t="s">
        <v>772</v>
      </c>
      <c r="EGG325" s="417" t="s">
        <v>773</v>
      </c>
      <c r="EGH325" s="414" t="s">
        <v>61</v>
      </c>
      <c r="EGI325" s="415">
        <v>15</v>
      </c>
      <c r="EGJ325" s="418" t="s">
        <v>772</v>
      </c>
      <c r="EGK325" s="417" t="s">
        <v>773</v>
      </c>
      <c r="EGL325" s="414" t="s">
        <v>61</v>
      </c>
      <c r="EGM325" s="415">
        <v>15</v>
      </c>
      <c r="EGN325" s="418" t="s">
        <v>772</v>
      </c>
      <c r="EGO325" s="417" t="s">
        <v>773</v>
      </c>
      <c r="EGP325" s="414" t="s">
        <v>61</v>
      </c>
      <c r="EGQ325" s="415">
        <v>15</v>
      </c>
      <c r="EGR325" s="418" t="s">
        <v>772</v>
      </c>
      <c r="EGS325" s="417" t="s">
        <v>773</v>
      </c>
      <c r="EGT325" s="414" t="s">
        <v>61</v>
      </c>
      <c r="EGU325" s="415">
        <v>15</v>
      </c>
      <c r="EGV325" s="418" t="s">
        <v>772</v>
      </c>
      <c r="EGW325" s="417" t="s">
        <v>773</v>
      </c>
      <c r="EGX325" s="414" t="s">
        <v>61</v>
      </c>
      <c r="EGY325" s="415">
        <v>15</v>
      </c>
      <c r="EGZ325" s="418" t="s">
        <v>772</v>
      </c>
      <c r="EHA325" s="417" t="s">
        <v>773</v>
      </c>
      <c r="EHB325" s="414" t="s">
        <v>61</v>
      </c>
      <c r="EHC325" s="415">
        <v>15</v>
      </c>
      <c r="EHD325" s="418" t="s">
        <v>772</v>
      </c>
      <c r="EHE325" s="417" t="s">
        <v>773</v>
      </c>
      <c r="EHF325" s="414" t="s">
        <v>61</v>
      </c>
      <c r="EHG325" s="415">
        <v>15</v>
      </c>
      <c r="EHH325" s="418" t="s">
        <v>772</v>
      </c>
      <c r="EHI325" s="417" t="s">
        <v>773</v>
      </c>
      <c r="EHJ325" s="414" t="s">
        <v>61</v>
      </c>
      <c r="EHK325" s="415">
        <v>15</v>
      </c>
      <c r="EHL325" s="418" t="s">
        <v>772</v>
      </c>
      <c r="EHM325" s="417" t="s">
        <v>773</v>
      </c>
      <c r="EHN325" s="414" t="s">
        <v>61</v>
      </c>
      <c r="EHO325" s="415">
        <v>15</v>
      </c>
      <c r="EHP325" s="418" t="s">
        <v>772</v>
      </c>
      <c r="EHQ325" s="417" t="s">
        <v>773</v>
      </c>
      <c r="EHR325" s="414" t="s">
        <v>61</v>
      </c>
      <c r="EHS325" s="415">
        <v>15</v>
      </c>
      <c r="EHT325" s="418" t="s">
        <v>772</v>
      </c>
      <c r="EHU325" s="417" t="s">
        <v>773</v>
      </c>
      <c r="EHV325" s="414" t="s">
        <v>61</v>
      </c>
      <c r="EHW325" s="415">
        <v>15</v>
      </c>
      <c r="EHX325" s="418" t="s">
        <v>772</v>
      </c>
      <c r="EHY325" s="417" t="s">
        <v>773</v>
      </c>
      <c r="EHZ325" s="414" t="s">
        <v>61</v>
      </c>
      <c r="EIA325" s="415">
        <v>15</v>
      </c>
      <c r="EIB325" s="418" t="s">
        <v>772</v>
      </c>
      <c r="EIC325" s="417" t="s">
        <v>773</v>
      </c>
      <c r="EID325" s="414" t="s">
        <v>61</v>
      </c>
      <c r="EIE325" s="415">
        <v>15</v>
      </c>
      <c r="EIF325" s="418" t="s">
        <v>772</v>
      </c>
      <c r="EIG325" s="417" t="s">
        <v>773</v>
      </c>
      <c r="EIH325" s="414" t="s">
        <v>61</v>
      </c>
      <c r="EII325" s="415">
        <v>15</v>
      </c>
      <c r="EIJ325" s="418" t="s">
        <v>772</v>
      </c>
      <c r="EIK325" s="417" t="s">
        <v>773</v>
      </c>
      <c r="EIL325" s="414" t="s">
        <v>61</v>
      </c>
      <c r="EIM325" s="415">
        <v>15</v>
      </c>
      <c r="EIN325" s="418" t="s">
        <v>772</v>
      </c>
      <c r="EIO325" s="417" t="s">
        <v>773</v>
      </c>
      <c r="EIP325" s="414" t="s">
        <v>61</v>
      </c>
      <c r="EIQ325" s="415">
        <v>15</v>
      </c>
      <c r="EIR325" s="418" t="s">
        <v>772</v>
      </c>
      <c r="EIS325" s="417" t="s">
        <v>773</v>
      </c>
      <c r="EIT325" s="414" t="s">
        <v>61</v>
      </c>
      <c r="EIU325" s="415">
        <v>15</v>
      </c>
      <c r="EIV325" s="418" t="s">
        <v>772</v>
      </c>
      <c r="EIW325" s="417" t="s">
        <v>773</v>
      </c>
      <c r="EIX325" s="414" t="s">
        <v>61</v>
      </c>
      <c r="EIY325" s="415">
        <v>15</v>
      </c>
      <c r="EIZ325" s="418" t="s">
        <v>772</v>
      </c>
      <c r="EJA325" s="417" t="s">
        <v>773</v>
      </c>
      <c r="EJB325" s="414" t="s">
        <v>61</v>
      </c>
      <c r="EJC325" s="415">
        <v>15</v>
      </c>
      <c r="EJD325" s="418" t="s">
        <v>772</v>
      </c>
      <c r="EJE325" s="417" t="s">
        <v>773</v>
      </c>
      <c r="EJF325" s="414" t="s">
        <v>61</v>
      </c>
      <c r="EJG325" s="415">
        <v>15</v>
      </c>
      <c r="EJH325" s="418" t="s">
        <v>772</v>
      </c>
      <c r="EJI325" s="417" t="s">
        <v>773</v>
      </c>
      <c r="EJJ325" s="414" t="s">
        <v>61</v>
      </c>
      <c r="EJK325" s="415">
        <v>15</v>
      </c>
      <c r="EJL325" s="418" t="s">
        <v>772</v>
      </c>
      <c r="EJM325" s="417" t="s">
        <v>773</v>
      </c>
      <c r="EJN325" s="414" t="s">
        <v>61</v>
      </c>
      <c r="EJO325" s="415">
        <v>15</v>
      </c>
      <c r="EJP325" s="418" t="s">
        <v>772</v>
      </c>
      <c r="EJQ325" s="417" t="s">
        <v>773</v>
      </c>
      <c r="EJR325" s="414" t="s">
        <v>61</v>
      </c>
      <c r="EJS325" s="415">
        <v>15</v>
      </c>
      <c r="EJT325" s="418" t="s">
        <v>772</v>
      </c>
      <c r="EJU325" s="417" t="s">
        <v>773</v>
      </c>
      <c r="EJV325" s="414" t="s">
        <v>61</v>
      </c>
      <c r="EJW325" s="415">
        <v>15</v>
      </c>
      <c r="EJX325" s="418" t="s">
        <v>772</v>
      </c>
      <c r="EJY325" s="417" t="s">
        <v>773</v>
      </c>
      <c r="EJZ325" s="414" t="s">
        <v>61</v>
      </c>
      <c r="EKA325" s="415">
        <v>15</v>
      </c>
      <c r="EKB325" s="418" t="s">
        <v>772</v>
      </c>
      <c r="EKC325" s="417" t="s">
        <v>773</v>
      </c>
      <c r="EKD325" s="414" t="s">
        <v>61</v>
      </c>
      <c r="EKE325" s="415">
        <v>15</v>
      </c>
      <c r="EKF325" s="418" t="s">
        <v>772</v>
      </c>
      <c r="EKG325" s="417" t="s">
        <v>773</v>
      </c>
      <c r="EKH325" s="414" t="s">
        <v>61</v>
      </c>
      <c r="EKI325" s="415">
        <v>15</v>
      </c>
      <c r="EKJ325" s="418" t="s">
        <v>772</v>
      </c>
      <c r="EKK325" s="417" t="s">
        <v>773</v>
      </c>
      <c r="EKL325" s="414" t="s">
        <v>61</v>
      </c>
      <c r="EKM325" s="415">
        <v>15</v>
      </c>
      <c r="EKN325" s="418" t="s">
        <v>772</v>
      </c>
      <c r="EKO325" s="417" t="s">
        <v>773</v>
      </c>
      <c r="EKP325" s="414" t="s">
        <v>61</v>
      </c>
      <c r="EKQ325" s="415">
        <v>15</v>
      </c>
      <c r="EKR325" s="418" t="s">
        <v>772</v>
      </c>
      <c r="EKS325" s="417" t="s">
        <v>773</v>
      </c>
      <c r="EKT325" s="414" t="s">
        <v>61</v>
      </c>
      <c r="EKU325" s="415">
        <v>15</v>
      </c>
      <c r="EKV325" s="418" t="s">
        <v>772</v>
      </c>
      <c r="EKW325" s="417" t="s">
        <v>773</v>
      </c>
      <c r="EKX325" s="414" t="s">
        <v>61</v>
      </c>
      <c r="EKY325" s="415">
        <v>15</v>
      </c>
      <c r="EKZ325" s="418" t="s">
        <v>772</v>
      </c>
      <c r="ELA325" s="417" t="s">
        <v>773</v>
      </c>
      <c r="ELB325" s="414" t="s">
        <v>61</v>
      </c>
      <c r="ELC325" s="415">
        <v>15</v>
      </c>
      <c r="ELD325" s="418" t="s">
        <v>772</v>
      </c>
      <c r="ELE325" s="417" t="s">
        <v>773</v>
      </c>
      <c r="ELF325" s="414" t="s">
        <v>61</v>
      </c>
      <c r="ELG325" s="415">
        <v>15</v>
      </c>
      <c r="ELH325" s="418" t="s">
        <v>772</v>
      </c>
      <c r="ELI325" s="417" t="s">
        <v>773</v>
      </c>
      <c r="ELJ325" s="414" t="s">
        <v>61</v>
      </c>
      <c r="ELK325" s="415">
        <v>15</v>
      </c>
      <c r="ELL325" s="418" t="s">
        <v>772</v>
      </c>
      <c r="ELM325" s="417" t="s">
        <v>773</v>
      </c>
      <c r="ELN325" s="414" t="s">
        <v>61</v>
      </c>
      <c r="ELO325" s="415">
        <v>15</v>
      </c>
      <c r="ELP325" s="418" t="s">
        <v>772</v>
      </c>
      <c r="ELQ325" s="417" t="s">
        <v>773</v>
      </c>
      <c r="ELR325" s="414" t="s">
        <v>61</v>
      </c>
      <c r="ELS325" s="415">
        <v>15</v>
      </c>
      <c r="ELT325" s="418" t="s">
        <v>772</v>
      </c>
      <c r="ELU325" s="417" t="s">
        <v>773</v>
      </c>
      <c r="ELV325" s="414" t="s">
        <v>61</v>
      </c>
      <c r="ELW325" s="415">
        <v>15</v>
      </c>
      <c r="ELX325" s="418" t="s">
        <v>772</v>
      </c>
      <c r="ELY325" s="417" t="s">
        <v>773</v>
      </c>
      <c r="ELZ325" s="414" t="s">
        <v>61</v>
      </c>
      <c r="EMA325" s="415">
        <v>15</v>
      </c>
      <c r="EMB325" s="418" t="s">
        <v>772</v>
      </c>
      <c r="EMC325" s="417" t="s">
        <v>773</v>
      </c>
      <c r="EMD325" s="414" t="s">
        <v>61</v>
      </c>
      <c r="EME325" s="415">
        <v>15</v>
      </c>
      <c r="EMF325" s="418" t="s">
        <v>772</v>
      </c>
      <c r="EMG325" s="417" t="s">
        <v>773</v>
      </c>
      <c r="EMH325" s="414" t="s">
        <v>61</v>
      </c>
      <c r="EMI325" s="415">
        <v>15</v>
      </c>
      <c r="EMJ325" s="418" t="s">
        <v>772</v>
      </c>
      <c r="EMK325" s="417" t="s">
        <v>773</v>
      </c>
      <c r="EML325" s="414" t="s">
        <v>61</v>
      </c>
      <c r="EMM325" s="415">
        <v>15</v>
      </c>
      <c r="EMN325" s="418" t="s">
        <v>772</v>
      </c>
      <c r="EMO325" s="417" t="s">
        <v>773</v>
      </c>
      <c r="EMP325" s="414" t="s">
        <v>61</v>
      </c>
      <c r="EMQ325" s="415">
        <v>15</v>
      </c>
      <c r="EMR325" s="418" t="s">
        <v>772</v>
      </c>
      <c r="EMS325" s="417" t="s">
        <v>773</v>
      </c>
      <c r="EMT325" s="414" t="s">
        <v>61</v>
      </c>
      <c r="EMU325" s="415">
        <v>15</v>
      </c>
      <c r="EMV325" s="418" t="s">
        <v>772</v>
      </c>
      <c r="EMW325" s="417" t="s">
        <v>773</v>
      </c>
      <c r="EMX325" s="414" t="s">
        <v>61</v>
      </c>
      <c r="EMY325" s="415">
        <v>15</v>
      </c>
      <c r="EMZ325" s="418" t="s">
        <v>772</v>
      </c>
      <c r="ENA325" s="417" t="s">
        <v>773</v>
      </c>
      <c r="ENB325" s="414" t="s">
        <v>61</v>
      </c>
      <c r="ENC325" s="415">
        <v>15</v>
      </c>
      <c r="END325" s="418" t="s">
        <v>772</v>
      </c>
      <c r="ENE325" s="417" t="s">
        <v>773</v>
      </c>
      <c r="ENF325" s="414" t="s">
        <v>61</v>
      </c>
      <c r="ENG325" s="415">
        <v>15</v>
      </c>
      <c r="ENH325" s="418" t="s">
        <v>772</v>
      </c>
      <c r="ENI325" s="417" t="s">
        <v>773</v>
      </c>
      <c r="ENJ325" s="414" t="s">
        <v>61</v>
      </c>
      <c r="ENK325" s="415">
        <v>15</v>
      </c>
      <c r="ENL325" s="418" t="s">
        <v>772</v>
      </c>
      <c r="ENM325" s="417" t="s">
        <v>773</v>
      </c>
      <c r="ENN325" s="414" t="s">
        <v>61</v>
      </c>
      <c r="ENO325" s="415">
        <v>15</v>
      </c>
      <c r="ENP325" s="418" t="s">
        <v>772</v>
      </c>
      <c r="ENQ325" s="417" t="s">
        <v>773</v>
      </c>
      <c r="ENR325" s="414" t="s">
        <v>61</v>
      </c>
      <c r="ENS325" s="415">
        <v>15</v>
      </c>
      <c r="ENT325" s="418" t="s">
        <v>772</v>
      </c>
      <c r="ENU325" s="417" t="s">
        <v>773</v>
      </c>
      <c r="ENV325" s="414" t="s">
        <v>61</v>
      </c>
      <c r="ENW325" s="415">
        <v>15</v>
      </c>
      <c r="ENX325" s="418" t="s">
        <v>772</v>
      </c>
      <c r="ENY325" s="417" t="s">
        <v>773</v>
      </c>
      <c r="ENZ325" s="414" t="s">
        <v>61</v>
      </c>
      <c r="EOA325" s="415">
        <v>15</v>
      </c>
      <c r="EOB325" s="418" t="s">
        <v>772</v>
      </c>
      <c r="EOC325" s="417" t="s">
        <v>773</v>
      </c>
      <c r="EOD325" s="414" t="s">
        <v>61</v>
      </c>
      <c r="EOE325" s="415">
        <v>15</v>
      </c>
      <c r="EOF325" s="418" t="s">
        <v>772</v>
      </c>
      <c r="EOG325" s="417" t="s">
        <v>773</v>
      </c>
      <c r="EOH325" s="414" t="s">
        <v>61</v>
      </c>
      <c r="EOI325" s="415">
        <v>15</v>
      </c>
      <c r="EOJ325" s="418" t="s">
        <v>772</v>
      </c>
      <c r="EOK325" s="417" t="s">
        <v>773</v>
      </c>
      <c r="EOL325" s="414" t="s">
        <v>61</v>
      </c>
      <c r="EOM325" s="415">
        <v>15</v>
      </c>
      <c r="EON325" s="418" t="s">
        <v>772</v>
      </c>
      <c r="EOO325" s="417" t="s">
        <v>773</v>
      </c>
      <c r="EOP325" s="414" t="s">
        <v>61</v>
      </c>
      <c r="EOQ325" s="415">
        <v>15</v>
      </c>
      <c r="EOR325" s="418" t="s">
        <v>772</v>
      </c>
      <c r="EOS325" s="417" t="s">
        <v>773</v>
      </c>
      <c r="EOT325" s="414" t="s">
        <v>61</v>
      </c>
      <c r="EOU325" s="415">
        <v>15</v>
      </c>
      <c r="EOV325" s="418" t="s">
        <v>772</v>
      </c>
      <c r="EOW325" s="417" t="s">
        <v>773</v>
      </c>
      <c r="EOX325" s="414" t="s">
        <v>61</v>
      </c>
      <c r="EOY325" s="415">
        <v>15</v>
      </c>
      <c r="EOZ325" s="418" t="s">
        <v>772</v>
      </c>
      <c r="EPA325" s="417" t="s">
        <v>773</v>
      </c>
      <c r="EPB325" s="414" t="s">
        <v>61</v>
      </c>
      <c r="EPC325" s="415">
        <v>15</v>
      </c>
      <c r="EPD325" s="418" t="s">
        <v>772</v>
      </c>
      <c r="EPE325" s="417" t="s">
        <v>773</v>
      </c>
      <c r="EPF325" s="414" t="s">
        <v>61</v>
      </c>
      <c r="EPG325" s="415">
        <v>15</v>
      </c>
      <c r="EPH325" s="418" t="s">
        <v>772</v>
      </c>
      <c r="EPI325" s="417" t="s">
        <v>773</v>
      </c>
      <c r="EPJ325" s="414" t="s">
        <v>61</v>
      </c>
      <c r="EPK325" s="415">
        <v>15</v>
      </c>
      <c r="EPL325" s="418" t="s">
        <v>772</v>
      </c>
      <c r="EPM325" s="417" t="s">
        <v>773</v>
      </c>
      <c r="EPN325" s="414" t="s">
        <v>61</v>
      </c>
      <c r="EPO325" s="415">
        <v>15</v>
      </c>
      <c r="EPP325" s="418" t="s">
        <v>772</v>
      </c>
      <c r="EPQ325" s="417" t="s">
        <v>773</v>
      </c>
      <c r="EPR325" s="414" t="s">
        <v>61</v>
      </c>
      <c r="EPS325" s="415">
        <v>15</v>
      </c>
      <c r="EPT325" s="418" t="s">
        <v>772</v>
      </c>
      <c r="EPU325" s="417" t="s">
        <v>773</v>
      </c>
      <c r="EPV325" s="414" t="s">
        <v>61</v>
      </c>
      <c r="EPW325" s="415">
        <v>15</v>
      </c>
      <c r="EPX325" s="418" t="s">
        <v>772</v>
      </c>
      <c r="EPY325" s="417" t="s">
        <v>773</v>
      </c>
      <c r="EPZ325" s="414" t="s">
        <v>61</v>
      </c>
      <c r="EQA325" s="415">
        <v>15</v>
      </c>
      <c r="EQB325" s="418" t="s">
        <v>772</v>
      </c>
      <c r="EQC325" s="417" t="s">
        <v>773</v>
      </c>
      <c r="EQD325" s="414" t="s">
        <v>61</v>
      </c>
      <c r="EQE325" s="415">
        <v>15</v>
      </c>
      <c r="EQF325" s="418" t="s">
        <v>772</v>
      </c>
      <c r="EQG325" s="417" t="s">
        <v>773</v>
      </c>
      <c r="EQH325" s="414" t="s">
        <v>61</v>
      </c>
      <c r="EQI325" s="415">
        <v>15</v>
      </c>
      <c r="EQJ325" s="418" t="s">
        <v>772</v>
      </c>
      <c r="EQK325" s="417" t="s">
        <v>773</v>
      </c>
      <c r="EQL325" s="414" t="s">
        <v>61</v>
      </c>
      <c r="EQM325" s="415">
        <v>15</v>
      </c>
      <c r="EQN325" s="418" t="s">
        <v>772</v>
      </c>
      <c r="EQO325" s="417" t="s">
        <v>773</v>
      </c>
      <c r="EQP325" s="414" t="s">
        <v>61</v>
      </c>
      <c r="EQQ325" s="415">
        <v>15</v>
      </c>
      <c r="EQR325" s="418" t="s">
        <v>772</v>
      </c>
      <c r="EQS325" s="417" t="s">
        <v>773</v>
      </c>
      <c r="EQT325" s="414" t="s">
        <v>61</v>
      </c>
      <c r="EQU325" s="415">
        <v>15</v>
      </c>
      <c r="EQV325" s="418" t="s">
        <v>772</v>
      </c>
      <c r="EQW325" s="417" t="s">
        <v>773</v>
      </c>
      <c r="EQX325" s="414" t="s">
        <v>61</v>
      </c>
      <c r="EQY325" s="415">
        <v>15</v>
      </c>
      <c r="EQZ325" s="418" t="s">
        <v>772</v>
      </c>
      <c r="ERA325" s="417" t="s">
        <v>773</v>
      </c>
      <c r="ERB325" s="414" t="s">
        <v>61</v>
      </c>
      <c r="ERC325" s="415">
        <v>15</v>
      </c>
      <c r="ERD325" s="418" t="s">
        <v>772</v>
      </c>
      <c r="ERE325" s="417" t="s">
        <v>773</v>
      </c>
      <c r="ERF325" s="414" t="s">
        <v>61</v>
      </c>
      <c r="ERG325" s="415">
        <v>15</v>
      </c>
      <c r="ERH325" s="418" t="s">
        <v>772</v>
      </c>
      <c r="ERI325" s="417" t="s">
        <v>773</v>
      </c>
      <c r="ERJ325" s="414" t="s">
        <v>61</v>
      </c>
      <c r="ERK325" s="415">
        <v>15</v>
      </c>
      <c r="ERL325" s="418" t="s">
        <v>772</v>
      </c>
      <c r="ERM325" s="417" t="s">
        <v>773</v>
      </c>
      <c r="ERN325" s="414" t="s">
        <v>61</v>
      </c>
      <c r="ERO325" s="415">
        <v>15</v>
      </c>
      <c r="ERP325" s="418" t="s">
        <v>772</v>
      </c>
      <c r="ERQ325" s="417" t="s">
        <v>773</v>
      </c>
      <c r="ERR325" s="414" t="s">
        <v>61</v>
      </c>
      <c r="ERS325" s="415">
        <v>15</v>
      </c>
      <c r="ERT325" s="418" t="s">
        <v>772</v>
      </c>
      <c r="ERU325" s="417" t="s">
        <v>773</v>
      </c>
      <c r="ERV325" s="414" t="s">
        <v>61</v>
      </c>
      <c r="ERW325" s="415">
        <v>15</v>
      </c>
      <c r="ERX325" s="418" t="s">
        <v>772</v>
      </c>
      <c r="ERY325" s="417" t="s">
        <v>773</v>
      </c>
      <c r="ERZ325" s="414" t="s">
        <v>61</v>
      </c>
      <c r="ESA325" s="415">
        <v>15</v>
      </c>
      <c r="ESB325" s="418" t="s">
        <v>772</v>
      </c>
      <c r="ESC325" s="417" t="s">
        <v>773</v>
      </c>
      <c r="ESD325" s="414" t="s">
        <v>61</v>
      </c>
      <c r="ESE325" s="415">
        <v>15</v>
      </c>
      <c r="ESF325" s="418" t="s">
        <v>772</v>
      </c>
      <c r="ESG325" s="417" t="s">
        <v>773</v>
      </c>
      <c r="ESH325" s="414" t="s">
        <v>61</v>
      </c>
      <c r="ESI325" s="415">
        <v>15</v>
      </c>
      <c r="ESJ325" s="418" t="s">
        <v>772</v>
      </c>
      <c r="ESK325" s="417" t="s">
        <v>773</v>
      </c>
      <c r="ESL325" s="414" t="s">
        <v>61</v>
      </c>
      <c r="ESM325" s="415">
        <v>15</v>
      </c>
      <c r="ESN325" s="418" t="s">
        <v>772</v>
      </c>
      <c r="ESO325" s="417" t="s">
        <v>773</v>
      </c>
      <c r="ESP325" s="414" t="s">
        <v>61</v>
      </c>
      <c r="ESQ325" s="415">
        <v>15</v>
      </c>
      <c r="ESR325" s="418" t="s">
        <v>772</v>
      </c>
      <c r="ESS325" s="417" t="s">
        <v>773</v>
      </c>
      <c r="EST325" s="414" t="s">
        <v>61</v>
      </c>
      <c r="ESU325" s="415">
        <v>15</v>
      </c>
      <c r="ESV325" s="418" t="s">
        <v>772</v>
      </c>
      <c r="ESW325" s="417" t="s">
        <v>773</v>
      </c>
      <c r="ESX325" s="414" t="s">
        <v>61</v>
      </c>
      <c r="ESY325" s="415">
        <v>15</v>
      </c>
      <c r="ESZ325" s="418" t="s">
        <v>772</v>
      </c>
      <c r="ETA325" s="417" t="s">
        <v>773</v>
      </c>
      <c r="ETB325" s="414" t="s">
        <v>61</v>
      </c>
      <c r="ETC325" s="415">
        <v>15</v>
      </c>
      <c r="ETD325" s="418" t="s">
        <v>772</v>
      </c>
      <c r="ETE325" s="417" t="s">
        <v>773</v>
      </c>
      <c r="ETF325" s="414" t="s">
        <v>61</v>
      </c>
      <c r="ETG325" s="415">
        <v>15</v>
      </c>
      <c r="ETH325" s="418" t="s">
        <v>772</v>
      </c>
      <c r="ETI325" s="417" t="s">
        <v>773</v>
      </c>
      <c r="ETJ325" s="414" t="s">
        <v>61</v>
      </c>
      <c r="ETK325" s="415">
        <v>15</v>
      </c>
      <c r="ETL325" s="418" t="s">
        <v>772</v>
      </c>
      <c r="ETM325" s="417" t="s">
        <v>773</v>
      </c>
      <c r="ETN325" s="414" t="s">
        <v>61</v>
      </c>
      <c r="ETO325" s="415">
        <v>15</v>
      </c>
      <c r="ETP325" s="418" t="s">
        <v>772</v>
      </c>
      <c r="ETQ325" s="417" t="s">
        <v>773</v>
      </c>
      <c r="ETR325" s="414" t="s">
        <v>61</v>
      </c>
      <c r="ETS325" s="415">
        <v>15</v>
      </c>
      <c r="ETT325" s="418" t="s">
        <v>772</v>
      </c>
      <c r="ETU325" s="417" t="s">
        <v>773</v>
      </c>
      <c r="ETV325" s="414" t="s">
        <v>61</v>
      </c>
      <c r="ETW325" s="415">
        <v>15</v>
      </c>
      <c r="ETX325" s="418" t="s">
        <v>772</v>
      </c>
      <c r="ETY325" s="417" t="s">
        <v>773</v>
      </c>
      <c r="ETZ325" s="414" t="s">
        <v>61</v>
      </c>
      <c r="EUA325" s="415">
        <v>15</v>
      </c>
      <c r="EUB325" s="418" t="s">
        <v>772</v>
      </c>
      <c r="EUC325" s="417" t="s">
        <v>773</v>
      </c>
      <c r="EUD325" s="414" t="s">
        <v>61</v>
      </c>
      <c r="EUE325" s="415">
        <v>15</v>
      </c>
      <c r="EUF325" s="418" t="s">
        <v>772</v>
      </c>
      <c r="EUG325" s="417" t="s">
        <v>773</v>
      </c>
      <c r="EUH325" s="414" t="s">
        <v>61</v>
      </c>
      <c r="EUI325" s="415">
        <v>15</v>
      </c>
      <c r="EUJ325" s="418" t="s">
        <v>772</v>
      </c>
      <c r="EUK325" s="417" t="s">
        <v>773</v>
      </c>
      <c r="EUL325" s="414" t="s">
        <v>61</v>
      </c>
      <c r="EUM325" s="415">
        <v>15</v>
      </c>
      <c r="EUN325" s="418" t="s">
        <v>772</v>
      </c>
      <c r="EUO325" s="417" t="s">
        <v>773</v>
      </c>
      <c r="EUP325" s="414" t="s">
        <v>61</v>
      </c>
      <c r="EUQ325" s="415">
        <v>15</v>
      </c>
      <c r="EUR325" s="418" t="s">
        <v>772</v>
      </c>
      <c r="EUS325" s="417" t="s">
        <v>773</v>
      </c>
      <c r="EUT325" s="414" t="s">
        <v>61</v>
      </c>
      <c r="EUU325" s="415">
        <v>15</v>
      </c>
      <c r="EUV325" s="418" t="s">
        <v>772</v>
      </c>
      <c r="EUW325" s="417" t="s">
        <v>773</v>
      </c>
      <c r="EUX325" s="414" t="s">
        <v>61</v>
      </c>
      <c r="EUY325" s="415">
        <v>15</v>
      </c>
      <c r="EUZ325" s="418" t="s">
        <v>772</v>
      </c>
      <c r="EVA325" s="417" t="s">
        <v>773</v>
      </c>
      <c r="EVB325" s="414" t="s">
        <v>61</v>
      </c>
      <c r="EVC325" s="415">
        <v>15</v>
      </c>
      <c r="EVD325" s="418" t="s">
        <v>772</v>
      </c>
      <c r="EVE325" s="417" t="s">
        <v>773</v>
      </c>
      <c r="EVF325" s="414" t="s">
        <v>61</v>
      </c>
      <c r="EVG325" s="415">
        <v>15</v>
      </c>
      <c r="EVH325" s="418" t="s">
        <v>772</v>
      </c>
      <c r="EVI325" s="417" t="s">
        <v>773</v>
      </c>
      <c r="EVJ325" s="414" t="s">
        <v>61</v>
      </c>
      <c r="EVK325" s="415">
        <v>15</v>
      </c>
      <c r="EVL325" s="418" t="s">
        <v>772</v>
      </c>
      <c r="EVM325" s="417" t="s">
        <v>773</v>
      </c>
      <c r="EVN325" s="414" t="s">
        <v>61</v>
      </c>
      <c r="EVO325" s="415">
        <v>15</v>
      </c>
      <c r="EVP325" s="418" t="s">
        <v>772</v>
      </c>
      <c r="EVQ325" s="417" t="s">
        <v>773</v>
      </c>
      <c r="EVR325" s="414" t="s">
        <v>61</v>
      </c>
      <c r="EVS325" s="415">
        <v>15</v>
      </c>
      <c r="EVT325" s="418" t="s">
        <v>772</v>
      </c>
      <c r="EVU325" s="417" t="s">
        <v>773</v>
      </c>
      <c r="EVV325" s="414" t="s">
        <v>61</v>
      </c>
      <c r="EVW325" s="415">
        <v>15</v>
      </c>
      <c r="EVX325" s="418" t="s">
        <v>772</v>
      </c>
      <c r="EVY325" s="417" t="s">
        <v>773</v>
      </c>
      <c r="EVZ325" s="414" t="s">
        <v>61</v>
      </c>
      <c r="EWA325" s="415">
        <v>15</v>
      </c>
      <c r="EWB325" s="418" t="s">
        <v>772</v>
      </c>
      <c r="EWC325" s="417" t="s">
        <v>773</v>
      </c>
      <c r="EWD325" s="414" t="s">
        <v>61</v>
      </c>
      <c r="EWE325" s="415">
        <v>15</v>
      </c>
      <c r="EWF325" s="418" t="s">
        <v>772</v>
      </c>
      <c r="EWG325" s="417" t="s">
        <v>773</v>
      </c>
      <c r="EWH325" s="414" t="s">
        <v>61</v>
      </c>
      <c r="EWI325" s="415">
        <v>15</v>
      </c>
      <c r="EWJ325" s="418" t="s">
        <v>772</v>
      </c>
      <c r="EWK325" s="417" t="s">
        <v>773</v>
      </c>
      <c r="EWL325" s="414" t="s">
        <v>61</v>
      </c>
      <c r="EWM325" s="415">
        <v>15</v>
      </c>
      <c r="EWN325" s="418" t="s">
        <v>772</v>
      </c>
      <c r="EWO325" s="417" t="s">
        <v>773</v>
      </c>
      <c r="EWP325" s="414" t="s">
        <v>61</v>
      </c>
      <c r="EWQ325" s="415">
        <v>15</v>
      </c>
      <c r="EWR325" s="418" t="s">
        <v>772</v>
      </c>
      <c r="EWS325" s="417" t="s">
        <v>773</v>
      </c>
      <c r="EWT325" s="414" t="s">
        <v>61</v>
      </c>
      <c r="EWU325" s="415">
        <v>15</v>
      </c>
      <c r="EWV325" s="418" t="s">
        <v>772</v>
      </c>
      <c r="EWW325" s="417" t="s">
        <v>773</v>
      </c>
      <c r="EWX325" s="414" t="s">
        <v>61</v>
      </c>
      <c r="EWY325" s="415">
        <v>15</v>
      </c>
      <c r="EWZ325" s="418" t="s">
        <v>772</v>
      </c>
      <c r="EXA325" s="417" t="s">
        <v>773</v>
      </c>
      <c r="EXB325" s="414" t="s">
        <v>61</v>
      </c>
      <c r="EXC325" s="415">
        <v>15</v>
      </c>
      <c r="EXD325" s="418" t="s">
        <v>772</v>
      </c>
      <c r="EXE325" s="417" t="s">
        <v>773</v>
      </c>
      <c r="EXF325" s="414" t="s">
        <v>61</v>
      </c>
      <c r="EXG325" s="415">
        <v>15</v>
      </c>
      <c r="EXH325" s="418" t="s">
        <v>772</v>
      </c>
      <c r="EXI325" s="417" t="s">
        <v>773</v>
      </c>
      <c r="EXJ325" s="414" t="s">
        <v>61</v>
      </c>
      <c r="EXK325" s="415">
        <v>15</v>
      </c>
      <c r="EXL325" s="418" t="s">
        <v>772</v>
      </c>
      <c r="EXM325" s="417" t="s">
        <v>773</v>
      </c>
      <c r="EXN325" s="414" t="s">
        <v>61</v>
      </c>
      <c r="EXO325" s="415">
        <v>15</v>
      </c>
      <c r="EXP325" s="418" t="s">
        <v>772</v>
      </c>
      <c r="EXQ325" s="417" t="s">
        <v>773</v>
      </c>
      <c r="EXR325" s="414" t="s">
        <v>61</v>
      </c>
      <c r="EXS325" s="415">
        <v>15</v>
      </c>
      <c r="EXT325" s="418" t="s">
        <v>772</v>
      </c>
      <c r="EXU325" s="417" t="s">
        <v>773</v>
      </c>
      <c r="EXV325" s="414" t="s">
        <v>61</v>
      </c>
      <c r="EXW325" s="415">
        <v>15</v>
      </c>
      <c r="EXX325" s="418" t="s">
        <v>772</v>
      </c>
      <c r="EXY325" s="417" t="s">
        <v>773</v>
      </c>
      <c r="EXZ325" s="414" t="s">
        <v>61</v>
      </c>
      <c r="EYA325" s="415">
        <v>15</v>
      </c>
      <c r="EYB325" s="418" t="s">
        <v>772</v>
      </c>
      <c r="EYC325" s="417" t="s">
        <v>773</v>
      </c>
      <c r="EYD325" s="414" t="s">
        <v>61</v>
      </c>
      <c r="EYE325" s="415">
        <v>15</v>
      </c>
      <c r="EYF325" s="418" t="s">
        <v>772</v>
      </c>
      <c r="EYG325" s="417" t="s">
        <v>773</v>
      </c>
      <c r="EYH325" s="414" t="s">
        <v>61</v>
      </c>
      <c r="EYI325" s="415">
        <v>15</v>
      </c>
      <c r="EYJ325" s="418" t="s">
        <v>772</v>
      </c>
      <c r="EYK325" s="417" t="s">
        <v>773</v>
      </c>
      <c r="EYL325" s="414" t="s">
        <v>61</v>
      </c>
      <c r="EYM325" s="415">
        <v>15</v>
      </c>
      <c r="EYN325" s="418" t="s">
        <v>772</v>
      </c>
      <c r="EYO325" s="417" t="s">
        <v>773</v>
      </c>
      <c r="EYP325" s="414" t="s">
        <v>61</v>
      </c>
      <c r="EYQ325" s="415">
        <v>15</v>
      </c>
      <c r="EYR325" s="418" t="s">
        <v>772</v>
      </c>
      <c r="EYS325" s="417" t="s">
        <v>773</v>
      </c>
      <c r="EYT325" s="414" t="s">
        <v>61</v>
      </c>
      <c r="EYU325" s="415">
        <v>15</v>
      </c>
      <c r="EYV325" s="418" t="s">
        <v>772</v>
      </c>
      <c r="EYW325" s="417" t="s">
        <v>773</v>
      </c>
      <c r="EYX325" s="414" t="s">
        <v>61</v>
      </c>
      <c r="EYY325" s="415">
        <v>15</v>
      </c>
      <c r="EYZ325" s="418" t="s">
        <v>772</v>
      </c>
      <c r="EZA325" s="417" t="s">
        <v>773</v>
      </c>
      <c r="EZB325" s="414" t="s">
        <v>61</v>
      </c>
      <c r="EZC325" s="415">
        <v>15</v>
      </c>
      <c r="EZD325" s="418" t="s">
        <v>772</v>
      </c>
      <c r="EZE325" s="417" t="s">
        <v>773</v>
      </c>
      <c r="EZF325" s="414" t="s">
        <v>61</v>
      </c>
      <c r="EZG325" s="415">
        <v>15</v>
      </c>
      <c r="EZH325" s="418" t="s">
        <v>772</v>
      </c>
      <c r="EZI325" s="417" t="s">
        <v>773</v>
      </c>
      <c r="EZJ325" s="414" t="s">
        <v>61</v>
      </c>
      <c r="EZK325" s="415">
        <v>15</v>
      </c>
      <c r="EZL325" s="418" t="s">
        <v>772</v>
      </c>
      <c r="EZM325" s="417" t="s">
        <v>773</v>
      </c>
      <c r="EZN325" s="414" t="s">
        <v>61</v>
      </c>
      <c r="EZO325" s="415">
        <v>15</v>
      </c>
      <c r="EZP325" s="418" t="s">
        <v>772</v>
      </c>
      <c r="EZQ325" s="417" t="s">
        <v>773</v>
      </c>
      <c r="EZR325" s="414" t="s">
        <v>61</v>
      </c>
      <c r="EZS325" s="415">
        <v>15</v>
      </c>
      <c r="EZT325" s="418" t="s">
        <v>772</v>
      </c>
      <c r="EZU325" s="417" t="s">
        <v>773</v>
      </c>
      <c r="EZV325" s="414" t="s">
        <v>61</v>
      </c>
      <c r="EZW325" s="415">
        <v>15</v>
      </c>
      <c r="EZX325" s="418" t="s">
        <v>772</v>
      </c>
      <c r="EZY325" s="417" t="s">
        <v>773</v>
      </c>
      <c r="EZZ325" s="414" t="s">
        <v>61</v>
      </c>
      <c r="FAA325" s="415">
        <v>15</v>
      </c>
      <c r="FAB325" s="418" t="s">
        <v>772</v>
      </c>
      <c r="FAC325" s="417" t="s">
        <v>773</v>
      </c>
      <c r="FAD325" s="414" t="s">
        <v>61</v>
      </c>
      <c r="FAE325" s="415">
        <v>15</v>
      </c>
      <c r="FAF325" s="418" t="s">
        <v>772</v>
      </c>
      <c r="FAG325" s="417" t="s">
        <v>773</v>
      </c>
      <c r="FAH325" s="414" t="s">
        <v>61</v>
      </c>
      <c r="FAI325" s="415">
        <v>15</v>
      </c>
      <c r="FAJ325" s="418" t="s">
        <v>772</v>
      </c>
      <c r="FAK325" s="417" t="s">
        <v>773</v>
      </c>
      <c r="FAL325" s="414" t="s">
        <v>61</v>
      </c>
      <c r="FAM325" s="415">
        <v>15</v>
      </c>
      <c r="FAN325" s="418" t="s">
        <v>772</v>
      </c>
      <c r="FAO325" s="417" t="s">
        <v>773</v>
      </c>
      <c r="FAP325" s="414" t="s">
        <v>61</v>
      </c>
      <c r="FAQ325" s="415">
        <v>15</v>
      </c>
      <c r="FAR325" s="418" t="s">
        <v>772</v>
      </c>
      <c r="FAS325" s="417" t="s">
        <v>773</v>
      </c>
      <c r="FAT325" s="414" t="s">
        <v>61</v>
      </c>
      <c r="FAU325" s="415">
        <v>15</v>
      </c>
      <c r="FAV325" s="418" t="s">
        <v>772</v>
      </c>
      <c r="FAW325" s="417" t="s">
        <v>773</v>
      </c>
      <c r="FAX325" s="414" t="s">
        <v>61</v>
      </c>
      <c r="FAY325" s="415">
        <v>15</v>
      </c>
      <c r="FAZ325" s="418" t="s">
        <v>772</v>
      </c>
      <c r="FBA325" s="417" t="s">
        <v>773</v>
      </c>
      <c r="FBB325" s="414" t="s">
        <v>61</v>
      </c>
      <c r="FBC325" s="415">
        <v>15</v>
      </c>
      <c r="FBD325" s="418" t="s">
        <v>772</v>
      </c>
      <c r="FBE325" s="417" t="s">
        <v>773</v>
      </c>
      <c r="FBF325" s="414" t="s">
        <v>61</v>
      </c>
      <c r="FBG325" s="415">
        <v>15</v>
      </c>
      <c r="FBH325" s="418" t="s">
        <v>772</v>
      </c>
      <c r="FBI325" s="417" t="s">
        <v>773</v>
      </c>
      <c r="FBJ325" s="414" t="s">
        <v>61</v>
      </c>
      <c r="FBK325" s="415">
        <v>15</v>
      </c>
      <c r="FBL325" s="418" t="s">
        <v>772</v>
      </c>
      <c r="FBM325" s="417" t="s">
        <v>773</v>
      </c>
      <c r="FBN325" s="414" t="s">
        <v>61</v>
      </c>
      <c r="FBO325" s="415">
        <v>15</v>
      </c>
      <c r="FBP325" s="418" t="s">
        <v>772</v>
      </c>
      <c r="FBQ325" s="417" t="s">
        <v>773</v>
      </c>
      <c r="FBR325" s="414" t="s">
        <v>61</v>
      </c>
      <c r="FBS325" s="415">
        <v>15</v>
      </c>
      <c r="FBT325" s="418" t="s">
        <v>772</v>
      </c>
      <c r="FBU325" s="417" t="s">
        <v>773</v>
      </c>
      <c r="FBV325" s="414" t="s">
        <v>61</v>
      </c>
      <c r="FBW325" s="415">
        <v>15</v>
      </c>
      <c r="FBX325" s="418" t="s">
        <v>772</v>
      </c>
      <c r="FBY325" s="417" t="s">
        <v>773</v>
      </c>
      <c r="FBZ325" s="414" t="s">
        <v>61</v>
      </c>
      <c r="FCA325" s="415">
        <v>15</v>
      </c>
      <c r="FCB325" s="418" t="s">
        <v>772</v>
      </c>
      <c r="FCC325" s="417" t="s">
        <v>773</v>
      </c>
      <c r="FCD325" s="414" t="s">
        <v>61</v>
      </c>
      <c r="FCE325" s="415">
        <v>15</v>
      </c>
      <c r="FCF325" s="418" t="s">
        <v>772</v>
      </c>
      <c r="FCG325" s="417" t="s">
        <v>773</v>
      </c>
      <c r="FCH325" s="414" t="s">
        <v>61</v>
      </c>
      <c r="FCI325" s="415">
        <v>15</v>
      </c>
      <c r="FCJ325" s="418" t="s">
        <v>772</v>
      </c>
      <c r="FCK325" s="417" t="s">
        <v>773</v>
      </c>
      <c r="FCL325" s="414" t="s">
        <v>61</v>
      </c>
      <c r="FCM325" s="415">
        <v>15</v>
      </c>
      <c r="FCN325" s="418" t="s">
        <v>772</v>
      </c>
      <c r="FCO325" s="417" t="s">
        <v>773</v>
      </c>
      <c r="FCP325" s="414" t="s">
        <v>61</v>
      </c>
      <c r="FCQ325" s="415">
        <v>15</v>
      </c>
      <c r="FCR325" s="418" t="s">
        <v>772</v>
      </c>
      <c r="FCS325" s="417" t="s">
        <v>773</v>
      </c>
      <c r="FCT325" s="414" t="s">
        <v>61</v>
      </c>
      <c r="FCU325" s="415">
        <v>15</v>
      </c>
      <c r="FCV325" s="418" t="s">
        <v>772</v>
      </c>
      <c r="FCW325" s="417" t="s">
        <v>773</v>
      </c>
      <c r="FCX325" s="414" t="s">
        <v>61</v>
      </c>
      <c r="FCY325" s="415">
        <v>15</v>
      </c>
      <c r="FCZ325" s="418" t="s">
        <v>772</v>
      </c>
      <c r="FDA325" s="417" t="s">
        <v>773</v>
      </c>
      <c r="FDB325" s="414" t="s">
        <v>61</v>
      </c>
      <c r="FDC325" s="415">
        <v>15</v>
      </c>
      <c r="FDD325" s="418" t="s">
        <v>772</v>
      </c>
      <c r="FDE325" s="417" t="s">
        <v>773</v>
      </c>
      <c r="FDF325" s="414" t="s">
        <v>61</v>
      </c>
      <c r="FDG325" s="415">
        <v>15</v>
      </c>
      <c r="FDH325" s="418" t="s">
        <v>772</v>
      </c>
      <c r="FDI325" s="417" t="s">
        <v>773</v>
      </c>
      <c r="FDJ325" s="414" t="s">
        <v>61</v>
      </c>
      <c r="FDK325" s="415">
        <v>15</v>
      </c>
      <c r="FDL325" s="418" t="s">
        <v>772</v>
      </c>
      <c r="FDM325" s="417" t="s">
        <v>773</v>
      </c>
      <c r="FDN325" s="414" t="s">
        <v>61</v>
      </c>
      <c r="FDO325" s="415">
        <v>15</v>
      </c>
      <c r="FDP325" s="418" t="s">
        <v>772</v>
      </c>
      <c r="FDQ325" s="417" t="s">
        <v>773</v>
      </c>
      <c r="FDR325" s="414" t="s">
        <v>61</v>
      </c>
      <c r="FDS325" s="415">
        <v>15</v>
      </c>
      <c r="FDT325" s="418" t="s">
        <v>772</v>
      </c>
      <c r="FDU325" s="417" t="s">
        <v>773</v>
      </c>
      <c r="FDV325" s="414" t="s">
        <v>61</v>
      </c>
      <c r="FDW325" s="415">
        <v>15</v>
      </c>
      <c r="FDX325" s="418" t="s">
        <v>772</v>
      </c>
      <c r="FDY325" s="417" t="s">
        <v>773</v>
      </c>
      <c r="FDZ325" s="414" t="s">
        <v>61</v>
      </c>
      <c r="FEA325" s="415">
        <v>15</v>
      </c>
      <c r="FEB325" s="418" t="s">
        <v>772</v>
      </c>
      <c r="FEC325" s="417" t="s">
        <v>773</v>
      </c>
      <c r="FED325" s="414" t="s">
        <v>61</v>
      </c>
      <c r="FEE325" s="415">
        <v>15</v>
      </c>
      <c r="FEF325" s="418" t="s">
        <v>772</v>
      </c>
      <c r="FEG325" s="417" t="s">
        <v>773</v>
      </c>
      <c r="FEH325" s="414" t="s">
        <v>61</v>
      </c>
      <c r="FEI325" s="415">
        <v>15</v>
      </c>
      <c r="FEJ325" s="418" t="s">
        <v>772</v>
      </c>
      <c r="FEK325" s="417" t="s">
        <v>773</v>
      </c>
      <c r="FEL325" s="414" t="s">
        <v>61</v>
      </c>
      <c r="FEM325" s="415">
        <v>15</v>
      </c>
      <c r="FEN325" s="418" t="s">
        <v>772</v>
      </c>
      <c r="FEO325" s="417" t="s">
        <v>773</v>
      </c>
      <c r="FEP325" s="414" t="s">
        <v>61</v>
      </c>
      <c r="FEQ325" s="415">
        <v>15</v>
      </c>
      <c r="FER325" s="418" t="s">
        <v>772</v>
      </c>
      <c r="FES325" s="417" t="s">
        <v>773</v>
      </c>
      <c r="FET325" s="414" t="s">
        <v>61</v>
      </c>
      <c r="FEU325" s="415">
        <v>15</v>
      </c>
      <c r="FEV325" s="418" t="s">
        <v>772</v>
      </c>
      <c r="FEW325" s="417" t="s">
        <v>773</v>
      </c>
      <c r="FEX325" s="414" t="s">
        <v>61</v>
      </c>
      <c r="FEY325" s="415">
        <v>15</v>
      </c>
      <c r="FEZ325" s="418" t="s">
        <v>772</v>
      </c>
      <c r="FFA325" s="417" t="s">
        <v>773</v>
      </c>
      <c r="FFB325" s="414" t="s">
        <v>61</v>
      </c>
      <c r="FFC325" s="415">
        <v>15</v>
      </c>
      <c r="FFD325" s="418" t="s">
        <v>772</v>
      </c>
      <c r="FFE325" s="417" t="s">
        <v>773</v>
      </c>
      <c r="FFF325" s="414" t="s">
        <v>61</v>
      </c>
      <c r="FFG325" s="415">
        <v>15</v>
      </c>
      <c r="FFH325" s="418" t="s">
        <v>772</v>
      </c>
      <c r="FFI325" s="417" t="s">
        <v>773</v>
      </c>
      <c r="FFJ325" s="414" t="s">
        <v>61</v>
      </c>
      <c r="FFK325" s="415">
        <v>15</v>
      </c>
      <c r="FFL325" s="418" t="s">
        <v>772</v>
      </c>
      <c r="FFM325" s="417" t="s">
        <v>773</v>
      </c>
      <c r="FFN325" s="414" t="s">
        <v>61</v>
      </c>
      <c r="FFO325" s="415">
        <v>15</v>
      </c>
      <c r="FFP325" s="418" t="s">
        <v>772</v>
      </c>
      <c r="FFQ325" s="417" t="s">
        <v>773</v>
      </c>
      <c r="FFR325" s="414" t="s">
        <v>61</v>
      </c>
      <c r="FFS325" s="415">
        <v>15</v>
      </c>
      <c r="FFT325" s="418" t="s">
        <v>772</v>
      </c>
      <c r="FFU325" s="417" t="s">
        <v>773</v>
      </c>
      <c r="FFV325" s="414" t="s">
        <v>61</v>
      </c>
      <c r="FFW325" s="415">
        <v>15</v>
      </c>
      <c r="FFX325" s="418" t="s">
        <v>772</v>
      </c>
      <c r="FFY325" s="417" t="s">
        <v>773</v>
      </c>
      <c r="FFZ325" s="414" t="s">
        <v>61</v>
      </c>
      <c r="FGA325" s="415">
        <v>15</v>
      </c>
      <c r="FGB325" s="418" t="s">
        <v>772</v>
      </c>
      <c r="FGC325" s="417" t="s">
        <v>773</v>
      </c>
      <c r="FGD325" s="414" t="s">
        <v>61</v>
      </c>
      <c r="FGE325" s="415">
        <v>15</v>
      </c>
      <c r="FGF325" s="418" t="s">
        <v>772</v>
      </c>
      <c r="FGG325" s="417" t="s">
        <v>773</v>
      </c>
      <c r="FGH325" s="414" t="s">
        <v>61</v>
      </c>
      <c r="FGI325" s="415">
        <v>15</v>
      </c>
      <c r="FGJ325" s="418" t="s">
        <v>772</v>
      </c>
      <c r="FGK325" s="417" t="s">
        <v>773</v>
      </c>
      <c r="FGL325" s="414" t="s">
        <v>61</v>
      </c>
      <c r="FGM325" s="415">
        <v>15</v>
      </c>
      <c r="FGN325" s="418" t="s">
        <v>772</v>
      </c>
      <c r="FGO325" s="417" t="s">
        <v>773</v>
      </c>
      <c r="FGP325" s="414" t="s">
        <v>61</v>
      </c>
      <c r="FGQ325" s="415">
        <v>15</v>
      </c>
      <c r="FGR325" s="418" t="s">
        <v>772</v>
      </c>
      <c r="FGS325" s="417" t="s">
        <v>773</v>
      </c>
      <c r="FGT325" s="414" t="s">
        <v>61</v>
      </c>
      <c r="FGU325" s="415">
        <v>15</v>
      </c>
      <c r="FGV325" s="418" t="s">
        <v>772</v>
      </c>
      <c r="FGW325" s="417" t="s">
        <v>773</v>
      </c>
      <c r="FGX325" s="414" t="s">
        <v>61</v>
      </c>
      <c r="FGY325" s="415">
        <v>15</v>
      </c>
      <c r="FGZ325" s="418" t="s">
        <v>772</v>
      </c>
      <c r="FHA325" s="417" t="s">
        <v>773</v>
      </c>
      <c r="FHB325" s="414" t="s">
        <v>61</v>
      </c>
      <c r="FHC325" s="415">
        <v>15</v>
      </c>
      <c r="FHD325" s="418" t="s">
        <v>772</v>
      </c>
      <c r="FHE325" s="417" t="s">
        <v>773</v>
      </c>
      <c r="FHF325" s="414" t="s">
        <v>61</v>
      </c>
      <c r="FHG325" s="415">
        <v>15</v>
      </c>
      <c r="FHH325" s="418" t="s">
        <v>772</v>
      </c>
      <c r="FHI325" s="417" t="s">
        <v>773</v>
      </c>
      <c r="FHJ325" s="414" t="s">
        <v>61</v>
      </c>
      <c r="FHK325" s="415">
        <v>15</v>
      </c>
      <c r="FHL325" s="418" t="s">
        <v>772</v>
      </c>
      <c r="FHM325" s="417" t="s">
        <v>773</v>
      </c>
      <c r="FHN325" s="414" t="s">
        <v>61</v>
      </c>
      <c r="FHO325" s="415">
        <v>15</v>
      </c>
      <c r="FHP325" s="418" t="s">
        <v>772</v>
      </c>
      <c r="FHQ325" s="417" t="s">
        <v>773</v>
      </c>
      <c r="FHR325" s="414" t="s">
        <v>61</v>
      </c>
      <c r="FHS325" s="415">
        <v>15</v>
      </c>
      <c r="FHT325" s="418" t="s">
        <v>772</v>
      </c>
      <c r="FHU325" s="417" t="s">
        <v>773</v>
      </c>
      <c r="FHV325" s="414" t="s">
        <v>61</v>
      </c>
      <c r="FHW325" s="415">
        <v>15</v>
      </c>
      <c r="FHX325" s="418" t="s">
        <v>772</v>
      </c>
      <c r="FHY325" s="417" t="s">
        <v>773</v>
      </c>
      <c r="FHZ325" s="414" t="s">
        <v>61</v>
      </c>
      <c r="FIA325" s="415">
        <v>15</v>
      </c>
      <c r="FIB325" s="418" t="s">
        <v>772</v>
      </c>
      <c r="FIC325" s="417" t="s">
        <v>773</v>
      </c>
      <c r="FID325" s="414" t="s">
        <v>61</v>
      </c>
      <c r="FIE325" s="415">
        <v>15</v>
      </c>
      <c r="FIF325" s="418" t="s">
        <v>772</v>
      </c>
      <c r="FIG325" s="417" t="s">
        <v>773</v>
      </c>
      <c r="FIH325" s="414" t="s">
        <v>61</v>
      </c>
      <c r="FII325" s="415">
        <v>15</v>
      </c>
      <c r="FIJ325" s="418" t="s">
        <v>772</v>
      </c>
      <c r="FIK325" s="417" t="s">
        <v>773</v>
      </c>
      <c r="FIL325" s="414" t="s">
        <v>61</v>
      </c>
      <c r="FIM325" s="415">
        <v>15</v>
      </c>
      <c r="FIN325" s="418" t="s">
        <v>772</v>
      </c>
      <c r="FIO325" s="417" t="s">
        <v>773</v>
      </c>
      <c r="FIP325" s="414" t="s">
        <v>61</v>
      </c>
      <c r="FIQ325" s="415">
        <v>15</v>
      </c>
      <c r="FIR325" s="418" t="s">
        <v>772</v>
      </c>
      <c r="FIS325" s="417" t="s">
        <v>773</v>
      </c>
      <c r="FIT325" s="414" t="s">
        <v>61</v>
      </c>
      <c r="FIU325" s="415">
        <v>15</v>
      </c>
      <c r="FIV325" s="418" t="s">
        <v>772</v>
      </c>
      <c r="FIW325" s="417" t="s">
        <v>773</v>
      </c>
      <c r="FIX325" s="414" t="s">
        <v>61</v>
      </c>
      <c r="FIY325" s="415">
        <v>15</v>
      </c>
      <c r="FIZ325" s="418" t="s">
        <v>772</v>
      </c>
      <c r="FJA325" s="417" t="s">
        <v>773</v>
      </c>
      <c r="FJB325" s="414" t="s">
        <v>61</v>
      </c>
      <c r="FJC325" s="415">
        <v>15</v>
      </c>
      <c r="FJD325" s="418" t="s">
        <v>772</v>
      </c>
      <c r="FJE325" s="417" t="s">
        <v>773</v>
      </c>
      <c r="FJF325" s="414" t="s">
        <v>61</v>
      </c>
      <c r="FJG325" s="415">
        <v>15</v>
      </c>
      <c r="FJH325" s="418" t="s">
        <v>772</v>
      </c>
      <c r="FJI325" s="417" t="s">
        <v>773</v>
      </c>
      <c r="FJJ325" s="414" t="s">
        <v>61</v>
      </c>
      <c r="FJK325" s="415">
        <v>15</v>
      </c>
      <c r="FJL325" s="418" t="s">
        <v>772</v>
      </c>
      <c r="FJM325" s="417" t="s">
        <v>773</v>
      </c>
      <c r="FJN325" s="414" t="s">
        <v>61</v>
      </c>
      <c r="FJO325" s="415">
        <v>15</v>
      </c>
      <c r="FJP325" s="418" t="s">
        <v>772</v>
      </c>
      <c r="FJQ325" s="417" t="s">
        <v>773</v>
      </c>
      <c r="FJR325" s="414" t="s">
        <v>61</v>
      </c>
      <c r="FJS325" s="415">
        <v>15</v>
      </c>
      <c r="FJT325" s="418" t="s">
        <v>772</v>
      </c>
      <c r="FJU325" s="417" t="s">
        <v>773</v>
      </c>
      <c r="FJV325" s="414" t="s">
        <v>61</v>
      </c>
      <c r="FJW325" s="415">
        <v>15</v>
      </c>
      <c r="FJX325" s="418" t="s">
        <v>772</v>
      </c>
      <c r="FJY325" s="417" t="s">
        <v>773</v>
      </c>
      <c r="FJZ325" s="414" t="s">
        <v>61</v>
      </c>
      <c r="FKA325" s="415">
        <v>15</v>
      </c>
      <c r="FKB325" s="418" t="s">
        <v>772</v>
      </c>
      <c r="FKC325" s="417" t="s">
        <v>773</v>
      </c>
      <c r="FKD325" s="414" t="s">
        <v>61</v>
      </c>
      <c r="FKE325" s="415">
        <v>15</v>
      </c>
      <c r="FKF325" s="418" t="s">
        <v>772</v>
      </c>
      <c r="FKG325" s="417" t="s">
        <v>773</v>
      </c>
      <c r="FKH325" s="414" t="s">
        <v>61</v>
      </c>
      <c r="FKI325" s="415">
        <v>15</v>
      </c>
      <c r="FKJ325" s="418" t="s">
        <v>772</v>
      </c>
      <c r="FKK325" s="417" t="s">
        <v>773</v>
      </c>
      <c r="FKL325" s="414" t="s">
        <v>61</v>
      </c>
      <c r="FKM325" s="415">
        <v>15</v>
      </c>
      <c r="FKN325" s="418" t="s">
        <v>772</v>
      </c>
      <c r="FKO325" s="417" t="s">
        <v>773</v>
      </c>
      <c r="FKP325" s="414" t="s">
        <v>61</v>
      </c>
      <c r="FKQ325" s="415">
        <v>15</v>
      </c>
      <c r="FKR325" s="418" t="s">
        <v>772</v>
      </c>
      <c r="FKS325" s="417" t="s">
        <v>773</v>
      </c>
      <c r="FKT325" s="414" t="s">
        <v>61</v>
      </c>
      <c r="FKU325" s="415">
        <v>15</v>
      </c>
      <c r="FKV325" s="418" t="s">
        <v>772</v>
      </c>
      <c r="FKW325" s="417" t="s">
        <v>773</v>
      </c>
      <c r="FKX325" s="414" t="s">
        <v>61</v>
      </c>
      <c r="FKY325" s="415">
        <v>15</v>
      </c>
      <c r="FKZ325" s="418" t="s">
        <v>772</v>
      </c>
      <c r="FLA325" s="417" t="s">
        <v>773</v>
      </c>
      <c r="FLB325" s="414" t="s">
        <v>61</v>
      </c>
      <c r="FLC325" s="415">
        <v>15</v>
      </c>
      <c r="FLD325" s="418" t="s">
        <v>772</v>
      </c>
      <c r="FLE325" s="417" t="s">
        <v>773</v>
      </c>
      <c r="FLF325" s="414" t="s">
        <v>61</v>
      </c>
      <c r="FLG325" s="415">
        <v>15</v>
      </c>
      <c r="FLH325" s="418" t="s">
        <v>772</v>
      </c>
      <c r="FLI325" s="417" t="s">
        <v>773</v>
      </c>
      <c r="FLJ325" s="414" t="s">
        <v>61</v>
      </c>
      <c r="FLK325" s="415">
        <v>15</v>
      </c>
      <c r="FLL325" s="418" t="s">
        <v>772</v>
      </c>
      <c r="FLM325" s="417" t="s">
        <v>773</v>
      </c>
      <c r="FLN325" s="414" t="s">
        <v>61</v>
      </c>
      <c r="FLO325" s="415">
        <v>15</v>
      </c>
      <c r="FLP325" s="418" t="s">
        <v>772</v>
      </c>
      <c r="FLQ325" s="417" t="s">
        <v>773</v>
      </c>
      <c r="FLR325" s="414" t="s">
        <v>61</v>
      </c>
      <c r="FLS325" s="415">
        <v>15</v>
      </c>
      <c r="FLT325" s="418" t="s">
        <v>772</v>
      </c>
      <c r="FLU325" s="417" t="s">
        <v>773</v>
      </c>
      <c r="FLV325" s="414" t="s">
        <v>61</v>
      </c>
      <c r="FLW325" s="415">
        <v>15</v>
      </c>
      <c r="FLX325" s="418" t="s">
        <v>772</v>
      </c>
      <c r="FLY325" s="417" t="s">
        <v>773</v>
      </c>
      <c r="FLZ325" s="414" t="s">
        <v>61</v>
      </c>
      <c r="FMA325" s="415">
        <v>15</v>
      </c>
      <c r="FMB325" s="418" t="s">
        <v>772</v>
      </c>
      <c r="FMC325" s="417" t="s">
        <v>773</v>
      </c>
      <c r="FMD325" s="414" t="s">
        <v>61</v>
      </c>
      <c r="FME325" s="415">
        <v>15</v>
      </c>
      <c r="FMF325" s="418" t="s">
        <v>772</v>
      </c>
      <c r="FMG325" s="417" t="s">
        <v>773</v>
      </c>
      <c r="FMH325" s="414" t="s">
        <v>61</v>
      </c>
      <c r="FMI325" s="415">
        <v>15</v>
      </c>
      <c r="FMJ325" s="418" t="s">
        <v>772</v>
      </c>
      <c r="FMK325" s="417" t="s">
        <v>773</v>
      </c>
      <c r="FML325" s="414" t="s">
        <v>61</v>
      </c>
      <c r="FMM325" s="415">
        <v>15</v>
      </c>
      <c r="FMN325" s="418" t="s">
        <v>772</v>
      </c>
      <c r="FMO325" s="417" t="s">
        <v>773</v>
      </c>
      <c r="FMP325" s="414" t="s">
        <v>61</v>
      </c>
      <c r="FMQ325" s="415">
        <v>15</v>
      </c>
      <c r="FMR325" s="418" t="s">
        <v>772</v>
      </c>
      <c r="FMS325" s="417" t="s">
        <v>773</v>
      </c>
      <c r="FMT325" s="414" t="s">
        <v>61</v>
      </c>
      <c r="FMU325" s="415">
        <v>15</v>
      </c>
      <c r="FMV325" s="418" t="s">
        <v>772</v>
      </c>
      <c r="FMW325" s="417" t="s">
        <v>773</v>
      </c>
      <c r="FMX325" s="414" t="s">
        <v>61</v>
      </c>
      <c r="FMY325" s="415">
        <v>15</v>
      </c>
      <c r="FMZ325" s="418" t="s">
        <v>772</v>
      </c>
      <c r="FNA325" s="417" t="s">
        <v>773</v>
      </c>
      <c r="FNB325" s="414" t="s">
        <v>61</v>
      </c>
      <c r="FNC325" s="415">
        <v>15</v>
      </c>
      <c r="FND325" s="418" t="s">
        <v>772</v>
      </c>
      <c r="FNE325" s="417" t="s">
        <v>773</v>
      </c>
      <c r="FNF325" s="414" t="s">
        <v>61</v>
      </c>
      <c r="FNG325" s="415">
        <v>15</v>
      </c>
      <c r="FNH325" s="418" t="s">
        <v>772</v>
      </c>
      <c r="FNI325" s="417" t="s">
        <v>773</v>
      </c>
      <c r="FNJ325" s="414" t="s">
        <v>61</v>
      </c>
      <c r="FNK325" s="415">
        <v>15</v>
      </c>
      <c r="FNL325" s="418" t="s">
        <v>772</v>
      </c>
      <c r="FNM325" s="417" t="s">
        <v>773</v>
      </c>
      <c r="FNN325" s="414" t="s">
        <v>61</v>
      </c>
      <c r="FNO325" s="415">
        <v>15</v>
      </c>
      <c r="FNP325" s="418" t="s">
        <v>772</v>
      </c>
      <c r="FNQ325" s="417" t="s">
        <v>773</v>
      </c>
      <c r="FNR325" s="414" t="s">
        <v>61</v>
      </c>
      <c r="FNS325" s="415">
        <v>15</v>
      </c>
      <c r="FNT325" s="418" t="s">
        <v>772</v>
      </c>
      <c r="FNU325" s="417" t="s">
        <v>773</v>
      </c>
      <c r="FNV325" s="414" t="s">
        <v>61</v>
      </c>
      <c r="FNW325" s="415">
        <v>15</v>
      </c>
      <c r="FNX325" s="418" t="s">
        <v>772</v>
      </c>
      <c r="FNY325" s="417" t="s">
        <v>773</v>
      </c>
      <c r="FNZ325" s="414" t="s">
        <v>61</v>
      </c>
      <c r="FOA325" s="415">
        <v>15</v>
      </c>
      <c r="FOB325" s="418" t="s">
        <v>772</v>
      </c>
      <c r="FOC325" s="417" t="s">
        <v>773</v>
      </c>
      <c r="FOD325" s="414" t="s">
        <v>61</v>
      </c>
      <c r="FOE325" s="415">
        <v>15</v>
      </c>
      <c r="FOF325" s="418" t="s">
        <v>772</v>
      </c>
      <c r="FOG325" s="417" t="s">
        <v>773</v>
      </c>
      <c r="FOH325" s="414" t="s">
        <v>61</v>
      </c>
      <c r="FOI325" s="415">
        <v>15</v>
      </c>
      <c r="FOJ325" s="418" t="s">
        <v>772</v>
      </c>
      <c r="FOK325" s="417" t="s">
        <v>773</v>
      </c>
      <c r="FOL325" s="414" t="s">
        <v>61</v>
      </c>
      <c r="FOM325" s="415">
        <v>15</v>
      </c>
      <c r="FON325" s="418" t="s">
        <v>772</v>
      </c>
      <c r="FOO325" s="417" t="s">
        <v>773</v>
      </c>
      <c r="FOP325" s="414" t="s">
        <v>61</v>
      </c>
      <c r="FOQ325" s="415">
        <v>15</v>
      </c>
      <c r="FOR325" s="418" t="s">
        <v>772</v>
      </c>
      <c r="FOS325" s="417" t="s">
        <v>773</v>
      </c>
      <c r="FOT325" s="414" t="s">
        <v>61</v>
      </c>
      <c r="FOU325" s="415">
        <v>15</v>
      </c>
      <c r="FOV325" s="418" t="s">
        <v>772</v>
      </c>
      <c r="FOW325" s="417" t="s">
        <v>773</v>
      </c>
      <c r="FOX325" s="414" t="s">
        <v>61</v>
      </c>
      <c r="FOY325" s="415">
        <v>15</v>
      </c>
      <c r="FOZ325" s="418" t="s">
        <v>772</v>
      </c>
      <c r="FPA325" s="417" t="s">
        <v>773</v>
      </c>
      <c r="FPB325" s="414" t="s">
        <v>61</v>
      </c>
      <c r="FPC325" s="415">
        <v>15</v>
      </c>
      <c r="FPD325" s="418" t="s">
        <v>772</v>
      </c>
      <c r="FPE325" s="417" t="s">
        <v>773</v>
      </c>
      <c r="FPF325" s="414" t="s">
        <v>61</v>
      </c>
      <c r="FPG325" s="415">
        <v>15</v>
      </c>
      <c r="FPH325" s="418" t="s">
        <v>772</v>
      </c>
      <c r="FPI325" s="417" t="s">
        <v>773</v>
      </c>
      <c r="FPJ325" s="414" t="s">
        <v>61</v>
      </c>
      <c r="FPK325" s="415">
        <v>15</v>
      </c>
      <c r="FPL325" s="418" t="s">
        <v>772</v>
      </c>
      <c r="FPM325" s="417" t="s">
        <v>773</v>
      </c>
      <c r="FPN325" s="414" t="s">
        <v>61</v>
      </c>
      <c r="FPO325" s="415">
        <v>15</v>
      </c>
      <c r="FPP325" s="418" t="s">
        <v>772</v>
      </c>
      <c r="FPQ325" s="417" t="s">
        <v>773</v>
      </c>
      <c r="FPR325" s="414" t="s">
        <v>61</v>
      </c>
      <c r="FPS325" s="415">
        <v>15</v>
      </c>
      <c r="FPT325" s="418" t="s">
        <v>772</v>
      </c>
      <c r="FPU325" s="417" t="s">
        <v>773</v>
      </c>
      <c r="FPV325" s="414" t="s">
        <v>61</v>
      </c>
      <c r="FPW325" s="415">
        <v>15</v>
      </c>
      <c r="FPX325" s="418" t="s">
        <v>772</v>
      </c>
      <c r="FPY325" s="417" t="s">
        <v>773</v>
      </c>
      <c r="FPZ325" s="414" t="s">
        <v>61</v>
      </c>
      <c r="FQA325" s="415">
        <v>15</v>
      </c>
      <c r="FQB325" s="418" t="s">
        <v>772</v>
      </c>
      <c r="FQC325" s="417" t="s">
        <v>773</v>
      </c>
      <c r="FQD325" s="414" t="s">
        <v>61</v>
      </c>
      <c r="FQE325" s="415">
        <v>15</v>
      </c>
      <c r="FQF325" s="418" t="s">
        <v>772</v>
      </c>
      <c r="FQG325" s="417" t="s">
        <v>773</v>
      </c>
      <c r="FQH325" s="414" t="s">
        <v>61</v>
      </c>
      <c r="FQI325" s="415">
        <v>15</v>
      </c>
      <c r="FQJ325" s="418" t="s">
        <v>772</v>
      </c>
      <c r="FQK325" s="417" t="s">
        <v>773</v>
      </c>
      <c r="FQL325" s="414" t="s">
        <v>61</v>
      </c>
      <c r="FQM325" s="415">
        <v>15</v>
      </c>
      <c r="FQN325" s="418" t="s">
        <v>772</v>
      </c>
      <c r="FQO325" s="417" t="s">
        <v>773</v>
      </c>
      <c r="FQP325" s="414" t="s">
        <v>61</v>
      </c>
      <c r="FQQ325" s="415">
        <v>15</v>
      </c>
      <c r="FQR325" s="418" t="s">
        <v>772</v>
      </c>
      <c r="FQS325" s="417" t="s">
        <v>773</v>
      </c>
      <c r="FQT325" s="414" t="s">
        <v>61</v>
      </c>
      <c r="FQU325" s="415">
        <v>15</v>
      </c>
      <c r="FQV325" s="418" t="s">
        <v>772</v>
      </c>
      <c r="FQW325" s="417" t="s">
        <v>773</v>
      </c>
      <c r="FQX325" s="414" t="s">
        <v>61</v>
      </c>
      <c r="FQY325" s="415">
        <v>15</v>
      </c>
      <c r="FQZ325" s="418" t="s">
        <v>772</v>
      </c>
      <c r="FRA325" s="417" t="s">
        <v>773</v>
      </c>
      <c r="FRB325" s="414" t="s">
        <v>61</v>
      </c>
      <c r="FRC325" s="415">
        <v>15</v>
      </c>
      <c r="FRD325" s="418" t="s">
        <v>772</v>
      </c>
      <c r="FRE325" s="417" t="s">
        <v>773</v>
      </c>
      <c r="FRF325" s="414" t="s">
        <v>61</v>
      </c>
      <c r="FRG325" s="415">
        <v>15</v>
      </c>
      <c r="FRH325" s="418" t="s">
        <v>772</v>
      </c>
      <c r="FRI325" s="417" t="s">
        <v>773</v>
      </c>
      <c r="FRJ325" s="414" t="s">
        <v>61</v>
      </c>
      <c r="FRK325" s="415">
        <v>15</v>
      </c>
      <c r="FRL325" s="418" t="s">
        <v>772</v>
      </c>
      <c r="FRM325" s="417" t="s">
        <v>773</v>
      </c>
      <c r="FRN325" s="414" t="s">
        <v>61</v>
      </c>
      <c r="FRO325" s="415">
        <v>15</v>
      </c>
      <c r="FRP325" s="418" t="s">
        <v>772</v>
      </c>
      <c r="FRQ325" s="417" t="s">
        <v>773</v>
      </c>
      <c r="FRR325" s="414" t="s">
        <v>61</v>
      </c>
      <c r="FRS325" s="415">
        <v>15</v>
      </c>
      <c r="FRT325" s="418" t="s">
        <v>772</v>
      </c>
      <c r="FRU325" s="417" t="s">
        <v>773</v>
      </c>
      <c r="FRV325" s="414" t="s">
        <v>61</v>
      </c>
      <c r="FRW325" s="415">
        <v>15</v>
      </c>
      <c r="FRX325" s="418" t="s">
        <v>772</v>
      </c>
      <c r="FRY325" s="417" t="s">
        <v>773</v>
      </c>
      <c r="FRZ325" s="414" t="s">
        <v>61</v>
      </c>
      <c r="FSA325" s="415">
        <v>15</v>
      </c>
      <c r="FSB325" s="418" t="s">
        <v>772</v>
      </c>
      <c r="FSC325" s="417" t="s">
        <v>773</v>
      </c>
      <c r="FSD325" s="414" t="s">
        <v>61</v>
      </c>
      <c r="FSE325" s="415">
        <v>15</v>
      </c>
      <c r="FSF325" s="418" t="s">
        <v>772</v>
      </c>
      <c r="FSG325" s="417" t="s">
        <v>773</v>
      </c>
      <c r="FSH325" s="414" t="s">
        <v>61</v>
      </c>
      <c r="FSI325" s="415">
        <v>15</v>
      </c>
      <c r="FSJ325" s="418" t="s">
        <v>772</v>
      </c>
      <c r="FSK325" s="417" t="s">
        <v>773</v>
      </c>
      <c r="FSL325" s="414" t="s">
        <v>61</v>
      </c>
      <c r="FSM325" s="415">
        <v>15</v>
      </c>
      <c r="FSN325" s="418" t="s">
        <v>772</v>
      </c>
      <c r="FSO325" s="417" t="s">
        <v>773</v>
      </c>
      <c r="FSP325" s="414" t="s">
        <v>61</v>
      </c>
      <c r="FSQ325" s="415">
        <v>15</v>
      </c>
      <c r="FSR325" s="418" t="s">
        <v>772</v>
      </c>
      <c r="FSS325" s="417" t="s">
        <v>773</v>
      </c>
      <c r="FST325" s="414" t="s">
        <v>61</v>
      </c>
      <c r="FSU325" s="415">
        <v>15</v>
      </c>
      <c r="FSV325" s="418" t="s">
        <v>772</v>
      </c>
      <c r="FSW325" s="417" t="s">
        <v>773</v>
      </c>
      <c r="FSX325" s="414" t="s">
        <v>61</v>
      </c>
      <c r="FSY325" s="415">
        <v>15</v>
      </c>
      <c r="FSZ325" s="418" t="s">
        <v>772</v>
      </c>
      <c r="FTA325" s="417" t="s">
        <v>773</v>
      </c>
      <c r="FTB325" s="414" t="s">
        <v>61</v>
      </c>
      <c r="FTC325" s="415">
        <v>15</v>
      </c>
      <c r="FTD325" s="418" t="s">
        <v>772</v>
      </c>
      <c r="FTE325" s="417" t="s">
        <v>773</v>
      </c>
      <c r="FTF325" s="414" t="s">
        <v>61</v>
      </c>
      <c r="FTG325" s="415">
        <v>15</v>
      </c>
      <c r="FTH325" s="418" t="s">
        <v>772</v>
      </c>
      <c r="FTI325" s="417" t="s">
        <v>773</v>
      </c>
      <c r="FTJ325" s="414" t="s">
        <v>61</v>
      </c>
      <c r="FTK325" s="415">
        <v>15</v>
      </c>
      <c r="FTL325" s="418" t="s">
        <v>772</v>
      </c>
      <c r="FTM325" s="417" t="s">
        <v>773</v>
      </c>
      <c r="FTN325" s="414" t="s">
        <v>61</v>
      </c>
      <c r="FTO325" s="415">
        <v>15</v>
      </c>
      <c r="FTP325" s="418" t="s">
        <v>772</v>
      </c>
      <c r="FTQ325" s="417" t="s">
        <v>773</v>
      </c>
      <c r="FTR325" s="414" t="s">
        <v>61</v>
      </c>
      <c r="FTS325" s="415">
        <v>15</v>
      </c>
      <c r="FTT325" s="418" t="s">
        <v>772</v>
      </c>
      <c r="FTU325" s="417" t="s">
        <v>773</v>
      </c>
      <c r="FTV325" s="414" t="s">
        <v>61</v>
      </c>
      <c r="FTW325" s="415">
        <v>15</v>
      </c>
      <c r="FTX325" s="418" t="s">
        <v>772</v>
      </c>
      <c r="FTY325" s="417" t="s">
        <v>773</v>
      </c>
      <c r="FTZ325" s="414" t="s">
        <v>61</v>
      </c>
      <c r="FUA325" s="415">
        <v>15</v>
      </c>
      <c r="FUB325" s="418" t="s">
        <v>772</v>
      </c>
      <c r="FUC325" s="417" t="s">
        <v>773</v>
      </c>
      <c r="FUD325" s="414" t="s">
        <v>61</v>
      </c>
      <c r="FUE325" s="415">
        <v>15</v>
      </c>
      <c r="FUF325" s="418" t="s">
        <v>772</v>
      </c>
      <c r="FUG325" s="417" t="s">
        <v>773</v>
      </c>
      <c r="FUH325" s="414" t="s">
        <v>61</v>
      </c>
      <c r="FUI325" s="415">
        <v>15</v>
      </c>
      <c r="FUJ325" s="418" t="s">
        <v>772</v>
      </c>
      <c r="FUK325" s="417" t="s">
        <v>773</v>
      </c>
      <c r="FUL325" s="414" t="s">
        <v>61</v>
      </c>
      <c r="FUM325" s="415">
        <v>15</v>
      </c>
      <c r="FUN325" s="418" t="s">
        <v>772</v>
      </c>
      <c r="FUO325" s="417" t="s">
        <v>773</v>
      </c>
      <c r="FUP325" s="414" t="s">
        <v>61</v>
      </c>
      <c r="FUQ325" s="415">
        <v>15</v>
      </c>
      <c r="FUR325" s="418" t="s">
        <v>772</v>
      </c>
      <c r="FUS325" s="417" t="s">
        <v>773</v>
      </c>
      <c r="FUT325" s="414" t="s">
        <v>61</v>
      </c>
      <c r="FUU325" s="415">
        <v>15</v>
      </c>
      <c r="FUV325" s="418" t="s">
        <v>772</v>
      </c>
      <c r="FUW325" s="417" t="s">
        <v>773</v>
      </c>
      <c r="FUX325" s="414" t="s">
        <v>61</v>
      </c>
      <c r="FUY325" s="415">
        <v>15</v>
      </c>
      <c r="FUZ325" s="418" t="s">
        <v>772</v>
      </c>
      <c r="FVA325" s="417" t="s">
        <v>773</v>
      </c>
      <c r="FVB325" s="414" t="s">
        <v>61</v>
      </c>
      <c r="FVC325" s="415">
        <v>15</v>
      </c>
      <c r="FVD325" s="418" t="s">
        <v>772</v>
      </c>
      <c r="FVE325" s="417" t="s">
        <v>773</v>
      </c>
      <c r="FVF325" s="414" t="s">
        <v>61</v>
      </c>
      <c r="FVG325" s="415">
        <v>15</v>
      </c>
      <c r="FVH325" s="418" t="s">
        <v>772</v>
      </c>
      <c r="FVI325" s="417" t="s">
        <v>773</v>
      </c>
      <c r="FVJ325" s="414" t="s">
        <v>61</v>
      </c>
      <c r="FVK325" s="415">
        <v>15</v>
      </c>
      <c r="FVL325" s="418" t="s">
        <v>772</v>
      </c>
      <c r="FVM325" s="417" t="s">
        <v>773</v>
      </c>
      <c r="FVN325" s="414" t="s">
        <v>61</v>
      </c>
      <c r="FVO325" s="415">
        <v>15</v>
      </c>
      <c r="FVP325" s="418" t="s">
        <v>772</v>
      </c>
      <c r="FVQ325" s="417" t="s">
        <v>773</v>
      </c>
      <c r="FVR325" s="414" t="s">
        <v>61</v>
      </c>
      <c r="FVS325" s="415">
        <v>15</v>
      </c>
      <c r="FVT325" s="418" t="s">
        <v>772</v>
      </c>
      <c r="FVU325" s="417" t="s">
        <v>773</v>
      </c>
      <c r="FVV325" s="414" t="s">
        <v>61</v>
      </c>
      <c r="FVW325" s="415">
        <v>15</v>
      </c>
      <c r="FVX325" s="418" t="s">
        <v>772</v>
      </c>
      <c r="FVY325" s="417" t="s">
        <v>773</v>
      </c>
      <c r="FVZ325" s="414" t="s">
        <v>61</v>
      </c>
      <c r="FWA325" s="415">
        <v>15</v>
      </c>
      <c r="FWB325" s="418" t="s">
        <v>772</v>
      </c>
      <c r="FWC325" s="417" t="s">
        <v>773</v>
      </c>
      <c r="FWD325" s="414" t="s">
        <v>61</v>
      </c>
      <c r="FWE325" s="415">
        <v>15</v>
      </c>
      <c r="FWF325" s="418" t="s">
        <v>772</v>
      </c>
      <c r="FWG325" s="417" t="s">
        <v>773</v>
      </c>
      <c r="FWH325" s="414" t="s">
        <v>61</v>
      </c>
      <c r="FWI325" s="415">
        <v>15</v>
      </c>
      <c r="FWJ325" s="418" t="s">
        <v>772</v>
      </c>
      <c r="FWK325" s="417" t="s">
        <v>773</v>
      </c>
      <c r="FWL325" s="414" t="s">
        <v>61</v>
      </c>
      <c r="FWM325" s="415">
        <v>15</v>
      </c>
      <c r="FWN325" s="418" t="s">
        <v>772</v>
      </c>
      <c r="FWO325" s="417" t="s">
        <v>773</v>
      </c>
      <c r="FWP325" s="414" t="s">
        <v>61</v>
      </c>
      <c r="FWQ325" s="415">
        <v>15</v>
      </c>
      <c r="FWR325" s="418" t="s">
        <v>772</v>
      </c>
      <c r="FWS325" s="417" t="s">
        <v>773</v>
      </c>
      <c r="FWT325" s="414" t="s">
        <v>61</v>
      </c>
      <c r="FWU325" s="415">
        <v>15</v>
      </c>
      <c r="FWV325" s="418" t="s">
        <v>772</v>
      </c>
      <c r="FWW325" s="417" t="s">
        <v>773</v>
      </c>
      <c r="FWX325" s="414" t="s">
        <v>61</v>
      </c>
      <c r="FWY325" s="415">
        <v>15</v>
      </c>
      <c r="FWZ325" s="418" t="s">
        <v>772</v>
      </c>
      <c r="FXA325" s="417" t="s">
        <v>773</v>
      </c>
      <c r="FXB325" s="414" t="s">
        <v>61</v>
      </c>
      <c r="FXC325" s="415">
        <v>15</v>
      </c>
      <c r="FXD325" s="418" t="s">
        <v>772</v>
      </c>
      <c r="FXE325" s="417" t="s">
        <v>773</v>
      </c>
      <c r="FXF325" s="414" t="s">
        <v>61</v>
      </c>
      <c r="FXG325" s="415">
        <v>15</v>
      </c>
      <c r="FXH325" s="418" t="s">
        <v>772</v>
      </c>
      <c r="FXI325" s="417" t="s">
        <v>773</v>
      </c>
      <c r="FXJ325" s="414" t="s">
        <v>61</v>
      </c>
      <c r="FXK325" s="415">
        <v>15</v>
      </c>
      <c r="FXL325" s="418" t="s">
        <v>772</v>
      </c>
      <c r="FXM325" s="417" t="s">
        <v>773</v>
      </c>
      <c r="FXN325" s="414" t="s">
        <v>61</v>
      </c>
      <c r="FXO325" s="415">
        <v>15</v>
      </c>
      <c r="FXP325" s="418" t="s">
        <v>772</v>
      </c>
      <c r="FXQ325" s="417" t="s">
        <v>773</v>
      </c>
      <c r="FXR325" s="414" t="s">
        <v>61</v>
      </c>
      <c r="FXS325" s="415">
        <v>15</v>
      </c>
      <c r="FXT325" s="418" t="s">
        <v>772</v>
      </c>
      <c r="FXU325" s="417" t="s">
        <v>773</v>
      </c>
      <c r="FXV325" s="414" t="s">
        <v>61</v>
      </c>
      <c r="FXW325" s="415">
        <v>15</v>
      </c>
      <c r="FXX325" s="418" t="s">
        <v>772</v>
      </c>
      <c r="FXY325" s="417" t="s">
        <v>773</v>
      </c>
      <c r="FXZ325" s="414" t="s">
        <v>61</v>
      </c>
      <c r="FYA325" s="415">
        <v>15</v>
      </c>
      <c r="FYB325" s="418" t="s">
        <v>772</v>
      </c>
      <c r="FYC325" s="417" t="s">
        <v>773</v>
      </c>
      <c r="FYD325" s="414" t="s">
        <v>61</v>
      </c>
      <c r="FYE325" s="415">
        <v>15</v>
      </c>
      <c r="FYF325" s="418" t="s">
        <v>772</v>
      </c>
      <c r="FYG325" s="417" t="s">
        <v>773</v>
      </c>
      <c r="FYH325" s="414" t="s">
        <v>61</v>
      </c>
      <c r="FYI325" s="415">
        <v>15</v>
      </c>
      <c r="FYJ325" s="418" t="s">
        <v>772</v>
      </c>
      <c r="FYK325" s="417" t="s">
        <v>773</v>
      </c>
      <c r="FYL325" s="414" t="s">
        <v>61</v>
      </c>
      <c r="FYM325" s="415">
        <v>15</v>
      </c>
      <c r="FYN325" s="418" t="s">
        <v>772</v>
      </c>
      <c r="FYO325" s="417" t="s">
        <v>773</v>
      </c>
      <c r="FYP325" s="414" t="s">
        <v>61</v>
      </c>
      <c r="FYQ325" s="415">
        <v>15</v>
      </c>
      <c r="FYR325" s="418" t="s">
        <v>772</v>
      </c>
      <c r="FYS325" s="417" t="s">
        <v>773</v>
      </c>
      <c r="FYT325" s="414" t="s">
        <v>61</v>
      </c>
      <c r="FYU325" s="415">
        <v>15</v>
      </c>
      <c r="FYV325" s="418" t="s">
        <v>772</v>
      </c>
      <c r="FYW325" s="417" t="s">
        <v>773</v>
      </c>
      <c r="FYX325" s="414" t="s">
        <v>61</v>
      </c>
      <c r="FYY325" s="415">
        <v>15</v>
      </c>
      <c r="FYZ325" s="418" t="s">
        <v>772</v>
      </c>
      <c r="FZA325" s="417" t="s">
        <v>773</v>
      </c>
      <c r="FZB325" s="414" t="s">
        <v>61</v>
      </c>
      <c r="FZC325" s="415">
        <v>15</v>
      </c>
      <c r="FZD325" s="418" t="s">
        <v>772</v>
      </c>
      <c r="FZE325" s="417" t="s">
        <v>773</v>
      </c>
      <c r="FZF325" s="414" t="s">
        <v>61</v>
      </c>
      <c r="FZG325" s="415">
        <v>15</v>
      </c>
      <c r="FZH325" s="418" t="s">
        <v>772</v>
      </c>
      <c r="FZI325" s="417" t="s">
        <v>773</v>
      </c>
      <c r="FZJ325" s="414" t="s">
        <v>61</v>
      </c>
      <c r="FZK325" s="415">
        <v>15</v>
      </c>
      <c r="FZL325" s="418" t="s">
        <v>772</v>
      </c>
      <c r="FZM325" s="417" t="s">
        <v>773</v>
      </c>
      <c r="FZN325" s="414" t="s">
        <v>61</v>
      </c>
      <c r="FZO325" s="415">
        <v>15</v>
      </c>
      <c r="FZP325" s="418" t="s">
        <v>772</v>
      </c>
      <c r="FZQ325" s="417" t="s">
        <v>773</v>
      </c>
      <c r="FZR325" s="414" t="s">
        <v>61</v>
      </c>
      <c r="FZS325" s="415">
        <v>15</v>
      </c>
      <c r="FZT325" s="418" t="s">
        <v>772</v>
      </c>
      <c r="FZU325" s="417" t="s">
        <v>773</v>
      </c>
      <c r="FZV325" s="414" t="s">
        <v>61</v>
      </c>
      <c r="FZW325" s="415">
        <v>15</v>
      </c>
      <c r="FZX325" s="418" t="s">
        <v>772</v>
      </c>
      <c r="FZY325" s="417" t="s">
        <v>773</v>
      </c>
      <c r="FZZ325" s="414" t="s">
        <v>61</v>
      </c>
      <c r="GAA325" s="415">
        <v>15</v>
      </c>
      <c r="GAB325" s="418" t="s">
        <v>772</v>
      </c>
      <c r="GAC325" s="417" t="s">
        <v>773</v>
      </c>
      <c r="GAD325" s="414" t="s">
        <v>61</v>
      </c>
      <c r="GAE325" s="415">
        <v>15</v>
      </c>
      <c r="GAF325" s="418" t="s">
        <v>772</v>
      </c>
      <c r="GAG325" s="417" t="s">
        <v>773</v>
      </c>
      <c r="GAH325" s="414" t="s">
        <v>61</v>
      </c>
      <c r="GAI325" s="415">
        <v>15</v>
      </c>
      <c r="GAJ325" s="418" t="s">
        <v>772</v>
      </c>
      <c r="GAK325" s="417" t="s">
        <v>773</v>
      </c>
      <c r="GAL325" s="414" t="s">
        <v>61</v>
      </c>
      <c r="GAM325" s="415">
        <v>15</v>
      </c>
      <c r="GAN325" s="418" t="s">
        <v>772</v>
      </c>
      <c r="GAO325" s="417" t="s">
        <v>773</v>
      </c>
      <c r="GAP325" s="414" t="s">
        <v>61</v>
      </c>
      <c r="GAQ325" s="415">
        <v>15</v>
      </c>
      <c r="GAR325" s="418" t="s">
        <v>772</v>
      </c>
      <c r="GAS325" s="417" t="s">
        <v>773</v>
      </c>
      <c r="GAT325" s="414" t="s">
        <v>61</v>
      </c>
      <c r="GAU325" s="415">
        <v>15</v>
      </c>
      <c r="GAV325" s="418" t="s">
        <v>772</v>
      </c>
      <c r="GAW325" s="417" t="s">
        <v>773</v>
      </c>
      <c r="GAX325" s="414" t="s">
        <v>61</v>
      </c>
      <c r="GAY325" s="415">
        <v>15</v>
      </c>
      <c r="GAZ325" s="418" t="s">
        <v>772</v>
      </c>
      <c r="GBA325" s="417" t="s">
        <v>773</v>
      </c>
      <c r="GBB325" s="414" t="s">
        <v>61</v>
      </c>
      <c r="GBC325" s="415">
        <v>15</v>
      </c>
      <c r="GBD325" s="418" t="s">
        <v>772</v>
      </c>
      <c r="GBE325" s="417" t="s">
        <v>773</v>
      </c>
      <c r="GBF325" s="414" t="s">
        <v>61</v>
      </c>
      <c r="GBG325" s="415">
        <v>15</v>
      </c>
      <c r="GBH325" s="418" t="s">
        <v>772</v>
      </c>
      <c r="GBI325" s="417" t="s">
        <v>773</v>
      </c>
      <c r="GBJ325" s="414" t="s">
        <v>61</v>
      </c>
      <c r="GBK325" s="415">
        <v>15</v>
      </c>
      <c r="GBL325" s="418" t="s">
        <v>772</v>
      </c>
      <c r="GBM325" s="417" t="s">
        <v>773</v>
      </c>
      <c r="GBN325" s="414" t="s">
        <v>61</v>
      </c>
      <c r="GBO325" s="415">
        <v>15</v>
      </c>
      <c r="GBP325" s="418" t="s">
        <v>772</v>
      </c>
      <c r="GBQ325" s="417" t="s">
        <v>773</v>
      </c>
      <c r="GBR325" s="414" t="s">
        <v>61</v>
      </c>
      <c r="GBS325" s="415">
        <v>15</v>
      </c>
      <c r="GBT325" s="418" t="s">
        <v>772</v>
      </c>
      <c r="GBU325" s="417" t="s">
        <v>773</v>
      </c>
      <c r="GBV325" s="414" t="s">
        <v>61</v>
      </c>
      <c r="GBW325" s="415">
        <v>15</v>
      </c>
      <c r="GBX325" s="418" t="s">
        <v>772</v>
      </c>
      <c r="GBY325" s="417" t="s">
        <v>773</v>
      </c>
      <c r="GBZ325" s="414" t="s">
        <v>61</v>
      </c>
      <c r="GCA325" s="415">
        <v>15</v>
      </c>
      <c r="GCB325" s="418" t="s">
        <v>772</v>
      </c>
      <c r="GCC325" s="417" t="s">
        <v>773</v>
      </c>
      <c r="GCD325" s="414" t="s">
        <v>61</v>
      </c>
      <c r="GCE325" s="415">
        <v>15</v>
      </c>
      <c r="GCF325" s="418" t="s">
        <v>772</v>
      </c>
      <c r="GCG325" s="417" t="s">
        <v>773</v>
      </c>
      <c r="GCH325" s="414" t="s">
        <v>61</v>
      </c>
      <c r="GCI325" s="415">
        <v>15</v>
      </c>
      <c r="GCJ325" s="418" t="s">
        <v>772</v>
      </c>
      <c r="GCK325" s="417" t="s">
        <v>773</v>
      </c>
      <c r="GCL325" s="414" t="s">
        <v>61</v>
      </c>
      <c r="GCM325" s="415">
        <v>15</v>
      </c>
      <c r="GCN325" s="418" t="s">
        <v>772</v>
      </c>
      <c r="GCO325" s="417" t="s">
        <v>773</v>
      </c>
      <c r="GCP325" s="414" t="s">
        <v>61</v>
      </c>
      <c r="GCQ325" s="415">
        <v>15</v>
      </c>
      <c r="GCR325" s="418" t="s">
        <v>772</v>
      </c>
      <c r="GCS325" s="417" t="s">
        <v>773</v>
      </c>
      <c r="GCT325" s="414" t="s">
        <v>61</v>
      </c>
      <c r="GCU325" s="415">
        <v>15</v>
      </c>
      <c r="GCV325" s="418" t="s">
        <v>772</v>
      </c>
      <c r="GCW325" s="417" t="s">
        <v>773</v>
      </c>
      <c r="GCX325" s="414" t="s">
        <v>61</v>
      </c>
      <c r="GCY325" s="415">
        <v>15</v>
      </c>
      <c r="GCZ325" s="418" t="s">
        <v>772</v>
      </c>
      <c r="GDA325" s="417" t="s">
        <v>773</v>
      </c>
      <c r="GDB325" s="414" t="s">
        <v>61</v>
      </c>
      <c r="GDC325" s="415">
        <v>15</v>
      </c>
      <c r="GDD325" s="418" t="s">
        <v>772</v>
      </c>
      <c r="GDE325" s="417" t="s">
        <v>773</v>
      </c>
      <c r="GDF325" s="414" t="s">
        <v>61</v>
      </c>
      <c r="GDG325" s="415">
        <v>15</v>
      </c>
      <c r="GDH325" s="418" t="s">
        <v>772</v>
      </c>
      <c r="GDI325" s="417" t="s">
        <v>773</v>
      </c>
      <c r="GDJ325" s="414" t="s">
        <v>61</v>
      </c>
      <c r="GDK325" s="415">
        <v>15</v>
      </c>
      <c r="GDL325" s="418" t="s">
        <v>772</v>
      </c>
      <c r="GDM325" s="417" t="s">
        <v>773</v>
      </c>
      <c r="GDN325" s="414" t="s">
        <v>61</v>
      </c>
      <c r="GDO325" s="415">
        <v>15</v>
      </c>
      <c r="GDP325" s="418" t="s">
        <v>772</v>
      </c>
      <c r="GDQ325" s="417" t="s">
        <v>773</v>
      </c>
      <c r="GDR325" s="414" t="s">
        <v>61</v>
      </c>
      <c r="GDS325" s="415">
        <v>15</v>
      </c>
      <c r="GDT325" s="418" t="s">
        <v>772</v>
      </c>
      <c r="GDU325" s="417" t="s">
        <v>773</v>
      </c>
      <c r="GDV325" s="414" t="s">
        <v>61</v>
      </c>
      <c r="GDW325" s="415">
        <v>15</v>
      </c>
      <c r="GDX325" s="418" t="s">
        <v>772</v>
      </c>
      <c r="GDY325" s="417" t="s">
        <v>773</v>
      </c>
      <c r="GDZ325" s="414" t="s">
        <v>61</v>
      </c>
      <c r="GEA325" s="415">
        <v>15</v>
      </c>
      <c r="GEB325" s="418" t="s">
        <v>772</v>
      </c>
      <c r="GEC325" s="417" t="s">
        <v>773</v>
      </c>
      <c r="GED325" s="414" t="s">
        <v>61</v>
      </c>
      <c r="GEE325" s="415">
        <v>15</v>
      </c>
      <c r="GEF325" s="418" t="s">
        <v>772</v>
      </c>
      <c r="GEG325" s="417" t="s">
        <v>773</v>
      </c>
      <c r="GEH325" s="414" t="s">
        <v>61</v>
      </c>
      <c r="GEI325" s="415">
        <v>15</v>
      </c>
      <c r="GEJ325" s="418" t="s">
        <v>772</v>
      </c>
      <c r="GEK325" s="417" t="s">
        <v>773</v>
      </c>
      <c r="GEL325" s="414" t="s">
        <v>61</v>
      </c>
      <c r="GEM325" s="415">
        <v>15</v>
      </c>
      <c r="GEN325" s="418" t="s">
        <v>772</v>
      </c>
      <c r="GEO325" s="417" t="s">
        <v>773</v>
      </c>
      <c r="GEP325" s="414" t="s">
        <v>61</v>
      </c>
      <c r="GEQ325" s="415">
        <v>15</v>
      </c>
      <c r="GER325" s="418" t="s">
        <v>772</v>
      </c>
      <c r="GES325" s="417" t="s">
        <v>773</v>
      </c>
      <c r="GET325" s="414" t="s">
        <v>61</v>
      </c>
      <c r="GEU325" s="415">
        <v>15</v>
      </c>
      <c r="GEV325" s="418" t="s">
        <v>772</v>
      </c>
      <c r="GEW325" s="417" t="s">
        <v>773</v>
      </c>
      <c r="GEX325" s="414" t="s">
        <v>61</v>
      </c>
      <c r="GEY325" s="415">
        <v>15</v>
      </c>
      <c r="GEZ325" s="418" t="s">
        <v>772</v>
      </c>
      <c r="GFA325" s="417" t="s">
        <v>773</v>
      </c>
      <c r="GFB325" s="414" t="s">
        <v>61</v>
      </c>
      <c r="GFC325" s="415">
        <v>15</v>
      </c>
      <c r="GFD325" s="418" t="s">
        <v>772</v>
      </c>
      <c r="GFE325" s="417" t="s">
        <v>773</v>
      </c>
      <c r="GFF325" s="414" t="s">
        <v>61</v>
      </c>
      <c r="GFG325" s="415">
        <v>15</v>
      </c>
      <c r="GFH325" s="418" t="s">
        <v>772</v>
      </c>
      <c r="GFI325" s="417" t="s">
        <v>773</v>
      </c>
      <c r="GFJ325" s="414" t="s">
        <v>61</v>
      </c>
      <c r="GFK325" s="415">
        <v>15</v>
      </c>
      <c r="GFL325" s="418" t="s">
        <v>772</v>
      </c>
      <c r="GFM325" s="417" t="s">
        <v>773</v>
      </c>
      <c r="GFN325" s="414" t="s">
        <v>61</v>
      </c>
      <c r="GFO325" s="415">
        <v>15</v>
      </c>
      <c r="GFP325" s="418" t="s">
        <v>772</v>
      </c>
      <c r="GFQ325" s="417" t="s">
        <v>773</v>
      </c>
      <c r="GFR325" s="414" t="s">
        <v>61</v>
      </c>
      <c r="GFS325" s="415">
        <v>15</v>
      </c>
      <c r="GFT325" s="418" t="s">
        <v>772</v>
      </c>
      <c r="GFU325" s="417" t="s">
        <v>773</v>
      </c>
      <c r="GFV325" s="414" t="s">
        <v>61</v>
      </c>
      <c r="GFW325" s="415">
        <v>15</v>
      </c>
      <c r="GFX325" s="418" t="s">
        <v>772</v>
      </c>
      <c r="GFY325" s="417" t="s">
        <v>773</v>
      </c>
      <c r="GFZ325" s="414" t="s">
        <v>61</v>
      </c>
      <c r="GGA325" s="415">
        <v>15</v>
      </c>
      <c r="GGB325" s="418" t="s">
        <v>772</v>
      </c>
      <c r="GGC325" s="417" t="s">
        <v>773</v>
      </c>
      <c r="GGD325" s="414" t="s">
        <v>61</v>
      </c>
      <c r="GGE325" s="415">
        <v>15</v>
      </c>
      <c r="GGF325" s="418" t="s">
        <v>772</v>
      </c>
      <c r="GGG325" s="417" t="s">
        <v>773</v>
      </c>
      <c r="GGH325" s="414" t="s">
        <v>61</v>
      </c>
      <c r="GGI325" s="415">
        <v>15</v>
      </c>
      <c r="GGJ325" s="418" t="s">
        <v>772</v>
      </c>
      <c r="GGK325" s="417" t="s">
        <v>773</v>
      </c>
      <c r="GGL325" s="414" t="s">
        <v>61</v>
      </c>
      <c r="GGM325" s="415">
        <v>15</v>
      </c>
      <c r="GGN325" s="418" t="s">
        <v>772</v>
      </c>
      <c r="GGO325" s="417" t="s">
        <v>773</v>
      </c>
      <c r="GGP325" s="414" t="s">
        <v>61</v>
      </c>
      <c r="GGQ325" s="415">
        <v>15</v>
      </c>
      <c r="GGR325" s="418" t="s">
        <v>772</v>
      </c>
      <c r="GGS325" s="417" t="s">
        <v>773</v>
      </c>
      <c r="GGT325" s="414" t="s">
        <v>61</v>
      </c>
      <c r="GGU325" s="415">
        <v>15</v>
      </c>
      <c r="GGV325" s="418" t="s">
        <v>772</v>
      </c>
      <c r="GGW325" s="417" t="s">
        <v>773</v>
      </c>
      <c r="GGX325" s="414" t="s">
        <v>61</v>
      </c>
      <c r="GGY325" s="415">
        <v>15</v>
      </c>
      <c r="GGZ325" s="418" t="s">
        <v>772</v>
      </c>
      <c r="GHA325" s="417" t="s">
        <v>773</v>
      </c>
      <c r="GHB325" s="414" t="s">
        <v>61</v>
      </c>
      <c r="GHC325" s="415">
        <v>15</v>
      </c>
      <c r="GHD325" s="418" t="s">
        <v>772</v>
      </c>
      <c r="GHE325" s="417" t="s">
        <v>773</v>
      </c>
      <c r="GHF325" s="414" t="s">
        <v>61</v>
      </c>
      <c r="GHG325" s="415">
        <v>15</v>
      </c>
      <c r="GHH325" s="418" t="s">
        <v>772</v>
      </c>
      <c r="GHI325" s="417" t="s">
        <v>773</v>
      </c>
      <c r="GHJ325" s="414" t="s">
        <v>61</v>
      </c>
      <c r="GHK325" s="415">
        <v>15</v>
      </c>
      <c r="GHL325" s="418" t="s">
        <v>772</v>
      </c>
      <c r="GHM325" s="417" t="s">
        <v>773</v>
      </c>
      <c r="GHN325" s="414" t="s">
        <v>61</v>
      </c>
      <c r="GHO325" s="415">
        <v>15</v>
      </c>
      <c r="GHP325" s="418" t="s">
        <v>772</v>
      </c>
      <c r="GHQ325" s="417" t="s">
        <v>773</v>
      </c>
      <c r="GHR325" s="414" t="s">
        <v>61</v>
      </c>
      <c r="GHS325" s="415">
        <v>15</v>
      </c>
      <c r="GHT325" s="418" t="s">
        <v>772</v>
      </c>
      <c r="GHU325" s="417" t="s">
        <v>773</v>
      </c>
      <c r="GHV325" s="414" t="s">
        <v>61</v>
      </c>
      <c r="GHW325" s="415">
        <v>15</v>
      </c>
      <c r="GHX325" s="418" t="s">
        <v>772</v>
      </c>
      <c r="GHY325" s="417" t="s">
        <v>773</v>
      </c>
      <c r="GHZ325" s="414" t="s">
        <v>61</v>
      </c>
      <c r="GIA325" s="415">
        <v>15</v>
      </c>
      <c r="GIB325" s="418" t="s">
        <v>772</v>
      </c>
      <c r="GIC325" s="417" t="s">
        <v>773</v>
      </c>
      <c r="GID325" s="414" t="s">
        <v>61</v>
      </c>
      <c r="GIE325" s="415">
        <v>15</v>
      </c>
      <c r="GIF325" s="418" t="s">
        <v>772</v>
      </c>
      <c r="GIG325" s="417" t="s">
        <v>773</v>
      </c>
      <c r="GIH325" s="414" t="s">
        <v>61</v>
      </c>
      <c r="GII325" s="415">
        <v>15</v>
      </c>
      <c r="GIJ325" s="418" t="s">
        <v>772</v>
      </c>
      <c r="GIK325" s="417" t="s">
        <v>773</v>
      </c>
      <c r="GIL325" s="414" t="s">
        <v>61</v>
      </c>
      <c r="GIM325" s="415">
        <v>15</v>
      </c>
      <c r="GIN325" s="418" t="s">
        <v>772</v>
      </c>
      <c r="GIO325" s="417" t="s">
        <v>773</v>
      </c>
      <c r="GIP325" s="414" t="s">
        <v>61</v>
      </c>
      <c r="GIQ325" s="415">
        <v>15</v>
      </c>
      <c r="GIR325" s="418" t="s">
        <v>772</v>
      </c>
      <c r="GIS325" s="417" t="s">
        <v>773</v>
      </c>
      <c r="GIT325" s="414" t="s">
        <v>61</v>
      </c>
      <c r="GIU325" s="415">
        <v>15</v>
      </c>
      <c r="GIV325" s="418" t="s">
        <v>772</v>
      </c>
      <c r="GIW325" s="417" t="s">
        <v>773</v>
      </c>
      <c r="GIX325" s="414" t="s">
        <v>61</v>
      </c>
      <c r="GIY325" s="415">
        <v>15</v>
      </c>
      <c r="GIZ325" s="418" t="s">
        <v>772</v>
      </c>
      <c r="GJA325" s="417" t="s">
        <v>773</v>
      </c>
      <c r="GJB325" s="414" t="s">
        <v>61</v>
      </c>
      <c r="GJC325" s="415">
        <v>15</v>
      </c>
      <c r="GJD325" s="418" t="s">
        <v>772</v>
      </c>
      <c r="GJE325" s="417" t="s">
        <v>773</v>
      </c>
      <c r="GJF325" s="414" t="s">
        <v>61</v>
      </c>
      <c r="GJG325" s="415">
        <v>15</v>
      </c>
      <c r="GJH325" s="418" t="s">
        <v>772</v>
      </c>
      <c r="GJI325" s="417" t="s">
        <v>773</v>
      </c>
      <c r="GJJ325" s="414" t="s">
        <v>61</v>
      </c>
      <c r="GJK325" s="415">
        <v>15</v>
      </c>
      <c r="GJL325" s="418" t="s">
        <v>772</v>
      </c>
      <c r="GJM325" s="417" t="s">
        <v>773</v>
      </c>
      <c r="GJN325" s="414" t="s">
        <v>61</v>
      </c>
      <c r="GJO325" s="415">
        <v>15</v>
      </c>
      <c r="GJP325" s="418" t="s">
        <v>772</v>
      </c>
      <c r="GJQ325" s="417" t="s">
        <v>773</v>
      </c>
      <c r="GJR325" s="414" t="s">
        <v>61</v>
      </c>
      <c r="GJS325" s="415">
        <v>15</v>
      </c>
      <c r="GJT325" s="418" t="s">
        <v>772</v>
      </c>
      <c r="GJU325" s="417" t="s">
        <v>773</v>
      </c>
      <c r="GJV325" s="414" t="s">
        <v>61</v>
      </c>
      <c r="GJW325" s="415">
        <v>15</v>
      </c>
      <c r="GJX325" s="418" t="s">
        <v>772</v>
      </c>
      <c r="GJY325" s="417" t="s">
        <v>773</v>
      </c>
      <c r="GJZ325" s="414" t="s">
        <v>61</v>
      </c>
      <c r="GKA325" s="415">
        <v>15</v>
      </c>
      <c r="GKB325" s="418" t="s">
        <v>772</v>
      </c>
      <c r="GKC325" s="417" t="s">
        <v>773</v>
      </c>
      <c r="GKD325" s="414" t="s">
        <v>61</v>
      </c>
      <c r="GKE325" s="415">
        <v>15</v>
      </c>
      <c r="GKF325" s="418" t="s">
        <v>772</v>
      </c>
      <c r="GKG325" s="417" t="s">
        <v>773</v>
      </c>
      <c r="GKH325" s="414" t="s">
        <v>61</v>
      </c>
      <c r="GKI325" s="415">
        <v>15</v>
      </c>
      <c r="GKJ325" s="418" t="s">
        <v>772</v>
      </c>
      <c r="GKK325" s="417" t="s">
        <v>773</v>
      </c>
      <c r="GKL325" s="414" t="s">
        <v>61</v>
      </c>
      <c r="GKM325" s="415">
        <v>15</v>
      </c>
      <c r="GKN325" s="418" t="s">
        <v>772</v>
      </c>
      <c r="GKO325" s="417" t="s">
        <v>773</v>
      </c>
      <c r="GKP325" s="414" t="s">
        <v>61</v>
      </c>
      <c r="GKQ325" s="415">
        <v>15</v>
      </c>
      <c r="GKR325" s="418" t="s">
        <v>772</v>
      </c>
      <c r="GKS325" s="417" t="s">
        <v>773</v>
      </c>
      <c r="GKT325" s="414" t="s">
        <v>61</v>
      </c>
      <c r="GKU325" s="415">
        <v>15</v>
      </c>
      <c r="GKV325" s="418" t="s">
        <v>772</v>
      </c>
      <c r="GKW325" s="417" t="s">
        <v>773</v>
      </c>
      <c r="GKX325" s="414" t="s">
        <v>61</v>
      </c>
      <c r="GKY325" s="415">
        <v>15</v>
      </c>
      <c r="GKZ325" s="418" t="s">
        <v>772</v>
      </c>
      <c r="GLA325" s="417" t="s">
        <v>773</v>
      </c>
      <c r="GLB325" s="414" t="s">
        <v>61</v>
      </c>
      <c r="GLC325" s="415">
        <v>15</v>
      </c>
      <c r="GLD325" s="418" t="s">
        <v>772</v>
      </c>
      <c r="GLE325" s="417" t="s">
        <v>773</v>
      </c>
      <c r="GLF325" s="414" t="s">
        <v>61</v>
      </c>
      <c r="GLG325" s="415">
        <v>15</v>
      </c>
      <c r="GLH325" s="418" t="s">
        <v>772</v>
      </c>
      <c r="GLI325" s="417" t="s">
        <v>773</v>
      </c>
      <c r="GLJ325" s="414" t="s">
        <v>61</v>
      </c>
      <c r="GLK325" s="415">
        <v>15</v>
      </c>
      <c r="GLL325" s="418" t="s">
        <v>772</v>
      </c>
      <c r="GLM325" s="417" t="s">
        <v>773</v>
      </c>
      <c r="GLN325" s="414" t="s">
        <v>61</v>
      </c>
      <c r="GLO325" s="415">
        <v>15</v>
      </c>
      <c r="GLP325" s="418" t="s">
        <v>772</v>
      </c>
      <c r="GLQ325" s="417" t="s">
        <v>773</v>
      </c>
      <c r="GLR325" s="414" t="s">
        <v>61</v>
      </c>
      <c r="GLS325" s="415">
        <v>15</v>
      </c>
      <c r="GLT325" s="418" t="s">
        <v>772</v>
      </c>
      <c r="GLU325" s="417" t="s">
        <v>773</v>
      </c>
      <c r="GLV325" s="414" t="s">
        <v>61</v>
      </c>
      <c r="GLW325" s="415">
        <v>15</v>
      </c>
      <c r="GLX325" s="418" t="s">
        <v>772</v>
      </c>
      <c r="GLY325" s="417" t="s">
        <v>773</v>
      </c>
      <c r="GLZ325" s="414" t="s">
        <v>61</v>
      </c>
      <c r="GMA325" s="415">
        <v>15</v>
      </c>
      <c r="GMB325" s="418" t="s">
        <v>772</v>
      </c>
      <c r="GMC325" s="417" t="s">
        <v>773</v>
      </c>
      <c r="GMD325" s="414" t="s">
        <v>61</v>
      </c>
      <c r="GME325" s="415">
        <v>15</v>
      </c>
      <c r="GMF325" s="418" t="s">
        <v>772</v>
      </c>
      <c r="GMG325" s="417" t="s">
        <v>773</v>
      </c>
      <c r="GMH325" s="414" t="s">
        <v>61</v>
      </c>
      <c r="GMI325" s="415">
        <v>15</v>
      </c>
      <c r="GMJ325" s="418" t="s">
        <v>772</v>
      </c>
      <c r="GMK325" s="417" t="s">
        <v>773</v>
      </c>
      <c r="GML325" s="414" t="s">
        <v>61</v>
      </c>
      <c r="GMM325" s="415">
        <v>15</v>
      </c>
      <c r="GMN325" s="418" t="s">
        <v>772</v>
      </c>
      <c r="GMO325" s="417" t="s">
        <v>773</v>
      </c>
      <c r="GMP325" s="414" t="s">
        <v>61</v>
      </c>
      <c r="GMQ325" s="415">
        <v>15</v>
      </c>
      <c r="GMR325" s="418" t="s">
        <v>772</v>
      </c>
      <c r="GMS325" s="417" t="s">
        <v>773</v>
      </c>
      <c r="GMT325" s="414" t="s">
        <v>61</v>
      </c>
      <c r="GMU325" s="415">
        <v>15</v>
      </c>
      <c r="GMV325" s="418" t="s">
        <v>772</v>
      </c>
      <c r="GMW325" s="417" t="s">
        <v>773</v>
      </c>
      <c r="GMX325" s="414" t="s">
        <v>61</v>
      </c>
      <c r="GMY325" s="415">
        <v>15</v>
      </c>
      <c r="GMZ325" s="418" t="s">
        <v>772</v>
      </c>
      <c r="GNA325" s="417" t="s">
        <v>773</v>
      </c>
      <c r="GNB325" s="414" t="s">
        <v>61</v>
      </c>
      <c r="GNC325" s="415">
        <v>15</v>
      </c>
      <c r="GND325" s="418" t="s">
        <v>772</v>
      </c>
      <c r="GNE325" s="417" t="s">
        <v>773</v>
      </c>
      <c r="GNF325" s="414" t="s">
        <v>61</v>
      </c>
      <c r="GNG325" s="415">
        <v>15</v>
      </c>
      <c r="GNH325" s="418" t="s">
        <v>772</v>
      </c>
      <c r="GNI325" s="417" t="s">
        <v>773</v>
      </c>
      <c r="GNJ325" s="414" t="s">
        <v>61</v>
      </c>
      <c r="GNK325" s="415">
        <v>15</v>
      </c>
      <c r="GNL325" s="418" t="s">
        <v>772</v>
      </c>
      <c r="GNM325" s="417" t="s">
        <v>773</v>
      </c>
      <c r="GNN325" s="414" t="s">
        <v>61</v>
      </c>
      <c r="GNO325" s="415">
        <v>15</v>
      </c>
      <c r="GNP325" s="418" t="s">
        <v>772</v>
      </c>
      <c r="GNQ325" s="417" t="s">
        <v>773</v>
      </c>
      <c r="GNR325" s="414" t="s">
        <v>61</v>
      </c>
      <c r="GNS325" s="415">
        <v>15</v>
      </c>
      <c r="GNT325" s="418" t="s">
        <v>772</v>
      </c>
      <c r="GNU325" s="417" t="s">
        <v>773</v>
      </c>
      <c r="GNV325" s="414" t="s">
        <v>61</v>
      </c>
      <c r="GNW325" s="415">
        <v>15</v>
      </c>
      <c r="GNX325" s="418" t="s">
        <v>772</v>
      </c>
      <c r="GNY325" s="417" t="s">
        <v>773</v>
      </c>
      <c r="GNZ325" s="414" t="s">
        <v>61</v>
      </c>
      <c r="GOA325" s="415">
        <v>15</v>
      </c>
      <c r="GOB325" s="418" t="s">
        <v>772</v>
      </c>
      <c r="GOC325" s="417" t="s">
        <v>773</v>
      </c>
      <c r="GOD325" s="414" t="s">
        <v>61</v>
      </c>
      <c r="GOE325" s="415">
        <v>15</v>
      </c>
      <c r="GOF325" s="418" t="s">
        <v>772</v>
      </c>
      <c r="GOG325" s="417" t="s">
        <v>773</v>
      </c>
      <c r="GOH325" s="414" t="s">
        <v>61</v>
      </c>
      <c r="GOI325" s="415">
        <v>15</v>
      </c>
      <c r="GOJ325" s="418" t="s">
        <v>772</v>
      </c>
      <c r="GOK325" s="417" t="s">
        <v>773</v>
      </c>
      <c r="GOL325" s="414" t="s">
        <v>61</v>
      </c>
      <c r="GOM325" s="415">
        <v>15</v>
      </c>
      <c r="GON325" s="418" t="s">
        <v>772</v>
      </c>
      <c r="GOO325" s="417" t="s">
        <v>773</v>
      </c>
      <c r="GOP325" s="414" t="s">
        <v>61</v>
      </c>
      <c r="GOQ325" s="415">
        <v>15</v>
      </c>
      <c r="GOR325" s="418" t="s">
        <v>772</v>
      </c>
      <c r="GOS325" s="417" t="s">
        <v>773</v>
      </c>
      <c r="GOT325" s="414" t="s">
        <v>61</v>
      </c>
      <c r="GOU325" s="415">
        <v>15</v>
      </c>
      <c r="GOV325" s="418" t="s">
        <v>772</v>
      </c>
      <c r="GOW325" s="417" t="s">
        <v>773</v>
      </c>
      <c r="GOX325" s="414" t="s">
        <v>61</v>
      </c>
      <c r="GOY325" s="415">
        <v>15</v>
      </c>
      <c r="GOZ325" s="418" t="s">
        <v>772</v>
      </c>
      <c r="GPA325" s="417" t="s">
        <v>773</v>
      </c>
      <c r="GPB325" s="414" t="s">
        <v>61</v>
      </c>
      <c r="GPC325" s="415">
        <v>15</v>
      </c>
      <c r="GPD325" s="418" t="s">
        <v>772</v>
      </c>
      <c r="GPE325" s="417" t="s">
        <v>773</v>
      </c>
      <c r="GPF325" s="414" t="s">
        <v>61</v>
      </c>
      <c r="GPG325" s="415">
        <v>15</v>
      </c>
      <c r="GPH325" s="418" t="s">
        <v>772</v>
      </c>
      <c r="GPI325" s="417" t="s">
        <v>773</v>
      </c>
      <c r="GPJ325" s="414" t="s">
        <v>61</v>
      </c>
      <c r="GPK325" s="415">
        <v>15</v>
      </c>
      <c r="GPL325" s="418" t="s">
        <v>772</v>
      </c>
      <c r="GPM325" s="417" t="s">
        <v>773</v>
      </c>
      <c r="GPN325" s="414" t="s">
        <v>61</v>
      </c>
      <c r="GPO325" s="415">
        <v>15</v>
      </c>
      <c r="GPP325" s="418" t="s">
        <v>772</v>
      </c>
      <c r="GPQ325" s="417" t="s">
        <v>773</v>
      </c>
      <c r="GPR325" s="414" t="s">
        <v>61</v>
      </c>
      <c r="GPS325" s="415">
        <v>15</v>
      </c>
      <c r="GPT325" s="418" t="s">
        <v>772</v>
      </c>
      <c r="GPU325" s="417" t="s">
        <v>773</v>
      </c>
      <c r="GPV325" s="414" t="s">
        <v>61</v>
      </c>
      <c r="GPW325" s="415">
        <v>15</v>
      </c>
      <c r="GPX325" s="418" t="s">
        <v>772</v>
      </c>
      <c r="GPY325" s="417" t="s">
        <v>773</v>
      </c>
      <c r="GPZ325" s="414" t="s">
        <v>61</v>
      </c>
      <c r="GQA325" s="415">
        <v>15</v>
      </c>
      <c r="GQB325" s="418" t="s">
        <v>772</v>
      </c>
      <c r="GQC325" s="417" t="s">
        <v>773</v>
      </c>
      <c r="GQD325" s="414" t="s">
        <v>61</v>
      </c>
      <c r="GQE325" s="415">
        <v>15</v>
      </c>
      <c r="GQF325" s="418" t="s">
        <v>772</v>
      </c>
      <c r="GQG325" s="417" t="s">
        <v>773</v>
      </c>
      <c r="GQH325" s="414" t="s">
        <v>61</v>
      </c>
      <c r="GQI325" s="415">
        <v>15</v>
      </c>
      <c r="GQJ325" s="418" t="s">
        <v>772</v>
      </c>
      <c r="GQK325" s="417" t="s">
        <v>773</v>
      </c>
      <c r="GQL325" s="414" t="s">
        <v>61</v>
      </c>
      <c r="GQM325" s="415">
        <v>15</v>
      </c>
      <c r="GQN325" s="418" t="s">
        <v>772</v>
      </c>
      <c r="GQO325" s="417" t="s">
        <v>773</v>
      </c>
      <c r="GQP325" s="414" t="s">
        <v>61</v>
      </c>
      <c r="GQQ325" s="415">
        <v>15</v>
      </c>
      <c r="GQR325" s="418" t="s">
        <v>772</v>
      </c>
      <c r="GQS325" s="417" t="s">
        <v>773</v>
      </c>
      <c r="GQT325" s="414" t="s">
        <v>61</v>
      </c>
      <c r="GQU325" s="415">
        <v>15</v>
      </c>
      <c r="GQV325" s="418" t="s">
        <v>772</v>
      </c>
      <c r="GQW325" s="417" t="s">
        <v>773</v>
      </c>
      <c r="GQX325" s="414" t="s">
        <v>61</v>
      </c>
      <c r="GQY325" s="415">
        <v>15</v>
      </c>
      <c r="GQZ325" s="418" t="s">
        <v>772</v>
      </c>
      <c r="GRA325" s="417" t="s">
        <v>773</v>
      </c>
      <c r="GRB325" s="414" t="s">
        <v>61</v>
      </c>
      <c r="GRC325" s="415">
        <v>15</v>
      </c>
      <c r="GRD325" s="418" t="s">
        <v>772</v>
      </c>
      <c r="GRE325" s="417" t="s">
        <v>773</v>
      </c>
      <c r="GRF325" s="414" t="s">
        <v>61</v>
      </c>
      <c r="GRG325" s="415">
        <v>15</v>
      </c>
      <c r="GRH325" s="418" t="s">
        <v>772</v>
      </c>
      <c r="GRI325" s="417" t="s">
        <v>773</v>
      </c>
      <c r="GRJ325" s="414" t="s">
        <v>61</v>
      </c>
      <c r="GRK325" s="415">
        <v>15</v>
      </c>
      <c r="GRL325" s="418" t="s">
        <v>772</v>
      </c>
      <c r="GRM325" s="417" t="s">
        <v>773</v>
      </c>
      <c r="GRN325" s="414" t="s">
        <v>61</v>
      </c>
      <c r="GRO325" s="415">
        <v>15</v>
      </c>
      <c r="GRP325" s="418" t="s">
        <v>772</v>
      </c>
      <c r="GRQ325" s="417" t="s">
        <v>773</v>
      </c>
      <c r="GRR325" s="414" t="s">
        <v>61</v>
      </c>
      <c r="GRS325" s="415">
        <v>15</v>
      </c>
      <c r="GRT325" s="418" t="s">
        <v>772</v>
      </c>
      <c r="GRU325" s="417" t="s">
        <v>773</v>
      </c>
      <c r="GRV325" s="414" t="s">
        <v>61</v>
      </c>
      <c r="GRW325" s="415">
        <v>15</v>
      </c>
      <c r="GRX325" s="418" t="s">
        <v>772</v>
      </c>
      <c r="GRY325" s="417" t="s">
        <v>773</v>
      </c>
      <c r="GRZ325" s="414" t="s">
        <v>61</v>
      </c>
      <c r="GSA325" s="415">
        <v>15</v>
      </c>
      <c r="GSB325" s="418" t="s">
        <v>772</v>
      </c>
      <c r="GSC325" s="417" t="s">
        <v>773</v>
      </c>
      <c r="GSD325" s="414" t="s">
        <v>61</v>
      </c>
      <c r="GSE325" s="415">
        <v>15</v>
      </c>
      <c r="GSF325" s="418" t="s">
        <v>772</v>
      </c>
      <c r="GSG325" s="417" t="s">
        <v>773</v>
      </c>
      <c r="GSH325" s="414" t="s">
        <v>61</v>
      </c>
      <c r="GSI325" s="415">
        <v>15</v>
      </c>
      <c r="GSJ325" s="418" t="s">
        <v>772</v>
      </c>
      <c r="GSK325" s="417" t="s">
        <v>773</v>
      </c>
      <c r="GSL325" s="414" t="s">
        <v>61</v>
      </c>
      <c r="GSM325" s="415">
        <v>15</v>
      </c>
      <c r="GSN325" s="418" t="s">
        <v>772</v>
      </c>
      <c r="GSO325" s="417" t="s">
        <v>773</v>
      </c>
      <c r="GSP325" s="414" t="s">
        <v>61</v>
      </c>
      <c r="GSQ325" s="415">
        <v>15</v>
      </c>
      <c r="GSR325" s="418" t="s">
        <v>772</v>
      </c>
      <c r="GSS325" s="417" t="s">
        <v>773</v>
      </c>
      <c r="GST325" s="414" t="s">
        <v>61</v>
      </c>
      <c r="GSU325" s="415">
        <v>15</v>
      </c>
      <c r="GSV325" s="418" t="s">
        <v>772</v>
      </c>
      <c r="GSW325" s="417" t="s">
        <v>773</v>
      </c>
      <c r="GSX325" s="414" t="s">
        <v>61</v>
      </c>
      <c r="GSY325" s="415">
        <v>15</v>
      </c>
      <c r="GSZ325" s="418" t="s">
        <v>772</v>
      </c>
      <c r="GTA325" s="417" t="s">
        <v>773</v>
      </c>
      <c r="GTB325" s="414" t="s">
        <v>61</v>
      </c>
      <c r="GTC325" s="415">
        <v>15</v>
      </c>
      <c r="GTD325" s="418" t="s">
        <v>772</v>
      </c>
      <c r="GTE325" s="417" t="s">
        <v>773</v>
      </c>
      <c r="GTF325" s="414" t="s">
        <v>61</v>
      </c>
      <c r="GTG325" s="415">
        <v>15</v>
      </c>
      <c r="GTH325" s="418" t="s">
        <v>772</v>
      </c>
      <c r="GTI325" s="417" t="s">
        <v>773</v>
      </c>
      <c r="GTJ325" s="414" t="s">
        <v>61</v>
      </c>
      <c r="GTK325" s="415">
        <v>15</v>
      </c>
      <c r="GTL325" s="418" t="s">
        <v>772</v>
      </c>
      <c r="GTM325" s="417" t="s">
        <v>773</v>
      </c>
      <c r="GTN325" s="414" t="s">
        <v>61</v>
      </c>
      <c r="GTO325" s="415">
        <v>15</v>
      </c>
      <c r="GTP325" s="418" t="s">
        <v>772</v>
      </c>
      <c r="GTQ325" s="417" t="s">
        <v>773</v>
      </c>
      <c r="GTR325" s="414" t="s">
        <v>61</v>
      </c>
      <c r="GTS325" s="415">
        <v>15</v>
      </c>
      <c r="GTT325" s="418" t="s">
        <v>772</v>
      </c>
      <c r="GTU325" s="417" t="s">
        <v>773</v>
      </c>
      <c r="GTV325" s="414" t="s">
        <v>61</v>
      </c>
      <c r="GTW325" s="415">
        <v>15</v>
      </c>
      <c r="GTX325" s="418" t="s">
        <v>772</v>
      </c>
      <c r="GTY325" s="417" t="s">
        <v>773</v>
      </c>
      <c r="GTZ325" s="414" t="s">
        <v>61</v>
      </c>
      <c r="GUA325" s="415">
        <v>15</v>
      </c>
      <c r="GUB325" s="418" t="s">
        <v>772</v>
      </c>
      <c r="GUC325" s="417" t="s">
        <v>773</v>
      </c>
      <c r="GUD325" s="414" t="s">
        <v>61</v>
      </c>
      <c r="GUE325" s="415">
        <v>15</v>
      </c>
      <c r="GUF325" s="418" t="s">
        <v>772</v>
      </c>
      <c r="GUG325" s="417" t="s">
        <v>773</v>
      </c>
      <c r="GUH325" s="414" t="s">
        <v>61</v>
      </c>
      <c r="GUI325" s="415">
        <v>15</v>
      </c>
      <c r="GUJ325" s="418" t="s">
        <v>772</v>
      </c>
      <c r="GUK325" s="417" t="s">
        <v>773</v>
      </c>
      <c r="GUL325" s="414" t="s">
        <v>61</v>
      </c>
      <c r="GUM325" s="415">
        <v>15</v>
      </c>
      <c r="GUN325" s="418" t="s">
        <v>772</v>
      </c>
      <c r="GUO325" s="417" t="s">
        <v>773</v>
      </c>
      <c r="GUP325" s="414" t="s">
        <v>61</v>
      </c>
      <c r="GUQ325" s="415">
        <v>15</v>
      </c>
      <c r="GUR325" s="418" t="s">
        <v>772</v>
      </c>
      <c r="GUS325" s="417" t="s">
        <v>773</v>
      </c>
      <c r="GUT325" s="414" t="s">
        <v>61</v>
      </c>
      <c r="GUU325" s="415">
        <v>15</v>
      </c>
      <c r="GUV325" s="418" t="s">
        <v>772</v>
      </c>
      <c r="GUW325" s="417" t="s">
        <v>773</v>
      </c>
      <c r="GUX325" s="414" t="s">
        <v>61</v>
      </c>
      <c r="GUY325" s="415">
        <v>15</v>
      </c>
      <c r="GUZ325" s="418" t="s">
        <v>772</v>
      </c>
      <c r="GVA325" s="417" t="s">
        <v>773</v>
      </c>
      <c r="GVB325" s="414" t="s">
        <v>61</v>
      </c>
      <c r="GVC325" s="415">
        <v>15</v>
      </c>
      <c r="GVD325" s="418" t="s">
        <v>772</v>
      </c>
      <c r="GVE325" s="417" t="s">
        <v>773</v>
      </c>
      <c r="GVF325" s="414" t="s">
        <v>61</v>
      </c>
      <c r="GVG325" s="415">
        <v>15</v>
      </c>
      <c r="GVH325" s="418" t="s">
        <v>772</v>
      </c>
      <c r="GVI325" s="417" t="s">
        <v>773</v>
      </c>
      <c r="GVJ325" s="414" t="s">
        <v>61</v>
      </c>
      <c r="GVK325" s="415">
        <v>15</v>
      </c>
      <c r="GVL325" s="418" t="s">
        <v>772</v>
      </c>
      <c r="GVM325" s="417" t="s">
        <v>773</v>
      </c>
      <c r="GVN325" s="414" t="s">
        <v>61</v>
      </c>
      <c r="GVO325" s="415">
        <v>15</v>
      </c>
      <c r="GVP325" s="418" t="s">
        <v>772</v>
      </c>
      <c r="GVQ325" s="417" t="s">
        <v>773</v>
      </c>
      <c r="GVR325" s="414" t="s">
        <v>61</v>
      </c>
      <c r="GVS325" s="415">
        <v>15</v>
      </c>
      <c r="GVT325" s="418" t="s">
        <v>772</v>
      </c>
      <c r="GVU325" s="417" t="s">
        <v>773</v>
      </c>
      <c r="GVV325" s="414" t="s">
        <v>61</v>
      </c>
      <c r="GVW325" s="415">
        <v>15</v>
      </c>
      <c r="GVX325" s="418" t="s">
        <v>772</v>
      </c>
      <c r="GVY325" s="417" t="s">
        <v>773</v>
      </c>
      <c r="GVZ325" s="414" t="s">
        <v>61</v>
      </c>
      <c r="GWA325" s="415">
        <v>15</v>
      </c>
      <c r="GWB325" s="418" t="s">
        <v>772</v>
      </c>
      <c r="GWC325" s="417" t="s">
        <v>773</v>
      </c>
      <c r="GWD325" s="414" t="s">
        <v>61</v>
      </c>
      <c r="GWE325" s="415">
        <v>15</v>
      </c>
      <c r="GWF325" s="418" t="s">
        <v>772</v>
      </c>
      <c r="GWG325" s="417" t="s">
        <v>773</v>
      </c>
      <c r="GWH325" s="414" t="s">
        <v>61</v>
      </c>
      <c r="GWI325" s="415">
        <v>15</v>
      </c>
      <c r="GWJ325" s="418" t="s">
        <v>772</v>
      </c>
      <c r="GWK325" s="417" t="s">
        <v>773</v>
      </c>
      <c r="GWL325" s="414" t="s">
        <v>61</v>
      </c>
      <c r="GWM325" s="415">
        <v>15</v>
      </c>
      <c r="GWN325" s="418" t="s">
        <v>772</v>
      </c>
      <c r="GWO325" s="417" t="s">
        <v>773</v>
      </c>
      <c r="GWP325" s="414" t="s">
        <v>61</v>
      </c>
      <c r="GWQ325" s="415">
        <v>15</v>
      </c>
      <c r="GWR325" s="418" t="s">
        <v>772</v>
      </c>
      <c r="GWS325" s="417" t="s">
        <v>773</v>
      </c>
      <c r="GWT325" s="414" t="s">
        <v>61</v>
      </c>
      <c r="GWU325" s="415">
        <v>15</v>
      </c>
      <c r="GWV325" s="418" t="s">
        <v>772</v>
      </c>
      <c r="GWW325" s="417" t="s">
        <v>773</v>
      </c>
      <c r="GWX325" s="414" t="s">
        <v>61</v>
      </c>
      <c r="GWY325" s="415">
        <v>15</v>
      </c>
      <c r="GWZ325" s="418" t="s">
        <v>772</v>
      </c>
      <c r="GXA325" s="417" t="s">
        <v>773</v>
      </c>
      <c r="GXB325" s="414" t="s">
        <v>61</v>
      </c>
      <c r="GXC325" s="415">
        <v>15</v>
      </c>
      <c r="GXD325" s="418" t="s">
        <v>772</v>
      </c>
      <c r="GXE325" s="417" t="s">
        <v>773</v>
      </c>
      <c r="GXF325" s="414" t="s">
        <v>61</v>
      </c>
      <c r="GXG325" s="415">
        <v>15</v>
      </c>
      <c r="GXH325" s="418" t="s">
        <v>772</v>
      </c>
      <c r="GXI325" s="417" t="s">
        <v>773</v>
      </c>
      <c r="GXJ325" s="414" t="s">
        <v>61</v>
      </c>
      <c r="GXK325" s="415">
        <v>15</v>
      </c>
      <c r="GXL325" s="418" t="s">
        <v>772</v>
      </c>
      <c r="GXM325" s="417" t="s">
        <v>773</v>
      </c>
      <c r="GXN325" s="414" t="s">
        <v>61</v>
      </c>
      <c r="GXO325" s="415">
        <v>15</v>
      </c>
      <c r="GXP325" s="418" t="s">
        <v>772</v>
      </c>
      <c r="GXQ325" s="417" t="s">
        <v>773</v>
      </c>
      <c r="GXR325" s="414" t="s">
        <v>61</v>
      </c>
      <c r="GXS325" s="415">
        <v>15</v>
      </c>
      <c r="GXT325" s="418" t="s">
        <v>772</v>
      </c>
      <c r="GXU325" s="417" t="s">
        <v>773</v>
      </c>
      <c r="GXV325" s="414" t="s">
        <v>61</v>
      </c>
      <c r="GXW325" s="415">
        <v>15</v>
      </c>
      <c r="GXX325" s="418" t="s">
        <v>772</v>
      </c>
      <c r="GXY325" s="417" t="s">
        <v>773</v>
      </c>
      <c r="GXZ325" s="414" t="s">
        <v>61</v>
      </c>
      <c r="GYA325" s="415">
        <v>15</v>
      </c>
      <c r="GYB325" s="418" t="s">
        <v>772</v>
      </c>
      <c r="GYC325" s="417" t="s">
        <v>773</v>
      </c>
      <c r="GYD325" s="414" t="s">
        <v>61</v>
      </c>
      <c r="GYE325" s="415">
        <v>15</v>
      </c>
      <c r="GYF325" s="418" t="s">
        <v>772</v>
      </c>
      <c r="GYG325" s="417" t="s">
        <v>773</v>
      </c>
      <c r="GYH325" s="414" t="s">
        <v>61</v>
      </c>
      <c r="GYI325" s="415">
        <v>15</v>
      </c>
      <c r="GYJ325" s="418" t="s">
        <v>772</v>
      </c>
      <c r="GYK325" s="417" t="s">
        <v>773</v>
      </c>
      <c r="GYL325" s="414" t="s">
        <v>61</v>
      </c>
      <c r="GYM325" s="415">
        <v>15</v>
      </c>
      <c r="GYN325" s="418" t="s">
        <v>772</v>
      </c>
      <c r="GYO325" s="417" t="s">
        <v>773</v>
      </c>
      <c r="GYP325" s="414" t="s">
        <v>61</v>
      </c>
      <c r="GYQ325" s="415">
        <v>15</v>
      </c>
      <c r="GYR325" s="418" t="s">
        <v>772</v>
      </c>
      <c r="GYS325" s="417" t="s">
        <v>773</v>
      </c>
      <c r="GYT325" s="414" t="s">
        <v>61</v>
      </c>
      <c r="GYU325" s="415">
        <v>15</v>
      </c>
      <c r="GYV325" s="418" t="s">
        <v>772</v>
      </c>
      <c r="GYW325" s="417" t="s">
        <v>773</v>
      </c>
      <c r="GYX325" s="414" t="s">
        <v>61</v>
      </c>
      <c r="GYY325" s="415">
        <v>15</v>
      </c>
      <c r="GYZ325" s="418" t="s">
        <v>772</v>
      </c>
      <c r="GZA325" s="417" t="s">
        <v>773</v>
      </c>
      <c r="GZB325" s="414" t="s">
        <v>61</v>
      </c>
      <c r="GZC325" s="415">
        <v>15</v>
      </c>
      <c r="GZD325" s="418" t="s">
        <v>772</v>
      </c>
      <c r="GZE325" s="417" t="s">
        <v>773</v>
      </c>
      <c r="GZF325" s="414" t="s">
        <v>61</v>
      </c>
      <c r="GZG325" s="415">
        <v>15</v>
      </c>
      <c r="GZH325" s="418" t="s">
        <v>772</v>
      </c>
      <c r="GZI325" s="417" t="s">
        <v>773</v>
      </c>
      <c r="GZJ325" s="414" t="s">
        <v>61</v>
      </c>
      <c r="GZK325" s="415">
        <v>15</v>
      </c>
      <c r="GZL325" s="418" t="s">
        <v>772</v>
      </c>
      <c r="GZM325" s="417" t="s">
        <v>773</v>
      </c>
      <c r="GZN325" s="414" t="s">
        <v>61</v>
      </c>
      <c r="GZO325" s="415">
        <v>15</v>
      </c>
      <c r="GZP325" s="418" t="s">
        <v>772</v>
      </c>
      <c r="GZQ325" s="417" t="s">
        <v>773</v>
      </c>
      <c r="GZR325" s="414" t="s">
        <v>61</v>
      </c>
      <c r="GZS325" s="415">
        <v>15</v>
      </c>
      <c r="GZT325" s="418" t="s">
        <v>772</v>
      </c>
      <c r="GZU325" s="417" t="s">
        <v>773</v>
      </c>
      <c r="GZV325" s="414" t="s">
        <v>61</v>
      </c>
      <c r="GZW325" s="415">
        <v>15</v>
      </c>
      <c r="GZX325" s="418" t="s">
        <v>772</v>
      </c>
      <c r="GZY325" s="417" t="s">
        <v>773</v>
      </c>
      <c r="GZZ325" s="414" t="s">
        <v>61</v>
      </c>
      <c r="HAA325" s="415">
        <v>15</v>
      </c>
      <c r="HAB325" s="418" t="s">
        <v>772</v>
      </c>
      <c r="HAC325" s="417" t="s">
        <v>773</v>
      </c>
      <c r="HAD325" s="414" t="s">
        <v>61</v>
      </c>
      <c r="HAE325" s="415">
        <v>15</v>
      </c>
      <c r="HAF325" s="418" t="s">
        <v>772</v>
      </c>
      <c r="HAG325" s="417" t="s">
        <v>773</v>
      </c>
      <c r="HAH325" s="414" t="s">
        <v>61</v>
      </c>
      <c r="HAI325" s="415">
        <v>15</v>
      </c>
      <c r="HAJ325" s="418" t="s">
        <v>772</v>
      </c>
      <c r="HAK325" s="417" t="s">
        <v>773</v>
      </c>
      <c r="HAL325" s="414" t="s">
        <v>61</v>
      </c>
      <c r="HAM325" s="415">
        <v>15</v>
      </c>
      <c r="HAN325" s="418" t="s">
        <v>772</v>
      </c>
      <c r="HAO325" s="417" t="s">
        <v>773</v>
      </c>
      <c r="HAP325" s="414" t="s">
        <v>61</v>
      </c>
      <c r="HAQ325" s="415">
        <v>15</v>
      </c>
      <c r="HAR325" s="418" t="s">
        <v>772</v>
      </c>
      <c r="HAS325" s="417" t="s">
        <v>773</v>
      </c>
      <c r="HAT325" s="414" t="s">
        <v>61</v>
      </c>
      <c r="HAU325" s="415">
        <v>15</v>
      </c>
      <c r="HAV325" s="418" t="s">
        <v>772</v>
      </c>
      <c r="HAW325" s="417" t="s">
        <v>773</v>
      </c>
      <c r="HAX325" s="414" t="s">
        <v>61</v>
      </c>
      <c r="HAY325" s="415">
        <v>15</v>
      </c>
      <c r="HAZ325" s="418" t="s">
        <v>772</v>
      </c>
      <c r="HBA325" s="417" t="s">
        <v>773</v>
      </c>
      <c r="HBB325" s="414" t="s">
        <v>61</v>
      </c>
      <c r="HBC325" s="415">
        <v>15</v>
      </c>
      <c r="HBD325" s="418" t="s">
        <v>772</v>
      </c>
      <c r="HBE325" s="417" t="s">
        <v>773</v>
      </c>
      <c r="HBF325" s="414" t="s">
        <v>61</v>
      </c>
      <c r="HBG325" s="415">
        <v>15</v>
      </c>
      <c r="HBH325" s="418" t="s">
        <v>772</v>
      </c>
      <c r="HBI325" s="417" t="s">
        <v>773</v>
      </c>
      <c r="HBJ325" s="414" t="s">
        <v>61</v>
      </c>
      <c r="HBK325" s="415">
        <v>15</v>
      </c>
      <c r="HBL325" s="418" t="s">
        <v>772</v>
      </c>
      <c r="HBM325" s="417" t="s">
        <v>773</v>
      </c>
      <c r="HBN325" s="414" t="s">
        <v>61</v>
      </c>
      <c r="HBO325" s="415">
        <v>15</v>
      </c>
      <c r="HBP325" s="418" t="s">
        <v>772</v>
      </c>
      <c r="HBQ325" s="417" t="s">
        <v>773</v>
      </c>
      <c r="HBR325" s="414" t="s">
        <v>61</v>
      </c>
      <c r="HBS325" s="415">
        <v>15</v>
      </c>
      <c r="HBT325" s="418" t="s">
        <v>772</v>
      </c>
      <c r="HBU325" s="417" t="s">
        <v>773</v>
      </c>
      <c r="HBV325" s="414" t="s">
        <v>61</v>
      </c>
      <c r="HBW325" s="415">
        <v>15</v>
      </c>
      <c r="HBX325" s="418" t="s">
        <v>772</v>
      </c>
      <c r="HBY325" s="417" t="s">
        <v>773</v>
      </c>
      <c r="HBZ325" s="414" t="s">
        <v>61</v>
      </c>
      <c r="HCA325" s="415">
        <v>15</v>
      </c>
      <c r="HCB325" s="418" t="s">
        <v>772</v>
      </c>
      <c r="HCC325" s="417" t="s">
        <v>773</v>
      </c>
      <c r="HCD325" s="414" t="s">
        <v>61</v>
      </c>
      <c r="HCE325" s="415">
        <v>15</v>
      </c>
      <c r="HCF325" s="418" t="s">
        <v>772</v>
      </c>
      <c r="HCG325" s="417" t="s">
        <v>773</v>
      </c>
      <c r="HCH325" s="414" t="s">
        <v>61</v>
      </c>
      <c r="HCI325" s="415">
        <v>15</v>
      </c>
      <c r="HCJ325" s="418" t="s">
        <v>772</v>
      </c>
      <c r="HCK325" s="417" t="s">
        <v>773</v>
      </c>
      <c r="HCL325" s="414" t="s">
        <v>61</v>
      </c>
      <c r="HCM325" s="415">
        <v>15</v>
      </c>
      <c r="HCN325" s="418" t="s">
        <v>772</v>
      </c>
      <c r="HCO325" s="417" t="s">
        <v>773</v>
      </c>
      <c r="HCP325" s="414" t="s">
        <v>61</v>
      </c>
      <c r="HCQ325" s="415">
        <v>15</v>
      </c>
      <c r="HCR325" s="418" t="s">
        <v>772</v>
      </c>
      <c r="HCS325" s="417" t="s">
        <v>773</v>
      </c>
      <c r="HCT325" s="414" t="s">
        <v>61</v>
      </c>
      <c r="HCU325" s="415">
        <v>15</v>
      </c>
      <c r="HCV325" s="418" t="s">
        <v>772</v>
      </c>
      <c r="HCW325" s="417" t="s">
        <v>773</v>
      </c>
      <c r="HCX325" s="414" t="s">
        <v>61</v>
      </c>
      <c r="HCY325" s="415">
        <v>15</v>
      </c>
      <c r="HCZ325" s="418" t="s">
        <v>772</v>
      </c>
      <c r="HDA325" s="417" t="s">
        <v>773</v>
      </c>
      <c r="HDB325" s="414" t="s">
        <v>61</v>
      </c>
      <c r="HDC325" s="415">
        <v>15</v>
      </c>
      <c r="HDD325" s="418" t="s">
        <v>772</v>
      </c>
      <c r="HDE325" s="417" t="s">
        <v>773</v>
      </c>
      <c r="HDF325" s="414" t="s">
        <v>61</v>
      </c>
      <c r="HDG325" s="415">
        <v>15</v>
      </c>
      <c r="HDH325" s="418" t="s">
        <v>772</v>
      </c>
      <c r="HDI325" s="417" t="s">
        <v>773</v>
      </c>
      <c r="HDJ325" s="414" t="s">
        <v>61</v>
      </c>
      <c r="HDK325" s="415">
        <v>15</v>
      </c>
      <c r="HDL325" s="418" t="s">
        <v>772</v>
      </c>
      <c r="HDM325" s="417" t="s">
        <v>773</v>
      </c>
      <c r="HDN325" s="414" t="s">
        <v>61</v>
      </c>
      <c r="HDO325" s="415">
        <v>15</v>
      </c>
      <c r="HDP325" s="418" t="s">
        <v>772</v>
      </c>
      <c r="HDQ325" s="417" t="s">
        <v>773</v>
      </c>
      <c r="HDR325" s="414" t="s">
        <v>61</v>
      </c>
      <c r="HDS325" s="415">
        <v>15</v>
      </c>
      <c r="HDT325" s="418" t="s">
        <v>772</v>
      </c>
      <c r="HDU325" s="417" t="s">
        <v>773</v>
      </c>
      <c r="HDV325" s="414" t="s">
        <v>61</v>
      </c>
      <c r="HDW325" s="415">
        <v>15</v>
      </c>
      <c r="HDX325" s="418" t="s">
        <v>772</v>
      </c>
      <c r="HDY325" s="417" t="s">
        <v>773</v>
      </c>
      <c r="HDZ325" s="414" t="s">
        <v>61</v>
      </c>
      <c r="HEA325" s="415">
        <v>15</v>
      </c>
      <c r="HEB325" s="418" t="s">
        <v>772</v>
      </c>
      <c r="HEC325" s="417" t="s">
        <v>773</v>
      </c>
      <c r="HED325" s="414" t="s">
        <v>61</v>
      </c>
      <c r="HEE325" s="415">
        <v>15</v>
      </c>
      <c r="HEF325" s="418" t="s">
        <v>772</v>
      </c>
      <c r="HEG325" s="417" t="s">
        <v>773</v>
      </c>
      <c r="HEH325" s="414" t="s">
        <v>61</v>
      </c>
      <c r="HEI325" s="415">
        <v>15</v>
      </c>
      <c r="HEJ325" s="418" t="s">
        <v>772</v>
      </c>
      <c r="HEK325" s="417" t="s">
        <v>773</v>
      </c>
      <c r="HEL325" s="414" t="s">
        <v>61</v>
      </c>
      <c r="HEM325" s="415">
        <v>15</v>
      </c>
      <c r="HEN325" s="418" t="s">
        <v>772</v>
      </c>
      <c r="HEO325" s="417" t="s">
        <v>773</v>
      </c>
      <c r="HEP325" s="414" t="s">
        <v>61</v>
      </c>
      <c r="HEQ325" s="415">
        <v>15</v>
      </c>
      <c r="HER325" s="418" t="s">
        <v>772</v>
      </c>
      <c r="HES325" s="417" t="s">
        <v>773</v>
      </c>
      <c r="HET325" s="414" t="s">
        <v>61</v>
      </c>
      <c r="HEU325" s="415">
        <v>15</v>
      </c>
      <c r="HEV325" s="418" t="s">
        <v>772</v>
      </c>
      <c r="HEW325" s="417" t="s">
        <v>773</v>
      </c>
      <c r="HEX325" s="414" t="s">
        <v>61</v>
      </c>
      <c r="HEY325" s="415">
        <v>15</v>
      </c>
      <c r="HEZ325" s="418" t="s">
        <v>772</v>
      </c>
      <c r="HFA325" s="417" t="s">
        <v>773</v>
      </c>
      <c r="HFB325" s="414" t="s">
        <v>61</v>
      </c>
      <c r="HFC325" s="415">
        <v>15</v>
      </c>
      <c r="HFD325" s="418" t="s">
        <v>772</v>
      </c>
      <c r="HFE325" s="417" t="s">
        <v>773</v>
      </c>
      <c r="HFF325" s="414" t="s">
        <v>61</v>
      </c>
      <c r="HFG325" s="415">
        <v>15</v>
      </c>
      <c r="HFH325" s="418" t="s">
        <v>772</v>
      </c>
      <c r="HFI325" s="417" t="s">
        <v>773</v>
      </c>
      <c r="HFJ325" s="414" t="s">
        <v>61</v>
      </c>
      <c r="HFK325" s="415">
        <v>15</v>
      </c>
      <c r="HFL325" s="418" t="s">
        <v>772</v>
      </c>
      <c r="HFM325" s="417" t="s">
        <v>773</v>
      </c>
      <c r="HFN325" s="414" t="s">
        <v>61</v>
      </c>
      <c r="HFO325" s="415">
        <v>15</v>
      </c>
      <c r="HFP325" s="418" t="s">
        <v>772</v>
      </c>
      <c r="HFQ325" s="417" t="s">
        <v>773</v>
      </c>
      <c r="HFR325" s="414" t="s">
        <v>61</v>
      </c>
      <c r="HFS325" s="415">
        <v>15</v>
      </c>
      <c r="HFT325" s="418" t="s">
        <v>772</v>
      </c>
      <c r="HFU325" s="417" t="s">
        <v>773</v>
      </c>
      <c r="HFV325" s="414" t="s">
        <v>61</v>
      </c>
      <c r="HFW325" s="415">
        <v>15</v>
      </c>
      <c r="HFX325" s="418" t="s">
        <v>772</v>
      </c>
      <c r="HFY325" s="417" t="s">
        <v>773</v>
      </c>
      <c r="HFZ325" s="414" t="s">
        <v>61</v>
      </c>
      <c r="HGA325" s="415">
        <v>15</v>
      </c>
      <c r="HGB325" s="418" t="s">
        <v>772</v>
      </c>
      <c r="HGC325" s="417" t="s">
        <v>773</v>
      </c>
      <c r="HGD325" s="414" t="s">
        <v>61</v>
      </c>
      <c r="HGE325" s="415">
        <v>15</v>
      </c>
      <c r="HGF325" s="418" t="s">
        <v>772</v>
      </c>
      <c r="HGG325" s="417" t="s">
        <v>773</v>
      </c>
      <c r="HGH325" s="414" t="s">
        <v>61</v>
      </c>
      <c r="HGI325" s="415">
        <v>15</v>
      </c>
      <c r="HGJ325" s="418" t="s">
        <v>772</v>
      </c>
      <c r="HGK325" s="417" t="s">
        <v>773</v>
      </c>
      <c r="HGL325" s="414" t="s">
        <v>61</v>
      </c>
      <c r="HGM325" s="415">
        <v>15</v>
      </c>
      <c r="HGN325" s="418" t="s">
        <v>772</v>
      </c>
      <c r="HGO325" s="417" t="s">
        <v>773</v>
      </c>
      <c r="HGP325" s="414" t="s">
        <v>61</v>
      </c>
      <c r="HGQ325" s="415">
        <v>15</v>
      </c>
      <c r="HGR325" s="418" t="s">
        <v>772</v>
      </c>
      <c r="HGS325" s="417" t="s">
        <v>773</v>
      </c>
      <c r="HGT325" s="414" t="s">
        <v>61</v>
      </c>
      <c r="HGU325" s="415">
        <v>15</v>
      </c>
      <c r="HGV325" s="418" t="s">
        <v>772</v>
      </c>
      <c r="HGW325" s="417" t="s">
        <v>773</v>
      </c>
      <c r="HGX325" s="414" t="s">
        <v>61</v>
      </c>
      <c r="HGY325" s="415">
        <v>15</v>
      </c>
      <c r="HGZ325" s="418" t="s">
        <v>772</v>
      </c>
      <c r="HHA325" s="417" t="s">
        <v>773</v>
      </c>
      <c r="HHB325" s="414" t="s">
        <v>61</v>
      </c>
      <c r="HHC325" s="415">
        <v>15</v>
      </c>
      <c r="HHD325" s="418" t="s">
        <v>772</v>
      </c>
      <c r="HHE325" s="417" t="s">
        <v>773</v>
      </c>
      <c r="HHF325" s="414" t="s">
        <v>61</v>
      </c>
      <c r="HHG325" s="415">
        <v>15</v>
      </c>
      <c r="HHH325" s="418" t="s">
        <v>772</v>
      </c>
      <c r="HHI325" s="417" t="s">
        <v>773</v>
      </c>
      <c r="HHJ325" s="414" t="s">
        <v>61</v>
      </c>
      <c r="HHK325" s="415">
        <v>15</v>
      </c>
      <c r="HHL325" s="418" t="s">
        <v>772</v>
      </c>
      <c r="HHM325" s="417" t="s">
        <v>773</v>
      </c>
      <c r="HHN325" s="414" t="s">
        <v>61</v>
      </c>
      <c r="HHO325" s="415">
        <v>15</v>
      </c>
      <c r="HHP325" s="418" t="s">
        <v>772</v>
      </c>
      <c r="HHQ325" s="417" t="s">
        <v>773</v>
      </c>
      <c r="HHR325" s="414" t="s">
        <v>61</v>
      </c>
      <c r="HHS325" s="415">
        <v>15</v>
      </c>
      <c r="HHT325" s="418" t="s">
        <v>772</v>
      </c>
      <c r="HHU325" s="417" t="s">
        <v>773</v>
      </c>
      <c r="HHV325" s="414" t="s">
        <v>61</v>
      </c>
      <c r="HHW325" s="415">
        <v>15</v>
      </c>
      <c r="HHX325" s="418" t="s">
        <v>772</v>
      </c>
      <c r="HHY325" s="417" t="s">
        <v>773</v>
      </c>
      <c r="HHZ325" s="414" t="s">
        <v>61</v>
      </c>
      <c r="HIA325" s="415">
        <v>15</v>
      </c>
      <c r="HIB325" s="418" t="s">
        <v>772</v>
      </c>
      <c r="HIC325" s="417" t="s">
        <v>773</v>
      </c>
      <c r="HID325" s="414" t="s">
        <v>61</v>
      </c>
      <c r="HIE325" s="415">
        <v>15</v>
      </c>
      <c r="HIF325" s="418" t="s">
        <v>772</v>
      </c>
      <c r="HIG325" s="417" t="s">
        <v>773</v>
      </c>
      <c r="HIH325" s="414" t="s">
        <v>61</v>
      </c>
      <c r="HII325" s="415">
        <v>15</v>
      </c>
      <c r="HIJ325" s="418" t="s">
        <v>772</v>
      </c>
      <c r="HIK325" s="417" t="s">
        <v>773</v>
      </c>
      <c r="HIL325" s="414" t="s">
        <v>61</v>
      </c>
      <c r="HIM325" s="415">
        <v>15</v>
      </c>
      <c r="HIN325" s="418" t="s">
        <v>772</v>
      </c>
      <c r="HIO325" s="417" t="s">
        <v>773</v>
      </c>
      <c r="HIP325" s="414" t="s">
        <v>61</v>
      </c>
      <c r="HIQ325" s="415">
        <v>15</v>
      </c>
      <c r="HIR325" s="418" t="s">
        <v>772</v>
      </c>
      <c r="HIS325" s="417" t="s">
        <v>773</v>
      </c>
      <c r="HIT325" s="414" t="s">
        <v>61</v>
      </c>
      <c r="HIU325" s="415">
        <v>15</v>
      </c>
      <c r="HIV325" s="418" t="s">
        <v>772</v>
      </c>
      <c r="HIW325" s="417" t="s">
        <v>773</v>
      </c>
      <c r="HIX325" s="414" t="s">
        <v>61</v>
      </c>
      <c r="HIY325" s="415">
        <v>15</v>
      </c>
      <c r="HIZ325" s="418" t="s">
        <v>772</v>
      </c>
      <c r="HJA325" s="417" t="s">
        <v>773</v>
      </c>
      <c r="HJB325" s="414" t="s">
        <v>61</v>
      </c>
      <c r="HJC325" s="415">
        <v>15</v>
      </c>
      <c r="HJD325" s="418" t="s">
        <v>772</v>
      </c>
      <c r="HJE325" s="417" t="s">
        <v>773</v>
      </c>
      <c r="HJF325" s="414" t="s">
        <v>61</v>
      </c>
      <c r="HJG325" s="415">
        <v>15</v>
      </c>
      <c r="HJH325" s="418" t="s">
        <v>772</v>
      </c>
      <c r="HJI325" s="417" t="s">
        <v>773</v>
      </c>
      <c r="HJJ325" s="414" t="s">
        <v>61</v>
      </c>
      <c r="HJK325" s="415">
        <v>15</v>
      </c>
      <c r="HJL325" s="418" t="s">
        <v>772</v>
      </c>
      <c r="HJM325" s="417" t="s">
        <v>773</v>
      </c>
      <c r="HJN325" s="414" t="s">
        <v>61</v>
      </c>
      <c r="HJO325" s="415">
        <v>15</v>
      </c>
      <c r="HJP325" s="418" t="s">
        <v>772</v>
      </c>
      <c r="HJQ325" s="417" t="s">
        <v>773</v>
      </c>
      <c r="HJR325" s="414" t="s">
        <v>61</v>
      </c>
      <c r="HJS325" s="415">
        <v>15</v>
      </c>
      <c r="HJT325" s="418" t="s">
        <v>772</v>
      </c>
      <c r="HJU325" s="417" t="s">
        <v>773</v>
      </c>
      <c r="HJV325" s="414" t="s">
        <v>61</v>
      </c>
      <c r="HJW325" s="415">
        <v>15</v>
      </c>
      <c r="HJX325" s="418" t="s">
        <v>772</v>
      </c>
      <c r="HJY325" s="417" t="s">
        <v>773</v>
      </c>
      <c r="HJZ325" s="414" t="s">
        <v>61</v>
      </c>
      <c r="HKA325" s="415">
        <v>15</v>
      </c>
      <c r="HKB325" s="418" t="s">
        <v>772</v>
      </c>
      <c r="HKC325" s="417" t="s">
        <v>773</v>
      </c>
      <c r="HKD325" s="414" t="s">
        <v>61</v>
      </c>
      <c r="HKE325" s="415">
        <v>15</v>
      </c>
      <c r="HKF325" s="418" t="s">
        <v>772</v>
      </c>
      <c r="HKG325" s="417" t="s">
        <v>773</v>
      </c>
      <c r="HKH325" s="414" t="s">
        <v>61</v>
      </c>
      <c r="HKI325" s="415">
        <v>15</v>
      </c>
      <c r="HKJ325" s="418" t="s">
        <v>772</v>
      </c>
      <c r="HKK325" s="417" t="s">
        <v>773</v>
      </c>
      <c r="HKL325" s="414" t="s">
        <v>61</v>
      </c>
      <c r="HKM325" s="415">
        <v>15</v>
      </c>
      <c r="HKN325" s="418" t="s">
        <v>772</v>
      </c>
      <c r="HKO325" s="417" t="s">
        <v>773</v>
      </c>
      <c r="HKP325" s="414" t="s">
        <v>61</v>
      </c>
      <c r="HKQ325" s="415">
        <v>15</v>
      </c>
      <c r="HKR325" s="418" t="s">
        <v>772</v>
      </c>
      <c r="HKS325" s="417" t="s">
        <v>773</v>
      </c>
      <c r="HKT325" s="414" t="s">
        <v>61</v>
      </c>
      <c r="HKU325" s="415">
        <v>15</v>
      </c>
      <c r="HKV325" s="418" t="s">
        <v>772</v>
      </c>
      <c r="HKW325" s="417" t="s">
        <v>773</v>
      </c>
      <c r="HKX325" s="414" t="s">
        <v>61</v>
      </c>
      <c r="HKY325" s="415">
        <v>15</v>
      </c>
      <c r="HKZ325" s="418" t="s">
        <v>772</v>
      </c>
      <c r="HLA325" s="417" t="s">
        <v>773</v>
      </c>
      <c r="HLB325" s="414" t="s">
        <v>61</v>
      </c>
      <c r="HLC325" s="415">
        <v>15</v>
      </c>
      <c r="HLD325" s="418" t="s">
        <v>772</v>
      </c>
      <c r="HLE325" s="417" t="s">
        <v>773</v>
      </c>
      <c r="HLF325" s="414" t="s">
        <v>61</v>
      </c>
      <c r="HLG325" s="415">
        <v>15</v>
      </c>
      <c r="HLH325" s="418" t="s">
        <v>772</v>
      </c>
      <c r="HLI325" s="417" t="s">
        <v>773</v>
      </c>
      <c r="HLJ325" s="414" t="s">
        <v>61</v>
      </c>
      <c r="HLK325" s="415">
        <v>15</v>
      </c>
      <c r="HLL325" s="418" t="s">
        <v>772</v>
      </c>
      <c r="HLM325" s="417" t="s">
        <v>773</v>
      </c>
      <c r="HLN325" s="414" t="s">
        <v>61</v>
      </c>
      <c r="HLO325" s="415">
        <v>15</v>
      </c>
      <c r="HLP325" s="418" t="s">
        <v>772</v>
      </c>
      <c r="HLQ325" s="417" t="s">
        <v>773</v>
      </c>
      <c r="HLR325" s="414" t="s">
        <v>61</v>
      </c>
      <c r="HLS325" s="415">
        <v>15</v>
      </c>
      <c r="HLT325" s="418" t="s">
        <v>772</v>
      </c>
      <c r="HLU325" s="417" t="s">
        <v>773</v>
      </c>
      <c r="HLV325" s="414" t="s">
        <v>61</v>
      </c>
      <c r="HLW325" s="415">
        <v>15</v>
      </c>
      <c r="HLX325" s="418" t="s">
        <v>772</v>
      </c>
      <c r="HLY325" s="417" t="s">
        <v>773</v>
      </c>
      <c r="HLZ325" s="414" t="s">
        <v>61</v>
      </c>
      <c r="HMA325" s="415">
        <v>15</v>
      </c>
      <c r="HMB325" s="418" t="s">
        <v>772</v>
      </c>
      <c r="HMC325" s="417" t="s">
        <v>773</v>
      </c>
      <c r="HMD325" s="414" t="s">
        <v>61</v>
      </c>
      <c r="HME325" s="415">
        <v>15</v>
      </c>
      <c r="HMF325" s="418" t="s">
        <v>772</v>
      </c>
      <c r="HMG325" s="417" t="s">
        <v>773</v>
      </c>
      <c r="HMH325" s="414" t="s">
        <v>61</v>
      </c>
      <c r="HMI325" s="415">
        <v>15</v>
      </c>
      <c r="HMJ325" s="418" t="s">
        <v>772</v>
      </c>
      <c r="HMK325" s="417" t="s">
        <v>773</v>
      </c>
      <c r="HML325" s="414" t="s">
        <v>61</v>
      </c>
      <c r="HMM325" s="415">
        <v>15</v>
      </c>
      <c r="HMN325" s="418" t="s">
        <v>772</v>
      </c>
      <c r="HMO325" s="417" t="s">
        <v>773</v>
      </c>
      <c r="HMP325" s="414" t="s">
        <v>61</v>
      </c>
      <c r="HMQ325" s="415">
        <v>15</v>
      </c>
      <c r="HMR325" s="418" t="s">
        <v>772</v>
      </c>
      <c r="HMS325" s="417" t="s">
        <v>773</v>
      </c>
      <c r="HMT325" s="414" t="s">
        <v>61</v>
      </c>
      <c r="HMU325" s="415">
        <v>15</v>
      </c>
      <c r="HMV325" s="418" t="s">
        <v>772</v>
      </c>
      <c r="HMW325" s="417" t="s">
        <v>773</v>
      </c>
      <c r="HMX325" s="414" t="s">
        <v>61</v>
      </c>
      <c r="HMY325" s="415">
        <v>15</v>
      </c>
      <c r="HMZ325" s="418" t="s">
        <v>772</v>
      </c>
      <c r="HNA325" s="417" t="s">
        <v>773</v>
      </c>
      <c r="HNB325" s="414" t="s">
        <v>61</v>
      </c>
      <c r="HNC325" s="415">
        <v>15</v>
      </c>
      <c r="HND325" s="418" t="s">
        <v>772</v>
      </c>
      <c r="HNE325" s="417" t="s">
        <v>773</v>
      </c>
      <c r="HNF325" s="414" t="s">
        <v>61</v>
      </c>
      <c r="HNG325" s="415">
        <v>15</v>
      </c>
      <c r="HNH325" s="418" t="s">
        <v>772</v>
      </c>
      <c r="HNI325" s="417" t="s">
        <v>773</v>
      </c>
      <c r="HNJ325" s="414" t="s">
        <v>61</v>
      </c>
      <c r="HNK325" s="415">
        <v>15</v>
      </c>
      <c r="HNL325" s="418" t="s">
        <v>772</v>
      </c>
      <c r="HNM325" s="417" t="s">
        <v>773</v>
      </c>
      <c r="HNN325" s="414" t="s">
        <v>61</v>
      </c>
      <c r="HNO325" s="415">
        <v>15</v>
      </c>
      <c r="HNP325" s="418" t="s">
        <v>772</v>
      </c>
      <c r="HNQ325" s="417" t="s">
        <v>773</v>
      </c>
      <c r="HNR325" s="414" t="s">
        <v>61</v>
      </c>
      <c r="HNS325" s="415">
        <v>15</v>
      </c>
      <c r="HNT325" s="418" t="s">
        <v>772</v>
      </c>
      <c r="HNU325" s="417" t="s">
        <v>773</v>
      </c>
      <c r="HNV325" s="414" t="s">
        <v>61</v>
      </c>
      <c r="HNW325" s="415">
        <v>15</v>
      </c>
      <c r="HNX325" s="418" t="s">
        <v>772</v>
      </c>
      <c r="HNY325" s="417" t="s">
        <v>773</v>
      </c>
      <c r="HNZ325" s="414" t="s">
        <v>61</v>
      </c>
      <c r="HOA325" s="415">
        <v>15</v>
      </c>
      <c r="HOB325" s="418" t="s">
        <v>772</v>
      </c>
      <c r="HOC325" s="417" t="s">
        <v>773</v>
      </c>
      <c r="HOD325" s="414" t="s">
        <v>61</v>
      </c>
      <c r="HOE325" s="415">
        <v>15</v>
      </c>
      <c r="HOF325" s="418" t="s">
        <v>772</v>
      </c>
      <c r="HOG325" s="417" t="s">
        <v>773</v>
      </c>
      <c r="HOH325" s="414" t="s">
        <v>61</v>
      </c>
      <c r="HOI325" s="415">
        <v>15</v>
      </c>
      <c r="HOJ325" s="418" t="s">
        <v>772</v>
      </c>
      <c r="HOK325" s="417" t="s">
        <v>773</v>
      </c>
      <c r="HOL325" s="414" t="s">
        <v>61</v>
      </c>
      <c r="HOM325" s="415">
        <v>15</v>
      </c>
      <c r="HON325" s="418" t="s">
        <v>772</v>
      </c>
      <c r="HOO325" s="417" t="s">
        <v>773</v>
      </c>
      <c r="HOP325" s="414" t="s">
        <v>61</v>
      </c>
      <c r="HOQ325" s="415">
        <v>15</v>
      </c>
      <c r="HOR325" s="418" t="s">
        <v>772</v>
      </c>
      <c r="HOS325" s="417" t="s">
        <v>773</v>
      </c>
      <c r="HOT325" s="414" t="s">
        <v>61</v>
      </c>
      <c r="HOU325" s="415">
        <v>15</v>
      </c>
      <c r="HOV325" s="418" t="s">
        <v>772</v>
      </c>
      <c r="HOW325" s="417" t="s">
        <v>773</v>
      </c>
      <c r="HOX325" s="414" t="s">
        <v>61</v>
      </c>
      <c r="HOY325" s="415">
        <v>15</v>
      </c>
      <c r="HOZ325" s="418" t="s">
        <v>772</v>
      </c>
      <c r="HPA325" s="417" t="s">
        <v>773</v>
      </c>
      <c r="HPB325" s="414" t="s">
        <v>61</v>
      </c>
      <c r="HPC325" s="415">
        <v>15</v>
      </c>
      <c r="HPD325" s="418" t="s">
        <v>772</v>
      </c>
      <c r="HPE325" s="417" t="s">
        <v>773</v>
      </c>
      <c r="HPF325" s="414" t="s">
        <v>61</v>
      </c>
      <c r="HPG325" s="415">
        <v>15</v>
      </c>
      <c r="HPH325" s="418" t="s">
        <v>772</v>
      </c>
      <c r="HPI325" s="417" t="s">
        <v>773</v>
      </c>
      <c r="HPJ325" s="414" t="s">
        <v>61</v>
      </c>
      <c r="HPK325" s="415">
        <v>15</v>
      </c>
      <c r="HPL325" s="418" t="s">
        <v>772</v>
      </c>
      <c r="HPM325" s="417" t="s">
        <v>773</v>
      </c>
      <c r="HPN325" s="414" t="s">
        <v>61</v>
      </c>
      <c r="HPO325" s="415">
        <v>15</v>
      </c>
      <c r="HPP325" s="418" t="s">
        <v>772</v>
      </c>
      <c r="HPQ325" s="417" t="s">
        <v>773</v>
      </c>
      <c r="HPR325" s="414" t="s">
        <v>61</v>
      </c>
      <c r="HPS325" s="415">
        <v>15</v>
      </c>
      <c r="HPT325" s="418" t="s">
        <v>772</v>
      </c>
      <c r="HPU325" s="417" t="s">
        <v>773</v>
      </c>
      <c r="HPV325" s="414" t="s">
        <v>61</v>
      </c>
      <c r="HPW325" s="415">
        <v>15</v>
      </c>
      <c r="HPX325" s="418" t="s">
        <v>772</v>
      </c>
      <c r="HPY325" s="417" t="s">
        <v>773</v>
      </c>
      <c r="HPZ325" s="414" t="s">
        <v>61</v>
      </c>
      <c r="HQA325" s="415">
        <v>15</v>
      </c>
      <c r="HQB325" s="418" t="s">
        <v>772</v>
      </c>
      <c r="HQC325" s="417" t="s">
        <v>773</v>
      </c>
      <c r="HQD325" s="414" t="s">
        <v>61</v>
      </c>
      <c r="HQE325" s="415">
        <v>15</v>
      </c>
      <c r="HQF325" s="418" t="s">
        <v>772</v>
      </c>
      <c r="HQG325" s="417" t="s">
        <v>773</v>
      </c>
      <c r="HQH325" s="414" t="s">
        <v>61</v>
      </c>
      <c r="HQI325" s="415">
        <v>15</v>
      </c>
      <c r="HQJ325" s="418" t="s">
        <v>772</v>
      </c>
      <c r="HQK325" s="417" t="s">
        <v>773</v>
      </c>
      <c r="HQL325" s="414" t="s">
        <v>61</v>
      </c>
      <c r="HQM325" s="415">
        <v>15</v>
      </c>
      <c r="HQN325" s="418" t="s">
        <v>772</v>
      </c>
      <c r="HQO325" s="417" t="s">
        <v>773</v>
      </c>
      <c r="HQP325" s="414" t="s">
        <v>61</v>
      </c>
      <c r="HQQ325" s="415">
        <v>15</v>
      </c>
      <c r="HQR325" s="418" t="s">
        <v>772</v>
      </c>
      <c r="HQS325" s="417" t="s">
        <v>773</v>
      </c>
      <c r="HQT325" s="414" t="s">
        <v>61</v>
      </c>
      <c r="HQU325" s="415">
        <v>15</v>
      </c>
      <c r="HQV325" s="418" t="s">
        <v>772</v>
      </c>
      <c r="HQW325" s="417" t="s">
        <v>773</v>
      </c>
      <c r="HQX325" s="414" t="s">
        <v>61</v>
      </c>
      <c r="HQY325" s="415">
        <v>15</v>
      </c>
      <c r="HQZ325" s="418" t="s">
        <v>772</v>
      </c>
      <c r="HRA325" s="417" t="s">
        <v>773</v>
      </c>
      <c r="HRB325" s="414" t="s">
        <v>61</v>
      </c>
      <c r="HRC325" s="415">
        <v>15</v>
      </c>
      <c r="HRD325" s="418" t="s">
        <v>772</v>
      </c>
      <c r="HRE325" s="417" t="s">
        <v>773</v>
      </c>
      <c r="HRF325" s="414" t="s">
        <v>61</v>
      </c>
      <c r="HRG325" s="415">
        <v>15</v>
      </c>
      <c r="HRH325" s="418" t="s">
        <v>772</v>
      </c>
      <c r="HRI325" s="417" t="s">
        <v>773</v>
      </c>
      <c r="HRJ325" s="414" t="s">
        <v>61</v>
      </c>
      <c r="HRK325" s="415">
        <v>15</v>
      </c>
      <c r="HRL325" s="418" t="s">
        <v>772</v>
      </c>
      <c r="HRM325" s="417" t="s">
        <v>773</v>
      </c>
      <c r="HRN325" s="414" t="s">
        <v>61</v>
      </c>
      <c r="HRO325" s="415">
        <v>15</v>
      </c>
      <c r="HRP325" s="418" t="s">
        <v>772</v>
      </c>
      <c r="HRQ325" s="417" t="s">
        <v>773</v>
      </c>
      <c r="HRR325" s="414" t="s">
        <v>61</v>
      </c>
      <c r="HRS325" s="415">
        <v>15</v>
      </c>
      <c r="HRT325" s="418" t="s">
        <v>772</v>
      </c>
      <c r="HRU325" s="417" t="s">
        <v>773</v>
      </c>
      <c r="HRV325" s="414" t="s">
        <v>61</v>
      </c>
      <c r="HRW325" s="415">
        <v>15</v>
      </c>
      <c r="HRX325" s="418" t="s">
        <v>772</v>
      </c>
      <c r="HRY325" s="417" t="s">
        <v>773</v>
      </c>
      <c r="HRZ325" s="414" t="s">
        <v>61</v>
      </c>
      <c r="HSA325" s="415">
        <v>15</v>
      </c>
      <c r="HSB325" s="418" t="s">
        <v>772</v>
      </c>
      <c r="HSC325" s="417" t="s">
        <v>773</v>
      </c>
      <c r="HSD325" s="414" t="s">
        <v>61</v>
      </c>
      <c r="HSE325" s="415">
        <v>15</v>
      </c>
      <c r="HSF325" s="418" t="s">
        <v>772</v>
      </c>
      <c r="HSG325" s="417" t="s">
        <v>773</v>
      </c>
      <c r="HSH325" s="414" t="s">
        <v>61</v>
      </c>
      <c r="HSI325" s="415">
        <v>15</v>
      </c>
      <c r="HSJ325" s="418" t="s">
        <v>772</v>
      </c>
      <c r="HSK325" s="417" t="s">
        <v>773</v>
      </c>
      <c r="HSL325" s="414" t="s">
        <v>61</v>
      </c>
      <c r="HSM325" s="415">
        <v>15</v>
      </c>
      <c r="HSN325" s="418" t="s">
        <v>772</v>
      </c>
      <c r="HSO325" s="417" t="s">
        <v>773</v>
      </c>
      <c r="HSP325" s="414" t="s">
        <v>61</v>
      </c>
      <c r="HSQ325" s="415">
        <v>15</v>
      </c>
      <c r="HSR325" s="418" t="s">
        <v>772</v>
      </c>
      <c r="HSS325" s="417" t="s">
        <v>773</v>
      </c>
      <c r="HST325" s="414" t="s">
        <v>61</v>
      </c>
      <c r="HSU325" s="415">
        <v>15</v>
      </c>
      <c r="HSV325" s="418" t="s">
        <v>772</v>
      </c>
      <c r="HSW325" s="417" t="s">
        <v>773</v>
      </c>
      <c r="HSX325" s="414" t="s">
        <v>61</v>
      </c>
      <c r="HSY325" s="415">
        <v>15</v>
      </c>
      <c r="HSZ325" s="418" t="s">
        <v>772</v>
      </c>
      <c r="HTA325" s="417" t="s">
        <v>773</v>
      </c>
      <c r="HTB325" s="414" t="s">
        <v>61</v>
      </c>
      <c r="HTC325" s="415">
        <v>15</v>
      </c>
      <c r="HTD325" s="418" t="s">
        <v>772</v>
      </c>
      <c r="HTE325" s="417" t="s">
        <v>773</v>
      </c>
      <c r="HTF325" s="414" t="s">
        <v>61</v>
      </c>
      <c r="HTG325" s="415">
        <v>15</v>
      </c>
      <c r="HTH325" s="418" t="s">
        <v>772</v>
      </c>
      <c r="HTI325" s="417" t="s">
        <v>773</v>
      </c>
      <c r="HTJ325" s="414" t="s">
        <v>61</v>
      </c>
      <c r="HTK325" s="415">
        <v>15</v>
      </c>
      <c r="HTL325" s="418" t="s">
        <v>772</v>
      </c>
      <c r="HTM325" s="417" t="s">
        <v>773</v>
      </c>
      <c r="HTN325" s="414" t="s">
        <v>61</v>
      </c>
      <c r="HTO325" s="415">
        <v>15</v>
      </c>
      <c r="HTP325" s="418" t="s">
        <v>772</v>
      </c>
      <c r="HTQ325" s="417" t="s">
        <v>773</v>
      </c>
      <c r="HTR325" s="414" t="s">
        <v>61</v>
      </c>
      <c r="HTS325" s="415">
        <v>15</v>
      </c>
      <c r="HTT325" s="418" t="s">
        <v>772</v>
      </c>
      <c r="HTU325" s="417" t="s">
        <v>773</v>
      </c>
      <c r="HTV325" s="414" t="s">
        <v>61</v>
      </c>
      <c r="HTW325" s="415">
        <v>15</v>
      </c>
      <c r="HTX325" s="418" t="s">
        <v>772</v>
      </c>
      <c r="HTY325" s="417" t="s">
        <v>773</v>
      </c>
      <c r="HTZ325" s="414" t="s">
        <v>61</v>
      </c>
      <c r="HUA325" s="415">
        <v>15</v>
      </c>
      <c r="HUB325" s="418" t="s">
        <v>772</v>
      </c>
      <c r="HUC325" s="417" t="s">
        <v>773</v>
      </c>
      <c r="HUD325" s="414" t="s">
        <v>61</v>
      </c>
      <c r="HUE325" s="415">
        <v>15</v>
      </c>
      <c r="HUF325" s="418" t="s">
        <v>772</v>
      </c>
      <c r="HUG325" s="417" t="s">
        <v>773</v>
      </c>
      <c r="HUH325" s="414" t="s">
        <v>61</v>
      </c>
      <c r="HUI325" s="415">
        <v>15</v>
      </c>
      <c r="HUJ325" s="418" t="s">
        <v>772</v>
      </c>
      <c r="HUK325" s="417" t="s">
        <v>773</v>
      </c>
      <c r="HUL325" s="414" t="s">
        <v>61</v>
      </c>
      <c r="HUM325" s="415">
        <v>15</v>
      </c>
      <c r="HUN325" s="418" t="s">
        <v>772</v>
      </c>
      <c r="HUO325" s="417" t="s">
        <v>773</v>
      </c>
      <c r="HUP325" s="414" t="s">
        <v>61</v>
      </c>
      <c r="HUQ325" s="415">
        <v>15</v>
      </c>
      <c r="HUR325" s="418" t="s">
        <v>772</v>
      </c>
      <c r="HUS325" s="417" t="s">
        <v>773</v>
      </c>
      <c r="HUT325" s="414" t="s">
        <v>61</v>
      </c>
      <c r="HUU325" s="415">
        <v>15</v>
      </c>
      <c r="HUV325" s="418" t="s">
        <v>772</v>
      </c>
      <c r="HUW325" s="417" t="s">
        <v>773</v>
      </c>
      <c r="HUX325" s="414" t="s">
        <v>61</v>
      </c>
      <c r="HUY325" s="415">
        <v>15</v>
      </c>
      <c r="HUZ325" s="418" t="s">
        <v>772</v>
      </c>
      <c r="HVA325" s="417" t="s">
        <v>773</v>
      </c>
      <c r="HVB325" s="414" t="s">
        <v>61</v>
      </c>
      <c r="HVC325" s="415">
        <v>15</v>
      </c>
      <c r="HVD325" s="418" t="s">
        <v>772</v>
      </c>
      <c r="HVE325" s="417" t="s">
        <v>773</v>
      </c>
      <c r="HVF325" s="414" t="s">
        <v>61</v>
      </c>
      <c r="HVG325" s="415">
        <v>15</v>
      </c>
      <c r="HVH325" s="418" t="s">
        <v>772</v>
      </c>
      <c r="HVI325" s="417" t="s">
        <v>773</v>
      </c>
      <c r="HVJ325" s="414" t="s">
        <v>61</v>
      </c>
      <c r="HVK325" s="415">
        <v>15</v>
      </c>
      <c r="HVL325" s="418" t="s">
        <v>772</v>
      </c>
      <c r="HVM325" s="417" t="s">
        <v>773</v>
      </c>
      <c r="HVN325" s="414" t="s">
        <v>61</v>
      </c>
      <c r="HVO325" s="415">
        <v>15</v>
      </c>
      <c r="HVP325" s="418" t="s">
        <v>772</v>
      </c>
      <c r="HVQ325" s="417" t="s">
        <v>773</v>
      </c>
      <c r="HVR325" s="414" t="s">
        <v>61</v>
      </c>
      <c r="HVS325" s="415">
        <v>15</v>
      </c>
      <c r="HVT325" s="418" t="s">
        <v>772</v>
      </c>
      <c r="HVU325" s="417" t="s">
        <v>773</v>
      </c>
      <c r="HVV325" s="414" t="s">
        <v>61</v>
      </c>
      <c r="HVW325" s="415">
        <v>15</v>
      </c>
      <c r="HVX325" s="418" t="s">
        <v>772</v>
      </c>
      <c r="HVY325" s="417" t="s">
        <v>773</v>
      </c>
      <c r="HVZ325" s="414" t="s">
        <v>61</v>
      </c>
      <c r="HWA325" s="415">
        <v>15</v>
      </c>
      <c r="HWB325" s="418" t="s">
        <v>772</v>
      </c>
      <c r="HWC325" s="417" t="s">
        <v>773</v>
      </c>
      <c r="HWD325" s="414" t="s">
        <v>61</v>
      </c>
      <c r="HWE325" s="415">
        <v>15</v>
      </c>
      <c r="HWF325" s="418" t="s">
        <v>772</v>
      </c>
      <c r="HWG325" s="417" t="s">
        <v>773</v>
      </c>
      <c r="HWH325" s="414" t="s">
        <v>61</v>
      </c>
      <c r="HWI325" s="415">
        <v>15</v>
      </c>
      <c r="HWJ325" s="418" t="s">
        <v>772</v>
      </c>
      <c r="HWK325" s="417" t="s">
        <v>773</v>
      </c>
      <c r="HWL325" s="414" t="s">
        <v>61</v>
      </c>
      <c r="HWM325" s="415">
        <v>15</v>
      </c>
      <c r="HWN325" s="418" t="s">
        <v>772</v>
      </c>
      <c r="HWO325" s="417" t="s">
        <v>773</v>
      </c>
      <c r="HWP325" s="414" t="s">
        <v>61</v>
      </c>
      <c r="HWQ325" s="415">
        <v>15</v>
      </c>
      <c r="HWR325" s="418" t="s">
        <v>772</v>
      </c>
      <c r="HWS325" s="417" t="s">
        <v>773</v>
      </c>
      <c r="HWT325" s="414" t="s">
        <v>61</v>
      </c>
      <c r="HWU325" s="415">
        <v>15</v>
      </c>
      <c r="HWV325" s="418" t="s">
        <v>772</v>
      </c>
      <c r="HWW325" s="417" t="s">
        <v>773</v>
      </c>
      <c r="HWX325" s="414" t="s">
        <v>61</v>
      </c>
      <c r="HWY325" s="415">
        <v>15</v>
      </c>
      <c r="HWZ325" s="418" t="s">
        <v>772</v>
      </c>
      <c r="HXA325" s="417" t="s">
        <v>773</v>
      </c>
      <c r="HXB325" s="414" t="s">
        <v>61</v>
      </c>
      <c r="HXC325" s="415">
        <v>15</v>
      </c>
      <c r="HXD325" s="418" t="s">
        <v>772</v>
      </c>
      <c r="HXE325" s="417" t="s">
        <v>773</v>
      </c>
      <c r="HXF325" s="414" t="s">
        <v>61</v>
      </c>
      <c r="HXG325" s="415">
        <v>15</v>
      </c>
      <c r="HXH325" s="418" t="s">
        <v>772</v>
      </c>
      <c r="HXI325" s="417" t="s">
        <v>773</v>
      </c>
      <c r="HXJ325" s="414" t="s">
        <v>61</v>
      </c>
      <c r="HXK325" s="415">
        <v>15</v>
      </c>
      <c r="HXL325" s="418" t="s">
        <v>772</v>
      </c>
      <c r="HXM325" s="417" t="s">
        <v>773</v>
      </c>
      <c r="HXN325" s="414" t="s">
        <v>61</v>
      </c>
      <c r="HXO325" s="415">
        <v>15</v>
      </c>
      <c r="HXP325" s="418" t="s">
        <v>772</v>
      </c>
      <c r="HXQ325" s="417" t="s">
        <v>773</v>
      </c>
      <c r="HXR325" s="414" t="s">
        <v>61</v>
      </c>
      <c r="HXS325" s="415">
        <v>15</v>
      </c>
      <c r="HXT325" s="418" t="s">
        <v>772</v>
      </c>
      <c r="HXU325" s="417" t="s">
        <v>773</v>
      </c>
      <c r="HXV325" s="414" t="s">
        <v>61</v>
      </c>
      <c r="HXW325" s="415">
        <v>15</v>
      </c>
      <c r="HXX325" s="418" t="s">
        <v>772</v>
      </c>
      <c r="HXY325" s="417" t="s">
        <v>773</v>
      </c>
      <c r="HXZ325" s="414" t="s">
        <v>61</v>
      </c>
      <c r="HYA325" s="415">
        <v>15</v>
      </c>
      <c r="HYB325" s="418" t="s">
        <v>772</v>
      </c>
      <c r="HYC325" s="417" t="s">
        <v>773</v>
      </c>
      <c r="HYD325" s="414" t="s">
        <v>61</v>
      </c>
      <c r="HYE325" s="415">
        <v>15</v>
      </c>
      <c r="HYF325" s="418" t="s">
        <v>772</v>
      </c>
      <c r="HYG325" s="417" t="s">
        <v>773</v>
      </c>
      <c r="HYH325" s="414" t="s">
        <v>61</v>
      </c>
      <c r="HYI325" s="415">
        <v>15</v>
      </c>
      <c r="HYJ325" s="418" t="s">
        <v>772</v>
      </c>
      <c r="HYK325" s="417" t="s">
        <v>773</v>
      </c>
      <c r="HYL325" s="414" t="s">
        <v>61</v>
      </c>
      <c r="HYM325" s="415">
        <v>15</v>
      </c>
      <c r="HYN325" s="418" t="s">
        <v>772</v>
      </c>
      <c r="HYO325" s="417" t="s">
        <v>773</v>
      </c>
      <c r="HYP325" s="414" t="s">
        <v>61</v>
      </c>
      <c r="HYQ325" s="415">
        <v>15</v>
      </c>
      <c r="HYR325" s="418" t="s">
        <v>772</v>
      </c>
      <c r="HYS325" s="417" t="s">
        <v>773</v>
      </c>
      <c r="HYT325" s="414" t="s">
        <v>61</v>
      </c>
      <c r="HYU325" s="415">
        <v>15</v>
      </c>
      <c r="HYV325" s="418" t="s">
        <v>772</v>
      </c>
      <c r="HYW325" s="417" t="s">
        <v>773</v>
      </c>
      <c r="HYX325" s="414" t="s">
        <v>61</v>
      </c>
      <c r="HYY325" s="415">
        <v>15</v>
      </c>
      <c r="HYZ325" s="418" t="s">
        <v>772</v>
      </c>
      <c r="HZA325" s="417" t="s">
        <v>773</v>
      </c>
      <c r="HZB325" s="414" t="s">
        <v>61</v>
      </c>
      <c r="HZC325" s="415">
        <v>15</v>
      </c>
      <c r="HZD325" s="418" t="s">
        <v>772</v>
      </c>
      <c r="HZE325" s="417" t="s">
        <v>773</v>
      </c>
      <c r="HZF325" s="414" t="s">
        <v>61</v>
      </c>
      <c r="HZG325" s="415">
        <v>15</v>
      </c>
      <c r="HZH325" s="418" t="s">
        <v>772</v>
      </c>
      <c r="HZI325" s="417" t="s">
        <v>773</v>
      </c>
      <c r="HZJ325" s="414" t="s">
        <v>61</v>
      </c>
      <c r="HZK325" s="415">
        <v>15</v>
      </c>
      <c r="HZL325" s="418" t="s">
        <v>772</v>
      </c>
      <c r="HZM325" s="417" t="s">
        <v>773</v>
      </c>
      <c r="HZN325" s="414" t="s">
        <v>61</v>
      </c>
      <c r="HZO325" s="415">
        <v>15</v>
      </c>
      <c r="HZP325" s="418" t="s">
        <v>772</v>
      </c>
      <c r="HZQ325" s="417" t="s">
        <v>773</v>
      </c>
      <c r="HZR325" s="414" t="s">
        <v>61</v>
      </c>
      <c r="HZS325" s="415">
        <v>15</v>
      </c>
      <c r="HZT325" s="418" t="s">
        <v>772</v>
      </c>
      <c r="HZU325" s="417" t="s">
        <v>773</v>
      </c>
      <c r="HZV325" s="414" t="s">
        <v>61</v>
      </c>
      <c r="HZW325" s="415">
        <v>15</v>
      </c>
      <c r="HZX325" s="418" t="s">
        <v>772</v>
      </c>
      <c r="HZY325" s="417" t="s">
        <v>773</v>
      </c>
      <c r="HZZ325" s="414" t="s">
        <v>61</v>
      </c>
      <c r="IAA325" s="415">
        <v>15</v>
      </c>
      <c r="IAB325" s="418" t="s">
        <v>772</v>
      </c>
      <c r="IAC325" s="417" t="s">
        <v>773</v>
      </c>
      <c r="IAD325" s="414" t="s">
        <v>61</v>
      </c>
      <c r="IAE325" s="415">
        <v>15</v>
      </c>
      <c r="IAF325" s="418" t="s">
        <v>772</v>
      </c>
      <c r="IAG325" s="417" t="s">
        <v>773</v>
      </c>
      <c r="IAH325" s="414" t="s">
        <v>61</v>
      </c>
      <c r="IAI325" s="415">
        <v>15</v>
      </c>
      <c r="IAJ325" s="418" t="s">
        <v>772</v>
      </c>
      <c r="IAK325" s="417" t="s">
        <v>773</v>
      </c>
      <c r="IAL325" s="414" t="s">
        <v>61</v>
      </c>
      <c r="IAM325" s="415">
        <v>15</v>
      </c>
      <c r="IAN325" s="418" t="s">
        <v>772</v>
      </c>
      <c r="IAO325" s="417" t="s">
        <v>773</v>
      </c>
      <c r="IAP325" s="414" t="s">
        <v>61</v>
      </c>
      <c r="IAQ325" s="415">
        <v>15</v>
      </c>
      <c r="IAR325" s="418" t="s">
        <v>772</v>
      </c>
      <c r="IAS325" s="417" t="s">
        <v>773</v>
      </c>
      <c r="IAT325" s="414" t="s">
        <v>61</v>
      </c>
      <c r="IAU325" s="415">
        <v>15</v>
      </c>
      <c r="IAV325" s="418" t="s">
        <v>772</v>
      </c>
      <c r="IAW325" s="417" t="s">
        <v>773</v>
      </c>
      <c r="IAX325" s="414" t="s">
        <v>61</v>
      </c>
      <c r="IAY325" s="415">
        <v>15</v>
      </c>
      <c r="IAZ325" s="418" t="s">
        <v>772</v>
      </c>
      <c r="IBA325" s="417" t="s">
        <v>773</v>
      </c>
      <c r="IBB325" s="414" t="s">
        <v>61</v>
      </c>
      <c r="IBC325" s="415">
        <v>15</v>
      </c>
      <c r="IBD325" s="418" t="s">
        <v>772</v>
      </c>
      <c r="IBE325" s="417" t="s">
        <v>773</v>
      </c>
      <c r="IBF325" s="414" t="s">
        <v>61</v>
      </c>
      <c r="IBG325" s="415">
        <v>15</v>
      </c>
      <c r="IBH325" s="418" t="s">
        <v>772</v>
      </c>
      <c r="IBI325" s="417" t="s">
        <v>773</v>
      </c>
      <c r="IBJ325" s="414" t="s">
        <v>61</v>
      </c>
      <c r="IBK325" s="415">
        <v>15</v>
      </c>
      <c r="IBL325" s="418" t="s">
        <v>772</v>
      </c>
      <c r="IBM325" s="417" t="s">
        <v>773</v>
      </c>
      <c r="IBN325" s="414" t="s">
        <v>61</v>
      </c>
      <c r="IBO325" s="415">
        <v>15</v>
      </c>
      <c r="IBP325" s="418" t="s">
        <v>772</v>
      </c>
      <c r="IBQ325" s="417" t="s">
        <v>773</v>
      </c>
      <c r="IBR325" s="414" t="s">
        <v>61</v>
      </c>
      <c r="IBS325" s="415">
        <v>15</v>
      </c>
      <c r="IBT325" s="418" t="s">
        <v>772</v>
      </c>
      <c r="IBU325" s="417" t="s">
        <v>773</v>
      </c>
      <c r="IBV325" s="414" t="s">
        <v>61</v>
      </c>
      <c r="IBW325" s="415">
        <v>15</v>
      </c>
      <c r="IBX325" s="418" t="s">
        <v>772</v>
      </c>
      <c r="IBY325" s="417" t="s">
        <v>773</v>
      </c>
      <c r="IBZ325" s="414" t="s">
        <v>61</v>
      </c>
      <c r="ICA325" s="415">
        <v>15</v>
      </c>
      <c r="ICB325" s="418" t="s">
        <v>772</v>
      </c>
      <c r="ICC325" s="417" t="s">
        <v>773</v>
      </c>
      <c r="ICD325" s="414" t="s">
        <v>61</v>
      </c>
      <c r="ICE325" s="415">
        <v>15</v>
      </c>
      <c r="ICF325" s="418" t="s">
        <v>772</v>
      </c>
      <c r="ICG325" s="417" t="s">
        <v>773</v>
      </c>
      <c r="ICH325" s="414" t="s">
        <v>61</v>
      </c>
      <c r="ICI325" s="415">
        <v>15</v>
      </c>
      <c r="ICJ325" s="418" t="s">
        <v>772</v>
      </c>
      <c r="ICK325" s="417" t="s">
        <v>773</v>
      </c>
      <c r="ICL325" s="414" t="s">
        <v>61</v>
      </c>
      <c r="ICM325" s="415">
        <v>15</v>
      </c>
      <c r="ICN325" s="418" t="s">
        <v>772</v>
      </c>
      <c r="ICO325" s="417" t="s">
        <v>773</v>
      </c>
      <c r="ICP325" s="414" t="s">
        <v>61</v>
      </c>
      <c r="ICQ325" s="415">
        <v>15</v>
      </c>
      <c r="ICR325" s="418" t="s">
        <v>772</v>
      </c>
      <c r="ICS325" s="417" t="s">
        <v>773</v>
      </c>
      <c r="ICT325" s="414" t="s">
        <v>61</v>
      </c>
      <c r="ICU325" s="415">
        <v>15</v>
      </c>
      <c r="ICV325" s="418" t="s">
        <v>772</v>
      </c>
      <c r="ICW325" s="417" t="s">
        <v>773</v>
      </c>
      <c r="ICX325" s="414" t="s">
        <v>61</v>
      </c>
      <c r="ICY325" s="415">
        <v>15</v>
      </c>
      <c r="ICZ325" s="418" t="s">
        <v>772</v>
      </c>
      <c r="IDA325" s="417" t="s">
        <v>773</v>
      </c>
      <c r="IDB325" s="414" t="s">
        <v>61</v>
      </c>
      <c r="IDC325" s="415">
        <v>15</v>
      </c>
      <c r="IDD325" s="418" t="s">
        <v>772</v>
      </c>
      <c r="IDE325" s="417" t="s">
        <v>773</v>
      </c>
      <c r="IDF325" s="414" t="s">
        <v>61</v>
      </c>
      <c r="IDG325" s="415">
        <v>15</v>
      </c>
      <c r="IDH325" s="418" t="s">
        <v>772</v>
      </c>
      <c r="IDI325" s="417" t="s">
        <v>773</v>
      </c>
      <c r="IDJ325" s="414" t="s">
        <v>61</v>
      </c>
      <c r="IDK325" s="415">
        <v>15</v>
      </c>
      <c r="IDL325" s="418" t="s">
        <v>772</v>
      </c>
      <c r="IDM325" s="417" t="s">
        <v>773</v>
      </c>
      <c r="IDN325" s="414" t="s">
        <v>61</v>
      </c>
      <c r="IDO325" s="415">
        <v>15</v>
      </c>
      <c r="IDP325" s="418" t="s">
        <v>772</v>
      </c>
      <c r="IDQ325" s="417" t="s">
        <v>773</v>
      </c>
      <c r="IDR325" s="414" t="s">
        <v>61</v>
      </c>
      <c r="IDS325" s="415">
        <v>15</v>
      </c>
      <c r="IDT325" s="418" t="s">
        <v>772</v>
      </c>
      <c r="IDU325" s="417" t="s">
        <v>773</v>
      </c>
      <c r="IDV325" s="414" t="s">
        <v>61</v>
      </c>
      <c r="IDW325" s="415">
        <v>15</v>
      </c>
      <c r="IDX325" s="418" t="s">
        <v>772</v>
      </c>
      <c r="IDY325" s="417" t="s">
        <v>773</v>
      </c>
      <c r="IDZ325" s="414" t="s">
        <v>61</v>
      </c>
      <c r="IEA325" s="415">
        <v>15</v>
      </c>
      <c r="IEB325" s="418" t="s">
        <v>772</v>
      </c>
      <c r="IEC325" s="417" t="s">
        <v>773</v>
      </c>
      <c r="IED325" s="414" t="s">
        <v>61</v>
      </c>
      <c r="IEE325" s="415">
        <v>15</v>
      </c>
      <c r="IEF325" s="418" t="s">
        <v>772</v>
      </c>
      <c r="IEG325" s="417" t="s">
        <v>773</v>
      </c>
      <c r="IEH325" s="414" t="s">
        <v>61</v>
      </c>
      <c r="IEI325" s="415">
        <v>15</v>
      </c>
      <c r="IEJ325" s="418" t="s">
        <v>772</v>
      </c>
      <c r="IEK325" s="417" t="s">
        <v>773</v>
      </c>
      <c r="IEL325" s="414" t="s">
        <v>61</v>
      </c>
      <c r="IEM325" s="415">
        <v>15</v>
      </c>
      <c r="IEN325" s="418" t="s">
        <v>772</v>
      </c>
      <c r="IEO325" s="417" t="s">
        <v>773</v>
      </c>
      <c r="IEP325" s="414" t="s">
        <v>61</v>
      </c>
      <c r="IEQ325" s="415">
        <v>15</v>
      </c>
      <c r="IER325" s="418" t="s">
        <v>772</v>
      </c>
      <c r="IES325" s="417" t="s">
        <v>773</v>
      </c>
      <c r="IET325" s="414" t="s">
        <v>61</v>
      </c>
      <c r="IEU325" s="415">
        <v>15</v>
      </c>
      <c r="IEV325" s="418" t="s">
        <v>772</v>
      </c>
      <c r="IEW325" s="417" t="s">
        <v>773</v>
      </c>
      <c r="IEX325" s="414" t="s">
        <v>61</v>
      </c>
      <c r="IEY325" s="415">
        <v>15</v>
      </c>
      <c r="IEZ325" s="418" t="s">
        <v>772</v>
      </c>
      <c r="IFA325" s="417" t="s">
        <v>773</v>
      </c>
      <c r="IFB325" s="414" t="s">
        <v>61</v>
      </c>
      <c r="IFC325" s="415">
        <v>15</v>
      </c>
      <c r="IFD325" s="418" t="s">
        <v>772</v>
      </c>
      <c r="IFE325" s="417" t="s">
        <v>773</v>
      </c>
      <c r="IFF325" s="414" t="s">
        <v>61</v>
      </c>
      <c r="IFG325" s="415">
        <v>15</v>
      </c>
      <c r="IFH325" s="418" t="s">
        <v>772</v>
      </c>
      <c r="IFI325" s="417" t="s">
        <v>773</v>
      </c>
      <c r="IFJ325" s="414" t="s">
        <v>61</v>
      </c>
      <c r="IFK325" s="415">
        <v>15</v>
      </c>
      <c r="IFL325" s="418" t="s">
        <v>772</v>
      </c>
      <c r="IFM325" s="417" t="s">
        <v>773</v>
      </c>
      <c r="IFN325" s="414" t="s">
        <v>61</v>
      </c>
      <c r="IFO325" s="415">
        <v>15</v>
      </c>
      <c r="IFP325" s="418" t="s">
        <v>772</v>
      </c>
      <c r="IFQ325" s="417" t="s">
        <v>773</v>
      </c>
      <c r="IFR325" s="414" t="s">
        <v>61</v>
      </c>
      <c r="IFS325" s="415">
        <v>15</v>
      </c>
      <c r="IFT325" s="418" t="s">
        <v>772</v>
      </c>
      <c r="IFU325" s="417" t="s">
        <v>773</v>
      </c>
      <c r="IFV325" s="414" t="s">
        <v>61</v>
      </c>
      <c r="IFW325" s="415">
        <v>15</v>
      </c>
      <c r="IFX325" s="418" t="s">
        <v>772</v>
      </c>
      <c r="IFY325" s="417" t="s">
        <v>773</v>
      </c>
      <c r="IFZ325" s="414" t="s">
        <v>61</v>
      </c>
      <c r="IGA325" s="415">
        <v>15</v>
      </c>
      <c r="IGB325" s="418" t="s">
        <v>772</v>
      </c>
      <c r="IGC325" s="417" t="s">
        <v>773</v>
      </c>
      <c r="IGD325" s="414" t="s">
        <v>61</v>
      </c>
      <c r="IGE325" s="415">
        <v>15</v>
      </c>
      <c r="IGF325" s="418" t="s">
        <v>772</v>
      </c>
      <c r="IGG325" s="417" t="s">
        <v>773</v>
      </c>
      <c r="IGH325" s="414" t="s">
        <v>61</v>
      </c>
      <c r="IGI325" s="415">
        <v>15</v>
      </c>
      <c r="IGJ325" s="418" t="s">
        <v>772</v>
      </c>
      <c r="IGK325" s="417" t="s">
        <v>773</v>
      </c>
      <c r="IGL325" s="414" t="s">
        <v>61</v>
      </c>
      <c r="IGM325" s="415">
        <v>15</v>
      </c>
      <c r="IGN325" s="418" t="s">
        <v>772</v>
      </c>
      <c r="IGO325" s="417" t="s">
        <v>773</v>
      </c>
      <c r="IGP325" s="414" t="s">
        <v>61</v>
      </c>
      <c r="IGQ325" s="415">
        <v>15</v>
      </c>
      <c r="IGR325" s="418" t="s">
        <v>772</v>
      </c>
      <c r="IGS325" s="417" t="s">
        <v>773</v>
      </c>
      <c r="IGT325" s="414" t="s">
        <v>61</v>
      </c>
      <c r="IGU325" s="415">
        <v>15</v>
      </c>
      <c r="IGV325" s="418" t="s">
        <v>772</v>
      </c>
      <c r="IGW325" s="417" t="s">
        <v>773</v>
      </c>
      <c r="IGX325" s="414" t="s">
        <v>61</v>
      </c>
      <c r="IGY325" s="415">
        <v>15</v>
      </c>
      <c r="IGZ325" s="418" t="s">
        <v>772</v>
      </c>
      <c r="IHA325" s="417" t="s">
        <v>773</v>
      </c>
      <c r="IHB325" s="414" t="s">
        <v>61</v>
      </c>
      <c r="IHC325" s="415">
        <v>15</v>
      </c>
      <c r="IHD325" s="418" t="s">
        <v>772</v>
      </c>
      <c r="IHE325" s="417" t="s">
        <v>773</v>
      </c>
      <c r="IHF325" s="414" t="s">
        <v>61</v>
      </c>
      <c r="IHG325" s="415">
        <v>15</v>
      </c>
      <c r="IHH325" s="418" t="s">
        <v>772</v>
      </c>
      <c r="IHI325" s="417" t="s">
        <v>773</v>
      </c>
      <c r="IHJ325" s="414" t="s">
        <v>61</v>
      </c>
      <c r="IHK325" s="415">
        <v>15</v>
      </c>
      <c r="IHL325" s="418" t="s">
        <v>772</v>
      </c>
      <c r="IHM325" s="417" t="s">
        <v>773</v>
      </c>
      <c r="IHN325" s="414" t="s">
        <v>61</v>
      </c>
      <c r="IHO325" s="415">
        <v>15</v>
      </c>
      <c r="IHP325" s="418" t="s">
        <v>772</v>
      </c>
      <c r="IHQ325" s="417" t="s">
        <v>773</v>
      </c>
      <c r="IHR325" s="414" t="s">
        <v>61</v>
      </c>
      <c r="IHS325" s="415">
        <v>15</v>
      </c>
      <c r="IHT325" s="418" t="s">
        <v>772</v>
      </c>
      <c r="IHU325" s="417" t="s">
        <v>773</v>
      </c>
      <c r="IHV325" s="414" t="s">
        <v>61</v>
      </c>
      <c r="IHW325" s="415">
        <v>15</v>
      </c>
      <c r="IHX325" s="418" t="s">
        <v>772</v>
      </c>
      <c r="IHY325" s="417" t="s">
        <v>773</v>
      </c>
      <c r="IHZ325" s="414" t="s">
        <v>61</v>
      </c>
      <c r="IIA325" s="415">
        <v>15</v>
      </c>
      <c r="IIB325" s="418" t="s">
        <v>772</v>
      </c>
      <c r="IIC325" s="417" t="s">
        <v>773</v>
      </c>
      <c r="IID325" s="414" t="s">
        <v>61</v>
      </c>
      <c r="IIE325" s="415">
        <v>15</v>
      </c>
      <c r="IIF325" s="418" t="s">
        <v>772</v>
      </c>
      <c r="IIG325" s="417" t="s">
        <v>773</v>
      </c>
      <c r="IIH325" s="414" t="s">
        <v>61</v>
      </c>
      <c r="III325" s="415">
        <v>15</v>
      </c>
      <c r="IIJ325" s="418" t="s">
        <v>772</v>
      </c>
      <c r="IIK325" s="417" t="s">
        <v>773</v>
      </c>
      <c r="IIL325" s="414" t="s">
        <v>61</v>
      </c>
      <c r="IIM325" s="415">
        <v>15</v>
      </c>
      <c r="IIN325" s="418" t="s">
        <v>772</v>
      </c>
      <c r="IIO325" s="417" t="s">
        <v>773</v>
      </c>
      <c r="IIP325" s="414" t="s">
        <v>61</v>
      </c>
      <c r="IIQ325" s="415">
        <v>15</v>
      </c>
      <c r="IIR325" s="418" t="s">
        <v>772</v>
      </c>
      <c r="IIS325" s="417" t="s">
        <v>773</v>
      </c>
      <c r="IIT325" s="414" t="s">
        <v>61</v>
      </c>
      <c r="IIU325" s="415">
        <v>15</v>
      </c>
      <c r="IIV325" s="418" t="s">
        <v>772</v>
      </c>
      <c r="IIW325" s="417" t="s">
        <v>773</v>
      </c>
      <c r="IIX325" s="414" t="s">
        <v>61</v>
      </c>
      <c r="IIY325" s="415">
        <v>15</v>
      </c>
      <c r="IIZ325" s="418" t="s">
        <v>772</v>
      </c>
      <c r="IJA325" s="417" t="s">
        <v>773</v>
      </c>
      <c r="IJB325" s="414" t="s">
        <v>61</v>
      </c>
      <c r="IJC325" s="415">
        <v>15</v>
      </c>
      <c r="IJD325" s="418" t="s">
        <v>772</v>
      </c>
      <c r="IJE325" s="417" t="s">
        <v>773</v>
      </c>
      <c r="IJF325" s="414" t="s">
        <v>61</v>
      </c>
      <c r="IJG325" s="415">
        <v>15</v>
      </c>
      <c r="IJH325" s="418" t="s">
        <v>772</v>
      </c>
      <c r="IJI325" s="417" t="s">
        <v>773</v>
      </c>
      <c r="IJJ325" s="414" t="s">
        <v>61</v>
      </c>
      <c r="IJK325" s="415">
        <v>15</v>
      </c>
      <c r="IJL325" s="418" t="s">
        <v>772</v>
      </c>
      <c r="IJM325" s="417" t="s">
        <v>773</v>
      </c>
      <c r="IJN325" s="414" t="s">
        <v>61</v>
      </c>
      <c r="IJO325" s="415">
        <v>15</v>
      </c>
      <c r="IJP325" s="418" t="s">
        <v>772</v>
      </c>
      <c r="IJQ325" s="417" t="s">
        <v>773</v>
      </c>
      <c r="IJR325" s="414" t="s">
        <v>61</v>
      </c>
      <c r="IJS325" s="415">
        <v>15</v>
      </c>
      <c r="IJT325" s="418" t="s">
        <v>772</v>
      </c>
      <c r="IJU325" s="417" t="s">
        <v>773</v>
      </c>
      <c r="IJV325" s="414" t="s">
        <v>61</v>
      </c>
      <c r="IJW325" s="415">
        <v>15</v>
      </c>
      <c r="IJX325" s="418" t="s">
        <v>772</v>
      </c>
      <c r="IJY325" s="417" t="s">
        <v>773</v>
      </c>
      <c r="IJZ325" s="414" t="s">
        <v>61</v>
      </c>
      <c r="IKA325" s="415">
        <v>15</v>
      </c>
      <c r="IKB325" s="418" t="s">
        <v>772</v>
      </c>
      <c r="IKC325" s="417" t="s">
        <v>773</v>
      </c>
      <c r="IKD325" s="414" t="s">
        <v>61</v>
      </c>
      <c r="IKE325" s="415">
        <v>15</v>
      </c>
      <c r="IKF325" s="418" t="s">
        <v>772</v>
      </c>
      <c r="IKG325" s="417" t="s">
        <v>773</v>
      </c>
      <c r="IKH325" s="414" t="s">
        <v>61</v>
      </c>
      <c r="IKI325" s="415">
        <v>15</v>
      </c>
      <c r="IKJ325" s="418" t="s">
        <v>772</v>
      </c>
      <c r="IKK325" s="417" t="s">
        <v>773</v>
      </c>
      <c r="IKL325" s="414" t="s">
        <v>61</v>
      </c>
      <c r="IKM325" s="415">
        <v>15</v>
      </c>
      <c r="IKN325" s="418" t="s">
        <v>772</v>
      </c>
      <c r="IKO325" s="417" t="s">
        <v>773</v>
      </c>
      <c r="IKP325" s="414" t="s">
        <v>61</v>
      </c>
      <c r="IKQ325" s="415">
        <v>15</v>
      </c>
      <c r="IKR325" s="418" t="s">
        <v>772</v>
      </c>
      <c r="IKS325" s="417" t="s">
        <v>773</v>
      </c>
      <c r="IKT325" s="414" t="s">
        <v>61</v>
      </c>
      <c r="IKU325" s="415">
        <v>15</v>
      </c>
      <c r="IKV325" s="418" t="s">
        <v>772</v>
      </c>
      <c r="IKW325" s="417" t="s">
        <v>773</v>
      </c>
      <c r="IKX325" s="414" t="s">
        <v>61</v>
      </c>
      <c r="IKY325" s="415">
        <v>15</v>
      </c>
      <c r="IKZ325" s="418" t="s">
        <v>772</v>
      </c>
      <c r="ILA325" s="417" t="s">
        <v>773</v>
      </c>
      <c r="ILB325" s="414" t="s">
        <v>61</v>
      </c>
      <c r="ILC325" s="415">
        <v>15</v>
      </c>
      <c r="ILD325" s="418" t="s">
        <v>772</v>
      </c>
      <c r="ILE325" s="417" t="s">
        <v>773</v>
      </c>
      <c r="ILF325" s="414" t="s">
        <v>61</v>
      </c>
      <c r="ILG325" s="415">
        <v>15</v>
      </c>
      <c r="ILH325" s="418" t="s">
        <v>772</v>
      </c>
      <c r="ILI325" s="417" t="s">
        <v>773</v>
      </c>
      <c r="ILJ325" s="414" t="s">
        <v>61</v>
      </c>
      <c r="ILK325" s="415">
        <v>15</v>
      </c>
      <c r="ILL325" s="418" t="s">
        <v>772</v>
      </c>
      <c r="ILM325" s="417" t="s">
        <v>773</v>
      </c>
      <c r="ILN325" s="414" t="s">
        <v>61</v>
      </c>
      <c r="ILO325" s="415">
        <v>15</v>
      </c>
      <c r="ILP325" s="418" t="s">
        <v>772</v>
      </c>
      <c r="ILQ325" s="417" t="s">
        <v>773</v>
      </c>
      <c r="ILR325" s="414" t="s">
        <v>61</v>
      </c>
      <c r="ILS325" s="415">
        <v>15</v>
      </c>
      <c r="ILT325" s="418" t="s">
        <v>772</v>
      </c>
      <c r="ILU325" s="417" t="s">
        <v>773</v>
      </c>
      <c r="ILV325" s="414" t="s">
        <v>61</v>
      </c>
      <c r="ILW325" s="415">
        <v>15</v>
      </c>
      <c r="ILX325" s="418" t="s">
        <v>772</v>
      </c>
      <c r="ILY325" s="417" t="s">
        <v>773</v>
      </c>
      <c r="ILZ325" s="414" t="s">
        <v>61</v>
      </c>
      <c r="IMA325" s="415">
        <v>15</v>
      </c>
      <c r="IMB325" s="418" t="s">
        <v>772</v>
      </c>
      <c r="IMC325" s="417" t="s">
        <v>773</v>
      </c>
      <c r="IMD325" s="414" t="s">
        <v>61</v>
      </c>
      <c r="IME325" s="415">
        <v>15</v>
      </c>
      <c r="IMF325" s="418" t="s">
        <v>772</v>
      </c>
      <c r="IMG325" s="417" t="s">
        <v>773</v>
      </c>
      <c r="IMH325" s="414" t="s">
        <v>61</v>
      </c>
      <c r="IMI325" s="415">
        <v>15</v>
      </c>
      <c r="IMJ325" s="418" t="s">
        <v>772</v>
      </c>
      <c r="IMK325" s="417" t="s">
        <v>773</v>
      </c>
      <c r="IML325" s="414" t="s">
        <v>61</v>
      </c>
      <c r="IMM325" s="415">
        <v>15</v>
      </c>
      <c r="IMN325" s="418" t="s">
        <v>772</v>
      </c>
      <c r="IMO325" s="417" t="s">
        <v>773</v>
      </c>
      <c r="IMP325" s="414" t="s">
        <v>61</v>
      </c>
      <c r="IMQ325" s="415">
        <v>15</v>
      </c>
      <c r="IMR325" s="418" t="s">
        <v>772</v>
      </c>
      <c r="IMS325" s="417" t="s">
        <v>773</v>
      </c>
      <c r="IMT325" s="414" t="s">
        <v>61</v>
      </c>
      <c r="IMU325" s="415">
        <v>15</v>
      </c>
      <c r="IMV325" s="418" t="s">
        <v>772</v>
      </c>
      <c r="IMW325" s="417" t="s">
        <v>773</v>
      </c>
      <c r="IMX325" s="414" t="s">
        <v>61</v>
      </c>
      <c r="IMY325" s="415">
        <v>15</v>
      </c>
      <c r="IMZ325" s="418" t="s">
        <v>772</v>
      </c>
      <c r="INA325" s="417" t="s">
        <v>773</v>
      </c>
      <c r="INB325" s="414" t="s">
        <v>61</v>
      </c>
      <c r="INC325" s="415">
        <v>15</v>
      </c>
      <c r="IND325" s="418" t="s">
        <v>772</v>
      </c>
      <c r="INE325" s="417" t="s">
        <v>773</v>
      </c>
      <c r="INF325" s="414" t="s">
        <v>61</v>
      </c>
      <c r="ING325" s="415">
        <v>15</v>
      </c>
      <c r="INH325" s="418" t="s">
        <v>772</v>
      </c>
      <c r="INI325" s="417" t="s">
        <v>773</v>
      </c>
      <c r="INJ325" s="414" t="s">
        <v>61</v>
      </c>
      <c r="INK325" s="415">
        <v>15</v>
      </c>
      <c r="INL325" s="418" t="s">
        <v>772</v>
      </c>
      <c r="INM325" s="417" t="s">
        <v>773</v>
      </c>
      <c r="INN325" s="414" t="s">
        <v>61</v>
      </c>
      <c r="INO325" s="415">
        <v>15</v>
      </c>
      <c r="INP325" s="418" t="s">
        <v>772</v>
      </c>
      <c r="INQ325" s="417" t="s">
        <v>773</v>
      </c>
      <c r="INR325" s="414" t="s">
        <v>61</v>
      </c>
      <c r="INS325" s="415">
        <v>15</v>
      </c>
      <c r="INT325" s="418" t="s">
        <v>772</v>
      </c>
      <c r="INU325" s="417" t="s">
        <v>773</v>
      </c>
      <c r="INV325" s="414" t="s">
        <v>61</v>
      </c>
      <c r="INW325" s="415">
        <v>15</v>
      </c>
      <c r="INX325" s="418" t="s">
        <v>772</v>
      </c>
      <c r="INY325" s="417" t="s">
        <v>773</v>
      </c>
      <c r="INZ325" s="414" t="s">
        <v>61</v>
      </c>
      <c r="IOA325" s="415">
        <v>15</v>
      </c>
      <c r="IOB325" s="418" t="s">
        <v>772</v>
      </c>
      <c r="IOC325" s="417" t="s">
        <v>773</v>
      </c>
      <c r="IOD325" s="414" t="s">
        <v>61</v>
      </c>
      <c r="IOE325" s="415">
        <v>15</v>
      </c>
      <c r="IOF325" s="418" t="s">
        <v>772</v>
      </c>
      <c r="IOG325" s="417" t="s">
        <v>773</v>
      </c>
      <c r="IOH325" s="414" t="s">
        <v>61</v>
      </c>
      <c r="IOI325" s="415">
        <v>15</v>
      </c>
      <c r="IOJ325" s="418" t="s">
        <v>772</v>
      </c>
      <c r="IOK325" s="417" t="s">
        <v>773</v>
      </c>
      <c r="IOL325" s="414" t="s">
        <v>61</v>
      </c>
      <c r="IOM325" s="415">
        <v>15</v>
      </c>
      <c r="ION325" s="418" t="s">
        <v>772</v>
      </c>
      <c r="IOO325" s="417" t="s">
        <v>773</v>
      </c>
      <c r="IOP325" s="414" t="s">
        <v>61</v>
      </c>
      <c r="IOQ325" s="415">
        <v>15</v>
      </c>
      <c r="IOR325" s="418" t="s">
        <v>772</v>
      </c>
      <c r="IOS325" s="417" t="s">
        <v>773</v>
      </c>
      <c r="IOT325" s="414" t="s">
        <v>61</v>
      </c>
      <c r="IOU325" s="415">
        <v>15</v>
      </c>
      <c r="IOV325" s="418" t="s">
        <v>772</v>
      </c>
      <c r="IOW325" s="417" t="s">
        <v>773</v>
      </c>
      <c r="IOX325" s="414" t="s">
        <v>61</v>
      </c>
      <c r="IOY325" s="415">
        <v>15</v>
      </c>
      <c r="IOZ325" s="418" t="s">
        <v>772</v>
      </c>
      <c r="IPA325" s="417" t="s">
        <v>773</v>
      </c>
      <c r="IPB325" s="414" t="s">
        <v>61</v>
      </c>
      <c r="IPC325" s="415">
        <v>15</v>
      </c>
      <c r="IPD325" s="418" t="s">
        <v>772</v>
      </c>
      <c r="IPE325" s="417" t="s">
        <v>773</v>
      </c>
      <c r="IPF325" s="414" t="s">
        <v>61</v>
      </c>
      <c r="IPG325" s="415">
        <v>15</v>
      </c>
      <c r="IPH325" s="418" t="s">
        <v>772</v>
      </c>
      <c r="IPI325" s="417" t="s">
        <v>773</v>
      </c>
      <c r="IPJ325" s="414" t="s">
        <v>61</v>
      </c>
      <c r="IPK325" s="415">
        <v>15</v>
      </c>
      <c r="IPL325" s="418" t="s">
        <v>772</v>
      </c>
      <c r="IPM325" s="417" t="s">
        <v>773</v>
      </c>
      <c r="IPN325" s="414" t="s">
        <v>61</v>
      </c>
      <c r="IPO325" s="415">
        <v>15</v>
      </c>
      <c r="IPP325" s="418" t="s">
        <v>772</v>
      </c>
      <c r="IPQ325" s="417" t="s">
        <v>773</v>
      </c>
      <c r="IPR325" s="414" t="s">
        <v>61</v>
      </c>
      <c r="IPS325" s="415">
        <v>15</v>
      </c>
      <c r="IPT325" s="418" t="s">
        <v>772</v>
      </c>
      <c r="IPU325" s="417" t="s">
        <v>773</v>
      </c>
      <c r="IPV325" s="414" t="s">
        <v>61</v>
      </c>
      <c r="IPW325" s="415">
        <v>15</v>
      </c>
      <c r="IPX325" s="418" t="s">
        <v>772</v>
      </c>
      <c r="IPY325" s="417" t="s">
        <v>773</v>
      </c>
      <c r="IPZ325" s="414" t="s">
        <v>61</v>
      </c>
      <c r="IQA325" s="415">
        <v>15</v>
      </c>
      <c r="IQB325" s="418" t="s">
        <v>772</v>
      </c>
      <c r="IQC325" s="417" t="s">
        <v>773</v>
      </c>
      <c r="IQD325" s="414" t="s">
        <v>61</v>
      </c>
      <c r="IQE325" s="415">
        <v>15</v>
      </c>
      <c r="IQF325" s="418" t="s">
        <v>772</v>
      </c>
      <c r="IQG325" s="417" t="s">
        <v>773</v>
      </c>
      <c r="IQH325" s="414" t="s">
        <v>61</v>
      </c>
      <c r="IQI325" s="415">
        <v>15</v>
      </c>
      <c r="IQJ325" s="418" t="s">
        <v>772</v>
      </c>
      <c r="IQK325" s="417" t="s">
        <v>773</v>
      </c>
      <c r="IQL325" s="414" t="s">
        <v>61</v>
      </c>
      <c r="IQM325" s="415">
        <v>15</v>
      </c>
      <c r="IQN325" s="418" t="s">
        <v>772</v>
      </c>
      <c r="IQO325" s="417" t="s">
        <v>773</v>
      </c>
      <c r="IQP325" s="414" t="s">
        <v>61</v>
      </c>
      <c r="IQQ325" s="415">
        <v>15</v>
      </c>
      <c r="IQR325" s="418" t="s">
        <v>772</v>
      </c>
      <c r="IQS325" s="417" t="s">
        <v>773</v>
      </c>
      <c r="IQT325" s="414" t="s">
        <v>61</v>
      </c>
      <c r="IQU325" s="415">
        <v>15</v>
      </c>
      <c r="IQV325" s="418" t="s">
        <v>772</v>
      </c>
      <c r="IQW325" s="417" t="s">
        <v>773</v>
      </c>
      <c r="IQX325" s="414" t="s">
        <v>61</v>
      </c>
      <c r="IQY325" s="415">
        <v>15</v>
      </c>
      <c r="IQZ325" s="418" t="s">
        <v>772</v>
      </c>
      <c r="IRA325" s="417" t="s">
        <v>773</v>
      </c>
      <c r="IRB325" s="414" t="s">
        <v>61</v>
      </c>
      <c r="IRC325" s="415">
        <v>15</v>
      </c>
      <c r="IRD325" s="418" t="s">
        <v>772</v>
      </c>
      <c r="IRE325" s="417" t="s">
        <v>773</v>
      </c>
      <c r="IRF325" s="414" t="s">
        <v>61</v>
      </c>
      <c r="IRG325" s="415">
        <v>15</v>
      </c>
      <c r="IRH325" s="418" t="s">
        <v>772</v>
      </c>
      <c r="IRI325" s="417" t="s">
        <v>773</v>
      </c>
      <c r="IRJ325" s="414" t="s">
        <v>61</v>
      </c>
      <c r="IRK325" s="415">
        <v>15</v>
      </c>
      <c r="IRL325" s="418" t="s">
        <v>772</v>
      </c>
      <c r="IRM325" s="417" t="s">
        <v>773</v>
      </c>
      <c r="IRN325" s="414" t="s">
        <v>61</v>
      </c>
      <c r="IRO325" s="415">
        <v>15</v>
      </c>
      <c r="IRP325" s="418" t="s">
        <v>772</v>
      </c>
      <c r="IRQ325" s="417" t="s">
        <v>773</v>
      </c>
      <c r="IRR325" s="414" t="s">
        <v>61</v>
      </c>
      <c r="IRS325" s="415">
        <v>15</v>
      </c>
      <c r="IRT325" s="418" t="s">
        <v>772</v>
      </c>
      <c r="IRU325" s="417" t="s">
        <v>773</v>
      </c>
      <c r="IRV325" s="414" t="s">
        <v>61</v>
      </c>
      <c r="IRW325" s="415">
        <v>15</v>
      </c>
      <c r="IRX325" s="418" t="s">
        <v>772</v>
      </c>
      <c r="IRY325" s="417" t="s">
        <v>773</v>
      </c>
      <c r="IRZ325" s="414" t="s">
        <v>61</v>
      </c>
      <c r="ISA325" s="415">
        <v>15</v>
      </c>
      <c r="ISB325" s="418" t="s">
        <v>772</v>
      </c>
      <c r="ISC325" s="417" t="s">
        <v>773</v>
      </c>
      <c r="ISD325" s="414" t="s">
        <v>61</v>
      </c>
      <c r="ISE325" s="415">
        <v>15</v>
      </c>
      <c r="ISF325" s="418" t="s">
        <v>772</v>
      </c>
      <c r="ISG325" s="417" t="s">
        <v>773</v>
      </c>
      <c r="ISH325" s="414" t="s">
        <v>61</v>
      </c>
      <c r="ISI325" s="415">
        <v>15</v>
      </c>
      <c r="ISJ325" s="418" t="s">
        <v>772</v>
      </c>
      <c r="ISK325" s="417" t="s">
        <v>773</v>
      </c>
      <c r="ISL325" s="414" t="s">
        <v>61</v>
      </c>
      <c r="ISM325" s="415">
        <v>15</v>
      </c>
      <c r="ISN325" s="418" t="s">
        <v>772</v>
      </c>
      <c r="ISO325" s="417" t="s">
        <v>773</v>
      </c>
      <c r="ISP325" s="414" t="s">
        <v>61</v>
      </c>
      <c r="ISQ325" s="415">
        <v>15</v>
      </c>
      <c r="ISR325" s="418" t="s">
        <v>772</v>
      </c>
      <c r="ISS325" s="417" t="s">
        <v>773</v>
      </c>
      <c r="IST325" s="414" t="s">
        <v>61</v>
      </c>
      <c r="ISU325" s="415">
        <v>15</v>
      </c>
      <c r="ISV325" s="418" t="s">
        <v>772</v>
      </c>
      <c r="ISW325" s="417" t="s">
        <v>773</v>
      </c>
      <c r="ISX325" s="414" t="s">
        <v>61</v>
      </c>
      <c r="ISY325" s="415">
        <v>15</v>
      </c>
      <c r="ISZ325" s="418" t="s">
        <v>772</v>
      </c>
      <c r="ITA325" s="417" t="s">
        <v>773</v>
      </c>
      <c r="ITB325" s="414" t="s">
        <v>61</v>
      </c>
      <c r="ITC325" s="415">
        <v>15</v>
      </c>
      <c r="ITD325" s="418" t="s">
        <v>772</v>
      </c>
      <c r="ITE325" s="417" t="s">
        <v>773</v>
      </c>
      <c r="ITF325" s="414" t="s">
        <v>61</v>
      </c>
      <c r="ITG325" s="415">
        <v>15</v>
      </c>
      <c r="ITH325" s="418" t="s">
        <v>772</v>
      </c>
      <c r="ITI325" s="417" t="s">
        <v>773</v>
      </c>
      <c r="ITJ325" s="414" t="s">
        <v>61</v>
      </c>
      <c r="ITK325" s="415">
        <v>15</v>
      </c>
      <c r="ITL325" s="418" t="s">
        <v>772</v>
      </c>
      <c r="ITM325" s="417" t="s">
        <v>773</v>
      </c>
      <c r="ITN325" s="414" t="s">
        <v>61</v>
      </c>
      <c r="ITO325" s="415">
        <v>15</v>
      </c>
      <c r="ITP325" s="418" t="s">
        <v>772</v>
      </c>
      <c r="ITQ325" s="417" t="s">
        <v>773</v>
      </c>
      <c r="ITR325" s="414" t="s">
        <v>61</v>
      </c>
      <c r="ITS325" s="415">
        <v>15</v>
      </c>
      <c r="ITT325" s="418" t="s">
        <v>772</v>
      </c>
      <c r="ITU325" s="417" t="s">
        <v>773</v>
      </c>
      <c r="ITV325" s="414" t="s">
        <v>61</v>
      </c>
      <c r="ITW325" s="415">
        <v>15</v>
      </c>
      <c r="ITX325" s="418" t="s">
        <v>772</v>
      </c>
      <c r="ITY325" s="417" t="s">
        <v>773</v>
      </c>
      <c r="ITZ325" s="414" t="s">
        <v>61</v>
      </c>
      <c r="IUA325" s="415">
        <v>15</v>
      </c>
      <c r="IUB325" s="418" t="s">
        <v>772</v>
      </c>
      <c r="IUC325" s="417" t="s">
        <v>773</v>
      </c>
      <c r="IUD325" s="414" t="s">
        <v>61</v>
      </c>
      <c r="IUE325" s="415">
        <v>15</v>
      </c>
      <c r="IUF325" s="418" t="s">
        <v>772</v>
      </c>
      <c r="IUG325" s="417" t="s">
        <v>773</v>
      </c>
      <c r="IUH325" s="414" t="s">
        <v>61</v>
      </c>
      <c r="IUI325" s="415">
        <v>15</v>
      </c>
      <c r="IUJ325" s="418" t="s">
        <v>772</v>
      </c>
      <c r="IUK325" s="417" t="s">
        <v>773</v>
      </c>
      <c r="IUL325" s="414" t="s">
        <v>61</v>
      </c>
      <c r="IUM325" s="415">
        <v>15</v>
      </c>
      <c r="IUN325" s="418" t="s">
        <v>772</v>
      </c>
      <c r="IUO325" s="417" t="s">
        <v>773</v>
      </c>
      <c r="IUP325" s="414" t="s">
        <v>61</v>
      </c>
      <c r="IUQ325" s="415">
        <v>15</v>
      </c>
      <c r="IUR325" s="418" t="s">
        <v>772</v>
      </c>
      <c r="IUS325" s="417" t="s">
        <v>773</v>
      </c>
      <c r="IUT325" s="414" t="s">
        <v>61</v>
      </c>
      <c r="IUU325" s="415">
        <v>15</v>
      </c>
      <c r="IUV325" s="418" t="s">
        <v>772</v>
      </c>
      <c r="IUW325" s="417" t="s">
        <v>773</v>
      </c>
      <c r="IUX325" s="414" t="s">
        <v>61</v>
      </c>
      <c r="IUY325" s="415">
        <v>15</v>
      </c>
      <c r="IUZ325" s="418" t="s">
        <v>772</v>
      </c>
      <c r="IVA325" s="417" t="s">
        <v>773</v>
      </c>
      <c r="IVB325" s="414" t="s">
        <v>61</v>
      </c>
      <c r="IVC325" s="415">
        <v>15</v>
      </c>
      <c r="IVD325" s="418" t="s">
        <v>772</v>
      </c>
      <c r="IVE325" s="417" t="s">
        <v>773</v>
      </c>
      <c r="IVF325" s="414" t="s">
        <v>61</v>
      </c>
      <c r="IVG325" s="415">
        <v>15</v>
      </c>
      <c r="IVH325" s="418" t="s">
        <v>772</v>
      </c>
      <c r="IVI325" s="417" t="s">
        <v>773</v>
      </c>
      <c r="IVJ325" s="414" t="s">
        <v>61</v>
      </c>
      <c r="IVK325" s="415">
        <v>15</v>
      </c>
      <c r="IVL325" s="418" t="s">
        <v>772</v>
      </c>
      <c r="IVM325" s="417" t="s">
        <v>773</v>
      </c>
      <c r="IVN325" s="414" t="s">
        <v>61</v>
      </c>
      <c r="IVO325" s="415">
        <v>15</v>
      </c>
      <c r="IVP325" s="418" t="s">
        <v>772</v>
      </c>
      <c r="IVQ325" s="417" t="s">
        <v>773</v>
      </c>
      <c r="IVR325" s="414" t="s">
        <v>61</v>
      </c>
      <c r="IVS325" s="415">
        <v>15</v>
      </c>
      <c r="IVT325" s="418" t="s">
        <v>772</v>
      </c>
      <c r="IVU325" s="417" t="s">
        <v>773</v>
      </c>
      <c r="IVV325" s="414" t="s">
        <v>61</v>
      </c>
      <c r="IVW325" s="415">
        <v>15</v>
      </c>
      <c r="IVX325" s="418" t="s">
        <v>772</v>
      </c>
      <c r="IVY325" s="417" t="s">
        <v>773</v>
      </c>
      <c r="IVZ325" s="414" t="s">
        <v>61</v>
      </c>
      <c r="IWA325" s="415">
        <v>15</v>
      </c>
      <c r="IWB325" s="418" t="s">
        <v>772</v>
      </c>
      <c r="IWC325" s="417" t="s">
        <v>773</v>
      </c>
      <c r="IWD325" s="414" t="s">
        <v>61</v>
      </c>
      <c r="IWE325" s="415">
        <v>15</v>
      </c>
      <c r="IWF325" s="418" t="s">
        <v>772</v>
      </c>
      <c r="IWG325" s="417" t="s">
        <v>773</v>
      </c>
      <c r="IWH325" s="414" t="s">
        <v>61</v>
      </c>
      <c r="IWI325" s="415">
        <v>15</v>
      </c>
      <c r="IWJ325" s="418" t="s">
        <v>772</v>
      </c>
      <c r="IWK325" s="417" t="s">
        <v>773</v>
      </c>
      <c r="IWL325" s="414" t="s">
        <v>61</v>
      </c>
      <c r="IWM325" s="415">
        <v>15</v>
      </c>
      <c r="IWN325" s="418" t="s">
        <v>772</v>
      </c>
      <c r="IWO325" s="417" t="s">
        <v>773</v>
      </c>
      <c r="IWP325" s="414" t="s">
        <v>61</v>
      </c>
      <c r="IWQ325" s="415">
        <v>15</v>
      </c>
      <c r="IWR325" s="418" t="s">
        <v>772</v>
      </c>
      <c r="IWS325" s="417" t="s">
        <v>773</v>
      </c>
      <c r="IWT325" s="414" t="s">
        <v>61</v>
      </c>
      <c r="IWU325" s="415">
        <v>15</v>
      </c>
      <c r="IWV325" s="418" t="s">
        <v>772</v>
      </c>
      <c r="IWW325" s="417" t="s">
        <v>773</v>
      </c>
      <c r="IWX325" s="414" t="s">
        <v>61</v>
      </c>
      <c r="IWY325" s="415">
        <v>15</v>
      </c>
      <c r="IWZ325" s="418" t="s">
        <v>772</v>
      </c>
      <c r="IXA325" s="417" t="s">
        <v>773</v>
      </c>
      <c r="IXB325" s="414" t="s">
        <v>61</v>
      </c>
      <c r="IXC325" s="415">
        <v>15</v>
      </c>
      <c r="IXD325" s="418" t="s">
        <v>772</v>
      </c>
      <c r="IXE325" s="417" t="s">
        <v>773</v>
      </c>
      <c r="IXF325" s="414" t="s">
        <v>61</v>
      </c>
      <c r="IXG325" s="415">
        <v>15</v>
      </c>
      <c r="IXH325" s="418" t="s">
        <v>772</v>
      </c>
      <c r="IXI325" s="417" t="s">
        <v>773</v>
      </c>
      <c r="IXJ325" s="414" t="s">
        <v>61</v>
      </c>
      <c r="IXK325" s="415">
        <v>15</v>
      </c>
      <c r="IXL325" s="418" t="s">
        <v>772</v>
      </c>
      <c r="IXM325" s="417" t="s">
        <v>773</v>
      </c>
      <c r="IXN325" s="414" t="s">
        <v>61</v>
      </c>
      <c r="IXO325" s="415">
        <v>15</v>
      </c>
      <c r="IXP325" s="418" t="s">
        <v>772</v>
      </c>
      <c r="IXQ325" s="417" t="s">
        <v>773</v>
      </c>
      <c r="IXR325" s="414" t="s">
        <v>61</v>
      </c>
      <c r="IXS325" s="415">
        <v>15</v>
      </c>
      <c r="IXT325" s="418" t="s">
        <v>772</v>
      </c>
      <c r="IXU325" s="417" t="s">
        <v>773</v>
      </c>
      <c r="IXV325" s="414" t="s">
        <v>61</v>
      </c>
      <c r="IXW325" s="415">
        <v>15</v>
      </c>
      <c r="IXX325" s="418" t="s">
        <v>772</v>
      </c>
      <c r="IXY325" s="417" t="s">
        <v>773</v>
      </c>
      <c r="IXZ325" s="414" t="s">
        <v>61</v>
      </c>
      <c r="IYA325" s="415">
        <v>15</v>
      </c>
      <c r="IYB325" s="418" t="s">
        <v>772</v>
      </c>
      <c r="IYC325" s="417" t="s">
        <v>773</v>
      </c>
      <c r="IYD325" s="414" t="s">
        <v>61</v>
      </c>
      <c r="IYE325" s="415">
        <v>15</v>
      </c>
      <c r="IYF325" s="418" t="s">
        <v>772</v>
      </c>
      <c r="IYG325" s="417" t="s">
        <v>773</v>
      </c>
      <c r="IYH325" s="414" t="s">
        <v>61</v>
      </c>
      <c r="IYI325" s="415">
        <v>15</v>
      </c>
      <c r="IYJ325" s="418" t="s">
        <v>772</v>
      </c>
      <c r="IYK325" s="417" t="s">
        <v>773</v>
      </c>
      <c r="IYL325" s="414" t="s">
        <v>61</v>
      </c>
      <c r="IYM325" s="415">
        <v>15</v>
      </c>
      <c r="IYN325" s="418" t="s">
        <v>772</v>
      </c>
      <c r="IYO325" s="417" t="s">
        <v>773</v>
      </c>
      <c r="IYP325" s="414" t="s">
        <v>61</v>
      </c>
      <c r="IYQ325" s="415">
        <v>15</v>
      </c>
      <c r="IYR325" s="418" t="s">
        <v>772</v>
      </c>
      <c r="IYS325" s="417" t="s">
        <v>773</v>
      </c>
      <c r="IYT325" s="414" t="s">
        <v>61</v>
      </c>
      <c r="IYU325" s="415">
        <v>15</v>
      </c>
      <c r="IYV325" s="418" t="s">
        <v>772</v>
      </c>
      <c r="IYW325" s="417" t="s">
        <v>773</v>
      </c>
      <c r="IYX325" s="414" t="s">
        <v>61</v>
      </c>
      <c r="IYY325" s="415">
        <v>15</v>
      </c>
      <c r="IYZ325" s="418" t="s">
        <v>772</v>
      </c>
      <c r="IZA325" s="417" t="s">
        <v>773</v>
      </c>
      <c r="IZB325" s="414" t="s">
        <v>61</v>
      </c>
      <c r="IZC325" s="415">
        <v>15</v>
      </c>
      <c r="IZD325" s="418" t="s">
        <v>772</v>
      </c>
      <c r="IZE325" s="417" t="s">
        <v>773</v>
      </c>
      <c r="IZF325" s="414" t="s">
        <v>61</v>
      </c>
      <c r="IZG325" s="415">
        <v>15</v>
      </c>
      <c r="IZH325" s="418" t="s">
        <v>772</v>
      </c>
      <c r="IZI325" s="417" t="s">
        <v>773</v>
      </c>
      <c r="IZJ325" s="414" t="s">
        <v>61</v>
      </c>
      <c r="IZK325" s="415">
        <v>15</v>
      </c>
      <c r="IZL325" s="418" t="s">
        <v>772</v>
      </c>
      <c r="IZM325" s="417" t="s">
        <v>773</v>
      </c>
      <c r="IZN325" s="414" t="s">
        <v>61</v>
      </c>
      <c r="IZO325" s="415">
        <v>15</v>
      </c>
      <c r="IZP325" s="418" t="s">
        <v>772</v>
      </c>
      <c r="IZQ325" s="417" t="s">
        <v>773</v>
      </c>
      <c r="IZR325" s="414" t="s">
        <v>61</v>
      </c>
      <c r="IZS325" s="415">
        <v>15</v>
      </c>
      <c r="IZT325" s="418" t="s">
        <v>772</v>
      </c>
      <c r="IZU325" s="417" t="s">
        <v>773</v>
      </c>
      <c r="IZV325" s="414" t="s">
        <v>61</v>
      </c>
      <c r="IZW325" s="415">
        <v>15</v>
      </c>
      <c r="IZX325" s="418" t="s">
        <v>772</v>
      </c>
      <c r="IZY325" s="417" t="s">
        <v>773</v>
      </c>
      <c r="IZZ325" s="414" t="s">
        <v>61</v>
      </c>
      <c r="JAA325" s="415">
        <v>15</v>
      </c>
      <c r="JAB325" s="418" t="s">
        <v>772</v>
      </c>
      <c r="JAC325" s="417" t="s">
        <v>773</v>
      </c>
      <c r="JAD325" s="414" t="s">
        <v>61</v>
      </c>
      <c r="JAE325" s="415">
        <v>15</v>
      </c>
      <c r="JAF325" s="418" t="s">
        <v>772</v>
      </c>
      <c r="JAG325" s="417" t="s">
        <v>773</v>
      </c>
      <c r="JAH325" s="414" t="s">
        <v>61</v>
      </c>
      <c r="JAI325" s="415">
        <v>15</v>
      </c>
      <c r="JAJ325" s="418" t="s">
        <v>772</v>
      </c>
      <c r="JAK325" s="417" t="s">
        <v>773</v>
      </c>
      <c r="JAL325" s="414" t="s">
        <v>61</v>
      </c>
      <c r="JAM325" s="415">
        <v>15</v>
      </c>
      <c r="JAN325" s="418" t="s">
        <v>772</v>
      </c>
      <c r="JAO325" s="417" t="s">
        <v>773</v>
      </c>
      <c r="JAP325" s="414" t="s">
        <v>61</v>
      </c>
      <c r="JAQ325" s="415">
        <v>15</v>
      </c>
      <c r="JAR325" s="418" t="s">
        <v>772</v>
      </c>
      <c r="JAS325" s="417" t="s">
        <v>773</v>
      </c>
      <c r="JAT325" s="414" t="s">
        <v>61</v>
      </c>
      <c r="JAU325" s="415">
        <v>15</v>
      </c>
      <c r="JAV325" s="418" t="s">
        <v>772</v>
      </c>
      <c r="JAW325" s="417" t="s">
        <v>773</v>
      </c>
      <c r="JAX325" s="414" t="s">
        <v>61</v>
      </c>
      <c r="JAY325" s="415">
        <v>15</v>
      </c>
      <c r="JAZ325" s="418" t="s">
        <v>772</v>
      </c>
      <c r="JBA325" s="417" t="s">
        <v>773</v>
      </c>
      <c r="JBB325" s="414" t="s">
        <v>61</v>
      </c>
      <c r="JBC325" s="415">
        <v>15</v>
      </c>
      <c r="JBD325" s="418" t="s">
        <v>772</v>
      </c>
      <c r="JBE325" s="417" t="s">
        <v>773</v>
      </c>
      <c r="JBF325" s="414" t="s">
        <v>61</v>
      </c>
      <c r="JBG325" s="415">
        <v>15</v>
      </c>
      <c r="JBH325" s="418" t="s">
        <v>772</v>
      </c>
      <c r="JBI325" s="417" t="s">
        <v>773</v>
      </c>
      <c r="JBJ325" s="414" t="s">
        <v>61</v>
      </c>
      <c r="JBK325" s="415">
        <v>15</v>
      </c>
      <c r="JBL325" s="418" t="s">
        <v>772</v>
      </c>
      <c r="JBM325" s="417" t="s">
        <v>773</v>
      </c>
      <c r="JBN325" s="414" t="s">
        <v>61</v>
      </c>
      <c r="JBO325" s="415">
        <v>15</v>
      </c>
      <c r="JBP325" s="418" t="s">
        <v>772</v>
      </c>
      <c r="JBQ325" s="417" t="s">
        <v>773</v>
      </c>
      <c r="JBR325" s="414" t="s">
        <v>61</v>
      </c>
      <c r="JBS325" s="415">
        <v>15</v>
      </c>
      <c r="JBT325" s="418" t="s">
        <v>772</v>
      </c>
      <c r="JBU325" s="417" t="s">
        <v>773</v>
      </c>
      <c r="JBV325" s="414" t="s">
        <v>61</v>
      </c>
      <c r="JBW325" s="415">
        <v>15</v>
      </c>
      <c r="JBX325" s="418" t="s">
        <v>772</v>
      </c>
      <c r="JBY325" s="417" t="s">
        <v>773</v>
      </c>
      <c r="JBZ325" s="414" t="s">
        <v>61</v>
      </c>
      <c r="JCA325" s="415">
        <v>15</v>
      </c>
      <c r="JCB325" s="418" t="s">
        <v>772</v>
      </c>
      <c r="JCC325" s="417" t="s">
        <v>773</v>
      </c>
      <c r="JCD325" s="414" t="s">
        <v>61</v>
      </c>
      <c r="JCE325" s="415">
        <v>15</v>
      </c>
      <c r="JCF325" s="418" t="s">
        <v>772</v>
      </c>
      <c r="JCG325" s="417" t="s">
        <v>773</v>
      </c>
      <c r="JCH325" s="414" t="s">
        <v>61</v>
      </c>
      <c r="JCI325" s="415">
        <v>15</v>
      </c>
      <c r="JCJ325" s="418" t="s">
        <v>772</v>
      </c>
      <c r="JCK325" s="417" t="s">
        <v>773</v>
      </c>
      <c r="JCL325" s="414" t="s">
        <v>61</v>
      </c>
      <c r="JCM325" s="415">
        <v>15</v>
      </c>
      <c r="JCN325" s="418" t="s">
        <v>772</v>
      </c>
      <c r="JCO325" s="417" t="s">
        <v>773</v>
      </c>
      <c r="JCP325" s="414" t="s">
        <v>61</v>
      </c>
      <c r="JCQ325" s="415">
        <v>15</v>
      </c>
      <c r="JCR325" s="418" t="s">
        <v>772</v>
      </c>
      <c r="JCS325" s="417" t="s">
        <v>773</v>
      </c>
      <c r="JCT325" s="414" t="s">
        <v>61</v>
      </c>
      <c r="JCU325" s="415">
        <v>15</v>
      </c>
      <c r="JCV325" s="418" t="s">
        <v>772</v>
      </c>
      <c r="JCW325" s="417" t="s">
        <v>773</v>
      </c>
      <c r="JCX325" s="414" t="s">
        <v>61</v>
      </c>
      <c r="JCY325" s="415">
        <v>15</v>
      </c>
      <c r="JCZ325" s="418" t="s">
        <v>772</v>
      </c>
      <c r="JDA325" s="417" t="s">
        <v>773</v>
      </c>
      <c r="JDB325" s="414" t="s">
        <v>61</v>
      </c>
      <c r="JDC325" s="415">
        <v>15</v>
      </c>
      <c r="JDD325" s="418" t="s">
        <v>772</v>
      </c>
      <c r="JDE325" s="417" t="s">
        <v>773</v>
      </c>
      <c r="JDF325" s="414" t="s">
        <v>61</v>
      </c>
      <c r="JDG325" s="415">
        <v>15</v>
      </c>
      <c r="JDH325" s="418" t="s">
        <v>772</v>
      </c>
      <c r="JDI325" s="417" t="s">
        <v>773</v>
      </c>
      <c r="JDJ325" s="414" t="s">
        <v>61</v>
      </c>
      <c r="JDK325" s="415">
        <v>15</v>
      </c>
      <c r="JDL325" s="418" t="s">
        <v>772</v>
      </c>
      <c r="JDM325" s="417" t="s">
        <v>773</v>
      </c>
      <c r="JDN325" s="414" t="s">
        <v>61</v>
      </c>
      <c r="JDO325" s="415">
        <v>15</v>
      </c>
      <c r="JDP325" s="418" t="s">
        <v>772</v>
      </c>
      <c r="JDQ325" s="417" t="s">
        <v>773</v>
      </c>
      <c r="JDR325" s="414" t="s">
        <v>61</v>
      </c>
      <c r="JDS325" s="415">
        <v>15</v>
      </c>
      <c r="JDT325" s="418" t="s">
        <v>772</v>
      </c>
      <c r="JDU325" s="417" t="s">
        <v>773</v>
      </c>
      <c r="JDV325" s="414" t="s">
        <v>61</v>
      </c>
      <c r="JDW325" s="415">
        <v>15</v>
      </c>
      <c r="JDX325" s="418" t="s">
        <v>772</v>
      </c>
      <c r="JDY325" s="417" t="s">
        <v>773</v>
      </c>
      <c r="JDZ325" s="414" t="s">
        <v>61</v>
      </c>
      <c r="JEA325" s="415">
        <v>15</v>
      </c>
      <c r="JEB325" s="418" t="s">
        <v>772</v>
      </c>
      <c r="JEC325" s="417" t="s">
        <v>773</v>
      </c>
      <c r="JED325" s="414" t="s">
        <v>61</v>
      </c>
      <c r="JEE325" s="415">
        <v>15</v>
      </c>
      <c r="JEF325" s="418" t="s">
        <v>772</v>
      </c>
      <c r="JEG325" s="417" t="s">
        <v>773</v>
      </c>
      <c r="JEH325" s="414" t="s">
        <v>61</v>
      </c>
      <c r="JEI325" s="415">
        <v>15</v>
      </c>
      <c r="JEJ325" s="418" t="s">
        <v>772</v>
      </c>
      <c r="JEK325" s="417" t="s">
        <v>773</v>
      </c>
      <c r="JEL325" s="414" t="s">
        <v>61</v>
      </c>
      <c r="JEM325" s="415">
        <v>15</v>
      </c>
      <c r="JEN325" s="418" t="s">
        <v>772</v>
      </c>
      <c r="JEO325" s="417" t="s">
        <v>773</v>
      </c>
      <c r="JEP325" s="414" t="s">
        <v>61</v>
      </c>
      <c r="JEQ325" s="415">
        <v>15</v>
      </c>
      <c r="JER325" s="418" t="s">
        <v>772</v>
      </c>
      <c r="JES325" s="417" t="s">
        <v>773</v>
      </c>
      <c r="JET325" s="414" t="s">
        <v>61</v>
      </c>
      <c r="JEU325" s="415">
        <v>15</v>
      </c>
      <c r="JEV325" s="418" t="s">
        <v>772</v>
      </c>
      <c r="JEW325" s="417" t="s">
        <v>773</v>
      </c>
      <c r="JEX325" s="414" t="s">
        <v>61</v>
      </c>
      <c r="JEY325" s="415">
        <v>15</v>
      </c>
      <c r="JEZ325" s="418" t="s">
        <v>772</v>
      </c>
      <c r="JFA325" s="417" t="s">
        <v>773</v>
      </c>
      <c r="JFB325" s="414" t="s">
        <v>61</v>
      </c>
      <c r="JFC325" s="415">
        <v>15</v>
      </c>
      <c r="JFD325" s="418" t="s">
        <v>772</v>
      </c>
      <c r="JFE325" s="417" t="s">
        <v>773</v>
      </c>
      <c r="JFF325" s="414" t="s">
        <v>61</v>
      </c>
      <c r="JFG325" s="415">
        <v>15</v>
      </c>
      <c r="JFH325" s="418" t="s">
        <v>772</v>
      </c>
      <c r="JFI325" s="417" t="s">
        <v>773</v>
      </c>
      <c r="JFJ325" s="414" t="s">
        <v>61</v>
      </c>
      <c r="JFK325" s="415">
        <v>15</v>
      </c>
      <c r="JFL325" s="418" t="s">
        <v>772</v>
      </c>
      <c r="JFM325" s="417" t="s">
        <v>773</v>
      </c>
      <c r="JFN325" s="414" t="s">
        <v>61</v>
      </c>
      <c r="JFO325" s="415">
        <v>15</v>
      </c>
      <c r="JFP325" s="418" t="s">
        <v>772</v>
      </c>
      <c r="JFQ325" s="417" t="s">
        <v>773</v>
      </c>
      <c r="JFR325" s="414" t="s">
        <v>61</v>
      </c>
      <c r="JFS325" s="415">
        <v>15</v>
      </c>
      <c r="JFT325" s="418" t="s">
        <v>772</v>
      </c>
      <c r="JFU325" s="417" t="s">
        <v>773</v>
      </c>
      <c r="JFV325" s="414" t="s">
        <v>61</v>
      </c>
      <c r="JFW325" s="415">
        <v>15</v>
      </c>
      <c r="JFX325" s="418" t="s">
        <v>772</v>
      </c>
      <c r="JFY325" s="417" t="s">
        <v>773</v>
      </c>
      <c r="JFZ325" s="414" t="s">
        <v>61</v>
      </c>
      <c r="JGA325" s="415">
        <v>15</v>
      </c>
      <c r="JGB325" s="418" t="s">
        <v>772</v>
      </c>
      <c r="JGC325" s="417" t="s">
        <v>773</v>
      </c>
      <c r="JGD325" s="414" t="s">
        <v>61</v>
      </c>
      <c r="JGE325" s="415">
        <v>15</v>
      </c>
      <c r="JGF325" s="418" t="s">
        <v>772</v>
      </c>
      <c r="JGG325" s="417" t="s">
        <v>773</v>
      </c>
      <c r="JGH325" s="414" t="s">
        <v>61</v>
      </c>
      <c r="JGI325" s="415">
        <v>15</v>
      </c>
      <c r="JGJ325" s="418" t="s">
        <v>772</v>
      </c>
      <c r="JGK325" s="417" t="s">
        <v>773</v>
      </c>
      <c r="JGL325" s="414" t="s">
        <v>61</v>
      </c>
      <c r="JGM325" s="415">
        <v>15</v>
      </c>
      <c r="JGN325" s="418" t="s">
        <v>772</v>
      </c>
      <c r="JGO325" s="417" t="s">
        <v>773</v>
      </c>
      <c r="JGP325" s="414" t="s">
        <v>61</v>
      </c>
      <c r="JGQ325" s="415">
        <v>15</v>
      </c>
      <c r="JGR325" s="418" t="s">
        <v>772</v>
      </c>
      <c r="JGS325" s="417" t="s">
        <v>773</v>
      </c>
      <c r="JGT325" s="414" t="s">
        <v>61</v>
      </c>
      <c r="JGU325" s="415">
        <v>15</v>
      </c>
      <c r="JGV325" s="418" t="s">
        <v>772</v>
      </c>
      <c r="JGW325" s="417" t="s">
        <v>773</v>
      </c>
      <c r="JGX325" s="414" t="s">
        <v>61</v>
      </c>
      <c r="JGY325" s="415">
        <v>15</v>
      </c>
      <c r="JGZ325" s="418" t="s">
        <v>772</v>
      </c>
      <c r="JHA325" s="417" t="s">
        <v>773</v>
      </c>
      <c r="JHB325" s="414" t="s">
        <v>61</v>
      </c>
      <c r="JHC325" s="415">
        <v>15</v>
      </c>
      <c r="JHD325" s="418" t="s">
        <v>772</v>
      </c>
      <c r="JHE325" s="417" t="s">
        <v>773</v>
      </c>
      <c r="JHF325" s="414" t="s">
        <v>61</v>
      </c>
      <c r="JHG325" s="415">
        <v>15</v>
      </c>
      <c r="JHH325" s="418" t="s">
        <v>772</v>
      </c>
      <c r="JHI325" s="417" t="s">
        <v>773</v>
      </c>
      <c r="JHJ325" s="414" t="s">
        <v>61</v>
      </c>
      <c r="JHK325" s="415">
        <v>15</v>
      </c>
      <c r="JHL325" s="418" t="s">
        <v>772</v>
      </c>
      <c r="JHM325" s="417" t="s">
        <v>773</v>
      </c>
      <c r="JHN325" s="414" t="s">
        <v>61</v>
      </c>
      <c r="JHO325" s="415">
        <v>15</v>
      </c>
      <c r="JHP325" s="418" t="s">
        <v>772</v>
      </c>
      <c r="JHQ325" s="417" t="s">
        <v>773</v>
      </c>
      <c r="JHR325" s="414" t="s">
        <v>61</v>
      </c>
      <c r="JHS325" s="415">
        <v>15</v>
      </c>
      <c r="JHT325" s="418" t="s">
        <v>772</v>
      </c>
      <c r="JHU325" s="417" t="s">
        <v>773</v>
      </c>
      <c r="JHV325" s="414" t="s">
        <v>61</v>
      </c>
      <c r="JHW325" s="415">
        <v>15</v>
      </c>
      <c r="JHX325" s="418" t="s">
        <v>772</v>
      </c>
      <c r="JHY325" s="417" t="s">
        <v>773</v>
      </c>
      <c r="JHZ325" s="414" t="s">
        <v>61</v>
      </c>
      <c r="JIA325" s="415">
        <v>15</v>
      </c>
      <c r="JIB325" s="418" t="s">
        <v>772</v>
      </c>
      <c r="JIC325" s="417" t="s">
        <v>773</v>
      </c>
      <c r="JID325" s="414" t="s">
        <v>61</v>
      </c>
      <c r="JIE325" s="415">
        <v>15</v>
      </c>
      <c r="JIF325" s="418" t="s">
        <v>772</v>
      </c>
      <c r="JIG325" s="417" t="s">
        <v>773</v>
      </c>
      <c r="JIH325" s="414" t="s">
        <v>61</v>
      </c>
      <c r="JII325" s="415">
        <v>15</v>
      </c>
      <c r="JIJ325" s="418" t="s">
        <v>772</v>
      </c>
      <c r="JIK325" s="417" t="s">
        <v>773</v>
      </c>
      <c r="JIL325" s="414" t="s">
        <v>61</v>
      </c>
      <c r="JIM325" s="415">
        <v>15</v>
      </c>
      <c r="JIN325" s="418" t="s">
        <v>772</v>
      </c>
      <c r="JIO325" s="417" t="s">
        <v>773</v>
      </c>
      <c r="JIP325" s="414" t="s">
        <v>61</v>
      </c>
      <c r="JIQ325" s="415">
        <v>15</v>
      </c>
      <c r="JIR325" s="418" t="s">
        <v>772</v>
      </c>
      <c r="JIS325" s="417" t="s">
        <v>773</v>
      </c>
      <c r="JIT325" s="414" t="s">
        <v>61</v>
      </c>
      <c r="JIU325" s="415">
        <v>15</v>
      </c>
      <c r="JIV325" s="418" t="s">
        <v>772</v>
      </c>
      <c r="JIW325" s="417" t="s">
        <v>773</v>
      </c>
      <c r="JIX325" s="414" t="s">
        <v>61</v>
      </c>
      <c r="JIY325" s="415">
        <v>15</v>
      </c>
      <c r="JIZ325" s="418" t="s">
        <v>772</v>
      </c>
      <c r="JJA325" s="417" t="s">
        <v>773</v>
      </c>
      <c r="JJB325" s="414" t="s">
        <v>61</v>
      </c>
      <c r="JJC325" s="415">
        <v>15</v>
      </c>
      <c r="JJD325" s="418" t="s">
        <v>772</v>
      </c>
      <c r="JJE325" s="417" t="s">
        <v>773</v>
      </c>
      <c r="JJF325" s="414" t="s">
        <v>61</v>
      </c>
      <c r="JJG325" s="415">
        <v>15</v>
      </c>
      <c r="JJH325" s="418" t="s">
        <v>772</v>
      </c>
      <c r="JJI325" s="417" t="s">
        <v>773</v>
      </c>
      <c r="JJJ325" s="414" t="s">
        <v>61</v>
      </c>
      <c r="JJK325" s="415">
        <v>15</v>
      </c>
      <c r="JJL325" s="418" t="s">
        <v>772</v>
      </c>
      <c r="JJM325" s="417" t="s">
        <v>773</v>
      </c>
      <c r="JJN325" s="414" t="s">
        <v>61</v>
      </c>
      <c r="JJO325" s="415">
        <v>15</v>
      </c>
      <c r="JJP325" s="418" t="s">
        <v>772</v>
      </c>
      <c r="JJQ325" s="417" t="s">
        <v>773</v>
      </c>
      <c r="JJR325" s="414" t="s">
        <v>61</v>
      </c>
      <c r="JJS325" s="415">
        <v>15</v>
      </c>
      <c r="JJT325" s="418" t="s">
        <v>772</v>
      </c>
      <c r="JJU325" s="417" t="s">
        <v>773</v>
      </c>
      <c r="JJV325" s="414" t="s">
        <v>61</v>
      </c>
      <c r="JJW325" s="415">
        <v>15</v>
      </c>
      <c r="JJX325" s="418" t="s">
        <v>772</v>
      </c>
      <c r="JJY325" s="417" t="s">
        <v>773</v>
      </c>
      <c r="JJZ325" s="414" t="s">
        <v>61</v>
      </c>
      <c r="JKA325" s="415">
        <v>15</v>
      </c>
      <c r="JKB325" s="418" t="s">
        <v>772</v>
      </c>
      <c r="JKC325" s="417" t="s">
        <v>773</v>
      </c>
      <c r="JKD325" s="414" t="s">
        <v>61</v>
      </c>
      <c r="JKE325" s="415">
        <v>15</v>
      </c>
      <c r="JKF325" s="418" t="s">
        <v>772</v>
      </c>
      <c r="JKG325" s="417" t="s">
        <v>773</v>
      </c>
      <c r="JKH325" s="414" t="s">
        <v>61</v>
      </c>
      <c r="JKI325" s="415">
        <v>15</v>
      </c>
      <c r="JKJ325" s="418" t="s">
        <v>772</v>
      </c>
      <c r="JKK325" s="417" t="s">
        <v>773</v>
      </c>
      <c r="JKL325" s="414" t="s">
        <v>61</v>
      </c>
      <c r="JKM325" s="415">
        <v>15</v>
      </c>
      <c r="JKN325" s="418" t="s">
        <v>772</v>
      </c>
      <c r="JKO325" s="417" t="s">
        <v>773</v>
      </c>
      <c r="JKP325" s="414" t="s">
        <v>61</v>
      </c>
      <c r="JKQ325" s="415">
        <v>15</v>
      </c>
      <c r="JKR325" s="418" t="s">
        <v>772</v>
      </c>
      <c r="JKS325" s="417" t="s">
        <v>773</v>
      </c>
      <c r="JKT325" s="414" t="s">
        <v>61</v>
      </c>
      <c r="JKU325" s="415">
        <v>15</v>
      </c>
      <c r="JKV325" s="418" t="s">
        <v>772</v>
      </c>
      <c r="JKW325" s="417" t="s">
        <v>773</v>
      </c>
      <c r="JKX325" s="414" t="s">
        <v>61</v>
      </c>
      <c r="JKY325" s="415">
        <v>15</v>
      </c>
      <c r="JKZ325" s="418" t="s">
        <v>772</v>
      </c>
      <c r="JLA325" s="417" t="s">
        <v>773</v>
      </c>
      <c r="JLB325" s="414" t="s">
        <v>61</v>
      </c>
      <c r="JLC325" s="415">
        <v>15</v>
      </c>
      <c r="JLD325" s="418" t="s">
        <v>772</v>
      </c>
      <c r="JLE325" s="417" t="s">
        <v>773</v>
      </c>
      <c r="JLF325" s="414" t="s">
        <v>61</v>
      </c>
      <c r="JLG325" s="415">
        <v>15</v>
      </c>
      <c r="JLH325" s="418" t="s">
        <v>772</v>
      </c>
      <c r="JLI325" s="417" t="s">
        <v>773</v>
      </c>
      <c r="JLJ325" s="414" t="s">
        <v>61</v>
      </c>
      <c r="JLK325" s="415">
        <v>15</v>
      </c>
      <c r="JLL325" s="418" t="s">
        <v>772</v>
      </c>
      <c r="JLM325" s="417" t="s">
        <v>773</v>
      </c>
      <c r="JLN325" s="414" t="s">
        <v>61</v>
      </c>
      <c r="JLO325" s="415">
        <v>15</v>
      </c>
      <c r="JLP325" s="418" t="s">
        <v>772</v>
      </c>
      <c r="JLQ325" s="417" t="s">
        <v>773</v>
      </c>
      <c r="JLR325" s="414" t="s">
        <v>61</v>
      </c>
      <c r="JLS325" s="415">
        <v>15</v>
      </c>
      <c r="JLT325" s="418" t="s">
        <v>772</v>
      </c>
      <c r="JLU325" s="417" t="s">
        <v>773</v>
      </c>
      <c r="JLV325" s="414" t="s">
        <v>61</v>
      </c>
      <c r="JLW325" s="415">
        <v>15</v>
      </c>
      <c r="JLX325" s="418" t="s">
        <v>772</v>
      </c>
      <c r="JLY325" s="417" t="s">
        <v>773</v>
      </c>
      <c r="JLZ325" s="414" t="s">
        <v>61</v>
      </c>
      <c r="JMA325" s="415">
        <v>15</v>
      </c>
      <c r="JMB325" s="418" t="s">
        <v>772</v>
      </c>
      <c r="JMC325" s="417" t="s">
        <v>773</v>
      </c>
      <c r="JMD325" s="414" t="s">
        <v>61</v>
      </c>
      <c r="JME325" s="415">
        <v>15</v>
      </c>
      <c r="JMF325" s="418" t="s">
        <v>772</v>
      </c>
      <c r="JMG325" s="417" t="s">
        <v>773</v>
      </c>
      <c r="JMH325" s="414" t="s">
        <v>61</v>
      </c>
      <c r="JMI325" s="415">
        <v>15</v>
      </c>
      <c r="JMJ325" s="418" t="s">
        <v>772</v>
      </c>
      <c r="JMK325" s="417" t="s">
        <v>773</v>
      </c>
      <c r="JML325" s="414" t="s">
        <v>61</v>
      </c>
      <c r="JMM325" s="415">
        <v>15</v>
      </c>
      <c r="JMN325" s="418" t="s">
        <v>772</v>
      </c>
      <c r="JMO325" s="417" t="s">
        <v>773</v>
      </c>
      <c r="JMP325" s="414" t="s">
        <v>61</v>
      </c>
      <c r="JMQ325" s="415">
        <v>15</v>
      </c>
      <c r="JMR325" s="418" t="s">
        <v>772</v>
      </c>
      <c r="JMS325" s="417" t="s">
        <v>773</v>
      </c>
      <c r="JMT325" s="414" t="s">
        <v>61</v>
      </c>
      <c r="JMU325" s="415">
        <v>15</v>
      </c>
      <c r="JMV325" s="418" t="s">
        <v>772</v>
      </c>
      <c r="JMW325" s="417" t="s">
        <v>773</v>
      </c>
      <c r="JMX325" s="414" t="s">
        <v>61</v>
      </c>
      <c r="JMY325" s="415">
        <v>15</v>
      </c>
      <c r="JMZ325" s="418" t="s">
        <v>772</v>
      </c>
      <c r="JNA325" s="417" t="s">
        <v>773</v>
      </c>
      <c r="JNB325" s="414" t="s">
        <v>61</v>
      </c>
      <c r="JNC325" s="415">
        <v>15</v>
      </c>
      <c r="JND325" s="418" t="s">
        <v>772</v>
      </c>
      <c r="JNE325" s="417" t="s">
        <v>773</v>
      </c>
      <c r="JNF325" s="414" t="s">
        <v>61</v>
      </c>
      <c r="JNG325" s="415">
        <v>15</v>
      </c>
      <c r="JNH325" s="418" t="s">
        <v>772</v>
      </c>
      <c r="JNI325" s="417" t="s">
        <v>773</v>
      </c>
      <c r="JNJ325" s="414" t="s">
        <v>61</v>
      </c>
      <c r="JNK325" s="415">
        <v>15</v>
      </c>
      <c r="JNL325" s="418" t="s">
        <v>772</v>
      </c>
      <c r="JNM325" s="417" t="s">
        <v>773</v>
      </c>
      <c r="JNN325" s="414" t="s">
        <v>61</v>
      </c>
      <c r="JNO325" s="415">
        <v>15</v>
      </c>
      <c r="JNP325" s="418" t="s">
        <v>772</v>
      </c>
      <c r="JNQ325" s="417" t="s">
        <v>773</v>
      </c>
      <c r="JNR325" s="414" t="s">
        <v>61</v>
      </c>
      <c r="JNS325" s="415">
        <v>15</v>
      </c>
      <c r="JNT325" s="418" t="s">
        <v>772</v>
      </c>
      <c r="JNU325" s="417" t="s">
        <v>773</v>
      </c>
      <c r="JNV325" s="414" t="s">
        <v>61</v>
      </c>
      <c r="JNW325" s="415">
        <v>15</v>
      </c>
      <c r="JNX325" s="418" t="s">
        <v>772</v>
      </c>
      <c r="JNY325" s="417" t="s">
        <v>773</v>
      </c>
      <c r="JNZ325" s="414" t="s">
        <v>61</v>
      </c>
      <c r="JOA325" s="415">
        <v>15</v>
      </c>
      <c r="JOB325" s="418" t="s">
        <v>772</v>
      </c>
      <c r="JOC325" s="417" t="s">
        <v>773</v>
      </c>
      <c r="JOD325" s="414" t="s">
        <v>61</v>
      </c>
      <c r="JOE325" s="415">
        <v>15</v>
      </c>
      <c r="JOF325" s="418" t="s">
        <v>772</v>
      </c>
      <c r="JOG325" s="417" t="s">
        <v>773</v>
      </c>
      <c r="JOH325" s="414" t="s">
        <v>61</v>
      </c>
      <c r="JOI325" s="415">
        <v>15</v>
      </c>
      <c r="JOJ325" s="418" t="s">
        <v>772</v>
      </c>
      <c r="JOK325" s="417" t="s">
        <v>773</v>
      </c>
      <c r="JOL325" s="414" t="s">
        <v>61</v>
      </c>
      <c r="JOM325" s="415">
        <v>15</v>
      </c>
      <c r="JON325" s="418" t="s">
        <v>772</v>
      </c>
      <c r="JOO325" s="417" t="s">
        <v>773</v>
      </c>
      <c r="JOP325" s="414" t="s">
        <v>61</v>
      </c>
      <c r="JOQ325" s="415">
        <v>15</v>
      </c>
      <c r="JOR325" s="418" t="s">
        <v>772</v>
      </c>
      <c r="JOS325" s="417" t="s">
        <v>773</v>
      </c>
      <c r="JOT325" s="414" t="s">
        <v>61</v>
      </c>
      <c r="JOU325" s="415">
        <v>15</v>
      </c>
      <c r="JOV325" s="418" t="s">
        <v>772</v>
      </c>
      <c r="JOW325" s="417" t="s">
        <v>773</v>
      </c>
      <c r="JOX325" s="414" t="s">
        <v>61</v>
      </c>
      <c r="JOY325" s="415">
        <v>15</v>
      </c>
      <c r="JOZ325" s="418" t="s">
        <v>772</v>
      </c>
      <c r="JPA325" s="417" t="s">
        <v>773</v>
      </c>
      <c r="JPB325" s="414" t="s">
        <v>61</v>
      </c>
      <c r="JPC325" s="415">
        <v>15</v>
      </c>
      <c r="JPD325" s="418" t="s">
        <v>772</v>
      </c>
      <c r="JPE325" s="417" t="s">
        <v>773</v>
      </c>
      <c r="JPF325" s="414" t="s">
        <v>61</v>
      </c>
      <c r="JPG325" s="415">
        <v>15</v>
      </c>
      <c r="JPH325" s="418" t="s">
        <v>772</v>
      </c>
      <c r="JPI325" s="417" t="s">
        <v>773</v>
      </c>
      <c r="JPJ325" s="414" t="s">
        <v>61</v>
      </c>
      <c r="JPK325" s="415">
        <v>15</v>
      </c>
      <c r="JPL325" s="418" t="s">
        <v>772</v>
      </c>
      <c r="JPM325" s="417" t="s">
        <v>773</v>
      </c>
      <c r="JPN325" s="414" t="s">
        <v>61</v>
      </c>
      <c r="JPO325" s="415">
        <v>15</v>
      </c>
      <c r="JPP325" s="418" t="s">
        <v>772</v>
      </c>
      <c r="JPQ325" s="417" t="s">
        <v>773</v>
      </c>
      <c r="JPR325" s="414" t="s">
        <v>61</v>
      </c>
      <c r="JPS325" s="415">
        <v>15</v>
      </c>
      <c r="JPT325" s="418" t="s">
        <v>772</v>
      </c>
      <c r="JPU325" s="417" t="s">
        <v>773</v>
      </c>
      <c r="JPV325" s="414" t="s">
        <v>61</v>
      </c>
      <c r="JPW325" s="415">
        <v>15</v>
      </c>
      <c r="JPX325" s="418" t="s">
        <v>772</v>
      </c>
      <c r="JPY325" s="417" t="s">
        <v>773</v>
      </c>
      <c r="JPZ325" s="414" t="s">
        <v>61</v>
      </c>
      <c r="JQA325" s="415">
        <v>15</v>
      </c>
      <c r="JQB325" s="418" t="s">
        <v>772</v>
      </c>
      <c r="JQC325" s="417" t="s">
        <v>773</v>
      </c>
      <c r="JQD325" s="414" t="s">
        <v>61</v>
      </c>
      <c r="JQE325" s="415">
        <v>15</v>
      </c>
      <c r="JQF325" s="418" t="s">
        <v>772</v>
      </c>
      <c r="JQG325" s="417" t="s">
        <v>773</v>
      </c>
      <c r="JQH325" s="414" t="s">
        <v>61</v>
      </c>
      <c r="JQI325" s="415">
        <v>15</v>
      </c>
      <c r="JQJ325" s="418" t="s">
        <v>772</v>
      </c>
      <c r="JQK325" s="417" t="s">
        <v>773</v>
      </c>
      <c r="JQL325" s="414" t="s">
        <v>61</v>
      </c>
      <c r="JQM325" s="415">
        <v>15</v>
      </c>
      <c r="JQN325" s="418" t="s">
        <v>772</v>
      </c>
      <c r="JQO325" s="417" t="s">
        <v>773</v>
      </c>
      <c r="JQP325" s="414" t="s">
        <v>61</v>
      </c>
      <c r="JQQ325" s="415">
        <v>15</v>
      </c>
      <c r="JQR325" s="418" t="s">
        <v>772</v>
      </c>
      <c r="JQS325" s="417" t="s">
        <v>773</v>
      </c>
      <c r="JQT325" s="414" t="s">
        <v>61</v>
      </c>
      <c r="JQU325" s="415">
        <v>15</v>
      </c>
      <c r="JQV325" s="418" t="s">
        <v>772</v>
      </c>
      <c r="JQW325" s="417" t="s">
        <v>773</v>
      </c>
      <c r="JQX325" s="414" t="s">
        <v>61</v>
      </c>
      <c r="JQY325" s="415">
        <v>15</v>
      </c>
      <c r="JQZ325" s="418" t="s">
        <v>772</v>
      </c>
      <c r="JRA325" s="417" t="s">
        <v>773</v>
      </c>
      <c r="JRB325" s="414" t="s">
        <v>61</v>
      </c>
      <c r="JRC325" s="415">
        <v>15</v>
      </c>
      <c r="JRD325" s="418" t="s">
        <v>772</v>
      </c>
      <c r="JRE325" s="417" t="s">
        <v>773</v>
      </c>
      <c r="JRF325" s="414" t="s">
        <v>61</v>
      </c>
      <c r="JRG325" s="415">
        <v>15</v>
      </c>
      <c r="JRH325" s="418" t="s">
        <v>772</v>
      </c>
      <c r="JRI325" s="417" t="s">
        <v>773</v>
      </c>
      <c r="JRJ325" s="414" t="s">
        <v>61</v>
      </c>
      <c r="JRK325" s="415">
        <v>15</v>
      </c>
      <c r="JRL325" s="418" t="s">
        <v>772</v>
      </c>
      <c r="JRM325" s="417" t="s">
        <v>773</v>
      </c>
      <c r="JRN325" s="414" t="s">
        <v>61</v>
      </c>
      <c r="JRO325" s="415">
        <v>15</v>
      </c>
      <c r="JRP325" s="418" t="s">
        <v>772</v>
      </c>
      <c r="JRQ325" s="417" t="s">
        <v>773</v>
      </c>
      <c r="JRR325" s="414" t="s">
        <v>61</v>
      </c>
      <c r="JRS325" s="415">
        <v>15</v>
      </c>
      <c r="JRT325" s="418" t="s">
        <v>772</v>
      </c>
      <c r="JRU325" s="417" t="s">
        <v>773</v>
      </c>
      <c r="JRV325" s="414" t="s">
        <v>61</v>
      </c>
      <c r="JRW325" s="415">
        <v>15</v>
      </c>
      <c r="JRX325" s="418" t="s">
        <v>772</v>
      </c>
      <c r="JRY325" s="417" t="s">
        <v>773</v>
      </c>
      <c r="JRZ325" s="414" t="s">
        <v>61</v>
      </c>
      <c r="JSA325" s="415">
        <v>15</v>
      </c>
      <c r="JSB325" s="418" t="s">
        <v>772</v>
      </c>
      <c r="JSC325" s="417" t="s">
        <v>773</v>
      </c>
      <c r="JSD325" s="414" t="s">
        <v>61</v>
      </c>
      <c r="JSE325" s="415">
        <v>15</v>
      </c>
      <c r="JSF325" s="418" t="s">
        <v>772</v>
      </c>
      <c r="JSG325" s="417" t="s">
        <v>773</v>
      </c>
      <c r="JSH325" s="414" t="s">
        <v>61</v>
      </c>
      <c r="JSI325" s="415">
        <v>15</v>
      </c>
      <c r="JSJ325" s="418" t="s">
        <v>772</v>
      </c>
      <c r="JSK325" s="417" t="s">
        <v>773</v>
      </c>
      <c r="JSL325" s="414" t="s">
        <v>61</v>
      </c>
      <c r="JSM325" s="415">
        <v>15</v>
      </c>
      <c r="JSN325" s="418" t="s">
        <v>772</v>
      </c>
      <c r="JSO325" s="417" t="s">
        <v>773</v>
      </c>
      <c r="JSP325" s="414" t="s">
        <v>61</v>
      </c>
      <c r="JSQ325" s="415">
        <v>15</v>
      </c>
      <c r="JSR325" s="418" t="s">
        <v>772</v>
      </c>
      <c r="JSS325" s="417" t="s">
        <v>773</v>
      </c>
      <c r="JST325" s="414" t="s">
        <v>61</v>
      </c>
      <c r="JSU325" s="415">
        <v>15</v>
      </c>
      <c r="JSV325" s="418" t="s">
        <v>772</v>
      </c>
      <c r="JSW325" s="417" t="s">
        <v>773</v>
      </c>
      <c r="JSX325" s="414" t="s">
        <v>61</v>
      </c>
      <c r="JSY325" s="415">
        <v>15</v>
      </c>
      <c r="JSZ325" s="418" t="s">
        <v>772</v>
      </c>
      <c r="JTA325" s="417" t="s">
        <v>773</v>
      </c>
      <c r="JTB325" s="414" t="s">
        <v>61</v>
      </c>
      <c r="JTC325" s="415">
        <v>15</v>
      </c>
      <c r="JTD325" s="418" t="s">
        <v>772</v>
      </c>
      <c r="JTE325" s="417" t="s">
        <v>773</v>
      </c>
      <c r="JTF325" s="414" t="s">
        <v>61</v>
      </c>
      <c r="JTG325" s="415">
        <v>15</v>
      </c>
      <c r="JTH325" s="418" t="s">
        <v>772</v>
      </c>
      <c r="JTI325" s="417" t="s">
        <v>773</v>
      </c>
      <c r="JTJ325" s="414" t="s">
        <v>61</v>
      </c>
      <c r="JTK325" s="415">
        <v>15</v>
      </c>
      <c r="JTL325" s="418" t="s">
        <v>772</v>
      </c>
      <c r="JTM325" s="417" t="s">
        <v>773</v>
      </c>
      <c r="JTN325" s="414" t="s">
        <v>61</v>
      </c>
      <c r="JTO325" s="415">
        <v>15</v>
      </c>
      <c r="JTP325" s="418" t="s">
        <v>772</v>
      </c>
      <c r="JTQ325" s="417" t="s">
        <v>773</v>
      </c>
      <c r="JTR325" s="414" t="s">
        <v>61</v>
      </c>
      <c r="JTS325" s="415">
        <v>15</v>
      </c>
      <c r="JTT325" s="418" t="s">
        <v>772</v>
      </c>
      <c r="JTU325" s="417" t="s">
        <v>773</v>
      </c>
      <c r="JTV325" s="414" t="s">
        <v>61</v>
      </c>
      <c r="JTW325" s="415">
        <v>15</v>
      </c>
      <c r="JTX325" s="418" t="s">
        <v>772</v>
      </c>
      <c r="JTY325" s="417" t="s">
        <v>773</v>
      </c>
      <c r="JTZ325" s="414" t="s">
        <v>61</v>
      </c>
      <c r="JUA325" s="415">
        <v>15</v>
      </c>
      <c r="JUB325" s="418" t="s">
        <v>772</v>
      </c>
      <c r="JUC325" s="417" t="s">
        <v>773</v>
      </c>
      <c r="JUD325" s="414" t="s">
        <v>61</v>
      </c>
      <c r="JUE325" s="415">
        <v>15</v>
      </c>
      <c r="JUF325" s="418" t="s">
        <v>772</v>
      </c>
      <c r="JUG325" s="417" t="s">
        <v>773</v>
      </c>
      <c r="JUH325" s="414" t="s">
        <v>61</v>
      </c>
      <c r="JUI325" s="415">
        <v>15</v>
      </c>
      <c r="JUJ325" s="418" t="s">
        <v>772</v>
      </c>
      <c r="JUK325" s="417" t="s">
        <v>773</v>
      </c>
      <c r="JUL325" s="414" t="s">
        <v>61</v>
      </c>
      <c r="JUM325" s="415">
        <v>15</v>
      </c>
      <c r="JUN325" s="418" t="s">
        <v>772</v>
      </c>
      <c r="JUO325" s="417" t="s">
        <v>773</v>
      </c>
      <c r="JUP325" s="414" t="s">
        <v>61</v>
      </c>
      <c r="JUQ325" s="415">
        <v>15</v>
      </c>
      <c r="JUR325" s="418" t="s">
        <v>772</v>
      </c>
      <c r="JUS325" s="417" t="s">
        <v>773</v>
      </c>
      <c r="JUT325" s="414" t="s">
        <v>61</v>
      </c>
      <c r="JUU325" s="415">
        <v>15</v>
      </c>
      <c r="JUV325" s="418" t="s">
        <v>772</v>
      </c>
      <c r="JUW325" s="417" t="s">
        <v>773</v>
      </c>
      <c r="JUX325" s="414" t="s">
        <v>61</v>
      </c>
      <c r="JUY325" s="415">
        <v>15</v>
      </c>
      <c r="JUZ325" s="418" t="s">
        <v>772</v>
      </c>
      <c r="JVA325" s="417" t="s">
        <v>773</v>
      </c>
      <c r="JVB325" s="414" t="s">
        <v>61</v>
      </c>
      <c r="JVC325" s="415">
        <v>15</v>
      </c>
      <c r="JVD325" s="418" t="s">
        <v>772</v>
      </c>
      <c r="JVE325" s="417" t="s">
        <v>773</v>
      </c>
      <c r="JVF325" s="414" t="s">
        <v>61</v>
      </c>
      <c r="JVG325" s="415">
        <v>15</v>
      </c>
      <c r="JVH325" s="418" t="s">
        <v>772</v>
      </c>
      <c r="JVI325" s="417" t="s">
        <v>773</v>
      </c>
      <c r="JVJ325" s="414" t="s">
        <v>61</v>
      </c>
      <c r="JVK325" s="415">
        <v>15</v>
      </c>
      <c r="JVL325" s="418" t="s">
        <v>772</v>
      </c>
      <c r="JVM325" s="417" t="s">
        <v>773</v>
      </c>
      <c r="JVN325" s="414" t="s">
        <v>61</v>
      </c>
      <c r="JVO325" s="415">
        <v>15</v>
      </c>
      <c r="JVP325" s="418" t="s">
        <v>772</v>
      </c>
      <c r="JVQ325" s="417" t="s">
        <v>773</v>
      </c>
      <c r="JVR325" s="414" t="s">
        <v>61</v>
      </c>
      <c r="JVS325" s="415">
        <v>15</v>
      </c>
      <c r="JVT325" s="418" t="s">
        <v>772</v>
      </c>
      <c r="JVU325" s="417" t="s">
        <v>773</v>
      </c>
      <c r="JVV325" s="414" t="s">
        <v>61</v>
      </c>
      <c r="JVW325" s="415">
        <v>15</v>
      </c>
      <c r="JVX325" s="418" t="s">
        <v>772</v>
      </c>
      <c r="JVY325" s="417" t="s">
        <v>773</v>
      </c>
      <c r="JVZ325" s="414" t="s">
        <v>61</v>
      </c>
      <c r="JWA325" s="415">
        <v>15</v>
      </c>
      <c r="JWB325" s="418" t="s">
        <v>772</v>
      </c>
      <c r="JWC325" s="417" t="s">
        <v>773</v>
      </c>
      <c r="JWD325" s="414" t="s">
        <v>61</v>
      </c>
      <c r="JWE325" s="415">
        <v>15</v>
      </c>
      <c r="JWF325" s="418" t="s">
        <v>772</v>
      </c>
      <c r="JWG325" s="417" t="s">
        <v>773</v>
      </c>
      <c r="JWH325" s="414" t="s">
        <v>61</v>
      </c>
      <c r="JWI325" s="415">
        <v>15</v>
      </c>
      <c r="JWJ325" s="418" t="s">
        <v>772</v>
      </c>
      <c r="JWK325" s="417" t="s">
        <v>773</v>
      </c>
      <c r="JWL325" s="414" t="s">
        <v>61</v>
      </c>
      <c r="JWM325" s="415">
        <v>15</v>
      </c>
      <c r="JWN325" s="418" t="s">
        <v>772</v>
      </c>
      <c r="JWO325" s="417" t="s">
        <v>773</v>
      </c>
      <c r="JWP325" s="414" t="s">
        <v>61</v>
      </c>
      <c r="JWQ325" s="415">
        <v>15</v>
      </c>
      <c r="JWR325" s="418" t="s">
        <v>772</v>
      </c>
      <c r="JWS325" s="417" t="s">
        <v>773</v>
      </c>
      <c r="JWT325" s="414" t="s">
        <v>61</v>
      </c>
      <c r="JWU325" s="415">
        <v>15</v>
      </c>
      <c r="JWV325" s="418" t="s">
        <v>772</v>
      </c>
      <c r="JWW325" s="417" t="s">
        <v>773</v>
      </c>
      <c r="JWX325" s="414" t="s">
        <v>61</v>
      </c>
      <c r="JWY325" s="415">
        <v>15</v>
      </c>
      <c r="JWZ325" s="418" t="s">
        <v>772</v>
      </c>
      <c r="JXA325" s="417" t="s">
        <v>773</v>
      </c>
      <c r="JXB325" s="414" t="s">
        <v>61</v>
      </c>
      <c r="JXC325" s="415">
        <v>15</v>
      </c>
      <c r="JXD325" s="418" t="s">
        <v>772</v>
      </c>
      <c r="JXE325" s="417" t="s">
        <v>773</v>
      </c>
      <c r="JXF325" s="414" t="s">
        <v>61</v>
      </c>
      <c r="JXG325" s="415">
        <v>15</v>
      </c>
      <c r="JXH325" s="418" t="s">
        <v>772</v>
      </c>
      <c r="JXI325" s="417" t="s">
        <v>773</v>
      </c>
      <c r="JXJ325" s="414" t="s">
        <v>61</v>
      </c>
      <c r="JXK325" s="415">
        <v>15</v>
      </c>
      <c r="JXL325" s="418" t="s">
        <v>772</v>
      </c>
      <c r="JXM325" s="417" t="s">
        <v>773</v>
      </c>
      <c r="JXN325" s="414" t="s">
        <v>61</v>
      </c>
      <c r="JXO325" s="415">
        <v>15</v>
      </c>
      <c r="JXP325" s="418" t="s">
        <v>772</v>
      </c>
      <c r="JXQ325" s="417" t="s">
        <v>773</v>
      </c>
      <c r="JXR325" s="414" t="s">
        <v>61</v>
      </c>
      <c r="JXS325" s="415">
        <v>15</v>
      </c>
      <c r="JXT325" s="418" t="s">
        <v>772</v>
      </c>
      <c r="JXU325" s="417" t="s">
        <v>773</v>
      </c>
      <c r="JXV325" s="414" t="s">
        <v>61</v>
      </c>
      <c r="JXW325" s="415">
        <v>15</v>
      </c>
      <c r="JXX325" s="418" t="s">
        <v>772</v>
      </c>
      <c r="JXY325" s="417" t="s">
        <v>773</v>
      </c>
      <c r="JXZ325" s="414" t="s">
        <v>61</v>
      </c>
      <c r="JYA325" s="415">
        <v>15</v>
      </c>
      <c r="JYB325" s="418" t="s">
        <v>772</v>
      </c>
      <c r="JYC325" s="417" t="s">
        <v>773</v>
      </c>
      <c r="JYD325" s="414" t="s">
        <v>61</v>
      </c>
      <c r="JYE325" s="415">
        <v>15</v>
      </c>
      <c r="JYF325" s="418" t="s">
        <v>772</v>
      </c>
      <c r="JYG325" s="417" t="s">
        <v>773</v>
      </c>
      <c r="JYH325" s="414" t="s">
        <v>61</v>
      </c>
      <c r="JYI325" s="415">
        <v>15</v>
      </c>
      <c r="JYJ325" s="418" t="s">
        <v>772</v>
      </c>
      <c r="JYK325" s="417" t="s">
        <v>773</v>
      </c>
      <c r="JYL325" s="414" t="s">
        <v>61</v>
      </c>
      <c r="JYM325" s="415">
        <v>15</v>
      </c>
      <c r="JYN325" s="418" t="s">
        <v>772</v>
      </c>
      <c r="JYO325" s="417" t="s">
        <v>773</v>
      </c>
      <c r="JYP325" s="414" t="s">
        <v>61</v>
      </c>
      <c r="JYQ325" s="415">
        <v>15</v>
      </c>
      <c r="JYR325" s="418" t="s">
        <v>772</v>
      </c>
      <c r="JYS325" s="417" t="s">
        <v>773</v>
      </c>
      <c r="JYT325" s="414" t="s">
        <v>61</v>
      </c>
      <c r="JYU325" s="415">
        <v>15</v>
      </c>
      <c r="JYV325" s="418" t="s">
        <v>772</v>
      </c>
      <c r="JYW325" s="417" t="s">
        <v>773</v>
      </c>
      <c r="JYX325" s="414" t="s">
        <v>61</v>
      </c>
      <c r="JYY325" s="415">
        <v>15</v>
      </c>
      <c r="JYZ325" s="418" t="s">
        <v>772</v>
      </c>
      <c r="JZA325" s="417" t="s">
        <v>773</v>
      </c>
      <c r="JZB325" s="414" t="s">
        <v>61</v>
      </c>
      <c r="JZC325" s="415">
        <v>15</v>
      </c>
      <c r="JZD325" s="418" t="s">
        <v>772</v>
      </c>
      <c r="JZE325" s="417" t="s">
        <v>773</v>
      </c>
      <c r="JZF325" s="414" t="s">
        <v>61</v>
      </c>
      <c r="JZG325" s="415">
        <v>15</v>
      </c>
      <c r="JZH325" s="418" t="s">
        <v>772</v>
      </c>
      <c r="JZI325" s="417" t="s">
        <v>773</v>
      </c>
      <c r="JZJ325" s="414" t="s">
        <v>61</v>
      </c>
      <c r="JZK325" s="415">
        <v>15</v>
      </c>
      <c r="JZL325" s="418" t="s">
        <v>772</v>
      </c>
      <c r="JZM325" s="417" t="s">
        <v>773</v>
      </c>
      <c r="JZN325" s="414" t="s">
        <v>61</v>
      </c>
      <c r="JZO325" s="415">
        <v>15</v>
      </c>
      <c r="JZP325" s="418" t="s">
        <v>772</v>
      </c>
      <c r="JZQ325" s="417" t="s">
        <v>773</v>
      </c>
      <c r="JZR325" s="414" t="s">
        <v>61</v>
      </c>
      <c r="JZS325" s="415">
        <v>15</v>
      </c>
      <c r="JZT325" s="418" t="s">
        <v>772</v>
      </c>
      <c r="JZU325" s="417" t="s">
        <v>773</v>
      </c>
      <c r="JZV325" s="414" t="s">
        <v>61</v>
      </c>
      <c r="JZW325" s="415">
        <v>15</v>
      </c>
      <c r="JZX325" s="418" t="s">
        <v>772</v>
      </c>
      <c r="JZY325" s="417" t="s">
        <v>773</v>
      </c>
      <c r="JZZ325" s="414" t="s">
        <v>61</v>
      </c>
      <c r="KAA325" s="415">
        <v>15</v>
      </c>
      <c r="KAB325" s="418" t="s">
        <v>772</v>
      </c>
      <c r="KAC325" s="417" t="s">
        <v>773</v>
      </c>
      <c r="KAD325" s="414" t="s">
        <v>61</v>
      </c>
      <c r="KAE325" s="415">
        <v>15</v>
      </c>
      <c r="KAF325" s="418" t="s">
        <v>772</v>
      </c>
      <c r="KAG325" s="417" t="s">
        <v>773</v>
      </c>
      <c r="KAH325" s="414" t="s">
        <v>61</v>
      </c>
      <c r="KAI325" s="415">
        <v>15</v>
      </c>
      <c r="KAJ325" s="418" t="s">
        <v>772</v>
      </c>
      <c r="KAK325" s="417" t="s">
        <v>773</v>
      </c>
      <c r="KAL325" s="414" t="s">
        <v>61</v>
      </c>
      <c r="KAM325" s="415">
        <v>15</v>
      </c>
      <c r="KAN325" s="418" t="s">
        <v>772</v>
      </c>
      <c r="KAO325" s="417" t="s">
        <v>773</v>
      </c>
      <c r="KAP325" s="414" t="s">
        <v>61</v>
      </c>
      <c r="KAQ325" s="415">
        <v>15</v>
      </c>
      <c r="KAR325" s="418" t="s">
        <v>772</v>
      </c>
      <c r="KAS325" s="417" t="s">
        <v>773</v>
      </c>
      <c r="KAT325" s="414" t="s">
        <v>61</v>
      </c>
      <c r="KAU325" s="415">
        <v>15</v>
      </c>
      <c r="KAV325" s="418" t="s">
        <v>772</v>
      </c>
      <c r="KAW325" s="417" t="s">
        <v>773</v>
      </c>
      <c r="KAX325" s="414" t="s">
        <v>61</v>
      </c>
      <c r="KAY325" s="415">
        <v>15</v>
      </c>
      <c r="KAZ325" s="418" t="s">
        <v>772</v>
      </c>
      <c r="KBA325" s="417" t="s">
        <v>773</v>
      </c>
      <c r="KBB325" s="414" t="s">
        <v>61</v>
      </c>
      <c r="KBC325" s="415">
        <v>15</v>
      </c>
      <c r="KBD325" s="418" t="s">
        <v>772</v>
      </c>
      <c r="KBE325" s="417" t="s">
        <v>773</v>
      </c>
      <c r="KBF325" s="414" t="s">
        <v>61</v>
      </c>
      <c r="KBG325" s="415">
        <v>15</v>
      </c>
      <c r="KBH325" s="418" t="s">
        <v>772</v>
      </c>
      <c r="KBI325" s="417" t="s">
        <v>773</v>
      </c>
      <c r="KBJ325" s="414" t="s">
        <v>61</v>
      </c>
      <c r="KBK325" s="415">
        <v>15</v>
      </c>
      <c r="KBL325" s="418" t="s">
        <v>772</v>
      </c>
      <c r="KBM325" s="417" t="s">
        <v>773</v>
      </c>
      <c r="KBN325" s="414" t="s">
        <v>61</v>
      </c>
      <c r="KBO325" s="415">
        <v>15</v>
      </c>
      <c r="KBP325" s="418" t="s">
        <v>772</v>
      </c>
      <c r="KBQ325" s="417" t="s">
        <v>773</v>
      </c>
      <c r="KBR325" s="414" t="s">
        <v>61</v>
      </c>
      <c r="KBS325" s="415">
        <v>15</v>
      </c>
      <c r="KBT325" s="418" t="s">
        <v>772</v>
      </c>
      <c r="KBU325" s="417" t="s">
        <v>773</v>
      </c>
      <c r="KBV325" s="414" t="s">
        <v>61</v>
      </c>
      <c r="KBW325" s="415">
        <v>15</v>
      </c>
      <c r="KBX325" s="418" t="s">
        <v>772</v>
      </c>
      <c r="KBY325" s="417" t="s">
        <v>773</v>
      </c>
      <c r="KBZ325" s="414" t="s">
        <v>61</v>
      </c>
      <c r="KCA325" s="415">
        <v>15</v>
      </c>
      <c r="KCB325" s="418" t="s">
        <v>772</v>
      </c>
      <c r="KCC325" s="417" t="s">
        <v>773</v>
      </c>
      <c r="KCD325" s="414" t="s">
        <v>61</v>
      </c>
      <c r="KCE325" s="415">
        <v>15</v>
      </c>
      <c r="KCF325" s="418" t="s">
        <v>772</v>
      </c>
      <c r="KCG325" s="417" t="s">
        <v>773</v>
      </c>
      <c r="KCH325" s="414" t="s">
        <v>61</v>
      </c>
      <c r="KCI325" s="415">
        <v>15</v>
      </c>
      <c r="KCJ325" s="418" t="s">
        <v>772</v>
      </c>
      <c r="KCK325" s="417" t="s">
        <v>773</v>
      </c>
      <c r="KCL325" s="414" t="s">
        <v>61</v>
      </c>
      <c r="KCM325" s="415">
        <v>15</v>
      </c>
      <c r="KCN325" s="418" t="s">
        <v>772</v>
      </c>
      <c r="KCO325" s="417" t="s">
        <v>773</v>
      </c>
      <c r="KCP325" s="414" t="s">
        <v>61</v>
      </c>
      <c r="KCQ325" s="415">
        <v>15</v>
      </c>
      <c r="KCR325" s="418" t="s">
        <v>772</v>
      </c>
      <c r="KCS325" s="417" t="s">
        <v>773</v>
      </c>
      <c r="KCT325" s="414" t="s">
        <v>61</v>
      </c>
      <c r="KCU325" s="415">
        <v>15</v>
      </c>
      <c r="KCV325" s="418" t="s">
        <v>772</v>
      </c>
      <c r="KCW325" s="417" t="s">
        <v>773</v>
      </c>
      <c r="KCX325" s="414" t="s">
        <v>61</v>
      </c>
      <c r="KCY325" s="415">
        <v>15</v>
      </c>
      <c r="KCZ325" s="418" t="s">
        <v>772</v>
      </c>
      <c r="KDA325" s="417" t="s">
        <v>773</v>
      </c>
      <c r="KDB325" s="414" t="s">
        <v>61</v>
      </c>
      <c r="KDC325" s="415">
        <v>15</v>
      </c>
      <c r="KDD325" s="418" t="s">
        <v>772</v>
      </c>
      <c r="KDE325" s="417" t="s">
        <v>773</v>
      </c>
      <c r="KDF325" s="414" t="s">
        <v>61</v>
      </c>
      <c r="KDG325" s="415">
        <v>15</v>
      </c>
      <c r="KDH325" s="418" t="s">
        <v>772</v>
      </c>
      <c r="KDI325" s="417" t="s">
        <v>773</v>
      </c>
      <c r="KDJ325" s="414" t="s">
        <v>61</v>
      </c>
      <c r="KDK325" s="415">
        <v>15</v>
      </c>
      <c r="KDL325" s="418" t="s">
        <v>772</v>
      </c>
      <c r="KDM325" s="417" t="s">
        <v>773</v>
      </c>
      <c r="KDN325" s="414" t="s">
        <v>61</v>
      </c>
      <c r="KDO325" s="415">
        <v>15</v>
      </c>
      <c r="KDP325" s="418" t="s">
        <v>772</v>
      </c>
      <c r="KDQ325" s="417" t="s">
        <v>773</v>
      </c>
      <c r="KDR325" s="414" t="s">
        <v>61</v>
      </c>
      <c r="KDS325" s="415">
        <v>15</v>
      </c>
      <c r="KDT325" s="418" t="s">
        <v>772</v>
      </c>
      <c r="KDU325" s="417" t="s">
        <v>773</v>
      </c>
      <c r="KDV325" s="414" t="s">
        <v>61</v>
      </c>
      <c r="KDW325" s="415">
        <v>15</v>
      </c>
      <c r="KDX325" s="418" t="s">
        <v>772</v>
      </c>
      <c r="KDY325" s="417" t="s">
        <v>773</v>
      </c>
      <c r="KDZ325" s="414" t="s">
        <v>61</v>
      </c>
      <c r="KEA325" s="415">
        <v>15</v>
      </c>
      <c r="KEB325" s="418" t="s">
        <v>772</v>
      </c>
      <c r="KEC325" s="417" t="s">
        <v>773</v>
      </c>
      <c r="KED325" s="414" t="s">
        <v>61</v>
      </c>
      <c r="KEE325" s="415">
        <v>15</v>
      </c>
      <c r="KEF325" s="418" t="s">
        <v>772</v>
      </c>
      <c r="KEG325" s="417" t="s">
        <v>773</v>
      </c>
      <c r="KEH325" s="414" t="s">
        <v>61</v>
      </c>
      <c r="KEI325" s="415">
        <v>15</v>
      </c>
      <c r="KEJ325" s="418" t="s">
        <v>772</v>
      </c>
      <c r="KEK325" s="417" t="s">
        <v>773</v>
      </c>
      <c r="KEL325" s="414" t="s">
        <v>61</v>
      </c>
      <c r="KEM325" s="415">
        <v>15</v>
      </c>
      <c r="KEN325" s="418" t="s">
        <v>772</v>
      </c>
      <c r="KEO325" s="417" t="s">
        <v>773</v>
      </c>
      <c r="KEP325" s="414" t="s">
        <v>61</v>
      </c>
      <c r="KEQ325" s="415">
        <v>15</v>
      </c>
      <c r="KER325" s="418" t="s">
        <v>772</v>
      </c>
      <c r="KES325" s="417" t="s">
        <v>773</v>
      </c>
      <c r="KET325" s="414" t="s">
        <v>61</v>
      </c>
      <c r="KEU325" s="415">
        <v>15</v>
      </c>
      <c r="KEV325" s="418" t="s">
        <v>772</v>
      </c>
      <c r="KEW325" s="417" t="s">
        <v>773</v>
      </c>
      <c r="KEX325" s="414" t="s">
        <v>61</v>
      </c>
      <c r="KEY325" s="415">
        <v>15</v>
      </c>
      <c r="KEZ325" s="418" t="s">
        <v>772</v>
      </c>
      <c r="KFA325" s="417" t="s">
        <v>773</v>
      </c>
      <c r="KFB325" s="414" t="s">
        <v>61</v>
      </c>
      <c r="KFC325" s="415">
        <v>15</v>
      </c>
      <c r="KFD325" s="418" t="s">
        <v>772</v>
      </c>
      <c r="KFE325" s="417" t="s">
        <v>773</v>
      </c>
      <c r="KFF325" s="414" t="s">
        <v>61</v>
      </c>
      <c r="KFG325" s="415">
        <v>15</v>
      </c>
      <c r="KFH325" s="418" t="s">
        <v>772</v>
      </c>
      <c r="KFI325" s="417" t="s">
        <v>773</v>
      </c>
      <c r="KFJ325" s="414" t="s">
        <v>61</v>
      </c>
      <c r="KFK325" s="415">
        <v>15</v>
      </c>
      <c r="KFL325" s="418" t="s">
        <v>772</v>
      </c>
      <c r="KFM325" s="417" t="s">
        <v>773</v>
      </c>
      <c r="KFN325" s="414" t="s">
        <v>61</v>
      </c>
      <c r="KFO325" s="415">
        <v>15</v>
      </c>
      <c r="KFP325" s="418" t="s">
        <v>772</v>
      </c>
      <c r="KFQ325" s="417" t="s">
        <v>773</v>
      </c>
      <c r="KFR325" s="414" t="s">
        <v>61</v>
      </c>
      <c r="KFS325" s="415">
        <v>15</v>
      </c>
      <c r="KFT325" s="418" t="s">
        <v>772</v>
      </c>
      <c r="KFU325" s="417" t="s">
        <v>773</v>
      </c>
      <c r="KFV325" s="414" t="s">
        <v>61</v>
      </c>
      <c r="KFW325" s="415">
        <v>15</v>
      </c>
      <c r="KFX325" s="418" t="s">
        <v>772</v>
      </c>
      <c r="KFY325" s="417" t="s">
        <v>773</v>
      </c>
      <c r="KFZ325" s="414" t="s">
        <v>61</v>
      </c>
      <c r="KGA325" s="415">
        <v>15</v>
      </c>
      <c r="KGB325" s="418" t="s">
        <v>772</v>
      </c>
      <c r="KGC325" s="417" t="s">
        <v>773</v>
      </c>
      <c r="KGD325" s="414" t="s">
        <v>61</v>
      </c>
      <c r="KGE325" s="415">
        <v>15</v>
      </c>
      <c r="KGF325" s="418" t="s">
        <v>772</v>
      </c>
      <c r="KGG325" s="417" t="s">
        <v>773</v>
      </c>
      <c r="KGH325" s="414" t="s">
        <v>61</v>
      </c>
      <c r="KGI325" s="415">
        <v>15</v>
      </c>
      <c r="KGJ325" s="418" t="s">
        <v>772</v>
      </c>
      <c r="KGK325" s="417" t="s">
        <v>773</v>
      </c>
      <c r="KGL325" s="414" t="s">
        <v>61</v>
      </c>
      <c r="KGM325" s="415">
        <v>15</v>
      </c>
      <c r="KGN325" s="418" t="s">
        <v>772</v>
      </c>
      <c r="KGO325" s="417" t="s">
        <v>773</v>
      </c>
      <c r="KGP325" s="414" t="s">
        <v>61</v>
      </c>
      <c r="KGQ325" s="415">
        <v>15</v>
      </c>
      <c r="KGR325" s="418" t="s">
        <v>772</v>
      </c>
      <c r="KGS325" s="417" t="s">
        <v>773</v>
      </c>
      <c r="KGT325" s="414" t="s">
        <v>61</v>
      </c>
      <c r="KGU325" s="415">
        <v>15</v>
      </c>
      <c r="KGV325" s="418" t="s">
        <v>772</v>
      </c>
      <c r="KGW325" s="417" t="s">
        <v>773</v>
      </c>
      <c r="KGX325" s="414" t="s">
        <v>61</v>
      </c>
      <c r="KGY325" s="415">
        <v>15</v>
      </c>
      <c r="KGZ325" s="418" t="s">
        <v>772</v>
      </c>
      <c r="KHA325" s="417" t="s">
        <v>773</v>
      </c>
      <c r="KHB325" s="414" t="s">
        <v>61</v>
      </c>
      <c r="KHC325" s="415">
        <v>15</v>
      </c>
      <c r="KHD325" s="418" t="s">
        <v>772</v>
      </c>
      <c r="KHE325" s="417" t="s">
        <v>773</v>
      </c>
      <c r="KHF325" s="414" t="s">
        <v>61</v>
      </c>
      <c r="KHG325" s="415">
        <v>15</v>
      </c>
      <c r="KHH325" s="418" t="s">
        <v>772</v>
      </c>
      <c r="KHI325" s="417" t="s">
        <v>773</v>
      </c>
      <c r="KHJ325" s="414" t="s">
        <v>61</v>
      </c>
      <c r="KHK325" s="415">
        <v>15</v>
      </c>
      <c r="KHL325" s="418" t="s">
        <v>772</v>
      </c>
      <c r="KHM325" s="417" t="s">
        <v>773</v>
      </c>
      <c r="KHN325" s="414" t="s">
        <v>61</v>
      </c>
      <c r="KHO325" s="415">
        <v>15</v>
      </c>
      <c r="KHP325" s="418" t="s">
        <v>772</v>
      </c>
      <c r="KHQ325" s="417" t="s">
        <v>773</v>
      </c>
      <c r="KHR325" s="414" t="s">
        <v>61</v>
      </c>
      <c r="KHS325" s="415">
        <v>15</v>
      </c>
      <c r="KHT325" s="418" t="s">
        <v>772</v>
      </c>
      <c r="KHU325" s="417" t="s">
        <v>773</v>
      </c>
      <c r="KHV325" s="414" t="s">
        <v>61</v>
      </c>
      <c r="KHW325" s="415">
        <v>15</v>
      </c>
      <c r="KHX325" s="418" t="s">
        <v>772</v>
      </c>
      <c r="KHY325" s="417" t="s">
        <v>773</v>
      </c>
      <c r="KHZ325" s="414" t="s">
        <v>61</v>
      </c>
      <c r="KIA325" s="415">
        <v>15</v>
      </c>
      <c r="KIB325" s="418" t="s">
        <v>772</v>
      </c>
      <c r="KIC325" s="417" t="s">
        <v>773</v>
      </c>
      <c r="KID325" s="414" t="s">
        <v>61</v>
      </c>
      <c r="KIE325" s="415">
        <v>15</v>
      </c>
      <c r="KIF325" s="418" t="s">
        <v>772</v>
      </c>
      <c r="KIG325" s="417" t="s">
        <v>773</v>
      </c>
      <c r="KIH325" s="414" t="s">
        <v>61</v>
      </c>
      <c r="KII325" s="415">
        <v>15</v>
      </c>
      <c r="KIJ325" s="418" t="s">
        <v>772</v>
      </c>
      <c r="KIK325" s="417" t="s">
        <v>773</v>
      </c>
      <c r="KIL325" s="414" t="s">
        <v>61</v>
      </c>
      <c r="KIM325" s="415">
        <v>15</v>
      </c>
      <c r="KIN325" s="418" t="s">
        <v>772</v>
      </c>
      <c r="KIO325" s="417" t="s">
        <v>773</v>
      </c>
      <c r="KIP325" s="414" t="s">
        <v>61</v>
      </c>
      <c r="KIQ325" s="415">
        <v>15</v>
      </c>
      <c r="KIR325" s="418" t="s">
        <v>772</v>
      </c>
      <c r="KIS325" s="417" t="s">
        <v>773</v>
      </c>
      <c r="KIT325" s="414" t="s">
        <v>61</v>
      </c>
      <c r="KIU325" s="415">
        <v>15</v>
      </c>
      <c r="KIV325" s="418" t="s">
        <v>772</v>
      </c>
      <c r="KIW325" s="417" t="s">
        <v>773</v>
      </c>
      <c r="KIX325" s="414" t="s">
        <v>61</v>
      </c>
      <c r="KIY325" s="415">
        <v>15</v>
      </c>
      <c r="KIZ325" s="418" t="s">
        <v>772</v>
      </c>
      <c r="KJA325" s="417" t="s">
        <v>773</v>
      </c>
      <c r="KJB325" s="414" t="s">
        <v>61</v>
      </c>
      <c r="KJC325" s="415">
        <v>15</v>
      </c>
      <c r="KJD325" s="418" t="s">
        <v>772</v>
      </c>
      <c r="KJE325" s="417" t="s">
        <v>773</v>
      </c>
      <c r="KJF325" s="414" t="s">
        <v>61</v>
      </c>
      <c r="KJG325" s="415">
        <v>15</v>
      </c>
      <c r="KJH325" s="418" t="s">
        <v>772</v>
      </c>
      <c r="KJI325" s="417" t="s">
        <v>773</v>
      </c>
      <c r="KJJ325" s="414" t="s">
        <v>61</v>
      </c>
      <c r="KJK325" s="415">
        <v>15</v>
      </c>
      <c r="KJL325" s="418" t="s">
        <v>772</v>
      </c>
      <c r="KJM325" s="417" t="s">
        <v>773</v>
      </c>
      <c r="KJN325" s="414" t="s">
        <v>61</v>
      </c>
      <c r="KJO325" s="415">
        <v>15</v>
      </c>
      <c r="KJP325" s="418" t="s">
        <v>772</v>
      </c>
      <c r="KJQ325" s="417" t="s">
        <v>773</v>
      </c>
      <c r="KJR325" s="414" t="s">
        <v>61</v>
      </c>
      <c r="KJS325" s="415">
        <v>15</v>
      </c>
      <c r="KJT325" s="418" t="s">
        <v>772</v>
      </c>
      <c r="KJU325" s="417" t="s">
        <v>773</v>
      </c>
      <c r="KJV325" s="414" t="s">
        <v>61</v>
      </c>
      <c r="KJW325" s="415">
        <v>15</v>
      </c>
      <c r="KJX325" s="418" t="s">
        <v>772</v>
      </c>
      <c r="KJY325" s="417" t="s">
        <v>773</v>
      </c>
      <c r="KJZ325" s="414" t="s">
        <v>61</v>
      </c>
      <c r="KKA325" s="415">
        <v>15</v>
      </c>
      <c r="KKB325" s="418" t="s">
        <v>772</v>
      </c>
      <c r="KKC325" s="417" t="s">
        <v>773</v>
      </c>
      <c r="KKD325" s="414" t="s">
        <v>61</v>
      </c>
      <c r="KKE325" s="415">
        <v>15</v>
      </c>
      <c r="KKF325" s="418" t="s">
        <v>772</v>
      </c>
      <c r="KKG325" s="417" t="s">
        <v>773</v>
      </c>
      <c r="KKH325" s="414" t="s">
        <v>61</v>
      </c>
      <c r="KKI325" s="415">
        <v>15</v>
      </c>
      <c r="KKJ325" s="418" t="s">
        <v>772</v>
      </c>
      <c r="KKK325" s="417" t="s">
        <v>773</v>
      </c>
      <c r="KKL325" s="414" t="s">
        <v>61</v>
      </c>
      <c r="KKM325" s="415">
        <v>15</v>
      </c>
      <c r="KKN325" s="418" t="s">
        <v>772</v>
      </c>
      <c r="KKO325" s="417" t="s">
        <v>773</v>
      </c>
      <c r="KKP325" s="414" t="s">
        <v>61</v>
      </c>
      <c r="KKQ325" s="415">
        <v>15</v>
      </c>
      <c r="KKR325" s="418" t="s">
        <v>772</v>
      </c>
      <c r="KKS325" s="417" t="s">
        <v>773</v>
      </c>
      <c r="KKT325" s="414" t="s">
        <v>61</v>
      </c>
      <c r="KKU325" s="415">
        <v>15</v>
      </c>
      <c r="KKV325" s="418" t="s">
        <v>772</v>
      </c>
      <c r="KKW325" s="417" t="s">
        <v>773</v>
      </c>
      <c r="KKX325" s="414" t="s">
        <v>61</v>
      </c>
      <c r="KKY325" s="415">
        <v>15</v>
      </c>
      <c r="KKZ325" s="418" t="s">
        <v>772</v>
      </c>
      <c r="KLA325" s="417" t="s">
        <v>773</v>
      </c>
      <c r="KLB325" s="414" t="s">
        <v>61</v>
      </c>
      <c r="KLC325" s="415">
        <v>15</v>
      </c>
      <c r="KLD325" s="418" t="s">
        <v>772</v>
      </c>
      <c r="KLE325" s="417" t="s">
        <v>773</v>
      </c>
      <c r="KLF325" s="414" t="s">
        <v>61</v>
      </c>
      <c r="KLG325" s="415">
        <v>15</v>
      </c>
      <c r="KLH325" s="418" t="s">
        <v>772</v>
      </c>
      <c r="KLI325" s="417" t="s">
        <v>773</v>
      </c>
      <c r="KLJ325" s="414" t="s">
        <v>61</v>
      </c>
      <c r="KLK325" s="415">
        <v>15</v>
      </c>
      <c r="KLL325" s="418" t="s">
        <v>772</v>
      </c>
      <c r="KLM325" s="417" t="s">
        <v>773</v>
      </c>
      <c r="KLN325" s="414" t="s">
        <v>61</v>
      </c>
      <c r="KLO325" s="415">
        <v>15</v>
      </c>
      <c r="KLP325" s="418" t="s">
        <v>772</v>
      </c>
      <c r="KLQ325" s="417" t="s">
        <v>773</v>
      </c>
      <c r="KLR325" s="414" t="s">
        <v>61</v>
      </c>
      <c r="KLS325" s="415">
        <v>15</v>
      </c>
      <c r="KLT325" s="418" t="s">
        <v>772</v>
      </c>
      <c r="KLU325" s="417" t="s">
        <v>773</v>
      </c>
      <c r="KLV325" s="414" t="s">
        <v>61</v>
      </c>
      <c r="KLW325" s="415">
        <v>15</v>
      </c>
      <c r="KLX325" s="418" t="s">
        <v>772</v>
      </c>
      <c r="KLY325" s="417" t="s">
        <v>773</v>
      </c>
      <c r="KLZ325" s="414" t="s">
        <v>61</v>
      </c>
      <c r="KMA325" s="415">
        <v>15</v>
      </c>
      <c r="KMB325" s="418" t="s">
        <v>772</v>
      </c>
      <c r="KMC325" s="417" t="s">
        <v>773</v>
      </c>
      <c r="KMD325" s="414" t="s">
        <v>61</v>
      </c>
      <c r="KME325" s="415">
        <v>15</v>
      </c>
      <c r="KMF325" s="418" t="s">
        <v>772</v>
      </c>
      <c r="KMG325" s="417" t="s">
        <v>773</v>
      </c>
      <c r="KMH325" s="414" t="s">
        <v>61</v>
      </c>
      <c r="KMI325" s="415">
        <v>15</v>
      </c>
      <c r="KMJ325" s="418" t="s">
        <v>772</v>
      </c>
      <c r="KMK325" s="417" t="s">
        <v>773</v>
      </c>
      <c r="KML325" s="414" t="s">
        <v>61</v>
      </c>
      <c r="KMM325" s="415">
        <v>15</v>
      </c>
      <c r="KMN325" s="418" t="s">
        <v>772</v>
      </c>
      <c r="KMO325" s="417" t="s">
        <v>773</v>
      </c>
      <c r="KMP325" s="414" t="s">
        <v>61</v>
      </c>
      <c r="KMQ325" s="415">
        <v>15</v>
      </c>
      <c r="KMR325" s="418" t="s">
        <v>772</v>
      </c>
      <c r="KMS325" s="417" t="s">
        <v>773</v>
      </c>
      <c r="KMT325" s="414" t="s">
        <v>61</v>
      </c>
      <c r="KMU325" s="415">
        <v>15</v>
      </c>
      <c r="KMV325" s="418" t="s">
        <v>772</v>
      </c>
      <c r="KMW325" s="417" t="s">
        <v>773</v>
      </c>
      <c r="KMX325" s="414" t="s">
        <v>61</v>
      </c>
      <c r="KMY325" s="415">
        <v>15</v>
      </c>
      <c r="KMZ325" s="418" t="s">
        <v>772</v>
      </c>
      <c r="KNA325" s="417" t="s">
        <v>773</v>
      </c>
      <c r="KNB325" s="414" t="s">
        <v>61</v>
      </c>
      <c r="KNC325" s="415">
        <v>15</v>
      </c>
      <c r="KND325" s="418" t="s">
        <v>772</v>
      </c>
      <c r="KNE325" s="417" t="s">
        <v>773</v>
      </c>
      <c r="KNF325" s="414" t="s">
        <v>61</v>
      </c>
      <c r="KNG325" s="415">
        <v>15</v>
      </c>
      <c r="KNH325" s="418" t="s">
        <v>772</v>
      </c>
      <c r="KNI325" s="417" t="s">
        <v>773</v>
      </c>
      <c r="KNJ325" s="414" t="s">
        <v>61</v>
      </c>
      <c r="KNK325" s="415">
        <v>15</v>
      </c>
      <c r="KNL325" s="418" t="s">
        <v>772</v>
      </c>
      <c r="KNM325" s="417" t="s">
        <v>773</v>
      </c>
      <c r="KNN325" s="414" t="s">
        <v>61</v>
      </c>
      <c r="KNO325" s="415">
        <v>15</v>
      </c>
      <c r="KNP325" s="418" t="s">
        <v>772</v>
      </c>
      <c r="KNQ325" s="417" t="s">
        <v>773</v>
      </c>
      <c r="KNR325" s="414" t="s">
        <v>61</v>
      </c>
      <c r="KNS325" s="415">
        <v>15</v>
      </c>
      <c r="KNT325" s="418" t="s">
        <v>772</v>
      </c>
      <c r="KNU325" s="417" t="s">
        <v>773</v>
      </c>
      <c r="KNV325" s="414" t="s">
        <v>61</v>
      </c>
      <c r="KNW325" s="415">
        <v>15</v>
      </c>
      <c r="KNX325" s="418" t="s">
        <v>772</v>
      </c>
      <c r="KNY325" s="417" t="s">
        <v>773</v>
      </c>
      <c r="KNZ325" s="414" t="s">
        <v>61</v>
      </c>
      <c r="KOA325" s="415">
        <v>15</v>
      </c>
      <c r="KOB325" s="418" t="s">
        <v>772</v>
      </c>
      <c r="KOC325" s="417" t="s">
        <v>773</v>
      </c>
      <c r="KOD325" s="414" t="s">
        <v>61</v>
      </c>
      <c r="KOE325" s="415">
        <v>15</v>
      </c>
      <c r="KOF325" s="418" t="s">
        <v>772</v>
      </c>
      <c r="KOG325" s="417" t="s">
        <v>773</v>
      </c>
      <c r="KOH325" s="414" t="s">
        <v>61</v>
      </c>
      <c r="KOI325" s="415">
        <v>15</v>
      </c>
      <c r="KOJ325" s="418" t="s">
        <v>772</v>
      </c>
      <c r="KOK325" s="417" t="s">
        <v>773</v>
      </c>
      <c r="KOL325" s="414" t="s">
        <v>61</v>
      </c>
      <c r="KOM325" s="415">
        <v>15</v>
      </c>
      <c r="KON325" s="418" t="s">
        <v>772</v>
      </c>
      <c r="KOO325" s="417" t="s">
        <v>773</v>
      </c>
      <c r="KOP325" s="414" t="s">
        <v>61</v>
      </c>
      <c r="KOQ325" s="415">
        <v>15</v>
      </c>
      <c r="KOR325" s="418" t="s">
        <v>772</v>
      </c>
      <c r="KOS325" s="417" t="s">
        <v>773</v>
      </c>
      <c r="KOT325" s="414" t="s">
        <v>61</v>
      </c>
      <c r="KOU325" s="415">
        <v>15</v>
      </c>
      <c r="KOV325" s="418" t="s">
        <v>772</v>
      </c>
      <c r="KOW325" s="417" t="s">
        <v>773</v>
      </c>
      <c r="KOX325" s="414" t="s">
        <v>61</v>
      </c>
      <c r="KOY325" s="415">
        <v>15</v>
      </c>
      <c r="KOZ325" s="418" t="s">
        <v>772</v>
      </c>
      <c r="KPA325" s="417" t="s">
        <v>773</v>
      </c>
      <c r="KPB325" s="414" t="s">
        <v>61</v>
      </c>
      <c r="KPC325" s="415">
        <v>15</v>
      </c>
      <c r="KPD325" s="418" t="s">
        <v>772</v>
      </c>
      <c r="KPE325" s="417" t="s">
        <v>773</v>
      </c>
      <c r="KPF325" s="414" t="s">
        <v>61</v>
      </c>
      <c r="KPG325" s="415">
        <v>15</v>
      </c>
      <c r="KPH325" s="418" t="s">
        <v>772</v>
      </c>
      <c r="KPI325" s="417" t="s">
        <v>773</v>
      </c>
      <c r="KPJ325" s="414" t="s">
        <v>61</v>
      </c>
      <c r="KPK325" s="415">
        <v>15</v>
      </c>
      <c r="KPL325" s="418" t="s">
        <v>772</v>
      </c>
      <c r="KPM325" s="417" t="s">
        <v>773</v>
      </c>
      <c r="KPN325" s="414" t="s">
        <v>61</v>
      </c>
      <c r="KPO325" s="415">
        <v>15</v>
      </c>
      <c r="KPP325" s="418" t="s">
        <v>772</v>
      </c>
      <c r="KPQ325" s="417" t="s">
        <v>773</v>
      </c>
      <c r="KPR325" s="414" t="s">
        <v>61</v>
      </c>
      <c r="KPS325" s="415">
        <v>15</v>
      </c>
      <c r="KPT325" s="418" t="s">
        <v>772</v>
      </c>
      <c r="KPU325" s="417" t="s">
        <v>773</v>
      </c>
      <c r="KPV325" s="414" t="s">
        <v>61</v>
      </c>
      <c r="KPW325" s="415">
        <v>15</v>
      </c>
      <c r="KPX325" s="418" t="s">
        <v>772</v>
      </c>
      <c r="KPY325" s="417" t="s">
        <v>773</v>
      </c>
      <c r="KPZ325" s="414" t="s">
        <v>61</v>
      </c>
      <c r="KQA325" s="415">
        <v>15</v>
      </c>
      <c r="KQB325" s="418" t="s">
        <v>772</v>
      </c>
      <c r="KQC325" s="417" t="s">
        <v>773</v>
      </c>
      <c r="KQD325" s="414" t="s">
        <v>61</v>
      </c>
      <c r="KQE325" s="415">
        <v>15</v>
      </c>
      <c r="KQF325" s="418" t="s">
        <v>772</v>
      </c>
      <c r="KQG325" s="417" t="s">
        <v>773</v>
      </c>
      <c r="KQH325" s="414" t="s">
        <v>61</v>
      </c>
      <c r="KQI325" s="415">
        <v>15</v>
      </c>
      <c r="KQJ325" s="418" t="s">
        <v>772</v>
      </c>
      <c r="KQK325" s="417" t="s">
        <v>773</v>
      </c>
      <c r="KQL325" s="414" t="s">
        <v>61</v>
      </c>
      <c r="KQM325" s="415">
        <v>15</v>
      </c>
      <c r="KQN325" s="418" t="s">
        <v>772</v>
      </c>
      <c r="KQO325" s="417" t="s">
        <v>773</v>
      </c>
      <c r="KQP325" s="414" t="s">
        <v>61</v>
      </c>
      <c r="KQQ325" s="415">
        <v>15</v>
      </c>
      <c r="KQR325" s="418" t="s">
        <v>772</v>
      </c>
      <c r="KQS325" s="417" t="s">
        <v>773</v>
      </c>
      <c r="KQT325" s="414" t="s">
        <v>61</v>
      </c>
      <c r="KQU325" s="415">
        <v>15</v>
      </c>
      <c r="KQV325" s="418" t="s">
        <v>772</v>
      </c>
      <c r="KQW325" s="417" t="s">
        <v>773</v>
      </c>
      <c r="KQX325" s="414" t="s">
        <v>61</v>
      </c>
      <c r="KQY325" s="415">
        <v>15</v>
      </c>
      <c r="KQZ325" s="418" t="s">
        <v>772</v>
      </c>
      <c r="KRA325" s="417" t="s">
        <v>773</v>
      </c>
      <c r="KRB325" s="414" t="s">
        <v>61</v>
      </c>
      <c r="KRC325" s="415">
        <v>15</v>
      </c>
      <c r="KRD325" s="418" t="s">
        <v>772</v>
      </c>
      <c r="KRE325" s="417" t="s">
        <v>773</v>
      </c>
      <c r="KRF325" s="414" t="s">
        <v>61</v>
      </c>
      <c r="KRG325" s="415">
        <v>15</v>
      </c>
      <c r="KRH325" s="418" t="s">
        <v>772</v>
      </c>
      <c r="KRI325" s="417" t="s">
        <v>773</v>
      </c>
      <c r="KRJ325" s="414" t="s">
        <v>61</v>
      </c>
      <c r="KRK325" s="415">
        <v>15</v>
      </c>
      <c r="KRL325" s="418" t="s">
        <v>772</v>
      </c>
      <c r="KRM325" s="417" t="s">
        <v>773</v>
      </c>
      <c r="KRN325" s="414" t="s">
        <v>61</v>
      </c>
      <c r="KRO325" s="415">
        <v>15</v>
      </c>
      <c r="KRP325" s="418" t="s">
        <v>772</v>
      </c>
      <c r="KRQ325" s="417" t="s">
        <v>773</v>
      </c>
      <c r="KRR325" s="414" t="s">
        <v>61</v>
      </c>
      <c r="KRS325" s="415">
        <v>15</v>
      </c>
      <c r="KRT325" s="418" t="s">
        <v>772</v>
      </c>
      <c r="KRU325" s="417" t="s">
        <v>773</v>
      </c>
      <c r="KRV325" s="414" t="s">
        <v>61</v>
      </c>
      <c r="KRW325" s="415">
        <v>15</v>
      </c>
      <c r="KRX325" s="418" t="s">
        <v>772</v>
      </c>
      <c r="KRY325" s="417" t="s">
        <v>773</v>
      </c>
      <c r="KRZ325" s="414" t="s">
        <v>61</v>
      </c>
      <c r="KSA325" s="415">
        <v>15</v>
      </c>
      <c r="KSB325" s="418" t="s">
        <v>772</v>
      </c>
      <c r="KSC325" s="417" t="s">
        <v>773</v>
      </c>
      <c r="KSD325" s="414" t="s">
        <v>61</v>
      </c>
      <c r="KSE325" s="415">
        <v>15</v>
      </c>
      <c r="KSF325" s="418" t="s">
        <v>772</v>
      </c>
      <c r="KSG325" s="417" t="s">
        <v>773</v>
      </c>
      <c r="KSH325" s="414" t="s">
        <v>61</v>
      </c>
      <c r="KSI325" s="415">
        <v>15</v>
      </c>
      <c r="KSJ325" s="418" t="s">
        <v>772</v>
      </c>
      <c r="KSK325" s="417" t="s">
        <v>773</v>
      </c>
      <c r="KSL325" s="414" t="s">
        <v>61</v>
      </c>
      <c r="KSM325" s="415">
        <v>15</v>
      </c>
      <c r="KSN325" s="418" t="s">
        <v>772</v>
      </c>
      <c r="KSO325" s="417" t="s">
        <v>773</v>
      </c>
      <c r="KSP325" s="414" t="s">
        <v>61</v>
      </c>
      <c r="KSQ325" s="415">
        <v>15</v>
      </c>
      <c r="KSR325" s="418" t="s">
        <v>772</v>
      </c>
      <c r="KSS325" s="417" t="s">
        <v>773</v>
      </c>
      <c r="KST325" s="414" t="s">
        <v>61</v>
      </c>
      <c r="KSU325" s="415">
        <v>15</v>
      </c>
      <c r="KSV325" s="418" t="s">
        <v>772</v>
      </c>
      <c r="KSW325" s="417" t="s">
        <v>773</v>
      </c>
      <c r="KSX325" s="414" t="s">
        <v>61</v>
      </c>
      <c r="KSY325" s="415">
        <v>15</v>
      </c>
      <c r="KSZ325" s="418" t="s">
        <v>772</v>
      </c>
      <c r="KTA325" s="417" t="s">
        <v>773</v>
      </c>
      <c r="KTB325" s="414" t="s">
        <v>61</v>
      </c>
      <c r="KTC325" s="415">
        <v>15</v>
      </c>
      <c r="KTD325" s="418" t="s">
        <v>772</v>
      </c>
      <c r="KTE325" s="417" t="s">
        <v>773</v>
      </c>
      <c r="KTF325" s="414" t="s">
        <v>61</v>
      </c>
      <c r="KTG325" s="415">
        <v>15</v>
      </c>
      <c r="KTH325" s="418" t="s">
        <v>772</v>
      </c>
      <c r="KTI325" s="417" t="s">
        <v>773</v>
      </c>
      <c r="KTJ325" s="414" t="s">
        <v>61</v>
      </c>
      <c r="KTK325" s="415">
        <v>15</v>
      </c>
      <c r="KTL325" s="418" t="s">
        <v>772</v>
      </c>
      <c r="KTM325" s="417" t="s">
        <v>773</v>
      </c>
      <c r="KTN325" s="414" t="s">
        <v>61</v>
      </c>
      <c r="KTO325" s="415">
        <v>15</v>
      </c>
      <c r="KTP325" s="418" t="s">
        <v>772</v>
      </c>
      <c r="KTQ325" s="417" t="s">
        <v>773</v>
      </c>
      <c r="KTR325" s="414" t="s">
        <v>61</v>
      </c>
      <c r="KTS325" s="415">
        <v>15</v>
      </c>
      <c r="KTT325" s="418" t="s">
        <v>772</v>
      </c>
      <c r="KTU325" s="417" t="s">
        <v>773</v>
      </c>
      <c r="KTV325" s="414" t="s">
        <v>61</v>
      </c>
      <c r="KTW325" s="415">
        <v>15</v>
      </c>
      <c r="KTX325" s="418" t="s">
        <v>772</v>
      </c>
      <c r="KTY325" s="417" t="s">
        <v>773</v>
      </c>
      <c r="KTZ325" s="414" t="s">
        <v>61</v>
      </c>
      <c r="KUA325" s="415">
        <v>15</v>
      </c>
      <c r="KUB325" s="418" t="s">
        <v>772</v>
      </c>
      <c r="KUC325" s="417" t="s">
        <v>773</v>
      </c>
      <c r="KUD325" s="414" t="s">
        <v>61</v>
      </c>
      <c r="KUE325" s="415">
        <v>15</v>
      </c>
      <c r="KUF325" s="418" t="s">
        <v>772</v>
      </c>
      <c r="KUG325" s="417" t="s">
        <v>773</v>
      </c>
      <c r="KUH325" s="414" t="s">
        <v>61</v>
      </c>
      <c r="KUI325" s="415">
        <v>15</v>
      </c>
      <c r="KUJ325" s="418" t="s">
        <v>772</v>
      </c>
      <c r="KUK325" s="417" t="s">
        <v>773</v>
      </c>
      <c r="KUL325" s="414" t="s">
        <v>61</v>
      </c>
      <c r="KUM325" s="415">
        <v>15</v>
      </c>
      <c r="KUN325" s="418" t="s">
        <v>772</v>
      </c>
      <c r="KUO325" s="417" t="s">
        <v>773</v>
      </c>
      <c r="KUP325" s="414" t="s">
        <v>61</v>
      </c>
      <c r="KUQ325" s="415">
        <v>15</v>
      </c>
      <c r="KUR325" s="418" t="s">
        <v>772</v>
      </c>
      <c r="KUS325" s="417" t="s">
        <v>773</v>
      </c>
      <c r="KUT325" s="414" t="s">
        <v>61</v>
      </c>
      <c r="KUU325" s="415">
        <v>15</v>
      </c>
      <c r="KUV325" s="418" t="s">
        <v>772</v>
      </c>
      <c r="KUW325" s="417" t="s">
        <v>773</v>
      </c>
      <c r="KUX325" s="414" t="s">
        <v>61</v>
      </c>
      <c r="KUY325" s="415">
        <v>15</v>
      </c>
      <c r="KUZ325" s="418" t="s">
        <v>772</v>
      </c>
      <c r="KVA325" s="417" t="s">
        <v>773</v>
      </c>
      <c r="KVB325" s="414" t="s">
        <v>61</v>
      </c>
      <c r="KVC325" s="415">
        <v>15</v>
      </c>
      <c r="KVD325" s="418" t="s">
        <v>772</v>
      </c>
      <c r="KVE325" s="417" t="s">
        <v>773</v>
      </c>
      <c r="KVF325" s="414" t="s">
        <v>61</v>
      </c>
      <c r="KVG325" s="415">
        <v>15</v>
      </c>
      <c r="KVH325" s="418" t="s">
        <v>772</v>
      </c>
      <c r="KVI325" s="417" t="s">
        <v>773</v>
      </c>
      <c r="KVJ325" s="414" t="s">
        <v>61</v>
      </c>
      <c r="KVK325" s="415">
        <v>15</v>
      </c>
      <c r="KVL325" s="418" t="s">
        <v>772</v>
      </c>
      <c r="KVM325" s="417" t="s">
        <v>773</v>
      </c>
      <c r="KVN325" s="414" t="s">
        <v>61</v>
      </c>
      <c r="KVO325" s="415">
        <v>15</v>
      </c>
      <c r="KVP325" s="418" t="s">
        <v>772</v>
      </c>
      <c r="KVQ325" s="417" t="s">
        <v>773</v>
      </c>
      <c r="KVR325" s="414" t="s">
        <v>61</v>
      </c>
      <c r="KVS325" s="415">
        <v>15</v>
      </c>
      <c r="KVT325" s="418" t="s">
        <v>772</v>
      </c>
      <c r="KVU325" s="417" t="s">
        <v>773</v>
      </c>
      <c r="KVV325" s="414" t="s">
        <v>61</v>
      </c>
      <c r="KVW325" s="415">
        <v>15</v>
      </c>
      <c r="KVX325" s="418" t="s">
        <v>772</v>
      </c>
      <c r="KVY325" s="417" t="s">
        <v>773</v>
      </c>
      <c r="KVZ325" s="414" t="s">
        <v>61</v>
      </c>
      <c r="KWA325" s="415">
        <v>15</v>
      </c>
      <c r="KWB325" s="418" t="s">
        <v>772</v>
      </c>
      <c r="KWC325" s="417" t="s">
        <v>773</v>
      </c>
      <c r="KWD325" s="414" t="s">
        <v>61</v>
      </c>
      <c r="KWE325" s="415">
        <v>15</v>
      </c>
      <c r="KWF325" s="418" t="s">
        <v>772</v>
      </c>
      <c r="KWG325" s="417" t="s">
        <v>773</v>
      </c>
      <c r="KWH325" s="414" t="s">
        <v>61</v>
      </c>
      <c r="KWI325" s="415">
        <v>15</v>
      </c>
      <c r="KWJ325" s="418" t="s">
        <v>772</v>
      </c>
      <c r="KWK325" s="417" t="s">
        <v>773</v>
      </c>
      <c r="KWL325" s="414" t="s">
        <v>61</v>
      </c>
      <c r="KWM325" s="415">
        <v>15</v>
      </c>
      <c r="KWN325" s="418" t="s">
        <v>772</v>
      </c>
      <c r="KWO325" s="417" t="s">
        <v>773</v>
      </c>
      <c r="KWP325" s="414" t="s">
        <v>61</v>
      </c>
      <c r="KWQ325" s="415">
        <v>15</v>
      </c>
      <c r="KWR325" s="418" t="s">
        <v>772</v>
      </c>
      <c r="KWS325" s="417" t="s">
        <v>773</v>
      </c>
      <c r="KWT325" s="414" t="s">
        <v>61</v>
      </c>
      <c r="KWU325" s="415">
        <v>15</v>
      </c>
      <c r="KWV325" s="418" t="s">
        <v>772</v>
      </c>
      <c r="KWW325" s="417" t="s">
        <v>773</v>
      </c>
      <c r="KWX325" s="414" t="s">
        <v>61</v>
      </c>
      <c r="KWY325" s="415">
        <v>15</v>
      </c>
      <c r="KWZ325" s="418" t="s">
        <v>772</v>
      </c>
      <c r="KXA325" s="417" t="s">
        <v>773</v>
      </c>
      <c r="KXB325" s="414" t="s">
        <v>61</v>
      </c>
      <c r="KXC325" s="415">
        <v>15</v>
      </c>
      <c r="KXD325" s="418" t="s">
        <v>772</v>
      </c>
      <c r="KXE325" s="417" t="s">
        <v>773</v>
      </c>
      <c r="KXF325" s="414" t="s">
        <v>61</v>
      </c>
      <c r="KXG325" s="415">
        <v>15</v>
      </c>
      <c r="KXH325" s="418" t="s">
        <v>772</v>
      </c>
      <c r="KXI325" s="417" t="s">
        <v>773</v>
      </c>
      <c r="KXJ325" s="414" t="s">
        <v>61</v>
      </c>
      <c r="KXK325" s="415">
        <v>15</v>
      </c>
      <c r="KXL325" s="418" t="s">
        <v>772</v>
      </c>
      <c r="KXM325" s="417" t="s">
        <v>773</v>
      </c>
      <c r="KXN325" s="414" t="s">
        <v>61</v>
      </c>
      <c r="KXO325" s="415">
        <v>15</v>
      </c>
      <c r="KXP325" s="418" t="s">
        <v>772</v>
      </c>
      <c r="KXQ325" s="417" t="s">
        <v>773</v>
      </c>
      <c r="KXR325" s="414" t="s">
        <v>61</v>
      </c>
      <c r="KXS325" s="415">
        <v>15</v>
      </c>
      <c r="KXT325" s="418" t="s">
        <v>772</v>
      </c>
      <c r="KXU325" s="417" t="s">
        <v>773</v>
      </c>
      <c r="KXV325" s="414" t="s">
        <v>61</v>
      </c>
      <c r="KXW325" s="415">
        <v>15</v>
      </c>
      <c r="KXX325" s="418" t="s">
        <v>772</v>
      </c>
      <c r="KXY325" s="417" t="s">
        <v>773</v>
      </c>
      <c r="KXZ325" s="414" t="s">
        <v>61</v>
      </c>
      <c r="KYA325" s="415">
        <v>15</v>
      </c>
      <c r="KYB325" s="418" t="s">
        <v>772</v>
      </c>
      <c r="KYC325" s="417" t="s">
        <v>773</v>
      </c>
      <c r="KYD325" s="414" t="s">
        <v>61</v>
      </c>
      <c r="KYE325" s="415">
        <v>15</v>
      </c>
      <c r="KYF325" s="418" t="s">
        <v>772</v>
      </c>
      <c r="KYG325" s="417" t="s">
        <v>773</v>
      </c>
      <c r="KYH325" s="414" t="s">
        <v>61</v>
      </c>
      <c r="KYI325" s="415">
        <v>15</v>
      </c>
      <c r="KYJ325" s="418" t="s">
        <v>772</v>
      </c>
      <c r="KYK325" s="417" t="s">
        <v>773</v>
      </c>
      <c r="KYL325" s="414" t="s">
        <v>61</v>
      </c>
      <c r="KYM325" s="415">
        <v>15</v>
      </c>
      <c r="KYN325" s="418" t="s">
        <v>772</v>
      </c>
      <c r="KYO325" s="417" t="s">
        <v>773</v>
      </c>
      <c r="KYP325" s="414" t="s">
        <v>61</v>
      </c>
      <c r="KYQ325" s="415">
        <v>15</v>
      </c>
      <c r="KYR325" s="418" t="s">
        <v>772</v>
      </c>
      <c r="KYS325" s="417" t="s">
        <v>773</v>
      </c>
      <c r="KYT325" s="414" t="s">
        <v>61</v>
      </c>
      <c r="KYU325" s="415">
        <v>15</v>
      </c>
      <c r="KYV325" s="418" t="s">
        <v>772</v>
      </c>
      <c r="KYW325" s="417" t="s">
        <v>773</v>
      </c>
      <c r="KYX325" s="414" t="s">
        <v>61</v>
      </c>
      <c r="KYY325" s="415">
        <v>15</v>
      </c>
      <c r="KYZ325" s="418" t="s">
        <v>772</v>
      </c>
      <c r="KZA325" s="417" t="s">
        <v>773</v>
      </c>
      <c r="KZB325" s="414" t="s">
        <v>61</v>
      </c>
      <c r="KZC325" s="415">
        <v>15</v>
      </c>
      <c r="KZD325" s="418" t="s">
        <v>772</v>
      </c>
      <c r="KZE325" s="417" t="s">
        <v>773</v>
      </c>
      <c r="KZF325" s="414" t="s">
        <v>61</v>
      </c>
      <c r="KZG325" s="415">
        <v>15</v>
      </c>
      <c r="KZH325" s="418" t="s">
        <v>772</v>
      </c>
      <c r="KZI325" s="417" t="s">
        <v>773</v>
      </c>
      <c r="KZJ325" s="414" t="s">
        <v>61</v>
      </c>
      <c r="KZK325" s="415">
        <v>15</v>
      </c>
      <c r="KZL325" s="418" t="s">
        <v>772</v>
      </c>
      <c r="KZM325" s="417" t="s">
        <v>773</v>
      </c>
      <c r="KZN325" s="414" t="s">
        <v>61</v>
      </c>
      <c r="KZO325" s="415">
        <v>15</v>
      </c>
      <c r="KZP325" s="418" t="s">
        <v>772</v>
      </c>
      <c r="KZQ325" s="417" t="s">
        <v>773</v>
      </c>
      <c r="KZR325" s="414" t="s">
        <v>61</v>
      </c>
      <c r="KZS325" s="415">
        <v>15</v>
      </c>
      <c r="KZT325" s="418" t="s">
        <v>772</v>
      </c>
      <c r="KZU325" s="417" t="s">
        <v>773</v>
      </c>
      <c r="KZV325" s="414" t="s">
        <v>61</v>
      </c>
      <c r="KZW325" s="415">
        <v>15</v>
      </c>
      <c r="KZX325" s="418" t="s">
        <v>772</v>
      </c>
      <c r="KZY325" s="417" t="s">
        <v>773</v>
      </c>
      <c r="KZZ325" s="414" t="s">
        <v>61</v>
      </c>
      <c r="LAA325" s="415">
        <v>15</v>
      </c>
      <c r="LAB325" s="418" t="s">
        <v>772</v>
      </c>
      <c r="LAC325" s="417" t="s">
        <v>773</v>
      </c>
      <c r="LAD325" s="414" t="s">
        <v>61</v>
      </c>
      <c r="LAE325" s="415">
        <v>15</v>
      </c>
      <c r="LAF325" s="418" t="s">
        <v>772</v>
      </c>
      <c r="LAG325" s="417" t="s">
        <v>773</v>
      </c>
      <c r="LAH325" s="414" t="s">
        <v>61</v>
      </c>
      <c r="LAI325" s="415">
        <v>15</v>
      </c>
      <c r="LAJ325" s="418" t="s">
        <v>772</v>
      </c>
      <c r="LAK325" s="417" t="s">
        <v>773</v>
      </c>
      <c r="LAL325" s="414" t="s">
        <v>61</v>
      </c>
      <c r="LAM325" s="415">
        <v>15</v>
      </c>
      <c r="LAN325" s="418" t="s">
        <v>772</v>
      </c>
      <c r="LAO325" s="417" t="s">
        <v>773</v>
      </c>
      <c r="LAP325" s="414" t="s">
        <v>61</v>
      </c>
      <c r="LAQ325" s="415">
        <v>15</v>
      </c>
      <c r="LAR325" s="418" t="s">
        <v>772</v>
      </c>
      <c r="LAS325" s="417" t="s">
        <v>773</v>
      </c>
      <c r="LAT325" s="414" t="s">
        <v>61</v>
      </c>
      <c r="LAU325" s="415">
        <v>15</v>
      </c>
      <c r="LAV325" s="418" t="s">
        <v>772</v>
      </c>
      <c r="LAW325" s="417" t="s">
        <v>773</v>
      </c>
      <c r="LAX325" s="414" t="s">
        <v>61</v>
      </c>
      <c r="LAY325" s="415">
        <v>15</v>
      </c>
      <c r="LAZ325" s="418" t="s">
        <v>772</v>
      </c>
      <c r="LBA325" s="417" t="s">
        <v>773</v>
      </c>
      <c r="LBB325" s="414" t="s">
        <v>61</v>
      </c>
      <c r="LBC325" s="415">
        <v>15</v>
      </c>
      <c r="LBD325" s="418" t="s">
        <v>772</v>
      </c>
      <c r="LBE325" s="417" t="s">
        <v>773</v>
      </c>
      <c r="LBF325" s="414" t="s">
        <v>61</v>
      </c>
      <c r="LBG325" s="415">
        <v>15</v>
      </c>
      <c r="LBH325" s="418" t="s">
        <v>772</v>
      </c>
      <c r="LBI325" s="417" t="s">
        <v>773</v>
      </c>
      <c r="LBJ325" s="414" t="s">
        <v>61</v>
      </c>
      <c r="LBK325" s="415">
        <v>15</v>
      </c>
      <c r="LBL325" s="418" t="s">
        <v>772</v>
      </c>
      <c r="LBM325" s="417" t="s">
        <v>773</v>
      </c>
      <c r="LBN325" s="414" t="s">
        <v>61</v>
      </c>
      <c r="LBO325" s="415">
        <v>15</v>
      </c>
      <c r="LBP325" s="418" t="s">
        <v>772</v>
      </c>
      <c r="LBQ325" s="417" t="s">
        <v>773</v>
      </c>
      <c r="LBR325" s="414" t="s">
        <v>61</v>
      </c>
      <c r="LBS325" s="415">
        <v>15</v>
      </c>
      <c r="LBT325" s="418" t="s">
        <v>772</v>
      </c>
      <c r="LBU325" s="417" t="s">
        <v>773</v>
      </c>
      <c r="LBV325" s="414" t="s">
        <v>61</v>
      </c>
      <c r="LBW325" s="415">
        <v>15</v>
      </c>
      <c r="LBX325" s="418" t="s">
        <v>772</v>
      </c>
      <c r="LBY325" s="417" t="s">
        <v>773</v>
      </c>
      <c r="LBZ325" s="414" t="s">
        <v>61</v>
      </c>
      <c r="LCA325" s="415">
        <v>15</v>
      </c>
      <c r="LCB325" s="418" t="s">
        <v>772</v>
      </c>
      <c r="LCC325" s="417" t="s">
        <v>773</v>
      </c>
      <c r="LCD325" s="414" t="s">
        <v>61</v>
      </c>
      <c r="LCE325" s="415">
        <v>15</v>
      </c>
      <c r="LCF325" s="418" t="s">
        <v>772</v>
      </c>
      <c r="LCG325" s="417" t="s">
        <v>773</v>
      </c>
      <c r="LCH325" s="414" t="s">
        <v>61</v>
      </c>
      <c r="LCI325" s="415">
        <v>15</v>
      </c>
      <c r="LCJ325" s="418" t="s">
        <v>772</v>
      </c>
      <c r="LCK325" s="417" t="s">
        <v>773</v>
      </c>
      <c r="LCL325" s="414" t="s">
        <v>61</v>
      </c>
      <c r="LCM325" s="415">
        <v>15</v>
      </c>
      <c r="LCN325" s="418" t="s">
        <v>772</v>
      </c>
      <c r="LCO325" s="417" t="s">
        <v>773</v>
      </c>
      <c r="LCP325" s="414" t="s">
        <v>61</v>
      </c>
      <c r="LCQ325" s="415">
        <v>15</v>
      </c>
      <c r="LCR325" s="418" t="s">
        <v>772</v>
      </c>
      <c r="LCS325" s="417" t="s">
        <v>773</v>
      </c>
      <c r="LCT325" s="414" t="s">
        <v>61</v>
      </c>
      <c r="LCU325" s="415">
        <v>15</v>
      </c>
      <c r="LCV325" s="418" t="s">
        <v>772</v>
      </c>
      <c r="LCW325" s="417" t="s">
        <v>773</v>
      </c>
      <c r="LCX325" s="414" t="s">
        <v>61</v>
      </c>
      <c r="LCY325" s="415">
        <v>15</v>
      </c>
      <c r="LCZ325" s="418" t="s">
        <v>772</v>
      </c>
      <c r="LDA325" s="417" t="s">
        <v>773</v>
      </c>
      <c r="LDB325" s="414" t="s">
        <v>61</v>
      </c>
      <c r="LDC325" s="415">
        <v>15</v>
      </c>
      <c r="LDD325" s="418" t="s">
        <v>772</v>
      </c>
      <c r="LDE325" s="417" t="s">
        <v>773</v>
      </c>
      <c r="LDF325" s="414" t="s">
        <v>61</v>
      </c>
      <c r="LDG325" s="415">
        <v>15</v>
      </c>
      <c r="LDH325" s="418" t="s">
        <v>772</v>
      </c>
      <c r="LDI325" s="417" t="s">
        <v>773</v>
      </c>
      <c r="LDJ325" s="414" t="s">
        <v>61</v>
      </c>
      <c r="LDK325" s="415">
        <v>15</v>
      </c>
      <c r="LDL325" s="418" t="s">
        <v>772</v>
      </c>
      <c r="LDM325" s="417" t="s">
        <v>773</v>
      </c>
      <c r="LDN325" s="414" t="s">
        <v>61</v>
      </c>
      <c r="LDO325" s="415">
        <v>15</v>
      </c>
      <c r="LDP325" s="418" t="s">
        <v>772</v>
      </c>
      <c r="LDQ325" s="417" t="s">
        <v>773</v>
      </c>
      <c r="LDR325" s="414" t="s">
        <v>61</v>
      </c>
      <c r="LDS325" s="415">
        <v>15</v>
      </c>
      <c r="LDT325" s="418" t="s">
        <v>772</v>
      </c>
      <c r="LDU325" s="417" t="s">
        <v>773</v>
      </c>
      <c r="LDV325" s="414" t="s">
        <v>61</v>
      </c>
      <c r="LDW325" s="415">
        <v>15</v>
      </c>
      <c r="LDX325" s="418" t="s">
        <v>772</v>
      </c>
      <c r="LDY325" s="417" t="s">
        <v>773</v>
      </c>
      <c r="LDZ325" s="414" t="s">
        <v>61</v>
      </c>
      <c r="LEA325" s="415">
        <v>15</v>
      </c>
      <c r="LEB325" s="418" t="s">
        <v>772</v>
      </c>
      <c r="LEC325" s="417" t="s">
        <v>773</v>
      </c>
      <c r="LED325" s="414" t="s">
        <v>61</v>
      </c>
      <c r="LEE325" s="415">
        <v>15</v>
      </c>
      <c r="LEF325" s="418" t="s">
        <v>772</v>
      </c>
      <c r="LEG325" s="417" t="s">
        <v>773</v>
      </c>
      <c r="LEH325" s="414" t="s">
        <v>61</v>
      </c>
      <c r="LEI325" s="415">
        <v>15</v>
      </c>
      <c r="LEJ325" s="418" t="s">
        <v>772</v>
      </c>
      <c r="LEK325" s="417" t="s">
        <v>773</v>
      </c>
      <c r="LEL325" s="414" t="s">
        <v>61</v>
      </c>
      <c r="LEM325" s="415">
        <v>15</v>
      </c>
      <c r="LEN325" s="418" t="s">
        <v>772</v>
      </c>
      <c r="LEO325" s="417" t="s">
        <v>773</v>
      </c>
      <c r="LEP325" s="414" t="s">
        <v>61</v>
      </c>
      <c r="LEQ325" s="415">
        <v>15</v>
      </c>
      <c r="LER325" s="418" t="s">
        <v>772</v>
      </c>
      <c r="LES325" s="417" t="s">
        <v>773</v>
      </c>
      <c r="LET325" s="414" t="s">
        <v>61</v>
      </c>
      <c r="LEU325" s="415">
        <v>15</v>
      </c>
      <c r="LEV325" s="418" t="s">
        <v>772</v>
      </c>
      <c r="LEW325" s="417" t="s">
        <v>773</v>
      </c>
      <c r="LEX325" s="414" t="s">
        <v>61</v>
      </c>
      <c r="LEY325" s="415">
        <v>15</v>
      </c>
      <c r="LEZ325" s="418" t="s">
        <v>772</v>
      </c>
      <c r="LFA325" s="417" t="s">
        <v>773</v>
      </c>
      <c r="LFB325" s="414" t="s">
        <v>61</v>
      </c>
      <c r="LFC325" s="415">
        <v>15</v>
      </c>
      <c r="LFD325" s="418" t="s">
        <v>772</v>
      </c>
      <c r="LFE325" s="417" t="s">
        <v>773</v>
      </c>
      <c r="LFF325" s="414" t="s">
        <v>61</v>
      </c>
      <c r="LFG325" s="415">
        <v>15</v>
      </c>
      <c r="LFH325" s="418" t="s">
        <v>772</v>
      </c>
      <c r="LFI325" s="417" t="s">
        <v>773</v>
      </c>
      <c r="LFJ325" s="414" t="s">
        <v>61</v>
      </c>
      <c r="LFK325" s="415">
        <v>15</v>
      </c>
      <c r="LFL325" s="418" t="s">
        <v>772</v>
      </c>
      <c r="LFM325" s="417" t="s">
        <v>773</v>
      </c>
      <c r="LFN325" s="414" t="s">
        <v>61</v>
      </c>
      <c r="LFO325" s="415">
        <v>15</v>
      </c>
      <c r="LFP325" s="418" t="s">
        <v>772</v>
      </c>
      <c r="LFQ325" s="417" t="s">
        <v>773</v>
      </c>
      <c r="LFR325" s="414" t="s">
        <v>61</v>
      </c>
      <c r="LFS325" s="415">
        <v>15</v>
      </c>
      <c r="LFT325" s="418" t="s">
        <v>772</v>
      </c>
      <c r="LFU325" s="417" t="s">
        <v>773</v>
      </c>
      <c r="LFV325" s="414" t="s">
        <v>61</v>
      </c>
      <c r="LFW325" s="415">
        <v>15</v>
      </c>
      <c r="LFX325" s="418" t="s">
        <v>772</v>
      </c>
      <c r="LFY325" s="417" t="s">
        <v>773</v>
      </c>
      <c r="LFZ325" s="414" t="s">
        <v>61</v>
      </c>
      <c r="LGA325" s="415">
        <v>15</v>
      </c>
      <c r="LGB325" s="418" t="s">
        <v>772</v>
      </c>
      <c r="LGC325" s="417" t="s">
        <v>773</v>
      </c>
      <c r="LGD325" s="414" t="s">
        <v>61</v>
      </c>
      <c r="LGE325" s="415">
        <v>15</v>
      </c>
      <c r="LGF325" s="418" t="s">
        <v>772</v>
      </c>
      <c r="LGG325" s="417" t="s">
        <v>773</v>
      </c>
      <c r="LGH325" s="414" t="s">
        <v>61</v>
      </c>
      <c r="LGI325" s="415">
        <v>15</v>
      </c>
      <c r="LGJ325" s="418" t="s">
        <v>772</v>
      </c>
      <c r="LGK325" s="417" t="s">
        <v>773</v>
      </c>
      <c r="LGL325" s="414" t="s">
        <v>61</v>
      </c>
      <c r="LGM325" s="415">
        <v>15</v>
      </c>
      <c r="LGN325" s="418" t="s">
        <v>772</v>
      </c>
      <c r="LGO325" s="417" t="s">
        <v>773</v>
      </c>
      <c r="LGP325" s="414" t="s">
        <v>61</v>
      </c>
      <c r="LGQ325" s="415">
        <v>15</v>
      </c>
      <c r="LGR325" s="418" t="s">
        <v>772</v>
      </c>
      <c r="LGS325" s="417" t="s">
        <v>773</v>
      </c>
      <c r="LGT325" s="414" t="s">
        <v>61</v>
      </c>
      <c r="LGU325" s="415">
        <v>15</v>
      </c>
      <c r="LGV325" s="418" t="s">
        <v>772</v>
      </c>
      <c r="LGW325" s="417" t="s">
        <v>773</v>
      </c>
      <c r="LGX325" s="414" t="s">
        <v>61</v>
      </c>
      <c r="LGY325" s="415">
        <v>15</v>
      </c>
      <c r="LGZ325" s="418" t="s">
        <v>772</v>
      </c>
      <c r="LHA325" s="417" t="s">
        <v>773</v>
      </c>
      <c r="LHB325" s="414" t="s">
        <v>61</v>
      </c>
      <c r="LHC325" s="415">
        <v>15</v>
      </c>
      <c r="LHD325" s="418" t="s">
        <v>772</v>
      </c>
      <c r="LHE325" s="417" t="s">
        <v>773</v>
      </c>
      <c r="LHF325" s="414" t="s">
        <v>61</v>
      </c>
      <c r="LHG325" s="415">
        <v>15</v>
      </c>
      <c r="LHH325" s="418" t="s">
        <v>772</v>
      </c>
      <c r="LHI325" s="417" t="s">
        <v>773</v>
      </c>
      <c r="LHJ325" s="414" t="s">
        <v>61</v>
      </c>
      <c r="LHK325" s="415">
        <v>15</v>
      </c>
      <c r="LHL325" s="418" t="s">
        <v>772</v>
      </c>
      <c r="LHM325" s="417" t="s">
        <v>773</v>
      </c>
      <c r="LHN325" s="414" t="s">
        <v>61</v>
      </c>
      <c r="LHO325" s="415">
        <v>15</v>
      </c>
      <c r="LHP325" s="418" t="s">
        <v>772</v>
      </c>
      <c r="LHQ325" s="417" t="s">
        <v>773</v>
      </c>
      <c r="LHR325" s="414" t="s">
        <v>61</v>
      </c>
      <c r="LHS325" s="415">
        <v>15</v>
      </c>
      <c r="LHT325" s="418" t="s">
        <v>772</v>
      </c>
      <c r="LHU325" s="417" t="s">
        <v>773</v>
      </c>
      <c r="LHV325" s="414" t="s">
        <v>61</v>
      </c>
      <c r="LHW325" s="415">
        <v>15</v>
      </c>
      <c r="LHX325" s="418" t="s">
        <v>772</v>
      </c>
      <c r="LHY325" s="417" t="s">
        <v>773</v>
      </c>
      <c r="LHZ325" s="414" t="s">
        <v>61</v>
      </c>
      <c r="LIA325" s="415">
        <v>15</v>
      </c>
      <c r="LIB325" s="418" t="s">
        <v>772</v>
      </c>
      <c r="LIC325" s="417" t="s">
        <v>773</v>
      </c>
      <c r="LID325" s="414" t="s">
        <v>61</v>
      </c>
      <c r="LIE325" s="415">
        <v>15</v>
      </c>
      <c r="LIF325" s="418" t="s">
        <v>772</v>
      </c>
      <c r="LIG325" s="417" t="s">
        <v>773</v>
      </c>
      <c r="LIH325" s="414" t="s">
        <v>61</v>
      </c>
      <c r="LII325" s="415">
        <v>15</v>
      </c>
      <c r="LIJ325" s="418" t="s">
        <v>772</v>
      </c>
      <c r="LIK325" s="417" t="s">
        <v>773</v>
      </c>
      <c r="LIL325" s="414" t="s">
        <v>61</v>
      </c>
      <c r="LIM325" s="415">
        <v>15</v>
      </c>
      <c r="LIN325" s="418" t="s">
        <v>772</v>
      </c>
      <c r="LIO325" s="417" t="s">
        <v>773</v>
      </c>
      <c r="LIP325" s="414" t="s">
        <v>61</v>
      </c>
      <c r="LIQ325" s="415">
        <v>15</v>
      </c>
      <c r="LIR325" s="418" t="s">
        <v>772</v>
      </c>
      <c r="LIS325" s="417" t="s">
        <v>773</v>
      </c>
      <c r="LIT325" s="414" t="s">
        <v>61</v>
      </c>
      <c r="LIU325" s="415">
        <v>15</v>
      </c>
      <c r="LIV325" s="418" t="s">
        <v>772</v>
      </c>
      <c r="LIW325" s="417" t="s">
        <v>773</v>
      </c>
      <c r="LIX325" s="414" t="s">
        <v>61</v>
      </c>
      <c r="LIY325" s="415">
        <v>15</v>
      </c>
      <c r="LIZ325" s="418" t="s">
        <v>772</v>
      </c>
      <c r="LJA325" s="417" t="s">
        <v>773</v>
      </c>
      <c r="LJB325" s="414" t="s">
        <v>61</v>
      </c>
      <c r="LJC325" s="415">
        <v>15</v>
      </c>
      <c r="LJD325" s="418" t="s">
        <v>772</v>
      </c>
      <c r="LJE325" s="417" t="s">
        <v>773</v>
      </c>
      <c r="LJF325" s="414" t="s">
        <v>61</v>
      </c>
      <c r="LJG325" s="415">
        <v>15</v>
      </c>
      <c r="LJH325" s="418" t="s">
        <v>772</v>
      </c>
      <c r="LJI325" s="417" t="s">
        <v>773</v>
      </c>
      <c r="LJJ325" s="414" t="s">
        <v>61</v>
      </c>
      <c r="LJK325" s="415">
        <v>15</v>
      </c>
      <c r="LJL325" s="418" t="s">
        <v>772</v>
      </c>
      <c r="LJM325" s="417" t="s">
        <v>773</v>
      </c>
      <c r="LJN325" s="414" t="s">
        <v>61</v>
      </c>
      <c r="LJO325" s="415">
        <v>15</v>
      </c>
      <c r="LJP325" s="418" t="s">
        <v>772</v>
      </c>
      <c r="LJQ325" s="417" t="s">
        <v>773</v>
      </c>
      <c r="LJR325" s="414" t="s">
        <v>61</v>
      </c>
      <c r="LJS325" s="415">
        <v>15</v>
      </c>
      <c r="LJT325" s="418" t="s">
        <v>772</v>
      </c>
      <c r="LJU325" s="417" t="s">
        <v>773</v>
      </c>
      <c r="LJV325" s="414" t="s">
        <v>61</v>
      </c>
      <c r="LJW325" s="415">
        <v>15</v>
      </c>
      <c r="LJX325" s="418" t="s">
        <v>772</v>
      </c>
      <c r="LJY325" s="417" t="s">
        <v>773</v>
      </c>
      <c r="LJZ325" s="414" t="s">
        <v>61</v>
      </c>
      <c r="LKA325" s="415">
        <v>15</v>
      </c>
      <c r="LKB325" s="418" t="s">
        <v>772</v>
      </c>
      <c r="LKC325" s="417" t="s">
        <v>773</v>
      </c>
      <c r="LKD325" s="414" t="s">
        <v>61</v>
      </c>
      <c r="LKE325" s="415">
        <v>15</v>
      </c>
      <c r="LKF325" s="418" t="s">
        <v>772</v>
      </c>
      <c r="LKG325" s="417" t="s">
        <v>773</v>
      </c>
      <c r="LKH325" s="414" t="s">
        <v>61</v>
      </c>
      <c r="LKI325" s="415">
        <v>15</v>
      </c>
      <c r="LKJ325" s="418" t="s">
        <v>772</v>
      </c>
      <c r="LKK325" s="417" t="s">
        <v>773</v>
      </c>
      <c r="LKL325" s="414" t="s">
        <v>61</v>
      </c>
      <c r="LKM325" s="415">
        <v>15</v>
      </c>
      <c r="LKN325" s="418" t="s">
        <v>772</v>
      </c>
      <c r="LKO325" s="417" t="s">
        <v>773</v>
      </c>
      <c r="LKP325" s="414" t="s">
        <v>61</v>
      </c>
      <c r="LKQ325" s="415">
        <v>15</v>
      </c>
      <c r="LKR325" s="418" t="s">
        <v>772</v>
      </c>
      <c r="LKS325" s="417" t="s">
        <v>773</v>
      </c>
      <c r="LKT325" s="414" t="s">
        <v>61</v>
      </c>
      <c r="LKU325" s="415">
        <v>15</v>
      </c>
      <c r="LKV325" s="418" t="s">
        <v>772</v>
      </c>
      <c r="LKW325" s="417" t="s">
        <v>773</v>
      </c>
      <c r="LKX325" s="414" t="s">
        <v>61</v>
      </c>
      <c r="LKY325" s="415">
        <v>15</v>
      </c>
      <c r="LKZ325" s="418" t="s">
        <v>772</v>
      </c>
      <c r="LLA325" s="417" t="s">
        <v>773</v>
      </c>
      <c r="LLB325" s="414" t="s">
        <v>61</v>
      </c>
      <c r="LLC325" s="415">
        <v>15</v>
      </c>
      <c r="LLD325" s="418" t="s">
        <v>772</v>
      </c>
      <c r="LLE325" s="417" t="s">
        <v>773</v>
      </c>
      <c r="LLF325" s="414" t="s">
        <v>61</v>
      </c>
      <c r="LLG325" s="415">
        <v>15</v>
      </c>
      <c r="LLH325" s="418" t="s">
        <v>772</v>
      </c>
      <c r="LLI325" s="417" t="s">
        <v>773</v>
      </c>
      <c r="LLJ325" s="414" t="s">
        <v>61</v>
      </c>
      <c r="LLK325" s="415">
        <v>15</v>
      </c>
      <c r="LLL325" s="418" t="s">
        <v>772</v>
      </c>
      <c r="LLM325" s="417" t="s">
        <v>773</v>
      </c>
      <c r="LLN325" s="414" t="s">
        <v>61</v>
      </c>
      <c r="LLO325" s="415">
        <v>15</v>
      </c>
      <c r="LLP325" s="418" t="s">
        <v>772</v>
      </c>
      <c r="LLQ325" s="417" t="s">
        <v>773</v>
      </c>
      <c r="LLR325" s="414" t="s">
        <v>61</v>
      </c>
      <c r="LLS325" s="415">
        <v>15</v>
      </c>
      <c r="LLT325" s="418" t="s">
        <v>772</v>
      </c>
      <c r="LLU325" s="417" t="s">
        <v>773</v>
      </c>
      <c r="LLV325" s="414" t="s">
        <v>61</v>
      </c>
      <c r="LLW325" s="415">
        <v>15</v>
      </c>
      <c r="LLX325" s="418" t="s">
        <v>772</v>
      </c>
      <c r="LLY325" s="417" t="s">
        <v>773</v>
      </c>
      <c r="LLZ325" s="414" t="s">
        <v>61</v>
      </c>
      <c r="LMA325" s="415">
        <v>15</v>
      </c>
      <c r="LMB325" s="418" t="s">
        <v>772</v>
      </c>
      <c r="LMC325" s="417" t="s">
        <v>773</v>
      </c>
      <c r="LMD325" s="414" t="s">
        <v>61</v>
      </c>
      <c r="LME325" s="415">
        <v>15</v>
      </c>
      <c r="LMF325" s="418" t="s">
        <v>772</v>
      </c>
      <c r="LMG325" s="417" t="s">
        <v>773</v>
      </c>
      <c r="LMH325" s="414" t="s">
        <v>61</v>
      </c>
      <c r="LMI325" s="415">
        <v>15</v>
      </c>
      <c r="LMJ325" s="418" t="s">
        <v>772</v>
      </c>
      <c r="LMK325" s="417" t="s">
        <v>773</v>
      </c>
      <c r="LML325" s="414" t="s">
        <v>61</v>
      </c>
      <c r="LMM325" s="415">
        <v>15</v>
      </c>
      <c r="LMN325" s="418" t="s">
        <v>772</v>
      </c>
      <c r="LMO325" s="417" t="s">
        <v>773</v>
      </c>
      <c r="LMP325" s="414" t="s">
        <v>61</v>
      </c>
      <c r="LMQ325" s="415">
        <v>15</v>
      </c>
      <c r="LMR325" s="418" t="s">
        <v>772</v>
      </c>
      <c r="LMS325" s="417" t="s">
        <v>773</v>
      </c>
      <c r="LMT325" s="414" t="s">
        <v>61</v>
      </c>
      <c r="LMU325" s="415">
        <v>15</v>
      </c>
      <c r="LMV325" s="418" t="s">
        <v>772</v>
      </c>
      <c r="LMW325" s="417" t="s">
        <v>773</v>
      </c>
      <c r="LMX325" s="414" t="s">
        <v>61</v>
      </c>
      <c r="LMY325" s="415">
        <v>15</v>
      </c>
      <c r="LMZ325" s="418" t="s">
        <v>772</v>
      </c>
      <c r="LNA325" s="417" t="s">
        <v>773</v>
      </c>
      <c r="LNB325" s="414" t="s">
        <v>61</v>
      </c>
      <c r="LNC325" s="415">
        <v>15</v>
      </c>
      <c r="LND325" s="418" t="s">
        <v>772</v>
      </c>
      <c r="LNE325" s="417" t="s">
        <v>773</v>
      </c>
      <c r="LNF325" s="414" t="s">
        <v>61</v>
      </c>
      <c r="LNG325" s="415">
        <v>15</v>
      </c>
      <c r="LNH325" s="418" t="s">
        <v>772</v>
      </c>
      <c r="LNI325" s="417" t="s">
        <v>773</v>
      </c>
      <c r="LNJ325" s="414" t="s">
        <v>61</v>
      </c>
      <c r="LNK325" s="415">
        <v>15</v>
      </c>
      <c r="LNL325" s="418" t="s">
        <v>772</v>
      </c>
      <c r="LNM325" s="417" t="s">
        <v>773</v>
      </c>
      <c r="LNN325" s="414" t="s">
        <v>61</v>
      </c>
      <c r="LNO325" s="415">
        <v>15</v>
      </c>
      <c r="LNP325" s="418" t="s">
        <v>772</v>
      </c>
      <c r="LNQ325" s="417" t="s">
        <v>773</v>
      </c>
      <c r="LNR325" s="414" t="s">
        <v>61</v>
      </c>
      <c r="LNS325" s="415">
        <v>15</v>
      </c>
      <c r="LNT325" s="418" t="s">
        <v>772</v>
      </c>
      <c r="LNU325" s="417" t="s">
        <v>773</v>
      </c>
      <c r="LNV325" s="414" t="s">
        <v>61</v>
      </c>
      <c r="LNW325" s="415">
        <v>15</v>
      </c>
      <c r="LNX325" s="418" t="s">
        <v>772</v>
      </c>
      <c r="LNY325" s="417" t="s">
        <v>773</v>
      </c>
      <c r="LNZ325" s="414" t="s">
        <v>61</v>
      </c>
      <c r="LOA325" s="415">
        <v>15</v>
      </c>
      <c r="LOB325" s="418" t="s">
        <v>772</v>
      </c>
      <c r="LOC325" s="417" t="s">
        <v>773</v>
      </c>
      <c r="LOD325" s="414" t="s">
        <v>61</v>
      </c>
      <c r="LOE325" s="415">
        <v>15</v>
      </c>
      <c r="LOF325" s="418" t="s">
        <v>772</v>
      </c>
      <c r="LOG325" s="417" t="s">
        <v>773</v>
      </c>
      <c r="LOH325" s="414" t="s">
        <v>61</v>
      </c>
      <c r="LOI325" s="415">
        <v>15</v>
      </c>
      <c r="LOJ325" s="418" t="s">
        <v>772</v>
      </c>
      <c r="LOK325" s="417" t="s">
        <v>773</v>
      </c>
      <c r="LOL325" s="414" t="s">
        <v>61</v>
      </c>
      <c r="LOM325" s="415">
        <v>15</v>
      </c>
      <c r="LON325" s="418" t="s">
        <v>772</v>
      </c>
      <c r="LOO325" s="417" t="s">
        <v>773</v>
      </c>
      <c r="LOP325" s="414" t="s">
        <v>61</v>
      </c>
      <c r="LOQ325" s="415">
        <v>15</v>
      </c>
      <c r="LOR325" s="418" t="s">
        <v>772</v>
      </c>
      <c r="LOS325" s="417" t="s">
        <v>773</v>
      </c>
      <c r="LOT325" s="414" t="s">
        <v>61</v>
      </c>
      <c r="LOU325" s="415">
        <v>15</v>
      </c>
      <c r="LOV325" s="418" t="s">
        <v>772</v>
      </c>
      <c r="LOW325" s="417" t="s">
        <v>773</v>
      </c>
      <c r="LOX325" s="414" t="s">
        <v>61</v>
      </c>
      <c r="LOY325" s="415">
        <v>15</v>
      </c>
      <c r="LOZ325" s="418" t="s">
        <v>772</v>
      </c>
      <c r="LPA325" s="417" t="s">
        <v>773</v>
      </c>
      <c r="LPB325" s="414" t="s">
        <v>61</v>
      </c>
      <c r="LPC325" s="415">
        <v>15</v>
      </c>
      <c r="LPD325" s="418" t="s">
        <v>772</v>
      </c>
      <c r="LPE325" s="417" t="s">
        <v>773</v>
      </c>
      <c r="LPF325" s="414" t="s">
        <v>61</v>
      </c>
      <c r="LPG325" s="415">
        <v>15</v>
      </c>
      <c r="LPH325" s="418" t="s">
        <v>772</v>
      </c>
      <c r="LPI325" s="417" t="s">
        <v>773</v>
      </c>
      <c r="LPJ325" s="414" t="s">
        <v>61</v>
      </c>
      <c r="LPK325" s="415">
        <v>15</v>
      </c>
      <c r="LPL325" s="418" t="s">
        <v>772</v>
      </c>
      <c r="LPM325" s="417" t="s">
        <v>773</v>
      </c>
      <c r="LPN325" s="414" t="s">
        <v>61</v>
      </c>
      <c r="LPO325" s="415">
        <v>15</v>
      </c>
      <c r="LPP325" s="418" t="s">
        <v>772</v>
      </c>
      <c r="LPQ325" s="417" t="s">
        <v>773</v>
      </c>
      <c r="LPR325" s="414" t="s">
        <v>61</v>
      </c>
      <c r="LPS325" s="415">
        <v>15</v>
      </c>
      <c r="LPT325" s="418" t="s">
        <v>772</v>
      </c>
      <c r="LPU325" s="417" t="s">
        <v>773</v>
      </c>
      <c r="LPV325" s="414" t="s">
        <v>61</v>
      </c>
      <c r="LPW325" s="415">
        <v>15</v>
      </c>
      <c r="LPX325" s="418" t="s">
        <v>772</v>
      </c>
      <c r="LPY325" s="417" t="s">
        <v>773</v>
      </c>
      <c r="LPZ325" s="414" t="s">
        <v>61</v>
      </c>
      <c r="LQA325" s="415">
        <v>15</v>
      </c>
      <c r="LQB325" s="418" t="s">
        <v>772</v>
      </c>
      <c r="LQC325" s="417" t="s">
        <v>773</v>
      </c>
      <c r="LQD325" s="414" t="s">
        <v>61</v>
      </c>
      <c r="LQE325" s="415">
        <v>15</v>
      </c>
      <c r="LQF325" s="418" t="s">
        <v>772</v>
      </c>
      <c r="LQG325" s="417" t="s">
        <v>773</v>
      </c>
      <c r="LQH325" s="414" t="s">
        <v>61</v>
      </c>
      <c r="LQI325" s="415">
        <v>15</v>
      </c>
      <c r="LQJ325" s="418" t="s">
        <v>772</v>
      </c>
      <c r="LQK325" s="417" t="s">
        <v>773</v>
      </c>
      <c r="LQL325" s="414" t="s">
        <v>61</v>
      </c>
      <c r="LQM325" s="415">
        <v>15</v>
      </c>
      <c r="LQN325" s="418" t="s">
        <v>772</v>
      </c>
      <c r="LQO325" s="417" t="s">
        <v>773</v>
      </c>
      <c r="LQP325" s="414" t="s">
        <v>61</v>
      </c>
      <c r="LQQ325" s="415">
        <v>15</v>
      </c>
      <c r="LQR325" s="418" t="s">
        <v>772</v>
      </c>
      <c r="LQS325" s="417" t="s">
        <v>773</v>
      </c>
      <c r="LQT325" s="414" t="s">
        <v>61</v>
      </c>
      <c r="LQU325" s="415">
        <v>15</v>
      </c>
      <c r="LQV325" s="418" t="s">
        <v>772</v>
      </c>
      <c r="LQW325" s="417" t="s">
        <v>773</v>
      </c>
      <c r="LQX325" s="414" t="s">
        <v>61</v>
      </c>
      <c r="LQY325" s="415">
        <v>15</v>
      </c>
      <c r="LQZ325" s="418" t="s">
        <v>772</v>
      </c>
      <c r="LRA325" s="417" t="s">
        <v>773</v>
      </c>
      <c r="LRB325" s="414" t="s">
        <v>61</v>
      </c>
      <c r="LRC325" s="415">
        <v>15</v>
      </c>
      <c r="LRD325" s="418" t="s">
        <v>772</v>
      </c>
      <c r="LRE325" s="417" t="s">
        <v>773</v>
      </c>
      <c r="LRF325" s="414" t="s">
        <v>61</v>
      </c>
      <c r="LRG325" s="415">
        <v>15</v>
      </c>
      <c r="LRH325" s="418" t="s">
        <v>772</v>
      </c>
      <c r="LRI325" s="417" t="s">
        <v>773</v>
      </c>
      <c r="LRJ325" s="414" t="s">
        <v>61</v>
      </c>
      <c r="LRK325" s="415">
        <v>15</v>
      </c>
      <c r="LRL325" s="418" t="s">
        <v>772</v>
      </c>
      <c r="LRM325" s="417" t="s">
        <v>773</v>
      </c>
      <c r="LRN325" s="414" t="s">
        <v>61</v>
      </c>
      <c r="LRO325" s="415">
        <v>15</v>
      </c>
      <c r="LRP325" s="418" t="s">
        <v>772</v>
      </c>
      <c r="LRQ325" s="417" t="s">
        <v>773</v>
      </c>
      <c r="LRR325" s="414" t="s">
        <v>61</v>
      </c>
      <c r="LRS325" s="415">
        <v>15</v>
      </c>
      <c r="LRT325" s="418" t="s">
        <v>772</v>
      </c>
      <c r="LRU325" s="417" t="s">
        <v>773</v>
      </c>
      <c r="LRV325" s="414" t="s">
        <v>61</v>
      </c>
      <c r="LRW325" s="415">
        <v>15</v>
      </c>
      <c r="LRX325" s="418" t="s">
        <v>772</v>
      </c>
      <c r="LRY325" s="417" t="s">
        <v>773</v>
      </c>
      <c r="LRZ325" s="414" t="s">
        <v>61</v>
      </c>
      <c r="LSA325" s="415">
        <v>15</v>
      </c>
      <c r="LSB325" s="418" t="s">
        <v>772</v>
      </c>
      <c r="LSC325" s="417" t="s">
        <v>773</v>
      </c>
      <c r="LSD325" s="414" t="s">
        <v>61</v>
      </c>
      <c r="LSE325" s="415">
        <v>15</v>
      </c>
      <c r="LSF325" s="418" t="s">
        <v>772</v>
      </c>
      <c r="LSG325" s="417" t="s">
        <v>773</v>
      </c>
      <c r="LSH325" s="414" t="s">
        <v>61</v>
      </c>
      <c r="LSI325" s="415">
        <v>15</v>
      </c>
      <c r="LSJ325" s="418" t="s">
        <v>772</v>
      </c>
      <c r="LSK325" s="417" t="s">
        <v>773</v>
      </c>
      <c r="LSL325" s="414" t="s">
        <v>61</v>
      </c>
      <c r="LSM325" s="415">
        <v>15</v>
      </c>
      <c r="LSN325" s="418" t="s">
        <v>772</v>
      </c>
      <c r="LSO325" s="417" t="s">
        <v>773</v>
      </c>
      <c r="LSP325" s="414" t="s">
        <v>61</v>
      </c>
      <c r="LSQ325" s="415">
        <v>15</v>
      </c>
      <c r="LSR325" s="418" t="s">
        <v>772</v>
      </c>
      <c r="LSS325" s="417" t="s">
        <v>773</v>
      </c>
      <c r="LST325" s="414" t="s">
        <v>61</v>
      </c>
      <c r="LSU325" s="415">
        <v>15</v>
      </c>
      <c r="LSV325" s="418" t="s">
        <v>772</v>
      </c>
      <c r="LSW325" s="417" t="s">
        <v>773</v>
      </c>
      <c r="LSX325" s="414" t="s">
        <v>61</v>
      </c>
      <c r="LSY325" s="415">
        <v>15</v>
      </c>
      <c r="LSZ325" s="418" t="s">
        <v>772</v>
      </c>
      <c r="LTA325" s="417" t="s">
        <v>773</v>
      </c>
      <c r="LTB325" s="414" t="s">
        <v>61</v>
      </c>
      <c r="LTC325" s="415">
        <v>15</v>
      </c>
      <c r="LTD325" s="418" t="s">
        <v>772</v>
      </c>
      <c r="LTE325" s="417" t="s">
        <v>773</v>
      </c>
      <c r="LTF325" s="414" t="s">
        <v>61</v>
      </c>
      <c r="LTG325" s="415">
        <v>15</v>
      </c>
      <c r="LTH325" s="418" t="s">
        <v>772</v>
      </c>
      <c r="LTI325" s="417" t="s">
        <v>773</v>
      </c>
      <c r="LTJ325" s="414" t="s">
        <v>61</v>
      </c>
      <c r="LTK325" s="415">
        <v>15</v>
      </c>
      <c r="LTL325" s="418" t="s">
        <v>772</v>
      </c>
      <c r="LTM325" s="417" t="s">
        <v>773</v>
      </c>
      <c r="LTN325" s="414" t="s">
        <v>61</v>
      </c>
      <c r="LTO325" s="415">
        <v>15</v>
      </c>
      <c r="LTP325" s="418" t="s">
        <v>772</v>
      </c>
      <c r="LTQ325" s="417" t="s">
        <v>773</v>
      </c>
      <c r="LTR325" s="414" t="s">
        <v>61</v>
      </c>
      <c r="LTS325" s="415">
        <v>15</v>
      </c>
      <c r="LTT325" s="418" t="s">
        <v>772</v>
      </c>
      <c r="LTU325" s="417" t="s">
        <v>773</v>
      </c>
      <c r="LTV325" s="414" t="s">
        <v>61</v>
      </c>
      <c r="LTW325" s="415">
        <v>15</v>
      </c>
      <c r="LTX325" s="418" t="s">
        <v>772</v>
      </c>
      <c r="LTY325" s="417" t="s">
        <v>773</v>
      </c>
      <c r="LTZ325" s="414" t="s">
        <v>61</v>
      </c>
      <c r="LUA325" s="415">
        <v>15</v>
      </c>
      <c r="LUB325" s="418" t="s">
        <v>772</v>
      </c>
      <c r="LUC325" s="417" t="s">
        <v>773</v>
      </c>
      <c r="LUD325" s="414" t="s">
        <v>61</v>
      </c>
      <c r="LUE325" s="415">
        <v>15</v>
      </c>
      <c r="LUF325" s="418" t="s">
        <v>772</v>
      </c>
      <c r="LUG325" s="417" t="s">
        <v>773</v>
      </c>
      <c r="LUH325" s="414" t="s">
        <v>61</v>
      </c>
      <c r="LUI325" s="415">
        <v>15</v>
      </c>
      <c r="LUJ325" s="418" t="s">
        <v>772</v>
      </c>
      <c r="LUK325" s="417" t="s">
        <v>773</v>
      </c>
      <c r="LUL325" s="414" t="s">
        <v>61</v>
      </c>
      <c r="LUM325" s="415">
        <v>15</v>
      </c>
      <c r="LUN325" s="418" t="s">
        <v>772</v>
      </c>
      <c r="LUO325" s="417" t="s">
        <v>773</v>
      </c>
      <c r="LUP325" s="414" t="s">
        <v>61</v>
      </c>
      <c r="LUQ325" s="415">
        <v>15</v>
      </c>
      <c r="LUR325" s="418" t="s">
        <v>772</v>
      </c>
      <c r="LUS325" s="417" t="s">
        <v>773</v>
      </c>
      <c r="LUT325" s="414" t="s">
        <v>61</v>
      </c>
      <c r="LUU325" s="415">
        <v>15</v>
      </c>
      <c r="LUV325" s="418" t="s">
        <v>772</v>
      </c>
      <c r="LUW325" s="417" t="s">
        <v>773</v>
      </c>
      <c r="LUX325" s="414" t="s">
        <v>61</v>
      </c>
      <c r="LUY325" s="415">
        <v>15</v>
      </c>
      <c r="LUZ325" s="418" t="s">
        <v>772</v>
      </c>
      <c r="LVA325" s="417" t="s">
        <v>773</v>
      </c>
      <c r="LVB325" s="414" t="s">
        <v>61</v>
      </c>
      <c r="LVC325" s="415">
        <v>15</v>
      </c>
      <c r="LVD325" s="418" t="s">
        <v>772</v>
      </c>
      <c r="LVE325" s="417" t="s">
        <v>773</v>
      </c>
      <c r="LVF325" s="414" t="s">
        <v>61</v>
      </c>
      <c r="LVG325" s="415">
        <v>15</v>
      </c>
      <c r="LVH325" s="418" t="s">
        <v>772</v>
      </c>
      <c r="LVI325" s="417" t="s">
        <v>773</v>
      </c>
      <c r="LVJ325" s="414" t="s">
        <v>61</v>
      </c>
      <c r="LVK325" s="415">
        <v>15</v>
      </c>
      <c r="LVL325" s="418" t="s">
        <v>772</v>
      </c>
      <c r="LVM325" s="417" t="s">
        <v>773</v>
      </c>
      <c r="LVN325" s="414" t="s">
        <v>61</v>
      </c>
      <c r="LVO325" s="415">
        <v>15</v>
      </c>
      <c r="LVP325" s="418" t="s">
        <v>772</v>
      </c>
      <c r="LVQ325" s="417" t="s">
        <v>773</v>
      </c>
      <c r="LVR325" s="414" t="s">
        <v>61</v>
      </c>
      <c r="LVS325" s="415">
        <v>15</v>
      </c>
      <c r="LVT325" s="418" t="s">
        <v>772</v>
      </c>
      <c r="LVU325" s="417" t="s">
        <v>773</v>
      </c>
      <c r="LVV325" s="414" t="s">
        <v>61</v>
      </c>
      <c r="LVW325" s="415">
        <v>15</v>
      </c>
      <c r="LVX325" s="418" t="s">
        <v>772</v>
      </c>
      <c r="LVY325" s="417" t="s">
        <v>773</v>
      </c>
      <c r="LVZ325" s="414" t="s">
        <v>61</v>
      </c>
      <c r="LWA325" s="415">
        <v>15</v>
      </c>
      <c r="LWB325" s="418" t="s">
        <v>772</v>
      </c>
      <c r="LWC325" s="417" t="s">
        <v>773</v>
      </c>
      <c r="LWD325" s="414" t="s">
        <v>61</v>
      </c>
      <c r="LWE325" s="415">
        <v>15</v>
      </c>
      <c r="LWF325" s="418" t="s">
        <v>772</v>
      </c>
      <c r="LWG325" s="417" t="s">
        <v>773</v>
      </c>
      <c r="LWH325" s="414" t="s">
        <v>61</v>
      </c>
      <c r="LWI325" s="415">
        <v>15</v>
      </c>
      <c r="LWJ325" s="418" t="s">
        <v>772</v>
      </c>
      <c r="LWK325" s="417" t="s">
        <v>773</v>
      </c>
      <c r="LWL325" s="414" t="s">
        <v>61</v>
      </c>
      <c r="LWM325" s="415">
        <v>15</v>
      </c>
      <c r="LWN325" s="418" t="s">
        <v>772</v>
      </c>
      <c r="LWO325" s="417" t="s">
        <v>773</v>
      </c>
      <c r="LWP325" s="414" t="s">
        <v>61</v>
      </c>
      <c r="LWQ325" s="415">
        <v>15</v>
      </c>
      <c r="LWR325" s="418" t="s">
        <v>772</v>
      </c>
      <c r="LWS325" s="417" t="s">
        <v>773</v>
      </c>
      <c r="LWT325" s="414" t="s">
        <v>61</v>
      </c>
      <c r="LWU325" s="415">
        <v>15</v>
      </c>
      <c r="LWV325" s="418" t="s">
        <v>772</v>
      </c>
      <c r="LWW325" s="417" t="s">
        <v>773</v>
      </c>
      <c r="LWX325" s="414" t="s">
        <v>61</v>
      </c>
      <c r="LWY325" s="415">
        <v>15</v>
      </c>
      <c r="LWZ325" s="418" t="s">
        <v>772</v>
      </c>
      <c r="LXA325" s="417" t="s">
        <v>773</v>
      </c>
      <c r="LXB325" s="414" t="s">
        <v>61</v>
      </c>
      <c r="LXC325" s="415">
        <v>15</v>
      </c>
      <c r="LXD325" s="418" t="s">
        <v>772</v>
      </c>
      <c r="LXE325" s="417" t="s">
        <v>773</v>
      </c>
      <c r="LXF325" s="414" t="s">
        <v>61</v>
      </c>
      <c r="LXG325" s="415">
        <v>15</v>
      </c>
      <c r="LXH325" s="418" t="s">
        <v>772</v>
      </c>
      <c r="LXI325" s="417" t="s">
        <v>773</v>
      </c>
      <c r="LXJ325" s="414" t="s">
        <v>61</v>
      </c>
      <c r="LXK325" s="415">
        <v>15</v>
      </c>
      <c r="LXL325" s="418" t="s">
        <v>772</v>
      </c>
      <c r="LXM325" s="417" t="s">
        <v>773</v>
      </c>
      <c r="LXN325" s="414" t="s">
        <v>61</v>
      </c>
      <c r="LXO325" s="415">
        <v>15</v>
      </c>
      <c r="LXP325" s="418" t="s">
        <v>772</v>
      </c>
      <c r="LXQ325" s="417" t="s">
        <v>773</v>
      </c>
      <c r="LXR325" s="414" t="s">
        <v>61</v>
      </c>
      <c r="LXS325" s="415">
        <v>15</v>
      </c>
      <c r="LXT325" s="418" t="s">
        <v>772</v>
      </c>
      <c r="LXU325" s="417" t="s">
        <v>773</v>
      </c>
      <c r="LXV325" s="414" t="s">
        <v>61</v>
      </c>
      <c r="LXW325" s="415">
        <v>15</v>
      </c>
      <c r="LXX325" s="418" t="s">
        <v>772</v>
      </c>
      <c r="LXY325" s="417" t="s">
        <v>773</v>
      </c>
      <c r="LXZ325" s="414" t="s">
        <v>61</v>
      </c>
      <c r="LYA325" s="415">
        <v>15</v>
      </c>
      <c r="LYB325" s="418" t="s">
        <v>772</v>
      </c>
      <c r="LYC325" s="417" t="s">
        <v>773</v>
      </c>
      <c r="LYD325" s="414" t="s">
        <v>61</v>
      </c>
      <c r="LYE325" s="415">
        <v>15</v>
      </c>
      <c r="LYF325" s="418" t="s">
        <v>772</v>
      </c>
      <c r="LYG325" s="417" t="s">
        <v>773</v>
      </c>
      <c r="LYH325" s="414" t="s">
        <v>61</v>
      </c>
      <c r="LYI325" s="415">
        <v>15</v>
      </c>
      <c r="LYJ325" s="418" t="s">
        <v>772</v>
      </c>
      <c r="LYK325" s="417" t="s">
        <v>773</v>
      </c>
      <c r="LYL325" s="414" t="s">
        <v>61</v>
      </c>
      <c r="LYM325" s="415">
        <v>15</v>
      </c>
      <c r="LYN325" s="418" t="s">
        <v>772</v>
      </c>
      <c r="LYO325" s="417" t="s">
        <v>773</v>
      </c>
      <c r="LYP325" s="414" t="s">
        <v>61</v>
      </c>
      <c r="LYQ325" s="415">
        <v>15</v>
      </c>
      <c r="LYR325" s="418" t="s">
        <v>772</v>
      </c>
      <c r="LYS325" s="417" t="s">
        <v>773</v>
      </c>
      <c r="LYT325" s="414" t="s">
        <v>61</v>
      </c>
      <c r="LYU325" s="415">
        <v>15</v>
      </c>
      <c r="LYV325" s="418" t="s">
        <v>772</v>
      </c>
      <c r="LYW325" s="417" t="s">
        <v>773</v>
      </c>
      <c r="LYX325" s="414" t="s">
        <v>61</v>
      </c>
      <c r="LYY325" s="415">
        <v>15</v>
      </c>
      <c r="LYZ325" s="418" t="s">
        <v>772</v>
      </c>
      <c r="LZA325" s="417" t="s">
        <v>773</v>
      </c>
      <c r="LZB325" s="414" t="s">
        <v>61</v>
      </c>
      <c r="LZC325" s="415">
        <v>15</v>
      </c>
      <c r="LZD325" s="418" t="s">
        <v>772</v>
      </c>
      <c r="LZE325" s="417" t="s">
        <v>773</v>
      </c>
      <c r="LZF325" s="414" t="s">
        <v>61</v>
      </c>
      <c r="LZG325" s="415">
        <v>15</v>
      </c>
      <c r="LZH325" s="418" t="s">
        <v>772</v>
      </c>
      <c r="LZI325" s="417" t="s">
        <v>773</v>
      </c>
      <c r="LZJ325" s="414" t="s">
        <v>61</v>
      </c>
      <c r="LZK325" s="415">
        <v>15</v>
      </c>
      <c r="LZL325" s="418" t="s">
        <v>772</v>
      </c>
      <c r="LZM325" s="417" t="s">
        <v>773</v>
      </c>
      <c r="LZN325" s="414" t="s">
        <v>61</v>
      </c>
      <c r="LZO325" s="415">
        <v>15</v>
      </c>
      <c r="LZP325" s="418" t="s">
        <v>772</v>
      </c>
      <c r="LZQ325" s="417" t="s">
        <v>773</v>
      </c>
      <c r="LZR325" s="414" t="s">
        <v>61</v>
      </c>
      <c r="LZS325" s="415">
        <v>15</v>
      </c>
      <c r="LZT325" s="418" t="s">
        <v>772</v>
      </c>
      <c r="LZU325" s="417" t="s">
        <v>773</v>
      </c>
      <c r="LZV325" s="414" t="s">
        <v>61</v>
      </c>
      <c r="LZW325" s="415">
        <v>15</v>
      </c>
      <c r="LZX325" s="418" t="s">
        <v>772</v>
      </c>
      <c r="LZY325" s="417" t="s">
        <v>773</v>
      </c>
      <c r="LZZ325" s="414" t="s">
        <v>61</v>
      </c>
      <c r="MAA325" s="415">
        <v>15</v>
      </c>
      <c r="MAB325" s="418" t="s">
        <v>772</v>
      </c>
      <c r="MAC325" s="417" t="s">
        <v>773</v>
      </c>
      <c r="MAD325" s="414" t="s">
        <v>61</v>
      </c>
      <c r="MAE325" s="415">
        <v>15</v>
      </c>
      <c r="MAF325" s="418" t="s">
        <v>772</v>
      </c>
      <c r="MAG325" s="417" t="s">
        <v>773</v>
      </c>
      <c r="MAH325" s="414" t="s">
        <v>61</v>
      </c>
      <c r="MAI325" s="415">
        <v>15</v>
      </c>
      <c r="MAJ325" s="418" t="s">
        <v>772</v>
      </c>
      <c r="MAK325" s="417" t="s">
        <v>773</v>
      </c>
      <c r="MAL325" s="414" t="s">
        <v>61</v>
      </c>
      <c r="MAM325" s="415">
        <v>15</v>
      </c>
      <c r="MAN325" s="418" t="s">
        <v>772</v>
      </c>
      <c r="MAO325" s="417" t="s">
        <v>773</v>
      </c>
      <c r="MAP325" s="414" t="s">
        <v>61</v>
      </c>
      <c r="MAQ325" s="415">
        <v>15</v>
      </c>
      <c r="MAR325" s="418" t="s">
        <v>772</v>
      </c>
      <c r="MAS325" s="417" t="s">
        <v>773</v>
      </c>
      <c r="MAT325" s="414" t="s">
        <v>61</v>
      </c>
      <c r="MAU325" s="415">
        <v>15</v>
      </c>
      <c r="MAV325" s="418" t="s">
        <v>772</v>
      </c>
      <c r="MAW325" s="417" t="s">
        <v>773</v>
      </c>
      <c r="MAX325" s="414" t="s">
        <v>61</v>
      </c>
      <c r="MAY325" s="415">
        <v>15</v>
      </c>
      <c r="MAZ325" s="418" t="s">
        <v>772</v>
      </c>
      <c r="MBA325" s="417" t="s">
        <v>773</v>
      </c>
      <c r="MBB325" s="414" t="s">
        <v>61</v>
      </c>
      <c r="MBC325" s="415">
        <v>15</v>
      </c>
      <c r="MBD325" s="418" t="s">
        <v>772</v>
      </c>
      <c r="MBE325" s="417" t="s">
        <v>773</v>
      </c>
      <c r="MBF325" s="414" t="s">
        <v>61</v>
      </c>
      <c r="MBG325" s="415">
        <v>15</v>
      </c>
      <c r="MBH325" s="418" t="s">
        <v>772</v>
      </c>
      <c r="MBI325" s="417" t="s">
        <v>773</v>
      </c>
      <c r="MBJ325" s="414" t="s">
        <v>61</v>
      </c>
      <c r="MBK325" s="415">
        <v>15</v>
      </c>
      <c r="MBL325" s="418" t="s">
        <v>772</v>
      </c>
      <c r="MBM325" s="417" t="s">
        <v>773</v>
      </c>
      <c r="MBN325" s="414" t="s">
        <v>61</v>
      </c>
      <c r="MBO325" s="415">
        <v>15</v>
      </c>
      <c r="MBP325" s="418" t="s">
        <v>772</v>
      </c>
      <c r="MBQ325" s="417" t="s">
        <v>773</v>
      </c>
      <c r="MBR325" s="414" t="s">
        <v>61</v>
      </c>
      <c r="MBS325" s="415">
        <v>15</v>
      </c>
      <c r="MBT325" s="418" t="s">
        <v>772</v>
      </c>
      <c r="MBU325" s="417" t="s">
        <v>773</v>
      </c>
      <c r="MBV325" s="414" t="s">
        <v>61</v>
      </c>
      <c r="MBW325" s="415">
        <v>15</v>
      </c>
      <c r="MBX325" s="418" t="s">
        <v>772</v>
      </c>
      <c r="MBY325" s="417" t="s">
        <v>773</v>
      </c>
      <c r="MBZ325" s="414" t="s">
        <v>61</v>
      </c>
      <c r="MCA325" s="415">
        <v>15</v>
      </c>
      <c r="MCB325" s="418" t="s">
        <v>772</v>
      </c>
      <c r="MCC325" s="417" t="s">
        <v>773</v>
      </c>
      <c r="MCD325" s="414" t="s">
        <v>61</v>
      </c>
      <c r="MCE325" s="415">
        <v>15</v>
      </c>
      <c r="MCF325" s="418" t="s">
        <v>772</v>
      </c>
      <c r="MCG325" s="417" t="s">
        <v>773</v>
      </c>
      <c r="MCH325" s="414" t="s">
        <v>61</v>
      </c>
      <c r="MCI325" s="415">
        <v>15</v>
      </c>
      <c r="MCJ325" s="418" t="s">
        <v>772</v>
      </c>
      <c r="MCK325" s="417" t="s">
        <v>773</v>
      </c>
      <c r="MCL325" s="414" t="s">
        <v>61</v>
      </c>
      <c r="MCM325" s="415">
        <v>15</v>
      </c>
      <c r="MCN325" s="418" t="s">
        <v>772</v>
      </c>
      <c r="MCO325" s="417" t="s">
        <v>773</v>
      </c>
      <c r="MCP325" s="414" t="s">
        <v>61</v>
      </c>
      <c r="MCQ325" s="415">
        <v>15</v>
      </c>
      <c r="MCR325" s="418" t="s">
        <v>772</v>
      </c>
      <c r="MCS325" s="417" t="s">
        <v>773</v>
      </c>
      <c r="MCT325" s="414" t="s">
        <v>61</v>
      </c>
      <c r="MCU325" s="415">
        <v>15</v>
      </c>
      <c r="MCV325" s="418" t="s">
        <v>772</v>
      </c>
      <c r="MCW325" s="417" t="s">
        <v>773</v>
      </c>
      <c r="MCX325" s="414" t="s">
        <v>61</v>
      </c>
      <c r="MCY325" s="415">
        <v>15</v>
      </c>
      <c r="MCZ325" s="418" t="s">
        <v>772</v>
      </c>
      <c r="MDA325" s="417" t="s">
        <v>773</v>
      </c>
      <c r="MDB325" s="414" t="s">
        <v>61</v>
      </c>
      <c r="MDC325" s="415">
        <v>15</v>
      </c>
      <c r="MDD325" s="418" t="s">
        <v>772</v>
      </c>
      <c r="MDE325" s="417" t="s">
        <v>773</v>
      </c>
      <c r="MDF325" s="414" t="s">
        <v>61</v>
      </c>
      <c r="MDG325" s="415">
        <v>15</v>
      </c>
      <c r="MDH325" s="418" t="s">
        <v>772</v>
      </c>
      <c r="MDI325" s="417" t="s">
        <v>773</v>
      </c>
      <c r="MDJ325" s="414" t="s">
        <v>61</v>
      </c>
      <c r="MDK325" s="415">
        <v>15</v>
      </c>
      <c r="MDL325" s="418" t="s">
        <v>772</v>
      </c>
      <c r="MDM325" s="417" t="s">
        <v>773</v>
      </c>
      <c r="MDN325" s="414" t="s">
        <v>61</v>
      </c>
      <c r="MDO325" s="415">
        <v>15</v>
      </c>
      <c r="MDP325" s="418" t="s">
        <v>772</v>
      </c>
      <c r="MDQ325" s="417" t="s">
        <v>773</v>
      </c>
      <c r="MDR325" s="414" t="s">
        <v>61</v>
      </c>
      <c r="MDS325" s="415">
        <v>15</v>
      </c>
      <c r="MDT325" s="418" t="s">
        <v>772</v>
      </c>
      <c r="MDU325" s="417" t="s">
        <v>773</v>
      </c>
      <c r="MDV325" s="414" t="s">
        <v>61</v>
      </c>
      <c r="MDW325" s="415">
        <v>15</v>
      </c>
      <c r="MDX325" s="418" t="s">
        <v>772</v>
      </c>
      <c r="MDY325" s="417" t="s">
        <v>773</v>
      </c>
      <c r="MDZ325" s="414" t="s">
        <v>61</v>
      </c>
      <c r="MEA325" s="415">
        <v>15</v>
      </c>
      <c r="MEB325" s="418" t="s">
        <v>772</v>
      </c>
      <c r="MEC325" s="417" t="s">
        <v>773</v>
      </c>
      <c r="MED325" s="414" t="s">
        <v>61</v>
      </c>
      <c r="MEE325" s="415">
        <v>15</v>
      </c>
      <c r="MEF325" s="418" t="s">
        <v>772</v>
      </c>
      <c r="MEG325" s="417" t="s">
        <v>773</v>
      </c>
      <c r="MEH325" s="414" t="s">
        <v>61</v>
      </c>
      <c r="MEI325" s="415">
        <v>15</v>
      </c>
      <c r="MEJ325" s="418" t="s">
        <v>772</v>
      </c>
      <c r="MEK325" s="417" t="s">
        <v>773</v>
      </c>
      <c r="MEL325" s="414" t="s">
        <v>61</v>
      </c>
      <c r="MEM325" s="415">
        <v>15</v>
      </c>
      <c r="MEN325" s="418" t="s">
        <v>772</v>
      </c>
      <c r="MEO325" s="417" t="s">
        <v>773</v>
      </c>
      <c r="MEP325" s="414" t="s">
        <v>61</v>
      </c>
      <c r="MEQ325" s="415">
        <v>15</v>
      </c>
      <c r="MER325" s="418" t="s">
        <v>772</v>
      </c>
      <c r="MES325" s="417" t="s">
        <v>773</v>
      </c>
      <c r="MET325" s="414" t="s">
        <v>61</v>
      </c>
      <c r="MEU325" s="415">
        <v>15</v>
      </c>
      <c r="MEV325" s="418" t="s">
        <v>772</v>
      </c>
      <c r="MEW325" s="417" t="s">
        <v>773</v>
      </c>
      <c r="MEX325" s="414" t="s">
        <v>61</v>
      </c>
      <c r="MEY325" s="415">
        <v>15</v>
      </c>
      <c r="MEZ325" s="418" t="s">
        <v>772</v>
      </c>
      <c r="MFA325" s="417" t="s">
        <v>773</v>
      </c>
      <c r="MFB325" s="414" t="s">
        <v>61</v>
      </c>
      <c r="MFC325" s="415">
        <v>15</v>
      </c>
      <c r="MFD325" s="418" t="s">
        <v>772</v>
      </c>
      <c r="MFE325" s="417" t="s">
        <v>773</v>
      </c>
      <c r="MFF325" s="414" t="s">
        <v>61</v>
      </c>
      <c r="MFG325" s="415">
        <v>15</v>
      </c>
      <c r="MFH325" s="418" t="s">
        <v>772</v>
      </c>
      <c r="MFI325" s="417" t="s">
        <v>773</v>
      </c>
      <c r="MFJ325" s="414" t="s">
        <v>61</v>
      </c>
      <c r="MFK325" s="415">
        <v>15</v>
      </c>
      <c r="MFL325" s="418" t="s">
        <v>772</v>
      </c>
      <c r="MFM325" s="417" t="s">
        <v>773</v>
      </c>
      <c r="MFN325" s="414" t="s">
        <v>61</v>
      </c>
      <c r="MFO325" s="415">
        <v>15</v>
      </c>
      <c r="MFP325" s="418" t="s">
        <v>772</v>
      </c>
      <c r="MFQ325" s="417" t="s">
        <v>773</v>
      </c>
      <c r="MFR325" s="414" t="s">
        <v>61</v>
      </c>
      <c r="MFS325" s="415">
        <v>15</v>
      </c>
      <c r="MFT325" s="418" t="s">
        <v>772</v>
      </c>
      <c r="MFU325" s="417" t="s">
        <v>773</v>
      </c>
      <c r="MFV325" s="414" t="s">
        <v>61</v>
      </c>
      <c r="MFW325" s="415">
        <v>15</v>
      </c>
      <c r="MFX325" s="418" t="s">
        <v>772</v>
      </c>
      <c r="MFY325" s="417" t="s">
        <v>773</v>
      </c>
      <c r="MFZ325" s="414" t="s">
        <v>61</v>
      </c>
      <c r="MGA325" s="415">
        <v>15</v>
      </c>
      <c r="MGB325" s="418" t="s">
        <v>772</v>
      </c>
      <c r="MGC325" s="417" t="s">
        <v>773</v>
      </c>
      <c r="MGD325" s="414" t="s">
        <v>61</v>
      </c>
      <c r="MGE325" s="415">
        <v>15</v>
      </c>
      <c r="MGF325" s="418" t="s">
        <v>772</v>
      </c>
      <c r="MGG325" s="417" t="s">
        <v>773</v>
      </c>
      <c r="MGH325" s="414" t="s">
        <v>61</v>
      </c>
      <c r="MGI325" s="415">
        <v>15</v>
      </c>
      <c r="MGJ325" s="418" t="s">
        <v>772</v>
      </c>
      <c r="MGK325" s="417" t="s">
        <v>773</v>
      </c>
      <c r="MGL325" s="414" t="s">
        <v>61</v>
      </c>
      <c r="MGM325" s="415">
        <v>15</v>
      </c>
      <c r="MGN325" s="418" t="s">
        <v>772</v>
      </c>
      <c r="MGO325" s="417" t="s">
        <v>773</v>
      </c>
      <c r="MGP325" s="414" t="s">
        <v>61</v>
      </c>
      <c r="MGQ325" s="415">
        <v>15</v>
      </c>
      <c r="MGR325" s="418" t="s">
        <v>772</v>
      </c>
      <c r="MGS325" s="417" t="s">
        <v>773</v>
      </c>
      <c r="MGT325" s="414" t="s">
        <v>61</v>
      </c>
      <c r="MGU325" s="415">
        <v>15</v>
      </c>
      <c r="MGV325" s="418" t="s">
        <v>772</v>
      </c>
      <c r="MGW325" s="417" t="s">
        <v>773</v>
      </c>
      <c r="MGX325" s="414" t="s">
        <v>61</v>
      </c>
      <c r="MGY325" s="415">
        <v>15</v>
      </c>
      <c r="MGZ325" s="418" t="s">
        <v>772</v>
      </c>
      <c r="MHA325" s="417" t="s">
        <v>773</v>
      </c>
      <c r="MHB325" s="414" t="s">
        <v>61</v>
      </c>
      <c r="MHC325" s="415">
        <v>15</v>
      </c>
      <c r="MHD325" s="418" t="s">
        <v>772</v>
      </c>
      <c r="MHE325" s="417" t="s">
        <v>773</v>
      </c>
      <c r="MHF325" s="414" t="s">
        <v>61</v>
      </c>
      <c r="MHG325" s="415">
        <v>15</v>
      </c>
      <c r="MHH325" s="418" t="s">
        <v>772</v>
      </c>
      <c r="MHI325" s="417" t="s">
        <v>773</v>
      </c>
      <c r="MHJ325" s="414" t="s">
        <v>61</v>
      </c>
      <c r="MHK325" s="415">
        <v>15</v>
      </c>
      <c r="MHL325" s="418" t="s">
        <v>772</v>
      </c>
      <c r="MHM325" s="417" t="s">
        <v>773</v>
      </c>
      <c r="MHN325" s="414" t="s">
        <v>61</v>
      </c>
      <c r="MHO325" s="415">
        <v>15</v>
      </c>
      <c r="MHP325" s="418" t="s">
        <v>772</v>
      </c>
      <c r="MHQ325" s="417" t="s">
        <v>773</v>
      </c>
      <c r="MHR325" s="414" t="s">
        <v>61</v>
      </c>
      <c r="MHS325" s="415">
        <v>15</v>
      </c>
      <c r="MHT325" s="418" t="s">
        <v>772</v>
      </c>
      <c r="MHU325" s="417" t="s">
        <v>773</v>
      </c>
      <c r="MHV325" s="414" t="s">
        <v>61</v>
      </c>
      <c r="MHW325" s="415">
        <v>15</v>
      </c>
      <c r="MHX325" s="418" t="s">
        <v>772</v>
      </c>
      <c r="MHY325" s="417" t="s">
        <v>773</v>
      </c>
      <c r="MHZ325" s="414" t="s">
        <v>61</v>
      </c>
      <c r="MIA325" s="415">
        <v>15</v>
      </c>
      <c r="MIB325" s="418" t="s">
        <v>772</v>
      </c>
      <c r="MIC325" s="417" t="s">
        <v>773</v>
      </c>
      <c r="MID325" s="414" t="s">
        <v>61</v>
      </c>
      <c r="MIE325" s="415">
        <v>15</v>
      </c>
      <c r="MIF325" s="418" t="s">
        <v>772</v>
      </c>
      <c r="MIG325" s="417" t="s">
        <v>773</v>
      </c>
      <c r="MIH325" s="414" t="s">
        <v>61</v>
      </c>
      <c r="MII325" s="415">
        <v>15</v>
      </c>
      <c r="MIJ325" s="418" t="s">
        <v>772</v>
      </c>
      <c r="MIK325" s="417" t="s">
        <v>773</v>
      </c>
      <c r="MIL325" s="414" t="s">
        <v>61</v>
      </c>
      <c r="MIM325" s="415">
        <v>15</v>
      </c>
      <c r="MIN325" s="418" t="s">
        <v>772</v>
      </c>
      <c r="MIO325" s="417" t="s">
        <v>773</v>
      </c>
      <c r="MIP325" s="414" t="s">
        <v>61</v>
      </c>
      <c r="MIQ325" s="415">
        <v>15</v>
      </c>
      <c r="MIR325" s="418" t="s">
        <v>772</v>
      </c>
      <c r="MIS325" s="417" t="s">
        <v>773</v>
      </c>
      <c r="MIT325" s="414" t="s">
        <v>61</v>
      </c>
      <c r="MIU325" s="415">
        <v>15</v>
      </c>
      <c r="MIV325" s="418" t="s">
        <v>772</v>
      </c>
      <c r="MIW325" s="417" t="s">
        <v>773</v>
      </c>
      <c r="MIX325" s="414" t="s">
        <v>61</v>
      </c>
      <c r="MIY325" s="415">
        <v>15</v>
      </c>
      <c r="MIZ325" s="418" t="s">
        <v>772</v>
      </c>
      <c r="MJA325" s="417" t="s">
        <v>773</v>
      </c>
      <c r="MJB325" s="414" t="s">
        <v>61</v>
      </c>
      <c r="MJC325" s="415">
        <v>15</v>
      </c>
      <c r="MJD325" s="418" t="s">
        <v>772</v>
      </c>
      <c r="MJE325" s="417" t="s">
        <v>773</v>
      </c>
      <c r="MJF325" s="414" t="s">
        <v>61</v>
      </c>
      <c r="MJG325" s="415">
        <v>15</v>
      </c>
      <c r="MJH325" s="418" t="s">
        <v>772</v>
      </c>
      <c r="MJI325" s="417" t="s">
        <v>773</v>
      </c>
      <c r="MJJ325" s="414" t="s">
        <v>61</v>
      </c>
      <c r="MJK325" s="415">
        <v>15</v>
      </c>
      <c r="MJL325" s="418" t="s">
        <v>772</v>
      </c>
      <c r="MJM325" s="417" t="s">
        <v>773</v>
      </c>
      <c r="MJN325" s="414" t="s">
        <v>61</v>
      </c>
      <c r="MJO325" s="415">
        <v>15</v>
      </c>
      <c r="MJP325" s="418" t="s">
        <v>772</v>
      </c>
      <c r="MJQ325" s="417" t="s">
        <v>773</v>
      </c>
      <c r="MJR325" s="414" t="s">
        <v>61</v>
      </c>
      <c r="MJS325" s="415">
        <v>15</v>
      </c>
      <c r="MJT325" s="418" t="s">
        <v>772</v>
      </c>
      <c r="MJU325" s="417" t="s">
        <v>773</v>
      </c>
      <c r="MJV325" s="414" t="s">
        <v>61</v>
      </c>
      <c r="MJW325" s="415">
        <v>15</v>
      </c>
      <c r="MJX325" s="418" t="s">
        <v>772</v>
      </c>
      <c r="MJY325" s="417" t="s">
        <v>773</v>
      </c>
      <c r="MJZ325" s="414" t="s">
        <v>61</v>
      </c>
      <c r="MKA325" s="415">
        <v>15</v>
      </c>
      <c r="MKB325" s="418" t="s">
        <v>772</v>
      </c>
      <c r="MKC325" s="417" t="s">
        <v>773</v>
      </c>
      <c r="MKD325" s="414" t="s">
        <v>61</v>
      </c>
      <c r="MKE325" s="415">
        <v>15</v>
      </c>
      <c r="MKF325" s="418" t="s">
        <v>772</v>
      </c>
      <c r="MKG325" s="417" t="s">
        <v>773</v>
      </c>
      <c r="MKH325" s="414" t="s">
        <v>61</v>
      </c>
      <c r="MKI325" s="415">
        <v>15</v>
      </c>
      <c r="MKJ325" s="418" t="s">
        <v>772</v>
      </c>
      <c r="MKK325" s="417" t="s">
        <v>773</v>
      </c>
      <c r="MKL325" s="414" t="s">
        <v>61</v>
      </c>
      <c r="MKM325" s="415">
        <v>15</v>
      </c>
      <c r="MKN325" s="418" t="s">
        <v>772</v>
      </c>
      <c r="MKO325" s="417" t="s">
        <v>773</v>
      </c>
      <c r="MKP325" s="414" t="s">
        <v>61</v>
      </c>
      <c r="MKQ325" s="415">
        <v>15</v>
      </c>
      <c r="MKR325" s="418" t="s">
        <v>772</v>
      </c>
      <c r="MKS325" s="417" t="s">
        <v>773</v>
      </c>
      <c r="MKT325" s="414" t="s">
        <v>61</v>
      </c>
      <c r="MKU325" s="415">
        <v>15</v>
      </c>
      <c r="MKV325" s="418" t="s">
        <v>772</v>
      </c>
      <c r="MKW325" s="417" t="s">
        <v>773</v>
      </c>
      <c r="MKX325" s="414" t="s">
        <v>61</v>
      </c>
      <c r="MKY325" s="415">
        <v>15</v>
      </c>
      <c r="MKZ325" s="418" t="s">
        <v>772</v>
      </c>
      <c r="MLA325" s="417" t="s">
        <v>773</v>
      </c>
      <c r="MLB325" s="414" t="s">
        <v>61</v>
      </c>
      <c r="MLC325" s="415">
        <v>15</v>
      </c>
      <c r="MLD325" s="418" t="s">
        <v>772</v>
      </c>
      <c r="MLE325" s="417" t="s">
        <v>773</v>
      </c>
      <c r="MLF325" s="414" t="s">
        <v>61</v>
      </c>
      <c r="MLG325" s="415">
        <v>15</v>
      </c>
      <c r="MLH325" s="418" t="s">
        <v>772</v>
      </c>
      <c r="MLI325" s="417" t="s">
        <v>773</v>
      </c>
      <c r="MLJ325" s="414" t="s">
        <v>61</v>
      </c>
      <c r="MLK325" s="415">
        <v>15</v>
      </c>
      <c r="MLL325" s="418" t="s">
        <v>772</v>
      </c>
      <c r="MLM325" s="417" t="s">
        <v>773</v>
      </c>
      <c r="MLN325" s="414" t="s">
        <v>61</v>
      </c>
      <c r="MLO325" s="415">
        <v>15</v>
      </c>
      <c r="MLP325" s="418" t="s">
        <v>772</v>
      </c>
      <c r="MLQ325" s="417" t="s">
        <v>773</v>
      </c>
      <c r="MLR325" s="414" t="s">
        <v>61</v>
      </c>
      <c r="MLS325" s="415">
        <v>15</v>
      </c>
      <c r="MLT325" s="418" t="s">
        <v>772</v>
      </c>
      <c r="MLU325" s="417" t="s">
        <v>773</v>
      </c>
      <c r="MLV325" s="414" t="s">
        <v>61</v>
      </c>
      <c r="MLW325" s="415">
        <v>15</v>
      </c>
      <c r="MLX325" s="418" t="s">
        <v>772</v>
      </c>
      <c r="MLY325" s="417" t="s">
        <v>773</v>
      </c>
      <c r="MLZ325" s="414" t="s">
        <v>61</v>
      </c>
      <c r="MMA325" s="415">
        <v>15</v>
      </c>
      <c r="MMB325" s="418" t="s">
        <v>772</v>
      </c>
      <c r="MMC325" s="417" t="s">
        <v>773</v>
      </c>
      <c r="MMD325" s="414" t="s">
        <v>61</v>
      </c>
      <c r="MME325" s="415">
        <v>15</v>
      </c>
      <c r="MMF325" s="418" t="s">
        <v>772</v>
      </c>
      <c r="MMG325" s="417" t="s">
        <v>773</v>
      </c>
      <c r="MMH325" s="414" t="s">
        <v>61</v>
      </c>
      <c r="MMI325" s="415">
        <v>15</v>
      </c>
      <c r="MMJ325" s="418" t="s">
        <v>772</v>
      </c>
      <c r="MMK325" s="417" t="s">
        <v>773</v>
      </c>
      <c r="MML325" s="414" t="s">
        <v>61</v>
      </c>
      <c r="MMM325" s="415">
        <v>15</v>
      </c>
      <c r="MMN325" s="418" t="s">
        <v>772</v>
      </c>
      <c r="MMO325" s="417" t="s">
        <v>773</v>
      </c>
      <c r="MMP325" s="414" t="s">
        <v>61</v>
      </c>
      <c r="MMQ325" s="415">
        <v>15</v>
      </c>
      <c r="MMR325" s="418" t="s">
        <v>772</v>
      </c>
      <c r="MMS325" s="417" t="s">
        <v>773</v>
      </c>
      <c r="MMT325" s="414" t="s">
        <v>61</v>
      </c>
      <c r="MMU325" s="415">
        <v>15</v>
      </c>
      <c r="MMV325" s="418" t="s">
        <v>772</v>
      </c>
      <c r="MMW325" s="417" t="s">
        <v>773</v>
      </c>
      <c r="MMX325" s="414" t="s">
        <v>61</v>
      </c>
      <c r="MMY325" s="415">
        <v>15</v>
      </c>
      <c r="MMZ325" s="418" t="s">
        <v>772</v>
      </c>
      <c r="MNA325" s="417" t="s">
        <v>773</v>
      </c>
      <c r="MNB325" s="414" t="s">
        <v>61</v>
      </c>
      <c r="MNC325" s="415">
        <v>15</v>
      </c>
      <c r="MND325" s="418" t="s">
        <v>772</v>
      </c>
      <c r="MNE325" s="417" t="s">
        <v>773</v>
      </c>
      <c r="MNF325" s="414" t="s">
        <v>61</v>
      </c>
      <c r="MNG325" s="415">
        <v>15</v>
      </c>
      <c r="MNH325" s="418" t="s">
        <v>772</v>
      </c>
      <c r="MNI325" s="417" t="s">
        <v>773</v>
      </c>
      <c r="MNJ325" s="414" t="s">
        <v>61</v>
      </c>
      <c r="MNK325" s="415">
        <v>15</v>
      </c>
      <c r="MNL325" s="418" t="s">
        <v>772</v>
      </c>
      <c r="MNM325" s="417" t="s">
        <v>773</v>
      </c>
      <c r="MNN325" s="414" t="s">
        <v>61</v>
      </c>
      <c r="MNO325" s="415">
        <v>15</v>
      </c>
      <c r="MNP325" s="418" t="s">
        <v>772</v>
      </c>
      <c r="MNQ325" s="417" t="s">
        <v>773</v>
      </c>
      <c r="MNR325" s="414" t="s">
        <v>61</v>
      </c>
      <c r="MNS325" s="415">
        <v>15</v>
      </c>
      <c r="MNT325" s="418" t="s">
        <v>772</v>
      </c>
      <c r="MNU325" s="417" t="s">
        <v>773</v>
      </c>
      <c r="MNV325" s="414" t="s">
        <v>61</v>
      </c>
      <c r="MNW325" s="415">
        <v>15</v>
      </c>
      <c r="MNX325" s="418" t="s">
        <v>772</v>
      </c>
      <c r="MNY325" s="417" t="s">
        <v>773</v>
      </c>
      <c r="MNZ325" s="414" t="s">
        <v>61</v>
      </c>
      <c r="MOA325" s="415">
        <v>15</v>
      </c>
      <c r="MOB325" s="418" t="s">
        <v>772</v>
      </c>
      <c r="MOC325" s="417" t="s">
        <v>773</v>
      </c>
      <c r="MOD325" s="414" t="s">
        <v>61</v>
      </c>
      <c r="MOE325" s="415">
        <v>15</v>
      </c>
      <c r="MOF325" s="418" t="s">
        <v>772</v>
      </c>
      <c r="MOG325" s="417" t="s">
        <v>773</v>
      </c>
      <c r="MOH325" s="414" t="s">
        <v>61</v>
      </c>
      <c r="MOI325" s="415">
        <v>15</v>
      </c>
      <c r="MOJ325" s="418" t="s">
        <v>772</v>
      </c>
      <c r="MOK325" s="417" t="s">
        <v>773</v>
      </c>
      <c r="MOL325" s="414" t="s">
        <v>61</v>
      </c>
      <c r="MOM325" s="415">
        <v>15</v>
      </c>
      <c r="MON325" s="418" t="s">
        <v>772</v>
      </c>
      <c r="MOO325" s="417" t="s">
        <v>773</v>
      </c>
      <c r="MOP325" s="414" t="s">
        <v>61</v>
      </c>
      <c r="MOQ325" s="415">
        <v>15</v>
      </c>
      <c r="MOR325" s="418" t="s">
        <v>772</v>
      </c>
      <c r="MOS325" s="417" t="s">
        <v>773</v>
      </c>
      <c r="MOT325" s="414" t="s">
        <v>61</v>
      </c>
      <c r="MOU325" s="415">
        <v>15</v>
      </c>
      <c r="MOV325" s="418" t="s">
        <v>772</v>
      </c>
      <c r="MOW325" s="417" t="s">
        <v>773</v>
      </c>
      <c r="MOX325" s="414" t="s">
        <v>61</v>
      </c>
      <c r="MOY325" s="415">
        <v>15</v>
      </c>
      <c r="MOZ325" s="418" t="s">
        <v>772</v>
      </c>
      <c r="MPA325" s="417" t="s">
        <v>773</v>
      </c>
      <c r="MPB325" s="414" t="s">
        <v>61</v>
      </c>
      <c r="MPC325" s="415">
        <v>15</v>
      </c>
      <c r="MPD325" s="418" t="s">
        <v>772</v>
      </c>
      <c r="MPE325" s="417" t="s">
        <v>773</v>
      </c>
      <c r="MPF325" s="414" t="s">
        <v>61</v>
      </c>
      <c r="MPG325" s="415">
        <v>15</v>
      </c>
      <c r="MPH325" s="418" t="s">
        <v>772</v>
      </c>
      <c r="MPI325" s="417" t="s">
        <v>773</v>
      </c>
      <c r="MPJ325" s="414" t="s">
        <v>61</v>
      </c>
      <c r="MPK325" s="415">
        <v>15</v>
      </c>
      <c r="MPL325" s="418" t="s">
        <v>772</v>
      </c>
      <c r="MPM325" s="417" t="s">
        <v>773</v>
      </c>
      <c r="MPN325" s="414" t="s">
        <v>61</v>
      </c>
      <c r="MPO325" s="415">
        <v>15</v>
      </c>
      <c r="MPP325" s="418" t="s">
        <v>772</v>
      </c>
      <c r="MPQ325" s="417" t="s">
        <v>773</v>
      </c>
      <c r="MPR325" s="414" t="s">
        <v>61</v>
      </c>
      <c r="MPS325" s="415">
        <v>15</v>
      </c>
      <c r="MPT325" s="418" t="s">
        <v>772</v>
      </c>
      <c r="MPU325" s="417" t="s">
        <v>773</v>
      </c>
      <c r="MPV325" s="414" t="s">
        <v>61</v>
      </c>
      <c r="MPW325" s="415">
        <v>15</v>
      </c>
      <c r="MPX325" s="418" t="s">
        <v>772</v>
      </c>
      <c r="MPY325" s="417" t="s">
        <v>773</v>
      </c>
      <c r="MPZ325" s="414" t="s">
        <v>61</v>
      </c>
      <c r="MQA325" s="415">
        <v>15</v>
      </c>
      <c r="MQB325" s="418" t="s">
        <v>772</v>
      </c>
      <c r="MQC325" s="417" t="s">
        <v>773</v>
      </c>
      <c r="MQD325" s="414" t="s">
        <v>61</v>
      </c>
      <c r="MQE325" s="415">
        <v>15</v>
      </c>
      <c r="MQF325" s="418" t="s">
        <v>772</v>
      </c>
      <c r="MQG325" s="417" t="s">
        <v>773</v>
      </c>
      <c r="MQH325" s="414" t="s">
        <v>61</v>
      </c>
      <c r="MQI325" s="415">
        <v>15</v>
      </c>
      <c r="MQJ325" s="418" t="s">
        <v>772</v>
      </c>
      <c r="MQK325" s="417" t="s">
        <v>773</v>
      </c>
      <c r="MQL325" s="414" t="s">
        <v>61</v>
      </c>
      <c r="MQM325" s="415">
        <v>15</v>
      </c>
      <c r="MQN325" s="418" t="s">
        <v>772</v>
      </c>
      <c r="MQO325" s="417" t="s">
        <v>773</v>
      </c>
      <c r="MQP325" s="414" t="s">
        <v>61</v>
      </c>
      <c r="MQQ325" s="415">
        <v>15</v>
      </c>
      <c r="MQR325" s="418" t="s">
        <v>772</v>
      </c>
      <c r="MQS325" s="417" t="s">
        <v>773</v>
      </c>
      <c r="MQT325" s="414" t="s">
        <v>61</v>
      </c>
      <c r="MQU325" s="415">
        <v>15</v>
      </c>
      <c r="MQV325" s="418" t="s">
        <v>772</v>
      </c>
      <c r="MQW325" s="417" t="s">
        <v>773</v>
      </c>
      <c r="MQX325" s="414" t="s">
        <v>61</v>
      </c>
      <c r="MQY325" s="415">
        <v>15</v>
      </c>
      <c r="MQZ325" s="418" t="s">
        <v>772</v>
      </c>
      <c r="MRA325" s="417" t="s">
        <v>773</v>
      </c>
      <c r="MRB325" s="414" t="s">
        <v>61</v>
      </c>
      <c r="MRC325" s="415">
        <v>15</v>
      </c>
      <c r="MRD325" s="418" t="s">
        <v>772</v>
      </c>
      <c r="MRE325" s="417" t="s">
        <v>773</v>
      </c>
      <c r="MRF325" s="414" t="s">
        <v>61</v>
      </c>
      <c r="MRG325" s="415">
        <v>15</v>
      </c>
      <c r="MRH325" s="418" t="s">
        <v>772</v>
      </c>
      <c r="MRI325" s="417" t="s">
        <v>773</v>
      </c>
      <c r="MRJ325" s="414" t="s">
        <v>61</v>
      </c>
      <c r="MRK325" s="415">
        <v>15</v>
      </c>
      <c r="MRL325" s="418" t="s">
        <v>772</v>
      </c>
      <c r="MRM325" s="417" t="s">
        <v>773</v>
      </c>
      <c r="MRN325" s="414" t="s">
        <v>61</v>
      </c>
      <c r="MRO325" s="415">
        <v>15</v>
      </c>
      <c r="MRP325" s="418" t="s">
        <v>772</v>
      </c>
      <c r="MRQ325" s="417" t="s">
        <v>773</v>
      </c>
      <c r="MRR325" s="414" t="s">
        <v>61</v>
      </c>
      <c r="MRS325" s="415">
        <v>15</v>
      </c>
      <c r="MRT325" s="418" t="s">
        <v>772</v>
      </c>
      <c r="MRU325" s="417" t="s">
        <v>773</v>
      </c>
      <c r="MRV325" s="414" t="s">
        <v>61</v>
      </c>
      <c r="MRW325" s="415">
        <v>15</v>
      </c>
      <c r="MRX325" s="418" t="s">
        <v>772</v>
      </c>
      <c r="MRY325" s="417" t="s">
        <v>773</v>
      </c>
      <c r="MRZ325" s="414" t="s">
        <v>61</v>
      </c>
      <c r="MSA325" s="415">
        <v>15</v>
      </c>
      <c r="MSB325" s="418" t="s">
        <v>772</v>
      </c>
      <c r="MSC325" s="417" t="s">
        <v>773</v>
      </c>
      <c r="MSD325" s="414" t="s">
        <v>61</v>
      </c>
      <c r="MSE325" s="415">
        <v>15</v>
      </c>
      <c r="MSF325" s="418" t="s">
        <v>772</v>
      </c>
      <c r="MSG325" s="417" t="s">
        <v>773</v>
      </c>
      <c r="MSH325" s="414" t="s">
        <v>61</v>
      </c>
      <c r="MSI325" s="415">
        <v>15</v>
      </c>
      <c r="MSJ325" s="418" t="s">
        <v>772</v>
      </c>
      <c r="MSK325" s="417" t="s">
        <v>773</v>
      </c>
      <c r="MSL325" s="414" t="s">
        <v>61</v>
      </c>
      <c r="MSM325" s="415">
        <v>15</v>
      </c>
      <c r="MSN325" s="418" t="s">
        <v>772</v>
      </c>
      <c r="MSO325" s="417" t="s">
        <v>773</v>
      </c>
      <c r="MSP325" s="414" t="s">
        <v>61</v>
      </c>
      <c r="MSQ325" s="415">
        <v>15</v>
      </c>
      <c r="MSR325" s="418" t="s">
        <v>772</v>
      </c>
      <c r="MSS325" s="417" t="s">
        <v>773</v>
      </c>
      <c r="MST325" s="414" t="s">
        <v>61</v>
      </c>
      <c r="MSU325" s="415">
        <v>15</v>
      </c>
      <c r="MSV325" s="418" t="s">
        <v>772</v>
      </c>
      <c r="MSW325" s="417" t="s">
        <v>773</v>
      </c>
      <c r="MSX325" s="414" t="s">
        <v>61</v>
      </c>
      <c r="MSY325" s="415">
        <v>15</v>
      </c>
      <c r="MSZ325" s="418" t="s">
        <v>772</v>
      </c>
      <c r="MTA325" s="417" t="s">
        <v>773</v>
      </c>
      <c r="MTB325" s="414" t="s">
        <v>61</v>
      </c>
      <c r="MTC325" s="415">
        <v>15</v>
      </c>
      <c r="MTD325" s="418" t="s">
        <v>772</v>
      </c>
      <c r="MTE325" s="417" t="s">
        <v>773</v>
      </c>
      <c r="MTF325" s="414" t="s">
        <v>61</v>
      </c>
      <c r="MTG325" s="415">
        <v>15</v>
      </c>
      <c r="MTH325" s="418" t="s">
        <v>772</v>
      </c>
      <c r="MTI325" s="417" t="s">
        <v>773</v>
      </c>
      <c r="MTJ325" s="414" t="s">
        <v>61</v>
      </c>
      <c r="MTK325" s="415">
        <v>15</v>
      </c>
      <c r="MTL325" s="418" t="s">
        <v>772</v>
      </c>
      <c r="MTM325" s="417" t="s">
        <v>773</v>
      </c>
      <c r="MTN325" s="414" t="s">
        <v>61</v>
      </c>
      <c r="MTO325" s="415">
        <v>15</v>
      </c>
      <c r="MTP325" s="418" t="s">
        <v>772</v>
      </c>
      <c r="MTQ325" s="417" t="s">
        <v>773</v>
      </c>
      <c r="MTR325" s="414" t="s">
        <v>61</v>
      </c>
      <c r="MTS325" s="415">
        <v>15</v>
      </c>
      <c r="MTT325" s="418" t="s">
        <v>772</v>
      </c>
      <c r="MTU325" s="417" t="s">
        <v>773</v>
      </c>
      <c r="MTV325" s="414" t="s">
        <v>61</v>
      </c>
      <c r="MTW325" s="415">
        <v>15</v>
      </c>
      <c r="MTX325" s="418" t="s">
        <v>772</v>
      </c>
      <c r="MTY325" s="417" t="s">
        <v>773</v>
      </c>
      <c r="MTZ325" s="414" t="s">
        <v>61</v>
      </c>
      <c r="MUA325" s="415">
        <v>15</v>
      </c>
      <c r="MUB325" s="418" t="s">
        <v>772</v>
      </c>
      <c r="MUC325" s="417" t="s">
        <v>773</v>
      </c>
      <c r="MUD325" s="414" t="s">
        <v>61</v>
      </c>
      <c r="MUE325" s="415">
        <v>15</v>
      </c>
      <c r="MUF325" s="418" t="s">
        <v>772</v>
      </c>
      <c r="MUG325" s="417" t="s">
        <v>773</v>
      </c>
      <c r="MUH325" s="414" t="s">
        <v>61</v>
      </c>
      <c r="MUI325" s="415">
        <v>15</v>
      </c>
      <c r="MUJ325" s="418" t="s">
        <v>772</v>
      </c>
      <c r="MUK325" s="417" t="s">
        <v>773</v>
      </c>
      <c r="MUL325" s="414" t="s">
        <v>61</v>
      </c>
      <c r="MUM325" s="415">
        <v>15</v>
      </c>
      <c r="MUN325" s="418" t="s">
        <v>772</v>
      </c>
      <c r="MUO325" s="417" t="s">
        <v>773</v>
      </c>
      <c r="MUP325" s="414" t="s">
        <v>61</v>
      </c>
      <c r="MUQ325" s="415">
        <v>15</v>
      </c>
      <c r="MUR325" s="418" t="s">
        <v>772</v>
      </c>
      <c r="MUS325" s="417" t="s">
        <v>773</v>
      </c>
      <c r="MUT325" s="414" t="s">
        <v>61</v>
      </c>
      <c r="MUU325" s="415">
        <v>15</v>
      </c>
      <c r="MUV325" s="418" t="s">
        <v>772</v>
      </c>
      <c r="MUW325" s="417" t="s">
        <v>773</v>
      </c>
      <c r="MUX325" s="414" t="s">
        <v>61</v>
      </c>
      <c r="MUY325" s="415">
        <v>15</v>
      </c>
      <c r="MUZ325" s="418" t="s">
        <v>772</v>
      </c>
      <c r="MVA325" s="417" t="s">
        <v>773</v>
      </c>
      <c r="MVB325" s="414" t="s">
        <v>61</v>
      </c>
      <c r="MVC325" s="415">
        <v>15</v>
      </c>
      <c r="MVD325" s="418" t="s">
        <v>772</v>
      </c>
      <c r="MVE325" s="417" t="s">
        <v>773</v>
      </c>
      <c r="MVF325" s="414" t="s">
        <v>61</v>
      </c>
      <c r="MVG325" s="415">
        <v>15</v>
      </c>
      <c r="MVH325" s="418" t="s">
        <v>772</v>
      </c>
      <c r="MVI325" s="417" t="s">
        <v>773</v>
      </c>
      <c r="MVJ325" s="414" t="s">
        <v>61</v>
      </c>
      <c r="MVK325" s="415">
        <v>15</v>
      </c>
      <c r="MVL325" s="418" t="s">
        <v>772</v>
      </c>
      <c r="MVM325" s="417" t="s">
        <v>773</v>
      </c>
      <c r="MVN325" s="414" t="s">
        <v>61</v>
      </c>
      <c r="MVO325" s="415">
        <v>15</v>
      </c>
      <c r="MVP325" s="418" t="s">
        <v>772</v>
      </c>
      <c r="MVQ325" s="417" t="s">
        <v>773</v>
      </c>
      <c r="MVR325" s="414" t="s">
        <v>61</v>
      </c>
      <c r="MVS325" s="415">
        <v>15</v>
      </c>
      <c r="MVT325" s="418" t="s">
        <v>772</v>
      </c>
      <c r="MVU325" s="417" t="s">
        <v>773</v>
      </c>
      <c r="MVV325" s="414" t="s">
        <v>61</v>
      </c>
      <c r="MVW325" s="415">
        <v>15</v>
      </c>
      <c r="MVX325" s="418" t="s">
        <v>772</v>
      </c>
      <c r="MVY325" s="417" t="s">
        <v>773</v>
      </c>
      <c r="MVZ325" s="414" t="s">
        <v>61</v>
      </c>
      <c r="MWA325" s="415">
        <v>15</v>
      </c>
      <c r="MWB325" s="418" t="s">
        <v>772</v>
      </c>
      <c r="MWC325" s="417" t="s">
        <v>773</v>
      </c>
      <c r="MWD325" s="414" t="s">
        <v>61</v>
      </c>
      <c r="MWE325" s="415">
        <v>15</v>
      </c>
      <c r="MWF325" s="418" t="s">
        <v>772</v>
      </c>
      <c r="MWG325" s="417" t="s">
        <v>773</v>
      </c>
      <c r="MWH325" s="414" t="s">
        <v>61</v>
      </c>
      <c r="MWI325" s="415">
        <v>15</v>
      </c>
      <c r="MWJ325" s="418" t="s">
        <v>772</v>
      </c>
      <c r="MWK325" s="417" t="s">
        <v>773</v>
      </c>
      <c r="MWL325" s="414" t="s">
        <v>61</v>
      </c>
      <c r="MWM325" s="415">
        <v>15</v>
      </c>
      <c r="MWN325" s="418" t="s">
        <v>772</v>
      </c>
      <c r="MWO325" s="417" t="s">
        <v>773</v>
      </c>
      <c r="MWP325" s="414" t="s">
        <v>61</v>
      </c>
      <c r="MWQ325" s="415">
        <v>15</v>
      </c>
      <c r="MWR325" s="418" t="s">
        <v>772</v>
      </c>
      <c r="MWS325" s="417" t="s">
        <v>773</v>
      </c>
      <c r="MWT325" s="414" t="s">
        <v>61</v>
      </c>
      <c r="MWU325" s="415">
        <v>15</v>
      </c>
      <c r="MWV325" s="418" t="s">
        <v>772</v>
      </c>
      <c r="MWW325" s="417" t="s">
        <v>773</v>
      </c>
      <c r="MWX325" s="414" t="s">
        <v>61</v>
      </c>
      <c r="MWY325" s="415">
        <v>15</v>
      </c>
      <c r="MWZ325" s="418" t="s">
        <v>772</v>
      </c>
      <c r="MXA325" s="417" t="s">
        <v>773</v>
      </c>
      <c r="MXB325" s="414" t="s">
        <v>61</v>
      </c>
      <c r="MXC325" s="415">
        <v>15</v>
      </c>
      <c r="MXD325" s="418" t="s">
        <v>772</v>
      </c>
      <c r="MXE325" s="417" t="s">
        <v>773</v>
      </c>
      <c r="MXF325" s="414" t="s">
        <v>61</v>
      </c>
      <c r="MXG325" s="415">
        <v>15</v>
      </c>
      <c r="MXH325" s="418" t="s">
        <v>772</v>
      </c>
      <c r="MXI325" s="417" t="s">
        <v>773</v>
      </c>
      <c r="MXJ325" s="414" t="s">
        <v>61</v>
      </c>
      <c r="MXK325" s="415">
        <v>15</v>
      </c>
      <c r="MXL325" s="418" t="s">
        <v>772</v>
      </c>
      <c r="MXM325" s="417" t="s">
        <v>773</v>
      </c>
      <c r="MXN325" s="414" t="s">
        <v>61</v>
      </c>
      <c r="MXO325" s="415">
        <v>15</v>
      </c>
      <c r="MXP325" s="418" t="s">
        <v>772</v>
      </c>
      <c r="MXQ325" s="417" t="s">
        <v>773</v>
      </c>
      <c r="MXR325" s="414" t="s">
        <v>61</v>
      </c>
      <c r="MXS325" s="415">
        <v>15</v>
      </c>
      <c r="MXT325" s="418" t="s">
        <v>772</v>
      </c>
      <c r="MXU325" s="417" t="s">
        <v>773</v>
      </c>
      <c r="MXV325" s="414" t="s">
        <v>61</v>
      </c>
      <c r="MXW325" s="415">
        <v>15</v>
      </c>
      <c r="MXX325" s="418" t="s">
        <v>772</v>
      </c>
      <c r="MXY325" s="417" t="s">
        <v>773</v>
      </c>
      <c r="MXZ325" s="414" t="s">
        <v>61</v>
      </c>
      <c r="MYA325" s="415">
        <v>15</v>
      </c>
      <c r="MYB325" s="418" t="s">
        <v>772</v>
      </c>
      <c r="MYC325" s="417" t="s">
        <v>773</v>
      </c>
      <c r="MYD325" s="414" t="s">
        <v>61</v>
      </c>
      <c r="MYE325" s="415">
        <v>15</v>
      </c>
      <c r="MYF325" s="418" t="s">
        <v>772</v>
      </c>
      <c r="MYG325" s="417" t="s">
        <v>773</v>
      </c>
      <c r="MYH325" s="414" t="s">
        <v>61</v>
      </c>
      <c r="MYI325" s="415">
        <v>15</v>
      </c>
      <c r="MYJ325" s="418" t="s">
        <v>772</v>
      </c>
      <c r="MYK325" s="417" t="s">
        <v>773</v>
      </c>
      <c r="MYL325" s="414" t="s">
        <v>61</v>
      </c>
      <c r="MYM325" s="415">
        <v>15</v>
      </c>
      <c r="MYN325" s="418" t="s">
        <v>772</v>
      </c>
      <c r="MYO325" s="417" t="s">
        <v>773</v>
      </c>
      <c r="MYP325" s="414" t="s">
        <v>61</v>
      </c>
      <c r="MYQ325" s="415">
        <v>15</v>
      </c>
      <c r="MYR325" s="418" t="s">
        <v>772</v>
      </c>
      <c r="MYS325" s="417" t="s">
        <v>773</v>
      </c>
      <c r="MYT325" s="414" t="s">
        <v>61</v>
      </c>
      <c r="MYU325" s="415">
        <v>15</v>
      </c>
      <c r="MYV325" s="418" t="s">
        <v>772</v>
      </c>
      <c r="MYW325" s="417" t="s">
        <v>773</v>
      </c>
      <c r="MYX325" s="414" t="s">
        <v>61</v>
      </c>
      <c r="MYY325" s="415">
        <v>15</v>
      </c>
      <c r="MYZ325" s="418" t="s">
        <v>772</v>
      </c>
      <c r="MZA325" s="417" t="s">
        <v>773</v>
      </c>
      <c r="MZB325" s="414" t="s">
        <v>61</v>
      </c>
      <c r="MZC325" s="415">
        <v>15</v>
      </c>
      <c r="MZD325" s="418" t="s">
        <v>772</v>
      </c>
      <c r="MZE325" s="417" t="s">
        <v>773</v>
      </c>
      <c r="MZF325" s="414" t="s">
        <v>61</v>
      </c>
      <c r="MZG325" s="415">
        <v>15</v>
      </c>
      <c r="MZH325" s="418" t="s">
        <v>772</v>
      </c>
      <c r="MZI325" s="417" t="s">
        <v>773</v>
      </c>
      <c r="MZJ325" s="414" t="s">
        <v>61</v>
      </c>
      <c r="MZK325" s="415">
        <v>15</v>
      </c>
      <c r="MZL325" s="418" t="s">
        <v>772</v>
      </c>
      <c r="MZM325" s="417" t="s">
        <v>773</v>
      </c>
      <c r="MZN325" s="414" t="s">
        <v>61</v>
      </c>
      <c r="MZO325" s="415">
        <v>15</v>
      </c>
      <c r="MZP325" s="418" t="s">
        <v>772</v>
      </c>
      <c r="MZQ325" s="417" t="s">
        <v>773</v>
      </c>
      <c r="MZR325" s="414" t="s">
        <v>61</v>
      </c>
      <c r="MZS325" s="415">
        <v>15</v>
      </c>
      <c r="MZT325" s="418" t="s">
        <v>772</v>
      </c>
      <c r="MZU325" s="417" t="s">
        <v>773</v>
      </c>
      <c r="MZV325" s="414" t="s">
        <v>61</v>
      </c>
      <c r="MZW325" s="415">
        <v>15</v>
      </c>
      <c r="MZX325" s="418" t="s">
        <v>772</v>
      </c>
      <c r="MZY325" s="417" t="s">
        <v>773</v>
      </c>
      <c r="MZZ325" s="414" t="s">
        <v>61</v>
      </c>
      <c r="NAA325" s="415">
        <v>15</v>
      </c>
      <c r="NAB325" s="418" t="s">
        <v>772</v>
      </c>
      <c r="NAC325" s="417" t="s">
        <v>773</v>
      </c>
      <c r="NAD325" s="414" t="s">
        <v>61</v>
      </c>
      <c r="NAE325" s="415">
        <v>15</v>
      </c>
      <c r="NAF325" s="418" t="s">
        <v>772</v>
      </c>
      <c r="NAG325" s="417" t="s">
        <v>773</v>
      </c>
      <c r="NAH325" s="414" t="s">
        <v>61</v>
      </c>
      <c r="NAI325" s="415">
        <v>15</v>
      </c>
      <c r="NAJ325" s="418" t="s">
        <v>772</v>
      </c>
      <c r="NAK325" s="417" t="s">
        <v>773</v>
      </c>
      <c r="NAL325" s="414" t="s">
        <v>61</v>
      </c>
      <c r="NAM325" s="415">
        <v>15</v>
      </c>
      <c r="NAN325" s="418" t="s">
        <v>772</v>
      </c>
      <c r="NAO325" s="417" t="s">
        <v>773</v>
      </c>
      <c r="NAP325" s="414" t="s">
        <v>61</v>
      </c>
      <c r="NAQ325" s="415">
        <v>15</v>
      </c>
      <c r="NAR325" s="418" t="s">
        <v>772</v>
      </c>
      <c r="NAS325" s="417" t="s">
        <v>773</v>
      </c>
      <c r="NAT325" s="414" t="s">
        <v>61</v>
      </c>
      <c r="NAU325" s="415">
        <v>15</v>
      </c>
      <c r="NAV325" s="418" t="s">
        <v>772</v>
      </c>
      <c r="NAW325" s="417" t="s">
        <v>773</v>
      </c>
      <c r="NAX325" s="414" t="s">
        <v>61</v>
      </c>
      <c r="NAY325" s="415">
        <v>15</v>
      </c>
      <c r="NAZ325" s="418" t="s">
        <v>772</v>
      </c>
      <c r="NBA325" s="417" t="s">
        <v>773</v>
      </c>
      <c r="NBB325" s="414" t="s">
        <v>61</v>
      </c>
      <c r="NBC325" s="415">
        <v>15</v>
      </c>
      <c r="NBD325" s="418" t="s">
        <v>772</v>
      </c>
      <c r="NBE325" s="417" t="s">
        <v>773</v>
      </c>
      <c r="NBF325" s="414" t="s">
        <v>61</v>
      </c>
      <c r="NBG325" s="415">
        <v>15</v>
      </c>
      <c r="NBH325" s="418" t="s">
        <v>772</v>
      </c>
      <c r="NBI325" s="417" t="s">
        <v>773</v>
      </c>
      <c r="NBJ325" s="414" t="s">
        <v>61</v>
      </c>
      <c r="NBK325" s="415">
        <v>15</v>
      </c>
      <c r="NBL325" s="418" t="s">
        <v>772</v>
      </c>
      <c r="NBM325" s="417" t="s">
        <v>773</v>
      </c>
      <c r="NBN325" s="414" t="s">
        <v>61</v>
      </c>
      <c r="NBO325" s="415">
        <v>15</v>
      </c>
      <c r="NBP325" s="418" t="s">
        <v>772</v>
      </c>
      <c r="NBQ325" s="417" t="s">
        <v>773</v>
      </c>
      <c r="NBR325" s="414" t="s">
        <v>61</v>
      </c>
      <c r="NBS325" s="415">
        <v>15</v>
      </c>
      <c r="NBT325" s="418" t="s">
        <v>772</v>
      </c>
      <c r="NBU325" s="417" t="s">
        <v>773</v>
      </c>
      <c r="NBV325" s="414" t="s">
        <v>61</v>
      </c>
      <c r="NBW325" s="415">
        <v>15</v>
      </c>
      <c r="NBX325" s="418" t="s">
        <v>772</v>
      </c>
      <c r="NBY325" s="417" t="s">
        <v>773</v>
      </c>
      <c r="NBZ325" s="414" t="s">
        <v>61</v>
      </c>
      <c r="NCA325" s="415">
        <v>15</v>
      </c>
      <c r="NCB325" s="418" t="s">
        <v>772</v>
      </c>
      <c r="NCC325" s="417" t="s">
        <v>773</v>
      </c>
      <c r="NCD325" s="414" t="s">
        <v>61</v>
      </c>
      <c r="NCE325" s="415">
        <v>15</v>
      </c>
      <c r="NCF325" s="418" t="s">
        <v>772</v>
      </c>
      <c r="NCG325" s="417" t="s">
        <v>773</v>
      </c>
      <c r="NCH325" s="414" t="s">
        <v>61</v>
      </c>
      <c r="NCI325" s="415">
        <v>15</v>
      </c>
      <c r="NCJ325" s="418" t="s">
        <v>772</v>
      </c>
      <c r="NCK325" s="417" t="s">
        <v>773</v>
      </c>
      <c r="NCL325" s="414" t="s">
        <v>61</v>
      </c>
      <c r="NCM325" s="415">
        <v>15</v>
      </c>
      <c r="NCN325" s="418" t="s">
        <v>772</v>
      </c>
      <c r="NCO325" s="417" t="s">
        <v>773</v>
      </c>
      <c r="NCP325" s="414" t="s">
        <v>61</v>
      </c>
      <c r="NCQ325" s="415">
        <v>15</v>
      </c>
      <c r="NCR325" s="418" t="s">
        <v>772</v>
      </c>
      <c r="NCS325" s="417" t="s">
        <v>773</v>
      </c>
      <c r="NCT325" s="414" t="s">
        <v>61</v>
      </c>
      <c r="NCU325" s="415">
        <v>15</v>
      </c>
      <c r="NCV325" s="418" t="s">
        <v>772</v>
      </c>
      <c r="NCW325" s="417" t="s">
        <v>773</v>
      </c>
      <c r="NCX325" s="414" t="s">
        <v>61</v>
      </c>
      <c r="NCY325" s="415">
        <v>15</v>
      </c>
      <c r="NCZ325" s="418" t="s">
        <v>772</v>
      </c>
      <c r="NDA325" s="417" t="s">
        <v>773</v>
      </c>
      <c r="NDB325" s="414" t="s">
        <v>61</v>
      </c>
      <c r="NDC325" s="415">
        <v>15</v>
      </c>
      <c r="NDD325" s="418" t="s">
        <v>772</v>
      </c>
      <c r="NDE325" s="417" t="s">
        <v>773</v>
      </c>
      <c r="NDF325" s="414" t="s">
        <v>61</v>
      </c>
      <c r="NDG325" s="415">
        <v>15</v>
      </c>
      <c r="NDH325" s="418" t="s">
        <v>772</v>
      </c>
      <c r="NDI325" s="417" t="s">
        <v>773</v>
      </c>
      <c r="NDJ325" s="414" t="s">
        <v>61</v>
      </c>
      <c r="NDK325" s="415">
        <v>15</v>
      </c>
      <c r="NDL325" s="418" t="s">
        <v>772</v>
      </c>
      <c r="NDM325" s="417" t="s">
        <v>773</v>
      </c>
      <c r="NDN325" s="414" t="s">
        <v>61</v>
      </c>
      <c r="NDO325" s="415">
        <v>15</v>
      </c>
      <c r="NDP325" s="418" t="s">
        <v>772</v>
      </c>
      <c r="NDQ325" s="417" t="s">
        <v>773</v>
      </c>
      <c r="NDR325" s="414" t="s">
        <v>61</v>
      </c>
      <c r="NDS325" s="415">
        <v>15</v>
      </c>
      <c r="NDT325" s="418" t="s">
        <v>772</v>
      </c>
      <c r="NDU325" s="417" t="s">
        <v>773</v>
      </c>
      <c r="NDV325" s="414" t="s">
        <v>61</v>
      </c>
      <c r="NDW325" s="415">
        <v>15</v>
      </c>
      <c r="NDX325" s="418" t="s">
        <v>772</v>
      </c>
      <c r="NDY325" s="417" t="s">
        <v>773</v>
      </c>
      <c r="NDZ325" s="414" t="s">
        <v>61</v>
      </c>
      <c r="NEA325" s="415">
        <v>15</v>
      </c>
      <c r="NEB325" s="418" t="s">
        <v>772</v>
      </c>
      <c r="NEC325" s="417" t="s">
        <v>773</v>
      </c>
      <c r="NED325" s="414" t="s">
        <v>61</v>
      </c>
      <c r="NEE325" s="415">
        <v>15</v>
      </c>
      <c r="NEF325" s="418" t="s">
        <v>772</v>
      </c>
      <c r="NEG325" s="417" t="s">
        <v>773</v>
      </c>
      <c r="NEH325" s="414" t="s">
        <v>61</v>
      </c>
      <c r="NEI325" s="415">
        <v>15</v>
      </c>
      <c r="NEJ325" s="418" t="s">
        <v>772</v>
      </c>
      <c r="NEK325" s="417" t="s">
        <v>773</v>
      </c>
      <c r="NEL325" s="414" t="s">
        <v>61</v>
      </c>
      <c r="NEM325" s="415">
        <v>15</v>
      </c>
      <c r="NEN325" s="418" t="s">
        <v>772</v>
      </c>
      <c r="NEO325" s="417" t="s">
        <v>773</v>
      </c>
      <c r="NEP325" s="414" t="s">
        <v>61</v>
      </c>
      <c r="NEQ325" s="415">
        <v>15</v>
      </c>
      <c r="NER325" s="418" t="s">
        <v>772</v>
      </c>
      <c r="NES325" s="417" t="s">
        <v>773</v>
      </c>
      <c r="NET325" s="414" t="s">
        <v>61</v>
      </c>
      <c r="NEU325" s="415">
        <v>15</v>
      </c>
      <c r="NEV325" s="418" t="s">
        <v>772</v>
      </c>
      <c r="NEW325" s="417" t="s">
        <v>773</v>
      </c>
      <c r="NEX325" s="414" t="s">
        <v>61</v>
      </c>
      <c r="NEY325" s="415">
        <v>15</v>
      </c>
      <c r="NEZ325" s="418" t="s">
        <v>772</v>
      </c>
      <c r="NFA325" s="417" t="s">
        <v>773</v>
      </c>
      <c r="NFB325" s="414" t="s">
        <v>61</v>
      </c>
      <c r="NFC325" s="415">
        <v>15</v>
      </c>
      <c r="NFD325" s="418" t="s">
        <v>772</v>
      </c>
      <c r="NFE325" s="417" t="s">
        <v>773</v>
      </c>
      <c r="NFF325" s="414" t="s">
        <v>61</v>
      </c>
      <c r="NFG325" s="415">
        <v>15</v>
      </c>
      <c r="NFH325" s="418" t="s">
        <v>772</v>
      </c>
      <c r="NFI325" s="417" t="s">
        <v>773</v>
      </c>
      <c r="NFJ325" s="414" t="s">
        <v>61</v>
      </c>
      <c r="NFK325" s="415">
        <v>15</v>
      </c>
      <c r="NFL325" s="418" t="s">
        <v>772</v>
      </c>
      <c r="NFM325" s="417" t="s">
        <v>773</v>
      </c>
      <c r="NFN325" s="414" t="s">
        <v>61</v>
      </c>
      <c r="NFO325" s="415">
        <v>15</v>
      </c>
      <c r="NFP325" s="418" t="s">
        <v>772</v>
      </c>
      <c r="NFQ325" s="417" t="s">
        <v>773</v>
      </c>
      <c r="NFR325" s="414" t="s">
        <v>61</v>
      </c>
      <c r="NFS325" s="415">
        <v>15</v>
      </c>
      <c r="NFT325" s="418" t="s">
        <v>772</v>
      </c>
      <c r="NFU325" s="417" t="s">
        <v>773</v>
      </c>
      <c r="NFV325" s="414" t="s">
        <v>61</v>
      </c>
      <c r="NFW325" s="415">
        <v>15</v>
      </c>
      <c r="NFX325" s="418" t="s">
        <v>772</v>
      </c>
      <c r="NFY325" s="417" t="s">
        <v>773</v>
      </c>
      <c r="NFZ325" s="414" t="s">
        <v>61</v>
      </c>
      <c r="NGA325" s="415">
        <v>15</v>
      </c>
      <c r="NGB325" s="418" t="s">
        <v>772</v>
      </c>
      <c r="NGC325" s="417" t="s">
        <v>773</v>
      </c>
      <c r="NGD325" s="414" t="s">
        <v>61</v>
      </c>
      <c r="NGE325" s="415">
        <v>15</v>
      </c>
      <c r="NGF325" s="418" t="s">
        <v>772</v>
      </c>
      <c r="NGG325" s="417" t="s">
        <v>773</v>
      </c>
      <c r="NGH325" s="414" t="s">
        <v>61</v>
      </c>
      <c r="NGI325" s="415">
        <v>15</v>
      </c>
      <c r="NGJ325" s="418" t="s">
        <v>772</v>
      </c>
      <c r="NGK325" s="417" t="s">
        <v>773</v>
      </c>
      <c r="NGL325" s="414" t="s">
        <v>61</v>
      </c>
      <c r="NGM325" s="415">
        <v>15</v>
      </c>
      <c r="NGN325" s="418" t="s">
        <v>772</v>
      </c>
      <c r="NGO325" s="417" t="s">
        <v>773</v>
      </c>
      <c r="NGP325" s="414" t="s">
        <v>61</v>
      </c>
      <c r="NGQ325" s="415">
        <v>15</v>
      </c>
      <c r="NGR325" s="418" t="s">
        <v>772</v>
      </c>
      <c r="NGS325" s="417" t="s">
        <v>773</v>
      </c>
      <c r="NGT325" s="414" t="s">
        <v>61</v>
      </c>
      <c r="NGU325" s="415">
        <v>15</v>
      </c>
      <c r="NGV325" s="418" t="s">
        <v>772</v>
      </c>
      <c r="NGW325" s="417" t="s">
        <v>773</v>
      </c>
      <c r="NGX325" s="414" t="s">
        <v>61</v>
      </c>
      <c r="NGY325" s="415">
        <v>15</v>
      </c>
      <c r="NGZ325" s="418" t="s">
        <v>772</v>
      </c>
      <c r="NHA325" s="417" t="s">
        <v>773</v>
      </c>
      <c r="NHB325" s="414" t="s">
        <v>61</v>
      </c>
      <c r="NHC325" s="415">
        <v>15</v>
      </c>
      <c r="NHD325" s="418" t="s">
        <v>772</v>
      </c>
      <c r="NHE325" s="417" t="s">
        <v>773</v>
      </c>
      <c r="NHF325" s="414" t="s">
        <v>61</v>
      </c>
      <c r="NHG325" s="415">
        <v>15</v>
      </c>
      <c r="NHH325" s="418" t="s">
        <v>772</v>
      </c>
      <c r="NHI325" s="417" t="s">
        <v>773</v>
      </c>
      <c r="NHJ325" s="414" t="s">
        <v>61</v>
      </c>
      <c r="NHK325" s="415">
        <v>15</v>
      </c>
      <c r="NHL325" s="418" t="s">
        <v>772</v>
      </c>
      <c r="NHM325" s="417" t="s">
        <v>773</v>
      </c>
      <c r="NHN325" s="414" t="s">
        <v>61</v>
      </c>
      <c r="NHO325" s="415">
        <v>15</v>
      </c>
      <c r="NHP325" s="418" t="s">
        <v>772</v>
      </c>
      <c r="NHQ325" s="417" t="s">
        <v>773</v>
      </c>
      <c r="NHR325" s="414" t="s">
        <v>61</v>
      </c>
      <c r="NHS325" s="415">
        <v>15</v>
      </c>
      <c r="NHT325" s="418" t="s">
        <v>772</v>
      </c>
      <c r="NHU325" s="417" t="s">
        <v>773</v>
      </c>
      <c r="NHV325" s="414" t="s">
        <v>61</v>
      </c>
      <c r="NHW325" s="415">
        <v>15</v>
      </c>
      <c r="NHX325" s="418" t="s">
        <v>772</v>
      </c>
      <c r="NHY325" s="417" t="s">
        <v>773</v>
      </c>
      <c r="NHZ325" s="414" t="s">
        <v>61</v>
      </c>
      <c r="NIA325" s="415">
        <v>15</v>
      </c>
      <c r="NIB325" s="418" t="s">
        <v>772</v>
      </c>
      <c r="NIC325" s="417" t="s">
        <v>773</v>
      </c>
      <c r="NID325" s="414" t="s">
        <v>61</v>
      </c>
      <c r="NIE325" s="415">
        <v>15</v>
      </c>
      <c r="NIF325" s="418" t="s">
        <v>772</v>
      </c>
      <c r="NIG325" s="417" t="s">
        <v>773</v>
      </c>
      <c r="NIH325" s="414" t="s">
        <v>61</v>
      </c>
      <c r="NII325" s="415">
        <v>15</v>
      </c>
      <c r="NIJ325" s="418" t="s">
        <v>772</v>
      </c>
      <c r="NIK325" s="417" t="s">
        <v>773</v>
      </c>
      <c r="NIL325" s="414" t="s">
        <v>61</v>
      </c>
      <c r="NIM325" s="415">
        <v>15</v>
      </c>
      <c r="NIN325" s="418" t="s">
        <v>772</v>
      </c>
      <c r="NIO325" s="417" t="s">
        <v>773</v>
      </c>
      <c r="NIP325" s="414" t="s">
        <v>61</v>
      </c>
      <c r="NIQ325" s="415">
        <v>15</v>
      </c>
      <c r="NIR325" s="418" t="s">
        <v>772</v>
      </c>
      <c r="NIS325" s="417" t="s">
        <v>773</v>
      </c>
      <c r="NIT325" s="414" t="s">
        <v>61</v>
      </c>
      <c r="NIU325" s="415">
        <v>15</v>
      </c>
      <c r="NIV325" s="418" t="s">
        <v>772</v>
      </c>
      <c r="NIW325" s="417" t="s">
        <v>773</v>
      </c>
      <c r="NIX325" s="414" t="s">
        <v>61</v>
      </c>
      <c r="NIY325" s="415">
        <v>15</v>
      </c>
      <c r="NIZ325" s="418" t="s">
        <v>772</v>
      </c>
      <c r="NJA325" s="417" t="s">
        <v>773</v>
      </c>
      <c r="NJB325" s="414" t="s">
        <v>61</v>
      </c>
      <c r="NJC325" s="415">
        <v>15</v>
      </c>
      <c r="NJD325" s="418" t="s">
        <v>772</v>
      </c>
      <c r="NJE325" s="417" t="s">
        <v>773</v>
      </c>
      <c r="NJF325" s="414" t="s">
        <v>61</v>
      </c>
      <c r="NJG325" s="415">
        <v>15</v>
      </c>
      <c r="NJH325" s="418" t="s">
        <v>772</v>
      </c>
      <c r="NJI325" s="417" t="s">
        <v>773</v>
      </c>
      <c r="NJJ325" s="414" t="s">
        <v>61</v>
      </c>
      <c r="NJK325" s="415">
        <v>15</v>
      </c>
      <c r="NJL325" s="418" t="s">
        <v>772</v>
      </c>
      <c r="NJM325" s="417" t="s">
        <v>773</v>
      </c>
      <c r="NJN325" s="414" t="s">
        <v>61</v>
      </c>
      <c r="NJO325" s="415">
        <v>15</v>
      </c>
      <c r="NJP325" s="418" t="s">
        <v>772</v>
      </c>
      <c r="NJQ325" s="417" t="s">
        <v>773</v>
      </c>
      <c r="NJR325" s="414" t="s">
        <v>61</v>
      </c>
      <c r="NJS325" s="415">
        <v>15</v>
      </c>
      <c r="NJT325" s="418" t="s">
        <v>772</v>
      </c>
      <c r="NJU325" s="417" t="s">
        <v>773</v>
      </c>
      <c r="NJV325" s="414" t="s">
        <v>61</v>
      </c>
      <c r="NJW325" s="415">
        <v>15</v>
      </c>
      <c r="NJX325" s="418" t="s">
        <v>772</v>
      </c>
      <c r="NJY325" s="417" t="s">
        <v>773</v>
      </c>
      <c r="NJZ325" s="414" t="s">
        <v>61</v>
      </c>
      <c r="NKA325" s="415">
        <v>15</v>
      </c>
      <c r="NKB325" s="418" t="s">
        <v>772</v>
      </c>
      <c r="NKC325" s="417" t="s">
        <v>773</v>
      </c>
      <c r="NKD325" s="414" t="s">
        <v>61</v>
      </c>
      <c r="NKE325" s="415">
        <v>15</v>
      </c>
      <c r="NKF325" s="418" t="s">
        <v>772</v>
      </c>
      <c r="NKG325" s="417" t="s">
        <v>773</v>
      </c>
      <c r="NKH325" s="414" t="s">
        <v>61</v>
      </c>
      <c r="NKI325" s="415">
        <v>15</v>
      </c>
      <c r="NKJ325" s="418" t="s">
        <v>772</v>
      </c>
      <c r="NKK325" s="417" t="s">
        <v>773</v>
      </c>
      <c r="NKL325" s="414" t="s">
        <v>61</v>
      </c>
      <c r="NKM325" s="415">
        <v>15</v>
      </c>
      <c r="NKN325" s="418" t="s">
        <v>772</v>
      </c>
      <c r="NKO325" s="417" t="s">
        <v>773</v>
      </c>
      <c r="NKP325" s="414" t="s">
        <v>61</v>
      </c>
      <c r="NKQ325" s="415">
        <v>15</v>
      </c>
      <c r="NKR325" s="418" t="s">
        <v>772</v>
      </c>
      <c r="NKS325" s="417" t="s">
        <v>773</v>
      </c>
      <c r="NKT325" s="414" t="s">
        <v>61</v>
      </c>
      <c r="NKU325" s="415">
        <v>15</v>
      </c>
      <c r="NKV325" s="418" t="s">
        <v>772</v>
      </c>
      <c r="NKW325" s="417" t="s">
        <v>773</v>
      </c>
      <c r="NKX325" s="414" t="s">
        <v>61</v>
      </c>
      <c r="NKY325" s="415">
        <v>15</v>
      </c>
      <c r="NKZ325" s="418" t="s">
        <v>772</v>
      </c>
      <c r="NLA325" s="417" t="s">
        <v>773</v>
      </c>
      <c r="NLB325" s="414" t="s">
        <v>61</v>
      </c>
      <c r="NLC325" s="415">
        <v>15</v>
      </c>
      <c r="NLD325" s="418" t="s">
        <v>772</v>
      </c>
      <c r="NLE325" s="417" t="s">
        <v>773</v>
      </c>
      <c r="NLF325" s="414" t="s">
        <v>61</v>
      </c>
      <c r="NLG325" s="415">
        <v>15</v>
      </c>
      <c r="NLH325" s="418" t="s">
        <v>772</v>
      </c>
      <c r="NLI325" s="417" t="s">
        <v>773</v>
      </c>
      <c r="NLJ325" s="414" t="s">
        <v>61</v>
      </c>
      <c r="NLK325" s="415">
        <v>15</v>
      </c>
      <c r="NLL325" s="418" t="s">
        <v>772</v>
      </c>
      <c r="NLM325" s="417" t="s">
        <v>773</v>
      </c>
      <c r="NLN325" s="414" t="s">
        <v>61</v>
      </c>
      <c r="NLO325" s="415">
        <v>15</v>
      </c>
      <c r="NLP325" s="418" t="s">
        <v>772</v>
      </c>
      <c r="NLQ325" s="417" t="s">
        <v>773</v>
      </c>
      <c r="NLR325" s="414" t="s">
        <v>61</v>
      </c>
      <c r="NLS325" s="415">
        <v>15</v>
      </c>
      <c r="NLT325" s="418" t="s">
        <v>772</v>
      </c>
      <c r="NLU325" s="417" t="s">
        <v>773</v>
      </c>
      <c r="NLV325" s="414" t="s">
        <v>61</v>
      </c>
      <c r="NLW325" s="415">
        <v>15</v>
      </c>
      <c r="NLX325" s="418" t="s">
        <v>772</v>
      </c>
      <c r="NLY325" s="417" t="s">
        <v>773</v>
      </c>
      <c r="NLZ325" s="414" t="s">
        <v>61</v>
      </c>
      <c r="NMA325" s="415">
        <v>15</v>
      </c>
      <c r="NMB325" s="418" t="s">
        <v>772</v>
      </c>
      <c r="NMC325" s="417" t="s">
        <v>773</v>
      </c>
      <c r="NMD325" s="414" t="s">
        <v>61</v>
      </c>
      <c r="NME325" s="415">
        <v>15</v>
      </c>
      <c r="NMF325" s="418" t="s">
        <v>772</v>
      </c>
      <c r="NMG325" s="417" t="s">
        <v>773</v>
      </c>
      <c r="NMH325" s="414" t="s">
        <v>61</v>
      </c>
      <c r="NMI325" s="415">
        <v>15</v>
      </c>
      <c r="NMJ325" s="418" t="s">
        <v>772</v>
      </c>
      <c r="NMK325" s="417" t="s">
        <v>773</v>
      </c>
      <c r="NML325" s="414" t="s">
        <v>61</v>
      </c>
      <c r="NMM325" s="415">
        <v>15</v>
      </c>
      <c r="NMN325" s="418" t="s">
        <v>772</v>
      </c>
      <c r="NMO325" s="417" t="s">
        <v>773</v>
      </c>
      <c r="NMP325" s="414" t="s">
        <v>61</v>
      </c>
      <c r="NMQ325" s="415">
        <v>15</v>
      </c>
      <c r="NMR325" s="418" t="s">
        <v>772</v>
      </c>
      <c r="NMS325" s="417" t="s">
        <v>773</v>
      </c>
      <c r="NMT325" s="414" t="s">
        <v>61</v>
      </c>
      <c r="NMU325" s="415">
        <v>15</v>
      </c>
      <c r="NMV325" s="418" t="s">
        <v>772</v>
      </c>
      <c r="NMW325" s="417" t="s">
        <v>773</v>
      </c>
      <c r="NMX325" s="414" t="s">
        <v>61</v>
      </c>
      <c r="NMY325" s="415">
        <v>15</v>
      </c>
      <c r="NMZ325" s="418" t="s">
        <v>772</v>
      </c>
      <c r="NNA325" s="417" t="s">
        <v>773</v>
      </c>
      <c r="NNB325" s="414" t="s">
        <v>61</v>
      </c>
      <c r="NNC325" s="415">
        <v>15</v>
      </c>
      <c r="NND325" s="418" t="s">
        <v>772</v>
      </c>
      <c r="NNE325" s="417" t="s">
        <v>773</v>
      </c>
      <c r="NNF325" s="414" t="s">
        <v>61</v>
      </c>
      <c r="NNG325" s="415">
        <v>15</v>
      </c>
      <c r="NNH325" s="418" t="s">
        <v>772</v>
      </c>
      <c r="NNI325" s="417" t="s">
        <v>773</v>
      </c>
      <c r="NNJ325" s="414" t="s">
        <v>61</v>
      </c>
      <c r="NNK325" s="415">
        <v>15</v>
      </c>
      <c r="NNL325" s="418" t="s">
        <v>772</v>
      </c>
      <c r="NNM325" s="417" t="s">
        <v>773</v>
      </c>
      <c r="NNN325" s="414" t="s">
        <v>61</v>
      </c>
      <c r="NNO325" s="415">
        <v>15</v>
      </c>
      <c r="NNP325" s="418" t="s">
        <v>772</v>
      </c>
      <c r="NNQ325" s="417" t="s">
        <v>773</v>
      </c>
      <c r="NNR325" s="414" t="s">
        <v>61</v>
      </c>
      <c r="NNS325" s="415">
        <v>15</v>
      </c>
      <c r="NNT325" s="418" t="s">
        <v>772</v>
      </c>
      <c r="NNU325" s="417" t="s">
        <v>773</v>
      </c>
      <c r="NNV325" s="414" t="s">
        <v>61</v>
      </c>
      <c r="NNW325" s="415">
        <v>15</v>
      </c>
      <c r="NNX325" s="418" t="s">
        <v>772</v>
      </c>
      <c r="NNY325" s="417" t="s">
        <v>773</v>
      </c>
      <c r="NNZ325" s="414" t="s">
        <v>61</v>
      </c>
      <c r="NOA325" s="415">
        <v>15</v>
      </c>
      <c r="NOB325" s="418" t="s">
        <v>772</v>
      </c>
      <c r="NOC325" s="417" t="s">
        <v>773</v>
      </c>
      <c r="NOD325" s="414" t="s">
        <v>61</v>
      </c>
      <c r="NOE325" s="415">
        <v>15</v>
      </c>
      <c r="NOF325" s="418" t="s">
        <v>772</v>
      </c>
      <c r="NOG325" s="417" t="s">
        <v>773</v>
      </c>
      <c r="NOH325" s="414" t="s">
        <v>61</v>
      </c>
      <c r="NOI325" s="415">
        <v>15</v>
      </c>
      <c r="NOJ325" s="418" t="s">
        <v>772</v>
      </c>
      <c r="NOK325" s="417" t="s">
        <v>773</v>
      </c>
      <c r="NOL325" s="414" t="s">
        <v>61</v>
      </c>
      <c r="NOM325" s="415">
        <v>15</v>
      </c>
      <c r="NON325" s="418" t="s">
        <v>772</v>
      </c>
      <c r="NOO325" s="417" t="s">
        <v>773</v>
      </c>
      <c r="NOP325" s="414" t="s">
        <v>61</v>
      </c>
      <c r="NOQ325" s="415">
        <v>15</v>
      </c>
      <c r="NOR325" s="418" t="s">
        <v>772</v>
      </c>
      <c r="NOS325" s="417" t="s">
        <v>773</v>
      </c>
      <c r="NOT325" s="414" t="s">
        <v>61</v>
      </c>
      <c r="NOU325" s="415">
        <v>15</v>
      </c>
      <c r="NOV325" s="418" t="s">
        <v>772</v>
      </c>
      <c r="NOW325" s="417" t="s">
        <v>773</v>
      </c>
      <c r="NOX325" s="414" t="s">
        <v>61</v>
      </c>
      <c r="NOY325" s="415">
        <v>15</v>
      </c>
      <c r="NOZ325" s="418" t="s">
        <v>772</v>
      </c>
      <c r="NPA325" s="417" t="s">
        <v>773</v>
      </c>
      <c r="NPB325" s="414" t="s">
        <v>61</v>
      </c>
      <c r="NPC325" s="415">
        <v>15</v>
      </c>
      <c r="NPD325" s="418" t="s">
        <v>772</v>
      </c>
      <c r="NPE325" s="417" t="s">
        <v>773</v>
      </c>
      <c r="NPF325" s="414" t="s">
        <v>61</v>
      </c>
      <c r="NPG325" s="415">
        <v>15</v>
      </c>
      <c r="NPH325" s="418" t="s">
        <v>772</v>
      </c>
      <c r="NPI325" s="417" t="s">
        <v>773</v>
      </c>
      <c r="NPJ325" s="414" t="s">
        <v>61</v>
      </c>
      <c r="NPK325" s="415">
        <v>15</v>
      </c>
      <c r="NPL325" s="418" t="s">
        <v>772</v>
      </c>
      <c r="NPM325" s="417" t="s">
        <v>773</v>
      </c>
      <c r="NPN325" s="414" t="s">
        <v>61</v>
      </c>
      <c r="NPO325" s="415">
        <v>15</v>
      </c>
      <c r="NPP325" s="418" t="s">
        <v>772</v>
      </c>
      <c r="NPQ325" s="417" t="s">
        <v>773</v>
      </c>
      <c r="NPR325" s="414" t="s">
        <v>61</v>
      </c>
      <c r="NPS325" s="415">
        <v>15</v>
      </c>
      <c r="NPT325" s="418" t="s">
        <v>772</v>
      </c>
      <c r="NPU325" s="417" t="s">
        <v>773</v>
      </c>
      <c r="NPV325" s="414" t="s">
        <v>61</v>
      </c>
      <c r="NPW325" s="415">
        <v>15</v>
      </c>
      <c r="NPX325" s="418" t="s">
        <v>772</v>
      </c>
      <c r="NPY325" s="417" t="s">
        <v>773</v>
      </c>
      <c r="NPZ325" s="414" t="s">
        <v>61</v>
      </c>
      <c r="NQA325" s="415">
        <v>15</v>
      </c>
      <c r="NQB325" s="418" t="s">
        <v>772</v>
      </c>
      <c r="NQC325" s="417" t="s">
        <v>773</v>
      </c>
      <c r="NQD325" s="414" t="s">
        <v>61</v>
      </c>
      <c r="NQE325" s="415">
        <v>15</v>
      </c>
      <c r="NQF325" s="418" t="s">
        <v>772</v>
      </c>
      <c r="NQG325" s="417" t="s">
        <v>773</v>
      </c>
      <c r="NQH325" s="414" t="s">
        <v>61</v>
      </c>
      <c r="NQI325" s="415">
        <v>15</v>
      </c>
      <c r="NQJ325" s="418" t="s">
        <v>772</v>
      </c>
      <c r="NQK325" s="417" t="s">
        <v>773</v>
      </c>
      <c r="NQL325" s="414" t="s">
        <v>61</v>
      </c>
      <c r="NQM325" s="415">
        <v>15</v>
      </c>
      <c r="NQN325" s="418" t="s">
        <v>772</v>
      </c>
      <c r="NQO325" s="417" t="s">
        <v>773</v>
      </c>
      <c r="NQP325" s="414" t="s">
        <v>61</v>
      </c>
      <c r="NQQ325" s="415">
        <v>15</v>
      </c>
      <c r="NQR325" s="418" t="s">
        <v>772</v>
      </c>
      <c r="NQS325" s="417" t="s">
        <v>773</v>
      </c>
      <c r="NQT325" s="414" t="s">
        <v>61</v>
      </c>
      <c r="NQU325" s="415">
        <v>15</v>
      </c>
      <c r="NQV325" s="418" t="s">
        <v>772</v>
      </c>
      <c r="NQW325" s="417" t="s">
        <v>773</v>
      </c>
      <c r="NQX325" s="414" t="s">
        <v>61</v>
      </c>
      <c r="NQY325" s="415">
        <v>15</v>
      </c>
      <c r="NQZ325" s="418" t="s">
        <v>772</v>
      </c>
      <c r="NRA325" s="417" t="s">
        <v>773</v>
      </c>
      <c r="NRB325" s="414" t="s">
        <v>61</v>
      </c>
      <c r="NRC325" s="415">
        <v>15</v>
      </c>
      <c r="NRD325" s="418" t="s">
        <v>772</v>
      </c>
      <c r="NRE325" s="417" t="s">
        <v>773</v>
      </c>
      <c r="NRF325" s="414" t="s">
        <v>61</v>
      </c>
      <c r="NRG325" s="415">
        <v>15</v>
      </c>
      <c r="NRH325" s="418" t="s">
        <v>772</v>
      </c>
      <c r="NRI325" s="417" t="s">
        <v>773</v>
      </c>
      <c r="NRJ325" s="414" t="s">
        <v>61</v>
      </c>
      <c r="NRK325" s="415">
        <v>15</v>
      </c>
      <c r="NRL325" s="418" t="s">
        <v>772</v>
      </c>
      <c r="NRM325" s="417" t="s">
        <v>773</v>
      </c>
      <c r="NRN325" s="414" t="s">
        <v>61</v>
      </c>
      <c r="NRO325" s="415">
        <v>15</v>
      </c>
      <c r="NRP325" s="418" t="s">
        <v>772</v>
      </c>
      <c r="NRQ325" s="417" t="s">
        <v>773</v>
      </c>
      <c r="NRR325" s="414" t="s">
        <v>61</v>
      </c>
      <c r="NRS325" s="415">
        <v>15</v>
      </c>
      <c r="NRT325" s="418" t="s">
        <v>772</v>
      </c>
      <c r="NRU325" s="417" t="s">
        <v>773</v>
      </c>
      <c r="NRV325" s="414" t="s">
        <v>61</v>
      </c>
      <c r="NRW325" s="415">
        <v>15</v>
      </c>
      <c r="NRX325" s="418" t="s">
        <v>772</v>
      </c>
      <c r="NRY325" s="417" t="s">
        <v>773</v>
      </c>
      <c r="NRZ325" s="414" t="s">
        <v>61</v>
      </c>
      <c r="NSA325" s="415">
        <v>15</v>
      </c>
      <c r="NSB325" s="418" t="s">
        <v>772</v>
      </c>
      <c r="NSC325" s="417" t="s">
        <v>773</v>
      </c>
      <c r="NSD325" s="414" t="s">
        <v>61</v>
      </c>
      <c r="NSE325" s="415">
        <v>15</v>
      </c>
      <c r="NSF325" s="418" t="s">
        <v>772</v>
      </c>
      <c r="NSG325" s="417" t="s">
        <v>773</v>
      </c>
      <c r="NSH325" s="414" t="s">
        <v>61</v>
      </c>
      <c r="NSI325" s="415">
        <v>15</v>
      </c>
      <c r="NSJ325" s="418" t="s">
        <v>772</v>
      </c>
      <c r="NSK325" s="417" t="s">
        <v>773</v>
      </c>
      <c r="NSL325" s="414" t="s">
        <v>61</v>
      </c>
      <c r="NSM325" s="415">
        <v>15</v>
      </c>
      <c r="NSN325" s="418" t="s">
        <v>772</v>
      </c>
      <c r="NSO325" s="417" t="s">
        <v>773</v>
      </c>
      <c r="NSP325" s="414" t="s">
        <v>61</v>
      </c>
      <c r="NSQ325" s="415">
        <v>15</v>
      </c>
      <c r="NSR325" s="418" t="s">
        <v>772</v>
      </c>
      <c r="NSS325" s="417" t="s">
        <v>773</v>
      </c>
      <c r="NST325" s="414" t="s">
        <v>61</v>
      </c>
      <c r="NSU325" s="415">
        <v>15</v>
      </c>
      <c r="NSV325" s="418" t="s">
        <v>772</v>
      </c>
      <c r="NSW325" s="417" t="s">
        <v>773</v>
      </c>
      <c r="NSX325" s="414" t="s">
        <v>61</v>
      </c>
      <c r="NSY325" s="415">
        <v>15</v>
      </c>
      <c r="NSZ325" s="418" t="s">
        <v>772</v>
      </c>
      <c r="NTA325" s="417" t="s">
        <v>773</v>
      </c>
      <c r="NTB325" s="414" t="s">
        <v>61</v>
      </c>
      <c r="NTC325" s="415">
        <v>15</v>
      </c>
      <c r="NTD325" s="418" t="s">
        <v>772</v>
      </c>
      <c r="NTE325" s="417" t="s">
        <v>773</v>
      </c>
      <c r="NTF325" s="414" t="s">
        <v>61</v>
      </c>
      <c r="NTG325" s="415">
        <v>15</v>
      </c>
      <c r="NTH325" s="418" t="s">
        <v>772</v>
      </c>
      <c r="NTI325" s="417" t="s">
        <v>773</v>
      </c>
      <c r="NTJ325" s="414" t="s">
        <v>61</v>
      </c>
      <c r="NTK325" s="415">
        <v>15</v>
      </c>
      <c r="NTL325" s="418" t="s">
        <v>772</v>
      </c>
      <c r="NTM325" s="417" t="s">
        <v>773</v>
      </c>
      <c r="NTN325" s="414" t="s">
        <v>61</v>
      </c>
      <c r="NTO325" s="415">
        <v>15</v>
      </c>
      <c r="NTP325" s="418" t="s">
        <v>772</v>
      </c>
      <c r="NTQ325" s="417" t="s">
        <v>773</v>
      </c>
      <c r="NTR325" s="414" t="s">
        <v>61</v>
      </c>
      <c r="NTS325" s="415">
        <v>15</v>
      </c>
      <c r="NTT325" s="418" t="s">
        <v>772</v>
      </c>
      <c r="NTU325" s="417" t="s">
        <v>773</v>
      </c>
      <c r="NTV325" s="414" t="s">
        <v>61</v>
      </c>
      <c r="NTW325" s="415">
        <v>15</v>
      </c>
      <c r="NTX325" s="418" t="s">
        <v>772</v>
      </c>
      <c r="NTY325" s="417" t="s">
        <v>773</v>
      </c>
      <c r="NTZ325" s="414" t="s">
        <v>61</v>
      </c>
      <c r="NUA325" s="415">
        <v>15</v>
      </c>
      <c r="NUB325" s="418" t="s">
        <v>772</v>
      </c>
      <c r="NUC325" s="417" t="s">
        <v>773</v>
      </c>
      <c r="NUD325" s="414" t="s">
        <v>61</v>
      </c>
      <c r="NUE325" s="415">
        <v>15</v>
      </c>
      <c r="NUF325" s="418" t="s">
        <v>772</v>
      </c>
      <c r="NUG325" s="417" t="s">
        <v>773</v>
      </c>
      <c r="NUH325" s="414" t="s">
        <v>61</v>
      </c>
      <c r="NUI325" s="415">
        <v>15</v>
      </c>
      <c r="NUJ325" s="418" t="s">
        <v>772</v>
      </c>
      <c r="NUK325" s="417" t="s">
        <v>773</v>
      </c>
      <c r="NUL325" s="414" t="s">
        <v>61</v>
      </c>
      <c r="NUM325" s="415">
        <v>15</v>
      </c>
      <c r="NUN325" s="418" t="s">
        <v>772</v>
      </c>
      <c r="NUO325" s="417" t="s">
        <v>773</v>
      </c>
      <c r="NUP325" s="414" t="s">
        <v>61</v>
      </c>
      <c r="NUQ325" s="415">
        <v>15</v>
      </c>
      <c r="NUR325" s="418" t="s">
        <v>772</v>
      </c>
      <c r="NUS325" s="417" t="s">
        <v>773</v>
      </c>
      <c r="NUT325" s="414" t="s">
        <v>61</v>
      </c>
      <c r="NUU325" s="415">
        <v>15</v>
      </c>
      <c r="NUV325" s="418" t="s">
        <v>772</v>
      </c>
      <c r="NUW325" s="417" t="s">
        <v>773</v>
      </c>
      <c r="NUX325" s="414" t="s">
        <v>61</v>
      </c>
      <c r="NUY325" s="415">
        <v>15</v>
      </c>
      <c r="NUZ325" s="418" t="s">
        <v>772</v>
      </c>
      <c r="NVA325" s="417" t="s">
        <v>773</v>
      </c>
      <c r="NVB325" s="414" t="s">
        <v>61</v>
      </c>
      <c r="NVC325" s="415">
        <v>15</v>
      </c>
      <c r="NVD325" s="418" t="s">
        <v>772</v>
      </c>
      <c r="NVE325" s="417" t="s">
        <v>773</v>
      </c>
      <c r="NVF325" s="414" t="s">
        <v>61</v>
      </c>
      <c r="NVG325" s="415">
        <v>15</v>
      </c>
      <c r="NVH325" s="418" t="s">
        <v>772</v>
      </c>
      <c r="NVI325" s="417" t="s">
        <v>773</v>
      </c>
      <c r="NVJ325" s="414" t="s">
        <v>61</v>
      </c>
      <c r="NVK325" s="415">
        <v>15</v>
      </c>
      <c r="NVL325" s="418" t="s">
        <v>772</v>
      </c>
      <c r="NVM325" s="417" t="s">
        <v>773</v>
      </c>
      <c r="NVN325" s="414" t="s">
        <v>61</v>
      </c>
      <c r="NVO325" s="415">
        <v>15</v>
      </c>
      <c r="NVP325" s="418" t="s">
        <v>772</v>
      </c>
      <c r="NVQ325" s="417" t="s">
        <v>773</v>
      </c>
      <c r="NVR325" s="414" t="s">
        <v>61</v>
      </c>
      <c r="NVS325" s="415">
        <v>15</v>
      </c>
      <c r="NVT325" s="418" t="s">
        <v>772</v>
      </c>
      <c r="NVU325" s="417" t="s">
        <v>773</v>
      </c>
      <c r="NVV325" s="414" t="s">
        <v>61</v>
      </c>
      <c r="NVW325" s="415">
        <v>15</v>
      </c>
      <c r="NVX325" s="418" t="s">
        <v>772</v>
      </c>
      <c r="NVY325" s="417" t="s">
        <v>773</v>
      </c>
      <c r="NVZ325" s="414" t="s">
        <v>61</v>
      </c>
      <c r="NWA325" s="415">
        <v>15</v>
      </c>
      <c r="NWB325" s="418" t="s">
        <v>772</v>
      </c>
      <c r="NWC325" s="417" t="s">
        <v>773</v>
      </c>
      <c r="NWD325" s="414" t="s">
        <v>61</v>
      </c>
      <c r="NWE325" s="415">
        <v>15</v>
      </c>
      <c r="NWF325" s="418" t="s">
        <v>772</v>
      </c>
      <c r="NWG325" s="417" t="s">
        <v>773</v>
      </c>
      <c r="NWH325" s="414" t="s">
        <v>61</v>
      </c>
      <c r="NWI325" s="415">
        <v>15</v>
      </c>
      <c r="NWJ325" s="418" t="s">
        <v>772</v>
      </c>
      <c r="NWK325" s="417" t="s">
        <v>773</v>
      </c>
      <c r="NWL325" s="414" t="s">
        <v>61</v>
      </c>
      <c r="NWM325" s="415">
        <v>15</v>
      </c>
      <c r="NWN325" s="418" t="s">
        <v>772</v>
      </c>
      <c r="NWO325" s="417" t="s">
        <v>773</v>
      </c>
      <c r="NWP325" s="414" t="s">
        <v>61</v>
      </c>
      <c r="NWQ325" s="415">
        <v>15</v>
      </c>
      <c r="NWR325" s="418" t="s">
        <v>772</v>
      </c>
      <c r="NWS325" s="417" t="s">
        <v>773</v>
      </c>
      <c r="NWT325" s="414" t="s">
        <v>61</v>
      </c>
      <c r="NWU325" s="415">
        <v>15</v>
      </c>
      <c r="NWV325" s="418" t="s">
        <v>772</v>
      </c>
      <c r="NWW325" s="417" t="s">
        <v>773</v>
      </c>
      <c r="NWX325" s="414" t="s">
        <v>61</v>
      </c>
      <c r="NWY325" s="415">
        <v>15</v>
      </c>
      <c r="NWZ325" s="418" t="s">
        <v>772</v>
      </c>
      <c r="NXA325" s="417" t="s">
        <v>773</v>
      </c>
      <c r="NXB325" s="414" t="s">
        <v>61</v>
      </c>
      <c r="NXC325" s="415">
        <v>15</v>
      </c>
      <c r="NXD325" s="418" t="s">
        <v>772</v>
      </c>
      <c r="NXE325" s="417" t="s">
        <v>773</v>
      </c>
      <c r="NXF325" s="414" t="s">
        <v>61</v>
      </c>
      <c r="NXG325" s="415">
        <v>15</v>
      </c>
      <c r="NXH325" s="418" t="s">
        <v>772</v>
      </c>
      <c r="NXI325" s="417" t="s">
        <v>773</v>
      </c>
      <c r="NXJ325" s="414" t="s">
        <v>61</v>
      </c>
      <c r="NXK325" s="415">
        <v>15</v>
      </c>
      <c r="NXL325" s="418" t="s">
        <v>772</v>
      </c>
      <c r="NXM325" s="417" t="s">
        <v>773</v>
      </c>
      <c r="NXN325" s="414" t="s">
        <v>61</v>
      </c>
      <c r="NXO325" s="415">
        <v>15</v>
      </c>
      <c r="NXP325" s="418" t="s">
        <v>772</v>
      </c>
      <c r="NXQ325" s="417" t="s">
        <v>773</v>
      </c>
      <c r="NXR325" s="414" t="s">
        <v>61</v>
      </c>
      <c r="NXS325" s="415">
        <v>15</v>
      </c>
      <c r="NXT325" s="418" t="s">
        <v>772</v>
      </c>
      <c r="NXU325" s="417" t="s">
        <v>773</v>
      </c>
      <c r="NXV325" s="414" t="s">
        <v>61</v>
      </c>
      <c r="NXW325" s="415">
        <v>15</v>
      </c>
      <c r="NXX325" s="418" t="s">
        <v>772</v>
      </c>
      <c r="NXY325" s="417" t="s">
        <v>773</v>
      </c>
      <c r="NXZ325" s="414" t="s">
        <v>61</v>
      </c>
      <c r="NYA325" s="415">
        <v>15</v>
      </c>
      <c r="NYB325" s="418" t="s">
        <v>772</v>
      </c>
      <c r="NYC325" s="417" t="s">
        <v>773</v>
      </c>
      <c r="NYD325" s="414" t="s">
        <v>61</v>
      </c>
      <c r="NYE325" s="415">
        <v>15</v>
      </c>
      <c r="NYF325" s="418" t="s">
        <v>772</v>
      </c>
      <c r="NYG325" s="417" t="s">
        <v>773</v>
      </c>
      <c r="NYH325" s="414" t="s">
        <v>61</v>
      </c>
      <c r="NYI325" s="415">
        <v>15</v>
      </c>
      <c r="NYJ325" s="418" t="s">
        <v>772</v>
      </c>
      <c r="NYK325" s="417" t="s">
        <v>773</v>
      </c>
      <c r="NYL325" s="414" t="s">
        <v>61</v>
      </c>
      <c r="NYM325" s="415">
        <v>15</v>
      </c>
      <c r="NYN325" s="418" t="s">
        <v>772</v>
      </c>
      <c r="NYO325" s="417" t="s">
        <v>773</v>
      </c>
      <c r="NYP325" s="414" t="s">
        <v>61</v>
      </c>
      <c r="NYQ325" s="415">
        <v>15</v>
      </c>
      <c r="NYR325" s="418" t="s">
        <v>772</v>
      </c>
      <c r="NYS325" s="417" t="s">
        <v>773</v>
      </c>
      <c r="NYT325" s="414" t="s">
        <v>61</v>
      </c>
      <c r="NYU325" s="415">
        <v>15</v>
      </c>
      <c r="NYV325" s="418" t="s">
        <v>772</v>
      </c>
      <c r="NYW325" s="417" t="s">
        <v>773</v>
      </c>
      <c r="NYX325" s="414" t="s">
        <v>61</v>
      </c>
      <c r="NYY325" s="415">
        <v>15</v>
      </c>
      <c r="NYZ325" s="418" t="s">
        <v>772</v>
      </c>
      <c r="NZA325" s="417" t="s">
        <v>773</v>
      </c>
      <c r="NZB325" s="414" t="s">
        <v>61</v>
      </c>
      <c r="NZC325" s="415">
        <v>15</v>
      </c>
      <c r="NZD325" s="418" t="s">
        <v>772</v>
      </c>
      <c r="NZE325" s="417" t="s">
        <v>773</v>
      </c>
      <c r="NZF325" s="414" t="s">
        <v>61</v>
      </c>
      <c r="NZG325" s="415">
        <v>15</v>
      </c>
      <c r="NZH325" s="418" t="s">
        <v>772</v>
      </c>
      <c r="NZI325" s="417" t="s">
        <v>773</v>
      </c>
      <c r="NZJ325" s="414" t="s">
        <v>61</v>
      </c>
      <c r="NZK325" s="415">
        <v>15</v>
      </c>
      <c r="NZL325" s="418" t="s">
        <v>772</v>
      </c>
      <c r="NZM325" s="417" t="s">
        <v>773</v>
      </c>
      <c r="NZN325" s="414" t="s">
        <v>61</v>
      </c>
      <c r="NZO325" s="415">
        <v>15</v>
      </c>
      <c r="NZP325" s="418" t="s">
        <v>772</v>
      </c>
      <c r="NZQ325" s="417" t="s">
        <v>773</v>
      </c>
      <c r="NZR325" s="414" t="s">
        <v>61</v>
      </c>
      <c r="NZS325" s="415">
        <v>15</v>
      </c>
      <c r="NZT325" s="418" t="s">
        <v>772</v>
      </c>
      <c r="NZU325" s="417" t="s">
        <v>773</v>
      </c>
      <c r="NZV325" s="414" t="s">
        <v>61</v>
      </c>
      <c r="NZW325" s="415">
        <v>15</v>
      </c>
      <c r="NZX325" s="418" t="s">
        <v>772</v>
      </c>
      <c r="NZY325" s="417" t="s">
        <v>773</v>
      </c>
      <c r="NZZ325" s="414" t="s">
        <v>61</v>
      </c>
      <c r="OAA325" s="415">
        <v>15</v>
      </c>
      <c r="OAB325" s="418" t="s">
        <v>772</v>
      </c>
      <c r="OAC325" s="417" t="s">
        <v>773</v>
      </c>
      <c r="OAD325" s="414" t="s">
        <v>61</v>
      </c>
      <c r="OAE325" s="415">
        <v>15</v>
      </c>
      <c r="OAF325" s="418" t="s">
        <v>772</v>
      </c>
      <c r="OAG325" s="417" t="s">
        <v>773</v>
      </c>
      <c r="OAH325" s="414" t="s">
        <v>61</v>
      </c>
      <c r="OAI325" s="415">
        <v>15</v>
      </c>
      <c r="OAJ325" s="418" t="s">
        <v>772</v>
      </c>
      <c r="OAK325" s="417" t="s">
        <v>773</v>
      </c>
      <c r="OAL325" s="414" t="s">
        <v>61</v>
      </c>
      <c r="OAM325" s="415">
        <v>15</v>
      </c>
      <c r="OAN325" s="418" t="s">
        <v>772</v>
      </c>
      <c r="OAO325" s="417" t="s">
        <v>773</v>
      </c>
      <c r="OAP325" s="414" t="s">
        <v>61</v>
      </c>
      <c r="OAQ325" s="415">
        <v>15</v>
      </c>
      <c r="OAR325" s="418" t="s">
        <v>772</v>
      </c>
      <c r="OAS325" s="417" t="s">
        <v>773</v>
      </c>
      <c r="OAT325" s="414" t="s">
        <v>61</v>
      </c>
      <c r="OAU325" s="415">
        <v>15</v>
      </c>
      <c r="OAV325" s="418" t="s">
        <v>772</v>
      </c>
      <c r="OAW325" s="417" t="s">
        <v>773</v>
      </c>
      <c r="OAX325" s="414" t="s">
        <v>61</v>
      </c>
      <c r="OAY325" s="415">
        <v>15</v>
      </c>
      <c r="OAZ325" s="418" t="s">
        <v>772</v>
      </c>
      <c r="OBA325" s="417" t="s">
        <v>773</v>
      </c>
      <c r="OBB325" s="414" t="s">
        <v>61</v>
      </c>
      <c r="OBC325" s="415">
        <v>15</v>
      </c>
      <c r="OBD325" s="418" t="s">
        <v>772</v>
      </c>
      <c r="OBE325" s="417" t="s">
        <v>773</v>
      </c>
      <c r="OBF325" s="414" t="s">
        <v>61</v>
      </c>
      <c r="OBG325" s="415">
        <v>15</v>
      </c>
      <c r="OBH325" s="418" t="s">
        <v>772</v>
      </c>
      <c r="OBI325" s="417" t="s">
        <v>773</v>
      </c>
      <c r="OBJ325" s="414" t="s">
        <v>61</v>
      </c>
      <c r="OBK325" s="415">
        <v>15</v>
      </c>
      <c r="OBL325" s="418" t="s">
        <v>772</v>
      </c>
      <c r="OBM325" s="417" t="s">
        <v>773</v>
      </c>
      <c r="OBN325" s="414" t="s">
        <v>61</v>
      </c>
      <c r="OBO325" s="415">
        <v>15</v>
      </c>
      <c r="OBP325" s="418" t="s">
        <v>772</v>
      </c>
      <c r="OBQ325" s="417" t="s">
        <v>773</v>
      </c>
      <c r="OBR325" s="414" t="s">
        <v>61</v>
      </c>
      <c r="OBS325" s="415">
        <v>15</v>
      </c>
      <c r="OBT325" s="418" t="s">
        <v>772</v>
      </c>
      <c r="OBU325" s="417" t="s">
        <v>773</v>
      </c>
      <c r="OBV325" s="414" t="s">
        <v>61</v>
      </c>
      <c r="OBW325" s="415">
        <v>15</v>
      </c>
      <c r="OBX325" s="418" t="s">
        <v>772</v>
      </c>
      <c r="OBY325" s="417" t="s">
        <v>773</v>
      </c>
      <c r="OBZ325" s="414" t="s">
        <v>61</v>
      </c>
      <c r="OCA325" s="415">
        <v>15</v>
      </c>
      <c r="OCB325" s="418" t="s">
        <v>772</v>
      </c>
      <c r="OCC325" s="417" t="s">
        <v>773</v>
      </c>
      <c r="OCD325" s="414" t="s">
        <v>61</v>
      </c>
      <c r="OCE325" s="415">
        <v>15</v>
      </c>
      <c r="OCF325" s="418" t="s">
        <v>772</v>
      </c>
      <c r="OCG325" s="417" t="s">
        <v>773</v>
      </c>
      <c r="OCH325" s="414" t="s">
        <v>61</v>
      </c>
      <c r="OCI325" s="415">
        <v>15</v>
      </c>
      <c r="OCJ325" s="418" t="s">
        <v>772</v>
      </c>
      <c r="OCK325" s="417" t="s">
        <v>773</v>
      </c>
      <c r="OCL325" s="414" t="s">
        <v>61</v>
      </c>
      <c r="OCM325" s="415">
        <v>15</v>
      </c>
      <c r="OCN325" s="418" t="s">
        <v>772</v>
      </c>
      <c r="OCO325" s="417" t="s">
        <v>773</v>
      </c>
      <c r="OCP325" s="414" t="s">
        <v>61</v>
      </c>
      <c r="OCQ325" s="415">
        <v>15</v>
      </c>
      <c r="OCR325" s="418" t="s">
        <v>772</v>
      </c>
      <c r="OCS325" s="417" t="s">
        <v>773</v>
      </c>
      <c r="OCT325" s="414" t="s">
        <v>61</v>
      </c>
      <c r="OCU325" s="415">
        <v>15</v>
      </c>
      <c r="OCV325" s="418" t="s">
        <v>772</v>
      </c>
      <c r="OCW325" s="417" t="s">
        <v>773</v>
      </c>
      <c r="OCX325" s="414" t="s">
        <v>61</v>
      </c>
      <c r="OCY325" s="415">
        <v>15</v>
      </c>
      <c r="OCZ325" s="418" t="s">
        <v>772</v>
      </c>
      <c r="ODA325" s="417" t="s">
        <v>773</v>
      </c>
      <c r="ODB325" s="414" t="s">
        <v>61</v>
      </c>
      <c r="ODC325" s="415">
        <v>15</v>
      </c>
      <c r="ODD325" s="418" t="s">
        <v>772</v>
      </c>
      <c r="ODE325" s="417" t="s">
        <v>773</v>
      </c>
      <c r="ODF325" s="414" t="s">
        <v>61</v>
      </c>
      <c r="ODG325" s="415">
        <v>15</v>
      </c>
      <c r="ODH325" s="418" t="s">
        <v>772</v>
      </c>
      <c r="ODI325" s="417" t="s">
        <v>773</v>
      </c>
      <c r="ODJ325" s="414" t="s">
        <v>61</v>
      </c>
      <c r="ODK325" s="415">
        <v>15</v>
      </c>
      <c r="ODL325" s="418" t="s">
        <v>772</v>
      </c>
      <c r="ODM325" s="417" t="s">
        <v>773</v>
      </c>
      <c r="ODN325" s="414" t="s">
        <v>61</v>
      </c>
      <c r="ODO325" s="415">
        <v>15</v>
      </c>
      <c r="ODP325" s="418" t="s">
        <v>772</v>
      </c>
      <c r="ODQ325" s="417" t="s">
        <v>773</v>
      </c>
      <c r="ODR325" s="414" t="s">
        <v>61</v>
      </c>
      <c r="ODS325" s="415">
        <v>15</v>
      </c>
      <c r="ODT325" s="418" t="s">
        <v>772</v>
      </c>
      <c r="ODU325" s="417" t="s">
        <v>773</v>
      </c>
      <c r="ODV325" s="414" t="s">
        <v>61</v>
      </c>
      <c r="ODW325" s="415">
        <v>15</v>
      </c>
      <c r="ODX325" s="418" t="s">
        <v>772</v>
      </c>
      <c r="ODY325" s="417" t="s">
        <v>773</v>
      </c>
      <c r="ODZ325" s="414" t="s">
        <v>61</v>
      </c>
      <c r="OEA325" s="415">
        <v>15</v>
      </c>
      <c r="OEB325" s="418" t="s">
        <v>772</v>
      </c>
      <c r="OEC325" s="417" t="s">
        <v>773</v>
      </c>
      <c r="OED325" s="414" t="s">
        <v>61</v>
      </c>
      <c r="OEE325" s="415">
        <v>15</v>
      </c>
      <c r="OEF325" s="418" t="s">
        <v>772</v>
      </c>
      <c r="OEG325" s="417" t="s">
        <v>773</v>
      </c>
      <c r="OEH325" s="414" t="s">
        <v>61</v>
      </c>
      <c r="OEI325" s="415">
        <v>15</v>
      </c>
      <c r="OEJ325" s="418" t="s">
        <v>772</v>
      </c>
      <c r="OEK325" s="417" t="s">
        <v>773</v>
      </c>
      <c r="OEL325" s="414" t="s">
        <v>61</v>
      </c>
      <c r="OEM325" s="415">
        <v>15</v>
      </c>
      <c r="OEN325" s="418" t="s">
        <v>772</v>
      </c>
      <c r="OEO325" s="417" t="s">
        <v>773</v>
      </c>
      <c r="OEP325" s="414" t="s">
        <v>61</v>
      </c>
      <c r="OEQ325" s="415">
        <v>15</v>
      </c>
      <c r="OER325" s="418" t="s">
        <v>772</v>
      </c>
      <c r="OES325" s="417" t="s">
        <v>773</v>
      </c>
      <c r="OET325" s="414" t="s">
        <v>61</v>
      </c>
      <c r="OEU325" s="415">
        <v>15</v>
      </c>
      <c r="OEV325" s="418" t="s">
        <v>772</v>
      </c>
      <c r="OEW325" s="417" t="s">
        <v>773</v>
      </c>
      <c r="OEX325" s="414" t="s">
        <v>61</v>
      </c>
      <c r="OEY325" s="415">
        <v>15</v>
      </c>
      <c r="OEZ325" s="418" t="s">
        <v>772</v>
      </c>
      <c r="OFA325" s="417" t="s">
        <v>773</v>
      </c>
      <c r="OFB325" s="414" t="s">
        <v>61</v>
      </c>
      <c r="OFC325" s="415">
        <v>15</v>
      </c>
      <c r="OFD325" s="418" t="s">
        <v>772</v>
      </c>
      <c r="OFE325" s="417" t="s">
        <v>773</v>
      </c>
      <c r="OFF325" s="414" t="s">
        <v>61</v>
      </c>
      <c r="OFG325" s="415">
        <v>15</v>
      </c>
      <c r="OFH325" s="418" t="s">
        <v>772</v>
      </c>
      <c r="OFI325" s="417" t="s">
        <v>773</v>
      </c>
      <c r="OFJ325" s="414" t="s">
        <v>61</v>
      </c>
      <c r="OFK325" s="415">
        <v>15</v>
      </c>
      <c r="OFL325" s="418" t="s">
        <v>772</v>
      </c>
      <c r="OFM325" s="417" t="s">
        <v>773</v>
      </c>
      <c r="OFN325" s="414" t="s">
        <v>61</v>
      </c>
      <c r="OFO325" s="415">
        <v>15</v>
      </c>
      <c r="OFP325" s="418" t="s">
        <v>772</v>
      </c>
      <c r="OFQ325" s="417" t="s">
        <v>773</v>
      </c>
      <c r="OFR325" s="414" t="s">
        <v>61</v>
      </c>
      <c r="OFS325" s="415">
        <v>15</v>
      </c>
      <c r="OFT325" s="418" t="s">
        <v>772</v>
      </c>
      <c r="OFU325" s="417" t="s">
        <v>773</v>
      </c>
      <c r="OFV325" s="414" t="s">
        <v>61</v>
      </c>
      <c r="OFW325" s="415">
        <v>15</v>
      </c>
      <c r="OFX325" s="418" t="s">
        <v>772</v>
      </c>
      <c r="OFY325" s="417" t="s">
        <v>773</v>
      </c>
      <c r="OFZ325" s="414" t="s">
        <v>61</v>
      </c>
      <c r="OGA325" s="415">
        <v>15</v>
      </c>
      <c r="OGB325" s="418" t="s">
        <v>772</v>
      </c>
      <c r="OGC325" s="417" t="s">
        <v>773</v>
      </c>
      <c r="OGD325" s="414" t="s">
        <v>61</v>
      </c>
      <c r="OGE325" s="415">
        <v>15</v>
      </c>
      <c r="OGF325" s="418" t="s">
        <v>772</v>
      </c>
      <c r="OGG325" s="417" t="s">
        <v>773</v>
      </c>
      <c r="OGH325" s="414" t="s">
        <v>61</v>
      </c>
      <c r="OGI325" s="415">
        <v>15</v>
      </c>
      <c r="OGJ325" s="418" t="s">
        <v>772</v>
      </c>
      <c r="OGK325" s="417" t="s">
        <v>773</v>
      </c>
      <c r="OGL325" s="414" t="s">
        <v>61</v>
      </c>
      <c r="OGM325" s="415">
        <v>15</v>
      </c>
      <c r="OGN325" s="418" t="s">
        <v>772</v>
      </c>
      <c r="OGO325" s="417" t="s">
        <v>773</v>
      </c>
      <c r="OGP325" s="414" t="s">
        <v>61</v>
      </c>
      <c r="OGQ325" s="415">
        <v>15</v>
      </c>
      <c r="OGR325" s="418" t="s">
        <v>772</v>
      </c>
      <c r="OGS325" s="417" t="s">
        <v>773</v>
      </c>
      <c r="OGT325" s="414" t="s">
        <v>61</v>
      </c>
      <c r="OGU325" s="415">
        <v>15</v>
      </c>
      <c r="OGV325" s="418" t="s">
        <v>772</v>
      </c>
      <c r="OGW325" s="417" t="s">
        <v>773</v>
      </c>
      <c r="OGX325" s="414" t="s">
        <v>61</v>
      </c>
      <c r="OGY325" s="415">
        <v>15</v>
      </c>
      <c r="OGZ325" s="418" t="s">
        <v>772</v>
      </c>
      <c r="OHA325" s="417" t="s">
        <v>773</v>
      </c>
      <c r="OHB325" s="414" t="s">
        <v>61</v>
      </c>
      <c r="OHC325" s="415">
        <v>15</v>
      </c>
      <c r="OHD325" s="418" t="s">
        <v>772</v>
      </c>
      <c r="OHE325" s="417" t="s">
        <v>773</v>
      </c>
      <c r="OHF325" s="414" t="s">
        <v>61</v>
      </c>
      <c r="OHG325" s="415">
        <v>15</v>
      </c>
      <c r="OHH325" s="418" t="s">
        <v>772</v>
      </c>
      <c r="OHI325" s="417" t="s">
        <v>773</v>
      </c>
      <c r="OHJ325" s="414" t="s">
        <v>61</v>
      </c>
      <c r="OHK325" s="415">
        <v>15</v>
      </c>
      <c r="OHL325" s="418" t="s">
        <v>772</v>
      </c>
      <c r="OHM325" s="417" t="s">
        <v>773</v>
      </c>
      <c r="OHN325" s="414" t="s">
        <v>61</v>
      </c>
      <c r="OHO325" s="415">
        <v>15</v>
      </c>
      <c r="OHP325" s="418" t="s">
        <v>772</v>
      </c>
      <c r="OHQ325" s="417" t="s">
        <v>773</v>
      </c>
      <c r="OHR325" s="414" t="s">
        <v>61</v>
      </c>
      <c r="OHS325" s="415">
        <v>15</v>
      </c>
      <c r="OHT325" s="418" t="s">
        <v>772</v>
      </c>
      <c r="OHU325" s="417" t="s">
        <v>773</v>
      </c>
      <c r="OHV325" s="414" t="s">
        <v>61</v>
      </c>
      <c r="OHW325" s="415">
        <v>15</v>
      </c>
      <c r="OHX325" s="418" t="s">
        <v>772</v>
      </c>
      <c r="OHY325" s="417" t="s">
        <v>773</v>
      </c>
      <c r="OHZ325" s="414" t="s">
        <v>61</v>
      </c>
      <c r="OIA325" s="415">
        <v>15</v>
      </c>
      <c r="OIB325" s="418" t="s">
        <v>772</v>
      </c>
      <c r="OIC325" s="417" t="s">
        <v>773</v>
      </c>
      <c r="OID325" s="414" t="s">
        <v>61</v>
      </c>
      <c r="OIE325" s="415">
        <v>15</v>
      </c>
      <c r="OIF325" s="418" t="s">
        <v>772</v>
      </c>
      <c r="OIG325" s="417" t="s">
        <v>773</v>
      </c>
      <c r="OIH325" s="414" t="s">
        <v>61</v>
      </c>
      <c r="OII325" s="415">
        <v>15</v>
      </c>
      <c r="OIJ325" s="418" t="s">
        <v>772</v>
      </c>
      <c r="OIK325" s="417" t="s">
        <v>773</v>
      </c>
      <c r="OIL325" s="414" t="s">
        <v>61</v>
      </c>
      <c r="OIM325" s="415">
        <v>15</v>
      </c>
      <c r="OIN325" s="418" t="s">
        <v>772</v>
      </c>
      <c r="OIO325" s="417" t="s">
        <v>773</v>
      </c>
      <c r="OIP325" s="414" t="s">
        <v>61</v>
      </c>
      <c r="OIQ325" s="415">
        <v>15</v>
      </c>
      <c r="OIR325" s="418" t="s">
        <v>772</v>
      </c>
      <c r="OIS325" s="417" t="s">
        <v>773</v>
      </c>
      <c r="OIT325" s="414" t="s">
        <v>61</v>
      </c>
      <c r="OIU325" s="415">
        <v>15</v>
      </c>
      <c r="OIV325" s="418" t="s">
        <v>772</v>
      </c>
      <c r="OIW325" s="417" t="s">
        <v>773</v>
      </c>
      <c r="OIX325" s="414" t="s">
        <v>61</v>
      </c>
      <c r="OIY325" s="415">
        <v>15</v>
      </c>
      <c r="OIZ325" s="418" t="s">
        <v>772</v>
      </c>
      <c r="OJA325" s="417" t="s">
        <v>773</v>
      </c>
      <c r="OJB325" s="414" t="s">
        <v>61</v>
      </c>
      <c r="OJC325" s="415">
        <v>15</v>
      </c>
      <c r="OJD325" s="418" t="s">
        <v>772</v>
      </c>
      <c r="OJE325" s="417" t="s">
        <v>773</v>
      </c>
      <c r="OJF325" s="414" t="s">
        <v>61</v>
      </c>
      <c r="OJG325" s="415">
        <v>15</v>
      </c>
      <c r="OJH325" s="418" t="s">
        <v>772</v>
      </c>
      <c r="OJI325" s="417" t="s">
        <v>773</v>
      </c>
      <c r="OJJ325" s="414" t="s">
        <v>61</v>
      </c>
      <c r="OJK325" s="415">
        <v>15</v>
      </c>
      <c r="OJL325" s="418" t="s">
        <v>772</v>
      </c>
      <c r="OJM325" s="417" t="s">
        <v>773</v>
      </c>
      <c r="OJN325" s="414" t="s">
        <v>61</v>
      </c>
      <c r="OJO325" s="415">
        <v>15</v>
      </c>
      <c r="OJP325" s="418" t="s">
        <v>772</v>
      </c>
      <c r="OJQ325" s="417" t="s">
        <v>773</v>
      </c>
      <c r="OJR325" s="414" t="s">
        <v>61</v>
      </c>
      <c r="OJS325" s="415">
        <v>15</v>
      </c>
      <c r="OJT325" s="418" t="s">
        <v>772</v>
      </c>
      <c r="OJU325" s="417" t="s">
        <v>773</v>
      </c>
      <c r="OJV325" s="414" t="s">
        <v>61</v>
      </c>
      <c r="OJW325" s="415">
        <v>15</v>
      </c>
      <c r="OJX325" s="418" t="s">
        <v>772</v>
      </c>
      <c r="OJY325" s="417" t="s">
        <v>773</v>
      </c>
      <c r="OJZ325" s="414" t="s">
        <v>61</v>
      </c>
      <c r="OKA325" s="415">
        <v>15</v>
      </c>
      <c r="OKB325" s="418" t="s">
        <v>772</v>
      </c>
      <c r="OKC325" s="417" t="s">
        <v>773</v>
      </c>
      <c r="OKD325" s="414" t="s">
        <v>61</v>
      </c>
      <c r="OKE325" s="415">
        <v>15</v>
      </c>
      <c r="OKF325" s="418" t="s">
        <v>772</v>
      </c>
      <c r="OKG325" s="417" t="s">
        <v>773</v>
      </c>
      <c r="OKH325" s="414" t="s">
        <v>61</v>
      </c>
      <c r="OKI325" s="415">
        <v>15</v>
      </c>
      <c r="OKJ325" s="418" t="s">
        <v>772</v>
      </c>
      <c r="OKK325" s="417" t="s">
        <v>773</v>
      </c>
      <c r="OKL325" s="414" t="s">
        <v>61</v>
      </c>
      <c r="OKM325" s="415">
        <v>15</v>
      </c>
      <c r="OKN325" s="418" t="s">
        <v>772</v>
      </c>
      <c r="OKO325" s="417" t="s">
        <v>773</v>
      </c>
      <c r="OKP325" s="414" t="s">
        <v>61</v>
      </c>
      <c r="OKQ325" s="415">
        <v>15</v>
      </c>
      <c r="OKR325" s="418" t="s">
        <v>772</v>
      </c>
      <c r="OKS325" s="417" t="s">
        <v>773</v>
      </c>
      <c r="OKT325" s="414" t="s">
        <v>61</v>
      </c>
      <c r="OKU325" s="415">
        <v>15</v>
      </c>
      <c r="OKV325" s="418" t="s">
        <v>772</v>
      </c>
      <c r="OKW325" s="417" t="s">
        <v>773</v>
      </c>
      <c r="OKX325" s="414" t="s">
        <v>61</v>
      </c>
      <c r="OKY325" s="415">
        <v>15</v>
      </c>
      <c r="OKZ325" s="418" t="s">
        <v>772</v>
      </c>
      <c r="OLA325" s="417" t="s">
        <v>773</v>
      </c>
      <c r="OLB325" s="414" t="s">
        <v>61</v>
      </c>
      <c r="OLC325" s="415">
        <v>15</v>
      </c>
      <c r="OLD325" s="418" t="s">
        <v>772</v>
      </c>
      <c r="OLE325" s="417" t="s">
        <v>773</v>
      </c>
      <c r="OLF325" s="414" t="s">
        <v>61</v>
      </c>
      <c r="OLG325" s="415">
        <v>15</v>
      </c>
      <c r="OLH325" s="418" t="s">
        <v>772</v>
      </c>
      <c r="OLI325" s="417" t="s">
        <v>773</v>
      </c>
      <c r="OLJ325" s="414" t="s">
        <v>61</v>
      </c>
      <c r="OLK325" s="415">
        <v>15</v>
      </c>
      <c r="OLL325" s="418" t="s">
        <v>772</v>
      </c>
      <c r="OLM325" s="417" t="s">
        <v>773</v>
      </c>
      <c r="OLN325" s="414" t="s">
        <v>61</v>
      </c>
      <c r="OLO325" s="415">
        <v>15</v>
      </c>
      <c r="OLP325" s="418" t="s">
        <v>772</v>
      </c>
      <c r="OLQ325" s="417" t="s">
        <v>773</v>
      </c>
      <c r="OLR325" s="414" t="s">
        <v>61</v>
      </c>
      <c r="OLS325" s="415">
        <v>15</v>
      </c>
      <c r="OLT325" s="418" t="s">
        <v>772</v>
      </c>
      <c r="OLU325" s="417" t="s">
        <v>773</v>
      </c>
      <c r="OLV325" s="414" t="s">
        <v>61</v>
      </c>
      <c r="OLW325" s="415">
        <v>15</v>
      </c>
      <c r="OLX325" s="418" t="s">
        <v>772</v>
      </c>
      <c r="OLY325" s="417" t="s">
        <v>773</v>
      </c>
      <c r="OLZ325" s="414" t="s">
        <v>61</v>
      </c>
      <c r="OMA325" s="415">
        <v>15</v>
      </c>
      <c r="OMB325" s="418" t="s">
        <v>772</v>
      </c>
      <c r="OMC325" s="417" t="s">
        <v>773</v>
      </c>
      <c r="OMD325" s="414" t="s">
        <v>61</v>
      </c>
      <c r="OME325" s="415">
        <v>15</v>
      </c>
      <c r="OMF325" s="418" t="s">
        <v>772</v>
      </c>
      <c r="OMG325" s="417" t="s">
        <v>773</v>
      </c>
      <c r="OMH325" s="414" t="s">
        <v>61</v>
      </c>
      <c r="OMI325" s="415">
        <v>15</v>
      </c>
      <c r="OMJ325" s="418" t="s">
        <v>772</v>
      </c>
      <c r="OMK325" s="417" t="s">
        <v>773</v>
      </c>
      <c r="OML325" s="414" t="s">
        <v>61</v>
      </c>
      <c r="OMM325" s="415">
        <v>15</v>
      </c>
      <c r="OMN325" s="418" t="s">
        <v>772</v>
      </c>
      <c r="OMO325" s="417" t="s">
        <v>773</v>
      </c>
      <c r="OMP325" s="414" t="s">
        <v>61</v>
      </c>
      <c r="OMQ325" s="415">
        <v>15</v>
      </c>
      <c r="OMR325" s="418" t="s">
        <v>772</v>
      </c>
      <c r="OMS325" s="417" t="s">
        <v>773</v>
      </c>
      <c r="OMT325" s="414" t="s">
        <v>61</v>
      </c>
      <c r="OMU325" s="415">
        <v>15</v>
      </c>
      <c r="OMV325" s="418" t="s">
        <v>772</v>
      </c>
      <c r="OMW325" s="417" t="s">
        <v>773</v>
      </c>
      <c r="OMX325" s="414" t="s">
        <v>61</v>
      </c>
      <c r="OMY325" s="415">
        <v>15</v>
      </c>
      <c r="OMZ325" s="418" t="s">
        <v>772</v>
      </c>
      <c r="ONA325" s="417" t="s">
        <v>773</v>
      </c>
      <c r="ONB325" s="414" t="s">
        <v>61</v>
      </c>
      <c r="ONC325" s="415">
        <v>15</v>
      </c>
      <c r="OND325" s="418" t="s">
        <v>772</v>
      </c>
      <c r="ONE325" s="417" t="s">
        <v>773</v>
      </c>
      <c r="ONF325" s="414" t="s">
        <v>61</v>
      </c>
      <c r="ONG325" s="415">
        <v>15</v>
      </c>
      <c r="ONH325" s="418" t="s">
        <v>772</v>
      </c>
      <c r="ONI325" s="417" t="s">
        <v>773</v>
      </c>
      <c r="ONJ325" s="414" t="s">
        <v>61</v>
      </c>
      <c r="ONK325" s="415">
        <v>15</v>
      </c>
      <c r="ONL325" s="418" t="s">
        <v>772</v>
      </c>
      <c r="ONM325" s="417" t="s">
        <v>773</v>
      </c>
      <c r="ONN325" s="414" t="s">
        <v>61</v>
      </c>
      <c r="ONO325" s="415">
        <v>15</v>
      </c>
      <c r="ONP325" s="418" t="s">
        <v>772</v>
      </c>
      <c r="ONQ325" s="417" t="s">
        <v>773</v>
      </c>
      <c r="ONR325" s="414" t="s">
        <v>61</v>
      </c>
      <c r="ONS325" s="415">
        <v>15</v>
      </c>
      <c r="ONT325" s="418" t="s">
        <v>772</v>
      </c>
      <c r="ONU325" s="417" t="s">
        <v>773</v>
      </c>
      <c r="ONV325" s="414" t="s">
        <v>61</v>
      </c>
      <c r="ONW325" s="415">
        <v>15</v>
      </c>
      <c r="ONX325" s="418" t="s">
        <v>772</v>
      </c>
      <c r="ONY325" s="417" t="s">
        <v>773</v>
      </c>
      <c r="ONZ325" s="414" t="s">
        <v>61</v>
      </c>
      <c r="OOA325" s="415">
        <v>15</v>
      </c>
      <c r="OOB325" s="418" t="s">
        <v>772</v>
      </c>
      <c r="OOC325" s="417" t="s">
        <v>773</v>
      </c>
      <c r="OOD325" s="414" t="s">
        <v>61</v>
      </c>
      <c r="OOE325" s="415">
        <v>15</v>
      </c>
      <c r="OOF325" s="418" t="s">
        <v>772</v>
      </c>
      <c r="OOG325" s="417" t="s">
        <v>773</v>
      </c>
      <c r="OOH325" s="414" t="s">
        <v>61</v>
      </c>
      <c r="OOI325" s="415">
        <v>15</v>
      </c>
      <c r="OOJ325" s="418" t="s">
        <v>772</v>
      </c>
      <c r="OOK325" s="417" t="s">
        <v>773</v>
      </c>
      <c r="OOL325" s="414" t="s">
        <v>61</v>
      </c>
      <c r="OOM325" s="415">
        <v>15</v>
      </c>
      <c r="OON325" s="418" t="s">
        <v>772</v>
      </c>
      <c r="OOO325" s="417" t="s">
        <v>773</v>
      </c>
      <c r="OOP325" s="414" t="s">
        <v>61</v>
      </c>
      <c r="OOQ325" s="415">
        <v>15</v>
      </c>
      <c r="OOR325" s="418" t="s">
        <v>772</v>
      </c>
      <c r="OOS325" s="417" t="s">
        <v>773</v>
      </c>
      <c r="OOT325" s="414" t="s">
        <v>61</v>
      </c>
      <c r="OOU325" s="415">
        <v>15</v>
      </c>
      <c r="OOV325" s="418" t="s">
        <v>772</v>
      </c>
      <c r="OOW325" s="417" t="s">
        <v>773</v>
      </c>
      <c r="OOX325" s="414" t="s">
        <v>61</v>
      </c>
      <c r="OOY325" s="415">
        <v>15</v>
      </c>
      <c r="OOZ325" s="418" t="s">
        <v>772</v>
      </c>
      <c r="OPA325" s="417" t="s">
        <v>773</v>
      </c>
      <c r="OPB325" s="414" t="s">
        <v>61</v>
      </c>
      <c r="OPC325" s="415">
        <v>15</v>
      </c>
      <c r="OPD325" s="418" t="s">
        <v>772</v>
      </c>
      <c r="OPE325" s="417" t="s">
        <v>773</v>
      </c>
      <c r="OPF325" s="414" t="s">
        <v>61</v>
      </c>
      <c r="OPG325" s="415">
        <v>15</v>
      </c>
      <c r="OPH325" s="418" t="s">
        <v>772</v>
      </c>
      <c r="OPI325" s="417" t="s">
        <v>773</v>
      </c>
      <c r="OPJ325" s="414" t="s">
        <v>61</v>
      </c>
      <c r="OPK325" s="415">
        <v>15</v>
      </c>
      <c r="OPL325" s="418" t="s">
        <v>772</v>
      </c>
      <c r="OPM325" s="417" t="s">
        <v>773</v>
      </c>
      <c r="OPN325" s="414" t="s">
        <v>61</v>
      </c>
      <c r="OPO325" s="415">
        <v>15</v>
      </c>
      <c r="OPP325" s="418" t="s">
        <v>772</v>
      </c>
      <c r="OPQ325" s="417" t="s">
        <v>773</v>
      </c>
      <c r="OPR325" s="414" t="s">
        <v>61</v>
      </c>
      <c r="OPS325" s="415">
        <v>15</v>
      </c>
      <c r="OPT325" s="418" t="s">
        <v>772</v>
      </c>
      <c r="OPU325" s="417" t="s">
        <v>773</v>
      </c>
      <c r="OPV325" s="414" t="s">
        <v>61</v>
      </c>
      <c r="OPW325" s="415">
        <v>15</v>
      </c>
      <c r="OPX325" s="418" t="s">
        <v>772</v>
      </c>
      <c r="OPY325" s="417" t="s">
        <v>773</v>
      </c>
      <c r="OPZ325" s="414" t="s">
        <v>61</v>
      </c>
      <c r="OQA325" s="415">
        <v>15</v>
      </c>
      <c r="OQB325" s="418" t="s">
        <v>772</v>
      </c>
      <c r="OQC325" s="417" t="s">
        <v>773</v>
      </c>
      <c r="OQD325" s="414" t="s">
        <v>61</v>
      </c>
      <c r="OQE325" s="415">
        <v>15</v>
      </c>
      <c r="OQF325" s="418" t="s">
        <v>772</v>
      </c>
      <c r="OQG325" s="417" t="s">
        <v>773</v>
      </c>
      <c r="OQH325" s="414" t="s">
        <v>61</v>
      </c>
      <c r="OQI325" s="415">
        <v>15</v>
      </c>
      <c r="OQJ325" s="418" t="s">
        <v>772</v>
      </c>
      <c r="OQK325" s="417" t="s">
        <v>773</v>
      </c>
      <c r="OQL325" s="414" t="s">
        <v>61</v>
      </c>
      <c r="OQM325" s="415">
        <v>15</v>
      </c>
      <c r="OQN325" s="418" t="s">
        <v>772</v>
      </c>
      <c r="OQO325" s="417" t="s">
        <v>773</v>
      </c>
      <c r="OQP325" s="414" t="s">
        <v>61</v>
      </c>
      <c r="OQQ325" s="415">
        <v>15</v>
      </c>
      <c r="OQR325" s="418" t="s">
        <v>772</v>
      </c>
      <c r="OQS325" s="417" t="s">
        <v>773</v>
      </c>
      <c r="OQT325" s="414" t="s">
        <v>61</v>
      </c>
      <c r="OQU325" s="415">
        <v>15</v>
      </c>
      <c r="OQV325" s="418" t="s">
        <v>772</v>
      </c>
      <c r="OQW325" s="417" t="s">
        <v>773</v>
      </c>
      <c r="OQX325" s="414" t="s">
        <v>61</v>
      </c>
      <c r="OQY325" s="415">
        <v>15</v>
      </c>
      <c r="OQZ325" s="418" t="s">
        <v>772</v>
      </c>
      <c r="ORA325" s="417" t="s">
        <v>773</v>
      </c>
      <c r="ORB325" s="414" t="s">
        <v>61</v>
      </c>
      <c r="ORC325" s="415">
        <v>15</v>
      </c>
      <c r="ORD325" s="418" t="s">
        <v>772</v>
      </c>
      <c r="ORE325" s="417" t="s">
        <v>773</v>
      </c>
      <c r="ORF325" s="414" t="s">
        <v>61</v>
      </c>
      <c r="ORG325" s="415">
        <v>15</v>
      </c>
      <c r="ORH325" s="418" t="s">
        <v>772</v>
      </c>
      <c r="ORI325" s="417" t="s">
        <v>773</v>
      </c>
      <c r="ORJ325" s="414" t="s">
        <v>61</v>
      </c>
      <c r="ORK325" s="415">
        <v>15</v>
      </c>
      <c r="ORL325" s="418" t="s">
        <v>772</v>
      </c>
      <c r="ORM325" s="417" t="s">
        <v>773</v>
      </c>
      <c r="ORN325" s="414" t="s">
        <v>61</v>
      </c>
      <c r="ORO325" s="415">
        <v>15</v>
      </c>
      <c r="ORP325" s="418" t="s">
        <v>772</v>
      </c>
      <c r="ORQ325" s="417" t="s">
        <v>773</v>
      </c>
      <c r="ORR325" s="414" t="s">
        <v>61</v>
      </c>
      <c r="ORS325" s="415">
        <v>15</v>
      </c>
      <c r="ORT325" s="418" t="s">
        <v>772</v>
      </c>
      <c r="ORU325" s="417" t="s">
        <v>773</v>
      </c>
      <c r="ORV325" s="414" t="s">
        <v>61</v>
      </c>
      <c r="ORW325" s="415">
        <v>15</v>
      </c>
      <c r="ORX325" s="418" t="s">
        <v>772</v>
      </c>
      <c r="ORY325" s="417" t="s">
        <v>773</v>
      </c>
      <c r="ORZ325" s="414" t="s">
        <v>61</v>
      </c>
      <c r="OSA325" s="415">
        <v>15</v>
      </c>
      <c r="OSB325" s="418" t="s">
        <v>772</v>
      </c>
      <c r="OSC325" s="417" t="s">
        <v>773</v>
      </c>
      <c r="OSD325" s="414" t="s">
        <v>61</v>
      </c>
      <c r="OSE325" s="415">
        <v>15</v>
      </c>
      <c r="OSF325" s="418" t="s">
        <v>772</v>
      </c>
      <c r="OSG325" s="417" t="s">
        <v>773</v>
      </c>
      <c r="OSH325" s="414" t="s">
        <v>61</v>
      </c>
      <c r="OSI325" s="415">
        <v>15</v>
      </c>
      <c r="OSJ325" s="418" t="s">
        <v>772</v>
      </c>
      <c r="OSK325" s="417" t="s">
        <v>773</v>
      </c>
      <c r="OSL325" s="414" t="s">
        <v>61</v>
      </c>
      <c r="OSM325" s="415">
        <v>15</v>
      </c>
      <c r="OSN325" s="418" t="s">
        <v>772</v>
      </c>
      <c r="OSO325" s="417" t="s">
        <v>773</v>
      </c>
      <c r="OSP325" s="414" t="s">
        <v>61</v>
      </c>
      <c r="OSQ325" s="415">
        <v>15</v>
      </c>
      <c r="OSR325" s="418" t="s">
        <v>772</v>
      </c>
      <c r="OSS325" s="417" t="s">
        <v>773</v>
      </c>
      <c r="OST325" s="414" t="s">
        <v>61</v>
      </c>
      <c r="OSU325" s="415">
        <v>15</v>
      </c>
      <c r="OSV325" s="418" t="s">
        <v>772</v>
      </c>
      <c r="OSW325" s="417" t="s">
        <v>773</v>
      </c>
      <c r="OSX325" s="414" t="s">
        <v>61</v>
      </c>
      <c r="OSY325" s="415">
        <v>15</v>
      </c>
      <c r="OSZ325" s="418" t="s">
        <v>772</v>
      </c>
      <c r="OTA325" s="417" t="s">
        <v>773</v>
      </c>
      <c r="OTB325" s="414" t="s">
        <v>61</v>
      </c>
      <c r="OTC325" s="415">
        <v>15</v>
      </c>
      <c r="OTD325" s="418" t="s">
        <v>772</v>
      </c>
      <c r="OTE325" s="417" t="s">
        <v>773</v>
      </c>
      <c r="OTF325" s="414" t="s">
        <v>61</v>
      </c>
      <c r="OTG325" s="415">
        <v>15</v>
      </c>
      <c r="OTH325" s="418" t="s">
        <v>772</v>
      </c>
      <c r="OTI325" s="417" t="s">
        <v>773</v>
      </c>
      <c r="OTJ325" s="414" t="s">
        <v>61</v>
      </c>
      <c r="OTK325" s="415">
        <v>15</v>
      </c>
      <c r="OTL325" s="418" t="s">
        <v>772</v>
      </c>
      <c r="OTM325" s="417" t="s">
        <v>773</v>
      </c>
      <c r="OTN325" s="414" t="s">
        <v>61</v>
      </c>
      <c r="OTO325" s="415">
        <v>15</v>
      </c>
      <c r="OTP325" s="418" t="s">
        <v>772</v>
      </c>
      <c r="OTQ325" s="417" t="s">
        <v>773</v>
      </c>
      <c r="OTR325" s="414" t="s">
        <v>61</v>
      </c>
      <c r="OTS325" s="415">
        <v>15</v>
      </c>
      <c r="OTT325" s="418" t="s">
        <v>772</v>
      </c>
      <c r="OTU325" s="417" t="s">
        <v>773</v>
      </c>
      <c r="OTV325" s="414" t="s">
        <v>61</v>
      </c>
      <c r="OTW325" s="415">
        <v>15</v>
      </c>
      <c r="OTX325" s="418" t="s">
        <v>772</v>
      </c>
      <c r="OTY325" s="417" t="s">
        <v>773</v>
      </c>
      <c r="OTZ325" s="414" t="s">
        <v>61</v>
      </c>
      <c r="OUA325" s="415">
        <v>15</v>
      </c>
      <c r="OUB325" s="418" t="s">
        <v>772</v>
      </c>
      <c r="OUC325" s="417" t="s">
        <v>773</v>
      </c>
      <c r="OUD325" s="414" t="s">
        <v>61</v>
      </c>
      <c r="OUE325" s="415">
        <v>15</v>
      </c>
      <c r="OUF325" s="418" t="s">
        <v>772</v>
      </c>
      <c r="OUG325" s="417" t="s">
        <v>773</v>
      </c>
      <c r="OUH325" s="414" t="s">
        <v>61</v>
      </c>
      <c r="OUI325" s="415">
        <v>15</v>
      </c>
      <c r="OUJ325" s="418" t="s">
        <v>772</v>
      </c>
      <c r="OUK325" s="417" t="s">
        <v>773</v>
      </c>
      <c r="OUL325" s="414" t="s">
        <v>61</v>
      </c>
      <c r="OUM325" s="415">
        <v>15</v>
      </c>
      <c r="OUN325" s="418" t="s">
        <v>772</v>
      </c>
      <c r="OUO325" s="417" t="s">
        <v>773</v>
      </c>
      <c r="OUP325" s="414" t="s">
        <v>61</v>
      </c>
      <c r="OUQ325" s="415">
        <v>15</v>
      </c>
      <c r="OUR325" s="418" t="s">
        <v>772</v>
      </c>
      <c r="OUS325" s="417" t="s">
        <v>773</v>
      </c>
      <c r="OUT325" s="414" t="s">
        <v>61</v>
      </c>
      <c r="OUU325" s="415">
        <v>15</v>
      </c>
      <c r="OUV325" s="418" t="s">
        <v>772</v>
      </c>
      <c r="OUW325" s="417" t="s">
        <v>773</v>
      </c>
      <c r="OUX325" s="414" t="s">
        <v>61</v>
      </c>
      <c r="OUY325" s="415">
        <v>15</v>
      </c>
      <c r="OUZ325" s="418" t="s">
        <v>772</v>
      </c>
      <c r="OVA325" s="417" t="s">
        <v>773</v>
      </c>
      <c r="OVB325" s="414" t="s">
        <v>61</v>
      </c>
      <c r="OVC325" s="415">
        <v>15</v>
      </c>
      <c r="OVD325" s="418" t="s">
        <v>772</v>
      </c>
      <c r="OVE325" s="417" t="s">
        <v>773</v>
      </c>
      <c r="OVF325" s="414" t="s">
        <v>61</v>
      </c>
      <c r="OVG325" s="415">
        <v>15</v>
      </c>
      <c r="OVH325" s="418" t="s">
        <v>772</v>
      </c>
      <c r="OVI325" s="417" t="s">
        <v>773</v>
      </c>
      <c r="OVJ325" s="414" t="s">
        <v>61</v>
      </c>
      <c r="OVK325" s="415">
        <v>15</v>
      </c>
      <c r="OVL325" s="418" t="s">
        <v>772</v>
      </c>
      <c r="OVM325" s="417" t="s">
        <v>773</v>
      </c>
      <c r="OVN325" s="414" t="s">
        <v>61</v>
      </c>
      <c r="OVO325" s="415">
        <v>15</v>
      </c>
      <c r="OVP325" s="418" t="s">
        <v>772</v>
      </c>
      <c r="OVQ325" s="417" t="s">
        <v>773</v>
      </c>
      <c r="OVR325" s="414" t="s">
        <v>61</v>
      </c>
      <c r="OVS325" s="415">
        <v>15</v>
      </c>
      <c r="OVT325" s="418" t="s">
        <v>772</v>
      </c>
      <c r="OVU325" s="417" t="s">
        <v>773</v>
      </c>
      <c r="OVV325" s="414" t="s">
        <v>61</v>
      </c>
      <c r="OVW325" s="415">
        <v>15</v>
      </c>
      <c r="OVX325" s="418" t="s">
        <v>772</v>
      </c>
      <c r="OVY325" s="417" t="s">
        <v>773</v>
      </c>
      <c r="OVZ325" s="414" t="s">
        <v>61</v>
      </c>
      <c r="OWA325" s="415">
        <v>15</v>
      </c>
      <c r="OWB325" s="418" t="s">
        <v>772</v>
      </c>
      <c r="OWC325" s="417" t="s">
        <v>773</v>
      </c>
      <c r="OWD325" s="414" t="s">
        <v>61</v>
      </c>
      <c r="OWE325" s="415">
        <v>15</v>
      </c>
      <c r="OWF325" s="418" t="s">
        <v>772</v>
      </c>
      <c r="OWG325" s="417" t="s">
        <v>773</v>
      </c>
      <c r="OWH325" s="414" t="s">
        <v>61</v>
      </c>
      <c r="OWI325" s="415">
        <v>15</v>
      </c>
      <c r="OWJ325" s="418" t="s">
        <v>772</v>
      </c>
      <c r="OWK325" s="417" t="s">
        <v>773</v>
      </c>
      <c r="OWL325" s="414" t="s">
        <v>61</v>
      </c>
      <c r="OWM325" s="415">
        <v>15</v>
      </c>
      <c r="OWN325" s="418" t="s">
        <v>772</v>
      </c>
      <c r="OWO325" s="417" t="s">
        <v>773</v>
      </c>
      <c r="OWP325" s="414" t="s">
        <v>61</v>
      </c>
      <c r="OWQ325" s="415">
        <v>15</v>
      </c>
      <c r="OWR325" s="418" t="s">
        <v>772</v>
      </c>
      <c r="OWS325" s="417" t="s">
        <v>773</v>
      </c>
      <c r="OWT325" s="414" t="s">
        <v>61</v>
      </c>
      <c r="OWU325" s="415">
        <v>15</v>
      </c>
      <c r="OWV325" s="418" t="s">
        <v>772</v>
      </c>
      <c r="OWW325" s="417" t="s">
        <v>773</v>
      </c>
      <c r="OWX325" s="414" t="s">
        <v>61</v>
      </c>
      <c r="OWY325" s="415">
        <v>15</v>
      </c>
      <c r="OWZ325" s="418" t="s">
        <v>772</v>
      </c>
      <c r="OXA325" s="417" t="s">
        <v>773</v>
      </c>
      <c r="OXB325" s="414" t="s">
        <v>61</v>
      </c>
      <c r="OXC325" s="415">
        <v>15</v>
      </c>
      <c r="OXD325" s="418" t="s">
        <v>772</v>
      </c>
      <c r="OXE325" s="417" t="s">
        <v>773</v>
      </c>
      <c r="OXF325" s="414" t="s">
        <v>61</v>
      </c>
      <c r="OXG325" s="415">
        <v>15</v>
      </c>
      <c r="OXH325" s="418" t="s">
        <v>772</v>
      </c>
      <c r="OXI325" s="417" t="s">
        <v>773</v>
      </c>
      <c r="OXJ325" s="414" t="s">
        <v>61</v>
      </c>
      <c r="OXK325" s="415">
        <v>15</v>
      </c>
      <c r="OXL325" s="418" t="s">
        <v>772</v>
      </c>
      <c r="OXM325" s="417" t="s">
        <v>773</v>
      </c>
      <c r="OXN325" s="414" t="s">
        <v>61</v>
      </c>
      <c r="OXO325" s="415">
        <v>15</v>
      </c>
      <c r="OXP325" s="418" t="s">
        <v>772</v>
      </c>
      <c r="OXQ325" s="417" t="s">
        <v>773</v>
      </c>
      <c r="OXR325" s="414" t="s">
        <v>61</v>
      </c>
      <c r="OXS325" s="415">
        <v>15</v>
      </c>
      <c r="OXT325" s="418" t="s">
        <v>772</v>
      </c>
      <c r="OXU325" s="417" t="s">
        <v>773</v>
      </c>
      <c r="OXV325" s="414" t="s">
        <v>61</v>
      </c>
      <c r="OXW325" s="415">
        <v>15</v>
      </c>
      <c r="OXX325" s="418" t="s">
        <v>772</v>
      </c>
      <c r="OXY325" s="417" t="s">
        <v>773</v>
      </c>
      <c r="OXZ325" s="414" t="s">
        <v>61</v>
      </c>
      <c r="OYA325" s="415">
        <v>15</v>
      </c>
      <c r="OYB325" s="418" t="s">
        <v>772</v>
      </c>
      <c r="OYC325" s="417" t="s">
        <v>773</v>
      </c>
      <c r="OYD325" s="414" t="s">
        <v>61</v>
      </c>
      <c r="OYE325" s="415">
        <v>15</v>
      </c>
      <c r="OYF325" s="418" t="s">
        <v>772</v>
      </c>
      <c r="OYG325" s="417" t="s">
        <v>773</v>
      </c>
      <c r="OYH325" s="414" t="s">
        <v>61</v>
      </c>
      <c r="OYI325" s="415">
        <v>15</v>
      </c>
      <c r="OYJ325" s="418" t="s">
        <v>772</v>
      </c>
      <c r="OYK325" s="417" t="s">
        <v>773</v>
      </c>
      <c r="OYL325" s="414" t="s">
        <v>61</v>
      </c>
      <c r="OYM325" s="415">
        <v>15</v>
      </c>
      <c r="OYN325" s="418" t="s">
        <v>772</v>
      </c>
      <c r="OYO325" s="417" t="s">
        <v>773</v>
      </c>
      <c r="OYP325" s="414" t="s">
        <v>61</v>
      </c>
      <c r="OYQ325" s="415">
        <v>15</v>
      </c>
      <c r="OYR325" s="418" t="s">
        <v>772</v>
      </c>
      <c r="OYS325" s="417" t="s">
        <v>773</v>
      </c>
      <c r="OYT325" s="414" t="s">
        <v>61</v>
      </c>
      <c r="OYU325" s="415">
        <v>15</v>
      </c>
      <c r="OYV325" s="418" t="s">
        <v>772</v>
      </c>
      <c r="OYW325" s="417" t="s">
        <v>773</v>
      </c>
      <c r="OYX325" s="414" t="s">
        <v>61</v>
      </c>
      <c r="OYY325" s="415">
        <v>15</v>
      </c>
      <c r="OYZ325" s="418" t="s">
        <v>772</v>
      </c>
      <c r="OZA325" s="417" t="s">
        <v>773</v>
      </c>
      <c r="OZB325" s="414" t="s">
        <v>61</v>
      </c>
      <c r="OZC325" s="415">
        <v>15</v>
      </c>
      <c r="OZD325" s="418" t="s">
        <v>772</v>
      </c>
      <c r="OZE325" s="417" t="s">
        <v>773</v>
      </c>
      <c r="OZF325" s="414" t="s">
        <v>61</v>
      </c>
      <c r="OZG325" s="415">
        <v>15</v>
      </c>
      <c r="OZH325" s="418" t="s">
        <v>772</v>
      </c>
      <c r="OZI325" s="417" t="s">
        <v>773</v>
      </c>
      <c r="OZJ325" s="414" t="s">
        <v>61</v>
      </c>
      <c r="OZK325" s="415">
        <v>15</v>
      </c>
      <c r="OZL325" s="418" t="s">
        <v>772</v>
      </c>
      <c r="OZM325" s="417" t="s">
        <v>773</v>
      </c>
      <c r="OZN325" s="414" t="s">
        <v>61</v>
      </c>
      <c r="OZO325" s="415">
        <v>15</v>
      </c>
      <c r="OZP325" s="418" t="s">
        <v>772</v>
      </c>
      <c r="OZQ325" s="417" t="s">
        <v>773</v>
      </c>
      <c r="OZR325" s="414" t="s">
        <v>61</v>
      </c>
      <c r="OZS325" s="415">
        <v>15</v>
      </c>
      <c r="OZT325" s="418" t="s">
        <v>772</v>
      </c>
      <c r="OZU325" s="417" t="s">
        <v>773</v>
      </c>
      <c r="OZV325" s="414" t="s">
        <v>61</v>
      </c>
      <c r="OZW325" s="415">
        <v>15</v>
      </c>
      <c r="OZX325" s="418" t="s">
        <v>772</v>
      </c>
      <c r="OZY325" s="417" t="s">
        <v>773</v>
      </c>
      <c r="OZZ325" s="414" t="s">
        <v>61</v>
      </c>
      <c r="PAA325" s="415">
        <v>15</v>
      </c>
      <c r="PAB325" s="418" t="s">
        <v>772</v>
      </c>
      <c r="PAC325" s="417" t="s">
        <v>773</v>
      </c>
      <c r="PAD325" s="414" t="s">
        <v>61</v>
      </c>
      <c r="PAE325" s="415">
        <v>15</v>
      </c>
      <c r="PAF325" s="418" t="s">
        <v>772</v>
      </c>
      <c r="PAG325" s="417" t="s">
        <v>773</v>
      </c>
      <c r="PAH325" s="414" t="s">
        <v>61</v>
      </c>
      <c r="PAI325" s="415">
        <v>15</v>
      </c>
      <c r="PAJ325" s="418" t="s">
        <v>772</v>
      </c>
      <c r="PAK325" s="417" t="s">
        <v>773</v>
      </c>
      <c r="PAL325" s="414" t="s">
        <v>61</v>
      </c>
      <c r="PAM325" s="415">
        <v>15</v>
      </c>
      <c r="PAN325" s="418" t="s">
        <v>772</v>
      </c>
      <c r="PAO325" s="417" t="s">
        <v>773</v>
      </c>
      <c r="PAP325" s="414" t="s">
        <v>61</v>
      </c>
      <c r="PAQ325" s="415">
        <v>15</v>
      </c>
      <c r="PAR325" s="418" t="s">
        <v>772</v>
      </c>
      <c r="PAS325" s="417" t="s">
        <v>773</v>
      </c>
      <c r="PAT325" s="414" t="s">
        <v>61</v>
      </c>
      <c r="PAU325" s="415">
        <v>15</v>
      </c>
      <c r="PAV325" s="418" t="s">
        <v>772</v>
      </c>
      <c r="PAW325" s="417" t="s">
        <v>773</v>
      </c>
      <c r="PAX325" s="414" t="s">
        <v>61</v>
      </c>
      <c r="PAY325" s="415">
        <v>15</v>
      </c>
      <c r="PAZ325" s="418" t="s">
        <v>772</v>
      </c>
      <c r="PBA325" s="417" t="s">
        <v>773</v>
      </c>
      <c r="PBB325" s="414" t="s">
        <v>61</v>
      </c>
      <c r="PBC325" s="415">
        <v>15</v>
      </c>
      <c r="PBD325" s="418" t="s">
        <v>772</v>
      </c>
      <c r="PBE325" s="417" t="s">
        <v>773</v>
      </c>
      <c r="PBF325" s="414" t="s">
        <v>61</v>
      </c>
      <c r="PBG325" s="415">
        <v>15</v>
      </c>
      <c r="PBH325" s="418" t="s">
        <v>772</v>
      </c>
      <c r="PBI325" s="417" t="s">
        <v>773</v>
      </c>
      <c r="PBJ325" s="414" t="s">
        <v>61</v>
      </c>
      <c r="PBK325" s="415">
        <v>15</v>
      </c>
      <c r="PBL325" s="418" t="s">
        <v>772</v>
      </c>
      <c r="PBM325" s="417" t="s">
        <v>773</v>
      </c>
      <c r="PBN325" s="414" t="s">
        <v>61</v>
      </c>
      <c r="PBO325" s="415">
        <v>15</v>
      </c>
      <c r="PBP325" s="418" t="s">
        <v>772</v>
      </c>
      <c r="PBQ325" s="417" t="s">
        <v>773</v>
      </c>
      <c r="PBR325" s="414" t="s">
        <v>61</v>
      </c>
      <c r="PBS325" s="415">
        <v>15</v>
      </c>
      <c r="PBT325" s="418" t="s">
        <v>772</v>
      </c>
      <c r="PBU325" s="417" t="s">
        <v>773</v>
      </c>
      <c r="PBV325" s="414" t="s">
        <v>61</v>
      </c>
      <c r="PBW325" s="415">
        <v>15</v>
      </c>
      <c r="PBX325" s="418" t="s">
        <v>772</v>
      </c>
      <c r="PBY325" s="417" t="s">
        <v>773</v>
      </c>
      <c r="PBZ325" s="414" t="s">
        <v>61</v>
      </c>
      <c r="PCA325" s="415">
        <v>15</v>
      </c>
      <c r="PCB325" s="418" t="s">
        <v>772</v>
      </c>
      <c r="PCC325" s="417" t="s">
        <v>773</v>
      </c>
      <c r="PCD325" s="414" t="s">
        <v>61</v>
      </c>
      <c r="PCE325" s="415">
        <v>15</v>
      </c>
      <c r="PCF325" s="418" t="s">
        <v>772</v>
      </c>
      <c r="PCG325" s="417" t="s">
        <v>773</v>
      </c>
      <c r="PCH325" s="414" t="s">
        <v>61</v>
      </c>
      <c r="PCI325" s="415">
        <v>15</v>
      </c>
      <c r="PCJ325" s="418" t="s">
        <v>772</v>
      </c>
      <c r="PCK325" s="417" t="s">
        <v>773</v>
      </c>
      <c r="PCL325" s="414" t="s">
        <v>61</v>
      </c>
      <c r="PCM325" s="415">
        <v>15</v>
      </c>
      <c r="PCN325" s="418" t="s">
        <v>772</v>
      </c>
      <c r="PCO325" s="417" t="s">
        <v>773</v>
      </c>
      <c r="PCP325" s="414" t="s">
        <v>61</v>
      </c>
      <c r="PCQ325" s="415">
        <v>15</v>
      </c>
      <c r="PCR325" s="418" t="s">
        <v>772</v>
      </c>
      <c r="PCS325" s="417" t="s">
        <v>773</v>
      </c>
      <c r="PCT325" s="414" t="s">
        <v>61</v>
      </c>
      <c r="PCU325" s="415">
        <v>15</v>
      </c>
      <c r="PCV325" s="418" t="s">
        <v>772</v>
      </c>
      <c r="PCW325" s="417" t="s">
        <v>773</v>
      </c>
      <c r="PCX325" s="414" t="s">
        <v>61</v>
      </c>
      <c r="PCY325" s="415">
        <v>15</v>
      </c>
      <c r="PCZ325" s="418" t="s">
        <v>772</v>
      </c>
      <c r="PDA325" s="417" t="s">
        <v>773</v>
      </c>
      <c r="PDB325" s="414" t="s">
        <v>61</v>
      </c>
      <c r="PDC325" s="415">
        <v>15</v>
      </c>
      <c r="PDD325" s="418" t="s">
        <v>772</v>
      </c>
      <c r="PDE325" s="417" t="s">
        <v>773</v>
      </c>
      <c r="PDF325" s="414" t="s">
        <v>61</v>
      </c>
      <c r="PDG325" s="415">
        <v>15</v>
      </c>
      <c r="PDH325" s="418" t="s">
        <v>772</v>
      </c>
      <c r="PDI325" s="417" t="s">
        <v>773</v>
      </c>
      <c r="PDJ325" s="414" t="s">
        <v>61</v>
      </c>
      <c r="PDK325" s="415">
        <v>15</v>
      </c>
      <c r="PDL325" s="418" t="s">
        <v>772</v>
      </c>
      <c r="PDM325" s="417" t="s">
        <v>773</v>
      </c>
      <c r="PDN325" s="414" t="s">
        <v>61</v>
      </c>
      <c r="PDO325" s="415">
        <v>15</v>
      </c>
      <c r="PDP325" s="418" t="s">
        <v>772</v>
      </c>
      <c r="PDQ325" s="417" t="s">
        <v>773</v>
      </c>
      <c r="PDR325" s="414" t="s">
        <v>61</v>
      </c>
      <c r="PDS325" s="415">
        <v>15</v>
      </c>
      <c r="PDT325" s="418" t="s">
        <v>772</v>
      </c>
      <c r="PDU325" s="417" t="s">
        <v>773</v>
      </c>
      <c r="PDV325" s="414" t="s">
        <v>61</v>
      </c>
      <c r="PDW325" s="415">
        <v>15</v>
      </c>
      <c r="PDX325" s="418" t="s">
        <v>772</v>
      </c>
      <c r="PDY325" s="417" t="s">
        <v>773</v>
      </c>
      <c r="PDZ325" s="414" t="s">
        <v>61</v>
      </c>
      <c r="PEA325" s="415">
        <v>15</v>
      </c>
      <c r="PEB325" s="418" t="s">
        <v>772</v>
      </c>
      <c r="PEC325" s="417" t="s">
        <v>773</v>
      </c>
      <c r="PED325" s="414" t="s">
        <v>61</v>
      </c>
      <c r="PEE325" s="415">
        <v>15</v>
      </c>
      <c r="PEF325" s="418" t="s">
        <v>772</v>
      </c>
      <c r="PEG325" s="417" t="s">
        <v>773</v>
      </c>
      <c r="PEH325" s="414" t="s">
        <v>61</v>
      </c>
      <c r="PEI325" s="415">
        <v>15</v>
      </c>
      <c r="PEJ325" s="418" t="s">
        <v>772</v>
      </c>
      <c r="PEK325" s="417" t="s">
        <v>773</v>
      </c>
      <c r="PEL325" s="414" t="s">
        <v>61</v>
      </c>
      <c r="PEM325" s="415">
        <v>15</v>
      </c>
      <c r="PEN325" s="418" t="s">
        <v>772</v>
      </c>
      <c r="PEO325" s="417" t="s">
        <v>773</v>
      </c>
      <c r="PEP325" s="414" t="s">
        <v>61</v>
      </c>
      <c r="PEQ325" s="415">
        <v>15</v>
      </c>
      <c r="PER325" s="418" t="s">
        <v>772</v>
      </c>
      <c r="PES325" s="417" t="s">
        <v>773</v>
      </c>
      <c r="PET325" s="414" t="s">
        <v>61</v>
      </c>
      <c r="PEU325" s="415">
        <v>15</v>
      </c>
      <c r="PEV325" s="418" t="s">
        <v>772</v>
      </c>
      <c r="PEW325" s="417" t="s">
        <v>773</v>
      </c>
      <c r="PEX325" s="414" t="s">
        <v>61</v>
      </c>
      <c r="PEY325" s="415">
        <v>15</v>
      </c>
      <c r="PEZ325" s="418" t="s">
        <v>772</v>
      </c>
      <c r="PFA325" s="417" t="s">
        <v>773</v>
      </c>
      <c r="PFB325" s="414" t="s">
        <v>61</v>
      </c>
      <c r="PFC325" s="415">
        <v>15</v>
      </c>
      <c r="PFD325" s="418" t="s">
        <v>772</v>
      </c>
      <c r="PFE325" s="417" t="s">
        <v>773</v>
      </c>
      <c r="PFF325" s="414" t="s">
        <v>61</v>
      </c>
      <c r="PFG325" s="415">
        <v>15</v>
      </c>
      <c r="PFH325" s="418" t="s">
        <v>772</v>
      </c>
      <c r="PFI325" s="417" t="s">
        <v>773</v>
      </c>
      <c r="PFJ325" s="414" t="s">
        <v>61</v>
      </c>
      <c r="PFK325" s="415">
        <v>15</v>
      </c>
      <c r="PFL325" s="418" t="s">
        <v>772</v>
      </c>
      <c r="PFM325" s="417" t="s">
        <v>773</v>
      </c>
      <c r="PFN325" s="414" t="s">
        <v>61</v>
      </c>
      <c r="PFO325" s="415">
        <v>15</v>
      </c>
      <c r="PFP325" s="418" t="s">
        <v>772</v>
      </c>
      <c r="PFQ325" s="417" t="s">
        <v>773</v>
      </c>
      <c r="PFR325" s="414" t="s">
        <v>61</v>
      </c>
      <c r="PFS325" s="415">
        <v>15</v>
      </c>
      <c r="PFT325" s="418" t="s">
        <v>772</v>
      </c>
      <c r="PFU325" s="417" t="s">
        <v>773</v>
      </c>
      <c r="PFV325" s="414" t="s">
        <v>61</v>
      </c>
      <c r="PFW325" s="415">
        <v>15</v>
      </c>
      <c r="PFX325" s="418" t="s">
        <v>772</v>
      </c>
      <c r="PFY325" s="417" t="s">
        <v>773</v>
      </c>
      <c r="PFZ325" s="414" t="s">
        <v>61</v>
      </c>
      <c r="PGA325" s="415">
        <v>15</v>
      </c>
      <c r="PGB325" s="418" t="s">
        <v>772</v>
      </c>
      <c r="PGC325" s="417" t="s">
        <v>773</v>
      </c>
      <c r="PGD325" s="414" t="s">
        <v>61</v>
      </c>
      <c r="PGE325" s="415">
        <v>15</v>
      </c>
      <c r="PGF325" s="418" t="s">
        <v>772</v>
      </c>
      <c r="PGG325" s="417" t="s">
        <v>773</v>
      </c>
      <c r="PGH325" s="414" t="s">
        <v>61</v>
      </c>
      <c r="PGI325" s="415">
        <v>15</v>
      </c>
      <c r="PGJ325" s="418" t="s">
        <v>772</v>
      </c>
      <c r="PGK325" s="417" t="s">
        <v>773</v>
      </c>
      <c r="PGL325" s="414" t="s">
        <v>61</v>
      </c>
      <c r="PGM325" s="415">
        <v>15</v>
      </c>
      <c r="PGN325" s="418" t="s">
        <v>772</v>
      </c>
      <c r="PGO325" s="417" t="s">
        <v>773</v>
      </c>
      <c r="PGP325" s="414" t="s">
        <v>61</v>
      </c>
      <c r="PGQ325" s="415">
        <v>15</v>
      </c>
      <c r="PGR325" s="418" t="s">
        <v>772</v>
      </c>
      <c r="PGS325" s="417" t="s">
        <v>773</v>
      </c>
      <c r="PGT325" s="414" t="s">
        <v>61</v>
      </c>
      <c r="PGU325" s="415">
        <v>15</v>
      </c>
      <c r="PGV325" s="418" t="s">
        <v>772</v>
      </c>
      <c r="PGW325" s="417" t="s">
        <v>773</v>
      </c>
      <c r="PGX325" s="414" t="s">
        <v>61</v>
      </c>
      <c r="PGY325" s="415">
        <v>15</v>
      </c>
      <c r="PGZ325" s="418" t="s">
        <v>772</v>
      </c>
      <c r="PHA325" s="417" t="s">
        <v>773</v>
      </c>
      <c r="PHB325" s="414" t="s">
        <v>61</v>
      </c>
      <c r="PHC325" s="415">
        <v>15</v>
      </c>
      <c r="PHD325" s="418" t="s">
        <v>772</v>
      </c>
      <c r="PHE325" s="417" t="s">
        <v>773</v>
      </c>
      <c r="PHF325" s="414" t="s">
        <v>61</v>
      </c>
      <c r="PHG325" s="415">
        <v>15</v>
      </c>
      <c r="PHH325" s="418" t="s">
        <v>772</v>
      </c>
      <c r="PHI325" s="417" t="s">
        <v>773</v>
      </c>
      <c r="PHJ325" s="414" t="s">
        <v>61</v>
      </c>
      <c r="PHK325" s="415">
        <v>15</v>
      </c>
      <c r="PHL325" s="418" t="s">
        <v>772</v>
      </c>
      <c r="PHM325" s="417" t="s">
        <v>773</v>
      </c>
      <c r="PHN325" s="414" t="s">
        <v>61</v>
      </c>
      <c r="PHO325" s="415">
        <v>15</v>
      </c>
      <c r="PHP325" s="418" t="s">
        <v>772</v>
      </c>
      <c r="PHQ325" s="417" t="s">
        <v>773</v>
      </c>
      <c r="PHR325" s="414" t="s">
        <v>61</v>
      </c>
      <c r="PHS325" s="415">
        <v>15</v>
      </c>
      <c r="PHT325" s="418" t="s">
        <v>772</v>
      </c>
      <c r="PHU325" s="417" t="s">
        <v>773</v>
      </c>
      <c r="PHV325" s="414" t="s">
        <v>61</v>
      </c>
      <c r="PHW325" s="415">
        <v>15</v>
      </c>
      <c r="PHX325" s="418" t="s">
        <v>772</v>
      </c>
      <c r="PHY325" s="417" t="s">
        <v>773</v>
      </c>
      <c r="PHZ325" s="414" t="s">
        <v>61</v>
      </c>
      <c r="PIA325" s="415">
        <v>15</v>
      </c>
      <c r="PIB325" s="418" t="s">
        <v>772</v>
      </c>
      <c r="PIC325" s="417" t="s">
        <v>773</v>
      </c>
      <c r="PID325" s="414" t="s">
        <v>61</v>
      </c>
      <c r="PIE325" s="415">
        <v>15</v>
      </c>
      <c r="PIF325" s="418" t="s">
        <v>772</v>
      </c>
      <c r="PIG325" s="417" t="s">
        <v>773</v>
      </c>
      <c r="PIH325" s="414" t="s">
        <v>61</v>
      </c>
      <c r="PII325" s="415">
        <v>15</v>
      </c>
      <c r="PIJ325" s="418" t="s">
        <v>772</v>
      </c>
      <c r="PIK325" s="417" t="s">
        <v>773</v>
      </c>
      <c r="PIL325" s="414" t="s">
        <v>61</v>
      </c>
      <c r="PIM325" s="415">
        <v>15</v>
      </c>
      <c r="PIN325" s="418" t="s">
        <v>772</v>
      </c>
      <c r="PIO325" s="417" t="s">
        <v>773</v>
      </c>
      <c r="PIP325" s="414" t="s">
        <v>61</v>
      </c>
      <c r="PIQ325" s="415">
        <v>15</v>
      </c>
      <c r="PIR325" s="418" t="s">
        <v>772</v>
      </c>
      <c r="PIS325" s="417" t="s">
        <v>773</v>
      </c>
      <c r="PIT325" s="414" t="s">
        <v>61</v>
      </c>
      <c r="PIU325" s="415">
        <v>15</v>
      </c>
      <c r="PIV325" s="418" t="s">
        <v>772</v>
      </c>
      <c r="PIW325" s="417" t="s">
        <v>773</v>
      </c>
      <c r="PIX325" s="414" t="s">
        <v>61</v>
      </c>
      <c r="PIY325" s="415">
        <v>15</v>
      </c>
      <c r="PIZ325" s="418" t="s">
        <v>772</v>
      </c>
      <c r="PJA325" s="417" t="s">
        <v>773</v>
      </c>
      <c r="PJB325" s="414" t="s">
        <v>61</v>
      </c>
      <c r="PJC325" s="415">
        <v>15</v>
      </c>
      <c r="PJD325" s="418" t="s">
        <v>772</v>
      </c>
      <c r="PJE325" s="417" t="s">
        <v>773</v>
      </c>
      <c r="PJF325" s="414" t="s">
        <v>61</v>
      </c>
      <c r="PJG325" s="415">
        <v>15</v>
      </c>
      <c r="PJH325" s="418" t="s">
        <v>772</v>
      </c>
      <c r="PJI325" s="417" t="s">
        <v>773</v>
      </c>
      <c r="PJJ325" s="414" t="s">
        <v>61</v>
      </c>
      <c r="PJK325" s="415">
        <v>15</v>
      </c>
      <c r="PJL325" s="418" t="s">
        <v>772</v>
      </c>
      <c r="PJM325" s="417" t="s">
        <v>773</v>
      </c>
      <c r="PJN325" s="414" t="s">
        <v>61</v>
      </c>
      <c r="PJO325" s="415">
        <v>15</v>
      </c>
      <c r="PJP325" s="418" t="s">
        <v>772</v>
      </c>
      <c r="PJQ325" s="417" t="s">
        <v>773</v>
      </c>
      <c r="PJR325" s="414" t="s">
        <v>61</v>
      </c>
      <c r="PJS325" s="415">
        <v>15</v>
      </c>
      <c r="PJT325" s="418" t="s">
        <v>772</v>
      </c>
      <c r="PJU325" s="417" t="s">
        <v>773</v>
      </c>
      <c r="PJV325" s="414" t="s">
        <v>61</v>
      </c>
      <c r="PJW325" s="415">
        <v>15</v>
      </c>
      <c r="PJX325" s="418" t="s">
        <v>772</v>
      </c>
      <c r="PJY325" s="417" t="s">
        <v>773</v>
      </c>
      <c r="PJZ325" s="414" t="s">
        <v>61</v>
      </c>
      <c r="PKA325" s="415">
        <v>15</v>
      </c>
      <c r="PKB325" s="418" t="s">
        <v>772</v>
      </c>
      <c r="PKC325" s="417" t="s">
        <v>773</v>
      </c>
      <c r="PKD325" s="414" t="s">
        <v>61</v>
      </c>
      <c r="PKE325" s="415">
        <v>15</v>
      </c>
      <c r="PKF325" s="418" t="s">
        <v>772</v>
      </c>
      <c r="PKG325" s="417" t="s">
        <v>773</v>
      </c>
      <c r="PKH325" s="414" t="s">
        <v>61</v>
      </c>
      <c r="PKI325" s="415">
        <v>15</v>
      </c>
      <c r="PKJ325" s="418" t="s">
        <v>772</v>
      </c>
      <c r="PKK325" s="417" t="s">
        <v>773</v>
      </c>
      <c r="PKL325" s="414" t="s">
        <v>61</v>
      </c>
      <c r="PKM325" s="415">
        <v>15</v>
      </c>
      <c r="PKN325" s="418" t="s">
        <v>772</v>
      </c>
      <c r="PKO325" s="417" t="s">
        <v>773</v>
      </c>
      <c r="PKP325" s="414" t="s">
        <v>61</v>
      </c>
      <c r="PKQ325" s="415">
        <v>15</v>
      </c>
      <c r="PKR325" s="418" t="s">
        <v>772</v>
      </c>
      <c r="PKS325" s="417" t="s">
        <v>773</v>
      </c>
      <c r="PKT325" s="414" t="s">
        <v>61</v>
      </c>
      <c r="PKU325" s="415">
        <v>15</v>
      </c>
      <c r="PKV325" s="418" t="s">
        <v>772</v>
      </c>
      <c r="PKW325" s="417" t="s">
        <v>773</v>
      </c>
      <c r="PKX325" s="414" t="s">
        <v>61</v>
      </c>
      <c r="PKY325" s="415">
        <v>15</v>
      </c>
      <c r="PKZ325" s="418" t="s">
        <v>772</v>
      </c>
      <c r="PLA325" s="417" t="s">
        <v>773</v>
      </c>
      <c r="PLB325" s="414" t="s">
        <v>61</v>
      </c>
      <c r="PLC325" s="415">
        <v>15</v>
      </c>
      <c r="PLD325" s="418" t="s">
        <v>772</v>
      </c>
      <c r="PLE325" s="417" t="s">
        <v>773</v>
      </c>
      <c r="PLF325" s="414" t="s">
        <v>61</v>
      </c>
      <c r="PLG325" s="415">
        <v>15</v>
      </c>
      <c r="PLH325" s="418" t="s">
        <v>772</v>
      </c>
      <c r="PLI325" s="417" t="s">
        <v>773</v>
      </c>
      <c r="PLJ325" s="414" t="s">
        <v>61</v>
      </c>
      <c r="PLK325" s="415">
        <v>15</v>
      </c>
      <c r="PLL325" s="418" t="s">
        <v>772</v>
      </c>
      <c r="PLM325" s="417" t="s">
        <v>773</v>
      </c>
      <c r="PLN325" s="414" t="s">
        <v>61</v>
      </c>
      <c r="PLO325" s="415">
        <v>15</v>
      </c>
      <c r="PLP325" s="418" t="s">
        <v>772</v>
      </c>
      <c r="PLQ325" s="417" t="s">
        <v>773</v>
      </c>
      <c r="PLR325" s="414" t="s">
        <v>61</v>
      </c>
      <c r="PLS325" s="415">
        <v>15</v>
      </c>
      <c r="PLT325" s="418" t="s">
        <v>772</v>
      </c>
      <c r="PLU325" s="417" t="s">
        <v>773</v>
      </c>
      <c r="PLV325" s="414" t="s">
        <v>61</v>
      </c>
      <c r="PLW325" s="415">
        <v>15</v>
      </c>
      <c r="PLX325" s="418" t="s">
        <v>772</v>
      </c>
      <c r="PLY325" s="417" t="s">
        <v>773</v>
      </c>
      <c r="PLZ325" s="414" t="s">
        <v>61</v>
      </c>
      <c r="PMA325" s="415">
        <v>15</v>
      </c>
      <c r="PMB325" s="418" t="s">
        <v>772</v>
      </c>
      <c r="PMC325" s="417" t="s">
        <v>773</v>
      </c>
      <c r="PMD325" s="414" t="s">
        <v>61</v>
      </c>
      <c r="PME325" s="415">
        <v>15</v>
      </c>
      <c r="PMF325" s="418" t="s">
        <v>772</v>
      </c>
      <c r="PMG325" s="417" t="s">
        <v>773</v>
      </c>
      <c r="PMH325" s="414" t="s">
        <v>61</v>
      </c>
      <c r="PMI325" s="415">
        <v>15</v>
      </c>
      <c r="PMJ325" s="418" t="s">
        <v>772</v>
      </c>
      <c r="PMK325" s="417" t="s">
        <v>773</v>
      </c>
      <c r="PML325" s="414" t="s">
        <v>61</v>
      </c>
      <c r="PMM325" s="415">
        <v>15</v>
      </c>
      <c r="PMN325" s="418" t="s">
        <v>772</v>
      </c>
      <c r="PMO325" s="417" t="s">
        <v>773</v>
      </c>
      <c r="PMP325" s="414" t="s">
        <v>61</v>
      </c>
      <c r="PMQ325" s="415">
        <v>15</v>
      </c>
      <c r="PMR325" s="418" t="s">
        <v>772</v>
      </c>
      <c r="PMS325" s="417" t="s">
        <v>773</v>
      </c>
      <c r="PMT325" s="414" t="s">
        <v>61</v>
      </c>
      <c r="PMU325" s="415">
        <v>15</v>
      </c>
      <c r="PMV325" s="418" t="s">
        <v>772</v>
      </c>
      <c r="PMW325" s="417" t="s">
        <v>773</v>
      </c>
      <c r="PMX325" s="414" t="s">
        <v>61</v>
      </c>
      <c r="PMY325" s="415">
        <v>15</v>
      </c>
      <c r="PMZ325" s="418" t="s">
        <v>772</v>
      </c>
      <c r="PNA325" s="417" t="s">
        <v>773</v>
      </c>
      <c r="PNB325" s="414" t="s">
        <v>61</v>
      </c>
      <c r="PNC325" s="415">
        <v>15</v>
      </c>
      <c r="PND325" s="418" t="s">
        <v>772</v>
      </c>
      <c r="PNE325" s="417" t="s">
        <v>773</v>
      </c>
      <c r="PNF325" s="414" t="s">
        <v>61</v>
      </c>
      <c r="PNG325" s="415">
        <v>15</v>
      </c>
      <c r="PNH325" s="418" t="s">
        <v>772</v>
      </c>
      <c r="PNI325" s="417" t="s">
        <v>773</v>
      </c>
      <c r="PNJ325" s="414" t="s">
        <v>61</v>
      </c>
      <c r="PNK325" s="415">
        <v>15</v>
      </c>
      <c r="PNL325" s="418" t="s">
        <v>772</v>
      </c>
      <c r="PNM325" s="417" t="s">
        <v>773</v>
      </c>
      <c r="PNN325" s="414" t="s">
        <v>61</v>
      </c>
      <c r="PNO325" s="415">
        <v>15</v>
      </c>
      <c r="PNP325" s="418" t="s">
        <v>772</v>
      </c>
      <c r="PNQ325" s="417" t="s">
        <v>773</v>
      </c>
      <c r="PNR325" s="414" t="s">
        <v>61</v>
      </c>
      <c r="PNS325" s="415">
        <v>15</v>
      </c>
      <c r="PNT325" s="418" t="s">
        <v>772</v>
      </c>
      <c r="PNU325" s="417" t="s">
        <v>773</v>
      </c>
      <c r="PNV325" s="414" t="s">
        <v>61</v>
      </c>
      <c r="PNW325" s="415">
        <v>15</v>
      </c>
      <c r="PNX325" s="418" t="s">
        <v>772</v>
      </c>
      <c r="PNY325" s="417" t="s">
        <v>773</v>
      </c>
      <c r="PNZ325" s="414" t="s">
        <v>61</v>
      </c>
      <c r="POA325" s="415">
        <v>15</v>
      </c>
      <c r="POB325" s="418" t="s">
        <v>772</v>
      </c>
      <c r="POC325" s="417" t="s">
        <v>773</v>
      </c>
      <c r="POD325" s="414" t="s">
        <v>61</v>
      </c>
      <c r="POE325" s="415">
        <v>15</v>
      </c>
      <c r="POF325" s="418" t="s">
        <v>772</v>
      </c>
      <c r="POG325" s="417" t="s">
        <v>773</v>
      </c>
      <c r="POH325" s="414" t="s">
        <v>61</v>
      </c>
      <c r="POI325" s="415">
        <v>15</v>
      </c>
      <c r="POJ325" s="418" t="s">
        <v>772</v>
      </c>
      <c r="POK325" s="417" t="s">
        <v>773</v>
      </c>
      <c r="POL325" s="414" t="s">
        <v>61</v>
      </c>
      <c r="POM325" s="415">
        <v>15</v>
      </c>
      <c r="PON325" s="418" t="s">
        <v>772</v>
      </c>
      <c r="POO325" s="417" t="s">
        <v>773</v>
      </c>
      <c r="POP325" s="414" t="s">
        <v>61</v>
      </c>
      <c r="POQ325" s="415">
        <v>15</v>
      </c>
      <c r="POR325" s="418" t="s">
        <v>772</v>
      </c>
      <c r="POS325" s="417" t="s">
        <v>773</v>
      </c>
      <c r="POT325" s="414" t="s">
        <v>61</v>
      </c>
      <c r="POU325" s="415">
        <v>15</v>
      </c>
      <c r="POV325" s="418" t="s">
        <v>772</v>
      </c>
      <c r="POW325" s="417" t="s">
        <v>773</v>
      </c>
      <c r="POX325" s="414" t="s">
        <v>61</v>
      </c>
      <c r="POY325" s="415">
        <v>15</v>
      </c>
      <c r="POZ325" s="418" t="s">
        <v>772</v>
      </c>
      <c r="PPA325" s="417" t="s">
        <v>773</v>
      </c>
      <c r="PPB325" s="414" t="s">
        <v>61</v>
      </c>
      <c r="PPC325" s="415">
        <v>15</v>
      </c>
      <c r="PPD325" s="418" t="s">
        <v>772</v>
      </c>
      <c r="PPE325" s="417" t="s">
        <v>773</v>
      </c>
      <c r="PPF325" s="414" t="s">
        <v>61</v>
      </c>
      <c r="PPG325" s="415">
        <v>15</v>
      </c>
      <c r="PPH325" s="418" t="s">
        <v>772</v>
      </c>
      <c r="PPI325" s="417" t="s">
        <v>773</v>
      </c>
      <c r="PPJ325" s="414" t="s">
        <v>61</v>
      </c>
      <c r="PPK325" s="415">
        <v>15</v>
      </c>
      <c r="PPL325" s="418" t="s">
        <v>772</v>
      </c>
      <c r="PPM325" s="417" t="s">
        <v>773</v>
      </c>
      <c r="PPN325" s="414" t="s">
        <v>61</v>
      </c>
      <c r="PPO325" s="415">
        <v>15</v>
      </c>
      <c r="PPP325" s="418" t="s">
        <v>772</v>
      </c>
      <c r="PPQ325" s="417" t="s">
        <v>773</v>
      </c>
      <c r="PPR325" s="414" t="s">
        <v>61</v>
      </c>
      <c r="PPS325" s="415">
        <v>15</v>
      </c>
      <c r="PPT325" s="418" t="s">
        <v>772</v>
      </c>
      <c r="PPU325" s="417" t="s">
        <v>773</v>
      </c>
      <c r="PPV325" s="414" t="s">
        <v>61</v>
      </c>
      <c r="PPW325" s="415">
        <v>15</v>
      </c>
      <c r="PPX325" s="418" t="s">
        <v>772</v>
      </c>
      <c r="PPY325" s="417" t="s">
        <v>773</v>
      </c>
      <c r="PPZ325" s="414" t="s">
        <v>61</v>
      </c>
      <c r="PQA325" s="415">
        <v>15</v>
      </c>
      <c r="PQB325" s="418" t="s">
        <v>772</v>
      </c>
      <c r="PQC325" s="417" t="s">
        <v>773</v>
      </c>
      <c r="PQD325" s="414" t="s">
        <v>61</v>
      </c>
      <c r="PQE325" s="415">
        <v>15</v>
      </c>
      <c r="PQF325" s="418" t="s">
        <v>772</v>
      </c>
      <c r="PQG325" s="417" t="s">
        <v>773</v>
      </c>
      <c r="PQH325" s="414" t="s">
        <v>61</v>
      </c>
      <c r="PQI325" s="415">
        <v>15</v>
      </c>
      <c r="PQJ325" s="418" t="s">
        <v>772</v>
      </c>
      <c r="PQK325" s="417" t="s">
        <v>773</v>
      </c>
      <c r="PQL325" s="414" t="s">
        <v>61</v>
      </c>
      <c r="PQM325" s="415">
        <v>15</v>
      </c>
      <c r="PQN325" s="418" t="s">
        <v>772</v>
      </c>
      <c r="PQO325" s="417" t="s">
        <v>773</v>
      </c>
      <c r="PQP325" s="414" t="s">
        <v>61</v>
      </c>
      <c r="PQQ325" s="415">
        <v>15</v>
      </c>
      <c r="PQR325" s="418" t="s">
        <v>772</v>
      </c>
      <c r="PQS325" s="417" t="s">
        <v>773</v>
      </c>
      <c r="PQT325" s="414" t="s">
        <v>61</v>
      </c>
      <c r="PQU325" s="415">
        <v>15</v>
      </c>
      <c r="PQV325" s="418" t="s">
        <v>772</v>
      </c>
      <c r="PQW325" s="417" t="s">
        <v>773</v>
      </c>
      <c r="PQX325" s="414" t="s">
        <v>61</v>
      </c>
      <c r="PQY325" s="415">
        <v>15</v>
      </c>
      <c r="PQZ325" s="418" t="s">
        <v>772</v>
      </c>
      <c r="PRA325" s="417" t="s">
        <v>773</v>
      </c>
      <c r="PRB325" s="414" t="s">
        <v>61</v>
      </c>
      <c r="PRC325" s="415">
        <v>15</v>
      </c>
      <c r="PRD325" s="418" t="s">
        <v>772</v>
      </c>
      <c r="PRE325" s="417" t="s">
        <v>773</v>
      </c>
      <c r="PRF325" s="414" t="s">
        <v>61</v>
      </c>
      <c r="PRG325" s="415">
        <v>15</v>
      </c>
      <c r="PRH325" s="418" t="s">
        <v>772</v>
      </c>
      <c r="PRI325" s="417" t="s">
        <v>773</v>
      </c>
      <c r="PRJ325" s="414" t="s">
        <v>61</v>
      </c>
      <c r="PRK325" s="415">
        <v>15</v>
      </c>
      <c r="PRL325" s="418" t="s">
        <v>772</v>
      </c>
      <c r="PRM325" s="417" t="s">
        <v>773</v>
      </c>
      <c r="PRN325" s="414" t="s">
        <v>61</v>
      </c>
      <c r="PRO325" s="415">
        <v>15</v>
      </c>
      <c r="PRP325" s="418" t="s">
        <v>772</v>
      </c>
      <c r="PRQ325" s="417" t="s">
        <v>773</v>
      </c>
      <c r="PRR325" s="414" t="s">
        <v>61</v>
      </c>
      <c r="PRS325" s="415">
        <v>15</v>
      </c>
      <c r="PRT325" s="418" t="s">
        <v>772</v>
      </c>
      <c r="PRU325" s="417" t="s">
        <v>773</v>
      </c>
      <c r="PRV325" s="414" t="s">
        <v>61</v>
      </c>
      <c r="PRW325" s="415">
        <v>15</v>
      </c>
      <c r="PRX325" s="418" t="s">
        <v>772</v>
      </c>
      <c r="PRY325" s="417" t="s">
        <v>773</v>
      </c>
      <c r="PRZ325" s="414" t="s">
        <v>61</v>
      </c>
      <c r="PSA325" s="415">
        <v>15</v>
      </c>
      <c r="PSB325" s="418" t="s">
        <v>772</v>
      </c>
      <c r="PSC325" s="417" t="s">
        <v>773</v>
      </c>
      <c r="PSD325" s="414" t="s">
        <v>61</v>
      </c>
      <c r="PSE325" s="415">
        <v>15</v>
      </c>
      <c r="PSF325" s="418" t="s">
        <v>772</v>
      </c>
      <c r="PSG325" s="417" t="s">
        <v>773</v>
      </c>
      <c r="PSH325" s="414" t="s">
        <v>61</v>
      </c>
      <c r="PSI325" s="415">
        <v>15</v>
      </c>
      <c r="PSJ325" s="418" t="s">
        <v>772</v>
      </c>
      <c r="PSK325" s="417" t="s">
        <v>773</v>
      </c>
      <c r="PSL325" s="414" t="s">
        <v>61</v>
      </c>
      <c r="PSM325" s="415">
        <v>15</v>
      </c>
      <c r="PSN325" s="418" t="s">
        <v>772</v>
      </c>
      <c r="PSO325" s="417" t="s">
        <v>773</v>
      </c>
      <c r="PSP325" s="414" t="s">
        <v>61</v>
      </c>
      <c r="PSQ325" s="415">
        <v>15</v>
      </c>
      <c r="PSR325" s="418" t="s">
        <v>772</v>
      </c>
      <c r="PSS325" s="417" t="s">
        <v>773</v>
      </c>
      <c r="PST325" s="414" t="s">
        <v>61</v>
      </c>
      <c r="PSU325" s="415">
        <v>15</v>
      </c>
      <c r="PSV325" s="418" t="s">
        <v>772</v>
      </c>
      <c r="PSW325" s="417" t="s">
        <v>773</v>
      </c>
      <c r="PSX325" s="414" t="s">
        <v>61</v>
      </c>
      <c r="PSY325" s="415">
        <v>15</v>
      </c>
      <c r="PSZ325" s="418" t="s">
        <v>772</v>
      </c>
      <c r="PTA325" s="417" t="s">
        <v>773</v>
      </c>
      <c r="PTB325" s="414" t="s">
        <v>61</v>
      </c>
      <c r="PTC325" s="415">
        <v>15</v>
      </c>
      <c r="PTD325" s="418" t="s">
        <v>772</v>
      </c>
      <c r="PTE325" s="417" t="s">
        <v>773</v>
      </c>
      <c r="PTF325" s="414" t="s">
        <v>61</v>
      </c>
      <c r="PTG325" s="415">
        <v>15</v>
      </c>
      <c r="PTH325" s="418" t="s">
        <v>772</v>
      </c>
      <c r="PTI325" s="417" t="s">
        <v>773</v>
      </c>
      <c r="PTJ325" s="414" t="s">
        <v>61</v>
      </c>
      <c r="PTK325" s="415">
        <v>15</v>
      </c>
      <c r="PTL325" s="418" t="s">
        <v>772</v>
      </c>
      <c r="PTM325" s="417" t="s">
        <v>773</v>
      </c>
      <c r="PTN325" s="414" t="s">
        <v>61</v>
      </c>
      <c r="PTO325" s="415">
        <v>15</v>
      </c>
      <c r="PTP325" s="418" t="s">
        <v>772</v>
      </c>
      <c r="PTQ325" s="417" t="s">
        <v>773</v>
      </c>
      <c r="PTR325" s="414" t="s">
        <v>61</v>
      </c>
      <c r="PTS325" s="415">
        <v>15</v>
      </c>
      <c r="PTT325" s="418" t="s">
        <v>772</v>
      </c>
      <c r="PTU325" s="417" t="s">
        <v>773</v>
      </c>
      <c r="PTV325" s="414" t="s">
        <v>61</v>
      </c>
      <c r="PTW325" s="415">
        <v>15</v>
      </c>
      <c r="PTX325" s="418" t="s">
        <v>772</v>
      </c>
      <c r="PTY325" s="417" t="s">
        <v>773</v>
      </c>
      <c r="PTZ325" s="414" t="s">
        <v>61</v>
      </c>
      <c r="PUA325" s="415">
        <v>15</v>
      </c>
      <c r="PUB325" s="418" t="s">
        <v>772</v>
      </c>
      <c r="PUC325" s="417" t="s">
        <v>773</v>
      </c>
      <c r="PUD325" s="414" t="s">
        <v>61</v>
      </c>
      <c r="PUE325" s="415">
        <v>15</v>
      </c>
      <c r="PUF325" s="418" t="s">
        <v>772</v>
      </c>
      <c r="PUG325" s="417" t="s">
        <v>773</v>
      </c>
      <c r="PUH325" s="414" t="s">
        <v>61</v>
      </c>
      <c r="PUI325" s="415">
        <v>15</v>
      </c>
      <c r="PUJ325" s="418" t="s">
        <v>772</v>
      </c>
      <c r="PUK325" s="417" t="s">
        <v>773</v>
      </c>
      <c r="PUL325" s="414" t="s">
        <v>61</v>
      </c>
      <c r="PUM325" s="415">
        <v>15</v>
      </c>
      <c r="PUN325" s="418" t="s">
        <v>772</v>
      </c>
      <c r="PUO325" s="417" t="s">
        <v>773</v>
      </c>
      <c r="PUP325" s="414" t="s">
        <v>61</v>
      </c>
      <c r="PUQ325" s="415">
        <v>15</v>
      </c>
      <c r="PUR325" s="418" t="s">
        <v>772</v>
      </c>
      <c r="PUS325" s="417" t="s">
        <v>773</v>
      </c>
      <c r="PUT325" s="414" t="s">
        <v>61</v>
      </c>
      <c r="PUU325" s="415">
        <v>15</v>
      </c>
      <c r="PUV325" s="418" t="s">
        <v>772</v>
      </c>
      <c r="PUW325" s="417" t="s">
        <v>773</v>
      </c>
      <c r="PUX325" s="414" t="s">
        <v>61</v>
      </c>
      <c r="PUY325" s="415">
        <v>15</v>
      </c>
      <c r="PUZ325" s="418" t="s">
        <v>772</v>
      </c>
      <c r="PVA325" s="417" t="s">
        <v>773</v>
      </c>
      <c r="PVB325" s="414" t="s">
        <v>61</v>
      </c>
      <c r="PVC325" s="415">
        <v>15</v>
      </c>
      <c r="PVD325" s="418" t="s">
        <v>772</v>
      </c>
      <c r="PVE325" s="417" t="s">
        <v>773</v>
      </c>
      <c r="PVF325" s="414" t="s">
        <v>61</v>
      </c>
      <c r="PVG325" s="415">
        <v>15</v>
      </c>
      <c r="PVH325" s="418" t="s">
        <v>772</v>
      </c>
      <c r="PVI325" s="417" t="s">
        <v>773</v>
      </c>
      <c r="PVJ325" s="414" t="s">
        <v>61</v>
      </c>
      <c r="PVK325" s="415">
        <v>15</v>
      </c>
      <c r="PVL325" s="418" t="s">
        <v>772</v>
      </c>
      <c r="PVM325" s="417" t="s">
        <v>773</v>
      </c>
      <c r="PVN325" s="414" t="s">
        <v>61</v>
      </c>
      <c r="PVO325" s="415">
        <v>15</v>
      </c>
      <c r="PVP325" s="418" t="s">
        <v>772</v>
      </c>
      <c r="PVQ325" s="417" t="s">
        <v>773</v>
      </c>
      <c r="PVR325" s="414" t="s">
        <v>61</v>
      </c>
      <c r="PVS325" s="415">
        <v>15</v>
      </c>
      <c r="PVT325" s="418" t="s">
        <v>772</v>
      </c>
      <c r="PVU325" s="417" t="s">
        <v>773</v>
      </c>
      <c r="PVV325" s="414" t="s">
        <v>61</v>
      </c>
      <c r="PVW325" s="415">
        <v>15</v>
      </c>
      <c r="PVX325" s="418" t="s">
        <v>772</v>
      </c>
      <c r="PVY325" s="417" t="s">
        <v>773</v>
      </c>
      <c r="PVZ325" s="414" t="s">
        <v>61</v>
      </c>
      <c r="PWA325" s="415">
        <v>15</v>
      </c>
      <c r="PWB325" s="418" t="s">
        <v>772</v>
      </c>
      <c r="PWC325" s="417" t="s">
        <v>773</v>
      </c>
      <c r="PWD325" s="414" t="s">
        <v>61</v>
      </c>
      <c r="PWE325" s="415">
        <v>15</v>
      </c>
      <c r="PWF325" s="418" t="s">
        <v>772</v>
      </c>
      <c r="PWG325" s="417" t="s">
        <v>773</v>
      </c>
      <c r="PWH325" s="414" t="s">
        <v>61</v>
      </c>
      <c r="PWI325" s="415">
        <v>15</v>
      </c>
      <c r="PWJ325" s="418" t="s">
        <v>772</v>
      </c>
      <c r="PWK325" s="417" t="s">
        <v>773</v>
      </c>
      <c r="PWL325" s="414" t="s">
        <v>61</v>
      </c>
      <c r="PWM325" s="415">
        <v>15</v>
      </c>
      <c r="PWN325" s="418" t="s">
        <v>772</v>
      </c>
      <c r="PWO325" s="417" t="s">
        <v>773</v>
      </c>
      <c r="PWP325" s="414" t="s">
        <v>61</v>
      </c>
      <c r="PWQ325" s="415">
        <v>15</v>
      </c>
      <c r="PWR325" s="418" t="s">
        <v>772</v>
      </c>
      <c r="PWS325" s="417" t="s">
        <v>773</v>
      </c>
      <c r="PWT325" s="414" t="s">
        <v>61</v>
      </c>
      <c r="PWU325" s="415">
        <v>15</v>
      </c>
      <c r="PWV325" s="418" t="s">
        <v>772</v>
      </c>
      <c r="PWW325" s="417" t="s">
        <v>773</v>
      </c>
      <c r="PWX325" s="414" t="s">
        <v>61</v>
      </c>
      <c r="PWY325" s="415">
        <v>15</v>
      </c>
      <c r="PWZ325" s="418" t="s">
        <v>772</v>
      </c>
      <c r="PXA325" s="417" t="s">
        <v>773</v>
      </c>
      <c r="PXB325" s="414" t="s">
        <v>61</v>
      </c>
      <c r="PXC325" s="415">
        <v>15</v>
      </c>
      <c r="PXD325" s="418" t="s">
        <v>772</v>
      </c>
      <c r="PXE325" s="417" t="s">
        <v>773</v>
      </c>
      <c r="PXF325" s="414" t="s">
        <v>61</v>
      </c>
      <c r="PXG325" s="415">
        <v>15</v>
      </c>
      <c r="PXH325" s="418" t="s">
        <v>772</v>
      </c>
      <c r="PXI325" s="417" t="s">
        <v>773</v>
      </c>
      <c r="PXJ325" s="414" t="s">
        <v>61</v>
      </c>
      <c r="PXK325" s="415">
        <v>15</v>
      </c>
      <c r="PXL325" s="418" t="s">
        <v>772</v>
      </c>
      <c r="PXM325" s="417" t="s">
        <v>773</v>
      </c>
      <c r="PXN325" s="414" t="s">
        <v>61</v>
      </c>
      <c r="PXO325" s="415">
        <v>15</v>
      </c>
      <c r="PXP325" s="418" t="s">
        <v>772</v>
      </c>
      <c r="PXQ325" s="417" t="s">
        <v>773</v>
      </c>
      <c r="PXR325" s="414" t="s">
        <v>61</v>
      </c>
      <c r="PXS325" s="415">
        <v>15</v>
      </c>
      <c r="PXT325" s="418" t="s">
        <v>772</v>
      </c>
      <c r="PXU325" s="417" t="s">
        <v>773</v>
      </c>
      <c r="PXV325" s="414" t="s">
        <v>61</v>
      </c>
      <c r="PXW325" s="415">
        <v>15</v>
      </c>
      <c r="PXX325" s="418" t="s">
        <v>772</v>
      </c>
      <c r="PXY325" s="417" t="s">
        <v>773</v>
      </c>
      <c r="PXZ325" s="414" t="s">
        <v>61</v>
      </c>
      <c r="PYA325" s="415">
        <v>15</v>
      </c>
      <c r="PYB325" s="418" t="s">
        <v>772</v>
      </c>
      <c r="PYC325" s="417" t="s">
        <v>773</v>
      </c>
      <c r="PYD325" s="414" t="s">
        <v>61</v>
      </c>
      <c r="PYE325" s="415">
        <v>15</v>
      </c>
      <c r="PYF325" s="418" t="s">
        <v>772</v>
      </c>
      <c r="PYG325" s="417" t="s">
        <v>773</v>
      </c>
      <c r="PYH325" s="414" t="s">
        <v>61</v>
      </c>
      <c r="PYI325" s="415">
        <v>15</v>
      </c>
      <c r="PYJ325" s="418" t="s">
        <v>772</v>
      </c>
      <c r="PYK325" s="417" t="s">
        <v>773</v>
      </c>
      <c r="PYL325" s="414" t="s">
        <v>61</v>
      </c>
      <c r="PYM325" s="415">
        <v>15</v>
      </c>
      <c r="PYN325" s="418" t="s">
        <v>772</v>
      </c>
      <c r="PYO325" s="417" t="s">
        <v>773</v>
      </c>
      <c r="PYP325" s="414" t="s">
        <v>61</v>
      </c>
      <c r="PYQ325" s="415">
        <v>15</v>
      </c>
      <c r="PYR325" s="418" t="s">
        <v>772</v>
      </c>
      <c r="PYS325" s="417" t="s">
        <v>773</v>
      </c>
      <c r="PYT325" s="414" t="s">
        <v>61</v>
      </c>
      <c r="PYU325" s="415">
        <v>15</v>
      </c>
      <c r="PYV325" s="418" t="s">
        <v>772</v>
      </c>
      <c r="PYW325" s="417" t="s">
        <v>773</v>
      </c>
      <c r="PYX325" s="414" t="s">
        <v>61</v>
      </c>
      <c r="PYY325" s="415">
        <v>15</v>
      </c>
      <c r="PYZ325" s="418" t="s">
        <v>772</v>
      </c>
      <c r="PZA325" s="417" t="s">
        <v>773</v>
      </c>
      <c r="PZB325" s="414" t="s">
        <v>61</v>
      </c>
      <c r="PZC325" s="415">
        <v>15</v>
      </c>
      <c r="PZD325" s="418" t="s">
        <v>772</v>
      </c>
      <c r="PZE325" s="417" t="s">
        <v>773</v>
      </c>
      <c r="PZF325" s="414" t="s">
        <v>61</v>
      </c>
      <c r="PZG325" s="415">
        <v>15</v>
      </c>
      <c r="PZH325" s="418" t="s">
        <v>772</v>
      </c>
      <c r="PZI325" s="417" t="s">
        <v>773</v>
      </c>
      <c r="PZJ325" s="414" t="s">
        <v>61</v>
      </c>
      <c r="PZK325" s="415">
        <v>15</v>
      </c>
      <c r="PZL325" s="418" t="s">
        <v>772</v>
      </c>
      <c r="PZM325" s="417" t="s">
        <v>773</v>
      </c>
      <c r="PZN325" s="414" t="s">
        <v>61</v>
      </c>
      <c r="PZO325" s="415">
        <v>15</v>
      </c>
      <c r="PZP325" s="418" t="s">
        <v>772</v>
      </c>
      <c r="PZQ325" s="417" t="s">
        <v>773</v>
      </c>
      <c r="PZR325" s="414" t="s">
        <v>61</v>
      </c>
      <c r="PZS325" s="415">
        <v>15</v>
      </c>
      <c r="PZT325" s="418" t="s">
        <v>772</v>
      </c>
      <c r="PZU325" s="417" t="s">
        <v>773</v>
      </c>
      <c r="PZV325" s="414" t="s">
        <v>61</v>
      </c>
      <c r="PZW325" s="415">
        <v>15</v>
      </c>
      <c r="PZX325" s="418" t="s">
        <v>772</v>
      </c>
      <c r="PZY325" s="417" t="s">
        <v>773</v>
      </c>
      <c r="PZZ325" s="414" t="s">
        <v>61</v>
      </c>
      <c r="QAA325" s="415">
        <v>15</v>
      </c>
      <c r="QAB325" s="418" t="s">
        <v>772</v>
      </c>
      <c r="QAC325" s="417" t="s">
        <v>773</v>
      </c>
      <c r="QAD325" s="414" t="s">
        <v>61</v>
      </c>
      <c r="QAE325" s="415">
        <v>15</v>
      </c>
      <c r="QAF325" s="418" t="s">
        <v>772</v>
      </c>
      <c r="QAG325" s="417" t="s">
        <v>773</v>
      </c>
      <c r="QAH325" s="414" t="s">
        <v>61</v>
      </c>
      <c r="QAI325" s="415">
        <v>15</v>
      </c>
      <c r="QAJ325" s="418" t="s">
        <v>772</v>
      </c>
      <c r="QAK325" s="417" t="s">
        <v>773</v>
      </c>
      <c r="QAL325" s="414" t="s">
        <v>61</v>
      </c>
      <c r="QAM325" s="415">
        <v>15</v>
      </c>
      <c r="QAN325" s="418" t="s">
        <v>772</v>
      </c>
      <c r="QAO325" s="417" t="s">
        <v>773</v>
      </c>
      <c r="QAP325" s="414" t="s">
        <v>61</v>
      </c>
      <c r="QAQ325" s="415">
        <v>15</v>
      </c>
      <c r="QAR325" s="418" t="s">
        <v>772</v>
      </c>
      <c r="QAS325" s="417" t="s">
        <v>773</v>
      </c>
      <c r="QAT325" s="414" t="s">
        <v>61</v>
      </c>
      <c r="QAU325" s="415">
        <v>15</v>
      </c>
      <c r="QAV325" s="418" t="s">
        <v>772</v>
      </c>
      <c r="QAW325" s="417" t="s">
        <v>773</v>
      </c>
      <c r="QAX325" s="414" t="s">
        <v>61</v>
      </c>
      <c r="QAY325" s="415">
        <v>15</v>
      </c>
      <c r="QAZ325" s="418" t="s">
        <v>772</v>
      </c>
      <c r="QBA325" s="417" t="s">
        <v>773</v>
      </c>
      <c r="QBB325" s="414" t="s">
        <v>61</v>
      </c>
      <c r="QBC325" s="415">
        <v>15</v>
      </c>
      <c r="QBD325" s="418" t="s">
        <v>772</v>
      </c>
      <c r="QBE325" s="417" t="s">
        <v>773</v>
      </c>
      <c r="QBF325" s="414" t="s">
        <v>61</v>
      </c>
      <c r="QBG325" s="415">
        <v>15</v>
      </c>
      <c r="QBH325" s="418" t="s">
        <v>772</v>
      </c>
      <c r="QBI325" s="417" t="s">
        <v>773</v>
      </c>
      <c r="QBJ325" s="414" t="s">
        <v>61</v>
      </c>
      <c r="QBK325" s="415">
        <v>15</v>
      </c>
      <c r="QBL325" s="418" t="s">
        <v>772</v>
      </c>
      <c r="QBM325" s="417" t="s">
        <v>773</v>
      </c>
      <c r="QBN325" s="414" t="s">
        <v>61</v>
      </c>
      <c r="QBO325" s="415">
        <v>15</v>
      </c>
      <c r="QBP325" s="418" t="s">
        <v>772</v>
      </c>
      <c r="QBQ325" s="417" t="s">
        <v>773</v>
      </c>
      <c r="QBR325" s="414" t="s">
        <v>61</v>
      </c>
      <c r="QBS325" s="415">
        <v>15</v>
      </c>
      <c r="QBT325" s="418" t="s">
        <v>772</v>
      </c>
      <c r="QBU325" s="417" t="s">
        <v>773</v>
      </c>
      <c r="QBV325" s="414" t="s">
        <v>61</v>
      </c>
      <c r="QBW325" s="415">
        <v>15</v>
      </c>
      <c r="QBX325" s="418" t="s">
        <v>772</v>
      </c>
      <c r="QBY325" s="417" t="s">
        <v>773</v>
      </c>
      <c r="QBZ325" s="414" t="s">
        <v>61</v>
      </c>
      <c r="QCA325" s="415">
        <v>15</v>
      </c>
      <c r="QCB325" s="418" t="s">
        <v>772</v>
      </c>
      <c r="QCC325" s="417" t="s">
        <v>773</v>
      </c>
      <c r="QCD325" s="414" t="s">
        <v>61</v>
      </c>
      <c r="QCE325" s="415">
        <v>15</v>
      </c>
      <c r="QCF325" s="418" t="s">
        <v>772</v>
      </c>
      <c r="QCG325" s="417" t="s">
        <v>773</v>
      </c>
      <c r="QCH325" s="414" t="s">
        <v>61</v>
      </c>
      <c r="QCI325" s="415">
        <v>15</v>
      </c>
      <c r="QCJ325" s="418" t="s">
        <v>772</v>
      </c>
      <c r="QCK325" s="417" t="s">
        <v>773</v>
      </c>
      <c r="QCL325" s="414" t="s">
        <v>61</v>
      </c>
      <c r="QCM325" s="415">
        <v>15</v>
      </c>
      <c r="QCN325" s="418" t="s">
        <v>772</v>
      </c>
      <c r="QCO325" s="417" t="s">
        <v>773</v>
      </c>
      <c r="QCP325" s="414" t="s">
        <v>61</v>
      </c>
      <c r="QCQ325" s="415">
        <v>15</v>
      </c>
      <c r="QCR325" s="418" t="s">
        <v>772</v>
      </c>
      <c r="QCS325" s="417" t="s">
        <v>773</v>
      </c>
      <c r="QCT325" s="414" t="s">
        <v>61</v>
      </c>
      <c r="QCU325" s="415">
        <v>15</v>
      </c>
      <c r="QCV325" s="418" t="s">
        <v>772</v>
      </c>
      <c r="QCW325" s="417" t="s">
        <v>773</v>
      </c>
      <c r="QCX325" s="414" t="s">
        <v>61</v>
      </c>
      <c r="QCY325" s="415">
        <v>15</v>
      </c>
      <c r="QCZ325" s="418" t="s">
        <v>772</v>
      </c>
      <c r="QDA325" s="417" t="s">
        <v>773</v>
      </c>
      <c r="QDB325" s="414" t="s">
        <v>61</v>
      </c>
      <c r="QDC325" s="415">
        <v>15</v>
      </c>
      <c r="QDD325" s="418" t="s">
        <v>772</v>
      </c>
      <c r="QDE325" s="417" t="s">
        <v>773</v>
      </c>
      <c r="QDF325" s="414" t="s">
        <v>61</v>
      </c>
      <c r="QDG325" s="415">
        <v>15</v>
      </c>
      <c r="QDH325" s="418" t="s">
        <v>772</v>
      </c>
      <c r="QDI325" s="417" t="s">
        <v>773</v>
      </c>
      <c r="QDJ325" s="414" t="s">
        <v>61</v>
      </c>
      <c r="QDK325" s="415">
        <v>15</v>
      </c>
      <c r="QDL325" s="418" t="s">
        <v>772</v>
      </c>
      <c r="QDM325" s="417" t="s">
        <v>773</v>
      </c>
      <c r="QDN325" s="414" t="s">
        <v>61</v>
      </c>
      <c r="QDO325" s="415">
        <v>15</v>
      </c>
      <c r="QDP325" s="418" t="s">
        <v>772</v>
      </c>
      <c r="QDQ325" s="417" t="s">
        <v>773</v>
      </c>
      <c r="QDR325" s="414" t="s">
        <v>61</v>
      </c>
      <c r="QDS325" s="415">
        <v>15</v>
      </c>
      <c r="QDT325" s="418" t="s">
        <v>772</v>
      </c>
      <c r="QDU325" s="417" t="s">
        <v>773</v>
      </c>
      <c r="QDV325" s="414" t="s">
        <v>61</v>
      </c>
      <c r="QDW325" s="415">
        <v>15</v>
      </c>
      <c r="QDX325" s="418" t="s">
        <v>772</v>
      </c>
      <c r="QDY325" s="417" t="s">
        <v>773</v>
      </c>
      <c r="QDZ325" s="414" t="s">
        <v>61</v>
      </c>
      <c r="QEA325" s="415">
        <v>15</v>
      </c>
      <c r="QEB325" s="418" t="s">
        <v>772</v>
      </c>
      <c r="QEC325" s="417" t="s">
        <v>773</v>
      </c>
      <c r="QED325" s="414" t="s">
        <v>61</v>
      </c>
      <c r="QEE325" s="415">
        <v>15</v>
      </c>
      <c r="QEF325" s="418" t="s">
        <v>772</v>
      </c>
      <c r="QEG325" s="417" t="s">
        <v>773</v>
      </c>
      <c r="QEH325" s="414" t="s">
        <v>61</v>
      </c>
      <c r="QEI325" s="415">
        <v>15</v>
      </c>
      <c r="QEJ325" s="418" t="s">
        <v>772</v>
      </c>
      <c r="QEK325" s="417" t="s">
        <v>773</v>
      </c>
      <c r="QEL325" s="414" t="s">
        <v>61</v>
      </c>
      <c r="QEM325" s="415">
        <v>15</v>
      </c>
      <c r="QEN325" s="418" t="s">
        <v>772</v>
      </c>
      <c r="QEO325" s="417" t="s">
        <v>773</v>
      </c>
      <c r="QEP325" s="414" t="s">
        <v>61</v>
      </c>
      <c r="QEQ325" s="415">
        <v>15</v>
      </c>
      <c r="QER325" s="418" t="s">
        <v>772</v>
      </c>
      <c r="QES325" s="417" t="s">
        <v>773</v>
      </c>
      <c r="QET325" s="414" t="s">
        <v>61</v>
      </c>
      <c r="QEU325" s="415">
        <v>15</v>
      </c>
      <c r="QEV325" s="418" t="s">
        <v>772</v>
      </c>
      <c r="QEW325" s="417" t="s">
        <v>773</v>
      </c>
      <c r="QEX325" s="414" t="s">
        <v>61</v>
      </c>
      <c r="QEY325" s="415">
        <v>15</v>
      </c>
      <c r="QEZ325" s="418" t="s">
        <v>772</v>
      </c>
      <c r="QFA325" s="417" t="s">
        <v>773</v>
      </c>
      <c r="QFB325" s="414" t="s">
        <v>61</v>
      </c>
      <c r="QFC325" s="415">
        <v>15</v>
      </c>
      <c r="QFD325" s="418" t="s">
        <v>772</v>
      </c>
      <c r="QFE325" s="417" t="s">
        <v>773</v>
      </c>
      <c r="QFF325" s="414" t="s">
        <v>61</v>
      </c>
      <c r="QFG325" s="415">
        <v>15</v>
      </c>
      <c r="QFH325" s="418" t="s">
        <v>772</v>
      </c>
      <c r="QFI325" s="417" t="s">
        <v>773</v>
      </c>
      <c r="QFJ325" s="414" t="s">
        <v>61</v>
      </c>
      <c r="QFK325" s="415">
        <v>15</v>
      </c>
      <c r="QFL325" s="418" t="s">
        <v>772</v>
      </c>
      <c r="QFM325" s="417" t="s">
        <v>773</v>
      </c>
      <c r="QFN325" s="414" t="s">
        <v>61</v>
      </c>
      <c r="QFO325" s="415">
        <v>15</v>
      </c>
      <c r="QFP325" s="418" t="s">
        <v>772</v>
      </c>
      <c r="QFQ325" s="417" t="s">
        <v>773</v>
      </c>
      <c r="QFR325" s="414" t="s">
        <v>61</v>
      </c>
      <c r="QFS325" s="415">
        <v>15</v>
      </c>
      <c r="QFT325" s="418" t="s">
        <v>772</v>
      </c>
      <c r="QFU325" s="417" t="s">
        <v>773</v>
      </c>
      <c r="QFV325" s="414" t="s">
        <v>61</v>
      </c>
      <c r="QFW325" s="415">
        <v>15</v>
      </c>
      <c r="QFX325" s="418" t="s">
        <v>772</v>
      </c>
      <c r="QFY325" s="417" t="s">
        <v>773</v>
      </c>
      <c r="QFZ325" s="414" t="s">
        <v>61</v>
      </c>
      <c r="QGA325" s="415">
        <v>15</v>
      </c>
      <c r="QGB325" s="418" t="s">
        <v>772</v>
      </c>
      <c r="QGC325" s="417" t="s">
        <v>773</v>
      </c>
      <c r="QGD325" s="414" t="s">
        <v>61</v>
      </c>
      <c r="QGE325" s="415">
        <v>15</v>
      </c>
      <c r="QGF325" s="418" t="s">
        <v>772</v>
      </c>
      <c r="QGG325" s="417" t="s">
        <v>773</v>
      </c>
      <c r="QGH325" s="414" t="s">
        <v>61</v>
      </c>
      <c r="QGI325" s="415">
        <v>15</v>
      </c>
      <c r="QGJ325" s="418" t="s">
        <v>772</v>
      </c>
      <c r="QGK325" s="417" t="s">
        <v>773</v>
      </c>
      <c r="QGL325" s="414" t="s">
        <v>61</v>
      </c>
      <c r="QGM325" s="415">
        <v>15</v>
      </c>
      <c r="QGN325" s="418" t="s">
        <v>772</v>
      </c>
      <c r="QGO325" s="417" t="s">
        <v>773</v>
      </c>
      <c r="QGP325" s="414" t="s">
        <v>61</v>
      </c>
      <c r="QGQ325" s="415">
        <v>15</v>
      </c>
      <c r="QGR325" s="418" t="s">
        <v>772</v>
      </c>
      <c r="QGS325" s="417" t="s">
        <v>773</v>
      </c>
      <c r="QGT325" s="414" t="s">
        <v>61</v>
      </c>
      <c r="QGU325" s="415">
        <v>15</v>
      </c>
      <c r="QGV325" s="418" t="s">
        <v>772</v>
      </c>
      <c r="QGW325" s="417" t="s">
        <v>773</v>
      </c>
      <c r="QGX325" s="414" t="s">
        <v>61</v>
      </c>
      <c r="QGY325" s="415">
        <v>15</v>
      </c>
      <c r="QGZ325" s="418" t="s">
        <v>772</v>
      </c>
      <c r="QHA325" s="417" t="s">
        <v>773</v>
      </c>
      <c r="QHB325" s="414" t="s">
        <v>61</v>
      </c>
      <c r="QHC325" s="415">
        <v>15</v>
      </c>
      <c r="QHD325" s="418" t="s">
        <v>772</v>
      </c>
      <c r="QHE325" s="417" t="s">
        <v>773</v>
      </c>
      <c r="QHF325" s="414" t="s">
        <v>61</v>
      </c>
      <c r="QHG325" s="415">
        <v>15</v>
      </c>
      <c r="QHH325" s="418" t="s">
        <v>772</v>
      </c>
      <c r="QHI325" s="417" t="s">
        <v>773</v>
      </c>
      <c r="QHJ325" s="414" t="s">
        <v>61</v>
      </c>
      <c r="QHK325" s="415">
        <v>15</v>
      </c>
      <c r="QHL325" s="418" t="s">
        <v>772</v>
      </c>
      <c r="QHM325" s="417" t="s">
        <v>773</v>
      </c>
      <c r="QHN325" s="414" t="s">
        <v>61</v>
      </c>
      <c r="QHO325" s="415">
        <v>15</v>
      </c>
      <c r="QHP325" s="418" t="s">
        <v>772</v>
      </c>
      <c r="QHQ325" s="417" t="s">
        <v>773</v>
      </c>
      <c r="QHR325" s="414" t="s">
        <v>61</v>
      </c>
      <c r="QHS325" s="415">
        <v>15</v>
      </c>
      <c r="QHT325" s="418" t="s">
        <v>772</v>
      </c>
      <c r="QHU325" s="417" t="s">
        <v>773</v>
      </c>
      <c r="QHV325" s="414" t="s">
        <v>61</v>
      </c>
      <c r="QHW325" s="415">
        <v>15</v>
      </c>
      <c r="QHX325" s="418" t="s">
        <v>772</v>
      </c>
      <c r="QHY325" s="417" t="s">
        <v>773</v>
      </c>
      <c r="QHZ325" s="414" t="s">
        <v>61</v>
      </c>
      <c r="QIA325" s="415">
        <v>15</v>
      </c>
      <c r="QIB325" s="418" t="s">
        <v>772</v>
      </c>
      <c r="QIC325" s="417" t="s">
        <v>773</v>
      </c>
      <c r="QID325" s="414" t="s">
        <v>61</v>
      </c>
      <c r="QIE325" s="415">
        <v>15</v>
      </c>
      <c r="QIF325" s="418" t="s">
        <v>772</v>
      </c>
      <c r="QIG325" s="417" t="s">
        <v>773</v>
      </c>
      <c r="QIH325" s="414" t="s">
        <v>61</v>
      </c>
      <c r="QII325" s="415">
        <v>15</v>
      </c>
      <c r="QIJ325" s="418" t="s">
        <v>772</v>
      </c>
      <c r="QIK325" s="417" t="s">
        <v>773</v>
      </c>
      <c r="QIL325" s="414" t="s">
        <v>61</v>
      </c>
      <c r="QIM325" s="415">
        <v>15</v>
      </c>
      <c r="QIN325" s="418" t="s">
        <v>772</v>
      </c>
      <c r="QIO325" s="417" t="s">
        <v>773</v>
      </c>
      <c r="QIP325" s="414" t="s">
        <v>61</v>
      </c>
      <c r="QIQ325" s="415">
        <v>15</v>
      </c>
      <c r="QIR325" s="418" t="s">
        <v>772</v>
      </c>
      <c r="QIS325" s="417" t="s">
        <v>773</v>
      </c>
      <c r="QIT325" s="414" t="s">
        <v>61</v>
      </c>
      <c r="QIU325" s="415">
        <v>15</v>
      </c>
      <c r="QIV325" s="418" t="s">
        <v>772</v>
      </c>
      <c r="QIW325" s="417" t="s">
        <v>773</v>
      </c>
      <c r="QIX325" s="414" t="s">
        <v>61</v>
      </c>
      <c r="QIY325" s="415">
        <v>15</v>
      </c>
      <c r="QIZ325" s="418" t="s">
        <v>772</v>
      </c>
      <c r="QJA325" s="417" t="s">
        <v>773</v>
      </c>
      <c r="QJB325" s="414" t="s">
        <v>61</v>
      </c>
      <c r="QJC325" s="415">
        <v>15</v>
      </c>
      <c r="QJD325" s="418" t="s">
        <v>772</v>
      </c>
      <c r="QJE325" s="417" t="s">
        <v>773</v>
      </c>
      <c r="QJF325" s="414" t="s">
        <v>61</v>
      </c>
      <c r="QJG325" s="415">
        <v>15</v>
      </c>
      <c r="QJH325" s="418" t="s">
        <v>772</v>
      </c>
      <c r="QJI325" s="417" t="s">
        <v>773</v>
      </c>
      <c r="QJJ325" s="414" t="s">
        <v>61</v>
      </c>
      <c r="QJK325" s="415">
        <v>15</v>
      </c>
      <c r="QJL325" s="418" t="s">
        <v>772</v>
      </c>
      <c r="QJM325" s="417" t="s">
        <v>773</v>
      </c>
      <c r="QJN325" s="414" t="s">
        <v>61</v>
      </c>
      <c r="QJO325" s="415">
        <v>15</v>
      </c>
      <c r="QJP325" s="418" t="s">
        <v>772</v>
      </c>
      <c r="QJQ325" s="417" t="s">
        <v>773</v>
      </c>
      <c r="QJR325" s="414" t="s">
        <v>61</v>
      </c>
      <c r="QJS325" s="415">
        <v>15</v>
      </c>
      <c r="QJT325" s="418" t="s">
        <v>772</v>
      </c>
      <c r="QJU325" s="417" t="s">
        <v>773</v>
      </c>
      <c r="QJV325" s="414" t="s">
        <v>61</v>
      </c>
      <c r="QJW325" s="415">
        <v>15</v>
      </c>
      <c r="QJX325" s="418" t="s">
        <v>772</v>
      </c>
      <c r="QJY325" s="417" t="s">
        <v>773</v>
      </c>
      <c r="QJZ325" s="414" t="s">
        <v>61</v>
      </c>
      <c r="QKA325" s="415">
        <v>15</v>
      </c>
      <c r="QKB325" s="418" t="s">
        <v>772</v>
      </c>
      <c r="QKC325" s="417" t="s">
        <v>773</v>
      </c>
      <c r="QKD325" s="414" t="s">
        <v>61</v>
      </c>
      <c r="QKE325" s="415">
        <v>15</v>
      </c>
      <c r="QKF325" s="418" t="s">
        <v>772</v>
      </c>
      <c r="QKG325" s="417" t="s">
        <v>773</v>
      </c>
      <c r="QKH325" s="414" t="s">
        <v>61</v>
      </c>
      <c r="QKI325" s="415">
        <v>15</v>
      </c>
      <c r="QKJ325" s="418" t="s">
        <v>772</v>
      </c>
      <c r="QKK325" s="417" t="s">
        <v>773</v>
      </c>
      <c r="QKL325" s="414" t="s">
        <v>61</v>
      </c>
      <c r="QKM325" s="415">
        <v>15</v>
      </c>
      <c r="QKN325" s="418" t="s">
        <v>772</v>
      </c>
      <c r="QKO325" s="417" t="s">
        <v>773</v>
      </c>
      <c r="QKP325" s="414" t="s">
        <v>61</v>
      </c>
      <c r="QKQ325" s="415">
        <v>15</v>
      </c>
      <c r="QKR325" s="418" t="s">
        <v>772</v>
      </c>
      <c r="QKS325" s="417" t="s">
        <v>773</v>
      </c>
      <c r="QKT325" s="414" t="s">
        <v>61</v>
      </c>
      <c r="QKU325" s="415">
        <v>15</v>
      </c>
      <c r="QKV325" s="418" t="s">
        <v>772</v>
      </c>
      <c r="QKW325" s="417" t="s">
        <v>773</v>
      </c>
      <c r="QKX325" s="414" t="s">
        <v>61</v>
      </c>
      <c r="QKY325" s="415">
        <v>15</v>
      </c>
      <c r="QKZ325" s="418" t="s">
        <v>772</v>
      </c>
      <c r="QLA325" s="417" t="s">
        <v>773</v>
      </c>
      <c r="QLB325" s="414" t="s">
        <v>61</v>
      </c>
      <c r="QLC325" s="415">
        <v>15</v>
      </c>
      <c r="QLD325" s="418" t="s">
        <v>772</v>
      </c>
      <c r="QLE325" s="417" t="s">
        <v>773</v>
      </c>
      <c r="QLF325" s="414" t="s">
        <v>61</v>
      </c>
      <c r="QLG325" s="415">
        <v>15</v>
      </c>
      <c r="QLH325" s="418" t="s">
        <v>772</v>
      </c>
      <c r="QLI325" s="417" t="s">
        <v>773</v>
      </c>
      <c r="QLJ325" s="414" t="s">
        <v>61</v>
      </c>
      <c r="QLK325" s="415">
        <v>15</v>
      </c>
      <c r="QLL325" s="418" t="s">
        <v>772</v>
      </c>
      <c r="QLM325" s="417" t="s">
        <v>773</v>
      </c>
      <c r="QLN325" s="414" t="s">
        <v>61</v>
      </c>
      <c r="QLO325" s="415">
        <v>15</v>
      </c>
      <c r="QLP325" s="418" t="s">
        <v>772</v>
      </c>
      <c r="QLQ325" s="417" t="s">
        <v>773</v>
      </c>
      <c r="QLR325" s="414" t="s">
        <v>61</v>
      </c>
      <c r="QLS325" s="415">
        <v>15</v>
      </c>
      <c r="QLT325" s="418" t="s">
        <v>772</v>
      </c>
      <c r="QLU325" s="417" t="s">
        <v>773</v>
      </c>
      <c r="QLV325" s="414" t="s">
        <v>61</v>
      </c>
      <c r="QLW325" s="415">
        <v>15</v>
      </c>
      <c r="QLX325" s="418" t="s">
        <v>772</v>
      </c>
      <c r="QLY325" s="417" t="s">
        <v>773</v>
      </c>
      <c r="QLZ325" s="414" t="s">
        <v>61</v>
      </c>
      <c r="QMA325" s="415">
        <v>15</v>
      </c>
      <c r="QMB325" s="418" t="s">
        <v>772</v>
      </c>
      <c r="QMC325" s="417" t="s">
        <v>773</v>
      </c>
      <c r="QMD325" s="414" t="s">
        <v>61</v>
      </c>
      <c r="QME325" s="415">
        <v>15</v>
      </c>
      <c r="QMF325" s="418" t="s">
        <v>772</v>
      </c>
      <c r="QMG325" s="417" t="s">
        <v>773</v>
      </c>
      <c r="QMH325" s="414" t="s">
        <v>61</v>
      </c>
      <c r="QMI325" s="415">
        <v>15</v>
      </c>
      <c r="QMJ325" s="418" t="s">
        <v>772</v>
      </c>
      <c r="QMK325" s="417" t="s">
        <v>773</v>
      </c>
      <c r="QML325" s="414" t="s">
        <v>61</v>
      </c>
      <c r="QMM325" s="415">
        <v>15</v>
      </c>
      <c r="QMN325" s="418" t="s">
        <v>772</v>
      </c>
      <c r="QMO325" s="417" t="s">
        <v>773</v>
      </c>
      <c r="QMP325" s="414" t="s">
        <v>61</v>
      </c>
      <c r="QMQ325" s="415">
        <v>15</v>
      </c>
      <c r="QMR325" s="418" t="s">
        <v>772</v>
      </c>
      <c r="QMS325" s="417" t="s">
        <v>773</v>
      </c>
      <c r="QMT325" s="414" t="s">
        <v>61</v>
      </c>
      <c r="QMU325" s="415">
        <v>15</v>
      </c>
      <c r="QMV325" s="418" t="s">
        <v>772</v>
      </c>
      <c r="QMW325" s="417" t="s">
        <v>773</v>
      </c>
      <c r="QMX325" s="414" t="s">
        <v>61</v>
      </c>
      <c r="QMY325" s="415">
        <v>15</v>
      </c>
      <c r="QMZ325" s="418" t="s">
        <v>772</v>
      </c>
      <c r="QNA325" s="417" t="s">
        <v>773</v>
      </c>
      <c r="QNB325" s="414" t="s">
        <v>61</v>
      </c>
      <c r="QNC325" s="415">
        <v>15</v>
      </c>
      <c r="QND325" s="418" t="s">
        <v>772</v>
      </c>
      <c r="QNE325" s="417" t="s">
        <v>773</v>
      </c>
      <c r="QNF325" s="414" t="s">
        <v>61</v>
      </c>
      <c r="QNG325" s="415">
        <v>15</v>
      </c>
      <c r="QNH325" s="418" t="s">
        <v>772</v>
      </c>
      <c r="QNI325" s="417" t="s">
        <v>773</v>
      </c>
      <c r="QNJ325" s="414" t="s">
        <v>61</v>
      </c>
      <c r="QNK325" s="415">
        <v>15</v>
      </c>
      <c r="QNL325" s="418" t="s">
        <v>772</v>
      </c>
      <c r="QNM325" s="417" t="s">
        <v>773</v>
      </c>
      <c r="QNN325" s="414" t="s">
        <v>61</v>
      </c>
      <c r="QNO325" s="415">
        <v>15</v>
      </c>
      <c r="QNP325" s="418" t="s">
        <v>772</v>
      </c>
      <c r="QNQ325" s="417" t="s">
        <v>773</v>
      </c>
      <c r="QNR325" s="414" t="s">
        <v>61</v>
      </c>
      <c r="QNS325" s="415">
        <v>15</v>
      </c>
      <c r="QNT325" s="418" t="s">
        <v>772</v>
      </c>
      <c r="QNU325" s="417" t="s">
        <v>773</v>
      </c>
      <c r="QNV325" s="414" t="s">
        <v>61</v>
      </c>
      <c r="QNW325" s="415">
        <v>15</v>
      </c>
      <c r="QNX325" s="418" t="s">
        <v>772</v>
      </c>
      <c r="QNY325" s="417" t="s">
        <v>773</v>
      </c>
      <c r="QNZ325" s="414" t="s">
        <v>61</v>
      </c>
      <c r="QOA325" s="415">
        <v>15</v>
      </c>
      <c r="QOB325" s="418" t="s">
        <v>772</v>
      </c>
      <c r="QOC325" s="417" t="s">
        <v>773</v>
      </c>
      <c r="QOD325" s="414" t="s">
        <v>61</v>
      </c>
      <c r="QOE325" s="415">
        <v>15</v>
      </c>
      <c r="QOF325" s="418" t="s">
        <v>772</v>
      </c>
      <c r="QOG325" s="417" t="s">
        <v>773</v>
      </c>
      <c r="QOH325" s="414" t="s">
        <v>61</v>
      </c>
      <c r="QOI325" s="415">
        <v>15</v>
      </c>
      <c r="QOJ325" s="418" t="s">
        <v>772</v>
      </c>
      <c r="QOK325" s="417" t="s">
        <v>773</v>
      </c>
      <c r="QOL325" s="414" t="s">
        <v>61</v>
      </c>
      <c r="QOM325" s="415">
        <v>15</v>
      </c>
      <c r="QON325" s="418" t="s">
        <v>772</v>
      </c>
      <c r="QOO325" s="417" t="s">
        <v>773</v>
      </c>
      <c r="QOP325" s="414" t="s">
        <v>61</v>
      </c>
      <c r="QOQ325" s="415">
        <v>15</v>
      </c>
      <c r="QOR325" s="418" t="s">
        <v>772</v>
      </c>
      <c r="QOS325" s="417" t="s">
        <v>773</v>
      </c>
      <c r="QOT325" s="414" t="s">
        <v>61</v>
      </c>
      <c r="QOU325" s="415">
        <v>15</v>
      </c>
      <c r="QOV325" s="418" t="s">
        <v>772</v>
      </c>
      <c r="QOW325" s="417" t="s">
        <v>773</v>
      </c>
      <c r="QOX325" s="414" t="s">
        <v>61</v>
      </c>
      <c r="QOY325" s="415">
        <v>15</v>
      </c>
      <c r="QOZ325" s="418" t="s">
        <v>772</v>
      </c>
      <c r="QPA325" s="417" t="s">
        <v>773</v>
      </c>
      <c r="QPB325" s="414" t="s">
        <v>61</v>
      </c>
      <c r="QPC325" s="415">
        <v>15</v>
      </c>
      <c r="QPD325" s="418" t="s">
        <v>772</v>
      </c>
      <c r="QPE325" s="417" t="s">
        <v>773</v>
      </c>
      <c r="QPF325" s="414" t="s">
        <v>61</v>
      </c>
      <c r="QPG325" s="415">
        <v>15</v>
      </c>
      <c r="QPH325" s="418" t="s">
        <v>772</v>
      </c>
      <c r="QPI325" s="417" t="s">
        <v>773</v>
      </c>
      <c r="QPJ325" s="414" t="s">
        <v>61</v>
      </c>
      <c r="QPK325" s="415">
        <v>15</v>
      </c>
      <c r="QPL325" s="418" t="s">
        <v>772</v>
      </c>
      <c r="QPM325" s="417" t="s">
        <v>773</v>
      </c>
      <c r="QPN325" s="414" t="s">
        <v>61</v>
      </c>
      <c r="QPO325" s="415">
        <v>15</v>
      </c>
      <c r="QPP325" s="418" t="s">
        <v>772</v>
      </c>
      <c r="QPQ325" s="417" t="s">
        <v>773</v>
      </c>
      <c r="QPR325" s="414" t="s">
        <v>61</v>
      </c>
      <c r="QPS325" s="415">
        <v>15</v>
      </c>
      <c r="QPT325" s="418" t="s">
        <v>772</v>
      </c>
      <c r="QPU325" s="417" t="s">
        <v>773</v>
      </c>
      <c r="QPV325" s="414" t="s">
        <v>61</v>
      </c>
      <c r="QPW325" s="415">
        <v>15</v>
      </c>
      <c r="QPX325" s="418" t="s">
        <v>772</v>
      </c>
      <c r="QPY325" s="417" t="s">
        <v>773</v>
      </c>
      <c r="QPZ325" s="414" t="s">
        <v>61</v>
      </c>
      <c r="QQA325" s="415">
        <v>15</v>
      </c>
      <c r="QQB325" s="418" t="s">
        <v>772</v>
      </c>
      <c r="QQC325" s="417" t="s">
        <v>773</v>
      </c>
      <c r="QQD325" s="414" t="s">
        <v>61</v>
      </c>
      <c r="QQE325" s="415">
        <v>15</v>
      </c>
      <c r="QQF325" s="418" t="s">
        <v>772</v>
      </c>
      <c r="QQG325" s="417" t="s">
        <v>773</v>
      </c>
      <c r="QQH325" s="414" t="s">
        <v>61</v>
      </c>
      <c r="QQI325" s="415">
        <v>15</v>
      </c>
      <c r="QQJ325" s="418" t="s">
        <v>772</v>
      </c>
      <c r="QQK325" s="417" t="s">
        <v>773</v>
      </c>
      <c r="QQL325" s="414" t="s">
        <v>61</v>
      </c>
      <c r="QQM325" s="415">
        <v>15</v>
      </c>
      <c r="QQN325" s="418" t="s">
        <v>772</v>
      </c>
      <c r="QQO325" s="417" t="s">
        <v>773</v>
      </c>
      <c r="QQP325" s="414" t="s">
        <v>61</v>
      </c>
      <c r="QQQ325" s="415">
        <v>15</v>
      </c>
      <c r="QQR325" s="418" t="s">
        <v>772</v>
      </c>
      <c r="QQS325" s="417" t="s">
        <v>773</v>
      </c>
      <c r="QQT325" s="414" t="s">
        <v>61</v>
      </c>
      <c r="QQU325" s="415">
        <v>15</v>
      </c>
      <c r="QQV325" s="418" t="s">
        <v>772</v>
      </c>
      <c r="QQW325" s="417" t="s">
        <v>773</v>
      </c>
      <c r="QQX325" s="414" t="s">
        <v>61</v>
      </c>
      <c r="QQY325" s="415">
        <v>15</v>
      </c>
      <c r="QQZ325" s="418" t="s">
        <v>772</v>
      </c>
      <c r="QRA325" s="417" t="s">
        <v>773</v>
      </c>
      <c r="QRB325" s="414" t="s">
        <v>61</v>
      </c>
      <c r="QRC325" s="415">
        <v>15</v>
      </c>
      <c r="QRD325" s="418" t="s">
        <v>772</v>
      </c>
      <c r="QRE325" s="417" t="s">
        <v>773</v>
      </c>
      <c r="QRF325" s="414" t="s">
        <v>61</v>
      </c>
      <c r="QRG325" s="415">
        <v>15</v>
      </c>
      <c r="QRH325" s="418" t="s">
        <v>772</v>
      </c>
      <c r="QRI325" s="417" t="s">
        <v>773</v>
      </c>
      <c r="QRJ325" s="414" t="s">
        <v>61</v>
      </c>
      <c r="QRK325" s="415">
        <v>15</v>
      </c>
      <c r="QRL325" s="418" t="s">
        <v>772</v>
      </c>
      <c r="QRM325" s="417" t="s">
        <v>773</v>
      </c>
      <c r="QRN325" s="414" t="s">
        <v>61</v>
      </c>
      <c r="QRO325" s="415">
        <v>15</v>
      </c>
      <c r="QRP325" s="418" t="s">
        <v>772</v>
      </c>
      <c r="QRQ325" s="417" t="s">
        <v>773</v>
      </c>
      <c r="QRR325" s="414" t="s">
        <v>61</v>
      </c>
      <c r="QRS325" s="415">
        <v>15</v>
      </c>
      <c r="QRT325" s="418" t="s">
        <v>772</v>
      </c>
      <c r="QRU325" s="417" t="s">
        <v>773</v>
      </c>
      <c r="QRV325" s="414" t="s">
        <v>61</v>
      </c>
      <c r="QRW325" s="415">
        <v>15</v>
      </c>
      <c r="QRX325" s="418" t="s">
        <v>772</v>
      </c>
      <c r="QRY325" s="417" t="s">
        <v>773</v>
      </c>
      <c r="QRZ325" s="414" t="s">
        <v>61</v>
      </c>
      <c r="QSA325" s="415">
        <v>15</v>
      </c>
      <c r="QSB325" s="418" t="s">
        <v>772</v>
      </c>
      <c r="QSC325" s="417" t="s">
        <v>773</v>
      </c>
      <c r="QSD325" s="414" t="s">
        <v>61</v>
      </c>
      <c r="QSE325" s="415">
        <v>15</v>
      </c>
      <c r="QSF325" s="418" t="s">
        <v>772</v>
      </c>
      <c r="QSG325" s="417" t="s">
        <v>773</v>
      </c>
      <c r="QSH325" s="414" t="s">
        <v>61</v>
      </c>
      <c r="QSI325" s="415">
        <v>15</v>
      </c>
      <c r="QSJ325" s="418" t="s">
        <v>772</v>
      </c>
      <c r="QSK325" s="417" t="s">
        <v>773</v>
      </c>
      <c r="QSL325" s="414" t="s">
        <v>61</v>
      </c>
      <c r="QSM325" s="415">
        <v>15</v>
      </c>
      <c r="QSN325" s="418" t="s">
        <v>772</v>
      </c>
      <c r="QSO325" s="417" t="s">
        <v>773</v>
      </c>
      <c r="QSP325" s="414" t="s">
        <v>61</v>
      </c>
      <c r="QSQ325" s="415">
        <v>15</v>
      </c>
      <c r="QSR325" s="418" t="s">
        <v>772</v>
      </c>
      <c r="QSS325" s="417" t="s">
        <v>773</v>
      </c>
      <c r="QST325" s="414" t="s">
        <v>61</v>
      </c>
      <c r="QSU325" s="415">
        <v>15</v>
      </c>
      <c r="QSV325" s="418" t="s">
        <v>772</v>
      </c>
      <c r="QSW325" s="417" t="s">
        <v>773</v>
      </c>
      <c r="QSX325" s="414" t="s">
        <v>61</v>
      </c>
      <c r="QSY325" s="415">
        <v>15</v>
      </c>
      <c r="QSZ325" s="418" t="s">
        <v>772</v>
      </c>
      <c r="QTA325" s="417" t="s">
        <v>773</v>
      </c>
      <c r="QTB325" s="414" t="s">
        <v>61</v>
      </c>
      <c r="QTC325" s="415">
        <v>15</v>
      </c>
      <c r="QTD325" s="418" t="s">
        <v>772</v>
      </c>
      <c r="QTE325" s="417" t="s">
        <v>773</v>
      </c>
      <c r="QTF325" s="414" t="s">
        <v>61</v>
      </c>
      <c r="QTG325" s="415">
        <v>15</v>
      </c>
      <c r="QTH325" s="418" t="s">
        <v>772</v>
      </c>
      <c r="QTI325" s="417" t="s">
        <v>773</v>
      </c>
      <c r="QTJ325" s="414" t="s">
        <v>61</v>
      </c>
      <c r="QTK325" s="415">
        <v>15</v>
      </c>
      <c r="QTL325" s="418" t="s">
        <v>772</v>
      </c>
      <c r="QTM325" s="417" t="s">
        <v>773</v>
      </c>
      <c r="QTN325" s="414" t="s">
        <v>61</v>
      </c>
      <c r="QTO325" s="415">
        <v>15</v>
      </c>
      <c r="QTP325" s="418" t="s">
        <v>772</v>
      </c>
      <c r="QTQ325" s="417" t="s">
        <v>773</v>
      </c>
      <c r="QTR325" s="414" t="s">
        <v>61</v>
      </c>
      <c r="QTS325" s="415">
        <v>15</v>
      </c>
      <c r="QTT325" s="418" t="s">
        <v>772</v>
      </c>
      <c r="QTU325" s="417" t="s">
        <v>773</v>
      </c>
      <c r="QTV325" s="414" t="s">
        <v>61</v>
      </c>
      <c r="QTW325" s="415">
        <v>15</v>
      </c>
      <c r="QTX325" s="418" t="s">
        <v>772</v>
      </c>
      <c r="QTY325" s="417" t="s">
        <v>773</v>
      </c>
      <c r="QTZ325" s="414" t="s">
        <v>61</v>
      </c>
      <c r="QUA325" s="415">
        <v>15</v>
      </c>
      <c r="QUB325" s="418" t="s">
        <v>772</v>
      </c>
      <c r="QUC325" s="417" t="s">
        <v>773</v>
      </c>
      <c r="QUD325" s="414" t="s">
        <v>61</v>
      </c>
      <c r="QUE325" s="415">
        <v>15</v>
      </c>
      <c r="QUF325" s="418" t="s">
        <v>772</v>
      </c>
      <c r="QUG325" s="417" t="s">
        <v>773</v>
      </c>
      <c r="QUH325" s="414" t="s">
        <v>61</v>
      </c>
      <c r="QUI325" s="415">
        <v>15</v>
      </c>
      <c r="QUJ325" s="418" t="s">
        <v>772</v>
      </c>
      <c r="QUK325" s="417" t="s">
        <v>773</v>
      </c>
      <c r="QUL325" s="414" t="s">
        <v>61</v>
      </c>
      <c r="QUM325" s="415">
        <v>15</v>
      </c>
      <c r="QUN325" s="418" t="s">
        <v>772</v>
      </c>
      <c r="QUO325" s="417" t="s">
        <v>773</v>
      </c>
      <c r="QUP325" s="414" t="s">
        <v>61</v>
      </c>
      <c r="QUQ325" s="415">
        <v>15</v>
      </c>
      <c r="QUR325" s="418" t="s">
        <v>772</v>
      </c>
      <c r="QUS325" s="417" t="s">
        <v>773</v>
      </c>
      <c r="QUT325" s="414" t="s">
        <v>61</v>
      </c>
      <c r="QUU325" s="415">
        <v>15</v>
      </c>
      <c r="QUV325" s="418" t="s">
        <v>772</v>
      </c>
      <c r="QUW325" s="417" t="s">
        <v>773</v>
      </c>
      <c r="QUX325" s="414" t="s">
        <v>61</v>
      </c>
      <c r="QUY325" s="415">
        <v>15</v>
      </c>
      <c r="QUZ325" s="418" t="s">
        <v>772</v>
      </c>
      <c r="QVA325" s="417" t="s">
        <v>773</v>
      </c>
      <c r="QVB325" s="414" t="s">
        <v>61</v>
      </c>
      <c r="QVC325" s="415">
        <v>15</v>
      </c>
      <c r="QVD325" s="418" t="s">
        <v>772</v>
      </c>
      <c r="QVE325" s="417" t="s">
        <v>773</v>
      </c>
      <c r="QVF325" s="414" t="s">
        <v>61</v>
      </c>
      <c r="QVG325" s="415">
        <v>15</v>
      </c>
      <c r="QVH325" s="418" t="s">
        <v>772</v>
      </c>
      <c r="QVI325" s="417" t="s">
        <v>773</v>
      </c>
      <c r="QVJ325" s="414" t="s">
        <v>61</v>
      </c>
      <c r="QVK325" s="415">
        <v>15</v>
      </c>
      <c r="QVL325" s="418" t="s">
        <v>772</v>
      </c>
      <c r="QVM325" s="417" t="s">
        <v>773</v>
      </c>
      <c r="QVN325" s="414" t="s">
        <v>61</v>
      </c>
      <c r="QVO325" s="415">
        <v>15</v>
      </c>
      <c r="QVP325" s="418" t="s">
        <v>772</v>
      </c>
      <c r="QVQ325" s="417" t="s">
        <v>773</v>
      </c>
      <c r="QVR325" s="414" t="s">
        <v>61</v>
      </c>
      <c r="QVS325" s="415">
        <v>15</v>
      </c>
      <c r="QVT325" s="418" t="s">
        <v>772</v>
      </c>
      <c r="QVU325" s="417" t="s">
        <v>773</v>
      </c>
      <c r="QVV325" s="414" t="s">
        <v>61</v>
      </c>
      <c r="QVW325" s="415">
        <v>15</v>
      </c>
      <c r="QVX325" s="418" t="s">
        <v>772</v>
      </c>
      <c r="QVY325" s="417" t="s">
        <v>773</v>
      </c>
      <c r="QVZ325" s="414" t="s">
        <v>61</v>
      </c>
      <c r="QWA325" s="415">
        <v>15</v>
      </c>
      <c r="QWB325" s="418" t="s">
        <v>772</v>
      </c>
      <c r="QWC325" s="417" t="s">
        <v>773</v>
      </c>
      <c r="QWD325" s="414" t="s">
        <v>61</v>
      </c>
      <c r="QWE325" s="415">
        <v>15</v>
      </c>
      <c r="QWF325" s="418" t="s">
        <v>772</v>
      </c>
      <c r="QWG325" s="417" t="s">
        <v>773</v>
      </c>
      <c r="QWH325" s="414" t="s">
        <v>61</v>
      </c>
      <c r="QWI325" s="415">
        <v>15</v>
      </c>
      <c r="QWJ325" s="418" t="s">
        <v>772</v>
      </c>
      <c r="QWK325" s="417" t="s">
        <v>773</v>
      </c>
      <c r="QWL325" s="414" t="s">
        <v>61</v>
      </c>
      <c r="QWM325" s="415">
        <v>15</v>
      </c>
      <c r="QWN325" s="418" t="s">
        <v>772</v>
      </c>
      <c r="QWO325" s="417" t="s">
        <v>773</v>
      </c>
      <c r="QWP325" s="414" t="s">
        <v>61</v>
      </c>
      <c r="QWQ325" s="415">
        <v>15</v>
      </c>
      <c r="QWR325" s="418" t="s">
        <v>772</v>
      </c>
      <c r="QWS325" s="417" t="s">
        <v>773</v>
      </c>
      <c r="QWT325" s="414" t="s">
        <v>61</v>
      </c>
      <c r="QWU325" s="415">
        <v>15</v>
      </c>
      <c r="QWV325" s="418" t="s">
        <v>772</v>
      </c>
      <c r="QWW325" s="417" t="s">
        <v>773</v>
      </c>
      <c r="QWX325" s="414" t="s">
        <v>61</v>
      </c>
      <c r="QWY325" s="415">
        <v>15</v>
      </c>
      <c r="QWZ325" s="418" t="s">
        <v>772</v>
      </c>
      <c r="QXA325" s="417" t="s">
        <v>773</v>
      </c>
      <c r="QXB325" s="414" t="s">
        <v>61</v>
      </c>
      <c r="QXC325" s="415">
        <v>15</v>
      </c>
      <c r="QXD325" s="418" t="s">
        <v>772</v>
      </c>
      <c r="QXE325" s="417" t="s">
        <v>773</v>
      </c>
      <c r="QXF325" s="414" t="s">
        <v>61</v>
      </c>
      <c r="QXG325" s="415">
        <v>15</v>
      </c>
      <c r="QXH325" s="418" t="s">
        <v>772</v>
      </c>
      <c r="QXI325" s="417" t="s">
        <v>773</v>
      </c>
      <c r="QXJ325" s="414" t="s">
        <v>61</v>
      </c>
      <c r="QXK325" s="415">
        <v>15</v>
      </c>
      <c r="QXL325" s="418" t="s">
        <v>772</v>
      </c>
      <c r="QXM325" s="417" t="s">
        <v>773</v>
      </c>
      <c r="QXN325" s="414" t="s">
        <v>61</v>
      </c>
      <c r="QXO325" s="415">
        <v>15</v>
      </c>
      <c r="QXP325" s="418" t="s">
        <v>772</v>
      </c>
      <c r="QXQ325" s="417" t="s">
        <v>773</v>
      </c>
      <c r="QXR325" s="414" t="s">
        <v>61</v>
      </c>
      <c r="QXS325" s="415">
        <v>15</v>
      </c>
      <c r="QXT325" s="418" t="s">
        <v>772</v>
      </c>
      <c r="QXU325" s="417" t="s">
        <v>773</v>
      </c>
      <c r="QXV325" s="414" t="s">
        <v>61</v>
      </c>
      <c r="QXW325" s="415">
        <v>15</v>
      </c>
      <c r="QXX325" s="418" t="s">
        <v>772</v>
      </c>
      <c r="QXY325" s="417" t="s">
        <v>773</v>
      </c>
      <c r="QXZ325" s="414" t="s">
        <v>61</v>
      </c>
      <c r="QYA325" s="415">
        <v>15</v>
      </c>
      <c r="QYB325" s="418" t="s">
        <v>772</v>
      </c>
      <c r="QYC325" s="417" t="s">
        <v>773</v>
      </c>
      <c r="QYD325" s="414" t="s">
        <v>61</v>
      </c>
      <c r="QYE325" s="415">
        <v>15</v>
      </c>
      <c r="QYF325" s="418" t="s">
        <v>772</v>
      </c>
      <c r="QYG325" s="417" t="s">
        <v>773</v>
      </c>
      <c r="QYH325" s="414" t="s">
        <v>61</v>
      </c>
      <c r="QYI325" s="415">
        <v>15</v>
      </c>
      <c r="QYJ325" s="418" t="s">
        <v>772</v>
      </c>
      <c r="QYK325" s="417" t="s">
        <v>773</v>
      </c>
      <c r="QYL325" s="414" t="s">
        <v>61</v>
      </c>
      <c r="QYM325" s="415">
        <v>15</v>
      </c>
      <c r="QYN325" s="418" t="s">
        <v>772</v>
      </c>
      <c r="QYO325" s="417" t="s">
        <v>773</v>
      </c>
      <c r="QYP325" s="414" t="s">
        <v>61</v>
      </c>
      <c r="QYQ325" s="415">
        <v>15</v>
      </c>
      <c r="QYR325" s="418" t="s">
        <v>772</v>
      </c>
      <c r="QYS325" s="417" t="s">
        <v>773</v>
      </c>
      <c r="QYT325" s="414" t="s">
        <v>61</v>
      </c>
      <c r="QYU325" s="415">
        <v>15</v>
      </c>
      <c r="QYV325" s="418" t="s">
        <v>772</v>
      </c>
      <c r="QYW325" s="417" t="s">
        <v>773</v>
      </c>
      <c r="QYX325" s="414" t="s">
        <v>61</v>
      </c>
      <c r="QYY325" s="415">
        <v>15</v>
      </c>
      <c r="QYZ325" s="418" t="s">
        <v>772</v>
      </c>
      <c r="QZA325" s="417" t="s">
        <v>773</v>
      </c>
      <c r="QZB325" s="414" t="s">
        <v>61</v>
      </c>
      <c r="QZC325" s="415">
        <v>15</v>
      </c>
      <c r="QZD325" s="418" t="s">
        <v>772</v>
      </c>
      <c r="QZE325" s="417" t="s">
        <v>773</v>
      </c>
      <c r="QZF325" s="414" t="s">
        <v>61</v>
      </c>
      <c r="QZG325" s="415">
        <v>15</v>
      </c>
      <c r="QZH325" s="418" t="s">
        <v>772</v>
      </c>
      <c r="QZI325" s="417" t="s">
        <v>773</v>
      </c>
      <c r="QZJ325" s="414" t="s">
        <v>61</v>
      </c>
      <c r="QZK325" s="415">
        <v>15</v>
      </c>
      <c r="QZL325" s="418" t="s">
        <v>772</v>
      </c>
      <c r="QZM325" s="417" t="s">
        <v>773</v>
      </c>
      <c r="QZN325" s="414" t="s">
        <v>61</v>
      </c>
      <c r="QZO325" s="415">
        <v>15</v>
      </c>
      <c r="QZP325" s="418" t="s">
        <v>772</v>
      </c>
      <c r="QZQ325" s="417" t="s">
        <v>773</v>
      </c>
      <c r="QZR325" s="414" t="s">
        <v>61</v>
      </c>
      <c r="QZS325" s="415">
        <v>15</v>
      </c>
      <c r="QZT325" s="418" t="s">
        <v>772</v>
      </c>
      <c r="QZU325" s="417" t="s">
        <v>773</v>
      </c>
      <c r="QZV325" s="414" t="s">
        <v>61</v>
      </c>
      <c r="QZW325" s="415">
        <v>15</v>
      </c>
      <c r="QZX325" s="418" t="s">
        <v>772</v>
      </c>
      <c r="QZY325" s="417" t="s">
        <v>773</v>
      </c>
      <c r="QZZ325" s="414" t="s">
        <v>61</v>
      </c>
      <c r="RAA325" s="415">
        <v>15</v>
      </c>
      <c r="RAB325" s="418" t="s">
        <v>772</v>
      </c>
      <c r="RAC325" s="417" t="s">
        <v>773</v>
      </c>
      <c r="RAD325" s="414" t="s">
        <v>61</v>
      </c>
      <c r="RAE325" s="415">
        <v>15</v>
      </c>
      <c r="RAF325" s="418" t="s">
        <v>772</v>
      </c>
      <c r="RAG325" s="417" t="s">
        <v>773</v>
      </c>
      <c r="RAH325" s="414" t="s">
        <v>61</v>
      </c>
      <c r="RAI325" s="415">
        <v>15</v>
      </c>
      <c r="RAJ325" s="418" t="s">
        <v>772</v>
      </c>
      <c r="RAK325" s="417" t="s">
        <v>773</v>
      </c>
      <c r="RAL325" s="414" t="s">
        <v>61</v>
      </c>
      <c r="RAM325" s="415">
        <v>15</v>
      </c>
      <c r="RAN325" s="418" t="s">
        <v>772</v>
      </c>
      <c r="RAO325" s="417" t="s">
        <v>773</v>
      </c>
      <c r="RAP325" s="414" t="s">
        <v>61</v>
      </c>
      <c r="RAQ325" s="415">
        <v>15</v>
      </c>
      <c r="RAR325" s="418" t="s">
        <v>772</v>
      </c>
      <c r="RAS325" s="417" t="s">
        <v>773</v>
      </c>
      <c r="RAT325" s="414" t="s">
        <v>61</v>
      </c>
      <c r="RAU325" s="415">
        <v>15</v>
      </c>
      <c r="RAV325" s="418" t="s">
        <v>772</v>
      </c>
      <c r="RAW325" s="417" t="s">
        <v>773</v>
      </c>
      <c r="RAX325" s="414" t="s">
        <v>61</v>
      </c>
      <c r="RAY325" s="415">
        <v>15</v>
      </c>
      <c r="RAZ325" s="418" t="s">
        <v>772</v>
      </c>
      <c r="RBA325" s="417" t="s">
        <v>773</v>
      </c>
      <c r="RBB325" s="414" t="s">
        <v>61</v>
      </c>
      <c r="RBC325" s="415">
        <v>15</v>
      </c>
      <c r="RBD325" s="418" t="s">
        <v>772</v>
      </c>
      <c r="RBE325" s="417" t="s">
        <v>773</v>
      </c>
      <c r="RBF325" s="414" t="s">
        <v>61</v>
      </c>
      <c r="RBG325" s="415">
        <v>15</v>
      </c>
      <c r="RBH325" s="418" t="s">
        <v>772</v>
      </c>
      <c r="RBI325" s="417" t="s">
        <v>773</v>
      </c>
      <c r="RBJ325" s="414" t="s">
        <v>61</v>
      </c>
      <c r="RBK325" s="415">
        <v>15</v>
      </c>
      <c r="RBL325" s="418" t="s">
        <v>772</v>
      </c>
      <c r="RBM325" s="417" t="s">
        <v>773</v>
      </c>
      <c r="RBN325" s="414" t="s">
        <v>61</v>
      </c>
      <c r="RBO325" s="415">
        <v>15</v>
      </c>
      <c r="RBP325" s="418" t="s">
        <v>772</v>
      </c>
      <c r="RBQ325" s="417" t="s">
        <v>773</v>
      </c>
      <c r="RBR325" s="414" t="s">
        <v>61</v>
      </c>
      <c r="RBS325" s="415">
        <v>15</v>
      </c>
      <c r="RBT325" s="418" t="s">
        <v>772</v>
      </c>
      <c r="RBU325" s="417" t="s">
        <v>773</v>
      </c>
      <c r="RBV325" s="414" t="s">
        <v>61</v>
      </c>
      <c r="RBW325" s="415">
        <v>15</v>
      </c>
      <c r="RBX325" s="418" t="s">
        <v>772</v>
      </c>
      <c r="RBY325" s="417" t="s">
        <v>773</v>
      </c>
      <c r="RBZ325" s="414" t="s">
        <v>61</v>
      </c>
      <c r="RCA325" s="415">
        <v>15</v>
      </c>
      <c r="RCB325" s="418" t="s">
        <v>772</v>
      </c>
      <c r="RCC325" s="417" t="s">
        <v>773</v>
      </c>
      <c r="RCD325" s="414" t="s">
        <v>61</v>
      </c>
      <c r="RCE325" s="415">
        <v>15</v>
      </c>
      <c r="RCF325" s="418" t="s">
        <v>772</v>
      </c>
      <c r="RCG325" s="417" t="s">
        <v>773</v>
      </c>
      <c r="RCH325" s="414" t="s">
        <v>61</v>
      </c>
      <c r="RCI325" s="415">
        <v>15</v>
      </c>
      <c r="RCJ325" s="418" t="s">
        <v>772</v>
      </c>
      <c r="RCK325" s="417" t="s">
        <v>773</v>
      </c>
      <c r="RCL325" s="414" t="s">
        <v>61</v>
      </c>
      <c r="RCM325" s="415">
        <v>15</v>
      </c>
      <c r="RCN325" s="418" t="s">
        <v>772</v>
      </c>
      <c r="RCO325" s="417" t="s">
        <v>773</v>
      </c>
      <c r="RCP325" s="414" t="s">
        <v>61</v>
      </c>
      <c r="RCQ325" s="415">
        <v>15</v>
      </c>
      <c r="RCR325" s="418" t="s">
        <v>772</v>
      </c>
      <c r="RCS325" s="417" t="s">
        <v>773</v>
      </c>
      <c r="RCT325" s="414" t="s">
        <v>61</v>
      </c>
      <c r="RCU325" s="415">
        <v>15</v>
      </c>
      <c r="RCV325" s="418" t="s">
        <v>772</v>
      </c>
      <c r="RCW325" s="417" t="s">
        <v>773</v>
      </c>
      <c r="RCX325" s="414" t="s">
        <v>61</v>
      </c>
      <c r="RCY325" s="415">
        <v>15</v>
      </c>
      <c r="RCZ325" s="418" t="s">
        <v>772</v>
      </c>
      <c r="RDA325" s="417" t="s">
        <v>773</v>
      </c>
      <c r="RDB325" s="414" t="s">
        <v>61</v>
      </c>
      <c r="RDC325" s="415">
        <v>15</v>
      </c>
      <c r="RDD325" s="418" t="s">
        <v>772</v>
      </c>
      <c r="RDE325" s="417" t="s">
        <v>773</v>
      </c>
      <c r="RDF325" s="414" t="s">
        <v>61</v>
      </c>
      <c r="RDG325" s="415">
        <v>15</v>
      </c>
      <c r="RDH325" s="418" t="s">
        <v>772</v>
      </c>
      <c r="RDI325" s="417" t="s">
        <v>773</v>
      </c>
      <c r="RDJ325" s="414" t="s">
        <v>61</v>
      </c>
      <c r="RDK325" s="415">
        <v>15</v>
      </c>
      <c r="RDL325" s="418" t="s">
        <v>772</v>
      </c>
      <c r="RDM325" s="417" t="s">
        <v>773</v>
      </c>
      <c r="RDN325" s="414" t="s">
        <v>61</v>
      </c>
      <c r="RDO325" s="415">
        <v>15</v>
      </c>
      <c r="RDP325" s="418" t="s">
        <v>772</v>
      </c>
      <c r="RDQ325" s="417" t="s">
        <v>773</v>
      </c>
      <c r="RDR325" s="414" t="s">
        <v>61</v>
      </c>
      <c r="RDS325" s="415">
        <v>15</v>
      </c>
      <c r="RDT325" s="418" t="s">
        <v>772</v>
      </c>
      <c r="RDU325" s="417" t="s">
        <v>773</v>
      </c>
      <c r="RDV325" s="414" t="s">
        <v>61</v>
      </c>
      <c r="RDW325" s="415">
        <v>15</v>
      </c>
      <c r="RDX325" s="418" t="s">
        <v>772</v>
      </c>
      <c r="RDY325" s="417" t="s">
        <v>773</v>
      </c>
      <c r="RDZ325" s="414" t="s">
        <v>61</v>
      </c>
      <c r="REA325" s="415">
        <v>15</v>
      </c>
      <c r="REB325" s="418" t="s">
        <v>772</v>
      </c>
      <c r="REC325" s="417" t="s">
        <v>773</v>
      </c>
      <c r="RED325" s="414" t="s">
        <v>61</v>
      </c>
      <c r="REE325" s="415">
        <v>15</v>
      </c>
      <c r="REF325" s="418" t="s">
        <v>772</v>
      </c>
      <c r="REG325" s="417" t="s">
        <v>773</v>
      </c>
      <c r="REH325" s="414" t="s">
        <v>61</v>
      </c>
      <c r="REI325" s="415">
        <v>15</v>
      </c>
      <c r="REJ325" s="418" t="s">
        <v>772</v>
      </c>
      <c r="REK325" s="417" t="s">
        <v>773</v>
      </c>
      <c r="REL325" s="414" t="s">
        <v>61</v>
      </c>
      <c r="REM325" s="415">
        <v>15</v>
      </c>
      <c r="REN325" s="418" t="s">
        <v>772</v>
      </c>
      <c r="REO325" s="417" t="s">
        <v>773</v>
      </c>
      <c r="REP325" s="414" t="s">
        <v>61</v>
      </c>
      <c r="REQ325" s="415">
        <v>15</v>
      </c>
      <c r="RER325" s="418" t="s">
        <v>772</v>
      </c>
      <c r="RES325" s="417" t="s">
        <v>773</v>
      </c>
      <c r="RET325" s="414" t="s">
        <v>61</v>
      </c>
      <c r="REU325" s="415">
        <v>15</v>
      </c>
      <c r="REV325" s="418" t="s">
        <v>772</v>
      </c>
      <c r="REW325" s="417" t="s">
        <v>773</v>
      </c>
      <c r="REX325" s="414" t="s">
        <v>61</v>
      </c>
      <c r="REY325" s="415">
        <v>15</v>
      </c>
      <c r="REZ325" s="418" t="s">
        <v>772</v>
      </c>
      <c r="RFA325" s="417" t="s">
        <v>773</v>
      </c>
      <c r="RFB325" s="414" t="s">
        <v>61</v>
      </c>
      <c r="RFC325" s="415">
        <v>15</v>
      </c>
      <c r="RFD325" s="418" t="s">
        <v>772</v>
      </c>
      <c r="RFE325" s="417" t="s">
        <v>773</v>
      </c>
      <c r="RFF325" s="414" t="s">
        <v>61</v>
      </c>
      <c r="RFG325" s="415">
        <v>15</v>
      </c>
      <c r="RFH325" s="418" t="s">
        <v>772</v>
      </c>
      <c r="RFI325" s="417" t="s">
        <v>773</v>
      </c>
      <c r="RFJ325" s="414" t="s">
        <v>61</v>
      </c>
      <c r="RFK325" s="415">
        <v>15</v>
      </c>
      <c r="RFL325" s="418" t="s">
        <v>772</v>
      </c>
      <c r="RFM325" s="417" t="s">
        <v>773</v>
      </c>
      <c r="RFN325" s="414" t="s">
        <v>61</v>
      </c>
      <c r="RFO325" s="415">
        <v>15</v>
      </c>
      <c r="RFP325" s="418" t="s">
        <v>772</v>
      </c>
      <c r="RFQ325" s="417" t="s">
        <v>773</v>
      </c>
      <c r="RFR325" s="414" t="s">
        <v>61</v>
      </c>
      <c r="RFS325" s="415">
        <v>15</v>
      </c>
      <c r="RFT325" s="418" t="s">
        <v>772</v>
      </c>
      <c r="RFU325" s="417" t="s">
        <v>773</v>
      </c>
      <c r="RFV325" s="414" t="s">
        <v>61</v>
      </c>
      <c r="RFW325" s="415">
        <v>15</v>
      </c>
      <c r="RFX325" s="418" t="s">
        <v>772</v>
      </c>
      <c r="RFY325" s="417" t="s">
        <v>773</v>
      </c>
      <c r="RFZ325" s="414" t="s">
        <v>61</v>
      </c>
      <c r="RGA325" s="415">
        <v>15</v>
      </c>
      <c r="RGB325" s="418" t="s">
        <v>772</v>
      </c>
      <c r="RGC325" s="417" t="s">
        <v>773</v>
      </c>
      <c r="RGD325" s="414" t="s">
        <v>61</v>
      </c>
      <c r="RGE325" s="415">
        <v>15</v>
      </c>
      <c r="RGF325" s="418" t="s">
        <v>772</v>
      </c>
      <c r="RGG325" s="417" t="s">
        <v>773</v>
      </c>
      <c r="RGH325" s="414" t="s">
        <v>61</v>
      </c>
      <c r="RGI325" s="415">
        <v>15</v>
      </c>
      <c r="RGJ325" s="418" t="s">
        <v>772</v>
      </c>
      <c r="RGK325" s="417" t="s">
        <v>773</v>
      </c>
      <c r="RGL325" s="414" t="s">
        <v>61</v>
      </c>
      <c r="RGM325" s="415">
        <v>15</v>
      </c>
      <c r="RGN325" s="418" t="s">
        <v>772</v>
      </c>
      <c r="RGO325" s="417" t="s">
        <v>773</v>
      </c>
      <c r="RGP325" s="414" t="s">
        <v>61</v>
      </c>
      <c r="RGQ325" s="415">
        <v>15</v>
      </c>
      <c r="RGR325" s="418" t="s">
        <v>772</v>
      </c>
      <c r="RGS325" s="417" t="s">
        <v>773</v>
      </c>
      <c r="RGT325" s="414" t="s">
        <v>61</v>
      </c>
      <c r="RGU325" s="415">
        <v>15</v>
      </c>
      <c r="RGV325" s="418" t="s">
        <v>772</v>
      </c>
      <c r="RGW325" s="417" t="s">
        <v>773</v>
      </c>
      <c r="RGX325" s="414" t="s">
        <v>61</v>
      </c>
      <c r="RGY325" s="415">
        <v>15</v>
      </c>
      <c r="RGZ325" s="418" t="s">
        <v>772</v>
      </c>
      <c r="RHA325" s="417" t="s">
        <v>773</v>
      </c>
      <c r="RHB325" s="414" t="s">
        <v>61</v>
      </c>
      <c r="RHC325" s="415">
        <v>15</v>
      </c>
      <c r="RHD325" s="418" t="s">
        <v>772</v>
      </c>
      <c r="RHE325" s="417" t="s">
        <v>773</v>
      </c>
      <c r="RHF325" s="414" t="s">
        <v>61</v>
      </c>
      <c r="RHG325" s="415">
        <v>15</v>
      </c>
      <c r="RHH325" s="418" t="s">
        <v>772</v>
      </c>
      <c r="RHI325" s="417" t="s">
        <v>773</v>
      </c>
      <c r="RHJ325" s="414" t="s">
        <v>61</v>
      </c>
      <c r="RHK325" s="415">
        <v>15</v>
      </c>
      <c r="RHL325" s="418" t="s">
        <v>772</v>
      </c>
      <c r="RHM325" s="417" t="s">
        <v>773</v>
      </c>
      <c r="RHN325" s="414" t="s">
        <v>61</v>
      </c>
      <c r="RHO325" s="415">
        <v>15</v>
      </c>
      <c r="RHP325" s="418" t="s">
        <v>772</v>
      </c>
      <c r="RHQ325" s="417" t="s">
        <v>773</v>
      </c>
      <c r="RHR325" s="414" t="s">
        <v>61</v>
      </c>
      <c r="RHS325" s="415">
        <v>15</v>
      </c>
      <c r="RHT325" s="418" t="s">
        <v>772</v>
      </c>
      <c r="RHU325" s="417" t="s">
        <v>773</v>
      </c>
      <c r="RHV325" s="414" t="s">
        <v>61</v>
      </c>
      <c r="RHW325" s="415">
        <v>15</v>
      </c>
      <c r="RHX325" s="418" t="s">
        <v>772</v>
      </c>
      <c r="RHY325" s="417" t="s">
        <v>773</v>
      </c>
      <c r="RHZ325" s="414" t="s">
        <v>61</v>
      </c>
      <c r="RIA325" s="415">
        <v>15</v>
      </c>
      <c r="RIB325" s="418" t="s">
        <v>772</v>
      </c>
      <c r="RIC325" s="417" t="s">
        <v>773</v>
      </c>
      <c r="RID325" s="414" t="s">
        <v>61</v>
      </c>
      <c r="RIE325" s="415">
        <v>15</v>
      </c>
      <c r="RIF325" s="418" t="s">
        <v>772</v>
      </c>
      <c r="RIG325" s="417" t="s">
        <v>773</v>
      </c>
      <c r="RIH325" s="414" t="s">
        <v>61</v>
      </c>
      <c r="RII325" s="415">
        <v>15</v>
      </c>
      <c r="RIJ325" s="418" t="s">
        <v>772</v>
      </c>
      <c r="RIK325" s="417" t="s">
        <v>773</v>
      </c>
      <c r="RIL325" s="414" t="s">
        <v>61</v>
      </c>
      <c r="RIM325" s="415">
        <v>15</v>
      </c>
      <c r="RIN325" s="418" t="s">
        <v>772</v>
      </c>
      <c r="RIO325" s="417" t="s">
        <v>773</v>
      </c>
      <c r="RIP325" s="414" t="s">
        <v>61</v>
      </c>
      <c r="RIQ325" s="415">
        <v>15</v>
      </c>
      <c r="RIR325" s="418" t="s">
        <v>772</v>
      </c>
      <c r="RIS325" s="417" t="s">
        <v>773</v>
      </c>
      <c r="RIT325" s="414" t="s">
        <v>61</v>
      </c>
      <c r="RIU325" s="415">
        <v>15</v>
      </c>
      <c r="RIV325" s="418" t="s">
        <v>772</v>
      </c>
      <c r="RIW325" s="417" t="s">
        <v>773</v>
      </c>
      <c r="RIX325" s="414" t="s">
        <v>61</v>
      </c>
      <c r="RIY325" s="415">
        <v>15</v>
      </c>
      <c r="RIZ325" s="418" t="s">
        <v>772</v>
      </c>
      <c r="RJA325" s="417" t="s">
        <v>773</v>
      </c>
      <c r="RJB325" s="414" t="s">
        <v>61</v>
      </c>
      <c r="RJC325" s="415">
        <v>15</v>
      </c>
      <c r="RJD325" s="418" t="s">
        <v>772</v>
      </c>
      <c r="RJE325" s="417" t="s">
        <v>773</v>
      </c>
      <c r="RJF325" s="414" t="s">
        <v>61</v>
      </c>
      <c r="RJG325" s="415">
        <v>15</v>
      </c>
      <c r="RJH325" s="418" t="s">
        <v>772</v>
      </c>
      <c r="RJI325" s="417" t="s">
        <v>773</v>
      </c>
      <c r="RJJ325" s="414" t="s">
        <v>61</v>
      </c>
      <c r="RJK325" s="415">
        <v>15</v>
      </c>
      <c r="RJL325" s="418" t="s">
        <v>772</v>
      </c>
      <c r="RJM325" s="417" t="s">
        <v>773</v>
      </c>
      <c r="RJN325" s="414" t="s">
        <v>61</v>
      </c>
      <c r="RJO325" s="415">
        <v>15</v>
      </c>
      <c r="RJP325" s="418" t="s">
        <v>772</v>
      </c>
      <c r="RJQ325" s="417" t="s">
        <v>773</v>
      </c>
      <c r="RJR325" s="414" t="s">
        <v>61</v>
      </c>
      <c r="RJS325" s="415">
        <v>15</v>
      </c>
      <c r="RJT325" s="418" t="s">
        <v>772</v>
      </c>
      <c r="RJU325" s="417" t="s">
        <v>773</v>
      </c>
      <c r="RJV325" s="414" t="s">
        <v>61</v>
      </c>
      <c r="RJW325" s="415">
        <v>15</v>
      </c>
      <c r="RJX325" s="418" t="s">
        <v>772</v>
      </c>
      <c r="RJY325" s="417" t="s">
        <v>773</v>
      </c>
      <c r="RJZ325" s="414" t="s">
        <v>61</v>
      </c>
      <c r="RKA325" s="415">
        <v>15</v>
      </c>
      <c r="RKB325" s="418" t="s">
        <v>772</v>
      </c>
      <c r="RKC325" s="417" t="s">
        <v>773</v>
      </c>
      <c r="RKD325" s="414" t="s">
        <v>61</v>
      </c>
      <c r="RKE325" s="415">
        <v>15</v>
      </c>
      <c r="RKF325" s="418" t="s">
        <v>772</v>
      </c>
      <c r="RKG325" s="417" t="s">
        <v>773</v>
      </c>
      <c r="RKH325" s="414" t="s">
        <v>61</v>
      </c>
      <c r="RKI325" s="415">
        <v>15</v>
      </c>
      <c r="RKJ325" s="418" t="s">
        <v>772</v>
      </c>
      <c r="RKK325" s="417" t="s">
        <v>773</v>
      </c>
      <c r="RKL325" s="414" t="s">
        <v>61</v>
      </c>
      <c r="RKM325" s="415">
        <v>15</v>
      </c>
      <c r="RKN325" s="418" t="s">
        <v>772</v>
      </c>
      <c r="RKO325" s="417" t="s">
        <v>773</v>
      </c>
      <c r="RKP325" s="414" t="s">
        <v>61</v>
      </c>
      <c r="RKQ325" s="415">
        <v>15</v>
      </c>
      <c r="RKR325" s="418" t="s">
        <v>772</v>
      </c>
      <c r="RKS325" s="417" t="s">
        <v>773</v>
      </c>
      <c r="RKT325" s="414" t="s">
        <v>61</v>
      </c>
      <c r="RKU325" s="415">
        <v>15</v>
      </c>
      <c r="RKV325" s="418" t="s">
        <v>772</v>
      </c>
      <c r="RKW325" s="417" t="s">
        <v>773</v>
      </c>
      <c r="RKX325" s="414" t="s">
        <v>61</v>
      </c>
      <c r="RKY325" s="415">
        <v>15</v>
      </c>
      <c r="RKZ325" s="418" t="s">
        <v>772</v>
      </c>
      <c r="RLA325" s="417" t="s">
        <v>773</v>
      </c>
      <c r="RLB325" s="414" t="s">
        <v>61</v>
      </c>
      <c r="RLC325" s="415">
        <v>15</v>
      </c>
      <c r="RLD325" s="418" t="s">
        <v>772</v>
      </c>
      <c r="RLE325" s="417" t="s">
        <v>773</v>
      </c>
      <c r="RLF325" s="414" t="s">
        <v>61</v>
      </c>
      <c r="RLG325" s="415">
        <v>15</v>
      </c>
      <c r="RLH325" s="418" t="s">
        <v>772</v>
      </c>
      <c r="RLI325" s="417" t="s">
        <v>773</v>
      </c>
      <c r="RLJ325" s="414" t="s">
        <v>61</v>
      </c>
      <c r="RLK325" s="415">
        <v>15</v>
      </c>
      <c r="RLL325" s="418" t="s">
        <v>772</v>
      </c>
      <c r="RLM325" s="417" t="s">
        <v>773</v>
      </c>
      <c r="RLN325" s="414" t="s">
        <v>61</v>
      </c>
      <c r="RLO325" s="415">
        <v>15</v>
      </c>
      <c r="RLP325" s="418" t="s">
        <v>772</v>
      </c>
      <c r="RLQ325" s="417" t="s">
        <v>773</v>
      </c>
      <c r="RLR325" s="414" t="s">
        <v>61</v>
      </c>
      <c r="RLS325" s="415">
        <v>15</v>
      </c>
      <c r="RLT325" s="418" t="s">
        <v>772</v>
      </c>
      <c r="RLU325" s="417" t="s">
        <v>773</v>
      </c>
      <c r="RLV325" s="414" t="s">
        <v>61</v>
      </c>
      <c r="RLW325" s="415">
        <v>15</v>
      </c>
      <c r="RLX325" s="418" t="s">
        <v>772</v>
      </c>
      <c r="RLY325" s="417" t="s">
        <v>773</v>
      </c>
      <c r="RLZ325" s="414" t="s">
        <v>61</v>
      </c>
      <c r="RMA325" s="415">
        <v>15</v>
      </c>
      <c r="RMB325" s="418" t="s">
        <v>772</v>
      </c>
      <c r="RMC325" s="417" t="s">
        <v>773</v>
      </c>
      <c r="RMD325" s="414" t="s">
        <v>61</v>
      </c>
      <c r="RME325" s="415">
        <v>15</v>
      </c>
      <c r="RMF325" s="418" t="s">
        <v>772</v>
      </c>
      <c r="RMG325" s="417" t="s">
        <v>773</v>
      </c>
      <c r="RMH325" s="414" t="s">
        <v>61</v>
      </c>
      <c r="RMI325" s="415">
        <v>15</v>
      </c>
      <c r="RMJ325" s="418" t="s">
        <v>772</v>
      </c>
      <c r="RMK325" s="417" t="s">
        <v>773</v>
      </c>
      <c r="RML325" s="414" t="s">
        <v>61</v>
      </c>
      <c r="RMM325" s="415">
        <v>15</v>
      </c>
      <c r="RMN325" s="418" t="s">
        <v>772</v>
      </c>
      <c r="RMO325" s="417" t="s">
        <v>773</v>
      </c>
      <c r="RMP325" s="414" t="s">
        <v>61</v>
      </c>
      <c r="RMQ325" s="415">
        <v>15</v>
      </c>
      <c r="RMR325" s="418" t="s">
        <v>772</v>
      </c>
      <c r="RMS325" s="417" t="s">
        <v>773</v>
      </c>
      <c r="RMT325" s="414" t="s">
        <v>61</v>
      </c>
      <c r="RMU325" s="415">
        <v>15</v>
      </c>
      <c r="RMV325" s="418" t="s">
        <v>772</v>
      </c>
      <c r="RMW325" s="417" t="s">
        <v>773</v>
      </c>
      <c r="RMX325" s="414" t="s">
        <v>61</v>
      </c>
      <c r="RMY325" s="415">
        <v>15</v>
      </c>
      <c r="RMZ325" s="418" t="s">
        <v>772</v>
      </c>
      <c r="RNA325" s="417" t="s">
        <v>773</v>
      </c>
      <c r="RNB325" s="414" t="s">
        <v>61</v>
      </c>
      <c r="RNC325" s="415">
        <v>15</v>
      </c>
      <c r="RND325" s="418" t="s">
        <v>772</v>
      </c>
      <c r="RNE325" s="417" t="s">
        <v>773</v>
      </c>
      <c r="RNF325" s="414" t="s">
        <v>61</v>
      </c>
      <c r="RNG325" s="415">
        <v>15</v>
      </c>
      <c r="RNH325" s="418" t="s">
        <v>772</v>
      </c>
      <c r="RNI325" s="417" t="s">
        <v>773</v>
      </c>
      <c r="RNJ325" s="414" t="s">
        <v>61</v>
      </c>
      <c r="RNK325" s="415">
        <v>15</v>
      </c>
      <c r="RNL325" s="418" t="s">
        <v>772</v>
      </c>
      <c r="RNM325" s="417" t="s">
        <v>773</v>
      </c>
      <c r="RNN325" s="414" t="s">
        <v>61</v>
      </c>
      <c r="RNO325" s="415">
        <v>15</v>
      </c>
      <c r="RNP325" s="418" t="s">
        <v>772</v>
      </c>
      <c r="RNQ325" s="417" t="s">
        <v>773</v>
      </c>
      <c r="RNR325" s="414" t="s">
        <v>61</v>
      </c>
      <c r="RNS325" s="415">
        <v>15</v>
      </c>
      <c r="RNT325" s="418" t="s">
        <v>772</v>
      </c>
      <c r="RNU325" s="417" t="s">
        <v>773</v>
      </c>
      <c r="RNV325" s="414" t="s">
        <v>61</v>
      </c>
      <c r="RNW325" s="415">
        <v>15</v>
      </c>
      <c r="RNX325" s="418" t="s">
        <v>772</v>
      </c>
      <c r="RNY325" s="417" t="s">
        <v>773</v>
      </c>
      <c r="RNZ325" s="414" t="s">
        <v>61</v>
      </c>
      <c r="ROA325" s="415">
        <v>15</v>
      </c>
      <c r="ROB325" s="418" t="s">
        <v>772</v>
      </c>
      <c r="ROC325" s="417" t="s">
        <v>773</v>
      </c>
      <c r="ROD325" s="414" t="s">
        <v>61</v>
      </c>
      <c r="ROE325" s="415">
        <v>15</v>
      </c>
      <c r="ROF325" s="418" t="s">
        <v>772</v>
      </c>
      <c r="ROG325" s="417" t="s">
        <v>773</v>
      </c>
      <c r="ROH325" s="414" t="s">
        <v>61</v>
      </c>
      <c r="ROI325" s="415">
        <v>15</v>
      </c>
      <c r="ROJ325" s="418" t="s">
        <v>772</v>
      </c>
      <c r="ROK325" s="417" t="s">
        <v>773</v>
      </c>
      <c r="ROL325" s="414" t="s">
        <v>61</v>
      </c>
      <c r="ROM325" s="415">
        <v>15</v>
      </c>
      <c r="RON325" s="418" t="s">
        <v>772</v>
      </c>
      <c r="ROO325" s="417" t="s">
        <v>773</v>
      </c>
      <c r="ROP325" s="414" t="s">
        <v>61</v>
      </c>
      <c r="ROQ325" s="415">
        <v>15</v>
      </c>
      <c r="ROR325" s="418" t="s">
        <v>772</v>
      </c>
      <c r="ROS325" s="417" t="s">
        <v>773</v>
      </c>
      <c r="ROT325" s="414" t="s">
        <v>61</v>
      </c>
      <c r="ROU325" s="415">
        <v>15</v>
      </c>
      <c r="ROV325" s="418" t="s">
        <v>772</v>
      </c>
      <c r="ROW325" s="417" t="s">
        <v>773</v>
      </c>
      <c r="ROX325" s="414" t="s">
        <v>61</v>
      </c>
      <c r="ROY325" s="415">
        <v>15</v>
      </c>
      <c r="ROZ325" s="418" t="s">
        <v>772</v>
      </c>
      <c r="RPA325" s="417" t="s">
        <v>773</v>
      </c>
      <c r="RPB325" s="414" t="s">
        <v>61</v>
      </c>
      <c r="RPC325" s="415">
        <v>15</v>
      </c>
      <c r="RPD325" s="418" t="s">
        <v>772</v>
      </c>
      <c r="RPE325" s="417" t="s">
        <v>773</v>
      </c>
      <c r="RPF325" s="414" t="s">
        <v>61</v>
      </c>
      <c r="RPG325" s="415">
        <v>15</v>
      </c>
      <c r="RPH325" s="418" t="s">
        <v>772</v>
      </c>
      <c r="RPI325" s="417" t="s">
        <v>773</v>
      </c>
      <c r="RPJ325" s="414" t="s">
        <v>61</v>
      </c>
      <c r="RPK325" s="415">
        <v>15</v>
      </c>
      <c r="RPL325" s="418" t="s">
        <v>772</v>
      </c>
      <c r="RPM325" s="417" t="s">
        <v>773</v>
      </c>
      <c r="RPN325" s="414" t="s">
        <v>61</v>
      </c>
      <c r="RPO325" s="415">
        <v>15</v>
      </c>
      <c r="RPP325" s="418" t="s">
        <v>772</v>
      </c>
      <c r="RPQ325" s="417" t="s">
        <v>773</v>
      </c>
      <c r="RPR325" s="414" t="s">
        <v>61</v>
      </c>
      <c r="RPS325" s="415">
        <v>15</v>
      </c>
      <c r="RPT325" s="418" t="s">
        <v>772</v>
      </c>
      <c r="RPU325" s="417" t="s">
        <v>773</v>
      </c>
      <c r="RPV325" s="414" t="s">
        <v>61</v>
      </c>
      <c r="RPW325" s="415">
        <v>15</v>
      </c>
      <c r="RPX325" s="418" t="s">
        <v>772</v>
      </c>
      <c r="RPY325" s="417" t="s">
        <v>773</v>
      </c>
      <c r="RPZ325" s="414" t="s">
        <v>61</v>
      </c>
      <c r="RQA325" s="415">
        <v>15</v>
      </c>
      <c r="RQB325" s="418" t="s">
        <v>772</v>
      </c>
      <c r="RQC325" s="417" t="s">
        <v>773</v>
      </c>
      <c r="RQD325" s="414" t="s">
        <v>61</v>
      </c>
      <c r="RQE325" s="415">
        <v>15</v>
      </c>
      <c r="RQF325" s="418" t="s">
        <v>772</v>
      </c>
      <c r="RQG325" s="417" t="s">
        <v>773</v>
      </c>
      <c r="RQH325" s="414" t="s">
        <v>61</v>
      </c>
      <c r="RQI325" s="415">
        <v>15</v>
      </c>
      <c r="RQJ325" s="418" t="s">
        <v>772</v>
      </c>
      <c r="RQK325" s="417" t="s">
        <v>773</v>
      </c>
      <c r="RQL325" s="414" t="s">
        <v>61</v>
      </c>
      <c r="RQM325" s="415">
        <v>15</v>
      </c>
      <c r="RQN325" s="418" t="s">
        <v>772</v>
      </c>
      <c r="RQO325" s="417" t="s">
        <v>773</v>
      </c>
      <c r="RQP325" s="414" t="s">
        <v>61</v>
      </c>
      <c r="RQQ325" s="415">
        <v>15</v>
      </c>
      <c r="RQR325" s="418" t="s">
        <v>772</v>
      </c>
      <c r="RQS325" s="417" t="s">
        <v>773</v>
      </c>
      <c r="RQT325" s="414" t="s">
        <v>61</v>
      </c>
      <c r="RQU325" s="415">
        <v>15</v>
      </c>
      <c r="RQV325" s="418" t="s">
        <v>772</v>
      </c>
      <c r="RQW325" s="417" t="s">
        <v>773</v>
      </c>
      <c r="RQX325" s="414" t="s">
        <v>61</v>
      </c>
      <c r="RQY325" s="415">
        <v>15</v>
      </c>
      <c r="RQZ325" s="418" t="s">
        <v>772</v>
      </c>
      <c r="RRA325" s="417" t="s">
        <v>773</v>
      </c>
      <c r="RRB325" s="414" t="s">
        <v>61</v>
      </c>
      <c r="RRC325" s="415">
        <v>15</v>
      </c>
      <c r="RRD325" s="418" t="s">
        <v>772</v>
      </c>
      <c r="RRE325" s="417" t="s">
        <v>773</v>
      </c>
      <c r="RRF325" s="414" t="s">
        <v>61</v>
      </c>
      <c r="RRG325" s="415">
        <v>15</v>
      </c>
      <c r="RRH325" s="418" t="s">
        <v>772</v>
      </c>
      <c r="RRI325" s="417" t="s">
        <v>773</v>
      </c>
      <c r="RRJ325" s="414" t="s">
        <v>61</v>
      </c>
      <c r="RRK325" s="415">
        <v>15</v>
      </c>
      <c r="RRL325" s="418" t="s">
        <v>772</v>
      </c>
      <c r="RRM325" s="417" t="s">
        <v>773</v>
      </c>
      <c r="RRN325" s="414" t="s">
        <v>61</v>
      </c>
      <c r="RRO325" s="415">
        <v>15</v>
      </c>
      <c r="RRP325" s="418" t="s">
        <v>772</v>
      </c>
      <c r="RRQ325" s="417" t="s">
        <v>773</v>
      </c>
      <c r="RRR325" s="414" t="s">
        <v>61</v>
      </c>
      <c r="RRS325" s="415">
        <v>15</v>
      </c>
      <c r="RRT325" s="418" t="s">
        <v>772</v>
      </c>
      <c r="RRU325" s="417" t="s">
        <v>773</v>
      </c>
      <c r="RRV325" s="414" t="s">
        <v>61</v>
      </c>
      <c r="RRW325" s="415">
        <v>15</v>
      </c>
      <c r="RRX325" s="418" t="s">
        <v>772</v>
      </c>
      <c r="RRY325" s="417" t="s">
        <v>773</v>
      </c>
      <c r="RRZ325" s="414" t="s">
        <v>61</v>
      </c>
      <c r="RSA325" s="415">
        <v>15</v>
      </c>
      <c r="RSB325" s="418" t="s">
        <v>772</v>
      </c>
      <c r="RSC325" s="417" t="s">
        <v>773</v>
      </c>
      <c r="RSD325" s="414" t="s">
        <v>61</v>
      </c>
      <c r="RSE325" s="415">
        <v>15</v>
      </c>
      <c r="RSF325" s="418" t="s">
        <v>772</v>
      </c>
      <c r="RSG325" s="417" t="s">
        <v>773</v>
      </c>
      <c r="RSH325" s="414" t="s">
        <v>61</v>
      </c>
      <c r="RSI325" s="415">
        <v>15</v>
      </c>
      <c r="RSJ325" s="418" t="s">
        <v>772</v>
      </c>
      <c r="RSK325" s="417" t="s">
        <v>773</v>
      </c>
      <c r="RSL325" s="414" t="s">
        <v>61</v>
      </c>
      <c r="RSM325" s="415">
        <v>15</v>
      </c>
      <c r="RSN325" s="418" t="s">
        <v>772</v>
      </c>
      <c r="RSO325" s="417" t="s">
        <v>773</v>
      </c>
      <c r="RSP325" s="414" t="s">
        <v>61</v>
      </c>
      <c r="RSQ325" s="415">
        <v>15</v>
      </c>
      <c r="RSR325" s="418" t="s">
        <v>772</v>
      </c>
      <c r="RSS325" s="417" t="s">
        <v>773</v>
      </c>
      <c r="RST325" s="414" t="s">
        <v>61</v>
      </c>
      <c r="RSU325" s="415">
        <v>15</v>
      </c>
      <c r="RSV325" s="418" t="s">
        <v>772</v>
      </c>
      <c r="RSW325" s="417" t="s">
        <v>773</v>
      </c>
      <c r="RSX325" s="414" t="s">
        <v>61</v>
      </c>
      <c r="RSY325" s="415">
        <v>15</v>
      </c>
      <c r="RSZ325" s="418" t="s">
        <v>772</v>
      </c>
      <c r="RTA325" s="417" t="s">
        <v>773</v>
      </c>
      <c r="RTB325" s="414" t="s">
        <v>61</v>
      </c>
      <c r="RTC325" s="415">
        <v>15</v>
      </c>
      <c r="RTD325" s="418" t="s">
        <v>772</v>
      </c>
      <c r="RTE325" s="417" t="s">
        <v>773</v>
      </c>
      <c r="RTF325" s="414" t="s">
        <v>61</v>
      </c>
      <c r="RTG325" s="415">
        <v>15</v>
      </c>
      <c r="RTH325" s="418" t="s">
        <v>772</v>
      </c>
      <c r="RTI325" s="417" t="s">
        <v>773</v>
      </c>
      <c r="RTJ325" s="414" t="s">
        <v>61</v>
      </c>
      <c r="RTK325" s="415">
        <v>15</v>
      </c>
      <c r="RTL325" s="418" t="s">
        <v>772</v>
      </c>
      <c r="RTM325" s="417" t="s">
        <v>773</v>
      </c>
      <c r="RTN325" s="414" t="s">
        <v>61</v>
      </c>
      <c r="RTO325" s="415">
        <v>15</v>
      </c>
      <c r="RTP325" s="418" t="s">
        <v>772</v>
      </c>
      <c r="RTQ325" s="417" t="s">
        <v>773</v>
      </c>
      <c r="RTR325" s="414" t="s">
        <v>61</v>
      </c>
      <c r="RTS325" s="415">
        <v>15</v>
      </c>
      <c r="RTT325" s="418" t="s">
        <v>772</v>
      </c>
      <c r="RTU325" s="417" t="s">
        <v>773</v>
      </c>
      <c r="RTV325" s="414" t="s">
        <v>61</v>
      </c>
      <c r="RTW325" s="415">
        <v>15</v>
      </c>
      <c r="RTX325" s="418" t="s">
        <v>772</v>
      </c>
      <c r="RTY325" s="417" t="s">
        <v>773</v>
      </c>
      <c r="RTZ325" s="414" t="s">
        <v>61</v>
      </c>
      <c r="RUA325" s="415">
        <v>15</v>
      </c>
      <c r="RUB325" s="418" t="s">
        <v>772</v>
      </c>
      <c r="RUC325" s="417" t="s">
        <v>773</v>
      </c>
      <c r="RUD325" s="414" t="s">
        <v>61</v>
      </c>
      <c r="RUE325" s="415">
        <v>15</v>
      </c>
      <c r="RUF325" s="418" t="s">
        <v>772</v>
      </c>
      <c r="RUG325" s="417" t="s">
        <v>773</v>
      </c>
      <c r="RUH325" s="414" t="s">
        <v>61</v>
      </c>
      <c r="RUI325" s="415">
        <v>15</v>
      </c>
      <c r="RUJ325" s="418" t="s">
        <v>772</v>
      </c>
      <c r="RUK325" s="417" t="s">
        <v>773</v>
      </c>
      <c r="RUL325" s="414" t="s">
        <v>61</v>
      </c>
      <c r="RUM325" s="415">
        <v>15</v>
      </c>
      <c r="RUN325" s="418" t="s">
        <v>772</v>
      </c>
      <c r="RUO325" s="417" t="s">
        <v>773</v>
      </c>
      <c r="RUP325" s="414" t="s">
        <v>61</v>
      </c>
      <c r="RUQ325" s="415">
        <v>15</v>
      </c>
      <c r="RUR325" s="418" t="s">
        <v>772</v>
      </c>
      <c r="RUS325" s="417" t="s">
        <v>773</v>
      </c>
      <c r="RUT325" s="414" t="s">
        <v>61</v>
      </c>
      <c r="RUU325" s="415">
        <v>15</v>
      </c>
      <c r="RUV325" s="418" t="s">
        <v>772</v>
      </c>
      <c r="RUW325" s="417" t="s">
        <v>773</v>
      </c>
      <c r="RUX325" s="414" t="s">
        <v>61</v>
      </c>
      <c r="RUY325" s="415">
        <v>15</v>
      </c>
      <c r="RUZ325" s="418" t="s">
        <v>772</v>
      </c>
      <c r="RVA325" s="417" t="s">
        <v>773</v>
      </c>
      <c r="RVB325" s="414" t="s">
        <v>61</v>
      </c>
      <c r="RVC325" s="415">
        <v>15</v>
      </c>
      <c r="RVD325" s="418" t="s">
        <v>772</v>
      </c>
      <c r="RVE325" s="417" t="s">
        <v>773</v>
      </c>
      <c r="RVF325" s="414" t="s">
        <v>61</v>
      </c>
      <c r="RVG325" s="415">
        <v>15</v>
      </c>
      <c r="RVH325" s="418" t="s">
        <v>772</v>
      </c>
      <c r="RVI325" s="417" t="s">
        <v>773</v>
      </c>
      <c r="RVJ325" s="414" t="s">
        <v>61</v>
      </c>
      <c r="RVK325" s="415">
        <v>15</v>
      </c>
      <c r="RVL325" s="418" t="s">
        <v>772</v>
      </c>
      <c r="RVM325" s="417" t="s">
        <v>773</v>
      </c>
      <c r="RVN325" s="414" t="s">
        <v>61</v>
      </c>
      <c r="RVO325" s="415">
        <v>15</v>
      </c>
      <c r="RVP325" s="418" t="s">
        <v>772</v>
      </c>
      <c r="RVQ325" s="417" t="s">
        <v>773</v>
      </c>
      <c r="RVR325" s="414" t="s">
        <v>61</v>
      </c>
      <c r="RVS325" s="415">
        <v>15</v>
      </c>
      <c r="RVT325" s="418" t="s">
        <v>772</v>
      </c>
      <c r="RVU325" s="417" t="s">
        <v>773</v>
      </c>
      <c r="RVV325" s="414" t="s">
        <v>61</v>
      </c>
      <c r="RVW325" s="415">
        <v>15</v>
      </c>
      <c r="RVX325" s="418" t="s">
        <v>772</v>
      </c>
      <c r="RVY325" s="417" t="s">
        <v>773</v>
      </c>
      <c r="RVZ325" s="414" t="s">
        <v>61</v>
      </c>
      <c r="RWA325" s="415">
        <v>15</v>
      </c>
      <c r="RWB325" s="418" t="s">
        <v>772</v>
      </c>
      <c r="RWC325" s="417" t="s">
        <v>773</v>
      </c>
      <c r="RWD325" s="414" t="s">
        <v>61</v>
      </c>
      <c r="RWE325" s="415">
        <v>15</v>
      </c>
      <c r="RWF325" s="418" t="s">
        <v>772</v>
      </c>
      <c r="RWG325" s="417" t="s">
        <v>773</v>
      </c>
      <c r="RWH325" s="414" t="s">
        <v>61</v>
      </c>
      <c r="RWI325" s="415">
        <v>15</v>
      </c>
      <c r="RWJ325" s="418" t="s">
        <v>772</v>
      </c>
      <c r="RWK325" s="417" t="s">
        <v>773</v>
      </c>
      <c r="RWL325" s="414" t="s">
        <v>61</v>
      </c>
      <c r="RWM325" s="415">
        <v>15</v>
      </c>
      <c r="RWN325" s="418" t="s">
        <v>772</v>
      </c>
      <c r="RWO325" s="417" t="s">
        <v>773</v>
      </c>
      <c r="RWP325" s="414" t="s">
        <v>61</v>
      </c>
      <c r="RWQ325" s="415">
        <v>15</v>
      </c>
      <c r="RWR325" s="418" t="s">
        <v>772</v>
      </c>
      <c r="RWS325" s="417" t="s">
        <v>773</v>
      </c>
      <c r="RWT325" s="414" t="s">
        <v>61</v>
      </c>
      <c r="RWU325" s="415">
        <v>15</v>
      </c>
      <c r="RWV325" s="418" t="s">
        <v>772</v>
      </c>
      <c r="RWW325" s="417" t="s">
        <v>773</v>
      </c>
      <c r="RWX325" s="414" t="s">
        <v>61</v>
      </c>
      <c r="RWY325" s="415">
        <v>15</v>
      </c>
      <c r="RWZ325" s="418" t="s">
        <v>772</v>
      </c>
      <c r="RXA325" s="417" t="s">
        <v>773</v>
      </c>
      <c r="RXB325" s="414" t="s">
        <v>61</v>
      </c>
      <c r="RXC325" s="415">
        <v>15</v>
      </c>
      <c r="RXD325" s="418" t="s">
        <v>772</v>
      </c>
      <c r="RXE325" s="417" t="s">
        <v>773</v>
      </c>
      <c r="RXF325" s="414" t="s">
        <v>61</v>
      </c>
      <c r="RXG325" s="415">
        <v>15</v>
      </c>
      <c r="RXH325" s="418" t="s">
        <v>772</v>
      </c>
      <c r="RXI325" s="417" t="s">
        <v>773</v>
      </c>
      <c r="RXJ325" s="414" t="s">
        <v>61</v>
      </c>
      <c r="RXK325" s="415">
        <v>15</v>
      </c>
      <c r="RXL325" s="418" t="s">
        <v>772</v>
      </c>
      <c r="RXM325" s="417" t="s">
        <v>773</v>
      </c>
      <c r="RXN325" s="414" t="s">
        <v>61</v>
      </c>
      <c r="RXO325" s="415">
        <v>15</v>
      </c>
      <c r="RXP325" s="418" t="s">
        <v>772</v>
      </c>
      <c r="RXQ325" s="417" t="s">
        <v>773</v>
      </c>
      <c r="RXR325" s="414" t="s">
        <v>61</v>
      </c>
      <c r="RXS325" s="415">
        <v>15</v>
      </c>
      <c r="RXT325" s="418" t="s">
        <v>772</v>
      </c>
      <c r="RXU325" s="417" t="s">
        <v>773</v>
      </c>
      <c r="RXV325" s="414" t="s">
        <v>61</v>
      </c>
      <c r="RXW325" s="415">
        <v>15</v>
      </c>
      <c r="RXX325" s="418" t="s">
        <v>772</v>
      </c>
      <c r="RXY325" s="417" t="s">
        <v>773</v>
      </c>
      <c r="RXZ325" s="414" t="s">
        <v>61</v>
      </c>
      <c r="RYA325" s="415">
        <v>15</v>
      </c>
      <c r="RYB325" s="418" t="s">
        <v>772</v>
      </c>
      <c r="RYC325" s="417" t="s">
        <v>773</v>
      </c>
      <c r="RYD325" s="414" t="s">
        <v>61</v>
      </c>
      <c r="RYE325" s="415">
        <v>15</v>
      </c>
      <c r="RYF325" s="418" t="s">
        <v>772</v>
      </c>
      <c r="RYG325" s="417" t="s">
        <v>773</v>
      </c>
      <c r="RYH325" s="414" t="s">
        <v>61</v>
      </c>
      <c r="RYI325" s="415">
        <v>15</v>
      </c>
      <c r="RYJ325" s="418" t="s">
        <v>772</v>
      </c>
      <c r="RYK325" s="417" t="s">
        <v>773</v>
      </c>
      <c r="RYL325" s="414" t="s">
        <v>61</v>
      </c>
      <c r="RYM325" s="415">
        <v>15</v>
      </c>
      <c r="RYN325" s="418" t="s">
        <v>772</v>
      </c>
      <c r="RYO325" s="417" t="s">
        <v>773</v>
      </c>
      <c r="RYP325" s="414" t="s">
        <v>61</v>
      </c>
      <c r="RYQ325" s="415">
        <v>15</v>
      </c>
      <c r="RYR325" s="418" t="s">
        <v>772</v>
      </c>
      <c r="RYS325" s="417" t="s">
        <v>773</v>
      </c>
      <c r="RYT325" s="414" t="s">
        <v>61</v>
      </c>
      <c r="RYU325" s="415">
        <v>15</v>
      </c>
      <c r="RYV325" s="418" t="s">
        <v>772</v>
      </c>
      <c r="RYW325" s="417" t="s">
        <v>773</v>
      </c>
      <c r="RYX325" s="414" t="s">
        <v>61</v>
      </c>
      <c r="RYY325" s="415">
        <v>15</v>
      </c>
      <c r="RYZ325" s="418" t="s">
        <v>772</v>
      </c>
      <c r="RZA325" s="417" t="s">
        <v>773</v>
      </c>
      <c r="RZB325" s="414" t="s">
        <v>61</v>
      </c>
      <c r="RZC325" s="415">
        <v>15</v>
      </c>
      <c r="RZD325" s="418" t="s">
        <v>772</v>
      </c>
      <c r="RZE325" s="417" t="s">
        <v>773</v>
      </c>
      <c r="RZF325" s="414" t="s">
        <v>61</v>
      </c>
      <c r="RZG325" s="415">
        <v>15</v>
      </c>
      <c r="RZH325" s="418" t="s">
        <v>772</v>
      </c>
      <c r="RZI325" s="417" t="s">
        <v>773</v>
      </c>
      <c r="RZJ325" s="414" t="s">
        <v>61</v>
      </c>
      <c r="RZK325" s="415">
        <v>15</v>
      </c>
      <c r="RZL325" s="418" t="s">
        <v>772</v>
      </c>
      <c r="RZM325" s="417" t="s">
        <v>773</v>
      </c>
      <c r="RZN325" s="414" t="s">
        <v>61</v>
      </c>
      <c r="RZO325" s="415">
        <v>15</v>
      </c>
      <c r="RZP325" s="418" t="s">
        <v>772</v>
      </c>
      <c r="RZQ325" s="417" t="s">
        <v>773</v>
      </c>
      <c r="RZR325" s="414" t="s">
        <v>61</v>
      </c>
      <c r="RZS325" s="415">
        <v>15</v>
      </c>
      <c r="RZT325" s="418" t="s">
        <v>772</v>
      </c>
      <c r="RZU325" s="417" t="s">
        <v>773</v>
      </c>
      <c r="RZV325" s="414" t="s">
        <v>61</v>
      </c>
      <c r="RZW325" s="415">
        <v>15</v>
      </c>
      <c r="RZX325" s="418" t="s">
        <v>772</v>
      </c>
      <c r="RZY325" s="417" t="s">
        <v>773</v>
      </c>
      <c r="RZZ325" s="414" t="s">
        <v>61</v>
      </c>
      <c r="SAA325" s="415">
        <v>15</v>
      </c>
      <c r="SAB325" s="418" t="s">
        <v>772</v>
      </c>
      <c r="SAC325" s="417" t="s">
        <v>773</v>
      </c>
      <c r="SAD325" s="414" t="s">
        <v>61</v>
      </c>
      <c r="SAE325" s="415">
        <v>15</v>
      </c>
      <c r="SAF325" s="418" t="s">
        <v>772</v>
      </c>
      <c r="SAG325" s="417" t="s">
        <v>773</v>
      </c>
      <c r="SAH325" s="414" t="s">
        <v>61</v>
      </c>
      <c r="SAI325" s="415">
        <v>15</v>
      </c>
      <c r="SAJ325" s="418" t="s">
        <v>772</v>
      </c>
      <c r="SAK325" s="417" t="s">
        <v>773</v>
      </c>
      <c r="SAL325" s="414" t="s">
        <v>61</v>
      </c>
      <c r="SAM325" s="415">
        <v>15</v>
      </c>
      <c r="SAN325" s="418" t="s">
        <v>772</v>
      </c>
      <c r="SAO325" s="417" t="s">
        <v>773</v>
      </c>
      <c r="SAP325" s="414" t="s">
        <v>61</v>
      </c>
      <c r="SAQ325" s="415">
        <v>15</v>
      </c>
      <c r="SAR325" s="418" t="s">
        <v>772</v>
      </c>
      <c r="SAS325" s="417" t="s">
        <v>773</v>
      </c>
      <c r="SAT325" s="414" t="s">
        <v>61</v>
      </c>
      <c r="SAU325" s="415">
        <v>15</v>
      </c>
      <c r="SAV325" s="418" t="s">
        <v>772</v>
      </c>
      <c r="SAW325" s="417" t="s">
        <v>773</v>
      </c>
      <c r="SAX325" s="414" t="s">
        <v>61</v>
      </c>
      <c r="SAY325" s="415">
        <v>15</v>
      </c>
      <c r="SAZ325" s="418" t="s">
        <v>772</v>
      </c>
      <c r="SBA325" s="417" t="s">
        <v>773</v>
      </c>
      <c r="SBB325" s="414" t="s">
        <v>61</v>
      </c>
      <c r="SBC325" s="415">
        <v>15</v>
      </c>
      <c r="SBD325" s="418" t="s">
        <v>772</v>
      </c>
      <c r="SBE325" s="417" t="s">
        <v>773</v>
      </c>
      <c r="SBF325" s="414" t="s">
        <v>61</v>
      </c>
      <c r="SBG325" s="415">
        <v>15</v>
      </c>
      <c r="SBH325" s="418" t="s">
        <v>772</v>
      </c>
      <c r="SBI325" s="417" t="s">
        <v>773</v>
      </c>
      <c r="SBJ325" s="414" t="s">
        <v>61</v>
      </c>
      <c r="SBK325" s="415">
        <v>15</v>
      </c>
      <c r="SBL325" s="418" t="s">
        <v>772</v>
      </c>
      <c r="SBM325" s="417" t="s">
        <v>773</v>
      </c>
      <c r="SBN325" s="414" t="s">
        <v>61</v>
      </c>
      <c r="SBO325" s="415">
        <v>15</v>
      </c>
      <c r="SBP325" s="418" t="s">
        <v>772</v>
      </c>
      <c r="SBQ325" s="417" t="s">
        <v>773</v>
      </c>
      <c r="SBR325" s="414" t="s">
        <v>61</v>
      </c>
      <c r="SBS325" s="415">
        <v>15</v>
      </c>
      <c r="SBT325" s="418" t="s">
        <v>772</v>
      </c>
      <c r="SBU325" s="417" t="s">
        <v>773</v>
      </c>
      <c r="SBV325" s="414" t="s">
        <v>61</v>
      </c>
      <c r="SBW325" s="415">
        <v>15</v>
      </c>
      <c r="SBX325" s="418" t="s">
        <v>772</v>
      </c>
      <c r="SBY325" s="417" t="s">
        <v>773</v>
      </c>
      <c r="SBZ325" s="414" t="s">
        <v>61</v>
      </c>
      <c r="SCA325" s="415">
        <v>15</v>
      </c>
      <c r="SCB325" s="418" t="s">
        <v>772</v>
      </c>
      <c r="SCC325" s="417" t="s">
        <v>773</v>
      </c>
      <c r="SCD325" s="414" t="s">
        <v>61</v>
      </c>
      <c r="SCE325" s="415">
        <v>15</v>
      </c>
      <c r="SCF325" s="418" t="s">
        <v>772</v>
      </c>
      <c r="SCG325" s="417" t="s">
        <v>773</v>
      </c>
      <c r="SCH325" s="414" t="s">
        <v>61</v>
      </c>
      <c r="SCI325" s="415">
        <v>15</v>
      </c>
      <c r="SCJ325" s="418" t="s">
        <v>772</v>
      </c>
      <c r="SCK325" s="417" t="s">
        <v>773</v>
      </c>
      <c r="SCL325" s="414" t="s">
        <v>61</v>
      </c>
      <c r="SCM325" s="415">
        <v>15</v>
      </c>
      <c r="SCN325" s="418" t="s">
        <v>772</v>
      </c>
      <c r="SCO325" s="417" t="s">
        <v>773</v>
      </c>
      <c r="SCP325" s="414" t="s">
        <v>61</v>
      </c>
      <c r="SCQ325" s="415">
        <v>15</v>
      </c>
      <c r="SCR325" s="418" t="s">
        <v>772</v>
      </c>
      <c r="SCS325" s="417" t="s">
        <v>773</v>
      </c>
      <c r="SCT325" s="414" t="s">
        <v>61</v>
      </c>
      <c r="SCU325" s="415">
        <v>15</v>
      </c>
      <c r="SCV325" s="418" t="s">
        <v>772</v>
      </c>
      <c r="SCW325" s="417" t="s">
        <v>773</v>
      </c>
      <c r="SCX325" s="414" t="s">
        <v>61</v>
      </c>
      <c r="SCY325" s="415">
        <v>15</v>
      </c>
      <c r="SCZ325" s="418" t="s">
        <v>772</v>
      </c>
      <c r="SDA325" s="417" t="s">
        <v>773</v>
      </c>
      <c r="SDB325" s="414" t="s">
        <v>61</v>
      </c>
      <c r="SDC325" s="415">
        <v>15</v>
      </c>
      <c r="SDD325" s="418" t="s">
        <v>772</v>
      </c>
      <c r="SDE325" s="417" t="s">
        <v>773</v>
      </c>
      <c r="SDF325" s="414" t="s">
        <v>61</v>
      </c>
      <c r="SDG325" s="415">
        <v>15</v>
      </c>
      <c r="SDH325" s="418" t="s">
        <v>772</v>
      </c>
      <c r="SDI325" s="417" t="s">
        <v>773</v>
      </c>
      <c r="SDJ325" s="414" t="s">
        <v>61</v>
      </c>
      <c r="SDK325" s="415">
        <v>15</v>
      </c>
      <c r="SDL325" s="418" t="s">
        <v>772</v>
      </c>
      <c r="SDM325" s="417" t="s">
        <v>773</v>
      </c>
      <c r="SDN325" s="414" t="s">
        <v>61</v>
      </c>
      <c r="SDO325" s="415">
        <v>15</v>
      </c>
      <c r="SDP325" s="418" t="s">
        <v>772</v>
      </c>
      <c r="SDQ325" s="417" t="s">
        <v>773</v>
      </c>
      <c r="SDR325" s="414" t="s">
        <v>61</v>
      </c>
      <c r="SDS325" s="415">
        <v>15</v>
      </c>
      <c r="SDT325" s="418" t="s">
        <v>772</v>
      </c>
      <c r="SDU325" s="417" t="s">
        <v>773</v>
      </c>
      <c r="SDV325" s="414" t="s">
        <v>61</v>
      </c>
      <c r="SDW325" s="415">
        <v>15</v>
      </c>
      <c r="SDX325" s="418" t="s">
        <v>772</v>
      </c>
      <c r="SDY325" s="417" t="s">
        <v>773</v>
      </c>
      <c r="SDZ325" s="414" t="s">
        <v>61</v>
      </c>
      <c r="SEA325" s="415">
        <v>15</v>
      </c>
      <c r="SEB325" s="418" t="s">
        <v>772</v>
      </c>
      <c r="SEC325" s="417" t="s">
        <v>773</v>
      </c>
      <c r="SED325" s="414" t="s">
        <v>61</v>
      </c>
      <c r="SEE325" s="415">
        <v>15</v>
      </c>
      <c r="SEF325" s="418" t="s">
        <v>772</v>
      </c>
      <c r="SEG325" s="417" t="s">
        <v>773</v>
      </c>
      <c r="SEH325" s="414" t="s">
        <v>61</v>
      </c>
      <c r="SEI325" s="415">
        <v>15</v>
      </c>
      <c r="SEJ325" s="418" t="s">
        <v>772</v>
      </c>
      <c r="SEK325" s="417" t="s">
        <v>773</v>
      </c>
      <c r="SEL325" s="414" t="s">
        <v>61</v>
      </c>
      <c r="SEM325" s="415">
        <v>15</v>
      </c>
      <c r="SEN325" s="418" t="s">
        <v>772</v>
      </c>
      <c r="SEO325" s="417" t="s">
        <v>773</v>
      </c>
      <c r="SEP325" s="414" t="s">
        <v>61</v>
      </c>
      <c r="SEQ325" s="415">
        <v>15</v>
      </c>
      <c r="SER325" s="418" t="s">
        <v>772</v>
      </c>
      <c r="SES325" s="417" t="s">
        <v>773</v>
      </c>
      <c r="SET325" s="414" t="s">
        <v>61</v>
      </c>
      <c r="SEU325" s="415">
        <v>15</v>
      </c>
      <c r="SEV325" s="418" t="s">
        <v>772</v>
      </c>
      <c r="SEW325" s="417" t="s">
        <v>773</v>
      </c>
      <c r="SEX325" s="414" t="s">
        <v>61</v>
      </c>
      <c r="SEY325" s="415">
        <v>15</v>
      </c>
      <c r="SEZ325" s="418" t="s">
        <v>772</v>
      </c>
      <c r="SFA325" s="417" t="s">
        <v>773</v>
      </c>
      <c r="SFB325" s="414" t="s">
        <v>61</v>
      </c>
      <c r="SFC325" s="415">
        <v>15</v>
      </c>
      <c r="SFD325" s="418" t="s">
        <v>772</v>
      </c>
      <c r="SFE325" s="417" t="s">
        <v>773</v>
      </c>
      <c r="SFF325" s="414" t="s">
        <v>61</v>
      </c>
      <c r="SFG325" s="415">
        <v>15</v>
      </c>
      <c r="SFH325" s="418" t="s">
        <v>772</v>
      </c>
      <c r="SFI325" s="417" t="s">
        <v>773</v>
      </c>
      <c r="SFJ325" s="414" t="s">
        <v>61</v>
      </c>
      <c r="SFK325" s="415">
        <v>15</v>
      </c>
      <c r="SFL325" s="418" t="s">
        <v>772</v>
      </c>
      <c r="SFM325" s="417" t="s">
        <v>773</v>
      </c>
      <c r="SFN325" s="414" t="s">
        <v>61</v>
      </c>
      <c r="SFO325" s="415">
        <v>15</v>
      </c>
      <c r="SFP325" s="418" t="s">
        <v>772</v>
      </c>
      <c r="SFQ325" s="417" t="s">
        <v>773</v>
      </c>
      <c r="SFR325" s="414" t="s">
        <v>61</v>
      </c>
      <c r="SFS325" s="415">
        <v>15</v>
      </c>
      <c r="SFT325" s="418" t="s">
        <v>772</v>
      </c>
      <c r="SFU325" s="417" t="s">
        <v>773</v>
      </c>
      <c r="SFV325" s="414" t="s">
        <v>61</v>
      </c>
      <c r="SFW325" s="415">
        <v>15</v>
      </c>
      <c r="SFX325" s="418" t="s">
        <v>772</v>
      </c>
      <c r="SFY325" s="417" t="s">
        <v>773</v>
      </c>
      <c r="SFZ325" s="414" t="s">
        <v>61</v>
      </c>
      <c r="SGA325" s="415">
        <v>15</v>
      </c>
      <c r="SGB325" s="418" t="s">
        <v>772</v>
      </c>
      <c r="SGC325" s="417" t="s">
        <v>773</v>
      </c>
      <c r="SGD325" s="414" t="s">
        <v>61</v>
      </c>
      <c r="SGE325" s="415">
        <v>15</v>
      </c>
      <c r="SGF325" s="418" t="s">
        <v>772</v>
      </c>
      <c r="SGG325" s="417" t="s">
        <v>773</v>
      </c>
      <c r="SGH325" s="414" t="s">
        <v>61</v>
      </c>
      <c r="SGI325" s="415">
        <v>15</v>
      </c>
      <c r="SGJ325" s="418" t="s">
        <v>772</v>
      </c>
      <c r="SGK325" s="417" t="s">
        <v>773</v>
      </c>
      <c r="SGL325" s="414" t="s">
        <v>61</v>
      </c>
      <c r="SGM325" s="415">
        <v>15</v>
      </c>
      <c r="SGN325" s="418" t="s">
        <v>772</v>
      </c>
      <c r="SGO325" s="417" t="s">
        <v>773</v>
      </c>
      <c r="SGP325" s="414" t="s">
        <v>61</v>
      </c>
      <c r="SGQ325" s="415">
        <v>15</v>
      </c>
      <c r="SGR325" s="418" t="s">
        <v>772</v>
      </c>
      <c r="SGS325" s="417" t="s">
        <v>773</v>
      </c>
      <c r="SGT325" s="414" t="s">
        <v>61</v>
      </c>
      <c r="SGU325" s="415">
        <v>15</v>
      </c>
      <c r="SGV325" s="418" t="s">
        <v>772</v>
      </c>
      <c r="SGW325" s="417" t="s">
        <v>773</v>
      </c>
      <c r="SGX325" s="414" t="s">
        <v>61</v>
      </c>
      <c r="SGY325" s="415">
        <v>15</v>
      </c>
      <c r="SGZ325" s="418" t="s">
        <v>772</v>
      </c>
      <c r="SHA325" s="417" t="s">
        <v>773</v>
      </c>
      <c r="SHB325" s="414" t="s">
        <v>61</v>
      </c>
      <c r="SHC325" s="415">
        <v>15</v>
      </c>
      <c r="SHD325" s="418" t="s">
        <v>772</v>
      </c>
      <c r="SHE325" s="417" t="s">
        <v>773</v>
      </c>
      <c r="SHF325" s="414" t="s">
        <v>61</v>
      </c>
      <c r="SHG325" s="415">
        <v>15</v>
      </c>
      <c r="SHH325" s="418" t="s">
        <v>772</v>
      </c>
      <c r="SHI325" s="417" t="s">
        <v>773</v>
      </c>
      <c r="SHJ325" s="414" t="s">
        <v>61</v>
      </c>
      <c r="SHK325" s="415">
        <v>15</v>
      </c>
      <c r="SHL325" s="418" t="s">
        <v>772</v>
      </c>
      <c r="SHM325" s="417" t="s">
        <v>773</v>
      </c>
      <c r="SHN325" s="414" t="s">
        <v>61</v>
      </c>
      <c r="SHO325" s="415">
        <v>15</v>
      </c>
      <c r="SHP325" s="418" t="s">
        <v>772</v>
      </c>
      <c r="SHQ325" s="417" t="s">
        <v>773</v>
      </c>
      <c r="SHR325" s="414" t="s">
        <v>61</v>
      </c>
      <c r="SHS325" s="415">
        <v>15</v>
      </c>
      <c r="SHT325" s="418" t="s">
        <v>772</v>
      </c>
      <c r="SHU325" s="417" t="s">
        <v>773</v>
      </c>
      <c r="SHV325" s="414" t="s">
        <v>61</v>
      </c>
      <c r="SHW325" s="415">
        <v>15</v>
      </c>
      <c r="SHX325" s="418" t="s">
        <v>772</v>
      </c>
      <c r="SHY325" s="417" t="s">
        <v>773</v>
      </c>
      <c r="SHZ325" s="414" t="s">
        <v>61</v>
      </c>
      <c r="SIA325" s="415">
        <v>15</v>
      </c>
      <c r="SIB325" s="418" t="s">
        <v>772</v>
      </c>
      <c r="SIC325" s="417" t="s">
        <v>773</v>
      </c>
      <c r="SID325" s="414" t="s">
        <v>61</v>
      </c>
      <c r="SIE325" s="415">
        <v>15</v>
      </c>
      <c r="SIF325" s="418" t="s">
        <v>772</v>
      </c>
      <c r="SIG325" s="417" t="s">
        <v>773</v>
      </c>
      <c r="SIH325" s="414" t="s">
        <v>61</v>
      </c>
      <c r="SII325" s="415">
        <v>15</v>
      </c>
      <c r="SIJ325" s="418" t="s">
        <v>772</v>
      </c>
      <c r="SIK325" s="417" t="s">
        <v>773</v>
      </c>
      <c r="SIL325" s="414" t="s">
        <v>61</v>
      </c>
      <c r="SIM325" s="415">
        <v>15</v>
      </c>
      <c r="SIN325" s="418" t="s">
        <v>772</v>
      </c>
      <c r="SIO325" s="417" t="s">
        <v>773</v>
      </c>
      <c r="SIP325" s="414" t="s">
        <v>61</v>
      </c>
      <c r="SIQ325" s="415">
        <v>15</v>
      </c>
      <c r="SIR325" s="418" t="s">
        <v>772</v>
      </c>
      <c r="SIS325" s="417" t="s">
        <v>773</v>
      </c>
      <c r="SIT325" s="414" t="s">
        <v>61</v>
      </c>
      <c r="SIU325" s="415">
        <v>15</v>
      </c>
      <c r="SIV325" s="418" t="s">
        <v>772</v>
      </c>
      <c r="SIW325" s="417" t="s">
        <v>773</v>
      </c>
      <c r="SIX325" s="414" t="s">
        <v>61</v>
      </c>
      <c r="SIY325" s="415">
        <v>15</v>
      </c>
      <c r="SIZ325" s="418" t="s">
        <v>772</v>
      </c>
      <c r="SJA325" s="417" t="s">
        <v>773</v>
      </c>
      <c r="SJB325" s="414" t="s">
        <v>61</v>
      </c>
      <c r="SJC325" s="415">
        <v>15</v>
      </c>
      <c r="SJD325" s="418" t="s">
        <v>772</v>
      </c>
      <c r="SJE325" s="417" t="s">
        <v>773</v>
      </c>
      <c r="SJF325" s="414" t="s">
        <v>61</v>
      </c>
      <c r="SJG325" s="415">
        <v>15</v>
      </c>
      <c r="SJH325" s="418" t="s">
        <v>772</v>
      </c>
      <c r="SJI325" s="417" t="s">
        <v>773</v>
      </c>
      <c r="SJJ325" s="414" t="s">
        <v>61</v>
      </c>
      <c r="SJK325" s="415">
        <v>15</v>
      </c>
      <c r="SJL325" s="418" t="s">
        <v>772</v>
      </c>
      <c r="SJM325" s="417" t="s">
        <v>773</v>
      </c>
      <c r="SJN325" s="414" t="s">
        <v>61</v>
      </c>
      <c r="SJO325" s="415">
        <v>15</v>
      </c>
      <c r="SJP325" s="418" t="s">
        <v>772</v>
      </c>
      <c r="SJQ325" s="417" t="s">
        <v>773</v>
      </c>
      <c r="SJR325" s="414" t="s">
        <v>61</v>
      </c>
      <c r="SJS325" s="415">
        <v>15</v>
      </c>
      <c r="SJT325" s="418" t="s">
        <v>772</v>
      </c>
      <c r="SJU325" s="417" t="s">
        <v>773</v>
      </c>
      <c r="SJV325" s="414" t="s">
        <v>61</v>
      </c>
      <c r="SJW325" s="415">
        <v>15</v>
      </c>
      <c r="SJX325" s="418" t="s">
        <v>772</v>
      </c>
      <c r="SJY325" s="417" t="s">
        <v>773</v>
      </c>
      <c r="SJZ325" s="414" t="s">
        <v>61</v>
      </c>
      <c r="SKA325" s="415">
        <v>15</v>
      </c>
      <c r="SKB325" s="418" t="s">
        <v>772</v>
      </c>
      <c r="SKC325" s="417" t="s">
        <v>773</v>
      </c>
      <c r="SKD325" s="414" t="s">
        <v>61</v>
      </c>
      <c r="SKE325" s="415">
        <v>15</v>
      </c>
      <c r="SKF325" s="418" t="s">
        <v>772</v>
      </c>
      <c r="SKG325" s="417" t="s">
        <v>773</v>
      </c>
      <c r="SKH325" s="414" t="s">
        <v>61</v>
      </c>
      <c r="SKI325" s="415">
        <v>15</v>
      </c>
      <c r="SKJ325" s="418" t="s">
        <v>772</v>
      </c>
      <c r="SKK325" s="417" t="s">
        <v>773</v>
      </c>
      <c r="SKL325" s="414" t="s">
        <v>61</v>
      </c>
      <c r="SKM325" s="415">
        <v>15</v>
      </c>
      <c r="SKN325" s="418" t="s">
        <v>772</v>
      </c>
      <c r="SKO325" s="417" t="s">
        <v>773</v>
      </c>
      <c r="SKP325" s="414" t="s">
        <v>61</v>
      </c>
      <c r="SKQ325" s="415">
        <v>15</v>
      </c>
      <c r="SKR325" s="418" t="s">
        <v>772</v>
      </c>
      <c r="SKS325" s="417" t="s">
        <v>773</v>
      </c>
      <c r="SKT325" s="414" t="s">
        <v>61</v>
      </c>
      <c r="SKU325" s="415">
        <v>15</v>
      </c>
      <c r="SKV325" s="418" t="s">
        <v>772</v>
      </c>
      <c r="SKW325" s="417" t="s">
        <v>773</v>
      </c>
      <c r="SKX325" s="414" t="s">
        <v>61</v>
      </c>
      <c r="SKY325" s="415">
        <v>15</v>
      </c>
      <c r="SKZ325" s="418" t="s">
        <v>772</v>
      </c>
      <c r="SLA325" s="417" t="s">
        <v>773</v>
      </c>
      <c r="SLB325" s="414" t="s">
        <v>61</v>
      </c>
      <c r="SLC325" s="415">
        <v>15</v>
      </c>
      <c r="SLD325" s="418" t="s">
        <v>772</v>
      </c>
      <c r="SLE325" s="417" t="s">
        <v>773</v>
      </c>
      <c r="SLF325" s="414" t="s">
        <v>61</v>
      </c>
      <c r="SLG325" s="415">
        <v>15</v>
      </c>
      <c r="SLH325" s="418" t="s">
        <v>772</v>
      </c>
      <c r="SLI325" s="417" t="s">
        <v>773</v>
      </c>
      <c r="SLJ325" s="414" t="s">
        <v>61</v>
      </c>
      <c r="SLK325" s="415">
        <v>15</v>
      </c>
      <c r="SLL325" s="418" t="s">
        <v>772</v>
      </c>
      <c r="SLM325" s="417" t="s">
        <v>773</v>
      </c>
      <c r="SLN325" s="414" t="s">
        <v>61</v>
      </c>
      <c r="SLO325" s="415">
        <v>15</v>
      </c>
      <c r="SLP325" s="418" t="s">
        <v>772</v>
      </c>
      <c r="SLQ325" s="417" t="s">
        <v>773</v>
      </c>
      <c r="SLR325" s="414" t="s">
        <v>61</v>
      </c>
      <c r="SLS325" s="415">
        <v>15</v>
      </c>
      <c r="SLT325" s="418" t="s">
        <v>772</v>
      </c>
      <c r="SLU325" s="417" t="s">
        <v>773</v>
      </c>
      <c r="SLV325" s="414" t="s">
        <v>61</v>
      </c>
      <c r="SLW325" s="415">
        <v>15</v>
      </c>
      <c r="SLX325" s="418" t="s">
        <v>772</v>
      </c>
      <c r="SLY325" s="417" t="s">
        <v>773</v>
      </c>
      <c r="SLZ325" s="414" t="s">
        <v>61</v>
      </c>
      <c r="SMA325" s="415">
        <v>15</v>
      </c>
      <c r="SMB325" s="418" t="s">
        <v>772</v>
      </c>
      <c r="SMC325" s="417" t="s">
        <v>773</v>
      </c>
      <c r="SMD325" s="414" t="s">
        <v>61</v>
      </c>
      <c r="SME325" s="415">
        <v>15</v>
      </c>
      <c r="SMF325" s="418" t="s">
        <v>772</v>
      </c>
      <c r="SMG325" s="417" t="s">
        <v>773</v>
      </c>
      <c r="SMH325" s="414" t="s">
        <v>61</v>
      </c>
      <c r="SMI325" s="415">
        <v>15</v>
      </c>
      <c r="SMJ325" s="418" t="s">
        <v>772</v>
      </c>
      <c r="SMK325" s="417" t="s">
        <v>773</v>
      </c>
      <c r="SML325" s="414" t="s">
        <v>61</v>
      </c>
      <c r="SMM325" s="415">
        <v>15</v>
      </c>
      <c r="SMN325" s="418" t="s">
        <v>772</v>
      </c>
      <c r="SMO325" s="417" t="s">
        <v>773</v>
      </c>
      <c r="SMP325" s="414" t="s">
        <v>61</v>
      </c>
      <c r="SMQ325" s="415">
        <v>15</v>
      </c>
      <c r="SMR325" s="418" t="s">
        <v>772</v>
      </c>
      <c r="SMS325" s="417" t="s">
        <v>773</v>
      </c>
      <c r="SMT325" s="414" t="s">
        <v>61</v>
      </c>
      <c r="SMU325" s="415">
        <v>15</v>
      </c>
      <c r="SMV325" s="418" t="s">
        <v>772</v>
      </c>
      <c r="SMW325" s="417" t="s">
        <v>773</v>
      </c>
      <c r="SMX325" s="414" t="s">
        <v>61</v>
      </c>
      <c r="SMY325" s="415">
        <v>15</v>
      </c>
      <c r="SMZ325" s="418" t="s">
        <v>772</v>
      </c>
      <c r="SNA325" s="417" t="s">
        <v>773</v>
      </c>
      <c r="SNB325" s="414" t="s">
        <v>61</v>
      </c>
      <c r="SNC325" s="415">
        <v>15</v>
      </c>
      <c r="SND325" s="418" t="s">
        <v>772</v>
      </c>
      <c r="SNE325" s="417" t="s">
        <v>773</v>
      </c>
      <c r="SNF325" s="414" t="s">
        <v>61</v>
      </c>
      <c r="SNG325" s="415">
        <v>15</v>
      </c>
      <c r="SNH325" s="418" t="s">
        <v>772</v>
      </c>
      <c r="SNI325" s="417" t="s">
        <v>773</v>
      </c>
      <c r="SNJ325" s="414" t="s">
        <v>61</v>
      </c>
      <c r="SNK325" s="415">
        <v>15</v>
      </c>
      <c r="SNL325" s="418" t="s">
        <v>772</v>
      </c>
      <c r="SNM325" s="417" t="s">
        <v>773</v>
      </c>
      <c r="SNN325" s="414" t="s">
        <v>61</v>
      </c>
      <c r="SNO325" s="415">
        <v>15</v>
      </c>
      <c r="SNP325" s="418" t="s">
        <v>772</v>
      </c>
      <c r="SNQ325" s="417" t="s">
        <v>773</v>
      </c>
      <c r="SNR325" s="414" t="s">
        <v>61</v>
      </c>
      <c r="SNS325" s="415">
        <v>15</v>
      </c>
      <c r="SNT325" s="418" t="s">
        <v>772</v>
      </c>
      <c r="SNU325" s="417" t="s">
        <v>773</v>
      </c>
      <c r="SNV325" s="414" t="s">
        <v>61</v>
      </c>
      <c r="SNW325" s="415">
        <v>15</v>
      </c>
      <c r="SNX325" s="418" t="s">
        <v>772</v>
      </c>
      <c r="SNY325" s="417" t="s">
        <v>773</v>
      </c>
      <c r="SNZ325" s="414" t="s">
        <v>61</v>
      </c>
      <c r="SOA325" s="415">
        <v>15</v>
      </c>
      <c r="SOB325" s="418" t="s">
        <v>772</v>
      </c>
      <c r="SOC325" s="417" t="s">
        <v>773</v>
      </c>
      <c r="SOD325" s="414" t="s">
        <v>61</v>
      </c>
      <c r="SOE325" s="415">
        <v>15</v>
      </c>
      <c r="SOF325" s="418" t="s">
        <v>772</v>
      </c>
      <c r="SOG325" s="417" t="s">
        <v>773</v>
      </c>
      <c r="SOH325" s="414" t="s">
        <v>61</v>
      </c>
      <c r="SOI325" s="415">
        <v>15</v>
      </c>
      <c r="SOJ325" s="418" t="s">
        <v>772</v>
      </c>
      <c r="SOK325" s="417" t="s">
        <v>773</v>
      </c>
      <c r="SOL325" s="414" t="s">
        <v>61</v>
      </c>
      <c r="SOM325" s="415">
        <v>15</v>
      </c>
      <c r="SON325" s="418" t="s">
        <v>772</v>
      </c>
      <c r="SOO325" s="417" t="s">
        <v>773</v>
      </c>
      <c r="SOP325" s="414" t="s">
        <v>61</v>
      </c>
      <c r="SOQ325" s="415">
        <v>15</v>
      </c>
      <c r="SOR325" s="418" t="s">
        <v>772</v>
      </c>
      <c r="SOS325" s="417" t="s">
        <v>773</v>
      </c>
      <c r="SOT325" s="414" t="s">
        <v>61</v>
      </c>
      <c r="SOU325" s="415">
        <v>15</v>
      </c>
      <c r="SOV325" s="418" t="s">
        <v>772</v>
      </c>
      <c r="SOW325" s="417" t="s">
        <v>773</v>
      </c>
      <c r="SOX325" s="414" t="s">
        <v>61</v>
      </c>
      <c r="SOY325" s="415">
        <v>15</v>
      </c>
      <c r="SOZ325" s="418" t="s">
        <v>772</v>
      </c>
      <c r="SPA325" s="417" t="s">
        <v>773</v>
      </c>
      <c r="SPB325" s="414" t="s">
        <v>61</v>
      </c>
      <c r="SPC325" s="415">
        <v>15</v>
      </c>
      <c r="SPD325" s="418" t="s">
        <v>772</v>
      </c>
      <c r="SPE325" s="417" t="s">
        <v>773</v>
      </c>
      <c r="SPF325" s="414" t="s">
        <v>61</v>
      </c>
      <c r="SPG325" s="415">
        <v>15</v>
      </c>
      <c r="SPH325" s="418" t="s">
        <v>772</v>
      </c>
      <c r="SPI325" s="417" t="s">
        <v>773</v>
      </c>
      <c r="SPJ325" s="414" t="s">
        <v>61</v>
      </c>
      <c r="SPK325" s="415">
        <v>15</v>
      </c>
      <c r="SPL325" s="418" t="s">
        <v>772</v>
      </c>
      <c r="SPM325" s="417" t="s">
        <v>773</v>
      </c>
      <c r="SPN325" s="414" t="s">
        <v>61</v>
      </c>
      <c r="SPO325" s="415">
        <v>15</v>
      </c>
      <c r="SPP325" s="418" t="s">
        <v>772</v>
      </c>
      <c r="SPQ325" s="417" t="s">
        <v>773</v>
      </c>
      <c r="SPR325" s="414" t="s">
        <v>61</v>
      </c>
      <c r="SPS325" s="415">
        <v>15</v>
      </c>
      <c r="SPT325" s="418" t="s">
        <v>772</v>
      </c>
      <c r="SPU325" s="417" t="s">
        <v>773</v>
      </c>
      <c r="SPV325" s="414" t="s">
        <v>61</v>
      </c>
      <c r="SPW325" s="415">
        <v>15</v>
      </c>
      <c r="SPX325" s="418" t="s">
        <v>772</v>
      </c>
      <c r="SPY325" s="417" t="s">
        <v>773</v>
      </c>
      <c r="SPZ325" s="414" t="s">
        <v>61</v>
      </c>
      <c r="SQA325" s="415">
        <v>15</v>
      </c>
      <c r="SQB325" s="418" t="s">
        <v>772</v>
      </c>
      <c r="SQC325" s="417" t="s">
        <v>773</v>
      </c>
      <c r="SQD325" s="414" t="s">
        <v>61</v>
      </c>
      <c r="SQE325" s="415">
        <v>15</v>
      </c>
      <c r="SQF325" s="418" t="s">
        <v>772</v>
      </c>
      <c r="SQG325" s="417" t="s">
        <v>773</v>
      </c>
      <c r="SQH325" s="414" t="s">
        <v>61</v>
      </c>
      <c r="SQI325" s="415">
        <v>15</v>
      </c>
      <c r="SQJ325" s="418" t="s">
        <v>772</v>
      </c>
      <c r="SQK325" s="417" t="s">
        <v>773</v>
      </c>
      <c r="SQL325" s="414" t="s">
        <v>61</v>
      </c>
      <c r="SQM325" s="415">
        <v>15</v>
      </c>
      <c r="SQN325" s="418" t="s">
        <v>772</v>
      </c>
      <c r="SQO325" s="417" t="s">
        <v>773</v>
      </c>
      <c r="SQP325" s="414" t="s">
        <v>61</v>
      </c>
      <c r="SQQ325" s="415">
        <v>15</v>
      </c>
      <c r="SQR325" s="418" t="s">
        <v>772</v>
      </c>
      <c r="SQS325" s="417" t="s">
        <v>773</v>
      </c>
      <c r="SQT325" s="414" t="s">
        <v>61</v>
      </c>
      <c r="SQU325" s="415">
        <v>15</v>
      </c>
      <c r="SQV325" s="418" t="s">
        <v>772</v>
      </c>
      <c r="SQW325" s="417" t="s">
        <v>773</v>
      </c>
      <c r="SQX325" s="414" t="s">
        <v>61</v>
      </c>
      <c r="SQY325" s="415">
        <v>15</v>
      </c>
      <c r="SQZ325" s="418" t="s">
        <v>772</v>
      </c>
      <c r="SRA325" s="417" t="s">
        <v>773</v>
      </c>
      <c r="SRB325" s="414" t="s">
        <v>61</v>
      </c>
      <c r="SRC325" s="415">
        <v>15</v>
      </c>
      <c r="SRD325" s="418" t="s">
        <v>772</v>
      </c>
      <c r="SRE325" s="417" t="s">
        <v>773</v>
      </c>
      <c r="SRF325" s="414" t="s">
        <v>61</v>
      </c>
      <c r="SRG325" s="415">
        <v>15</v>
      </c>
      <c r="SRH325" s="418" t="s">
        <v>772</v>
      </c>
      <c r="SRI325" s="417" t="s">
        <v>773</v>
      </c>
      <c r="SRJ325" s="414" t="s">
        <v>61</v>
      </c>
      <c r="SRK325" s="415">
        <v>15</v>
      </c>
      <c r="SRL325" s="418" t="s">
        <v>772</v>
      </c>
      <c r="SRM325" s="417" t="s">
        <v>773</v>
      </c>
      <c r="SRN325" s="414" t="s">
        <v>61</v>
      </c>
      <c r="SRO325" s="415">
        <v>15</v>
      </c>
      <c r="SRP325" s="418" t="s">
        <v>772</v>
      </c>
      <c r="SRQ325" s="417" t="s">
        <v>773</v>
      </c>
      <c r="SRR325" s="414" t="s">
        <v>61</v>
      </c>
      <c r="SRS325" s="415">
        <v>15</v>
      </c>
      <c r="SRT325" s="418" t="s">
        <v>772</v>
      </c>
      <c r="SRU325" s="417" t="s">
        <v>773</v>
      </c>
      <c r="SRV325" s="414" t="s">
        <v>61</v>
      </c>
      <c r="SRW325" s="415">
        <v>15</v>
      </c>
      <c r="SRX325" s="418" t="s">
        <v>772</v>
      </c>
      <c r="SRY325" s="417" t="s">
        <v>773</v>
      </c>
      <c r="SRZ325" s="414" t="s">
        <v>61</v>
      </c>
      <c r="SSA325" s="415">
        <v>15</v>
      </c>
      <c r="SSB325" s="418" t="s">
        <v>772</v>
      </c>
      <c r="SSC325" s="417" t="s">
        <v>773</v>
      </c>
      <c r="SSD325" s="414" t="s">
        <v>61</v>
      </c>
      <c r="SSE325" s="415">
        <v>15</v>
      </c>
      <c r="SSF325" s="418" t="s">
        <v>772</v>
      </c>
      <c r="SSG325" s="417" t="s">
        <v>773</v>
      </c>
      <c r="SSH325" s="414" t="s">
        <v>61</v>
      </c>
      <c r="SSI325" s="415">
        <v>15</v>
      </c>
      <c r="SSJ325" s="418" t="s">
        <v>772</v>
      </c>
      <c r="SSK325" s="417" t="s">
        <v>773</v>
      </c>
      <c r="SSL325" s="414" t="s">
        <v>61</v>
      </c>
      <c r="SSM325" s="415">
        <v>15</v>
      </c>
      <c r="SSN325" s="418" t="s">
        <v>772</v>
      </c>
      <c r="SSO325" s="417" t="s">
        <v>773</v>
      </c>
      <c r="SSP325" s="414" t="s">
        <v>61</v>
      </c>
      <c r="SSQ325" s="415">
        <v>15</v>
      </c>
      <c r="SSR325" s="418" t="s">
        <v>772</v>
      </c>
      <c r="SSS325" s="417" t="s">
        <v>773</v>
      </c>
      <c r="SST325" s="414" t="s">
        <v>61</v>
      </c>
      <c r="SSU325" s="415">
        <v>15</v>
      </c>
      <c r="SSV325" s="418" t="s">
        <v>772</v>
      </c>
      <c r="SSW325" s="417" t="s">
        <v>773</v>
      </c>
      <c r="SSX325" s="414" t="s">
        <v>61</v>
      </c>
      <c r="SSY325" s="415">
        <v>15</v>
      </c>
      <c r="SSZ325" s="418" t="s">
        <v>772</v>
      </c>
      <c r="STA325" s="417" t="s">
        <v>773</v>
      </c>
      <c r="STB325" s="414" t="s">
        <v>61</v>
      </c>
      <c r="STC325" s="415">
        <v>15</v>
      </c>
      <c r="STD325" s="418" t="s">
        <v>772</v>
      </c>
      <c r="STE325" s="417" t="s">
        <v>773</v>
      </c>
      <c r="STF325" s="414" t="s">
        <v>61</v>
      </c>
      <c r="STG325" s="415">
        <v>15</v>
      </c>
      <c r="STH325" s="418" t="s">
        <v>772</v>
      </c>
      <c r="STI325" s="417" t="s">
        <v>773</v>
      </c>
      <c r="STJ325" s="414" t="s">
        <v>61</v>
      </c>
      <c r="STK325" s="415">
        <v>15</v>
      </c>
      <c r="STL325" s="418" t="s">
        <v>772</v>
      </c>
      <c r="STM325" s="417" t="s">
        <v>773</v>
      </c>
      <c r="STN325" s="414" t="s">
        <v>61</v>
      </c>
      <c r="STO325" s="415">
        <v>15</v>
      </c>
      <c r="STP325" s="418" t="s">
        <v>772</v>
      </c>
      <c r="STQ325" s="417" t="s">
        <v>773</v>
      </c>
      <c r="STR325" s="414" t="s">
        <v>61</v>
      </c>
      <c r="STS325" s="415">
        <v>15</v>
      </c>
      <c r="STT325" s="418" t="s">
        <v>772</v>
      </c>
      <c r="STU325" s="417" t="s">
        <v>773</v>
      </c>
      <c r="STV325" s="414" t="s">
        <v>61</v>
      </c>
      <c r="STW325" s="415">
        <v>15</v>
      </c>
      <c r="STX325" s="418" t="s">
        <v>772</v>
      </c>
      <c r="STY325" s="417" t="s">
        <v>773</v>
      </c>
      <c r="STZ325" s="414" t="s">
        <v>61</v>
      </c>
      <c r="SUA325" s="415">
        <v>15</v>
      </c>
      <c r="SUB325" s="418" t="s">
        <v>772</v>
      </c>
      <c r="SUC325" s="417" t="s">
        <v>773</v>
      </c>
      <c r="SUD325" s="414" t="s">
        <v>61</v>
      </c>
      <c r="SUE325" s="415">
        <v>15</v>
      </c>
      <c r="SUF325" s="418" t="s">
        <v>772</v>
      </c>
      <c r="SUG325" s="417" t="s">
        <v>773</v>
      </c>
      <c r="SUH325" s="414" t="s">
        <v>61</v>
      </c>
      <c r="SUI325" s="415">
        <v>15</v>
      </c>
      <c r="SUJ325" s="418" t="s">
        <v>772</v>
      </c>
      <c r="SUK325" s="417" t="s">
        <v>773</v>
      </c>
      <c r="SUL325" s="414" t="s">
        <v>61</v>
      </c>
      <c r="SUM325" s="415">
        <v>15</v>
      </c>
      <c r="SUN325" s="418" t="s">
        <v>772</v>
      </c>
      <c r="SUO325" s="417" t="s">
        <v>773</v>
      </c>
      <c r="SUP325" s="414" t="s">
        <v>61</v>
      </c>
      <c r="SUQ325" s="415">
        <v>15</v>
      </c>
      <c r="SUR325" s="418" t="s">
        <v>772</v>
      </c>
      <c r="SUS325" s="417" t="s">
        <v>773</v>
      </c>
      <c r="SUT325" s="414" t="s">
        <v>61</v>
      </c>
      <c r="SUU325" s="415">
        <v>15</v>
      </c>
      <c r="SUV325" s="418" t="s">
        <v>772</v>
      </c>
      <c r="SUW325" s="417" t="s">
        <v>773</v>
      </c>
      <c r="SUX325" s="414" t="s">
        <v>61</v>
      </c>
      <c r="SUY325" s="415">
        <v>15</v>
      </c>
      <c r="SUZ325" s="418" t="s">
        <v>772</v>
      </c>
      <c r="SVA325" s="417" t="s">
        <v>773</v>
      </c>
      <c r="SVB325" s="414" t="s">
        <v>61</v>
      </c>
      <c r="SVC325" s="415">
        <v>15</v>
      </c>
      <c r="SVD325" s="418" t="s">
        <v>772</v>
      </c>
      <c r="SVE325" s="417" t="s">
        <v>773</v>
      </c>
      <c r="SVF325" s="414" t="s">
        <v>61</v>
      </c>
      <c r="SVG325" s="415">
        <v>15</v>
      </c>
      <c r="SVH325" s="418" t="s">
        <v>772</v>
      </c>
      <c r="SVI325" s="417" t="s">
        <v>773</v>
      </c>
      <c r="SVJ325" s="414" t="s">
        <v>61</v>
      </c>
      <c r="SVK325" s="415">
        <v>15</v>
      </c>
      <c r="SVL325" s="418" t="s">
        <v>772</v>
      </c>
      <c r="SVM325" s="417" t="s">
        <v>773</v>
      </c>
      <c r="SVN325" s="414" t="s">
        <v>61</v>
      </c>
      <c r="SVO325" s="415">
        <v>15</v>
      </c>
      <c r="SVP325" s="418" t="s">
        <v>772</v>
      </c>
      <c r="SVQ325" s="417" t="s">
        <v>773</v>
      </c>
      <c r="SVR325" s="414" t="s">
        <v>61</v>
      </c>
      <c r="SVS325" s="415">
        <v>15</v>
      </c>
      <c r="SVT325" s="418" t="s">
        <v>772</v>
      </c>
      <c r="SVU325" s="417" t="s">
        <v>773</v>
      </c>
      <c r="SVV325" s="414" t="s">
        <v>61</v>
      </c>
      <c r="SVW325" s="415">
        <v>15</v>
      </c>
      <c r="SVX325" s="418" t="s">
        <v>772</v>
      </c>
      <c r="SVY325" s="417" t="s">
        <v>773</v>
      </c>
      <c r="SVZ325" s="414" t="s">
        <v>61</v>
      </c>
      <c r="SWA325" s="415">
        <v>15</v>
      </c>
      <c r="SWB325" s="418" t="s">
        <v>772</v>
      </c>
      <c r="SWC325" s="417" t="s">
        <v>773</v>
      </c>
      <c r="SWD325" s="414" t="s">
        <v>61</v>
      </c>
      <c r="SWE325" s="415">
        <v>15</v>
      </c>
      <c r="SWF325" s="418" t="s">
        <v>772</v>
      </c>
      <c r="SWG325" s="417" t="s">
        <v>773</v>
      </c>
      <c r="SWH325" s="414" t="s">
        <v>61</v>
      </c>
      <c r="SWI325" s="415">
        <v>15</v>
      </c>
      <c r="SWJ325" s="418" t="s">
        <v>772</v>
      </c>
      <c r="SWK325" s="417" t="s">
        <v>773</v>
      </c>
      <c r="SWL325" s="414" t="s">
        <v>61</v>
      </c>
      <c r="SWM325" s="415">
        <v>15</v>
      </c>
      <c r="SWN325" s="418" t="s">
        <v>772</v>
      </c>
      <c r="SWO325" s="417" t="s">
        <v>773</v>
      </c>
      <c r="SWP325" s="414" t="s">
        <v>61</v>
      </c>
      <c r="SWQ325" s="415">
        <v>15</v>
      </c>
      <c r="SWR325" s="418" t="s">
        <v>772</v>
      </c>
      <c r="SWS325" s="417" t="s">
        <v>773</v>
      </c>
      <c r="SWT325" s="414" t="s">
        <v>61</v>
      </c>
      <c r="SWU325" s="415">
        <v>15</v>
      </c>
      <c r="SWV325" s="418" t="s">
        <v>772</v>
      </c>
      <c r="SWW325" s="417" t="s">
        <v>773</v>
      </c>
      <c r="SWX325" s="414" t="s">
        <v>61</v>
      </c>
      <c r="SWY325" s="415">
        <v>15</v>
      </c>
      <c r="SWZ325" s="418" t="s">
        <v>772</v>
      </c>
      <c r="SXA325" s="417" t="s">
        <v>773</v>
      </c>
      <c r="SXB325" s="414" t="s">
        <v>61</v>
      </c>
      <c r="SXC325" s="415">
        <v>15</v>
      </c>
      <c r="SXD325" s="418" t="s">
        <v>772</v>
      </c>
      <c r="SXE325" s="417" t="s">
        <v>773</v>
      </c>
      <c r="SXF325" s="414" t="s">
        <v>61</v>
      </c>
      <c r="SXG325" s="415">
        <v>15</v>
      </c>
      <c r="SXH325" s="418" t="s">
        <v>772</v>
      </c>
      <c r="SXI325" s="417" t="s">
        <v>773</v>
      </c>
      <c r="SXJ325" s="414" t="s">
        <v>61</v>
      </c>
      <c r="SXK325" s="415">
        <v>15</v>
      </c>
      <c r="SXL325" s="418" t="s">
        <v>772</v>
      </c>
      <c r="SXM325" s="417" t="s">
        <v>773</v>
      </c>
      <c r="SXN325" s="414" t="s">
        <v>61</v>
      </c>
      <c r="SXO325" s="415">
        <v>15</v>
      </c>
      <c r="SXP325" s="418" t="s">
        <v>772</v>
      </c>
      <c r="SXQ325" s="417" t="s">
        <v>773</v>
      </c>
      <c r="SXR325" s="414" t="s">
        <v>61</v>
      </c>
      <c r="SXS325" s="415">
        <v>15</v>
      </c>
      <c r="SXT325" s="418" t="s">
        <v>772</v>
      </c>
      <c r="SXU325" s="417" t="s">
        <v>773</v>
      </c>
      <c r="SXV325" s="414" t="s">
        <v>61</v>
      </c>
      <c r="SXW325" s="415">
        <v>15</v>
      </c>
      <c r="SXX325" s="418" t="s">
        <v>772</v>
      </c>
      <c r="SXY325" s="417" t="s">
        <v>773</v>
      </c>
      <c r="SXZ325" s="414" t="s">
        <v>61</v>
      </c>
      <c r="SYA325" s="415">
        <v>15</v>
      </c>
      <c r="SYB325" s="418" t="s">
        <v>772</v>
      </c>
      <c r="SYC325" s="417" t="s">
        <v>773</v>
      </c>
      <c r="SYD325" s="414" t="s">
        <v>61</v>
      </c>
      <c r="SYE325" s="415">
        <v>15</v>
      </c>
      <c r="SYF325" s="418" t="s">
        <v>772</v>
      </c>
      <c r="SYG325" s="417" t="s">
        <v>773</v>
      </c>
      <c r="SYH325" s="414" t="s">
        <v>61</v>
      </c>
      <c r="SYI325" s="415">
        <v>15</v>
      </c>
      <c r="SYJ325" s="418" t="s">
        <v>772</v>
      </c>
      <c r="SYK325" s="417" t="s">
        <v>773</v>
      </c>
      <c r="SYL325" s="414" t="s">
        <v>61</v>
      </c>
      <c r="SYM325" s="415">
        <v>15</v>
      </c>
      <c r="SYN325" s="418" t="s">
        <v>772</v>
      </c>
      <c r="SYO325" s="417" t="s">
        <v>773</v>
      </c>
      <c r="SYP325" s="414" t="s">
        <v>61</v>
      </c>
      <c r="SYQ325" s="415">
        <v>15</v>
      </c>
      <c r="SYR325" s="418" t="s">
        <v>772</v>
      </c>
      <c r="SYS325" s="417" t="s">
        <v>773</v>
      </c>
      <c r="SYT325" s="414" t="s">
        <v>61</v>
      </c>
      <c r="SYU325" s="415">
        <v>15</v>
      </c>
      <c r="SYV325" s="418" t="s">
        <v>772</v>
      </c>
      <c r="SYW325" s="417" t="s">
        <v>773</v>
      </c>
      <c r="SYX325" s="414" t="s">
        <v>61</v>
      </c>
      <c r="SYY325" s="415">
        <v>15</v>
      </c>
      <c r="SYZ325" s="418" t="s">
        <v>772</v>
      </c>
      <c r="SZA325" s="417" t="s">
        <v>773</v>
      </c>
      <c r="SZB325" s="414" t="s">
        <v>61</v>
      </c>
      <c r="SZC325" s="415">
        <v>15</v>
      </c>
      <c r="SZD325" s="418" t="s">
        <v>772</v>
      </c>
      <c r="SZE325" s="417" t="s">
        <v>773</v>
      </c>
      <c r="SZF325" s="414" t="s">
        <v>61</v>
      </c>
      <c r="SZG325" s="415">
        <v>15</v>
      </c>
      <c r="SZH325" s="418" t="s">
        <v>772</v>
      </c>
      <c r="SZI325" s="417" t="s">
        <v>773</v>
      </c>
      <c r="SZJ325" s="414" t="s">
        <v>61</v>
      </c>
      <c r="SZK325" s="415">
        <v>15</v>
      </c>
      <c r="SZL325" s="418" t="s">
        <v>772</v>
      </c>
      <c r="SZM325" s="417" t="s">
        <v>773</v>
      </c>
      <c r="SZN325" s="414" t="s">
        <v>61</v>
      </c>
      <c r="SZO325" s="415">
        <v>15</v>
      </c>
      <c r="SZP325" s="418" t="s">
        <v>772</v>
      </c>
      <c r="SZQ325" s="417" t="s">
        <v>773</v>
      </c>
      <c r="SZR325" s="414" t="s">
        <v>61</v>
      </c>
      <c r="SZS325" s="415">
        <v>15</v>
      </c>
      <c r="SZT325" s="418" t="s">
        <v>772</v>
      </c>
      <c r="SZU325" s="417" t="s">
        <v>773</v>
      </c>
      <c r="SZV325" s="414" t="s">
        <v>61</v>
      </c>
      <c r="SZW325" s="415">
        <v>15</v>
      </c>
      <c r="SZX325" s="418" t="s">
        <v>772</v>
      </c>
      <c r="SZY325" s="417" t="s">
        <v>773</v>
      </c>
      <c r="SZZ325" s="414" t="s">
        <v>61</v>
      </c>
      <c r="TAA325" s="415">
        <v>15</v>
      </c>
      <c r="TAB325" s="418" t="s">
        <v>772</v>
      </c>
      <c r="TAC325" s="417" t="s">
        <v>773</v>
      </c>
      <c r="TAD325" s="414" t="s">
        <v>61</v>
      </c>
      <c r="TAE325" s="415">
        <v>15</v>
      </c>
      <c r="TAF325" s="418" t="s">
        <v>772</v>
      </c>
      <c r="TAG325" s="417" t="s">
        <v>773</v>
      </c>
      <c r="TAH325" s="414" t="s">
        <v>61</v>
      </c>
      <c r="TAI325" s="415">
        <v>15</v>
      </c>
      <c r="TAJ325" s="418" t="s">
        <v>772</v>
      </c>
      <c r="TAK325" s="417" t="s">
        <v>773</v>
      </c>
      <c r="TAL325" s="414" t="s">
        <v>61</v>
      </c>
      <c r="TAM325" s="415">
        <v>15</v>
      </c>
      <c r="TAN325" s="418" t="s">
        <v>772</v>
      </c>
      <c r="TAO325" s="417" t="s">
        <v>773</v>
      </c>
      <c r="TAP325" s="414" t="s">
        <v>61</v>
      </c>
      <c r="TAQ325" s="415">
        <v>15</v>
      </c>
      <c r="TAR325" s="418" t="s">
        <v>772</v>
      </c>
      <c r="TAS325" s="417" t="s">
        <v>773</v>
      </c>
      <c r="TAT325" s="414" t="s">
        <v>61</v>
      </c>
      <c r="TAU325" s="415">
        <v>15</v>
      </c>
      <c r="TAV325" s="418" t="s">
        <v>772</v>
      </c>
      <c r="TAW325" s="417" t="s">
        <v>773</v>
      </c>
      <c r="TAX325" s="414" t="s">
        <v>61</v>
      </c>
      <c r="TAY325" s="415">
        <v>15</v>
      </c>
      <c r="TAZ325" s="418" t="s">
        <v>772</v>
      </c>
      <c r="TBA325" s="417" t="s">
        <v>773</v>
      </c>
      <c r="TBB325" s="414" t="s">
        <v>61</v>
      </c>
      <c r="TBC325" s="415">
        <v>15</v>
      </c>
      <c r="TBD325" s="418" t="s">
        <v>772</v>
      </c>
      <c r="TBE325" s="417" t="s">
        <v>773</v>
      </c>
      <c r="TBF325" s="414" t="s">
        <v>61</v>
      </c>
      <c r="TBG325" s="415">
        <v>15</v>
      </c>
      <c r="TBH325" s="418" t="s">
        <v>772</v>
      </c>
      <c r="TBI325" s="417" t="s">
        <v>773</v>
      </c>
      <c r="TBJ325" s="414" t="s">
        <v>61</v>
      </c>
      <c r="TBK325" s="415">
        <v>15</v>
      </c>
      <c r="TBL325" s="418" t="s">
        <v>772</v>
      </c>
      <c r="TBM325" s="417" t="s">
        <v>773</v>
      </c>
      <c r="TBN325" s="414" t="s">
        <v>61</v>
      </c>
      <c r="TBO325" s="415">
        <v>15</v>
      </c>
      <c r="TBP325" s="418" t="s">
        <v>772</v>
      </c>
      <c r="TBQ325" s="417" t="s">
        <v>773</v>
      </c>
      <c r="TBR325" s="414" t="s">
        <v>61</v>
      </c>
      <c r="TBS325" s="415">
        <v>15</v>
      </c>
      <c r="TBT325" s="418" t="s">
        <v>772</v>
      </c>
      <c r="TBU325" s="417" t="s">
        <v>773</v>
      </c>
      <c r="TBV325" s="414" t="s">
        <v>61</v>
      </c>
      <c r="TBW325" s="415">
        <v>15</v>
      </c>
      <c r="TBX325" s="418" t="s">
        <v>772</v>
      </c>
      <c r="TBY325" s="417" t="s">
        <v>773</v>
      </c>
      <c r="TBZ325" s="414" t="s">
        <v>61</v>
      </c>
      <c r="TCA325" s="415">
        <v>15</v>
      </c>
      <c r="TCB325" s="418" t="s">
        <v>772</v>
      </c>
      <c r="TCC325" s="417" t="s">
        <v>773</v>
      </c>
      <c r="TCD325" s="414" t="s">
        <v>61</v>
      </c>
      <c r="TCE325" s="415">
        <v>15</v>
      </c>
      <c r="TCF325" s="418" t="s">
        <v>772</v>
      </c>
      <c r="TCG325" s="417" t="s">
        <v>773</v>
      </c>
      <c r="TCH325" s="414" t="s">
        <v>61</v>
      </c>
      <c r="TCI325" s="415">
        <v>15</v>
      </c>
      <c r="TCJ325" s="418" t="s">
        <v>772</v>
      </c>
      <c r="TCK325" s="417" t="s">
        <v>773</v>
      </c>
      <c r="TCL325" s="414" t="s">
        <v>61</v>
      </c>
      <c r="TCM325" s="415">
        <v>15</v>
      </c>
      <c r="TCN325" s="418" t="s">
        <v>772</v>
      </c>
      <c r="TCO325" s="417" t="s">
        <v>773</v>
      </c>
      <c r="TCP325" s="414" t="s">
        <v>61</v>
      </c>
      <c r="TCQ325" s="415">
        <v>15</v>
      </c>
      <c r="TCR325" s="418" t="s">
        <v>772</v>
      </c>
      <c r="TCS325" s="417" t="s">
        <v>773</v>
      </c>
      <c r="TCT325" s="414" t="s">
        <v>61</v>
      </c>
      <c r="TCU325" s="415">
        <v>15</v>
      </c>
      <c r="TCV325" s="418" t="s">
        <v>772</v>
      </c>
      <c r="TCW325" s="417" t="s">
        <v>773</v>
      </c>
      <c r="TCX325" s="414" t="s">
        <v>61</v>
      </c>
      <c r="TCY325" s="415">
        <v>15</v>
      </c>
      <c r="TCZ325" s="418" t="s">
        <v>772</v>
      </c>
      <c r="TDA325" s="417" t="s">
        <v>773</v>
      </c>
      <c r="TDB325" s="414" t="s">
        <v>61</v>
      </c>
      <c r="TDC325" s="415">
        <v>15</v>
      </c>
      <c r="TDD325" s="418" t="s">
        <v>772</v>
      </c>
      <c r="TDE325" s="417" t="s">
        <v>773</v>
      </c>
      <c r="TDF325" s="414" t="s">
        <v>61</v>
      </c>
      <c r="TDG325" s="415">
        <v>15</v>
      </c>
      <c r="TDH325" s="418" t="s">
        <v>772</v>
      </c>
      <c r="TDI325" s="417" t="s">
        <v>773</v>
      </c>
      <c r="TDJ325" s="414" t="s">
        <v>61</v>
      </c>
      <c r="TDK325" s="415">
        <v>15</v>
      </c>
      <c r="TDL325" s="418" t="s">
        <v>772</v>
      </c>
      <c r="TDM325" s="417" t="s">
        <v>773</v>
      </c>
      <c r="TDN325" s="414" t="s">
        <v>61</v>
      </c>
      <c r="TDO325" s="415">
        <v>15</v>
      </c>
      <c r="TDP325" s="418" t="s">
        <v>772</v>
      </c>
      <c r="TDQ325" s="417" t="s">
        <v>773</v>
      </c>
      <c r="TDR325" s="414" t="s">
        <v>61</v>
      </c>
      <c r="TDS325" s="415">
        <v>15</v>
      </c>
      <c r="TDT325" s="418" t="s">
        <v>772</v>
      </c>
      <c r="TDU325" s="417" t="s">
        <v>773</v>
      </c>
      <c r="TDV325" s="414" t="s">
        <v>61</v>
      </c>
      <c r="TDW325" s="415">
        <v>15</v>
      </c>
      <c r="TDX325" s="418" t="s">
        <v>772</v>
      </c>
      <c r="TDY325" s="417" t="s">
        <v>773</v>
      </c>
      <c r="TDZ325" s="414" t="s">
        <v>61</v>
      </c>
      <c r="TEA325" s="415">
        <v>15</v>
      </c>
      <c r="TEB325" s="418" t="s">
        <v>772</v>
      </c>
      <c r="TEC325" s="417" t="s">
        <v>773</v>
      </c>
      <c r="TED325" s="414" t="s">
        <v>61</v>
      </c>
      <c r="TEE325" s="415">
        <v>15</v>
      </c>
      <c r="TEF325" s="418" t="s">
        <v>772</v>
      </c>
      <c r="TEG325" s="417" t="s">
        <v>773</v>
      </c>
      <c r="TEH325" s="414" t="s">
        <v>61</v>
      </c>
      <c r="TEI325" s="415">
        <v>15</v>
      </c>
      <c r="TEJ325" s="418" t="s">
        <v>772</v>
      </c>
      <c r="TEK325" s="417" t="s">
        <v>773</v>
      </c>
      <c r="TEL325" s="414" t="s">
        <v>61</v>
      </c>
      <c r="TEM325" s="415">
        <v>15</v>
      </c>
      <c r="TEN325" s="418" t="s">
        <v>772</v>
      </c>
      <c r="TEO325" s="417" t="s">
        <v>773</v>
      </c>
      <c r="TEP325" s="414" t="s">
        <v>61</v>
      </c>
      <c r="TEQ325" s="415">
        <v>15</v>
      </c>
      <c r="TER325" s="418" t="s">
        <v>772</v>
      </c>
      <c r="TES325" s="417" t="s">
        <v>773</v>
      </c>
      <c r="TET325" s="414" t="s">
        <v>61</v>
      </c>
      <c r="TEU325" s="415">
        <v>15</v>
      </c>
      <c r="TEV325" s="418" t="s">
        <v>772</v>
      </c>
      <c r="TEW325" s="417" t="s">
        <v>773</v>
      </c>
      <c r="TEX325" s="414" t="s">
        <v>61</v>
      </c>
      <c r="TEY325" s="415">
        <v>15</v>
      </c>
      <c r="TEZ325" s="418" t="s">
        <v>772</v>
      </c>
      <c r="TFA325" s="417" t="s">
        <v>773</v>
      </c>
      <c r="TFB325" s="414" t="s">
        <v>61</v>
      </c>
      <c r="TFC325" s="415">
        <v>15</v>
      </c>
      <c r="TFD325" s="418" t="s">
        <v>772</v>
      </c>
      <c r="TFE325" s="417" t="s">
        <v>773</v>
      </c>
      <c r="TFF325" s="414" t="s">
        <v>61</v>
      </c>
      <c r="TFG325" s="415">
        <v>15</v>
      </c>
      <c r="TFH325" s="418" t="s">
        <v>772</v>
      </c>
      <c r="TFI325" s="417" t="s">
        <v>773</v>
      </c>
      <c r="TFJ325" s="414" t="s">
        <v>61</v>
      </c>
      <c r="TFK325" s="415">
        <v>15</v>
      </c>
      <c r="TFL325" s="418" t="s">
        <v>772</v>
      </c>
      <c r="TFM325" s="417" t="s">
        <v>773</v>
      </c>
      <c r="TFN325" s="414" t="s">
        <v>61</v>
      </c>
      <c r="TFO325" s="415">
        <v>15</v>
      </c>
      <c r="TFP325" s="418" t="s">
        <v>772</v>
      </c>
      <c r="TFQ325" s="417" t="s">
        <v>773</v>
      </c>
      <c r="TFR325" s="414" t="s">
        <v>61</v>
      </c>
      <c r="TFS325" s="415">
        <v>15</v>
      </c>
      <c r="TFT325" s="418" t="s">
        <v>772</v>
      </c>
      <c r="TFU325" s="417" t="s">
        <v>773</v>
      </c>
      <c r="TFV325" s="414" t="s">
        <v>61</v>
      </c>
      <c r="TFW325" s="415">
        <v>15</v>
      </c>
      <c r="TFX325" s="418" t="s">
        <v>772</v>
      </c>
      <c r="TFY325" s="417" t="s">
        <v>773</v>
      </c>
      <c r="TFZ325" s="414" t="s">
        <v>61</v>
      </c>
      <c r="TGA325" s="415">
        <v>15</v>
      </c>
      <c r="TGB325" s="418" t="s">
        <v>772</v>
      </c>
      <c r="TGC325" s="417" t="s">
        <v>773</v>
      </c>
      <c r="TGD325" s="414" t="s">
        <v>61</v>
      </c>
      <c r="TGE325" s="415">
        <v>15</v>
      </c>
      <c r="TGF325" s="418" t="s">
        <v>772</v>
      </c>
      <c r="TGG325" s="417" t="s">
        <v>773</v>
      </c>
      <c r="TGH325" s="414" t="s">
        <v>61</v>
      </c>
      <c r="TGI325" s="415">
        <v>15</v>
      </c>
      <c r="TGJ325" s="418" t="s">
        <v>772</v>
      </c>
      <c r="TGK325" s="417" t="s">
        <v>773</v>
      </c>
      <c r="TGL325" s="414" t="s">
        <v>61</v>
      </c>
      <c r="TGM325" s="415">
        <v>15</v>
      </c>
      <c r="TGN325" s="418" t="s">
        <v>772</v>
      </c>
      <c r="TGO325" s="417" t="s">
        <v>773</v>
      </c>
      <c r="TGP325" s="414" t="s">
        <v>61</v>
      </c>
      <c r="TGQ325" s="415">
        <v>15</v>
      </c>
      <c r="TGR325" s="418" t="s">
        <v>772</v>
      </c>
      <c r="TGS325" s="417" t="s">
        <v>773</v>
      </c>
      <c r="TGT325" s="414" t="s">
        <v>61</v>
      </c>
      <c r="TGU325" s="415">
        <v>15</v>
      </c>
      <c r="TGV325" s="418" t="s">
        <v>772</v>
      </c>
      <c r="TGW325" s="417" t="s">
        <v>773</v>
      </c>
      <c r="TGX325" s="414" t="s">
        <v>61</v>
      </c>
      <c r="TGY325" s="415">
        <v>15</v>
      </c>
      <c r="TGZ325" s="418" t="s">
        <v>772</v>
      </c>
      <c r="THA325" s="417" t="s">
        <v>773</v>
      </c>
      <c r="THB325" s="414" t="s">
        <v>61</v>
      </c>
      <c r="THC325" s="415">
        <v>15</v>
      </c>
      <c r="THD325" s="418" t="s">
        <v>772</v>
      </c>
      <c r="THE325" s="417" t="s">
        <v>773</v>
      </c>
      <c r="THF325" s="414" t="s">
        <v>61</v>
      </c>
      <c r="THG325" s="415">
        <v>15</v>
      </c>
      <c r="THH325" s="418" t="s">
        <v>772</v>
      </c>
      <c r="THI325" s="417" t="s">
        <v>773</v>
      </c>
      <c r="THJ325" s="414" t="s">
        <v>61</v>
      </c>
      <c r="THK325" s="415">
        <v>15</v>
      </c>
      <c r="THL325" s="418" t="s">
        <v>772</v>
      </c>
      <c r="THM325" s="417" t="s">
        <v>773</v>
      </c>
      <c r="THN325" s="414" t="s">
        <v>61</v>
      </c>
      <c r="THO325" s="415">
        <v>15</v>
      </c>
      <c r="THP325" s="418" t="s">
        <v>772</v>
      </c>
      <c r="THQ325" s="417" t="s">
        <v>773</v>
      </c>
      <c r="THR325" s="414" t="s">
        <v>61</v>
      </c>
      <c r="THS325" s="415">
        <v>15</v>
      </c>
      <c r="THT325" s="418" t="s">
        <v>772</v>
      </c>
      <c r="THU325" s="417" t="s">
        <v>773</v>
      </c>
      <c r="THV325" s="414" t="s">
        <v>61</v>
      </c>
      <c r="THW325" s="415">
        <v>15</v>
      </c>
      <c r="THX325" s="418" t="s">
        <v>772</v>
      </c>
      <c r="THY325" s="417" t="s">
        <v>773</v>
      </c>
      <c r="THZ325" s="414" t="s">
        <v>61</v>
      </c>
      <c r="TIA325" s="415">
        <v>15</v>
      </c>
      <c r="TIB325" s="418" t="s">
        <v>772</v>
      </c>
      <c r="TIC325" s="417" t="s">
        <v>773</v>
      </c>
      <c r="TID325" s="414" t="s">
        <v>61</v>
      </c>
      <c r="TIE325" s="415">
        <v>15</v>
      </c>
      <c r="TIF325" s="418" t="s">
        <v>772</v>
      </c>
      <c r="TIG325" s="417" t="s">
        <v>773</v>
      </c>
      <c r="TIH325" s="414" t="s">
        <v>61</v>
      </c>
      <c r="TII325" s="415">
        <v>15</v>
      </c>
      <c r="TIJ325" s="418" t="s">
        <v>772</v>
      </c>
      <c r="TIK325" s="417" t="s">
        <v>773</v>
      </c>
      <c r="TIL325" s="414" t="s">
        <v>61</v>
      </c>
      <c r="TIM325" s="415">
        <v>15</v>
      </c>
      <c r="TIN325" s="418" t="s">
        <v>772</v>
      </c>
      <c r="TIO325" s="417" t="s">
        <v>773</v>
      </c>
      <c r="TIP325" s="414" t="s">
        <v>61</v>
      </c>
      <c r="TIQ325" s="415">
        <v>15</v>
      </c>
      <c r="TIR325" s="418" t="s">
        <v>772</v>
      </c>
      <c r="TIS325" s="417" t="s">
        <v>773</v>
      </c>
      <c r="TIT325" s="414" t="s">
        <v>61</v>
      </c>
      <c r="TIU325" s="415">
        <v>15</v>
      </c>
      <c r="TIV325" s="418" t="s">
        <v>772</v>
      </c>
      <c r="TIW325" s="417" t="s">
        <v>773</v>
      </c>
      <c r="TIX325" s="414" t="s">
        <v>61</v>
      </c>
      <c r="TIY325" s="415">
        <v>15</v>
      </c>
      <c r="TIZ325" s="418" t="s">
        <v>772</v>
      </c>
      <c r="TJA325" s="417" t="s">
        <v>773</v>
      </c>
      <c r="TJB325" s="414" t="s">
        <v>61</v>
      </c>
      <c r="TJC325" s="415">
        <v>15</v>
      </c>
      <c r="TJD325" s="418" t="s">
        <v>772</v>
      </c>
      <c r="TJE325" s="417" t="s">
        <v>773</v>
      </c>
      <c r="TJF325" s="414" t="s">
        <v>61</v>
      </c>
      <c r="TJG325" s="415">
        <v>15</v>
      </c>
      <c r="TJH325" s="418" t="s">
        <v>772</v>
      </c>
      <c r="TJI325" s="417" t="s">
        <v>773</v>
      </c>
      <c r="TJJ325" s="414" t="s">
        <v>61</v>
      </c>
      <c r="TJK325" s="415">
        <v>15</v>
      </c>
      <c r="TJL325" s="418" t="s">
        <v>772</v>
      </c>
      <c r="TJM325" s="417" t="s">
        <v>773</v>
      </c>
      <c r="TJN325" s="414" t="s">
        <v>61</v>
      </c>
      <c r="TJO325" s="415">
        <v>15</v>
      </c>
      <c r="TJP325" s="418" t="s">
        <v>772</v>
      </c>
      <c r="TJQ325" s="417" t="s">
        <v>773</v>
      </c>
      <c r="TJR325" s="414" t="s">
        <v>61</v>
      </c>
      <c r="TJS325" s="415">
        <v>15</v>
      </c>
      <c r="TJT325" s="418" t="s">
        <v>772</v>
      </c>
      <c r="TJU325" s="417" t="s">
        <v>773</v>
      </c>
      <c r="TJV325" s="414" t="s">
        <v>61</v>
      </c>
      <c r="TJW325" s="415">
        <v>15</v>
      </c>
      <c r="TJX325" s="418" t="s">
        <v>772</v>
      </c>
      <c r="TJY325" s="417" t="s">
        <v>773</v>
      </c>
      <c r="TJZ325" s="414" t="s">
        <v>61</v>
      </c>
      <c r="TKA325" s="415">
        <v>15</v>
      </c>
      <c r="TKB325" s="418" t="s">
        <v>772</v>
      </c>
      <c r="TKC325" s="417" t="s">
        <v>773</v>
      </c>
      <c r="TKD325" s="414" t="s">
        <v>61</v>
      </c>
      <c r="TKE325" s="415">
        <v>15</v>
      </c>
      <c r="TKF325" s="418" t="s">
        <v>772</v>
      </c>
      <c r="TKG325" s="417" t="s">
        <v>773</v>
      </c>
      <c r="TKH325" s="414" t="s">
        <v>61</v>
      </c>
      <c r="TKI325" s="415">
        <v>15</v>
      </c>
      <c r="TKJ325" s="418" t="s">
        <v>772</v>
      </c>
      <c r="TKK325" s="417" t="s">
        <v>773</v>
      </c>
      <c r="TKL325" s="414" t="s">
        <v>61</v>
      </c>
      <c r="TKM325" s="415">
        <v>15</v>
      </c>
      <c r="TKN325" s="418" t="s">
        <v>772</v>
      </c>
      <c r="TKO325" s="417" t="s">
        <v>773</v>
      </c>
      <c r="TKP325" s="414" t="s">
        <v>61</v>
      </c>
      <c r="TKQ325" s="415">
        <v>15</v>
      </c>
      <c r="TKR325" s="418" t="s">
        <v>772</v>
      </c>
      <c r="TKS325" s="417" t="s">
        <v>773</v>
      </c>
      <c r="TKT325" s="414" t="s">
        <v>61</v>
      </c>
      <c r="TKU325" s="415">
        <v>15</v>
      </c>
      <c r="TKV325" s="418" t="s">
        <v>772</v>
      </c>
      <c r="TKW325" s="417" t="s">
        <v>773</v>
      </c>
      <c r="TKX325" s="414" t="s">
        <v>61</v>
      </c>
      <c r="TKY325" s="415">
        <v>15</v>
      </c>
      <c r="TKZ325" s="418" t="s">
        <v>772</v>
      </c>
      <c r="TLA325" s="417" t="s">
        <v>773</v>
      </c>
      <c r="TLB325" s="414" t="s">
        <v>61</v>
      </c>
      <c r="TLC325" s="415">
        <v>15</v>
      </c>
      <c r="TLD325" s="418" t="s">
        <v>772</v>
      </c>
      <c r="TLE325" s="417" t="s">
        <v>773</v>
      </c>
      <c r="TLF325" s="414" t="s">
        <v>61</v>
      </c>
      <c r="TLG325" s="415">
        <v>15</v>
      </c>
      <c r="TLH325" s="418" t="s">
        <v>772</v>
      </c>
      <c r="TLI325" s="417" t="s">
        <v>773</v>
      </c>
      <c r="TLJ325" s="414" t="s">
        <v>61</v>
      </c>
      <c r="TLK325" s="415">
        <v>15</v>
      </c>
      <c r="TLL325" s="418" t="s">
        <v>772</v>
      </c>
      <c r="TLM325" s="417" t="s">
        <v>773</v>
      </c>
      <c r="TLN325" s="414" t="s">
        <v>61</v>
      </c>
      <c r="TLO325" s="415">
        <v>15</v>
      </c>
      <c r="TLP325" s="418" t="s">
        <v>772</v>
      </c>
      <c r="TLQ325" s="417" t="s">
        <v>773</v>
      </c>
      <c r="TLR325" s="414" t="s">
        <v>61</v>
      </c>
      <c r="TLS325" s="415">
        <v>15</v>
      </c>
      <c r="TLT325" s="418" t="s">
        <v>772</v>
      </c>
      <c r="TLU325" s="417" t="s">
        <v>773</v>
      </c>
      <c r="TLV325" s="414" t="s">
        <v>61</v>
      </c>
      <c r="TLW325" s="415">
        <v>15</v>
      </c>
      <c r="TLX325" s="418" t="s">
        <v>772</v>
      </c>
      <c r="TLY325" s="417" t="s">
        <v>773</v>
      </c>
      <c r="TLZ325" s="414" t="s">
        <v>61</v>
      </c>
      <c r="TMA325" s="415">
        <v>15</v>
      </c>
      <c r="TMB325" s="418" t="s">
        <v>772</v>
      </c>
      <c r="TMC325" s="417" t="s">
        <v>773</v>
      </c>
      <c r="TMD325" s="414" t="s">
        <v>61</v>
      </c>
      <c r="TME325" s="415">
        <v>15</v>
      </c>
      <c r="TMF325" s="418" t="s">
        <v>772</v>
      </c>
      <c r="TMG325" s="417" t="s">
        <v>773</v>
      </c>
      <c r="TMH325" s="414" t="s">
        <v>61</v>
      </c>
      <c r="TMI325" s="415">
        <v>15</v>
      </c>
      <c r="TMJ325" s="418" t="s">
        <v>772</v>
      </c>
      <c r="TMK325" s="417" t="s">
        <v>773</v>
      </c>
      <c r="TML325" s="414" t="s">
        <v>61</v>
      </c>
      <c r="TMM325" s="415">
        <v>15</v>
      </c>
      <c r="TMN325" s="418" t="s">
        <v>772</v>
      </c>
      <c r="TMO325" s="417" t="s">
        <v>773</v>
      </c>
      <c r="TMP325" s="414" t="s">
        <v>61</v>
      </c>
      <c r="TMQ325" s="415">
        <v>15</v>
      </c>
      <c r="TMR325" s="418" t="s">
        <v>772</v>
      </c>
      <c r="TMS325" s="417" t="s">
        <v>773</v>
      </c>
      <c r="TMT325" s="414" t="s">
        <v>61</v>
      </c>
      <c r="TMU325" s="415">
        <v>15</v>
      </c>
      <c r="TMV325" s="418" t="s">
        <v>772</v>
      </c>
      <c r="TMW325" s="417" t="s">
        <v>773</v>
      </c>
      <c r="TMX325" s="414" t="s">
        <v>61</v>
      </c>
      <c r="TMY325" s="415">
        <v>15</v>
      </c>
      <c r="TMZ325" s="418" t="s">
        <v>772</v>
      </c>
      <c r="TNA325" s="417" t="s">
        <v>773</v>
      </c>
      <c r="TNB325" s="414" t="s">
        <v>61</v>
      </c>
      <c r="TNC325" s="415">
        <v>15</v>
      </c>
      <c r="TND325" s="418" t="s">
        <v>772</v>
      </c>
      <c r="TNE325" s="417" t="s">
        <v>773</v>
      </c>
      <c r="TNF325" s="414" t="s">
        <v>61</v>
      </c>
      <c r="TNG325" s="415">
        <v>15</v>
      </c>
      <c r="TNH325" s="418" t="s">
        <v>772</v>
      </c>
      <c r="TNI325" s="417" t="s">
        <v>773</v>
      </c>
      <c r="TNJ325" s="414" t="s">
        <v>61</v>
      </c>
      <c r="TNK325" s="415">
        <v>15</v>
      </c>
      <c r="TNL325" s="418" t="s">
        <v>772</v>
      </c>
      <c r="TNM325" s="417" t="s">
        <v>773</v>
      </c>
      <c r="TNN325" s="414" t="s">
        <v>61</v>
      </c>
      <c r="TNO325" s="415">
        <v>15</v>
      </c>
      <c r="TNP325" s="418" t="s">
        <v>772</v>
      </c>
      <c r="TNQ325" s="417" t="s">
        <v>773</v>
      </c>
      <c r="TNR325" s="414" t="s">
        <v>61</v>
      </c>
      <c r="TNS325" s="415">
        <v>15</v>
      </c>
      <c r="TNT325" s="418" t="s">
        <v>772</v>
      </c>
      <c r="TNU325" s="417" t="s">
        <v>773</v>
      </c>
      <c r="TNV325" s="414" t="s">
        <v>61</v>
      </c>
      <c r="TNW325" s="415">
        <v>15</v>
      </c>
      <c r="TNX325" s="418" t="s">
        <v>772</v>
      </c>
      <c r="TNY325" s="417" t="s">
        <v>773</v>
      </c>
      <c r="TNZ325" s="414" t="s">
        <v>61</v>
      </c>
      <c r="TOA325" s="415">
        <v>15</v>
      </c>
      <c r="TOB325" s="418" t="s">
        <v>772</v>
      </c>
      <c r="TOC325" s="417" t="s">
        <v>773</v>
      </c>
      <c r="TOD325" s="414" t="s">
        <v>61</v>
      </c>
      <c r="TOE325" s="415">
        <v>15</v>
      </c>
      <c r="TOF325" s="418" t="s">
        <v>772</v>
      </c>
      <c r="TOG325" s="417" t="s">
        <v>773</v>
      </c>
      <c r="TOH325" s="414" t="s">
        <v>61</v>
      </c>
      <c r="TOI325" s="415">
        <v>15</v>
      </c>
      <c r="TOJ325" s="418" t="s">
        <v>772</v>
      </c>
      <c r="TOK325" s="417" t="s">
        <v>773</v>
      </c>
      <c r="TOL325" s="414" t="s">
        <v>61</v>
      </c>
      <c r="TOM325" s="415">
        <v>15</v>
      </c>
      <c r="TON325" s="418" t="s">
        <v>772</v>
      </c>
      <c r="TOO325" s="417" t="s">
        <v>773</v>
      </c>
      <c r="TOP325" s="414" t="s">
        <v>61</v>
      </c>
      <c r="TOQ325" s="415">
        <v>15</v>
      </c>
      <c r="TOR325" s="418" t="s">
        <v>772</v>
      </c>
      <c r="TOS325" s="417" t="s">
        <v>773</v>
      </c>
      <c r="TOT325" s="414" t="s">
        <v>61</v>
      </c>
      <c r="TOU325" s="415">
        <v>15</v>
      </c>
      <c r="TOV325" s="418" t="s">
        <v>772</v>
      </c>
      <c r="TOW325" s="417" t="s">
        <v>773</v>
      </c>
      <c r="TOX325" s="414" t="s">
        <v>61</v>
      </c>
      <c r="TOY325" s="415">
        <v>15</v>
      </c>
      <c r="TOZ325" s="418" t="s">
        <v>772</v>
      </c>
      <c r="TPA325" s="417" t="s">
        <v>773</v>
      </c>
      <c r="TPB325" s="414" t="s">
        <v>61</v>
      </c>
      <c r="TPC325" s="415">
        <v>15</v>
      </c>
      <c r="TPD325" s="418" t="s">
        <v>772</v>
      </c>
      <c r="TPE325" s="417" t="s">
        <v>773</v>
      </c>
      <c r="TPF325" s="414" t="s">
        <v>61</v>
      </c>
      <c r="TPG325" s="415">
        <v>15</v>
      </c>
      <c r="TPH325" s="418" t="s">
        <v>772</v>
      </c>
      <c r="TPI325" s="417" t="s">
        <v>773</v>
      </c>
      <c r="TPJ325" s="414" t="s">
        <v>61</v>
      </c>
      <c r="TPK325" s="415">
        <v>15</v>
      </c>
      <c r="TPL325" s="418" t="s">
        <v>772</v>
      </c>
      <c r="TPM325" s="417" t="s">
        <v>773</v>
      </c>
      <c r="TPN325" s="414" t="s">
        <v>61</v>
      </c>
      <c r="TPO325" s="415">
        <v>15</v>
      </c>
      <c r="TPP325" s="418" t="s">
        <v>772</v>
      </c>
      <c r="TPQ325" s="417" t="s">
        <v>773</v>
      </c>
      <c r="TPR325" s="414" t="s">
        <v>61</v>
      </c>
      <c r="TPS325" s="415">
        <v>15</v>
      </c>
      <c r="TPT325" s="418" t="s">
        <v>772</v>
      </c>
      <c r="TPU325" s="417" t="s">
        <v>773</v>
      </c>
      <c r="TPV325" s="414" t="s">
        <v>61</v>
      </c>
      <c r="TPW325" s="415">
        <v>15</v>
      </c>
      <c r="TPX325" s="418" t="s">
        <v>772</v>
      </c>
      <c r="TPY325" s="417" t="s">
        <v>773</v>
      </c>
      <c r="TPZ325" s="414" t="s">
        <v>61</v>
      </c>
      <c r="TQA325" s="415">
        <v>15</v>
      </c>
      <c r="TQB325" s="418" t="s">
        <v>772</v>
      </c>
      <c r="TQC325" s="417" t="s">
        <v>773</v>
      </c>
      <c r="TQD325" s="414" t="s">
        <v>61</v>
      </c>
      <c r="TQE325" s="415">
        <v>15</v>
      </c>
      <c r="TQF325" s="418" t="s">
        <v>772</v>
      </c>
      <c r="TQG325" s="417" t="s">
        <v>773</v>
      </c>
      <c r="TQH325" s="414" t="s">
        <v>61</v>
      </c>
      <c r="TQI325" s="415">
        <v>15</v>
      </c>
      <c r="TQJ325" s="418" t="s">
        <v>772</v>
      </c>
      <c r="TQK325" s="417" t="s">
        <v>773</v>
      </c>
      <c r="TQL325" s="414" t="s">
        <v>61</v>
      </c>
      <c r="TQM325" s="415">
        <v>15</v>
      </c>
      <c r="TQN325" s="418" t="s">
        <v>772</v>
      </c>
      <c r="TQO325" s="417" t="s">
        <v>773</v>
      </c>
      <c r="TQP325" s="414" t="s">
        <v>61</v>
      </c>
      <c r="TQQ325" s="415">
        <v>15</v>
      </c>
      <c r="TQR325" s="418" t="s">
        <v>772</v>
      </c>
      <c r="TQS325" s="417" t="s">
        <v>773</v>
      </c>
      <c r="TQT325" s="414" t="s">
        <v>61</v>
      </c>
      <c r="TQU325" s="415">
        <v>15</v>
      </c>
      <c r="TQV325" s="418" t="s">
        <v>772</v>
      </c>
      <c r="TQW325" s="417" t="s">
        <v>773</v>
      </c>
      <c r="TQX325" s="414" t="s">
        <v>61</v>
      </c>
      <c r="TQY325" s="415">
        <v>15</v>
      </c>
      <c r="TQZ325" s="418" t="s">
        <v>772</v>
      </c>
      <c r="TRA325" s="417" t="s">
        <v>773</v>
      </c>
      <c r="TRB325" s="414" t="s">
        <v>61</v>
      </c>
      <c r="TRC325" s="415">
        <v>15</v>
      </c>
      <c r="TRD325" s="418" t="s">
        <v>772</v>
      </c>
      <c r="TRE325" s="417" t="s">
        <v>773</v>
      </c>
      <c r="TRF325" s="414" t="s">
        <v>61</v>
      </c>
      <c r="TRG325" s="415">
        <v>15</v>
      </c>
      <c r="TRH325" s="418" t="s">
        <v>772</v>
      </c>
      <c r="TRI325" s="417" t="s">
        <v>773</v>
      </c>
      <c r="TRJ325" s="414" t="s">
        <v>61</v>
      </c>
      <c r="TRK325" s="415">
        <v>15</v>
      </c>
      <c r="TRL325" s="418" t="s">
        <v>772</v>
      </c>
      <c r="TRM325" s="417" t="s">
        <v>773</v>
      </c>
      <c r="TRN325" s="414" t="s">
        <v>61</v>
      </c>
      <c r="TRO325" s="415">
        <v>15</v>
      </c>
      <c r="TRP325" s="418" t="s">
        <v>772</v>
      </c>
      <c r="TRQ325" s="417" t="s">
        <v>773</v>
      </c>
      <c r="TRR325" s="414" t="s">
        <v>61</v>
      </c>
      <c r="TRS325" s="415">
        <v>15</v>
      </c>
      <c r="TRT325" s="418" t="s">
        <v>772</v>
      </c>
      <c r="TRU325" s="417" t="s">
        <v>773</v>
      </c>
      <c r="TRV325" s="414" t="s">
        <v>61</v>
      </c>
      <c r="TRW325" s="415">
        <v>15</v>
      </c>
      <c r="TRX325" s="418" t="s">
        <v>772</v>
      </c>
      <c r="TRY325" s="417" t="s">
        <v>773</v>
      </c>
      <c r="TRZ325" s="414" t="s">
        <v>61</v>
      </c>
      <c r="TSA325" s="415">
        <v>15</v>
      </c>
      <c r="TSB325" s="418" t="s">
        <v>772</v>
      </c>
      <c r="TSC325" s="417" t="s">
        <v>773</v>
      </c>
      <c r="TSD325" s="414" t="s">
        <v>61</v>
      </c>
      <c r="TSE325" s="415">
        <v>15</v>
      </c>
      <c r="TSF325" s="418" t="s">
        <v>772</v>
      </c>
      <c r="TSG325" s="417" t="s">
        <v>773</v>
      </c>
      <c r="TSH325" s="414" t="s">
        <v>61</v>
      </c>
      <c r="TSI325" s="415">
        <v>15</v>
      </c>
      <c r="TSJ325" s="418" t="s">
        <v>772</v>
      </c>
      <c r="TSK325" s="417" t="s">
        <v>773</v>
      </c>
      <c r="TSL325" s="414" t="s">
        <v>61</v>
      </c>
      <c r="TSM325" s="415">
        <v>15</v>
      </c>
      <c r="TSN325" s="418" t="s">
        <v>772</v>
      </c>
      <c r="TSO325" s="417" t="s">
        <v>773</v>
      </c>
      <c r="TSP325" s="414" t="s">
        <v>61</v>
      </c>
      <c r="TSQ325" s="415">
        <v>15</v>
      </c>
      <c r="TSR325" s="418" t="s">
        <v>772</v>
      </c>
      <c r="TSS325" s="417" t="s">
        <v>773</v>
      </c>
      <c r="TST325" s="414" t="s">
        <v>61</v>
      </c>
      <c r="TSU325" s="415">
        <v>15</v>
      </c>
      <c r="TSV325" s="418" t="s">
        <v>772</v>
      </c>
      <c r="TSW325" s="417" t="s">
        <v>773</v>
      </c>
      <c r="TSX325" s="414" t="s">
        <v>61</v>
      </c>
      <c r="TSY325" s="415">
        <v>15</v>
      </c>
      <c r="TSZ325" s="418" t="s">
        <v>772</v>
      </c>
      <c r="TTA325" s="417" t="s">
        <v>773</v>
      </c>
      <c r="TTB325" s="414" t="s">
        <v>61</v>
      </c>
      <c r="TTC325" s="415">
        <v>15</v>
      </c>
      <c r="TTD325" s="418" t="s">
        <v>772</v>
      </c>
      <c r="TTE325" s="417" t="s">
        <v>773</v>
      </c>
      <c r="TTF325" s="414" t="s">
        <v>61</v>
      </c>
      <c r="TTG325" s="415">
        <v>15</v>
      </c>
      <c r="TTH325" s="418" t="s">
        <v>772</v>
      </c>
      <c r="TTI325" s="417" t="s">
        <v>773</v>
      </c>
      <c r="TTJ325" s="414" t="s">
        <v>61</v>
      </c>
      <c r="TTK325" s="415">
        <v>15</v>
      </c>
      <c r="TTL325" s="418" t="s">
        <v>772</v>
      </c>
      <c r="TTM325" s="417" t="s">
        <v>773</v>
      </c>
      <c r="TTN325" s="414" t="s">
        <v>61</v>
      </c>
      <c r="TTO325" s="415">
        <v>15</v>
      </c>
      <c r="TTP325" s="418" t="s">
        <v>772</v>
      </c>
      <c r="TTQ325" s="417" t="s">
        <v>773</v>
      </c>
      <c r="TTR325" s="414" t="s">
        <v>61</v>
      </c>
      <c r="TTS325" s="415">
        <v>15</v>
      </c>
      <c r="TTT325" s="418" t="s">
        <v>772</v>
      </c>
      <c r="TTU325" s="417" t="s">
        <v>773</v>
      </c>
      <c r="TTV325" s="414" t="s">
        <v>61</v>
      </c>
      <c r="TTW325" s="415">
        <v>15</v>
      </c>
      <c r="TTX325" s="418" t="s">
        <v>772</v>
      </c>
      <c r="TTY325" s="417" t="s">
        <v>773</v>
      </c>
      <c r="TTZ325" s="414" t="s">
        <v>61</v>
      </c>
      <c r="TUA325" s="415">
        <v>15</v>
      </c>
      <c r="TUB325" s="418" t="s">
        <v>772</v>
      </c>
      <c r="TUC325" s="417" t="s">
        <v>773</v>
      </c>
      <c r="TUD325" s="414" t="s">
        <v>61</v>
      </c>
      <c r="TUE325" s="415">
        <v>15</v>
      </c>
      <c r="TUF325" s="418" t="s">
        <v>772</v>
      </c>
      <c r="TUG325" s="417" t="s">
        <v>773</v>
      </c>
      <c r="TUH325" s="414" t="s">
        <v>61</v>
      </c>
      <c r="TUI325" s="415">
        <v>15</v>
      </c>
      <c r="TUJ325" s="418" t="s">
        <v>772</v>
      </c>
      <c r="TUK325" s="417" t="s">
        <v>773</v>
      </c>
      <c r="TUL325" s="414" t="s">
        <v>61</v>
      </c>
      <c r="TUM325" s="415">
        <v>15</v>
      </c>
      <c r="TUN325" s="418" t="s">
        <v>772</v>
      </c>
      <c r="TUO325" s="417" t="s">
        <v>773</v>
      </c>
      <c r="TUP325" s="414" t="s">
        <v>61</v>
      </c>
      <c r="TUQ325" s="415">
        <v>15</v>
      </c>
      <c r="TUR325" s="418" t="s">
        <v>772</v>
      </c>
      <c r="TUS325" s="417" t="s">
        <v>773</v>
      </c>
      <c r="TUT325" s="414" t="s">
        <v>61</v>
      </c>
      <c r="TUU325" s="415">
        <v>15</v>
      </c>
      <c r="TUV325" s="418" t="s">
        <v>772</v>
      </c>
      <c r="TUW325" s="417" t="s">
        <v>773</v>
      </c>
      <c r="TUX325" s="414" t="s">
        <v>61</v>
      </c>
      <c r="TUY325" s="415">
        <v>15</v>
      </c>
      <c r="TUZ325" s="418" t="s">
        <v>772</v>
      </c>
      <c r="TVA325" s="417" t="s">
        <v>773</v>
      </c>
      <c r="TVB325" s="414" t="s">
        <v>61</v>
      </c>
      <c r="TVC325" s="415">
        <v>15</v>
      </c>
      <c r="TVD325" s="418" t="s">
        <v>772</v>
      </c>
      <c r="TVE325" s="417" t="s">
        <v>773</v>
      </c>
      <c r="TVF325" s="414" t="s">
        <v>61</v>
      </c>
      <c r="TVG325" s="415">
        <v>15</v>
      </c>
      <c r="TVH325" s="418" t="s">
        <v>772</v>
      </c>
      <c r="TVI325" s="417" t="s">
        <v>773</v>
      </c>
      <c r="TVJ325" s="414" t="s">
        <v>61</v>
      </c>
      <c r="TVK325" s="415">
        <v>15</v>
      </c>
      <c r="TVL325" s="418" t="s">
        <v>772</v>
      </c>
      <c r="TVM325" s="417" t="s">
        <v>773</v>
      </c>
      <c r="TVN325" s="414" t="s">
        <v>61</v>
      </c>
      <c r="TVO325" s="415">
        <v>15</v>
      </c>
      <c r="TVP325" s="418" t="s">
        <v>772</v>
      </c>
      <c r="TVQ325" s="417" t="s">
        <v>773</v>
      </c>
      <c r="TVR325" s="414" t="s">
        <v>61</v>
      </c>
      <c r="TVS325" s="415">
        <v>15</v>
      </c>
      <c r="TVT325" s="418" t="s">
        <v>772</v>
      </c>
      <c r="TVU325" s="417" t="s">
        <v>773</v>
      </c>
      <c r="TVV325" s="414" t="s">
        <v>61</v>
      </c>
      <c r="TVW325" s="415">
        <v>15</v>
      </c>
      <c r="TVX325" s="418" t="s">
        <v>772</v>
      </c>
      <c r="TVY325" s="417" t="s">
        <v>773</v>
      </c>
      <c r="TVZ325" s="414" t="s">
        <v>61</v>
      </c>
      <c r="TWA325" s="415">
        <v>15</v>
      </c>
      <c r="TWB325" s="418" t="s">
        <v>772</v>
      </c>
      <c r="TWC325" s="417" t="s">
        <v>773</v>
      </c>
      <c r="TWD325" s="414" t="s">
        <v>61</v>
      </c>
      <c r="TWE325" s="415">
        <v>15</v>
      </c>
      <c r="TWF325" s="418" t="s">
        <v>772</v>
      </c>
      <c r="TWG325" s="417" t="s">
        <v>773</v>
      </c>
      <c r="TWH325" s="414" t="s">
        <v>61</v>
      </c>
      <c r="TWI325" s="415">
        <v>15</v>
      </c>
      <c r="TWJ325" s="418" t="s">
        <v>772</v>
      </c>
      <c r="TWK325" s="417" t="s">
        <v>773</v>
      </c>
      <c r="TWL325" s="414" t="s">
        <v>61</v>
      </c>
      <c r="TWM325" s="415">
        <v>15</v>
      </c>
      <c r="TWN325" s="418" t="s">
        <v>772</v>
      </c>
      <c r="TWO325" s="417" t="s">
        <v>773</v>
      </c>
      <c r="TWP325" s="414" t="s">
        <v>61</v>
      </c>
      <c r="TWQ325" s="415">
        <v>15</v>
      </c>
      <c r="TWR325" s="418" t="s">
        <v>772</v>
      </c>
      <c r="TWS325" s="417" t="s">
        <v>773</v>
      </c>
      <c r="TWT325" s="414" t="s">
        <v>61</v>
      </c>
      <c r="TWU325" s="415">
        <v>15</v>
      </c>
      <c r="TWV325" s="418" t="s">
        <v>772</v>
      </c>
      <c r="TWW325" s="417" t="s">
        <v>773</v>
      </c>
      <c r="TWX325" s="414" t="s">
        <v>61</v>
      </c>
      <c r="TWY325" s="415">
        <v>15</v>
      </c>
      <c r="TWZ325" s="418" t="s">
        <v>772</v>
      </c>
      <c r="TXA325" s="417" t="s">
        <v>773</v>
      </c>
      <c r="TXB325" s="414" t="s">
        <v>61</v>
      </c>
      <c r="TXC325" s="415">
        <v>15</v>
      </c>
      <c r="TXD325" s="418" t="s">
        <v>772</v>
      </c>
      <c r="TXE325" s="417" t="s">
        <v>773</v>
      </c>
      <c r="TXF325" s="414" t="s">
        <v>61</v>
      </c>
      <c r="TXG325" s="415">
        <v>15</v>
      </c>
      <c r="TXH325" s="418" t="s">
        <v>772</v>
      </c>
      <c r="TXI325" s="417" t="s">
        <v>773</v>
      </c>
      <c r="TXJ325" s="414" t="s">
        <v>61</v>
      </c>
      <c r="TXK325" s="415">
        <v>15</v>
      </c>
      <c r="TXL325" s="418" t="s">
        <v>772</v>
      </c>
      <c r="TXM325" s="417" t="s">
        <v>773</v>
      </c>
      <c r="TXN325" s="414" t="s">
        <v>61</v>
      </c>
      <c r="TXO325" s="415">
        <v>15</v>
      </c>
      <c r="TXP325" s="418" t="s">
        <v>772</v>
      </c>
      <c r="TXQ325" s="417" t="s">
        <v>773</v>
      </c>
      <c r="TXR325" s="414" t="s">
        <v>61</v>
      </c>
      <c r="TXS325" s="415">
        <v>15</v>
      </c>
      <c r="TXT325" s="418" t="s">
        <v>772</v>
      </c>
      <c r="TXU325" s="417" t="s">
        <v>773</v>
      </c>
      <c r="TXV325" s="414" t="s">
        <v>61</v>
      </c>
      <c r="TXW325" s="415">
        <v>15</v>
      </c>
      <c r="TXX325" s="418" t="s">
        <v>772</v>
      </c>
      <c r="TXY325" s="417" t="s">
        <v>773</v>
      </c>
      <c r="TXZ325" s="414" t="s">
        <v>61</v>
      </c>
      <c r="TYA325" s="415">
        <v>15</v>
      </c>
      <c r="TYB325" s="418" t="s">
        <v>772</v>
      </c>
      <c r="TYC325" s="417" t="s">
        <v>773</v>
      </c>
      <c r="TYD325" s="414" t="s">
        <v>61</v>
      </c>
      <c r="TYE325" s="415">
        <v>15</v>
      </c>
      <c r="TYF325" s="418" t="s">
        <v>772</v>
      </c>
      <c r="TYG325" s="417" t="s">
        <v>773</v>
      </c>
      <c r="TYH325" s="414" t="s">
        <v>61</v>
      </c>
      <c r="TYI325" s="415">
        <v>15</v>
      </c>
      <c r="TYJ325" s="418" t="s">
        <v>772</v>
      </c>
      <c r="TYK325" s="417" t="s">
        <v>773</v>
      </c>
      <c r="TYL325" s="414" t="s">
        <v>61</v>
      </c>
      <c r="TYM325" s="415">
        <v>15</v>
      </c>
      <c r="TYN325" s="418" t="s">
        <v>772</v>
      </c>
      <c r="TYO325" s="417" t="s">
        <v>773</v>
      </c>
      <c r="TYP325" s="414" t="s">
        <v>61</v>
      </c>
      <c r="TYQ325" s="415">
        <v>15</v>
      </c>
      <c r="TYR325" s="418" t="s">
        <v>772</v>
      </c>
      <c r="TYS325" s="417" t="s">
        <v>773</v>
      </c>
      <c r="TYT325" s="414" t="s">
        <v>61</v>
      </c>
      <c r="TYU325" s="415">
        <v>15</v>
      </c>
      <c r="TYV325" s="418" t="s">
        <v>772</v>
      </c>
      <c r="TYW325" s="417" t="s">
        <v>773</v>
      </c>
      <c r="TYX325" s="414" t="s">
        <v>61</v>
      </c>
      <c r="TYY325" s="415">
        <v>15</v>
      </c>
      <c r="TYZ325" s="418" t="s">
        <v>772</v>
      </c>
      <c r="TZA325" s="417" t="s">
        <v>773</v>
      </c>
      <c r="TZB325" s="414" t="s">
        <v>61</v>
      </c>
      <c r="TZC325" s="415">
        <v>15</v>
      </c>
      <c r="TZD325" s="418" t="s">
        <v>772</v>
      </c>
      <c r="TZE325" s="417" t="s">
        <v>773</v>
      </c>
      <c r="TZF325" s="414" t="s">
        <v>61</v>
      </c>
      <c r="TZG325" s="415">
        <v>15</v>
      </c>
      <c r="TZH325" s="418" t="s">
        <v>772</v>
      </c>
      <c r="TZI325" s="417" t="s">
        <v>773</v>
      </c>
      <c r="TZJ325" s="414" t="s">
        <v>61</v>
      </c>
      <c r="TZK325" s="415">
        <v>15</v>
      </c>
      <c r="TZL325" s="418" t="s">
        <v>772</v>
      </c>
      <c r="TZM325" s="417" t="s">
        <v>773</v>
      </c>
      <c r="TZN325" s="414" t="s">
        <v>61</v>
      </c>
      <c r="TZO325" s="415">
        <v>15</v>
      </c>
      <c r="TZP325" s="418" t="s">
        <v>772</v>
      </c>
      <c r="TZQ325" s="417" t="s">
        <v>773</v>
      </c>
      <c r="TZR325" s="414" t="s">
        <v>61</v>
      </c>
      <c r="TZS325" s="415">
        <v>15</v>
      </c>
      <c r="TZT325" s="418" t="s">
        <v>772</v>
      </c>
      <c r="TZU325" s="417" t="s">
        <v>773</v>
      </c>
      <c r="TZV325" s="414" t="s">
        <v>61</v>
      </c>
      <c r="TZW325" s="415">
        <v>15</v>
      </c>
      <c r="TZX325" s="418" t="s">
        <v>772</v>
      </c>
      <c r="TZY325" s="417" t="s">
        <v>773</v>
      </c>
      <c r="TZZ325" s="414" t="s">
        <v>61</v>
      </c>
      <c r="UAA325" s="415">
        <v>15</v>
      </c>
      <c r="UAB325" s="418" t="s">
        <v>772</v>
      </c>
      <c r="UAC325" s="417" t="s">
        <v>773</v>
      </c>
      <c r="UAD325" s="414" t="s">
        <v>61</v>
      </c>
      <c r="UAE325" s="415">
        <v>15</v>
      </c>
      <c r="UAF325" s="418" t="s">
        <v>772</v>
      </c>
      <c r="UAG325" s="417" t="s">
        <v>773</v>
      </c>
      <c r="UAH325" s="414" t="s">
        <v>61</v>
      </c>
      <c r="UAI325" s="415">
        <v>15</v>
      </c>
      <c r="UAJ325" s="418" t="s">
        <v>772</v>
      </c>
      <c r="UAK325" s="417" t="s">
        <v>773</v>
      </c>
      <c r="UAL325" s="414" t="s">
        <v>61</v>
      </c>
      <c r="UAM325" s="415">
        <v>15</v>
      </c>
      <c r="UAN325" s="418" t="s">
        <v>772</v>
      </c>
      <c r="UAO325" s="417" t="s">
        <v>773</v>
      </c>
      <c r="UAP325" s="414" t="s">
        <v>61</v>
      </c>
      <c r="UAQ325" s="415">
        <v>15</v>
      </c>
      <c r="UAR325" s="418" t="s">
        <v>772</v>
      </c>
      <c r="UAS325" s="417" t="s">
        <v>773</v>
      </c>
      <c r="UAT325" s="414" t="s">
        <v>61</v>
      </c>
      <c r="UAU325" s="415">
        <v>15</v>
      </c>
      <c r="UAV325" s="418" t="s">
        <v>772</v>
      </c>
      <c r="UAW325" s="417" t="s">
        <v>773</v>
      </c>
      <c r="UAX325" s="414" t="s">
        <v>61</v>
      </c>
      <c r="UAY325" s="415">
        <v>15</v>
      </c>
      <c r="UAZ325" s="418" t="s">
        <v>772</v>
      </c>
      <c r="UBA325" s="417" t="s">
        <v>773</v>
      </c>
      <c r="UBB325" s="414" t="s">
        <v>61</v>
      </c>
      <c r="UBC325" s="415">
        <v>15</v>
      </c>
      <c r="UBD325" s="418" t="s">
        <v>772</v>
      </c>
      <c r="UBE325" s="417" t="s">
        <v>773</v>
      </c>
      <c r="UBF325" s="414" t="s">
        <v>61</v>
      </c>
      <c r="UBG325" s="415">
        <v>15</v>
      </c>
      <c r="UBH325" s="418" t="s">
        <v>772</v>
      </c>
      <c r="UBI325" s="417" t="s">
        <v>773</v>
      </c>
      <c r="UBJ325" s="414" t="s">
        <v>61</v>
      </c>
      <c r="UBK325" s="415">
        <v>15</v>
      </c>
      <c r="UBL325" s="418" t="s">
        <v>772</v>
      </c>
      <c r="UBM325" s="417" t="s">
        <v>773</v>
      </c>
      <c r="UBN325" s="414" t="s">
        <v>61</v>
      </c>
      <c r="UBO325" s="415">
        <v>15</v>
      </c>
      <c r="UBP325" s="418" t="s">
        <v>772</v>
      </c>
      <c r="UBQ325" s="417" t="s">
        <v>773</v>
      </c>
      <c r="UBR325" s="414" t="s">
        <v>61</v>
      </c>
      <c r="UBS325" s="415">
        <v>15</v>
      </c>
      <c r="UBT325" s="418" t="s">
        <v>772</v>
      </c>
      <c r="UBU325" s="417" t="s">
        <v>773</v>
      </c>
      <c r="UBV325" s="414" t="s">
        <v>61</v>
      </c>
      <c r="UBW325" s="415">
        <v>15</v>
      </c>
      <c r="UBX325" s="418" t="s">
        <v>772</v>
      </c>
      <c r="UBY325" s="417" t="s">
        <v>773</v>
      </c>
      <c r="UBZ325" s="414" t="s">
        <v>61</v>
      </c>
      <c r="UCA325" s="415">
        <v>15</v>
      </c>
      <c r="UCB325" s="418" t="s">
        <v>772</v>
      </c>
      <c r="UCC325" s="417" t="s">
        <v>773</v>
      </c>
      <c r="UCD325" s="414" t="s">
        <v>61</v>
      </c>
      <c r="UCE325" s="415">
        <v>15</v>
      </c>
      <c r="UCF325" s="418" t="s">
        <v>772</v>
      </c>
      <c r="UCG325" s="417" t="s">
        <v>773</v>
      </c>
      <c r="UCH325" s="414" t="s">
        <v>61</v>
      </c>
      <c r="UCI325" s="415">
        <v>15</v>
      </c>
      <c r="UCJ325" s="418" t="s">
        <v>772</v>
      </c>
      <c r="UCK325" s="417" t="s">
        <v>773</v>
      </c>
      <c r="UCL325" s="414" t="s">
        <v>61</v>
      </c>
      <c r="UCM325" s="415">
        <v>15</v>
      </c>
      <c r="UCN325" s="418" t="s">
        <v>772</v>
      </c>
      <c r="UCO325" s="417" t="s">
        <v>773</v>
      </c>
      <c r="UCP325" s="414" t="s">
        <v>61</v>
      </c>
      <c r="UCQ325" s="415">
        <v>15</v>
      </c>
      <c r="UCR325" s="418" t="s">
        <v>772</v>
      </c>
      <c r="UCS325" s="417" t="s">
        <v>773</v>
      </c>
      <c r="UCT325" s="414" t="s">
        <v>61</v>
      </c>
      <c r="UCU325" s="415">
        <v>15</v>
      </c>
      <c r="UCV325" s="418" t="s">
        <v>772</v>
      </c>
      <c r="UCW325" s="417" t="s">
        <v>773</v>
      </c>
      <c r="UCX325" s="414" t="s">
        <v>61</v>
      </c>
      <c r="UCY325" s="415">
        <v>15</v>
      </c>
      <c r="UCZ325" s="418" t="s">
        <v>772</v>
      </c>
      <c r="UDA325" s="417" t="s">
        <v>773</v>
      </c>
      <c r="UDB325" s="414" t="s">
        <v>61</v>
      </c>
      <c r="UDC325" s="415">
        <v>15</v>
      </c>
      <c r="UDD325" s="418" t="s">
        <v>772</v>
      </c>
      <c r="UDE325" s="417" t="s">
        <v>773</v>
      </c>
      <c r="UDF325" s="414" t="s">
        <v>61</v>
      </c>
      <c r="UDG325" s="415">
        <v>15</v>
      </c>
      <c r="UDH325" s="418" t="s">
        <v>772</v>
      </c>
      <c r="UDI325" s="417" t="s">
        <v>773</v>
      </c>
      <c r="UDJ325" s="414" t="s">
        <v>61</v>
      </c>
      <c r="UDK325" s="415">
        <v>15</v>
      </c>
      <c r="UDL325" s="418" t="s">
        <v>772</v>
      </c>
      <c r="UDM325" s="417" t="s">
        <v>773</v>
      </c>
      <c r="UDN325" s="414" t="s">
        <v>61</v>
      </c>
      <c r="UDO325" s="415">
        <v>15</v>
      </c>
      <c r="UDP325" s="418" t="s">
        <v>772</v>
      </c>
      <c r="UDQ325" s="417" t="s">
        <v>773</v>
      </c>
      <c r="UDR325" s="414" t="s">
        <v>61</v>
      </c>
      <c r="UDS325" s="415">
        <v>15</v>
      </c>
      <c r="UDT325" s="418" t="s">
        <v>772</v>
      </c>
      <c r="UDU325" s="417" t="s">
        <v>773</v>
      </c>
      <c r="UDV325" s="414" t="s">
        <v>61</v>
      </c>
      <c r="UDW325" s="415">
        <v>15</v>
      </c>
      <c r="UDX325" s="418" t="s">
        <v>772</v>
      </c>
      <c r="UDY325" s="417" t="s">
        <v>773</v>
      </c>
      <c r="UDZ325" s="414" t="s">
        <v>61</v>
      </c>
      <c r="UEA325" s="415">
        <v>15</v>
      </c>
      <c r="UEB325" s="418" t="s">
        <v>772</v>
      </c>
      <c r="UEC325" s="417" t="s">
        <v>773</v>
      </c>
      <c r="UED325" s="414" t="s">
        <v>61</v>
      </c>
      <c r="UEE325" s="415">
        <v>15</v>
      </c>
      <c r="UEF325" s="418" t="s">
        <v>772</v>
      </c>
      <c r="UEG325" s="417" t="s">
        <v>773</v>
      </c>
      <c r="UEH325" s="414" t="s">
        <v>61</v>
      </c>
      <c r="UEI325" s="415">
        <v>15</v>
      </c>
      <c r="UEJ325" s="418" t="s">
        <v>772</v>
      </c>
      <c r="UEK325" s="417" t="s">
        <v>773</v>
      </c>
      <c r="UEL325" s="414" t="s">
        <v>61</v>
      </c>
      <c r="UEM325" s="415">
        <v>15</v>
      </c>
      <c r="UEN325" s="418" t="s">
        <v>772</v>
      </c>
      <c r="UEO325" s="417" t="s">
        <v>773</v>
      </c>
      <c r="UEP325" s="414" t="s">
        <v>61</v>
      </c>
      <c r="UEQ325" s="415">
        <v>15</v>
      </c>
      <c r="UER325" s="418" t="s">
        <v>772</v>
      </c>
      <c r="UES325" s="417" t="s">
        <v>773</v>
      </c>
      <c r="UET325" s="414" t="s">
        <v>61</v>
      </c>
      <c r="UEU325" s="415">
        <v>15</v>
      </c>
      <c r="UEV325" s="418" t="s">
        <v>772</v>
      </c>
      <c r="UEW325" s="417" t="s">
        <v>773</v>
      </c>
      <c r="UEX325" s="414" t="s">
        <v>61</v>
      </c>
      <c r="UEY325" s="415">
        <v>15</v>
      </c>
      <c r="UEZ325" s="418" t="s">
        <v>772</v>
      </c>
      <c r="UFA325" s="417" t="s">
        <v>773</v>
      </c>
      <c r="UFB325" s="414" t="s">
        <v>61</v>
      </c>
      <c r="UFC325" s="415">
        <v>15</v>
      </c>
      <c r="UFD325" s="418" t="s">
        <v>772</v>
      </c>
      <c r="UFE325" s="417" t="s">
        <v>773</v>
      </c>
      <c r="UFF325" s="414" t="s">
        <v>61</v>
      </c>
      <c r="UFG325" s="415">
        <v>15</v>
      </c>
      <c r="UFH325" s="418" t="s">
        <v>772</v>
      </c>
      <c r="UFI325" s="417" t="s">
        <v>773</v>
      </c>
      <c r="UFJ325" s="414" t="s">
        <v>61</v>
      </c>
      <c r="UFK325" s="415">
        <v>15</v>
      </c>
      <c r="UFL325" s="418" t="s">
        <v>772</v>
      </c>
      <c r="UFM325" s="417" t="s">
        <v>773</v>
      </c>
      <c r="UFN325" s="414" t="s">
        <v>61</v>
      </c>
      <c r="UFO325" s="415">
        <v>15</v>
      </c>
      <c r="UFP325" s="418" t="s">
        <v>772</v>
      </c>
      <c r="UFQ325" s="417" t="s">
        <v>773</v>
      </c>
      <c r="UFR325" s="414" t="s">
        <v>61</v>
      </c>
      <c r="UFS325" s="415">
        <v>15</v>
      </c>
      <c r="UFT325" s="418" t="s">
        <v>772</v>
      </c>
      <c r="UFU325" s="417" t="s">
        <v>773</v>
      </c>
      <c r="UFV325" s="414" t="s">
        <v>61</v>
      </c>
      <c r="UFW325" s="415">
        <v>15</v>
      </c>
      <c r="UFX325" s="418" t="s">
        <v>772</v>
      </c>
      <c r="UFY325" s="417" t="s">
        <v>773</v>
      </c>
      <c r="UFZ325" s="414" t="s">
        <v>61</v>
      </c>
      <c r="UGA325" s="415">
        <v>15</v>
      </c>
      <c r="UGB325" s="418" t="s">
        <v>772</v>
      </c>
      <c r="UGC325" s="417" t="s">
        <v>773</v>
      </c>
      <c r="UGD325" s="414" t="s">
        <v>61</v>
      </c>
      <c r="UGE325" s="415">
        <v>15</v>
      </c>
      <c r="UGF325" s="418" t="s">
        <v>772</v>
      </c>
      <c r="UGG325" s="417" t="s">
        <v>773</v>
      </c>
      <c r="UGH325" s="414" t="s">
        <v>61</v>
      </c>
      <c r="UGI325" s="415">
        <v>15</v>
      </c>
      <c r="UGJ325" s="418" t="s">
        <v>772</v>
      </c>
      <c r="UGK325" s="417" t="s">
        <v>773</v>
      </c>
      <c r="UGL325" s="414" t="s">
        <v>61</v>
      </c>
      <c r="UGM325" s="415">
        <v>15</v>
      </c>
      <c r="UGN325" s="418" t="s">
        <v>772</v>
      </c>
      <c r="UGO325" s="417" t="s">
        <v>773</v>
      </c>
      <c r="UGP325" s="414" t="s">
        <v>61</v>
      </c>
      <c r="UGQ325" s="415">
        <v>15</v>
      </c>
      <c r="UGR325" s="418" t="s">
        <v>772</v>
      </c>
      <c r="UGS325" s="417" t="s">
        <v>773</v>
      </c>
      <c r="UGT325" s="414" t="s">
        <v>61</v>
      </c>
      <c r="UGU325" s="415">
        <v>15</v>
      </c>
      <c r="UGV325" s="418" t="s">
        <v>772</v>
      </c>
      <c r="UGW325" s="417" t="s">
        <v>773</v>
      </c>
      <c r="UGX325" s="414" t="s">
        <v>61</v>
      </c>
      <c r="UGY325" s="415">
        <v>15</v>
      </c>
      <c r="UGZ325" s="418" t="s">
        <v>772</v>
      </c>
      <c r="UHA325" s="417" t="s">
        <v>773</v>
      </c>
      <c r="UHB325" s="414" t="s">
        <v>61</v>
      </c>
      <c r="UHC325" s="415">
        <v>15</v>
      </c>
      <c r="UHD325" s="418" t="s">
        <v>772</v>
      </c>
      <c r="UHE325" s="417" t="s">
        <v>773</v>
      </c>
      <c r="UHF325" s="414" t="s">
        <v>61</v>
      </c>
      <c r="UHG325" s="415">
        <v>15</v>
      </c>
      <c r="UHH325" s="418" t="s">
        <v>772</v>
      </c>
      <c r="UHI325" s="417" t="s">
        <v>773</v>
      </c>
      <c r="UHJ325" s="414" t="s">
        <v>61</v>
      </c>
      <c r="UHK325" s="415">
        <v>15</v>
      </c>
      <c r="UHL325" s="418" t="s">
        <v>772</v>
      </c>
      <c r="UHM325" s="417" t="s">
        <v>773</v>
      </c>
      <c r="UHN325" s="414" t="s">
        <v>61</v>
      </c>
      <c r="UHO325" s="415">
        <v>15</v>
      </c>
      <c r="UHP325" s="418" t="s">
        <v>772</v>
      </c>
      <c r="UHQ325" s="417" t="s">
        <v>773</v>
      </c>
      <c r="UHR325" s="414" t="s">
        <v>61</v>
      </c>
      <c r="UHS325" s="415">
        <v>15</v>
      </c>
      <c r="UHT325" s="418" t="s">
        <v>772</v>
      </c>
      <c r="UHU325" s="417" t="s">
        <v>773</v>
      </c>
      <c r="UHV325" s="414" t="s">
        <v>61</v>
      </c>
      <c r="UHW325" s="415">
        <v>15</v>
      </c>
      <c r="UHX325" s="418" t="s">
        <v>772</v>
      </c>
      <c r="UHY325" s="417" t="s">
        <v>773</v>
      </c>
      <c r="UHZ325" s="414" t="s">
        <v>61</v>
      </c>
      <c r="UIA325" s="415">
        <v>15</v>
      </c>
      <c r="UIB325" s="418" t="s">
        <v>772</v>
      </c>
      <c r="UIC325" s="417" t="s">
        <v>773</v>
      </c>
      <c r="UID325" s="414" t="s">
        <v>61</v>
      </c>
      <c r="UIE325" s="415">
        <v>15</v>
      </c>
      <c r="UIF325" s="418" t="s">
        <v>772</v>
      </c>
      <c r="UIG325" s="417" t="s">
        <v>773</v>
      </c>
      <c r="UIH325" s="414" t="s">
        <v>61</v>
      </c>
      <c r="UII325" s="415">
        <v>15</v>
      </c>
      <c r="UIJ325" s="418" t="s">
        <v>772</v>
      </c>
      <c r="UIK325" s="417" t="s">
        <v>773</v>
      </c>
      <c r="UIL325" s="414" t="s">
        <v>61</v>
      </c>
      <c r="UIM325" s="415">
        <v>15</v>
      </c>
      <c r="UIN325" s="418" t="s">
        <v>772</v>
      </c>
      <c r="UIO325" s="417" t="s">
        <v>773</v>
      </c>
      <c r="UIP325" s="414" t="s">
        <v>61</v>
      </c>
      <c r="UIQ325" s="415">
        <v>15</v>
      </c>
      <c r="UIR325" s="418" t="s">
        <v>772</v>
      </c>
      <c r="UIS325" s="417" t="s">
        <v>773</v>
      </c>
      <c r="UIT325" s="414" t="s">
        <v>61</v>
      </c>
      <c r="UIU325" s="415">
        <v>15</v>
      </c>
      <c r="UIV325" s="418" t="s">
        <v>772</v>
      </c>
      <c r="UIW325" s="417" t="s">
        <v>773</v>
      </c>
      <c r="UIX325" s="414" t="s">
        <v>61</v>
      </c>
      <c r="UIY325" s="415">
        <v>15</v>
      </c>
      <c r="UIZ325" s="418" t="s">
        <v>772</v>
      </c>
      <c r="UJA325" s="417" t="s">
        <v>773</v>
      </c>
      <c r="UJB325" s="414" t="s">
        <v>61</v>
      </c>
      <c r="UJC325" s="415">
        <v>15</v>
      </c>
      <c r="UJD325" s="418" t="s">
        <v>772</v>
      </c>
      <c r="UJE325" s="417" t="s">
        <v>773</v>
      </c>
      <c r="UJF325" s="414" t="s">
        <v>61</v>
      </c>
      <c r="UJG325" s="415">
        <v>15</v>
      </c>
      <c r="UJH325" s="418" t="s">
        <v>772</v>
      </c>
      <c r="UJI325" s="417" t="s">
        <v>773</v>
      </c>
      <c r="UJJ325" s="414" t="s">
        <v>61</v>
      </c>
      <c r="UJK325" s="415">
        <v>15</v>
      </c>
      <c r="UJL325" s="418" t="s">
        <v>772</v>
      </c>
      <c r="UJM325" s="417" t="s">
        <v>773</v>
      </c>
      <c r="UJN325" s="414" t="s">
        <v>61</v>
      </c>
      <c r="UJO325" s="415">
        <v>15</v>
      </c>
      <c r="UJP325" s="418" t="s">
        <v>772</v>
      </c>
      <c r="UJQ325" s="417" t="s">
        <v>773</v>
      </c>
      <c r="UJR325" s="414" t="s">
        <v>61</v>
      </c>
      <c r="UJS325" s="415">
        <v>15</v>
      </c>
      <c r="UJT325" s="418" t="s">
        <v>772</v>
      </c>
      <c r="UJU325" s="417" t="s">
        <v>773</v>
      </c>
      <c r="UJV325" s="414" t="s">
        <v>61</v>
      </c>
      <c r="UJW325" s="415">
        <v>15</v>
      </c>
      <c r="UJX325" s="418" t="s">
        <v>772</v>
      </c>
      <c r="UJY325" s="417" t="s">
        <v>773</v>
      </c>
      <c r="UJZ325" s="414" t="s">
        <v>61</v>
      </c>
      <c r="UKA325" s="415">
        <v>15</v>
      </c>
      <c r="UKB325" s="418" t="s">
        <v>772</v>
      </c>
      <c r="UKC325" s="417" t="s">
        <v>773</v>
      </c>
      <c r="UKD325" s="414" t="s">
        <v>61</v>
      </c>
      <c r="UKE325" s="415">
        <v>15</v>
      </c>
      <c r="UKF325" s="418" t="s">
        <v>772</v>
      </c>
      <c r="UKG325" s="417" t="s">
        <v>773</v>
      </c>
      <c r="UKH325" s="414" t="s">
        <v>61</v>
      </c>
      <c r="UKI325" s="415">
        <v>15</v>
      </c>
      <c r="UKJ325" s="418" t="s">
        <v>772</v>
      </c>
      <c r="UKK325" s="417" t="s">
        <v>773</v>
      </c>
      <c r="UKL325" s="414" t="s">
        <v>61</v>
      </c>
      <c r="UKM325" s="415">
        <v>15</v>
      </c>
      <c r="UKN325" s="418" t="s">
        <v>772</v>
      </c>
      <c r="UKO325" s="417" t="s">
        <v>773</v>
      </c>
      <c r="UKP325" s="414" t="s">
        <v>61</v>
      </c>
      <c r="UKQ325" s="415">
        <v>15</v>
      </c>
      <c r="UKR325" s="418" t="s">
        <v>772</v>
      </c>
      <c r="UKS325" s="417" t="s">
        <v>773</v>
      </c>
      <c r="UKT325" s="414" t="s">
        <v>61</v>
      </c>
      <c r="UKU325" s="415">
        <v>15</v>
      </c>
      <c r="UKV325" s="418" t="s">
        <v>772</v>
      </c>
      <c r="UKW325" s="417" t="s">
        <v>773</v>
      </c>
      <c r="UKX325" s="414" t="s">
        <v>61</v>
      </c>
      <c r="UKY325" s="415">
        <v>15</v>
      </c>
      <c r="UKZ325" s="418" t="s">
        <v>772</v>
      </c>
      <c r="ULA325" s="417" t="s">
        <v>773</v>
      </c>
      <c r="ULB325" s="414" t="s">
        <v>61</v>
      </c>
      <c r="ULC325" s="415">
        <v>15</v>
      </c>
      <c r="ULD325" s="418" t="s">
        <v>772</v>
      </c>
      <c r="ULE325" s="417" t="s">
        <v>773</v>
      </c>
      <c r="ULF325" s="414" t="s">
        <v>61</v>
      </c>
      <c r="ULG325" s="415">
        <v>15</v>
      </c>
      <c r="ULH325" s="418" t="s">
        <v>772</v>
      </c>
      <c r="ULI325" s="417" t="s">
        <v>773</v>
      </c>
      <c r="ULJ325" s="414" t="s">
        <v>61</v>
      </c>
      <c r="ULK325" s="415">
        <v>15</v>
      </c>
      <c r="ULL325" s="418" t="s">
        <v>772</v>
      </c>
      <c r="ULM325" s="417" t="s">
        <v>773</v>
      </c>
      <c r="ULN325" s="414" t="s">
        <v>61</v>
      </c>
      <c r="ULO325" s="415">
        <v>15</v>
      </c>
      <c r="ULP325" s="418" t="s">
        <v>772</v>
      </c>
      <c r="ULQ325" s="417" t="s">
        <v>773</v>
      </c>
      <c r="ULR325" s="414" t="s">
        <v>61</v>
      </c>
      <c r="ULS325" s="415">
        <v>15</v>
      </c>
      <c r="ULT325" s="418" t="s">
        <v>772</v>
      </c>
      <c r="ULU325" s="417" t="s">
        <v>773</v>
      </c>
      <c r="ULV325" s="414" t="s">
        <v>61</v>
      </c>
      <c r="ULW325" s="415">
        <v>15</v>
      </c>
      <c r="ULX325" s="418" t="s">
        <v>772</v>
      </c>
      <c r="ULY325" s="417" t="s">
        <v>773</v>
      </c>
      <c r="ULZ325" s="414" t="s">
        <v>61</v>
      </c>
      <c r="UMA325" s="415">
        <v>15</v>
      </c>
      <c r="UMB325" s="418" t="s">
        <v>772</v>
      </c>
      <c r="UMC325" s="417" t="s">
        <v>773</v>
      </c>
      <c r="UMD325" s="414" t="s">
        <v>61</v>
      </c>
      <c r="UME325" s="415">
        <v>15</v>
      </c>
      <c r="UMF325" s="418" t="s">
        <v>772</v>
      </c>
      <c r="UMG325" s="417" t="s">
        <v>773</v>
      </c>
      <c r="UMH325" s="414" t="s">
        <v>61</v>
      </c>
      <c r="UMI325" s="415">
        <v>15</v>
      </c>
      <c r="UMJ325" s="418" t="s">
        <v>772</v>
      </c>
      <c r="UMK325" s="417" t="s">
        <v>773</v>
      </c>
      <c r="UML325" s="414" t="s">
        <v>61</v>
      </c>
      <c r="UMM325" s="415">
        <v>15</v>
      </c>
      <c r="UMN325" s="418" t="s">
        <v>772</v>
      </c>
      <c r="UMO325" s="417" t="s">
        <v>773</v>
      </c>
      <c r="UMP325" s="414" t="s">
        <v>61</v>
      </c>
      <c r="UMQ325" s="415">
        <v>15</v>
      </c>
      <c r="UMR325" s="418" t="s">
        <v>772</v>
      </c>
      <c r="UMS325" s="417" t="s">
        <v>773</v>
      </c>
      <c r="UMT325" s="414" t="s">
        <v>61</v>
      </c>
      <c r="UMU325" s="415">
        <v>15</v>
      </c>
      <c r="UMV325" s="418" t="s">
        <v>772</v>
      </c>
      <c r="UMW325" s="417" t="s">
        <v>773</v>
      </c>
      <c r="UMX325" s="414" t="s">
        <v>61</v>
      </c>
      <c r="UMY325" s="415">
        <v>15</v>
      </c>
      <c r="UMZ325" s="418" t="s">
        <v>772</v>
      </c>
      <c r="UNA325" s="417" t="s">
        <v>773</v>
      </c>
      <c r="UNB325" s="414" t="s">
        <v>61</v>
      </c>
      <c r="UNC325" s="415">
        <v>15</v>
      </c>
      <c r="UND325" s="418" t="s">
        <v>772</v>
      </c>
      <c r="UNE325" s="417" t="s">
        <v>773</v>
      </c>
      <c r="UNF325" s="414" t="s">
        <v>61</v>
      </c>
      <c r="UNG325" s="415">
        <v>15</v>
      </c>
      <c r="UNH325" s="418" t="s">
        <v>772</v>
      </c>
      <c r="UNI325" s="417" t="s">
        <v>773</v>
      </c>
      <c r="UNJ325" s="414" t="s">
        <v>61</v>
      </c>
      <c r="UNK325" s="415">
        <v>15</v>
      </c>
      <c r="UNL325" s="418" t="s">
        <v>772</v>
      </c>
      <c r="UNM325" s="417" t="s">
        <v>773</v>
      </c>
      <c r="UNN325" s="414" t="s">
        <v>61</v>
      </c>
      <c r="UNO325" s="415">
        <v>15</v>
      </c>
      <c r="UNP325" s="418" t="s">
        <v>772</v>
      </c>
      <c r="UNQ325" s="417" t="s">
        <v>773</v>
      </c>
      <c r="UNR325" s="414" t="s">
        <v>61</v>
      </c>
      <c r="UNS325" s="415">
        <v>15</v>
      </c>
      <c r="UNT325" s="418" t="s">
        <v>772</v>
      </c>
      <c r="UNU325" s="417" t="s">
        <v>773</v>
      </c>
      <c r="UNV325" s="414" t="s">
        <v>61</v>
      </c>
      <c r="UNW325" s="415">
        <v>15</v>
      </c>
      <c r="UNX325" s="418" t="s">
        <v>772</v>
      </c>
      <c r="UNY325" s="417" t="s">
        <v>773</v>
      </c>
      <c r="UNZ325" s="414" t="s">
        <v>61</v>
      </c>
      <c r="UOA325" s="415">
        <v>15</v>
      </c>
      <c r="UOB325" s="418" t="s">
        <v>772</v>
      </c>
      <c r="UOC325" s="417" t="s">
        <v>773</v>
      </c>
      <c r="UOD325" s="414" t="s">
        <v>61</v>
      </c>
      <c r="UOE325" s="415">
        <v>15</v>
      </c>
      <c r="UOF325" s="418" t="s">
        <v>772</v>
      </c>
      <c r="UOG325" s="417" t="s">
        <v>773</v>
      </c>
      <c r="UOH325" s="414" t="s">
        <v>61</v>
      </c>
      <c r="UOI325" s="415">
        <v>15</v>
      </c>
      <c r="UOJ325" s="418" t="s">
        <v>772</v>
      </c>
      <c r="UOK325" s="417" t="s">
        <v>773</v>
      </c>
      <c r="UOL325" s="414" t="s">
        <v>61</v>
      </c>
      <c r="UOM325" s="415">
        <v>15</v>
      </c>
      <c r="UON325" s="418" t="s">
        <v>772</v>
      </c>
      <c r="UOO325" s="417" t="s">
        <v>773</v>
      </c>
      <c r="UOP325" s="414" t="s">
        <v>61</v>
      </c>
      <c r="UOQ325" s="415">
        <v>15</v>
      </c>
      <c r="UOR325" s="418" t="s">
        <v>772</v>
      </c>
      <c r="UOS325" s="417" t="s">
        <v>773</v>
      </c>
      <c r="UOT325" s="414" t="s">
        <v>61</v>
      </c>
      <c r="UOU325" s="415">
        <v>15</v>
      </c>
      <c r="UOV325" s="418" t="s">
        <v>772</v>
      </c>
      <c r="UOW325" s="417" t="s">
        <v>773</v>
      </c>
      <c r="UOX325" s="414" t="s">
        <v>61</v>
      </c>
      <c r="UOY325" s="415">
        <v>15</v>
      </c>
      <c r="UOZ325" s="418" t="s">
        <v>772</v>
      </c>
      <c r="UPA325" s="417" t="s">
        <v>773</v>
      </c>
      <c r="UPB325" s="414" t="s">
        <v>61</v>
      </c>
      <c r="UPC325" s="415">
        <v>15</v>
      </c>
      <c r="UPD325" s="418" t="s">
        <v>772</v>
      </c>
      <c r="UPE325" s="417" t="s">
        <v>773</v>
      </c>
      <c r="UPF325" s="414" t="s">
        <v>61</v>
      </c>
      <c r="UPG325" s="415">
        <v>15</v>
      </c>
      <c r="UPH325" s="418" t="s">
        <v>772</v>
      </c>
      <c r="UPI325" s="417" t="s">
        <v>773</v>
      </c>
      <c r="UPJ325" s="414" t="s">
        <v>61</v>
      </c>
      <c r="UPK325" s="415">
        <v>15</v>
      </c>
      <c r="UPL325" s="418" t="s">
        <v>772</v>
      </c>
      <c r="UPM325" s="417" t="s">
        <v>773</v>
      </c>
      <c r="UPN325" s="414" t="s">
        <v>61</v>
      </c>
      <c r="UPO325" s="415">
        <v>15</v>
      </c>
      <c r="UPP325" s="418" t="s">
        <v>772</v>
      </c>
      <c r="UPQ325" s="417" t="s">
        <v>773</v>
      </c>
      <c r="UPR325" s="414" t="s">
        <v>61</v>
      </c>
      <c r="UPS325" s="415">
        <v>15</v>
      </c>
      <c r="UPT325" s="418" t="s">
        <v>772</v>
      </c>
      <c r="UPU325" s="417" t="s">
        <v>773</v>
      </c>
      <c r="UPV325" s="414" t="s">
        <v>61</v>
      </c>
      <c r="UPW325" s="415">
        <v>15</v>
      </c>
      <c r="UPX325" s="418" t="s">
        <v>772</v>
      </c>
      <c r="UPY325" s="417" t="s">
        <v>773</v>
      </c>
      <c r="UPZ325" s="414" t="s">
        <v>61</v>
      </c>
      <c r="UQA325" s="415">
        <v>15</v>
      </c>
      <c r="UQB325" s="418" t="s">
        <v>772</v>
      </c>
      <c r="UQC325" s="417" t="s">
        <v>773</v>
      </c>
      <c r="UQD325" s="414" t="s">
        <v>61</v>
      </c>
      <c r="UQE325" s="415">
        <v>15</v>
      </c>
      <c r="UQF325" s="418" t="s">
        <v>772</v>
      </c>
      <c r="UQG325" s="417" t="s">
        <v>773</v>
      </c>
      <c r="UQH325" s="414" t="s">
        <v>61</v>
      </c>
      <c r="UQI325" s="415">
        <v>15</v>
      </c>
      <c r="UQJ325" s="418" t="s">
        <v>772</v>
      </c>
      <c r="UQK325" s="417" t="s">
        <v>773</v>
      </c>
      <c r="UQL325" s="414" t="s">
        <v>61</v>
      </c>
      <c r="UQM325" s="415">
        <v>15</v>
      </c>
      <c r="UQN325" s="418" t="s">
        <v>772</v>
      </c>
      <c r="UQO325" s="417" t="s">
        <v>773</v>
      </c>
      <c r="UQP325" s="414" t="s">
        <v>61</v>
      </c>
      <c r="UQQ325" s="415">
        <v>15</v>
      </c>
      <c r="UQR325" s="418" t="s">
        <v>772</v>
      </c>
      <c r="UQS325" s="417" t="s">
        <v>773</v>
      </c>
      <c r="UQT325" s="414" t="s">
        <v>61</v>
      </c>
      <c r="UQU325" s="415">
        <v>15</v>
      </c>
      <c r="UQV325" s="418" t="s">
        <v>772</v>
      </c>
      <c r="UQW325" s="417" t="s">
        <v>773</v>
      </c>
      <c r="UQX325" s="414" t="s">
        <v>61</v>
      </c>
      <c r="UQY325" s="415">
        <v>15</v>
      </c>
      <c r="UQZ325" s="418" t="s">
        <v>772</v>
      </c>
      <c r="URA325" s="417" t="s">
        <v>773</v>
      </c>
      <c r="URB325" s="414" t="s">
        <v>61</v>
      </c>
      <c r="URC325" s="415">
        <v>15</v>
      </c>
      <c r="URD325" s="418" t="s">
        <v>772</v>
      </c>
      <c r="URE325" s="417" t="s">
        <v>773</v>
      </c>
      <c r="URF325" s="414" t="s">
        <v>61</v>
      </c>
      <c r="URG325" s="415">
        <v>15</v>
      </c>
      <c r="URH325" s="418" t="s">
        <v>772</v>
      </c>
      <c r="URI325" s="417" t="s">
        <v>773</v>
      </c>
      <c r="URJ325" s="414" t="s">
        <v>61</v>
      </c>
      <c r="URK325" s="415">
        <v>15</v>
      </c>
      <c r="URL325" s="418" t="s">
        <v>772</v>
      </c>
      <c r="URM325" s="417" t="s">
        <v>773</v>
      </c>
      <c r="URN325" s="414" t="s">
        <v>61</v>
      </c>
      <c r="URO325" s="415">
        <v>15</v>
      </c>
      <c r="URP325" s="418" t="s">
        <v>772</v>
      </c>
      <c r="URQ325" s="417" t="s">
        <v>773</v>
      </c>
      <c r="URR325" s="414" t="s">
        <v>61</v>
      </c>
      <c r="URS325" s="415">
        <v>15</v>
      </c>
      <c r="URT325" s="418" t="s">
        <v>772</v>
      </c>
      <c r="URU325" s="417" t="s">
        <v>773</v>
      </c>
      <c r="URV325" s="414" t="s">
        <v>61</v>
      </c>
      <c r="URW325" s="415">
        <v>15</v>
      </c>
      <c r="URX325" s="418" t="s">
        <v>772</v>
      </c>
      <c r="URY325" s="417" t="s">
        <v>773</v>
      </c>
      <c r="URZ325" s="414" t="s">
        <v>61</v>
      </c>
      <c r="USA325" s="415">
        <v>15</v>
      </c>
      <c r="USB325" s="418" t="s">
        <v>772</v>
      </c>
      <c r="USC325" s="417" t="s">
        <v>773</v>
      </c>
      <c r="USD325" s="414" t="s">
        <v>61</v>
      </c>
      <c r="USE325" s="415">
        <v>15</v>
      </c>
      <c r="USF325" s="418" t="s">
        <v>772</v>
      </c>
      <c r="USG325" s="417" t="s">
        <v>773</v>
      </c>
      <c r="USH325" s="414" t="s">
        <v>61</v>
      </c>
      <c r="USI325" s="415">
        <v>15</v>
      </c>
      <c r="USJ325" s="418" t="s">
        <v>772</v>
      </c>
      <c r="USK325" s="417" t="s">
        <v>773</v>
      </c>
      <c r="USL325" s="414" t="s">
        <v>61</v>
      </c>
      <c r="USM325" s="415">
        <v>15</v>
      </c>
      <c r="USN325" s="418" t="s">
        <v>772</v>
      </c>
      <c r="USO325" s="417" t="s">
        <v>773</v>
      </c>
      <c r="USP325" s="414" t="s">
        <v>61</v>
      </c>
      <c r="USQ325" s="415">
        <v>15</v>
      </c>
      <c r="USR325" s="418" t="s">
        <v>772</v>
      </c>
      <c r="USS325" s="417" t="s">
        <v>773</v>
      </c>
      <c r="UST325" s="414" t="s">
        <v>61</v>
      </c>
      <c r="USU325" s="415">
        <v>15</v>
      </c>
      <c r="USV325" s="418" t="s">
        <v>772</v>
      </c>
      <c r="USW325" s="417" t="s">
        <v>773</v>
      </c>
      <c r="USX325" s="414" t="s">
        <v>61</v>
      </c>
      <c r="USY325" s="415">
        <v>15</v>
      </c>
      <c r="USZ325" s="418" t="s">
        <v>772</v>
      </c>
      <c r="UTA325" s="417" t="s">
        <v>773</v>
      </c>
      <c r="UTB325" s="414" t="s">
        <v>61</v>
      </c>
      <c r="UTC325" s="415">
        <v>15</v>
      </c>
      <c r="UTD325" s="418" t="s">
        <v>772</v>
      </c>
      <c r="UTE325" s="417" t="s">
        <v>773</v>
      </c>
      <c r="UTF325" s="414" t="s">
        <v>61</v>
      </c>
      <c r="UTG325" s="415">
        <v>15</v>
      </c>
      <c r="UTH325" s="418" t="s">
        <v>772</v>
      </c>
      <c r="UTI325" s="417" t="s">
        <v>773</v>
      </c>
      <c r="UTJ325" s="414" t="s">
        <v>61</v>
      </c>
      <c r="UTK325" s="415">
        <v>15</v>
      </c>
      <c r="UTL325" s="418" t="s">
        <v>772</v>
      </c>
      <c r="UTM325" s="417" t="s">
        <v>773</v>
      </c>
      <c r="UTN325" s="414" t="s">
        <v>61</v>
      </c>
      <c r="UTO325" s="415">
        <v>15</v>
      </c>
      <c r="UTP325" s="418" t="s">
        <v>772</v>
      </c>
      <c r="UTQ325" s="417" t="s">
        <v>773</v>
      </c>
      <c r="UTR325" s="414" t="s">
        <v>61</v>
      </c>
      <c r="UTS325" s="415">
        <v>15</v>
      </c>
      <c r="UTT325" s="418" t="s">
        <v>772</v>
      </c>
      <c r="UTU325" s="417" t="s">
        <v>773</v>
      </c>
      <c r="UTV325" s="414" t="s">
        <v>61</v>
      </c>
      <c r="UTW325" s="415">
        <v>15</v>
      </c>
      <c r="UTX325" s="418" t="s">
        <v>772</v>
      </c>
      <c r="UTY325" s="417" t="s">
        <v>773</v>
      </c>
      <c r="UTZ325" s="414" t="s">
        <v>61</v>
      </c>
      <c r="UUA325" s="415">
        <v>15</v>
      </c>
      <c r="UUB325" s="418" t="s">
        <v>772</v>
      </c>
      <c r="UUC325" s="417" t="s">
        <v>773</v>
      </c>
      <c r="UUD325" s="414" t="s">
        <v>61</v>
      </c>
      <c r="UUE325" s="415">
        <v>15</v>
      </c>
      <c r="UUF325" s="418" t="s">
        <v>772</v>
      </c>
      <c r="UUG325" s="417" t="s">
        <v>773</v>
      </c>
      <c r="UUH325" s="414" t="s">
        <v>61</v>
      </c>
      <c r="UUI325" s="415">
        <v>15</v>
      </c>
      <c r="UUJ325" s="418" t="s">
        <v>772</v>
      </c>
      <c r="UUK325" s="417" t="s">
        <v>773</v>
      </c>
      <c r="UUL325" s="414" t="s">
        <v>61</v>
      </c>
      <c r="UUM325" s="415">
        <v>15</v>
      </c>
      <c r="UUN325" s="418" t="s">
        <v>772</v>
      </c>
      <c r="UUO325" s="417" t="s">
        <v>773</v>
      </c>
      <c r="UUP325" s="414" t="s">
        <v>61</v>
      </c>
      <c r="UUQ325" s="415">
        <v>15</v>
      </c>
      <c r="UUR325" s="418" t="s">
        <v>772</v>
      </c>
      <c r="UUS325" s="417" t="s">
        <v>773</v>
      </c>
      <c r="UUT325" s="414" t="s">
        <v>61</v>
      </c>
      <c r="UUU325" s="415">
        <v>15</v>
      </c>
      <c r="UUV325" s="418" t="s">
        <v>772</v>
      </c>
      <c r="UUW325" s="417" t="s">
        <v>773</v>
      </c>
      <c r="UUX325" s="414" t="s">
        <v>61</v>
      </c>
      <c r="UUY325" s="415">
        <v>15</v>
      </c>
      <c r="UUZ325" s="418" t="s">
        <v>772</v>
      </c>
      <c r="UVA325" s="417" t="s">
        <v>773</v>
      </c>
      <c r="UVB325" s="414" t="s">
        <v>61</v>
      </c>
      <c r="UVC325" s="415">
        <v>15</v>
      </c>
      <c r="UVD325" s="418" t="s">
        <v>772</v>
      </c>
      <c r="UVE325" s="417" t="s">
        <v>773</v>
      </c>
      <c r="UVF325" s="414" t="s">
        <v>61</v>
      </c>
      <c r="UVG325" s="415">
        <v>15</v>
      </c>
      <c r="UVH325" s="418" t="s">
        <v>772</v>
      </c>
      <c r="UVI325" s="417" t="s">
        <v>773</v>
      </c>
      <c r="UVJ325" s="414" t="s">
        <v>61</v>
      </c>
      <c r="UVK325" s="415">
        <v>15</v>
      </c>
      <c r="UVL325" s="418" t="s">
        <v>772</v>
      </c>
      <c r="UVM325" s="417" t="s">
        <v>773</v>
      </c>
      <c r="UVN325" s="414" t="s">
        <v>61</v>
      </c>
      <c r="UVO325" s="415">
        <v>15</v>
      </c>
      <c r="UVP325" s="418" t="s">
        <v>772</v>
      </c>
      <c r="UVQ325" s="417" t="s">
        <v>773</v>
      </c>
      <c r="UVR325" s="414" t="s">
        <v>61</v>
      </c>
      <c r="UVS325" s="415">
        <v>15</v>
      </c>
      <c r="UVT325" s="418" t="s">
        <v>772</v>
      </c>
      <c r="UVU325" s="417" t="s">
        <v>773</v>
      </c>
      <c r="UVV325" s="414" t="s">
        <v>61</v>
      </c>
      <c r="UVW325" s="415">
        <v>15</v>
      </c>
      <c r="UVX325" s="418" t="s">
        <v>772</v>
      </c>
      <c r="UVY325" s="417" t="s">
        <v>773</v>
      </c>
      <c r="UVZ325" s="414" t="s">
        <v>61</v>
      </c>
      <c r="UWA325" s="415">
        <v>15</v>
      </c>
      <c r="UWB325" s="418" t="s">
        <v>772</v>
      </c>
      <c r="UWC325" s="417" t="s">
        <v>773</v>
      </c>
      <c r="UWD325" s="414" t="s">
        <v>61</v>
      </c>
      <c r="UWE325" s="415">
        <v>15</v>
      </c>
      <c r="UWF325" s="418" t="s">
        <v>772</v>
      </c>
      <c r="UWG325" s="417" t="s">
        <v>773</v>
      </c>
      <c r="UWH325" s="414" t="s">
        <v>61</v>
      </c>
      <c r="UWI325" s="415">
        <v>15</v>
      </c>
      <c r="UWJ325" s="418" t="s">
        <v>772</v>
      </c>
      <c r="UWK325" s="417" t="s">
        <v>773</v>
      </c>
      <c r="UWL325" s="414" t="s">
        <v>61</v>
      </c>
      <c r="UWM325" s="415">
        <v>15</v>
      </c>
      <c r="UWN325" s="418" t="s">
        <v>772</v>
      </c>
      <c r="UWO325" s="417" t="s">
        <v>773</v>
      </c>
      <c r="UWP325" s="414" t="s">
        <v>61</v>
      </c>
      <c r="UWQ325" s="415">
        <v>15</v>
      </c>
      <c r="UWR325" s="418" t="s">
        <v>772</v>
      </c>
      <c r="UWS325" s="417" t="s">
        <v>773</v>
      </c>
      <c r="UWT325" s="414" t="s">
        <v>61</v>
      </c>
      <c r="UWU325" s="415">
        <v>15</v>
      </c>
      <c r="UWV325" s="418" t="s">
        <v>772</v>
      </c>
      <c r="UWW325" s="417" t="s">
        <v>773</v>
      </c>
      <c r="UWX325" s="414" t="s">
        <v>61</v>
      </c>
      <c r="UWY325" s="415">
        <v>15</v>
      </c>
      <c r="UWZ325" s="418" t="s">
        <v>772</v>
      </c>
      <c r="UXA325" s="417" t="s">
        <v>773</v>
      </c>
      <c r="UXB325" s="414" t="s">
        <v>61</v>
      </c>
      <c r="UXC325" s="415">
        <v>15</v>
      </c>
      <c r="UXD325" s="418" t="s">
        <v>772</v>
      </c>
      <c r="UXE325" s="417" t="s">
        <v>773</v>
      </c>
      <c r="UXF325" s="414" t="s">
        <v>61</v>
      </c>
      <c r="UXG325" s="415">
        <v>15</v>
      </c>
      <c r="UXH325" s="418" t="s">
        <v>772</v>
      </c>
      <c r="UXI325" s="417" t="s">
        <v>773</v>
      </c>
      <c r="UXJ325" s="414" t="s">
        <v>61</v>
      </c>
      <c r="UXK325" s="415">
        <v>15</v>
      </c>
      <c r="UXL325" s="418" t="s">
        <v>772</v>
      </c>
      <c r="UXM325" s="417" t="s">
        <v>773</v>
      </c>
      <c r="UXN325" s="414" t="s">
        <v>61</v>
      </c>
      <c r="UXO325" s="415">
        <v>15</v>
      </c>
      <c r="UXP325" s="418" t="s">
        <v>772</v>
      </c>
      <c r="UXQ325" s="417" t="s">
        <v>773</v>
      </c>
      <c r="UXR325" s="414" t="s">
        <v>61</v>
      </c>
      <c r="UXS325" s="415">
        <v>15</v>
      </c>
      <c r="UXT325" s="418" t="s">
        <v>772</v>
      </c>
      <c r="UXU325" s="417" t="s">
        <v>773</v>
      </c>
      <c r="UXV325" s="414" t="s">
        <v>61</v>
      </c>
      <c r="UXW325" s="415">
        <v>15</v>
      </c>
      <c r="UXX325" s="418" t="s">
        <v>772</v>
      </c>
      <c r="UXY325" s="417" t="s">
        <v>773</v>
      </c>
      <c r="UXZ325" s="414" t="s">
        <v>61</v>
      </c>
      <c r="UYA325" s="415">
        <v>15</v>
      </c>
      <c r="UYB325" s="418" t="s">
        <v>772</v>
      </c>
      <c r="UYC325" s="417" t="s">
        <v>773</v>
      </c>
      <c r="UYD325" s="414" t="s">
        <v>61</v>
      </c>
      <c r="UYE325" s="415">
        <v>15</v>
      </c>
      <c r="UYF325" s="418" t="s">
        <v>772</v>
      </c>
      <c r="UYG325" s="417" t="s">
        <v>773</v>
      </c>
      <c r="UYH325" s="414" t="s">
        <v>61</v>
      </c>
      <c r="UYI325" s="415">
        <v>15</v>
      </c>
      <c r="UYJ325" s="418" t="s">
        <v>772</v>
      </c>
      <c r="UYK325" s="417" t="s">
        <v>773</v>
      </c>
      <c r="UYL325" s="414" t="s">
        <v>61</v>
      </c>
      <c r="UYM325" s="415">
        <v>15</v>
      </c>
      <c r="UYN325" s="418" t="s">
        <v>772</v>
      </c>
      <c r="UYO325" s="417" t="s">
        <v>773</v>
      </c>
      <c r="UYP325" s="414" t="s">
        <v>61</v>
      </c>
      <c r="UYQ325" s="415">
        <v>15</v>
      </c>
      <c r="UYR325" s="418" t="s">
        <v>772</v>
      </c>
      <c r="UYS325" s="417" t="s">
        <v>773</v>
      </c>
      <c r="UYT325" s="414" t="s">
        <v>61</v>
      </c>
      <c r="UYU325" s="415">
        <v>15</v>
      </c>
      <c r="UYV325" s="418" t="s">
        <v>772</v>
      </c>
      <c r="UYW325" s="417" t="s">
        <v>773</v>
      </c>
      <c r="UYX325" s="414" t="s">
        <v>61</v>
      </c>
      <c r="UYY325" s="415">
        <v>15</v>
      </c>
      <c r="UYZ325" s="418" t="s">
        <v>772</v>
      </c>
      <c r="UZA325" s="417" t="s">
        <v>773</v>
      </c>
      <c r="UZB325" s="414" t="s">
        <v>61</v>
      </c>
      <c r="UZC325" s="415">
        <v>15</v>
      </c>
      <c r="UZD325" s="418" t="s">
        <v>772</v>
      </c>
      <c r="UZE325" s="417" t="s">
        <v>773</v>
      </c>
      <c r="UZF325" s="414" t="s">
        <v>61</v>
      </c>
      <c r="UZG325" s="415">
        <v>15</v>
      </c>
      <c r="UZH325" s="418" t="s">
        <v>772</v>
      </c>
      <c r="UZI325" s="417" t="s">
        <v>773</v>
      </c>
      <c r="UZJ325" s="414" t="s">
        <v>61</v>
      </c>
      <c r="UZK325" s="415">
        <v>15</v>
      </c>
      <c r="UZL325" s="418" t="s">
        <v>772</v>
      </c>
      <c r="UZM325" s="417" t="s">
        <v>773</v>
      </c>
      <c r="UZN325" s="414" t="s">
        <v>61</v>
      </c>
      <c r="UZO325" s="415">
        <v>15</v>
      </c>
      <c r="UZP325" s="418" t="s">
        <v>772</v>
      </c>
      <c r="UZQ325" s="417" t="s">
        <v>773</v>
      </c>
      <c r="UZR325" s="414" t="s">
        <v>61</v>
      </c>
      <c r="UZS325" s="415">
        <v>15</v>
      </c>
      <c r="UZT325" s="418" t="s">
        <v>772</v>
      </c>
      <c r="UZU325" s="417" t="s">
        <v>773</v>
      </c>
      <c r="UZV325" s="414" t="s">
        <v>61</v>
      </c>
      <c r="UZW325" s="415">
        <v>15</v>
      </c>
      <c r="UZX325" s="418" t="s">
        <v>772</v>
      </c>
      <c r="UZY325" s="417" t="s">
        <v>773</v>
      </c>
      <c r="UZZ325" s="414" t="s">
        <v>61</v>
      </c>
      <c r="VAA325" s="415">
        <v>15</v>
      </c>
      <c r="VAB325" s="418" t="s">
        <v>772</v>
      </c>
      <c r="VAC325" s="417" t="s">
        <v>773</v>
      </c>
      <c r="VAD325" s="414" t="s">
        <v>61</v>
      </c>
      <c r="VAE325" s="415">
        <v>15</v>
      </c>
      <c r="VAF325" s="418" t="s">
        <v>772</v>
      </c>
      <c r="VAG325" s="417" t="s">
        <v>773</v>
      </c>
      <c r="VAH325" s="414" t="s">
        <v>61</v>
      </c>
      <c r="VAI325" s="415">
        <v>15</v>
      </c>
      <c r="VAJ325" s="418" t="s">
        <v>772</v>
      </c>
      <c r="VAK325" s="417" t="s">
        <v>773</v>
      </c>
      <c r="VAL325" s="414" t="s">
        <v>61</v>
      </c>
      <c r="VAM325" s="415">
        <v>15</v>
      </c>
      <c r="VAN325" s="418" t="s">
        <v>772</v>
      </c>
      <c r="VAO325" s="417" t="s">
        <v>773</v>
      </c>
      <c r="VAP325" s="414" t="s">
        <v>61</v>
      </c>
      <c r="VAQ325" s="415">
        <v>15</v>
      </c>
      <c r="VAR325" s="418" t="s">
        <v>772</v>
      </c>
      <c r="VAS325" s="417" t="s">
        <v>773</v>
      </c>
      <c r="VAT325" s="414" t="s">
        <v>61</v>
      </c>
      <c r="VAU325" s="415">
        <v>15</v>
      </c>
      <c r="VAV325" s="418" t="s">
        <v>772</v>
      </c>
      <c r="VAW325" s="417" t="s">
        <v>773</v>
      </c>
      <c r="VAX325" s="414" t="s">
        <v>61</v>
      </c>
      <c r="VAY325" s="415">
        <v>15</v>
      </c>
      <c r="VAZ325" s="418" t="s">
        <v>772</v>
      </c>
      <c r="VBA325" s="417" t="s">
        <v>773</v>
      </c>
      <c r="VBB325" s="414" t="s">
        <v>61</v>
      </c>
      <c r="VBC325" s="415">
        <v>15</v>
      </c>
      <c r="VBD325" s="418" t="s">
        <v>772</v>
      </c>
      <c r="VBE325" s="417" t="s">
        <v>773</v>
      </c>
      <c r="VBF325" s="414" t="s">
        <v>61</v>
      </c>
      <c r="VBG325" s="415">
        <v>15</v>
      </c>
      <c r="VBH325" s="418" t="s">
        <v>772</v>
      </c>
      <c r="VBI325" s="417" t="s">
        <v>773</v>
      </c>
      <c r="VBJ325" s="414" t="s">
        <v>61</v>
      </c>
      <c r="VBK325" s="415">
        <v>15</v>
      </c>
      <c r="VBL325" s="418" t="s">
        <v>772</v>
      </c>
      <c r="VBM325" s="417" t="s">
        <v>773</v>
      </c>
      <c r="VBN325" s="414" t="s">
        <v>61</v>
      </c>
      <c r="VBO325" s="415">
        <v>15</v>
      </c>
      <c r="VBP325" s="418" t="s">
        <v>772</v>
      </c>
      <c r="VBQ325" s="417" t="s">
        <v>773</v>
      </c>
      <c r="VBR325" s="414" t="s">
        <v>61</v>
      </c>
      <c r="VBS325" s="415">
        <v>15</v>
      </c>
      <c r="VBT325" s="418" t="s">
        <v>772</v>
      </c>
      <c r="VBU325" s="417" t="s">
        <v>773</v>
      </c>
      <c r="VBV325" s="414" t="s">
        <v>61</v>
      </c>
      <c r="VBW325" s="415">
        <v>15</v>
      </c>
      <c r="VBX325" s="418" t="s">
        <v>772</v>
      </c>
      <c r="VBY325" s="417" t="s">
        <v>773</v>
      </c>
      <c r="VBZ325" s="414" t="s">
        <v>61</v>
      </c>
      <c r="VCA325" s="415">
        <v>15</v>
      </c>
      <c r="VCB325" s="418" t="s">
        <v>772</v>
      </c>
      <c r="VCC325" s="417" t="s">
        <v>773</v>
      </c>
      <c r="VCD325" s="414" t="s">
        <v>61</v>
      </c>
      <c r="VCE325" s="415">
        <v>15</v>
      </c>
      <c r="VCF325" s="418" t="s">
        <v>772</v>
      </c>
      <c r="VCG325" s="417" t="s">
        <v>773</v>
      </c>
      <c r="VCH325" s="414" t="s">
        <v>61</v>
      </c>
      <c r="VCI325" s="415">
        <v>15</v>
      </c>
      <c r="VCJ325" s="418" t="s">
        <v>772</v>
      </c>
      <c r="VCK325" s="417" t="s">
        <v>773</v>
      </c>
      <c r="VCL325" s="414" t="s">
        <v>61</v>
      </c>
      <c r="VCM325" s="415">
        <v>15</v>
      </c>
      <c r="VCN325" s="418" t="s">
        <v>772</v>
      </c>
      <c r="VCO325" s="417" t="s">
        <v>773</v>
      </c>
      <c r="VCP325" s="414" t="s">
        <v>61</v>
      </c>
      <c r="VCQ325" s="415">
        <v>15</v>
      </c>
      <c r="VCR325" s="418" t="s">
        <v>772</v>
      </c>
      <c r="VCS325" s="417" t="s">
        <v>773</v>
      </c>
      <c r="VCT325" s="414" t="s">
        <v>61</v>
      </c>
      <c r="VCU325" s="415">
        <v>15</v>
      </c>
      <c r="VCV325" s="418" t="s">
        <v>772</v>
      </c>
      <c r="VCW325" s="417" t="s">
        <v>773</v>
      </c>
      <c r="VCX325" s="414" t="s">
        <v>61</v>
      </c>
      <c r="VCY325" s="415">
        <v>15</v>
      </c>
      <c r="VCZ325" s="418" t="s">
        <v>772</v>
      </c>
      <c r="VDA325" s="417" t="s">
        <v>773</v>
      </c>
      <c r="VDB325" s="414" t="s">
        <v>61</v>
      </c>
      <c r="VDC325" s="415">
        <v>15</v>
      </c>
      <c r="VDD325" s="418" t="s">
        <v>772</v>
      </c>
      <c r="VDE325" s="417" t="s">
        <v>773</v>
      </c>
      <c r="VDF325" s="414" t="s">
        <v>61</v>
      </c>
      <c r="VDG325" s="415">
        <v>15</v>
      </c>
      <c r="VDH325" s="418" t="s">
        <v>772</v>
      </c>
      <c r="VDI325" s="417" t="s">
        <v>773</v>
      </c>
      <c r="VDJ325" s="414" t="s">
        <v>61</v>
      </c>
      <c r="VDK325" s="415">
        <v>15</v>
      </c>
      <c r="VDL325" s="418" t="s">
        <v>772</v>
      </c>
      <c r="VDM325" s="417" t="s">
        <v>773</v>
      </c>
      <c r="VDN325" s="414" t="s">
        <v>61</v>
      </c>
      <c r="VDO325" s="415">
        <v>15</v>
      </c>
      <c r="VDP325" s="418" t="s">
        <v>772</v>
      </c>
      <c r="VDQ325" s="417" t="s">
        <v>773</v>
      </c>
      <c r="VDR325" s="414" t="s">
        <v>61</v>
      </c>
      <c r="VDS325" s="415">
        <v>15</v>
      </c>
      <c r="VDT325" s="418" t="s">
        <v>772</v>
      </c>
      <c r="VDU325" s="417" t="s">
        <v>773</v>
      </c>
      <c r="VDV325" s="414" t="s">
        <v>61</v>
      </c>
      <c r="VDW325" s="415">
        <v>15</v>
      </c>
      <c r="VDX325" s="418" t="s">
        <v>772</v>
      </c>
      <c r="VDY325" s="417" t="s">
        <v>773</v>
      </c>
      <c r="VDZ325" s="414" t="s">
        <v>61</v>
      </c>
      <c r="VEA325" s="415">
        <v>15</v>
      </c>
      <c r="VEB325" s="418" t="s">
        <v>772</v>
      </c>
      <c r="VEC325" s="417" t="s">
        <v>773</v>
      </c>
      <c r="VED325" s="414" t="s">
        <v>61</v>
      </c>
      <c r="VEE325" s="415">
        <v>15</v>
      </c>
      <c r="VEF325" s="418" t="s">
        <v>772</v>
      </c>
      <c r="VEG325" s="417" t="s">
        <v>773</v>
      </c>
      <c r="VEH325" s="414" t="s">
        <v>61</v>
      </c>
      <c r="VEI325" s="415">
        <v>15</v>
      </c>
      <c r="VEJ325" s="418" t="s">
        <v>772</v>
      </c>
      <c r="VEK325" s="417" t="s">
        <v>773</v>
      </c>
      <c r="VEL325" s="414" t="s">
        <v>61</v>
      </c>
      <c r="VEM325" s="415">
        <v>15</v>
      </c>
      <c r="VEN325" s="418" t="s">
        <v>772</v>
      </c>
      <c r="VEO325" s="417" t="s">
        <v>773</v>
      </c>
      <c r="VEP325" s="414" t="s">
        <v>61</v>
      </c>
      <c r="VEQ325" s="415">
        <v>15</v>
      </c>
      <c r="VER325" s="418" t="s">
        <v>772</v>
      </c>
      <c r="VES325" s="417" t="s">
        <v>773</v>
      </c>
      <c r="VET325" s="414" t="s">
        <v>61</v>
      </c>
      <c r="VEU325" s="415">
        <v>15</v>
      </c>
      <c r="VEV325" s="418" t="s">
        <v>772</v>
      </c>
      <c r="VEW325" s="417" t="s">
        <v>773</v>
      </c>
      <c r="VEX325" s="414" t="s">
        <v>61</v>
      </c>
      <c r="VEY325" s="415">
        <v>15</v>
      </c>
      <c r="VEZ325" s="418" t="s">
        <v>772</v>
      </c>
      <c r="VFA325" s="417" t="s">
        <v>773</v>
      </c>
      <c r="VFB325" s="414" t="s">
        <v>61</v>
      </c>
      <c r="VFC325" s="415">
        <v>15</v>
      </c>
      <c r="VFD325" s="418" t="s">
        <v>772</v>
      </c>
      <c r="VFE325" s="417" t="s">
        <v>773</v>
      </c>
      <c r="VFF325" s="414" t="s">
        <v>61</v>
      </c>
      <c r="VFG325" s="415">
        <v>15</v>
      </c>
      <c r="VFH325" s="418" t="s">
        <v>772</v>
      </c>
      <c r="VFI325" s="417" t="s">
        <v>773</v>
      </c>
      <c r="VFJ325" s="414" t="s">
        <v>61</v>
      </c>
      <c r="VFK325" s="415">
        <v>15</v>
      </c>
      <c r="VFL325" s="418" t="s">
        <v>772</v>
      </c>
      <c r="VFM325" s="417" t="s">
        <v>773</v>
      </c>
      <c r="VFN325" s="414" t="s">
        <v>61</v>
      </c>
      <c r="VFO325" s="415">
        <v>15</v>
      </c>
      <c r="VFP325" s="418" t="s">
        <v>772</v>
      </c>
      <c r="VFQ325" s="417" t="s">
        <v>773</v>
      </c>
      <c r="VFR325" s="414" t="s">
        <v>61</v>
      </c>
      <c r="VFS325" s="415">
        <v>15</v>
      </c>
      <c r="VFT325" s="418" t="s">
        <v>772</v>
      </c>
      <c r="VFU325" s="417" t="s">
        <v>773</v>
      </c>
      <c r="VFV325" s="414" t="s">
        <v>61</v>
      </c>
      <c r="VFW325" s="415">
        <v>15</v>
      </c>
      <c r="VFX325" s="418" t="s">
        <v>772</v>
      </c>
      <c r="VFY325" s="417" t="s">
        <v>773</v>
      </c>
      <c r="VFZ325" s="414" t="s">
        <v>61</v>
      </c>
      <c r="VGA325" s="415">
        <v>15</v>
      </c>
      <c r="VGB325" s="418" t="s">
        <v>772</v>
      </c>
      <c r="VGC325" s="417" t="s">
        <v>773</v>
      </c>
      <c r="VGD325" s="414" t="s">
        <v>61</v>
      </c>
      <c r="VGE325" s="415">
        <v>15</v>
      </c>
      <c r="VGF325" s="418" t="s">
        <v>772</v>
      </c>
      <c r="VGG325" s="417" t="s">
        <v>773</v>
      </c>
      <c r="VGH325" s="414" t="s">
        <v>61</v>
      </c>
      <c r="VGI325" s="415">
        <v>15</v>
      </c>
      <c r="VGJ325" s="418" t="s">
        <v>772</v>
      </c>
      <c r="VGK325" s="417" t="s">
        <v>773</v>
      </c>
      <c r="VGL325" s="414" t="s">
        <v>61</v>
      </c>
      <c r="VGM325" s="415">
        <v>15</v>
      </c>
      <c r="VGN325" s="418" t="s">
        <v>772</v>
      </c>
      <c r="VGO325" s="417" t="s">
        <v>773</v>
      </c>
      <c r="VGP325" s="414" t="s">
        <v>61</v>
      </c>
      <c r="VGQ325" s="415">
        <v>15</v>
      </c>
      <c r="VGR325" s="418" t="s">
        <v>772</v>
      </c>
      <c r="VGS325" s="417" t="s">
        <v>773</v>
      </c>
      <c r="VGT325" s="414" t="s">
        <v>61</v>
      </c>
      <c r="VGU325" s="415">
        <v>15</v>
      </c>
      <c r="VGV325" s="418" t="s">
        <v>772</v>
      </c>
      <c r="VGW325" s="417" t="s">
        <v>773</v>
      </c>
      <c r="VGX325" s="414" t="s">
        <v>61</v>
      </c>
      <c r="VGY325" s="415">
        <v>15</v>
      </c>
      <c r="VGZ325" s="418" t="s">
        <v>772</v>
      </c>
      <c r="VHA325" s="417" t="s">
        <v>773</v>
      </c>
      <c r="VHB325" s="414" t="s">
        <v>61</v>
      </c>
      <c r="VHC325" s="415">
        <v>15</v>
      </c>
      <c r="VHD325" s="418" t="s">
        <v>772</v>
      </c>
      <c r="VHE325" s="417" t="s">
        <v>773</v>
      </c>
      <c r="VHF325" s="414" t="s">
        <v>61</v>
      </c>
      <c r="VHG325" s="415">
        <v>15</v>
      </c>
      <c r="VHH325" s="418" t="s">
        <v>772</v>
      </c>
      <c r="VHI325" s="417" t="s">
        <v>773</v>
      </c>
      <c r="VHJ325" s="414" t="s">
        <v>61</v>
      </c>
      <c r="VHK325" s="415">
        <v>15</v>
      </c>
      <c r="VHL325" s="418" t="s">
        <v>772</v>
      </c>
      <c r="VHM325" s="417" t="s">
        <v>773</v>
      </c>
      <c r="VHN325" s="414" t="s">
        <v>61</v>
      </c>
      <c r="VHO325" s="415">
        <v>15</v>
      </c>
      <c r="VHP325" s="418" t="s">
        <v>772</v>
      </c>
      <c r="VHQ325" s="417" t="s">
        <v>773</v>
      </c>
      <c r="VHR325" s="414" t="s">
        <v>61</v>
      </c>
      <c r="VHS325" s="415">
        <v>15</v>
      </c>
      <c r="VHT325" s="418" t="s">
        <v>772</v>
      </c>
      <c r="VHU325" s="417" t="s">
        <v>773</v>
      </c>
      <c r="VHV325" s="414" t="s">
        <v>61</v>
      </c>
      <c r="VHW325" s="415">
        <v>15</v>
      </c>
      <c r="VHX325" s="418" t="s">
        <v>772</v>
      </c>
      <c r="VHY325" s="417" t="s">
        <v>773</v>
      </c>
      <c r="VHZ325" s="414" t="s">
        <v>61</v>
      </c>
      <c r="VIA325" s="415">
        <v>15</v>
      </c>
      <c r="VIB325" s="418" t="s">
        <v>772</v>
      </c>
      <c r="VIC325" s="417" t="s">
        <v>773</v>
      </c>
      <c r="VID325" s="414" t="s">
        <v>61</v>
      </c>
      <c r="VIE325" s="415">
        <v>15</v>
      </c>
      <c r="VIF325" s="418" t="s">
        <v>772</v>
      </c>
      <c r="VIG325" s="417" t="s">
        <v>773</v>
      </c>
      <c r="VIH325" s="414" t="s">
        <v>61</v>
      </c>
      <c r="VII325" s="415">
        <v>15</v>
      </c>
      <c r="VIJ325" s="418" t="s">
        <v>772</v>
      </c>
      <c r="VIK325" s="417" t="s">
        <v>773</v>
      </c>
      <c r="VIL325" s="414" t="s">
        <v>61</v>
      </c>
      <c r="VIM325" s="415">
        <v>15</v>
      </c>
      <c r="VIN325" s="418" t="s">
        <v>772</v>
      </c>
      <c r="VIO325" s="417" t="s">
        <v>773</v>
      </c>
      <c r="VIP325" s="414" t="s">
        <v>61</v>
      </c>
      <c r="VIQ325" s="415">
        <v>15</v>
      </c>
      <c r="VIR325" s="418" t="s">
        <v>772</v>
      </c>
      <c r="VIS325" s="417" t="s">
        <v>773</v>
      </c>
      <c r="VIT325" s="414" t="s">
        <v>61</v>
      </c>
      <c r="VIU325" s="415">
        <v>15</v>
      </c>
      <c r="VIV325" s="418" t="s">
        <v>772</v>
      </c>
      <c r="VIW325" s="417" t="s">
        <v>773</v>
      </c>
      <c r="VIX325" s="414" t="s">
        <v>61</v>
      </c>
      <c r="VIY325" s="415">
        <v>15</v>
      </c>
      <c r="VIZ325" s="418" t="s">
        <v>772</v>
      </c>
      <c r="VJA325" s="417" t="s">
        <v>773</v>
      </c>
      <c r="VJB325" s="414" t="s">
        <v>61</v>
      </c>
      <c r="VJC325" s="415">
        <v>15</v>
      </c>
      <c r="VJD325" s="418" t="s">
        <v>772</v>
      </c>
      <c r="VJE325" s="417" t="s">
        <v>773</v>
      </c>
      <c r="VJF325" s="414" t="s">
        <v>61</v>
      </c>
      <c r="VJG325" s="415">
        <v>15</v>
      </c>
      <c r="VJH325" s="418" t="s">
        <v>772</v>
      </c>
      <c r="VJI325" s="417" t="s">
        <v>773</v>
      </c>
      <c r="VJJ325" s="414" t="s">
        <v>61</v>
      </c>
      <c r="VJK325" s="415">
        <v>15</v>
      </c>
      <c r="VJL325" s="418" t="s">
        <v>772</v>
      </c>
      <c r="VJM325" s="417" t="s">
        <v>773</v>
      </c>
      <c r="VJN325" s="414" t="s">
        <v>61</v>
      </c>
      <c r="VJO325" s="415">
        <v>15</v>
      </c>
      <c r="VJP325" s="418" t="s">
        <v>772</v>
      </c>
      <c r="VJQ325" s="417" t="s">
        <v>773</v>
      </c>
      <c r="VJR325" s="414" t="s">
        <v>61</v>
      </c>
      <c r="VJS325" s="415">
        <v>15</v>
      </c>
      <c r="VJT325" s="418" t="s">
        <v>772</v>
      </c>
      <c r="VJU325" s="417" t="s">
        <v>773</v>
      </c>
      <c r="VJV325" s="414" t="s">
        <v>61</v>
      </c>
      <c r="VJW325" s="415">
        <v>15</v>
      </c>
      <c r="VJX325" s="418" t="s">
        <v>772</v>
      </c>
      <c r="VJY325" s="417" t="s">
        <v>773</v>
      </c>
      <c r="VJZ325" s="414" t="s">
        <v>61</v>
      </c>
      <c r="VKA325" s="415">
        <v>15</v>
      </c>
      <c r="VKB325" s="418" t="s">
        <v>772</v>
      </c>
      <c r="VKC325" s="417" t="s">
        <v>773</v>
      </c>
      <c r="VKD325" s="414" t="s">
        <v>61</v>
      </c>
      <c r="VKE325" s="415">
        <v>15</v>
      </c>
      <c r="VKF325" s="418" t="s">
        <v>772</v>
      </c>
      <c r="VKG325" s="417" t="s">
        <v>773</v>
      </c>
      <c r="VKH325" s="414" t="s">
        <v>61</v>
      </c>
      <c r="VKI325" s="415">
        <v>15</v>
      </c>
      <c r="VKJ325" s="418" t="s">
        <v>772</v>
      </c>
      <c r="VKK325" s="417" t="s">
        <v>773</v>
      </c>
      <c r="VKL325" s="414" t="s">
        <v>61</v>
      </c>
      <c r="VKM325" s="415">
        <v>15</v>
      </c>
      <c r="VKN325" s="418" t="s">
        <v>772</v>
      </c>
      <c r="VKO325" s="417" t="s">
        <v>773</v>
      </c>
      <c r="VKP325" s="414" t="s">
        <v>61</v>
      </c>
      <c r="VKQ325" s="415">
        <v>15</v>
      </c>
      <c r="VKR325" s="418" t="s">
        <v>772</v>
      </c>
      <c r="VKS325" s="417" t="s">
        <v>773</v>
      </c>
      <c r="VKT325" s="414" t="s">
        <v>61</v>
      </c>
      <c r="VKU325" s="415">
        <v>15</v>
      </c>
      <c r="VKV325" s="418" t="s">
        <v>772</v>
      </c>
      <c r="VKW325" s="417" t="s">
        <v>773</v>
      </c>
      <c r="VKX325" s="414" t="s">
        <v>61</v>
      </c>
      <c r="VKY325" s="415">
        <v>15</v>
      </c>
      <c r="VKZ325" s="418" t="s">
        <v>772</v>
      </c>
      <c r="VLA325" s="417" t="s">
        <v>773</v>
      </c>
      <c r="VLB325" s="414" t="s">
        <v>61</v>
      </c>
      <c r="VLC325" s="415">
        <v>15</v>
      </c>
      <c r="VLD325" s="418" t="s">
        <v>772</v>
      </c>
      <c r="VLE325" s="417" t="s">
        <v>773</v>
      </c>
      <c r="VLF325" s="414" t="s">
        <v>61</v>
      </c>
      <c r="VLG325" s="415">
        <v>15</v>
      </c>
      <c r="VLH325" s="418" t="s">
        <v>772</v>
      </c>
      <c r="VLI325" s="417" t="s">
        <v>773</v>
      </c>
      <c r="VLJ325" s="414" t="s">
        <v>61</v>
      </c>
      <c r="VLK325" s="415">
        <v>15</v>
      </c>
      <c r="VLL325" s="418" t="s">
        <v>772</v>
      </c>
      <c r="VLM325" s="417" t="s">
        <v>773</v>
      </c>
      <c r="VLN325" s="414" t="s">
        <v>61</v>
      </c>
      <c r="VLO325" s="415">
        <v>15</v>
      </c>
      <c r="VLP325" s="418" t="s">
        <v>772</v>
      </c>
      <c r="VLQ325" s="417" t="s">
        <v>773</v>
      </c>
      <c r="VLR325" s="414" t="s">
        <v>61</v>
      </c>
      <c r="VLS325" s="415">
        <v>15</v>
      </c>
      <c r="VLT325" s="418" t="s">
        <v>772</v>
      </c>
      <c r="VLU325" s="417" t="s">
        <v>773</v>
      </c>
      <c r="VLV325" s="414" t="s">
        <v>61</v>
      </c>
      <c r="VLW325" s="415">
        <v>15</v>
      </c>
      <c r="VLX325" s="418" t="s">
        <v>772</v>
      </c>
      <c r="VLY325" s="417" t="s">
        <v>773</v>
      </c>
      <c r="VLZ325" s="414" t="s">
        <v>61</v>
      </c>
      <c r="VMA325" s="415">
        <v>15</v>
      </c>
      <c r="VMB325" s="418" t="s">
        <v>772</v>
      </c>
      <c r="VMC325" s="417" t="s">
        <v>773</v>
      </c>
      <c r="VMD325" s="414" t="s">
        <v>61</v>
      </c>
      <c r="VME325" s="415">
        <v>15</v>
      </c>
      <c r="VMF325" s="418" t="s">
        <v>772</v>
      </c>
      <c r="VMG325" s="417" t="s">
        <v>773</v>
      </c>
      <c r="VMH325" s="414" t="s">
        <v>61</v>
      </c>
      <c r="VMI325" s="415">
        <v>15</v>
      </c>
      <c r="VMJ325" s="418" t="s">
        <v>772</v>
      </c>
      <c r="VMK325" s="417" t="s">
        <v>773</v>
      </c>
      <c r="VML325" s="414" t="s">
        <v>61</v>
      </c>
      <c r="VMM325" s="415">
        <v>15</v>
      </c>
      <c r="VMN325" s="418" t="s">
        <v>772</v>
      </c>
      <c r="VMO325" s="417" t="s">
        <v>773</v>
      </c>
      <c r="VMP325" s="414" t="s">
        <v>61</v>
      </c>
      <c r="VMQ325" s="415">
        <v>15</v>
      </c>
      <c r="VMR325" s="418" t="s">
        <v>772</v>
      </c>
      <c r="VMS325" s="417" t="s">
        <v>773</v>
      </c>
      <c r="VMT325" s="414" t="s">
        <v>61</v>
      </c>
      <c r="VMU325" s="415">
        <v>15</v>
      </c>
      <c r="VMV325" s="418" t="s">
        <v>772</v>
      </c>
      <c r="VMW325" s="417" t="s">
        <v>773</v>
      </c>
      <c r="VMX325" s="414" t="s">
        <v>61</v>
      </c>
      <c r="VMY325" s="415">
        <v>15</v>
      </c>
      <c r="VMZ325" s="418" t="s">
        <v>772</v>
      </c>
      <c r="VNA325" s="417" t="s">
        <v>773</v>
      </c>
      <c r="VNB325" s="414" t="s">
        <v>61</v>
      </c>
      <c r="VNC325" s="415">
        <v>15</v>
      </c>
      <c r="VND325" s="418" t="s">
        <v>772</v>
      </c>
      <c r="VNE325" s="417" t="s">
        <v>773</v>
      </c>
      <c r="VNF325" s="414" t="s">
        <v>61</v>
      </c>
      <c r="VNG325" s="415">
        <v>15</v>
      </c>
      <c r="VNH325" s="418" t="s">
        <v>772</v>
      </c>
      <c r="VNI325" s="417" t="s">
        <v>773</v>
      </c>
      <c r="VNJ325" s="414" t="s">
        <v>61</v>
      </c>
      <c r="VNK325" s="415">
        <v>15</v>
      </c>
      <c r="VNL325" s="418" t="s">
        <v>772</v>
      </c>
      <c r="VNM325" s="417" t="s">
        <v>773</v>
      </c>
      <c r="VNN325" s="414" t="s">
        <v>61</v>
      </c>
      <c r="VNO325" s="415">
        <v>15</v>
      </c>
      <c r="VNP325" s="418" t="s">
        <v>772</v>
      </c>
      <c r="VNQ325" s="417" t="s">
        <v>773</v>
      </c>
      <c r="VNR325" s="414" t="s">
        <v>61</v>
      </c>
      <c r="VNS325" s="415">
        <v>15</v>
      </c>
      <c r="VNT325" s="418" t="s">
        <v>772</v>
      </c>
      <c r="VNU325" s="417" t="s">
        <v>773</v>
      </c>
      <c r="VNV325" s="414" t="s">
        <v>61</v>
      </c>
      <c r="VNW325" s="415">
        <v>15</v>
      </c>
      <c r="VNX325" s="418" t="s">
        <v>772</v>
      </c>
      <c r="VNY325" s="417" t="s">
        <v>773</v>
      </c>
      <c r="VNZ325" s="414" t="s">
        <v>61</v>
      </c>
      <c r="VOA325" s="415">
        <v>15</v>
      </c>
      <c r="VOB325" s="418" t="s">
        <v>772</v>
      </c>
      <c r="VOC325" s="417" t="s">
        <v>773</v>
      </c>
      <c r="VOD325" s="414" t="s">
        <v>61</v>
      </c>
      <c r="VOE325" s="415">
        <v>15</v>
      </c>
      <c r="VOF325" s="418" t="s">
        <v>772</v>
      </c>
      <c r="VOG325" s="417" t="s">
        <v>773</v>
      </c>
      <c r="VOH325" s="414" t="s">
        <v>61</v>
      </c>
      <c r="VOI325" s="415">
        <v>15</v>
      </c>
      <c r="VOJ325" s="418" t="s">
        <v>772</v>
      </c>
      <c r="VOK325" s="417" t="s">
        <v>773</v>
      </c>
      <c r="VOL325" s="414" t="s">
        <v>61</v>
      </c>
      <c r="VOM325" s="415">
        <v>15</v>
      </c>
      <c r="VON325" s="418" t="s">
        <v>772</v>
      </c>
      <c r="VOO325" s="417" t="s">
        <v>773</v>
      </c>
      <c r="VOP325" s="414" t="s">
        <v>61</v>
      </c>
      <c r="VOQ325" s="415">
        <v>15</v>
      </c>
      <c r="VOR325" s="418" t="s">
        <v>772</v>
      </c>
      <c r="VOS325" s="417" t="s">
        <v>773</v>
      </c>
      <c r="VOT325" s="414" t="s">
        <v>61</v>
      </c>
      <c r="VOU325" s="415">
        <v>15</v>
      </c>
      <c r="VOV325" s="418" t="s">
        <v>772</v>
      </c>
      <c r="VOW325" s="417" t="s">
        <v>773</v>
      </c>
      <c r="VOX325" s="414" t="s">
        <v>61</v>
      </c>
      <c r="VOY325" s="415">
        <v>15</v>
      </c>
      <c r="VOZ325" s="418" t="s">
        <v>772</v>
      </c>
      <c r="VPA325" s="417" t="s">
        <v>773</v>
      </c>
      <c r="VPB325" s="414" t="s">
        <v>61</v>
      </c>
      <c r="VPC325" s="415">
        <v>15</v>
      </c>
      <c r="VPD325" s="418" t="s">
        <v>772</v>
      </c>
      <c r="VPE325" s="417" t="s">
        <v>773</v>
      </c>
      <c r="VPF325" s="414" t="s">
        <v>61</v>
      </c>
      <c r="VPG325" s="415">
        <v>15</v>
      </c>
      <c r="VPH325" s="418" t="s">
        <v>772</v>
      </c>
      <c r="VPI325" s="417" t="s">
        <v>773</v>
      </c>
      <c r="VPJ325" s="414" t="s">
        <v>61</v>
      </c>
      <c r="VPK325" s="415">
        <v>15</v>
      </c>
      <c r="VPL325" s="418" t="s">
        <v>772</v>
      </c>
      <c r="VPM325" s="417" t="s">
        <v>773</v>
      </c>
      <c r="VPN325" s="414" t="s">
        <v>61</v>
      </c>
      <c r="VPO325" s="415">
        <v>15</v>
      </c>
      <c r="VPP325" s="418" t="s">
        <v>772</v>
      </c>
      <c r="VPQ325" s="417" t="s">
        <v>773</v>
      </c>
      <c r="VPR325" s="414" t="s">
        <v>61</v>
      </c>
      <c r="VPS325" s="415">
        <v>15</v>
      </c>
      <c r="VPT325" s="418" t="s">
        <v>772</v>
      </c>
      <c r="VPU325" s="417" t="s">
        <v>773</v>
      </c>
      <c r="VPV325" s="414" t="s">
        <v>61</v>
      </c>
      <c r="VPW325" s="415">
        <v>15</v>
      </c>
      <c r="VPX325" s="418" t="s">
        <v>772</v>
      </c>
      <c r="VPY325" s="417" t="s">
        <v>773</v>
      </c>
      <c r="VPZ325" s="414" t="s">
        <v>61</v>
      </c>
      <c r="VQA325" s="415">
        <v>15</v>
      </c>
      <c r="VQB325" s="418" t="s">
        <v>772</v>
      </c>
      <c r="VQC325" s="417" t="s">
        <v>773</v>
      </c>
      <c r="VQD325" s="414" t="s">
        <v>61</v>
      </c>
      <c r="VQE325" s="415">
        <v>15</v>
      </c>
      <c r="VQF325" s="418" t="s">
        <v>772</v>
      </c>
      <c r="VQG325" s="417" t="s">
        <v>773</v>
      </c>
      <c r="VQH325" s="414" t="s">
        <v>61</v>
      </c>
      <c r="VQI325" s="415">
        <v>15</v>
      </c>
      <c r="VQJ325" s="418" t="s">
        <v>772</v>
      </c>
      <c r="VQK325" s="417" t="s">
        <v>773</v>
      </c>
      <c r="VQL325" s="414" t="s">
        <v>61</v>
      </c>
      <c r="VQM325" s="415">
        <v>15</v>
      </c>
      <c r="VQN325" s="418" t="s">
        <v>772</v>
      </c>
      <c r="VQO325" s="417" t="s">
        <v>773</v>
      </c>
      <c r="VQP325" s="414" t="s">
        <v>61</v>
      </c>
      <c r="VQQ325" s="415">
        <v>15</v>
      </c>
      <c r="VQR325" s="418" t="s">
        <v>772</v>
      </c>
      <c r="VQS325" s="417" t="s">
        <v>773</v>
      </c>
      <c r="VQT325" s="414" t="s">
        <v>61</v>
      </c>
      <c r="VQU325" s="415">
        <v>15</v>
      </c>
      <c r="VQV325" s="418" t="s">
        <v>772</v>
      </c>
      <c r="VQW325" s="417" t="s">
        <v>773</v>
      </c>
      <c r="VQX325" s="414" t="s">
        <v>61</v>
      </c>
      <c r="VQY325" s="415">
        <v>15</v>
      </c>
      <c r="VQZ325" s="418" t="s">
        <v>772</v>
      </c>
      <c r="VRA325" s="417" t="s">
        <v>773</v>
      </c>
      <c r="VRB325" s="414" t="s">
        <v>61</v>
      </c>
      <c r="VRC325" s="415">
        <v>15</v>
      </c>
      <c r="VRD325" s="418" t="s">
        <v>772</v>
      </c>
      <c r="VRE325" s="417" t="s">
        <v>773</v>
      </c>
      <c r="VRF325" s="414" t="s">
        <v>61</v>
      </c>
      <c r="VRG325" s="415">
        <v>15</v>
      </c>
      <c r="VRH325" s="418" t="s">
        <v>772</v>
      </c>
      <c r="VRI325" s="417" t="s">
        <v>773</v>
      </c>
      <c r="VRJ325" s="414" t="s">
        <v>61</v>
      </c>
      <c r="VRK325" s="415">
        <v>15</v>
      </c>
      <c r="VRL325" s="418" t="s">
        <v>772</v>
      </c>
      <c r="VRM325" s="417" t="s">
        <v>773</v>
      </c>
      <c r="VRN325" s="414" t="s">
        <v>61</v>
      </c>
      <c r="VRO325" s="415">
        <v>15</v>
      </c>
      <c r="VRP325" s="418" t="s">
        <v>772</v>
      </c>
      <c r="VRQ325" s="417" t="s">
        <v>773</v>
      </c>
      <c r="VRR325" s="414" t="s">
        <v>61</v>
      </c>
      <c r="VRS325" s="415">
        <v>15</v>
      </c>
      <c r="VRT325" s="418" t="s">
        <v>772</v>
      </c>
      <c r="VRU325" s="417" t="s">
        <v>773</v>
      </c>
      <c r="VRV325" s="414" t="s">
        <v>61</v>
      </c>
      <c r="VRW325" s="415">
        <v>15</v>
      </c>
      <c r="VRX325" s="418" t="s">
        <v>772</v>
      </c>
      <c r="VRY325" s="417" t="s">
        <v>773</v>
      </c>
      <c r="VRZ325" s="414" t="s">
        <v>61</v>
      </c>
      <c r="VSA325" s="415">
        <v>15</v>
      </c>
      <c r="VSB325" s="418" t="s">
        <v>772</v>
      </c>
      <c r="VSC325" s="417" t="s">
        <v>773</v>
      </c>
      <c r="VSD325" s="414" t="s">
        <v>61</v>
      </c>
      <c r="VSE325" s="415">
        <v>15</v>
      </c>
      <c r="VSF325" s="418" t="s">
        <v>772</v>
      </c>
      <c r="VSG325" s="417" t="s">
        <v>773</v>
      </c>
      <c r="VSH325" s="414" t="s">
        <v>61</v>
      </c>
      <c r="VSI325" s="415">
        <v>15</v>
      </c>
      <c r="VSJ325" s="418" t="s">
        <v>772</v>
      </c>
      <c r="VSK325" s="417" t="s">
        <v>773</v>
      </c>
      <c r="VSL325" s="414" t="s">
        <v>61</v>
      </c>
      <c r="VSM325" s="415">
        <v>15</v>
      </c>
      <c r="VSN325" s="418" t="s">
        <v>772</v>
      </c>
      <c r="VSO325" s="417" t="s">
        <v>773</v>
      </c>
      <c r="VSP325" s="414" t="s">
        <v>61</v>
      </c>
      <c r="VSQ325" s="415">
        <v>15</v>
      </c>
      <c r="VSR325" s="418" t="s">
        <v>772</v>
      </c>
      <c r="VSS325" s="417" t="s">
        <v>773</v>
      </c>
      <c r="VST325" s="414" t="s">
        <v>61</v>
      </c>
      <c r="VSU325" s="415">
        <v>15</v>
      </c>
      <c r="VSV325" s="418" t="s">
        <v>772</v>
      </c>
      <c r="VSW325" s="417" t="s">
        <v>773</v>
      </c>
      <c r="VSX325" s="414" t="s">
        <v>61</v>
      </c>
      <c r="VSY325" s="415">
        <v>15</v>
      </c>
      <c r="VSZ325" s="418" t="s">
        <v>772</v>
      </c>
      <c r="VTA325" s="417" t="s">
        <v>773</v>
      </c>
      <c r="VTB325" s="414" t="s">
        <v>61</v>
      </c>
      <c r="VTC325" s="415">
        <v>15</v>
      </c>
      <c r="VTD325" s="418" t="s">
        <v>772</v>
      </c>
      <c r="VTE325" s="417" t="s">
        <v>773</v>
      </c>
      <c r="VTF325" s="414" t="s">
        <v>61</v>
      </c>
      <c r="VTG325" s="415">
        <v>15</v>
      </c>
      <c r="VTH325" s="418" t="s">
        <v>772</v>
      </c>
      <c r="VTI325" s="417" t="s">
        <v>773</v>
      </c>
      <c r="VTJ325" s="414" t="s">
        <v>61</v>
      </c>
      <c r="VTK325" s="415">
        <v>15</v>
      </c>
      <c r="VTL325" s="418" t="s">
        <v>772</v>
      </c>
      <c r="VTM325" s="417" t="s">
        <v>773</v>
      </c>
      <c r="VTN325" s="414" t="s">
        <v>61</v>
      </c>
      <c r="VTO325" s="415">
        <v>15</v>
      </c>
      <c r="VTP325" s="418" t="s">
        <v>772</v>
      </c>
      <c r="VTQ325" s="417" t="s">
        <v>773</v>
      </c>
      <c r="VTR325" s="414" t="s">
        <v>61</v>
      </c>
      <c r="VTS325" s="415">
        <v>15</v>
      </c>
      <c r="VTT325" s="418" t="s">
        <v>772</v>
      </c>
      <c r="VTU325" s="417" t="s">
        <v>773</v>
      </c>
      <c r="VTV325" s="414" t="s">
        <v>61</v>
      </c>
      <c r="VTW325" s="415">
        <v>15</v>
      </c>
      <c r="VTX325" s="418" t="s">
        <v>772</v>
      </c>
      <c r="VTY325" s="417" t="s">
        <v>773</v>
      </c>
      <c r="VTZ325" s="414" t="s">
        <v>61</v>
      </c>
      <c r="VUA325" s="415">
        <v>15</v>
      </c>
      <c r="VUB325" s="418" t="s">
        <v>772</v>
      </c>
      <c r="VUC325" s="417" t="s">
        <v>773</v>
      </c>
      <c r="VUD325" s="414" t="s">
        <v>61</v>
      </c>
      <c r="VUE325" s="415">
        <v>15</v>
      </c>
      <c r="VUF325" s="418" t="s">
        <v>772</v>
      </c>
      <c r="VUG325" s="417" t="s">
        <v>773</v>
      </c>
      <c r="VUH325" s="414" t="s">
        <v>61</v>
      </c>
      <c r="VUI325" s="415">
        <v>15</v>
      </c>
      <c r="VUJ325" s="418" t="s">
        <v>772</v>
      </c>
      <c r="VUK325" s="417" t="s">
        <v>773</v>
      </c>
      <c r="VUL325" s="414" t="s">
        <v>61</v>
      </c>
      <c r="VUM325" s="415">
        <v>15</v>
      </c>
      <c r="VUN325" s="418" t="s">
        <v>772</v>
      </c>
      <c r="VUO325" s="417" t="s">
        <v>773</v>
      </c>
      <c r="VUP325" s="414" t="s">
        <v>61</v>
      </c>
      <c r="VUQ325" s="415">
        <v>15</v>
      </c>
      <c r="VUR325" s="418" t="s">
        <v>772</v>
      </c>
      <c r="VUS325" s="417" t="s">
        <v>773</v>
      </c>
      <c r="VUT325" s="414" t="s">
        <v>61</v>
      </c>
      <c r="VUU325" s="415">
        <v>15</v>
      </c>
      <c r="VUV325" s="418" t="s">
        <v>772</v>
      </c>
      <c r="VUW325" s="417" t="s">
        <v>773</v>
      </c>
      <c r="VUX325" s="414" t="s">
        <v>61</v>
      </c>
      <c r="VUY325" s="415">
        <v>15</v>
      </c>
      <c r="VUZ325" s="418" t="s">
        <v>772</v>
      </c>
      <c r="VVA325" s="417" t="s">
        <v>773</v>
      </c>
      <c r="VVB325" s="414" t="s">
        <v>61</v>
      </c>
      <c r="VVC325" s="415">
        <v>15</v>
      </c>
      <c r="VVD325" s="418" t="s">
        <v>772</v>
      </c>
      <c r="VVE325" s="417" t="s">
        <v>773</v>
      </c>
      <c r="VVF325" s="414" t="s">
        <v>61</v>
      </c>
      <c r="VVG325" s="415">
        <v>15</v>
      </c>
      <c r="VVH325" s="418" t="s">
        <v>772</v>
      </c>
      <c r="VVI325" s="417" t="s">
        <v>773</v>
      </c>
      <c r="VVJ325" s="414" t="s">
        <v>61</v>
      </c>
      <c r="VVK325" s="415">
        <v>15</v>
      </c>
      <c r="VVL325" s="418" t="s">
        <v>772</v>
      </c>
      <c r="VVM325" s="417" t="s">
        <v>773</v>
      </c>
      <c r="VVN325" s="414" t="s">
        <v>61</v>
      </c>
      <c r="VVO325" s="415">
        <v>15</v>
      </c>
      <c r="VVP325" s="418" t="s">
        <v>772</v>
      </c>
      <c r="VVQ325" s="417" t="s">
        <v>773</v>
      </c>
      <c r="VVR325" s="414" t="s">
        <v>61</v>
      </c>
      <c r="VVS325" s="415">
        <v>15</v>
      </c>
      <c r="VVT325" s="418" t="s">
        <v>772</v>
      </c>
      <c r="VVU325" s="417" t="s">
        <v>773</v>
      </c>
      <c r="VVV325" s="414" t="s">
        <v>61</v>
      </c>
      <c r="VVW325" s="415">
        <v>15</v>
      </c>
      <c r="VVX325" s="418" t="s">
        <v>772</v>
      </c>
      <c r="VVY325" s="417" t="s">
        <v>773</v>
      </c>
      <c r="VVZ325" s="414" t="s">
        <v>61</v>
      </c>
      <c r="VWA325" s="415">
        <v>15</v>
      </c>
      <c r="VWB325" s="418" t="s">
        <v>772</v>
      </c>
      <c r="VWC325" s="417" t="s">
        <v>773</v>
      </c>
      <c r="VWD325" s="414" t="s">
        <v>61</v>
      </c>
      <c r="VWE325" s="415">
        <v>15</v>
      </c>
      <c r="VWF325" s="418" t="s">
        <v>772</v>
      </c>
      <c r="VWG325" s="417" t="s">
        <v>773</v>
      </c>
      <c r="VWH325" s="414" t="s">
        <v>61</v>
      </c>
      <c r="VWI325" s="415">
        <v>15</v>
      </c>
      <c r="VWJ325" s="418" t="s">
        <v>772</v>
      </c>
      <c r="VWK325" s="417" t="s">
        <v>773</v>
      </c>
      <c r="VWL325" s="414" t="s">
        <v>61</v>
      </c>
      <c r="VWM325" s="415">
        <v>15</v>
      </c>
      <c r="VWN325" s="418" t="s">
        <v>772</v>
      </c>
      <c r="VWO325" s="417" t="s">
        <v>773</v>
      </c>
      <c r="VWP325" s="414" t="s">
        <v>61</v>
      </c>
      <c r="VWQ325" s="415">
        <v>15</v>
      </c>
      <c r="VWR325" s="418" t="s">
        <v>772</v>
      </c>
      <c r="VWS325" s="417" t="s">
        <v>773</v>
      </c>
      <c r="VWT325" s="414" t="s">
        <v>61</v>
      </c>
      <c r="VWU325" s="415">
        <v>15</v>
      </c>
      <c r="VWV325" s="418" t="s">
        <v>772</v>
      </c>
      <c r="VWW325" s="417" t="s">
        <v>773</v>
      </c>
      <c r="VWX325" s="414" t="s">
        <v>61</v>
      </c>
      <c r="VWY325" s="415">
        <v>15</v>
      </c>
      <c r="VWZ325" s="418" t="s">
        <v>772</v>
      </c>
      <c r="VXA325" s="417" t="s">
        <v>773</v>
      </c>
      <c r="VXB325" s="414" t="s">
        <v>61</v>
      </c>
      <c r="VXC325" s="415">
        <v>15</v>
      </c>
      <c r="VXD325" s="418" t="s">
        <v>772</v>
      </c>
      <c r="VXE325" s="417" t="s">
        <v>773</v>
      </c>
      <c r="VXF325" s="414" t="s">
        <v>61</v>
      </c>
      <c r="VXG325" s="415">
        <v>15</v>
      </c>
      <c r="VXH325" s="418" t="s">
        <v>772</v>
      </c>
      <c r="VXI325" s="417" t="s">
        <v>773</v>
      </c>
      <c r="VXJ325" s="414" t="s">
        <v>61</v>
      </c>
      <c r="VXK325" s="415">
        <v>15</v>
      </c>
      <c r="VXL325" s="418" t="s">
        <v>772</v>
      </c>
      <c r="VXM325" s="417" t="s">
        <v>773</v>
      </c>
      <c r="VXN325" s="414" t="s">
        <v>61</v>
      </c>
      <c r="VXO325" s="415">
        <v>15</v>
      </c>
      <c r="VXP325" s="418" t="s">
        <v>772</v>
      </c>
      <c r="VXQ325" s="417" t="s">
        <v>773</v>
      </c>
      <c r="VXR325" s="414" t="s">
        <v>61</v>
      </c>
      <c r="VXS325" s="415">
        <v>15</v>
      </c>
      <c r="VXT325" s="418" t="s">
        <v>772</v>
      </c>
      <c r="VXU325" s="417" t="s">
        <v>773</v>
      </c>
      <c r="VXV325" s="414" t="s">
        <v>61</v>
      </c>
      <c r="VXW325" s="415">
        <v>15</v>
      </c>
      <c r="VXX325" s="418" t="s">
        <v>772</v>
      </c>
      <c r="VXY325" s="417" t="s">
        <v>773</v>
      </c>
      <c r="VXZ325" s="414" t="s">
        <v>61</v>
      </c>
      <c r="VYA325" s="415">
        <v>15</v>
      </c>
      <c r="VYB325" s="418" t="s">
        <v>772</v>
      </c>
      <c r="VYC325" s="417" t="s">
        <v>773</v>
      </c>
      <c r="VYD325" s="414" t="s">
        <v>61</v>
      </c>
      <c r="VYE325" s="415">
        <v>15</v>
      </c>
      <c r="VYF325" s="418" t="s">
        <v>772</v>
      </c>
      <c r="VYG325" s="417" t="s">
        <v>773</v>
      </c>
      <c r="VYH325" s="414" t="s">
        <v>61</v>
      </c>
      <c r="VYI325" s="415">
        <v>15</v>
      </c>
      <c r="VYJ325" s="418" t="s">
        <v>772</v>
      </c>
      <c r="VYK325" s="417" t="s">
        <v>773</v>
      </c>
      <c r="VYL325" s="414" t="s">
        <v>61</v>
      </c>
      <c r="VYM325" s="415">
        <v>15</v>
      </c>
      <c r="VYN325" s="418" t="s">
        <v>772</v>
      </c>
      <c r="VYO325" s="417" t="s">
        <v>773</v>
      </c>
      <c r="VYP325" s="414" t="s">
        <v>61</v>
      </c>
      <c r="VYQ325" s="415">
        <v>15</v>
      </c>
      <c r="VYR325" s="418" t="s">
        <v>772</v>
      </c>
      <c r="VYS325" s="417" t="s">
        <v>773</v>
      </c>
      <c r="VYT325" s="414" t="s">
        <v>61</v>
      </c>
      <c r="VYU325" s="415">
        <v>15</v>
      </c>
      <c r="VYV325" s="418" t="s">
        <v>772</v>
      </c>
      <c r="VYW325" s="417" t="s">
        <v>773</v>
      </c>
      <c r="VYX325" s="414" t="s">
        <v>61</v>
      </c>
      <c r="VYY325" s="415">
        <v>15</v>
      </c>
      <c r="VYZ325" s="418" t="s">
        <v>772</v>
      </c>
      <c r="VZA325" s="417" t="s">
        <v>773</v>
      </c>
      <c r="VZB325" s="414" t="s">
        <v>61</v>
      </c>
      <c r="VZC325" s="415">
        <v>15</v>
      </c>
      <c r="VZD325" s="418" t="s">
        <v>772</v>
      </c>
      <c r="VZE325" s="417" t="s">
        <v>773</v>
      </c>
      <c r="VZF325" s="414" t="s">
        <v>61</v>
      </c>
      <c r="VZG325" s="415">
        <v>15</v>
      </c>
      <c r="VZH325" s="418" t="s">
        <v>772</v>
      </c>
      <c r="VZI325" s="417" t="s">
        <v>773</v>
      </c>
      <c r="VZJ325" s="414" t="s">
        <v>61</v>
      </c>
      <c r="VZK325" s="415">
        <v>15</v>
      </c>
      <c r="VZL325" s="418" t="s">
        <v>772</v>
      </c>
      <c r="VZM325" s="417" t="s">
        <v>773</v>
      </c>
      <c r="VZN325" s="414" t="s">
        <v>61</v>
      </c>
      <c r="VZO325" s="415">
        <v>15</v>
      </c>
      <c r="VZP325" s="418" t="s">
        <v>772</v>
      </c>
      <c r="VZQ325" s="417" t="s">
        <v>773</v>
      </c>
      <c r="VZR325" s="414" t="s">
        <v>61</v>
      </c>
      <c r="VZS325" s="415">
        <v>15</v>
      </c>
      <c r="VZT325" s="418" t="s">
        <v>772</v>
      </c>
      <c r="VZU325" s="417" t="s">
        <v>773</v>
      </c>
      <c r="VZV325" s="414" t="s">
        <v>61</v>
      </c>
      <c r="VZW325" s="415">
        <v>15</v>
      </c>
      <c r="VZX325" s="418" t="s">
        <v>772</v>
      </c>
      <c r="VZY325" s="417" t="s">
        <v>773</v>
      </c>
      <c r="VZZ325" s="414" t="s">
        <v>61</v>
      </c>
      <c r="WAA325" s="415">
        <v>15</v>
      </c>
      <c r="WAB325" s="418" t="s">
        <v>772</v>
      </c>
      <c r="WAC325" s="417" t="s">
        <v>773</v>
      </c>
      <c r="WAD325" s="414" t="s">
        <v>61</v>
      </c>
      <c r="WAE325" s="415">
        <v>15</v>
      </c>
      <c r="WAF325" s="418" t="s">
        <v>772</v>
      </c>
      <c r="WAG325" s="417" t="s">
        <v>773</v>
      </c>
      <c r="WAH325" s="414" t="s">
        <v>61</v>
      </c>
      <c r="WAI325" s="415">
        <v>15</v>
      </c>
      <c r="WAJ325" s="418" t="s">
        <v>772</v>
      </c>
      <c r="WAK325" s="417" t="s">
        <v>773</v>
      </c>
      <c r="WAL325" s="414" t="s">
        <v>61</v>
      </c>
      <c r="WAM325" s="415">
        <v>15</v>
      </c>
      <c r="WAN325" s="418" t="s">
        <v>772</v>
      </c>
      <c r="WAO325" s="417" t="s">
        <v>773</v>
      </c>
      <c r="WAP325" s="414" t="s">
        <v>61</v>
      </c>
      <c r="WAQ325" s="415">
        <v>15</v>
      </c>
      <c r="WAR325" s="418" t="s">
        <v>772</v>
      </c>
      <c r="WAS325" s="417" t="s">
        <v>773</v>
      </c>
      <c r="WAT325" s="414" t="s">
        <v>61</v>
      </c>
      <c r="WAU325" s="415">
        <v>15</v>
      </c>
      <c r="WAV325" s="418" t="s">
        <v>772</v>
      </c>
      <c r="WAW325" s="417" t="s">
        <v>773</v>
      </c>
      <c r="WAX325" s="414" t="s">
        <v>61</v>
      </c>
      <c r="WAY325" s="415">
        <v>15</v>
      </c>
      <c r="WAZ325" s="418" t="s">
        <v>772</v>
      </c>
      <c r="WBA325" s="417" t="s">
        <v>773</v>
      </c>
      <c r="WBB325" s="414" t="s">
        <v>61</v>
      </c>
      <c r="WBC325" s="415">
        <v>15</v>
      </c>
      <c r="WBD325" s="418" t="s">
        <v>772</v>
      </c>
      <c r="WBE325" s="417" t="s">
        <v>773</v>
      </c>
      <c r="WBF325" s="414" t="s">
        <v>61</v>
      </c>
      <c r="WBG325" s="415">
        <v>15</v>
      </c>
      <c r="WBH325" s="418" t="s">
        <v>772</v>
      </c>
      <c r="WBI325" s="417" t="s">
        <v>773</v>
      </c>
      <c r="WBJ325" s="414" t="s">
        <v>61</v>
      </c>
      <c r="WBK325" s="415">
        <v>15</v>
      </c>
      <c r="WBL325" s="418" t="s">
        <v>772</v>
      </c>
      <c r="WBM325" s="417" t="s">
        <v>773</v>
      </c>
      <c r="WBN325" s="414" t="s">
        <v>61</v>
      </c>
      <c r="WBO325" s="415">
        <v>15</v>
      </c>
      <c r="WBP325" s="418" t="s">
        <v>772</v>
      </c>
      <c r="WBQ325" s="417" t="s">
        <v>773</v>
      </c>
      <c r="WBR325" s="414" t="s">
        <v>61</v>
      </c>
      <c r="WBS325" s="415">
        <v>15</v>
      </c>
      <c r="WBT325" s="418" t="s">
        <v>772</v>
      </c>
      <c r="WBU325" s="417" t="s">
        <v>773</v>
      </c>
      <c r="WBV325" s="414" t="s">
        <v>61</v>
      </c>
      <c r="WBW325" s="415">
        <v>15</v>
      </c>
      <c r="WBX325" s="418" t="s">
        <v>772</v>
      </c>
      <c r="WBY325" s="417" t="s">
        <v>773</v>
      </c>
      <c r="WBZ325" s="414" t="s">
        <v>61</v>
      </c>
      <c r="WCA325" s="415">
        <v>15</v>
      </c>
      <c r="WCB325" s="418" t="s">
        <v>772</v>
      </c>
      <c r="WCC325" s="417" t="s">
        <v>773</v>
      </c>
      <c r="WCD325" s="414" t="s">
        <v>61</v>
      </c>
      <c r="WCE325" s="415">
        <v>15</v>
      </c>
      <c r="WCF325" s="418" t="s">
        <v>772</v>
      </c>
      <c r="WCG325" s="417" t="s">
        <v>773</v>
      </c>
      <c r="WCH325" s="414" t="s">
        <v>61</v>
      </c>
      <c r="WCI325" s="415">
        <v>15</v>
      </c>
      <c r="WCJ325" s="418" t="s">
        <v>772</v>
      </c>
      <c r="WCK325" s="417" t="s">
        <v>773</v>
      </c>
      <c r="WCL325" s="414" t="s">
        <v>61</v>
      </c>
      <c r="WCM325" s="415">
        <v>15</v>
      </c>
      <c r="WCN325" s="418" t="s">
        <v>772</v>
      </c>
      <c r="WCO325" s="417" t="s">
        <v>773</v>
      </c>
      <c r="WCP325" s="414" t="s">
        <v>61</v>
      </c>
      <c r="WCQ325" s="415">
        <v>15</v>
      </c>
      <c r="WCR325" s="418" t="s">
        <v>772</v>
      </c>
      <c r="WCS325" s="417" t="s">
        <v>773</v>
      </c>
      <c r="WCT325" s="414" t="s">
        <v>61</v>
      </c>
      <c r="WCU325" s="415">
        <v>15</v>
      </c>
      <c r="WCV325" s="418" t="s">
        <v>772</v>
      </c>
      <c r="WCW325" s="417" t="s">
        <v>773</v>
      </c>
      <c r="WCX325" s="414" t="s">
        <v>61</v>
      </c>
      <c r="WCY325" s="415">
        <v>15</v>
      </c>
      <c r="WCZ325" s="418" t="s">
        <v>772</v>
      </c>
      <c r="WDA325" s="417" t="s">
        <v>773</v>
      </c>
      <c r="WDB325" s="414" t="s">
        <v>61</v>
      </c>
      <c r="WDC325" s="415">
        <v>15</v>
      </c>
      <c r="WDD325" s="418" t="s">
        <v>772</v>
      </c>
      <c r="WDE325" s="417" t="s">
        <v>773</v>
      </c>
      <c r="WDF325" s="414" t="s">
        <v>61</v>
      </c>
      <c r="WDG325" s="415">
        <v>15</v>
      </c>
      <c r="WDH325" s="418" t="s">
        <v>772</v>
      </c>
      <c r="WDI325" s="417" t="s">
        <v>773</v>
      </c>
      <c r="WDJ325" s="414" t="s">
        <v>61</v>
      </c>
      <c r="WDK325" s="415">
        <v>15</v>
      </c>
      <c r="WDL325" s="418" t="s">
        <v>772</v>
      </c>
      <c r="WDM325" s="417" t="s">
        <v>773</v>
      </c>
      <c r="WDN325" s="414" t="s">
        <v>61</v>
      </c>
      <c r="WDO325" s="415">
        <v>15</v>
      </c>
      <c r="WDP325" s="418" t="s">
        <v>772</v>
      </c>
      <c r="WDQ325" s="417" t="s">
        <v>773</v>
      </c>
      <c r="WDR325" s="414" t="s">
        <v>61</v>
      </c>
      <c r="WDS325" s="415">
        <v>15</v>
      </c>
      <c r="WDT325" s="418" t="s">
        <v>772</v>
      </c>
      <c r="WDU325" s="417" t="s">
        <v>773</v>
      </c>
      <c r="WDV325" s="414" t="s">
        <v>61</v>
      </c>
      <c r="WDW325" s="415">
        <v>15</v>
      </c>
      <c r="WDX325" s="418" t="s">
        <v>772</v>
      </c>
      <c r="WDY325" s="417" t="s">
        <v>773</v>
      </c>
      <c r="WDZ325" s="414" t="s">
        <v>61</v>
      </c>
      <c r="WEA325" s="415">
        <v>15</v>
      </c>
      <c r="WEB325" s="418" t="s">
        <v>772</v>
      </c>
      <c r="WEC325" s="417" t="s">
        <v>773</v>
      </c>
      <c r="WED325" s="414" t="s">
        <v>61</v>
      </c>
      <c r="WEE325" s="415">
        <v>15</v>
      </c>
      <c r="WEF325" s="418" t="s">
        <v>772</v>
      </c>
      <c r="WEG325" s="417" t="s">
        <v>773</v>
      </c>
      <c r="WEH325" s="414" t="s">
        <v>61</v>
      </c>
      <c r="WEI325" s="415">
        <v>15</v>
      </c>
      <c r="WEJ325" s="418" t="s">
        <v>772</v>
      </c>
      <c r="WEK325" s="417" t="s">
        <v>773</v>
      </c>
      <c r="WEL325" s="414" t="s">
        <v>61</v>
      </c>
      <c r="WEM325" s="415">
        <v>15</v>
      </c>
      <c r="WEN325" s="418" t="s">
        <v>772</v>
      </c>
      <c r="WEO325" s="417" t="s">
        <v>773</v>
      </c>
      <c r="WEP325" s="414" t="s">
        <v>61</v>
      </c>
      <c r="WEQ325" s="415">
        <v>15</v>
      </c>
      <c r="WER325" s="418" t="s">
        <v>772</v>
      </c>
      <c r="WES325" s="417" t="s">
        <v>773</v>
      </c>
      <c r="WET325" s="414" t="s">
        <v>61</v>
      </c>
      <c r="WEU325" s="415">
        <v>15</v>
      </c>
      <c r="WEV325" s="418" t="s">
        <v>772</v>
      </c>
      <c r="WEW325" s="417" t="s">
        <v>773</v>
      </c>
      <c r="WEX325" s="414" t="s">
        <v>61</v>
      </c>
      <c r="WEY325" s="415">
        <v>15</v>
      </c>
      <c r="WEZ325" s="418" t="s">
        <v>772</v>
      </c>
      <c r="WFA325" s="417" t="s">
        <v>773</v>
      </c>
      <c r="WFB325" s="414" t="s">
        <v>61</v>
      </c>
      <c r="WFC325" s="415">
        <v>15</v>
      </c>
      <c r="WFD325" s="418" t="s">
        <v>772</v>
      </c>
      <c r="WFE325" s="417" t="s">
        <v>773</v>
      </c>
      <c r="WFF325" s="414" t="s">
        <v>61</v>
      </c>
      <c r="WFG325" s="415">
        <v>15</v>
      </c>
      <c r="WFH325" s="418" t="s">
        <v>772</v>
      </c>
      <c r="WFI325" s="417" t="s">
        <v>773</v>
      </c>
      <c r="WFJ325" s="414" t="s">
        <v>61</v>
      </c>
      <c r="WFK325" s="415">
        <v>15</v>
      </c>
      <c r="WFL325" s="418" t="s">
        <v>772</v>
      </c>
      <c r="WFM325" s="417" t="s">
        <v>773</v>
      </c>
      <c r="WFN325" s="414" t="s">
        <v>61</v>
      </c>
      <c r="WFO325" s="415">
        <v>15</v>
      </c>
      <c r="WFP325" s="418" t="s">
        <v>772</v>
      </c>
      <c r="WFQ325" s="417" t="s">
        <v>773</v>
      </c>
      <c r="WFR325" s="414" t="s">
        <v>61</v>
      </c>
      <c r="WFS325" s="415">
        <v>15</v>
      </c>
      <c r="WFT325" s="418" t="s">
        <v>772</v>
      </c>
      <c r="WFU325" s="417" t="s">
        <v>773</v>
      </c>
      <c r="WFV325" s="414" t="s">
        <v>61</v>
      </c>
      <c r="WFW325" s="415">
        <v>15</v>
      </c>
      <c r="WFX325" s="418" t="s">
        <v>772</v>
      </c>
      <c r="WFY325" s="417" t="s">
        <v>773</v>
      </c>
      <c r="WFZ325" s="414" t="s">
        <v>61</v>
      </c>
      <c r="WGA325" s="415">
        <v>15</v>
      </c>
      <c r="WGB325" s="418" t="s">
        <v>772</v>
      </c>
      <c r="WGC325" s="417" t="s">
        <v>773</v>
      </c>
      <c r="WGD325" s="414" t="s">
        <v>61</v>
      </c>
      <c r="WGE325" s="415">
        <v>15</v>
      </c>
      <c r="WGF325" s="418" t="s">
        <v>772</v>
      </c>
      <c r="WGG325" s="417" t="s">
        <v>773</v>
      </c>
      <c r="WGH325" s="414" t="s">
        <v>61</v>
      </c>
      <c r="WGI325" s="415">
        <v>15</v>
      </c>
      <c r="WGJ325" s="418" t="s">
        <v>772</v>
      </c>
      <c r="WGK325" s="417" t="s">
        <v>773</v>
      </c>
      <c r="WGL325" s="414" t="s">
        <v>61</v>
      </c>
      <c r="WGM325" s="415">
        <v>15</v>
      </c>
      <c r="WGN325" s="418" t="s">
        <v>772</v>
      </c>
      <c r="WGO325" s="417" t="s">
        <v>773</v>
      </c>
      <c r="WGP325" s="414" t="s">
        <v>61</v>
      </c>
      <c r="WGQ325" s="415">
        <v>15</v>
      </c>
      <c r="WGR325" s="418" t="s">
        <v>772</v>
      </c>
      <c r="WGS325" s="417" t="s">
        <v>773</v>
      </c>
      <c r="WGT325" s="414" t="s">
        <v>61</v>
      </c>
      <c r="WGU325" s="415">
        <v>15</v>
      </c>
      <c r="WGV325" s="418" t="s">
        <v>772</v>
      </c>
      <c r="WGW325" s="417" t="s">
        <v>773</v>
      </c>
      <c r="WGX325" s="414" t="s">
        <v>61</v>
      </c>
      <c r="WGY325" s="415">
        <v>15</v>
      </c>
      <c r="WGZ325" s="418" t="s">
        <v>772</v>
      </c>
      <c r="WHA325" s="417" t="s">
        <v>773</v>
      </c>
      <c r="WHB325" s="414" t="s">
        <v>61</v>
      </c>
      <c r="WHC325" s="415">
        <v>15</v>
      </c>
      <c r="WHD325" s="418" t="s">
        <v>772</v>
      </c>
      <c r="WHE325" s="417" t="s">
        <v>773</v>
      </c>
      <c r="WHF325" s="414" t="s">
        <v>61</v>
      </c>
      <c r="WHG325" s="415">
        <v>15</v>
      </c>
      <c r="WHH325" s="418" t="s">
        <v>772</v>
      </c>
      <c r="WHI325" s="417" t="s">
        <v>773</v>
      </c>
      <c r="WHJ325" s="414" t="s">
        <v>61</v>
      </c>
      <c r="WHK325" s="415">
        <v>15</v>
      </c>
      <c r="WHL325" s="418" t="s">
        <v>772</v>
      </c>
      <c r="WHM325" s="417" t="s">
        <v>773</v>
      </c>
      <c r="WHN325" s="414" t="s">
        <v>61</v>
      </c>
      <c r="WHO325" s="415">
        <v>15</v>
      </c>
      <c r="WHP325" s="418" t="s">
        <v>772</v>
      </c>
      <c r="WHQ325" s="417" t="s">
        <v>773</v>
      </c>
      <c r="WHR325" s="414" t="s">
        <v>61</v>
      </c>
      <c r="WHS325" s="415">
        <v>15</v>
      </c>
      <c r="WHT325" s="418" t="s">
        <v>772</v>
      </c>
      <c r="WHU325" s="417" t="s">
        <v>773</v>
      </c>
      <c r="WHV325" s="414" t="s">
        <v>61</v>
      </c>
      <c r="WHW325" s="415">
        <v>15</v>
      </c>
      <c r="WHX325" s="418" t="s">
        <v>772</v>
      </c>
      <c r="WHY325" s="417" t="s">
        <v>773</v>
      </c>
      <c r="WHZ325" s="414" t="s">
        <v>61</v>
      </c>
      <c r="WIA325" s="415">
        <v>15</v>
      </c>
      <c r="WIB325" s="418" t="s">
        <v>772</v>
      </c>
      <c r="WIC325" s="417" t="s">
        <v>773</v>
      </c>
      <c r="WID325" s="414" t="s">
        <v>61</v>
      </c>
      <c r="WIE325" s="415">
        <v>15</v>
      </c>
      <c r="WIF325" s="418" t="s">
        <v>772</v>
      </c>
      <c r="WIG325" s="417" t="s">
        <v>773</v>
      </c>
      <c r="WIH325" s="414" t="s">
        <v>61</v>
      </c>
      <c r="WII325" s="415">
        <v>15</v>
      </c>
      <c r="WIJ325" s="418" t="s">
        <v>772</v>
      </c>
      <c r="WIK325" s="417" t="s">
        <v>773</v>
      </c>
      <c r="WIL325" s="414" t="s">
        <v>61</v>
      </c>
      <c r="WIM325" s="415">
        <v>15</v>
      </c>
      <c r="WIN325" s="418" t="s">
        <v>772</v>
      </c>
      <c r="WIO325" s="417" t="s">
        <v>773</v>
      </c>
      <c r="WIP325" s="414" t="s">
        <v>61</v>
      </c>
      <c r="WIQ325" s="415">
        <v>15</v>
      </c>
      <c r="WIR325" s="418" t="s">
        <v>772</v>
      </c>
      <c r="WIS325" s="417" t="s">
        <v>773</v>
      </c>
      <c r="WIT325" s="414" t="s">
        <v>61</v>
      </c>
      <c r="WIU325" s="415">
        <v>15</v>
      </c>
      <c r="WIV325" s="418" t="s">
        <v>772</v>
      </c>
      <c r="WIW325" s="417" t="s">
        <v>773</v>
      </c>
      <c r="WIX325" s="414" t="s">
        <v>61</v>
      </c>
      <c r="WIY325" s="415">
        <v>15</v>
      </c>
      <c r="WIZ325" s="418" t="s">
        <v>772</v>
      </c>
      <c r="WJA325" s="417" t="s">
        <v>773</v>
      </c>
      <c r="WJB325" s="414" t="s">
        <v>61</v>
      </c>
      <c r="WJC325" s="415">
        <v>15</v>
      </c>
      <c r="WJD325" s="418" t="s">
        <v>772</v>
      </c>
      <c r="WJE325" s="417" t="s">
        <v>773</v>
      </c>
      <c r="WJF325" s="414" t="s">
        <v>61</v>
      </c>
      <c r="WJG325" s="415">
        <v>15</v>
      </c>
      <c r="WJH325" s="418" t="s">
        <v>772</v>
      </c>
      <c r="WJI325" s="417" t="s">
        <v>773</v>
      </c>
      <c r="WJJ325" s="414" t="s">
        <v>61</v>
      </c>
      <c r="WJK325" s="415">
        <v>15</v>
      </c>
      <c r="WJL325" s="418" t="s">
        <v>772</v>
      </c>
      <c r="WJM325" s="417" t="s">
        <v>773</v>
      </c>
      <c r="WJN325" s="414" t="s">
        <v>61</v>
      </c>
      <c r="WJO325" s="415">
        <v>15</v>
      </c>
      <c r="WJP325" s="418" t="s">
        <v>772</v>
      </c>
      <c r="WJQ325" s="417" t="s">
        <v>773</v>
      </c>
      <c r="WJR325" s="414" t="s">
        <v>61</v>
      </c>
      <c r="WJS325" s="415">
        <v>15</v>
      </c>
      <c r="WJT325" s="418" t="s">
        <v>772</v>
      </c>
      <c r="WJU325" s="417" t="s">
        <v>773</v>
      </c>
      <c r="WJV325" s="414" t="s">
        <v>61</v>
      </c>
      <c r="WJW325" s="415">
        <v>15</v>
      </c>
      <c r="WJX325" s="418" t="s">
        <v>772</v>
      </c>
      <c r="WJY325" s="417" t="s">
        <v>773</v>
      </c>
      <c r="WJZ325" s="414" t="s">
        <v>61</v>
      </c>
      <c r="WKA325" s="415">
        <v>15</v>
      </c>
      <c r="WKB325" s="418" t="s">
        <v>772</v>
      </c>
      <c r="WKC325" s="417" t="s">
        <v>773</v>
      </c>
      <c r="WKD325" s="414" t="s">
        <v>61</v>
      </c>
      <c r="WKE325" s="415">
        <v>15</v>
      </c>
      <c r="WKF325" s="418" t="s">
        <v>772</v>
      </c>
      <c r="WKG325" s="417" t="s">
        <v>773</v>
      </c>
      <c r="WKH325" s="414" t="s">
        <v>61</v>
      </c>
      <c r="WKI325" s="415">
        <v>15</v>
      </c>
      <c r="WKJ325" s="418" t="s">
        <v>772</v>
      </c>
      <c r="WKK325" s="417" t="s">
        <v>773</v>
      </c>
      <c r="WKL325" s="414" t="s">
        <v>61</v>
      </c>
      <c r="WKM325" s="415">
        <v>15</v>
      </c>
      <c r="WKN325" s="418" t="s">
        <v>772</v>
      </c>
      <c r="WKO325" s="417" t="s">
        <v>773</v>
      </c>
      <c r="WKP325" s="414" t="s">
        <v>61</v>
      </c>
      <c r="WKQ325" s="415">
        <v>15</v>
      </c>
      <c r="WKR325" s="418" t="s">
        <v>772</v>
      </c>
      <c r="WKS325" s="417" t="s">
        <v>773</v>
      </c>
      <c r="WKT325" s="414" t="s">
        <v>61</v>
      </c>
      <c r="WKU325" s="415">
        <v>15</v>
      </c>
      <c r="WKV325" s="418" t="s">
        <v>772</v>
      </c>
      <c r="WKW325" s="417" t="s">
        <v>773</v>
      </c>
      <c r="WKX325" s="414" t="s">
        <v>61</v>
      </c>
      <c r="WKY325" s="415">
        <v>15</v>
      </c>
      <c r="WKZ325" s="418" t="s">
        <v>772</v>
      </c>
      <c r="WLA325" s="417" t="s">
        <v>773</v>
      </c>
      <c r="WLB325" s="414" t="s">
        <v>61</v>
      </c>
      <c r="WLC325" s="415">
        <v>15</v>
      </c>
      <c r="WLD325" s="418" t="s">
        <v>772</v>
      </c>
      <c r="WLE325" s="417" t="s">
        <v>773</v>
      </c>
      <c r="WLF325" s="414" t="s">
        <v>61</v>
      </c>
      <c r="WLG325" s="415">
        <v>15</v>
      </c>
      <c r="WLH325" s="418" t="s">
        <v>772</v>
      </c>
      <c r="WLI325" s="417" t="s">
        <v>773</v>
      </c>
      <c r="WLJ325" s="414" t="s">
        <v>61</v>
      </c>
      <c r="WLK325" s="415">
        <v>15</v>
      </c>
      <c r="WLL325" s="418" t="s">
        <v>772</v>
      </c>
      <c r="WLM325" s="417" t="s">
        <v>773</v>
      </c>
      <c r="WLN325" s="414" t="s">
        <v>61</v>
      </c>
      <c r="WLO325" s="415">
        <v>15</v>
      </c>
      <c r="WLP325" s="418" t="s">
        <v>772</v>
      </c>
      <c r="WLQ325" s="417" t="s">
        <v>773</v>
      </c>
      <c r="WLR325" s="414" t="s">
        <v>61</v>
      </c>
      <c r="WLS325" s="415">
        <v>15</v>
      </c>
      <c r="WLT325" s="418" t="s">
        <v>772</v>
      </c>
      <c r="WLU325" s="417" t="s">
        <v>773</v>
      </c>
      <c r="WLV325" s="414" t="s">
        <v>61</v>
      </c>
      <c r="WLW325" s="415">
        <v>15</v>
      </c>
      <c r="WLX325" s="418" t="s">
        <v>772</v>
      </c>
      <c r="WLY325" s="417" t="s">
        <v>773</v>
      </c>
      <c r="WLZ325" s="414" t="s">
        <v>61</v>
      </c>
      <c r="WMA325" s="415">
        <v>15</v>
      </c>
      <c r="WMB325" s="418" t="s">
        <v>772</v>
      </c>
      <c r="WMC325" s="417" t="s">
        <v>773</v>
      </c>
      <c r="WMD325" s="414" t="s">
        <v>61</v>
      </c>
      <c r="WME325" s="415">
        <v>15</v>
      </c>
      <c r="WMF325" s="418" t="s">
        <v>772</v>
      </c>
      <c r="WMG325" s="417" t="s">
        <v>773</v>
      </c>
      <c r="WMH325" s="414" t="s">
        <v>61</v>
      </c>
      <c r="WMI325" s="415">
        <v>15</v>
      </c>
      <c r="WMJ325" s="418" t="s">
        <v>772</v>
      </c>
      <c r="WMK325" s="417" t="s">
        <v>773</v>
      </c>
      <c r="WML325" s="414" t="s">
        <v>61</v>
      </c>
      <c r="WMM325" s="415">
        <v>15</v>
      </c>
      <c r="WMN325" s="418" t="s">
        <v>772</v>
      </c>
      <c r="WMO325" s="417" t="s">
        <v>773</v>
      </c>
      <c r="WMP325" s="414" t="s">
        <v>61</v>
      </c>
      <c r="WMQ325" s="415">
        <v>15</v>
      </c>
      <c r="WMR325" s="418" t="s">
        <v>772</v>
      </c>
      <c r="WMS325" s="417" t="s">
        <v>773</v>
      </c>
      <c r="WMT325" s="414" t="s">
        <v>61</v>
      </c>
      <c r="WMU325" s="415">
        <v>15</v>
      </c>
      <c r="WMV325" s="418" t="s">
        <v>772</v>
      </c>
      <c r="WMW325" s="417" t="s">
        <v>773</v>
      </c>
      <c r="WMX325" s="414" t="s">
        <v>61</v>
      </c>
      <c r="WMY325" s="415">
        <v>15</v>
      </c>
      <c r="WMZ325" s="418" t="s">
        <v>772</v>
      </c>
      <c r="WNA325" s="417" t="s">
        <v>773</v>
      </c>
      <c r="WNB325" s="414" t="s">
        <v>61</v>
      </c>
      <c r="WNC325" s="415">
        <v>15</v>
      </c>
      <c r="WND325" s="418" t="s">
        <v>772</v>
      </c>
      <c r="WNE325" s="417" t="s">
        <v>773</v>
      </c>
      <c r="WNF325" s="414" t="s">
        <v>61</v>
      </c>
      <c r="WNG325" s="415">
        <v>15</v>
      </c>
      <c r="WNH325" s="418" t="s">
        <v>772</v>
      </c>
      <c r="WNI325" s="417" t="s">
        <v>773</v>
      </c>
      <c r="WNJ325" s="414" t="s">
        <v>61</v>
      </c>
      <c r="WNK325" s="415">
        <v>15</v>
      </c>
      <c r="WNL325" s="418" t="s">
        <v>772</v>
      </c>
      <c r="WNM325" s="417" t="s">
        <v>773</v>
      </c>
      <c r="WNN325" s="414" t="s">
        <v>61</v>
      </c>
      <c r="WNO325" s="415">
        <v>15</v>
      </c>
      <c r="WNP325" s="418" t="s">
        <v>772</v>
      </c>
      <c r="WNQ325" s="417" t="s">
        <v>773</v>
      </c>
      <c r="WNR325" s="414" t="s">
        <v>61</v>
      </c>
      <c r="WNS325" s="415">
        <v>15</v>
      </c>
      <c r="WNT325" s="418" t="s">
        <v>772</v>
      </c>
      <c r="WNU325" s="417" t="s">
        <v>773</v>
      </c>
      <c r="WNV325" s="414" t="s">
        <v>61</v>
      </c>
      <c r="WNW325" s="415">
        <v>15</v>
      </c>
      <c r="WNX325" s="418" t="s">
        <v>772</v>
      </c>
      <c r="WNY325" s="417" t="s">
        <v>773</v>
      </c>
      <c r="WNZ325" s="414" t="s">
        <v>61</v>
      </c>
      <c r="WOA325" s="415">
        <v>15</v>
      </c>
      <c r="WOB325" s="418" t="s">
        <v>772</v>
      </c>
      <c r="WOC325" s="417" t="s">
        <v>773</v>
      </c>
      <c r="WOD325" s="414" t="s">
        <v>61</v>
      </c>
      <c r="WOE325" s="415">
        <v>15</v>
      </c>
      <c r="WOF325" s="418" t="s">
        <v>772</v>
      </c>
      <c r="WOG325" s="417" t="s">
        <v>773</v>
      </c>
      <c r="WOH325" s="414" t="s">
        <v>61</v>
      </c>
      <c r="WOI325" s="415">
        <v>15</v>
      </c>
      <c r="WOJ325" s="418" t="s">
        <v>772</v>
      </c>
      <c r="WOK325" s="417" t="s">
        <v>773</v>
      </c>
      <c r="WOL325" s="414" t="s">
        <v>61</v>
      </c>
      <c r="WOM325" s="415">
        <v>15</v>
      </c>
      <c r="WON325" s="418" t="s">
        <v>772</v>
      </c>
      <c r="WOO325" s="417" t="s">
        <v>773</v>
      </c>
      <c r="WOP325" s="414" t="s">
        <v>61</v>
      </c>
      <c r="WOQ325" s="415">
        <v>15</v>
      </c>
      <c r="WOR325" s="418" t="s">
        <v>772</v>
      </c>
      <c r="WOS325" s="417" t="s">
        <v>773</v>
      </c>
      <c r="WOT325" s="414" t="s">
        <v>61</v>
      </c>
      <c r="WOU325" s="415">
        <v>15</v>
      </c>
      <c r="WOV325" s="418" t="s">
        <v>772</v>
      </c>
      <c r="WOW325" s="417" t="s">
        <v>773</v>
      </c>
      <c r="WOX325" s="414" t="s">
        <v>61</v>
      </c>
      <c r="WOY325" s="415">
        <v>15</v>
      </c>
      <c r="WOZ325" s="418" t="s">
        <v>772</v>
      </c>
      <c r="WPA325" s="417" t="s">
        <v>773</v>
      </c>
      <c r="WPB325" s="414" t="s">
        <v>61</v>
      </c>
      <c r="WPC325" s="415">
        <v>15</v>
      </c>
      <c r="WPD325" s="418" t="s">
        <v>772</v>
      </c>
      <c r="WPE325" s="417" t="s">
        <v>773</v>
      </c>
      <c r="WPF325" s="414" t="s">
        <v>61</v>
      </c>
      <c r="WPG325" s="415">
        <v>15</v>
      </c>
      <c r="WPH325" s="418" t="s">
        <v>772</v>
      </c>
      <c r="WPI325" s="417" t="s">
        <v>773</v>
      </c>
      <c r="WPJ325" s="414" t="s">
        <v>61</v>
      </c>
      <c r="WPK325" s="415">
        <v>15</v>
      </c>
      <c r="WPL325" s="418" t="s">
        <v>772</v>
      </c>
      <c r="WPM325" s="417" t="s">
        <v>773</v>
      </c>
      <c r="WPN325" s="414" t="s">
        <v>61</v>
      </c>
      <c r="WPO325" s="415">
        <v>15</v>
      </c>
      <c r="WPP325" s="418" t="s">
        <v>772</v>
      </c>
      <c r="WPQ325" s="417" t="s">
        <v>773</v>
      </c>
      <c r="WPR325" s="414" t="s">
        <v>61</v>
      </c>
      <c r="WPS325" s="415">
        <v>15</v>
      </c>
      <c r="WPT325" s="418" t="s">
        <v>772</v>
      </c>
      <c r="WPU325" s="417" t="s">
        <v>773</v>
      </c>
      <c r="WPV325" s="414" t="s">
        <v>61</v>
      </c>
      <c r="WPW325" s="415">
        <v>15</v>
      </c>
      <c r="WPX325" s="418" t="s">
        <v>772</v>
      </c>
      <c r="WPY325" s="417" t="s">
        <v>773</v>
      </c>
      <c r="WPZ325" s="414" t="s">
        <v>61</v>
      </c>
      <c r="WQA325" s="415">
        <v>15</v>
      </c>
      <c r="WQB325" s="418" t="s">
        <v>772</v>
      </c>
      <c r="WQC325" s="417" t="s">
        <v>773</v>
      </c>
      <c r="WQD325" s="414" t="s">
        <v>61</v>
      </c>
      <c r="WQE325" s="415">
        <v>15</v>
      </c>
      <c r="WQF325" s="418" t="s">
        <v>772</v>
      </c>
      <c r="WQG325" s="417" t="s">
        <v>773</v>
      </c>
      <c r="WQH325" s="414" t="s">
        <v>61</v>
      </c>
      <c r="WQI325" s="415">
        <v>15</v>
      </c>
      <c r="WQJ325" s="418" t="s">
        <v>772</v>
      </c>
      <c r="WQK325" s="417" t="s">
        <v>773</v>
      </c>
      <c r="WQL325" s="414" t="s">
        <v>61</v>
      </c>
      <c r="WQM325" s="415">
        <v>15</v>
      </c>
      <c r="WQN325" s="418" t="s">
        <v>772</v>
      </c>
      <c r="WQO325" s="417" t="s">
        <v>773</v>
      </c>
      <c r="WQP325" s="414" t="s">
        <v>61</v>
      </c>
      <c r="WQQ325" s="415">
        <v>15</v>
      </c>
      <c r="WQR325" s="418" t="s">
        <v>772</v>
      </c>
      <c r="WQS325" s="417" t="s">
        <v>773</v>
      </c>
      <c r="WQT325" s="414" t="s">
        <v>61</v>
      </c>
      <c r="WQU325" s="415">
        <v>15</v>
      </c>
      <c r="WQV325" s="418" t="s">
        <v>772</v>
      </c>
      <c r="WQW325" s="417" t="s">
        <v>773</v>
      </c>
      <c r="WQX325" s="414" t="s">
        <v>61</v>
      </c>
      <c r="WQY325" s="415">
        <v>15</v>
      </c>
      <c r="WQZ325" s="418" t="s">
        <v>772</v>
      </c>
      <c r="WRA325" s="417" t="s">
        <v>773</v>
      </c>
      <c r="WRB325" s="414" t="s">
        <v>61</v>
      </c>
      <c r="WRC325" s="415">
        <v>15</v>
      </c>
      <c r="WRD325" s="418" t="s">
        <v>772</v>
      </c>
      <c r="WRE325" s="417" t="s">
        <v>773</v>
      </c>
      <c r="WRF325" s="414" t="s">
        <v>61</v>
      </c>
      <c r="WRG325" s="415">
        <v>15</v>
      </c>
      <c r="WRH325" s="418" t="s">
        <v>772</v>
      </c>
      <c r="WRI325" s="417" t="s">
        <v>773</v>
      </c>
      <c r="WRJ325" s="414" t="s">
        <v>61</v>
      </c>
      <c r="WRK325" s="415">
        <v>15</v>
      </c>
      <c r="WRL325" s="418" t="s">
        <v>772</v>
      </c>
      <c r="WRM325" s="417" t="s">
        <v>773</v>
      </c>
      <c r="WRN325" s="414" t="s">
        <v>61</v>
      </c>
      <c r="WRO325" s="415">
        <v>15</v>
      </c>
      <c r="WRP325" s="418" t="s">
        <v>772</v>
      </c>
      <c r="WRQ325" s="417" t="s">
        <v>773</v>
      </c>
      <c r="WRR325" s="414" t="s">
        <v>61</v>
      </c>
      <c r="WRS325" s="415">
        <v>15</v>
      </c>
      <c r="WRT325" s="418" t="s">
        <v>772</v>
      </c>
      <c r="WRU325" s="417" t="s">
        <v>773</v>
      </c>
      <c r="WRV325" s="414" t="s">
        <v>61</v>
      </c>
      <c r="WRW325" s="415">
        <v>15</v>
      </c>
      <c r="WRX325" s="418" t="s">
        <v>772</v>
      </c>
      <c r="WRY325" s="417" t="s">
        <v>773</v>
      </c>
      <c r="WRZ325" s="414" t="s">
        <v>61</v>
      </c>
      <c r="WSA325" s="415">
        <v>15</v>
      </c>
      <c r="WSB325" s="418" t="s">
        <v>772</v>
      </c>
      <c r="WSC325" s="417" t="s">
        <v>773</v>
      </c>
      <c r="WSD325" s="414" t="s">
        <v>61</v>
      </c>
      <c r="WSE325" s="415">
        <v>15</v>
      </c>
      <c r="WSF325" s="418" t="s">
        <v>772</v>
      </c>
      <c r="WSG325" s="417" t="s">
        <v>773</v>
      </c>
      <c r="WSH325" s="414" t="s">
        <v>61</v>
      </c>
      <c r="WSI325" s="415">
        <v>15</v>
      </c>
      <c r="WSJ325" s="418" t="s">
        <v>772</v>
      </c>
      <c r="WSK325" s="417" t="s">
        <v>773</v>
      </c>
      <c r="WSL325" s="414" t="s">
        <v>61</v>
      </c>
      <c r="WSM325" s="415">
        <v>15</v>
      </c>
      <c r="WSN325" s="418" t="s">
        <v>772</v>
      </c>
      <c r="WSO325" s="417" t="s">
        <v>773</v>
      </c>
      <c r="WSP325" s="414" t="s">
        <v>61</v>
      </c>
      <c r="WSQ325" s="415">
        <v>15</v>
      </c>
      <c r="WSR325" s="418" t="s">
        <v>772</v>
      </c>
      <c r="WSS325" s="417" t="s">
        <v>773</v>
      </c>
      <c r="WST325" s="414" t="s">
        <v>61</v>
      </c>
      <c r="WSU325" s="415">
        <v>15</v>
      </c>
      <c r="WSV325" s="418" t="s">
        <v>772</v>
      </c>
      <c r="WSW325" s="417" t="s">
        <v>773</v>
      </c>
      <c r="WSX325" s="414" t="s">
        <v>61</v>
      </c>
      <c r="WSY325" s="415">
        <v>15</v>
      </c>
      <c r="WSZ325" s="418" t="s">
        <v>772</v>
      </c>
      <c r="WTA325" s="417" t="s">
        <v>773</v>
      </c>
      <c r="WTB325" s="414" t="s">
        <v>61</v>
      </c>
      <c r="WTC325" s="415">
        <v>15</v>
      </c>
      <c r="WTD325" s="418" t="s">
        <v>772</v>
      </c>
      <c r="WTE325" s="417" t="s">
        <v>773</v>
      </c>
      <c r="WTF325" s="414" t="s">
        <v>61</v>
      </c>
      <c r="WTG325" s="415">
        <v>15</v>
      </c>
      <c r="WTH325" s="418" t="s">
        <v>772</v>
      </c>
      <c r="WTI325" s="417" t="s">
        <v>773</v>
      </c>
      <c r="WTJ325" s="414" t="s">
        <v>61</v>
      </c>
      <c r="WTK325" s="415">
        <v>15</v>
      </c>
      <c r="WTL325" s="418" t="s">
        <v>772</v>
      </c>
      <c r="WTM325" s="417" t="s">
        <v>773</v>
      </c>
      <c r="WTN325" s="414" t="s">
        <v>61</v>
      </c>
      <c r="WTO325" s="415">
        <v>15</v>
      </c>
      <c r="WTP325" s="418" t="s">
        <v>772</v>
      </c>
      <c r="WTQ325" s="417" t="s">
        <v>773</v>
      </c>
      <c r="WTR325" s="414" t="s">
        <v>61</v>
      </c>
      <c r="WTS325" s="415">
        <v>15</v>
      </c>
      <c r="WTT325" s="418" t="s">
        <v>772</v>
      </c>
      <c r="WTU325" s="417" t="s">
        <v>773</v>
      </c>
      <c r="WTV325" s="414" t="s">
        <v>61</v>
      </c>
      <c r="WTW325" s="415">
        <v>15</v>
      </c>
      <c r="WTX325" s="418" t="s">
        <v>772</v>
      </c>
      <c r="WTY325" s="417" t="s">
        <v>773</v>
      </c>
      <c r="WTZ325" s="414" t="s">
        <v>61</v>
      </c>
      <c r="WUA325" s="415">
        <v>15</v>
      </c>
      <c r="WUB325" s="418" t="s">
        <v>772</v>
      </c>
      <c r="WUC325" s="417" t="s">
        <v>773</v>
      </c>
      <c r="WUD325" s="414" t="s">
        <v>61</v>
      </c>
      <c r="WUE325" s="415">
        <v>15</v>
      </c>
      <c r="WUF325" s="418" t="s">
        <v>772</v>
      </c>
      <c r="WUG325" s="417" t="s">
        <v>773</v>
      </c>
      <c r="WUH325" s="414" t="s">
        <v>61</v>
      </c>
      <c r="WUI325" s="415">
        <v>15</v>
      </c>
      <c r="WUJ325" s="418" t="s">
        <v>772</v>
      </c>
      <c r="WUK325" s="417" t="s">
        <v>773</v>
      </c>
      <c r="WUL325" s="414" t="s">
        <v>61</v>
      </c>
      <c r="WUM325" s="415">
        <v>15</v>
      </c>
      <c r="WUN325" s="418" t="s">
        <v>772</v>
      </c>
      <c r="WUO325" s="417" t="s">
        <v>773</v>
      </c>
      <c r="WUP325" s="414" t="s">
        <v>61</v>
      </c>
      <c r="WUQ325" s="415">
        <v>15</v>
      </c>
      <c r="WUR325" s="418" t="s">
        <v>772</v>
      </c>
      <c r="WUS325" s="417" t="s">
        <v>773</v>
      </c>
      <c r="WUT325" s="414" t="s">
        <v>61</v>
      </c>
      <c r="WUU325" s="415">
        <v>15</v>
      </c>
      <c r="WUV325" s="418" t="s">
        <v>772</v>
      </c>
      <c r="WUW325" s="417" t="s">
        <v>773</v>
      </c>
      <c r="WUX325" s="414" t="s">
        <v>61</v>
      </c>
      <c r="WUY325" s="415">
        <v>15</v>
      </c>
      <c r="WUZ325" s="418" t="s">
        <v>772</v>
      </c>
      <c r="WVA325" s="417" t="s">
        <v>773</v>
      </c>
      <c r="WVB325" s="414" t="s">
        <v>61</v>
      </c>
      <c r="WVC325" s="415">
        <v>15</v>
      </c>
      <c r="WVD325" s="418" t="s">
        <v>772</v>
      </c>
      <c r="WVE325" s="417" t="s">
        <v>773</v>
      </c>
      <c r="WVF325" s="414" t="s">
        <v>61</v>
      </c>
      <c r="WVG325" s="415">
        <v>15</v>
      </c>
      <c r="WVH325" s="418" t="s">
        <v>772</v>
      </c>
      <c r="WVI325" s="417" t="s">
        <v>773</v>
      </c>
      <c r="WVJ325" s="414" t="s">
        <v>61</v>
      </c>
      <c r="WVK325" s="415">
        <v>15</v>
      </c>
      <c r="WVL325" s="418" t="s">
        <v>772</v>
      </c>
      <c r="WVM325" s="417" t="s">
        <v>773</v>
      </c>
      <c r="WVN325" s="414" t="s">
        <v>61</v>
      </c>
      <c r="WVO325" s="415">
        <v>15</v>
      </c>
      <c r="WVP325" s="418" t="s">
        <v>772</v>
      </c>
      <c r="WVQ325" s="417" t="s">
        <v>773</v>
      </c>
      <c r="WVR325" s="414" t="s">
        <v>61</v>
      </c>
      <c r="WVS325" s="415">
        <v>15</v>
      </c>
      <c r="WVT325" s="418" t="s">
        <v>772</v>
      </c>
      <c r="WVU325" s="417" t="s">
        <v>773</v>
      </c>
      <c r="WVV325" s="414" t="s">
        <v>61</v>
      </c>
      <c r="WVW325" s="415">
        <v>15</v>
      </c>
      <c r="WVX325" s="418" t="s">
        <v>772</v>
      </c>
      <c r="WVY325" s="417" t="s">
        <v>773</v>
      </c>
      <c r="WVZ325" s="414" t="s">
        <v>61</v>
      </c>
      <c r="WWA325" s="415">
        <v>15</v>
      </c>
      <c r="WWB325" s="418" t="s">
        <v>772</v>
      </c>
      <c r="WWC325" s="417" t="s">
        <v>773</v>
      </c>
      <c r="WWD325" s="414" t="s">
        <v>61</v>
      </c>
      <c r="WWE325" s="415">
        <v>15</v>
      </c>
      <c r="WWF325" s="418" t="s">
        <v>772</v>
      </c>
      <c r="WWG325" s="417" t="s">
        <v>773</v>
      </c>
      <c r="WWH325" s="414" t="s">
        <v>61</v>
      </c>
      <c r="WWI325" s="415">
        <v>15</v>
      </c>
      <c r="WWJ325" s="418" t="s">
        <v>772</v>
      </c>
      <c r="WWK325" s="417" t="s">
        <v>773</v>
      </c>
      <c r="WWL325" s="414" t="s">
        <v>61</v>
      </c>
      <c r="WWM325" s="415">
        <v>15</v>
      </c>
      <c r="WWN325" s="418" t="s">
        <v>772</v>
      </c>
      <c r="WWO325" s="417" t="s">
        <v>773</v>
      </c>
      <c r="WWP325" s="414" t="s">
        <v>61</v>
      </c>
      <c r="WWQ325" s="415">
        <v>15</v>
      </c>
      <c r="WWR325" s="418" t="s">
        <v>772</v>
      </c>
      <c r="WWS325" s="417" t="s">
        <v>773</v>
      </c>
      <c r="WWT325" s="414" t="s">
        <v>61</v>
      </c>
      <c r="WWU325" s="415">
        <v>15</v>
      </c>
      <c r="WWV325" s="418" t="s">
        <v>772</v>
      </c>
      <c r="WWW325" s="417" t="s">
        <v>773</v>
      </c>
      <c r="WWX325" s="414" t="s">
        <v>61</v>
      </c>
      <c r="WWY325" s="415">
        <v>15</v>
      </c>
      <c r="WWZ325" s="418" t="s">
        <v>772</v>
      </c>
      <c r="WXA325" s="417" t="s">
        <v>773</v>
      </c>
      <c r="WXB325" s="414" t="s">
        <v>61</v>
      </c>
      <c r="WXC325" s="415">
        <v>15</v>
      </c>
      <c r="WXD325" s="418" t="s">
        <v>772</v>
      </c>
      <c r="WXE325" s="417" t="s">
        <v>773</v>
      </c>
      <c r="WXF325" s="414" t="s">
        <v>61</v>
      </c>
      <c r="WXG325" s="415">
        <v>15</v>
      </c>
      <c r="WXH325" s="418" t="s">
        <v>772</v>
      </c>
      <c r="WXI325" s="417" t="s">
        <v>773</v>
      </c>
      <c r="WXJ325" s="414" t="s">
        <v>61</v>
      </c>
      <c r="WXK325" s="415">
        <v>15</v>
      </c>
      <c r="WXL325" s="418" t="s">
        <v>772</v>
      </c>
      <c r="WXM325" s="417" t="s">
        <v>773</v>
      </c>
      <c r="WXN325" s="414" t="s">
        <v>61</v>
      </c>
      <c r="WXO325" s="415">
        <v>15</v>
      </c>
      <c r="WXP325" s="418" t="s">
        <v>772</v>
      </c>
      <c r="WXQ325" s="417" t="s">
        <v>773</v>
      </c>
      <c r="WXR325" s="414" t="s">
        <v>61</v>
      </c>
      <c r="WXS325" s="415">
        <v>15</v>
      </c>
      <c r="WXT325" s="418" t="s">
        <v>772</v>
      </c>
      <c r="WXU325" s="417" t="s">
        <v>773</v>
      </c>
      <c r="WXV325" s="414" t="s">
        <v>61</v>
      </c>
      <c r="WXW325" s="415">
        <v>15</v>
      </c>
      <c r="WXX325" s="418" t="s">
        <v>772</v>
      </c>
      <c r="WXY325" s="417" t="s">
        <v>773</v>
      </c>
      <c r="WXZ325" s="414" t="s">
        <v>61</v>
      </c>
      <c r="WYA325" s="415">
        <v>15</v>
      </c>
      <c r="WYB325" s="418" t="s">
        <v>772</v>
      </c>
      <c r="WYC325" s="417" t="s">
        <v>773</v>
      </c>
      <c r="WYD325" s="414" t="s">
        <v>61</v>
      </c>
      <c r="WYE325" s="415">
        <v>15</v>
      </c>
      <c r="WYF325" s="418" t="s">
        <v>772</v>
      </c>
      <c r="WYG325" s="417" t="s">
        <v>773</v>
      </c>
      <c r="WYH325" s="414" t="s">
        <v>61</v>
      </c>
      <c r="WYI325" s="415">
        <v>15</v>
      </c>
      <c r="WYJ325" s="418" t="s">
        <v>772</v>
      </c>
      <c r="WYK325" s="417" t="s">
        <v>773</v>
      </c>
      <c r="WYL325" s="414" t="s">
        <v>61</v>
      </c>
      <c r="WYM325" s="415">
        <v>15</v>
      </c>
      <c r="WYN325" s="418" t="s">
        <v>772</v>
      </c>
      <c r="WYO325" s="417" t="s">
        <v>773</v>
      </c>
      <c r="WYP325" s="414" t="s">
        <v>61</v>
      </c>
      <c r="WYQ325" s="415">
        <v>15</v>
      </c>
      <c r="WYR325" s="418" t="s">
        <v>772</v>
      </c>
      <c r="WYS325" s="417" t="s">
        <v>773</v>
      </c>
      <c r="WYT325" s="414" t="s">
        <v>61</v>
      </c>
      <c r="WYU325" s="415">
        <v>15</v>
      </c>
      <c r="WYV325" s="418" t="s">
        <v>772</v>
      </c>
      <c r="WYW325" s="417" t="s">
        <v>773</v>
      </c>
      <c r="WYX325" s="414" t="s">
        <v>61</v>
      </c>
      <c r="WYY325" s="415">
        <v>15</v>
      </c>
      <c r="WYZ325" s="418" t="s">
        <v>772</v>
      </c>
      <c r="WZA325" s="417" t="s">
        <v>773</v>
      </c>
      <c r="WZB325" s="414" t="s">
        <v>61</v>
      </c>
      <c r="WZC325" s="415">
        <v>15</v>
      </c>
      <c r="WZD325" s="418" t="s">
        <v>772</v>
      </c>
      <c r="WZE325" s="417" t="s">
        <v>773</v>
      </c>
      <c r="WZF325" s="414" t="s">
        <v>61</v>
      </c>
      <c r="WZG325" s="415">
        <v>15</v>
      </c>
      <c r="WZH325" s="418" t="s">
        <v>772</v>
      </c>
      <c r="WZI325" s="417" t="s">
        <v>773</v>
      </c>
      <c r="WZJ325" s="414" t="s">
        <v>61</v>
      </c>
      <c r="WZK325" s="415">
        <v>15</v>
      </c>
      <c r="WZL325" s="418" t="s">
        <v>772</v>
      </c>
      <c r="WZM325" s="417" t="s">
        <v>773</v>
      </c>
      <c r="WZN325" s="414" t="s">
        <v>61</v>
      </c>
      <c r="WZO325" s="415">
        <v>15</v>
      </c>
      <c r="WZP325" s="418" t="s">
        <v>772</v>
      </c>
      <c r="WZQ325" s="417" t="s">
        <v>773</v>
      </c>
      <c r="WZR325" s="414" t="s">
        <v>61</v>
      </c>
      <c r="WZS325" s="415">
        <v>15</v>
      </c>
      <c r="WZT325" s="418" t="s">
        <v>772</v>
      </c>
      <c r="WZU325" s="417" t="s">
        <v>773</v>
      </c>
      <c r="WZV325" s="414" t="s">
        <v>61</v>
      </c>
      <c r="WZW325" s="415">
        <v>15</v>
      </c>
      <c r="WZX325" s="418" t="s">
        <v>772</v>
      </c>
      <c r="WZY325" s="417" t="s">
        <v>773</v>
      </c>
      <c r="WZZ325" s="414" t="s">
        <v>61</v>
      </c>
      <c r="XAA325" s="415">
        <v>15</v>
      </c>
      <c r="XAB325" s="418" t="s">
        <v>772</v>
      </c>
      <c r="XAC325" s="417" t="s">
        <v>773</v>
      </c>
      <c r="XAD325" s="414" t="s">
        <v>61</v>
      </c>
      <c r="XAE325" s="415">
        <v>15</v>
      </c>
      <c r="XAF325" s="418" t="s">
        <v>772</v>
      </c>
      <c r="XAG325" s="417" t="s">
        <v>773</v>
      </c>
      <c r="XAH325" s="414" t="s">
        <v>61</v>
      </c>
      <c r="XAI325" s="415">
        <v>15</v>
      </c>
      <c r="XAJ325" s="418" t="s">
        <v>772</v>
      </c>
      <c r="XAK325" s="417" t="s">
        <v>773</v>
      </c>
      <c r="XAL325" s="414" t="s">
        <v>61</v>
      </c>
      <c r="XAM325" s="415">
        <v>15</v>
      </c>
      <c r="XAN325" s="418" t="s">
        <v>772</v>
      </c>
      <c r="XAO325" s="417" t="s">
        <v>773</v>
      </c>
      <c r="XAP325" s="414" t="s">
        <v>61</v>
      </c>
      <c r="XAQ325" s="415">
        <v>15</v>
      </c>
      <c r="XAR325" s="418" t="s">
        <v>772</v>
      </c>
      <c r="XAS325" s="417" t="s">
        <v>773</v>
      </c>
      <c r="XAT325" s="414" t="s">
        <v>61</v>
      </c>
      <c r="XAU325" s="415">
        <v>15</v>
      </c>
      <c r="XAV325" s="418" t="s">
        <v>772</v>
      </c>
      <c r="XAW325" s="417" t="s">
        <v>773</v>
      </c>
      <c r="XAX325" s="414" t="s">
        <v>61</v>
      </c>
      <c r="XAY325" s="415">
        <v>15</v>
      </c>
      <c r="XAZ325" s="418" t="s">
        <v>772</v>
      </c>
      <c r="XBA325" s="417" t="s">
        <v>773</v>
      </c>
      <c r="XBB325" s="414" t="s">
        <v>61</v>
      </c>
      <c r="XBC325" s="415">
        <v>15</v>
      </c>
      <c r="XBD325" s="418" t="s">
        <v>772</v>
      </c>
      <c r="XBE325" s="417" t="s">
        <v>773</v>
      </c>
      <c r="XBF325" s="414" t="s">
        <v>61</v>
      </c>
      <c r="XBG325" s="415">
        <v>15</v>
      </c>
      <c r="XBH325" s="418" t="s">
        <v>772</v>
      </c>
      <c r="XBI325" s="417" t="s">
        <v>773</v>
      </c>
      <c r="XBJ325" s="414" t="s">
        <v>61</v>
      </c>
      <c r="XBK325" s="415">
        <v>15</v>
      </c>
      <c r="XBL325" s="418" t="s">
        <v>772</v>
      </c>
      <c r="XBM325" s="417" t="s">
        <v>773</v>
      </c>
      <c r="XBN325" s="414" t="s">
        <v>61</v>
      </c>
      <c r="XBO325" s="415">
        <v>15</v>
      </c>
      <c r="XBP325" s="418" t="s">
        <v>772</v>
      </c>
      <c r="XBQ325" s="417" t="s">
        <v>773</v>
      </c>
      <c r="XBR325" s="414" t="s">
        <v>61</v>
      </c>
      <c r="XBS325" s="415">
        <v>15</v>
      </c>
      <c r="XBT325" s="418" t="s">
        <v>772</v>
      </c>
      <c r="XBU325" s="417" t="s">
        <v>773</v>
      </c>
      <c r="XBV325" s="414" t="s">
        <v>61</v>
      </c>
      <c r="XBW325" s="415">
        <v>15</v>
      </c>
      <c r="XBX325" s="418" t="s">
        <v>772</v>
      </c>
      <c r="XBY325" s="417" t="s">
        <v>773</v>
      </c>
      <c r="XBZ325" s="414" t="s">
        <v>61</v>
      </c>
      <c r="XCA325" s="415">
        <v>15</v>
      </c>
      <c r="XCB325" s="418" t="s">
        <v>772</v>
      </c>
      <c r="XCC325" s="417" t="s">
        <v>773</v>
      </c>
      <c r="XCD325" s="414" t="s">
        <v>61</v>
      </c>
      <c r="XCE325" s="415">
        <v>15</v>
      </c>
      <c r="XCF325" s="418" t="s">
        <v>772</v>
      </c>
      <c r="XCG325" s="417" t="s">
        <v>773</v>
      </c>
      <c r="XCH325" s="414" t="s">
        <v>61</v>
      </c>
      <c r="XCI325" s="415">
        <v>15</v>
      </c>
      <c r="XCJ325" s="418" t="s">
        <v>772</v>
      </c>
      <c r="XCK325" s="417" t="s">
        <v>773</v>
      </c>
      <c r="XCL325" s="414" t="s">
        <v>61</v>
      </c>
      <c r="XCM325" s="415">
        <v>15</v>
      </c>
      <c r="XCN325" s="418" t="s">
        <v>772</v>
      </c>
      <c r="XCO325" s="417" t="s">
        <v>773</v>
      </c>
      <c r="XCP325" s="414" t="s">
        <v>61</v>
      </c>
      <c r="XCQ325" s="415">
        <v>15</v>
      </c>
      <c r="XCR325" s="418" t="s">
        <v>772</v>
      </c>
      <c r="XCS325" s="417" t="s">
        <v>773</v>
      </c>
      <c r="XCT325" s="414" t="s">
        <v>61</v>
      </c>
      <c r="XCU325" s="415">
        <v>15</v>
      </c>
      <c r="XCV325" s="418" t="s">
        <v>772</v>
      </c>
      <c r="XCW325" s="417" t="s">
        <v>773</v>
      </c>
      <c r="XCX325" s="414" t="s">
        <v>61</v>
      </c>
      <c r="XCY325" s="415">
        <v>15</v>
      </c>
      <c r="XCZ325" s="418" t="s">
        <v>772</v>
      </c>
      <c r="XDA325" s="417" t="s">
        <v>773</v>
      </c>
      <c r="XDB325" s="414" t="s">
        <v>61</v>
      </c>
      <c r="XDC325" s="415">
        <v>15</v>
      </c>
      <c r="XDD325" s="418" t="s">
        <v>772</v>
      </c>
      <c r="XDE325" s="417" t="s">
        <v>773</v>
      </c>
      <c r="XDF325" s="414" t="s">
        <v>61</v>
      </c>
      <c r="XDG325" s="415">
        <v>15</v>
      </c>
      <c r="XDH325" s="418" t="s">
        <v>772</v>
      </c>
      <c r="XDI325" s="417" t="s">
        <v>773</v>
      </c>
      <c r="XDJ325" s="414" t="s">
        <v>61</v>
      </c>
      <c r="XDK325" s="415">
        <v>15</v>
      </c>
      <c r="XDL325" s="418" t="s">
        <v>772</v>
      </c>
      <c r="XDM325" s="417" t="s">
        <v>773</v>
      </c>
      <c r="XDN325" s="414" t="s">
        <v>61</v>
      </c>
      <c r="XDO325" s="415">
        <v>15</v>
      </c>
      <c r="XDP325" s="418" t="s">
        <v>772</v>
      </c>
      <c r="XDQ325" s="417" t="s">
        <v>773</v>
      </c>
      <c r="XDR325" s="414" t="s">
        <v>61</v>
      </c>
      <c r="XDS325" s="415">
        <v>15</v>
      </c>
      <c r="XDT325" s="418" t="s">
        <v>772</v>
      </c>
      <c r="XDU325" s="417" t="s">
        <v>773</v>
      </c>
      <c r="XDV325" s="414" t="s">
        <v>61</v>
      </c>
      <c r="XDW325" s="415">
        <v>15</v>
      </c>
      <c r="XDX325" s="418" t="s">
        <v>772</v>
      </c>
      <c r="XDY325" s="417" t="s">
        <v>773</v>
      </c>
      <c r="XDZ325" s="414" t="s">
        <v>61</v>
      </c>
      <c r="XEA325" s="415">
        <v>15</v>
      </c>
      <c r="XEB325" s="418" t="s">
        <v>772</v>
      </c>
      <c r="XEC325" s="417" t="s">
        <v>773</v>
      </c>
      <c r="XED325" s="414" t="s">
        <v>61</v>
      </c>
      <c r="XEE325" s="415">
        <v>15</v>
      </c>
      <c r="XEF325" s="418" t="s">
        <v>772</v>
      </c>
      <c r="XEG325" s="417" t="s">
        <v>773</v>
      </c>
      <c r="XEH325" s="414" t="s">
        <v>61</v>
      </c>
      <c r="XEI325" s="415">
        <v>15</v>
      </c>
      <c r="XEJ325" s="418" t="s">
        <v>772</v>
      </c>
      <c r="XEK325" s="417" t="s">
        <v>773</v>
      </c>
      <c r="XEL325" s="414" t="s">
        <v>61</v>
      </c>
      <c r="XEM325" s="415">
        <v>15</v>
      </c>
      <c r="XEN325" s="418" t="s">
        <v>772</v>
      </c>
      <c r="XEO325" s="417" t="s">
        <v>773</v>
      </c>
      <c r="XEP325" s="414" t="s">
        <v>61</v>
      </c>
      <c r="XEQ325" s="415">
        <v>15</v>
      </c>
      <c r="XER325" s="418" t="s">
        <v>772</v>
      </c>
      <c r="XES325" s="417" t="s">
        <v>773</v>
      </c>
      <c r="XET325" s="414" t="s">
        <v>61</v>
      </c>
      <c r="XEU325" s="415">
        <v>15</v>
      </c>
      <c r="XEV325" s="418" t="s">
        <v>772</v>
      </c>
      <c r="XEW325" s="417" t="s">
        <v>773</v>
      </c>
      <c r="XEX325" s="414" t="s">
        <v>61</v>
      </c>
      <c r="XEY325" s="415">
        <v>15</v>
      </c>
      <c r="XEZ325" s="418" t="s">
        <v>772</v>
      </c>
      <c r="XFA325" s="417" t="s">
        <v>773</v>
      </c>
      <c r="XFB325" s="414" t="s">
        <v>61</v>
      </c>
      <c r="XFC325" s="415">
        <v>15</v>
      </c>
    </row>
    <row r="326" spans="5:16383" ht="25.5" customHeight="1" x14ac:dyDescent="0.25">
      <c r="E326" s="417"/>
      <c r="F326" s="414"/>
      <c r="G326" s="415"/>
      <c r="H326" s="418"/>
      <c r="I326" s="417"/>
      <c r="J326" s="414"/>
      <c r="K326" s="415"/>
      <c r="L326" s="418"/>
      <c r="M326" s="417"/>
      <c r="N326" s="414"/>
      <c r="O326" s="415"/>
      <c r="P326" s="418"/>
      <c r="Q326" s="417"/>
      <c r="R326" s="414"/>
      <c r="S326" s="415"/>
      <c r="T326" s="418"/>
      <c r="U326" s="417"/>
      <c r="V326" s="414"/>
      <c r="W326" s="415"/>
      <c r="X326" s="418"/>
      <c r="Y326" s="417"/>
      <c r="Z326" s="414"/>
      <c r="AA326" s="415"/>
      <c r="AB326" s="418"/>
      <c r="AC326" s="417"/>
      <c r="AD326" s="414"/>
      <c r="AE326" s="415"/>
      <c r="AF326" s="418"/>
      <c r="AG326" s="417"/>
      <c r="AH326" s="414"/>
      <c r="AI326" s="415"/>
      <c r="AJ326" s="418"/>
      <c r="AK326" s="417"/>
      <c r="AL326" s="414"/>
      <c r="AM326" s="415"/>
      <c r="AN326" s="418"/>
      <c r="AO326" s="417"/>
      <c r="AP326" s="414"/>
      <c r="AQ326" s="415"/>
      <c r="AR326" s="418"/>
      <c r="AS326" s="417"/>
      <c r="AT326" s="414"/>
      <c r="AU326" s="415"/>
      <c r="AV326" s="418"/>
      <c r="AW326" s="417"/>
      <c r="AX326" s="414"/>
      <c r="AY326" s="415"/>
      <c r="AZ326" s="418"/>
      <c r="BA326" s="417"/>
      <c r="BB326" s="414"/>
      <c r="BC326" s="415"/>
      <c r="BD326" s="418"/>
      <c r="BE326" s="417"/>
      <c r="BF326" s="414"/>
      <c r="BG326" s="415"/>
      <c r="BH326" s="418"/>
      <c r="BI326" s="417"/>
      <c r="BJ326" s="414"/>
      <c r="BK326" s="415"/>
      <c r="BL326" s="418"/>
      <c r="BM326" s="417"/>
      <c r="BN326" s="414"/>
      <c r="BO326" s="415"/>
      <c r="BP326" s="418"/>
      <c r="BQ326" s="417"/>
      <c r="BR326" s="414"/>
      <c r="BS326" s="415">
        <v>1</v>
      </c>
      <c r="BT326" s="418" t="s">
        <v>774</v>
      </c>
      <c r="BU326" s="417" t="s">
        <v>784</v>
      </c>
      <c r="BV326" s="414" t="s">
        <v>61</v>
      </c>
      <c r="BW326" s="415">
        <v>1</v>
      </c>
      <c r="BX326" s="418" t="s">
        <v>774</v>
      </c>
      <c r="BY326" s="417" t="s">
        <v>784</v>
      </c>
      <c r="BZ326" s="414" t="s">
        <v>61</v>
      </c>
      <c r="CA326" s="415">
        <v>1</v>
      </c>
      <c r="CB326" s="418" t="s">
        <v>774</v>
      </c>
      <c r="CC326" s="417" t="s">
        <v>784</v>
      </c>
      <c r="CD326" s="414" t="s">
        <v>61</v>
      </c>
      <c r="CE326" s="415">
        <v>1</v>
      </c>
      <c r="CF326" s="418" t="s">
        <v>774</v>
      </c>
      <c r="CG326" s="417" t="s">
        <v>784</v>
      </c>
      <c r="CH326" s="414" t="s">
        <v>61</v>
      </c>
      <c r="CI326" s="415">
        <v>1</v>
      </c>
      <c r="CJ326" s="418" t="s">
        <v>774</v>
      </c>
      <c r="CK326" s="417" t="s">
        <v>784</v>
      </c>
      <c r="CL326" s="414" t="s">
        <v>61</v>
      </c>
      <c r="CM326" s="415">
        <v>1</v>
      </c>
      <c r="CN326" s="418" t="s">
        <v>774</v>
      </c>
      <c r="CO326" s="417" t="s">
        <v>784</v>
      </c>
      <c r="CP326" s="414" t="s">
        <v>61</v>
      </c>
      <c r="CQ326" s="415">
        <v>1</v>
      </c>
      <c r="CR326" s="418" t="s">
        <v>774</v>
      </c>
      <c r="CS326" s="417" t="s">
        <v>784</v>
      </c>
      <c r="CT326" s="414" t="s">
        <v>61</v>
      </c>
      <c r="CU326" s="415">
        <v>1</v>
      </c>
      <c r="CV326" s="418" t="s">
        <v>774</v>
      </c>
      <c r="CW326" s="417" t="s">
        <v>784</v>
      </c>
      <c r="CX326" s="414" t="s">
        <v>61</v>
      </c>
      <c r="CY326" s="415">
        <v>1</v>
      </c>
      <c r="CZ326" s="418" t="s">
        <v>774</v>
      </c>
      <c r="DA326" s="417" t="s">
        <v>784</v>
      </c>
      <c r="DB326" s="414" t="s">
        <v>61</v>
      </c>
      <c r="DC326" s="415">
        <v>1</v>
      </c>
      <c r="DD326" s="418" t="s">
        <v>774</v>
      </c>
      <c r="DE326" s="417" t="s">
        <v>784</v>
      </c>
      <c r="DF326" s="414" t="s">
        <v>61</v>
      </c>
      <c r="DG326" s="415">
        <v>1</v>
      </c>
      <c r="DH326" s="418" t="s">
        <v>774</v>
      </c>
      <c r="DI326" s="417" t="s">
        <v>784</v>
      </c>
      <c r="DJ326" s="414" t="s">
        <v>61</v>
      </c>
      <c r="DK326" s="415">
        <v>1</v>
      </c>
      <c r="DL326" s="418" t="s">
        <v>774</v>
      </c>
      <c r="DM326" s="417" t="s">
        <v>784</v>
      </c>
      <c r="DN326" s="414" t="s">
        <v>61</v>
      </c>
      <c r="DO326" s="415">
        <v>1</v>
      </c>
      <c r="DP326" s="418" t="s">
        <v>774</v>
      </c>
      <c r="DQ326" s="417" t="s">
        <v>784</v>
      </c>
      <c r="DR326" s="414" t="s">
        <v>61</v>
      </c>
      <c r="DS326" s="415">
        <v>1</v>
      </c>
      <c r="DT326" s="418" t="s">
        <v>774</v>
      </c>
      <c r="DU326" s="417" t="s">
        <v>784</v>
      </c>
      <c r="DV326" s="414" t="s">
        <v>61</v>
      </c>
      <c r="DW326" s="415">
        <v>1</v>
      </c>
      <c r="DX326" s="418" t="s">
        <v>774</v>
      </c>
      <c r="DY326" s="417" t="s">
        <v>784</v>
      </c>
      <c r="DZ326" s="414" t="s">
        <v>61</v>
      </c>
      <c r="EA326" s="415">
        <v>1</v>
      </c>
      <c r="EB326" s="418" t="s">
        <v>774</v>
      </c>
      <c r="EC326" s="417" t="s">
        <v>784</v>
      </c>
      <c r="ED326" s="414" t="s">
        <v>61</v>
      </c>
      <c r="EE326" s="415">
        <v>1</v>
      </c>
      <c r="EF326" s="418" t="s">
        <v>774</v>
      </c>
      <c r="EG326" s="417" t="s">
        <v>784</v>
      </c>
      <c r="EH326" s="414" t="s">
        <v>61</v>
      </c>
      <c r="EI326" s="415">
        <v>1</v>
      </c>
      <c r="EJ326" s="418" t="s">
        <v>774</v>
      </c>
      <c r="EK326" s="417" t="s">
        <v>784</v>
      </c>
      <c r="EL326" s="414" t="s">
        <v>61</v>
      </c>
      <c r="EM326" s="415">
        <v>1</v>
      </c>
      <c r="EN326" s="418" t="s">
        <v>774</v>
      </c>
      <c r="EO326" s="417" t="s">
        <v>784</v>
      </c>
      <c r="EP326" s="414" t="s">
        <v>61</v>
      </c>
      <c r="EQ326" s="415">
        <v>1</v>
      </c>
      <c r="ER326" s="418" t="s">
        <v>774</v>
      </c>
      <c r="ES326" s="417" t="s">
        <v>784</v>
      </c>
      <c r="ET326" s="414" t="s">
        <v>61</v>
      </c>
      <c r="EU326" s="415">
        <v>1</v>
      </c>
      <c r="EV326" s="418" t="s">
        <v>774</v>
      </c>
      <c r="EW326" s="417" t="s">
        <v>784</v>
      </c>
      <c r="EX326" s="414" t="s">
        <v>61</v>
      </c>
      <c r="EY326" s="415">
        <v>1</v>
      </c>
      <c r="EZ326" s="418" t="s">
        <v>774</v>
      </c>
      <c r="FA326" s="417" t="s">
        <v>784</v>
      </c>
      <c r="FB326" s="414" t="s">
        <v>61</v>
      </c>
      <c r="FC326" s="415">
        <v>1</v>
      </c>
      <c r="FD326" s="418" t="s">
        <v>774</v>
      </c>
      <c r="FE326" s="417" t="s">
        <v>784</v>
      </c>
      <c r="FF326" s="414" t="s">
        <v>61</v>
      </c>
      <c r="FG326" s="415">
        <v>1</v>
      </c>
      <c r="FH326" s="418" t="s">
        <v>774</v>
      </c>
      <c r="FI326" s="417" t="s">
        <v>784</v>
      </c>
      <c r="FJ326" s="414" t="s">
        <v>61</v>
      </c>
      <c r="FK326" s="415">
        <v>1</v>
      </c>
      <c r="FL326" s="418" t="s">
        <v>774</v>
      </c>
      <c r="FM326" s="417" t="s">
        <v>784</v>
      </c>
      <c r="FN326" s="414" t="s">
        <v>61</v>
      </c>
      <c r="FO326" s="415">
        <v>1</v>
      </c>
      <c r="FP326" s="418" t="s">
        <v>774</v>
      </c>
      <c r="FQ326" s="417" t="s">
        <v>784</v>
      </c>
      <c r="FR326" s="414" t="s">
        <v>61</v>
      </c>
      <c r="FS326" s="415">
        <v>1</v>
      </c>
      <c r="FT326" s="418" t="s">
        <v>774</v>
      </c>
      <c r="FU326" s="417" t="s">
        <v>784</v>
      </c>
      <c r="FV326" s="414" t="s">
        <v>61</v>
      </c>
      <c r="FW326" s="415">
        <v>1</v>
      </c>
      <c r="FX326" s="418" t="s">
        <v>774</v>
      </c>
      <c r="FY326" s="417" t="s">
        <v>784</v>
      </c>
      <c r="FZ326" s="414" t="s">
        <v>61</v>
      </c>
      <c r="GA326" s="415">
        <v>1</v>
      </c>
      <c r="GB326" s="418" t="s">
        <v>774</v>
      </c>
      <c r="GC326" s="417" t="s">
        <v>784</v>
      </c>
      <c r="GD326" s="414" t="s">
        <v>61</v>
      </c>
      <c r="GE326" s="415">
        <v>1</v>
      </c>
      <c r="GF326" s="418" t="s">
        <v>774</v>
      </c>
      <c r="GG326" s="417" t="s">
        <v>784</v>
      </c>
      <c r="GH326" s="414" t="s">
        <v>61</v>
      </c>
      <c r="GI326" s="415">
        <v>1</v>
      </c>
      <c r="GJ326" s="418" t="s">
        <v>774</v>
      </c>
      <c r="GK326" s="417" t="s">
        <v>784</v>
      </c>
      <c r="GL326" s="414" t="s">
        <v>61</v>
      </c>
      <c r="GM326" s="415">
        <v>1</v>
      </c>
      <c r="GN326" s="418" t="s">
        <v>774</v>
      </c>
      <c r="GO326" s="417" t="s">
        <v>784</v>
      </c>
      <c r="GP326" s="414" t="s">
        <v>61</v>
      </c>
      <c r="GQ326" s="415">
        <v>1</v>
      </c>
      <c r="GR326" s="418" t="s">
        <v>774</v>
      </c>
      <c r="GS326" s="417" t="s">
        <v>784</v>
      </c>
      <c r="GT326" s="414" t="s">
        <v>61</v>
      </c>
      <c r="GU326" s="415">
        <v>1</v>
      </c>
      <c r="GV326" s="418" t="s">
        <v>774</v>
      </c>
      <c r="GW326" s="417" t="s">
        <v>784</v>
      </c>
      <c r="GX326" s="414" t="s">
        <v>61</v>
      </c>
      <c r="GY326" s="415">
        <v>1</v>
      </c>
      <c r="GZ326" s="418" t="s">
        <v>774</v>
      </c>
      <c r="HA326" s="417" t="s">
        <v>784</v>
      </c>
      <c r="HB326" s="414" t="s">
        <v>61</v>
      </c>
      <c r="HC326" s="415">
        <v>1</v>
      </c>
      <c r="HD326" s="418" t="s">
        <v>774</v>
      </c>
      <c r="HE326" s="417" t="s">
        <v>784</v>
      </c>
      <c r="HF326" s="414" t="s">
        <v>61</v>
      </c>
      <c r="HG326" s="415">
        <v>1</v>
      </c>
      <c r="HH326" s="418" t="s">
        <v>774</v>
      </c>
      <c r="HI326" s="417" t="s">
        <v>784</v>
      </c>
      <c r="HJ326" s="414" t="s">
        <v>61</v>
      </c>
      <c r="HK326" s="415">
        <v>1</v>
      </c>
      <c r="HL326" s="418" t="s">
        <v>774</v>
      </c>
      <c r="HM326" s="417" t="s">
        <v>784</v>
      </c>
      <c r="HN326" s="414" t="s">
        <v>61</v>
      </c>
      <c r="HO326" s="415">
        <v>1</v>
      </c>
      <c r="HP326" s="418" t="s">
        <v>774</v>
      </c>
      <c r="HQ326" s="417" t="s">
        <v>784</v>
      </c>
      <c r="HR326" s="414" t="s">
        <v>61</v>
      </c>
      <c r="HS326" s="415">
        <v>1</v>
      </c>
      <c r="HT326" s="418" t="s">
        <v>774</v>
      </c>
      <c r="HU326" s="417" t="s">
        <v>784</v>
      </c>
      <c r="HV326" s="414" t="s">
        <v>61</v>
      </c>
      <c r="HW326" s="415">
        <v>1</v>
      </c>
      <c r="HX326" s="418" t="s">
        <v>774</v>
      </c>
      <c r="HY326" s="417" t="s">
        <v>784</v>
      </c>
      <c r="HZ326" s="414" t="s">
        <v>61</v>
      </c>
      <c r="IA326" s="415">
        <v>1</v>
      </c>
      <c r="IB326" s="418" t="s">
        <v>774</v>
      </c>
      <c r="IC326" s="417" t="s">
        <v>784</v>
      </c>
      <c r="ID326" s="414" t="s">
        <v>61</v>
      </c>
      <c r="IE326" s="415">
        <v>1</v>
      </c>
      <c r="IF326" s="418" t="s">
        <v>774</v>
      </c>
      <c r="IG326" s="417" t="s">
        <v>784</v>
      </c>
      <c r="IH326" s="414" t="s">
        <v>61</v>
      </c>
      <c r="II326" s="415">
        <v>1</v>
      </c>
      <c r="IJ326" s="418" t="s">
        <v>774</v>
      </c>
      <c r="IK326" s="417" t="s">
        <v>784</v>
      </c>
      <c r="IL326" s="414" t="s">
        <v>61</v>
      </c>
      <c r="IM326" s="415">
        <v>1</v>
      </c>
      <c r="IN326" s="418" t="s">
        <v>774</v>
      </c>
      <c r="IO326" s="417" t="s">
        <v>784</v>
      </c>
      <c r="IP326" s="414" t="s">
        <v>61</v>
      </c>
      <c r="IQ326" s="415">
        <v>1</v>
      </c>
      <c r="IR326" s="418" t="s">
        <v>774</v>
      </c>
      <c r="IS326" s="417" t="s">
        <v>784</v>
      </c>
      <c r="IT326" s="414" t="s">
        <v>61</v>
      </c>
      <c r="IU326" s="415">
        <v>1</v>
      </c>
      <c r="IV326" s="418" t="s">
        <v>774</v>
      </c>
      <c r="IW326" s="417" t="s">
        <v>784</v>
      </c>
      <c r="IX326" s="414" t="s">
        <v>61</v>
      </c>
      <c r="IY326" s="415">
        <v>1</v>
      </c>
      <c r="IZ326" s="418" t="s">
        <v>774</v>
      </c>
      <c r="JA326" s="417" t="s">
        <v>784</v>
      </c>
      <c r="JB326" s="414" t="s">
        <v>61</v>
      </c>
      <c r="JC326" s="415">
        <v>1</v>
      </c>
      <c r="JD326" s="418" t="s">
        <v>774</v>
      </c>
      <c r="JE326" s="417" t="s">
        <v>784</v>
      </c>
      <c r="JF326" s="414" t="s">
        <v>61</v>
      </c>
      <c r="JG326" s="415">
        <v>1</v>
      </c>
      <c r="JH326" s="418" t="s">
        <v>774</v>
      </c>
      <c r="JI326" s="417" t="s">
        <v>784</v>
      </c>
      <c r="JJ326" s="414" t="s">
        <v>61</v>
      </c>
      <c r="JK326" s="415">
        <v>1</v>
      </c>
      <c r="JL326" s="418" t="s">
        <v>774</v>
      </c>
      <c r="JM326" s="417" t="s">
        <v>784</v>
      </c>
      <c r="JN326" s="414" t="s">
        <v>61</v>
      </c>
      <c r="JO326" s="415">
        <v>1</v>
      </c>
      <c r="JP326" s="418" t="s">
        <v>774</v>
      </c>
      <c r="JQ326" s="417" t="s">
        <v>784</v>
      </c>
      <c r="JR326" s="414" t="s">
        <v>61</v>
      </c>
      <c r="JS326" s="415">
        <v>1</v>
      </c>
      <c r="JT326" s="418" t="s">
        <v>774</v>
      </c>
      <c r="JU326" s="417" t="s">
        <v>784</v>
      </c>
      <c r="JV326" s="414" t="s">
        <v>61</v>
      </c>
      <c r="JW326" s="415">
        <v>1</v>
      </c>
      <c r="JX326" s="418" t="s">
        <v>774</v>
      </c>
      <c r="JY326" s="417" t="s">
        <v>784</v>
      </c>
      <c r="JZ326" s="414" t="s">
        <v>61</v>
      </c>
      <c r="KA326" s="415">
        <v>1</v>
      </c>
      <c r="KB326" s="418" t="s">
        <v>774</v>
      </c>
      <c r="KC326" s="417" t="s">
        <v>784</v>
      </c>
      <c r="KD326" s="414" t="s">
        <v>61</v>
      </c>
      <c r="KE326" s="415">
        <v>1</v>
      </c>
      <c r="KF326" s="418" t="s">
        <v>774</v>
      </c>
      <c r="KG326" s="417" t="s">
        <v>784</v>
      </c>
      <c r="KH326" s="414" t="s">
        <v>61</v>
      </c>
      <c r="KI326" s="415">
        <v>1</v>
      </c>
      <c r="KJ326" s="418" t="s">
        <v>774</v>
      </c>
      <c r="KK326" s="417" t="s">
        <v>784</v>
      </c>
      <c r="KL326" s="414" t="s">
        <v>61</v>
      </c>
      <c r="KM326" s="415">
        <v>1</v>
      </c>
      <c r="KN326" s="418" t="s">
        <v>774</v>
      </c>
      <c r="KO326" s="417" t="s">
        <v>784</v>
      </c>
      <c r="KP326" s="414" t="s">
        <v>61</v>
      </c>
      <c r="KQ326" s="415">
        <v>1</v>
      </c>
      <c r="KR326" s="418" t="s">
        <v>774</v>
      </c>
      <c r="KS326" s="417" t="s">
        <v>784</v>
      </c>
      <c r="KT326" s="414" t="s">
        <v>61</v>
      </c>
      <c r="KU326" s="415">
        <v>1</v>
      </c>
      <c r="KV326" s="418" t="s">
        <v>774</v>
      </c>
      <c r="KW326" s="417" t="s">
        <v>784</v>
      </c>
      <c r="KX326" s="414" t="s">
        <v>61</v>
      </c>
      <c r="KY326" s="415">
        <v>1</v>
      </c>
      <c r="KZ326" s="418" t="s">
        <v>774</v>
      </c>
      <c r="LA326" s="417" t="s">
        <v>784</v>
      </c>
      <c r="LB326" s="414" t="s">
        <v>61</v>
      </c>
      <c r="LC326" s="415">
        <v>1</v>
      </c>
      <c r="LD326" s="418" t="s">
        <v>774</v>
      </c>
      <c r="LE326" s="417" t="s">
        <v>784</v>
      </c>
      <c r="LF326" s="414" t="s">
        <v>61</v>
      </c>
      <c r="LG326" s="415">
        <v>1</v>
      </c>
      <c r="LH326" s="418" t="s">
        <v>774</v>
      </c>
      <c r="LI326" s="417" t="s">
        <v>784</v>
      </c>
      <c r="LJ326" s="414" t="s">
        <v>61</v>
      </c>
      <c r="LK326" s="415">
        <v>1</v>
      </c>
      <c r="LL326" s="418" t="s">
        <v>774</v>
      </c>
      <c r="LM326" s="417" t="s">
        <v>784</v>
      </c>
      <c r="LN326" s="414" t="s">
        <v>61</v>
      </c>
      <c r="LO326" s="415">
        <v>1</v>
      </c>
      <c r="LP326" s="418" t="s">
        <v>774</v>
      </c>
      <c r="LQ326" s="417" t="s">
        <v>784</v>
      </c>
      <c r="LR326" s="414" t="s">
        <v>61</v>
      </c>
      <c r="LS326" s="415">
        <v>1</v>
      </c>
      <c r="LT326" s="418" t="s">
        <v>774</v>
      </c>
      <c r="LU326" s="417" t="s">
        <v>784</v>
      </c>
      <c r="LV326" s="414" t="s">
        <v>61</v>
      </c>
      <c r="LW326" s="415">
        <v>1</v>
      </c>
      <c r="LX326" s="418" t="s">
        <v>774</v>
      </c>
      <c r="LY326" s="417" t="s">
        <v>784</v>
      </c>
      <c r="LZ326" s="414" t="s">
        <v>61</v>
      </c>
      <c r="MA326" s="415">
        <v>1</v>
      </c>
      <c r="MB326" s="418" t="s">
        <v>774</v>
      </c>
      <c r="MC326" s="417" t="s">
        <v>784</v>
      </c>
      <c r="MD326" s="414" t="s">
        <v>61</v>
      </c>
      <c r="ME326" s="415">
        <v>1</v>
      </c>
      <c r="MF326" s="418" t="s">
        <v>774</v>
      </c>
      <c r="MG326" s="417" t="s">
        <v>784</v>
      </c>
      <c r="MH326" s="414" t="s">
        <v>61</v>
      </c>
      <c r="MI326" s="415">
        <v>1</v>
      </c>
      <c r="MJ326" s="418" t="s">
        <v>774</v>
      </c>
      <c r="MK326" s="417" t="s">
        <v>784</v>
      </c>
      <c r="ML326" s="414" t="s">
        <v>61</v>
      </c>
      <c r="MM326" s="415">
        <v>1</v>
      </c>
      <c r="MN326" s="418" t="s">
        <v>774</v>
      </c>
      <c r="MO326" s="417" t="s">
        <v>784</v>
      </c>
      <c r="MP326" s="414" t="s">
        <v>61</v>
      </c>
      <c r="MQ326" s="415">
        <v>1</v>
      </c>
      <c r="MR326" s="418" t="s">
        <v>774</v>
      </c>
      <c r="MS326" s="417" t="s">
        <v>784</v>
      </c>
      <c r="MT326" s="414" t="s">
        <v>61</v>
      </c>
      <c r="MU326" s="415">
        <v>1</v>
      </c>
      <c r="MV326" s="418" t="s">
        <v>774</v>
      </c>
      <c r="MW326" s="417" t="s">
        <v>784</v>
      </c>
      <c r="MX326" s="414" t="s">
        <v>61</v>
      </c>
      <c r="MY326" s="415">
        <v>1</v>
      </c>
      <c r="MZ326" s="418" t="s">
        <v>774</v>
      </c>
      <c r="NA326" s="417" t="s">
        <v>784</v>
      </c>
      <c r="NB326" s="414" t="s">
        <v>61</v>
      </c>
      <c r="NC326" s="415">
        <v>1</v>
      </c>
      <c r="ND326" s="418" t="s">
        <v>774</v>
      </c>
      <c r="NE326" s="417" t="s">
        <v>784</v>
      </c>
      <c r="NF326" s="414" t="s">
        <v>61</v>
      </c>
      <c r="NG326" s="415">
        <v>1</v>
      </c>
      <c r="NH326" s="418" t="s">
        <v>774</v>
      </c>
      <c r="NI326" s="417" t="s">
        <v>784</v>
      </c>
      <c r="NJ326" s="414" t="s">
        <v>61</v>
      </c>
      <c r="NK326" s="415">
        <v>1</v>
      </c>
      <c r="NL326" s="418" t="s">
        <v>774</v>
      </c>
      <c r="NM326" s="417" t="s">
        <v>784</v>
      </c>
      <c r="NN326" s="414" t="s">
        <v>61</v>
      </c>
      <c r="NO326" s="415">
        <v>1</v>
      </c>
      <c r="NP326" s="418" t="s">
        <v>774</v>
      </c>
      <c r="NQ326" s="417" t="s">
        <v>784</v>
      </c>
      <c r="NR326" s="414" t="s">
        <v>61</v>
      </c>
      <c r="NS326" s="415">
        <v>1</v>
      </c>
      <c r="NT326" s="418" t="s">
        <v>774</v>
      </c>
      <c r="NU326" s="417" t="s">
        <v>784</v>
      </c>
      <c r="NV326" s="414" t="s">
        <v>61</v>
      </c>
      <c r="NW326" s="415">
        <v>1</v>
      </c>
      <c r="NX326" s="418" t="s">
        <v>774</v>
      </c>
      <c r="NY326" s="417" t="s">
        <v>784</v>
      </c>
      <c r="NZ326" s="414" t="s">
        <v>61</v>
      </c>
      <c r="OA326" s="415">
        <v>1</v>
      </c>
      <c r="OB326" s="418" t="s">
        <v>774</v>
      </c>
      <c r="OC326" s="417" t="s">
        <v>784</v>
      </c>
      <c r="OD326" s="414" t="s">
        <v>61</v>
      </c>
      <c r="OE326" s="415">
        <v>1</v>
      </c>
      <c r="OF326" s="418" t="s">
        <v>774</v>
      </c>
      <c r="OG326" s="417" t="s">
        <v>784</v>
      </c>
      <c r="OH326" s="414" t="s">
        <v>61</v>
      </c>
      <c r="OI326" s="415">
        <v>1</v>
      </c>
      <c r="OJ326" s="418" t="s">
        <v>774</v>
      </c>
      <c r="OK326" s="417" t="s">
        <v>784</v>
      </c>
      <c r="OL326" s="414" t="s">
        <v>61</v>
      </c>
      <c r="OM326" s="415">
        <v>1</v>
      </c>
      <c r="ON326" s="418" t="s">
        <v>774</v>
      </c>
      <c r="OO326" s="417" t="s">
        <v>784</v>
      </c>
      <c r="OP326" s="414" t="s">
        <v>61</v>
      </c>
      <c r="OQ326" s="415">
        <v>1</v>
      </c>
      <c r="OR326" s="418" t="s">
        <v>774</v>
      </c>
      <c r="OS326" s="417" t="s">
        <v>784</v>
      </c>
      <c r="OT326" s="414" t="s">
        <v>61</v>
      </c>
      <c r="OU326" s="415">
        <v>1</v>
      </c>
      <c r="OV326" s="418" t="s">
        <v>774</v>
      </c>
      <c r="OW326" s="417" t="s">
        <v>784</v>
      </c>
      <c r="OX326" s="414" t="s">
        <v>61</v>
      </c>
      <c r="OY326" s="415">
        <v>1</v>
      </c>
      <c r="OZ326" s="418" t="s">
        <v>774</v>
      </c>
      <c r="PA326" s="417" t="s">
        <v>784</v>
      </c>
      <c r="PB326" s="414" t="s">
        <v>61</v>
      </c>
      <c r="PC326" s="415">
        <v>1</v>
      </c>
      <c r="PD326" s="418" t="s">
        <v>774</v>
      </c>
      <c r="PE326" s="417" t="s">
        <v>784</v>
      </c>
      <c r="PF326" s="414" t="s">
        <v>61</v>
      </c>
      <c r="PG326" s="415">
        <v>1</v>
      </c>
      <c r="PH326" s="418" t="s">
        <v>774</v>
      </c>
      <c r="PI326" s="417" t="s">
        <v>784</v>
      </c>
      <c r="PJ326" s="414" t="s">
        <v>61</v>
      </c>
      <c r="PK326" s="415">
        <v>1</v>
      </c>
      <c r="PL326" s="418" t="s">
        <v>774</v>
      </c>
      <c r="PM326" s="417" t="s">
        <v>784</v>
      </c>
      <c r="PN326" s="414" t="s">
        <v>61</v>
      </c>
      <c r="PO326" s="415">
        <v>1</v>
      </c>
      <c r="PP326" s="418" t="s">
        <v>774</v>
      </c>
      <c r="PQ326" s="417" t="s">
        <v>784</v>
      </c>
      <c r="PR326" s="414" t="s">
        <v>61</v>
      </c>
      <c r="PS326" s="415">
        <v>1</v>
      </c>
      <c r="PT326" s="418" t="s">
        <v>774</v>
      </c>
      <c r="PU326" s="417" t="s">
        <v>784</v>
      </c>
      <c r="PV326" s="414" t="s">
        <v>61</v>
      </c>
      <c r="PW326" s="415">
        <v>1</v>
      </c>
      <c r="PX326" s="418" t="s">
        <v>774</v>
      </c>
      <c r="PY326" s="417" t="s">
        <v>784</v>
      </c>
      <c r="PZ326" s="414" t="s">
        <v>61</v>
      </c>
      <c r="QA326" s="415">
        <v>1</v>
      </c>
      <c r="QB326" s="418" t="s">
        <v>774</v>
      </c>
      <c r="QC326" s="417" t="s">
        <v>784</v>
      </c>
      <c r="QD326" s="414" t="s">
        <v>61</v>
      </c>
      <c r="QE326" s="415">
        <v>1</v>
      </c>
      <c r="QF326" s="418" t="s">
        <v>774</v>
      </c>
      <c r="QG326" s="417" t="s">
        <v>784</v>
      </c>
      <c r="QH326" s="414" t="s">
        <v>61</v>
      </c>
      <c r="QI326" s="415">
        <v>1</v>
      </c>
      <c r="QJ326" s="418" t="s">
        <v>774</v>
      </c>
      <c r="QK326" s="417" t="s">
        <v>784</v>
      </c>
      <c r="QL326" s="414" t="s">
        <v>61</v>
      </c>
      <c r="QM326" s="415">
        <v>1</v>
      </c>
      <c r="QN326" s="418" t="s">
        <v>774</v>
      </c>
      <c r="QO326" s="417" t="s">
        <v>784</v>
      </c>
      <c r="QP326" s="414" t="s">
        <v>61</v>
      </c>
      <c r="QQ326" s="415">
        <v>1</v>
      </c>
      <c r="QR326" s="418" t="s">
        <v>774</v>
      </c>
      <c r="QS326" s="417" t="s">
        <v>784</v>
      </c>
      <c r="QT326" s="414" t="s">
        <v>61</v>
      </c>
      <c r="QU326" s="415">
        <v>1</v>
      </c>
      <c r="QV326" s="418" t="s">
        <v>774</v>
      </c>
      <c r="QW326" s="417" t="s">
        <v>784</v>
      </c>
      <c r="QX326" s="414" t="s">
        <v>61</v>
      </c>
      <c r="QY326" s="415">
        <v>1</v>
      </c>
      <c r="QZ326" s="418" t="s">
        <v>774</v>
      </c>
      <c r="RA326" s="417" t="s">
        <v>784</v>
      </c>
      <c r="RB326" s="414" t="s">
        <v>61</v>
      </c>
      <c r="RC326" s="415">
        <v>1</v>
      </c>
      <c r="RD326" s="418" t="s">
        <v>774</v>
      </c>
      <c r="RE326" s="417" t="s">
        <v>784</v>
      </c>
      <c r="RF326" s="414" t="s">
        <v>61</v>
      </c>
      <c r="RG326" s="415">
        <v>1</v>
      </c>
      <c r="RH326" s="418" t="s">
        <v>774</v>
      </c>
      <c r="RI326" s="417" t="s">
        <v>784</v>
      </c>
      <c r="RJ326" s="414" t="s">
        <v>61</v>
      </c>
      <c r="RK326" s="415">
        <v>1</v>
      </c>
      <c r="RL326" s="418" t="s">
        <v>774</v>
      </c>
      <c r="RM326" s="417" t="s">
        <v>784</v>
      </c>
      <c r="RN326" s="414" t="s">
        <v>61</v>
      </c>
      <c r="RO326" s="415">
        <v>1</v>
      </c>
      <c r="RP326" s="418" t="s">
        <v>774</v>
      </c>
      <c r="RQ326" s="417" t="s">
        <v>784</v>
      </c>
      <c r="RR326" s="414" t="s">
        <v>61</v>
      </c>
      <c r="RS326" s="415">
        <v>1</v>
      </c>
      <c r="RT326" s="418" t="s">
        <v>774</v>
      </c>
      <c r="RU326" s="417" t="s">
        <v>784</v>
      </c>
      <c r="RV326" s="414" t="s">
        <v>61</v>
      </c>
      <c r="RW326" s="415">
        <v>1</v>
      </c>
      <c r="RX326" s="418" t="s">
        <v>774</v>
      </c>
      <c r="RY326" s="417" t="s">
        <v>784</v>
      </c>
      <c r="RZ326" s="414" t="s">
        <v>61</v>
      </c>
      <c r="SA326" s="415">
        <v>1</v>
      </c>
      <c r="SB326" s="418" t="s">
        <v>774</v>
      </c>
      <c r="SC326" s="417" t="s">
        <v>784</v>
      </c>
      <c r="SD326" s="414" t="s">
        <v>61</v>
      </c>
      <c r="SE326" s="415">
        <v>1</v>
      </c>
      <c r="SF326" s="418" t="s">
        <v>774</v>
      </c>
      <c r="SG326" s="417" t="s">
        <v>784</v>
      </c>
      <c r="SH326" s="414" t="s">
        <v>61</v>
      </c>
      <c r="SI326" s="415">
        <v>1</v>
      </c>
      <c r="SJ326" s="418" t="s">
        <v>774</v>
      </c>
      <c r="SK326" s="417" t="s">
        <v>784</v>
      </c>
      <c r="SL326" s="414" t="s">
        <v>61</v>
      </c>
      <c r="SM326" s="415">
        <v>1</v>
      </c>
      <c r="SN326" s="418" t="s">
        <v>774</v>
      </c>
      <c r="SO326" s="417" t="s">
        <v>784</v>
      </c>
      <c r="SP326" s="414" t="s">
        <v>61</v>
      </c>
      <c r="SQ326" s="415">
        <v>1</v>
      </c>
      <c r="SR326" s="418" t="s">
        <v>774</v>
      </c>
      <c r="SS326" s="417" t="s">
        <v>784</v>
      </c>
      <c r="ST326" s="414" t="s">
        <v>61</v>
      </c>
      <c r="SU326" s="415">
        <v>1</v>
      </c>
      <c r="SV326" s="418" t="s">
        <v>774</v>
      </c>
      <c r="SW326" s="417" t="s">
        <v>784</v>
      </c>
      <c r="SX326" s="414" t="s">
        <v>61</v>
      </c>
      <c r="SY326" s="415">
        <v>1</v>
      </c>
      <c r="SZ326" s="418" t="s">
        <v>774</v>
      </c>
      <c r="TA326" s="417" t="s">
        <v>784</v>
      </c>
      <c r="TB326" s="414" t="s">
        <v>61</v>
      </c>
      <c r="TC326" s="415">
        <v>1</v>
      </c>
      <c r="TD326" s="418" t="s">
        <v>774</v>
      </c>
      <c r="TE326" s="417" t="s">
        <v>784</v>
      </c>
      <c r="TF326" s="414" t="s">
        <v>61</v>
      </c>
      <c r="TG326" s="415">
        <v>1</v>
      </c>
      <c r="TH326" s="418" t="s">
        <v>774</v>
      </c>
      <c r="TI326" s="417" t="s">
        <v>784</v>
      </c>
      <c r="TJ326" s="414" t="s">
        <v>61</v>
      </c>
      <c r="TK326" s="415">
        <v>1</v>
      </c>
      <c r="TL326" s="418" t="s">
        <v>774</v>
      </c>
      <c r="TM326" s="417" t="s">
        <v>784</v>
      </c>
      <c r="TN326" s="414" t="s">
        <v>61</v>
      </c>
      <c r="TO326" s="415">
        <v>1</v>
      </c>
      <c r="TP326" s="418" t="s">
        <v>774</v>
      </c>
      <c r="TQ326" s="417" t="s">
        <v>784</v>
      </c>
      <c r="TR326" s="414" t="s">
        <v>61</v>
      </c>
      <c r="TS326" s="415">
        <v>1</v>
      </c>
      <c r="TT326" s="418" t="s">
        <v>774</v>
      </c>
      <c r="TU326" s="417" t="s">
        <v>784</v>
      </c>
      <c r="TV326" s="414" t="s">
        <v>61</v>
      </c>
      <c r="TW326" s="415">
        <v>1</v>
      </c>
      <c r="TX326" s="418" t="s">
        <v>774</v>
      </c>
      <c r="TY326" s="417" t="s">
        <v>784</v>
      </c>
      <c r="TZ326" s="414" t="s">
        <v>61</v>
      </c>
      <c r="UA326" s="415">
        <v>1</v>
      </c>
      <c r="UB326" s="418" t="s">
        <v>774</v>
      </c>
      <c r="UC326" s="417" t="s">
        <v>784</v>
      </c>
      <c r="UD326" s="414" t="s">
        <v>61</v>
      </c>
      <c r="UE326" s="415">
        <v>1</v>
      </c>
      <c r="UF326" s="418" t="s">
        <v>774</v>
      </c>
      <c r="UG326" s="417" t="s">
        <v>784</v>
      </c>
      <c r="UH326" s="414" t="s">
        <v>61</v>
      </c>
      <c r="UI326" s="415">
        <v>1</v>
      </c>
      <c r="UJ326" s="418" t="s">
        <v>774</v>
      </c>
      <c r="UK326" s="417" t="s">
        <v>784</v>
      </c>
      <c r="UL326" s="414" t="s">
        <v>61</v>
      </c>
      <c r="UM326" s="415">
        <v>1</v>
      </c>
      <c r="UN326" s="418" t="s">
        <v>774</v>
      </c>
      <c r="UO326" s="417" t="s">
        <v>784</v>
      </c>
      <c r="UP326" s="414" t="s">
        <v>61</v>
      </c>
      <c r="UQ326" s="415">
        <v>1</v>
      </c>
      <c r="UR326" s="418" t="s">
        <v>774</v>
      </c>
      <c r="US326" s="417" t="s">
        <v>784</v>
      </c>
      <c r="UT326" s="414" t="s">
        <v>61</v>
      </c>
      <c r="UU326" s="415">
        <v>1</v>
      </c>
      <c r="UV326" s="418" t="s">
        <v>774</v>
      </c>
      <c r="UW326" s="417" t="s">
        <v>784</v>
      </c>
      <c r="UX326" s="414" t="s">
        <v>61</v>
      </c>
      <c r="UY326" s="415">
        <v>1</v>
      </c>
      <c r="UZ326" s="418" t="s">
        <v>774</v>
      </c>
      <c r="VA326" s="417" t="s">
        <v>784</v>
      </c>
      <c r="VB326" s="414" t="s">
        <v>61</v>
      </c>
      <c r="VC326" s="415">
        <v>1</v>
      </c>
      <c r="VD326" s="418" t="s">
        <v>774</v>
      </c>
      <c r="VE326" s="417" t="s">
        <v>784</v>
      </c>
      <c r="VF326" s="414" t="s">
        <v>61</v>
      </c>
      <c r="VG326" s="415">
        <v>1</v>
      </c>
      <c r="VH326" s="418" t="s">
        <v>774</v>
      </c>
      <c r="VI326" s="417" t="s">
        <v>784</v>
      </c>
      <c r="VJ326" s="414" t="s">
        <v>61</v>
      </c>
      <c r="VK326" s="415">
        <v>1</v>
      </c>
      <c r="VL326" s="418" t="s">
        <v>774</v>
      </c>
      <c r="VM326" s="417" t="s">
        <v>784</v>
      </c>
      <c r="VN326" s="414" t="s">
        <v>61</v>
      </c>
      <c r="VO326" s="415">
        <v>1</v>
      </c>
      <c r="VP326" s="418" t="s">
        <v>774</v>
      </c>
      <c r="VQ326" s="417" t="s">
        <v>784</v>
      </c>
      <c r="VR326" s="414" t="s">
        <v>61</v>
      </c>
      <c r="VS326" s="415">
        <v>1</v>
      </c>
      <c r="VT326" s="418" t="s">
        <v>774</v>
      </c>
      <c r="VU326" s="417" t="s">
        <v>784</v>
      </c>
      <c r="VV326" s="414" t="s">
        <v>61</v>
      </c>
      <c r="VW326" s="415">
        <v>1</v>
      </c>
      <c r="VX326" s="418" t="s">
        <v>774</v>
      </c>
      <c r="VY326" s="417" t="s">
        <v>784</v>
      </c>
      <c r="VZ326" s="414" t="s">
        <v>61</v>
      </c>
      <c r="WA326" s="415">
        <v>1</v>
      </c>
      <c r="WB326" s="418" t="s">
        <v>774</v>
      </c>
      <c r="WC326" s="417" t="s">
        <v>784</v>
      </c>
      <c r="WD326" s="414" t="s">
        <v>61</v>
      </c>
      <c r="WE326" s="415">
        <v>1</v>
      </c>
      <c r="WF326" s="418" t="s">
        <v>774</v>
      </c>
      <c r="WG326" s="417" t="s">
        <v>784</v>
      </c>
      <c r="WH326" s="414" t="s">
        <v>61</v>
      </c>
      <c r="WI326" s="415">
        <v>1</v>
      </c>
      <c r="WJ326" s="418" t="s">
        <v>774</v>
      </c>
      <c r="WK326" s="417" t="s">
        <v>784</v>
      </c>
      <c r="WL326" s="414" t="s">
        <v>61</v>
      </c>
      <c r="WM326" s="415">
        <v>1</v>
      </c>
      <c r="WN326" s="418" t="s">
        <v>774</v>
      </c>
      <c r="WO326" s="417" t="s">
        <v>784</v>
      </c>
      <c r="WP326" s="414" t="s">
        <v>61</v>
      </c>
      <c r="WQ326" s="415">
        <v>1</v>
      </c>
      <c r="WR326" s="418" t="s">
        <v>774</v>
      </c>
      <c r="WS326" s="417" t="s">
        <v>784</v>
      </c>
      <c r="WT326" s="414" t="s">
        <v>61</v>
      </c>
      <c r="WU326" s="415">
        <v>1</v>
      </c>
      <c r="WV326" s="418" t="s">
        <v>774</v>
      </c>
      <c r="WW326" s="417" t="s">
        <v>784</v>
      </c>
      <c r="WX326" s="414" t="s">
        <v>61</v>
      </c>
      <c r="WY326" s="415">
        <v>1</v>
      </c>
      <c r="WZ326" s="418" t="s">
        <v>774</v>
      </c>
      <c r="XA326" s="417" t="s">
        <v>784</v>
      </c>
      <c r="XB326" s="414" t="s">
        <v>61</v>
      </c>
      <c r="XC326" s="415">
        <v>1</v>
      </c>
      <c r="XD326" s="418" t="s">
        <v>774</v>
      </c>
      <c r="XE326" s="417" t="s">
        <v>784</v>
      </c>
      <c r="XF326" s="414" t="s">
        <v>61</v>
      </c>
      <c r="XG326" s="415">
        <v>1</v>
      </c>
      <c r="XH326" s="418" t="s">
        <v>774</v>
      </c>
      <c r="XI326" s="417" t="s">
        <v>784</v>
      </c>
      <c r="XJ326" s="414" t="s">
        <v>61</v>
      </c>
      <c r="XK326" s="415">
        <v>1</v>
      </c>
      <c r="XL326" s="418" t="s">
        <v>774</v>
      </c>
      <c r="XM326" s="417" t="s">
        <v>784</v>
      </c>
      <c r="XN326" s="414" t="s">
        <v>61</v>
      </c>
      <c r="XO326" s="415">
        <v>1</v>
      </c>
      <c r="XP326" s="418" t="s">
        <v>774</v>
      </c>
      <c r="XQ326" s="417" t="s">
        <v>784</v>
      </c>
      <c r="XR326" s="414" t="s">
        <v>61</v>
      </c>
      <c r="XS326" s="415">
        <v>1</v>
      </c>
      <c r="XT326" s="418" t="s">
        <v>774</v>
      </c>
      <c r="XU326" s="417" t="s">
        <v>784</v>
      </c>
      <c r="XV326" s="414" t="s">
        <v>61</v>
      </c>
      <c r="XW326" s="415">
        <v>1</v>
      </c>
      <c r="XX326" s="418" t="s">
        <v>774</v>
      </c>
      <c r="XY326" s="417" t="s">
        <v>784</v>
      </c>
      <c r="XZ326" s="414" t="s">
        <v>61</v>
      </c>
      <c r="YA326" s="415">
        <v>1</v>
      </c>
      <c r="YB326" s="418" t="s">
        <v>774</v>
      </c>
      <c r="YC326" s="417" t="s">
        <v>784</v>
      </c>
      <c r="YD326" s="414" t="s">
        <v>61</v>
      </c>
      <c r="YE326" s="415">
        <v>1</v>
      </c>
      <c r="YF326" s="418" t="s">
        <v>774</v>
      </c>
      <c r="YG326" s="417" t="s">
        <v>784</v>
      </c>
      <c r="YH326" s="414" t="s">
        <v>61</v>
      </c>
      <c r="YI326" s="415">
        <v>1</v>
      </c>
      <c r="YJ326" s="418" t="s">
        <v>774</v>
      </c>
      <c r="YK326" s="417" t="s">
        <v>784</v>
      </c>
      <c r="YL326" s="414" t="s">
        <v>61</v>
      </c>
      <c r="YM326" s="415">
        <v>1</v>
      </c>
      <c r="YN326" s="418" t="s">
        <v>774</v>
      </c>
      <c r="YO326" s="417" t="s">
        <v>784</v>
      </c>
      <c r="YP326" s="414" t="s">
        <v>61</v>
      </c>
      <c r="YQ326" s="415">
        <v>1</v>
      </c>
      <c r="YR326" s="418" t="s">
        <v>774</v>
      </c>
      <c r="YS326" s="417" t="s">
        <v>784</v>
      </c>
      <c r="YT326" s="414" t="s">
        <v>61</v>
      </c>
      <c r="YU326" s="415">
        <v>1</v>
      </c>
      <c r="YV326" s="418" t="s">
        <v>774</v>
      </c>
      <c r="YW326" s="417" t="s">
        <v>784</v>
      </c>
      <c r="YX326" s="414" t="s">
        <v>61</v>
      </c>
      <c r="YY326" s="415">
        <v>1</v>
      </c>
      <c r="YZ326" s="418" t="s">
        <v>774</v>
      </c>
      <c r="ZA326" s="417" t="s">
        <v>784</v>
      </c>
      <c r="ZB326" s="414" t="s">
        <v>61</v>
      </c>
      <c r="ZC326" s="415">
        <v>1</v>
      </c>
      <c r="ZD326" s="418" t="s">
        <v>774</v>
      </c>
      <c r="ZE326" s="417" t="s">
        <v>784</v>
      </c>
      <c r="ZF326" s="414" t="s">
        <v>61</v>
      </c>
      <c r="ZG326" s="415">
        <v>1</v>
      </c>
      <c r="ZH326" s="418" t="s">
        <v>774</v>
      </c>
      <c r="ZI326" s="417" t="s">
        <v>784</v>
      </c>
      <c r="ZJ326" s="414" t="s">
        <v>61</v>
      </c>
      <c r="ZK326" s="415">
        <v>1</v>
      </c>
      <c r="ZL326" s="418" t="s">
        <v>774</v>
      </c>
      <c r="ZM326" s="417" t="s">
        <v>784</v>
      </c>
      <c r="ZN326" s="414" t="s">
        <v>61</v>
      </c>
      <c r="ZO326" s="415">
        <v>1</v>
      </c>
      <c r="ZP326" s="418" t="s">
        <v>774</v>
      </c>
      <c r="ZQ326" s="417" t="s">
        <v>784</v>
      </c>
      <c r="ZR326" s="414" t="s">
        <v>61</v>
      </c>
      <c r="ZS326" s="415">
        <v>1</v>
      </c>
      <c r="ZT326" s="418" t="s">
        <v>774</v>
      </c>
      <c r="ZU326" s="417" t="s">
        <v>784</v>
      </c>
      <c r="ZV326" s="414" t="s">
        <v>61</v>
      </c>
      <c r="ZW326" s="415">
        <v>1</v>
      </c>
      <c r="ZX326" s="418" t="s">
        <v>774</v>
      </c>
      <c r="ZY326" s="417" t="s">
        <v>784</v>
      </c>
      <c r="ZZ326" s="414" t="s">
        <v>61</v>
      </c>
      <c r="AAA326" s="415">
        <v>1</v>
      </c>
      <c r="AAB326" s="418" t="s">
        <v>774</v>
      </c>
      <c r="AAC326" s="417" t="s">
        <v>784</v>
      </c>
      <c r="AAD326" s="414" t="s">
        <v>61</v>
      </c>
      <c r="AAE326" s="415">
        <v>1</v>
      </c>
      <c r="AAF326" s="418" t="s">
        <v>774</v>
      </c>
      <c r="AAG326" s="417" t="s">
        <v>784</v>
      </c>
      <c r="AAH326" s="414" t="s">
        <v>61</v>
      </c>
      <c r="AAI326" s="415">
        <v>1</v>
      </c>
      <c r="AAJ326" s="418" t="s">
        <v>774</v>
      </c>
      <c r="AAK326" s="417" t="s">
        <v>784</v>
      </c>
      <c r="AAL326" s="414" t="s">
        <v>61</v>
      </c>
      <c r="AAM326" s="415">
        <v>1</v>
      </c>
      <c r="AAN326" s="418" t="s">
        <v>774</v>
      </c>
      <c r="AAO326" s="417" t="s">
        <v>784</v>
      </c>
      <c r="AAP326" s="414" t="s">
        <v>61</v>
      </c>
      <c r="AAQ326" s="415">
        <v>1</v>
      </c>
      <c r="AAR326" s="418" t="s">
        <v>774</v>
      </c>
      <c r="AAS326" s="417" t="s">
        <v>784</v>
      </c>
      <c r="AAT326" s="414" t="s">
        <v>61</v>
      </c>
      <c r="AAU326" s="415">
        <v>1</v>
      </c>
      <c r="AAV326" s="418" t="s">
        <v>774</v>
      </c>
      <c r="AAW326" s="417" t="s">
        <v>784</v>
      </c>
      <c r="AAX326" s="414" t="s">
        <v>61</v>
      </c>
      <c r="AAY326" s="415">
        <v>1</v>
      </c>
      <c r="AAZ326" s="418" t="s">
        <v>774</v>
      </c>
      <c r="ABA326" s="417" t="s">
        <v>784</v>
      </c>
      <c r="ABB326" s="414" t="s">
        <v>61</v>
      </c>
      <c r="ABC326" s="415">
        <v>1</v>
      </c>
      <c r="ABD326" s="418" t="s">
        <v>774</v>
      </c>
      <c r="ABE326" s="417" t="s">
        <v>784</v>
      </c>
      <c r="ABF326" s="414" t="s">
        <v>61</v>
      </c>
      <c r="ABG326" s="415">
        <v>1</v>
      </c>
      <c r="ABH326" s="418" t="s">
        <v>774</v>
      </c>
      <c r="ABI326" s="417" t="s">
        <v>784</v>
      </c>
      <c r="ABJ326" s="414" t="s">
        <v>61</v>
      </c>
      <c r="ABK326" s="415">
        <v>1</v>
      </c>
      <c r="ABL326" s="418" t="s">
        <v>774</v>
      </c>
      <c r="ABM326" s="417" t="s">
        <v>784</v>
      </c>
      <c r="ABN326" s="414" t="s">
        <v>61</v>
      </c>
      <c r="ABO326" s="415">
        <v>1</v>
      </c>
      <c r="ABP326" s="418" t="s">
        <v>774</v>
      </c>
      <c r="ABQ326" s="417" t="s">
        <v>784</v>
      </c>
      <c r="ABR326" s="414" t="s">
        <v>61</v>
      </c>
      <c r="ABS326" s="415">
        <v>1</v>
      </c>
      <c r="ABT326" s="418" t="s">
        <v>774</v>
      </c>
      <c r="ABU326" s="417" t="s">
        <v>784</v>
      </c>
      <c r="ABV326" s="414" t="s">
        <v>61</v>
      </c>
      <c r="ABW326" s="415">
        <v>1</v>
      </c>
      <c r="ABX326" s="418" t="s">
        <v>774</v>
      </c>
      <c r="ABY326" s="417" t="s">
        <v>784</v>
      </c>
      <c r="ABZ326" s="414" t="s">
        <v>61</v>
      </c>
      <c r="ACA326" s="415">
        <v>1</v>
      </c>
      <c r="ACB326" s="418" t="s">
        <v>774</v>
      </c>
      <c r="ACC326" s="417" t="s">
        <v>784</v>
      </c>
      <c r="ACD326" s="414" t="s">
        <v>61</v>
      </c>
      <c r="ACE326" s="415">
        <v>1</v>
      </c>
      <c r="ACF326" s="418" t="s">
        <v>774</v>
      </c>
      <c r="ACG326" s="417" t="s">
        <v>784</v>
      </c>
      <c r="ACH326" s="414" t="s">
        <v>61</v>
      </c>
      <c r="ACI326" s="415">
        <v>1</v>
      </c>
      <c r="ACJ326" s="418" t="s">
        <v>774</v>
      </c>
      <c r="ACK326" s="417" t="s">
        <v>784</v>
      </c>
      <c r="ACL326" s="414" t="s">
        <v>61</v>
      </c>
      <c r="ACM326" s="415">
        <v>1</v>
      </c>
      <c r="ACN326" s="418" t="s">
        <v>774</v>
      </c>
      <c r="ACO326" s="417" t="s">
        <v>784</v>
      </c>
      <c r="ACP326" s="414" t="s">
        <v>61</v>
      </c>
      <c r="ACQ326" s="415">
        <v>1</v>
      </c>
      <c r="ACR326" s="418" t="s">
        <v>774</v>
      </c>
      <c r="ACS326" s="417" t="s">
        <v>784</v>
      </c>
      <c r="ACT326" s="414" t="s">
        <v>61</v>
      </c>
      <c r="ACU326" s="415">
        <v>1</v>
      </c>
      <c r="ACV326" s="418" t="s">
        <v>774</v>
      </c>
      <c r="ACW326" s="417" t="s">
        <v>784</v>
      </c>
      <c r="ACX326" s="414" t="s">
        <v>61</v>
      </c>
      <c r="ACY326" s="415">
        <v>1</v>
      </c>
      <c r="ACZ326" s="418" t="s">
        <v>774</v>
      </c>
      <c r="ADA326" s="417" t="s">
        <v>784</v>
      </c>
      <c r="ADB326" s="414" t="s">
        <v>61</v>
      </c>
      <c r="ADC326" s="415">
        <v>1</v>
      </c>
      <c r="ADD326" s="418" t="s">
        <v>774</v>
      </c>
      <c r="ADE326" s="417" t="s">
        <v>784</v>
      </c>
      <c r="ADF326" s="414" t="s">
        <v>61</v>
      </c>
      <c r="ADG326" s="415">
        <v>1</v>
      </c>
      <c r="ADH326" s="418" t="s">
        <v>774</v>
      </c>
      <c r="ADI326" s="417" t="s">
        <v>784</v>
      </c>
      <c r="ADJ326" s="414" t="s">
        <v>61</v>
      </c>
      <c r="ADK326" s="415">
        <v>1</v>
      </c>
      <c r="ADL326" s="418" t="s">
        <v>774</v>
      </c>
      <c r="ADM326" s="417" t="s">
        <v>784</v>
      </c>
      <c r="ADN326" s="414" t="s">
        <v>61</v>
      </c>
      <c r="ADO326" s="415">
        <v>1</v>
      </c>
      <c r="ADP326" s="418" t="s">
        <v>774</v>
      </c>
      <c r="ADQ326" s="417" t="s">
        <v>784</v>
      </c>
      <c r="ADR326" s="414" t="s">
        <v>61</v>
      </c>
      <c r="ADS326" s="415">
        <v>1</v>
      </c>
      <c r="ADT326" s="418" t="s">
        <v>774</v>
      </c>
      <c r="ADU326" s="417" t="s">
        <v>784</v>
      </c>
      <c r="ADV326" s="414" t="s">
        <v>61</v>
      </c>
      <c r="ADW326" s="415">
        <v>1</v>
      </c>
      <c r="ADX326" s="418" t="s">
        <v>774</v>
      </c>
      <c r="ADY326" s="417" t="s">
        <v>784</v>
      </c>
      <c r="ADZ326" s="414" t="s">
        <v>61</v>
      </c>
      <c r="AEA326" s="415">
        <v>1</v>
      </c>
      <c r="AEB326" s="418" t="s">
        <v>774</v>
      </c>
      <c r="AEC326" s="417" t="s">
        <v>784</v>
      </c>
      <c r="AED326" s="414" t="s">
        <v>61</v>
      </c>
      <c r="AEE326" s="415">
        <v>1</v>
      </c>
      <c r="AEF326" s="418" t="s">
        <v>774</v>
      </c>
      <c r="AEG326" s="417" t="s">
        <v>784</v>
      </c>
      <c r="AEH326" s="414" t="s">
        <v>61</v>
      </c>
      <c r="AEI326" s="415">
        <v>1</v>
      </c>
      <c r="AEJ326" s="418" t="s">
        <v>774</v>
      </c>
      <c r="AEK326" s="417" t="s">
        <v>784</v>
      </c>
      <c r="AEL326" s="414" t="s">
        <v>61</v>
      </c>
      <c r="AEM326" s="415">
        <v>1</v>
      </c>
      <c r="AEN326" s="418" t="s">
        <v>774</v>
      </c>
      <c r="AEO326" s="417" t="s">
        <v>784</v>
      </c>
      <c r="AEP326" s="414" t="s">
        <v>61</v>
      </c>
      <c r="AEQ326" s="415">
        <v>1</v>
      </c>
      <c r="AER326" s="418" t="s">
        <v>774</v>
      </c>
      <c r="AES326" s="417" t="s">
        <v>784</v>
      </c>
      <c r="AET326" s="414" t="s">
        <v>61</v>
      </c>
      <c r="AEU326" s="415">
        <v>1</v>
      </c>
      <c r="AEV326" s="418" t="s">
        <v>774</v>
      </c>
      <c r="AEW326" s="417" t="s">
        <v>784</v>
      </c>
      <c r="AEX326" s="414" t="s">
        <v>61</v>
      </c>
      <c r="AEY326" s="415">
        <v>1</v>
      </c>
      <c r="AEZ326" s="418" t="s">
        <v>774</v>
      </c>
      <c r="AFA326" s="417" t="s">
        <v>784</v>
      </c>
      <c r="AFB326" s="414" t="s">
        <v>61</v>
      </c>
      <c r="AFC326" s="415">
        <v>1</v>
      </c>
      <c r="AFD326" s="418" t="s">
        <v>774</v>
      </c>
      <c r="AFE326" s="417" t="s">
        <v>784</v>
      </c>
      <c r="AFF326" s="414" t="s">
        <v>61</v>
      </c>
      <c r="AFG326" s="415">
        <v>1</v>
      </c>
      <c r="AFH326" s="418" t="s">
        <v>774</v>
      </c>
      <c r="AFI326" s="417" t="s">
        <v>784</v>
      </c>
      <c r="AFJ326" s="414" t="s">
        <v>61</v>
      </c>
      <c r="AFK326" s="415">
        <v>1</v>
      </c>
      <c r="AFL326" s="418" t="s">
        <v>774</v>
      </c>
      <c r="AFM326" s="417" t="s">
        <v>784</v>
      </c>
      <c r="AFN326" s="414" t="s">
        <v>61</v>
      </c>
      <c r="AFO326" s="415">
        <v>1</v>
      </c>
      <c r="AFP326" s="418" t="s">
        <v>774</v>
      </c>
      <c r="AFQ326" s="417" t="s">
        <v>784</v>
      </c>
      <c r="AFR326" s="414" t="s">
        <v>61</v>
      </c>
      <c r="AFS326" s="415">
        <v>1</v>
      </c>
      <c r="AFT326" s="418" t="s">
        <v>774</v>
      </c>
      <c r="AFU326" s="417" t="s">
        <v>784</v>
      </c>
      <c r="AFV326" s="414" t="s">
        <v>61</v>
      </c>
      <c r="AFW326" s="415">
        <v>1</v>
      </c>
      <c r="AFX326" s="418" t="s">
        <v>774</v>
      </c>
      <c r="AFY326" s="417" t="s">
        <v>784</v>
      </c>
      <c r="AFZ326" s="414" t="s">
        <v>61</v>
      </c>
      <c r="AGA326" s="415">
        <v>1</v>
      </c>
      <c r="AGB326" s="418" t="s">
        <v>774</v>
      </c>
      <c r="AGC326" s="417" t="s">
        <v>784</v>
      </c>
      <c r="AGD326" s="414" t="s">
        <v>61</v>
      </c>
      <c r="AGE326" s="415">
        <v>1</v>
      </c>
      <c r="AGF326" s="418" t="s">
        <v>774</v>
      </c>
      <c r="AGG326" s="417" t="s">
        <v>784</v>
      </c>
      <c r="AGH326" s="414" t="s">
        <v>61</v>
      </c>
      <c r="AGI326" s="415">
        <v>1</v>
      </c>
      <c r="AGJ326" s="418" t="s">
        <v>774</v>
      </c>
      <c r="AGK326" s="417" t="s">
        <v>784</v>
      </c>
      <c r="AGL326" s="414" t="s">
        <v>61</v>
      </c>
      <c r="AGM326" s="415">
        <v>1</v>
      </c>
      <c r="AGN326" s="418" t="s">
        <v>774</v>
      </c>
      <c r="AGO326" s="417" t="s">
        <v>784</v>
      </c>
      <c r="AGP326" s="414" t="s">
        <v>61</v>
      </c>
      <c r="AGQ326" s="415">
        <v>1</v>
      </c>
      <c r="AGR326" s="418" t="s">
        <v>774</v>
      </c>
      <c r="AGS326" s="417" t="s">
        <v>784</v>
      </c>
      <c r="AGT326" s="414" t="s">
        <v>61</v>
      </c>
      <c r="AGU326" s="415">
        <v>1</v>
      </c>
      <c r="AGV326" s="418" t="s">
        <v>774</v>
      </c>
      <c r="AGW326" s="417" t="s">
        <v>784</v>
      </c>
      <c r="AGX326" s="414" t="s">
        <v>61</v>
      </c>
      <c r="AGY326" s="415">
        <v>1</v>
      </c>
      <c r="AGZ326" s="418" t="s">
        <v>774</v>
      </c>
      <c r="AHA326" s="417" t="s">
        <v>784</v>
      </c>
      <c r="AHB326" s="414" t="s">
        <v>61</v>
      </c>
      <c r="AHC326" s="415">
        <v>1</v>
      </c>
      <c r="AHD326" s="418" t="s">
        <v>774</v>
      </c>
      <c r="AHE326" s="417" t="s">
        <v>784</v>
      </c>
      <c r="AHF326" s="414" t="s">
        <v>61</v>
      </c>
      <c r="AHG326" s="415">
        <v>1</v>
      </c>
      <c r="AHH326" s="418" t="s">
        <v>774</v>
      </c>
      <c r="AHI326" s="417" t="s">
        <v>784</v>
      </c>
      <c r="AHJ326" s="414" t="s">
        <v>61</v>
      </c>
      <c r="AHK326" s="415">
        <v>1</v>
      </c>
      <c r="AHL326" s="418" t="s">
        <v>774</v>
      </c>
      <c r="AHM326" s="417" t="s">
        <v>784</v>
      </c>
      <c r="AHN326" s="414" t="s">
        <v>61</v>
      </c>
      <c r="AHO326" s="415">
        <v>1</v>
      </c>
      <c r="AHP326" s="418" t="s">
        <v>774</v>
      </c>
      <c r="AHQ326" s="417" t="s">
        <v>784</v>
      </c>
      <c r="AHR326" s="414" t="s">
        <v>61</v>
      </c>
      <c r="AHS326" s="415">
        <v>1</v>
      </c>
      <c r="AHT326" s="418" t="s">
        <v>774</v>
      </c>
      <c r="AHU326" s="417" t="s">
        <v>784</v>
      </c>
      <c r="AHV326" s="414" t="s">
        <v>61</v>
      </c>
      <c r="AHW326" s="415">
        <v>1</v>
      </c>
      <c r="AHX326" s="418" t="s">
        <v>774</v>
      </c>
      <c r="AHY326" s="417" t="s">
        <v>784</v>
      </c>
      <c r="AHZ326" s="414" t="s">
        <v>61</v>
      </c>
      <c r="AIA326" s="415">
        <v>1</v>
      </c>
      <c r="AIB326" s="418" t="s">
        <v>774</v>
      </c>
      <c r="AIC326" s="417" t="s">
        <v>784</v>
      </c>
      <c r="AID326" s="414" t="s">
        <v>61</v>
      </c>
      <c r="AIE326" s="415">
        <v>1</v>
      </c>
      <c r="AIF326" s="418" t="s">
        <v>774</v>
      </c>
      <c r="AIG326" s="417" t="s">
        <v>784</v>
      </c>
      <c r="AIH326" s="414" t="s">
        <v>61</v>
      </c>
      <c r="AII326" s="415">
        <v>1</v>
      </c>
      <c r="AIJ326" s="418" t="s">
        <v>774</v>
      </c>
      <c r="AIK326" s="417" t="s">
        <v>784</v>
      </c>
      <c r="AIL326" s="414" t="s">
        <v>61</v>
      </c>
      <c r="AIM326" s="415">
        <v>1</v>
      </c>
      <c r="AIN326" s="418" t="s">
        <v>774</v>
      </c>
      <c r="AIO326" s="417" t="s">
        <v>784</v>
      </c>
      <c r="AIP326" s="414" t="s">
        <v>61</v>
      </c>
      <c r="AIQ326" s="415">
        <v>1</v>
      </c>
      <c r="AIR326" s="418" t="s">
        <v>774</v>
      </c>
      <c r="AIS326" s="417" t="s">
        <v>784</v>
      </c>
      <c r="AIT326" s="414" t="s">
        <v>61</v>
      </c>
      <c r="AIU326" s="415">
        <v>1</v>
      </c>
      <c r="AIV326" s="418" t="s">
        <v>774</v>
      </c>
      <c r="AIW326" s="417" t="s">
        <v>784</v>
      </c>
      <c r="AIX326" s="414" t="s">
        <v>61</v>
      </c>
      <c r="AIY326" s="415">
        <v>1</v>
      </c>
      <c r="AIZ326" s="418" t="s">
        <v>774</v>
      </c>
      <c r="AJA326" s="417" t="s">
        <v>784</v>
      </c>
      <c r="AJB326" s="414" t="s">
        <v>61</v>
      </c>
      <c r="AJC326" s="415">
        <v>1</v>
      </c>
      <c r="AJD326" s="418" t="s">
        <v>774</v>
      </c>
      <c r="AJE326" s="417" t="s">
        <v>784</v>
      </c>
      <c r="AJF326" s="414" t="s">
        <v>61</v>
      </c>
      <c r="AJG326" s="415">
        <v>1</v>
      </c>
      <c r="AJH326" s="418" t="s">
        <v>774</v>
      </c>
      <c r="AJI326" s="417" t="s">
        <v>784</v>
      </c>
      <c r="AJJ326" s="414" t="s">
        <v>61</v>
      </c>
      <c r="AJK326" s="415">
        <v>1</v>
      </c>
      <c r="AJL326" s="418" t="s">
        <v>774</v>
      </c>
      <c r="AJM326" s="417" t="s">
        <v>784</v>
      </c>
      <c r="AJN326" s="414" t="s">
        <v>61</v>
      </c>
      <c r="AJO326" s="415">
        <v>1</v>
      </c>
      <c r="AJP326" s="418" t="s">
        <v>774</v>
      </c>
      <c r="AJQ326" s="417" t="s">
        <v>784</v>
      </c>
      <c r="AJR326" s="414" t="s">
        <v>61</v>
      </c>
      <c r="AJS326" s="415">
        <v>1</v>
      </c>
      <c r="AJT326" s="418" t="s">
        <v>774</v>
      </c>
      <c r="AJU326" s="417" t="s">
        <v>784</v>
      </c>
      <c r="AJV326" s="414" t="s">
        <v>61</v>
      </c>
      <c r="AJW326" s="415">
        <v>1</v>
      </c>
      <c r="AJX326" s="418" t="s">
        <v>774</v>
      </c>
      <c r="AJY326" s="417" t="s">
        <v>784</v>
      </c>
      <c r="AJZ326" s="414" t="s">
        <v>61</v>
      </c>
      <c r="AKA326" s="415">
        <v>1</v>
      </c>
      <c r="AKB326" s="418" t="s">
        <v>774</v>
      </c>
      <c r="AKC326" s="417" t="s">
        <v>784</v>
      </c>
      <c r="AKD326" s="414" t="s">
        <v>61</v>
      </c>
      <c r="AKE326" s="415">
        <v>1</v>
      </c>
      <c r="AKF326" s="418" t="s">
        <v>774</v>
      </c>
      <c r="AKG326" s="417" t="s">
        <v>784</v>
      </c>
      <c r="AKH326" s="414" t="s">
        <v>61</v>
      </c>
      <c r="AKI326" s="415">
        <v>1</v>
      </c>
      <c r="AKJ326" s="418" t="s">
        <v>774</v>
      </c>
      <c r="AKK326" s="417" t="s">
        <v>784</v>
      </c>
      <c r="AKL326" s="414" t="s">
        <v>61</v>
      </c>
      <c r="AKM326" s="415">
        <v>1</v>
      </c>
      <c r="AKN326" s="418" t="s">
        <v>774</v>
      </c>
      <c r="AKO326" s="417" t="s">
        <v>784</v>
      </c>
      <c r="AKP326" s="414" t="s">
        <v>61</v>
      </c>
      <c r="AKQ326" s="415">
        <v>1</v>
      </c>
      <c r="AKR326" s="418" t="s">
        <v>774</v>
      </c>
      <c r="AKS326" s="417" t="s">
        <v>784</v>
      </c>
      <c r="AKT326" s="414" t="s">
        <v>61</v>
      </c>
      <c r="AKU326" s="415">
        <v>1</v>
      </c>
      <c r="AKV326" s="418" t="s">
        <v>774</v>
      </c>
      <c r="AKW326" s="417" t="s">
        <v>784</v>
      </c>
      <c r="AKX326" s="414" t="s">
        <v>61</v>
      </c>
      <c r="AKY326" s="415">
        <v>1</v>
      </c>
      <c r="AKZ326" s="418" t="s">
        <v>774</v>
      </c>
      <c r="ALA326" s="417" t="s">
        <v>784</v>
      </c>
      <c r="ALB326" s="414" t="s">
        <v>61</v>
      </c>
      <c r="ALC326" s="415">
        <v>1</v>
      </c>
      <c r="ALD326" s="418" t="s">
        <v>774</v>
      </c>
      <c r="ALE326" s="417" t="s">
        <v>784</v>
      </c>
      <c r="ALF326" s="414" t="s">
        <v>61</v>
      </c>
      <c r="ALG326" s="415">
        <v>1</v>
      </c>
      <c r="ALH326" s="418" t="s">
        <v>774</v>
      </c>
      <c r="ALI326" s="417" t="s">
        <v>784</v>
      </c>
      <c r="ALJ326" s="414" t="s">
        <v>61</v>
      </c>
      <c r="ALK326" s="415">
        <v>1</v>
      </c>
      <c r="ALL326" s="418" t="s">
        <v>774</v>
      </c>
      <c r="ALM326" s="417" t="s">
        <v>784</v>
      </c>
      <c r="ALN326" s="414" t="s">
        <v>61</v>
      </c>
      <c r="ALO326" s="415">
        <v>1</v>
      </c>
      <c r="ALP326" s="418" t="s">
        <v>774</v>
      </c>
      <c r="ALQ326" s="417" t="s">
        <v>784</v>
      </c>
      <c r="ALR326" s="414" t="s">
        <v>61</v>
      </c>
      <c r="ALS326" s="415">
        <v>1</v>
      </c>
      <c r="ALT326" s="418" t="s">
        <v>774</v>
      </c>
      <c r="ALU326" s="417" t="s">
        <v>784</v>
      </c>
      <c r="ALV326" s="414" t="s">
        <v>61</v>
      </c>
      <c r="ALW326" s="415">
        <v>1</v>
      </c>
      <c r="ALX326" s="418" t="s">
        <v>774</v>
      </c>
      <c r="ALY326" s="417" t="s">
        <v>784</v>
      </c>
      <c r="ALZ326" s="414" t="s">
        <v>61</v>
      </c>
      <c r="AMA326" s="415">
        <v>1</v>
      </c>
      <c r="AMB326" s="418" t="s">
        <v>774</v>
      </c>
      <c r="AMC326" s="417" t="s">
        <v>784</v>
      </c>
      <c r="AMD326" s="414" t="s">
        <v>61</v>
      </c>
      <c r="AME326" s="415">
        <v>1</v>
      </c>
      <c r="AMF326" s="418" t="s">
        <v>774</v>
      </c>
      <c r="AMG326" s="417" t="s">
        <v>784</v>
      </c>
      <c r="AMH326" s="414" t="s">
        <v>61</v>
      </c>
      <c r="AMI326" s="415">
        <v>1</v>
      </c>
      <c r="AMJ326" s="418" t="s">
        <v>774</v>
      </c>
      <c r="AMK326" s="417" t="s">
        <v>784</v>
      </c>
      <c r="AML326" s="414" t="s">
        <v>61</v>
      </c>
      <c r="AMM326" s="415">
        <v>1</v>
      </c>
      <c r="AMN326" s="418" t="s">
        <v>774</v>
      </c>
      <c r="AMO326" s="417" t="s">
        <v>784</v>
      </c>
      <c r="AMP326" s="414" t="s">
        <v>61</v>
      </c>
      <c r="AMQ326" s="415">
        <v>1</v>
      </c>
      <c r="AMR326" s="418" t="s">
        <v>774</v>
      </c>
      <c r="AMS326" s="417" t="s">
        <v>784</v>
      </c>
      <c r="AMT326" s="414" t="s">
        <v>61</v>
      </c>
      <c r="AMU326" s="415">
        <v>1</v>
      </c>
      <c r="AMV326" s="418" t="s">
        <v>774</v>
      </c>
      <c r="AMW326" s="417" t="s">
        <v>784</v>
      </c>
      <c r="AMX326" s="414" t="s">
        <v>61</v>
      </c>
      <c r="AMY326" s="415">
        <v>1</v>
      </c>
      <c r="AMZ326" s="418" t="s">
        <v>774</v>
      </c>
      <c r="ANA326" s="417" t="s">
        <v>784</v>
      </c>
      <c r="ANB326" s="414" t="s">
        <v>61</v>
      </c>
      <c r="ANC326" s="415">
        <v>1</v>
      </c>
      <c r="AND326" s="418" t="s">
        <v>774</v>
      </c>
      <c r="ANE326" s="417" t="s">
        <v>784</v>
      </c>
      <c r="ANF326" s="414" t="s">
        <v>61</v>
      </c>
      <c r="ANG326" s="415">
        <v>1</v>
      </c>
      <c r="ANH326" s="418" t="s">
        <v>774</v>
      </c>
      <c r="ANI326" s="417" t="s">
        <v>784</v>
      </c>
      <c r="ANJ326" s="414" t="s">
        <v>61</v>
      </c>
      <c r="ANK326" s="415">
        <v>1</v>
      </c>
      <c r="ANL326" s="418" t="s">
        <v>774</v>
      </c>
      <c r="ANM326" s="417" t="s">
        <v>784</v>
      </c>
      <c r="ANN326" s="414" t="s">
        <v>61</v>
      </c>
      <c r="ANO326" s="415">
        <v>1</v>
      </c>
      <c r="ANP326" s="418" t="s">
        <v>774</v>
      </c>
      <c r="ANQ326" s="417" t="s">
        <v>784</v>
      </c>
      <c r="ANR326" s="414" t="s">
        <v>61</v>
      </c>
      <c r="ANS326" s="415">
        <v>1</v>
      </c>
      <c r="ANT326" s="418" t="s">
        <v>774</v>
      </c>
      <c r="ANU326" s="417" t="s">
        <v>784</v>
      </c>
      <c r="ANV326" s="414" t="s">
        <v>61</v>
      </c>
      <c r="ANW326" s="415">
        <v>1</v>
      </c>
      <c r="ANX326" s="418" t="s">
        <v>774</v>
      </c>
      <c r="ANY326" s="417" t="s">
        <v>784</v>
      </c>
      <c r="ANZ326" s="414" t="s">
        <v>61</v>
      </c>
      <c r="AOA326" s="415">
        <v>1</v>
      </c>
      <c r="AOB326" s="418" t="s">
        <v>774</v>
      </c>
      <c r="AOC326" s="417" t="s">
        <v>784</v>
      </c>
      <c r="AOD326" s="414" t="s">
        <v>61</v>
      </c>
      <c r="AOE326" s="415">
        <v>1</v>
      </c>
      <c r="AOF326" s="418" t="s">
        <v>774</v>
      </c>
      <c r="AOG326" s="417" t="s">
        <v>784</v>
      </c>
      <c r="AOH326" s="414" t="s">
        <v>61</v>
      </c>
      <c r="AOI326" s="415">
        <v>1</v>
      </c>
      <c r="AOJ326" s="418" t="s">
        <v>774</v>
      </c>
      <c r="AOK326" s="417" t="s">
        <v>784</v>
      </c>
      <c r="AOL326" s="414" t="s">
        <v>61</v>
      </c>
      <c r="AOM326" s="415">
        <v>1</v>
      </c>
      <c r="AON326" s="418" t="s">
        <v>774</v>
      </c>
      <c r="AOO326" s="417" t="s">
        <v>784</v>
      </c>
      <c r="AOP326" s="414" t="s">
        <v>61</v>
      </c>
      <c r="AOQ326" s="415">
        <v>1</v>
      </c>
      <c r="AOR326" s="418" t="s">
        <v>774</v>
      </c>
      <c r="AOS326" s="417" t="s">
        <v>784</v>
      </c>
      <c r="AOT326" s="414" t="s">
        <v>61</v>
      </c>
      <c r="AOU326" s="415">
        <v>1</v>
      </c>
      <c r="AOV326" s="418" t="s">
        <v>774</v>
      </c>
      <c r="AOW326" s="417" t="s">
        <v>784</v>
      </c>
      <c r="AOX326" s="414" t="s">
        <v>61</v>
      </c>
      <c r="AOY326" s="415">
        <v>1</v>
      </c>
      <c r="AOZ326" s="418" t="s">
        <v>774</v>
      </c>
      <c r="APA326" s="417" t="s">
        <v>784</v>
      </c>
      <c r="APB326" s="414" t="s">
        <v>61</v>
      </c>
      <c r="APC326" s="415">
        <v>1</v>
      </c>
      <c r="APD326" s="418" t="s">
        <v>774</v>
      </c>
      <c r="APE326" s="417" t="s">
        <v>784</v>
      </c>
      <c r="APF326" s="414" t="s">
        <v>61</v>
      </c>
      <c r="APG326" s="415">
        <v>1</v>
      </c>
      <c r="APH326" s="418" t="s">
        <v>774</v>
      </c>
      <c r="API326" s="417" t="s">
        <v>784</v>
      </c>
      <c r="APJ326" s="414" t="s">
        <v>61</v>
      </c>
      <c r="APK326" s="415">
        <v>1</v>
      </c>
      <c r="APL326" s="418" t="s">
        <v>774</v>
      </c>
      <c r="APM326" s="417" t="s">
        <v>784</v>
      </c>
      <c r="APN326" s="414" t="s">
        <v>61</v>
      </c>
      <c r="APO326" s="415">
        <v>1</v>
      </c>
      <c r="APP326" s="418" t="s">
        <v>774</v>
      </c>
      <c r="APQ326" s="417" t="s">
        <v>784</v>
      </c>
      <c r="APR326" s="414" t="s">
        <v>61</v>
      </c>
      <c r="APS326" s="415">
        <v>1</v>
      </c>
      <c r="APT326" s="418" t="s">
        <v>774</v>
      </c>
      <c r="APU326" s="417" t="s">
        <v>784</v>
      </c>
      <c r="APV326" s="414" t="s">
        <v>61</v>
      </c>
      <c r="APW326" s="415">
        <v>1</v>
      </c>
      <c r="APX326" s="418" t="s">
        <v>774</v>
      </c>
      <c r="APY326" s="417" t="s">
        <v>784</v>
      </c>
      <c r="APZ326" s="414" t="s">
        <v>61</v>
      </c>
      <c r="AQA326" s="415">
        <v>1</v>
      </c>
      <c r="AQB326" s="418" t="s">
        <v>774</v>
      </c>
      <c r="AQC326" s="417" t="s">
        <v>784</v>
      </c>
      <c r="AQD326" s="414" t="s">
        <v>61</v>
      </c>
      <c r="AQE326" s="415">
        <v>1</v>
      </c>
      <c r="AQF326" s="418" t="s">
        <v>774</v>
      </c>
      <c r="AQG326" s="417" t="s">
        <v>784</v>
      </c>
      <c r="AQH326" s="414" t="s">
        <v>61</v>
      </c>
      <c r="AQI326" s="415">
        <v>1</v>
      </c>
      <c r="AQJ326" s="418" t="s">
        <v>774</v>
      </c>
      <c r="AQK326" s="417" t="s">
        <v>784</v>
      </c>
      <c r="AQL326" s="414" t="s">
        <v>61</v>
      </c>
      <c r="AQM326" s="415">
        <v>1</v>
      </c>
      <c r="AQN326" s="418" t="s">
        <v>774</v>
      </c>
      <c r="AQO326" s="417" t="s">
        <v>784</v>
      </c>
      <c r="AQP326" s="414" t="s">
        <v>61</v>
      </c>
      <c r="AQQ326" s="415">
        <v>1</v>
      </c>
      <c r="AQR326" s="418" t="s">
        <v>774</v>
      </c>
      <c r="AQS326" s="417" t="s">
        <v>784</v>
      </c>
      <c r="AQT326" s="414" t="s">
        <v>61</v>
      </c>
      <c r="AQU326" s="415">
        <v>1</v>
      </c>
      <c r="AQV326" s="418" t="s">
        <v>774</v>
      </c>
      <c r="AQW326" s="417" t="s">
        <v>784</v>
      </c>
      <c r="AQX326" s="414" t="s">
        <v>61</v>
      </c>
      <c r="AQY326" s="415">
        <v>1</v>
      </c>
      <c r="AQZ326" s="418" t="s">
        <v>774</v>
      </c>
      <c r="ARA326" s="417" t="s">
        <v>784</v>
      </c>
      <c r="ARB326" s="414" t="s">
        <v>61</v>
      </c>
      <c r="ARC326" s="415">
        <v>1</v>
      </c>
      <c r="ARD326" s="418" t="s">
        <v>774</v>
      </c>
      <c r="ARE326" s="417" t="s">
        <v>784</v>
      </c>
      <c r="ARF326" s="414" t="s">
        <v>61</v>
      </c>
      <c r="ARG326" s="415">
        <v>1</v>
      </c>
      <c r="ARH326" s="418" t="s">
        <v>774</v>
      </c>
      <c r="ARI326" s="417" t="s">
        <v>784</v>
      </c>
      <c r="ARJ326" s="414" t="s">
        <v>61</v>
      </c>
      <c r="ARK326" s="415">
        <v>1</v>
      </c>
      <c r="ARL326" s="418" t="s">
        <v>774</v>
      </c>
      <c r="ARM326" s="417" t="s">
        <v>784</v>
      </c>
      <c r="ARN326" s="414" t="s">
        <v>61</v>
      </c>
      <c r="ARO326" s="415">
        <v>1</v>
      </c>
      <c r="ARP326" s="418" t="s">
        <v>774</v>
      </c>
      <c r="ARQ326" s="417" t="s">
        <v>784</v>
      </c>
      <c r="ARR326" s="414" t="s">
        <v>61</v>
      </c>
      <c r="ARS326" s="415">
        <v>1</v>
      </c>
      <c r="ART326" s="418" t="s">
        <v>774</v>
      </c>
      <c r="ARU326" s="417" t="s">
        <v>784</v>
      </c>
      <c r="ARV326" s="414" t="s">
        <v>61</v>
      </c>
      <c r="ARW326" s="415">
        <v>1</v>
      </c>
      <c r="ARX326" s="418" t="s">
        <v>774</v>
      </c>
      <c r="ARY326" s="417" t="s">
        <v>784</v>
      </c>
      <c r="ARZ326" s="414" t="s">
        <v>61</v>
      </c>
      <c r="ASA326" s="415">
        <v>1</v>
      </c>
      <c r="ASB326" s="418" t="s">
        <v>774</v>
      </c>
      <c r="ASC326" s="417" t="s">
        <v>784</v>
      </c>
      <c r="ASD326" s="414" t="s">
        <v>61</v>
      </c>
      <c r="ASE326" s="415">
        <v>1</v>
      </c>
      <c r="ASF326" s="418" t="s">
        <v>774</v>
      </c>
      <c r="ASG326" s="417" t="s">
        <v>784</v>
      </c>
      <c r="ASH326" s="414" t="s">
        <v>61</v>
      </c>
      <c r="ASI326" s="415">
        <v>1</v>
      </c>
      <c r="ASJ326" s="418" t="s">
        <v>774</v>
      </c>
      <c r="ASK326" s="417" t="s">
        <v>784</v>
      </c>
      <c r="ASL326" s="414" t="s">
        <v>61</v>
      </c>
      <c r="ASM326" s="415">
        <v>1</v>
      </c>
      <c r="ASN326" s="418" t="s">
        <v>774</v>
      </c>
      <c r="ASO326" s="417" t="s">
        <v>784</v>
      </c>
      <c r="ASP326" s="414" t="s">
        <v>61</v>
      </c>
      <c r="ASQ326" s="415">
        <v>1</v>
      </c>
      <c r="ASR326" s="418" t="s">
        <v>774</v>
      </c>
      <c r="ASS326" s="417" t="s">
        <v>784</v>
      </c>
      <c r="AST326" s="414" t="s">
        <v>61</v>
      </c>
      <c r="ASU326" s="415">
        <v>1</v>
      </c>
      <c r="ASV326" s="418" t="s">
        <v>774</v>
      </c>
      <c r="ASW326" s="417" t="s">
        <v>784</v>
      </c>
      <c r="ASX326" s="414" t="s">
        <v>61</v>
      </c>
      <c r="ASY326" s="415">
        <v>1</v>
      </c>
      <c r="ASZ326" s="418" t="s">
        <v>774</v>
      </c>
      <c r="ATA326" s="417" t="s">
        <v>784</v>
      </c>
      <c r="ATB326" s="414" t="s">
        <v>61</v>
      </c>
      <c r="ATC326" s="415">
        <v>1</v>
      </c>
      <c r="ATD326" s="418" t="s">
        <v>774</v>
      </c>
      <c r="ATE326" s="417" t="s">
        <v>784</v>
      </c>
      <c r="ATF326" s="414" t="s">
        <v>61</v>
      </c>
      <c r="ATG326" s="415">
        <v>1</v>
      </c>
      <c r="ATH326" s="418" t="s">
        <v>774</v>
      </c>
      <c r="ATI326" s="417" t="s">
        <v>784</v>
      </c>
      <c r="ATJ326" s="414" t="s">
        <v>61</v>
      </c>
      <c r="ATK326" s="415">
        <v>1</v>
      </c>
      <c r="ATL326" s="418" t="s">
        <v>774</v>
      </c>
      <c r="ATM326" s="417" t="s">
        <v>784</v>
      </c>
      <c r="ATN326" s="414" t="s">
        <v>61</v>
      </c>
      <c r="ATO326" s="415">
        <v>1</v>
      </c>
      <c r="ATP326" s="418" t="s">
        <v>774</v>
      </c>
      <c r="ATQ326" s="417" t="s">
        <v>784</v>
      </c>
      <c r="ATR326" s="414" t="s">
        <v>61</v>
      </c>
      <c r="ATS326" s="415">
        <v>1</v>
      </c>
      <c r="ATT326" s="418" t="s">
        <v>774</v>
      </c>
      <c r="ATU326" s="417" t="s">
        <v>784</v>
      </c>
      <c r="ATV326" s="414" t="s">
        <v>61</v>
      </c>
      <c r="ATW326" s="415">
        <v>1</v>
      </c>
      <c r="ATX326" s="418" t="s">
        <v>774</v>
      </c>
      <c r="ATY326" s="417" t="s">
        <v>784</v>
      </c>
      <c r="ATZ326" s="414" t="s">
        <v>61</v>
      </c>
      <c r="AUA326" s="415">
        <v>1</v>
      </c>
      <c r="AUB326" s="418" t="s">
        <v>774</v>
      </c>
      <c r="AUC326" s="417" t="s">
        <v>784</v>
      </c>
      <c r="AUD326" s="414" t="s">
        <v>61</v>
      </c>
      <c r="AUE326" s="415">
        <v>1</v>
      </c>
      <c r="AUF326" s="418" t="s">
        <v>774</v>
      </c>
      <c r="AUG326" s="417" t="s">
        <v>784</v>
      </c>
      <c r="AUH326" s="414" t="s">
        <v>61</v>
      </c>
      <c r="AUI326" s="415">
        <v>1</v>
      </c>
      <c r="AUJ326" s="418" t="s">
        <v>774</v>
      </c>
      <c r="AUK326" s="417" t="s">
        <v>784</v>
      </c>
      <c r="AUL326" s="414" t="s">
        <v>61</v>
      </c>
      <c r="AUM326" s="415">
        <v>1</v>
      </c>
      <c r="AUN326" s="418" t="s">
        <v>774</v>
      </c>
      <c r="AUO326" s="417" t="s">
        <v>784</v>
      </c>
      <c r="AUP326" s="414" t="s">
        <v>61</v>
      </c>
      <c r="AUQ326" s="415">
        <v>1</v>
      </c>
      <c r="AUR326" s="418" t="s">
        <v>774</v>
      </c>
      <c r="AUS326" s="417" t="s">
        <v>784</v>
      </c>
      <c r="AUT326" s="414" t="s">
        <v>61</v>
      </c>
      <c r="AUU326" s="415">
        <v>1</v>
      </c>
      <c r="AUV326" s="418" t="s">
        <v>774</v>
      </c>
      <c r="AUW326" s="417" t="s">
        <v>784</v>
      </c>
      <c r="AUX326" s="414" t="s">
        <v>61</v>
      </c>
      <c r="AUY326" s="415">
        <v>1</v>
      </c>
      <c r="AUZ326" s="418" t="s">
        <v>774</v>
      </c>
      <c r="AVA326" s="417" t="s">
        <v>784</v>
      </c>
      <c r="AVB326" s="414" t="s">
        <v>61</v>
      </c>
      <c r="AVC326" s="415">
        <v>1</v>
      </c>
      <c r="AVD326" s="418" t="s">
        <v>774</v>
      </c>
      <c r="AVE326" s="417" t="s">
        <v>784</v>
      </c>
      <c r="AVF326" s="414" t="s">
        <v>61</v>
      </c>
      <c r="AVG326" s="415">
        <v>1</v>
      </c>
      <c r="AVH326" s="418" t="s">
        <v>774</v>
      </c>
      <c r="AVI326" s="417" t="s">
        <v>784</v>
      </c>
      <c r="AVJ326" s="414" t="s">
        <v>61</v>
      </c>
      <c r="AVK326" s="415">
        <v>1</v>
      </c>
      <c r="AVL326" s="418" t="s">
        <v>774</v>
      </c>
      <c r="AVM326" s="417" t="s">
        <v>784</v>
      </c>
      <c r="AVN326" s="414" t="s">
        <v>61</v>
      </c>
      <c r="AVO326" s="415">
        <v>1</v>
      </c>
      <c r="AVP326" s="418" t="s">
        <v>774</v>
      </c>
      <c r="AVQ326" s="417" t="s">
        <v>784</v>
      </c>
      <c r="AVR326" s="414" t="s">
        <v>61</v>
      </c>
      <c r="AVS326" s="415">
        <v>1</v>
      </c>
      <c r="AVT326" s="418" t="s">
        <v>774</v>
      </c>
      <c r="AVU326" s="417" t="s">
        <v>784</v>
      </c>
      <c r="AVV326" s="414" t="s">
        <v>61</v>
      </c>
      <c r="AVW326" s="415">
        <v>1</v>
      </c>
      <c r="AVX326" s="418" t="s">
        <v>774</v>
      </c>
      <c r="AVY326" s="417" t="s">
        <v>784</v>
      </c>
      <c r="AVZ326" s="414" t="s">
        <v>61</v>
      </c>
      <c r="AWA326" s="415">
        <v>1</v>
      </c>
      <c r="AWB326" s="418" t="s">
        <v>774</v>
      </c>
      <c r="AWC326" s="417" t="s">
        <v>784</v>
      </c>
      <c r="AWD326" s="414" t="s">
        <v>61</v>
      </c>
      <c r="AWE326" s="415">
        <v>1</v>
      </c>
      <c r="AWF326" s="418" t="s">
        <v>774</v>
      </c>
      <c r="AWG326" s="417" t="s">
        <v>784</v>
      </c>
      <c r="AWH326" s="414" t="s">
        <v>61</v>
      </c>
      <c r="AWI326" s="415">
        <v>1</v>
      </c>
      <c r="AWJ326" s="418" t="s">
        <v>774</v>
      </c>
      <c r="AWK326" s="417" t="s">
        <v>784</v>
      </c>
      <c r="AWL326" s="414" t="s">
        <v>61</v>
      </c>
      <c r="AWM326" s="415">
        <v>1</v>
      </c>
      <c r="AWN326" s="418" t="s">
        <v>774</v>
      </c>
      <c r="AWO326" s="417" t="s">
        <v>784</v>
      </c>
      <c r="AWP326" s="414" t="s">
        <v>61</v>
      </c>
      <c r="AWQ326" s="415">
        <v>1</v>
      </c>
      <c r="AWR326" s="418" t="s">
        <v>774</v>
      </c>
      <c r="AWS326" s="417" t="s">
        <v>784</v>
      </c>
      <c r="AWT326" s="414" t="s">
        <v>61</v>
      </c>
      <c r="AWU326" s="415">
        <v>1</v>
      </c>
      <c r="AWV326" s="418" t="s">
        <v>774</v>
      </c>
      <c r="AWW326" s="417" t="s">
        <v>784</v>
      </c>
      <c r="AWX326" s="414" t="s">
        <v>61</v>
      </c>
      <c r="AWY326" s="415">
        <v>1</v>
      </c>
      <c r="AWZ326" s="418" t="s">
        <v>774</v>
      </c>
      <c r="AXA326" s="417" t="s">
        <v>784</v>
      </c>
      <c r="AXB326" s="414" t="s">
        <v>61</v>
      </c>
      <c r="AXC326" s="415">
        <v>1</v>
      </c>
      <c r="AXD326" s="418" t="s">
        <v>774</v>
      </c>
      <c r="AXE326" s="417" t="s">
        <v>784</v>
      </c>
      <c r="AXF326" s="414" t="s">
        <v>61</v>
      </c>
      <c r="AXG326" s="415">
        <v>1</v>
      </c>
      <c r="AXH326" s="418" t="s">
        <v>774</v>
      </c>
      <c r="AXI326" s="417" t="s">
        <v>784</v>
      </c>
      <c r="AXJ326" s="414" t="s">
        <v>61</v>
      </c>
      <c r="AXK326" s="415">
        <v>1</v>
      </c>
      <c r="AXL326" s="418" t="s">
        <v>774</v>
      </c>
      <c r="AXM326" s="417" t="s">
        <v>784</v>
      </c>
      <c r="AXN326" s="414" t="s">
        <v>61</v>
      </c>
      <c r="AXO326" s="415">
        <v>1</v>
      </c>
      <c r="AXP326" s="418" t="s">
        <v>774</v>
      </c>
      <c r="AXQ326" s="417" t="s">
        <v>784</v>
      </c>
      <c r="AXR326" s="414" t="s">
        <v>61</v>
      </c>
      <c r="AXS326" s="415">
        <v>1</v>
      </c>
      <c r="AXT326" s="418" t="s">
        <v>774</v>
      </c>
      <c r="AXU326" s="417" t="s">
        <v>784</v>
      </c>
      <c r="AXV326" s="414" t="s">
        <v>61</v>
      </c>
      <c r="AXW326" s="415">
        <v>1</v>
      </c>
      <c r="AXX326" s="418" t="s">
        <v>774</v>
      </c>
      <c r="AXY326" s="417" t="s">
        <v>784</v>
      </c>
      <c r="AXZ326" s="414" t="s">
        <v>61</v>
      </c>
      <c r="AYA326" s="415">
        <v>1</v>
      </c>
      <c r="AYB326" s="418" t="s">
        <v>774</v>
      </c>
      <c r="AYC326" s="417" t="s">
        <v>784</v>
      </c>
      <c r="AYD326" s="414" t="s">
        <v>61</v>
      </c>
      <c r="AYE326" s="415">
        <v>1</v>
      </c>
      <c r="AYF326" s="418" t="s">
        <v>774</v>
      </c>
      <c r="AYG326" s="417" t="s">
        <v>784</v>
      </c>
      <c r="AYH326" s="414" t="s">
        <v>61</v>
      </c>
      <c r="AYI326" s="415">
        <v>1</v>
      </c>
      <c r="AYJ326" s="418" t="s">
        <v>774</v>
      </c>
      <c r="AYK326" s="417" t="s">
        <v>784</v>
      </c>
      <c r="AYL326" s="414" t="s">
        <v>61</v>
      </c>
      <c r="AYM326" s="415">
        <v>1</v>
      </c>
      <c r="AYN326" s="418" t="s">
        <v>774</v>
      </c>
      <c r="AYO326" s="417" t="s">
        <v>784</v>
      </c>
      <c r="AYP326" s="414" t="s">
        <v>61</v>
      </c>
      <c r="AYQ326" s="415">
        <v>1</v>
      </c>
      <c r="AYR326" s="418" t="s">
        <v>774</v>
      </c>
      <c r="AYS326" s="417" t="s">
        <v>784</v>
      </c>
      <c r="AYT326" s="414" t="s">
        <v>61</v>
      </c>
      <c r="AYU326" s="415">
        <v>1</v>
      </c>
      <c r="AYV326" s="418" t="s">
        <v>774</v>
      </c>
      <c r="AYW326" s="417" t="s">
        <v>784</v>
      </c>
      <c r="AYX326" s="414" t="s">
        <v>61</v>
      </c>
      <c r="AYY326" s="415">
        <v>1</v>
      </c>
      <c r="AYZ326" s="418" t="s">
        <v>774</v>
      </c>
      <c r="AZA326" s="417" t="s">
        <v>784</v>
      </c>
      <c r="AZB326" s="414" t="s">
        <v>61</v>
      </c>
      <c r="AZC326" s="415">
        <v>1</v>
      </c>
      <c r="AZD326" s="418" t="s">
        <v>774</v>
      </c>
      <c r="AZE326" s="417" t="s">
        <v>784</v>
      </c>
      <c r="AZF326" s="414" t="s">
        <v>61</v>
      </c>
      <c r="AZG326" s="415">
        <v>1</v>
      </c>
      <c r="AZH326" s="418" t="s">
        <v>774</v>
      </c>
      <c r="AZI326" s="417" t="s">
        <v>784</v>
      </c>
      <c r="AZJ326" s="414" t="s">
        <v>61</v>
      </c>
      <c r="AZK326" s="415">
        <v>1</v>
      </c>
      <c r="AZL326" s="418" t="s">
        <v>774</v>
      </c>
      <c r="AZM326" s="417" t="s">
        <v>784</v>
      </c>
      <c r="AZN326" s="414" t="s">
        <v>61</v>
      </c>
      <c r="AZO326" s="415">
        <v>1</v>
      </c>
      <c r="AZP326" s="418" t="s">
        <v>774</v>
      </c>
      <c r="AZQ326" s="417" t="s">
        <v>784</v>
      </c>
      <c r="AZR326" s="414" t="s">
        <v>61</v>
      </c>
      <c r="AZS326" s="415">
        <v>1</v>
      </c>
      <c r="AZT326" s="418" t="s">
        <v>774</v>
      </c>
      <c r="AZU326" s="417" t="s">
        <v>784</v>
      </c>
      <c r="AZV326" s="414" t="s">
        <v>61</v>
      </c>
      <c r="AZW326" s="415">
        <v>1</v>
      </c>
      <c r="AZX326" s="418" t="s">
        <v>774</v>
      </c>
      <c r="AZY326" s="417" t="s">
        <v>784</v>
      </c>
      <c r="AZZ326" s="414" t="s">
        <v>61</v>
      </c>
      <c r="BAA326" s="415">
        <v>1</v>
      </c>
      <c r="BAB326" s="418" t="s">
        <v>774</v>
      </c>
      <c r="BAC326" s="417" t="s">
        <v>784</v>
      </c>
      <c r="BAD326" s="414" t="s">
        <v>61</v>
      </c>
      <c r="BAE326" s="415">
        <v>1</v>
      </c>
      <c r="BAF326" s="418" t="s">
        <v>774</v>
      </c>
      <c r="BAG326" s="417" t="s">
        <v>784</v>
      </c>
      <c r="BAH326" s="414" t="s">
        <v>61</v>
      </c>
      <c r="BAI326" s="415">
        <v>1</v>
      </c>
      <c r="BAJ326" s="418" t="s">
        <v>774</v>
      </c>
      <c r="BAK326" s="417" t="s">
        <v>784</v>
      </c>
      <c r="BAL326" s="414" t="s">
        <v>61</v>
      </c>
      <c r="BAM326" s="415">
        <v>1</v>
      </c>
      <c r="BAN326" s="418" t="s">
        <v>774</v>
      </c>
      <c r="BAO326" s="417" t="s">
        <v>784</v>
      </c>
      <c r="BAP326" s="414" t="s">
        <v>61</v>
      </c>
      <c r="BAQ326" s="415">
        <v>1</v>
      </c>
      <c r="BAR326" s="418" t="s">
        <v>774</v>
      </c>
      <c r="BAS326" s="417" t="s">
        <v>784</v>
      </c>
      <c r="BAT326" s="414" t="s">
        <v>61</v>
      </c>
      <c r="BAU326" s="415">
        <v>1</v>
      </c>
      <c r="BAV326" s="418" t="s">
        <v>774</v>
      </c>
      <c r="BAW326" s="417" t="s">
        <v>784</v>
      </c>
      <c r="BAX326" s="414" t="s">
        <v>61</v>
      </c>
      <c r="BAY326" s="415">
        <v>1</v>
      </c>
      <c r="BAZ326" s="418" t="s">
        <v>774</v>
      </c>
      <c r="BBA326" s="417" t="s">
        <v>784</v>
      </c>
      <c r="BBB326" s="414" t="s">
        <v>61</v>
      </c>
      <c r="BBC326" s="415">
        <v>1</v>
      </c>
      <c r="BBD326" s="418" t="s">
        <v>774</v>
      </c>
      <c r="BBE326" s="417" t="s">
        <v>784</v>
      </c>
      <c r="BBF326" s="414" t="s">
        <v>61</v>
      </c>
      <c r="BBG326" s="415">
        <v>1</v>
      </c>
      <c r="BBH326" s="418" t="s">
        <v>774</v>
      </c>
      <c r="BBI326" s="417" t="s">
        <v>784</v>
      </c>
      <c r="BBJ326" s="414" t="s">
        <v>61</v>
      </c>
      <c r="BBK326" s="415">
        <v>1</v>
      </c>
      <c r="BBL326" s="418" t="s">
        <v>774</v>
      </c>
      <c r="BBM326" s="417" t="s">
        <v>784</v>
      </c>
      <c r="BBN326" s="414" t="s">
        <v>61</v>
      </c>
      <c r="BBO326" s="415">
        <v>1</v>
      </c>
      <c r="BBP326" s="418" t="s">
        <v>774</v>
      </c>
      <c r="BBQ326" s="417" t="s">
        <v>784</v>
      </c>
      <c r="BBR326" s="414" t="s">
        <v>61</v>
      </c>
      <c r="BBS326" s="415">
        <v>1</v>
      </c>
      <c r="BBT326" s="418" t="s">
        <v>774</v>
      </c>
      <c r="BBU326" s="417" t="s">
        <v>784</v>
      </c>
      <c r="BBV326" s="414" t="s">
        <v>61</v>
      </c>
      <c r="BBW326" s="415">
        <v>1</v>
      </c>
      <c r="BBX326" s="418" t="s">
        <v>774</v>
      </c>
      <c r="BBY326" s="417" t="s">
        <v>784</v>
      </c>
      <c r="BBZ326" s="414" t="s">
        <v>61</v>
      </c>
      <c r="BCA326" s="415">
        <v>1</v>
      </c>
      <c r="BCB326" s="418" t="s">
        <v>774</v>
      </c>
      <c r="BCC326" s="417" t="s">
        <v>784</v>
      </c>
      <c r="BCD326" s="414" t="s">
        <v>61</v>
      </c>
      <c r="BCE326" s="415">
        <v>1</v>
      </c>
      <c r="BCF326" s="418" t="s">
        <v>774</v>
      </c>
      <c r="BCG326" s="417" t="s">
        <v>784</v>
      </c>
      <c r="BCH326" s="414" t="s">
        <v>61</v>
      </c>
      <c r="BCI326" s="415">
        <v>1</v>
      </c>
      <c r="BCJ326" s="418" t="s">
        <v>774</v>
      </c>
      <c r="BCK326" s="417" t="s">
        <v>784</v>
      </c>
      <c r="BCL326" s="414" t="s">
        <v>61</v>
      </c>
      <c r="BCM326" s="415">
        <v>1</v>
      </c>
      <c r="BCN326" s="418" t="s">
        <v>774</v>
      </c>
      <c r="BCO326" s="417" t="s">
        <v>784</v>
      </c>
      <c r="BCP326" s="414" t="s">
        <v>61</v>
      </c>
      <c r="BCQ326" s="415">
        <v>1</v>
      </c>
      <c r="BCR326" s="418" t="s">
        <v>774</v>
      </c>
      <c r="BCS326" s="417" t="s">
        <v>784</v>
      </c>
      <c r="BCT326" s="414" t="s">
        <v>61</v>
      </c>
      <c r="BCU326" s="415">
        <v>1</v>
      </c>
      <c r="BCV326" s="418" t="s">
        <v>774</v>
      </c>
      <c r="BCW326" s="417" t="s">
        <v>784</v>
      </c>
      <c r="BCX326" s="414" t="s">
        <v>61</v>
      </c>
      <c r="BCY326" s="415">
        <v>1</v>
      </c>
      <c r="BCZ326" s="418" t="s">
        <v>774</v>
      </c>
      <c r="BDA326" s="417" t="s">
        <v>784</v>
      </c>
      <c r="BDB326" s="414" t="s">
        <v>61</v>
      </c>
      <c r="BDC326" s="415">
        <v>1</v>
      </c>
      <c r="BDD326" s="418" t="s">
        <v>774</v>
      </c>
      <c r="BDE326" s="417" t="s">
        <v>784</v>
      </c>
      <c r="BDF326" s="414" t="s">
        <v>61</v>
      </c>
      <c r="BDG326" s="415">
        <v>1</v>
      </c>
      <c r="BDH326" s="418" t="s">
        <v>774</v>
      </c>
      <c r="BDI326" s="417" t="s">
        <v>784</v>
      </c>
      <c r="BDJ326" s="414" t="s">
        <v>61</v>
      </c>
      <c r="BDK326" s="415">
        <v>1</v>
      </c>
      <c r="BDL326" s="418" t="s">
        <v>774</v>
      </c>
      <c r="BDM326" s="417" t="s">
        <v>784</v>
      </c>
      <c r="BDN326" s="414" t="s">
        <v>61</v>
      </c>
      <c r="BDO326" s="415">
        <v>1</v>
      </c>
      <c r="BDP326" s="418" t="s">
        <v>774</v>
      </c>
      <c r="BDQ326" s="417" t="s">
        <v>784</v>
      </c>
      <c r="BDR326" s="414" t="s">
        <v>61</v>
      </c>
      <c r="BDS326" s="415">
        <v>1</v>
      </c>
      <c r="BDT326" s="418" t="s">
        <v>774</v>
      </c>
      <c r="BDU326" s="417" t="s">
        <v>784</v>
      </c>
      <c r="BDV326" s="414" t="s">
        <v>61</v>
      </c>
      <c r="BDW326" s="415">
        <v>1</v>
      </c>
      <c r="BDX326" s="418" t="s">
        <v>774</v>
      </c>
      <c r="BDY326" s="417" t="s">
        <v>784</v>
      </c>
      <c r="BDZ326" s="414" t="s">
        <v>61</v>
      </c>
      <c r="BEA326" s="415">
        <v>1</v>
      </c>
      <c r="BEB326" s="418" t="s">
        <v>774</v>
      </c>
      <c r="BEC326" s="417" t="s">
        <v>784</v>
      </c>
      <c r="BED326" s="414" t="s">
        <v>61</v>
      </c>
      <c r="BEE326" s="415">
        <v>1</v>
      </c>
      <c r="BEF326" s="418" t="s">
        <v>774</v>
      </c>
      <c r="BEG326" s="417" t="s">
        <v>784</v>
      </c>
      <c r="BEH326" s="414" t="s">
        <v>61</v>
      </c>
      <c r="BEI326" s="415">
        <v>1</v>
      </c>
      <c r="BEJ326" s="418" t="s">
        <v>774</v>
      </c>
      <c r="BEK326" s="417" t="s">
        <v>784</v>
      </c>
      <c r="BEL326" s="414" t="s">
        <v>61</v>
      </c>
      <c r="BEM326" s="415">
        <v>1</v>
      </c>
      <c r="BEN326" s="418" t="s">
        <v>774</v>
      </c>
      <c r="BEO326" s="417" t="s">
        <v>784</v>
      </c>
      <c r="BEP326" s="414" t="s">
        <v>61</v>
      </c>
      <c r="BEQ326" s="415">
        <v>1</v>
      </c>
      <c r="BER326" s="418" t="s">
        <v>774</v>
      </c>
      <c r="BES326" s="417" t="s">
        <v>784</v>
      </c>
      <c r="BET326" s="414" t="s">
        <v>61</v>
      </c>
      <c r="BEU326" s="415">
        <v>1</v>
      </c>
      <c r="BEV326" s="418" t="s">
        <v>774</v>
      </c>
      <c r="BEW326" s="417" t="s">
        <v>784</v>
      </c>
      <c r="BEX326" s="414" t="s">
        <v>61</v>
      </c>
      <c r="BEY326" s="415">
        <v>1</v>
      </c>
      <c r="BEZ326" s="418" t="s">
        <v>774</v>
      </c>
      <c r="BFA326" s="417" t="s">
        <v>784</v>
      </c>
      <c r="BFB326" s="414" t="s">
        <v>61</v>
      </c>
      <c r="BFC326" s="415">
        <v>1</v>
      </c>
      <c r="BFD326" s="418" t="s">
        <v>774</v>
      </c>
      <c r="BFE326" s="417" t="s">
        <v>784</v>
      </c>
      <c r="BFF326" s="414" t="s">
        <v>61</v>
      </c>
      <c r="BFG326" s="415">
        <v>1</v>
      </c>
      <c r="BFH326" s="418" t="s">
        <v>774</v>
      </c>
      <c r="BFI326" s="417" t="s">
        <v>784</v>
      </c>
      <c r="BFJ326" s="414" t="s">
        <v>61</v>
      </c>
      <c r="BFK326" s="415">
        <v>1</v>
      </c>
      <c r="BFL326" s="418" t="s">
        <v>774</v>
      </c>
      <c r="BFM326" s="417" t="s">
        <v>784</v>
      </c>
      <c r="BFN326" s="414" t="s">
        <v>61</v>
      </c>
      <c r="BFO326" s="415">
        <v>1</v>
      </c>
      <c r="BFP326" s="418" t="s">
        <v>774</v>
      </c>
      <c r="BFQ326" s="417" t="s">
        <v>784</v>
      </c>
      <c r="BFR326" s="414" t="s">
        <v>61</v>
      </c>
      <c r="BFS326" s="415">
        <v>1</v>
      </c>
      <c r="BFT326" s="418" t="s">
        <v>774</v>
      </c>
      <c r="BFU326" s="417" t="s">
        <v>784</v>
      </c>
      <c r="BFV326" s="414" t="s">
        <v>61</v>
      </c>
      <c r="BFW326" s="415">
        <v>1</v>
      </c>
      <c r="BFX326" s="418" t="s">
        <v>774</v>
      </c>
      <c r="BFY326" s="417" t="s">
        <v>784</v>
      </c>
      <c r="BFZ326" s="414" t="s">
        <v>61</v>
      </c>
      <c r="BGA326" s="415">
        <v>1</v>
      </c>
      <c r="BGB326" s="418" t="s">
        <v>774</v>
      </c>
      <c r="BGC326" s="417" t="s">
        <v>784</v>
      </c>
      <c r="BGD326" s="414" t="s">
        <v>61</v>
      </c>
      <c r="BGE326" s="415">
        <v>1</v>
      </c>
      <c r="BGF326" s="418" t="s">
        <v>774</v>
      </c>
      <c r="BGG326" s="417" t="s">
        <v>784</v>
      </c>
      <c r="BGH326" s="414" t="s">
        <v>61</v>
      </c>
      <c r="BGI326" s="415">
        <v>1</v>
      </c>
      <c r="BGJ326" s="418" t="s">
        <v>774</v>
      </c>
      <c r="BGK326" s="417" t="s">
        <v>784</v>
      </c>
      <c r="BGL326" s="414" t="s">
        <v>61</v>
      </c>
      <c r="BGM326" s="415">
        <v>1</v>
      </c>
      <c r="BGN326" s="418" t="s">
        <v>774</v>
      </c>
      <c r="BGO326" s="417" t="s">
        <v>784</v>
      </c>
      <c r="BGP326" s="414" t="s">
        <v>61</v>
      </c>
      <c r="BGQ326" s="415">
        <v>1</v>
      </c>
      <c r="BGR326" s="418" t="s">
        <v>774</v>
      </c>
      <c r="BGS326" s="417" t="s">
        <v>784</v>
      </c>
      <c r="BGT326" s="414" t="s">
        <v>61</v>
      </c>
      <c r="BGU326" s="415">
        <v>1</v>
      </c>
      <c r="BGV326" s="418" t="s">
        <v>774</v>
      </c>
      <c r="BGW326" s="417" t="s">
        <v>784</v>
      </c>
      <c r="BGX326" s="414" t="s">
        <v>61</v>
      </c>
      <c r="BGY326" s="415">
        <v>1</v>
      </c>
      <c r="BGZ326" s="418" t="s">
        <v>774</v>
      </c>
      <c r="BHA326" s="417" t="s">
        <v>784</v>
      </c>
      <c r="BHB326" s="414" t="s">
        <v>61</v>
      </c>
      <c r="BHC326" s="415">
        <v>1</v>
      </c>
      <c r="BHD326" s="418" t="s">
        <v>774</v>
      </c>
      <c r="BHE326" s="417" t="s">
        <v>784</v>
      </c>
      <c r="BHF326" s="414" t="s">
        <v>61</v>
      </c>
      <c r="BHG326" s="415">
        <v>1</v>
      </c>
      <c r="BHH326" s="418" t="s">
        <v>774</v>
      </c>
      <c r="BHI326" s="417" t="s">
        <v>784</v>
      </c>
      <c r="BHJ326" s="414" t="s">
        <v>61</v>
      </c>
      <c r="BHK326" s="415">
        <v>1</v>
      </c>
      <c r="BHL326" s="418" t="s">
        <v>774</v>
      </c>
      <c r="BHM326" s="417" t="s">
        <v>784</v>
      </c>
      <c r="BHN326" s="414" t="s">
        <v>61</v>
      </c>
      <c r="BHO326" s="415">
        <v>1</v>
      </c>
      <c r="BHP326" s="418" t="s">
        <v>774</v>
      </c>
      <c r="BHQ326" s="417" t="s">
        <v>784</v>
      </c>
      <c r="BHR326" s="414" t="s">
        <v>61</v>
      </c>
      <c r="BHS326" s="415">
        <v>1</v>
      </c>
      <c r="BHT326" s="418" t="s">
        <v>774</v>
      </c>
      <c r="BHU326" s="417" t="s">
        <v>784</v>
      </c>
      <c r="BHV326" s="414" t="s">
        <v>61</v>
      </c>
      <c r="BHW326" s="415">
        <v>1</v>
      </c>
      <c r="BHX326" s="418" t="s">
        <v>774</v>
      </c>
      <c r="BHY326" s="417" t="s">
        <v>784</v>
      </c>
      <c r="BHZ326" s="414" t="s">
        <v>61</v>
      </c>
      <c r="BIA326" s="415">
        <v>1</v>
      </c>
      <c r="BIB326" s="418" t="s">
        <v>774</v>
      </c>
      <c r="BIC326" s="417" t="s">
        <v>784</v>
      </c>
      <c r="BID326" s="414" t="s">
        <v>61</v>
      </c>
      <c r="BIE326" s="415">
        <v>1</v>
      </c>
      <c r="BIF326" s="418" t="s">
        <v>774</v>
      </c>
      <c r="BIG326" s="417" t="s">
        <v>784</v>
      </c>
      <c r="BIH326" s="414" t="s">
        <v>61</v>
      </c>
      <c r="BII326" s="415">
        <v>1</v>
      </c>
      <c r="BIJ326" s="418" t="s">
        <v>774</v>
      </c>
      <c r="BIK326" s="417" t="s">
        <v>784</v>
      </c>
      <c r="BIL326" s="414" t="s">
        <v>61</v>
      </c>
      <c r="BIM326" s="415">
        <v>1</v>
      </c>
      <c r="BIN326" s="418" t="s">
        <v>774</v>
      </c>
      <c r="BIO326" s="417" t="s">
        <v>784</v>
      </c>
      <c r="BIP326" s="414" t="s">
        <v>61</v>
      </c>
      <c r="BIQ326" s="415">
        <v>1</v>
      </c>
      <c r="BIR326" s="418" t="s">
        <v>774</v>
      </c>
      <c r="BIS326" s="417" t="s">
        <v>784</v>
      </c>
      <c r="BIT326" s="414" t="s">
        <v>61</v>
      </c>
      <c r="BIU326" s="415">
        <v>1</v>
      </c>
      <c r="BIV326" s="418" t="s">
        <v>774</v>
      </c>
      <c r="BIW326" s="417" t="s">
        <v>784</v>
      </c>
      <c r="BIX326" s="414" t="s">
        <v>61</v>
      </c>
      <c r="BIY326" s="415">
        <v>1</v>
      </c>
      <c r="BIZ326" s="418" t="s">
        <v>774</v>
      </c>
      <c r="BJA326" s="417" t="s">
        <v>784</v>
      </c>
      <c r="BJB326" s="414" t="s">
        <v>61</v>
      </c>
      <c r="BJC326" s="415">
        <v>1</v>
      </c>
      <c r="BJD326" s="418" t="s">
        <v>774</v>
      </c>
      <c r="BJE326" s="417" t="s">
        <v>784</v>
      </c>
      <c r="BJF326" s="414" t="s">
        <v>61</v>
      </c>
      <c r="BJG326" s="415">
        <v>1</v>
      </c>
      <c r="BJH326" s="418" t="s">
        <v>774</v>
      </c>
      <c r="BJI326" s="417" t="s">
        <v>784</v>
      </c>
      <c r="BJJ326" s="414" t="s">
        <v>61</v>
      </c>
      <c r="BJK326" s="415">
        <v>1</v>
      </c>
      <c r="BJL326" s="418" t="s">
        <v>774</v>
      </c>
      <c r="BJM326" s="417" t="s">
        <v>784</v>
      </c>
      <c r="BJN326" s="414" t="s">
        <v>61</v>
      </c>
      <c r="BJO326" s="415">
        <v>1</v>
      </c>
      <c r="BJP326" s="418" t="s">
        <v>774</v>
      </c>
      <c r="BJQ326" s="417" t="s">
        <v>784</v>
      </c>
      <c r="BJR326" s="414" t="s">
        <v>61</v>
      </c>
      <c r="BJS326" s="415">
        <v>1</v>
      </c>
      <c r="BJT326" s="418" t="s">
        <v>774</v>
      </c>
      <c r="BJU326" s="417" t="s">
        <v>784</v>
      </c>
      <c r="BJV326" s="414" t="s">
        <v>61</v>
      </c>
      <c r="BJW326" s="415">
        <v>1</v>
      </c>
      <c r="BJX326" s="418" t="s">
        <v>774</v>
      </c>
      <c r="BJY326" s="417" t="s">
        <v>784</v>
      </c>
      <c r="BJZ326" s="414" t="s">
        <v>61</v>
      </c>
      <c r="BKA326" s="415">
        <v>1</v>
      </c>
      <c r="BKB326" s="418" t="s">
        <v>774</v>
      </c>
      <c r="BKC326" s="417" t="s">
        <v>784</v>
      </c>
      <c r="BKD326" s="414" t="s">
        <v>61</v>
      </c>
      <c r="BKE326" s="415">
        <v>1</v>
      </c>
      <c r="BKF326" s="418" t="s">
        <v>774</v>
      </c>
      <c r="BKG326" s="417" t="s">
        <v>784</v>
      </c>
      <c r="BKH326" s="414" t="s">
        <v>61</v>
      </c>
      <c r="BKI326" s="415">
        <v>1</v>
      </c>
      <c r="BKJ326" s="418" t="s">
        <v>774</v>
      </c>
      <c r="BKK326" s="417" t="s">
        <v>784</v>
      </c>
      <c r="BKL326" s="414" t="s">
        <v>61</v>
      </c>
      <c r="BKM326" s="415">
        <v>1</v>
      </c>
      <c r="BKN326" s="418" t="s">
        <v>774</v>
      </c>
      <c r="BKO326" s="417" t="s">
        <v>784</v>
      </c>
      <c r="BKP326" s="414" t="s">
        <v>61</v>
      </c>
      <c r="BKQ326" s="415">
        <v>1</v>
      </c>
      <c r="BKR326" s="418" t="s">
        <v>774</v>
      </c>
      <c r="BKS326" s="417" t="s">
        <v>784</v>
      </c>
      <c r="BKT326" s="414" t="s">
        <v>61</v>
      </c>
      <c r="BKU326" s="415">
        <v>1</v>
      </c>
      <c r="BKV326" s="418" t="s">
        <v>774</v>
      </c>
      <c r="BKW326" s="417" t="s">
        <v>784</v>
      </c>
      <c r="BKX326" s="414" t="s">
        <v>61</v>
      </c>
      <c r="BKY326" s="415">
        <v>1</v>
      </c>
      <c r="BKZ326" s="418" t="s">
        <v>774</v>
      </c>
      <c r="BLA326" s="417" t="s">
        <v>784</v>
      </c>
      <c r="BLB326" s="414" t="s">
        <v>61</v>
      </c>
      <c r="BLC326" s="415">
        <v>1</v>
      </c>
      <c r="BLD326" s="418" t="s">
        <v>774</v>
      </c>
      <c r="BLE326" s="417" t="s">
        <v>784</v>
      </c>
      <c r="BLF326" s="414" t="s">
        <v>61</v>
      </c>
      <c r="BLG326" s="415">
        <v>1</v>
      </c>
      <c r="BLH326" s="418" t="s">
        <v>774</v>
      </c>
      <c r="BLI326" s="417" t="s">
        <v>784</v>
      </c>
      <c r="BLJ326" s="414" t="s">
        <v>61</v>
      </c>
      <c r="BLK326" s="415">
        <v>1</v>
      </c>
      <c r="BLL326" s="418" t="s">
        <v>774</v>
      </c>
      <c r="BLM326" s="417" t="s">
        <v>784</v>
      </c>
      <c r="BLN326" s="414" t="s">
        <v>61</v>
      </c>
      <c r="BLO326" s="415">
        <v>1</v>
      </c>
      <c r="BLP326" s="418" t="s">
        <v>774</v>
      </c>
      <c r="BLQ326" s="417" t="s">
        <v>784</v>
      </c>
      <c r="BLR326" s="414" t="s">
        <v>61</v>
      </c>
      <c r="BLS326" s="415">
        <v>1</v>
      </c>
      <c r="BLT326" s="418" t="s">
        <v>774</v>
      </c>
      <c r="BLU326" s="417" t="s">
        <v>784</v>
      </c>
      <c r="BLV326" s="414" t="s">
        <v>61</v>
      </c>
      <c r="BLW326" s="415">
        <v>1</v>
      </c>
      <c r="BLX326" s="418" t="s">
        <v>774</v>
      </c>
      <c r="BLY326" s="417" t="s">
        <v>784</v>
      </c>
      <c r="BLZ326" s="414" t="s">
        <v>61</v>
      </c>
      <c r="BMA326" s="415">
        <v>1</v>
      </c>
      <c r="BMB326" s="418" t="s">
        <v>774</v>
      </c>
      <c r="BMC326" s="417" t="s">
        <v>784</v>
      </c>
      <c r="BMD326" s="414" t="s">
        <v>61</v>
      </c>
      <c r="BME326" s="415">
        <v>1</v>
      </c>
      <c r="BMF326" s="418" t="s">
        <v>774</v>
      </c>
      <c r="BMG326" s="417" t="s">
        <v>784</v>
      </c>
      <c r="BMH326" s="414" t="s">
        <v>61</v>
      </c>
      <c r="BMI326" s="415">
        <v>1</v>
      </c>
      <c r="BMJ326" s="418" t="s">
        <v>774</v>
      </c>
      <c r="BMK326" s="417" t="s">
        <v>784</v>
      </c>
      <c r="BML326" s="414" t="s">
        <v>61</v>
      </c>
      <c r="BMM326" s="415">
        <v>1</v>
      </c>
      <c r="BMN326" s="418" t="s">
        <v>774</v>
      </c>
      <c r="BMO326" s="417" t="s">
        <v>784</v>
      </c>
      <c r="BMP326" s="414" t="s">
        <v>61</v>
      </c>
      <c r="BMQ326" s="415">
        <v>1</v>
      </c>
      <c r="BMR326" s="418" t="s">
        <v>774</v>
      </c>
      <c r="BMS326" s="417" t="s">
        <v>784</v>
      </c>
      <c r="BMT326" s="414" t="s">
        <v>61</v>
      </c>
      <c r="BMU326" s="415">
        <v>1</v>
      </c>
      <c r="BMV326" s="418" t="s">
        <v>774</v>
      </c>
      <c r="BMW326" s="417" t="s">
        <v>784</v>
      </c>
      <c r="BMX326" s="414" t="s">
        <v>61</v>
      </c>
      <c r="BMY326" s="415">
        <v>1</v>
      </c>
      <c r="BMZ326" s="418" t="s">
        <v>774</v>
      </c>
      <c r="BNA326" s="417" t="s">
        <v>784</v>
      </c>
      <c r="BNB326" s="414" t="s">
        <v>61</v>
      </c>
      <c r="BNC326" s="415">
        <v>1</v>
      </c>
      <c r="BND326" s="418" t="s">
        <v>774</v>
      </c>
      <c r="BNE326" s="417" t="s">
        <v>784</v>
      </c>
      <c r="BNF326" s="414" t="s">
        <v>61</v>
      </c>
      <c r="BNG326" s="415">
        <v>1</v>
      </c>
      <c r="BNH326" s="418" t="s">
        <v>774</v>
      </c>
      <c r="BNI326" s="417" t="s">
        <v>784</v>
      </c>
      <c r="BNJ326" s="414" t="s">
        <v>61</v>
      </c>
      <c r="BNK326" s="415">
        <v>1</v>
      </c>
      <c r="BNL326" s="418" t="s">
        <v>774</v>
      </c>
      <c r="BNM326" s="417" t="s">
        <v>784</v>
      </c>
      <c r="BNN326" s="414" t="s">
        <v>61</v>
      </c>
      <c r="BNO326" s="415">
        <v>1</v>
      </c>
      <c r="BNP326" s="418" t="s">
        <v>774</v>
      </c>
      <c r="BNQ326" s="417" t="s">
        <v>784</v>
      </c>
      <c r="BNR326" s="414" t="s">
        <v>61</v>
      </c>
      <c r="BNS326" s="415">
        <v>1</v>
      </c>
      <c r="BNT326" s="418" t="s">
        <v>774</v>
      </c>
      <c r="BNU326" s="417" t="s">
        <v>784</v>
      </c>
      <c r="BNV326" s="414" t="s">
        <v>61</v>
      </c>
      <c r="BNW326" s="415">
        <v>1</v>
      </c>
      <c r="BNX326" s="418" t="s">
        <v>774</v>
      </c>
      <c r="BNY326" s="417" t="s">
        <v>784</v>
      </c>
      <c r="BNZ326" s="414" t="s">
        <v>61</v>
      </c>
      <c r="BOA326" s="415">
        <v>1</v>
      </c>
      <c r="BOB326" s="418" t="s">
        <v>774</v>
      </c>
      <c r="BOC326" s="417" t="s">
        <v>784</v>
      </c>
      <c r="BOD326" s="414" t="s">
        <v>61</v>
      </c>
      <c r="BOE326" s="415">
        <v>1</v>
      </c>
      <c r="BOF326" s="418" t="s">
        <v>774</v>
      </c>
      <c r="BOG326" s="417" t="s">
        <v>784</v>
      </c>
      <c r="BOH326" s="414" t="s">
        <v>61</v>
      </c>
      <c r="BOI326" s="415">
        <v>1</v>
      </c>
      <c r="BOJ326" s="418" t="s">
        <v>774</v>
      </c>
      <c r="BOK326" s="417" t="s">
        <v>784</v>
      </c>
      <c r="BOL326" s="414" t="s">
        <v>61</v>
      </c>
      <c r="BOM326" s="415">
        <v>1</v>
      </c>
      <c r="BON326" s="418" t="s">
        <v>774</v>
      </c>
      <c r="BOO326" s="417" t="s">
        <v>784</v>
      </c>
      <c r="BOP326" s="414" t="s">
        <v>61</v>
      </c>
      <c r="BOQ326" s="415">
        <v>1</v>
      </c>
      <c r="BOR326" s="418" t="s">
        <v>774</v>
      </c>
      <c r="BOS326" s="417" t="s">
        <v>784</v>
      </c>
      <c r="BOT326" s="414" t="s">
        <v>61</v>
      </c>
      <c r="BOU326" s="415">
        <v>1</v>
      </c>
      <c r="BOV326" s="418" t="s">
        <v>774</v>
      </c>
      <c r="BOW326" s="417" t="s">
        <v>784</v>
      </c>
      <c r="BOX326" s="414" t="s">
        <v>61</v>
      </c>
      <c r="BOY326" s="415">
        <v>1</v>
      </c>
      <c r="BOZ326" s="418" t="s">
        <v>774</v>
      </c>
      <c r="BPA326" s="417" t="s">
        <v>784</v>
      </c>
      <c r="BPB326" s="414" t="s">
        <v>61</v>
      </c>
      <c r="BPC326" s="415">
        <v>1</v>
      </c>
      <c r="BPD326" s="418" t="s">
        <v>774</v>
      </c>
      <c r="BPE326" s="417" t="s">
        <v>784</v>
      </c>
      <c r="BPF326" s="414" t="s">
        <v>61</v>
      </c>
      <c r="BPG326" s="415">
        <v>1</v>
      </c>
      <c r="BPH326" s="418" t="s">
        <v>774</v>
      </c>
      <c r="BPI326" s="417" t="s">
        <v>784</v>
      </c>
      <c r="BPJ326" s="414" t="s">
        <v>61</v>
      </c>
      <c r="BPK326" s="415">
        <v>1</v>
      </c>
      <c r="BPL326" s="418" t="s">
        <v>774</v>
      </c>
      <c r="BPM326" s="417" t="s">
        <v>784</v>
      </c>
      <c r="BPN326" s="414" t="s">
        <v>61</v>
      </c>
      <c r="BPO326" s="415">
        <v>1</v>
      </c>
      <c r="BPP326" s="418" t="s">
        <v>774</v>
      </c>
      <c r="BPQ326" s="417" t="s">
        <v>784</v>
      </c>
      <c r="BPR326" s="414" t="s">
        <v>61</v>
      </c>
      <c r="BPS326" s="415">
        <v>1</v>
      </c>
      <c r="BPT326" s="418" t="s">
        <v>774</v>
      </c>
      <c r="BPU326" s="417" t="s">
        <v>784</v>
      </c>
      <c r="BPV326" s="414" t="s">
        <v>61</v>
      </c>
      <c r="BPW326" s="415">
        <v>1</v>
      </c>
      <c r="BPX326" s="418" t="s">
        <v>774</v>
      </c>
      <c r="BPY326" s="417" t="s">
        <v>784</v>
      </c>
      <c r="BPZ326" s="414" t="s">
        <v>61</v>
      </c>
      <c r="BQA326" s="415">
        <v>1</v>
      </c>
      <c r="BQB326" s="418" t="s">
        <v>774</v>
      </c>
      <c r="BQC326" s="417" t="s">
        <v>784</v>
      </c>
      <c r="BQD326" s="414" t="s">
        <v>61</v>
      </c>
      <c r="BQE326" s="415">
        <v>1</v>
      </c>
      <c r="BQF326" s="418" t="s">
        <v>774</v>
      </c>
      <c r="BQG326" s="417" t="s">
        <v>784</v>
      </c>
      <c r="BQH326" s="414" t="s">
        <v>61</v>
      </c>
      <c r="BQI326" s="415">
        <v>1</v>
      </c>
      <c r="BQJ326" s="418" t="s">
        <v>774</v>
      </c>
      <c r="BQK326" s="417" t="s">
        <v>784</v>
      </c>
      <c r="BQL326" s="414" t="s">
        <v>61</v>
      </c>
      <c r="BQM326" s="415">
        <v>1</v>
      </c>
      <c r="BQN326" s="418" t="s">
        <v>774</v>
      </c>
      <c r="BQO326" s="417" t="s">
        <v>784</v>
      </c>
      <c r="BQP326" s="414" t="s">
        <v>61</v>
      </c>
      <c r="BQQ326" s="415">
        <v>1</v>
      </c>
      <c r="BQR326" s="418" t="s">
        <v>774</v>
      </c>
      <c r="BQS326" s="417" t="s">
        <v>784</v>
      </c>
      <c r="BQT326" s="414" t="s">
        <v>61</v>
      </c>
      <c r="BQU326" s="415">
        <v>1</v>
      </c>
      <c r="BQV326" s="418" t="s">
        <v>774</v>
      </c>
      <c r="BQW326" s="417" t="s">
        <v>784</v>
      </c>
      <c r="BQX326" s="414" t="s">
        <v>61</v>
      </c>
      <c r="BQY326" s="415">
        <v>1</v>
      </c>
      <c r="BQZ326" s="418" t="s">
        <v>774</v>
      </c>
      <c r="BRA326" s="417" t="s">
        <v>784</v>
      </c>
      <c r="BRB326" s="414" t="s">
        <v>61</v>
      </c>
      <c r="BRC326" s="415">
        <v>1</v>
      </c>
      <c r="BRD326" s="418" t="s">
        <v>774</v>
      </c>
      <c r="BRE326" s="417" t="s">
        <v>784</v>
      </c>
      <c r="BRF326" s="414" t="s">
        <v>61</v>
      </c>
      <c r="BRG326" s="415">
        <v>1</v>
      </c>
      <c r="BRH326" s="418" t="s">
        <v>774</v>
      </c>
      <c r="BRI326" s="417" t="s">
        <v>784</v>
      </c>
      <c r="BRJ326" s="414" t="s">
        <v>61</v>
      </c>
      <c r="BRK326" s="415">
        <v>1</v>
      </c>
      <c r="BRL326" s="418" t="s">
        <v>774</v>
      </c>
      <c r="BRM326" s="417" t="s">
        <v>784</v>
      </c>
      <c r="BRN326" s="414" t="s">
        <v>61</v>
      </c>
      <c r="BRO326" s="415">
        <v>1</v>
      </c>
      <c r="BRP326" s="418" t="s">
        <v>774</v>
      </c>
      <c r="BRQ326" s="417" t="s">
        <v>784</v>
      </c>
      <c r="BRR326" s="414" t="s">
        <v>61</v>
      </c>
      <c r="BRS326" s="415">
        <v>1</v>
      </c>
      <c r="BRT326" s="418" t="s">
        <v>774</v>
      </c>
      <c r="BRU326" s="417" t="s">
        <v>784</v>
      </c>
      <c r="BRV326" s="414" t="s">
        <v>61</v>
      </c>
      <c r="BRW326" s="415">
        <v>1</v>
      </c>
      <c r="BRX326" s="418" t="s">
        <v>774</v>
      </c>
      <c r="BRY326" s="417" t="s">
        <v>784</v>
      </c>
      <c r="BRZ326" s="414" t="s">
        <v>61</v>
      </c>
      <c r="BSA326" s="415">
        <v>1</v>
      </c>
      <c r="BSB326" s="418" t="s">
        <v>774</v>
      </c>
      <c r="BSC326" s="417" t="s">
        <v>784</v>
      </c>
      <c r="BSD326" s="414" t="s">
        <v>61</v>
      </c>
      <c r="BSE326" s="415">
        <v>1</v>
      </c>
      <c r="BSF326" s="418" t="s">
        <v>774</v>
      </c>
      <c r="BSG326" s="417" t="s">
        <v>784</v>
      </c>
      <c r="BSH326" s="414" t="s">
        <v>61</v>
      </c>
      <c r="BSI326" s="415">
        <v>1</v>
      </c>
      <c r="BSJ326" s="418" t="s">
        <v>774</v>
      </c>
      <c r="BSK326" s="417" t="s">
        <v>784</v>
      </c>
      <c r="BSL326" s="414" t="s">
        <v>61</v>
      </c>
      <c r="BSM326" s="415">
        <v>1</v>
      </c>
      <c r="BSN326" s="418" t="s">
        <v>774</v>
      </c>
      <c r="BSO326" s="417" t="s">
        <v>784</v>
      </c>
      <c r="BSP326" s="414" t="s">
        <v>61</v>
      </c>
      <c r="BSQ326" s="415">
        <v>1</v>
      </c>
      <c r="BSR326" s="418" t="s">
        <v>774</v>
      </c>
      <c r="BSS326" s="417" t="s">
        <v>784</v>
      </c>
      <c r="BST326" s="414" t="s">
        <v>61</v>
      </c>
      <c r="BSU326" s="415">
        <v>1</v>
      </c>
      <c r="BSV326" s="418" t="s">
        <v>774</v>
      </c>
      <c r="BSW326" s="417" t="s">
        <v>784</v>
      </c>
      <c r="BSX326" s="414" t="s">
        <v>61</v>
      </c>
      <c r="BSY326" s="415">
        <v>1</v>
      </c>
      <c r="BSZ326" s="418" t="s">
        <v>774</v>
      </c>
      <c r="BTA326" s="417" t="s">
        <v>784</v>
      </c>
      <c r="BTB326" s="414" t="s">
        <v>61</v>
      </c>
      <c r="BTC326" s="415">
        <v>1</v>
      </c>
      <c r="BTD326" s="418" t="s">
        <v>774</v>
      </c>
      <c r="BTE326" s="417" t="s">
        <v>784</v>
      </c>
      <c r="BTF326" s="414" t="s">
        <v>61</v>
      </c>
      <c r="BTG326" s="415">
        <v>1</v>
      </c>
      <c r="BTH326" s="418" t="s">
        <v>774</v>
      </c>
      <c r="BTI326" s="417" t="s">
        <v>784</v>
      </c>
      <c r="BTJ326" s="414" t="s">
        <v>61</v>
      </c>
      <c r="BTK326" s="415">
        <v>1</v>
      </c>
      <c r="BTL326" s="418" t="s">
        <v>774</v>
      </c>
      <c r="BTM326" s="417" t="s">
        <v>784</v>
      </c>
      <c r="BTN326" s="414" t="s">
        <v>61</v>
      </c>
      <c r="BTO326" s="415">
        <v>1</v>
      </c>
      <c r="BTP326" s="418" t="s">
        <v>774</v>
      </c>
      <c r="BTQ326" s="417" t="s">
        <v>784</v>
      </c>
      <c r="BTR326" s="414" t="s">
        <v>61</v>
      </c>
      <c r="BTS326" s="415">
        <v>1</v>
      </c>
      <c r="BTT326" s="418" t="s">
        <v>774</v>
      </c>
      <c r="BTU326" s="417" t="s">
        <v>784</v>
      </c>
      <c r="BTV326" s="414" t="s">
        <v>61</v>
      </c>
      <c r="BTW326" s="415">
        <v>1</v>
      </c>
      <c r="BTX326" s="418" t="s">
        <v>774</v>
      </c>
      <c r="BTY326" s="417" t="s">
        <v>784</v>
      </c>
      <c r="BTZ326" s="414" t="s">
        <v>61</v>
      </c>
      <c r="BUA326" s="415">
        <v>1</v>
      </c>
      <c r="BUB326" s="418" t="s">
        <v>774</v>
      </c>
      <c r="BUC326" s="417" t="s">
        <v>784</v>
      </c>
      <c r="BUD326" s="414" t="s">
        <v>61</v>
      </c>
      <c r="BUE326" s="415">
        <v>1</v>
      </c>
      <c r="BUF326" s="418" t="s">
        <v>774</v>
      </c>
      <c r="BUG326" s="417" t="s">
        <v>784</v>
      </c>
      <c r="BUH326" s="414" t="s">
        <v>61</v>
      </c>
      <c r="BUI326" s="415">
        <v>1</v>
      </c>
      <c r="BUJ326" s="418" t="s">
        <v>774</v>
      </c>
      <c r="BUK326" s="417" t="s">
        <v>784</v>
      </c>
      <c r="BUL326" s="414" t="s">
        <v>61</v>
      </c>
      <c r="BUM326" s="415">
        <v>1</v>
      </c>
      <c r="BUN326" s="418" t="s">
        <v>774</v>
      </c>
      <c r="BUO326" s="417" t="s">
        <v>784</v>
      </c>
      <c r="BUP326" s="414" t="s">
        <v>61</v>
      </c>
      <c r="BUQ326" s="415">
        <v>1</v>
      </c>
      <c r="BUR326" s="418" t="s">
        <v>774</v>
      </c>
      <c r="BUS326" s="417" t="s">
        <v>784</v>
      </c>
      <c r="BUT326" s="414" t="s">
        <v>61</v>
      </c>
      <c r="BUU326" s="415">
        <v>1</v>
      </c>
      <c r="BUV326" s="418" t="s">
        <v>774</v>
      </c>
      <c r="BUW326" s="417" t="s">
        <v>784</v>
      </c>
      <c r="BUX326" s="414" t="s">
        <v>61</v>
      </c>
      <c r="BUY326" s="415">
        <v>1</v>
      </c>
      <c r="BUZ326" s="418" t="s">
        <v>774</v>
      </c>
      <c r="BVA326" s="417" t="s">
        <v>784</v>
      </c>
      <c r="BVB326" s="414" t="s">
        <v>61</v>
      </c>
      <c r="BVC326" s="415">
        <v>1</v>
      </c>
      <c r="BVD326" s="418" t="s">
        <v>774</v>
      </c>
      <c r="BVE326" s="417" t="s">
        <v>784</v>
      </c>
      <c r="BVF326" s="414" t="s">
        <v>61</v>
      </c>
      <c r="BVG326" s="415">
        <v>1</v>
      </c>
      <c r="BVH326" s="418" t="s">
        <v>774</v>
      </c>
      <c r="BVI326" s="417" t="s">
        <v>784</v>
      </c>
      <c r="BVJ326" s="414" t="s">
        <v>61</v>
      </c>
      <c r="BVK326" s="415">
        <v>1</v>
      </c>
      <c r="BVL326" s="418" t="s">
        <v>774</v>
      </c>
      <c r="BVM326" s="417" t="s">
        <v>784</v>
      </c>
      <c r="BVN326" s="414" t="s">
        <v>61</v>
      </c>
      <c r="BVO326" s="415">
        <v>1</v>
      </c>
      <c r="BVP326" s="418" t="s">
        <v>774</v>
      </c>
      <c r="BVQ326" s="417" t="s">
        <v>784</v>
      </c>
      <c r="BVR326" s="414" t="s">
        <v>61</v>
      </c>
      <c r="BVS326" s="415">
        <v>1</v>
      </c>
      <c r="BVT326" s="418" t="s">
        <v>774</v>
      </c>
      <c r="BVU326" s="417" t="s">
        <v>784</v>
      </c>
      <c r="BVV326" s="414" t="s">
        <v>61</v>
      </c>
      <c r="BVW326" s="415">
        <v>1</v>
      </c>
      <c r="BVX326" s="418" t="s">
        <v>774</v>
      </c>
      <c r="BVY326" s="417" t="s">
        <v>784</v>
      </c>
      <c r="BVZ326" s="414" t="s">
        <v>61</v>
      </c>
      <c r="BWA326" s="415">
        <v>1</v>
      </c>
      <c r="BWB326" s="418" t="s">
        <v>774</v>
      </c>
      <c r="BWC326" s="417" t="s">
        <v>784</v>
      </c>
      <c r="BWD326" s="414" t="s">
        <v>61</v>
      </c>
      <c r="BWE326" s="415">
        <v>1</v>
      </c>
      <c r="BWF326" s="418" t="s">
        <v>774</v>
      </c>
      <c r="BWG326" s="417" t="s">
        <v>784</v>
      </c>
      <c r="BWH326" s="414" t="s">
        <v>61</v>
      </c>
      <c r="BWI326" s="415">
        <v>1</v>
      </c>
      <c r="BWJ326" s="418" t="s">
        <v>774</v>
      </c>
      <c r="BWK326" s="417" t="s">
        <v>784</v>
      </c>
      <c r="BWL326" s="414" t="s">
        <v>61</v>
      </c>
      <c r="BWM326" s="415">
        <v>1</v>
      </c>
      <c r="BWN326" s="418" t="s">
        <v>774</v>
      </c>
      <c r="BWO326" s="417" t="s">
        <v>784</v>
      </c>
      <c r="BWP326" s="414" t="s">
        <v>61</v>
      </c>
      <c r="BWQ326" s="415">
        <v>1</v>
      </c>
      <c r="BWR326" s="418" t="s">
        <v>774</v>
      </c>
      <c r="BWS326" s="417" t="s">
        <v>784</v>
      </c>
      <c r="BWT326" s="414" t="s">
        <v>61</v>
      </c>
      <c r="BWU326" s="415">
        <v>1</v>
      </c>
      <c r="BWV326" s="418" t="s">
        <v>774</v>
      </c>
      <c r="BWW326" s="417" t="s">
        <v>784</v>
      </c>
      <c r="BWX326" s="414" t="s">
        <v>61</v>
      </c>
      <c r="BWY326" s="415">
        <v>1</v>
      </c>
      <c r="BWZ326" s="418" t="s">
        <v>774</v>
      </c>
      <c r="BXA326" s="417" t="s">
        <v>784</v>
      </c>
      <c r="BXB326" s="414" t="s">
        <v>61</v>
      </c>
      <c r="BXC326" s="415">
        <v>1</v>
      </c>
      <c r="BXD326" s="418" t="s">
        <v>774</v>
      </c>
      <c r="BXE326" s="417" t="s">
        <v>784</v>
      </c>
      <c r="BXF326" s="414" t="s">
        <v>61</v>
      </c>
      <c r="BXG326" s="415">
        <v>1</v>
      </c>
      <c r="BXH326" s="418" t="s">
        <v>774</v>
      </c>
      <c r="BXI326" s="417" t="s">
        <v>784</v>
      </c>
      <c r="BXJ326" s="414" t="s">
        <v>61</v>
      </c>
      <c r="BXK326" s="415">
        <v>1</v>
      </c>
      <c r="BXL326" s="418" t="s">
        <v>774</v>
      </c>
      <c r="BXM326" s="417" t="s">
        <v>784</v>
      </c>
      <c r="BXN326" s="414" t="s">
        <v>61</v>
      </c>
      <c r="BXO326" s="415">
        <v>1</v>
      </c>
      <c r="BXP326" s="418" t="s">
        <v>774</v>
      </c>
      <c r="BXQ326" s="417" t="s">
        <v>784</v>
      </c>
      <c r="BXR326" s="414" t="s">
        <v>61</v>
      </c>
      <c r="BXS326" s="415">
        <v>1</v>
      </c>
      <c r="BXT326" s="418" t="s">
        <v>774</v>
      </c>
      <c r="BXU326" s="417" t="s">
        <v>784</v>
      </c>
      <c r="BXV326" s="414" t="s">
        <v>61</v>
      </c>
      <c r="BXW326" s="415">
        <v>1</v>
      </c>
      <c r="BXX326" s="418" t="s">
        <v>774</v>
      </c>
      <c r="BXY326" s="417" t="s">
        <v>784</v>
      </c>
      <c r="BXZ326" s="414" t="s">
        <v>61</v>
      </c>
      <c r="BYA326" s="415">
        <v>1</v>
      </c>
      <c r="BYB326" s="418" t="s">
        <v>774</v>
      </c>
      <c r="BYC326" s="417" t="s">
        <v>784</v>
      </c>
      <c r="BYD326" s="414" t="s">
        <v>61</v>
      </c>
      <c r="BYE326" s="415">
        <v>1</v>
      </c>
      <c r="BYF326" s="418" t="s">
        <v>774</v>
      </c>
      <c r="BYG326" s="417" t="s">
        <v>784</v>
      </c>
      <c r="BYH326" s="414" t="s">
        <v>61</v>
      </c>
      <c r="BYI326" s="415">
        <v>1</v>
      </c>
      <c r="BYJ326" s="418" t="s">
        <v>774</v>
      </c>
      <c r="BYK326" s="417" t="s">
        <v>784</v>
      </c>
      <c r="BYL326" s="414" t="s">
        <v>61</v>
      </c>
      <c r="BYM326" s="415">
        <v>1</v>
      </c>
      <c r="BYN326" s="418" t="s">
        <v>774</v>
      </c>
      <c r="BYO326" s="417" t="s">
        <v>784</v>
      </c>
      <c r="BYP326" s="414" t="s">
        <v>61</v>
      </c>
      <c r="BYQ326" s="415">
        <v>1</v>
      </c>
      <c r="BYR326" s="418" t="s">
        <v>774</v>
      </c>
      <c r="BYS326" s="417" t="s">
        <v>784</v>
      </c>
      <c r="BYT326" s="414" t="s">
        <v>61</v>
      </c>
      <c r="BYU326" s="415">
        <v>1</v>
      </c>
      <c r="BYV326" s="418" t="s">
        <v>774</v>
      </c>
      <c r="BYW326" s="417" t="s">
        <v>784</v>
      </c>
      <c r="BYX326" s="414" t="s">
        <v>61</v>
      </c>
      <c r="BYY326" s="415">
        <v>1</v>
      </c>
      <c r="BYZ326" s="418" t="s">
        <v>774</v>
      </c>
      <c r="BZA326" s="417" t="s">
        <v>784</v>
      </c>
      <c r="BZB326" s="414" t="s">
        <v>61</v>
      </c>
      <c r="BZC326" s="415">
        <v>1</v>
      </c>
      <c r="BZD326" s="418" t="s">
        <v>774</v>
      </c>
      <c r="BZE326" s="417" t="s">
        <v>784</v>
      </c>
      <c r="BZF326" s="414" t="s">
        <v>61</v>
      </c>
      <c r="BZG326" s="415">
        <v>1</v>
      </c>
      <c r="BZH326" s="418" t="s">
        <v>774</v>
      </c>
      <c r="BZI326" s="417" t="s">
        <v>784</v>
      </c>
      <c r="BZJ326" s="414" t="s">
        <v>61</v>
      </c>
      <c r="BZK326" s="415">
        <v>1</v>
      </c>
      <c r="BZL326" s="418" t="s">
        <v>774</v>
      </c>
      <c r="BZM326" s="417" t="s">
        <v>784</v>
      </c>
      <c r="BZN326" s="414" t="s">
        <v>61</v>
      </c>
      <c r="BZO326" s="415">
        <v>1</v>
      </c>
      <c r="BZP326" s="418" t="s">
        <v>774</v>
      </c>
      <c r="BZQ326" s="417" t="s">
        <v>784</v>
      </c>
      <c r="BZR326" s="414" t="s">
        <v>61</v>
      </c>
      <c r="BZS326" s="415">
        <v>1</v>
      </c>
      <c r="BZT326" s="418" t="s">
        <v>774</v>
      </c>
      <c r="BZU326" s="417" t="s">
        <v>784</v>
      </c>
      <c r="BZV326" s="414" t="s">
        <v>61</v>
      </c>
      <c r="BZW326" s="415">
        <v>1</v>
      </c>
      <c r="BZX326" s="418" t="s">
        <v>774</v>
      </c>
      <c r="BZY326" s="417" t="s">
        <v>784</v>
      </c>
      <c r="BZZ326" s="414" t="s">
        <v>61</v>
      </c>
      <c r="CAA326" s="415">
        <v>1</v>
      </c>
      <c r="CAB326" s="418" t="s">
        <v>774</v>
      </c>
      <c r="CAC326" s="417" t="s">
        <v>784</v>
      </c>
      <c r="CAD326" s="414" t="s">
        <v>61</v>
      </c>
      <c r="CAE326" s="415">
        <v>1</v>
      </c>
      <c r="CAF326" s="418" t="s">
        <v>774</v>
      </c>
      <c r="CAG326" s="417" t="s">
        <v>784</v>
      </c>
      <c r="CAH326" s="414" t="s">
        <v>61</v>
      </c>
      <c r="CAI326" s="415">
        <v>1</v>
      </c>
      <c r="CAJ326" s="418" t="s">
        <v>774</v>
      </c>
      <c r="CAK326" s="417" t="s">
        <v>784</v>
      </c>
      <c r="CAL326" s="414" t="s">
        <v>61</v>
      </c>
      <c r="CAM326" s="415">
        <v>1</v>
      </c>
      <c r="CAN326" s="418" t="s">
        <v>774</v>
      </c>
      <c r="CAO326" s="417" t="s">
        <v>784</v>
      </c>
      <c r="CAP326" s="414" t="s">
        <v>61</v>
      </c>
      <c r="CAQ326" s="415">
        <v>1</v>
      </c>
      <c r="CAR326" s="418" t="s">
        <v>774</v>
      </c>
      <c r="CAS326" s="417" t="s">
        <v>784</v>
      </c>
      <c r="CAT326" s="414" t="s">
        <v>61</v>
      </c>
      <c r="CAU326" s="415">
        <v>1</v>
      </c>
      <c r="CAV326" s="418" t="s">
        <v>774</v>
      </c>
      <c r="CAW326" s="417" t="s">
        <v>784</v>
      </c>
      <c r="CAX326" s="414" t="s">
        <v>61</v>
      </c>
      <c r="CAY326" s="415">
        <v>1</v>
      </c>
      <c r="CAZ326" s="418" t="s">
        <v>774</v>
      </c>
      <c r="CBA326" s="417" t="s">
        <v>784</v>
      </c>
      <c r="CBB326" s="414" t="s">
        <v>61</v>
      </c>
      <c r="CBC326" s="415">
        <v>1</v>
      </c>
      <c r="CBD326" s="418" t="s">
        <v>774</v>
      </c>
      <c r="CBE326" s="417" t="s">
        <v>784</v>
      </c>
      <c r="CBF326" s="414" t="s">
        <v>61</v>
      </c>
      <c r="CBG326" s="415">
        <v>1</v>
      </c>
      <c r="CBH326" s="418" t="s">
        <v>774</v>
      </c>
      <c r="CBI326" s="417" t="s">
        <v>784</v>
      </c>
      <c r="CBJ326" s="414" t="s">
        <v>61</v>
      </c>
      <c r="CBK326" s="415">
        <v>1</v>
      </c>
      <c r="CBL326" s="418" t="s">
        <v>774</v>
      </c>
      <c r="CBM326" s="417" t="s">
        <v>784</v>
      </c>
      <c r="CBN326" s="414" t="s">
        <v>61</v>
      </c>
      <c r="CBO326" s="415">
        <v>1</v>
      </c>
      <c r="CBP326" s="418" t="s">
        <v>774</v>
      </c>
      <c r="CBQ326" s="417" t="s">
        <v>784</v>
      </c>
      <c r="CBR326" s="414" t="s">
        <v>61</v>
      </c>
      <c r="CBS326" s="415">
        <v>1</v>
      </c>
      <c r="CBT326" s="418" t="s">
        <v>774</v>
      </c>
      <c r="CBU326" s="417" t="s">
        <v>784</v>
      </c>
      <c r="CBV326" s="414" t="s">
        <v>61</v>
      </c>
      <c r="CBW326" s="415">
        <v>1</v>
      </c>
      <c r="CBX326" s="418" t="s">
        <v>774</v>
      </c>
      <c r="CBY326" s="417" t="s">
        <v>784</v>
      </c>
      <c r="CBZ326" s="414" t="s">
        <v>61</v>
      </c>
      <c r="CCA326" s="415">
        <v>1</v>
      </c>
      <c r="CCB326" s="418" t="s">
        <v>774</v>
      </c>
      <c r="CCC326" s="417" t="s">
        <v>784</v>
      </c>
      <c r="CCD326" s="414" t="s">
        <v>61</v>
      </c>
      <c r="CCE326" s="415">
        <v>1</v>
      </c>
      <c r="CCF326" s="418" t="s">
        <v>774</v>
      </c>
      <c r="CCG326" s="417" t="s">
        <v>784</v>
      </c>
      <c r="CCH326" s="414" t="s">
        <v>61</v>
      </c>
      <c r="CCI326" s="415">
        <v>1</v>
      </c>
      <c r="CCJ326" s="418" t="s">
        <v>774</v>
      </c>
      <c r="CCK326" s="417" t="s">
        <v>784</v>
      </c>
      <c r="CCL326" s="414" t="s">
        <v>61</v>
      </c>
      <c r="CCM326" s="415">
        <v>1</v>
      </c>
      <c r="CCN326" s="418" t="s">
        <v>774</v>
      </c>
      <c r="CCO326" s="417" t="s">
        <v>784</v>
      </c>
      <c r="CCP326" s="414" t="s">
        <v>61</v>
      </c>
      <c r="CCQ326" s="415">
        <v>1</v>
      </c>
      <c r="CCR326" s="418" t="s">
        <v>774</v>
      </c>
      <c r="CCS326" s="417" t="s">
        <v>784</v>
      </c>
      <c r="CCT326" s="414" t="s">
        <v>61</v>
      </c>
      <c r="CCU326" s="415">
        <v>1</v>
      </c>
      <c r="CCV326" s="418" t="s">
        <v>774</v>
      </c>
      <c r="CCW326" s="417" t="s">
        <v>784</v>
      </c>
      <c r="CCX326" s="414" t="s">
        <v>61</v>
      </c>
      <c r="CCY326" s="415">
        <v>1</v>
      </c>
      <c r="CCZ326" s="418" t="s">
        <v>774</v>
      </c>
      <c r="CDA326" s="417" t="s">
        <v>784</v>
      </c>
      <c r="CDB326" s="414" t="s">
        <v>61</v>
      </c>
      <c r="CDC326" s="415">
        <v>1</v>
      </c>
      <c r="CDD326" s="418" t="s">
        <v>774</v>
      </c>
      <c r="CDE326" s="417" t="s">
        <v>784</v>
      </c>
      <c r="CDF326" s="414" t="s">
        <v>61</v>
      </c>
      <c r="CDG326" s="415">
        <v>1</v>
      </c>
      <c r="CDH326" s="418" t="s">
        <v>774</v>
      </c>
      <c r="CDI326" s="417" t="s">
        <v>784</v>
      </c>
      <c r="CDJ326" s="414" t="s">
        <v>61</v>
      </c>
      <c r="CDK326" s="415">
        <v>1</v>
      </c>
      <c r="CDL326" s="418" t="s">
        <v>774</v>
      </c>
      <c r="CDM326" s="417" t="s">
        <v>784</v>
      </c>
      <c r="CDN326" s="414" t="s">
        <v>61</v>
      </c>
      <c r="CDO326" s="415">
        <v>1</v>
      </c>
      <c r="CDP326" s="418" t="s">
        <v>774</v>
      </c>
      <c r="CDQ326" s="417" t="s">
        <v>784</v>
      </c>
      <c r="CDR326" s="414" t="s">
        <v>61</v>
      </c>
      <c r="CDS326" s="415">
        <v>1</v>
      </c>
      <c r="CDT326" s="418" t="s">
        <v>774</v>
      </c>
      <c r="CDU326" s="417" t="s">
        <v>784</v>
      </c>
      <c r="CDV326" s="414" t="s">
        <v>61</v>
      </c>
      <c r="CDW326" s="415">
        <v>1</v>
      </c>
      <c r="CDX326" s="418" t="s">
        <v>774</v>
      </c>
      <c r="CDY326" s="417" t="s">
        <v>784</v>
      </c>
      <c r="CDZ326" s="414" t="s">
        <v>61</v>
      </c>
      <c r="CEA326" s="415">
        <v>1</v>
      </c>
      <c r="CEB326" s="418" t="s">
        <v>774</v>
      </c>
      <c r="CEC326" s="417" t="s">
        <v>784</v>
      </c>
      <c r="CED326" s="414" t="s">
        <v>61</v>
      </c>
      <c r="CEE326" s="415">
        <v>1</v>
      </c>
      <c r="CEF326" s="418" t="s">
        <v>774</v>
      </c>
      <c r="CEG326" s="417" t="s">
        <v>784</v>
      </c>
      <c r="CEH326" s="414" t="s">
        <v>61</v>
      </c>
      <c r="CEI326" s="415">
        <v>1</v>
      </c>
      <c r="CEJ326" s="418" t="s">
        <v>774</v>
      </c>
      <c r="CEK326" s="417" t="s">
        <v>784</v>
      </c>
      <c r="CEL326" s="414" t="s">
        <v>61</v>
      </c>
      <c r="CEM326" s="415">
        <v>1</v>
      </c>
      <c r="CEN326" s="418" t="s">
        <v>774</v>
      </c>
      <c r="CEO326" s="417" t="s">
        <v>784</v>
      </c>
      <c r="CEP326" s="414" t="s">
        <v>61</v>
      </c>
      <c r="CEQ326" s="415">
        <v>1</v>
      </c>
      <c r="CER326" s="418" t="s">
        <v>774</v>
      </c>
      <c r="CES326" s="417" t="s">
        <v>784</v>
      </c>
      <c r="CET326" s="414" t="s">
        <v>61</v>
      </c>
      <c r="CEU326" s="415">
        <v>1</v>
      </c>
      <c r="CEV326" s="418" t="s">
        <v>774</v>
      </c>
      <c r="CEW326" s="417" t="s">
        <v>784</v>
      </c>
      <c r="CEX326" s="414" t="s">
        <v>61</v>
      </c>
      <c r="CEY326" s="415">
        <v>1</v>
      </c>
      <c r="CEZ326" s="418" t="s">
        <v>774</v>
      </c>
      <c r="CFA326" s="417" t="s">
        <v>784</v>
      </c>
      <c r="CFB326" s="414" t="s">
        <v>61</v>
      </c>
      <c r="CFC326" s="415">
        <v>1</v>
      </c>
      <c r="CFD326" s="418" t="s">
        <v>774</v>
      </c>
      <c r="CFE326" s="417" t="s">
        <v>784</v>
      </c>
      <c r="CFF326" s="414" t="s">
        <v>61</v>
      </c>
      <c r="CFG326" s="415">
        <v>1</v>
      </c>
      <c r="CFH326" s="418" t="s">
        <v>774</v>
      </c>
      <c r="CFI326" s="417" t="s">
        <v>784</v>
      </c>
      <c r="CFJ326" s="414" t="s">
        <v>61</v>
      </c>
      <c r="CFK326" s="415">
        <v>1</v>
      </c>
      <c r="CFL326" s="418" t="s">
        <v>774</v>
      </c>
      <c r="CFM326" s="417" t="s">
        <v>784</v>
      </c>
      <c r="CFN326" s="414" t="s">
        <v>61</v>
      </c>
      <c r="CFO326" s="415">
        <v>1</v>
      </c>
      <c r="CFP326" s="418" t="s">
        <v>774</v>
      </c>
      <c r="CFQ326" s="417" t="s">
        <v>784</v>
      </c>
      <c r="CFR326" s="414" t="s">
        <v>61</v>
      </c>
      <c r="CFS326" s="415">
        <v>1</v>
      </c>
      <c r="CFT326" s="418" t="s">
        <v>774</v>
      </c>
      <c r="CFU326" s="417" t="s">
        <v>784</v>
      </c>
      <c r="CFV326" s="414" t="s">
        <v>61</v>
      </c>
      <c r="CFW326" s="415">
        <v>1</v>
      </c>
      <c r="CFX326" s="418" t="s">
        <v>774</v>
      </c>
      <c r="CFY326" s="417" t="s">
        <v>784</v>
      </c>
      <c r="CFZ326" s="414" t="s">
        <v>61</v>
      </c>
      <c r="CGA326" s="415">
        <v>1</v>
      </c>
      <c r="CGB326" s="418" t="s">
        <v>774</v>
      </c>
      <c r="CGC326" s="417" t="s">
        <v>784</v>
      </c>
      <c r="CGD326" s="414" t="s">
        <v>61</v>
      </c>
      <c r="CGE326" s="415">
        <v>1</v>
      </c>
      <c r="CGF326" s="418" t="s">
        <v>774</v>
      </c>
      <c r="CGG326" s="417" t="s">
        <v>784</v>
      </c>
      <c r="CGH326" s="414" t="s">
        <v>61</v>
      </c>
      <c r="CGI326" s="415">
        <v>1</v>
      </c>
      <c r="CGJ326" s="418" t="s">
        <v>774</v>
      </c>
      <c r="CGK326" s="417" t="s">
        <v>784</v>
      </c>
      <c r="CGL326" s="414" t="s">
        <v>61</v>
      </c>
      <c r="CGM326" s="415">
        <v>1</v>
      </c>
      <c r="CGN326" s="418" t="s">
        <v>774</v>
      </c>
      <c r="CGO326" s="417" t="s">
        <v>784</v>
      </c>
      <c r="CGP326" s="414" t="s">
        <v>61</v>
      </c>
      <c r="CGQ326" s="415">
        <v>1</v>
      </c>
      <c r="CGR326" s="418" t="s">
        <v>774</v>
      </c>
      <c r="CGS326" s="417" t="s">
        <v>784</v>
      </c>
      <c r="CGT326" s="414" t="s">
        <v>61</v>
      </c>
      <c r="CGU326" s="415">
        <v>1</v>
      </c>
      <c r="CGV326" s="418" t="s">
        <v>774</v>
      </c>
      <c r="CGW326" s="417" t="s">
        <v>784</v>
      </c>
      <c r="CGX326" s="414" t="s">
        <v>61</v>
      </c>
      <c r="CGY326" s="415">
        <v>1</v>
      </c>
      <c r="CGZ326" s="418" t="s">
        <v>774</v>
      </c>
      <c r="CHA326" s="417" t="s">
        <v>784</v>
      </c>
      <c r="CHB326" s="414" t="s">
        <v>61</v>
      </c>
      <c r="CHC326" s="415">
        <v>1</v>
      </c>
      <c r="CHD326" s="418" t="s">
        <v>774</v>
      </c>
      <c r="CHE326" s="417" t="s">
        <v>784</v>
      </c>
      <c r="CHF326" s="414" t="s">
        <v>61</v>
      </c>
      <c r="CHG326" s="415">
        <v>1</v>
      </c>
      <c r="CHH326" s="418" t="s">
        <v>774</v>
      </c>
      <c r="CHI326" s="417" t="s">
        <v>784</v>
      </c>
      <c r="CHJ326" s="414" t="s">
        <v>61</v>
      </c>
      <c r="CHK326" s="415">
        <v>1</v>
      </c>
      <c r="CHL326" s="418" t="s">
        <v>774</v>
      </c>
      <c r="CHM326" s="417" t="s">
        <v>784</v>
      </c>
      <c r="CHN326" s="414" t="s">
        <v>61</v>
      </c>
      <c r="CHO326" s="415">
        <v>1</v>
      </c>
      <c r="CHP326" s="418" t="s">
        <v>774</v>
      </c>
      <c r="CHQ326" s="417" t="s">
        <v>784</v>
      </c>
      <c r="CHR326" s="414" t="s">
        <v>61</v>
      </c>
      <c r="CHS326" s="415">
        <v>1</v>
      </c>
      <c r="CHT326" s="418" t="s">
        <v>774</v>
      </c>
      <c r="CHU326" s="417" t="s">
        <v>784</v>
      </c>
      <c r="CHV326" s="414" t="s">
        <v>61</v>
      </c>
      <c r="CHW326" s="415">
        <v>1</v>
      </c>
      <c r="CHX326" s="418" t="s">
        <v>774</v>
      </c>
      <c r="CHY326" s="417" t="s">
        <v>784</v>
      </c>
      <c r="CHZ326" s="414" t="s">
        <v>61</v>
      </c>
      <c r="CIA326" s="415">
        <v>1</v>
      </c>
      <c r="CIB326" s="418" t="s">
        <v>774</v>
      </c>
      <c r="CIC326" s="417" t="s">
        <v>784</v>
      </c>
      <c r="CID326" s="414" t="s">
        <v>61</v>
      </c>
      <c r="CIE326" s="415">
        <v>1</v>
      </c>
      <c r="CIF326" s="418" t="s">
        <v>774</v>
      </c>
      <c r="CIG326" s="417" t="s">
        <v>784</v>
      </c>
      <c r="CIH326" s="414" t="s">
        <v>61</v>
      </c>
      <c r="CII326" s="415">
        <v>1</v>
      </c>
      <c r="CIJ326" s="418" t="s">
        <v>774</v>
      </c>
      <c r="CIK326" s="417" t="s">
        <v>784</v>
      </c>
      <c r="CIL326" s="414" t="s">
        <v>61</v>
      </c>
      <c r="CIM326" s="415">
        <v>1</v>
      </c>
      <c r="CIN326" s="418" t="s">
        <v>774</v>
      </c>
      <c r="CIO326" s="417" t="s">
        <v>784</v>
      </c>
      <c r="CIP326" s="414" t="s">
        <v>61</v>
      </c>
      <c r="CIQ326" s="415">
        <v>1</v>
      </c>
      <c r="CIR326" s="418" t="s">
        <v>774</v>
      </c>
      <c r="CIS326" s="417" t="s">
        <v>784</v>
      </c>
      <c r="CIT326" s="414" t="s">
        <v>61</v>
      </c>
      <c r="CIU326" s="415">
        <v>1</v>
      </c>
      <c r="CIV326" s="418" t="s">
        <v>774</v>
      </c>
      <c r="CIW326" s="417" t="s">
        <v>784</v>
      </c>
      <c r="CIX326" s="414" t="s">
        <v>61</v>
      </c>
      <c r="CIY326" s="415">
        <v>1</v>
      </c>
      <c r="CIZ326" s="418" t="s">
        <v>774</v>
      </c>
      <c r="CJA326" s="417" t="s">
        <v>784</v>
      </c>
      <c r="CJB326" s="414" t="s">
        <v>61</v>
      </c>
      <c r="CJC326" s="415">
        <v>1</v>
      </c>
      <c r="CJD326" s="418" t="s">
        <v>774</v>
      </c>
      <c r="CJE326" s="417" t="s">
        <v>784</v>
      </c>
      <c r="CJF326" s="414" t="s">
        <v>61</v>
      </c>
      <c r="CJG326" s="415">
        <v>1</v>
      </c>
      <c r="CJH326" s="418" t="s">
        <v>774</v>
      </c>
      <c r="CJI326" s="417" t="s">
        <v>784</v>
      </c>
      <c r="CJJ326" s="414" t="s">
        <v>61</v>
      </c>
      <c r="CJK326" s="415">
        <v>1</v>
      </c>
      <c r="CJL326" s="418" t="s">
        <v>774</v>
      </c>
      <c r="CJM326" s="417" t="s">
        <v>784</v>
      </c>
      <c r="CJN326" s="414" t="s">
        <v>61</v>
      </c>
      <c r="CJO326" s="415">
        <v>1</v>
      </c>
      <c r="CJP326" s="418" t="s">
        <v>774</v>
      </c>
      <c r="CJQ326" s="417" t="s">
        <v>784</v>
      </c>
      <c r="CJR326" s="414" t="s">
        <v>61</v>
      </c>
      <c r="CJS326" s="415">
        <v>1</v>
      </c>
      <c r="CJT326" s="418" t="s">
        <v>774</v>
      </c>
      <c r="CJU326" s="417" t="s">
        <v>784</v>
      </c>
      <c r="CJV326" s="414" t="s">
        <v>61</v>
      </c>
      <c r="CJW326" s="415">
        <v>1</v>
      </c>
      <c r="CJX326" s="418" t="s">
        <v>774</v>
      </c>
      <c r="CJY326" s="417" t="s">
        <v>784</v>
      </c>
      <c r="CJZ326" s="414" t="s">
        <v>61</v>
      </c>
      <c r="CKA326" s="415">
        <v>1</v>
      </c>
      <c r="CKB326" s="418" t="s">
        <v>774</v>
      </c>
      <c r="CKC326" s="417" t="s">
        <v>784</v>
      </c>
      <c r="CKD326" s="414" t="s">
        <v>61</v>
      </c>
      <c r="CKE326" s="415">
        <v>1</v>
      </c>
      <c r="CKF326" s="418" t="s">
        <v>774</v>
      </c>
      <c r="CKG326" s="417" t="s">
        <v>784</v>
      </c>
      <c r="CKH326" s="414" t="s">
        <v>61</v>
      </c>
      <c r="CKI326" s="415">
        <v>1</v>
      </c>
      <c r="CKJ326" s="418" t="s">
        <v>774</v>
      </c>
      <c r="CKK326" s="417" t="s">
        <v>784</v>
      </c>
      <c r="CKL326" s="414" t="s">
        <v>61</v>
      </c>
      <c r="CKM326" s="415">
        <v>1</v>
      </c>
      <c r="CKN326" s="418" t="s">
        <v>774</v>
      </c>
      <c r="CKO326" s="417" t="s">
        <v>784</v>
      </c>
      <c r="CKP326" s="414" t="s">
        <v>61</v>
      </c>
      <c r="CKQ326" s="415">
        <v>1</v>
      </c>
      <c r="CKR326" s="418" t="s">
        <v>774</v>
      </c>
      <c r="CKS326" s="417" t="s">
        <v>784</v>
      </c>
      <c r="CKT326" s="414" t="s">
        <v>61</v>
      </c>
      <c r="CKU326" s="415">
        <v>1</v>
      </c>
      <c r="CKV326" s="418" t="s">
        <v>774</v>
      </c>
      <c r="CKW326" s="417" t="s">
        <v>784</v>
      </c>
      <c r="CKX326" s="414" t="s">
        <v>61</v>
      </c>
      <c r="CKY326" s="415">
        <v>1</v>
      </c>
      <c r="CKZ326" s="418" t="s">
        <v>774</v>
      </c>
      <c r="CLA326" s="417" t="s">
        <v>784</v>
      </c>
      <c r="CLB326" s="414" t="s">
        <v>61</v>
      </c>
      <c r="CLC326" s="415">
        <v>1</v>
      </c>
      <c r="CLD326" s="418" t="s">
        <v>774</v>
      </c>
      <c r="CLE326" s="417" t="s">
        <v>784</v>
      </c>
      <c r="CLF326" s="414" t="s">
        <v>61</v>
      </c>
      <c r="CLG326" s="415">
        <v>1</v>
      </c>
      <c r="CLH326" s="418" t="s">
        <v>774</v>
      </c>
      <c r="CLI326" s="417" t="s">
        <v>784</v>
      </c>
      <c r="CLJ326" s="414" t="s">
        <v>61</v>
      </c>
      <c r="CLK326" s="415">
        <v>1</v>
      </c>
      <c r="CLL326" s="418" t="s">
        <v>774</v>
      </c>
      <c r="CLM326" s="417" t="s">
        <v>784</v>
      </c>
      <c r="CLN326" s="414" t="s">
        <v>61</v>
      </c>
      <c r="CLO326" s="415">
        <v>1</v>
      </c>
      <c r="CLP326" s="418" t="s">
        <v>774</v>
      </c>
      <c r="CLQ326" s="417" t="s">
        <v>784</v>
      </c>
      <c r="CLR326" s="414" t="s">
        <v>61</v>
      </c>
      <c r="CLS326" s="415">
        <v>1</v>
      </c>
      <c r="CLT326" s="418" t="s">
        <v>774</v>
      </c>
      <c r="CLU326" s="417" t="s">
        <v>784</v>
      </c>
      <c r="CLV326" s="414" t="s">
        <v>61</v>
      </c>
      <c r="CLW326" s="415">
        <v>1</v>
      </c>
      <c r="CLX326" s="418" t="s">
        <v>774</v>
      </c>
      <c r="CLY326" s="417" t="s">
        <v>784</v>
      </c>
      <c r="CLZ326" s="414" t="s">
        <v>61</v>
      </c>
      <c r="CMA326" s="415">
        <v>1</v>
      </c>
      <c r="CMB326" s="418" t="s">
        <v>774</v>
      </c>
      <c r="CMC326" s="417" t="s">
        <v>784</v>
      </c>
      <c r="CMD326" s="414" t="s">
        <v>61</v>
      </c>
      <c r="CME326" s="415">
        <v>1</v>
      </c>
      <c r="CMF326" s="418" t="s">
        <v>774</v>
      </c>
      <c r="CMG326" s="417" t="s">
        <v>784</v>
      </c>
      <c r="CMH326" s="414" t="s">
        <v>61</v>
      </c>
      <c r="CMI326" s="415">
        <v>1</v>
      </c>
      <c r="CMJ326" s="418" t="s">
        <v>774</v>
      </c>
      <c r="CMK326" s="417" t="s">
        <v>784</v>
      </c>
      <c r="CML326" s="414" t="s">
        <v>61</v>
      </c>
      <c r="CMM326" s="415">
        <v>1</v>
      </c>
      <c r="CMN326" s="418" t="s">
        <v>774</v>
      </c>
      <c r="CMO326" s="417" t="s">
        <v>784</v>
      </c>
      <c r="CMP326" s="414" t="s">
        <v>61</v>
      </c>
      <c r="CMQ326" s="415">
        <v>1</v>
      </c>
      <c r="CMR326" s="418" t="s">
        <v>774</v>
      </c>
      <c r="CMS326" s="417" t="s">
        <v>784</v>
      </c>
      <c r="CMT326" s="414" t="s">
        <v>61</v>
      </c>
      <c r="CMU326" s="415">
        <v>1</v>
      </c>
      <c r="CMV326" s="418" t="s">
        <v>774</v>
      </c>
      <c r="CMW326" s="417" t="s">
        <v>784</v>
      </c>
      <c r="CMX326" s="414" t="s">
        <v>61</v>
      </c>
      <c r="CMY326" s="415">
        <v>1</v>
      </c>
      <c r="CMZ326" s="418" t="s">
        <v>774</v>
      </c>
      <c r="CNA326" s="417" t="s">
        <v>784</v>
      </c>
      <c r="CNB326" s="414" t="s">
        <v>61</v>
      </c>
      <c r="CNC326" s="415">
        <v>1</v>
      </c>
      <c r="CND326" s="418" t="s">
        <v>774</v>
      </c>
      <c r="CNE326" s="417" t="s">
        <v>784</v>
      </c>
      <c r="CNF326" s="414" t="s">
        <v>61</v>
      </c>
      <c r="CNG326" s="415">
        <v>1</v>
      </c>
      <c r="CNH326" s="418" t="s">
        <v>774</v>
      </c>
      <c r="CNI326" s="417" t="s">
        <v>784</v>
      </c>
      <c r="CNJ326" s="414" t="s">
        <v>61</v>
      </c>
      <c r="CNK326" s="415">
        <v>1</v>
      </c>
      <c r="CNL326" s="418" t="s">
        <v>774</v>
      </c>
      <c r="CNM326" s="417" t="s">
        <v>784</v>
      </c>
      <c r="CNN326" s="414" t="s">
        <v>61</v>
      </c>
      <c r="CNO326" s="415">
        <v>1</v>
      </c>
      <c r="CNP326" s="418" t="s">
        <v>774</v>
      </c>
      <c r="CNQ326" s="417" t="s">
        <v>784</v>
      </c>
      <c r="CNR326" s="414" t="s">
        <v>61</v>
      </c>
      <c r="CNS326" s="415">
        <v>1</v>
      </c>
      <c r="CNT326" s="418" t="s">
        <v>774</v>
      </c>
      <c r="CNU326" s="417" t="s">
        <v>784</v>
      </c>
      <c r="CNV326" s="414" t="s">
        <v>61</v>
      </c>
      <c r="CNW326" s="415">
        <v>1</v>
      </c>
      <c r="CNX326" s="418" t="s">
        <v>774</v>
      </c>
      <c r="CNY326" s="417" t="s">
        <v>784</v>
      </c>
      <c r="CNZ326" s="414" t="s">
        <v>61</v>
      </c>
      <c r="COA326" s="415">
        <v>1</v>
      </c>
      <c r="COB326" s="418" t="s">
        <v>774</v>
      </c>
      <c r="COC326" s="417" t="s">
        <v>784</v>
      </c>
      <c r="COD326" s="414" t="s">
        <v>61</v>
      </c>
      <c r="COE326" s="415">
        <v>1</v>
      </c>
      <c r="COF326" s="418" t="s">
        <v>774</v>
      </c>
      <c r="COG326" s="417" t="s">
        <v>784</v>
      </c>
      <c r="COH326" s="414" t="s">
        <v>61</v>
      </c>
      <c r="COI326" s="415">
        <v>1</v>
      </c>
      <c r="COJ326" s="418" t="s">
        <v>774</v>
      </c>
      <c r="COK326" s="417" t="s">
        <v>784</v>
      </c>
      <c r="COL326" s="414" t="s">
        <v>61</v>
      </c>
      <c r="COM326" s="415">
        <v>1</v>
      </c>
      <c r="CON326" s="418" t="s">
        <v>774</v>
      </c>
      <c r="COO326" s="417" t="s">
        <v>784</v>
      </c>
      <c r="COP326" s="414" t="s">
        <v>61</v>
      </c>
      <c r="COQ326" s="415">
        <v>1</v>
      </c>
      <c r="COR326" s="418" t="s">
        <v>774</v>
      </c>
      <c r="COS326" s="417" t="s">
        <v>784</v>
      </c>
      <c r="COT326" s="414" t="s">
        <v>61</v>
      </c>
      <c r="COU326" s="415">
        <v>1</v>
      </c>
      <c r="COV326" s="418" t="s">
        <v>774</v>
      </c>
      <c r="COW326" s="417" t="s">
        <v>784</v>
      </c>
      <c r="COX326" s="414" t="s">
        <v>61</v>
      </c>
      <c r="COY326" s="415">
        <v>1</v>
      </c>
      <c r="COZ326" s="418" t="s">
        <v>774</v>
      </c>
      <c r="CPA326" s="417" t="s">
        <v>784</v>
      </c>
      <c r="CPB326" s="414" t="s">
        <v>61</v>
      </c>
      <c r="CPC326" s="415">
        <v>1</v>
      </c>
      <c r="CPD326" s="418" t="s">
        <v>774</v>
      </c>
      <c r="CPE326" s="417" t="s">
        <v>784</v>
      </c>
      <c r="CPF326" s="414" t="s">
        <v>61</v>
      </c>
      <c r="CPG326" s="415">
        <v>1</v>
      </c>
      <c r="CPH326" s="418" t="s">
        <v>774</v>
      </c>
      <c r="CPI326" s="417" t="s">
        <v>784</v>
      </c>
      <c r="CPJ326" s="414" t="s">
        <v>61</v>
      </c>
      <c r="CPK326" s="415">
        <v>1</v>
      </c>
      <c r="CPL326" s="418" t="s">
        <v>774</v>
      </c>
      <c r="CPM326" s="417" t="s">
        <v>784</v>
      </c>
      <c r="CPN326" s="414" t="s">
        <v>61</v>
      </c>
      <c r="CPO326" s="415">
        <v>1</v>
      </c>
      <c r="CPP326" s="418" t="s">
        <v>774</v>
      </c>
      <c r="CPQ326" s="417" t="s">
        <v>784</v>
      </c>
      <c r="CPR326" s="414" t="s">
        <v>61</v>
      </c>
      <c r="CPS326" s="415">
        <v>1</v>
      </c>
      <c r="CPT326" s="418" t="s">
        <v>774</v>
      </c>
      <c r="CPU326" s="417" t="s">
        <v>784</v>
      </c>
      <c r="CPV326" s="414" t="s">
        <v>61</v>
      </c>
      <c r="CPW326" s="415">
        <v>1</v>
      </c>
      <c r="CPX326" s="418" t="s">
        <v>774</v>
      </c>
      <c r="CPY326" s="417" t="s">
        <v>784</v>
      </c>
      <c r="CPZ326" s="414" t="s">
        <v>61</v>
      </c>
      <c r="CQA326" s="415">
        <v>1</v>
      </c>
      <c r="CQB326" s="418" t="s">
        <v>774</v>
      </c>
      <c r="CQC326" s="417" t="s">
        <v>784</v>
      </c>
      <c r="CQD326" s="414" t="s">
        <v>61</v>
      </c>
      <c r="CQE326" s="415">
        <v>1</v>
      </c>
      <c r="CQF326" s="418" t="s">
        <v>774</v>
      </c>
      <c r="CQG326" s="417" t="s">
        <v>784</v>
      </c>
      <c r="CQH326" s="414" t="s">
        <v>61</v>
      </c>
      <c r="CQI326" s="415">
        <v>1</v>
      </c>
      <c r="CQJ326" s="418" t="s">
        <v>774</v>
      </c>
      <c r="CQK326" s="417" t="s">
        <v>784</v>
      </c>
      <c r="CQL326" s="414" t="s">
        <v>61</v>
      </c>
      <c r="CQM326" s="415">
        <v>1</v>
      </c>
      <c r="CQN326" s="418" t="s">
        <v>774</v>
      </c>
      <c r="CQO326" s="417" t="s">
        <v>784</v>
      </c>
      <c r="CQP326" s="414" t="s">
        <v>61</v>
      </c>
      <c r="CQQ326" s="415">
        <v>1</v>
      </c>
      <c r="CQR326" s="418" t="s">
        <v>774</v>
      </c>
      <c r="CQS326" s="417" t="s">
        <v>784</v>
      </c>
      <c r="CQT326" s="414" t="s">
        <v>61</v>
      </c>
      <c r="CQU326" s="415">
        <v>1</v>
      </c>
      <c r="CQV326" s="418" t="s">
        <v>774</v>
      </c>
      <c r="CQW326" s="417" t="s">
        <v>784</v>
      </c>
      <c r="CQX326" s="414" t="s">
        <v>61</v>
      </c>
      <c r="CQY326" s="415">
        <v>1</v>
      </c>
      <c r="CQZ326" s="418" t="s">
        <v>774</v>
      </c>
      <c r="CRA326" s="417" t="s">
        <v>784</v>
      </c>
      <c r="CRB326" s="414" t="s">
        <v>61</v>
      </c>
      <c r="CRC326" s="415">
        <v>1</v>
      </c>
      <c r="CRD326" s="418" t="s">
        <v>774</v>
      </c>
      <c r="CRE326" s="417" t="s">
        <v>784</v>
      </c>
      <c r="CRF326" s="414" t="s">
        <v>61</v>
      </c>
      <c r="CRG326" s="415">
        <v>1</v>
      </c>
      <c r="CRH326" s="418" t="s">
        <v>774</v>
      </c>
      <c r="CRI326" s="417" t="s">
        <v>784</v>
      </c>
      <c r="CRJ326" s="414" t="s">
        <v>61</v>
      </c>
      <c r="CRK326" s="415">
        <v>1</v>
      </c>
      <c r="CRL326" s="418" t="s">
        <v>774</v>
      </c>
      <c r="CRM326" s="417" t="s">
        <v>784</v>
      </c>
      <c r="CRN326" s="414" t="s">
        <v>61</v>
      </c>
      <c r="CRO326" s="415">
        <v>1</v>
      </c>
      <c r="CRP326" s="418" t="s">
        <v>774</v>
      </c>
      <c r="CRQ326" s="417" t="s">
        <v>784</v>
      </c>
      <c r="CRR326" s="414" t="s">
        <v>61</v>
      </c>
      <c r="CRS326" s="415">
        <v>1</v>
      </c>
      <c r="CRT326" s="418" t="s">
        <v>774</v>
      </c>
      <c r="CRU326" s="417" t="s">
        <v>784</v>
      </c>
      <c r="CRV326" s="414" t="s">
        <v>61</v>
      </c>
      <c r="CRW326" s="415">
        <v>1</v>
      </c>
      <c r="CRX326" s="418" t="s">
        <v>774</v>
      </c>
      <c r="CRY326" s="417" t="s">
        <v>784</v>
      </c>
      <c r="CRZ326" s="414" t="s">
        <v>61</v>
      </c>
      <c r="CSA326" s="415">
        <v>1</v>
      </c>
      <c r="CSB326" s="418" t="s">
        <v>774</v>
      </c>
      <c r="CSC326" s="417" t="s">
        <v>784</v>
      </c>
      <c r="CSD326" s="414" t="s">
        <v>61</v>
      </c>
      <c r="CSE326" s="415">
        <v>1</v>
      </c>
      <c r="CSF326" s="418" t="s">
        <v>774</v>
      </c>
      <c r="CSG326" s="417" t="s">
        <v>784</v>
      </c>
      <c r="CSH326" s="414" t="s">
        <v>61</v>
      </c>
      <c r="CSI326" s="415">
        <v>1</v>
      </c>
      <c r="CSJ326" s="418" t="s">
        <v>774</v>
      </c>
      <c r="CSK326" s="417" t="s">
        <v>784</v>
      </c>
      <c r="CSL326" s="414" t="s">
        <v>61</v>
      </c>
      <c r="CSM326" s="415">
        <v>1</v>
      </c>
      <c r="CSN326" s="418" t="s">
        <v>774</v>
      </c>
      <c r="CSO326" s="417" t="s">
        <v>784</v>
      </c>
      <c r="CSP326" s="414" t="s">
        <v>61</v>
      </c>
      <c r="CSQ326" s="415">
        <v>1</v>
      </c>
      <c r="CSR326" s="418" t="s">
        <v>774</v>
      </c>
      <c r="CSS326" s="417" t="s">
        <v>784</v>
      </c>
      <c r="CST326" s="414" t="s">
        <v>61</v>
      </c>
      <c r="CSU326" s="415">
        <v>1</v>
      </c>
      <c r="CSV326" s="418" t="s">
        <v>774</v>
      </c>
      <c r="CSW326" s="417" t="s">
        <v>784</v>
      </c>
      <c r="CSX326" s="414" t="s">
        <v>61</v>
      </c>
      <c r="CSY326" s="415">
        <v>1</v>
      </c>
      <c r="CSZ326" s="418" t="s">
        <v>774</v>
      </c>
      <c r="CTA326" s="417" t="s">
        <v>784</v>
      </c>
      <c r="CTB326" s="414" t="s">
        <v>61</v>
      </c>
      <c r="CTC326" s="415">
        <v>1</v>
      </c>
      <c r="CTD326" s="418" t="s">
        <v>774</v>
      </c>
      <c r="CTE326" s="417" t="s">
        <v>784</v>
      </c>
      <c r="CTF326" s="414" t="s">
        <v>61</v>
      </c>
      <c r="CTG326" s="415">
        <v>1</v>
      </c>
      <c r="CTH326" s="418" t="s">
        <v>774</v>
      </c>
      <c r="CTI326" s="417" t="s">
        <v>784</v>
      </c>
      <c r="CTJ326" s="414" t="s">
        <v>61</v>
      </c>
      <c r="CTK326" s="415">
        <v>1</v>
      </c>
      <c r="CTL326" s="418" t="s">
        <v>774</v>
      </c>
      <c r="CTM326" s="417" t="s">
        <v>784</v>
      </c>
      <c r="CTN326" s="414" t="s">
        <v>61</v>
      </c>
      <c r="CTO326" s="415">
        <v>1</v>
      </c>
      <c r="CTP326" s="418" t="s">
        <v>774</v>
      </c>
      <c r="CTQ326" s="417" t="s">
        <v>784</v>
      </c>
      <c r="CTR326" s="414" t="s">
        <v>61</v>
      </c>
      <c r="CTS326" s="415">
        <v>1</v>
      </c>
      <c r="CTT326" s="418" t="s">
        <v>774</v>
      </c>
      <c r="CTU326" s="417" t="s">
        <v>784</v>
      </c>
      <c r="CTV326" s="414" t="s">
        <v>61</v>
      </c>
      <c r="CTW326" s="415">
        <v>1</v>
      </c>
      <c r="CTX326" s="418" t="s">
        <v>774</v>
      </c>
      <c r="CTY326" s="417" t="s">
        <v>784</v>
      </c>
      <c r="CTZ326" s="414" t="s">
        <v>61</v>
      </c>
      <c r="CUA326" s="415">
        <v>1</v>
      </c>
      <c r="CUB326" s="418" t="s">
        <v>774</v>
      </c>
      <c r="CUC326" s="417" t="s">
        <v>784</v>
      </c>
      <c r="CUD326" s="414" t="s">
        <v>61</v>
      </c>
      <c r="CUE326" s="415">
        <v>1</v>
      </c>
      <c r="CUF326" s="418" t="s">
        <v>774</v>
      </c>
      <c r="CUG326" s="417" t="s">
        <v>784</v>
      </c>
      <c r="CUH326" s="414" t="s">
        <v>61</v>
      </c>
      <c r="CUI326" s="415">
        <v>1</v>
      </c>
      <c r="CUJ326" s="418" t="s">
        <v>774</v>
      </c>
      <c r="CUK326" s="417" t="s">
        <v>784</v>
      </c>
      <c r="CUL326" s="414" t="s">
        <v>61</v>
      </c>
      <c r="CUM326" s="415">
        <v>1</v>
      </c>
      <c r="CUN326" s="418" t="s">
        <v>774</v>
      </c>
      <c r="CUO326" s="417" t="s">
        <v>784</v>
      </c>
      <c r="CUP326" s="414" t="s">
        <v>61</v>
      </c>
      <c r="CUQ326" s="415">
        <v>1</v>
      </c>
      <c r="CUR326" s="418" t="s">
        <v>774</v>
      </c>
      <c r="CUS326" s="417" t="s">
        <v>784</v>
      </c>
      <c r="CUT326" s="414" t="s">
        <v>61</v>
      </c>
      <c r="CUU326" s="415">
        <v>1</v>
      </c>
      <c r="CUV326" s="418" t="s">
        <v>774</v>
      </c>
      <c r="CUW326" s="417" t="s">
        <v>784</v>
      </c>
      <c r="CUX326" s="414" t="s">
        <v>61</v>
      </c>
      <c r="CUY326" s="415">
        <v>1</v>
      </c>
      <c r="CUZ326" s="418" t="s">
        <v>774</v>
      </c>
      <c r="CVA326" s="417" t="s">
        <v>784</v>
      </c>
      <c r="CVB326" s="414" t="s">
        <v>61</v>
      </c>
      <c r="CVC326" s="415">
        <v>1</v>
      </c>
      <c r="CVD326" s="418" t="s">
        <v>774</v>
      </c>
      <c r="CVE326" s="417" t="s">
        <v>784</v>
      </c>
      <c r="CVF326" s="414" t="s">
        <v>61</v>
      </c>
      <c r="CVG326" s="415">
        <v>1</v>
      </c>
      <c r="CVH326" s="418" t="s">
        <v>774</v>
      </c>
      <c r="CVI326" s="417" t="s">
        <v>784</v>
      </c>
      <c r="CVJ326" s="414" t="s">
        <v>61</v>
      </c>
      <c r="CVK326" s="415">
        <v>1</v>
      </c>
      <c r="CVL326" s="418" t="s">
        <v>774</v>
      </c>
      <c r="CVM326" s="417" t="s">
        <v>784</v>
      </c>
      <c r="CVN326" s="414" t="s">
        <v>61</v>
      </c>
      <c r="CVO326" s="415">
        <v>1</v>
      </c>
      <c r="CVP326" s="418" t="s">
        <v>774</v>
      </c>
      <c r="CVQ326" s="417" t="s">
        <v>784</v>
      </c>
      <c r="CVR326" s="414" t="s">
        <v>61</v>
      </c>
      <c r="CVS326" s="415">
        <v>1</v>
      </c>
      <c r="CVT326" s="418" t="s">
        <v>774</v>
      </c>
      <c r="CVU326" s="417" t="s">
        <v>784</v>
      </c>
      <c r="CVV326" s="414" t="s">
        <v>61</v>
      </c>
      <c r="CVW326" s="415">
        <v>1</v>
      </c>
      <c r="CVX326" s="418" t="s">
        <v>774</v>
      </c>
      <c r="CVY326" s="417" t="s">
        <v>784</v>
      </c>
      <c r="CVZ326" s="414" t="s">
        <v>61</v>
      </c>
      <c r="CWA326" s="415">
        <v>1</v>
      </c>
      <c r="CWB326" s="418" t="s">
        <v>774</v>
      </c>
      <c r="CWC326" s="417" t="s">
        <v>784</v>
      </c>
      <c r="CWD326" s="414" t="s">
        <v>61</v>
      </c>
      <c r="CWE326" s="415">
        <v>1</v>
      </c>
      <c r="CWF326" s="418" t="s">
        <v>774</v>
      </c>
      <c r="CWG326" s="417" t="s">
        <v>784</v>
      </c>
      <c r="CWH326" s="414" t="s">
        <v>61</v>
      </c>
      <c r="CWI326" s="415">
        <v>1</v>
      </c>
      <c r="CWJ326" s="418" t="s">
        <v>774</v>
      </c>
      <c r="CWK326" s="417" t="s">
        <v>784</v>
      </c>
      <c r="CWL326" s="414" t="s">
        <v>61</v>
      </c>
      <c r="CWM326" s="415">
        <v>1</v>
      </c>
      <c r="CWN326" s="418" t="s">
        <v>774</v>
      </c>
      <c r="CWO326" s="417" t="s">
        <v>784</v>
      </c>
      <c r="CWP326" s="414" t="s">
        <v>61</v>
      </c>
      <c r="CWQ326" s="415">
        <v>1</v>
      </c>
      <c r="CWR326" s="418" t="s">
        <v>774</v>
      </c>
      <c r="CWS326" s="417" t="s">
        <v>784</v>
      </c>
      <c r="CWT326" s="414" t="s">
        <v>61</v>
      </c>
      <c r="CWU326" s="415">
        <v>1</v>
      </c>
      <c r="CWV326" s="418" t="s">
        <v>774</v>
      </c>
      <c r="CWW326" s="417" t="s">
        <v>784</v>
      </c>
      <c r="CWX326" s="414" t="s">
        <v>61</v>
      </c>
      <c r="CWY326" s="415">
        <v>1</v>
      </c>
      <c r="CWZ326" s="418" t="s">
        <v>774</v>
      </c>
      <c r="CXA326" s="417" t="s">
        <v>784</v>
      </c>
      <c r="CXB326" s="414" t="s">
        <v>61</v>
      </c>
      <c r="CXC326" s="415">
        <v>1</v>
      </c>
      <c r="CXD326" s="418" t="s">
        <v>774</v>
      </c>
      <c r="CXE326" s="417" t="s">
        <v>784</v>
      </c>
      <c r="CXF326" s="414" t="s">
        <v>61</v>
      </c>
      <c r="CXG326" s="415">
        <v>1</v>
      </c>
      <c r="CXH326" s="418" t="s">
        <v>774</v>
      </c>
      <c r="CXI326" s="417" t="s">
        <v>784</v>
      </c>
      <c r="CXJ326" s="414" t="s">
        <v>61</v>
      </c>
      <c r="CXK326" s="415">
        <v>1</v>
      </c>
      <c r="CXL326" s="418" t="s">
        <v>774</v>
      </c>
      <c r="CXM326" s="417" t="s">
        <v>784</v>
      </c>
      <c r="CXN326" s="414" t="s">
        <v>61</v>
      </c>
      <c r="CXO326" s="415">
        <v>1</v>
      </c>
      <c r="CXP326" s="418" t="s">
        <v>774</v>
      </c>
      <c r="CXQ326" s="417" t="s">
        <v>784</v>
      </c>
      <c r="CXR326" s="414" t="s">
        <v>61</v>
      </c>
      <c r="CXS326" s="415">
        <v>1</v>
      </c>
      <c r="CXT326" s="418" t="s">
        <v>774</v>
      </c>
      <c r="CXU326" s="417" t="s">
        <v>784</v>
      </c>
      <c r="CXV326" s="414" t="s">
        <v>61</v>
      </c>
      <c r="CXW326" s="415">
        <v>1</v>
      </c>
      <c r="CXX326" s="418" t="s">
        <v>774</v>
      </c>
      <c r="CXY326" s="417" t="s">
        <v>784</v>
      </c>
      <c r="CXZ326" s="414" t="s">
        <v>61</v>
      </c>
      <c r="CYA326" s="415">
        <v>1</v>
      </c>
      <c r="CYB326" s="418" t="s">
        <v>774</v>
      </c>
      <c r="CYC326" s="417" t="s">
        <v>784</v>
      </c>
      <c r="CYD326" s="414" t="s">
        <v>61</v>
      </c>
      <c r="CYE326" s="415">
        <v>1</v>
      </c>
      <c r="CYF326" s="418" t="s">
        <v>774</v>
      </c>
      <c r="CYG326" s="417" t="s">
        <v>784</v>
      </c>
      <c r="CYH326" s="414" t="s">
        <v>61</v>
      </c>
      <c r="CYI326" s="415">
        <v>1</v>
      </c>
      <c r="CYJ326" s="418" t="s">
        <v>774</v>
      </c>
      <c r="CYK326" s="417" t="s">
        <v>784</v>
      </c>
      <c r="CYL326" s="414" t="s">
        <v>61</v>
      </c>
      <c r="CYM326" s="415">
        <v>1</v>
      </c>
      <c r="CYN326" s="418" t="s">
        <v>774</v>
      </c>
      <c r="CYO326" s="417" t="s">
        <v>784</v>
      </c>
      <c r="CYP326" s="414" t="s">
        <v>61</v>
      </c>
      <c r="CYQ326" s="415">
        <v>1</v>
      </c>
      <c r="CYR326" s="418" t="s">
        <v>774</v>
      </c>
      <c r="CYS326" s="417" t="s">
        <v>784</v>
      </c>
      <c r="CYT326" s="414" t="s">
        <v>61</v>
      </c>
      <c r="CYU326" s="415">
        <v>1</v>
      </c>
      <c r="CYV326" s="418" t="s">
        <v>774</v>
      </c>
      <c r="CYW326" s="417" t="s">
        <v>784</v>
      </c>
      <c r="CYX326" s="414" t="s">
        <v>61</v>
      </c>
      <c r="CYY326" s="415">
        <v>1</v>
      </c>
      <c r="CYZ326" s="418" t="s">
        <v>774</v>
      </c>
      <c r="CZA326" s="417" t="s">
        <v>784</v>
      </c>
      <c r="CZB326" s="414" t="s">
        <v>61</v>
      </c>
      <c r="CZC326" s="415">
        <v>1</v>
      </c>
      <c r="CZD326" s="418" t="s">
        <v>774</v>
      </c>
      <c r="CZE326" s="417" t="s">
        <v>784</v>
      </c>
      <c r="CZF326" s="414" t="s">
        <v>61</v>
      </c>
      <c r="CZG326" s="415">
        <v>1</v>
      </c>
      <c r="CZH326" s="418" t="s">
        <v>774</v>
      </c>
      <c r="CZI326" s="417" t="s">
        <v>784</v>
      </c>
      <c r="CZJ326" s="414" t="s">
        <v>61</v>
      </c>
      <c r="CZK326" s="415">
        <v>1</v>
      </c>
      <c r="CZL326" s="418" t="s">
        <v>774</v>
      </c>
      <c r="CZM326" s="417" t="s">
        <v>784</v>
      </c>
      <c r="CZN326" s="414" t="s">
        <v>61</v>
      </c>
      <c r="CZO326" s="415">
        <v>1</v>
      </c>
      <c r="CZP326" s="418" t="s">
        <v>774</v>
      </c>
      <c r="CZQ326" s="417" t="s">
        <v>784</v>
      </c>
      <c r="CZR326" s="414" t="s">
        <v>61</v>
      </c>
      <c r="CZS326" s="415">
        <v>1</v>
      </c>
      <c r="CZT326" s="418" t="s">
        <v>774</v>
      </c>
      <c r="CZU326" s="417" t="s">
        <v>784</v>
      </c>
      <c r="CZV326" s="414" t="s">
        <v>61</v>
      </c>
      <c r="CZW326" s="415">
        <v>1</v>
      </c>
      <c r="CZX326" s="418" t="s">
        <v>774</v>
      </c>
      <c r="CZY326" s="417" t="s">
        <v>784</v>
      </c>
      <c r="CZZ326" s="414" t="s">
        <v>61</v>
      </c>
      <c r="DAA326" s="415">
        <v>1</v>
      </c>
      <c r="DAB326" s="418" t="s">
        <v>774</v>
      </c>
      <c r="DAC326" s="417" t="s">
        <v>784</v>
      </c>
      <c r="DAD326" s="414" t="s">
        <v>61</v>
      </c>
      <c r="DAE326" s="415">
        <v>1</v>
      </c>
      <c r="DAF326" s="418" t="s">
        <v>774</v>
      </c>
      <c r="DAG326" s="417" t="s">
        <v>784</v>
      </c>
      <c r="DAH326" s="414" t="s">
        <v>61</v>
      </c>
      <c r="DAI326" s="415">
        <v>1</v>
      </c>
      <c r="DAJ326" s="418" t="s">
        <v>774</v>
      </c>
      <c r="DAK326" s="417" t="s">
        <v>784</v>
      </c>
      <c r="DAL326" s="414" t="s">
        <v>61</v>
      </c>
      <c r="DAM326" s="415">
        <v>1</v>
      </c>
      <c r="DAN326" s="418" t="s">
        <v>774</v>
      </c>
      <c r="DAO326" s="417" t="s">
        <v>784</v>
      </c>
      <c r="DAP326" s="414" t="s">
        <v>61</v>
      </c>
      <c r="DAQ326" s="415">
        <v>1</v>
      </c>
      <c r="DAR326" s="418" t="s">
        <v>774</v>
      </c>
      <c r="DAS326" s="417" t="s">
        <v>784</v>
      </c>
      <c r="DAT326" s="414" t="s">
        <v>61</v>
      </c>
      <c r="DAU326" s="415">
        <v>1</v>
      </c>
      <c r="DAV326" s="418" t="s">
        <v>774</v>
      </c>
      <c r="DAW326" s="417" t="s">
        <v>784</v>
      </c>
      <c r="DAX326" s="414" t="s">
        <v>61</v>
      </c>
      <c r="DAY326" s="415">
        <v>1</v>
      </c>
      <c r="DAZ326" s="418" t="s">
        <v>774</v>
      </c>
      <c r="DBA326" s="417" t="s">
        <v>784</v>
      </c>
      <c r="DBB326" s="414" t="s">
        <v>61</v>
      </c>
      <c r="DBC326" s="415">
        <v>1</v>
      </c>
      <c r="DBD326" s="418" t="s">
        <v>774</v>
      </c>
      <c r="DBE326" s="417" t="s">
        <v>784</v>
      </c>
      <c r="DBF326" s="414" t="s">
        <v>61</v>
      </c>
      <c r="DBG326" s="415">
        <v>1</v>
      </c>
      <c r="DBH326" s="418" t="s">
        <v>774</v>
      </c>
      <c r="DBI326" s="417" t="s">
        <v>784</v>
      </c>
      <c r="DBJ326" s="414" t="s">
        <v>61</v>
      </c>
      <c r="DBK326" s="415">
        <v>1</v>
      </c>
      <c r="DBL326" s="418" t="s">
        <v>774</v>
      </c>
      <c r="DBM326" s="417" t="s">
        <v>784</v>
      </c>
      <c r="DBN326" s="414" t="s">
        <v>61</v>
      </c>
      <c r="DBO326" s="415">
        <v>1</v>
      </c>
      <c r="DBP326" s="418" t="s">
        <v>774</v>
      </c>
      <c r="DBQ326" s="417" t="s">
        <v>784</v>
      </c>
      <c r="DBR326" s="414" t="s">
        <v>61</v>
      </c>
      <c r="DBS326" s="415">
        <v>1</v>
      </c>
      <c r="DBT326" s="418" t="s">
        <v>774</v>
      </c>
      <c r="DBU326" s="417" t="s">
        <v>784</v>
      </c>
      <c r="DBV326" s="414" t="s">
        <v>61</v>
      </c>
      <c r="DBW326" s="415">
        <v>1</v>
      </c>
      <c r="DBX326" s="418" t="s">
        <v>774</v>
      </c>
      <c r="DBY326" s="417" t="s">
        <v>784</v>
      </c>
      <c r="DBZ326" s="414" t="s">
        <v>61</v>
      </c>
      <c r="DCA326" s="415">
        <v>1</v>
      </c>
      <c r="DCB326" s="418" t="s">
        <v>774</v>
      </c>
      <c r="DCC326" s="417" t="s">
        <v>784</v>
      </c>
      <c r="DCD326" s="414" t="s">
        <v>61</v>
      </c>
      <c r="DCE326" s="415">
        <v>1</v>
      </c>
      <c r="DCF326" s="418" t="s">
        <v>774</v>
      </c>
      <c r="DCG326" s="417" t="s">
        <v>784</v>
      </c>
      <c r="DCH326" s="414" t="s">
        <v>61</v>
      </c>
      <c r="DCI326" s="415">
        <v>1</v>
      </c>
      <c r="DCJ326" s="418" t="s">
        <v>774</v>
      </c>
      <c r="DCK326" s="417" t="s">
        <v>784</v>
      </c>
      <c r="DCL326" s="414" t="s">
        <v>61</v>
      </c>
      <c r="DCM326" s="415">
        <v>1</v>
      </c>
      <c r="DCN326" s="418" t="s">
        <v>774</v>
      </c>
      <c r="DCO326" s="417" t="s">
        <v>784</v>
      </c>
      <c r="DCP326" s="414" t="s">
        <v>61</v>
      </c>
      <c r="DCQ326" s="415">
        <v>1</v>
      </c>
      <c r="DCR326" s="418" t="s">
        <v>774</v>
      </c>
      <c r="DCS326" s="417" t="s">
        <v>784</v>
      </c>
      <c r="DCT326" s="414" t="s">
        <v>61</v>
      </c>
      <c r="DCU326" s="415">
        <v>1</v>
      </c>
      <c r="DCV326" s="418" t="s">
        <v>774</v>
      </c>
      <c r="DCW326" s="417" t="s">
        <v>784</v>
      </c>
      <c r="DCX326" s="414" t="s">
        <v>61</v>
      </c>
      <c r="DCY326" s="415">
        <v>1</v>
      </c>
      <c r="DCZ326" s="418" t="s">
        <v>774</v>
      </c>
      <c r="DDA326" s="417" t="s">
        <v>784</v>
      </c>
      <c r="DDB326" s="414" t="s">
        <v>61</v>
      </c>
      <c r="DDC326" s="415">
        <v>1</v>
      </c>
      <c r="DDD326" s="418" t="s">
        <v>774</v>
      </c>
      <c r="DDE326" s="417" t="s">
        <v>784</v>
      </c>
      <c r="DDF326" s="414" t="s">
        <v>61</v>
      </c>
      <c r="DDG326" s="415">
        <v>1</v>
      </c>
      <c r="DDH326" s="418" t="s">
        <v>774</v>
      </c>
      <c r="DDI326" s="417" t="s">
        <v>784</v>
      </c>
      <c r="DDJ326" s="414" t="s">
        <v>61</v>
      </c>
      <c r="DDK326" s="415">
        <v>1</v>
      </c>
      <c r="DDL326" s="418" t="s">
        <v>774</v>
      </c>
      <c r="DDM326" s="417" t="s">
        <v>784</v>
      </c>
      <c r="DDN326" s="414" t="s">
        <v>61</v>
      </c>
      <c r="DDO326" s="415">
        <v>1</v>
      </c>
      <c r="DDP326" s="418" t="s">
        <v>774</v>
      </c>
      <c r="DDQ326" s="417" t="s">
        <v>784</v>
      </c>
      <c r="DDR326" s="414" t="s">
        <v>61</v>
      </c>
      <c r="DDS326" s="415">
        <v>1</v>
      </c>
      <c r="DDT326" s="418" t="s">
        <v>774</v>
      </c>
      <c r="DDU326" s="417" t="s">
        <v>784</v>
      </c>
      <c r="DDV326" s="414" t="s">
        <v>61</v>
      </c>
      <c r="DDW326" s="415">
        <v>1</v>
      </c>
      <c r="DDX326" s="418" t="s">
        <v>774</v>
      </c>
      <c r="DDY326" s="417" t="s">
        <v>784</v>
      </c>
      <c r="DDZ326" s="414" t="s">
        <v>61</v>
      </c>
      <c r="DEA326" s="415">
        <v>1</v>
      </c>
      <c r="DEB326" s="418" t="s">
        <v>774</v>
      </c>
      <c r="DEC326" s="417" t="s">
        <v>784</v>
      </c>
      <c r="DED326" s="414" t="s">
        <v>61</v>
      </c>
      <c r="DEE326" s="415">
        <v>1</v>
      </c>
      <c r="DEF326" s="418" t="s">
        <v>774</v>
      </c>
      <c r="DEG326" s="417" t="s">
        <v>784</v>
      </c>
      <c r="DEH326" s="414" t="s">
        <v>61</v>
      </c>
      <c r="DEI326" s="415">
        <v>1</v>
      </c>
      <c r="DEJ326" s="418" t="s">
        <v>774</v>
      </c>
      <c r="DEK326" s="417" t="s">
        <v>784</v>
      </c>
      <c r="DEL326" s="414" t="s">
        <v>61</v>
      </c>
      <c r="DEM326" s="415">
        <v>1</v>
      </c>
      <c r="DEN326" s="418" t="s">
        <v>774</v>
      </c>
      <c r="DEO326" s="417" t="s">
        <v>784</v>
      </c>
      <c r="DEP326" s="414" t="s">
        <v>61</v>
      </c>
      <c r="DEQ326" s="415">
        <v>1</v>
      </c>
      <c r="DER326" s="418" t="s">
        <v>774</v>
      </c>
      <c r="DES326" s="417" t="s">
        <v>784</v>
      </c>
      <c r="DET326" s="414" t="s">
        <v>61</v>
      </c>
      <c r="DEU326" s="415">
        <v>1</v>
      </c>
      <c r="DEV326" s="418" t="s">
        <v>774</v>
      </c>
      <c r="DEW326" s="417" t="s">
        <v>784</v>
      </c>
      <c r="DEX326" s="414" t="s">
        <v>61</v>
      </c>
      <c r="DEY326" s="415">
        <v>1</v>
      </c>
      <c r="DEZ326" s="418" t="s">
        <v>774</v>
      </c>
      <c r="DFA326" s="417" t="s">
        <v>784</v>
      </c>
      <c r="DFB326" s="414" t="s">
        <v>61</v>
      </c>
      <c r="DFC326" s="415">
        <v>1</v>
      </c>
      <c r="DFD326" s="418" t="s">
        <v>774</v>
      </c>
      <c r="DFE326" s="417" t="s">
        <v>784</v>
      </c>
      <c r="DFF326" s="414" t="s">
        <v>61</v>
      </c>
      <c r="DFG326" s="415">
        <v>1</v>
      </c>
      <c r="DFH326" s="418" t="s">
        <v>774</v>
      </c>
      <c r="DFI326" s="417" t="s">
        <v>784</v>
      </c>
      <c r="DFJ326" s="414" t="s">
        <v>61</v>
      </c>
      <c r="DFK326" s="415">
        <v>1</v>
      </c>
      <c r="DFL326" s="418" t="s">
        <v>774</v>
      </c>
      <c r="DFM326" s="417" t="s">
        <v>784</v>
      </c>
      <c r="DFN326" s="414" t="s">
        <v>61</v>
      </c>
      <c r="DFO326" s="415">
        <v>1</v>
      </c>
      <c r="DFP326" s="418" t="s">
        <v>774</v>
      </c>
      <c r="DFQ326" s="417" t="s">
        <v>784</v>
      </c>
      <c r="DFR326" s="414" t="s">
        <v>61</v>
      </c>
      <c r="DFS326" s="415">
        <v>1</v>
      </c>
      <c r="DFT326" s="418" t="s">
        <v>774</v>
      </c>
      <c r="DFU326" s="417" t="s">
        <v>784</v>
      </c>
      <c r="DFV326" s="414" t="s">
        <v>61</v>
      </c>
      <c r="DFW326" s="415">
        <v>1</v>
      </c>
      <c r="DFX326" s="418" t="s">
        <v>774</v>
      </c>
      <c r="DFY326" s="417" t="s">
        <v>784</v>
      </c>
      <c r="DFZ326" s="414" t="s">
        <v>61</v>
      </c>
      <c r="DGA326" s="415">
        <v>1</v>
      </c>
      <c r="DGB326" s="418" t="s">
        <v>774</v>
      </c>
      <c r="DGC326" s="417" t="s">
        <v>784</v>
      </c>
      <c r="DGD326" s="414" t="s">
        <v>61</v>
      </c>
      <c r="DGE326" s="415">
        <v>1</v>
      </c>
      <c r="DGF326" s="418" t="s">
        <v>774</v>
      </c>
      <c r="DGG326" s="417" t="s">
        <v>784</v>
      </c>
      <c r="DGH326" s="414" t="s">
        <v>61</v>
      </c>
      <c r="DGI326" s="415">
        <v>1</v>
      </c>
      <c r="DGJ326" s="418" t="s">
        <v>774</v>
      </c>
      <c r="DGK326" s="417" t="s">
        <v>784</v>
      </c>
      <c r="DGL326" s="414" t="s">
        <v>61</v>
      </c>
      <c r="DGM326" s="415">
        <v>1</v>
      </c>
      <c r="DGN326" s="418" t="s">
        <v>774</v>
      </c>
      <c r="DGO326" s="417" t="s">
        <v>784</v>
      </c>
      <c r="DGP326" s="414" t="s">
        <v>61</v>
      </c>
      <c r="DGQ326" s="415">
        <v>1</v>
      </c>
      <c r="DGR326" s="418" t="s">
        <v>774</v>
      </c>
      <c r="DGS326" s="417" t="s">
        <v>784</v>
      </c>
      <c r="DGT326" s="414" t="s">
        <v>61</v>
      </c>
      <c r="DGU326" s="415">
        <v>1</v>
      </c>
      <c r="DGV326" s="418" t="s">
        <v>774</v>
      </c>
      <c r="DGW326" s="417" t="s">
        <v>784</v>
      </c>
      <c r="DGX326" s="414" t="s">
        <v>61</v>
      </c>
      <c r="DGY326" s="415">
        <v>1</v>
      </c>
      <c r="DGZ326" s="418" t="s">
        <v>774</v>
      </c>
      <c r="DHA326" s="417" t="s">
        <v>784</v>
      </c>
      <c r="DHB326" s="414" t="s">
        <v>61</v>
      </c>
      <c r="DHC326" s="415">
        <v>1</v>
      </c>
      <c r="DHD326" s="418" t="s">
        <v>774</v>
      </c>
      <c r="DHE326" s="417" t="s">
        <v>784</v>
      </c>
      <c r="DHF326" s="414" t="s">
        <v>61</v>
      </c>
      <c r="DHG326" s="415">
        <v>1</v>
      </c>
      <c r="DHH326" s="418" t="s">
        <v>774</v>
      </c>
      <c r="DHI326" s="417" t="s">
        <v>784</v>
      </c>
      <c r="DHJ326" s="414" t="s">
        <v>61</v>
      </c>
      <c r="DHK326" s="415">
        <v>1</v>
      </c>
      <c r="DHL326" s="418" t="s">
        <v>774</v>
      </c>
      <c r="DHM326" s="417" t="s">
        <v>784</v>
      </c>
      <c r="DHN326" s="414" t="s">
        <v>61</v>
      </c>
      <c r="DHO326" s="415">
        <v>1</v>
      </c>
      <c r="DHP326" s="418" t="s">
        <v>774</v>
      </c>
      <c r="DHQ326" s="417" t="s">
        <v>784</v>
      </c>
      <c r="DHR326" s="414" t="s">
        <v>61</v>
      </c>
      <c r="DHS326" s="415">
        <v>1</v>
      </c>
      <c r="DHT326" s="418" t="s">
        <v>774</v>
      </c>
      <c r="DHU326" s="417" t="s">
        <v>784</v>
      </c>
      <c r="DHV326" s="414" t="s">
        <v>61</v>
      </c>
      <c r="DHW326" s="415">
        <v>1</v>
      </c>
      <c r="DHX326" s="418" t="s">
        <v>774</v>
      </c>
      <c r="DHY326" s="417" t="s">
        <v>784</v>
      </c>
      <c r="DHZ326" s="414" t="s">
        <v>61</v>
      </c>
      <c r="DIA326" s="415">
        <v>1</v>
      </c>
      <c r="DIB326" s="418" t="s">
        <v>774</v>
      </c>
      <c r="DIC326" s="417" t="s">
        <v>784</v>
      </c>
      <c r="DID326" s="414" t="s">
        <v>61</v>
      </c>
      <c r="DIE326" s="415">
        <v>1</v>
      </c>
      <c r="DIF326" s="418" t="s">
        <v>774</v>
      </c>
      <c r="DIG326" s="417" t="s">
        <v>784</v>
      </c>
      <c r="DIH326" s="414" t="s">
        <v>61</v>
      </c>
      <c r="DII326" s="415">
        <v>1</v>
      </c>
      <c r="DIJ326" s="418" t="s">
        <v>774</v>
      </c>
      <c r="DIK326" s="417" t="s">
        <v>784</v>
      </c>
      <c r="DIL326" s="414" t="s">
        <v>61</v>
      </c>
      <c r="DIM326" s="415">
        <v>1</v>
      </c>
      <c r="DIN326" s="418" t="s">
        <v>774</v>
      </c>
      <c r="DIO326" s="417" t="s">
        <v>784</v>
      </c>
      <c r="DIP326" s="414" t="s">
        <v>61</v>
      </c>
      <c r="DIQ326" s="415">
        <v>1</v>
      </c>
      <c r="DIR326" s="418" t="s">
        <v>774</v>
      </c>
      <c r="DIS326" s="417" t="s">
        <v>784</v>
      </c>
      <c r="DIT326" s="414" t="s">
        <v>61</v>
      </c>
      <c r="DIU326" s="415">
        <v>1</v>
      </c>
      <c r="DIV326" s="418" t="s">
        <v>774</v>
      </c>
      <c r="DIW326" s="417" t="s">
        <v>784</v>
      </c>
      <c r="DIX326" s="414" t="s">
        <v>61</v>
      </c>
      <c r="DIY326" s="415">
        <v>1</v>
      </c>
      <c r="DIZ326" s="418" t="s">
        <v>774</v>
      </c>
      <c r="DJA326" s="417" t="s">
        <v>784</v>
      </c>
      <c r="DJB326" s="414" t="s">
        <v>61</v>
      </c>
      <c r="DJC326" s="415">
        <v>1</v>
      </c>
      <c r="DJD326" s="418" t="s">
        <v>774</v>
      </c>
      <c r="DJE326" s="417" t="s">
        <v>784</v>
      </c>
      <c r="DJF326" s="414" t="s">
        <v>61</v>
      </c>
      <c r="DJG326" s="415">
        <v>1</v>
      </c>
      <c r="DJH326" s="418" t="s">
        <v>774</v>
      </c>
      <c r="DJI326" s="417" t="s">
        <v>784</v>
      </c>
      <c r="DJJ326" s="414" t="s">
        <v>61</v>
      </c>
      <c r="DJK326" s="415">
        <v>1</v>
      </c>
      <c r="DJL326" s="418" t="s">
        <v>774</v>
      </c>
      <c r="DJM326" s="417" t="s">
        <v>784</v>
      </c>
      <c r="DJN326" s="414" t="s">
        <v>61</v>
      </c>
      <c r="DJO326" s="415">
        <v>1</v>
      </c>
      <c r="DJP326" s="418" t="s">
        <v>774</v>
      </c>
      <c r="DJQ326" s="417" t="s">
        <v>784</v>
      </c>
      <c r="DJR326" s="414" t="s">
        <v>61</v>
      </c>
      <c r="DJS326" s="415">
        <v>1</v>
      </c>
      <c r="DJT326" s="418" t="s">
        <v>774</v>
      </c>
      <c r="DJU326" s="417" t="s">
        <v>784</v>
      </c>
      <c r="DJV326" s="414" t="s">
        <v>61</v>
      </c>
      <c r="DJW326" s="415">
        <v>1</v>
      </c>
      <c r="DJX326" s="418" t="s">
        <v>774</v>
      </c>
      <c r="DJY326" s="417" t="s">
        <v>784</v>
      </c>
      <c r="DJZ326" s="414" t="s">
        <v>61</v>
      </c>
      <c r="DKA326" s="415">
        <v>1</v>
      </c>
      <c r="DKB326" s="418" t="s">
        <v>774</v>
      </c>
      <c r="DKC326" s="417" t="s">
        <v>784</v>
      </c>
      <c r="DKD326" s="414" t="s">
        <v>61</v>
      </c>
      <c r="DKE326" s="415">
        <v>1</v>
      </c>
      <c r="DKF326" s="418" t="s">
        <v>774</v>
      </c>
      <c r="DKG326" s="417" t="s">
        <v>784</v>
      </c>
      <c r="DKH326" s="414" t="s">
        <v>61</v>
      </c>
      <c r="DKI326" s="415">
        <v>1</v>
      </c>
      <c r="DKJ326" s="418" t="s">
        <v>774</v>
      </c>
      <c r="DKK326" s="417" t="s">
        <v>784</v>
      </c>
      <c r="DKL326" s="414" t="s">
        <v>61</v>
      </c>
      <c r="DKM326" s="415">
        <v>1</v>
      </c>
      <c r="DKN326" s="418" t="s">
        <v>774</v>
      </c>
      <c r="DKO326" s="417" t="s">
        <v>784</v>
      </c>
      <c r="DKP326" s="414" t="s">
        <v>61</v>
      </c>
      <c r="DKQ326" s="415">
        <v>1</v>
      </c>
      <c r="DKR326" s="418" t="s">
        <v>774</v>
      </c>
      <c r="DKS326" s="417" t="s">
        <v>784</v>
      </c>
      <c r="DKT326" s="414" t="s">
        <v>61</v>
      </c>
      <c r="DKU326" s="415">
        <v>1</v>
      </c>
      <c r="DKV326" s="418" t="s">
        <v>774</v>
      </c>
      <c r="DKW326" s="417" t="s">
        <v>784</v>
      </c>
      <c r="DKX326" s="414" t="s">
        <v>61</v>
      </c>
      <c r="DKY326" s="415">
        <v>1</v>
      </c>
      <c r="DKZ326" s="418" t="s">
        <v>774</v>
      </c>
      <c r="DLA326" s="417" t="s">
        <v>784</v>
      </c>
      <c r="DLB326" s="414" t="s">
        <v>61</v>
      </c>
      <c r="DLC326" s="415">
        <v>1</v>
      </c>
      <c r="DLD326" s="418" t="s">
        <v>774</v>
      </c>
      <c r="DLE326" s="417" t="s">
        <v>784</v>
      </c>
      <c r="DLF326" s="414" t="s">
        <v>61</v>
      </c>
      <c r="DLG326" s="415">
        <v>1</v>
      </c>
      <c r="DLH326" s="418" t="s">
        <v>774</v>
      </c>
      <c r="DLI326" s="417" t="s">
        <v>784</v>
      </c>
      <c r="DLJ326" s="414" t="s">
        <v>61</v>
      </c>
      <c r="DLK326" s="415">
        <v>1</v>
      </c>
      <c r="DLL326" s="418" t="s">
        <v>774</v>
      </c>
      <c r="DLM326" s="417" t="s">
        <v>784</v>
      </c>
      <c r="DLN326" s="414" t="s">
        <v>61</v>
      </c>
      <c r="DLO326" s="415">
        <v>1</v>
      </c>
      <c r="DLP326" s="418" t="s">
        <v>774</v>
      </c>
      <c r="DLQ326" s="417" t="s">
        <v>784</v>
      </c>
      <c r="DLR326" s="414" t="s">
        <v>61</v>
      </c>
      <c r="DLS326" s="415">
        <v>1</v>
      </c>
      <c r="DLT326" s="418" t="s">
        <v>774</v>
      </c>
      <c r="DLU326" s="417" t="s">
        <v>784</v>
      </c>
      <c r="DLV326" s="414" t="s">
        <v>61</v>
      </c>
      <c r="DLW326" s="415">
        <v>1</v>
      </c>
      <c r="DLX326" s="418" t="s">
        <v>774</v>
      </c>
      <c r="DLY326" s="417" t="s">
        <v>784</v>
      </c>
      <c r="DLZ326" s="414" t="s">
        <v>61</v>
      </c>
      <c r="DMA326" s="415">
        <v>1</v>
      </c>
      <c r="DMB326" s="418" t="s">
        <v>774</v>
      </c>
      <c r="DMC326" s="417" t="s">
        <v>784</v>
      </c>
      <c r="DMD326" s="414" t="s">
        <v>61</v>
      </c>
      <c r="DME326" s="415">
        <v>1</v>
      </c>
      <c r="DMF326" s="418" t="s">
        <v>774</v>
      </c>
      <c r="DMG326" s="417" t="s">
        <v>784</v>
      </c>
      <c r="DMH326" s="414" t="s">
        <v>61</v>
      </c>
      <c r="DMI326" s="415">
        <v>1</v>
      </c>
      <c r="DMJ326" s="418" t="s">
        <v>774</v>
      </c>
      <c r="DMK326" s="417" t="s">
        <v>784</v>
      </c>
      <c r="DML326" s="414" t="s">
        <v>61</v>
      </c>
      <c r="DMM326" s="415">
        <v>1</v>
      </c>
      <c r="DMN326" s="418" t="s">
        <v>774</v>
      </c>
      <c r="DMO326" s="417" t="s">
        <v>784</v>
      </c>
      <c r="DMP326" s="414" t="s">
        <v>61</v>
      </c>
      <c r="DMQ326" s="415">
        <v>1</v>
      </c>
      <c r="DMR326" s="418" t="s">
        <v>774</v>
      </c>
      <c r="DMS326" s="417" t="s">
        <v>784</v>
      </c>
      <c r="DMT326" s="414" t="s">
        <v>61</v>
      </c>
      <c r="DMU326" s="415">
        <v>1</v>
      </c>
      <c r="DMV326" s="418" t="s">
        <v>774</v>
      </c>
      <c r="DMW326" s="417" t="s">
        <v>784</v>
      </c>
      <c r="DMX326" s="414" t="s">
        <v>61</v>
      </c>
      <c r="DMY326" s="415">
        <v>1</v>
      </c>
      <c r="DMZ326" s="418" t="s">
        <v>774</v>
      </c>
      <c r="DNA326" s="417" t="s">
        <v>784</v>
      </c>
      <c r="DNB326" s="414" t="s">
        <v>61</v>
      </c>
      <c r="DNC326" s="415">
        <v>1</v>
      </c>
      <c r="DND326" s="418" t="s">
        <v>774</v>
      </c>
      <c r="DNE326" s="417" t="s">
        <v>784</v>
      </c>
      <c r="DNF326" s="414" t="s">
        <v>61</v>
      </c>
      <c r="DNG326" s="415">
        <v>1</v>
      </c>
      <c r="DNH326" s="418" t="s">
        <v>774</v>
      </c>
      <c r="DNI326" s="417" t="s">
        <v>784</v>
      </c>
      <c r="DNJ326" s="414" t="s">
        <v>61</v>
      </c>
      <c r="DNK326" s="415">
        <v>1</v>
      </c>
      <c r="DNL326" s="418" t="s">
        <v>774</v>
      </c>
      <c r="DNM326" s="417" t="s">
        <v>784</v>
      </c>
      <c r="DNN326" s="414" t="s">
        <v>61</v>
      </c>
      <c r="DNO326" s="415">
        <v>1</v>
      </c>
      <c r="DNP326" s="418" t="s">
        <v>774</v>
      </c>
      <c r="DNQ326" s="417" t="s">
        <v>784</v>
      </c>
      <c r="DNR326" s="414" t="s">
        <v>61</v>
      </c>
      <c r="DNS326" s="415">
        <v>1</v>
      </c>
      <c r="DNT326" s="418" t="s">
        <v>774</v>
      </c>
      <c r="DNU326" s="417" t="s">
        <v>784</v>
      </c>
      <c r="DNV326" s="414" t="s">
        <v>61</v>
      </c>
      <c r="DNW326" s="415">
        <v>1</v>
      </c>
      <c r="DNX326" s="418" t="s">
        <v>774</v>
      </c>
      <c r="DNY326" s="417" t="s">
        <v>784</v>
      </c>
      <c r="DNZ326" s="414" t="s">
        <v>61</v>
      </c>
      <c r="DOA326" s="415">
        <v>1</v>
      </c>
      <c r="DOB326" s="418" t="s">
        <v>774</v>
      </c>
      <c r="DOC326" s="417" t="s">
        <v>784</v>
      </c>
      <c r="DOD326" s="414" t="s">
        <v>61</v>
      </c>
      <c r="DOE326" s="415">
        <v>1</v>
      </c>
      <c r="DOF326" s="418" t="s">
        <v>774</v>
      </c>
      <c r="DOG326" s="417" t="s">
        <v>784</v>
      </c>
      <c r="DOH326" s="414" t="s">
        <v>61</v>
      </c>
      <c r="DOI326" s="415">
        <v>1</v>
      </c>
      <c r="DOJ326" s="418" t="s">
        <v>774</v>
      </c>
      <c r="DOK326" s="417" t="s">
        <v>784</v>
      </c>
      <c r="DOL326" s="414" t="s">
        <v>61</v>
      </c>
      <c r="DOM326" s="415">
        <v>1</v>
      </c>
      <c r="DON326" s="418" t="s">
        <v>774</v>
      </c>
      <c r="DOO326" s="417" t="s">
        <v>784</v>
      </c>
      <c r="DOP326" s="414" t="s">
        <v>61</v>
      </c>
      <c r="DOQ326" s="415">
        <v>1</v>
      </c>
      <c r="DOR326" s="418" t="s">
        <v>774</v>
      </c>
      <c r="DOS326" s="417" t="s">
        <v>784</v>
      </c>
      <c r="DOT326" s="414" t="s">
        <v>61</v>
      </c>
      <c r="DOU326" s="415">
        <v>1</v>
      </c>
      <c r="DOV326" s="418" t="s">
        <v>774</v>
      </c>
      <c r="DOW326" s="417" t="s">
        <v>784</v>
      </c>
      <c r="DOX326" s="414" t="s">
        <v>61</v>
      </c>
      <c r="DOY326" s="415">
        <v>1</v>
      </c>
      <c r="DOZ326" s="418" t="s">
        <v>774</v>
      </c>
      <c r="DPA326" s="417" t="s">
        <v>784</v>
      </c>
      <c r="DPB326" s="414" t="s">
        <v>61</v>
      </c>
      <c r="DPC326" s="415">
        <v>1</v>
      </c>
      <c r="DPD326" s="418" t="s">
        <v>774</v>
      </c>
      <c r="DPE326" s="417" t="s">
        <v>784</v>
      </c>
      <c r="DPF326" s="414" t="s">
        <v>61</v>
      </c>
      <c r="DPG326" s="415">
        <v>1</v>
      </c>
      <c r="DPH326" s="418" t="s">
        <v>774</v>
      </c>
      <c r="DPI326" s="417" t="s">
        <v>784</v>
      </c>
      <c r="DPJ326" s="414" t="s">
        <v>61</v>
      </c>
      <c r="DPK326" s="415">
        <v>1</v>
      </c>
      <c r="DPL326" s="418" t="s">
        <v>774</v>
      </c>
      <c r="DPM326" s="417" t="s">
        <v>784</v>
      </c>
      <c r="DPN326" s="414" t="s">
        <v>61</v>
      </c>
      <c r="DPO326" s="415">
        <v>1</v>
      </c>
      <c r="DPP326" s="418" t="s">
        <v>774</v>
      </c>
      <c r="DPQ326" s="417" t="s">
        <v>784</v>
      </c>
      <c r="DPR326" s="414" t="s">
        <v>61</v>
      </c>
      <c r="DPS326" s="415">
        <v>1</v>
      </c>
      <c r="DPT326" s="418" t="s">
        <v>774</v>
      </c>
      <c r="DPU326" s="417" t="s">
        <v>784</v>
      </c>
      <c r="DPV326" s="414" t="s">
        <v>61</v>
      </c>
      <c r="DPW326" s="415">
        <v>1</v>
      </c>
      <c r="DPX326" s="418" t="s">
        <v>774</v>
      </c>
      <c r="DPY326" s="417" t="s">
        <v>784</v>
      </c>
      <c r="DPZ326" s="414" t="s">
        <v>61</v>
      </c>
      <c r="DQA326" s="415">
        <v>1</v>
      </c>
      <c r="DQB326" s="418" t="s">
        <v>774</v>
      </c>
      <c r="DQC326" s="417" t="s">
        <v>784</v>
      </c>
      <c r="DQD326" s="414" t="s">
        <v>61</v>
      </c>
      <c r="DQE326" s="415">
        <v>1</v>
      </c>
      <c r="DQF326" s="418" t="s">
        <v>774</v>
      </c>
      <c r="DQG326" s="417" t="s">
        <v>784</v>
      </c>
      <c r="DQH326" s="414" t="s">
        <v>61</v>
      </c>
      <c r="DQI326" s="415">
        <v>1</v>
      </c>
      <c r="DQJ326" s="418" t="s">
        <v>774</v>
      </c>
      <c r="DQK326" s="417" t="s">
        <v>784</v>
      </c>
      <c r="DQL326" s="414" t="s">
        <v>61</v>
      </c>
      <c r="DQM326" s="415">
        <v>1</v>
      </c>
      <c r="DQN326" s="418" t="s">
        <v>774</v>
      </c>
      <c r="DQO326" s="417" t="s">
        <v>784</v>
      </c>
      <c r="DQP326" s="414" t="s">
        <v>61</v>
      </c>
      <c r="DQQ326" s="415">
        <v>1</v>
      </c>
      <c r="DQR326" s="418" t="s">
        <v>774</v>
      </c>
      <c r="DQS326" s="417" t="s">
        <v>784</v>
      </c>
      <c r="DQT326" s="414" t="s">
        <v>61</v>
      </c>
      <c r="DQU326" s="415">
        <v>1</v>
      </c>
      <c r="DQV326" s="418" t="s">
        <v>774</v>
      </c>
      <c r="DQW326" s="417" t="s">
        <v>784</v>
      </c>
      <c r="DQX326" s="414" t="s">
        <v>61</v>
      </c>
      <c r="DQY326" s="415">
        <v>1</v>
      </c>
      <c r="DQZ326" s="418" t="s">
        <v>774</v>
      </c>
      <c r="DRA326" s="417" t="s">
        <v>784</v>
      </c>
      <c r="DRB326" s="414" t="s">
        <v>61</v>
      </c>
      <c r="DRC326" s="415">
        <v>1</v>
      </c>
      <c r="DRD326" s="418" t="s">
        <v>774</v>
      </c>
      <c r="DRE326" s="417" t="s">
        <v>784</v>
      </c>
      <c r="DRF326" s="414" t="s">
        <v>61</v>
      </c>
      <c r="DRG326" s="415">
        <v>1</v>
      </c>
      <c r="DRH326" s="418" t="s">
        <v>774</v>
      </c>
      <c r="DRI326" s="417" t="s">
        <v>784</v>
      </c>
      <c r="DRJ326" s="414" t="s">
        <v>61</v>
      </c>
      <c r="DRK326" s="415">
        <v>1</v>
      </c>
      <c r="DRL326" s="418" t="s">
        <v>774</v>
      </c>
      <c r="DRM326" s="417" t="s">
        <v>784</v>
      </c>
      <c r="DRN326" s="414" t="s">
        <v>61</v>
      </c>
      <c r="DRO326" s="415">
        <v>1</v>
      </c>
      <c r="DRP326" s="418" t="s">
        <v>774</v>
      </c>
      <c r="DRQ326" s="417" t="s">
        <v>784</v>
      </c>
      <c r="DRR326" s="414" t="s">
        <v>61</v>
      </c>
      <c r="DRS326" s="415">
        <v>1</v>
      </c>
      <c r="DRT326" s="418" t="s">
        <v>774</v>
      </c>
      <c r="DRU326" s="417" t="s">
        <v>784</v>
      </c>
      <c r="DRV326" s="414" t="s">
        <v>61</v>
      </c>
      <c r="DRW326" s="415">
        <v>1</v>
      </c>
      <c r="DRX326" s="418" t="s">
        <v>774</v>
      </c>
      <c r="DRY326" s="417" t="s">
        <v>784</v>
      </c>
      <c r="DRZ326" s="414" t="s">
        <v>61</v>
      </c>
      <c r="DSA326" s="415">
        <v>1</v>
      </c>
      <c r="DSB326" s="418" t="s">
        <v>774</v>
      </c>
      <c r="DSC326" s="417" t="s">
        <v>784</v>
      </c>
      <c r="DSD326" s="414" t="s">
        <v>61</v>
      </c>
      <c r="DSE326" s="415">
        <v>1</v>
      </c>
      <c r="DSF326" s="418" t="s">
        <v>774</v>
      </c>
      <c r="DSG326" s="417" t="s">
        <v>784</v>
      </c>
      <c r="DSH326" s="414" t="s">
        <v>61</v>
      </c>
      <c r="DSI326" s="415">
        <v>1</v>
      </c>
      <c r="DSJ326" s="418" t="s">
        <v>774</v>
      </c>
      <c r="DSK326" s="417" t="s">
        <v>784</v>
      </c>
      <c r="DSL326" s="414" t="s">
        <v>61</v>
      </c>
      <c r="DSM326" s="415">
        <v>1</v>
      </c>
      <c r="DSN326" s="418" t="s">
        <v>774</v>
      </c>
      <c r="DSO326" s="417" t="s">
        <v>784</v>
      </c>
      <c r="DSP326" s="414" t="s">
        <v>61</v>
      </c>
      <c r="DSQ326" s="415">
        <v>1</v>
      </c>
      <c r="DSR326" s="418" t="s">
        <v>774</v>
      </c>
      <c r="DSS326" s="417" t="s">
        <v>784</v>
      </c>
      <c r="DST326" s="414" t="s">
        <v>61</v>
      </c>
      <c r="DSU326" s="415">
        <v>1</v>
      </c>
      <c r="DSV326" s="418" t="s">
        <v>774</v>
      </c>
      <c r="DSW326" s="417" t="s">
        <v>784</v>
      </c>
      <c r="DSX326" s="414" t="s">
        <v>61</v>
      </c>
      <c r="DSY326" s="415">
        <v>1</v>
      </c>
      <c r="DSZ326" s="418" t="s">
        <v>774</v>
      </c>
      <c r="DTA326" s="417" t="s">
        <v>784</v>
      </c>
      <c r="DTB326" s="414" t="s">
        <v>61</v>
      </c>
      <c r="DTC326" s="415">
        <v>1</v>
      </c>
      <c r="DTD326" s="418" t="s">
        <v>774</v>
      </c>
      <c r="DTE326" s="417" t="s">
        <v>784</v>
      </c>
      <c r="DTF326" s="414" t="s">
        <v>61</v>
      </c>
      <c r="DTG326" s="415">
        <v>1</v>
      </c>
      <c r="DTH326" s="418" t="s">
        <v>774</v>
      </c>
      <c r="DTI326" s="417" t="s">
        <v>784</v>
      </c>
      <c r="DTJ326" s="414" t="s">
        <v>61</v>
      </c>
      <c r="DTK326" s="415">
        <v>1</v>
      </c>
      <c r="DTL326" s="418" t="s">
        <v>774</v>
      </c>
      <c r="DTM326" s="417" t="s">
        <v>784</v>
      </c>
      <c r="DTN326" s="414" t="s">
        <v>61</v>
      </c>
      <c r="DTO326" s="415">
        <v>1</v>
      </c>
      <c r="DTP326" s="418" t="s">
        <v>774</v>
      </c>
      <c r="DTQ326" s="417" t="s">
        <v>784</v>
      </c>
      <c r="DTR326" s="414" t="s">
        <v>61</v>
      </c>
      <c r="DTS326" s="415">
        <v>1</v>
      </c>
      <c r="DTT326" s="418" t="s">
        <v>774</v>
      </c>
      <c r="DTU326" s="417" t="s">
        <v>784</v>
      </c>
      <c r="DTV326" s="414" t="s">
        <v>61</v>
      </c>
      <c r="DTW326" s="415">
        <v>1</v>
      </c>
      <c r="DTX326" s="418" t="s">
        <v>774</v>
      </c>
      <c r="DTY326" s="417" t="s">
        <v>784</v>
      </c>
      <c r="DTZ326" s="414" t="s">
        <v>61</v>
      </c>
      <c r="DUA326" s="415">
        <v>1</v>
      </c>
      <c r="DUB326" s="418" t="s">
        <v>774</v>
      </c>
      <c r="DUC326" s="417" t="s">
        <v>784</v>
      </c>
      <c r="DUD326" s="414" t="s">
        <v>61</v>
      </c>
      <c r="DUE326" s="415">
        <v>1</v>
      </c>
      <c r="DUF326" s="418" t="s">
        <v>774</v>
      </c>
      <c r="DUG326" s="417" t="s">
        <v>784</v>
      </c>
      <c r="DUH326" s="414" t="s">
        <v>61</v>
      </c>
      <c r="DUI326" s="415">
        <v>1</v>
      </c>
      <c r="DUJ326" s="418" t="s">
        <v>774</v>
      </c>
      <c r="DUK326" s="417" t="s">
        <v>784</v>
      </c>
      <c r="DUL326" s="414" t="s">
        <v>61</v>
      </c>
      <c r="DUM326" s="415">
        <v>1</v>
      </c>
      <c r="DUN326" s="418" t="s">
        <v>774</v>
      </c>
      <c r="DUO326" s="417" t="s">
        <v>784</v>
      </c>
      <c r="DUP326" s="414" t="s">
        <v>61</v>
      </c>
      <c r="DUQ326" s="415">
        <v>1</v>
      </c>
      <c r="DUR326" s="418" t="s">
        <v>774</v>
      </c>
      <c r="DUS326" s="417" t="s">
        <v>784</v>
      </c>
      <c r="DUT326" s="414" t="s">
        <v>61</v>
      </c>
      <c r="DUU326" s="415">
        <v>1</v>
      </c>
      <c r="DUV326" s="418" t="s">
        <v>774</v>
      </c>
      <c r="DUW326" s="417" t="s">
        <v>784</v>
      </c>
      <c r="DUX326" s="414" t="s">
        <v>61</v>
      </c>
      <c r="DUY326" s="415">
        <v>1</v>
      </c>
      <c r="DUZ326" s="418" t="s">
        <v>774</v>
      </c>
      <c r="DVA326" s="417" t="s">
        <v>784</v>
      </c>
      <c r="DVB326" s="414" t="s">
        <v>61</v>
      </c>
      <c r="DVC326" s="415">
        <v>1</v>
      </c>
      <c r="DVD326" s="418" t="s">
        <v>774</v>
      </c>
      <c r="DVE326" s="417" t="s">
        <v>784</v>
      </c>
      <c r="DVF326" s="414" t="s">
        <v>61</v>
      </c>
      <c r="DVG326" s="415">
        <v>1</v>
      </c>
      <c r="DVH326" s="418" t="s">
        <v>774</v>
      </c>
      <c r="DVI326" s="417" t="s">
        <v>784</v>
      </c>
      <c r="DVJ326" s="414" t="s">
        <v>61</v>
      </c>
      <c r="DVK326" s="415">
        <v>1</v>
      </c>
      <c r="DVL326" s="418" t="s">
        <v>774</v>
      </c>
      <c r="DVM326" s="417" t="s">
        <v>784</v>
      </c>
      <c r="DVN326" s="414" t="s">
        <v>61</v>
      </c>
      <c r="DVO326" s="415">
        <v>1</v>
      </c>
      <c r="DVP326" s="418" t="s">
        <v>774</v>
      </c>
      <c r="DVQ326" s="417" t="s">
        <v>784</v>
      </c>
      <c r="DVR326" s="414" t="s">
        <v>61</v>
      </c>
      <c r="DVS326" s="415">
        <v>1</v>
      </c>
      <c r="DVT326" s="418" t="s">
        <v>774</v>
      </c>
      <c r="DVU326" s="417" t="s">
        <v>784</v>
      </c>
      <c r="DVV326" s="414" t="s">
        <v>61</v>
      </c>
      <c r="DVW326" s="415">
        <v>1</v>
      </c>
      <c r="DVX326" s="418" t="s">
        <v>774</v>
      </c>
      <c r="DVY326" s="417" t="s">
        <v>784</v>
      </c>
      <c r="DVZ326" s="414" t="s">
        <v>61</v>
      </c>
      <c r="DWA326" s="415">
        <v>1</v>
      </c>
      <c r="DWB326" s="418" t="s">
        <v>774</v>
      </c>
      <c r="DWC326" s="417" t="s">
        <v>784</v>
      </c>
      <c r="DWD326" s="414" t="s">
        <v>61</v>
      </c>
      <c r="DWE326" s="415">
        <v>1</v>
      </c>
      <c r="DWF326" s="418" t="s">
        <v>774</v>
      </c>
      <c r="DWG326" s="417" t="s">
        <v>784</v>
      </c>
      <c r="DWH326" s="414" t="s">
        <v>61</v>
      </c>
      <c r="DWI326" s="415">
        <v>1</v>
      </c>
      <c r="DWJ326" s="418" t="s">
        <v>774</v>
      </c>
      <c r="DWK326" s="417" t="s">
        <v>784</v>
      </c>
      <c r="DWL326" s="414" t="s">
        <v>61</v>
      </c>
      <c r="DWM326" s="415">
        <v>1</v>
      </c>
      <c r="DWN326" s="418" t="s">
        <v>774</v>
      </c>
      <c r="DWO326" s="417" t="s">
        <v>784</v>
      </c>
      <c r="DWP326" s="414" t="s">
        <v>61</v>
      </c>
      <c r="DWQ326" s="415">
        <v>1</v>
      </c>
      <c r="DWR326" s="418" t="s">
        <v>774</v>
      </c>
      <c r="DWS326" s="417" t="s">
        <v>784</v>
      </c>
      <c r="DWT326" s="414" t="s">
        <v>61</v>
      </c>
      <c r="DWU326" s="415">
        <v>1</v>
      </c>
      <c r="DWV326" s="418" t="s">
        <v>774</v>
      </c>
      <c r="DWW326" s="417" t="s">
        <v>784</v>
      </c>
      <c r="DWX326" s="414" t="s">
        <v>61</v>
      </c>
      <c r="DWY326" s="415">
        <v>1</v>
      </c>
      <c r="DWZ326" s="418" t="s">
        <v>774</v>
      </c>
      <c r="DXA326" s="417" t="s">
        <v>784</v>
      </c>
      <c r="DXB326" s="414" t="s">
        <v>61</v>
      </c>
      <c r="DXC326" s="415">
        <v>1</v>
      </c>
      <c r="DXD326" s="418" t="s">
        <v>774</v>
      </c>
      <c r="DXE326" s="417" t="s">
        <v>784</v>
      </c>
      <c r="DXF326" s="414" t="s">
        <v>61</v>
      </c>
      <c r="DXG326" s="415">
        <v>1</v>
      </c>
      <c r="DXH326" s="418" t="s">
        <v>774</v>
      </c>
      <c r="DXI326" s="417" t="s">
        <v>784</v>
      </c>
      <c r="DXJ326" s="414" t="s">
        <v>61</v>
      </c>
      <c r="DXK326" s="415">
        <v>1</v>
      </c>
      <c r="DXL326" s="418" t="s">
        <v>774</v>
      </c>
      <c r="DXM326" s="417" t="s">
        <v>784</v>
      </c>
      <c r="DXN326" s="414" t="s">
        <v>61</v>
      </c>
      <c r="DXO326" s="415">
        <v>1</v>
      </c>
      <c r="DXP326" s="418" t="s">
        <v>774</v>
      </c>
      <c r="DXQ326" s="417" t="s">
        <v>784</v>
      </c>
      <c r="DXR326" s="414" t="s">
        <v>61</v>
      </c>
      <c r="DXS326" s="415">
        <v>1</v>
      </c>
      <c r="DXT326" s="418" t="s">
        <v>774</v>
      </c>
      <c r="DXU326" s="417" t="s">
        <v>784</v>
      </c>
      <c r="DXV326" s="414" t="s">
        <v>61</v>
      </c>
      <c r="DXW326" s="415">
        <v>1</v>
      </c>
      <c r="DXX326" s="418" t="s">
        <v>774</v>
      </c>
      <c r="DXY326" s="417" t="s">
        <v>784</v>
      </c>
      <c r="DXZ326" s="414" t="s">
        <v>61</v>
      </c>
      <c r="DYA326" s="415">
        <v>1</v>
      </c>
      <c r="DYB326" s="418" t="s">
        <v>774</v>
      </c>
      <c r="DYC326" s="417" t="s">
        <v>784</v>
      </c>
      <c r="DYD326" s="414" t="s">
        <v>61</v>
      </c>
      <c r="DYE326" s="415">
        <v>1</v>
      </c>
      <c r="DYF326" s="418" t="s">
        <v>774</v>
      </c>
      <c r="DYG326" s="417" t="s">
        <v>784</v>
      </c>
      <c r="DYH326" s="414" t="s">
        <v>61</v>
      </c>
      <c r="DYI326" s="415">
        <v>1</v>
      </c>
      <c r="DYJ326" s="418" t="s">
        <v>774</v>
      </c>
      <c r="DYK326" s="417" t="s">
        <v>784</v>
      </c>
      <c r="DYL326" s="414" t="s">
        <v>61</v>
      </c>
      <c r="DYM326" s="415">
        <v>1</v>
      </c>
      <c r="DYN326" s="418" t="s">
        <v>774</v>
      </c>
      <c r="DYO326" s="417" t="s">
        <v>784</v>
      </c>
      <c r="DYP326" s="414" t="s">
        <v>61</v>
      </c>
      <c r="DYQ326" s="415">
        <v>1</v>
      </c>
      <c r="DYR326" s="418" t="s">
        <v>774</v>
      </c>
      <c r="DYS326" s="417" t="s">
        <v>784</v>
      </c>
      <c r="DYT326" s="414" t="s">
        <v>61</v>
      </c>
      <c r="DYU326" s="415">
        <v>1</v>
      </c>
      <c r="DYV326" s="418" t="s">
        <v>774</v>
      </c>
      <c r="DYW326" s="417" t="s">
        <v>784</v>
      </c>
      <c r="DYX326" s="414" t="s">
        <v>61</v>
      </c>
      <c r="DYY326" s="415">
        <v>1</v>
      </c>
      <c r="DYZ326" s="418" t="s">
        <v>774</v>
      </c>
      <c r="DZA326" s="417" t="s">
        <v>784</v>
      </c>
      <c r="DZB326" s="414" t="s">
        <v>61</v>
      </c>
      <c r="DZC326" s="415">
        <v>1</v>
      </c>
      <c r="DZD326" s="418" t="s">
        <v>774</v>
      </c>
      <c r="DZE326" s="417" t="s">
        <v>784</v>
      </c>
      <c r="DZF326" s="414" t="s">
        <v>61</v>
      </c>
      <c r="DZG326" s="415">
        <v>1</v>
      </c>
      <c r="DZH326" s="418" t="s">
        <v>774</v>
      </c>
      <c r="DZI326" s="417" t="s">
        <v>784</v>
      </c>
      <c r="DZJ326" s="414" t="s">
        <v>61</v>
      </c>
      <c r="DZK326" s="415">
        <v>1</v>
      </c>
      <c r="DZL326" s="418" t="s">
        <v>774</v>
      </c>
      <c r="DZM326" s="417" t="s">
        <v>784</v>
      </c>
      <c r="DZN326" s="414" t="s">
        <v>61</v>
      </c>
      <c r="DZO326" s="415">
        <v>1</v>
      </c>
      <c r="DZP326" s="418" t="s">
        <v>774</v>
      </c>
      <c r="DZQ326" s="417" t="s">
        <v>784</v>
      </c>
      <c r="DZR326" s="414" t="s">
        <v>61</v>
      </c>
      <c r="DZS326" s="415">
        <v>1</v>
      </c>
      <c r="DZT326" s="418" t="s">
        <v>774</v>
      </c>
      <c r="DZU326" s="417" t="s">
        <v>784</v>
      </c>
      <c r="DZV326" s="414" t="s">
        <v>61</v>
      </c>
      <c r="DZW326" s="415">
        <v>1</v>
      </c>
      <c r="DZX326" s="418" t="s">
        <v>774</v>
      </c>
      <c r="DZY326" s="417" t="s">
        <v>784</v>
      </c>
      <c r="DZZ326" s="414" t="s">
        <v>61</v>
      </c>
      <c r="EAA326" s="415">
        <v>1</v>
      </c>
      <c r="EAB326" s="418" t="s">
        <v>774</v>
      </c>
      <c r="EAC326" s="417" t="s">
        <v>784</v>
      </c>
      <c r="EAD326" s="414" t="s">
        <v>61</v>
      </c>
      <c r="EAE326" s="415">
        <v>1</v>
      </c>
      <c r="EAF326" s="418" t="s">
        <v>774</v>
      </c>
      <c r="EAG326" s="417" t="s">
        <v>784</v>
      </c>
      <c r="EAH326" s="414" t="s">
        <v>61</v>
      </c>
      <c r="EAI326" s="415">
        <v>1</v>
      </c>
      <c r="EAJ326" s="418" t="s">
        <v>774</v>
      </c>
      <c r="EAK326" s="417" t="s">
        <v>784</v>
      </c>
      <c r="EAL326" s="414" t="s">
        <v>61</v>
      </c>
      <c r="EAM326" s="415">
        <v>1</v>
      </c>
      <c r="EAN326" s="418" t="s">
        <v>774</v>
      </c>
      <c r="EAO326" s="417" t="s">
        <v>784</v>
      </c>
      <c r="EAP326" s="414" t="s">
        <v>61</v>
      </c>
      <c r="EAQ326" s="415">
        <v>1</v>
      </c>
      <c r="EAR326" s="418" t="s">
        <v>774</v>
      </c>
      <c r="EAS326" s="417" t="s">
        <v>784</v>
      </c>
      <c r="EAT326" s="414" t="s">
        <v>61</v>
      </c>
      <c r="EAU326" s="415">
        <v>1</v>
      </c>
      <c r="EAV326" s="418" t="s">
        <v>774</v>
      </c>
      <c r="EAW326" s="417" t="s">
        <v>784</v>
      </c>
      <c r="EAX326" s="414" t="s">
        <v>61</v>
      </c>
      <c r="EAY326" s="415">
        <v>1</v>
      </c>
      <c r="EAZ326" s="418" t="s">
        <v>774</v>
      </c>
      <c r="EBA326" s="417" t="s">
        <v>784</v>
      </c>
      <c r="EBB326" s="414" t="s">
        <v>61</v>
      </c>
      <c r="EBC326" s="415">
        <v>1</v>
      </c>
      <c r="EBD326" s="418" t="s">
        <v>774</v>
      </c>
      <c r="EBE326" s="417" t="s">
        <v>784</v>
      </c>
      <c r="EBF326" s="414" t="s">
        <v>61</v>
      </c>
      <c r="EBG326" s="415">
        <v>1</v>
      </c>
      <c r="EBH326" s="418" t="s">
        <v>774</v>
      </c>
      <c r="EBI326" s="417" t="s">
        <v>784</v>
      </c>
      <c r="EBJ326" s="414" t="s">
        <v>61</v>
      </c>
      <c r="EBK326" s="415">
        <v>1</v>
      </c>
      <c r="EBL326" s="418" t="s">
        <v>774</v>
      </c>
      <c r="EBM326" s="417" t="s">
        <v>784</v>
      </c>
      <c r="EBN326" s="414" t="s">
        <v>61</v>
      </c>
      <c r="EBO326" s="415">
        <v>1</v>
      </c>
      <c r="EBP326" s="418" t="s">
        <v>774</v>
      </c>
      <c r="EBQ326" s="417" t="s">
        <v>784</v>
      </c>
      <c r="EBR326" s="414" t="s">
        <v>61</v>
      </c>
      <c r="EBS326" s="415">
        <v>1</v>
      </c>
      <c r="EBT326" s="418" t="s">
        <v>774</v>
      </c>
      <c r="EBU326" s="417" t="s">
        <v>784</v>
      </c>
      <c r="EBV326" s="414" t="s">
        <v>61</v>
      </c>
      <c r="EBW326" s="415">
        <v>1</v>
      </c>
      <c r="EBX326" s="418" t="s">
        <v>774</v>
      </c>
      <c r="EBY326" s="417" t="s">
        <v>784</v>
      </c>
      <c r="EBZ326" s="414" t="s">
        <v>61</v>
      </c>
      <c r="ECA326" s="415">
        <v>1</v>
      </c>
      <c r="ECB326" s="418" t="s">
        <v>774</v>
      </c>
      <c r="ECC326" s="417" t="s">
        <v>784</v>
      </c>
      <c r="ECD326" s="414" t="s">
        <v>61</v>
      </c>
      <c r="ECE326" s="415">
        <v>1</v>
      </c>
      <c r="ECF326" s="418" t="s">
        <v>774</v>
      </c>
      <c r="ECG326" s="417" t="s">
        <v>784</v>
      </c>
      <c r="ECH326" s="414" t="s">
        <v>61</v>
      </c>
      <c r="ECI326" s="415">
        <v>1</v>
      </c>
      <c r="ECJ326" s="418" t="s">
        <v>774</v>
      </c>
      <c r="ECK326" s="417" t="s">
        <v>784</v>
      </c>
      <c r="ECL326" s="414" t="s">
        <v>61</v>
      </c>
      <c r="ECM326" s="415">
        <v>1</v>
      </c>
      <c r="ECN326" s="418" t="s">
        <v>774</v>
      </c>
      <c r="ECO326" s="417" t="s">
        <v>784</v>
      </c>
      <c r="ECP326" s="414" t="s">
        <v>61</v>
      </c>
      <c r="ECQ326" s="415">
        <v>1</v>
      </c>
      <c r="ECR326" s="418" t="s">
        <v>774</v>
      </c>
      <c r="ECS326" s="417" t="s">
        <v>784</v>
      </c>
      <c r="ECT326" s="414" t="s">
        <v>61</v>
      </c>
      <c r="ECU326" s="415">
        <v>1</v>
      </c>
      <c r="ECV326" s="418" t="s">
        <v>774</v>
      </c>
      <c r="ECW326" s="417" t="s">
        <v>784</v>
      </c>
      <c r="ECX326" s="414" t="s">
        <v>61</v>
      </c>
      <c r="ECY326" s="415">
        <v>1</v>
      </c>
      <c r="ECZ326" s="418" t="s">
        <v>774</v>
      </c>
      <c r="EDA326" s="417" t="s">
        <v>784</v>
      </c>
      <c r="EDB326" s="414" t="s">
        <v>61</v>
      </c>
      <c r="EDC326" s="415">
        <v>1</v>
      </c>
      <c r="EDD326" s="418" t="s">
        <v>774</v>
      </c>
      <c r="EDE326" s="417" t="s">
        <v>784</v>
      </c>
      <c r="EDF326" s="414" t="s">
        <v>61</v>
      </c>
      <c r="EDG326" s="415">
        <v>1</v>
      </c>
      <c r="EDH326" s="418" t="s">
        <v>774</v>
      </c>
      <c r="EDI326" s="417" t="s">
        <v>784</v>
      </c>
      <c r="EDJ326" s="414" t="s">
        <v>61</v>
      </c>
      <c r="EDK326" s="415">
        <v>1</v>
      </c>
      <c r="EDL326" s="418" t="s">
        <v>774</v>
      </c>
      <c r="EDM326" s="417" t="s">
        <v>784</v>
      </c>
      <c r="EDN326" s="414" t="s">
        <v>61</v>
      </c>
      <c r="EDO326" s="415">
        <v>1</v>
      </c>
      <c r="EDP326" s="418" t="s">
        <v>774</v>
      </c>
      <c r="EDQ326" s="417" t="s">
        <v>784</v>
      </c>
      <c r="EDR326" s="414" t="s">
        <v>61</v>
      </c>
      <c r="EDS326" s="415">
        <v>1</v>
      </c>
      <c r="EDT326" s="418" t="s">
        <v>774</v>
      </c>
      <c r="EDU326" s="417" t="s">
        <v>784</v>
      </c>
      <c r="EDV326" s="414" t="s">
        <v>61</v>
      </c>
      <c r="EDW326" s="415">
        <v>1</v>
      </c>
      <c r="EDX326" s="418" t="s">
        <v>774</v>
      </c>
      <c r="EDY326" s="417" t="s">
        <v>784</v>
      </c>
      <c r="EDZ326" s="414" t="s">
        <v>61</v>
      </c>
      <c r="EEA326" s="415">
        <v>1</v>
      </c>
      <c r="EEB326" s="418" t="s">
        <v>774</v>
      </c>
      <c r="EEC326" s="417" t="s">
        <v>784</v>
      </c>
      <c r="EED326" s="414" t="s">
        <v>61</v>
      </c>
      <c r="EEE326" s="415">
        <v>1</v>
      </c>
      <c r="EEF326" s="418" t="s">
        <v>774</v>
      </c>
      <c r="EEG326" s="417" t="s">
        <v>784</v>
      </c>
      <c r="EEH326" s="414" t="s">
        <v>61</v>
      </c>
      <c r="EEI326" s="415">
        <v>1</v>
      </c>
      <c r="EEJ326" s="418" t="s">
        <v>774</v>
      </c>
      <c r="EEK326" s="417" t="s">
        <v>784</v>
      </c>
      <c r="EEL326" s="414" t="s">
        <v>61</v>
      </c>
      <c r="EEM326" s="415">
        <v>1</v>
      </c>
      <c r="EEN326" s="418" t="s">
        <v>774</v>
      </c>
      <c r="EEO326" s="417" t="s">
        <v>784</v>
      </c>
      <c r="EEP326" s="414" t="s">
        <v>61</v>
      </c>
      <c r="EEQ326" s="415">
        <v>1</v>
      </c>
      <c r="EER326" s="418" t="s">
        <v>774</v>
      </c>
      <c r="EES326" s="417" t="s">
        <v>784</v>
      </c>
      <c r="EET326" s="414" t="s">
        <v>61</v>
      </c>
      <c r="EEU326" s="415">
        <v>1</v>
      </c>
      <c r="EEV326" s="418" t="s">
        <v>774</v>
      </c>
      <c r="EEW326" s="417" t="s">
        <v>784</v>
      </c>
      <c r="EEX326" s="414" t="s">
        <v>61</v>
      </c>
      <c r="EEY326" s="415">
        <v>1</v>
      </c>
      <c r="EEZ326" s="418" t="s">
        <v>774</v>
      </c>
      <c r="EFA326" s="417" t="s">
        <v>784</v>
      </c>
      <c r="EFB326" s="414" t="s">
        <v>61</v>
      </c>
      <c r="EFC326" s="415">
        <v>1</v>
      </c>
      <c r="EFD326" s="418" t="s">
        <v>774</v>
      </c>
      <c r="EFE326" s="417" t="s">
        <v>784</v>
      </c>
      <c r="EFF326" s="414" t="s">
        <v>61</v>
      </c>
      <c r="EFG326" s="415">
        <v>1</v>
      </c>
      <c r="EFH326" s="418" t="s">
        <v>774</v>
      </c>
      <c r="EFI326" s="417" t="s">
        <v>784</v>
      </c>
      <c r="EFJ326" s="414" t="s">
        <v>61</v>
      </c>
      <c r="EFK326" s="415">
        <v>1</v>
      </c>
      <c r="EFL326" s="418" t="s">
        <v>774</v>
      </c>
      <c r="EFM326" s="417" t="s">
        <v>784</v>
      </c>
      <c r="EFN326" s="414" t="s">
        <v>61</v>
      </c>
      <c r="EFO326" s="415">
        <v>1</v>
      </c>
      <c r="EFP326" s="418" t="s">
        <v>774</v>
      </c>
      <c r="EFQ326" s="417" t="s">
        <v>784</v>
      </c>
      <c r="EFR326" s="414" t="s">
        <v>61</v>
      </c>
      <c r="EFS326" s="415">
        <v>1</v>
      </c>
      <c r="EFT326" s="418" t="s">
        <v>774</v>
      </c>
      <c r="EFU326" s="417" t="s">
        <v>784</v>
      </c>
      <c r="EFV326" s="414" t="s">
        <v>61</v>
      </c>
      <c r="EFW326" s="415">
        <v>1</v>
      </c>
      <c r="EFX326" s="418" t="s">
        <v>774</v>
      </c>
      <c r="EFY326" s="417" t="s">
        <v>784</v>
      </c>
      <c r="EFZ326" s="414" t="s">
        <v>61</v>
      </c>
      <c r="EGA326" s="415">
        <v>1</v>
      </c>
      <c r="EGB326" s="418" t="s">
        <v>774</v>
      </c>
      <c r="EGC326" s="417" t="s">
        <v>784</v>
      </c>
      <c r="EGD326" s="414" t="s">
        <v>61</v>
      </c>
      <c r="EGE326" s="415">
        <v>1</v>
      </c>
      <c r="EGF326" s="418" t="s">
        <v>774</v>
      </c>
      <c r="EGG326" s="417" t="s">
        <v>784</v>
      </c>
      <c r="EGH326" s="414" t="s">
        <v>61</v>
      </c>
      <c r="EGI326" s="415">
        <v>1</v>
      </c>
      <c r="EGJ326" s="418" t="s">
        <v>774</v>
      </c>
      <c r="EGK326" s="417" t="s">
        <v>784</v>
      </c>
      <c r="EGL326" s="414" t="s">
        <v>61</v>
      </c>
      <c r="EGM326" s="415">
        <v>1</v>
      </c>
      <c r="EGN326" s="418" t="s">
        <v>774</v>
      </c>
      <c r="EGO326" s="417" t="s">
        <v>784</v>
      </c>
      <c r="EGP326" s="414" t="s">
        <v>61</v>
      </c>
      <c r="EGQ326" s="415">
        <v>1</v>
      </c>
      <c r="EGR326" s="418" t="s">
        <v>774</v>
      </c>
      <c r="EGS326" s="417" t="s">
        <v>784</v>
      </c>
      <c r="EGT326" s="414" t="s">
        <v>61</v>
      </c>
      <c r="EGU326" s="415">
        <v>1</v>
      </c>
      <c r="EGV326" s="418" t="s">
        <v>774</v>
      </c>
      <c r="EGW326" s="417" t="s">
        <v>784</v>
      </c>
      <c r="EGX326" s="414" t="s">
        <v>61</v>
      </c>
      <c r="EGY326" s="415">
        <v>1</v>
      </c>
      <c r="EGZ326" s="418" t="s">
        <v>774</v>
      </c>
      <c r="EHA326" s="417" t="s">
        <v>784</v>
      </c>
      <c r="EHB326" s="414" t="s">
        <v>61</v>
      </c>
      <c r="EHC326" s="415">
        <v>1</v>
      </c>
      <c r="EHD326" s="418" t="s">
        <v>774</v>
      </c>
      <c r="EHE326" s="417" t="s">
        <v>784</v>
      </c>
      <c r="EHF326" s="414" t="s">
        <v>61</v>
      </c>
      <c r="EHG326" s="415">
        <v>1</v>
      </c>
      <c r="EHH326" s="418" t="s">
        <v>774</v>
      </c>
      <c r="EHI326" s="417" t="s">
        <v>784</v>
      </c>
      <c r="EHJ326" s="414" t="s">
        <v>61</v>
      </c>
      <c r="EHK326" s="415">
        <v>1</v>
      </c>
      <c r="EHL326" s="418" t="s">
        <v>774</v>
      </c>
      <c r="EHM326" s="417" t="s">
        <v>784</v>
      </c>
      <c r="EHN326" s="414" t="s">
        <v>61</v>
      </c>
      <c r="EHO326" s="415">
        <v>1</v>
      </c>
      <c r="EHP326" s="418" t="s">
        <v>774</v>
      </c>
      <c r="EHQ326" s="417" t="s">
        <v>784</v>
      </c>
      <c r="EHR326" s="414" t="s">
        <v>61</v>
      </c>
      <c r="EHS326" s="415">
        <v>1</v>
      </c>
      <c r="EHT326" s="418" t="s">
        <v>774</v>
      </c>
      <c r="EHU326" s="417" t="s">
        <v>784</v>
      </c>
      <c r="EHV326" s="414" t="s">
        <v>61</v>
      </c>
      <c r="EHW326" s="415">
        <v>1</v>
      </c>
      <c r="EHX326" s="418" t="s">
        <v>774</v>
      </c>
      <c r="EHY326" s="417" t="s">
        <v>784</v>
      </c>
      <c r="EHZ326" s="414" t="s">
        <v>61</v>
      </c>
      <c r="EIA326" s="415">
        <v>1</v>
      </c>
      <c r="EIB326" s="418" t="s">
        <v>774</v>
      </c>
      <c r="EIC326" s="417" t="s">
        <v>784</v>
      </c>
      <c r="EID326" s="414" t="s">
        <v>61</v>
      </c>
      <c r="EIE326" s="415">
        <v>1</v>
      </c>
      <c r="EIF326" s="418" t="s">
        <v>774</v>
      </c>
      <c r="EIG326" s="417" t="s">
        <v>784</v>
      </c>
      <c r="EIH326" s="414" t="s">
        <v>61</v>
      </c>
      <c r="EII326" s="415">
        <v>1</v>
      </c>
      <c r="EIJ326" s="418" t="s">
        <v>774</v>
      </c>
      <c r="EIK326" s="417" t="s">
        <v>784</v>
      </c>
      <c r="EIL326" s="414" t="s">
        <v>61</v>
      </c>
      <c r="EIM326" s="415">
        <v>1</v>
      </c>
      <c r="EIN326" s="418" t="s">
        <v>774</v>
      </c>
      <c r="EIO326" s="417" t="s">
        <v>784</v>
      </c>
      <c r="EIP326" s="414" t="s">
        <v>61</v>
      </c>
      <c r="EIQ326" s="415">
        <v>1</v>
      </c>
      <c r="EIR326" s="418" t="s">
        <v>774</v>
      </c>
      <c r="EIS326" s="417" t="s">
        <v>784</v>
      </c>
      <c r="EIT326" s="414" t="s">
        <v>61</v>
      </c>
      <c r="EIU326" s="415">
        <v>1</v>
      </c>
      <c r="EIV326" s="418" t="s">
        <v>774</v>
      </c>
      <c r="EIW326" s="417" t="s">
        <v>784</v>
      </c>
      <c r="EIX326" s="414" t="s">
        <v>61</v>
      </c>
      <c r="EIY326" s="415">
        <v>1</v>
      </c>
      <c r="EIZ326" s="418" t="s">
        <v>774</v>
      </c>
      <c r="EJA326" s="417" t="s">
        <v>784</v>
      </c>
      <c r="EJB326" s="414" t="s">
        <v>61</v>
      </c>
      <c r="EJC326" s="415">
        <v>1</v>
      </c>
      <c r="EJD326" s="418" t="s">
        <v>774</v>
      </c>
      <c r="EJE326" s="417" t="s">
        <v>784</v>
      </c>
      <c r="EJF326" s="414" t="s">
        <v>61</v>
      </c>
      <c r="EJG326" s="415">
        <v>1</v>
      </c>
      <c r="EJH326" s="418" t="s">
        <v>774</v>
      </c>
      <c r="EJI326" s="417" t="s">
        <v>784</v>
      </c>
      <c r="EJJ326" s="414" t="s">
        <v>61</v>
      </c>
      <c r="EJK326" s="415">
        <v>1</v>
      </c>
      <c r="EJL326" s="418" t="s">
        <v>774</v>
      </c>
      <c r="EJM326" s="417" t="s">
        <v>784</v>
      </c>
      <c r="EJN326" s="414" t="s">
        <v>61</v>
      </c>
      <c r="EJO326" s="415">
        <v>1</v>
      </c>
      <c r="EJP326" s="418" t="s">
        <v>774</v>
      </c>
      <c r="EJQ326" s="417" t="s">
        <v>784</v>
      </c>
      <c r="EJR326" s="414" t="s">
        <v>61</v>
      </c>
      <c r="EJS326" s="415">
        <v>1</v>
      </c>
      <c r="EJT326" s="418" t="s">
        <v>774</v>
      </c>
      <c r="EJU326" s="417" t="s">
        <v>784</v>
      </c>
      <c r="EJV326" s="414" t="s">
        <v>61</v>
      </c>
      <c r="EJW326" s="415">
        <v>1</v>
      </c>
      <c r="EJX326" s="418" t="s">
        <v>774</v>
      </c>
      <c r="EJY326" s="417" t="s">
        <v>784</v>
      </c>
      <c r="EJZ326" s="414" t="s">
        <v>61</v>
      </c>
      <c r="EKA326" s="415">
        <v>1</v>
      </c>
      <c r="EKB326" s="418" t="s">
        <v>774</v>
      </c>
      <c r="EKC326" s="417" t="s">
        <v>784</v>
      </c>
      <c r="EKD326" s="414" t="s">
        <v>61</v>
      </c>
      <c r="EKE326" s="415">
        <v>1</v>
      </c>
      <c r="EKF326" s="418" t="s">
        <v>774</v>
      </c>
      <c r="EKG326" s="417" t="s">
        <v>784</v>
      </c>
      <c r="EKH326" s="414" t="s">
        <v>61</v>
      </c>
      <c r="EKI326" s="415">
        <v>1</v>
      </c>
      <c r="EKJ326" s="418" t="s">
        <v>774</v>
      </c>
      <c r="EKK326" s="417" t="s">
        <v>784</v>
      </c>
      <c r="EKL326" s="414" t="s">
        <v>61</v>
      </c>
      <c r="EKM326" s="415">
        <v>1</v>
      </c>
      <c r="EKN326" s="418" t="s">
        <v>774</v>
      </c>
      <c r="EKO326" s="417" t="s">
        <v>784</v>
      </c>
      <c r="EKP326" s="414" t="s">
        <v>61</v>
      </c>
      <c r="EKQ326" s="415">
        <v>1</v>
      </c>
      <c r="EKR326" s="418" t="s">
        <v>774</v>
      </c>
      <c r="EKS326" s="417" t="s">
        <v>784</v>
      </c>
      <c r="EKT326" s="414" t="s">
        <v>61</v>
      </c>
      <c r="EKU326" s="415">
        <v>1</v>
      </c>
      <c r="EKV326" s="418" t="s">
        <v>774</v>
      </c>
      <c r="EKW326" s="417" t="s">
        <v>784</v>
      </c>
      <c r="EKX326" s="414" t="s">
        <v>61</v>
      </c>
      <c r="EKY326" s="415">
        <v>1</v>
      </c>
      <c r="EKZ326" s="418" t="s">
        <v>774</v>
      </c>
      <c r="ELA326" s="417" t="s">
        <v>784</v>
      </c>
      <c r="ELB326" s="414" t="s">
        <v>61</v>
      </c>
      <c r="ELC326" s="415">
        <v>1</v>
      </c>
      <c r="ELD326" s="418" t="s">
        <v>774</v>
      </c>
      <c r="ELE326" s="417" t="s">
        <v>784</v>
      </c>
      <c r="ELF326" s="414" t="s">
        <v>61</v>
      </c>
      <c r="ELG326" s="415">
        <v>1</v>
      </c>
      <c r="ELH326" s="418" t="s">
        <v>774</v>
      </c>
      <c r="ELI326" s="417" t="s">
        <v>784</v>
      </c>
      <c r="ELJ326" s="414" t="s">
        <v>61</v>
      </c>
      <c r="ELK326" s="415">
        <v>1</v>
      </c>
      <c r="ELL326" s="418" t="s">
        <v>774</v>
      </c>
      <c r="ELM326" s="417" t="s">
        <v>784</v>
      </c>
      <c r="ELN326" s="414" t="s">
        <v>61</v>
      </c>
      <c r="ELO326" s="415">
        <v>1</v>
      </c>
      <c r="ELP326" s="418" t="s">
        <v>774</v>
      </c>
      <c r="ELQ326" s="417" t="s">
        <v>784</v>
      </c>
      <c r="ELR326" s="414" t="s">
        <v>61</v>
      </c>
      <c r="ELS326" s="415">
        <v>1</v>
      </c>
      <c r="ELT326" s="418" t="s">
        <v>774</v>
      </c>
      <c r="ELU326" s="417" t="s">
        <v>784</v>
      </c>
      <c r="ELV326" s="414" t="s">
        <v>61</v>
      </c>
      <c r="ELW326" s="415">
        <v>1</v>
      </c>
      <c r="ELX326" s="418" t="s">
        <v>774</v>
      </c>
      <c r="ELY326" s="417" t="s">
        <v>784</v>
      </c>
      <c r="ELZ326" s="414" t="s">
        <v>61</v>
      </c>
      <c r="EMA326" s="415">
        <v>1</v>
      </c>
      <c r="EMB326" s="418" t="s">
        <v>774</v>
      </c>
      <c r="EMC326" s="417" t="s">
        <v>784</v>
      </c>
      <c r="EMD326" s="414" t="s">
        <v>61</v>
      </c>
      <c r="EME326" s="415">
        <v>1</v>
      </c>
      <c r="EMF326" s="418" t="s">
        <v>774</v>
      </c>
      <c r="EMG326" s="417" t="s">
        <v>784</v>
      </c>
      <c r="EMH326" s="414" t="s">
        <v>61</v>
      </c>
      <c r="EMI326" s="415">
        <v>1</v>
      </c>
      <c r="EMJ326" s="418" t="s">
        <v>774</v>
      </c>
      <c r="EMK326" s="417" t="s">
        <v>784</v>
      </c>
      <c r="EML326" s="414" t="s">
        <v>61</v>
      </c>
      <c r="EMM326" s="415">
        <v>1</v>
      </c>
      <c r="EMN326" s="418" t="s">
        <v>774</v>
      </c>
      <c r="EMO326" s="417" t="s">
        <v>784</v>
      </c>
      <c r="EMP326" s="414" t="s">
        <v>61</v>
      </c>
      <c r="EMQ326" s="415">
        <v>1</v>
      </c>
      <c r="EMR326" s="418" t="s">
        <v>774</v>
      </c>
      <c r="EMS326" s="417" t="s">
        <v>784</v>
      </c>
      <c r="EMT326" s="414" t="s">
        <v>61</v>
      </c>
      <c r="EMU326" s="415">
        <v>1</v>
      </c>
      <c r="EMV326" s="418" t="s">
        <v>774</v>
      </c>
      <c r="EMW326" s="417" t="s">
        <v>784</v>
      </c>
      <c r="EMX326" s="414" t="s">
        <v>61</v>
      </c>
      <c r="EMY326" s="415">
        <v>1</v>
      </c>
      <c r="EMZ326" s="418" t="s">
        <v>774</v>
      </c>
      <c r="ENA326" s="417" t="s">
        <v>784</v>
      </c>
      <c r="ENB326" s="414" t="s">
        <v>61</v>
      </c>
      <c r="ENC326" s="415">
        <v>1</v>
      </c>
      <c r="END326" s="418" t="s">
        <v>774</v>
      </c>
      <c r="ENE326" s="417" t="s">
        <v>784</v>
      </c>
      <c r="ENF326" s="414" t="s">
        <v>61</v>
      </c>
      <c r="ENG326" s="415">
        <v>1</v>
      </c>
      <c r="ENH326" s="418" t="s">
        <v>774</v>
      </c>
      <c r="ENI326" s="417" t="s">
        <v>784</v>
      </c>
      <c r="ENJ326" s="414" t="s">
        <v>61</v>
      </c>
      <c r="ENK326" s="415">
        <v>1</v>
      </c>
      <c r="ENL326" s="418" t="s">
        <v>774</v>
      </c>
      <c r="ENM326" s="417" t="s">
        <v>784</v>
      </c>
      <c r="ENN326" s="414" t="s">
        <v>61</v>
      </c>
      <c r="ENO326" s="415">
        <v>1</v>
      </c>
      <c r="ENP326" s="418" t="s">
        <v>774</v>
      </c>
      <c r="ENQ326" s="417" t="s">
        <v>784</v>
      </c>
      <c r="ENR326" s="414" t="s">
        <v>61</v>
      </c>
      <c r="ENS326" s="415">
        <v>1</v>
      </c>
      <c r="ENT326" s="418" t="s">
        <v>774</v>
      </c>
      <c r="ENU326" s="417" t="s">
        <v>784</v>
      </c>
      <c r="ENV326" s="414" t="s">
        <v>61</v>
      </c>
      <c r="ENW326" s="415">
        <v>1</v>
      </c>
      <c r="ENX326" s="418" t="s">
        <v>774</v>
      </c>
      <c r="ENY326" s="417" t="s">
        <v>784</v>
      </c>
      <c r="ENZ326" s="414" t="s">
        <v>61</v>
      </c>
      <c r="EOA326" s="415">
        <v>1</v>
      </c>
      <c r="EOB326" s="418" t="s">
        <v>774</v>
      </c>
      <c r="EOC326" s="417" t="s">
        <v>784</v>
      </c>
      <c r="EOD326" s="414" t="s">
        <v>61</v>
      </c>
      <c r="EOE326" s="415">
        <v>1</v>
      </c>
      <c r="EOF326" s="418" t="s">
        <v>774</v>
      </c>
      <c r="EOG326" s="417" t="s">
        <v>784</v>
      </c>
      <c r="EOH326" s="414" t="s">
        <v>61</v>
      </c>
      <c r="EOI326" s="415">
        <v>1</v>
      </c>
      <c r="EOJ326" s="418" t="s">
        <v>774</v>
      </c>
      <c r="EOK326" s="417" t="s">
        <v>784</v>
      </c>
      <c r="EOL326" s="414" t="s">
        <v>61</v>
      </c>
      <c r="EOM326" s="415">
        <v>1</v>
      </c>
      <c r="EON326" s="418" t="s">
        <v>774</v>
      </c>
      <c r="EOO326" s="417" t="s">
        <v>784</v>
      </c>
      <c r="EOP326" s="414" t="s">
        <v>61</v>
      </c>
      <c r="EOQ326" s="415">
        <v>1</v>
      </c>
      <c r="EOR326" s="418" t="s">
        <v>774</v>
      </c>
      <c r="EOS326" s="417" t="s">
        <v>784</v>
      </c>
      <c r="EOT326" s="414" t="s">
        <v>61</v>
      </c>
      <c r="EOU326" s="415">
        <v>1</v>
      </c>
      <c r="EOV326" s="418" t="s">
        <v>774</v>
      </c>
      <c r="EOW326" s="417" t="s">
        <v>784</v>
      </c>
      <c r="EOX326" s="414" t="s">
        <v>61</v>
      </c>
      <c r="EOY326" s="415">
        <v>1</v>
      </c>
      <c r="EOZ326" s="418" t="s">
        <v>774</v>
      </c>
      <c r="EPA326" s="417" t="s">
        <v>784</v>
      </c>
      <c r="EPB326" s="414" t="s">
        <v>61</v>
      </c>
      <c r="EPC326" s="415">
        <v>1</v>
      </c>
      <c r="EPD326" s="418" t="s">
        <v>774</v>
      </c>
      <c r="EPE326" s="417" t="s">
        <v>784</v>
      </c>
      <c r="EPF326" s="414" t="s">
        <v>61</v>
      </c>
      <c r="EPG326" s="415">
        <v>1</v>
      </c>
      <c r="EPH326" s="418" t="s">
        <v>774</v>
      </c>
      <c r="EPI326" s="417" t="s">
        <v>784</v>
      </c>
      <c r="EPJ326" s="414" t="s">
        <v>61</v>
      </c>
      <c r="EPK326" s="415">
        <v>1</v>
      </c>
      <c r="EPL326" s="418" t="s">
        <v>774</v>
      </c>
      <c r="EPM326" s="417" t="s">
        <v>784</v>
      </c>
      <c r="EPN326" s="414" t="s">
        <v>61</v>
      </c>
      <c r="EPO326" s="415">
        <v>1</v>
      </c>
      <c r="EPP326" s="418" t="s">
        <v>774</v>
      </c>
      <c r="EPQ326" s="417" t="s">
        <v>784</v>
      </c>
      <c r="EPR326" s="414" t="s">
        <v>61</v>
      </c>
      <c r="EPS326" s="415">
        <v>1</v>
      </c>
      <c r="EPT326" s="418" t="s">
        <v>774</v>
      </c>
      <c r="EPU326" s="417" t="s">
        <v>784</v>
      </c>
      <c r="EPV326" s="414" t="s">
        <v>61</v>
      </c>
      <c r="EPW326" s="415">
        <v>1</v>
      </c>
      <c r="EPX326" s="418" t="s">
        <v>774</v>
      </c>
      <c r="EPY326" s="417" t="s">
        <v>784</v>
      </c>
      <c r="EPZ326" s="414" t="s">
        <v>61</v>
      </c>
      <c r="EQA326" s="415">
        <v>1</v>
      </c>
      <c r="EQB326" s="418" t="s">
        <v>774</v>
      </c>
      <c r="EQC326" s="417" t="s">
        <v>784</v>
      </c>
      <c r="EQD326" s="414" t="s">
        <v>61</v>
      </c>
      <c r="EQE326" s="415">
        <v>1</v>
      </c>
      <c r="EQF326" s="418" t="s">
        <v>774</v>
      </c>
      <c r="EQG326" s="417" t="s">
        <v>784</v>
      </c>
      <c r="EQH326" s="414" t="s">
        <v>61</v>
      </c>
      <c r="EQI326" s="415">
        <v>1</v>
      </c>
      <c r="EQJ326" s="418" t="s">
        <v>774</v>
      </c>
      <c r="EQK326" s="417" t="s">
        <v>784</v>
      </c>
      <c r="EQL326" s="414" t="s">
        <v>61</v>
      </c>
      <c r="EQM326" s="415">
        <v>1</v>
      </c>
      <c r="EQN326" s="418" t="s">
        <v>774</v>
      </c>
      <c r="EQO326" s="417" t="s">
        <v>784</v>
      </c>
      <c r="EQP326" s="414" t="s">
        <v>61</v>
      </c>
      <c r="EQQ326" s="415">
        <v>1</v>
      </c>
      <c r="EQR326" s="418" t="s">
        <v>774</v>
      </c>
      <c r="EQS326" s="417" t="s">
        <v>784</v>
      </c>
      <c r="EQT326" s="414" t="s">
        <v>61</v>
      </c>
      <c r="EQU326" s="415">
        <v>1</v>
      </c>
      <c r="EQV326" s="418" t="s">
        <v>774</v>
      </c>
      <c r="EQW326" s="417" t="s">
        <v>784</v>
      </c>
      <c r="EQX326" s="414" t="s">
        <v>61</v>
      </c>
      <c r="EQY326" s="415">
        <v>1</v>
      </c>
      <c r="EQZ326" s="418" t="s">
        <v>774</v>
      </c>
      <c r="ERA326" s="417" t="s">
        <v>784</v>
      </c>
      <c r="ERB326" s="414" t="s">
        <v>61</v>
      </c>
      <c r="ERC326" s="415">
        <v>1</v>
      </c>
      <c r="ERD326" s="418" t="s">
        <v>774</v>
      </c>
      <c r="ERE326" s="417" t="s">
        <v>784</v>
      </c>
      <c r="ERF326" s="414" t="s">
        <v>61</v>
      </c>
      <c r="ERG326" s="415">
        <v>1</v>
      </c>
      <c r="ERH326" s="418" t="s">
        <v>774</v>
      </c>
      <c r="ERI326" s="417" t="s">
        <v>784</v>
      </c>
      <c r="ERJ326" s="414" t="s">
        <v>61</v>
      </c>
      <c r="ERK326" s="415">
        <v>1</v>
      </c>
      <c r="ERL326" s="418" t="s">
        <v>774</v>
      </c>
      <c r="ERM326" s="417" t="s">
        <v>784</v>
      </c>
      <c r="ERN326" s="414" t="s">
        <v>61</v>
      </c>
      <c r="ERO326" s="415">
        <v>1</v>
      </c>
      <c r="ERP326" s="418" t="s">
        <v>774</v>
      </c>
      <c r="ERQ326" s="417" t="s">
        <v>784</v>
      </c>
      <c r="ERR326" s="414" t="s">
        <v>61</v>
      </c>
      <c r="ERS326" s="415">
        <v>1</v>
      </c>
      <c r="ERT326" s="418" t="s">
        <v>774</v>
      </c>
      <c r="ERU326" s="417" t="s">
        <v>784</v>
      </c>
      <c r="ERV326" s="414" t="s">
        <v>61</v>
      </c>
      <c r="ERW326" s="415">
        <v>1</v>
      </c>
      <c r="ERX326" s="418" t="s">
        <v>774</v>
      </c>
      <c r="ERY326" s="417" t="s">
        <v>784</v>
      </c>
      <c r="ERZ326" s="414" t="s">
        <v>61</v>
      </c>
      <c r="ESA326" s="415">
        <v>1</v>
      </c>
      <c r="ESB326" s="418" t="s">
        <v>774</v>
      </c>
      <c r="ESC326" s="417" t="s">
        <v>784</v>
      </c>
      <c r="ESD326" s="414" t="s">
        <v>61</v>
      </c>
      <c r="ESE326" s="415">
        <v>1</v>
      </c>
      <c r="ESF326" s="418" t="s">
        <v>774</v>
      </c>
      <c r="ESG326" s="417" t="s">
        <v>784</v>
      </c>
      <c r="ESH326" s="414" t="s">
        <v>61</v>
      </c>
      <c r="ESI326" s="415">
        <v>1</v>
      </c>
      <c r="ESJ326" s="418" t="s">
        <v>774</v>
      </c>
      <c r="ESK326" s="417" t="s">
        <v>784</v>
      </c>
      <c r="ESL326" s="414" t="s">
        <v>61</v>
      </c>
      <c r="ESM326" s="415">
        <v>1</v>
      </c>
      <c r="ESN326" s="418" t="s">
        <v>774</v>
      </c>
      <c r="ESO326" s="417" t="s">
        <v>784</v>
      </c>
      <c r="ESP326" s="414" t="s">
        <v>61</v>
      </c>
      <c r="ESQ326" s="415">
        <v>1</v>
      </c>
      <c r="ESR326" s="418" t="s">
        <v>774</v>
      </c>
      <c r="ESS326" s="417" t="s">
        <v>784</v>
      </c>
      <c r="EST326" s="414" t="s">
        <v>61</v>
      </c>
      <c r="ESU326" s="415">
        <v>1</v>
      </c>
      <c r="ESV326" s="418" t="s">
        <v>774</v>
      </c>
      <c r="ESW326" s="417" t="s">
        <v>784</v>
      </c>
      <c r="ESX326" s="414" t="s">
        <v>61</v>
      </c>
      <c r="ESY326" s="415">
        <v>1</v>
      </c>
      <c r="ESZ326" s="418" t="s">
        <v>774</v>
      </c>
      <c r="ETA326" s="417" t="s">
        <v>784</v>
      </c>
      <c r="ETB326" s="414" t="s">
        <v>61</v>
      </c>
      <c r="ETC326" s="415">
        <v>1</v>
      </c>
      <c r="ETD326" s="418" t="s">
        <v>774</v>
      </c>
      <c r="ETE326" s="417" t="s">
        <v>784</v>
      </c>
      <c r="ETF326" s="414" t="s">
        <v>61</v>
      </c>
      <c r="ETG326" s="415">
        <v>1</v>
      </c>
      <c r="ETH326" s="418" t="s">
        <v>774</v>
      </c>
      <c r="ETI326" s="417" t="s">
        <v>784</v>
      </c>
      <c r="ETJ326" s="414" t="s">
        <v>61</v>
      </c>
      <c r="ETK326" s="415">
        <v>1</v>
      </c>
      <c r="ETL326" s="418" t="s">
        <v>774</v>
      </c>
      <c r="ETM326" s="417" t="s">
        <v>784</v>
      </c>
      <c r="ETN326" s="414" t="s">
        <v>61</v>
      </c>
      <c r="ETO326" s="415">
        <v>1</v>
      </c>
      <c r="ETP326" s="418" t="s">
        <v>774</v>
      </c>
      <c r="ETQ326" s="417" t="s">
        <v>784</v>
      </c>
      <c r="ETR326" s="414" t="s">
        <v>61</v>
      </c>
      <c r="ETS326" s="415">
        <v>1</v>
      </c>
      <c r="ETT326" s="418" t="s">
        <v>774</v>
      </c>
      <c r="ETU326" s="417" t="s">
        <v>784</v>
      </c>
      <c r="ETV326" s="414" t="s">
        <v>61</v>
      </c>
      <c r="ETW326" s="415">
        <v>1</v>
      </c>
      <c r="ETX326" s="418" t="s">
        <v>774</v>
      </c>
      <c r="ETY326" s="417" t="s">
        <v>784</v>
      </c>
      <c r="ETZ326" s="414" t="s">
        <v>61</v>
      </c>
      <c r="EUA326" s="415">
        <v>1</v>
      </c>
      <c r="EUB326" s="418" t="s">
        <v>774</v>
      </c>
      <c r="EUC326" s="417" t="s">
        <v>784</v>
      </c>
      <c r="EUD326" s="414" t="s">
        <v>61</v>
      </c>
      <c r="EUE326" s="415">
        <v>1</v>
      </c>
      <c r="EUF326" s="418" t="s">
        <v>774</v>
      </c>
      <c r="EUG326" s="417" t="s">
        <v>784</v>
      </c>
      <c r="EUH326" s="414" t="s">
        <v>61</v>
      </c>
      <c r="EUI326" s="415">
        <v>1</v>
      </c>
      <c r="EUJ326" s="418" t="s">
        <v>774</v>
      </c>
      <c r="EUK326" s="417" t="s">
        <v>784</v>
      </c>
      <c r="EUL326" s="414" t="s">
        <v>61</v>
      </c>
      <c r="EUM326" s="415">
        <v>1</v>
      </c>
      <c r="EUN326" s="418" t="s">
        <v>774</v>
      </c>
      <c r="EUO326" s="417" t="s">
        <v>784</v>
      </c>
      <c r="EUP326" s="414" t="s">
        <v>61</v>
      </c>
      <c r="EUQ326" s="415">
        <v>1</v>
      </c>
      <c r="EUR326" s="418" t="s">
        <v>774</v>
      </c>
      <c r="EUS326" s="417" t="s">
        <v>784</v>
      </c>
      <c r="EUT326" s="414" t="s">
        <v>61</v>
      </c>
      <c r="EUU326" s="415">
        <v>1</v>
      </c>
      <c r="EUV326" s="418" t="s">
        <v>774</v>
      </c>
      <c r="EUW326" s="417" t="s">
        <v>784</v>
      </c>
      <c r="EUX326" s="414" t="s">
        <v>61</v>
      </c>
      <c r="EUY326" s="415">
        <v>1</v>
      </c>
      <c r="EUZ326" s="418" t="s">
        <v>774</v>
      </c>
      <c r="EVA326" s="417" t="s">
        <v>784</v>
      </c>
      <c r="EVB326" s="414" t="s">
        <v>61</v>
      </c>
      <c r="EVC326" s="415">
        <v>1</v>
      </c>
      <c r="EVD326" s="418" t="s">
        <v>774</v>
      </c>
      <c r="EVE326" s="417" t="s">
        <v>784</v>
      </c>
      <c r="EVF326" s="414" t="s">
        <v>61</v>
      </c>
      <c r="EVG326" s="415">
        <v>1</v>
      </c>
      <c r="EVH326" s="418" t="s">
        <v>774</v>
      </c>
      <c r="EVI326" s="417" t="s">
        <v>784</v>
      </c>
      <c r="EVJ326" s="414" t="s">
        <v>61</v>
      </c>
      <c r="EVK326" s="415">
        <v>1</v>
      </c>
      <c r="EVL326" s="418" t="s">
        <v>774</v>
      </c>
      <c r="EVM326" s="417" t="s">
        <v>784</v>
      </c>
      <c r="EVN326" s="414" t="s">
        <v>61</v>
      </c>
      <c r="EVO326" s="415">
        <v>1</v>
      </c>
      <c r="EVP326" s="418" t="s">
        <v>774</v>
      </c>
      <c r="EVQ326" s="417" t="s">
        <v>784</v>
      </c>
      <c r="EVR326" s="414" t="s">
        <v>61</v>
      </c>
      <c r="EVS326" s="415">
        <v>1</v>
      </c>
      <c r="EVT326" s="418" t="s">
        <v>774</v>
      </c>
      <c r="EVU326" s="417" t="s">
        <v>784</v>
      </c>
      <c r="EVV326" s="414" t="s">
        <v>61</v>
      </c>
      <c r="EVW326" s="415">
        <v>1</v>
      </c>
      <c r="EVX326" s="418" t="s">
        <v>774</v>
      </c>
      <c r="EVY326" s="417" t="s">
        <v>784</v>
      </c>
      <c r="EVZ326" s="414" t="s">
        <v>61</v>
      </c>
      <c r="EWA326" s="415">
        <v>1</v>
      </c>
      <c r="EWB326" s="418" t="s">
        <v>774</v>
      </c>
      <c r="EWC326" s="417" t="s">
        <v>784</v>
      </c>
      <c r="EWD326" s="414" t="s">
        <v>61</v>
      </c>
      <c r="EWE326" s="415">
        <v>1</v>
      </c>
      <c r="EWF326" s="418" t="s">
        <v>774</v>
      </c>
      <c r="EWG326" s="417" t="s">
        <v>784</v>
      </c>
      <c r="EWH326" s="414" t="s">
        <v>61</v>
      </c>
      <c r="EWI326" s="415">
        <v>1</v>
      </c>
      <c r="EWJ326" s="418" t="s">
        <v>774</v>
      </c>
      <c r="EWK326" s="417" t="s">
        <v>784</v>
      </c>
      <c r="EWL326" s="414" t="s">
        <v>61</v>
      </c>
      <c r="EWM326" s="415">
        <v>1</v>
      </c>
      <c r="EWN326" s="418" t="s">
        <v>774</v>
      </c>
      <c r="EWO326" s="417" t="s">
        <v>784</v>
      </c>
      <c r="EWP326" s="414" t="s">
        <v>61</v>
      </c>
      <c r="EWQ326" s="415">
        <v>1</v>
      </c>
      <c r="EWR326" s="418" t="s">
        <v>774</v>
      </c>
      <c r="EWS326" s="417" t="s">
        <v>784</v>
      </c>
      <c r="EWT326" s="414" t="s">
        <v>61</v>
      </c>
      <c r="EWU326" s="415">
        <v>1</v>
      </c>
      <c r="EWV326" s="418" t="s">
        <v>774</v>
      </c>
      <c r="EWW326" s="417" t="s">
        <v>784</v>
      </c>
      <c r="EWX326" s="414" t="s">
        <v>61</v>
      </c>
      <c r="EWY326" s="415">
        <v>1</v>
      </c>
      <c r="EWZ326" s="418" t="s">
        <v>774</v>
      </c>
      <c r="EXA326" s="417" t="s">
        <v>784</v>
      </c>
      <c r="EXB326" s="414" t="s">
        <v>61</v>
      </c>
      <c r="EXC326" s="415">
        <v>1</v>
      </c>
      <c r="EXD326" s="418" t="s">
        <v>774</v>
      </c>
      <c r="EXE326" s="417" t="s">
        <v>784</v>
      </c>
      <c r="EXF326" s="414" t="s">
        <v>61</v>
      </c>
      <c r="EXG326" s="415">
        <v>1</v>
      </c>
      <c r="EXH326" s="418" t="s">
        <v>774</v>
      </c>
      <c r="EXI326" s="417" t="s">
        <v>784</v>
      </c>
      <c r="EXJ326" s="414" t="s">
        <v>61</v>
      </c>
      <c r="EXK326" s="415">
        <v>1</v>
      </c>
      <c r="EXL326" s="418" t="s">
        <v>774</v>
      </c>
      <c r="EXM326" s="417" t="s">
        <v>784</v>
      </c>
      <c r="EXN326" s="414" t="s">
        <v>61</v>
      </c>
      <c r="EXO326" s="415">
        <v>1</v>
      </c>
      <c r="EXP326" s="418" t="s">
        <v>774</v>
      </c>
      <c r="EXQ326" s="417" t="s">
        <v>784</v>
      </c>
      <c r="EXR326" s="414" t="s">
        <v>61</v>
      </c>
      <c r="EXS326" s="415">
        <v>1</v>
      </c>
      <c r="EXT326" s="418" t="s">
        <v>774</v>
      </c>
      <c r="EXU326" s="417" t="s">
        <v>784</v>
      </c>
      <c r="EXV326" s="414" t="s">
        <v>61</v>
      </c>
      <c r="EXW326" s="415">
        <v>1</v>
      </c>
      <c r="EXX326" s="418" t="s">
        <v>774</v>
      </c>
      <c r="EXY326" s="417" t="s">
        <v>784</v>
      </c>
      <c r="EXZ326" s="414" t="s">
        <v>61</v>
      </c>
      <c r="EYA326" s="415">
        <v>1</v>
      </c>
      <c r="EYB326" s="418" t="s">
        <v>774</v>
      </c>
      <c r="EYC326" s="417" t="s">
        <v>784</v>
      </c>
      <c r="EYD326" s="414" t="s">
        <v>61</v>
      </c>
      <c r="EYE326" s="415">
        <v>1</v>
      </c>
      <c r="EYF326" s="418" t="s">
        <v>774</v>
      </c>
      <c r="EYG326" s="417" t="s">
        <v>784</v>
      </c>
      <c r="EYH326" s="414" t="s">
        <v>61</v>
      </c>
      <c r="EYI326" s="415">
        <v>1</v>
      </c>
      <c r="EYJ326" s="418" t="s">
        <v>774</v>
      </c>
      <c r="EYK326" s="417" t="s">
        <v>784</v>
      </c>
      <c r="EYL326" s="414" t="s">
        <v>61</v>
      </c>
      <c r="EYM326" s="415">
        <v>1</v>
      </c>
      <c r="EYN326" s="418" t="s">
        <v>774</v>
      </c>
      <c r="EYO326" s="417" t="s">
        <v>784</v>
      </c>
      <c r="EYP326" s="414" t="s">
        <v>61</v>
      </c>
      <c r="EYQ326" s="415">
        <v>1</v>
      </c>
      <c r="EYR326" s="418" t="s">
        <v>774</v>
      </c>
      <c r="EYS326" s="417" t="s">
        <v>784</v>
      </c>
      <c r="EYT326" s="414" t="s">
        <v>61</v>
      </c>
      <c r="EYU326" s="415">
        <v>1</v>
      </c>
      <c r="EYV326" s="418" t="s">
        <v>774</v>
      </c>
      <c r="EYW326" s="417" t="s">
        <v>784</v>
      </c>
      <c r="EYX326" s="414" t="s">
        <v>61</v>
      </c>
      <c r="EYY326" s="415">
        <v>1</v>
      </c>
      <c r="EYZ326" s="418" t="s">
        <v>774</v>
      </c>
      <c r="EZA326" s="417" t="s">
        <v>784</v>
      </c>
      <c r="EZB326" s="414" t="s">
        <v>61</v>
      </c>
      <c r="EZC326" s="415">
        <v>1</v>
      </c>
      <c r="EZD326" s="418" t="s">
        <v>774</v>
      </c>
      <c r="EZE326" s="417" t="s">
        <v>784</v>
      </c>
      <c r="EZF326" s="414" t="s">
        <v>61</v>
      </c>
      <c r="EZG326" s="415">
        <v>1</v>
      </c>
      <c r="EZH326" s="418" t="s">
        <v>774</v>
      </c>
      <c r="EZI326" s="417" t="s">
        <v>784</v>
      </c>
      <c r="EZJ326" s="414" t="s">
        <v>61</v>
      </c>
      <c r="EZK326" s="415">
        <v>1</v>
      </c>
      <c r="EZL326" s="418" t="s">
        <v>774</v>
      </c>
      <c r="EZM326" s="417" t="s">
        <v>784</v>
      </c>
      <c r="EZN326" s="414" t="s">
        <v>61</v>
      </c>
      <c r="EZO326" s="415">
        <v>1</v>
      </c>
      <c r="EZP326" s="418" t="s">
        <v>774</v>
      </c>
      <c r="EZQ326" s="417" t="s">
        <v>784</v>
      </c>
      <c r="EZR326" s="414" t="s">
        <v>61</v>
      </c>
      <c r="EZS326" s="415">
        <v>1</v>
      </c>
      <c r="EZT326" s="418" t="s">
        <v>774</v>
      </c>
      <c r="EZU326" s="417" t="s">
        <v>784</v>
      </c>
      <c r="EZV326" s="414" t="s">
        <v>61</v>
      </c>
      <c r="EZW326" s="415">
        <v>1</v>
      </c>
      <c r="EZX326" s="418" t="s">
        <v>774</v>
      </c>
      <c r="EZY326" s="417" t="s">
        <v>784</v>
      </c>
      <c r="EZZ326" s="414" t="s">
        <v>61</v>
      </c>
      <c r="FAA326" s="415">
        <v>1</v>
      </c>
      <c r="FAB326" s="418" t="s">
        <v>774</v>
      </c>
      <c r="FAC326" s="417" t="s">
        <v>784</v>
      </c>
      <c r="FAD326" s="414" t="s">
        <v>61</v>
      </c>
      <c r="FAE326" s="415">
        <v>1</v>
      </c>
      <c r="FAF326" s="418" t="s">
        <v>774</v>
      </c>
      <c r="FAG326" s="417" t="s">
        <v>784</v>
      </c>
      <c r="FAH326" s="414" t="s">
        <v>61</v>
      </c>
      <c r="FAI326" s="415">
        <v>1</v>
      </c>
      <c r="FAJ326" s="418" t="s">
        <v>774</v>
      </c>
      <c r="FAK326" s="417" t="s">
        <v>784</v>
      </c>
      <c r="FAL326" s="414" t="s">
        <v>61</v>
      </c>
      <c r="FAM326" s="415">
        <v>1</v>
      </c>
      <c r="FAN326" s="418" t="s">
        <v>774</v>
      </c>
      <c r="FAO326" s="417" t="s">
        <v>784</v>
      </c>
      <c r="FAP326" s="414" t="s">
        <v>61</v>
      </c>
      <c r="FAQ326" s="415">
        <v>1</v>
      </c>
      <c r="FAR326" s="418" t="s">
        <v>774</v>
      </c>
      <c r="FAS326" s="417" t="s">
        <v>784</v>
      </c>
      <c r="FAT326" s="414" t="s">
        <v>61</v>
      </c>
      <c r="FAU326" s="415">
        <v>1</v>
      </c>
      <c r="FAV326" s="418" t="s">
        <v>774</v>
      </c>
      <c r="FAW326" s="417" t="s">
        <v>784</v>
      </c>
      <c r="FAX326" s="414" t="s">
        <v>61</v>
      </c>
      <c r="FAY326" s="415">
        <v>1</v>
      </c>
      <c r="FAZ326" s="418" t="s">
        <v>774</v>
      </c>
      <c r="FBA326" s="417" t="s">
        <v>784</v>
      </c>
      <c r="FBB326" s="414" t="s">
        <v>61</v>
      </c>
      <c r="FBC326" s="415">
        <v>1</v>
      </c>
      <c r="FBD326" s="418" t="s">
        <v>774</v>
      </c>
      <c r="FBE326" s="417" t="s">
        <v>784</v>
      </c>
      <c r="FBF326" s="414" t="s">
        <v>61</v>
      </c>
      <c r="FBG326" s="415">
        <v>1</v>
      </c>
      <c r="FBH326" s="418" t="s">
        <v>774</v>
      </c>
      <c r="FBI326" s="417" t="s">
        <v>784</v>
      </c>
      <c r="FBJ326" s="414" t="s">
        <v>61</v>
      </c>
      <c r="FBK326" s="415">
        <v>1</v>
      </c>
      <c r="FBL326" s="418" t="s">
        <v>774</v>
      </c>
      <c r="FBM326" s="417" t="s">
        <v>784</v>
      </c>
      <c r="FBN326" s="414" t="s">
        <v>61</v>
      </c>
      <c r="FBO326" s="415">
        <v>1</v>
      </c>
      <c r="FBP326" s="418" t="s">
        <v>774</v>
      </c>
      <c r="FBQ326" s="417" t="s">
        <v>784</v>
      </c>
      <c r="FBR326" s="414" t="s">
        <v>61</v>
      </c>
      <c r="FBS326" s="415">
        <v>1</v>
      </c>
      <c r="FBT326" s="418" t="s">
        <v>774</v>
      </c>
      <c r="FBU326" s="417" t="s">
        <v>784</v>
      </c>
      <c r="FBV326" s="414" t="s">
        <v>61</v>
      </c>
      <c r="FBW326" s="415">
        <v>1</v>
      </c>
      <c r="FBX326" s="418" t="s">
        <v>774</v>
      </c>
      <c r="FBY326" s="417" t="s">
        <v>784</v>
      </c>
      <c r="FBZ326" s="414" t="s">
        <v>61</v>
      </c>
      <c r="FCA326" s="415">
        <v>1</v>
      </c>
      <c r="FCB326" s="418" t="s">
        <v>774</v>
      </c>
      <c r="FCC326" s="417" t="s">
        <v>784</v>
      </c>
      <c r="FCD326" s="414" t="s">
        <v>61</v>
      </c>
      <c r="FCE326" s="415">
        <v>1</v>
      </c>
      <c r="FCF326" s="418" t="s">
        <v>774</v>
      </c>
      <c r="FCG326" s="417" t="s">
        <v>784</v>
      </c>
      <c r="FCH326" s="414" t="s">
        <v>61</v>
      </c>
      <c r="FCI326" s="415">
        <v>1</v>
      </c>
      <c r="FCJ326" s="418" t="s">
        <v>774</v>
      </c>
      <c r="FCK326" s="417" t="s">
        <v>784</v>
      </c>
      <c r="FCL326" s="414" t="s">
        <v>61</v>
      </c>
      <c r="FCM326" s="415">
        <v>1</v>
      </c>
      <c r="FCN326" s="418" t="s">
        <v>774</v>
      </c>
      <c r="FCO326" s="417" t="s">
        <v>784</v>
      </c>
      <c r="FCP326" s="414" t="s">
        <v>61</v>
      </c>
      <c r="FCQ326" s="415">
        <v>1</v>
      </c>
      <c r="FCR326" s="418" t="s">
        <v>774</v>
      </c>
      <c r="FCS326" s="417" t="s">
        <v>784</v>
      </c>
      <c r="FCT326" s="414" t="s">
        <v>61</v>
      </c>
      <c r="FCU326" s="415">
        <v>1</v>
      </c>
      <c r="FCV326" s="418" t="s">
        <v>774</v>
      </c>
      <c r="FCW326" s="417" t="s">
        <v>784</v>
      </c>
      <c r="FCX326" s="414" t="s">
        <v>61</v>
      </c>
      <c r="FCY326" s="415">
        <v>1</v>
      </c>
      <c r="FCZ326" s="418" t="s">
        <v>774</v>
      </c>
      <c r="FDA326" s="417" t="s">
        <v>784</v>
      </c>
      <c r="FDB326" s="414" t="s">
        <v>61</v>
      </c>
      <c r="FDC326" s="415">
        <v>1</v>
      </c>
      <c r="FDD326" s="418" t="s">
        <v>774</v>
      </c>
      <c r="FDE326" s="417" t="s">
        <v>784</v>
      </c>
      <c r="FDF326" s="414" t="s">
        <v>61</v>
      </c>
      <c r="FDG326" s="415">
        <v>1</v>
      </c>
      <c r="FDH326" s="418" t="s">
        <v>774</v>
      </c>
      <c r="FDI326" s="417" t="s">
        <v>784</v>
      </c>
      <c r="FDJ326" s="414" t="s">
        <v>61</v>
      </c>
      <c r="FDK326" s="415">
        <v>1</v>
      </c>
      <c r="FDL326" s="418" t="s">
        <v>774</v>
      </c>
      <c r="FDM326" s="417" t="s">
        <v>784</v>
      </c>
      <c r="FDN326" s="414" t="s">
        <v>61</v>
      </c>
      <c r="FDO326" s="415">
        <v>1</v>
      </c>
      <c r="FDP326" s="418" t="s">
        <v>774</v>
      </c>
      <c r="FDQ326" s="417" t="s">
        <v>784</v>
      </c>
      <c r="FDR326" s="414" t="s">
        <v>61</v>
      </c>
      <c r="FDS326" s="415">
        <v>1</v>
      </c>
      <c r="FDT326" s="418" t="s">
        <v>774</v>
      </c>
      <c r="FDU326" s="417" t="s">
        <v>784</v>
      </c>
      <c r="FDV326" s="414" t="s">
        <v>61</v>
      </c>
      <c r="FDW326" s="415">
        <v>1</v>
      </c>
      <c r="FDX326" s="418" t="s">
        <v>774</v>
      </c>
      <c r="FDY326" s="417" t="s">
        <v>784</v>
      </c>
      <c r="FDZ326" s="414" t="s">
        <v>61</v>
      </c>
      <c r="FEA326" s="415">
        <v>1</v>
      </c>
      <c r="FEB326" s="418" t="s">
        <v>774</v>
      </c>
      <c r="FEC326" s="417" t="s">
        <v>784</v>
      </c>
      <c r="FED326" s="414" t="s">
        <v>61</v>
      </c>
      <c r="FEE326" s="415">
        <v>1</v>
      </c>
      <c r="FEF326" s="418" t="s">
        <v>774</v>
      </c>
      <c r="FEG326" s="417" t="s">
        <v>784</v>
      </c>
      <c r="FEH326" s="414" t="s">
        <v>61</v>
      </c>
      <c r="FEI326" s="415">
        <v>1</v>
      </c>
      <c r="FEJ326" s="418" t="s">
        <v>774</v>
      </c>
      <c r="FEK326" s="417" t="s">
        <v>784</v>
      </c>
      <c r="FEL326" s="414" t="s">
        <v>61</v>
      </c>
      <c r="FEM326" s="415">
        <v>1</v>
      </c>
      <c r="FEN326" s="418" t="s">
        <v>774</v>
      </c>
      <c r="FEO326" s="417" t="s">
        <v>784</v>
      </c>
      <c r="FEP326" s="414" t="s">
        <v>61</v>
      </c>
      <c r="FEQ326" s="415">
        <v>1</v>
      </c>
      <c r="FER326" s="418" t="s">
        <v>774</v>
      </c>
      <c r="FES326" s="417" t="s">
        <v>784</v>
      </c>
      <c r="FET326" s="414" t="s">
        <v>61</v>
      </c>
      <c r="FEU326" s="415">
        <v>1</v>
      </c>
      <c r="FEV326" s="418" t="s">
        <v>774</v>
      </c>
      <c r="FEW326" s="417" t="s">
        <v>784</v>
      </c>
      <c r="FEX326" s="414" t="s">
        <v>61</v>
      </c>
      <c r="FEY326" s="415">
        <v>1</v>
      </c>
      <c r="FEZ326" s="418" t="s">
        <v>774</v>
      </c>
      <c r="FFA326" s="417" t="s">
        <v>784</v>
      </c>
      <c r="FFB326" s="414" t="s">
        <v>61</v>
      </c>
      <c r="FFC326" s="415">
        <v>1</v>
      </c>
      <c r="FFD326" s="418" t="s">
        <v>774</v>
      </c>
      <c r="FFE326" s="417" t="s">
        <v>784</v>
      </c>
      <c r="FFF326" s="414" t="s">
        <v>61</v>
      </c>
      <c r="FFG326" s="415">
        <v>1</v>
      </c>
      <c r="FFH326" s="418" t="s">
        <v>774</v>
      </c>
      <c r="FFI326" s="417" t="s">
        <v>784</v>
      </c>
      <c r="FFJ326" s="414" t="s">
        <v>61</v>
      </c>
      <c r="FFK326" s="415">
        <v>1</v>
      </c>
      <c r="FFL326" s="418" t="s">
        <v>774</v>
      </c>
      <c r="FFM326" s="417" t="s">
        <v>784</v>
      </c>
      <c r="FFN326" s="414" t="s">
        <v>61</v>
      </c>
      <c r="FFO326" s="415">
        <v>1</v>
      </c>
      <c r="FFP326" s="418" t="s">
        <v>774</v>
      </c>
      <c r="FFQ326" s="417" t="s">
        <v>784</v>
      </c>
      <c r="FFR326" s="414" t="s">
        <v>61</v>
      </c>
      <c r="FFS326" s="415">
        <v>1</v>
      </c>
      <c r="FFT326" s="418" t="s">
        <v>774</v>
      </c>
      <c r="FFU326" s="417" t="s">
        <v>784</v>
      </c>
      <c r="FFV326" s="414" t="s">
        <v>61</v>
      </c>
      <c r="FFW326" s="415">
        <v>1</v>
      </c>
      <c r="FFX326" s="418" t="s">
        <v>774</v>
      </c>
      <c r="FFY326" s="417" t="s">
        <v>784</v>
      </c>
      <c r="FFZ326" s="414" t="s">
        <v>61</v>
      </c>
      <c r="FGA326" s="415">
        <v>1</v>
      </c>
      <c r="FGB326" s="418" t="s">
        <v>774</v>
      </c>
      <c r="FGC326" s="417" t="s">
        <v>784</v>
      </c>
      <c r="FGD326" s="414" t="s">
        <v>61</v>
      </c>
      <c r="FGE326" s="415">
        <v>1</v>
      </c>
      <c r="FGF326" s="418" t="s">
        <v>774</v>
      </c>
      <c r="FGG326" s="417" t="s">
        <v>784</v>
      </c>
      <c r="FGH326" s="414" t="s">
        <v>61</v>
      </c>
      <c r="FGI326" s="415">
        <v>1</v>
      </c>
      <c r="FGJ326" s="418" t="s">
        <v>774</v>
      </c>
      <c r="FGK326" s="417" t="s">
        <v>784</v>
      </c>
      <c r="FGL326" s="414" t="s">
        <v>61</v>
      </c>
      <c r="FGM326" s="415">
        <v>1</v>
      </c>
      <c r="FGN326" s="418" t="s">
        <v>774</v>
      </c>
      <c r="FGO326" s="417" t="s">
        <v>784</v>
      </c>
      <c r="FGP326" s="414" t="s">
        <v>61</v>
      </c>
      <c r="FGQ326" s="415">
        <v>1</v>
      </c>
      <c r="FGR326" s="418" t="s">
        <v>774</v>
      </c>
      <c r="FGS326" s="417" t="s">
        <v>784</v>
      </c>
      <c r="FGT326" s="414" t="s">
        <v>61</v>
      </c>
      <c r="FGU326" s="415">
        <v>1</v>
      </c>
      <c r="FGV326" s="418" t="s">
        <v>774</v>
      </c>
      <c r="FGW326" s="417" t="s">
        <v>784</v>
      </c>
      <c r="FGX326" s="414" t="s">
        <v>61</v>
      </c>
      <c r="FGY326" s="415">
        <v>1</v>
      </c>
      <c r="FGZ326" s="418" t="s">
        <v>774</v>
      </c>
      <c r="FHA326" s="417" t="s">
        <v>784</v>
      </c>
      <c r="FHB326" s="414" t="s">
        <v>61</v>
      </c>
      <c r="FHC326" s="415">
        <v>1</v>
      </c>
      <c r="FHD326" s="418" t="s">
        <v>774</v>
      </c>
      <c r="FHE326" s="417" t="s">
        <v>784</v>
      </c>
      <c r="FHF326" s="414" t="s">
        <v>61</v>
      </c>
      <c r="FHG326" s="415">
        <v>1</v>
      </c>
      <c r="FHH326" s="418" t="s">
        <v>774</v>
      </c>
      <c r="FHI326" s="417" t="s">
        <v>784</v>
      </c>
      <c r="FHJ326" s="414" t="s">
        <v>61</v>
      </c>
      <c r="FHK326" s="415">
        <v>1</v>
      </c>
      <c r="FHL326" s="418" t="s">
        <v>774</v>
      </c>
      <c r="FHM326" s="417" t="s">
        <v>784</v>
      </c>
      <c r="FHN326" s="414" t="s">
        <v>61</v>
      </c>
      <c r="FHO326" s="415">
        <v>1</v>
      </c>
      <c r="FHP326" s="418" t="s">
        <v>774</v>
      </c>
      <c r="FHQ326" s="417" t="s">
        <v>784</v>
      </c>
      <c r="FHR326" s="414" t="s">
        <v>61</v>
      </c>
      <c r="FHS326" s="415">
        <v>1</v>
      </c>
      <c r="FHT326" s="418" t="s">
        <v>774</v>
      </c>
      <c r="FHU326" s="417" t="s">
        <v>784</v>
      </c>
      <c r="FHV326" s="414" t="s">
        <v>61</v>
      </c>
      <c r="FHW326" s="415">
        <v>1</v>
      </c>
      <c r="FHX326" s="418" t="s">
        <v>774</v>
      </c>
      <c r="FHY326" s="417" t="s">
        <v>784</v>
      </c>
      <c r="FHZ326" s="414" t="s">
        <v>61</v>
      </c>
      <c r="FIA326" s="415">
        <v>1</v>
      </c>
      <c r="FIB326" s="418" t="s">
        <v>774</v>
      </c>
      <c r="FIC326" s="417" t="s">
        <v>784</v>
      </c>
      <c r="FID326" s="414" t="s">
        <v>61</v>
      </c>
      <c r="FIE326" s="415">
        <v>1</v>
      </c>
      <c r="FIF326" s="418" t="s">
        <v>774</v>
      </c>
      <c r="FIG326" s="417" t="s">
        <v>784</v>
      </c>
      <c r="FIH326" s="414" t="s">
        <v>61</v>
      </c>
      <c r="FII326" s="415">
        <v>1</v>
      </c>
      <c r="FIJ326" s="418" t="s">
        <v>774</v>
      </c>
      <c r="FIK326" s="417" t="s">
        <v>784</v>
      </c>
      <c r="FIL326" s="414" t="s">
        <v>61</v>
      </c>
      <c r="FIM326" s="415">
        <v>1</v>
      </c>
      <c r="FIN326" s="418" t="s">
        <v>774</v>
      </c>
      <c r="FIO326" s="417" t="s">
        <v>784</v>
      </c>
      <c r="FIP326" s="414" t="s">
        <v>61</v>
      </c>
      <c r="FIQ326" s="415">
        <v>1</v>
      </c>
      <c r="FIR326" s="418" t="s">
        <v>774</v>
      </c>
      <c r="FIS326" s="417" t="s">
        <v>784</v>
      </c>
      <c r="FIT326" s="414" t="s">
        <v>61</v>
      </c>
      <c r="FIU326" s="415">
        <v>1</v>
      </c>
      <c r="FIV326" s="418" t="s">
        <v>774</v>
      </c>
      <c r="FIW326" s="417" t="s">
        <v>784</v>
      </c>
      <c r="FIX326" s="414" t="s">
        <v>61</v>
      </c>
      <c r="FIY326" s="415">
        <v>1</v>
      </c>
      <c r="FIZ326" s="418" t="s">
        <v>774</v>
      </c>
      <c r="FJA326" s="417" t="s">
        <v>784</v>
      </c>
      <c r="FJB326" s="414" t="s">
        <v>61</v>
      </c>
      <c r="FJC326" s="415">
        <v>1</v>
      </c>
      <c r="FJD326" s="418" t="s">
        <v>774</v>
      </c>
      <c r="FJE326" s="417" t="s">
        <v>784</v>
      </c>
      <c r="FJF326" s="414" t="s">
        <v>61</v>
      </c>
      <c r="FJG326" s="415">
        <v>1</v>
      </c>
      <c r="FJH326" s="418" t="s">
        <v>774</v>
      </c>
      <c r="FJI326" s="417" t="s">
        <v>784</v>
      </c>
      <c r="FJJ326" s="414" t="s">
        <v>61</v>
      </c>
      <c r="FJK326" s="415">
        <v>1</v>
      </c>
      <c r="FJL326" s="418" t="s">
        <v>774</v>
      </c>
      <c r="FJM326" s="417" t="s">
        <v>784</v>
      </c>
      <c r="FJN326" s="414" t="s">
        <v>61</v>
      </c>
      <c r="FJO326" s="415">
        <v>1</v>
      </c>
      <c r="FJP326" s="418" t="s">
        <v>774</v>
      </c>
      <c r="FJQ326" s="417" t="s">
        <v>784</v>
      </c>
      <c r="FJR326" s="414" t="s">
        <v>61</v>
      </c>
      <c r="FJS326" s="415">
        <v>1</v>
      </c>
      <c r="FJT326" s="418" t="s">
        <v>774</v>
      </c>
      <c r="FJU326" s="417" t="s">
        <v>784</v>
      </c>
      <c r="FJV326" s="414" t="s">
        <v>61</v>
      </c>
      <c r="FJW326" s="415">
        <v>1</v>
      </c>
      <c r="FJX326" s="418" t="s">
        <v>774</v>
      </c>
      <c r="FJY326" s="417" t="s">
        <v>784</v>
      </c>
      <c r="FJZ326" s="414" t="s">
        <v>61</v>
      </c>
      <c r="FKA326" s="415">
        <v>1</v>
      </c>
      <c r="FKB326" s="418" t="s">
        <v>774</v>
      </c>
      <c r="FKC326" s="417" t="s">
        <v>784</v>
      </c>
      <c r="FKD326" s="414" t="s">
        <v>61</v>
      </c>
      <c r="FKE326" s="415">
        <v>1</v>
      </c>
      <c r="FKF326" s="418" t="s">
        <v>774</v>
      </c>
      <c r="FKG326" s="417" t="s">
        <v>784</v>
      </c>
      <c r="FKH326" s="414" t="s">
        <v>61</v>
      </c>
      <c r="FKI326" s="415">
        <v>1</v>
      </c>
      <c r="FKJ326" s="418" t="s">
        <v>774</v>
      </c>
      <c r="FKK326" s="417" t="s">
        <v>784</v>
      </c>
      <c r="FKL326" s="414" t="s">
        <v>61</v>
      </c>
      <c r="FKM326" s="415">
        <v>1</v>
      </c>
      <c r="FKN326" s="418" t="s">
        <v>774</v>
      </c>
      <c r="FKO326" s="417" t="s">
        <v>784</v>
      </c>
      <c r="FKP326" s="414" t="s">
        <v>61</v>
      </c>
      <c r="FKQ326" s="415">
        <v>1</v>
      </c>
      <c r="FKR326" s="418" t="s">
        <v>774</v>
      </c>
      <c r="FKS326" s="417" t="s">
        <v>784</v>
      </c>
      <c r="FKT326" s="414" t="s">
        <v>61</v>
      </c>
      <c r="FKU326" s="415">
        <v>1</v>
      </c>
      <c r="FKV326" s="418" t="s">
        <v>774</v>
      </c>
      <c r="FKW326" s="417" t="s">
        <v>784</v>
      </c>
      <c r="FKX326" s="414" t="s">
        <v>61</v>
      </c>
      <c r="FKY326" s="415">
        <v>1</v>
      </c>
      <c r="FKZ326" s="418" t="s">
        <v>774</v>
      </c>
      <c r="FLA326" s="417" t="s">
        <v>784</v>
      </c>
      <c r="FLB326" s="414" t="s">
        <v>61</v>
      </c>
      <c r="FLC326" s="415">
        <v>1</v>
      </c>
      <c r="FLD326" s="418" t="s">
        <v>774</v>
      </c>
      <c r="FLE326" s="417" t="s">
        <v>784</v>
      </c>
      <c r="FLF326" s="414" t="s">
        <v>61</v>
      </c>
      <c r="FLG326" s="415">
        <v>1</v>
      </c>
      <c r="FLH326" s="418" t="s">
        <v>774</v>
      </c>
      <c r="FLI326" s="417" t="s">
        <v>784</v>
      </c>
      <c r="FLJ326" s="414" t="s">
        <v>61</v>
      </c>
      <c r="FLK326" s="415">
        <v>1</v>
      </c>
      <c r="FLL326" s="418" t="s">
        <v>774</v>
      </c>
      <c r="FLM326" s="417" t="s">
        <v>784</v>
      </c>
      <c r="FLN326" s="414" t="s">
        <v>61</v>
      </c>
      <c r="FLO326" s="415">
        <v>1</v>
      </c>
      <c r="FLP326" s="418" t="s">
        <v>774</v>
      </c>
      <c r="FLQ326" s="417" t="s">
        <v>784</v>
      </c>
      <c r="FLR326" s="414" t="s">
        <v>61</v>
      </c>
      <c r="FLS326" s="415">
        <v>1</v>
      </c>
      <c r="FLT326" s="418" t="s">
        <v>774</v>
      </c>
      <c r="FLU326" s="417" t="s">
        <v>784</v>
      </c>
      <c r="FLV326" s="414" t="s">
        <v>61</v>
      </c>
      <c r="FLW326" s="415">
        <v>1</v>
      </c>
      <c r="FLX326" s="418" t="s">
        <v>774</v>
      </c>
      <c r="FLY326" s="417" t="s">
        <v>784</v>
      </c>
      <c r="FLZ326" s="414" t="s">
        <v>61</v>
      </c>
      <c r="FMA326" s="415">
        <v>1</v>
      </c>
      <c r="FMB326" s="418" t="s">
        <v>774</v>
      </c>
      <c r="FMC326" s="417" t="s">
        <v>784</v>
      </c>
      <c r="FMD326" s="414" t="s">
        <v>61</v>
      </c>
      <c r="FME326" s="415">
        <v>1</v>
      </c>
      <c r="FMF326" s="418" t="s">
        <v>774</v>
      </c>
      <c r="FMG326" s="417" t="s">
        <v>784</v>
      </c>
      <c r="FMH326" s="414" t="s">
        <v>61</v>
      </c>
      <c r="FMI326" s="415">
        <v>1</v>
      </c>
      <c r="FMJ326" s="418" t="s">
        <v>774</v>
      </c>
      <c r="FMK326" s="417" t="s">
        <v>784</v>
      </c>
      <c r="FML326" s="414" t="s">
        <v>61</v>
      </c>
      <c r="FMM326" s="415">
        <v>1</v>
      </c>
      <c r="FMN326" s="418" t="s">
        <v>774</v>
      </c>
      <c r="FMO326" s="417" t="s">
        <v>784</v>
      </c>
      <c r="FMP326" s="414" t="s">
        <v>61</v>
      </c>
      <c r="FMQ326" s="415">
        <v>1</v>
      </c>
      <c r="FMR326" s="418" t="s">
        <v>774</v>
      </c>
      <c r="FMS326" s="417" t="s">
        <v>784</v>
      </c>
      <c r="FMT326" s="414" t="s">
        <v>61</v>
      </c>
      <c r="FMU326" s="415">
        <v>1</v>
      </c>
      <c r="FMV326" s="418" t="s">
        <v>774</v>
      </c>
      <c r="FMW326" s="417" t="s">
        <v>784</v>
      </c>
      <c r="FMX326" s="414" t="s">
        <v>61</v>
      </c>
      <c r="FMY326" s="415">
        <v>1</v>
      </c>
      <c r="FMZ326" s="418" t="s">
        <v>774</v>
      </c>
      <c r="FNA326" s="417" t="s">
        <v>784</v>
      </c>
      <c r="FNB326" s="414" t="s">
        <v>61</v>
      </c>
      <c r="FNC326" s="415">
        <v>1</v>
      </c>
      <c r="FND326" s="418" t="s">
        <v>774</v>
      </c>
      <c r="FNE326" s="417" t="s">
        <v>784</v>
      </c>
      <c r="FNF326" s="414" t="s">
        <v>61</v>
      </c>
      <c r="FNG326" s="415">
        <v>1</v>
      </c>
      <c r="FNH326" s="418" t="s">
        <v>774</v>
      </c>
      <c r="FNI326" s="417" t="s">
        <v>784</v>
      </c>
      <c r="FNJ326" s="414" t="s">
        <v>61</v>
      </c>
      <c r="FNK326" s="415">
        <v>1</v>
      </c>
      <c r="FNL326" s="418" t="s">
        <v>774</v>
      </c>
      <c r="FNM326" s="417" t="s">
        <v>784</v>
      </c>
      <c r="FNN326" s="414" t="s">
        <v>61</v>
      </c>
      <c r="FNO326" s="415">
        <v>1</v>
      </c>
      <c r="FNP326" s="418" t="s">
        <v>774</v>
      </c>
      <c r="FNQ326" s="417" t="s">
        <v>784</v>
      </c>
      <c r="FNR326" s="414" t="s">
        <v>61</v>
      </c>
      <c r="FNS326" s="415">
        <v>1</v>
      </c>
      <c r="FNT326" s="418" t="s">
        <v>774</v>
      </c>
      <c r="FNU326" s="417" t="s">
        <v>784</v>
      </c>
      <c r="FNV326" s="414" t="s">
        <v>61</v>
      </c>
      <c r="FNW326" s="415">
        <v>1</v>
      </c>
      <c r="FNX326" s="418" t="s">
        <v>774</v>
      </c>
      <c r="FNY326" s="417" t="s">
        <v>784</v>
      </c>
      <c r="FNZ326" s="414" t="s">
        <v>61</v>
      </c>
      <c r="FOA326" s="415">
        <v>1</v>
      </c>
      <c r="FOB326" s="418" t="s">
        <v>774</v>
      </c>
      <c r="FOC326" s="417" t="s">
        <v>784</v>
      </c>
      <c r="FOD326" s="414" t="s">
        <v>61</v>
      </c>
      <c r="FOE326" s="415">
        <v>1</v>
      </c>
      <c r="FOF326" s="418" t="s">
        <v>774</v>
      </c>
      <c r="FOG326" s="417" t="s">
        <v>784</v>
      </c>
      <c r="FOH326" s="414" t="s">
        <v>61</v>
      </c>
      <c r="FOI326" s="415">
        <v>1</v>
      </c>
      <c r="FOJ326" s="418" t="s">
        <v>774</v>
      </c>
      <c r="FOK326" s="417" t="s">
        <v>784</v>
      </c>
      <c r="FOL326" s="414" t="s">
        <v>61</v>
      </c>
      <c r="FOM326" s="415">
        <v>1</v>
      </c>
      <c r="FON326" s="418" t="s">
        <v>774</v>
      </c>
      <c r="FOO326" s="417" t="s">
        <v>784</v>
      </c>
      <c r="FOP326" s="414" t="s">
        <v>61</v>
      </c>
      <c r="FOQ326" s="415">
        <v>1</v>
      </c>
      <c r="FOR326" s="418" t="s">
        <v>774</v>
      </c>
      <c r="FOS326" s="417" t="s">
        <v>784</v>
      </c>
      <c r="FOT326" s="414" t="s">
        <v>61</v>
      </c>
      <c r="FOU326" s="415">
        <v>1</v>
      </c>
      <c r="FOV326" s="418" t="s">
        <v>774</v>
      </c>
      <c r="FOW326" s="417" t="s">
        <v>784</v>
      </c>
      <c r="FOX326" s="414" t="s">
        <v>61</v>
      </c>
      <c r="FOY326" s="415">
        <v>1</v>
      </c>
      <c r="FOZ326" s="418" t="s">
        <v>774</v>
      </c>
      <c r="FPA326" s="417" t="s">
        <v>784</v>
      </c>
      <c r="FPB326" s="414" t="s">
        <v>61</v>
      </c>
      <c r="FPC326" s="415">
        <v>1</v>
      </c>
      <c r="FPD326" s="418" t="s">
        <v>774</v>
      </c>
      <c r="FPE326" s="417" t="s">
        <v>784</v>
      </c>
      <c r="FPF326" s="414" t="s">
        <v>61</v>
      </c>
      <c r="FPG326" s="415">
        <v>1</v>
      </c>
      <c r="FPH326" s="418" t="s">
        <v>774</v>
      </c>
      <c r="FPI326" s="417" t="s">
        <v>784</v>
      </c>
      <c r="FPJ326" s="414" t="s">
        <v>61</v>
      </c>
      <c r="FPK326" s="415">
        <v>1</v>
      </c>
      <c r="FPL326" s="418" t="s">
        <v>774</v>
      </c>
      <c r="FPM326" s="417" t="s">
        <v>784</v>
      </c>
      <c r="FPN326" s="414" t="s">
        <v>61</v>
      </c>
      <c r="FPO326" s="415">
        <v>1</v>
      </c>
      <c r="FPP326" s="418" t="s">
        <v>774</v>
      </c>
      <c r="FPQ326" s="417" t="s">
        <v>784</v>
      </c>
      <c r="FPR326" s="414" t="s">
        <v>61</v>
      </c>
      <c r="FPS326" s="415">
        <v>1</v>
      </c>
      <c r="FPT326" s="418" t="s">
        <v>774</v>
      </c>
      <c r="FPU326" s="417" t="s">
        <v>784</v>
      </c>
      <c r="FPV326" s="414" t="s">
        <v>61</v>
      </c>
      <c r="FPW326" s="415">
        <v>1</v>
      </c>
      <c r="FPX326" s="418" t="s">
        <v>774</v>
      </c>
      <c r="FPY326" s="417" t="s">
        <v>784</v>
      </c>
      <c r="FPZ326" s="414" t="s">
        <v>61</v>
      </c>
      <c r="FQA326" s="415">
        <v>1</v>
      </c>
      <c r="FQB326" s="418" t="s">
        <v>774</v>
      </c>
      <c r="FQC326" s="417" t="s">
        <v>784</v>
      </c>
      <c r="FQD326" s="414" t="s">
        <v>61</v>
      </c>
      <c r="FQE326" s="415">
        <v>1</v>
      </c>
      <c r="FQF326" s="418" t="s">
        <v>774</v>
      </c>
      <c r="FQG326" s="417" t="s">
        <v>784</v>
      </c>
      <c r="FQH326" s="414" t="s">
        <v>61</v>
      </c>
      <c r="FQI326" s="415">
        <v>1</v>
      </c>
      <c r="FQJ326" s="418" t="s">
        <v>774</v>
      </c>
      <c r="FQK326" s="417" t="s">
        <v>784</v>
      </c>
      <c r="FQL326" s="414" t="s">
        <v>61</v>
      </c>
      <c r="FQM326" s="415">
        <v>1</v>
      </c>
      <c r="FQN326" s="418" t="s">
        <v>774</v>
      </c>
      <c r="FQO326" s="417" t="s">
        <v>784</v>
      </c>
      <c r="FQP326" s="414" t="s">
        <v>61</v>
      </c>
      <c r="FQQ326" s="415">
        <v>1</v>
      </c>
      <c r="FQR326" s="418" t="s">
        <v>774</v>
      </c>
      <c r="FQS326" s="417" t="s">
        <v>784</v>
      </c>
      <c r="FQT326" s="414" t="s">
        <v>61</v>
      </c>
      <c r="FQU326" s="415">
        <v>1</v>
      </c>
      <c r="FQV326" s="418" t="s">
        <v>774</v>
      </c>
      <c r="FQW326" s="417" t="s">
        <v>784</v>
      </c>
      <c r="FQX326" s="414" t="s">
        <v>61</v>
      </c>
      <c r="FQY326" s="415">
        <v>1</v>
      </c>
      <c r="FQZ326" s="418" t="s">
        <v>774</v>
      </c>
      <c r="FRA326" s="417" t="s">
        <v>784</v>
      </c>
      <c r="FRB326" s="414" t="s">
        <v>61</v>
      </c>
      <c r="FRC326" s="415">
        <v>1</v>
      </c>
      <c r="FRD326" s="418" t="s">
        <v>774</v>
      </c>
      <c r="FRE326" s="417" t="s">
        <v>784</v>
      </c>
      <c r="FRF326" s="414" t="s">
        <v>61</v>
      </c>
      <c r="FRG326" s="415">
        <v>1</v>
      </c>
      <c r="FRH326" s="418" t="s">
        <v>774</v>
      </c>
      <c r="FRI326" s="417" t="s">
        <v>784</v>
      </c>
      <c r="FRJ326" s="414" t="s">
        <v>61</v>
      </c>
      <c r="FRK326" s="415">
        <v>1</v>
      </c>
      <c r="FRL326" s="418" t="s">
        <v>774</v>
      </c>
      <c r="FRM326" s="417" t="s">
        <v>784</v>
      </c>
      <c r="FRN326" s="414" t="s">
        <v>61</v>
      </c>
      <c r="FRO326" s="415">
        <v>1</v>
      </c>
      <c r="FRP326" s="418" t="s">
        <v>774</v>
      </c>
      <c r="FRQ326" s="417" t="s">
        <v>784</v>
      </c>
      <c r="FRR326" s="414" t="s">
        <v>61</v>
      </c>
      <c r="FRS326" s="415">
        <v>1</v>
      </c>
      <c r="FRT326" s="418" t="s">
        <v>774</v>
      </c>
      <c r="FRU326" s="417" t="s">
        <v>784</v>
      </c>
      <c r="FRV326" s="414" t="s">
        <v>61</v>
      </c>
      <c r="FRW326" s="415">
        <v>1</v>
      </c>
      <c r="FRX326" s="418" t="s">
        <v>774</v>
      </c>
      <c r="FRY326" s="417" t="s">
        <v>784</v>
      </c>
      <c r="FRZ326" s="414" t="s">
        <v>61</v>
      </c>
      <c r="FSA326" s="415">
        <v>1</v>
      </c>
      <c r="FSB326" s="418" t="s">
        <v>774</v>
      </c>
      <c r="FSC326" s="417" t="s">
        <v>784</v>
      </c>
      <c r="FSD326" s="414" t="s">
        <v>61</v>
      </c>
      <c r="FSE326" s="415">
        <v>1</v>
      </c>
      <c r="FSF326" s="418" t="s">
        <v>774</v>
      </c>
      <c r="FSG326" s="417" t="s">
        <v>784</v>
      </c>
      <c r="FSH326" s="414" t="s">
        <v>61</v>
      </c>
      <c r="FSI326" s="415">
        <v>1</v>
      </c>
      <c r="FSJ326" s="418" t="s">
        <v>774</v>
      </c>
      <c r="FSK326" s="417" t="s">
        <v>784</v>
      </c>
      <c r="FSL326" s="414" t="s">
        <v>61</v>
      </c>
      <c r="FSM326" s="415">
        <v>1</v>
      </c>
      <c r="FSN326" s="418" t="s">
        <v>774</v>
      </c>
      <c r="FSO326" s="417" t="s">
        <v>784</v>
      </c>
      <c r="FSP326" s="414" t="s">
        <v>61</v>
      </c>
      <c r="FSQ326" s="415">
        <v>1</v>
      </c>
      <c r="FSR326" s="418" t="s">
        <v>774</v>
      </c>
      <c r="FSS326" s="417" t="s">
        <v>784</v>
      </c>
      <c r="FST326" s="414" t="s">
        <v>61</v>
      </c>
      <c r="FSU326" s="415">
        <v>1</v>
      </c>
      <c r="FSV326" s="418" t="s">
        <v>774</v>
      </c>
      <c r="FSW326" s="417" t="s">
        <v>784</v>
      </c>
      <c r="FSX326" s="414" t="s">
        <v>61</v>
      </c>
      <c r="FSY326" s="415">
        <v>1</v>
      </c>
      <c r="FSZ326" s="418" t="s">
        <v>774</v>
      </c>
      <c r="FTA326" s="417" t="s">
        <v>784</v>
      </c>
      <c r="FTB326" s="414" t="s">
        <v>61</v>
      </c>
      <c r="FTC326" s="415">
        <v>1</v>
      </c>
      <c r="FTD326" s="418" t="s">
        <v>774</v>
      </c>
      <c r="FTE326" s="417" t="s">
        <v>784</v>
      </c>
      <c r="FTF326" s="414" t="s">
        <v>61</v>
      </c>
      <c r="FTG326" s="415">
        <v>1</v>
      </c>
      <c r="FTH326" s="418" t="s">
        <v>774</v>
      </c>
      <c r="FTI326" s="417" t="s">
        <v>784</v>
      </c>
      <c r="FTJ326" s="414" t="s">
        <v>61</v>
      </c>
      <c r="FTK326" s="415">
        <v>1</v>
      </c>
      <c r="FTL326" s="418" t="s">
        <v>774</v>
      </c>
      <c r="FTM326" s="417" t="s">
        <v>784</v>
      </c>
      <c r="FTN326" s="414" t="s">
        <v>61</v>
      </c>
      <c r="FTO326" s="415">
        <v>1</v>
      </c>
      <c r="FTP326" s="418" t="s">
        <v>774</v>
      </c>
      <c r="FTQ326" s="417" t="s">
        <v>784</v>
      </c>
      <c r="FTR326" s="414" t="s">
        <v>61</v>
      </c>
      <c r="FTS326" s="415">
        <v>1</v>
      </c>
      <c r="FTT326" s="418" t="s">
        <v>774</v>
      </c>
      <c r="FTU326" s="417" t="s">
        <v>784</v>
      </c>
      <c r="FTV326" s="414" t="s">
        <v>61</v>
      </c>
      <c r="FTW326" s="415">
        <v>1</v>
      </c>
      <c r="FTX326" s="418" t="s">
        <v>774</v>
      </c>
      <c r="FTY326" s="417" t="s">
        <v>784</v>
      </c>
      <c r="FTZ326" s="414" t="s">
        <v>61</v>
      </c>
      <c r="FUA326" s="415">
        <v>1</v>
      </c>
      <c r="FUB326" s="418" t="s">
        <v>774</v>
      </c>
      <c r="FUC326" s="417" t="s">
        <v>784</v>
      </c>
      <c r="FUD326" s="414" t="s">
        <v>61</v>
      </c>
      <c r="FUE326" s="415">
        <v>1</v>
      </c>
      <c r="FUF326" s="418" t="s">
        <v>774</v>
      </c>
      <c r="FUG326" s="417" t="s">
        <v>784</v>
      </c>
      <c r="FUH326" s="414" t="s">
        <v>61</v>
      </c>
      <c r="FUI326" s="415">
        <v>1</v>
      </c>
      <c r="FUJ326" s="418" t="s">
        <v>774</v>
      </c>
      <c r="FUK326" s="417" t="s">
        <v>784</v>
      </c>
      <c r="FUL326" s="414" t="s">
        <v>61</v>
      </c>
      <c r="FUM326" s="415">
        <v>1</v>
      </c>
      <c r="FUN326" s="418" t="s">
        <v>774</v>
      </c>
      <c r="FUO326" s="417" t="s">
        <v>784</v>
      </c>
      <c r="FUP326" s="414" t="s">
        <v>61</v>
      </c>
      <c r="FUQ326" s="415">
        <v>1</v>
      </c>
      <c r="FUR326" s="418" t="s">
        <v>774</v>
      </c>
      <c r="FUS326" s="417" t="s">
        <v>784</v>
      </c>
      <c r="FUT326" s="414" t="s">
        <v>61</v>
      </c>
      <c r="FUU326" s="415">
        <v>1</v>
      </c>
      <c r="FUV326" s="418" t="s">
        <v>774</v>
      </c>
      <c r="FUW326" s="417" t="s">
        <v>784</v>
      </c>
      <c r="FUX326" s="414" t="s">
        <v>61</v>
      </c>
      <c r="FUY326" s="415">
        <v>1</v>
      </c>
      <c r="FUZ326" s="418" t="s">
        <v>774</v>
      </c>
      <c r="FVA326" s="417" t="s">
        <v>784</v>
      </c>
      <c r="FVB326" s="414" t="s">
        <v>61</v>
      </c>
      <c r="FVC326" s="415">
        <v>1</v>
      </c>
      <c r="FVD326" s="418" t="s">
        <v>774</v>
      </c>
      <c r="FVE326" s="417" t="s">
        <v>784</v>
      </c>
      <c r="FVF326" s="414" t="s">
        <v>61</v>
      </c>
      <c r="FVG326" s="415">
        <v>1</v>
      </c>
      <c r="FVH326" s="418" t="s">
        <v>774</v>
      </c>
      <c r="FVI326" s="417" t="s">
        <v>784</v>
      </c>
      <c r="FVJ326" s="414" t="s">
        <v>61</v>
      </c>
      <c r="FVK326" s="415">
        <v>1</v>
      </c>
      <c r="FVL326" s="418" t="s">
        <v>774</v>
      </c>
      <c r="FVM326" s="417" t="s">
        <v>784</v>
      </c>
      <c r="FVN326" s="414" t="s">
        <v>61</v>
      </c>
      <c r="FVO326" s="415">
        <v>1</v>
      </c>
      <c r="FVP326" s="418" t="s">
        <v>774</v>
      </c>
      <c r="FVQ326" s="417" t="s">
        <v>784</v>
      </c>
      <c r="FVR326" s="414" t="s">
        <v>61</v>
      </c>
      <c r="FVS326" s="415">
        <v>1</v>
      </c>
      <c r="FVT326" s="418" t="s">
        <v>774</v>
      </c>
      <c r="FVU326" s="417" t="s">
        <v>784</v>
      </c>
      <c r="FVV326" s="414" t="s">
        <v>61</v>
      </c>
      <c r="FVW326" s="415">
        <v>1</v>
      </c>
      <c r="FVX326" s="418" t="s">
        <v>774</v>
      </c>
      <c r="FVY326" s="417" t="s">
        <v>784</v>
      </c>
      <c r="FVZ326" s="414" t="s">
        <v>61</v>
      </c>
      <c r="FWA326" s="415">
        <v>1</v>
      </c>
      <c r="FWB326" s="418" t="s">
        <v>774</v>
      </c>
      <c r="FWC326" s="417" t="s">
        <v>784</v>
      </c>
      <c r="FWD326" s="414" t="s">
        <v>61</v>
      </c>
      <c r="FWE326" s="415">
        <v>1</v>
      </c>
      <c r="FWF326" s="418" t="s">
        <v>774</v>
      </c>
      <c r="FWG326" s="417" t="s">
        <v>784</v>
      </c>
      <c r="FWH326" s="414" t="s">
        <v>61</v>
      </c>
      <c r="FWI326" s="415">
        <v>1</v>
      </c>
      <c r="FWJ326" s="418" t="s">
        <v>774</v>
      </c>
      <c r="FWK326" s="417" t="s">
        <v>784</v>
      </c>
      <c r="FWL326" s="414" t="s">
        <v>61</v>
      </c>
      <c r="FWM326" s="415">
        <v>1</v>
      </c>
      <c r="FWN326" s="418" t="s">
        <v>774</v>
      </c>
      <c r="FWO326" s="417" t="s">
        <v>784</v>
      </c>
      <c r="FWP326" s="414" t="s">
        <v>61</v>
      </c>
      <c r="FWQ326" s="415">
        <v>1</v>
      </c>
      <c r="FWR326" s="418" t="s">
        <v>774</v>
      </c>
      <c r="FWS326" s="417" t="s">
        <v>784</v>
      </c>
      <c r="FWT326" s="414" t="s">
        <v>61</v>
      </c>
      <c r="FWU326" s="415">
        <v>1</v>
      </c>
      <c r="FWV326" s="418" t="s">
        <v>774</v>
      </c>
      <c r="FWW326" s="417" t="s">
        <v>784</v>
      </c>
      <c r="FWX326" s="414" t="s">
        <v>61</v>
      </c>
      <c r="FWY326" s="415">
        <v>1</v>
      </c>
      <c r="FWZ326" s="418" t="s">
        <v>774</v>
      </c>
      <c r="FXA326" s="417" t="s">
        <v>784</v>
      </c>
      <c r="FXB326" s="414" t="s">
        <v>61</v>
      </c>
      <c r="FXC326" s="415">
        <v>1</v>
      </c>
      <c r="FXD326" s="418" t="s">
        <v>774</v>
      </c>
      <c r="FXE326" s="417" t="s">
        <v>784</v>
      </c>
      <c r="FXF326" s="414" t="s">
        <v>61</v>
      </c>
      <c r="FXG326" s="415">
        <v>1</v>
      </c>
      <c r="FXH326" s="418" t="s">
        <v>774</v>
      </c>
      <c r="FXI326" s="417" t="s">
        <v>784</v>
      </c>
      <c r="FXJ326" s="414" t="s">
        <v>61</v>
      </c>
      <c r="FXK326" s="415">
        <v>1</v>
      </c>
      <c r="FXL326" s="418" t="s">
        <v>774</v>
      </c>
      <c r="FXM326" s="417" t="s">
        <v>784</v>
      </c>
      <c r="FXN326" s="414" t="s">
        <v>61</v>
      </c>
      <c r="FXO326" s="415">
        <v>1</v>
      </c>
      <c r="FXP326" s="418" t="s">
        <v>774</v>
      </c>
      <c r="FXQ326" s="417" t="s">
        <v>784</v>
      </c>
      <c r="FXR326" s="414" t="s">
        <v>61</v>
      </c>
      <c r="FXS326" s="415">
        <v>1</v>
      </c>
      <c r="FXT326" s="418" t="s">
        <v>774</v>
      </c>
      <c r="FXU326" s="417" t="s">
        <v>784</v>
      </c>
      <c r="FXV326" s="414" t="s">
        <v>61</v>
      </c>
      <c r="FXW326" s="415">
        <v>1</v>
      </c>
      <c r="FXX326" s="418" t="s">
        <v>774</v>
      </c>
      <c r="FXY326" s="417" t="s">
        <v>784</v>
      </c>
      <c r="FXZ326" s="414" t="s">
        <v>61</v>
      </c>
      <c r="FYA326" s="415">
        <v>1</v>
      </c>
      <c r="FYB326" s="418" t="s">
        <v>774</v>
      </c>
      <c r="FYC326" s="417" t="s">
        <v>784</v>
      </c>
      <c r="FYD326" s="414" t="s">
        <v>61</v>
      </c>
      <c r="FYE326" s="415">
        <v>1</v>
      </c>
      <c r="FYF326" s="418" t="s">
        <v>774</v>
      </c>
      <c r="FYG326" s="417" t="s">
        <v>784</v>
      </c>
      <c r="FYH326" s="414" t="s">
        <v>61</v>
      </c>
      <c r="FYI326" s="415">
        <v>1</v>
      </c>
      <c r="FYJ326" s="418" t="s">
        <v>774</v>
      </c>
      <c r="FYK326" s="417" t="s">
        <v>784</v>
      </c>
      <c r="FYL326" s="414" t="s">
        <v>61</v>
      </c>
      <c r="FYM326" s="415">
        <v>1</v>
      </c>
      <c r="FYN326" s="418" t="s">
        <v>774</v>
      </c>
      <c r="FYO326" s="417" t="s">
        <v>784</v>
      </c>
      <c r="FYP326" s="414" t="s">
        <v>61</v>
      </c>
      <c r="FYQ326" s="415">
        <v>1</v>
      </c>
      <c r="FYR326" s="418" t="s">
        <v>774</v>
      </c>
      <c r="FYS326" s="417" t="s">
        <v>784</v>
      </c>
      <c r="FYT326" s="414" t="s">
        <v>61</v>
      </c>
      <c r="FYU326" s="415">
        <v>1</v>
      </c>
      <c r="FYV326" s="418" t="s">
        <v>774</v>
      </c>
      <c r="FYW326" s="417" t="s">
        <v>784</v>
      </c>
      <c r="FYX326" s="414" t="s">
        <v>61</v>
      </c>
      <c r="FYY326" s="415">
        <v>1</v>
      </c>
      <c r="FYZ326" s="418" t="s">
        <v>774</v>
      </c>
      <c r="FZA326" s="417" t="s">
        <v>784</v>
      </c>
      <c r="FZB326" s="414" t="s">
        <v>61</v>
      </c>
      <c r="FZC326" s="415">
        <v>1</v>
      </c>
      <c r="FZD326" s="418" t="s">
        <v>774</v>
      </c>
      <c r="FZE326" s="417" t="s">
        <v>784</v>
      </c>
      <c r="FZF326" s="414" t="s">
        <v>61</v>
      </c>
      <c r="FZG326" s="415">
        <v>1</v>
      </c>
      <c r="FZH326" s="418" t="s">
        <v>774</v>
      </c>
      <c r="FZI326" s="417" t="s">
        <v>784</v>
      </c>
      <c r="FZJ326" s="414" t="s">
        <v>61</v>
      </c>
      <c r="FZK326" s="415">
        <v>1</v>
      </c>
      <c r="FZL326" s="418" t="s">
        <v>774</v>
      </c>
      <c r="FZM326" s="417" t="s">
        <v>784</v>
      </c>
      <c r="FZN326" s="414" t="s">
        <v>61</v>
      </c>
      <c r="FZO326" s="415">
        <v>1</v>
      </c>
      <c r="FZP326" s="418" t="s">
        <v>774</v>
      </c>
      <c r="FZQ326" s="417" t="s">
        <v>784</v>
      </c>
      <c r="FZR326" s="414" t="s">
        <v>61</v>
      </c>
      <c r="FZS326" s="415">
        <v>1</v>
      </c>
      <c r="FZT326" s="418" t="s">
        <v>774</v>
      </c>
      <c r="FZU326" s="417" t="s">
        <v>784</v>
      </c>
      <c r="FZV326" s="414" t="s">
        <v>61</v>
      </c>
      <c r="FZW326" s="415">
        <v>1</v>
      </c>
      <c r="FZX326" s="418" t="s">
        <v>774</v>
      </c>
      <c r="FZY326" s="417" t="s">
        <v>784</v>
      </c>
      <c r="FZZ326" s="414" t="s">
        <v>61</v>
      </c>
      <c r="GAA326" s="415">
        <v>1</v>
      </c>
      <c r="GAB326" s="418" t="s">
        <v>774</v>
      </c>
      <c r="GAC326" s="417" t="s">
        <v>784</v>
      </c>
      <c r="GAD326" s="414" t="s">
        <v>61</v>
      </c>
      <c r="GAE326" s="415">
        <v>1</v>
      </c>
      <c r="GAF326" s="418" t="s">
        <v>774</v>
      </c>
      <c r="GAG326" s="417" t="s">
        <v>784</v>
      </c>
      <c r="GAH326" s="414" t="s">
        <v>61</v>
      </c>
      <c r="GAI326" s="415">
        <v>1</v>
      </c>
      <c r="GAJ326" s="418" t="s">
        <v>774</v>
      </c>
      <c r="GAK326" s="417" t="s">
        <v>784</v>
      </c>
      <c r="GAL326" s="414" t="s">
        <v>61</v>
      </c>
      <c r="GAM326" s="415">
        <v>1</v>
      </c>
      <c r="GAN326" s="418" t="s">
        <v>774</v>
      </c>
      <c r="GAO326" s="417" t="s">
        <v>784</v>
      </c>
      <c r="GAP326" s="414" t="s">
        <v>61</v>
      </c>
      <c r="GAQ326" s="415">
        <v>1</v>
      </c>
      <c r="GAR326" s="418" t="s">
        <v>774</v>
      </c>
      <c r="GAS326" s="417" t="s">
        <v>784</v>
      </c>
      <c r="GAT326" s="414" t="s">
        <v>61</v>
      </c>
      <c r="GAU326" s="415">
        <v>1</v>
      </c>
      <c r="GAV326" s="418" t="s">
        <v>774</v>
      </c>
      <c r="GAW326" s="417" t="s">
        <v>784</v>
      </c>
      <c r="GAX326" s="414" t="s">
        <v>61</v>
      </c>
      <c r="GAY326" s="415">
        <v>1</v>
      </c>
      <c r="GAZ326" s="418" t="s">
        <v>774</v>
      </c>
      <c r="GBA326" s="417" t="s">
        <v>784</v>
      </c>
      <c r="GBB326" s="414" t="s">
        <v>61</v>
      </c>
      <c r="GBC326" s="415">
        <v>1</v>
      </c>
      <c r="GBD326" s="418" t="s">
        <v>774</v>
      </c>
      <c r="GBE326" s="417" t="s">
        <v>784</v>
      </c>
      <c r="GBF326" s="414" t="s">
        <v>61</v>
      </c>
      <c r="GBG326" s="415">
        <v>1</v>
      </c>
      <c r="GBH326" s="418" t="s">
        <v>774</v>
      </c>
      <c r="GBI326" s="417" t="s">
        <v>784</v>
      </c>
      <c r="GBJ326" s="414" t="s">
        <v>61</v>
      </c>
      <c r="GBK326" s="415">
        <v>1</v>
      </c>
      <c r="GBL326" s="418" t="s">
        <v>774</v>
      </c>
      <c r="GBM326" s="417" t="s">
        <v>784</v>
      </c>
      <c r="GBN326" s="414" t="s">
        <v>61</v>
      </c>
      <c r="GBO326" s="415">
        <v>1</v>
      </c>
      <c r="GBP326" s="418" t="s">
        <v>774</v>
      </c>
      <c r="GBQ326" s="417" t="s">
        <v>784</v>
      </c>
      <c r="GBR326" s="414" t="s">
        <v>61</v>
      </c>
      <c r="GBS326" s="415">
        <v>1</v>
      </c>
      <c r="GBT326" s="418" t="s">
        <v>774</v>
      </c>
      <c r="GBU326" s="417" t="s">
        <v>784</v>
      </c>
      <c r="GBV326" s="414" t="s">
        <v>61</v>
      </c>
      <c r="GBW326" s="415">
        <v>1</v>
      </c>
      <c r="GBX326" s="418" t="s">
        <v>774</v>
      </c>
      <c r="GBY326" s="417" t="s">
        <v>784</v>
      </c>
      <c r="GBZ326" s="414" t="s">
        <v>61</v>
      </c>
      <c r="GCA326" s="415">
        <v>1</v>
      </c>
      <c r="GCB326" s="418" t="s">
        <v>774</v>
      </c>
      <c r="GCC326" s="417" t="s">
        <v>784</v>
      </c>
      <c r="GCD326" s="414" t="s">
        <v>61</v>
      </c>
      <c r="GCE326" s="415">
        <v>1</v>
      </c>
      <c r="GCF326" s="418" t="s">
        <v>774</v>
      </c>
      <c r="GCG326" s="417" t="s">
        <v>784</v>
      </c>
      <c r="GCH326" s="414" t="s">
        <v>61</v>
      </c>
      <c r="GCI326" s="415">
        <v>1</v>
      </c>
      <c r="GCJ326" s="418" t="s">
        <v>774</v>
      </c>
      <c r="GCK326" s="417" t="s">
        <v>784</v>
      </c>
      <c r="GCL326" s="414" t="s">
        <v>61</v>
      </c>
      <c r="GCM326" s="415">
        <v>1</v>
      </c>
      <c r="GCN326" s="418" t="s">
        <v>774</v>
      </c>
      <c r="GCO326" s="417" t="s">
        <v>784</v>
      </c>
      <c r="GCP326" s="414" t="s">
        <v>61</v>
      </c>
      <c r="GCQ326" s="415">
        <v>1</v>
      </c>
      <c r="GCR326" s="418" t="s">
        <v>774</v>
      </c>
      <c r="GCS326" s="417" t="s">
        <v>784</v>
      </c>
      <c r="GCT326" s="414" t="s">
        <v>61</v>
      </c>
      <c r="GCU326" s="415">
        <v>1</v>
      </c>
      <c r="GCV326" s="418" t="s">
        <v>774</v>
      </c>
      <c r="GCW326" s="417" t="s">
        <v>784</v>
      </c>
      <c r="GCX326" s="414" t="s">
        <v>61</v>
      </c>
      <c r="GCY326" s="415">
        <v>1</v>
      </c>
      <c r="GCZ326" s="418" t="s">
        <v>774</v>
      </c>
      <c r="GDA326" s="417" t="s">
        <v>784</v>
      </c>
      <c r="GDB326" s="414" t="s">
        <v>61</v>
      </c>
      <c r="GDC326" s="415">
        <v>1</v>
      </c>
      <c r="GDD326" s="418" t="s">
        <v>774</v>
      </c>
      <c r="GDE326" s="417" t="s">
        <v>784</v>
      </c>
      <c r="GDF326" s="414" t="s">
        <v>61</v>
      </c>
      <c r="GDG326" s="415">
        <v>1</v>
      </c>
      <c r="GDH326" s="418" t="s">
        <v>774</v>
      </c>
      <c r="GDI326" s="417" t="s">
        <v>784</v>
      </c>
      <c r="GDJ326" s="414" t="s">
        <v>61</v>
      </c>
      <c r="GDK326" s="415">
        <v>1</v>
      </c>
      <c r="GDL326" s="418" t="s">
        <v>774</v>
      </c>
      <c r="GDM326" s="417" t="s">
        <v>784</v>
      </c>
      <c r="GDN326" s="414" t="s">
        <v>61</v>
      </c>
      <c r="GDO326" s="415">
        <v>1</v>
      </c>
      <c r="GDP326" s="418" t="s">
        <v>774</v>
      </c>
      <c r="GDQ326" s="417" t="s">
        <v>784</v>
      </c>
      <c r="GDR326" s="414" t="s">
        <v>61</v>
      </c>
      <c r="GDS326" s="415">
        <v>1</v>
      </c>
      <c r="GDT326" s="418" t="s">
        <v>774</v>
      </c>
      <c r="GDU326" s="417" t="s">
        <v>784</v>
      </c>
      <c r="GDV326" s="414" t="s">
        <v>61</v>
      </c>
      <c r="GDW326" s="415">
        <v>1</v>
      </c>
      <c r="GDX326" s="418" t="s">
        <v>774</v>
      </c>
      <c r="GDY326" s="417" t="s">
        <v>784</v>
      </c>
      <c r="GDZ326" s="414" t="s">
        <v>61</v>
      </c>
      <c r="GEA326" s="415">
        <v>1</v>
      </c>
      <c r="GEB326" s="418" t="s">
        <v>774</v>
      </c>
      <c r="GEC326" s="417" t="s">
        <v>784</v>
      </c>
      <c r="GED326" s="414" t="s">
        <v>61</v>
      </c>
      <c r="GEE326" s="415">
        <v>1</v>
      </c>
      <c r="GEF326" s="418" t="s">
        <v>774</v>
      </c>
      <c r="GEG326" s="417" t="s">
        <v>784</v>
      </c>
      <c r="GEH326" s="414" t="s">
        <v>61</v>
      </c>
      <c r="GEI326" s="415">
        <v>1</v>
      </c>
      <c r="GEJ326" s="418" t="s">
        <v>774</v>
      </c>
      <c r="GEK326" s="417" t="s">
        <v>784</v>
      </c>
      <c r="GEL326" s="414" t="s">
        <v>61</v>
      </c>
      <c r="GEM326" s="415">
        <v>1</v>
      </c>
      <c r="GEN326" s="418" t="s">
        <v>774</v>
      </c>
      <c r="GEO326" s="417" t="s">
        <v>784</v>
      </c>
      <c r="GEP326" s="414" t="s">
        <v>61</v>
      </c>
      <c r="GEQ326" s="415">
        <v>1</v>
      </c>
      <c r="GER326" s="418" t="s">
        <v>774</v>
      </c>
      <c r="GES326" s="417" t="s">
        <v>784</v>
      </c>
      <c r="GET326" s="414" t="s">
        <v>61</v>
      </c>
      <c r="GEU326" s="415">
        <v>1</v>
      </c>
      <c r="GEV326" s="418" t="s">
        <v>774</v>
      </c>
      <c r="GEW326" s="417" t="s">
        <v>784</v>
      </c>
      <c r="GEX326" s="414" t="s">
        <v>61</v>
      </c>
      <c r="GEY326" s="415">
        <v>1</v>
      </c>
      <c r="GEZ326" s="418" t="s">
        <v>774</v>
      </c>
      <c r="GFA326" s="417" t="s">
        <v>784</v>
      </c>
      <c r="GFB326" s="414" t="s">
        <v>61</v>
      </c>
      <c r="GFC326" s="415">
        <v>1</v>
      </c>
      <c r="GFD326" s="418" t="s">
        <v>774</v>
      </c>
      <c r="GFE326" s="417" t="s">
        <v>784</v>
      </c>
      <c r="GFF326" s="414" t="s">
        <v>61</v>
      </c>
      <c r="GFG326" s="415">
        <v>1</v>
      </c>
      <c r="GFH326" s="418" t="s">
        <v>774</v>
      </c>
      <c r="GFI326" s="417" t="s">
        <v>784</v>
      </c>
      <c r="GFJ326" s="414" t="s">
        <v>61</v>
      </c>
      <c r="GFK326" s="415">
        <v>1</v>
      </c>
      <c r="GFL326" s="418" t="s">
        <v>774</v>
      </c>
      <c r="GFM326" s="417" t="s">
        <v>784</v>
      </c>
      <c r="GFN326" s="414" t="s">
        <v>61</v>
      </c>
      <c r="GFO326" s="415">
        <v>1</v>
      </c>
      <c r="GFP326" s="418" t="s">
        <v>774</v>
      </c>
      <c r="GFQ326" s="417" t="s">
        <v>784</v>
      </c>
      <c r="GFR326" s="414" t="s">
        <v>61</v>
      </c>
      <c r="GFS326" s="415">
        <v>1</v>
      </c>
      <c r="GFT326" s="418" t="s">
        <v>774</v>
      </c>
      <c r="GFU326" s="417" t="s">
        <v>784</v>
      </c>
      <c r="GFV326" s="414" t="s">
        <v>61</v>
      </c>
      <c r="GFW326" s="415">
        <v>1</v>
      </c>
      <c r="GFX326" s="418" t="s">
        <v>774</v>
      </c>
      <c r="GFY326" s="417" t="s">
        <v>784</v>
      </c>
      <c r="GFZ326" s="414" t="s">
        <v>61</v>
      </c>
      <c r="GGA326" s="415">
        <v>1</v>
      </c>
      <c r="GGB326" s="418" t="s">
        <v>774</v>
      </c>
      <c r="GGC326" s="417" t="s">
        <v>784</v>
      </c>
      <c r="GGD326" s="414" t="s">
        <v>61</v>
      </c>
      <c r="GGE326" s="415">
        <v>1</v>
      </c>
      <c r="GGF326" s="418" t="s">
        <v>774</v>
      </c>
      <c r="GGG326" s="417" t="s">
        <v>784</v>
      </c>
      <c r="GGH326" s="414" t="s">
        <v>61</v>
      </c>
      <c r="GGI326" s="415">
        <v>1</v>
      </c>
      <c r="GGJ326" s="418" t="s">
        <v>774</v>
      </c>
      <c r="GGK326" s="417" t="s">
        <v>784</v>
      </c>
      <c r="GGL326" s="414" t="s">
        <v>61</v>
      </c>
      <c r="GGM326" s="415">
        <v>1</v>
      </c>
      <c r="GGN326" s="418" t="s">
        <v>774</v>
      </c>
      <c r="GGO326" s="417" t="s">
        <v>784</v>
      </c>
      <c r="GGP326" s="414" t="s">
        <v>61</v>
      </c>
      <c r="GGQ326" s="415">
        <v>1</v>
      </c>
      <c r="GGR326" s="418" t="s">
        <v>774</v>
      </c>
      <c r="GGS326" s="417" t="s">
        <v>784</v>
      </c>
      <c r="GGT326" s="414" t="s">
        <v>61</v>
      </c>
      <c r="GGU326" s="415">
        <v>1</v>
      </c>
      <c r="GGV326" s="418" t="s">
        <v>774</v>
      </c>
      <c r="GGW326" s="417" t="s">
        <v>784</v>
      </c>
      <c r="GGX326" s="414" t="s">
        <v>61</v>
      </c>
      <c r="GGY326" s="415">
        <v>1</v>
      </c>
      <c r="GGZ326" s="418" t="s">
        <v>774</v>
      </c>
      <c r="GHA326" s="417" t="s">
        <v>784</v>
      </c>
      <c r="GHB326" s="414" t="s">
        <v>61</v>
      </c>
      <c r="GHC326" s="415">
        <v>1</v>
      </c>
      <c r="GHD326" s="418" t="s">
        <v>774</v>
      </c>
      <c r="GHE326" s="417" t="s">
        <v>784</v>
      </c>
      <c r="GHF326" s="414" t="s">
        <v>61</v>
      </c>
      <c r="GHG326" s="415">
        <v>1</v>
      </c>
      <c r="GHH326" s="418" t="s">
        <v>774</v>
      </c>
      <c r="GHI326" s="417" t="s">
        <v>784</v>
      </c>
      <c r="GHJ326" s="414" t="s">
        <v>61</v>
      </c>
      <c r="GHK326" s="415">
        <v>1</v>
      </c>
      <c r="GHL326" s="418" t="s">
        <v>774</v>
      </c>
      <c r="GHM326" s="417" t="s">
        <v>784</v>
      </c>
      <c r="GHN326" s="414" t="s">
        <v>61</v>
      </c>
      <c r="GHO326" s="415">
        <v>1</v>
      </c>
      <c r="GHP326" s="418" t="s">
        <v>774</v>
      </c>
      <c r="GHQ326" s="417" t="s">
        <v>784</v>
      </c>
      <c r="GHR326" s="414" t="s">
        <v>61</v>
      </c>
      <c r="GHS326" s="415">
        <v>1</v>
      </c>
      <c r="GHT326" s="418" t="s">
        <v>774</v>
      </c>
      <c r="GHU326" s="417" t="s">
        <v>784</v>
      </c>
      <c r="GHV326" s="414" t="s">
        <v>61</v>
      </c>
      <c r="GHW326" s="415">
        <v>1</v>
      </c>
      <c r="GHX326" s="418" t="s">
        <v>774</v>
      </c>
      <c r="GHY326" s="417" t="s">
        <v>784</v>
      </c>
      <c r="GHZ326" s="414" t="s">
        <v>61</v>
      </c>
      <c r="GIA326" s="415">
        <v>1</v>
      </c>
      <c r="GIB326" s="418" t="s">
        <v>774</v>
      </c>
      <c r="GIC326" s="417" t="s">
        <v>784</v>
      </c>
      <c r="GID326" s="414" t="s">
        <v>61</v>
      </c>
      <c r="GIE326" s="415">
        <v>1</v>
      </c>
      <c r="GIF326" s="418" t="s">
        <v>774</v>
      </c>
      <c r="GIG326" s="417" t="s">
        <v>784</v>
      </c>
      <c r="GIH326" s="414" t="s">
        <v>61</v>
      </c>
      <c r="GII326" s="415">
        <v>1</v>
      </c>
      <c r="GIJ326" s="418" t="s">
        <v>774</v>
      </c>
      <c r="GIK326" s="417" t="s">
        <v>784</v>
      </c>
      <c r="GIL326" s="414" t="s">
        <v>61</v>
      </c>
      <c r="GIM326" s="415">
        <v>1</v>
      </c>
      <c r="GIN326" s="418" t="s">
        <v>774</v>
      </c>
      <c r="GIO326" s="417" t="s">
        <v>784</v>
      </c>
      <c r="GIP326" s="414" t="s">
        <v>61</v>
      </c>
      <c r="GIQ326" s="415">
        <v>1</v>
      </c>
      <c r="GIR326" s="418" t="s">
        <v>774</v>
      </c>
      <c r="GIS326" s="417" t="s">
        <v>784</v>
      </c>
      <c r="GIT326" s="414" t="s">
        <v>61</v>
      </c>
      <c r="GIU326" s="415">
        <v>1</v>
      </c>
      <c r="GIV326" s="418" t="s">
        <v>774</v>
      </c>
      <c r="GIW326" s="417" t="s">
        <v>784</v>
      </c>
      <c r="GIX326" s="414" t="s">
        <v>61</v>
      </c>
      <c r="GIY326" s="415">
        <v>1</v>
      </c>
      <c r="GIZ326" s="418" t="s">
        <v>774</v>
      </c>
      <c r="GJA326" s="417" t="s">
        <v>784</v>
      </c>
      <c r="GJB326" s="414" t="s">
        <v>61</v>
      </c>
      <c r="GJC326" s="415">
        <v>1</v>
      </c>
      <c r="GJD326" s="418" t="s">
        <v>774</v>
      </c>
      <c r="GJE326" s="417" t="s">
        <v>784</v>
      </c>
      <c r="GJF326" s="414" t="s">
        <v>61</v>
      </c>
      <c r="GJG326" s="415">
        <v>1</v>
      </c>
      <c r="GJH326" s="418" t="s">
        <v>774</v>
      </c>
      <c r="GJI326" s="417" t="s">
        <v>784</v>
      </c>
      <c r="GJJ326" s="414" t="s">
        <v>61</v>
      </c>
      <c r="GJK326" s="415">
        <v>1</v>
      </c>
      <c r="GJL326" s="418" t="s">
        <v>774</v>
      </c>
      <c r="GJM326" s="417" t="s">
        <v>784</v>
      </c>
      <c r="GJN326" s="414" t="s">
        <v>61</v>
      </c>
      <c r="GJO326" s="415">
        <v>1</v>
      </c>
      <c r="GJP326" s="418" t="s">
        <v>774</v>
      </c>
      <c r="GJQ326" s="417" t="s">
        <v>784</v>
      </c>
      <c r="GJR326" s="414" t="s">
        <v>61</v>
      </c>
      <c r="GJS326" s="415">
        <v>1</v>
      </c>
      <c r="GJT326" s="418" t="s">
        <v>774</v>
      </c>
      <c r="GJU326" s="417" t="s">
        <v>784</v>
      </c>
      <c r="GJV326" s="414" t="s">
        <v>61</v>
      </c>
      <c r="GJW326" s="415">
        <v>1</v>
      </c>
      <c r="GJX326" s="418" t="s">
        <v>774</v>
      </c>
      <c r="GJY326" s="417" t="s">
        <v>784</v>
      </c>
      <c r="GJZ326" s="414" t="s">
        <v>61</v>
      </c>
      <c r="GKA326" s="415">
        <v>1</v>
      </c>
      <c r="GKB326" s="418" t="s">
        <v>774</v>
      </c>
      <c r="GKC326" s="417" t="s">
        <v>784</v>
      </c>
      <c r="GKD326" s="414" t="s">
        <v>61</v>
      </c>
      <c r="GKE326" s="415">
        <v>1</v>
      </c>
      <c r="GKF326" s="418" t="s">
        <v>774</v>
      </c>
      <c r="GKG326" s="417" t="s">
        <v>784</v>
      </c>
      <c r="GKH326" s="414" t="s">
        <v>61</v>
      </c>
      <c r="GKI326" s="415">
        <v>1</v>
      </c>
      <c r="GKJ326" s="418" t="s">
        <v>774</v>
      </c>
      <c r="GKK326" s="417" t="s">
        <v>784</v>
      </c>
      <c r="GKL326" s="414" t="s">
        <v>61</v>
      </c>
      <c r="GKM326" s="415">
        <v>1</v>
      </c>
      <c r="GKN326" s="418" t="s">
        <v>774</v>
      </c>
      <c r="GKO326" s="417" t="s">
        <v>784</v>
      </c>
      <c r="GKP326" s="414" t="s">
        <v>61</v>
      </c>
      <c r="GKQ326" s="415">
        <v>1</v>
      </c>
      <c r="GKR326" s="418" t="s">
        <v>774</v>
      </c>
      <c r="GKS326" s="417" t="s">
        <v>784</v>
      </c>
      <c r="GKT326" s="414" t="s">
        <v>61</v>
      </c>
      <c r="GKU326" s="415">
        <v>1</v>
      </c>
      <c r="GKV326" s="418" t="s">
        <v>774</v>
      </c>
      <c r="GKW326" s="417" t="s">
        <v>784</v>
      </c>
      <c r="GKX326" s="414" t="s">
        <v>61</v>
      </c>
      <c r="GKY326" s="415">
        <v>1</v>
      </c>
      <c r="GKZ326" s="418" t="s">
        <v>774</v>
      </c>
      <c r="GLA326" s="417" t="s">
        <v>784</v>
      </c>
      <c r="GLB326" s="414" t="s">
        <v>61</v>
      </c>
      <c r="GLC326" s="415">
        <v>1</v>
      </c>
      <c r="GLD326" s="418" t="s">
        <v>774</v>
      </c>
      <c r="GLE326" s="417" t="s">
        <v>784</v>
      </c>
      <c r="GLF326" s="414" t="s">
        <v>61</v>
      </c>
      <c r="GLG326" s="415">
        <v>1</v>
      </c>
      <c r="GLH326" s="418" t="s">
        <v>774</v>
      </c>
      <c r="GLI326" s="417" t="s">
        <v>784</v>
      </c>
      <c r="GLJ326" s="414" t="s">
        <v>61</v>
      </c>
      <c r="GLK326" s="415">
        <v>1</v>
      </c>
      <c r="GLL326" s="418" t="s">
        <v>774</v>
      </c>
      <c r="GLM326" s="417" t="s">
        <v>784</v>
      </c>
      <c r="GLN326" s="414" t="s">
        <v>61</v>
      </c>
      <c r="GLO326" s="415">
        <v>1</v>
      </c>
      <c r="GLP326" s="418" t="s">
        <v>774</v>
      </c>
      <c r="GLQ326" s="417" t="s">
        <v>784</v>
      </c>
      <c r="GLR326" s="414" t="s">
        <v>61</v>
      </c>
      <c r="GLS326" s="415">
        <v>1</v>
      </c>
      <c r="GLT326" s="418" t="s">
        <v>774</v>
      </c>
      <c r="GLU326" s="417" t="s">
        <v>784</v>
      </c>
      <c r="GLV326" s="414" t="s">
        <v>61</v>
      </c>
      <c r="GLW326" s="415">
        <v>1</v>
      </c>
      <c r="GLX326" s="418" t="s">
        <v>774</v>
      </c>
      <c r="GLY326" s="417" t="s">
        <v>784</v>
      </c>
      <c r="GLZ326" s="414" t="s">
        <v>61</v>
      </c>
      <c r="GMA326" s="415">
        <v>1</v>
      </c>
      <c r="GMB326" s="418" t="s">
        <v>774</v>
      </c>
      <c r="GMC326" s="417" t="s">
        <v>784</v>
      </c>
      <c r="GMD326" s="414" t="s">
        <v>61</v>
      </c>
      <c r="GME326" s="415">
        <v>1</v>
      </c>
      <c r="GMF326" s="418" t="s">
        <v>774</v>
      </c>
      <c r="GMG326" s="417" t="s">
        <v>784</v>
      </c>
      <c r="GMH326" s="414" t="s">
        <v>61</v>
      </c>
      <c r="GMI326" s="415">
        <v>1</v>
      </c>
      <c r="GMJ326" s="418" t="s">
        <v>774</v>
      </c>
      <c r="GMK326" s="417" t="s">
        <v>784</v>
      </c>
      <c r="GML326" s="414" t="s">
        <v>61</v>
      </c>
      <c r="GMM326" s="415">
        <v>1</v>
      </c>
      <c r="GMN326" s="418" t="s">
        <v>774</v>
      </c>
      <c r="GMO326" s="417" t="s">
        <v>784</v>
      </c>
      <c r="GMP326" s="414" t="s">
        <v>61</v>
      </c>
      <c r="GMQ326" s="415">
        <v>1</v>
      </c>
      <c r="GMR326" s="418" t="s">
        <v>774</v>
      </c>
      <c r="GMS326" s="417" t="s">
        <v>784</v>
      </c>
      <c r="GMT326" s="414" t="s">
        <v>61</v>
      </c>
      <c r="GMU326" s="415">
        <v>1</v>
      </c>
      <c r="GMV326" s="418" t="s">
        <v>774</v>
      </c>
      <c r="GMW326" s="417" t="s">
        <v>784</v>
      </c>
      <c r="GMX326" s="414" t="s">
        <v>61</v>
      </c>
      <c r="GMY326" s="415">
        <v>1</v>
      </c>
      <c r="GMZ326" s="418" t="s">
        <v>774</v>
      </c>
      <c r="GNA326" s="417" t="s">
        <v>784</v>
      </c>
      <c r="GNB326" s="414" t="s">
        <v>61</v>
      </c>
      <c r="GNC326" s="415">
        <v>1</v>
      </c>
      <c r="GND326" s="418" t="s">
        <v>774</v>
      </c>
      <c r="GNE326" s="417" t="s">
        <v>784</v>
      </c>
      <c r="GNF326" s="414" t="s">
        <v>61</v>
      </c>
      <c r="GNG326" s="415">
        <v>1</v>
      </c>
      <c r="GNH326" s="418" t="s">
        <v>774</v>
      </c>
      <c r="GNI326" s="417" t="s">
        <v>784</v>
      </c>
      <c r="GNJ326" s="414" t="s">
        <v>61</v>
      </c>
      <c r="GNK326" s="415">
        <v>1</v>
      </c>
      <c r="GNL326" s="418" t="s">
        <v>774</v>
      </c>
      <c r="GNM326" s="417" t="s">
        <v>784</v>
      </c>
      <c r="GNN326" s="414" t="s">
        <v>61</v>
      </c>
      <c r="GNO326" s="415">
        <v>1</v>
      </c>
      <c r="GNP326" s="418" t="s">
        <v>774</v>
      </c>
      <c r="GNQ326" s="417" t="s">
        <v>784</v>
      </c>
      <c r="GNR326" s="414" t="s">
        <v>61</v>
      </c>
      <c r="GNS326" s="415">
        <v>1</v>
      </c>
      <c r="GNT326" s="418" t="s">
        <v>774</v>
      </c>
      <c r="GNU326" s="417" t="s">
        <v>784</v>
      </c>
      <c r="GNV326" s="414" t="s">
        <v>61</v>
      </c>
      <c r="GNW326" s="415">
        <v>1</v>
      </c>
      <c r="GNX326" s="418" t="s">
        <v>774</v>
      </c>
      <c r="GNY326" s="417" t="s">
        <v>784</v>
      </c>
      <c r="GNZ326" s="414" t="s">
        <v>61</v>
      </c>
      <c r="GOA326" s="415">
        <v>1</v>
      </c>
      <c r="GOB326" s="418" t="s">
        <v>774</v>
      </c>
      <c r="GOC326" s="417" t="s">
        <v>784</v>
      </c>
      <c r="GOD326" s="414" t="s">
        <v>61</v>
      </c>
      <c r="GOE326" s="415">
        <v>1</v>
      </c>
      <c r="GOF326" s="418" t="s">
        <v>774</v>
      </c>
      <c r="GOG326" s="417" t="s">
        <v>784</v>
      </c>
      <c r="GOH326" s="414" t="s">
        <v>61</v>
      </c>
      <c r="GOI326" s="415">
        <v>1</v>
      </c>
      <c r="GOJ326" s="418" t="s">
        <v>774</v>
      </c>
      <c r="GOK326" s="417" t="s">
        <v>784</v>
      </c>
      <c r="GOL326" s="414" t="s">
        <v>61</v>
      </c>
      <c r="GOM326" s="415">
        <v>1</v>
      </c>
      <c r="GON326" s="418" t="s">
        <v>774</v>
      </c>
      <c r="GOO326" s="417" t="s">
        <v>784</v>
      </c>
      <c r="GOP326" s="414" t="s">
        <v>61</v>
      </c>
      <c r="GOQ326" s="415">
        <v>1</v>
      </c>
      <c r="GOR326" s="418" t="s">
        <v>774</v>
      </c>
      <c r="GOS326" s="417" t="s">
        <v>784</v>
      </c>
      <c r="GOT326" s="414" t="s">
        <v>61</v>
      </c>
      <c r="GOU326" s="415">
        <v>1</v>
      </c>
      <c r="GOV326" s="418" t="s">
        <v>774</v>
      </c>
      <c r="GOW326" s="417" t="s">
        <v>784</v>
      </c>
      <c r="GOX326" s="414" t="s">
        <v>61</v>
      </c>
      <c r="GOY326" s="415">
        <v>1</v>
      </c>
      <c r="GOZ326" s="418" t="s">
        <v>774</v>
      </c>
      <c r="GPA326" s="417" t="s">
        <v>784</v>
      </c>
      <c r="GPB326" s="414" t="s">
        <v>61</v>
      </c>
      <c r="GPC326" s="415">
        <v>1</v>
      </c>
      <c r="GPD326" s="418" t="s">
        <v>774</v>
      </c>
      <c r="GPE326" s="417" t="s">
        <v>784</v>
      </c>
      <c r="GPF326" s="414" t="s">
        <v>61</v>
      </c>
      <c r="GPG326" s="415">
        <v>1</v>
      </c>
      <c r="GPH326" s="418" t="s">
        <v>774</v>
      </c>
      <c r="GPI326" s="417" t="s">
        <v>784</v>
      </c>
      <c r="GPJ326" s="414" t="s">
        <v>61</v>
      </c>
      <c r="GPK326" s="415">
        <v>1</v>
      </c>
      <c r="GPL326" s="418" t="s">
        <v>774</v>
      </c>
      <c r="GPM326" s="417" t="s">
        <v>784</v>
      </c>
      <c r="GPN326" s="414" t="s">
        <v>61</v>
      </c>
      <c r="GPO326" s="415">
        <v>1</v>
      </c>
      <c r="GPP326" s="418" t="s">
        <v>774</v>
      </c>
      <c r="GPQ326" s="417" t="s">
        <v>784</v>
      </c>
      <c r="GPR326" s="414" t="s">
        <v>61</v>
      </c>
      <c r="GPS326" s="415">
        <v>1</v>
      </c>
      <c r="GPT326" s="418" t="s">
        <v>774</v>
      </c>
      <c r="GPU326" s="417" t="s">
        <v>784</v>
      </c>
      <c r="GPV326" s="414" t="s">
        <v>61</v>
      </c>
      <c r="GPW326" s="415">
        <v>1</v>
      </c>
      <c r="GPX326" s="418" t="s">
        <v>774</v>
      </c>
      <c r="GPY326" s="417" t="s">
        <v>784</v>
      </c>
      <c r="GPZ326" s="414" t="s">
        <v>61</v>
      </c>
      <c r="GQA326" s="415">
        <v>1</v>
      </c>
      <c r="GQB326" s="418" t="s">
        <v>774</v>
      </c>
      <c r="GQC326" s="417" t="s">
        <v>784</v>
      </c>
      <c r="GQD326" s="414" t="s">
        <v>61</v>
      </c>
      <c r="GQE326" s="415">
        <v>1</v>
      </c>
      <c r="GQF326" s="418" t="s">
        <v>774</v>
      </c>
      <c r="GQG326" s="417" t="s">
        <v>784</v>
      </c>
      <c r="GQH326" s="414" t="s">
        <v>61</v>
      </c>
      <c r="GQI326" s="415">
        <v>1</v>
      </c>
      <c r="GQJ326" s="418" t="s">
        <v>774</v>
      </c>
      <c r="GQK326" s="417" t="s">
        <v>784</v>
      </c>
      <c r="GQL326" s="414" t="s">
        <v>61</v>
      </c>
      <c r="GQM326" s="415">
        <v>1</v>
      </c>
      <c r="GQN326" s="418" t="s">
        <v>774</v>
      </c>
      <c r="GQO326" s="417" t="s">
        <v>784</v>
      </c>
      <c r="GQP326" s="414" t="s">
        <v>61</v>
      </c>
      <c r="GQQ326" s="415">
        <v>1</v>
      </c>
      <c r="GQR326" s="418" t="s">
        <v>774</v>
      </c>
      <c r="GQS326" s="417" t="s">
        <v>784</v>
      </c>
      <c r="GQT326" s="414" t="s">
        <v>61</v>
      </c>
      <c r="GQU326" s="415">
        <v>1</v>
      </c>
      <c r="GQV326" s="418" t="s">
        <v>774</v>
      </c>
      <c r="GQW326" s="417" t="s">
        <v>784</v>
      </c>
      <c r="GQX326" s="414" t="s">
        <v>61</v>
      </c>
      <c r="GQY326" s="415">
        <v>1</v>
      </c>
      <c r="GQZ326" s="418" t="s">
        <v>774</v>
      </c>
      <c r="GRA326" s="417" t="s">
        <v>784</v>
      </c>
      <c r="GRB326" s="414" t="s">
        <v>61</v>
      </c>
      <c r="GRC326" s="415">
        <v>1</v>
      </c>
      <c r="GRD326" s="418" t="s">
        <v>774</v>
      </c>
      <c r="GRE326" s="417" t="s">
        <v>784</v>
      </c>
      <c r="GRF326" s="414" t="s">
        <v>61</v>
      </c>
      <c r="GRG326" s="415">
        <v>1</v>
      </c>
      <c r="GRH326" s="418" t="s">
        <v>774</v>
      </c>
      <c r="GRI326" s="417" t="s">
        <v>784</v>
      </c>
      <c r="GRJ326" s="414" t="s">
        <v>61</v>
      </c>
      <c r="GRK326" s="415">
        <v>1</v>
      </c>
      <c r="GRL326" s="418" t="s">
        <v>774</v>
      </c>
      <c r="GRM326" s="417" t="s">
        <v>784</v>
      </c>
      <c r="GRN326" s="414" t="s">
        <v>61</v>
      </c>
      <c r="GRO326" s="415">
        <v>1</v>
      </c>
      <c r="GRP326" s="418" t="s">
        <v>774</v>
      </c>
      <c r="GRQ326" s="417" t="s">
        <v>784</v>
      </c>
      <c r="GRR326" s="414" t="s">
        <v>61</v>
      </c>
      <c r="GRS326" s="415">
        <v>1</v>
      </c>
      <c r="GRT326" s="418" t="s">
        <v>774</v>
      </c>
      <c r="GRU326" s="417" t="s">
        <v>784</v>
      </c>
      <c r="GRV326" s="414" t="s">
        <v>61</v>
      </c>
      <c r="GRW326" s="415">
        <v>1</v>
      </c>
      <c r="GRX326" s="418" t="s">
        <v>774</v>
      </c>
      <c r="GRY326" s="417" t="s">
        <v>784</v>
      </c>
      <c r="GRZ326" s="414" t="s">
        <v>61</v>
      </c>
      <c r="GSA326" s="415">
        <v>1</v>
      </c>
      <c r="GSB326" s="418" t="s">
        <v>774</v>
      </c>
      <c r="GSC326" s="417" t="s">
        <v>784</v>
      </c>
      <c r="GSD326" s="414" t="s">
        <v>61</v>
      </c>
      <c r="GSE326" s="415">
        <v>1</v>
      </c>
      <c r="GSF326" s="418" t="s">
        <v>774</v>
      </c>
      <c r="GSG326" s="417" t="s">
        <v>784</v>
      </c>
      <c r="GSH326" s="414" t="s">
        <v>61</v>
      </c>
      <c r="GSI326" s="415">
        <v>1</v>
      </c>
      <c r="GSJ326" s="418" t="s">
        <v>774</v>
      </c>
      <c r="GSK326" s="417" t="s">
        <v>784</v>
      </c>
      <c r="GSL326" s="414" t="s">
        <v>61</v>
      </c>
      <c r="GSM326" s="415">
        <v>1</v>
      </c>
      <c r="GSN326" s="418" t="s">
        <v>774</v>
      </c>
      <c r="GSO326" s="417" t="s">
        <v>784</v>
      </c>
      <c r="GSP326" s="414" t="s">
        <v>61</v>
      </c>
      <c r="GSQ326" s="415">
        <v>1</v>
      </c>
      <c r="GSR326" s="418" t="s">
        <v>774</v>
      </c>
      <c r="GSS326" s="417" t="s">
        <v>784</v>
      </c>
      <c r="GST326" s="414" t="s">
        <v>61</v>
      </c>
      <c r="GSU326" s="415">
        <v>1</v>
      </c>
      <c r="GSV326" s="418" t="s">
        <v>774</v>
      </c>
      <c r="GSW326" s="417" t="s">
        <v>784</v>
      </c>
      <c r="GSX326" s="414" t="s">
        <v>61</v>
      </c>
      <c r="GSY326" s="415">
        <v>1</v>
      </c>
      <c r="GSZ326" s="418" t="s">
        <v>774</v>
      </c>
      <c r="GTA326" s="417" t="s">
        <v>784</v>
      </c>
      <c r="GTB326" s="414" t="s">
        <v>61</v>
      </c>
      <c r="GTC326" s="415">
        <v>1</v>
      </c>
      <c r="GTD326" s="418" t="s">
        <v>774</v>
      </c>
      <c r="GTE326" s="417" t="s">
        <v>784</v>
      </c>
      <c r="GTF326" s="414" t="s">
        <v>61</v>
      </c>
      <c r="GTG326" s="415">
        <v>1</v>
      </c>
      <c r="GTH326" s="418" t="s">
        <v>774</v>
      </c>
      <c r="GTI326" s="417" t="s">
        <v>784</v>
      </c>
      <c r="GTJ326" s="414" t="s">
        <v>61</v>
      </c>
      <c r="GTK326" s="415">
        <v>1</v>
      </c>
      <c r="GTL326" s="418" t="s">
        <v>774</v>
      </c>
      <c r="GTM326" s="417" t="s">
        <v>784</v>
      </c>
      <c r="GTN326" s="414" t="s">
        <v>61</v>
      </c>
      <c r="GTO326" s="415">
        <v>1</v>
      </c>
      <c r="GTP326" s="418" t="s">
        <v>774</v>
      </c>
      <c r="GTQ326" s="417" t="s">
        <v>784</v>
      </c>
      <c r="GTR326" s="414" t="s">
        <v>61</v>
      </c>
      <c r="GTS326" s="415">
        <v>1</v>
      </c>
      <c r="GTT326" s="418" t="s">
        <v>774</v>
      </c>
      <c r="GTU326" s="417" t="s">
        <v>784</v>
      </c>
      <c r="GTV326" s="414" t="s">
        <v>61</v>
      </c>
      <c r="GTW326" s="415">
        <v>1</v>
      </c>
      <c r="GTX326" s="418" t="s">
        <v>774</v>
      </c>
      <c r="GTY326" s="417" t="s">
        <v>784</v>
      </c>
      <c r="GTZ326" s="414" t="s">
        <v>61</v>
      </c>
      <c r="GUA326" s="415">
        <v>1</v>
      </c>
      <c r="GUB326" s="418" t="s">
        <v>774</v>
      </c>
      <c r="GUC326" s="417" t="s">
        <v>784</v>
      </c>
      <c r="GUD326" s="414" t="s">
        <v>61</v>
      </c>
      <c r="GUE326" s="415">
        <v>1</v>
      </c>
      <c r="GUF326" s="418" t="s">
        <v>774</v>
      </c>
      <c r="GUG326" s="417" t="s">
        <v>784</v>
      </c>
      <c r="GUH326" s="414" t="s">
        <v>61</v>
      </c>
      <c r="GUI326" s="415">
        <v>1</v>
      </c>
      <c r="GUJ326" s="418" t="s">
        <v>774</v>
      </c>
      <c r="GUK326" s="417" t="s">
        <v>784</v>
      </c>
      <c r="GUL326" s="414" t="s">
        <v>61</v>
      </c>
      <c r="GUM326" s="415">
        <v>1</v>
      </c>
      <c r="GUN326" s="418" t="s">
        <v>774</v>
      </c>
      <c r="GUO326" s="417" t="s">
        <v>784</v>
      </c>
      <c r="GUP326" s="414" t="s">
        <v>61</v>
      </c>
      <c r="GUQ326" s="415">
        <v>1</v>
      </c>
      <c r="GUR326" s="418" t="s">
        <v>774</v>
      </c>
      <c r="GUS326" s="417" t="s">
        <v>784</v>
      </c>
      <c r="GUT326" s="414" t="s">
        <v>61</v>
      </c>
      <c r="GUU326" s="415">
        <v>1</v>
      </c>
      <c r="GUV326" s="418" t="s">
        <v>774</v>
      </c>
      <c r="GUW326" s="417" t="s">
        <v>784</v>
      </c>
      <c r="GUX326" s="414" t="s">
        <v>61</v>
      </c>
      <c r="GUY326" s="415">
        <v>1</v>
      </c>
      <c r="GUZ326" s="418" t="s">
        <v>774</v>
      </c>
      <c r="GVA326" s="417" t="s">
        <v>784</v>
      </c>
      <c r="GVB326" s="414" t="s">
        <v>61</v>
      </c>
      <c r="GVC326" s="415">
        <v>1</v>
      </c>
      <c r="GVD326" s="418" t="s">
        <v>774</v>
      </c>
      <c r="GVE326" s="417" t="s">
        <v>784</v>
      </c>
      <c r="GVF326" s="414" t="s">
        <v>61</v>
      </c>
      <c r="GVG326" s="415">
        <v>1</v>
      </c>
      <c r="GVH326" s="418" t="s">
        <v>774</v>
      </c>
      <c r="GVI326" s="417" t="s">
        <v>784</v>
      </c>
      <c r="GVJ326" s="414" t="s">
        <v>61</v>
      </c>
      <c r="GVK326" s="415">
        <v>1</v>
      </c>
      <c r="GVL326" s="418" t="s">
        <v>774</v>
      </c>
      <c r="GVM326" s="417" t="s">
        <v>784</v>
      </c>
      <c r="GVN326" s="414" t="s">
        <v>61</v>
      </c>
      <c r="GVO326" s="415">
        <v>1</v>
      </c>
      <c r="GVP326" s="418" t="s">
        <v>774</v>
      </c>
      <c r="GVQ326" s="417" t="s">
        <v>784</v>
      </c>
      <c r="GVR326" s="414" t="s">
        <v>61</v>
      </c>
      <c r="GVS326" s="415">
        <v>1</v>
      </c>
      <c r="GVT326" s="418" t="s">
        <v>774</v>
      </c>
      <c r="GVU326" s="417" t="s">
        <v>784</v>
      </c>
      <c r="GVV326" s="414" t="s">
        <v>61</v>
      </c>
      <c r="GVW326" s="415">
        <v>1</v>
      </c>
      <c r="GVX326" s="418" t="s">
        <v>774</v>
      </c>
      <c r="GVY326" s="417" t="s">
        <v>784</v>
      </c>
      <c r="GVZ326" s="414" t="s">
        <v>61</v>
      </c>
      <c r="GWA326" s="415">
        <v>1</v>
      </c>
      <c r="GWB326" s="418" t="s">
        <v>774</v>
      </c>
      <c r="GWC326" s="417" t="s">
        <v>784</v>
      </c>
      <c r="GWD326" s="414" t="s">
        <v>61</v>
      </c>
      <c r="GWE326" s="415">
        <v>1</v>
      </c>
      <c r="GWF326" s="418" t="s">
        <v>774</v>
      </c>
      <c r="GWG326" s="417" t="s">
        <v>784</v>
      </c>
      <c r="GWH326" s="414" t="s">
        <v>61</v>
      </c>
      <c r="GWI326" s="415">
        <v>1</v>
      </c>
      <c r="GWJ326" s="418" t="s">
        <v>774</v>
      </c>
      <c r="GWK326" s="417" t="s">
        <v>784</v>
      </c>
      <c r="GWL326" s="414" t="s">
        <v>61</v>
      </c>
      <c r="GWM326" s="415">
        <v>1</v>
      </c>
      <c r="GWN326" s="418" t="s">
        <v>774</v>
      </c>
      <c r="GWO326" s="417" t="s">
        <v>784</v>
      </c>
      <c r="GWP326" s="414" t="s">
        <v>61</v>
      </c>
      <c r="GWQ326" s="415">
        <v>1</v>
      </c>
      <c r="GWR326" s="418" t="s">
        <v>774</v>
      </c>
      <c r="GWS326" s="417" t="s">
        <v>784</v>
      </c>
      <c r="GWT326" s="414" t="s">
        <v>61</v>
      </c>
      <c r="GWU326" s="415">
        <v>1</v>
      </c>
      <c r="GWV326" s="418" t="s">
        <v>774</v>
      </c>
      <c r="GWW326" s="417" t="s">
        <v>784</v>
      </c>
      <c r="GWX326" s="414" t="s">
        <v>61</v>
      </c>
      <c r="GWY326" s="415">
        <v>1</v>
      </c>
      <c r="GWZ326" s="418" t="s">
        <v>774</v>
      </c>
      <c r="GXA326" s="417" t="s">
        <v>784</v>
      </c>
      <c r="GXB326" s="414" t="s">
        <v>61</v>
      </c>
      <c r="GXC326" s="415">
        <v>1</v>
      </c>
      <c r="GXD326" s="418" t="s">
        <v>774</v>
      </c>
      <c r="GXE326" s="417" t="s">
        <v>784</v>
      </c>
      <c r="GXF326" s="414" t="s">
        <v>61</v>
      </c>
      <c r="GXG326" s="415">
        <v>1</v>
      </c>
      <c r="GXH326" s="418" t="s">
        <v>774</v>
      </c>
      <c r="GXI326" s="417" t="s">
        <v>784</v>
      </c>
      <c r="GXJ326" s="414" t="s">
        <v>61</v>
      </c>
      <c r="GXK326" s="415">
        <v>1</v>
      </c>
      <c r="GXL326" s="418" t="s">
        <v>774</v>
      </c>
      <c r="GXM326" s="417" t="s">
        <v>784</v>
      </c>
      <c r="GXN326" s="414" t="s">
        <v>61</v>
      </c>
      <c r="GXO326" s="415">
        <v>1</v>
      </c>
      <c r="GXP326" s="418" t="s">
        <v>774</v>
      </c>
      <c r="GXQ326" s="417" t="s">
        <v>784</v>
      </c>
      <c r="GXR326" s="414" t="s">
        <v>61</v>
      </c>
      <c r="GXS326" s="415">
        <v>1</v>
      </c>
      <c r="GXT326" s="418" t="s">
        <v>774</v>
      </c>
      <c r="GXU326" s="417" t="s">
        <v>784</v>
      </c>
      <c r="GXV326" s="414" t="s">
        <v>61</v>
      </c>
      <c r="GXW326" s="415">
        <v>1</v>
      </c>
      <c r="GXX326" s="418" t="s">
        <v>774</v>
      </c>
      <c r="GXY326" s="417" t="s">
        <v>784</v>
      </c>
      <c r="GXZ326" s="414" t="s">
        <v>61</v>
      </c>
      <c r="GYA326" s="415">
        <v>1</v>
      </c>
      <c r="GYB326" s="418" t="s">
        <v>774</v>
      </c>
      <c r="GYC326" s="417" t="s">
        <v>784</v>
      </c>
      <c r="GYD326" s="414" t="s">
        <v>61</v>
      </c>
      <c r="GYE326" s="415">
        <v>1</v>
      </c>
      <c r="GYF326" s="418" t="s">
        <v>774</v>
      </c>
      <c r="GYG326" s="417" t="s">
        <v>784</v>
      </c>
      <c r="GYH326" s="414" t="s">
        <v>61</v>
      </c>
      <c r="GYI326" s="415">
        <v>1</v>
      </c>
      <c r="GYJ326" s="418" t="s">
        <v>774</v>
      </c>
      <c r="GYK326" s="417" t="s">
        <v>784</v>
      </c>
      <c r="GYL326" s="414" t="s">
        <v>61</v>
      </c>
      <c r="GYM326" s="415">
        <v>1</v>
      </c>
      <c r="GYN326" s="418" t="s">
        <v>774</v>
      </c>
      <c r="GYO326" s="417" t="s">
        <v>784</v>
      </c>
      <c r="GYP326" s="414" t="s">
        <v>61</v>
      </c>
      <c r="GYQ326" s="415">
        <v>1</v>
      </c>
      <c r="GYR326" s="418" t="s">
        <v>774</v>
      </c>
      <c r="GYS326" s="417" t="s">
        <v>784</v>
      </c>
      <c r="GYT326" s="414" t="s">
        <v>61</v>
      </c>
      <c r="GYU326" s="415">
        <v>1</v>
      </c>
      <c r="GYV326" s="418" t="s">
        <v>774</v>
      </c>
      <c r="GYW326" s="417" t="s">
        <v>784</v>
      </c>
      <c r="GYX326" s="414" t="s">
        <v>61</v>
      </c>
      <c r="GYY326" s="415">
        <v>1</v>
      </c>
      <c r="GYZ326" s="418" t="s">
        <v>774</v>
      </c>
      <c r="GZA326" s="417" t="s">
        <v>784</v>
      </c>
      <c r="GZB326" s="414" t="s">
        <v>61</v>
      </c>
      <c r="GZC326" s="415">
        <v>1</v>
      </c>
      <c r="GZD326" s="418" t="s">
        <v>774</v>
      </c>
      <c r="GZE326" s="417" t="s">
        <v>784</v>
      </c>
      <c r="GZF326" s="414" t="s">
        <v>61</v>
      </c>
      <c r="GZG326" s="415">
        <v>1</v>
      </c>
      <c r="GZH326" s="418" t="s">
        <v>774</v>
      </c>
      <c r="GZI326" s="417" t="s">
        <v>784</v>
      </c>
      <c r="GZJ326" s="414" t="s">
        <v>61</v>
      </c>
      <c r="GZK326" s="415">
        <v>1</v>
      </c>
      <c r="GZL326" s="418" t="s">
        <v>774</v>
      </c>
      <c r="GZM326" s="417" t="s">
        <v>784</v>
      </c>
      <c r="GZN326" s="414" t="s">
        <v>61</v>
      </c>
      <c r="GZO326" s="415">
        <v>1</v>
      </c>
      <c r="GZP326" s="418" t="s">
        <v>774</v>
      </c>
      <c r="GZQ326" s="417" t="s">
        <v>784</v>
      </c>
      <c r="GZR326" s="414" t="s">
        <v>61</v>
      </c>
      <c r="GZS326" s="415">
        <v>1</v>
      </c>
      <c r="GZT326" s="418" t="s">
        <v>774</v>
      </c>
      <c r="GZU326" s="417" t="s">
        <v>784</v>
      </c>
      <c r="GZV326" s="414" t="s">
        <v>61</v>
      </c>
      <c r="GZW326" s="415">
        <v>1</v>
      </c>
      <c r="GZX326" s="418" t="s">
        <v>774</v>
      </c>
      <c r="GZY326" s="417" t="s">
        <v>784</v>
      </c>
      <c r="GZZ326" s="414" t="s">
        <v>61</v>
      </c>
      <c r="HAA326" s="415">
        <v>1</v>
      </c>
      <c r="HAB326" s="418" t="s">
        <v>774</v>
      </c>
      <c r="HAC326" s="417" t="s">
        <v>784</v>
      </c>
      <c r="HAD326" s="414" t="s">
        <v>61</v>
      </c>
      <c r="HAE326" s="415">
        <v>1</v>
      </c>
      <c r="HAF326" s="418" t="s">
        <v>774</v>
      </c>
      <c r="HAG326" s="417" t="s">
        <v>784</v>
      </c>
      <c r="HAH326" s="414" t="s">
        <v>61</v>
      </c>
      <c r="HAI326" s="415">
        <v>1</v>
      </c>
      <c r="HAJ326" s="418" t="s">
        <v>774</v>
      </c>
      <c r="HAK326" s="417" t="s">
        <v>784</v>
      </c>
      <c r="HAL326" s="414" t="s">
        <v>61</v>
      </c>
      <c r="HAM326" s="415">
        <v>1</v>
      </c>
      <c r="HAN326" s="418" t="s">
        <v>774</v>
      </c>
      <c r="HAO326" s="417" t="s">
        <v>784</v>
      </c>
      <c r="HAP326" s="414" t="s">
        <v>61</v>
      </c>
      <c r="HAQ326" s="415">
        <v>1</v>
      </c>
      <c r="HAR326" s="418" t="s">
        <v>774</v>
      </c>
      <c r="HAS326" s="417" t="s">
        <v>784</v>
      </c>
      <c r="HAT326" s="414" t="s">
        <v>61</v>
      </c>
      <c r="HAU326" s="415">
        <v>1</v>
      </c>
      <c r="HAV326" s="418" t="s">
        <v>774</v>
      </c>
      <c r="HAW326" s="417" t="s">
        <v>784</v>
      </c>
      <c r="HAX326" s="414" t="s">
        <v>61</v>
      </c>
      <c r="HAY326" s="415">
        <v>1</v>
      </c>
      <c r="HAZ326" s="418" t="s">
        <v>774</v>
      </c>
      <c r="HBA326" s="417" t="s">
        <v>784</v>
      </c>
      <c r="HBB326" s="414" t="s">
        <v>61</v>
      </c>
      <c r="HBC326" s="415">
        <v>1</v>
      </c>
      <c r="HBD326" s="418" t="s">
        <v>774</v>
      </c>
      <c r="HBE326" s="417" t="s">
        <v>784</v>
      </c>
      <c r="HBF326" s="414" t="s">
        <v>61</v>
      </c>
      <c r="HBG326" s="415">
        <v>1</v>
      </c>
      <c r="HBH326" s="418" t="s">
        <v>774</v>
      </c>
      <c r="HBI326" s="417" t="s">
        <v>784</v>
      </c>
      <c r="HBJ326" s="414" t="s">
        <v>61</v>
      </c>
      <c r="HBK326" s="415">
        <v>1</v>
      </c>
      <c r="HBL326" s="418" t="s">
        <v>774</v>
      </c>
      <c r="HBM326" s="417" t="s">
        <v>784</v>
      </c>
      <c r="HBN326" s="414" t="s">
        <v>61</v>
      </c>
      <c r="HBO326" s="415">
        <v>1</v>
      </c>
      <c r="HBP326" s="418" t="s">
        <v>774</v>
      </c>
      <c r="HBQ326" s="417" t="s">
        <v>784</v>
      </c>
      <c r="HBR326" s="414" t="s">
        <v>61</v>
      </c>
      <c r="HBS326" s="415">
        <v>1</v>
      </c>
      <c r="HBT326" s="418" t="s">
        <v>774</v>
      </c>
      <c r="HBU326" s="417" t="s">
        <v>784</v>
      </c>
      <c r="HBV326" s="414" t="s">
        <v>61</v>
      </c>
      <c r="HBW326" s="415">
        <v>1</v>
      </c>
      <c r="HBX326" s="418" t="s">
        <v>774</v>
      </c>
      <c r="HBY326" s="417" t="s">
        <v>784</v>
      </c>
      <c r="HBZ326" s="414" t="s">
        <v>61</v>
      </c>
      <c r="HCA326" s="415">
        <v>1</v>
      </c>
      <c r="HCB326" s="418" t="s">
        <v>774</v>
      </c>
      <c r="HCC326" s="417" t="s">
        <v>784</v>
      </c>
      <c r="HCD326" s="414" t="s">
        <v>61</v>
      </c>
      <c r="HCE326" s="415">
        <v>1</v>
      </c>
      <c r="HCF326" s="418" t="s">
        <v>774</v>
      </c>
      <c r="HCG326" s="417" t="s">
        <v>784</v>
      </c>
      <c r="HCH326" s="414" t="s">
        <v>61</v>
      </c>
      <c r="HCI326" s="415">
        <v>1</v>
      </c>
      <c r="HCJ326" s="418" t="s">
        <v>774</v>
      </c>
      <c r="HCK326" s="417" t="s">
        <v>784</v>
      </c>
      <c r="HCL326" s="414" t="s">
        <v>61</v>
      </c>
      <c r="HCM326" s="415">
        <v>1</v>
      </c>
      <c r="HCN326" s="418" t="s">
        <v>774</v>
      </c>
      <c r="HCO326" s="417" t="s">
        <v>784</v>
      </c>
      <c r="HCP326" s="414" t="s">
        <v>61</v>
      </c>
      <c r="HCQ326" s="415">
        <v>1</v>
      </c>
      <c r="HCR326" s="418" t="s">
        <v>774</v>
      </c>
      <c r="HCS326" s="417" t="s">
        <v>784</v>
      </c>
      <c r="HCT326" s="414" t="s">
        <v>61</v>
      </c>
      <c r="HCU326" s="415">
        <v>1</v>
      </c>
      <c r="HCV326" s="418" t="s">
        <v>774</v>
      </c>
      <c r="HCW326" s="417" t="s">
        <v>784</v>
      </c>
      <c r="HCX326" s="414" t="s">
        <v>61</v>
      </c>
      <c r="HCY326" s="415">
        <v>1</v>
      </c>
      <c r="HCZ326" s="418" t="s">
        <v>774</v>
      </c>
      <c r="HDA326" s="417" t="s">
        <v>784</v>
      </c>
      <c r="HDB326" s="414" t="s">
        <v>61</v>
      </c>
      <c r="HDC326" s="415">
        <v>1</v>
      </c>
      <c r="HDD326" s="418" t="s">
        <v>774</v>
      </c>
      <c r="HDE326" s="417" t="s">
        <v>784</v>
      </c>
      <c r="HDF326" s="414" t="s">
        <v>61</v>
      </c>
      <c r="HDG326" s="415">
        <v>1</v>
      </c>
      <c r="HDH326" s="418" t="s">
        <v>774</v>
      </c>
      <c r="HDI326" s="417" t="s">
        <v>784</v>
      </c>
      <c r="HDJ326" s="414" t="s">
        <v>61</v>
      </c>
      <c r="HDK326" s="415">
        <v>1</v>
      </c>
      <c r="HDL326" s="418" t="s">
        <v>774</v>
      </c>
      <c r="HDM326" s="417" t="s">
        <v>784</v>
      </c>
      <c r="HDN326" s="414" t="s">
        <v>61</v>
      </c>
      <c r="HDO326" s="415">
        <v>1</v>
      </c>
      <c r="HDP326" s="418" t="s">
        <v>774</v>
      </c>
      <c r="HDQ326" s="417" t="s">
        <v>784</v>
      </c>
      <c r="HDR326" s="414" t="s">
        <v>61</v>
      </c>
      <c r="HDS326" s="415">
        <v>1</v>
      </c>
      <c r="HDT326" s="418" t="s">
        <v>774</v>
      </c>
      <c r="HDU326" s="417" t="s">
        <v>784</v>
      </c>
      <c r="HDV326" s="414" t="s">
        <v>61</v>
      </c>
      <c r="HDW326" s="415">
        <v>1</v>
      </c>
      <c r="HDX326" s="418" t="s">
        <v>774</v>
      </c>
      <c r="HDY326" s="417" t="s">
        <v>784</v>
      </c>
      <c r="HDZ326" s="414" t="s">
        <v>61</v>
      </c>
      <c r="HEA326" s="415">
        <v>1</v>
      </c>
      <c r="HEB326" s="418" t="s">
        <v>774</v>
      </c>
      <c r="HEC326" s="417" t="s">
        <v>784</v>
      </c>
      <c r="HED326" s="414" t="s">
        <v>61</v>
      </c>
      <c r="HEE326" s="415">
        <v>1</v>
      </c>
      <c r="HEF326" s="418" t="s">
        <v>774</v>
      </c>
      <c r="HEG326" s="417" t="s">
        <v>784</v>
      </c>
      <c r="HEH326" s="414" t="s">
        <v>61</v>
      </c>
      <c r="HEI326" s="415">
        <v>1</v>
      </c>
      <c r="HEJ326" s="418" t="s">
        <v>774</v>
      </c>
      <c r="HEK326" s="417" t="s">
        <v>784</v>
      </c>
      <c r="HEL326" s="414" t="s">
        <v>61</v>
      </c>
      <c r="HEM326" s="415">
        <v>1</v>
      </c>
      <c r="HEN326" s="418" t="s">
        <v>774</v>
      </c>
      <c r="HEO326" s="417" t="s">
        <v>784</v>
      </c>
      <c r="HEP326" s="414" t="s">
        <v>61</v>
      </c>
      <c r="HEQ326" s="415">
        <v>1</v>
      </c>
      <c r="HER326" s="418" t="s">
        <v>774</v>
      </c>
      <c r="HES326" s="417" t="s">
        <v>784</v>
      </c>
      <c r="HET326" s="414" t="s">
        <v>61</v>
      </c>
      <c r="HEU326" s="415">
        <v>1</v>
      </c>
      <c r="HEV326" s="418" t="s">
        <v>774</v>
      </c>
      <c r="HEW326" s="417" t="s">
        <v>784</v>
      </c>
      <c r="HEX326" s="414" t="s">
        <v>61</v>
      </c>
      <c r="HEY326" s="415">
        <v>1</v>
      </c>
      <c r="HEZ326" s="418" t="s">
        <v>774</v>
      </c>
      <c r="HFA326" s="417" t="s">
        <v>784</v>
      </c>
      <c r="HFB326" s="414" t="s">
        <v>61</v>
      </c>
      <c r="HFC326" s="415">
        <v>1</v>
      </c>
      <c r="HFD326" s="418" t="s">
        <v>774</v>
      </c>
      <c r="HFE326" s="417" t="s">
        <v>784</v>
      </c>
      <c r="HFF326" s="414" t="s">
        <v>61</v>
      </c>
      <c r="HFG326" s="415">
        <v>1</v>
      </c>
      <c r="HFH326" s="418" t="s">
        <v>774</v>
      </c>
      <c r="HFI326" s="417" t="s">
        <v>784</v>
      </c>
      <c r="HFJ326" s="414" t="s">
        <v>61</v>
      </c>
      <c r="HFK326" s="415">
        <v>1</v>
      </c>
      <c r="HFL326" s="418" t="s">
        <v>774</v>
      </c>
      <c r="HFM326" s="417" t="s">
        <v>784</v>
      </c>
      <c r="HFN326" s="414" t="s">
        <v>61</v>
      </c>
      <c r="HFO326" s="415">
        <v>1</v>
      </c>
      <c r="HFP326" s="418" t="s">
        <v>774</v>
      </c>
      <c r="HFQ326" s="417" t="s">
        <v>784</v>
      </c>
      <c r="HFR326" s="414" t="s">
        <v>61</v>
      </c>
      <c r="HFS326" s="415">
        <v>1</v>
      </c>
      <c r="HFT326" s="418" t="s">
        <v>774</v>
      </c>
      <c r="HFU326" s="417" t="s">
        <v>784</v>
      </c>
      <c r="HFV326" s="414" t="s">
        <v>61</v>
      </c>
      <c r="HFW326" s="415">
        <v>1</v>
      </c>
      <c r="HFX326" s="418" t="s">
        <v>774</v>
      </c>
      <c r="HFY326" s="417" t="s">
        <v>784</v>
      </c>
      <c r="HFZ326" s="414" t="s">
        <v>61</v>
      </c>
      <c r="HGA326" s="415">
        <v>1</v>
      </c>
      <c r="HGB326" s="418" t="s">
        <v>774</v>
      </c>
      <c r="HGC326" s="417" t="s">
        <v>784</v>
      </c>
      <c r="HGD326" s="414" t="s">
        <v>61</v>
      </c>
      <c r="HGE326" s="415">
        <v>1</v>
      </c>
      <c r="HGF326" s="418" t="s">
        <v>774</v>
      </c>
      <c r="HGG326" s="417" t="s">
        <v>784</v>
      </c>
      <c r="HGH326" s="414" t="s">
        <v>61</v>
      </c>
      <c r="HGI326" s="415">
        <v>1</v>
      </c>
      <c r="HGJ326" s="418" t="s">
        <v>774</v>
      </c>
      <c r="HGK326" s="417" t="s">
        <v>784</v>
      </c>
      <c r="HGL326" s="414" t="s">
        <v>61</v>
      </c>
      <c r="HGM326" s="415">
        <v>1</v>
      </c>
      <c r="HGN326" s="418" t="s">
        <v>774</v>
      </c>
      <c r="HGO326" s="417" t="s">
        <v>784</v>
      </c>
      <c r="HGP326" s="414" t="s">
        <v>61</v>
      </c>
      <c r="HGQ326" s="415">
        <v>1</v>
      </c>
      <c r="HGR326" s="418" t="s">
        <v>774</v>
      </c>
      <c r="HGS326" s="417" t="s">
        <v>784</v>
      </c>
      <c r="HGT326" s="414" t="s">
        <v>61</v>
      </c>
      <c r="HGU326" s="415">
        <v>1</v>
      </c>
      <c r="HGV326" s="418" t="s">
        <v>774</v>
      </c>
      <c r="HGW326" s="417" t="s">
        <v>784</v>
      </c>
      <c r="HGX326" s="414" t="s">
        <v>61</v>
      </c>
      <c r="HGY326" s="415">
        <v>1</v>
      </c>
      <c r="HGZ326" s="418" t="s">
        <v>774</v>
      </c>
      <c r="HHA326" s="417" t="s">
        <v>784</v>
      </c>
      <c r="HHB326" s="414" t="s">
        <v>61</v>
      </c>
      <c r="HHC326" s="415">
        <v>1</v>
      </c>
      <c r="HHD326" s="418" t="s">
        <v>774</v>
      </c>
      <c r="HHE326" s="417" t="s">
        <v>784</v>
      </c>
      <c r="HHF326" s="414" t="s">
        <v>61</v>
      </c>
      <c r="HHG326" s="415">
        <v>1</v>
      </c>
      <c r="HHH326" s="418" t="s">
        <v>774</v>
      </c>
      <c r="HHI326" s="417" t="s">
        <v>784</v>
      </c>
      <c r="HHJ326" s="414" t="s">
        <v>61</v>
      </c>
      <c r="HHK326" s="415">
        <v>1</v>
      </c>
      <c r="HHL326" s="418" t="s">
        <v>774</v>
      </c>
      <c r="HHM326" s="417" t="s">
        <v>784</v>
      </c>
      <c r="HHN326" s="414" t="s">
        <v>61</v>
      </c>
      <c r="HHO326" s="415">
        <v>1</v>
      </c>
      <c r="HHP326" s="418" t="s">
        <v>774</v>
      </c>
      <c r="HHQ326" s="417" t="s">
        <v>784</v>
      </c>
      <c r="HHR326" s="414" t="s">
        <v>61</v>
      </c>
      <c r="HHS326" s="415">
        <v>1</v>
      </c>
      <c r="HHT326" s="418" t="s">
        <v>774</v>
      </c>
      <c r="HHU326" s="417" t="s">
        <v>784</v>
      </c>
      <c r="HHV326" s="414" t="s">
        <v>61</v>
      </c>
      <c r="HHW326" s="415">
        <v>1</v>
      </c>
      <c r="HHX326" s="418" t="s">
        <v>774</v>
      </c>
      <c r="HHY326" s="417" t="s">
        <v>784</v>
      </c>
      <c r="HHZ326" s="414" t="s">
        <v>61</v>
      </c>
      <c r="HIA326" s="415">
        <v>1</v>
      </c>
      <c r="HIB326" s="418" t="s">
        <v>774</v>
      </c>
      <c r="HIC326" s="417" t="s">
        <v>784</v>
      </c>
      <c r="HID326" s="414" t="s">
        <v>61</v>
      </c>
      <c r="HIE326" s="415">
        <v>1</v>
      </c>
      <c r="HIF326" s="418" t="s">
        <v>774</v>
      </c>
      <c r="HIG326" s="417" t="s">
        <v>784</v>
      </c>
      <c r="HIH326" s="414" t="s">
        <v>61</v>
      </c>
      <c r="HII326" s="415">
        <v>1</v>
      </c>
      <c r="HIJ326" s="418" t="s">
        <v>774</v>
      </c>
      <c r="HIK326" s="417" t="s">
        <v>784</v>
      </c>
      <c r="HIL326" s="414" t="s">
        <v>61</v>
      </c>
      <c r="HIM326" s="415">
        <v>1</v>
      </c>
      <c r="HIN326" s="418" t="s">
        <v>774</v>
      </c>
      <c r="HIO326" s="417" t="s">
        <v>784</v>
      </c>
      <c r="HIP326" s="414" t="s">
        <v>61</v>
      </c>
      <c r="HIQ326" s="415">
        <v>1</v>
      </c>
      <c r="HIR326" s="418" t="s">
        <v>774</v>
      </c>
      <c r="HIS326" s="417" t="s">
        <v>784</v>
      </c>
      <c r="HIT326" s="414" t="s">
        <v>61</v>
      </c>
      <c r="HIU326" s="415">
        <v>1</v>
      </c>
      <c r="HIV326" s="418" t="s">
        <v>774</v>
      </c>
      <c r="HIW326" s="417" t="s">
        <v>784</v>
      </c>
      <c r="HIX326" s="414" t="s">
        <v>61</v>
      </c>
      <c r="HIY326" s="415">
        <v>1</v>
      </c>
      <c r="HIZ326" s="418" t="s">
        <v>774</v>
      </c>
      <c r="HJA326" s="417" t="s">
        <v>784</v>
      </c>
      <c r="HJB326" s="414" t="s">
        <v>61</v>
      </c>
      <c r="HJC326" s="415">
        <v>1</v>
      </c>
      <c r="HJD326" s="418" t="s">
        <v>774</v>
      </c>
      <c r="HJE326" s="417" t="s">
        <v>784</v>
      </c>
      <c r="HJF326" s="414" t="s">
        <v>61</v>
      </c>
      <c r="HJG326" s="415">
        <v>1</v>
      </c>
      <c r="HJH326" s="418" t="s">
        <v>774</v>
      </c>
      <c r="HJI326" s="417" t="s">
        <v>784</v>
      </c>
      <c r="HJJ326" s="414" t="s">
        <v>61</v>
      </c>
      <c r="HJK326" s="415">
        <v>1</v>
      </c>
      <c r="HJL326" s="418" t="s">
        <v>774</v>
      </c>
      <c r="HJM326" s="417" t="s">
        <v>784</v>
      </c>
      <c r="HJN326" s="414" t="s">
        <v>61</v>
      </c>
      <c r="HJO326" s="415">
        <v>1</v>
      </c>
      <c r="HJP326" s="418" t="s">
        <v>774</v>
      </c>
      <c r="HJQ326" s="417" t="s">
        <v>784</v>
      </c>
      <c r="HJR326" s="414" t="s">
        <v>61</v>
      </c>
      <c r="HJS326" s="415">
        <v>1</v>
      </c>
      <c r="HJT326" s="418" t="s">
        <v>774</v>
      </c>
      <c r="HJU326" s="417" t="s">
        <v>784</v>
      </c>
      <c r="HJV326" s="414" t="s">
        <v>61</v>
      </c>
      <c r="HJW326" s="415">
        <v>1</v>
      </c>
      <c r="HJX326" s="418" t="s">
        <v>774</v>
      </c>
      <c r="HJY326" s="417" t="s">
        <v>784</v>
      </c>
      <c r="HJZ326" s="414" t="s">
        <v>61</v>
      </c>
      <c r="HKA326" s="415">
        <v>1</v>
      </c>
      <c r="HKB326" s="418" t="s">
        <v>774</v>
      </c>
      <c r="HKC326" s="417" t="s">
        <v>784</v>
      </c>
      <c r="HKD326" s="414" t="s">
        <v>61</v>
      </c>
      <c r="HKE326" s="415">
        <v>1</v>
      </c>
      <c r="HKF326" s="418" t="s">
        <v>774</v>
      </c>
      <c r="HKG326" s="417" t="s">
        <v>784</v>
      </c>
      <c r="HKH326" s="414" t="s">
        <v>61</v>
      </c>
      <c r="HKI326" s="415">
        <v>1</v>
      </c>
      <c r="HKJ326" s="418" t="s">
        <v>774</v>
      </c>
      <c r="HKK326" s="417" t="s">
        <v>784</v>
      </c>
      <c r="HKL326" s="414" t="s">
        <v>61</v>
      </c>
      <c r="HKM326" s="415">
        <v>1</v>
      </c>
      <c r="HKN326" s="418" t="s">
        <v>774</v>
      </c>
      <c r="HKO326" s="417" t="s">
        <v>784</v>
      </c>
      <c r="HKP326" s="414" t="s">
        <v>61</v>
      </c>
      <c r="HKQ326" s="415">
        <v>1</v>
      </c>
      <c r="HKR326" s="418" t="s">
        <v>774</v>
      </c>
      <c r="HKS326" s="417" t="s">
        <v>784</v>
      </c>
      <c r="HKT326" s="414" t="s">
        <v>61</v>
      </c>
      <c r="HKU326" s="415">
        <v>1</v>
      </c>
      <c r="HKV326" s="418" t="s">
        <v>774</v>
      </c>
      <c r="HKW326" s="417" t="s">
        <v>784</v>
      </c>
      <c r="HKX326" s="414" t="s">
        <v>61</v>
      </c>
      <c r="HKY326" s="415">
        <v>1</v>
      </c>
      <c r="HKZ326" s="418" t="s">
        <v>774</v>
      </c>
      <c r="HLA326" s="417" t="s">
        <v>784</v>
      </c>
      <c r="HLB326" s="414" t="s">
        <v>61</v>
      </c>
      <c r="HLC326" s="415">
        <v>1</v>
      </c>
      <c r="HLD326" s="418" t="s">
        <v>774</v>
      </c>
      <c r="HLE326" s="417" t="s">
        <v>784</v>
      </c>
      <c r="HLF326" s="414" t="s">
        <v>61</v>
      </c>
      <c r="HLG326" s="415">
        <v>1</v>
      </c>
      <c r="HLH326" s="418" t="s">
        <v>774</v>
      </c>
      <c r="HLI326" s="417" t="s">
        <v>784</v>
      </c>
      <c r="HLJ326" s="414" t="s">
        <v>61</v>
      </c>
      <c r="HLK326" s="415">
        <v>1</v>
      </c>
      <c r="HLL326" s="418" t="s">
        <v>774</v>
      </c>
      <c r="HLM326" s="417" t="s">
        <v>784</v>
      </c>
      <c r="HLN326" s="414" t="s">
        <v>61</v>
      </c>
      <c r="HLO326" s="415">
        <v>1</v>
      </c>
      <c r="HLP326" s="418" t="s">
        <v>774</v>
      </c>
      <c r="HLQ326" s="417" t="s">
        <v>784</v>
      </c>
      <c r="HLR326" s="414" t="s">
        <v>61</v>
      </c>
      <c r="HLS326" s="415">
        <v>1</v>
      </c>
      <c r="HLT326" s="418" t="s">
        <v>774</v>
      </c>
      <c r="HLU326" s="417" t="s">
        <v>784</v>
      </c>
      <c r="HLV326" s="414" t="s">
        <v>61</v>
      </c>
      <c r="HLW326" s="415">
        <v>1</v>
      </c>
      <c r="HLX326" s="418" t="s">
        <v>774</v>
      </c>
      <c r="HLY326" s="417" t="s">
        <v>784</v>
      </c>
      <c r="HLZ326" s="414" t="s">
        <v>61</v>
      </c>
      <c r="HMA326" s="415">
        <v>1</v>
      </c>
      <c r="HMB326" s="418" t="s">
        <v>774</v>
      </c>
      <c r="HMC326" s="417" t="s">
        <v>784</v>
      </c>
      <c r="HMD326" s="414" t="s">
        <v>61</v>
      </c>
      <c r="HME326" s="415">
        <v>1</v>
      </c>
      <c r="HMF326" s="418" t="s">
        <v>774</v>
      </c>
      <c r="HMG326" s="417" t="s">
        <v>784</v>
      </c>
      <c r="HMH326" s="414" t="s">
        <v>61</v>
      </c>
      <c r="HMI326" s="415">
        <v>1</v>
      </c>
      <c r="HMJ326" s="418" t="s">
        <v>774</v>
      </c>
      <c r="HMK326" s="417" t="s">
        <v>784</v>
      </c>
      <c r="HML326" s="414" t="s">
        <v>61</v>
      </c>
      <c r="HMM326" s="415">
        <v>1</v>
      </c>
      <c r="HMN326" s="418" t="s">
        <v>774</v>
      </c>
      <c r="HMO326" s="417" t="s">
        <v>784</v>
      </c>
      <c r="HMP326" s="414" t="s">
        <v>61</v>
      </c>
      <c r="HMQ326" s="415">
        <v>1</v>
      </c>
      <c r="HMR326" s="418" t="s">
        <v>774</v>
      </c>
      <c r="HMS326" s="417" t="s">
        <v>784</v>
      </c>
      <c r="HMT326" s="414" t="s">
        <v>61</v>
      </c>
      <c r="HMU326" s="415">
        <v>1</v>
      </c>
      <c r="HMV326" s="418" t="s">
        <v>774</v>
      </c>
      <c r="HMW326" s="417" t="s">
        <v>784</v>
      </c>
      <c r="HMX326" s="414" t="s">
        <v>61</v>
      </c>
      <c r="HMY326" s="415">
        <v>1</v>
      </c>
      <c r="HMZ326" s="418" t="s">
        <v>774</v>
      </c>
      <c r="HNA326" s="417" t="s">
        <v>784</v>
      </c>
      <c r="HNB326" s="414" t="s">
        <v>61</v>
      </c>
      <c r="HNC326" s="415">
        <v>1</v>
      </c>
      <c r="HND326" s="418" t="s">
        <v>774</v>
      </c>
      <c r="HNE326" s="417" t="s">
        <v>784</v>
      </c>
      <c r="HNF326" s="414" t="s">
        <v>61</v>
      </c>
      <c r="HNG326" s="415">
        <v>1</v>
      </c>
      <c r="HNH326" s="418" t="s">
        <v>774</v>
      </c>
      <c r="HNI326" s="417" t="s">
        <v>784</v>
      </c>
      <c r="HNJ326" s="414" t="s">
        <v>61</v>
      </c>
      <c r="HNK326" s="415">
        <v>1</v>
      </c>
      <c r="HNL326" s="418" t="s">
        <v>774</v>
      </c>
      <c r="HNM326" s="417" t="s">
        <v>784</v>
      </c>
      <c r="HNN326" s="414" t="s">
        <v>61</v>
      </c>
      <c r="HNO326" s="415">
        <v>1</v>
      </c>
      <c r="HNP326" s="418" t="s">
        <v>774</v>
      </c>
      <c r="HNQ326" s="417" t="s">
        <v>784</v>
      </c>
      <c r="HNR326" s="414" t="s">
        <v>61</v>
      </c>
      <c r="HNS326" s="415">
        <v>1</v>
      </c>
      <c r="HNT326" s="418" t="s">
        <v>774</v>
      </c>
      <c r="HNU326" s="417" t="s">
        <v>784</v>
      </c>
      <c r="HNV326" s="414" t="s">
        <v>61</v>
      </c>
      <c r="HNW326" s="415">
        <v>1</v>
      </c>
      <c r="HNX326" s="418" t="s">
        <v>774</v>
      </c>
      <c r="HNY326" s="417" t="s">
        <v>784</v>
      </c>
      <c r="HNZ326" s="414" t="s">
        <v>61</v>
      </c>
      <c r="HOA326" s="415">
        <v>1</v>
      </c>
      <c r="HOB326" s="418" t="s">
        <v>774</v>
      </c>
      <c r="HOC326" s="417" t="s">
        <v>784</v>
      </c>
      <c r="HOD326" s="414" t="s">
        <v>61</v>
      </c>
      <c r="HOE326" s="415">
        <v>1</v>
      </c>
      <c r="HOF326" s="418" t="s">
        <v>774</v>
      </c>
      <c r="HOG326" s="417" t="s">
        <v>784</v>
      </c>
      <c r="HOH326" s="414" t="s">
        <v>61</v>
      </c>
      <c r="HOI326" s="415">
        <v>1</v>
      </c>
      <c r="HOJ326" s="418" t="s">
        <v>774</v>
      </c>
      <c r="HOK326" s="417" t="s">
        <v>784</v>
      </c>
      <c r="HOL326" s="414" t="s">
        <v>61</v>
      </c>
      <c r="HOM326" s="415">
        <v>1</v>
      </c>
      <c r="HON326" s="418" t="s">
        <v>774</v>
      </c>
      <c r="HOO326" s="417" t="s">
        <v>784</v>
      </c>
      <c r="HOP326" s="414" t="s">
        <v>61</v>
      </c>
      <c r="HOQ326" s="415">
        <v>1</v>
      </c>
      <c r="HOR326" s="418" t="s">
        <v>774</v>
      </c>
      <c r="HOS326" s="417" t="s">
        <v>784</v>
      </c>
      <c r="HOT326" s="414" t="s">
        <v>61</v>
      </c>
      <c r="HOU326" s="415">
        <v>1</v>
      </c>
      <c r="HOV326" s="418" t="s">
        <v>774</v>
      </c>
      <c r="HOW326" s="417" t="s">
        <v>784</v>
      </c>
      <c r="HOX326" s="414" t="s">
        <v>61</v>
      </c>
      <c r="HOY326" s="415">
        <v>1</v>
      </c>
      <c r="HOZ326" s="418" t="s">
        <v>774</v>
      </c>
      <c r="HPA326" s="417" t="s">
        <v>784</v>
      </c>
      <c r="HPB326" s="414" t="s">
        <v>61</v>
      </c>
      <c r="HPC326" s="415">
        <v>1</v>
      </c>
      <c r="HPD326" s="418" t="s">
        <v>774</v>
      </c>
      <c r="HPE326" s="417" t="s">
        <v>784</v>
      </c>
      <c r="HPF326" s="414" t="s">
        <v>61</v>
      </c>
      <c r="HPG326" s="415">
        <v>1</v>
      </c>
      <c r="HPH326" s="418" t="s">
        <v>774</v>
      </c>
      <c r="HPI326" s="417" t="s">
        <v>784</v>
      </c>
      <c r="HPJ326" s="414" t="s">
        <v>61</v>
      </c>
      <c r="HPK326" s="415">
        <v>1</v>
      </c>
      <c r="HPL326" s="418" t="s">
        <v>774</v>
      </c>
      <c r="HPM326" s="417" t="s">
        <v>784</v>
      </c>
      <c r="HPN326" s="414" t="s">
        <v>61</v>
      </c>
      <c r="HPO326" s="415">
        <v>1</v>
      </c>
      <c r="HPP326" s="418" t="s">
        <v>774</v>
      </c>
      <c r="HPQ326" s="417" t="s">
        <v>784</v>
      </c>
      <c r="HPR326" s="414" t="s">
        <v>61</v>
      </c>
      <c r="HPS326" s="415">
        <v>1</v>
      </c>
      <c r="HPT326" s="418" t="s">
        <v>774</v>
      </c>
      <c r="HPU326" s="417" t="s">
        <v>784</v>
      </c>
      <c r="HPV326" s="414" t="s">
        <v>61</v>
      </c>
      <c r="HPW326" s="415">
        <v>1</v>
      </c>
      <c r="HPX326" s="418" t="s">
        <v>774</v>
      </c>
      <c r="HPY326" s="417" t="s">
        <v>784</v>
      </c>
      <c r="HPZ326" s="414" t="s">
        <v>61</v>
      </c>
      <c r="HQA326" s="415">
        <v>1</v>
      </c>
      <c r="HQB326" s="418" t="s">
        <v>774</v>
      </c>
      <c r="HQC326" s="417" t="s">
        <v>784</v>
      </c>
      <c r="HQD326" s="414" t="s">
        <v>61</v>
      </c>
      <c r="HQE326" s="415">
        <v>1</v>
      </c>
      <c r="HQF326" s="418" t="s">
        <v>774</v>
      </c>
      <c r="HQG326" s="417" t="s">
        <v>784</v>
      </c>
      <c r="HQH326" s="414" t="s">
        <v>61</v>
      </c>
      <c r="HQI326" s="415">
        <v>1</v>
      </c>
      <c r="HQJ326" s="418" t="s">
        <v>774</v>
      </c>
      <c r="HQK326" s="417" t="s">
        <v>784</v>
      </c>
      <c r="HQL326" s="414" t="s">
        <v>61</v>
      </c>
      <c r="HQM326" s="415">
        <v>1</v>
      </c>
      <c r="HQN326" s="418" t="s">
        <v>774</v>
      </c>
      <c r="HQO326" s="417" t="s">
        <v>784</v>
      </c>
      <c r="HQP326" s="414" t="s">
        <v>61</v>
      </c>
      <c r="HQQ326" s="415">
        <v>1</v>
      </c>
      <c r="HQR326" s="418" t="s">
        <v>774</v>
      </c>
      <c r="HQS326" s="417" t="s">
        <v>784</v>
      </c>
      <c r="HQT326" s="414" t="s">
        <v>61</v>
      </c>
      <c r="HQU326" s="415">
        <v>1</v>
      </c>
      <c r="HQV326" s="418" t="s">
        <v>774</v>
      </c>
      <c r="HQW326" s="417" t="s">
        <v>784</v>
      </c>
      <c r="HQX326" s="414" t="s">
        <v>61</v>
      </c>
      <c r="HQY326" s="415">
        <v>1</v>
      </c>
      <c r="HQZ326" s="418" t="s">
        <v>774</v>
      </c>
      <c r="HRA326" s="417" t="s">
        <v>784</v>
      </c>
      <c r="HRB326" s="414" t="s">
        <v>61</v>
      </c>
      <c r="HRC326" s="415">
        <v>1</v>
      </c>
      <c r="HRD326" s="418" t="s">
        <v>774</v>
      </c>
      <c r="HRE326" s="417" t="s">
        <v>784</v>
      </c>
      <c r="HRF326" s="414" t="s">
        <v>61</v>
      </c>
      <c r="HRG326" s="415">
        <v>1</v>
      </c>
      <c r="HRH326" s="418" t="s">
        <v>774</v>
      </c>
      <c r="HRI326" s="417" t="s">
        <v>784</v>
      </c>
      <c r="HRJ326" s="414" t="s">
        <v>61</v>
      </c>
      <c r="HRK326" s="415">
        <v>1</v>
      </c>
      <c r="HRL326" s="418" t="s">
        <v>774</v>
      </c>
      <c r="HRM326" s="417" t="s">
        <v>784</v>
      </c>
      <c r="HRN326" s="414" t="s">
        <v>61</v>
      </c>
      <c r="HRO326" s="415">
        <v>1</v>
      </c>
      <c r="HRP326" s="418" t="s">
        <v>774</v>
      </c>
      <c r="HRQ326" s="417" t="s">
        <v>784</v>
      </c>
      <c r="HRR326" s="414" t="s">
        <v>61</v>
      </c>
      <c r="HRS326" s="415">
        <v>1</v>
      </c>
      <c r="HRT326" s="418" t="s">
        <v>774</v>
      </c>
      <c r="HRU326" s="417" t="s">
        <v>784</v>
      </c>
      <c r="HRV326" s="414" t="s">
        <v>61</v>
      </c>
      <c r="HRW326" s="415">
        <v>1</v>
      </c>
      <c r="HRX326" s="418" t="s">
        <v>774</v>
      </c>
      <c r="HRY326" s="417" t="s">
        <v>784</v>
      </c>
      <c r="HRZ326" s="414" t="s">
        <v>61</v>
      </c>
      <c r="HSA326" s="415">
        <v>1</v>
      </c>
      <c r="HSB326" s="418" t="s">
        <v>774</v>
      </c>
      <c r="HSC326" s="417" t="s">
        <v>784</v>
      </c>
      <c r="HSD326" s="414" t="s">
        <v>61</v>
      </c>
      <c r="HSE326" s="415">
        <v>1</v>
      </c>
      <c r="HSF326" s="418" t="s">
        <v>774</v>
      </c>
      <c r="HSG326" s="417" t="s">
        <v>784</v>
      </c>
      <c r="HSH326" s="414" t="s">
        <v>61</v>
      </c>
      <c r="HSI326" s="415">
        <v>1</v>
      </c>
      <c r="HSJ326" s="418" t="s">
        <v>774</v>
      </c>
      <c r="HSK326" s="417" t="s">
        <v>784</v>
      </c>
      <c r="HSL326" s="414" t="s">
        <v>61</v>
      </c>
      <c r="HSM326" s="415">
        <v>1</v>
      </c>
      <c r="HSN326" s="418" t="s">
        <v>774</v>
      </c>
      <c r="HSO326" s="417" t="s">
        <v>784</v>
      </c>
      <c r="HSP326" s="414" t="s">
        <v>61</v>
      </c>
      <c r="HSQ326" s="415">
        <v>1</v>
      </c>
      <c r="HSR326" s="418" t="s">
        <v>774</v>
      </c>
      <c r="HSS326" s="417" t="s">
        <v>784</v>
      </c>
      <c r="HST326" s="414" t="s">
        <v>61</v>
      </c>
      <c r="HSU326" s="415">
        <v>1</v>
      </c>
      <c r="HSV326" s="418" t="s">
        <v>774</v>
      </c>
      <c r="HSW326" s="417" t="s">
        <v>784</v>
      </c>
      <c r="HSX326" s="414" t="s">
        <v>61</v>
      </c>
      <c r="HSY326" s="415">
        <v>1</v>
      </c>
      <c r="HSZ326" s="418" t="s">
        <v>774</v>
      </c>
      <c r="HTA326" s="417" t="s">
        <v>784</v>
      </c>
      <c r="HTB326" s="414" t="s">
        <v>61</v>
      </c>
      <c r="HTC326" s="415">
        <v>1</v>
      </c>
      <c r="HTD326" s="418" t="s">
        <v>774</v>
      </c>
      <c r="HTE326" s="417" t="s">
        <v>784</v>
      </c>
      <c r="HTF326" s="414" t="s">
        <v>61</v>
      </c>
      <c r="HTG326" s="415">
        <v>1</v>
      </c>
      <c r="HTH326" s="418" t="s">
        <v>774</v>
      </c>
      <c r="HTI326" s="417" t="s">
        <v>784</v>
      </c>
      <c r="HTJ326" s="414" t="s">
        <v>61</v>
      </c>
      <c r="HTK326" s="415">
        <v>1</v>
      </c>
      <c r="HTL326" s="418" t="s">
        <v>774</v>
      </c>
      <c r="HTM326" s="417" t="s">
        <v>784</v>
      </c>
      <c r="HTN326" s="414" t="s">
        <v>61</v>
      </c>
      <c r="HTO326" s="415">
        <v>1</v>
      </c>
      <c r="HTP326" s="418" t="s">
        <v>774</v>
      </c>
      <c r="HTQ326" s="417" t="s">
        <v>784</v>
      </c>
      <c r="HTR326" s="414" t="s">
        <v>61</v>
      </c>
      <c r="HTS326" s="415">
        <v>1</v>
      </c>
      <c r="HTT326" s="418" t="s">
        <v>774</v>
      </c>
      <c r="HTU326" s="417" t="s">
        <v>784</v>
      </c>
      <c r="HTV326" s="414" t="s">
        <v>61</v>
      </c>
      <c r="HTW326" s="415">
        <v>1</v>
      </c>
      <c r="HTX326" s="418" t="s">
        <v>774</v>
      </c>
      <c r="HTY326" s="417" t="s">
        <v>784</v>
      </c>
      <c r="HTZ326" s="414" t="s">
        <v>61</v>
      </c>
      <c r="HUA326" s="415">
        <v>1</v>
      </c>
      <c r="HUB326" s="418" t="s">
        <v>774</v>
      </c>
      <c r="HUC326" s="417" t="s">
        <v>784</v>
      </c>
      <c r="HUD326" s="414" t="s">
        <v>61</v>
      </c>
      <c r="HUE326" s="415">
        <v>1</v>
      </c>
      <c r="HUF326" s="418" t="s">
        <v>774</v>
      </c>
      <c r="HUG326" s="417" t="s">
        <v>784</v>
      </c>
      <c r="HUH326" s="414" t="s">
        <v>61</v>
      </c>
      <c r="HUI326" s="415">
        <v>1</v>
      </c>
      <c r="HUJ326" s="418" t="s">
        <v>774</v>
      </c>
      <c r="HUK326" s="417" t="s">
        <v>784</v>
      </c>
      <c r="HUL326" s="414" t="s">
        <v>61</v>
      </c>
      <c r="HUM326" s="415">
        <v>1</v>
      </c>
      <c r="HUN326" s="418" t="s">
        <v>774</v>
      </c>
      <c r="HUO326" s="417" t="s">
        <v>784</v>
      </c>
      <c r="HUP326" s="414" t="s">
        <v>61</v>
      </c>
      <c r="HUQ326" s="415">
        <v>1</v>
      </c>
      <c r="HUR326" s="418" t="s">
        <v>774</v>
      </c>
      <c r="HUS326" s="417" t="s">
        <v>784</v>
      </c>
      <c r="HUT326" s="414" t="s">
        <v>61</v>
      </c>
      <c r="HUU326" s="415">
        <v>1</v>
      </c>
      <c r="HUV326" s="418" t="s">
        <v>774</v>
      </c>
      <c r="HUW326" s="417" t="s">
        <v>784</v>
      </c>
      <c r="HUX326" s="414" t="s">
        <v>61</v>
      </c>
      <c r="HUY326" s="415">
        <v>1</v>
      </c>
      <c r="HUZ326" s="418" t="s">
        <v>774</v>
      </c>
      <c r="HVA326" s="417" t="s">
        <v>784</v>
      </c>
      <c r="HVB326" s="414" t="s">
        <v>61</v>
      </c>
      <c r="HVC326" s="415">
        <v>1</v>
      </c>
      <c r="HVD326" s="418" t="s">
        <v>774</v>
      </c>
      <c r="HVE326" s="417" t="s">
        <v>784</v>
      </c>
      <c r="HVF326" s="414" t="s">
        <v>61</v>
      </c>
      <c r="HVG326" s="415">
        <v>1</v>
      </c>
      <c r="HVH326" s="418" t="s">
        <v>774</v>
      </c>
      <c r="HVI326" s="417" t="s">
        <v>784</v>
      </c>
      <c r="HVJ326" s="414" t="s">
        <v>61</v>
      </c>
      <c r="HVK326" s="415">
        <v>1</v>
      </c>
      <c r="HVL326" s="418" t="s">
        <v>774</v>
      </c>
      <c r="HVM326" s="417" t="s">
        <v>784</v>
      </c>
      <c r="HVN326" s="414" t="s">
        <v>61</v>
      </c>
      <c r="HVO326" s="415">
        <v>1</v>
      </c>
      <c r="HVP326" s="418" t="s">
        <v>774</v>
      </c>
      <c r="HVQ326" s="417" t="s">
        <v>784</v>
      </c>
      <c r="HVR326" s="414" t="s">
        <v>61</v>
      </c>
      <c r="HVS326" s="415">
        <v>1</v>
      </c>
      <c r="HVT326" s="418" t="s">
        <v>774</v>
      </c>
      <c r="HVU326" s="417" t="s">
        <v>784</v>
      </c>
      <c r="HVV326" s="414" t="s">
        <v>61</v>
      </c>
      <c r="HVW326" s="415">
        <v>1</v>
      </c>
      <c r="HVX326" s="418" t="s">
        <v>774</v>
      </c>
      <c r="HVY326" s="417" t="s">
        <v>784</v>
      </c>
      <c r="HVZ326" s="414" t="s">
        <v>61</v>
      </c>
      <c r="HWA326" s="415">
        <v>1</v>
      </c>
      <c r="HWB326" s="418" t="s">
        <v>774</v>
      </c>
      <c r="HWC326" s="417" t="s">
        <v>784</v>
      </c>
      <c r="HWD326" s="414" t="s">
        <v>61</v>
      </c>
      <c r="HWE326" s="415">
        <v>1</v>
      </c>
      <c r="HWF326" s="418" t="s">
        <v>774</v>
      </c>
      <c r="HWG326" s="417" t="s">
        <v>784</v>
      </c>
      <c r="HWH326" s="414" t="s">
        <v>61</v>
      </c>
      <c r="HWI326" s="415">
        <v>1</v>
      </c>
      <c r="HWJ326" s="418" t="s">
        <v>774</v>
      </c>
      <c r="HWK326" s="417" t="s">
        <v>784</v>
      </c>
      <c r="HWL326" s="414" t="s">
        <v>61</v>
      </c>
      <c r="HWM326" s="415">
        <v>1</v>
      </c>
      <c r="HWN326" s="418" t="s">
        <v>774</v>
      </c>
      <c r="HWO326" s="417" t="s">
        <v>784</v>
      </c>
      <c r="HWP326" s="414" t="s">
        <v>61</v>
      </c>
      <c r="HWQ326" s="415">
        <v>1</v>
      </c>
      <c r="HWR326" s="418" t="s">
        <v>774</v>
      </c>
      <c r="HWS326" s="417" t="s">
        <v>784</v>
      </c>
      <c r="HWT326" s="414" t="s">
        <v>61</v>
      </c>
      <c r="HWU326" s="415">
        <v>1</v>
      </c>
      <c r="HWV326" s="418" t="s">
        <v>774</v>
      </c>
      <c r="HWW326" s="417" t="s">
        <v>784</v>
      </c>
      <c r="HWX326" s="414" t="s">
        <v>61</v>
      </c>
      <c r="HWY326" s="415">
        <v>1</v>
      </c>
      <c r="HWZ326" s="418" t="s">
        <v>774</v>
      </c>
      <c r="HXA326" s="417" t="s">
        <v>784</v>
      </c>
      <c r="HXB326" s="414" t="s">
        <v>61</v>
      </c>
      <c r="HXC326" s="415">
        <v>1</v>
      </c>
      <c r="HXD326" s="418" t="s">
        <v>774</v>
      </c>
      <c r="HXE326" s="417" t="s">
        <v>784</v>
      </c>
      <c r="HXF326" s="414" t="s">
        <v>61</v>
      </c>
      <c r="HXG326" s="415">
        <v>1</v>
      </c>
      <c r="HXH326" s="418" t="s">
        <v>774</v>
      </c>
      <c r="HXI326" s="417" t="s">
        <v>784</v>
      </c>
      <c r="HXJ326" s="414" t="s">
        <v>61</v>
      </c>
      <c r="HXK326" s="415">
        <v>1</v>
      </c>
      <c r="HXL326" s="418" t="s">
        <v>774</v>
      </c>
      <c r="HXM326" s="417" t="s">
        <v>784</v>
      </c>
      <c r="HXN326" s="414" t="s">
        <v>61</v>
      </c>
      <c r="HXO326" s="415">
        <v>1</v>
      </c>
      <c r="HXP326" s="418" t="s">
        <v>774</v>
      </c>
      <c r="HXQ326" s="417" t="s">
        <v>784</v>
      </c>
      <c r="HXR326" s="414" t="s">
        <v>61</v>
      </c>
      <c r="HXS326" s="415">
        <v>1</v>
      </c>
      <c r="HXT326" s="418" t="s">
        <v>774</v>
      </c>
      <c r="HXU326" s="417" t="s">
        <v>784</v>
      </c>
      <c r="HXV326" s="414" t="s">
        <v>61</v>
      </c>
      <c r="HXW326" s="415">
        <v>1</v>
      </c>
      <c r="HXX326" s="418" t="s">
        <v>774</v>
      </c>
      <c r="HXY326" s="417" t="s">
        <v>784</v>
      </c>
      <c r="HXZ326" s="414" t="s">
        <v>61</v>
      </c>
      <c r="HYA326" s="415">
        <v>1</v>
      </c>
      <c r="HYB326" s="418" t="s">
        <v>774</v>
      </c>
      <c r="HYC326" s="417" t="s">
        <v>784</v>
      </c>
      <c r="HYD326" s="414" t="s">
        <v>61</v>
      </c>
      <c r="HYE326" s="415">
        <v>1</v>
      </c>
      <c r="HYF326" s="418" t="s">
        <v>774</v>
      </c>
      <c r="HYG326" s="417" t="s">
        <v>784</v>
      </c>
      <c r="HYH326" s="414" t="s">
        <v>61</v>
      </c>
      <c r="HYI326" s="415">
        <v>1</v>
      </c>
      <c r="HYJ326" s="418" t="s">
        <v>774</v>
      </c>
      <c r="HYK326" s="417" t="s">
        <v>784</v>
      </c>
      <c r="HYL326" s="414" t="s">
        <v>61</v>
      </c>
      <c r="HYM326" s="415">
        <v>1</v>
      </c>
      <c r="HYN326" s="418" t="s">
        <v>774</v>
      </c>
      <c r="HYO326" s="417" t="s">
        <v>784</v>
      </c>
      <c r="HYP326" s="414" t="s">
        <v>61</v>
      </c>
      <c r="HYQ326" s="415">
        <v>1</v>
      </c>
      <c r="HYR326" s="418" t="s">
        <v>774</v>
      </c>
      <c r="HYS326" s="417" t="s">
        <v>784</v>
      </c>
      <c r="HYT326" s="414" t="s">
        <v>61</v>
      </c>
      <c r="HYU326" s="415">
        <v>1</v>
      </c>
      <c r="HYV326" s="418" t="s">
        <v>774</v>
      </c>
      <c r="HYW326" s="417" t="s">
        <v>784</v>
      </c>
      <c r="HYX326" s="414" t="s">
        <v>61</v>
      </c>
      <c r="HYY326" s="415">
        <v>1</v>
      </c>
      <c r="HYZ326" s="418" t="s">
        <v>774</v>
      </c>
      <c r="HZA326" s="417" t="s">
        <v>784</v>
      </c>
      <c r="HZB326" s="414" t="s">
        <v>61</v>
      </c>
      <c r="HZC326" s="415">
        <v>1</v>
      </c>
      <c r="HZD326" s="418" t="s">
        <v>774</v>
      </c>
      <c r="HZE326" s="417" t="s">
        <v>784</v>
      </c>
      <c r="HZF326" s="414" t="s">
        <v>61</v>
      </c>
      <c r="HZG326" s="415">
        <v>1</v>
      </c>
      <c r="HZH326" s="418" t="s">
        <v>774</v>
      </c>
      <c r="HZI326" s="417" t="s">
        <v>784</v>
      </c>
      <c r="HZJ326" s="414" t="s">
        <v>61</v>
      </c>
      <c r="HZK326" s="415">
        <v>1</v>
      </c>
      <c r="HZL326" s="418" t="s">
        <v>774</v>
      </c>
      <c r="HZM326" s="417" t="s">
        <v>784</v>
      </c>
      <c r="HZN326" s="414" t="s">
        <v>61</v>
      </c>
      <c r="HZO326" s="415">
        <v>1</v>
      </c>
      <c r="HZP326" s="418" t="s">
        <v>774</v>
      </c>
      <c r="HZQ326" s="417" t="s">
        <v>784</v>
      </c>
      <c r="HZR326" s="414" t="s">
        <v>61</v>
      </c>
      <c r="HZS326" s="415">
        <v>1</v>
      </c>
      <c r="HZT326" s="418" t="s">
        <v>774</v>
      </c>
      <c r="HZU326" s="417" t="s">
        <v>784</v>
      </c>
      <c r="HZV326" s="414" t="s">
        <v>61</v>
      </c>
      <c r="HZW326" s="415">
        <v>1</v>
      </c>
      <c r="HZX326" s="418" t="s">
        <v>774</v>
      </c>
      <c r="HZY326" s="417" t="s">
        <v>784</v>
      </c>
      <c r="HZZ326" s="414" t="s">
        <v>61</v>
      </c>
      <c r="IAA326" s="415">
        <v>1</v>
      </c>
      <c r="IAB326" s="418" t="s">
        <v>774</v>
      </c>
      <c r="IAC326" s="417" t="s">
        <v>784</v>
      </c>
      <c r="IAD326" s="414" t="s">
        <v>61</v>
      </c>
      <c r="IAE326" s="415">
        <v>1</v>
      </c>
      <c r="IAF326" s="418" t="s">
        <v>774</v>
      </c>
      <c r="IAG326" s="417" t="s">
        <v>784</v>
      </c>
      <c r="IAH326" s="414" t="s">
        <v>61</v>
      </c>
      <c r="IAI326" s="415">
        <v>1</v>
      </c>
      <c r="IAJ326" s="418" t="s">
        <v>774</v>
      </c>
      <c r="IAK326" s="417" t="s">
        <v>784</v>
      </c>
      <c r="IAL326" s="414" t="s">
        <v>61</v>
      </c>
      <c r="IAM326" s="415">
        <v>1</v>
      </c>
      <c r="IAN326" s="418" t="s">
        <v>774</v>
      </c>
      <c r="IAO326" s="417" t="s">
        <v>784</v>
      </c>
      <c r="IAP326" s="414" t="s">
        <v>61</v>
      </c>
      <c r="IAQ326" s="415">
        <v>1</v>
      </c>
      <c r="IAR326" s="418" t="s">
        <v>774</v>
      </c>
      <c r="IAS326" s="417" t="s">
        <v>784</v>
      </c>
      <c r="IAT326" s="414" t="s">
        <v>61</v>
      </c>
      <c r="IAU326" s="415">
        <v>1</v>
      </c>
      <c r="IAV326" s="418" t="s">
        <v>774</v>
      </c>
      <c r="IAW326" s="417" t="s">
        <v>784</v>
      </c>
      <c r="IAX326" s="414" t="s">
        <v>61</v>
      </c>
      <c r="IAY326" s="415">
        <v>1</v>
      </c>
      <c r="IAZ326" s="418" t="s">
        <v>774</v>
      </c>
      <c r="IBA326" s="417" t="s">
        <v>784</v>
      </c>
      <c r="IBB326" s="414" t="s">
        <v>61</v>
      </c>
      <c r="IBC326" s="415">
        <v>1</v>
      </c>
      <c r="IBD326" s="418" t="s">
        <v>774</v>
      </c>
      <c r="IBE326" s="417" t="s">
        <v>784</v>
      </c>
      <c r="IBF326" s="414" t="s">
        <v>61</v>
      </c>
      <c r="IBG326" s="415">
        <v>1</v>
      </c>
      <c r="IBH326" s="418" t="s">
        <v>774</v>
      </c>
      <c r="IBI326" s="417" t="s">
        <v>784</v>
      </c>
      <c r="IBJ326" s="414" t="s">
        <v>61</v>
      </c>
      <c r="IBK326" s="415">
        <v>1</v>
      </c>
      <c r="IBL326" s="418" t="s">
        <v>774</v>
      </c>
      <c r="IBM326" s="417" t="s">
        <v>784</v>
      </c>
      <c r="IBN326" s="414" t="s">
        <v>61</v>
      </c>
      <c r="IBO326" s="415">
        <v>1</v>
      </c>
      <c r="IBP326" s="418" t="s">
        <v>774</v>
      </c>
      <c r="IBQ326" s="417" t="s">
        <v>784</v>
      </c>
      <c r="IBR326" s="414" t="s">
        <v>61</v>
      </c>
      <c r="IBS326" s="415">
        <v>1</v>
      </c>
      <c r="IBT326" s="418" t="s">
        <v>774</v>
      </c>
      <c r="IBU326" s="417" t="s">
        <v>784</v>
      </c>
      <c r="IBV326" s="414" t="s">
        <v>61</v>
      </c>
      <c r="IBW326" s="415">
        <v>1</v>
      </c>
      <c r="IBX326" s="418" t="s">
        <v>774</v>
      </c>
      <c r="IBY326" s="417" t="s">
        <v>784</v>
      </c>
      <c r="IBZ326" s="414" t="s">
        <v>61</v>
      </c>
      <c r="ICA326" s="415">
        <v>1</v>
      </c>
      <c r="ICB326" s="418" t="s">
        <v>774</v>
      </c>
      <c r="ICC326" s="417" t="s">
        <v>784</v>
      </c>
      <c r="ICD326" s="414" t="s">
        <v>61</v>
      </c>
      <c r="ICE326" s="415">
        <v>1</v>
      </c>
      <c r="ICF326" s="418" t="s">
        <v>774</v>
      </c>
      <c r="ICG326" s="417" t="s">
        <v>784</v>
      </c>
      <c r="ICH326" s="414" t="s">
        <v>61</v>
      </c>
      <c r="ICI326" s="415">
        <v>1</v>
      </c>
      <c r="ICJ326" s="418" t="s">
        <v>774</v>
      </c>
      <c r="ICK326" s="417" t="s">
        <v>784</v>
      </c>
      <c r="ICL326" s="414" t="s">
        <v>61</v>
      </c>
      <c r="ICM326" s="415">
        <v>1</v>
      </c>
      <c r="ICN326" s="418" t="s">
        <v>774</v>
      </c>
      <c r="ICO326" s="417" t="s">
        <v>784</v>
      </c>
      <c r="ICP326" s="414" t="s">
        <v>61</v>
      </c>
      <c r="ICQ326" s="415">
        <v>1</v>
      </c>
      <c r="ICR326" s="418" t="s">
        <v>774</v>
      </c>
      <c r="ICS326" s="417" t="s">
        <v>784</v>
      </c>
      <c r="ICT326" s="414" t="s">
        <v>61</v>
      </c>
      <c r="ICU326" s="415">
        <v>1</v>
      </c>
      <c r="ICV326" s="418" t="s">
        <v>774</v>
      </c>
      <c r="ICW326" s="417" t="s">
        <v>784</v>
      </c>
      <c r="ICX326" s="414" t="s">
        <v>61</v>
      </c>
      <c r="ICY326" s="415">
        <v>1</v>
      </c>
      <c r="ICZ326" s="418" t="s">
        <v>774</v>
      </c>
      <c r="IDA326" s="417" t="s">
        <v>784</v>
      </c>
      <c r="IDB326" s="414" t="s">
        <v>61</v>
      </c>
      <c r="IDC326" s="415">
        <v>1</v>
      </c>
      <c r="IDD326" s="418" t="s">
        <v>774</v>
      </c>
      <c r="IDE326" s="417" t="s">
        <v>784</v>
      </c>
      <c r="IDF326" s="414" t="s">
        <v>61</v>
      </c>
      <c r="IDG326" s="415">
        <v>1</v>
      </c>
      <c r="IDH326" s="418" t="s">
        <v>774</v>
      </c>
      <c r="IDI326" s="417" t="s">
        <v>784</v>
      </c>
      <c r="IDJ326" s="414" t="s">
        <v>61</v>
      </c>
      <c r="IDK326" s="415">
        <v>1</v>
      </c>
      <c r="IDL326" s="418" t="s">
        <v>774</v>
      </c>
      <c r="IDM326" s="417" t="s">
        <v>784</v>
      </c>
      <c r="IDN326" s="414" t="s">
        <v>61</v>
      </c>
      <c r="IDO326" s="415">
        <v>1</v>
      </c>
      <c r="IDP326" s="418" t="s">
        <v>774</v>
      </c>
      <c r="IDQ326" s="417" t="s">
        <v>784</v>
      </c>
      <c r="IDR326" s="414" t="s">
        <v>61</v>
      </c>
      <c r="IDS326" s="415">
        <v>1</v>
      </c>
      <c r="IDT326" s="418" t="s">
        <v>774</v>
      </c>
      <c r="IDU326" s="417" t="s">
        <v>784</v>
      </c>
      <c r="IDV326" s="414" t="s">
        <v>61</v>
      </c>
      <c r="IDW326" s="415">
        <v>1</v>
      </c>
      <c r="IDX326" s="418" t="s">
        <v>774</v>
      </c>
      <c r="IDY326" s="417" t="s">
        <v>784</v>
      </c>
      <c r="IDZ326" s="414" t="s">
        <v>61</v>
      </c>
      <c r="IEA326" s="415">
        <v>1</v>
      </c>
      <c r="IEB326" s="418" t="s">
        <v>774</v>
      </c>
      <c r="IEC326" s="417" t="s">
        <v>784</v>
      </c>
      <c r="IED326" s="414" t="s">
        <v>61</v>
      </c>
      <c r="IEE326" s="415">
        <v>1</v>
      </c>
      <c r="IEF326" s="418" t="s">
        <v>774</v>
      </c>
      <c r="IEG326" s="417" t="s">
        <v>784</v>
      </c>
      <c r="IEH326" s="414" t="s">
        <v>61</v>
      </c>
      <c r="IEI326" s="415">
        <v>1</v>
      </c>
      <c r="IEJ326" s="418" t="s">
        <v>774</v>
      </c>
      <c r="IEK326" s="417" t="s">
        <v>784</v>
      </c>
      <c r="IEL326" s="414" t="s">
        <v>61</v>
      </c>
      <c r="IEM326" s="415">
        <v>1</v>
      </c>
      <c r="IEN326" s="418" t="s">
        <v>774</v>
      </c>
      <c r="IEO326" s="417" t="s">
        <v>784</v>
      </c>
      <c r="IEP326" s="414" t="s">
        <v>61</v>
      </c>
      <c r="IEQ326" s="415">
        <v>1</v>
      </c>
      <c r="IER326" s="418" t="s">
        <v>774</v>
      </c>
      <c r="IES326" s="417" t="s">
        <v>784</v>
      </c>
      <c r="IET326" s="414" t="s">
        <v>61</v>
      </c>
      <c r="IEU326" s="415">
        <v>1</v>
      </c>
      <c r="IEV326" s="418" t="s">
        <v>774</v>
      </c>
      <c r="IEW326" s="417" t="s">
        <v>784</v>
      </c>
      <c r="IEX326" s="414" t="s">
        <v>61</v>
      </c>
      <c r="IEY326" s="415">
        <v>1</v>
      </c>
      <c r="IEZ326" s="418" t="s">
        <v>774</v>
      </c>
      <c r="IFA326" s="417" t="s">
        <v>784</v>
      </c>
      <c r="IFB326" s="414" t="s">
        <v>61</v>
      </c>
      <c r="IFC326" s="415">
        <v>1</v>
      </c>
      <c r="IFD326" s="418" t="s">
        <v>774</v>
      </c>
      <c r="IFE326" s="417" t="s">
        <v>784</v>
      </c>
      <c r="IFF326" s="414" t="s">
        <v>61</v>
      </c>
      <c r="IFG326" s="415">
        <v>1</v>
      </c>
      <c r="IFH326" s="418" t="s">
        <v>774</v>
      </c>
      <c r="IFI326" s="417" t="s">
        <v>784</v>
      </c>
      <c r="IFJ326" s="414" t="s">
        <v>61</v>
      </c>
      <c r="IFK326" s="415">
        <v>1</v>
      </c>
      <c r="IFL326" s="418" t="s">
        <v>774</v>
      </c>
      <c r="IFM326" s="417" t="s">
        <v>784</v>
      </c>
      <c r="IFN326" s="414" t="s">
        <v>61</v>
      </c>
      <c r="IFO326" s="415">
        <v>1</v>
      </c>
      <c r="IFP326" s="418" t="s">
        <v>774</v>
      </c>
      <c r="IFQ326" s="417" t="s">
        <v>784</v>
      </c>
      <c r="IFR326" s="414" t="s">
        <v>61</v>
      </c>
      <c r="IFS326" s="415">
        <v>1</v>
      </c>
      <c r="IFT326" s="418" t="s">
        <v>774</v>
      </c>
      <c r="IFU326" s="417" t="s">
        <v>784</v>
      </c>
      <c r="IFV326" s="414" t="s">
        <v>61</v>
      </c>
      <c r="IFW326" s="415">
        <v>1</v>
      </c>
      <c r="IFX326" s="418" t="s">
        <v>774</v>
      </c>
      <c r="IFY326" s="417" t="s">
        <v>784</v>
      </c>
      <c r="IFZ326" s="414" t="s">
        <v>61</v>
      </c>
      <c r="IGA326" s="415">
        <v>1</v>
      </c>
      <c r="IGB326" s="418" t="s">
        <v>774</v>
      </c>
      <c r="IGC326" s="417" t="s">
        <v>784</v>
      </c>
      <c r="IGD326" s="414" t="s">
        <v>61</v>
      </c>
      <c r="IGE326" s="415">
        <v>1</v>
      </c>
      <c r="IGF326" s="418" t="s">
        <v>774</v>
      </c>
      <c r="IGG326" s="417" t="s">
        <v>784</v>
      </c>
      <c r="IGH326" s="414" t="s">
        <v>61</v>
      </c>
      <c r="IGI326" s="415">
        <v>1</v>
      </c>
      <c r="IGJ326" s="418" t="s">
        <v>774</v>
      </c>
      <c r="IGK326" s="417" t="s">
        <v>784</v>
      </c>
      <c r="IGL326" s="414" t="s">
        <v>61</v>
      </c>
      <c r="IGM326" s="415">
        <v>1</v>
      </c>
      <c r="IGN326" s="418" t="s">
        <v>774</v>
      </c>
      <c r="IGO326" s="417" t="s">
        <v>784</v>
      </c>
      <c r="IGP326" s="414" t="s">
        <v>61</v>
      </c>
      <c r="IGQ326" s="415">
        <v>1</v>
      </c>
      <c r="IGR326" s="418" t="s">
        <v>774</v>
      </c>
      <c r="IGS326" s="417" t="s">
        <v>784</v>
      </c>
      <c r="IGT326" s="414" t="s">
        <v>61</v>
      </c>
      <c r="IGU326" s="415">
        <v>1</v>
      </c>
      <c r="IGV326" s="418" t="s">
        <v>774</v>
      </c>
      <c r="IGW326" s="417" t="s">
        <v>784</v>
      </c>
      <c r="IGX326" s="414" t="s">
        <v>61</v>
      </c>
      <c r="IGY326" s="415">
        <v>1</v>
      </c>
      <c r="IGZ326" s="418" t="s">
        <v>774</v>
      </c>
      <c r="IHA326" s="417" t="s">
        <v>784</v>
      </c>
      <c r="IHB326" s="414" t="s">
        <v>61</v>
      </c>
      <c r="IHC326" s="415">
        <v>1</v>
      </c>
      <c r="IHD326" s="418" t="s">
        <v>774</v>
      </c>
      <c r="IHE326" s="417" t="s">
        <v>784</v>
      </c>
      <c r="IHF326" s="414" t="s">
        <v>61</v>
      </c>
      <c r="IHG326" s="415">
        <v>1</v>
      </c>
      <c r="IHH326" s="418" t="s">
        <v>774</v>
      </c>
      <c r="IHI326" s="417" t="s">
        <v>784</v>
      </c>
      <c r="IHJ326" s="414" t="s">
        <v>61</v>
      </c>
      <c r="IHK326" s="415">
        <v>1</v>
      </c>
      <c r="IHL326" s="418" t="s">
        <v>774</v>
      </c>
      <c r="IHM326" s="417" t="s">
        <v>784</v>
      </c>
      <c r="IHN326" s="414" t="s">
        <v>61</v>
      </c>
      <c r="IHO326" s="415">
        <v>1</v>
      </c>
      <c r="IHP326" s="418" t="s">
        <v>774</v>
      </c>
      <c r="IHQ326" s="417" t="s">
        <v>784</v>
      </c>
      <c r="IHR326" s="414" t="s">
        <v>61</v>
      </c>
      <c r="IHS326" s="415">
        <v>1</v>
      </c>
      <c r="IHT326" s="418" t="s">
        <v>774</v>
      </c>
      <c r="IHU326" s="417" t="s">
        <v>784</v>
      </c>
      <c r="IHV326" s="414" t="s">
        <v>61</v>
      </c>
      <c r="IHW326" s="415">
        <v>1</v>
      </c>
      <c r="IHX326" s="418" t="s">
        <v>774</v>
      </c>
      <c r="IHY326" s="417" t="s">
        <v>784</v>
      </c>
      <c r="IHZ326" s="414" t="s">
        <v>61</v>
      </c>
      <c r="IIA326" s="415">
        <v>1</v>
      </c>
      <c r="IIB326" s="418" t="s">
        <v>774</v>
      </c>
      <c r="IIC326" s="417" t="s">
        <v>784</v>
      </c>
      <c r="IID326" s="414" t="s">
        <v>61</v>
      </c>
      <c r="IIE326" s="415">
        <v>1</v>
      </c>
      <c r="IIF326" s="418" t="s">
        <v>774</v>
      </c>
      <c r="IIG326" s="417" t="s">
        <v>784</v>
      </c>
      <c r="IIH326" s="414" t="s">
        <v>61</v>
      </c>
      <c r="III326" s="415">
        <v>1</v>
      </c>
      <c r="IIJ326" s="418" t="s">
        <v>774</v>
      </c>
      <c r="IIK326" s="417" t="s">
        <v>784</v>
      </c>
      <c r="IIL326" s="414" t="s">
        <v>61</v>
      </c>
      <c r="IIM326" s="415">
        <v>1</v>
      </c>
      <c r="IIN326" s="418" t="s">
        <v>774</v>
      </c>
      <c r="IIO326" s="417" t="s">
        <v>784</v>
      </c>
      <c r="IIP326" s="414" t="s">
        <v>61</v>
      </c>
      <c r="IIQ326" s="415">
        <v>1</v>
      </c>
      <c r="IIR326" s="418" t="s">
        <v>774</v>
      </c>
      <c r="IIS326" s="417" t="s">
        <v>784</v>
      </c>
      <c r="IIT326" s="414" t="s">
        <v>61</v>
      </c>
      <c r="IIU326" s="415">
        <v>1</v>
      </c>
      <c r="IIV326" s="418" t="s">
        <v>774</v>
      </c>
      <c r="IIW326" s="417" t="s">
        <v>784</v>
      </c>
      <c r="IIX326" s="414" t="s">
        <v>61</v>
      </c>
      <c r="IIY326" s="415">
        <v>1</v>
      </c>
      <c r="IIZ326" s="418" t="s">
        <v>774</v>
      </c>
      <c r="IJA326" s="417" t="s">
        <v>784</v>
      </c>
      <c r="IJB326" s="414" t="s">
        <v>61</v>
      </c>
      <c r="IJC326" s="415">
        <v>1</v>
      </c>
      <c r="IJD326" s="418" t="s">
        <v>774</v>
      </c>
      <c r="IJE326" s="417" t="s">
        <v>784</v>
      </c>
      <c r="IJF326" s="414" t="s">
        <v>61</v>
      </c>
      <c r="IJG326" s="415">
        <v>1</v>
      </c>
      <c r="IJH326" s="418" t="s">
        <v>774</v>
      </c>
      <c r="IJI326" s="417" t="s">
        <v>784</v>
      </c>
      <c r="IJJ326" s="414" t="s">
        <v>61</v>
      </c>
      <c r="IJK326" s="415">
        <v>1</v>
      </c>
      <c r="IJL326" s="418" t="s">
        <v>774</v>
      </c>
      <c r="IJM326" s="417" t="s">
        <v>784</v>
      </c>
      <c r="IJN326" s="414" t="s">
        <v>61</v>
      </c>
      <c r="IJO326" s="415">
        <v>1</v>
      </c>
      <c r="IJP326" s="418" t="s">
        <v>774</v>
      </c>
      <c r="IJQ326" s="417" t="s">
        <v>784</v>
      </c>
      <c r="IJR326" s="414" t="s">
        <v>61</v>
      </c>
      <c r="IJS326" s="415">
        <v>1</v>
      </c>
      <c r="IJT326" s="418" t="s">
        <v>774</v>
      </c>
      <c r="IJU326" s="417" t="s">
        <v>784</v>
      </c>
      <c r="IJV326" s="414" t="s">
        <v>61</v>
      </c>
      <c r="IJW326" s="415">
        <v>1</v>
      </c>
      <c r="IJX326" s="418" t="s">
        <v>774</v>
      </c>
      <c r="IJY326" s="417" t="s">
        <v>784</v>
      </c>
      <c r="IJZ326" s="414" t="s">
        <v>61</v>
      </c>
      <c r="IKA326" s="415">
        <v>1</v>
      </c>
      <c r="IKB326" s="418" t="s">
        <v>774</v>
      </c>
      <c r="IKC326" s="417" t="s">
        <v>784</v>
      </c>
      <c r="IKD326" s="414" t="s">
        <v>61</v>
      </c>
      <c r="IKE326" s="415">
        <v>1</v>
      </c>
      <c r="IKF326" s="418" t="s">
        <v>774</v>
      </c>
      <c r="IKG326" s="417" t="s">
        <v>784</v>
      </c>
      <c r="IKH326" s="414" t="s">
        <v>61</v>
      </c>
      <c r="IKI326" s="415">
        <v>1</v>
      </c>
      <c r="IKJ326" s="418" t="s">
        <v>774</v>
      </c>
      <c r="IKK326" s="417" t="s">
        <v>784</v>
      </c>
      <c r="IKL326" s="414" t="s">
        <v>61</v>
      </c>
      <c r="IKM326" s="415">
        <v>1</v>
      </c>
      <c r="IKN326" s="418" t="s">
        <v>774</v>
      </c>
      <c r="IKO326" s="417" t="s">
        <v>784</v>
      </c>
      <c r="IKP326" s="414" t="s">
        <v>61</v>
      </c>
      <c r="IKQ326" s="415">
        <v>1</v>
      </c>
      <c r="IKR326" s="418" t="s">
        <v>774</v>
      </c>
      <c r="IKS326" s="417" t="s">
        <v>784</v>
      </c>
      <c r="IKT326" s="414" t="s">
        <v>61</v>
      </c>
      <c r="IKU326" s="415">
        <v>1</v>
      </c>
      <c r="IKV326" s="418" t="s">
        <v>774</v>
      </c>
      <c r="IKW326" s="417" t="s">
        <v>784</v>
      </c>
      <c r="IKX326" s="414" t="s">
        <v>61</v>
      </c>
      <c r="IKY326" s="415">
        <v>1</v>
      </c>
      <c r="IKZ326" s="418" t="s">
        <v>774</v>
      </c>
      <c r="ILA326" s="417" t="s">
        <v>784</v>
      </c>
      <c r="ILB326" s="414" t="s">
        <v>61</v>
      </c>
      <c r="ILC326" s="415">
        <v>1</v>
      </c>
      <c r="ILD326" s="418" t="s">
        <v>774</v>
      </c>
      <c r="ILE326" s="417" t="s">
        <v>784</v>
      </c>
      <c r="ILF326" s="414" t="s">
        <v>61</v>
      </c>
      <c r="ILG326" s="415">
        <v>1</v>
      </c>
      <c r="ILH326" s="418" t="s">
        <v>774</v>
      </c>
      <c r="ILI326" s="417" t="s">
        <v>784</v>
      </c>
      <c r="ILJ326" s="414" t="s">
        <v>61</v>
      </c>
      <c r="ILK326" s="415">
        <v>1</v>
      </c>
      <c r="ILL326" s="418" t="s">
        <v>774</v>
      </c>
      <c r="ILM326" s="417" t="s">
        <v>784</v>
      </c>
      <c r="ILN326" s="414" t="s">
        <v>61</v>
      </c>
      <c r="ILO326" s="415">
        <v>1</v>
      </c>
      <c r="ILP326" s="418" t="s">
        <v>774</v>
      </c>
      <c r="ILQ326" s="417" t="s">
        <v>784</v>
      </c>
      <c r="ILR326" s="414" t="s">
        <v>61</v>
      </c>
      <c r="ILS326" s="415">
        <v>1</v>
      </c>
      <c r="ILT326" s="418" t="s">
        <v>774</v>
      </c>
      <c r="ILU326" s="417" t="s">
        <v>784</v>
      </c>
      <c r="ILV326" s="414" t="s">
        <v>61</v>
      </c>
      <c r="ILW326" s="415">
        <v>1</v>
      </c>
      <c r="ILX326" s="418" t="s">
        <v>774</v>
      </c>
      <c r="ILY326" s="417" t="s">
        <v>784</v>
      </c>
      <c r="ILZ326" s="414" t="s">
        <v>61</v>
      </c>
      <c r="IMA326" s="415">
        <v>1</v>
      </c>
      <c r="IMB326" s="418" t="s">
        <v>774</v>
      </c>
      <c r="IMC326" s="417" t="s">
        <v>784</v>
      </c>
      <c r="IMD326" s="414" t="s">
        <v>61</v>
      </c>
      <c r="IME326" s="415">
        <v>1</v>
      </c>
      <c r="IMF326" s="418" t="s">
        <v>774</v>
      </c>
      <c r="IMG326" s="417" t="s">
        <v>784</v>
      </c>
      <c r="IMH326" s="414" t="s">
        <v>61</v>
      </c>
      <c r="IMI326" s="415">
        <v>1</v>
      </c>
      <c r="IMJ326" s="418" t="s">
        <v>774</v>
      </c>
      <c r="IMK326" s="417" t="s">
        <v>784</v>
      </c>
      <c r="IML326" s="414" t="s">
        <v>61</v>
      </c>
      <c r="IMM326" s="415">
        <v>1</v>
      </c>
      <c r="IMN326" s="418" t="s">
        <v>774</v>
      </c>
      <c r="IMO326" s="417" t="s">
        <v>784</v>
      </c>
      <c r="IMP326" s="414" t="s">
        <v>61</v>
      </c>
      <c r="IMQ326" s="415">
        <v>1</v>
      </c>
      <c r="IMR326" s="418" t="s">
        <v>774</v>
      </c>
      <c r="IMS326" s="417" t="s">
        <v>784</v>
      </c>
      <c r="IMT326" s="414" t="s">
        <v>61</v>
      </c>
      <c r="IMU326" s="415">
        <v>1</v>
      </c>
      <c r="IMV326" s="418" t="s">
        <v>774</v>
      </c>
      <c r="IMW326" s="417" t="s">
        <v>784</v>
      </c>
      <c r="IMX326" s="414" t="s">
        <v>61</v>
      </c>
      <c r="IMY326" s="415">
        <v>1</v>
      </c>
      <c r="IMZ326" s="418" t="s">
        <v>774</v>
      </c>
      <c r="INA326" s="417" t="s">
        <v>784</v>
      </c>
      <c r="INB326" s="414" t="s">
        <v>61</v>
      </c>
      <c r="INC326" s="415">
        <v>1</v>
      </c>
      <c r="IND326" s="418" t="s">
        <v>774</v>
      </c>
      <c r="INE326" s="417" t="s">
        <v>784</v>
      </c>
      <c r="INF326" s="414" t="s">
        <v>61</v>
      </c>
      <c r="ING326" s="415">
        <v>1</v>
      </c>
      <c r="INH326" s="418" t="s">
        <v>774</v>
      </c>
      <c r="INI326" s="417" t="s">
        <v>784</v>
      </c>
      <c r="INJ326" s="414" t="s">
        <v>61</v>
      </c>
      <c r="INK326" s="415">
        <v>1</v>
      </c>
      <c r="INL326" s="418" t="s">
        <v>774</v>
      </c>
      <c r="INM326" s="417" t="s">
        <v>784</v>
      </c>
      <c r="INN326" s="414" t="s">
        <v>61</v>
      </c>
      <c r="INO326" s="415">
        <v>1</v>
      </c>
      <c r="INP326" s="418" t="s">
        <v>774</v>
      </c>
      <c r="INQ326" s="417" t="s">
        <v>784</v>
      </c>
      <c r="INR326" s="414" t="s">
        <v>61</v>
      </c>
      <c r="INS326" s="415">
        <v>1</v>
      </c>
      <c r="INT326" s="418" t="s">
        <v>774</v>
      </c>
      <c r="INU326" s="417" t="s">
        <v>784</v>
      </c>
      <c r="INV326" s="414" t="s">
        <v>61</v>
      </c>
      <c r="INW326" s="415">
        <v>1</v>
      </c>
      <c r="INX326" s="418" t="s">
        <v>774</v>
      </c>
      <c r="INY326" s="417" t="s">
        <v>784</v>
      </c>
      <c r="INZ326" s="414" t="s">
        <v>61</v>
      </c>
      <c r="IOA326" s="415">
        <v>1</v>
      </c>
      <c r="IOB326" s="418" t="s">
        <v>774</v>
      </c>
      <c r="IOC326" s="417" t="s">
        <v>784</v>
      </c>
      <c r="IOD326" s="414" t="s">
        <v>61</v>
      </c>
      <c r="IOE326" s="415">
        <v>1</v>
      </c>
      <c r="IOF326" s="418" t="s">
        <v>774</v>
      </c>
      <c r="IOG326" s="417" t="s">
        <v>784</v>
      </c>
      <c r="IOH326" s="414" t="s">
        <v>61</v>
      </c>
      <c r="IOI326" s="415">
        <v>1</v>
      </c>
      <c r="IOJ326" s="418" t="s">
        <v>774</v>
      </c>
      <c r="IOK326" s="417" t="s">
        <v>784</v>
      </c>
      <c r="IOL326" s="414" t="s">
        <v>61</v>
      </c>
      <c r="IOM326" s="415">
        <v>1</v>
      </c>
      <c r="ION326" s="418" t="s">
        <v>774</v>
      </c>
      <c r="IOO326" s="417" t="s">
        <v>784</v>
      </c>
      <c r="IOP326" s="414" t="s">
        <v>61</v>
      </c>
      <c r="IOQ326" s="415">
        <v>1</v>
      </c>
      <c r="IOR326" s="418" t="s">
        <v>774</v>
      </c>
      <c r="IOS326" s="417" t="s">
        <v>784</v>
      </c>
      <c r="IOT326" s="414" t="s">
        <v>61</v>
      </c>
      <c r="IOU326" s="415">
        <v>1</v>
      </c>
      <c r="IOV326" s="418" t="s">
        <v>774</v>
      </c>
      <c r="IOW326" s="417" t="s">
        <v>784</v>
      </c>
      <c r="IOX326" s="414" t="s">
        <v>61</v>
      </c>
      <c r="IOY326" s="415">
        <v>1</v>
      </c>
      <c r="IOZ326" s="418" t="s">
        <v>774</v>
      </c>
      <c r="IPA326" s="417" t="s">
        <v>784</v>
      </c>
      <c r="IPB326" s="414" t="s">
        <v>61</v>
      </c>
      <c r="IPC326" s="415">
        <v>1</v>
      </c>
      <c r="IPD326" s="418" t="s">
        <v>774</v>
      </c>
      <c r="IPE326" s="417" t="s">
        <v>784</v>
      </c>
      <c r="IPF326" s="414" t="s">
        <v>61</v>
      </c>
      <c r="IPG326" s="415">
        <v>1</v>
      </c>
      <c r="IPH326" s="418" t="s">
        <v>774</v>
      </c>
      <c r="IPI326" s="417" t="s">
        <v>784</v>
      </c>
      <c r="IPJ326" s="414" t="s">
        <v>61</v>
      </c>
      <c r="IPK326" s="415">
        <v>1</v>
      </c>
      <c r="IPL326" s="418" t="s">
        <v>774</v>
      </c>
      <c r="IPM326" s="417" t="s">
        <v>784</v>
      </c>
      <c r="IPN326" s="414" t="s">
        <v>61</v>
      </c>
      <c r="IPO326" s="415">
        <v>1</v>
      </c>
      <c r="IPP326" s="418" t="s">
        <v>774</v>
      </c>
      <c r="IPQ326" s="417" t="s">
        <v>784</v>
      </c>
      <c r="IPR326" s="414" t="s">
        <v>61</v>
      </c>
      <c r="IPS326" s="415">
        <v>1</v>
      </c>
      <c r="IPT326" s="418" t="s">
        <v>774</v>
      </c>
      <c r="IPU326" s="417" t="s">
        <v>784</v>
      </c>
      <c r="IPV326" s="414" t="s">
        <v>61</v>
      </c>
      <c r="IPW326" s="415">
        <v>1</v>
      </c>
      <c r="IPX326" s="418" t="s">
        <v>774</v>
      </c>
      <c r="IPY326" s="417" t="s">
        <v>784</v>
      </c>
      <c r="IPZ326" s="414" t="s">
        <v>61</v>
      </c>
      <c r="IQA326" s="415">
        <v>1</v>
      </c>
      <c r="IQB326" s="418" t="s">
        <v>774</v>
      </c>
      <c r="IQC326" s="417" t="s">
        <v>784</v>
      </c>
      <c r="IQD326" s="414" t="s">
        <v>61</v>
      </c>
      <c r="IQE326" s="415">
        <v>1</v>
      </c>
      <c r="IQF326" s="418" t="s">
        <v>774</v>
      </c>
      <c r="IQG326" s="417" t="s">
        <v>784</v>
      </c>
      <c r="IQH326" s="414" t="s">
        <v>61</v>
      </c>
      <c r="IQI326" s="415">
        <v>1</v>
      </c>
      <c r="IQJ326" s="418" t="s">
        <v>774</v>
      </c>
      <c r="IQK326" s="417" t="s">
        <v>784</v>
      </c>
      <c r="IQL326" s="414" t="s">
        <v>61</v>
      </c>
      <c r="IQM326" s="415">
        <v>1</v>
      </c>
      <c r="IQN326" s="418" t="s">
        <v>774</v>
      </c>
      <c r="IQO326" s="417" t="s">
        <v>784</v>
      </c>
      <c r="IQP326" s="414" t="s">
        <v>61</v>
      </c>
      <c r="IQQ326" s="415">
        <v>1</v>
      </c>
      <c r="IQR326" s="418" t="s">
        <v>774</v>
      </c>
      <c r="IQS326" s="417" t="s">
        <v>784</v>
      </c>
      <c r="IQT326" s="414" t="s">
        <v>61</v>
      </c>
      <c r="IQU326" s="415">
        <v>1</v>
      </c>
      <c r="IQV326" s="418" t="s">
        <v>774</v>
      </c>
      <c r="IQW326" s="417" t="s">
        <v>784</v>
      </c>
      <c r="IQX326" s="414" t="s">
        <v>61</v>
      </c>
      <c r="IQY326" s="415">
        <v>1</v>
      </c>
      <c r="IQZ326" s="418" t="s">
        <v>774</v>
      </c>
      <c r="IRA326" s="417" t="s">
        <v>784</v>
      </c>
      <c r="IRB326" s="414" t="s">
        <v>61</v>
      </c>
      <c r="IRC326" s="415">
        <v>1</v>
      </c>
      <c r="IRD326" s="418" t="s">
        <v>774</v>
      </c>
      <c r="IRE326" s="417" t="s">
        <v>784</v>
      </c>
      <c r="IRF326" s="414" t="s">
        <v>61</v>
      </c>
      <c r="IRG326" s="415">
        <v>1</v>
      </c>
      <c r="IRH326" s="418" t="s">
        <v>774</v>
      </c>
      <c r="IRI326" s="417" t="s">
        <v>784</v>
      </c>
      <c r="IRJ326" s="414" t="s">
        <v>61</v>
      </c>
      <c r="IRK326" s="415">
        <v>1</v>
      </c>
      <c r="IRL326" s="418" t="s">
        <v>774</v>
      </c>
      <c r="IRM326" s="417" t="s">
        <v>784</v>
      </c>
      <c r="IRN326" s="414" t="s">
        <v>61</v>
      </c>
      <c r="IRO326" s="415">
        <v>1</v>
      </c>
      <c r="IRP326" s="418" t="s">
        <v>774</v>
      </c>
      <c r="IRQ326" s="417" t="s">
        <v>784</v>
      </c>
      <c r="IRR326" s="414" t="s">
        <v>61</v>
      </c>
      <c r="IRS326" s="415">
        <v>1</v>
      </c>
      <c r="IRT326" s="418" t="s">
        <v>774</v>
      </c>
      <c r="IRU326" s="417" t="s">
        <v>784</v>
      </c>
      <c r="IRV326" s="414" t="s">
        <v>61</v>
      </c>
      <c r="IRW326" s="415">
        <v>1</v>
      </c>
      <c r="IRX326" s="418" t="s">
        <v>774</v>
      </c>
      <c r="IRY326" s="417" t="s">
        <v>784</v>
      </c>
      <c r="IRZ326" s="414" t="s">
        <v>61</v>
      </c>
      <c r="ISA326" s="415">
        <v>1</v>
      </c>
      <c r="ISB326" s="418" t="s">
        <v>774</v>
      </c>
      <c r="ISC326" s="417" t="s">
        <v>784</v>
      </c>
      <c r="ISD326" s="414" t="s">
        <v>61</v>
      </c>
      <c r="ISE326" s="415">
        <v>1</v>
      </c>
      <c r="ISF326" s="418" t="s">
        <v>774</v>
      </c>
      <c r="ISG326" s="417" t="s">
        <v>784</v>
      </c>
      <c r="ISH326" s="414" t="s">
        <v>61</v>
      </c>
      <c r="ISI326" s="415">
        <v>1</v>
      </c>
      <c r="ISJ326" s="418" t="s">
        <v>774</v>
      </c>
      <c r="ISK326" s="417" t="s">
        <v>784</v>
      </c>
      <c r="ISL326" s="414" t="s">
        <v>61</v>
      </c>
      <c r="ISM326" s="415">
        <v>1</v>
      </c>
      <c r="ISN326" s="418" t="s">
        <v>774</v>
      </c>
      <c r="ISO326" s="417" t="s">
        <v>784</v>
      </c>
      <c r="ISP326" s="414" t="s">
        <v>61</v>
      </c>
      <c r="ISQ326" s="415">
        <v>1</v>
      </c>
      <c r="ISR326" s="418" t="s">
        <v>774</v>
      </c>
      <c r="ISS326" s="417" t="s">
        <v>784</v>
      </c>
      <c r="IST326" s="414" t="s">
        <v>61</v>
      </c>
      <c r="ISU326" s="415">
        <v>1</v>
      </c>
      <c r="ISV326" s="418" t="s">
        <v>774</v>
      </c>
      <c r="ISW326" s="417" t="s">
        <v>784</v>
      </c>
      <c r="ISX326" s="414" t="s">
        <v>61</v>
      </c>
      <c r="ISY326" s="415">
        <v>1</v>
      </c>
      <c r="ISZ326" s="418" t="s">
        <v>774</v>
      </c>
      <c r="ITA326" s="417" t="s">
        <v>784</v>
      </c>
      <c r="ITB326" s="414" t="s">
        <v>61</v>
      </c>
      <c r="ITC326" s="415">
        <v>1</v>
      </c>
      <c r="ITD326" s="418" t="s">
        <v>774</v>
      </c>
      <c r="ITE326" s="417" t="s">
        <v>784</v>
      </c>
      <c r="ITF326" s="414" t="s">
        <v>61</v>
      </c>
      <c r="ITG326" s="415">
        <v>1</v>
      </c>
      <c r="ITH326" s="418" t="s">
        <v>774</v>
      </c>
      <c r="ITI326" s="417" t="s">
        <v>784</v>
      </c>
      <c r="ITJ326" s="414" t="s">
        <v>61</v>
      </c>
      <c r="ITK326" s="415">
        <v>1</v>
      </c>
      <c r="ITL326" s="418" t="s">
        <v>774</v>
      </c>
      <c r="ITM326" s="417" t="s">
        <v>784</v>
      </c>
      <c r="ITN326" s="414" t="s">
        <v>61</v>
      </c>
      <c r="ITO326" s="415">
        <v>1</v>
      </c>
      <c r="ITP326" s="418" t="s">
        <v>774</v>
      </c>
      <c r="ITQ326" s="417" t="s">
        <v>784</v>
      </c>
      <c r="ITR326" s="414" t="s">
        <v>61</v>
      </c>
      <c r="ITS326" s="415">
        <v>1</v>
      </c>
      <c r="ITT326" s="418" t="s">
        <v>774</v>
      </c>
      <c r="ITU326" s="417" t="s">
        <v>784</v>
      </c>
      <c r="ITV326" s="414" t="s">
        <v>61</v>
      </c>
      <c r="ITW326" s="415">
        <v>1</v>
      </c>
      <c r="ITX326" s="418" t="s">
        <v>774</v>
      </c>
      <c r="ITY326" s="417" t="s">
        <v>784</v>
      </c>
      <c r="ITZ326" s="414" t="s">
        <v>61</v>
      </c>
      <c r="IUA326" s="415">
        <v>1</v>
      </c>
      <c r="IUB326" s="418" t="s">
        <v>774</v>
      </c>
      <c r="IUC326" s="417" t="s">
        <v>784</v>
      </c>
      <c r="IUD326" s="414" t="s">
        <v>61</v>
      </c>
      <c r="IUE326" s="415">
        <v>1</v>
      </c>
      <c r="IUF326" s="418" t="s">
        <v>774</v>
      </c>
      <c r="IUG326" s="417" t="s">
        <v>784</v>
      </c>
      <c r="IUH326" s="414" t="s">
        <v>61</v>
      </c>
      <c r="IUI326" s="415">
        <v>1</v>
      </c>
      <c r="IUJ326" s="418" t="s">
        <v>774</v>
      </c>
      <c r="IUK326" s="417" t="s">
        <v>784</v>
      </c>
      <c r="IUL326" s="414" t="s">
        <v>61</v>
      </c>
      <c r="IUM326" s="415">
        <v>1</v>
      </c>
      <c r="IUN326" s="418" t="s">
        <v>774</v>
      </c>
      <c r="IUO326" s="417" t="s">
        <v>784</v>
      </c>
      <c r="IUP326" s="414" t="s">
        <v>61</v>
      </c>
      <c r="IUQ326" s="415">
        <v>1</v>
      </c>
      <c r="IUR326" s="418" t="s">
        <v>774</v>
      </c>
      <c r="IUS326" s="417" t="s">
        <v>784</v>
      </c>
      <c r="IUT326" s="414" t="s">
        <v>61</v>
      </c>
      <c r="IUU326" s="415">
        <v>1</v>
      </c>
      <c r="IUV326" s="418" t="s">
        <v>774</v>
      </c>
      <c r="IUW326" s="417" t="s">
        <v>784</v>
      </c>
      <c r="IUX326" s="414" t="s">
        <v>61</v>
      </c>
      <c r="IUY326" s="415">
        <v>1</v>
      </c>
      <c r="IUZ326" s="418" t="s">
        <v>774</v>
      </c>
      <c r="IVA326" s="417" t="s">
        <v>784</v>
      </c>
      <c r="IVB326" s="414" t="s">
        <v>61</v>
      </c>
      <c r="IVC326" s="415">
        <v>1</v>
      </c>
      <c r="IVD326" s="418" t="s">
        <v>774</v>
      </c>
      <c r="IVE326" s="417" t="s">
        <v>784</v>
      </c>
      <c r="IVF326" s="414" t="s">
        <v>61</v>
      </c>
      <c r="IVG326" s="415">
        <v>1</v>
      </c>
      <c r="IVH326" s="418" t="s">
        <v>774</v>
      </c>
      <c r="IVI326" s="417" t="s">
        <v>784</v>
      </c>
      <c r="IVJ326" s="414" t="s">
        <v>61</v>
      </c>
      <c r="IVK326" s="415">
        <v>1</v>
      </c>
      <c r="IVL326" s="418" t="s">
        <v>774</v>
      </c>
      <c r="IVM326" s="417" t="s">
        <v>784</v>
      </c>
      <c r="IVN326" s="414" t="s">
        <v>61</v>
      </c>
      <c r="IVO326" s="415">
        <v>1</v>
      </c>
      <c r="IVP326" s="418" t="s">
        <v>774</v>
      </c>
      <c r="IVQ326" s="417" t="s">
        <v>784</v>
      </c>
      <c r="IVR326" s="414" t="s">
        <v>61</v>
      </c>
      <c r="IVS326" s="415">
        <v>1</v>
      </c>
      <c r="IVT326" s="418" t="s">
        <v>774</v>
      </c>
      <c r="IVU326" s="417" t="s">
        <v>784</v>
      </c>
      <c r="IVV326" s="414" t="s">
        <v>61</v>
      </c>
      <c r="IVW326" s="415">
        <v>1</v>
      </c>
      <c r="IVX326" s="418" t="s">
        <v>774</v>
      </c>
      <c r="IVY326" s="417" t="s">
        <v>784</v>
      </c>
      <c r="IVZ326" s="414" t="s">
        <v>61</v>
      </c>
      <c r="IWA326" s="415">
        <v>1</v>
      </c>
      <c r="IWB326" s="418" t="s">
        <v>774</v>
      </c>
      <c r="IWC326" s="417" t="s">
        <v>784</v>
      </c>
      <c r="IWD326" s="414" t="s">
        <v>61</v>
      </c>
      <c r="IWE326" s="415">
        <v>1</v>
      </c>
      <c r="IWF326" s="418" t="s">
        <v>774</v>
      </c>
      <c r="IWG326" s="417" t="s">
        <v>784</v>
      </c>
      <c r="IWH326" s="414" t="s">
        <v>61</v>
      </c>
      <c r="IWI326" s="415">
        <v>1</v>
      </c>
      <c r="IWJ326" s="418" t="s">
        <v>774</v>
      </c>
      <c r="IWK326" s="417" t="s">
        <v>784</v>
      </c>
      <c r="IWL326" s="414" t="s">
        <v>61</v>
      </c>
      <c r="IWM326" s="415">
        <v>1</v>
      </c>
      <c r="IWN326" s="418" t="s">
        <v>774</v>
      </c>
      <c r="IWO326" s="417" t="s">
        <v>784</v>
      </c>
      <c r="IWP326" s="414" t="s">
        <v>61</v>
      </c>
      <c r="IWQ326" s="415">
        <v>1</v>
      </c>
      <c r="IWR326" s="418" t="s">
        <v>774</v>
      </c>
      <c r="IWS326" s="417" t="s">
        <v>784</v>
      </c>
      <c r="IWT326" s="414" t="s">
        <v>61</v>
      </c>
      <c r="IWU326" s="415">
        <v>1</v>
      </c>
      <c r="IWV326" s="418" t="s">
        <v>774</v>
      </c>
      <c r="IWW326" s="417" t="s">
        <v>784</v>
      </c>
      <c r="IWX326" s="414" t="s">
        <v>61</v>
      </c>
      <c r="IWY326" s="415">
        <v>1</v>
      </c>
      <c r="IWZ326" s="418" t="s">
        <v>774</v>
      </c>
      <c r="IXA326" s="417" t="s">
        <v>784</v>
      </c>
      <c r="IXB326" s="414" t="s">
        <v>61</v>
      </c>
      <c r="IXC326" s="415">
        <v>1</v>
      </c>
      <c r="IXD326" s="418" t="s">
        <v>774</v>
      </c>
      <c r="IXE326" s="417" t="s">
        <v>784</v>
      </c>
      <c r="IXF326" s="414" t="s">
        <v>61</v>
      </c>
      <c r="IXG326" s="415">
        <v>1</v>
      </c>
      <c r="IXH326" s="418" t="s">
        <v>774</v>
      </c>
      <c r="IXI326" s="417" t="s">
        <v>784</v>
      </c>
      <c r="IXJ326" s="414" t="s">
        <v>61</v>
      </c>
      <c r="IXK326" s="415">
        <v>1</v>
      </c>
      <c r="IXL326" s="418" t="s">
        <v>774</v>
      </c>
      <c r="IXM326" s="417" t="s">
        <v>784</v>
      </c>
      <c r="IXN326" s="414" t="s">
        <v>61</v>
      </c>
      <c r="IXO326" s="415">
        <v>1</v>
      </c>
      <c r="IXP326" s="418" t="s">
        <v>774</v>
      </c>
      <c r="IXQ326" s="417" t="s">
        <v>784</v>
      </c>
      <c r="IXR326" s="414" t="s">
        <v>61</v>
      </c>
      <c r="IXS326" s="415">
        <v>1</v>
      </c>
      <c r="IXT326" s="418" t="s">
        <v>774</v>
      </c>
      <c r="IXU326" s="417" t="s">
        <v>784</v>
      </c>
      <c r="IXV326" s="414" t="s">
        <v>61</v>
      </c>
      <c r="IXW326" s="415">
        <v>1</v>
      </c>
      <c r="IXX326" s="418" t="s">
        <v>774</v>
      </c>
      <c r="IXY326" s="417" t="s">
        <v>784</v>
      </c>
      <c r="IXZ326" s="414" t="s">
        <v>61</v>
      </c>
      <c r="IYA326" s="415">
        <v>1</v>
      </c>
      <c r="IYB326" s="418" t="s">
        <v>774</v>
      </c>
      <c r="IYC326" s="417" t="s">
        <v>784</v>
      </c>
      <c r="IYD326" s="414" t="s">
        <v>61</v>
      </c>
      <c r="IYE326" s="415">
        <v>1</v>
      </c>
      <c r="IYF326" s="418" t="s">
        <v>774</v>
      </c>
      <c r="IYG326" s="417" t="s">
        <v>784</v>
      </c>
      <c r="IYH326" s="414" t="s">
        <v>61</v>
      </c>
      <c r="IYI326" s="415">
        <v>1</v>
      </c>
      <c r="IYJ326" s="418" t="s">
        <v>774</v>
      </c>
      <c r="IYK326" s="417" t="s">
        <v>784</v>
      </c>
      <c r="IYL326" s="414" t="s">
        <v>61</v>
      </c>
      <c r="IYM326" s="415">
        <v>1</v>
      </c>
      <c r="IYN326" s="418" t="s">
        <v>774</v>
      </c>
      <c r="IYO326" s="417" t="s">
        <v>784</v>
      </c>
      <c r="IYP326" s="414" t="s">
        <v>61</v>
      </c>
      <c r="IYQ326" s="415">
        <v>1</v>
      </c>
      <c r="IYR326" s="418" t="s">
        <v>774</v>
      </c>
      <c r="IYS326" s="417" t="s">
        <v>784</v>
      </c>
      <c r="IYT326" s="414" t="s">
        <v>61</v>
      </c>
      <c r="IYU326" s="415">
        <v>1</v>
      </c>
      <c r="IYV326" s="418" t="s">
        <v>774</v>
      </c>
      <c r="IYW326" s="417" t="s">
        <v>784</v>
      </c>
      <c r="IYX326" s="414" t="s">
        <v>61</v>
      </c>
      <c r="IYY326" s="415">
        <v>1</v>
      </c>
      <c r="IYZ326" s="418" t="s">
        <v>774</v>
      </c>
      <c r="IZA326" s="417" t="s">
        <v>784</v>
      </c>
      <c r="IZB326" s="414" t="s">
        <v>61</v>
      </c>
      <c r="IZC326" s="415">
        <v>1</v>
      </c>
      <c r="IZD326" s="418" t="s">
        <v>774</v>
      </c>
      <c r="IZE326" s="417" t="s">
        <v>784</v>
      </c>
      <c r="IZF326" s="414" t="s">
        <v>61</v>
      </c>
      <c r="IZG326" s="415">
        <v>1</v>
      </c>
      <c r="IZH326" s="418" t="s">
        <v>774</v>
      </c>
      <c r="IZI326" s="417" t="s">
        <v>784</v>
      </c>
      <c r="IZJ326" s="414" t="s">
        <v>61</v>
      </c>
      <c r="IZK326" s="415">
        <v>1</v>
      </c>
      <c r="IZL326" s="418" t="s">
        <v>774</v>
      </c>
      <c r="IZM326" s="417" t="s">
        <v>784</v>
      </c>
      <c r="IZN326" s="414" t="s">
        <v>61</v>
      </c>
      <c r="IZO326" s="415">
        <v>1</v>
      </c>
      <c r="IZP326" s="418" t="s">
        <v>774</v>
      </c>
      <c r="IZQ326" s="417" t="s">
        <v>784</v>
      </c>
      <c r="IZR326" s="414" t="s">
        <v>61</v>
      </c>
      <c r="IZS326" s="415">
        <v>1</v>
      </c>
      <c r="IZT326" s="418" t="s">
        <v>774</v>
      </c>
      <c r="IZU326" s="417" t="s">
        <v>784</v>
      </c>
      <c r="IZV326" s="414" t="s">
        <v>61</v>
      </c>
      <c r="IZW326" s="415">
        <v>1</v>
      </c>
      <c r="IZX326" s="418" t="s">
        <v>774</v>
      </c>
      <c r="IZY326" s="417" t="s">
        <v>784</v>
      </c>
      <c r="IZZ326" s="414" t="s">
        <v>61</v>
      </c>
      <c r="JAA326" s="415">
        <v>1</v>
      </c>
      <c r="JAB326" s="418" t="s">
        <v>774</v>
      </c>
      <c r="JAC326" s="417" t="s">
        <v>784</v>
      </c>
      <c r="JAD326" s="414" t="s">
        <v>61</v>
      </c>
      <c r="JAE326" s="415">
        <v>1</v>
      </c>
      <c r="JAF326" s="418" t="s">
        <v>774</v>
      </c>
      <c r="JAG326" s="417" t="s">
        <v>784</v>
      </c>
      <c r="JAH326" s="414" t="s">
        <v>61</v>
      </c>
      <c r="JAI326" s="415">
        <v>1</v>
      </c>
      <c r="JAJ326" s="418" t="s">
        <v>774</v>
      </c>
      <c r="JAK326" s="417" t="s">
        <v>784</v>
      </c>
      <c r="JAL326" s="414" t="s">
        <v>61</v>
      </c>
      <c r="JAM326" s="415">
        <v>1</v>
      </c>
      <c r="JAN326" s="418" t="s">
        <v>774</v>
      </c>
      <c r="JAO326" s="417" t="s">
        <v>784</v>
      </c>
      <c r="JAP326" s="414" t="s">
        <v>61</v>
      </c>
      <c r="JAQ326" s="415">
        <v>1</v>
      </c>
      <c r="JAR326" s="418" t="s">
        <v>774</v>
      </c>
      <c r="JAS326" s="417" t="s">
        <v>784</v>
      </c>
      <c r="JAT326" s="414" t="s">
        <v>61</v>
      </c>
      <c r="JAU326" s="415">
        <v>1</v>
      </c>
      <c r="JAV326" s="418" t="s">
        <v>774</v>
      </c>
      <c r="JAW326" s="417" t="s">
        <v>784</v>
      </c>
      <c r="JAX326" s="414" t="s">
        <v>61</v>
      </c>
      <c r="JAY326" s="415">
        <v>1</v>
      </c>
      <c r="JAZ326" s="418" t="s">
        <v>774</v>
      </c>
      <c r="JBA326" s="417" t="s">
        <v>784</v>
      </c>
      <c r="JBB326" s="414" t="s">
        <v>61</v>
      </c>
      <c r="JBC326" s="415">
        <v>1</v>
      </c>
      <c r="JBD326" s="418" t="s">
        <v>774</v>
      </c>
      <c r="JBE326" s="417" t="s">
        <v>784</v>
      </c>
      <c r="JBF326" s="414" t="s">
        <v>61</v>
      </c>
      <c r="JBG326" s="415">
        <v>1</v>
      </c>
      <c r="JBH326" s="418" t="s">
        <v>774</v>
      </c>
      <c r="JBI326" s="417" t="s">
        <v>784</v>
      </c>
      <c r="JBJ326" s="414" t="s">
        <v>61</v>
      </c>
      <c r="JBK326" s="415">
        <v>1</v>
      </c>
      <c r="JBL326" s="418" t="s">
        <v>774</v>
      </c>
      <c r="JBM326" s="417" t="s">
        <v>784</v>
      </c>
      <c r="JBN326" s="414" t="s">
        <v>61</v>
      </c>
      <c r="JBO326" s="415">
        <v>1</v>
      </c>
      <c r="JBP326" s="418" t="s">
        <v>774</v>
      </c>
      <c r="JBQ326" s="417" t="s">
        <v>784</v>
      </c>
      <c r="JBR326" s="414" t="s">
        <v>61</v>
      </c>
      <c r="JBS326" s="415">
        <v>1</v>
      </c>
      <c r="JBT326" s="418" t="s">
        <v>774</v>
      </c>
      <c r="JBU326" s="417" t="s">
        <v>784</v>
      </c>
      <c r="JBV326" s="414" t="s">
        <v>61</v>
      </c>
      <c r="JBW326" s="415">
        <v>1</v>
      </c>
      <c r="JBX326" s="418" t="s">
        <v>774</v>
      </c>
      <c r="JBY326" s="417" t="s">
        <v>784</v>
      </c>
      <c r="JBZ326" s="414" t="s">
        <v>61</v>
      </c>
      <c r="JCA326" s="415">
        <v>1</v>
      </c>
      <c r="JCB326" s="418" t="s">
        <v>774</v>
      </c>
      <c r="JCC326" s="417" t="s">
        <v>784</v>
      </c>
      <c r="JCD326" s="414" t="s">
        <v>61</v>
      </c>
      <c r="JCE326" s="415">
        <v>1</v>
      </c>
      <c r="JCF326" s="418" t="s">
        <v>774</v>
      </c>
      <c r="JCG326" s="417" t="s">
        <v>784</v>
      </c>
      <c r="JCH326" s="414" t="s">
        <v>61</v>
      </c>
      <c r="JCI326" s="415">
        <v>1</v>
      </c>
      <c r="JCJ326" s="418" t="s">
        <v>774</v>
      </c>
      <c r="JCK326" s="417" t="s">
        <v>784</v>
      </c>
      <c r="JCL326" s="414" t="s">
        <v>61</v>
      </c>
      <c r="JCM326" s="415">
        <v>1</v>
      </c>
      <c r="JCN326" s="418" t="s">
        <v>774</v>
      </c>
      <c r="JCO326" s="417" t="s">
        <v>784</v>
      </c>
      <c r="JCP326" s="414" t="s">
        <v>61</v>
      </c>
      <c r="JCQ326" s="415">
        <v>1</v>
      </c>
      <c r="JCR326" s="418" t="s">
        <v>774</v>
      </c>
      <c r="JCS326" s="417" t="s">
        <v>784</v>
      </c>
      <c r="JCT326" s="414" t="s">
        <v>61</v>
      </c>
      <c r="JCU326" s="415">
        <v>1</v>
      </c>
      <c r="JCV326" s="418" t="s">
        <v>774</v>
      </c>
      <c r="JCW326" s="417" t="s">
        <v>784</v>
      </c>
      <c r="JCX326" s="414" t="s">
        <v>61</v>
      </c>
      <c r="JCY326" s="415">
        <v>1</v>
      </c>
      <c r="JCZ326" s="418" t="s">
        <v>774</v>
      </c>
      <c r="JDA326" s="417" t="s">
        <v>784</v>
      </c>
      <c r="JDB326" s="414" t="s">
        <v>61</v>
      </c>
      <c r="JDC326" s="415">
        <v>1</v>
      </c>
      <c r="JDD326" s="418" t="s">
        <v>774</v>
      </c>
      <c r="JDE326" s="417" t="s">
        <v>784</v>
      </c>
      <c r="JDF326" s="414" t="s">
        <v>61</v>
      </c>
      <c r="JDG326" s="415">
        <v>1</v>
      </c>
      <c r="JDH326" s="418" t="s">
        <v>774</v>
      </c>
      <c r="JDI326" s="417" t="s">
        <v>784</v>
      </c>
      <c r="JDJ326" s="414" t="s">
        <v>61</v>
      </c>
      <c r="JDK326" s="415">
        <v>1</v>
      </c>
      <c r="JDL326" s="418" t="s">
        <v>774</v>
      </c>
      <c r="JDM326" s="417" t="s">
        <v>784</v>
      </c>
      <c r="JDN326" s="414" t="s">
        <v>61</v>
      </c>
      <c r="JDO326" s="415">
        <v>1</v>
      </c>
      <c r="JDP326" s="418" t="s">
        <v>774</v>
      </c>
      <c r="JDQ326" s="417" t="s">
        <v>784</v>
      </c>
      <c r="JDR326" s="414" t="s">
        <v>61</v>
      </c>
      <c r="JDS326" s="415">
        <v>1</v>
      </c>
      <c r="JDT326" s="418" t="s">
        <v>774</v>
      </c>
      <c r="JDU326" s="417" t="s">
        <v>784</v>
      </c>
      <c r="JDV326" s="414" t="s">
        <v>61</v>
      </c>
      <c r="JDW326" s="415">
        <v>1</v>
      </c>
      <c r="JDX326" s="418" t="s">
        <v>774</v>
      </c>
      <c r="JDY326" s="417" t="s">
        <v>784</v>
      </c>
      <c r="JDZ326" s="414" t="s">
        <v>61</v>
      </c>
      <c r="JEA326" s="415">
        <v>1</v>
      </c>
      <c r="JEB326" s="418" t="s">
        <v>774</v>
      </c>
      <c r="JEC326" s="417" t="s">
        <v>784</v>
      </c>
      <c r="JED326" s="414" t="s">
        <v>61</v>
      </c>
      <c r="JEE326" s="415">
        <v>1</v>
      </c>
      <c r="JEF326" s="418" t="s">
        <v>774</v>
      </c>
      <c r="JEG326" s="417" t="s">
        <v>784</v>
      </c>
      <c r="JEH326" s="414" t="s">
        <v>61</v>
      </c>
      <c r="JEI326" s="415">
        <v>1</v>
      </c>
      <c r="JEJ326" s="418" t="s">
        <v>774</v>
      </c>
      <c r="JEK326" s="417" t="s">
        <v>784</v>
      </c>
      <c r="JEL326" s="414" t="s">
        <v>61</v>
      </c>
      <c r="JEM326" s="415">
        <v>1</v>
      </c>
      <c r="JEN326" s="418" t="s">
        <v>774</v>
      </c>
      <c r="JEO326" s="417" t="s">
        <v>784</v>
      </c>
      <c r="JEP326" s="414" t="s">
        <v>61</v>
      </c>
      <c r="JEQ326" s="415">
        <v>1</v>
      </c>
      <c r="JER326" s="418" t="s">
        <v>774</v>
      </c>
      <c r="JES326" s="417" t="s">
        <v>784</v>
      </c>
      <c r="JET326" s="414" t="s">
        <v>61</v>
      </c>
      <c r="JEU326" s="415">
        <v>1</v>
      </c>
      <c r="JEV326" s="418" t="s">
        <v>774</v>
      </c>
      <c r="JEW326" s="417" t="s">
        <v>784</v>
      </c>
      <c r="JEX326" s="414" t="s">
        <v>61</v>
      </c>
      <c r="JEY326" s="415">
        <v>1</v>
      </c>
      <c r="JEZ326" s="418" t="s">
        <v>774</v>
      </c>
      <c r="JFA326" s="417" t="s">
        <v>784</v>
      </c>
      <c r="JFB326" s="414" t="s">
        <v>61</v>
      </c>
      <c r="JFC326" s="415">
        <v>1</v>
      </c>
      <c r="JFD326" s="418" t="s">
        <v>774</v>
      </c>
      <c r="JFE326" s="417" t="s">
        <v>784</v>
      </c>
      <c r="JFF326" s="414" t="s">
        <v>61</v>
      </c>
      <c r="JFG326" s="415">
        <v>1</v>
      </c>
      <c r="JFH326" s="418" t="s">
        <v>774</v>
      </c>
      <c r="JFI326" s="417" t="s">
        <v>784</v>
      </c>
      <c r="JFJ326" s="414" t="s">
        <v>61</v>
      </c>
      <c r="JFK326" s="415">
        <v>1</v>
      </c>
      <c r="JFL326" s="418" t="s">
        <v>774</v>
      </c>
      <c r="JFM326" s="417" t="s">
        <v>784</v>
      </c>
      <c r="JFN326" s="414" t="s">
        <v>61</v>
      </c>
      <c r="JFO326" s="415">
        <v>1</v>
      </c>
      <c r="JFP326" s="418" t="s">
        <v>774</v>
      </c>
      <c r="JFQ326" s="417" t="s">
        <v>784</v>
      </c>
      <c r="JFR326" s="414" t="s">
        <v>61</v>
      </c>
      <c r="JFS326" s="415">
        <v>1</v>
      </c>
      <c r="JFT326" s="418" t="s">
        <v>774</v>
      </c>
      <c r="JFU326" s="417" t="s">
        <v>784</v>
      </c>
      <c r="JFV326" s="414" t="s">
        <v>61</v>
      </c>
      <c r="JFW326" s="415">
        <v>1</v>
      </c>
      <c r="JFX326" s="418" t="s">
        <v>774</v>
      </c>
      <c r="JFY326" s="417" t="s">
        <v>784</v>
      </c>
      <c r="JFZ326" s="414" t="s">
        <v>61</v>
      </c>
      <c r="JGA326" s="415">
        <v>1</v>
      </c>
      <c r="JGB326" s="418" t="s">
        <v>774</v>
      </c>
      <c r="JGC326" s="417" t="s">
        <v>784</v>
      </c>
      <c r="JGD326" s="414" t="s">
        <v>61</v>
      </c>
      <c r="JGE326" s="415">
        <v>1</v>
      </c>
      <c r="JGF326" s="418" t="s">
        <v>774</v>
      </c>
      <c r="JGG326" s="417" t="s">
        <v>784</v>
      </c>
      <c r="JGH326" s="414" t="s">
        <v>61</v>
      </c>
      <c r="JGI326" s="415">
        <v>1</v>
      </c>
      <c r="JGJ326" s="418" t="s">
        <v>774</v>
      </c>
      <c r="JGK326" s="417" t="s">
        <v>784</v>
      </c>
      <c r="JGL326" s="414" t="s">
        <v>61</v>
      </c>
      <c r="JGM326" s="415">
        <v>1</v>
      </c>
      <c r="JGN326" s="418" t="s">
        <v>774</v>
      </c>
      <c r="JGO326" s="417" t="s">
        <v>784</v>
      </c>
      <c r="JGP326" s="414" t="s">
        <v>61</v>
      </c>
      <c r="JGQ326" s="415">
        <v>1</v>
      </c>
      <c r="JGR326" s="418" t="s">
        <v>774</v>
      </c>
      <c r="JGS326" s="417" t="s">
        <v>784</v>
      </c>
      <c r="JGT326" s="414" t="s">
        <v>61</v>
      </c>
      <c r="JGU326" s="415">
        <v>1</v>
      </c>
      <c r="JGV326" s="418" t="s">
        <v>774</v>
      </c>
      <c r="JGW326" s="417" t="s">
        <v>784</v>
      </c>
      <c r="JGX326" s="414" t="s">
        <v>61</v>
      </c>
      <c r="JGY326" s="415">
        <v>1</v>
      </c>
      <c r="JGZ326" s="418" t="s">
        <v>774</v>
      </c>
      <c r="JHA326" s="417" t="s">
        <v>784</v>
      </c>
      <c r="JHB326" s="414" t="s">
        <v>61</v>
      </c>
      <c r="JHC326" s="415">
        <v>1</v>
      </c>
      <c r="JHD326" s="418" t="s">
        <v>774</v>
      </c>
      <c r="JHE326" s="417" t="s">
        <v>784</v>
      </c>
      <c r="JHF326" s="414" t="s">
        <v>61</v>
      </c>
      <c r="JHG326" s="415">
        <v>1</v>
      </c>
      <c r="JHH326" s="418" t="s">
        <v>774</v>
      </c>
      <c r="JHI326" s="417" t="s">
        <v>784</v>
      </c>
      <c r="JHJ326" s="414" t="s">
        <v>61</v>
      </c>
      <c r="JHK326" s="415">
        <v>1</v>
      </c>
      <c r="JHL326" s="418" t="s">
        <v>774</v>
      </c>
      <c r="JHM326" s="417" t="s">
        <v>784</v>
      </c>
      <c r="JHN326" s="414" t="s">
        <v>61</v>
      </c>
      <c r="JHO326" s="415">
        <v>1</v>
      </c>
      <c r="JHP326" s="418" t="s">
        <v>774</v>
      </c>
      <c r="JHQ326" s="417" t="s">
        <v>784</v>
      </c>
      <c r="JHR326" s="414" t="s">
        <v>61</v>
      </c>
      <c r="JHS326" s="415">
        <v>1</v>
      </c>
      <c r="JHT326" s="418" t="s">
        <v>774</v>
      </c>
      <c r="JHU326" s="417" t="s">
        <v>784</v>
      </c>
      <c r="JHV326" s="414" t="s">
        <v>61</v>
      </c>
      <c r="JHW326" s="415">
        <v>1</v>
      </c>
      <c r="JHX326" s="418" t="s">
        <v>774</v>
      </c>
      <c r="JHY326" s="417" t="s">
        <v>784</v>
      </c>
      <c r="JHZ326" s="414" t="s">
        <v>61</v>
      </c>
      <c r="JIA326" s="415">
        <v>1</v>
      </c>
      <c r="JIB326" s="418" t="s">
        <v>774</v>
      </c>
      <c r="JIC326" s="417" t="s">
        <v>784</v>
      </c>
      <c r="JID326" s="414" t="s">
        <v>61</v>
      </c>
      <c r="JIE326" s="415">
        <v>1</v>
      </c>
      <c r="JIF326" s="418" t="s">
        <v>774</v>
      </c>
      <c r="JIG326" s="417" t="s">
        <v>784</v>
      </c>
      <c r="JIH326" s="414" t="s">
        <v>61</v>
      </c>
      <c r="JII326" s="415">
        <v>1</v>
      </c>
      <c r="JIJ326" s="418" t="s">
        <v>774</v>
      </c>
      <c r="JIK326" s="417" t="s">
        <v>784</v>
      </c>
      <c r="JIL326" s="414" t="s">
        <v>61</v>
      </c>
      <c r="JIM326" s="415">
        <v>1</v>
      </c>
      <c r="JIN326" s="418" t="s">
        <v>774</v>
      </c>
      <c r="JIO326" s="417" t="s">
        <v>784</v>
      </c>
      <c r="JIP326" s="414" t="s">
        <v>61</v>
      </c>
      <c r="JIQ326" s="415">
        <v>1</v>
      </c>
      <c r="JIR326" s="418" t="s">
        <v>774</v>
      </c>
      <c r="JIS326" s="417" t="s">
        <v>784</v>
      </c>
      <c r="JIT326" s="414" t="s">
        <v>61</v>
      </c>
      <c r="JIU326" s="415">
        <v>1</v>
      </c>
      <c r="JIV326" s="418" t="s">
        <v>774</v>
      </c>
      <c r="JIW326" s="417" t="s">
        <v>784</v>
      </c>
      <c r="JIX326" s="414" t="s">
        <v>61</v>
      </c>
      <c r="JIY326" s="415">
        <v>1</v>
      </c>
      <c r="JIZ326" s="418" t="s">
        <v>774</v>
      </c>
      <c r="JJA326" s="417" t="s">
        <v>784</v>
      </c>
      <c r="JJB326" s="414" t="s">
        <v>61</v>
      </c>
      <c r="JJC326" s="415">
        <v>1</v>
      </c>
      <c r="JJD326" s="418" t="s">
        <v>774</v>
      </c>
      <c r="JJE326" s="417" t="s">
        <v>784</v>
      </c>
      <c r="JJF326" s="414" t="s">
        <v>61</v>
      </c>
      <c r="JJG326" s="415">
        <v>1</v>
      </c>
      <c r="JJH326" s="418" t="s">
        <v>774</v>
      </c>
      <c r="JJI326" s="417" t="s">
        <v>784</v>
      </c>
      <c r="JJJ326" s="414" t="s">
        <v>61</v>
      </c>
      <c r="JJK326" s="415">
        <v>1</v>
      </c>
      <c r="JJL326" s="418" t="s">
        <v>774</v>
      </c>
      <c r="JJM326" s="417" t="s">
        <v>784</v>
      </c>
      <c r="JJN326" s="414" t="s">
        <v>61</v>
      </c>
      <c r="JJO326" s="415">
        <v>1</v>
      </c>
      <c r="JJP326" s="418" t="s">
        <v>774</v>
      </c>
      <c r="JJQ326" s="417" t="s">
        <v>784</v>
      </c>
      <c r="JJR326" s="414" t="s">
        <v>61</v>
      </c>
      <c r="JJS326" s="415">
        <v>1</v>
      </c>
      <c r="JJT326" s="418" t="s">
        <v>774</v>
      </c>
      <c r="JJU326" s="417" t="s">
        <v>784</v>
      </c>
      <c r="JJV326" s="414" t="s">
        <v>61</v>
      </c>
      <c r="JJW326" s="415">
        <v>1</v>
      </c>
      <c r="JJX326" s="418" t="s">
        <v>774</v>
      </c>
      <c r="JJY326" s="417" t="s">
        <v>784</v>
      </c>
      <c r="JJZ326" s="414" t="s">
        <v>61</v>
      </c>
      <c r="JKA326" s="415">
        <v>1</v>
      </c>
      <c r="JKB326" s="418" t="s">
        <v>774</v>
      </c>
      <c r="JKC326" s="417" t="s">
        <v>784</v>
      </c>
      <c r="JKD326" s="414" t="s">
        <v>61</v>
      </c>
      <c r="JKE326" s="415">
        <v>1</v>
      </c>
      <c r="JKF326" s="418" t="s">
        <v>774</v>
      </c>
      <c r="JKG326" s="417" t="s">
        <v>784</v>
      </c>
      <c r="JKH326" s="414" t="s">
        <v>61</v>
      </c>
      <c r="JKI326" s="415">
        <v>1</v>
      </c>
      <c r="JKJ326" s="418" t="s">
        <v>774</v>
      </c>
      <c r="JKK326" s="417" t="s">
        <v>784</v>
      </c>
      <c r="JKL326" s="414" t="s">
        <v>61</v>
      </c>
      <c r="JKM326" s="415">
        <v>1</v>
      </c>
      <c r="JKN326" s="418" t="s">
        <v>774</v>
      </c>
      <c r="JKO326" s="417" t="s">
        <v>784</v>
      </c>
      <c r="JKP326" s="414" t="s">
        <v>61</v>
      </c>
      <c r="JKQ326" s="415">
        <v>1</v>
      </c>
      <c r="JKR326" s="418" t="s">
        <v>774</v>
      </c>
      <c r="JKS326" s="417" t="s">
        <v>784</v>
      </c>
      <c r="JKT326" s="414" t="s">
        <v>61</v>
      </c>
      <c r="JKU326" s="415">
        <v>1</v>
      </c>
      <c r="JKV326" s="418" t="s">
        <v>774</v>
      </c>
      <c r="JKW326" s="417" t="s">
        <v>784</v>
      </c>
      <c r="JKX326" s="414" t="s">
        <v>61</v>
      </c>
      <c r="JKY326" s="415">
        <v>1</v>
      </c>
      <c r="JKZ326" s="418" t="s">
        <v>774</v>
      </c>
      <c r="JLA326" s="417" t="s">
        <v>784</v>
      </c>
      <c r="JLB326" s="414" t="s">
        <v>61</v>
      </c>
      <c r="JLC326" s="415">
        <v>1</v>
      </c>
      <c r="JLD326" s="418" t="s">
        <v>774</v>
      </c>
      <c r="JLE326" s="417" t="s">
        <v>784</v>
      </c>
      <c r="JLF326" s="414" t="s">
        <v>61</v>
      </c>
      <c r="JLG326" s="415">
        <v>1</v>
      </c>
      <c r="JLH326" s="418" t="s">
        <v>774</v>
      </c>
      <c r="JLI326" s="417" t="s">
        <v>784</v>
      </c>
      <c r="JLJ326" s="414" t="s">
        <v>61</v>
      </c>
      <c r="JLK326" s="415">
        <v>1</v>
      </c>
      <c r="JLL326" s="418" t="s">
        <v>774</v>
      </c>
      <c r="JLM326" s="417" t="s">
        <v>784</v>
      </c>
      <c r="JLN326" s="414" t="s">
        <v>61</v>
      </c>
      <c r="JLO326" s="415">
        <v>1</v>
      </c>
      <c r="JLP326" s="418" t="s">
        <v>774</v>
      </c>
      <c r="JLQ326" s="417" t="s">
        <v>784</v>
      </c>
      <c r="JLR326" s="414" t="s">
        <v>61</v>
      </c>
      <c r="JLS326" s="415">
        <v>1</v>
      </c>
      <c r="JLT326" s="418" t="s">
        <v>774</v>
      </c>
      <c r="JLU326" s="417" t="s">
        <v>784</v>
      </c>
      <c r="JLV326" s="414" t="s">
        <v>61</v>
      </c>
      <c r="JLW326" s="415">
        <v>1</v>
      </c>
      <c r="JLX326" s="418" t="s">
        <v>774</v>
      </c>
      <c r="JLY326" s="417" t="s">
        <v>784</v>
      </c>
      <c r="JLZ326" s="414" t="s">
        <v>61</v>
      </c>
      <c r="JMA326" s="415">
        <v>1</v>
      </c>
      <c r="JMB326" s="418" t="s">
        <v>774</v>
      </c>
      <c r="JMC326" s="417" t="s">
        <v>784</v>
      </c>
      <c r="JMD326" s="414" t="s">
        <v>61</v>
      </c>
      <c r="JME326" s="415">
        <v>1</v>
      </c>
      <c r="JMF326" s="418" t="s">
        <v>774</v>
      </c>
      <c r="JMG326" s="417" t="s">
        <v>784</v>
      </c>
      <c r="JMH326" s="414" t="s">
        <v>61</v>
      </c>
      <c r="JMI326" s="415">
        <v>1</v>
      </c>
      <c r="JMJ326" s="418" t="s">
        <v>774</v>
      </c>
      <c r="JMK326" s="417" t="s">
        <v>784</v>
      </c>
      <c r="JML326" s="414" t="s">
        <v>61</v>
      </c>
      <c r="JMM326" s="415">
        <v>1</v>
      </c>
      <c r="JMN326" s="418" t="s">
        <v>774</v>
      </c>
      <c r="JMO326" s="417" t="s">
        <v>784</v>
      </c>
      <c r="JMP326" s="414" t="s">
        <v>61</v>
      </c>
      <c r="JMQ326" s="415">
        <v>1</v>
      </c>
      <c r="JMR326" s="418" t="s">
        <v>774</v>
      </c>
      <c r="JMS326" s="417" t="s">
        <v>784</v>
      </c>
      <c r="JMT326" s="414" t="s">
        <v>61</v>
      </c>
      <c r="JMU326" s="415">
        <v>1</v>
      </c>
      <c r="JMV326" s="418" t="s">
        <v>774</v>
      </c>
      <c r="JMW326" s="417" t="s">
        <v>784</v>
      </c>
      <c r="JMX326" s="414" t="s">
        <v>61</v>
      </c>
      <c r="JMY326" s="415">
        <v>1</v>
      </c>
      <c r="JMZ326" s="418" t="s">
        <v>774</v>
      </c>
      <c r="JNA326" s="417" t="s">
        <v>784</v>
      </c>
      <c r="JNB326" s="414" t="s">
        <v>61</v>
      </c>
      <c r="JNC326" s="415">
        <v>1</v>
      </c>
      <c r="JND326" s="418" t="s">
        <v>774</v>
      </c>
      <c r="JNE326" s="417" t="s">
        <v>784</v>
      </c>
      <c r="JNF326" s="414" t="s">
        <v>61</v>
      </c>
      <c r="JNG326" s="415">
        <v>1</v>
      </c>
      <c r="JNH326" s="418" t="s">
        <v>774</v>
      </c>
      <c r="JNI326" s="417" t="s">
        <v>784</v>
      </c>
      <c r="JNJ326" s="414" t="s">
        <v>61</v>
      </c>
      <c r="JNK326" s="415">
        <v>1</v>
      </c>
      <c r="JNL326" s="418" t="s">
        <v>774</v>
      </c>
      <c r="JNM326" s="417" t="s">
        <v>784</v>
      </c>
      <c r="JNN326" s="414" t="s">
        <v>61</v>
      </c>
      <c r="JNO326" s="415">
        <v>1</v>
      </c>
      <c r="JNP326" s="418" t="s">
        <v>774</v>
      </c>
      <c r="JNQ326" s="417" t="s">
        <v>784</v>
      </c>
      <c r="JNR326" s="414" t="s">
        <v>61</v>
      </c>
      <c r="JNS326" s="415">
        <v>1</v>
      </c>
      <c r="JNT326" s="418" t="s">
        <v>774</v>
      </c>
      <c r="JNU326" s="417" t="s">
        <v>784</v>
      </c>
      <c r="JNV326" s="414" t="s">
        <v>61</v>
      </c>
      <c r="JNW326" s="415">
        <v>1</v>
      </c>
      <c r="JNX326" s="418" t="s">
        <v>774</v>
      </c>
      <c r="JNY326" s="417" t="s">
        <v>784</v>
      </c>
      <c r="JNZ326" s="414" t="s">
        <v>61</v>
      </c>
      <c r="JOA326" s="415">
        <v>1</v>
      </c>
      <c r="JOB326" s="418" t="s">
        <v>774</v>
      </c>
      <c r="JOC326" s="417" t="s">
        <v>784</v>
      </c>
      <c r="JOD326" s="414" t="s">
        <v>61</v>
      </c>
      <c r="JOE326" s="415">
        <v>1</v>
      </c>
      <c r="JOF326" s="418" t="s">
        <v>774</v>
      </c>
      <c r="JOG326" s="417" t="s">
        <v>784</v>
      </c>
      <c r="JOH326" s="414" t="s">
        <v>61</v>
      </c>
      <c r="JOI326" s="415">
        <v>1</v>
      </c>
      <c r="JOJ326" s="418" t="s">
        <v>774</v>
      </c>
      <c r="JOK326" s="417" t="s">
        <v>784</v>
      </c>
      <c r="JOL326" s="414" t="s">
        <v>61</v>
      </c>
      <c r="JOM326" s="415">
        <v>1</v>
      </c>
      <c r="JON326" s="418" t="s">
        <v>774</v>
      </c>
      <c r="JOO326" s="417" t="s">
        <v>784</v>
      </c>
      <c r="JOP326" s="414" t="s">
        <v>61</v>
      </c>
      <c r="JOQ326" s="415">
        <v>1</v>
      </c>
      <c r="JOR326" s="418" t="s">
        <v>774</v>
      </c>
      <c r="JOS326" s="417" t="s">
        <v>784</v>
      </c>
      <c r="JOT326" s="414" t="s">
        <v>61</v>
      </c>
      <c r="JOU326" s="415">
        <v>1</v>
      </c>
      <c r="JOV326" s="418" t="s">
        <v>774</v>
      </c>
      <c r="JOW326" s="417" t="s">
        <v>784</v>
      </c>
      <c r="JOX326" s="414" t="s">
        <v>61</v>
      </c>
      <c r="JOY326" s="415">
        <v>1</v>
      </c>
      <c r="JOZ326" s="418" t="s">
        <v>774</v>
      </c>
      <c r="JPA326" s="417" t="s">
        <v>784</v>
      </c>
      <c r="JPB326" s="414" t="s">
        <v>61</v>
      </c>
      <c r="JPC326" s="415">
        <v>1</v>
      </c>
      <c r="JPD326" s="418" t="s">
        <v>774</v>
      </c>
      <c r="JPE326" s="417" t="s">
        <v>784</v>
      </c>
      <c r="JPF326" s="414" t="s">
        <v>61</v>
      </c>
      <c r="JPG326" s="415">
        <v>1</v>
      </c>
      <c r="JPH326" s="418" t="s">
        <v>774</v>
      </c>
      <c r="JPI326" s="417" t="s">
        <v>784</v>
      </c>
      <c r="JPJ326" s="414" t="s">
        <v>61</v>
      </c>
      <c r="JPK326" s="415">
        <v>1</v>
      </c>
      <c r="JPL326" s="418" t="s">
        <v>774</v>
      </c>
      <c r="JPM326" s="417" t="s">
        <v>784</v>
      </c>
      <c r="JPN326" s="414" t="s">
        <v>61</v>
      </c>
      <c r="JPO326" s="415">
        <v>1</v>
      </c>
      <c r="JPP326" s="418" t="s">
        <v>774</v>
      </c>
      <c r="JPQ326" s="417" t="s">
        <v>784</v>
      </c>
      <c r="JPR326" s="414" t="s">
        <v>61</v>
      </c>
      <c r="JPS326" s="415">
        <v>1</v>
      </c>
      <c r="JPT326" s="418" t="s">
        <v>774</v>
      </c>
      <c r="JPU326" s="417" t="s">
        <v>784</v>
      </c>
      <c r="JPV326" s="414" t="s">
        <v>61</v>
      </c>
      <c r="JPW326" s="415">
        <v>1</v>
      </c>
      <c r="JPX326" s="418" t="s">
        <v>774</v>
      </c>
      <c r="JPY326" s="417" t="s">
        <v>784</v>
      </c>
      <c r="JPZ326" s="414" t="s">
        <v>61</v>
      </c>
      <c r="JQA326" s="415">
        <v>1</v>
      </c>
      <c r="JQB326" s="418" t="s">
        <v>774</v>
      </c>
      <c r="JQC326" s="417" t="s">
        <v>784</v>
      </c>
      <c r="JQD326" s="414" t="s">
        <v>61</v>
      </c>
      <c r="JQE326" s="415">
        <v>1</v>
      </c>
      <c r="JQF326" s="418" t="s">
        <v>774</v>
      </c>
      <c r="JQG326" s="417" t="s">
        <v>784</v>
      </c>
      <c r="JQH326" s="414" t="s">
        <v>61</v>
      </c>
      <c r="JQI326" s="415">
        <v>1</v>
      </c>
      <c r="JQJ326" s="418" t="s">
        <v>774</v>
      </c>
      <c r="JQK326" s="417" t="s">
        <v>784</v>
      </c>
      <c r="JQL326" s="414" t="s">
        <v>61</v>
      </c>
      <c r="JQM326" s="415">
        <v>1</v>
      </c>
      <c r="JQN326" s="418" t="s">
        <v>774</v>
      </c>
      <c r="JQO326" s="417" t="s">
        <v>784</v>
      </c>
      <c r="JQP326" s="414" t="s">
        <v>61</v>
      </c>
      <c r="JQQ326" s="415">
        <v>1</v>
      </c>
      <c r="JQR326" s="418" t="s">
        <v>774</v>
      </c>
      <c r="JQS326" s="417" t="s">
        <v>784</v>
      </c>
      <c r="JQT326" s="414" t="s">
        <v>61</v>
      </c>
      <c r="JQU326" s="415">
        <v>1</v>
      </c>
      <c r="JQV326" s="418" t="s">
        <v>774</v>
      </c>
      <c r="JQW326" s="417" t="s">
        <v>784</v>
      </c>
      <c r="JQX326" s="414" t="s">
        <v>61</v>
      </c>
      <c r="JQY326" s="415">
        <v>1</v>
      </c>
      <c r="JQZ326" s="418" t="s">
        <v>774</v>
      </c>
      <c r="JRA326" s="417" t="s">
        <v>784</v>
      </c>
      <c r="JRB326" s="414" t="s">
        <v>61</v>
      </c>
      <c r="JRC326" s="415">
        <v>1</v>
      </c>
      <c r="JRD326" s="418" t="s">
        <v>774</v>
      </c>
      <c r="JRE326" s="417" t="s">
        <v>784</v>
      </c>
      <c r="JRF326" s="414" t="s">
        <v>61</v>
      </c>
      <c r="JRG326" s="415">
        <v>1</v>
      </c>
      <c r="JRH326" s="418" t="s">
        <v>774</v>
      </c>
      <c r="JRI326" s="417" t="s">
        <v>784</v>
      </c>
      <c r="JRJ326" s="414" t="s">
        <v>61</v>
      </c>
      <c r="JRK326" s="415">
        <v>1</v>
      </c>
      <c r="JRL326" s="418" t="s">
        <v>774</v>
      </c>
      <c r="JRM326" s="417" t="s">
        <v>784</v>
      </c>
      <c r="JRN326" s="414" t="s">
        <v>61</v>
      </c>
      <c r="JRO326" s="415">
        <v>1</v>
      </c>
      <c r="JRP326" s="418" t="s">
        <v>774</v>
      </c>
      <c r="JRQ326" s="417" t="s">
        <v>784</v>
      </c>
      <c r="JRR326" s="414" t="s">
        <v>61</v>
      </c>
      <c r="JRS326" s="415">
        <v>1</v>
      </c>
      <c r="JRT326" s="418" t="s">
        <v>774</v>
      </c>
      <c r="JRU326" s="417" t="s">
        <v>784</v>
      </c>
      <c r="JRV326" s="414" t="s">
        <v>61</v>
      </c>
      <c r="JRW326" s="415">
        <v>1</v>
      </c>
      <c r="JRX326" s="418" t="s">
        <v>774</v>
      </c>
      <c r="JRY326" s="417" t="s">
        <v>784</v>
      </c>
      <c r="JRZ326" s="414" t="s">
        <v>61</v>
      </c>
      <c r="JSA326" s="415">
        <v>1</v>
      </c>
      <c r="JSB326" s="418" t="s">
        <v>774</v>
      </c>
      <c r="JSC326" s="417" t="s">
        <v>784</v>
      </c>
      <c r="JSD326" s="414" t="s">
        <v>61</v>
      </c>
      <c r="JSE326" s="415">
        <v>1</v>
      </c>
      <c r="JSF326" s="418" t="s">
        <v>774</v>
      </c>
      <c r="JSG326" s="417" t="s">
        <v>784</v>
      </c>
      <c r="JSH326" s="414" t="s">
        <v>61</v>
      </c>
      <c r="JSI326" s="415">
        <v>1</v>
      </c>
      <c r="JSJ326" s="418" t="s">
        <v>774</v>
      </c>
      <c r="JSK326" s="417" t="s">
        <v>784</v>
      </c>
      <c r="JSL326" s="414" t="s">
        <v>61</v>
      </c>
      <c r="JSM326" s="415">
        <v>1</v>
      </c>
      <c r="JSN326" s="418" t="s">
        <v>774</v>
      </c>
      <c r="JSO326" s="417" t="s">
        <v>784</v>
      </c>
      <c r="JSP326" s="414" t="s">
        <v>61</v>
      </c>
      <c r="JSQ326" s="415">
        <v>1</v>
      </c>
      <c r="JSR326" s="418" t="s">
        <v>774</v>
      </c>
      <c r="JSS326" s="417" t="s">
        <v>784</v>
      </c>
      <c r="JST326" s="414" t="s">
        <v>61</v>
      </c>
      <c r="JSU326" s="415">
        <v>1</v>
      </c>
      <c r="JSV326" s="418" t="s">
        <v>774</v>
      </c>
      <c r="JSW326" s="417" t="s">
        <v>784</v>
      </c>
      <c r="JSX326" s="414" t="s">
        <v>61</v>
      </c>
      <c r="JSY326" s="415">
        <v>1</v>
      </c>
      <c r="JSZ326" s="418" t="s">
        <v>774</v>
      </c>
      <c r="JTA326" s="417" t="s">
        <v>784</v>
      </c>
      <c r="JTB326" s="414" t="s">
        <v>61</v>
      </c>
      <c r="JTC326" s="415">
        <v>1</v>
      </c>
      <c r="JTD326" s="418" t="s">
        <v>774</v>
      </c>
      <c r="JTE326" s="417" t="s">
        <v>784</v>
      </c>
      <c r="JTF326" s="414" t="s">
        <v>61</v>
      </c>
      <c r="JTG326" s="415">
        <v>1</v>
      </c>
      <c r="JTH326" s="418" t="s">
        <v>774</v>
      </c>
      <c r="JTI326" s="417" t="s">
        <v>784</v>
      </c>
      <c r="JTJ326" s="414" t="s">
        <v>61</v>
      </c>
      <c r="JTK326" s="415">
        <v>1</v>
      </c>
      <c r="JTL326" s="418" t="s">
        <v>774</v>
      </c>
      <c r="JTM326" s="417" t="s">
        <v>784</v>
      </c>
      <c r="JTN326" s="414" t="s">
        <v>61</v>
      </c>
      <c r="JTO326" s="415">
        <v>1</v>
      </c>
      <c r="JTP326" s="418" t="s">
        <v>774</v>
      </c>
      <c r="JTQ326" s="417" t="s">
        <v>784</v>
      </c>
      <c r="JTR326" s="414" t="s">
        <v>61</v>
      </c>
      <c r="JTS326" s="415">
        <v>1</v>
      </c>
      <c r="JTT326" s="418" t="s">
        <v>774</v>
      </c>
      <c r="JTU326" s="417" t="s">
        <v>784</v>
      </c>
      <c r="JTV326" s="414" t="s">
        <v>61</v>
      </c>
      <c r="JTW326" s="415">
        <v>1</v>
      </c>
      <c r="JTX326" s="418" t="s">
        <v>774</v>
      </c>
      <c r="JTY326" s="417" t="s">
        <v>784</v>
      </c>
      <c r="JTZ326" s="414" t="s">
        <v>61</v>
      </c>
      <c r="JUA326" s="415">
        <v>1</v>
      </c>
      <c r="JUB326" s="418" t="s">
        <v>774</v>
      </c>
      <c r="JUC326" s="417" t="s">
        <v>784</v>
      </c>
      <c r="JUD326" s="414" t="s">
        <v>61</v>
      </c>
      <c r="JUE326" s="415">
        <v>1</v>
      </c>
      <c r="JUF326" s="418" t="s">
        <v>774</v>
      </c>
      <c r="JUG326" s="417" t="s">
        <v>784</v>
      </c>
      <c r="JUH326" s="414" t="s">
        <v>61</v>
      </c>
      <c r="JUI326" s="415">
        <v>1</v>
      </c>
      <c r="JUJ326" s="418" t="s">
        <v>774</v>
      </c>
      <c r="JUK326" s="417" t="s">
        <v>784</v>
      </c>
      <c r="JUL326" s="414" t="s">
        <v>61</v>
      </c>
      <c r="JUM326" s="415">
        <v>1</v>
      </c>
      <c r="JUN326" s="418" t="s">
        <v>774</v>
      </c>
      <c r="JUO326" s="417" t="s">
        <v>784</v>
      </c>
      <c r="JUP326" s="414" t="s">
        <v>61</v>
      </c>
      <c r="JUQ326" s="415">
        <v>1</v>
      </c>
      <c r="JUR326" s="418" t="s">
        <v>774</v>
      </c>
      <c r="JUS326" s="417" t="s">
        <v>784</v>
      </c>
      <c r="JUT326" s="414" t="s">
        <v>61</v>
      </c>
      <c r="JUU326" s="415">
        <v>1</v>
      </c>
      <c r="JUV326" s="418" t="s">
        <v>774</v>
      </c>
      <c r="JUW326" s="417" t="s">
        <v>784</v>
      </c>
      <c r="JUX326" s="414" t="s">
        <v>61</v>
      </c>
      <c r="JUY326" s="415">
        <v>1</v>
      </c>
      <c r="JUZ326" s="418" t="s">
        <v>774</v>
      </c>
      <c r="JVA326" s="417" t="s">
        <v>784</v>
      </c>
      <c r="JVB326" s="414" t="s">
        <v>61</v>
      </c>
      <c r="JVC326" s="415">
        <v>1</v>
      </c>
      <c r="JVD326" s="418" t="s">
        <v>774</v>
      </c>
      <c r="JVE326" s="417" t="s">
        <v>784</v>
      </c>
      <c r="JVF326" s="414" t="s">
        <v>61</v>
      </c>
      <c r="JVG326" s="415">
        <v>1</v>
      </c>
      <c r="JVH326" s="418" t="s">
        <v>774</v>
      </c>
      <c r="JVI326" s="417" t="s">
        <v>784</v>
      </c>
      <c r="JVJ326" s="414" t="s">
        <v>61</v>
      </c>
      <c r="JVK326" s="415">
        <v>1</v>
      </c>
      <c r="JVL326" s="418" t="s">
        <v>774</v>
      </c>
      <c r="JVM326" s="417" t="s">
        <v>784</v>
      </c>
      <c r="JVN326" s="414" t="s">
        <v>61</v>
      </c>
      <c r="JVO326" s="415">
        <v>1</v>
      </c>
      <c r="JVP326" s="418" t="s">
        <v>774</v>
      </c>
      <c r="JVQ326" s="417" t="s">
        <v>784</v>
      </c>
      <c r="JVR326" s="414" t="s">
        <v>61</v>
      </c>
      <c r="JVS326" s="415">
        <v>1</v>
      </c>
      <c r="JVT326" s="418" t="s">
        <v>774</v>
      </c>
      <c r="JVU326" s="417" t="s">
        <v>784</v>
      </c>
      <c r="JVV326" s="414" t="s">
        <v>61</v>
      </c>
      <c r="JVW326" s="415">
        <v>1</v>
      </c>
      <c r="JVX326" s="418" t="s">
        <v>774</v>
      </c>
      <c r="JVY326" s="417" t="s">
        <v>784</v>
      </c>
      <c r="JVZ326" s="414" t="s">
        <v>61</v>
      </c>
      <c r="JWA326" s="415">
        <v>1</v>
      </c>
      <c r="JWB326" s="418" t="s">
        <v>774</v>
      </c>
      <c r="JWC326" s="417" t="s">
        <v>784</v>
      </c>
      <c r="JWD326" s="414" t="s">
        <v>61</v>
      </c>
      <c r="JWE326" s="415">
        <v>1</v>
      </c>
      <c r="JWF326" s="418" t="s">
        <v>774</v>
      </c>
      <c r="JWG326" s="417" t="s">
        <v>784</v>
      </c>
      <c r="JWH326" s="414" t="s">
        <v>61</v>
      </c>
      <c r="JWI326" s="415">
        <v>1</v>
      </c>
      <c r="JWJ326" s="418" t="s">
        <v>774</v>
      </c>
      <c r="JWK326" s="417" t="s">
        <v>784</v>
      </c>
      <c r="JWL326" s="414" t="s">
        <v>61</v>
      </c>
      <c r="JWM326" s="415">
        <v>1</v>
      </c>
      <c r="JWN326" s="418" t="s">
        <v>774</v>
      </c>
      <c r="JWO326" s="417" t="s">
        <v>784</v>
      </c>
      <c r="JWP326" s="414" t="s">
        <v>61</v>
      </c>
      <c r="JWQ326" s="415">
        <v>1</v>
      </c>
      <c r="JWR326" s="418" t="s">
        <v>774</v>
      </c>
      <c r="JWS326" s="417" t="s">
        <v>784</v>
      </c>
      <c r="JWT326" s="414" t="s">
        <v>61</v>
      </c>
      <c r="JWU326" s="415">
        <v>1</v>
      </c>
      <c r="JWV326" s="418" t="s">
        <v>774</v>
      </c>
      <c r="JWW326" s="417" t="s">
        <v>784</v>
      </c>
      <c r="JWX326" s="414" t="s">
        <v>61</v>
      </c>
      <c r="JWY326" s="415">
        <v>1</v>
      </c>
      <c r="JWZ326" s="418" t="s">
        <v>774</v>
      </c>
      <c r="JXA326" s="417" t="s">
        <v>784</v>
      </c>
      <c r="JXB326" s="414" t="s">
        <v>61</v>
      </c>
      <c r="JXC326" s="415">
        <v>1</v>
      </c>
      <c r="JXD326" s="418" t="s">
        <v>774</v>
      </c>
      <c r="JXE326" s="417" t="s">
        <v>784</v>
      </c>
      <c r="JXF326" s="414" t="s">
        <v>61</v>
      </c>
      <c r="JXG326" s="415">
        <v>1</v>
      </c>
      <c r="JXH326" s="418" t="s">
        <v>774</v>
      </c>
      <c r="JXI326" s="417" t="s">
        <v>784</v>
      </c>
      <c r="JXJ326" s="414" t="s">
        <v>61</v>
      </c>
      <c r="JXK326" s="415">
        <v>1</v>
      </c>
      <c r="JXL326" s="418" t="s">
        <v>774</v>
      </c>
      <c r="JXM326" s="417" t="s">
        <v>784</v>
      </c>
      <c r="JXN326" s="414" t="s">
        <v>61</v>
      </c>
      <c r="JXO326" s="415">
        <v>1</v>
      </c>
      <c r="JXP326" s="418" t="s">
        <v>774</v>
      </c>
      <c r="JXQ326" s="417" t="s">
        <v>784</v>
      </c>
      <c r="JXR326" s="414" t="s">
        <v>61</v>
      </c>
      <c r="JXS326" s="415">
        <v>1</v>
      </c>
      <c r="JXT326" s="418" t="s">
        <v>774</v>
      </c>
      <c r="JXU326" s="417" t="s">
        <v>784</v>
      </c>
      <c r="JXV326" s="414" t="s">
        <v>61</v>
      </c>
      <c r="JXW326" s="415">
        <v>1</v>
      </c>
      <c r="JXX326" s="418" t="s">
        <v>774</v>
      </c>
      <c r="JXY326" s="417" t="s">
        <v>784</v>
      </c>
      <c r="JXZ326" s="414" t="s">
        <v>61</v>
      </c>
      <c r="JYA326" s="415">
        <v>1</v>
      </c>
      <c r="JYB326" s="418" t="s">
        <v>774</v>
      </c>
      <c r="JYC326" s="417" t="s">
        <v>784</v>
      </c>
      <c r="JYD326" s="414" t="s">
        <v>61</v>
      </c>
      <c r="JYE326" s="415">
        <v>1</v>
      </c>
      <c r="JYF326" s="418" t="s">
        <v>774</v>
      </c>
      <c r="JYG326" s="417" t="s">
        <v>784</v>
      </c>
      <c r="JYH326" s="414" t="s">
        <v>61</v>
      </c>
      <c r="JYI326" s="415">
        <v>1</v>
      </c>
      <c r="JYJ326" s="418" t="s">
        <v>774</v>
      </c>
      <c r="JYK326" s="417" t="s">
        <v>784</v>
      </c>
      <c r="JYL326" s="414" t="s">
        <v>61</v>
      </c>
      <c r="JYM326" s="415">
        <v>1</v>
      </c>
      <c r="JYN326" s="418" t="s">
        <v>774</v>
      </c>
      <c r="JYO326" s="417" t="s">
        <v>784</v>
      </c>
      <c r="JYP326" s="414" t="s">
        <v>61</v>
      </c>
      <c r="JYQ326" s="415">
        <v>1</v>
      </c>
      <c r="JYR326" s="418" t="s">
        <v>774</v>
      </c>
      <c r="JYS326" s="417" t="s">
        <v>784</v>
      </c>
      <c r="JYT326" s="414" t="s">
        <v>61</v>
      </c>
      <c r="JYU326" s="415">
        <v>1</v>
      </c>
      <c r="JYV326" s="418" t="s">
        <v>774</v>
      </c>
      <c r="JYW326" s="417" t="s">
        <v>784</v>
      </c>
      <c r="JYX326" s="414" t="s">
        <v>61</v>
      </c>
      <c r="JYY326" s="415">
        <v>1</v>
      </c>
      <c r="JYZ326" s="418" t="s">
        <v>774</v>
      </c>
      <c r="JZA326" s="417" t="s">
        <v>784</v>
      </c>
      <c r="JZB326" s="414" t="s">
        <v>61</v>
      </c>
      <c r="JZC326" s="415">
        <v>1</v>
      </c>
      <c r="JZD326" s="418" t="s">
        <v>774</v>
      </c>
      <c r="JZE326" s="417" t="s">
        <v>784</v>
      </c>
      <c r="JZF326" s="414" t="s">
        <v>61</v>
      </c>
      <c r="JZG326" s="415">
        <v>1</v>
      </c>
      <c r="JZH326" s="418" t="s">
        <v>774</v>
      </c>
      <c r="JZI326" s="417" t="s">
        <v>784</v>
      </c>
      <c r="JZJ326" s="414" t="s">
        <v>61</v>
      </c>
      <c r="JZK326" s="415">
        <v>1</v>
      </c>
      <c r="JZL326" s="418" t="s">
        <v>774</v>
      </c>
      <c r="JZM326" s="417" t="s">
        <v>784</v>
      </c>
      <c r="JZN326" s="414" t="s">
        <v>61</v>
      </c>
      <c r="JZO326" s="415">
        <v>1</v>
      </c>
      <c r="JZP326" s="418" t="s">
        <v>774</v>
      </c>
      <c r="JZQ326" s="417" t="s">
        <v>784</v>
      </c>
      <c r="JZR326" s="414" t="s">
        <v>61</v>
      </c>
      <c r="JZS326" s="415">
        <v>1</v>
      </c>
      <c r="JZT326" s="418" t="s">
        <v>774</v>
      </c>
      <c r="JZU326" s="417" t="s">
        <v>784</v>
      </c>
      <c r="JZV326" s="414" t="s">
        <v>61</v>
      </c>
      <c r="JZW326" s="415">
        <v>1</v>
      </c>
      <c r="JZX326" s="418" t="s">
        <v>774</v>
      </c>
      <c r="JZY326" s="417" t="s">
        <v>784</v>
      </c>
      <c r="JZZ326" s="414" t="s">
        <v>61</v>
      </c>
      <c r="KAA326" s="415">
        <v>1</v>
      </c>
      <c r="KAB326" s="418" t="s">
        <v>774</v>
      </c>
      <c r="KAC326" s="417" t="s">
        <v>784</v>
      </c>
      <c r="KAD326" s="414" t="s">
        <v>61</v>
      </c>
      <c r="KAE326" s="415">
        <v>1</v>
      </c>
      <c r="KAF326" s="418" t="s">
        <v>774</v>
      </c>
      <c r="KAG326" s="417" t="s">
        <v>784</v>
      </c>
      <c r="KAH326" s="414" t="s">
        <v>61</v>
      </c>
      <c r="KAI326" s="415">
        <v>1</v>
      </c>
      <c r="KAJ326" s="418" t="s">
        <v>774</v>
      </c>
      <c r="KAK326" s="417" t="s">
        <v>784</v>
      </c>
      <c r="KAL326" s="414" t="s">
        <v>61</v>
      </c>
      <c r="KAM326" s="415">
        <v>1</v>
      </c>
      <c r="KAN326" s="418" t="s">
        <v>774</v>
      </c>
      <c r="KAO326" s="417" t="s">
        <v>784</v>
      </c>
      <c r="KAP326" s="414" t="s">
        <v>61</v>
      </c>
      <c r="KAQ326" s="415">
        <v>1</v>
      </c>
      <c r="KAR326" s="418" t="s">
        <v>774</v>
      </c>
      <c r="KAS326" s="417" t="s">
        <v>784</v>
      </c>
      <c r="KAT326" s="414" t="s">
        <v>61</v>
      </c>
      <c r="KAU326" s="415">
        <v>1</v>
      </c>
      <c r="KAV326" s="418" t="s">
        <v>774</v>
      </c>
      <c r="KAW326" s="417" t="s">
        <v>784</v>
      </c>
      <c r="KAX326" s="414" t="s">
        <v>61</v>
      </c>
      <c r="KAY326" s="415">
        <v>1</v>
      </c>
      <c r="KAZ326" s="418" t="s">
        <v>774</v>
      </c>
      <c r="KBA326" s="417" t="s">
        <v>784</v>
      </c>
      <c r="KBB326" s="414" t="s">
        <v>61</v>
      </c>
      <c r="KBC326" s="415">
        <v>1</v>
      </c>
      <c r="KBD326" s="418" t="s">
        <v>774</v>
      </c>
      <c r="KBE326" s="417" t="s">
        <v>784</v>
      </c>
      <c r="KBF326" s="414" t="s">
        <v>61</v>
      </c>
      <c r="KBG326" s="415">
        <v>1</v>
      </c>
      <c r="KBH326" s="418" t="s">
        <v>774</v>
      </c>
      <c r="KBI326" s="417" t="s">
        <v>784</v>
      </c>
      <c r="KBJ326" s="414" t="s">
        <v>61</v>
      </c>
      <c r="KBK326" s="415">
        <v>1</v>
      </c>
      <c r="KBL326" s="418" t="s">
        <v>774</v>
      </c>
      <c r="KBM326" s="417" t="s">
        <v>784</v>
      </c>
      <c r="KBN326" s="414" t="s">
        <v>61</v>
      </c>
      <c r="KBO326" s="415">
        <v>1</v>
      </c>
      <c r="KBP326" s="418" t="s">
        <v>774</v>
      </c>
      <c r="KBQ326" s="417" t="s">
        <v>784</v>
      </c>
      <c r="KBR326" s="414" t="s">
        <v>61</v>
      </c>
      <c r="KBS326" s="415">
        <v>1</v>
      </c>
      <c r="KBT326" s="418" t="s">
        <v>774</v>
      </c>
      <c r="KBU326" s="417" t="s">
        <v>784</v>
      </c>
      <c r="KBV326" s="414" t="s">
        <v>61</v>
      </c>
      <c r="KBW326" s="415">
        <v>1</v>
      </c>
      <c r="KBX326" s="418" t="s">
        <v>774</v>
      </c>
      <c r="KBY326" s="417" t="s">
        <v>784</v>
      </c>
      <c r="KBZ326" s="414" t="s">
        <v>61</v>
      </c>
      <c r="KCA326" s="415">
        <v>1</v>
      </c>
      <c r="KCB326" s="418" t="s">
        <v>774</v>
      </c>
      <c r="KCC326" s="417" t="s">
        <v>784</v>
      </c>
      <c r="KCD326" s="414" t="s">
        <v>61</v>
      </c>
      <c r="KCE326" s="415">
        <v>1</v>
      </c>
      <c r="KCF326" s="418" t="s">
        <v>774</v>
      </c>
      <c r="KCG326" s="417" t="s">
        <v>784</v>
      </c>
      <c r="KCH326" s="414" t="s">
        <v>61</v>
      </c>
      <c r="KCI326" s="415">
        <v>1</v>
      </c>
      <c r="KCJ326" s="418" t="s">
        <v>774</v>
      </c>
      <c r="KCK326" s="417" t="s">
        <v>784</v>
      </c>
      <c r="KCL326" s="414" t="s">
        <v>61</v>
      </c>
      <c r="KCM326" s="415">
        <v>1</v>
      </c>
      <c r="KCN326" s="418" t="s">
        <v>774</v>
      </c>
      <c r="KCO326" s="417" t="s">
        <v>784</v>
      </c>
      <c r="KCP326" s="414" t="s">
        <v>61</v>
      </c>
      <c r="KCQ326" s="415">
        <v>1</v>
      </c>
      <c r="KCR326" s="418" t="s">
        <v>774</v>
      </c>
      <c r="KCS326" s="417" t="s">
        <v>784</v>
      </c>
      <c r="KCT326" s="414" t="s">
        <v>61</v>
      </c>
      <c r="KCU326" s="415">
        <v>1</v>
      </c>
      <c r="KCV326" s="418" t="s">
        <v>774</v>
      </c>
      <c r="KCW326" s="417" t="s">
        <v>784</v>
      </c>
      <c r="KCX326" s="414" t="s">
        <v>61</v>
      </c>
      <c r="KCY326" s="415">
        <v>1</v>
      </c>
      <c r="KCZ326" s="418" t="s">
        <v>774</v>
      </c>
      <c r="KDA326" s="417" t="s">
        <v>784</v>
      </c>
      <c r="KDB326" s="414" t="s">
        <v>61</v>
      </c>
      <c r="KDC326" s="415">
        <v>1</v>
      </c>
      <c r="KDD326" s="418" t="s">
        <v>774</v>
      </c>
      <c r="KDE326" s="417" t="s">
        <v>784</v>
      </c>
      <c r="KDF326" s="414" t="s">
        <v>61</v>
      </c>
      <c r="KDG326" s="415">
        <v>1</v>
      </c>
      <c r="KDH326" s="418" t="s">
        <v>774</v>
      </c>
      <c r="KDI326" s="417" t="s">
        <v>784</v>
      </c>
      <c r="KDJ326" s="414" t="s">
        <v>61</v>
      </c>
      <c r="KDK326" s="415">
        <v>1</v>
      </c>
      <c r="KDL326" s="418" t="s">
        <v>774</v>
      </c>
      <c r="KDM326" s="417" t="s">
        <v>784</v>
      </c>
      <c r="KDN326" s="414" t="s">
        <v>61</v>
      </c>
      <c r="KDO326" s="415">
        <v>1</v>
      </c>
      <c r="KDP326" s="418" t="s">
        <v>774</v>
      </c>
      <c r="KDQ326" s="417" t="s">
        <v>784</v>
      </c>
      <c r="KDR326" s="414" t="s">
        <v>61</v>
      </c>
      <c r="KDS326" s="415">
        <v>1</v>
      </c>
      <c r="KDT326" s="418" t="s">
        <v>774</v>
      </c>
      <c r="KDU326" s="417" t="s">
        <v>784</v>
      </c>
      <c r="KDV326" s="414" t="s">
        <v>61</v>
      </c>
      <c r="KDW326" s="415">
        <v>1</v>
      </c>
      <c r="KDX326" s="418" t="s">
        <v>774</v>
      </c>
      <c r="KDY326" s="417" t="s">
        <v>784</v>
      </c>
      <c r="KDZ326" s="414" t="s">
        <v>61</v>
      </c>
      <c r="KEA326" s="415">
        <v>1</v>
      </c>
      <c r="KEB326" s="418" t="s">
        <v>774</v>
      </c>
      <c r="KEC326" s="417" t="s">
        <v>784</v>
      </c>
      <c r="KED326" s="414" t="s">
        <v>61</v>
      </c>
      <c r="KEE326" s="415">
        <v>1</v>
      </c>
      <c r="KEF326" s="418" t="s">
        <v>774</v>
      </c>
      <c r="KEG326" s="417" t="s">
        <v>784</v>
      </c>
      <c r="KEH326" s="414" t="s">
        <v>61</v>
      </c>
      <c r="KEI326" s="415">
        <v>1</v>
      </c>
      <c r="KEJ326" s="418" t="s">
        <v>774</v>
      </c>
      <c r="KEK326" s="417" t="s">
        <v>784</v>
      </c>
      <c r="KEL326" s="414" t="s">
        <v>61</v>
      </c>
      <c r="KEM326" s="415">
        <v>1</v>
      </c>
      <c r="KEN326" s="418" t="s">
        <v>774</v>
      </c>
      <c r="KEO326" s="417" t="s">
        <v>784</v>
      </c>
      <c r="KEP326" s="414" t="s">
        <v>61</v>
      </c>
      <c r="KEQ326" s="415">
        <v>1</v>
      </c>
      <c r="KER326" s="418" t="s">
        <v>774</v>
      </c>
      <c r="KES326" s="417" t="s">
        <v>784</v>
      </c>
      <c r="KET326" s="414" t="s">
        <v>61</v>
      </c>
      <c r="KEU326" s="415">
        <v>1</v>
      </c>
      <c r="KEV326" s="418" t="s">
        <v>774</v>
      </c>
      <c r="KEW326" s="417" t="s">
        <v>784</v>
      </c>
      <c r="KEX326" s="414" t="s">
        <v>61</v>
      </c>
      <c r="KEY326" s="415">
        <v>1</v>
      </c>
      <c r="KEZ326" s="418" t="s">
        <v>774</v>
      </c>
      <c r="KFA326" s="417" t="s">
        <v>784</v>
      </c>
      <c r="KFB326" s="414" t="s">
        <v>61</v>
      </c>
      <c r="KFC326" s="415">
        <v>1</v>
      </c>
      <c r="KFD326" s="418" t="s">
        <v>774</v>
      </c>
      <c r="KFE326" s="417" t="s">
        <v>784</v>
      </c>
      <c r="KFF326" s="414" t="s">
        <v>61</v>
      </c>
      <c r="KFG326" s="415">
        <v>1</v>
      </c>
      <c r="KFH326" s="418" t="s">
        <v>774</v>
      </c>
      <c r="KFI326" s="417" t="s">
        <v>784</v>
      </c>
      <c r="KFJ326" s="414" t="s">
        <v>61</v>
      </c>
      <c r="KFK326" s="415">
        <v>1</v>
      </c>
      <c r="KFL326" s="418" t="s">
        <v>774</v>
      </c>
      <c r="KFM326" s="417" t="s">
        <v>784</v>
      </c>
      <c r="KFN326" s="414" t="s">
        <v>61</v>
      </c>
      <c r="KFO326" s="415">
        <v>1</v>
      </c>
      <c r="KFP326" s="418" t="s">
        <v>774</v>
      </c>
      <c r="KFQ326" s="417" t="s">
        <v>784</v>
      </c>
      <c r="KFR326" s="414" t="s">
        <v>61</v>
      </c>
      <c r="KFS326" s="415">
        <v>1</v>
      </c>
      <c r="KFT326" s="418" t="s">
        <v>774</v>
      </c>
      <c r="KFU326" s="417" t="s">
        <v>784</v>
      </c>
      <c r="KFV326" s="414" t="s">
        <v>61</v>
      </c>
      <c r="KFW326" s="415">
        <v>1</v>
      </c>
      <c r="KFX326" s="418" t="s">
        <v>774</v>
      </c>
      <c r="KFY326" s="417" t="s">
        <v>784</v>
      </c>
      <c r="KFZ326" s="414" t="s">
        <v>61</v>
      </c>
      <c r="KGA326" s="415">
        <v>1</v>
      </c>
      <c r="KGB326" s="418" t="s">
        <v>774</v>
      </c>
      <c r="KGC326" s="417" t="s">
        <v>784</v>
      </c>
      <c r="KGD326" s="414" t="s">
        <v>61</v>
      </c>
      <c r="KGE326" s="415">
        <v>1</v>
      </c>
      <c r="KGF326" s="418" t="s">
        <v>774</v>
      </c>
      <c r="KGG326" s="417" t="s">
        <v>784</v>
      </c>
      <c r="KGH326" s="414" t="s">
        <v>61</v>
      </c>
      <c r="KGI326" s="415">
        <v>1</v>
      </c>
      <c r="KGJ326" s="418" t="s">
        <v>774</v>
      </c>
      <c r="KGK326" s="417" t="s">
        <v>784</v>
      </c>
      <c r="KGL326" s="414" t="s">
        <v>61</v>
      </c>
      <c r="KGM326" s="415">
        <v>1</v>
      </c>
      <c r="KGN326" s="418" t="s">
        <v>774</v>
      </c>
      <c r="KGO326" s="417" t="s">
        <v>784</v>
      </c>
      <c r="KGP326" s="414" t="s">
        <v>61</v>
      </c>
      <c r="KGQ326" s="415">
        <v>1</v>
      </c>
      <c r="KGR326" s="418" t="s">
        <v>774</v>
      </c>
      <c r="KGS326" s="417" t="s">
        <v>784</v>
      </c>
      <c r="KGT326" s="414" t="s">
        <v>61</v>
      </c>
      <c r="KGU326" s="415">
        <v>1</v>
      </c>
      <c r="KGV326" s="418" t="s">
        <v>774</v>
      </c>
      <c r="KGW326" s="417" t="s">
        <v>784</v>
      </c>
      <c r="KGX326" s="414" t="s">
        <v>61</v>
      </c>
      <c r="KGY326" s="415">
        <v>1</v>
      </c>
      <c r="KGZ326" s="418" t="s">
        <v>774</v>
      </c>
      <c r="KHA326" s="417" t="s">
        <v>784</v>
      </c>
      <c r="KHB326" s="414" t="s">
        <v>61</v>
      </c>
      <c r="KHC326" s="415">
        <v>1</v>
      </c>
      <c r="KHD326" s="418" t="s">
        <v>774</v>
      </c>
      <c r="KHE326" s="417" t="s">
        <v>784</v>
      </c>
      <c r="KHF326" s="414" t="s">
        <v>61</v>
      </c>
      <c r="KHG326" s="415">
        <v>1</v>
      </c>
      <c r="KHH326" s="418" t="s">
        <v>774</v>
      </c>
      <c r="KHI326" s="417" t="s">
        <v>784</v>
      </c>
      <c r="KHJ326" s="414" t="s">
        <v>61</v>
      </c>
      <c r="KHK326" s="415">
        <v>1</v>
      </c>
      <c r="KHL326" s="418" t="s">
        <v>774</v>
      </c>
      <c r="KHM326" s="417" t="s">
        <v>784</v>
      </c>
      <c r="KHN326" s="414" t="s">
        <v>61</v>
      </c>
      <c r="KHO326" s="415">
        <v>1</v>
      </c>
      <c r="KHP326" s="418" t="s">
        <v>774</v>
      </c>
      <c r="KHQ326" s="417" t="s">
        <v>784</v>
      </c>
      <c r="KHR326" s="414" t="s">
        <v>61</v>
      </c>
      <c r="KHS326" s="415">
        <v>1</v>
      </c>
      <c r="KHT326" s="418" t="s">
        <v>774</v>
      </c>
      <c r="KHU326" s="417" t="s">
        <v>784</v>
      </c>
      <c r="KHV326" s="414" t="s">
        <v>61</v>
      </c>
      <c r="KHW326" s="415">
        <v>1</v>
      </c>
      <c r="KHX326" s="418" t="s">
        <v>774</v>
      </c>
      <c r="KHY326" s="417" t="s">
        <v>784</v>
      </c>
      <c r="KHZ326" s="414" t="s">
        <v>61</v>
      </c>
      <c r="KIA326" s="415">
        <v>1</v>
      </c>
      <c r="KIB326" s="418" t="s">
        <v>774</v>
      </c>
      <c r="KIC326" s="417" t="s">
        <v>784</v>
      </c>
      <c r="KID326" s="414" t="s">
        <v>61</v>
      </c>
      <c r="KIE326" s="415">
        <v>1</v>
      </c>
      <c r="KIF326" s="418" t="s">
        <v>774</v>
      </c>
      <c r="KIG326" s="417" t="s">
        <v>784</v>
      </c>
      <c r="KIH326" s="414" t="s">
        <v>61</v>
      </c>
      <c r="KII326" s="415">
        <v>1</v>
      </c>
      <c r="KIJ326" s="418" t="s">
        <v>774</v>
      </c>
      <c r="KIK326" s="417" t="s">
        <v>784</v>
      </c>
      <c r="KIL326" s="414" t="s">
        <v>61</v>
      </c>
      <c r="KIM326" s="415">
        <v>1</v>
      </c>
      <c r="KIN326" s="418" t="s">
        <v>774</v>
      </c>
      <c r="KIO326" s="417" t="s">
        <v>784</v>
      </c>
      <c r="KIP326" s="414" t="s">
        <v>61</v>
      </c>
      <c r="KIQ326" s="415">
        <v>1</v>
      </c>
      <c r="KIR326" s="418" t="s">
        <v>774</v>
      </c>
      <c r="KIS326" s="417" t="s">
        <v>784</v>
      </c>
      <c r="KIT326" s="414" t="s">
        <v>61</v>
      </c>
      <c r="KIU326" s="415">
        <v>1</v>
      </c>
      <c r="KIV326" s="418" t="s">
        <v>774</v>
      </c>
      <c r="KIW326" s="417" t="s">
        <v>784</v>
      </c>
      <c r="KIX326" s="414" t="s">
        <v>61</v>
      </c>
      <c r="KIY326" s="415">
        <v>1</v>
      </c>
      <c r="KIZ326" s="418" t="s">
        <v>774</v>
      </c>
      <c r="KJA326" s="417" t="s">
        <v>784</v>
      </c>
      <c r="KJB326" s="414" t="s">
        <v>61</v>
      </c>
      <c r="KJC326" s="415">
        <v>1</v>
      </c>
      <c r="KJD326" s="418" t="s">
        <v>774</v>
      </c>
      <c r="KJE326" s="417" t="s">
        <v>784</v>
      </c>
      <c r="KJF326" s="414" t="s">
        <v>61</v>
      </c>
      <c r="KJG326" s="415">
        <v>1</v>
      </c>
      <c r="KJH326" s="418" t="s">
        <v>774</v>
      </c>
      <c r="KJI326" s="417" t="s">
        <v>784</v>
      </c>
      <c r="KJJ326" s="414" t="s">
        <v>61</v>
      </c>
      <c r="KJK326" s="415">
        <v>1</v>
      </c>
      <c r="KJL326" s="418" t="s">
        <v>774</v>
      </c>
      <c r="KJM326" s="417" t="s">
        <v>784</v>
      </c>
      <c r="KJN326" s="414" t="s">
        <v>61</v>
      </c>
      <c r="KJO326" s="415">
        <v>1</v>
      </c>
      <c r="KJP326" s="418" t="s">
        <v>774</v>
      </c>
      <c r="KJQ326" s="417" t="s">
        <v>784</v>
      </c>
      <c r="KJR326" s="414" t="s">
        <v>61</v>
      </c>
      <c r="KJS326" s="415">
        <v>1</v>
      </c>
      <c r="KJT326" s="418" t="s">
        <v>774</v>
      </c>
      <c r="KJU326" s="417" t="s">
        <v>784</v>
      </c>
      <c r="KJV326" s="414" t="s">
        <v>61</v>
      </c>
      <c r="KJW326" s="415">
        <v>1</v>
      </c>
      <c r="KJX326" s="418" t="s">
        <v>774</v>
      </c>
      <c r="KJY326" s="417" t="s">
        <v>784</v>
      </c>
      <c r="KJZ326" s="414" t="s">
        <v>61</v>
      </c>
      <c r="KKA326" s="415">
        <v>1</v>
      </c>
      <c r="KKB326" s="418" t="s">
        <v>774</v>
      </c>
      <c r="KKC326" s="417" t="s">
        <v>784</v>
      </c>
      <c r="KKD326" s="414" t="s">
        <v>61</v>
      </c>
      <c r="KKE326" s="415">
        <v>1</v>
      </c>
      <c r="KKF326" s="418" t="s">
        <v>774</v>
      </c>
      <c r="KKG326" s="417" t="s">
        <v>784</v>
      </c>
      <c r="KKH326" s="414" t="s">
        <v>61</v>
      </c>
      <c r="KKI326" s="415">
        <v>1</v>
      </c>
      <c r="KKJ326" s="418" t="s">
        <v>774</v>
      </c>
      <c r="KKK326" s="417" t="s">
        <v>784</v>
      </c>
      <c r="KKL326" s="414" t="s">
        <v>61</v>
      </c>
      <c r="KKM326" s="415">
        <v>1</v>
      </c>
      <c r="KKN326" s="418" t="s">
        <v>774</v>
      </c>
      <c r="KKO326" s="417" t="s">
        <v>784</v>
      </c>
      <c r="KKP326" s="414" t="s">
        <v>61</v>
      </c>
      <c r="KKQ326" s="415">
        <v>1</v>
      </c>
      <c r="KKR326" s="418" t="s">
        <v>774</v>
      </c>
      <c r="KKS326" s="417" t="s">
        <v>784</v>
      </c>
      <c r="KKT326" s="414" t="s">
        <v>61</v>
      </c>
      <c r="KKU326" s="415">
        <v>1</v>
      </c>
      <c r="KKV326" s="418" t="s">
        <v>774</v>
      </c>
      <c r="KKW326" s="417" t="s">
        <v>784</v>
      </c>
      <c r="KKX326" s="414" t="s">
        <v>61</v>
      </c>
      <c r="KKY326" s="415">
        <v>1</v>
      </c>
      <c r="KKZ326" s="418" t="s">
        <v>774</v>
      </c>
      <c r="KLA326" s="417" t="s">
        <v>784</v>
      </c>
      <c r="KLB326" s="414" t="s">
        <v>61</v>
      </c>
      <c r="KLC326" s="415">
        <v>1</v>
      </c>
      <c r="KLD326" s="418" t="s">
        <v>774</v>
      </c>
      <c r="KLE326" s="417" t="s">
        <v>784</v>
      </c>
      <c r="KLF326" s="414" t="s">
        <v>61</v>
      </c>
      <c r="KLG326" s="415">
        <v>1</v>
      </c>
      <c r="KLH326" s="418" t="s">
        <v>774</v>
      </c>
      <c r="KLI326" s="417" t="s">
        <v>784</v>
      </c>
      <c r="KLJ326" s="414" t="s">
        <v>61</v>
      </c>
      <c r="KLK326" s="415">
        <v>1</v>
      </c>
      <c r="KLL326" s="418" t="s">
        <v>774</v>
      </c>
      <c r="KLM326" s="417" t="s">
        <v>784</v>
      </c>
      <c r="KLN326" s="414" t="s">
        <v>61</v>
      </c>
      <c r="KLO326" s="415">
        <v>1</v>
      </c>
      <c r="KLP326" s="418" t="s">
        <v>774</v>
      </c>
      <c r="KLQ326" s="417" t="s">
        <v>784</v>
      </c>
      <c r="KLR326" s="414" t="s">
        <v>61</v>
      </c>
      <c r="KLS326" s="415">
        <v>1</v>
      </c>
      <c r="KLT326" s="418" t="s">
        <v>774</v>
      </c>
      <c r="KLU326" s="417" t="s">
        <v>784</v>
      </c>
      <c r="KLV326" s="414" t="s">
        <v>61</v>
      </c>
      <c r="KLW326" s="415">
        <v>1</v>
      </c>
      <c r="KLX326" s="418" t="s">
        <v>774</v>
      </c>
      <c r="KLY326" s="417" t="s">
        <v>784</v>
      </c>
      <c r="KLZ326" s="414" t="s">
        <v>61</v>
      </c>
      <c r="KMA326" s="415">
        <v>1</v>
      </c>
      <c r="KMB326" s="418" t="s">
        <v>774</v>
      </c>
      <c r="KMC326" s="417" t="s">
        <v>784</v>
      </c>
      <c r="KMD326" s="414" t="s">
        <v>61</v>
      </c>
      <c r="KME326" s="415">
        <v>1</v>
      </c>
      <c r="KMF326" s="418" t="s">
        <v>774</v>
      </c>
      <c r="KMG326" s="417" t="s">
        <v>784</v>
      </c>
      <c r="KMH326" s="414" t="s">
        <v>61</v>
      </c>
      <c r="KMI326" s="415">
        <v>1</v>
      </c>
      <c r="KMJ326" s="418" t="s">
        <v>774</v>
      </c>
      <c r="KMK326" s="417" t="s">
        <v>784</v>
      </c>
      <c r="KML326" s="414" t="s">
        <v>61</v>
      </c>
      <c r="KMM326" s="415">
        <v>1</v>
      </c>
      <c r="KMN326" s="418" t="s">
        <v>774</v>
      </c>
      <c r="KMO326" s="417" t="s">
        <v>784</v>
      </c>
      <c r="KMP326" s="414" t="s">
        <v>61</v>
      </c>
      <c r="KMQ326" s="415">
        <v>1</v>
      </c>
      <c r="KMR326" s="418" t="s">
        <v>774</v>
      </c>
      <c r="KMS326" s="417" t="s">
        <v>784</v>
      </c>
      <c r="KMT326" s="414" t="s">
        <v>61</v>
      </c>
      <c r="KMU326" s="415">
        <v>1</v>
      </c>
      <c r="KMV326" s="418" t="s">
        <v>774</v>
      </c>
      <c r="KMW326" s="417" t="s">
        <v>784</v>
      </c>
      <c r="KMX326" s="414" t="s">
        <v>61</v>
      </c>
      <c r="KMY326" s="415">
        <v>1</v>
      </c>
      <c r="KMZ326" s="418" t="s">
        <v>774</v>
      </c>
      <c r="KNA326" s="417" t="s">
        <v>784</v>
      </c>
      <c r="KNB326" s="414" t="s">
        <v>61</v>
      </c>
      <c r="KNC326" s="415">
        <v>1</v>
      </c>
      <c r="KND326" s="418" t="s">
        <v>774</v>
      </c>
      <c r="KNE326" s="417" t="s">
        <v>784</v>
      </c>
      <c r="KNF326" s="414" t="s">
        <v>61</v>
      </c>
      <c r="KNG326" s="415">
        <v>1</v>
      </c>
      <c r="KNH326" s="418" t="s">
        <v>774</v>
      </c>
      <c r="KNI326" s="417" t="s">
        <v>784</v>
      </c>
      <c r="KNJ326" s="414" t="s">
        <v>61</v>
      </c>
      <c r="KNK326" s="415">
        <v>1</v>
      </c>
      <c r="KNL326" s="418" t="s">
        <v>774</v>
      </c>
      <c r="KNM326" s="417" t="s">
        <v>784</v>
      </c>
      <c r="KNN326" s="414" t="s">
        <v>61</v>
      </c>
      <c r="KNO326" s="415">
        <v>1</v>
      </c>
      <c r="KNP326" s="418" t="s">
        <v>774</v>
      </c>
      <c r="KNQ326" s="417" t="s">
        <v>784</v>
      </c>
      <c r="KNR326" s="414" t="s">
        <v>61</v>
      </c>
      <c r="KNS326" s="415">
        <v>1</v>
      </c>
      <c r="KNT326" s="418" t="s">
        <v>774</v>
      </c>
      <c r="KNU326" s="417" t="s">
        <v>784</v>
      </c>
      <c r="KNV326" s="414" t="s">
        <v>61</v>
      </c>
      <c r="KNW326" s="415">
        <v>1</v>
      </c>
      <c r="KNX326" s="418" t="s">
        <v>774</v>
      </c>
      <c r="KNY326" s="417" t="s">
        <v>784</v>
      </c>
      <c r="KNZ326" s="414" t="s">
        <v>61</v>
      </c>
      <c r="KOA326" s="415">
        <v>1</v>
      </c>
      <c r="KOB326" s="418" t="s">
        <v>774</v>
      </c>
      <c r="KOC326" s="417" t="s">
        <v>784</v>
      </c>
      <c r="KOD326" s="414" t="s">
        <v>61</v>
      </c>
      <c r="KOE326" s="415">
        <v>1</v>
      </c>
      <c r="KOF326" s="418" t="s">
        <v>774</v>
      </c>
      <c r="KOG326" s="417" t="s">
        <v>784</v>
      </c>
      <c r="KOH326" s="414" t="s">
        <v>61</v>
      </c>
      <c r="KOI326" s="415">
        <v>1</v>
      </c>
      <c r="KOJ326" s="418" t="s">
        <v>774</v>
      </c>
      <c r="KOK326" s="417" t="s">
        <v>784</v>
      </c>
      <c r="KOL326" s="414" t="s">
        <v>61</v>
      </c>
      <c r="KOM326" s="415">
        <v>1</v>
      </c>
      <c r="KON326" s="418" t="s">
        <v>774</v>
      </c>
      <c r="KOO326" s="417" t="s">
        <v>784</v>
      </c>
      <c r="KOP326" s="414" t="s">
        <v>61</v>
      </c>
      <c r="KOQ326" s="415">
        <v>1</v>
      </c>
      <c r="KOR326" s="418" t="s">
        <v>774</v>
      </c>
      <c r="KOS326" s="417" t="s">
        <v>784</v>
      </c>
      <c r="KOT326" s="414" t="s">
        <v>61</v>
      </c>
      <c r="KOU326" s="415">
        <v>1</v>
      </c>
      <c r="KOV326" s="418" t="s">
        <v>774</v>
      </c>
      <c r="KOW326" s="417" t="s">
        <v>784</v>
      </c>
      <c r="KOX326" s="414" t="s">
        <v>61</v>
      </c>
      <c r="KOY326" s="415">
        <v>1</v>
      </c>
      <c r="KOZ326" s="418" t="s">
        <v>774</v>
      </c>
      <c r="KPA326" s="417" t="s">
        <v>784</v>
      </c>
      <c r="KPB326" s="414" t="s">
        <v>61</v>
      </c>
      <c r="KPC326" s="415">
        <v>1</v>
      </c>
      <c r="KPD326" s="418" t="s">
        <v>774</v>
      </c>
      <c r="KPE326" s="417" t="s">
        <v>784</v>
      </c>
      <c r="KPF326" s="414" t="s">
        <v>61</v>
      </c>
      <c r="KPG326" s="415">
        <v>1</v>
      </c>
      <c r="KPH326" s="418" t="s">
        <v>774</v>
      </c>
      <c r="KPI326" s="417" t="s">
        <v>784</v>
      </c>
      <c r="KPJ326" s="414" t="s">
        <v>61</v>
      </c>
      <c r="KPK326" s="415">
        <v>1</v>
      </c>
      <c r="KPL326" s="418" t="s">
        <v>774</v>
      </c>
      <c r="KPM326" s="417" t="s">
        <v>784</v>
      </c>
      <c r="KPN326" s="414" t="s">
        <v>61</v>
      </c>
      <c r="KPO326" s="415">
        <v>1</v>
      </c>
      <c r="KPP326" s="418" t="s">
        <v>774</v>
      </c>
      <c r="KPQ326" s="417" t="s">
        <v>784</v>
      </c>
      <c r="KPR326" s="414" t="s">
        <v>61</v>
      </c>
      <c r="KPS326" s="415">
        <v>1</v>
      </c>
      <c r="KPT326" s="418" t="s">
        <v>774</v>
      </c>
      <c r="KPU326" s="417" t="s">
        <v>784</v>
      </c>
      <c r="KPV326" s="414" t="s">
        <v>61</v>
      </c>
      <c r="KPW326" s="415">
        <v>1</v>
      </c>
      <c r="KPX326" s="418" t="s">
        <v>774</v>
      </c>
      <c r="KPY326" s="417" t="s">
        <v>784</v>
      </c>
      <c r="KPZ326" s="414" t="s">
        <v>61</v>
      </c>
      <c r="KQA326" s="415">
        <v>1</v>
      </c>
      <c r="KQB326" s="418" t="s">
        <v>774</v>
      </c>
      <c r="KQC326" s="417" t="s">
        <v>784</v>
      </c>
      <c r="KQD326" s="414" t="s">
        <v>61</v>
      </c>
      <c r="KQE326" s="415">
        <v>1</v>
      </c>
      <c r="KQF326" s="418" t="s">
        <v>774</v>
      </c>
      <c r="KQG326" s="417" t="s">
        <v>784</v>
      </c>
      <c r="KQH326" s="414" t="s">
        <v>61</v>
      </c>
      <c r="KQI326" s="415">
        <v>1</v>
      </c>
      <c r="KQJ326" s="418" t="s">
        <v>774</v>
      </c>
      <c r="KQK326" s="417" t="s">
        <v>784</v>
      </c>
      <c r="KQL326" s="414" t="s">
        <v>61</v>
      </c>
      <c r="KQM326" s="415">
        <v>1</v>
      </c>
      <c r="KQN326" s="418" t="s">
        <v>774</v>
      </c>
      <c r="KQO326" s="417" t="s">
        <v>784</v>
      </c>
      <c r="KQP326" s="414" t="s">
        <v>61</v>
      </c>
      <c r="KQQ326" s="415">
        <v>1</v>
      </c>
      <c r="KQR326" s="418" t="s">
        <v>774</v>
      </c>
      <c r="KQS326" s="417" t="s">
        <v>784</v>
      </c>
      <c r="KQT326" s="414" t="s">
        <v>61</v>
      </c>
      <c r="KQU326" s="415">
        <v>1</v>
      </c>
      <c r="KQV326" s="418" t="s">
        <v>774</v>
      </c>
      <c r="KQW326" s="417" t="s">
        <v>784</v>
      </c>
      <c r="KQX326" s="414" t="s">
        <v>61</v>
      </c>
      <c r="KQY326" s="415">
        <v>1</v>
      </c>
      <c r="KQZ326" s="418" t="s">
        <v>774</v>
      </c>
      <c r="KRA326" s="417" t="s">
        <v>784</v>
      </c>
      <c r="KRB326" s="414" t="s">
        <v>61</v>
      </c>
      <c r="KRC326" s="415">
        <v>1</v>
      </c>
      <c r="KRD326" s="418" t="s">
        <v>774</v>
      </c>
      <c r="KRE326" s="417" t="s">
        <v>784</v>
      </c>
      <c r="KRF326" s="414" t="s">
        <v>61</v>
      </c>
      <c r="KRG326" s="415">
        <v>1</v>
      </c>
      <c r="KRH326" s="418" t="s">
        <v>774</v>
      </c>
      <c r="KRI326" s="417" t="s">
        <v>784</v>
      </c>
      <c r="KRJ326" s="414" t="s">
        <v>61</v>
      </c>
      <c r="KRK326" s="415">
        <v>1</v>
      </c>
      <c r="KRL326" s="418" t="s">
        <v>774</v>
      </c>
      <c r="KRM326" s="417" t="s">
        <v>784</v>
      </c>
      <c r="KRN326" s="414" t="s">
        <v>61</v>
      </c>
      <c r="KRO326" s="415">
        <v>1</v>
      </c>
      <c r="KRP326" s="418" t="s">
        <v>774</v>
      </c>
      <c r="KRQ326" s="417" t="s">
        <v>784</v>
      </c>
      <c r="KRR326" s="414" t="s">
        <v>61</v>
      </c>
      <c r="KRS326" s="415">
        <v>1</v>
      </c>
      <c r="KRT326" s="418" t="s">
        <v>774</v>
      </c>
      <c r="KRU326" s="417" t="s">
        <v>784</v>
      </c>
      <c r="KRV326" s="414" t="s">
        <v>61</v>
      </c>
      <c r="KRW326" s="415">
        <v>1</v>
      </c>
      <c r="KRX326" s="418" t="s">
        <v>774</v>
      </c>
      <c r="KRY326" s="417" t="s">
        <v>784</v>
      </c>
      <c r="KRZ326" s="414" t="s">
        <v>61</v>
      </c>
      <c r="KSA326" s="415">
        <v>1</v>
      </c>
      <c r="KSB326" s="418" t="s">
        <v>774</v>
      </c>
      <c r="KSC326" s="417" t="s">
        <v>784</v>
      </c>
      <c r="KSD326" s="414" t="s">
        <v>61</v>
      </c>
      <c r="KSE326" s="415">
        <v>1</v>
      </c>
      <c r="KSF326" s="418" t="s">
        <v>774</v>
      </c>
      <c r="KSG326" s="417" t="s">
        <v>784</v>
      </c>
      <c r="KSH326" s="414" t="s">
        <v>61</v>
      </c>
      <c r="KSI326" s="415">
        <v>1</v>
      </c>
      <c r="KSJ326" s="418" t="s">
        <v>774</v>
      </c>
      <c r="KSK326" s="417" t="s">
        <v>784</v>
      </c>
      <c r="KSL326" s="414" t="s">
        <v>61</v>
      </c>
      <c r="KSM326" s="415">
        <v>1</v>
      </c>
      <c r="KSN326" s="418" t="s">
        <v>774</v>
      </c>
      <c r="KSO326" s="417" t="s">
        <v>784</v>
      </c>
      <c r="KSP326" s="414" t="s">
        <v>61</v>
      </c>
      <c r="KSQ326" s="415">
        <v>1</v>
      </c>
      <c r="KSR326" s="418" t="s">
        <v>774</v>
      </c>
      <c r="KSS326" s="417" t="s">
        <v>784</v>
      </c>
      <c r="KST326" s="414" t="s">
        <v>61</v>
      </c>
      <c r="KSU326" s="415">
        <v>1</v>
      </c>
      <c r="KSV326" s="418" t="s">
        <v>774</v>
      </c>
      <c r="KSW326" s="417" t="s">
        <v>784</v>
      </c>
      <c r="KSX326" s="414" t="s">
        <v>61</v>
      </c>
      <c r="KSY326" s="415">
        <v>1</v>
      </c>
      <c r="KSZ326" s="418" t="s">
        <v>774</v>
      </c>
      <c r="KTA326" s="417" t="s">
        <v>784</v>
      </c>
      <c r="KTB326" s="414" t="s">
        <v>61</v>
      </c>
      <c r="KTC326" s="415">
        <v>1</v>
      </c>
      <c r="KTD326" s="418" t="s">
        <v>774</v>
      </c>
      <c r="KTE326" s="417" t="s">
        <v>784</v>
      </c>
      <c r="KTF326" s="414" t="s">
        <v>61</v>
      </c>
      <c r="KTG326" s="415">
        <v>1</v>
      </c>
      <c r="KTH326" s="418" t="s">
        <v>774</v>
      </c>
      <c r="KTI326" s="417" t="s">
        <v>784</v>
      </c>
      <c r="KTJ326" s="414" t="s">
        <v>61</v>
      </c>
      <c r="KTK326" s="415">
        <v>1</v>
      </c>
      <c r="KTL326" s="418" t="s">
        <v>774</v>
      </c>
      <c r="KTM326" s="417" t="s">
        <v>784</v>
      </c>
      <c r="KTN326" s="414" t="s">
        <v>61</v>
      </c>
      <c r="KTO326" s="415">
        <v>1</v>
      </c>
      <c r="KTP326" s="418" t="s">
        <v>774</v>
      </c>
      <c r="KTQ326" s="417" t="s">
        <v>784</v>
      </c>
      <c r="KTR326" s="414" t="s">
        <v>61</v>
      </c>
      <c r="KTS326" s="415">
        <v>1</v>
      </c>
      <c r="KTT326" s="418" t="s">
        <v>774</v>
      </c>
      <c r="KTU326" s="417" t="s">
        <v>784</v>
      </c>
      <c r="KTV326" s="414" t="s">
        <v>61</v>
      </c>
      <c r="KTW326" s="415">
        <v>1</v>
      </c>
      <c r="KTX326" s="418" t="s">
        <v>774</v>
      </c>
      <c r="KTY326" s="417" t="s">
        <v>784</v>
      </c>
      <c r="KTZ326" s="414" t="s">
        <v>61</v>
      </c>
      <c r="KUA326" s="415">
        <v>1</v>
      </c>
      <c r="KUB326" s="418" t="s">
        <v>774</v>
      </c>
      <c r="KUC326" s="417" t="s">
        <v>784</v>
      </c>
      <c r="KUD326" s="414" t="s">
        <v>61</v>
      </c>
      <c r="KUE326" s="415">
        <v>1</v>
      </c>
      <c r="KUF326" s="418" t="s">
        <v>774</v>
      </c>
      <c r="KUG326" s="417" t="s">
        <v>784</v>
      </c>
      <c r="KUH326" s="414" t="s">
        <v>61</v>
      </c>
      <c r="KUI326" s="415">
        <v>1</v>
      </c>
      <c r="KUJ326" s="418" t="s">
        <v>774</v>
      </c>
      <c r="KUK326" s="417" t="s">
        <v>784</v>
      </c>
      <c r="KUL326" s="414" t="s">
        <v>61</v>
      </c>
      <c r="KUM326" s="415">
        <v>1</v>
      </c>
      <c r="KUN326" s="418" t="s">
        <v>774</v>
      </c>
      <c r="KUO326" s="417" t="s">
        <v>784</v>
      </c>
      <c r="KUP326" s="414" t="s">
        <v>61</v>
      </c>
      <c r="KUQ326" s="415">
        <v>1</v>
      </c>
      <c r="KUR326" s="418" t="s">
        <v>774</v>
      </c>
      <c r="KUS326" s="417" t="s">
        <v>784</v>
      </c>
      <c r="KUT326" s="414" t="s">
        <v>61</v>
      </c>
      <c r="KUU326" s="415">
        <v>1</v>
      </c>
      <c r="KUV326" s="418" t="s">
        <v>774</v>
      </c>
      <c r="KUW326" s="417" t="s">
        <v>784</v>
      </c>
      <c r="KUX326" s="414" t="s">
        <v>61</v>
      </c>
      <c r="KUY326" s="415">
        <v>1</v>
      </c>
      <c r="KUZ326" s="418" t="s">
        <v>774</v>
      </c>
      <c r="KVA326" s="417" t="s">
        <v>784</v>
      </c>
      <c r="KVB326" s="414" t="s">
        <v>61</v>
      </c>
      <c r="KVC326" s="415">
        <v>1</v>
      </c>
      <c r="KVD326" s="418" t="s">
        <v>774</v>
      </c>
      <c r="KVE326" s="417" t="s">
        <v>784</v>
      </c>
      <c r="KVF326" s="414" t="s">
        <v>61</v>
      </c>
      <c r="KVG326" s="415">
        <v>1</v>
      </c>
      <c r="KVH326" s="418" t="s">
        <v>774</v>
      </c>
      <c r="KVI326" s="417" t="s">
        <v>784</v>
      </c>
      <c r="KVJ326" s="414" t="s">
        <v>61</v>
      </c>
      <c r="KVK326" s="415">
        <v>1</v>
      </c>
      <c r="KVL326" s="418" t="s">
        <v>774</v>
      </c>
      <c r="KVM326" s="417" t="s">
        <v>784</v>
      </c>
      <c r="KVN326" s="414" t="s">
        <v>61</v>
      </c>
      <c r="KVO326" s="415">
        <v>1</v>
      </c>
      <c r="KVP326" s="418" t="s">
        <v>774</v>
      </c>
      <c r="KVQ326" s="417" t="s">
        <v>784</v>
      </c>
      <c r="KVR326" s="414" t="s">
        <v>61</v>
      </c>
      <c r="KVS326" s="415">
        <v>1</v>
      </c>
      <c r="KVT326" s="418" t="s">
        <v>774</v>
      </c>
      <c r="KVU326" s="417" t="s">
        <v>784</v>
      </c>
      <c r="KVV326" s="414" t="s">
        <v>61</v>
      </c>
      <c r="KVW326" s="415">
        <v>1</v>
      </c>
      <c r="KVX326" s="418" t="s">
        <v>774</v>
      </c>
      <c r="KVY326" s="417" t="s">
        <v>784</v>
      </c>
      <c r="KVZ326" s="414" t="s">
        <v>61</v>
      </c>
      <c r="KWA326" s="415">
        <v>1</v>
      </c>
      <c r="KWB326" s="418" t="s">
        <v>774</v>
      </c>
      <c r="KWC326" s="417" t="s">
        <v>784</v>
      </c>
      <c r="KWD326" s="414" t="s">
        <v>61</v>
      </c>
      <c r="KWE326" s="415">
        <v>1</v>
      </c>
      <c r="KWF326" s="418" t="s">
        <v>774</v>
      </c>
      <c r="KWG326" s="417" t="s">
        <v>784</v>
      </c>
      <c r="KWH326" s="414" t="s">
        <v>61</v>
      </c>
      <c r="KWI326" s="415">
        <v>1</v>
      </c>
      <c r="KWJ326" s="418" t="s">
        <v>774</v>
      </c>
      <c r="KWK326" s="417" t="s">
        <v>784</v>
      </c>
      <c r="KWL326" s="414" t="s">
        <v>61</v>
      </c>
      <c r="KWM326" s="415">
        <v>1</v>
      </c>
      <c r="KWN326" s="418" t="s">
        <v>774</v>
      </c>
      <c r="KWO326" s="417" t="s">
        <v>784</v>
      </c>
      <c r="KWP326" s="414" t="s">
        <v>61</v>
      </c>
      <c r="KWQ326" s="415">
        <v>1</v>
      </c>
      <c r="KWR326" s="418" t="s">
        <v>774</v>
      </c>
      <c r="KWS326" s="417" t="s">
        <v>784</v>
      </c>
      <c r="KWT326" s="414" t="s">
        <v>61</v>
      </c>
      <c r="KWU326" s="415">
        <v>1</v>
      </c>
      <c r="KWV326" s="418" t="s">
        <v>774</v>
      </c>
      <c r="KWW326" s="417" t="s">
        <v>784</v>
      </c>
      <c r="KWX326" s="414" t="s">
        <v>61</v>
      </c>
      <c r="KWY326" s="415">
        <v>1</v>
      </c>
      <c r="KWZ326" s="418" t="s">
        <v>774</v>
      </c>
      <c r="KXA326" s="417" t="s">
        <v>784</v>
      </c>
      <c r="KXB326" s="414" t="s">
        <v>61</v>
      </c>
      <c r="KXC326" s="415">
        <v>1</v>
      </c>
      <c r="KXD326" s="418" t="s">
        <v>774</v>
      </c>
      <c r="KXE326" s="417" t="s">
        <v>784</v>
      </c>
      <c r="KXF326" s="414" t="s">
        <v>61</v>
      </c>
      <c r="KXG326" s="415">
        <v>1</v>
      </c>
      <c r="KXH326" s="418" t="s">
        <v>774</v>
      </c>
      <c r="KXI326" s="417" t="s">
        <v>784</v>
      </c>
      <c r="KXJ326" s="414" t="s">
        <v>61</v>
      </c>
      <c r="KXK326" s="415">
        <v>1</v>
      </c>
      <c r="KXL326" s="418" t="s">
        <v>774</v>
      </c>
      <c r="KXM326" s="417" t="s">
        <v>784</v>
      </c>
      <c r="KXN326" s="414" t="s">
        <v>61</v>
      </c>
      <c r="KXO326" s="415">
        <v>1</v>
      </c>
      <c r="KXP326" s="418" t="s">
        <v>774</v>
      </c>
      <c r="KXQ326" s="417" t="s">
        <v>784</v>
      </c>
      <c r="KXR326" s="414" t="s">
        <v>61</v>
      </c>
      <c r="KXS326" s="415">
        <v>1</v>
      </c>
      <c r="KXT326" s="418" t="s">
        <v>774</v>
      </c>
      <c r="KXU326" s="417" t="s">
        <v>784</v>
      </c>
      <c r="KXV326" s="414" t="s">
        <v>61</v>
      </c>
      <c r="KXW326" s="415">
        <v>1</v>
      </c>
      <c r="KXX326" s="418" t="s">
        <v>774</v>
      </c>
      <c r="KXY326" s="417" t="s">
        <v>784</v>
      </c>
      <c r="KXZ326" s="414" t="s">
        <v>61</v>
      </c>
      <c r="KYA326" s="415">
        <v>1</v>
      </c>
      <c r="KYB326" s="418" t="s">
        <v>774</v>
      </c>
      <c r="KYC326" s="417" t="s">
        <v>784</v>
      </c>
      <c r="KYD326" s="414" t="s">
        <v>61</v>
      </c>
      <c r="KYE326" s="415">
        <v>1</v>
      </c>
      <c r="KYF326" s="418" t="s">
        <v>774</v>
      </c>
      <c r="KYG326" s="417" t="s">
        <v>784</v>
      </c>
      <c r="KYH326" s="414" t="s">
        <v>61</v>
      </c>
      <c r="KYI326" s="415">
        <v>1</v>
      </c>
      <c r="KYJ326" s="418" t="s">
        <v>774</v>
      </c>
      <c r="KYK326" s="417" t="s">
        <v>784</v>
      </c>
      <c r="KYL326" s="414" t="s">
        <v>61</v>
      </c>
      <c r="KYM326" s="415">
        <v>1</v>
      </c>
      <c r="KYN326" s="418" t="s">
        <v>774</v>
      </c>
      <c r="KYO326" s="417" t="s">
        <v>784</v>
      </c>
      <c r="KYP326" s="414" t="s">
        <v>61</v>
      </c>
      <c r="KYQ326" s="415">
        <v>1</v>
      </c>
      <c r="KYR326" s="418" t="s">
        <v>774</v>
      </c>
      <c r="KYS326" s="417" t="s">
        <v>784</v>
      </c>
      <c r="KYT326" s="414" t="s">
        <v>61</v>
      </c>
      <c r="KYU326" s="415">
        <v>1</v>
      </c>
      <c r="KYV326" s="418" t="s">
        <v>774</v>
      </c>
      <c r="KYW326" s="417" t="s">
        <v>784</v>
      </c>
      <c r="KYX326" s="414" t="s">
        <v>61</v>
      </c>
      <c r="KYY326" s="415">
        <v>1</v>
      </c>
      <c r="KYZ326" s="418" t="s">
        <v>774</v>
      </c>
      <c r="KZA326" s="417" t="s">
        <v>784</v>
      </c>
      <c r="KZB326" s="414" t="s">
        <v>61</v>
      </c>
      <c r="KZC326" s="415">
        <v>1</v>
      </c>
      <c r="KZD326" s="418" t="s">
        <v>774</v>
      </c>
      <c r="KZE326" s="417" t="s">
        <v>784</v>
      </c>
      <c r="KZF326" s="414" t="s">
        <v>61</v>
      </c>
      <c r="KZG326" s="415">
        <v>1</v>
      </c>
      <c r="KZH326" s="418" t="s">
        <v>774</v>
      </c>
      <c r="KZI326" s="417" t="s">
        <v>784</v>
      </c>
      <c r="KZJ326" s="414" t="s">
        <v>61</v>
      </c>
      <c r="KZK326" s="415">
        <v>1</v>
      </c>
      <c r="KZL326" s="418" t="s">
        <v>774</v>
      </c>
      <c r="KZM326" s="417" t="s">
        <v>784</v>
      </c>
      <c r="KZN326" s="414" t="s">
        <v>61</v>
      </c>
      <c r="KZO326" s="415">
        <v>1</v>
      </c>
      <c r="KZP326" s="418" t="s">
        <v>774</v>
      </c>
      <c r="KZQ326" s="417" t="s">
        <v>784</v>
      </c>
      <c r="KZR326" s="414" t="s">
        <v>61</v>
      </c>
      <c r="KZS326" s="415">
        <v>1</v>
      </c>
      <c r="KZT326" s="418" t="s">
        <v>774</v>
      </c>
      <c r="KZU326" s="417" t="s">
        <v>784</v>
      </c>
      <c r="KZV326" s="414" t="s">
        <v>61</v>
      </c>
      <c r="KZW326" s="415">
        <v>1</v>
      </c>
      <c r="KZX326" s="418" t="s">
        <v>774</v>
      </c>
      <c r="KZY326" s="417" t="s">
        <v>784</v>
      </c>
      <c r="KZZ326" s="414" t="s">
        <v>61</v>
      </c>
      <c r="LAA326" s="415">
        <v>1</v>
      </c>
      <c r="LAB326" s="418" t="s">
        <v>774</v>
      </c>
      <c r="LAC326" s="417" t="s">
        <v>784</v>
      </c>
      <c r="LAD326" s="414" t="s">
        <v>61</v>
      </c>
      <c r="LAE326" s="415">
        <v>1</v>
      </c>
      <c r="LAF326" s="418" t="s">
        <v>774</v>
      </c>
      <c r="LAG326" s="417" t="s">
        <v>784</v>
      </c>
      <c r="LAH326" s="414" t="s">
        <v>61</v>
      </c>
      <c r="LAI326" s="415">
        <v>1</v>
      </c>
      <c r="LAJ326" s="418" t="s">
        <v>774</v>
      </c>
      <c r="LAK326" s="417" t="s">
        <v>784</v>
      </c>
      <c r="LAL326" s="414" t="s">
        <v>61</v>
      </c>
      <c r="LAM326" s="415">
        <v>1</v>
      </c>
      <c r="LAN326" s="418" t="s">
        <v>774</v>
      </c>
      <c r="LAO326" s="417" t="s">
        <v>784</v>
      </c>
      <c r="LAP326" s="414" t="s">
        <v>61</v>
      </c>
      <c r="LAQ326" s="415">
        <v>1</v>
      </c>
      <c r="LAR326" s="418" t="s">
        <v>774</v>
      </c>
      <c r="LAS326" s="417" t="s">
        <v>784</v>
      </c>
      <c r="LAT326" s="414" t="s">
        <v>61</v>
      </c>
      <c r="LAU326" s="415">
        <v>1</v>
      </c>
      <c r="LAV326" s="418" t="s">
        <v>774</v>
      </c>
      <c r="LAW326" s="417" t="s">
        <v>784</v>
      </c>
      <c r="LAX326" s="414" t="s">
        <v>61</v>
      </c>
      <c r="LAY326" s="415">
        <v>1</v>
      </c>
      <c r="LAZ326" s="418" t="s">
        <v>774</v>
      </c>
      <c r="LBA326" s="417" t="s">
        <v>784</v>
      </c>
      <c r="LBB326" s="414" t="s">
        <v>61</v>
      </c>
      <c r="LBC326" s="415">
        <v>1</v>
      </c>
      <c r="LBD326" s="418" t="s">
        <v>774</v>
      </c>
      <c r="LBE326" s="417" t="s">
        <v>784</v>
      </c>
      <c r="LBF326" s="414" t="s">
        <v>61</v>
      </c>
      <c r="LBG326" s="415">
        <v>1</v>
      </c>
      <c r="LBH326" s="418" t="s">
        <v>774</v>
      </c>
      <c r="LBI326" s="417" t="s">
        <v>784</v>
      </c>
      <c r="LBJ326" s="414" t="s">
        <v>61</v>
      </c>
      <c r="LBK326" s="415">
        <v>1</v>
      </c>
      <c r="LBL326" s="418" t="s">
        <v>774</v>
      </c>
      <c r="LBM326" s="417" t="s">
        <v>784</v>
      </c>
      <c r="LBN326" s="414" t="s">
        <v>61</v>
      </c>
      <c r="LBO326" s="415">
        <v>1</v>
      </c>
      <c r="LBP326" s="418" t="s">
        <v>774</v>
      </c>
      <c r="LBQ326" s="417" t="s">
        <v>784</v>
      </c>
      <c r="LBR326" s="414" t="s">
        <v>61</v>
      </c>
      <c r="LBS326" s="415">
        <v>1</v>
      </c>
      <c r="LBT326" s="418" t="s">
        <v>774</v>
      </c>
      <c r="LBU326" s="417" t="s">
        <v>784</v>
      </c>
      <c r="LBV326" s="414" t="s">
        <v>61</v>
      </c>
      <c r="LBW326" s="415">
        <v>1</v>
      </c>
      <c r="LBX326" s="418" t="s">
        <v>774</v>
      </c>
      <c r="LBY326" s="417" t="s">
        <v>784</v>
      </c>
      <c r="LBZ326" s="414" t="s">
        <v>61</v>
      </c>
      <c r="LCA326" s="415">
        <v>1</v>
      </c>
      <c r="LCB326" s="418" t="s">
        <v>774</v>
      </c>
      <c r="LCC326" s="417" t="s">
        <v>784</v>
      </c>
      <c r="LCD326" s="414" t="s">
        <v>61</v>
      </c>
      <c r="LCE326" s="415">
        <v>1</v>
      </c>
      <c r="LCF326" s="418" t="s">
        <v>774</v>
      </c>
      <c r="LCG326" s="417" t="s">
        <v>784</v>
      </c>
      <c r="LCH326" s="414" t="s">
        <v>61</v>
      </c>
      <c r="LCI326" s="415">
        <v>1</v>
      </c>
      <c r="LCJ326" s="418" t="s">
        <v>774</v>
      </c>
      <c r="LCK326" s="417" t="s">
        <v>784</v>
      </c>
      <c r="LCL326" s="414" t="s">
        <v>61</v>
      </c>
      <c r="LCM326" s="415">
        <v>1</v>
      </c>
      <c r="LCN326" s="418" t="s">
        <v>774</v>
      </c>
      <c r="LCO326" s="417" t="s">
        <v>784</v>
      </c>
      <c r="LCP326" s="414" t="s">
        <v>61</v>
      </c>
      <c r="LCQ326" s="415">
        <v>1</v>
      </c>
      <c r="LCR326" s="418" t="s">
        <v>774</v>
      </c>
      <c r="LCS326" s="417" t="s">
        <v>784</v>
      </c>
      <c r="LCT326" s="414" t="s">
        <v>61</v>
      </c>
      <c r="LCU326" s="415">
        <v>1</v>
      </c>
      <c r="LCV326" s="418" t="s">
        <v>774</v>
      </c>
      <c r="LCW326" s="417" t="s">
        <v>784</v>
      </c>
      <c r="LCX326" s="414" t="s">
        <v>61</v>
      </c>
      <c r="LCY326" s="415">
        <v>1</v>
      </c>
      <c r="LCZ326" s="418" t="s">
        <v>774</v>
      </c>
      <c r="LDA326" s="417" t="s">
        <v>784</v>
      </c>
      <c r="LDB326" s="414" t="s">
        <v>61</v>
      </c>
      <c r="LDC326" s="415">
        <v>1</v>
      </c>
      <c r="LDD326" s="418" t="s">
        <v>774</v>
      </c>
      <c r="LDE326" s="417" t="s">
        <v>784</v>
      </c>
      <c r="LDF326" s="414" t="s">
        <v>61</v>
      </c>
      <c r="LDG326" s="415">
        <v>1</v>
      </c>
      <c r="LDH326" s="418" t="s">
        <v>774</v>
      </c>
      <c r="LDI326" s="417" t="s">
        <v>784</v>
      </c>
      <c r="LDJ326" s="414" t="s">
        <v>61</v>
      </c>
      <c r="LDK326" s="415">
        <v>1</v>
      </c>
      <c r="LDL326" s="418" t="s">
        <v>774</v>
      </c>
      <c r="LDM326" s="417" t="s">
        <v>784</v>
      </c>
      <c r="LDN326" s="414" t="s">
        <v>61</v>
      </c>
      <c r="LDO326" s="415">
        <v>1</v>
      </c>
      <c r="LDP326" s="418" t="s">
        <v>774</v>
      </c>
      <c r="LDQ326" s="417" t="s">
        <v>784</v>
      </c>
      <c r="LDR326" s="414" t="s">
        <v>61</v>
      </c>
      <c r="LDS326" s="415">
        <v>1</v>
      </c>
      <c r="LDT326" s="418" t="s">
        <v>774</v>
      </c>
      <c r="LDU326" s="417" t="s">
        <v>784</v>
      </c>
      <c r="LDV326" s="414" t="s">
        <v>61</v>
      </c>
      <c r="LDW326" s="415">
        <v>1</v>
      </c>
      <c r="LDX326" s="418" t="s">
        <v>774</v>
      </c>
      <c r="LDY326" s="417" t="s">
        <v>784</v>
      </c>
      <c r="LDZ326" s="414" t="s">
        <v>61</v>
      </c>
      <c r="LEA326" s="415">
        <v>1</v>
      </c>
      <c r="LEB326" s="418" t="s">
        <v>774</v>
      </c>
      <c r="LEC326" s="417" t="s">
        <v>784</v>
      </c>
      <c r="LED326" s="414" t="s">
        <v>61</v>
      </c>
      <c r="LEE326" s="415">
        <v>1</v>
      </c>
      <c r="LEF326" s="418" t="s">
        <v>774</v>
      </c>
      <c r="LEG326" s="417" t="s">
        <v>784</v>
      </c>
      <c r="LEH326" s="414" t="s">
        <v>61</v>
      </c>
      <c r="LEI326" s="415">
        <v>1</v>
      </c>
      <c r="LEJ326" s="418" t="s">
        <v>774</v>
      </c>
      <c r="LEK326" s="417" t="s">
        <v>784</v>
      </c>
      <c r="LEL326" s="414" t="s">
        <v>61</v>
      </c>
      <c r="LEM326" s="415">
        <v>1</v>
      </c>
      <c r="LEN326" s="418" t="s">
        <v>774</v>
      </c>
      <c r="LEO326" s="417" t="s">
        <v>784</v>
      </c>
      <c r="LEP326" s="414" t="s">
        <v>61</v>
      </c>
      <c r="LEQ326" s="415">
        <v>1</v>
      </c>
      <c r="LER326" s="418" t="s">
        <v>774</v>
      </c>
      <c r="LES326" s="417" t="s">
        <v>784</v>
      </c>
      <c r="LET326" s="414" t="s">
        <v>61</v>
      </c>
      <c r="LEU326" s="415">
        <v>1</v>
      </c>
      <c r="LEV326" s="418" t="s">
        <v>774</v>
      </c>
      <c r="LEW326" s="417" t="s">
        <v>784</v>
      </c>
      <c r="LEX326" s="414" t="s">
        <v>61</v>
      </c>
      <c r="LEY326" s="415">
        <v>1</v>
      </c>
      <c r="LEZ326" s="418" t="s">
        <v>774</v>
      </c>
      <c r="LFA326" s="417" t="s">
        <v>784</v>
      </c>
      <c r="LFB326" s="414" t="s">
        <v>61</v>
      </c>
      <c r="LFC326" s="415">
        <v>1</v>
      </c>
      <c r="LFD326" s="418" t="s">
        <v>774</v>
      </c>
      <c r="LFE326" s="417" t="s">
        <v>784</v>
      </c>
      <c r="LFF326" s="414" t="s">
        <v>61</v>
      </c>
      <c r="LFG326" s="415">
        <v>1</v>
      </c>
      <c r="LFH326" s="418" t="s">
        <v>774</v>
      </c>
      <c r="LFI326" s="417" t="s">
        <v>784</v>
      </c>
      <c r="LFJ326" s="414" t="s">
        <v>61</v>
      </c>
      <c r="LFK326" s="415">
        <v>1</v>
      </c>
      <c r="LFL326" s="418" t="s">
        <v>774</v>
      </c>
      <c r="LFM326" s="417" t="s">
        <v>784</v>
      </c>
      <c r="LFN326" s="414" t="s">
        <v>61</v>
      </c>
      <c r="LFO326" s="415">
        <v>1</v>
      </c>
      <c r="LFP326" s="418" t="s">
        <v>774</v>
      </c>
      <c r="LFQ326" s="417" t="s">
        <v>784</v>
      </c>
      <c r="LFR326" s="414" t="s">
        <v>61</v>
      </c>
      <c r="LFS326" s="415">
        <v>1</v>
      </c>
      <c r="LFT326" s="418" t="s">
        <v>774</v>
      </c>
      <c r="LFU326" s="417" t="s">
        <v>784</v>
      </c>
      <c r="LFV326" s="414" t="s">
        <v>61</v>
      </c>
      <c r="LFW326" s="415">
        <v>1</v>
      </c>
      <c r="LFX326" s="418" t="s">
        <v>774</v>
      </c>
      <c r="LFY326" s="417" t="s">
        <v>784</v>
      </c>
      <c r="LFZ326" s="414" t="s">
        <v>61</v>
      </c>
      <c r="LGA326" s="415">
        <v>1</v>
      </c>
      <c r="LGB326" s="418" t="s">
        <v>774</v>
      </c>
      <c r="LGC326" s="417" t="s">
        <v>784</v>
      </c>
      <c r="LGD326" s="414" t="s">
        <v>61</v>
      </c>
      <c r="LGE326" s="415">
        <v>1</v>
      </c>
      <c r="LGF326" s="418" t="s">
        <v>774</v>
      </c>
      <c r="LGG326" s="417" t="s">
        <v>784</v>
      </c>
      <c r="LGH326" s="414" t="s">
        <v>61</v>
      </c>
      <c r="LGI326" s="415">
        <v>1</v>
      </c>
      <c r="LGJ326" s="418" t="s">
        <v>774</v>
      </c>
      <c r="LGK326" s="417" t="s">
        <v>784</v>
      </c>
      <c r="LGL326" s="414" t="s">
        <v>61</v>
      </c>
      <c r="LGM326" s="415">
        <v>1</v>
      </c>
      <c r="LGN326" s="418" t="s">
        <v>774</v>
      </c>
      <c r="LGO326" s="417" t="s">
        <v>784</v>
      </c>
      <c r="LGP326" s="414" t="s">
        <v>61</v>
      </c>
      <c r="LGQ326" s="415">
        <v>1</v>
      </c>
      <c r="LGR326" s="418" t="s">
        <v>774</v>
      </c>
      <c r="LGS326" s="417" t="s">
        <v>784</v>
      </c>
      <c r="LGT326" s="414" t="s">
        <v>61</v>
      </c>
      <c r="LGU326" s="415">
        <v>1</v>
      </c>
      <c r="LGV326" s="418" t="s">
        <v>774</v>
      </c>
      <c r="LGW326" s="417" t="s">
        <v>784</v>
      </c>
      <c r="LGX326" s="414" t="s">
        <v>61</v>
      </c>
      <c r="LGY326" s="415">
        <v>1</v>
      </c>
      <c r="LGZ326" s="418" t="s">
        <v>774</v>
      </c>
      <c r="LHA326" s="417" t="s">
        <v>784</v>
      </c>
      <c r="LHB326" s="414" t="s">
        <v>61</v>
      </c>
      <c r="LHC326" s="415">
        <v>1</v>
      </c>
      <c r="LHD326" s="418" t="s">
        <v>774</v>
      </c>
      <c r="LHE326" s="417" t="s">
        <v>784</v>
      </c>
      <c r="LHF326" s="414" t="s">
        <v>61</v>
      </c>
      <c r="LHG326" s="415">
        <v>1</v>
      </c>
      <c r="LHH326" s="418" t="s">
        <v>774</v>
      </c>
      <c r="LHI326" s="417" t="s">
        <v>784</v>
      </c>
      <c r="LHJ326" s="414" t="s">
        <v>61</v>
      </c>
      <c r="LHK326" s="415">
        <v>1</v>
      </c>
      <c r="LHL326" s="418" t="s">
        <v>774</v>
      </c>
      <c r="LHM326" s="417" t="s">
        <v>784</v>
      </c>
      <c r="LHN326" s="414" t="s">
        <v>61</v>
      </c>
      <c r="LHO326" s="415">
        <v>1</v>
      </c>
      <c r="LHP326" s="418" t="s">
        <v>774</v>
      </c>
      <c r="LHQ326" s="417" t="s">
        <v>784</v>
      </c>
      <c r="LHR326" s="414" t="s">
        <v>61</v>
      </c>
      <c r="LHS326" s="415">
        <v>1</v>
      </c>
      <c r="LHT326" s="418" t="s">
        <v>774</v>
      </c>
      <c r="LHU326" s="417" t="s">
        <v>784</v>
      </c>
      <c r="LHV326" s="414" t="s">
        <v>61</v>
      </c>
      <c r="LHW326" s="415">
        <v>1</v>
      </c>
      <c r="LHX326" s="418" t="s">
        <v>774</v>
      </c>
      <c r="LHY326" s="417" t="s">
        <v>784</v>
      </c>
      <c r="LHZ326" s="414" t="s">
        <v>61</v>
      </c>
      <c r="LIA326" s="415">
        <v>1</v>
      </c>
      <c r="LIB326" s="418" t="s">
        <v>774</v>
      </c>
      <c r="LIC326" s="417" t="s">
        <v>784</v>
      </c>
      <c r="LID326" s="414" t="s">
        <v>61</v>
      </c>
      <c r="LIE326" s="415">
        <v>1</v>
      </c>
      <c r="LIF326" s="418" t="s">
        <v>774</v>
      </c>
      <c r="LIG326" s="417" t="s">
        <v>784</v>
      </c>
      <c r="LIH326" s="414" t="s">
        <v>61</v>
      </c>
      <c r="LII326" s="415">
        <v>1</v>
      </c>
      <c r="LIJ326" s="418" t="s">
        <v>774</v>
      </c>
      <c r="LIK326" s="417" t="s">
        <v>784</v>
      </c>
      <c r="LIL326" s="414" t="s">
        <v>61</v>
      </c>
      <c r="LIM326" s="415">
        <v>1</v>
      </c>
      <c r="LIN326" s="418" t="s">
        <v>774</v>
      </c>
      <c r="LIO326" s="417" t="s">
        <v>784</v>
      </c>
      <c r="LIP326" s="414" t="s">
        <v>61</v>
      </c>
      <c r="LIQ326" s="415">
        <v>1</v>
      </c>
      <c r="LIR326" s="418" t="s">
        <v>774</v>
      </c>
      <c r="LIS326" s="417" t="s">
        <v>784</v>
      </c>
      <c r="LIT326" s="414" t="s">
        <v>61</v>
      </c>
      <c r="LIU326" s="415">
        <v>1</v>
      </c>
      <c r="LIV326" s="418" t="s">
        <v>774</v>
      </c>
      <c r="LIW326" s="417" t="s">
        <v>784</v>
      </c>
      <c r="LIX326" s="414" t="s">
        <v>61</v>
      </c>
      <c r="LIY326" s="415">
        <v>1</v>
      </c>
      <c r="LIZ326" s="418" t="s">
        <v>774</v>
      </c>
      <c r="LJA326" s="417" t="s">
        <v>784</v>
      </c>
      <c r="LJB326" s="414" t="s">
        <v>61</v>
      </c>
      <c r="LJC326" s="415">
        <v>1</v>
      </c>
      <c r="LJD326" s="418" t="s">
        <v>774</v>
      </c>
      <c r="LJE326" s="417" t="s">
        <v>784</v>
      </c>
      <c r="LJF326" s="414" t="s">
        <v>61</v>
      </c>
      <c r="LJG326" s="415">
        <v>1</v>
      </c>
      <c r="LJH326" s="418" t="s">
        <v>774</v>
      </c>
      <c r="LJI326" s="417" t="s">
        <v>784</v>
      </c>
      <c r="LJJ326" s="414" t="s">
        <v>61</v>
      </c>
      <c r="LJK326" s="415">
        <v>1</v>
      </c>
      <c r="LJL326" s="418" t="s">
        <v>774</v>
      </c>
      <c r="LJM326" s="417" t="s">
        <v>784</v>
      </c>
      <c r="LJN326" s="414" t="s">
        <v>61</v>
      </c>
      <c r="LJO326" s="415">
        <v>1</v>
      </c>
      <c r="LJP326" s="418" t="s">
        <v>774</v>
      </c>
      <c r="LJQ326" s="417" t="s">
        <v>784</v>
      </c>
      <c r="LJR326" s="414" t="s">
        <v>61</v>
      </c>
      <c r="LJS326" s="415">
        <v>1</v>
      </c>
      <c r="LJT326" s="418" t="s">
        <v>774</v>
      </c>
      <c r="LJU326" s="417" t="s">
        <v>784</v>
      </c>
      <c r="LJV326" s="414" t="s">
        <v>61</v>
      </c>
      <c r="LJW326" s="415">
        <v>1</v>
      </c>
      <c r="LJX326" s="418" t="s">
        <v>774</v>
      </c>
      <c r="LJY326" s="417" t="s">
        <v>784</v>
      </c>
      <c r="LJZ326" s="414" t="s">
        <v>61</v>
      </c>
      <c r="LKA326" s="415">
        <v>1</v>
      </c>
      <c r="LKB326" s="418" t="s">
        <v>774</v>
      </c>
      <c r="LKC326" s="417" t="s">
        <v>784</v>
      </c>
      <c r="LKD326" s="414" t="s">
        <v>61</v>
      </c>
      <c r="LKE326" s="415">
        <v>1</v>
      </c>
      <c r="LKF326" s="418" t="s">
        <v>774</v>
      </c>
      <c r="LKG326" s="417" t="s">
        <v>784</v>
      </c>
      <c r="LKH326" s="414" t="s">
        <v>61</v>
      </c>
      <c r="LKI326" s="415">
        <v>1</v>
      </c>
      <c r="LKJ326" s="418" t="s">
        <v>774</v>
      </c>
      <c r="LKK326" s="417" t="s">
        <v>784</v>
      </c>
      <c r="LKL326" s="414" t="s">
        <v>61</v>
      </c>
      <c r="LKM326" s="415">
        <v>1</v>
      </c>
      <c r="LKN326" s="418" t="s">
        <v>774</v>
      </c>
      <c r="LKO326" s="417" t="s">
        <v>784</v>
      </c>
      <c r="LKP326" s="414" t="s">
        <v>61</v>
      </c>
      <c r="LKQ326" s="415">
        <v>1</v>
      </c>
      <c r="LKR326" s="418" t="s">
        <v>774</v>
      </c>
      <c r="LKS326" s="417" t="s">
        <v>784</v>
      </c>
      <c r="LKT326" s="414" t="s">
        <v>61</v>
      </c>
      <c r="LKU326" s="415">
        <v>1</v>
      </c>
      <c r="LKV326" s="418" t="s">
        <v>774</v>
      </c>
      <c r="LKW326" s="417" t="s">
        <v>784</v>
      </c>
      <c r="LKX326" s="414" t="s">
        <v>61</v>
      </c>
      <c r="LKY326" s="415">
        <v>1</v>
      </c>
      <c r="LKZ326" s="418" t="s">
        <v>774</v>
      </c>
      <c r="LLA326" s="417" t="s">
        <v>784</v>
      </c>
      <c r="LLB326" s="414" t="s">
        <v>61</v>
      </c>
      <c r="LLC326" s="415">
        <v>1</v>
      </c>
      <c r="LLD326" s="418" t="s">
        <v>774</v>
      </c>
      <c r="LLE326" s="417" t="s">
        <v>784</v>
      </c>
      <c r="LLF326" s="414" t="s">
        <v>61</v>
      </c>
      <c r="LLG326" s="415">
        <v>1</v>
      </c>
      <c r="LLH326" s="418" t="s">
        <v>774</v>
      </c>
      <c r="LLI326" s="417" t="s">
        <v>784</v>
      </c>
      <c r="LLJ326" s="414" t="s">
        <v>61</v>
      </c>
      <c r="LLK326" s="415">
        <v>1</v>
      </c>
      <c r="LLL326" s="418" t="s">
        <v>774</v>
      </c>
      <c r="LLM326" s="417" t="s">
        <v>784</v>
      </c>
      <c r="LLN326" s="414" t="s">
        <v>61</v>
      </c>
      <c r="LLO326" s="415">
        <v>1</v>
      </c>
      <c r="LLP326" s="418" t="s">
        <v>774</v>
      </c>
      <c r="LLQ326" s="417" t="s">
        <v>784</v>
      </c>
      <c r="LLR326" s="414" t="s">
        <v>61</v>
      </c>
      <c r="LLS326" s="415">
        <v>1</v>
      </c>
      <c r="LLT326" s="418" t="s">
        <v>774</v>
      </c>
      <c r="LLU326" s="417" t="s">
        <v>784</v>
      </c>
      <c r="LLV326" s="414" t="s">
        <v>61</v>
      </c>
      <c r="LLW326" s="415">
        <v>1</v>
      </c>
      <c r="LLX326" s="418" t="s">
        <v>774</v>
      </c>
      <c r="LLY326" s="417" t="s">
        <v>784</v>
      </c>
      <c r="LLZ326" s="414" t="s">
        <v>61</v>
      </c>
      <c r="LMA326" s="415">
        <v>1</v>
      </c>
      <c r="LMB326" s="418" t="s">
        <v>774</v>
      </c>
      <c r="LMC326" s="417" t="s">
        <v>784</v>
      </c>
      <c r="LMD326" s="414" t="s">
        <v>61</v>
      </c>
      <c r="LME326" s="415">
        <v>1</v>
      </c>
      <c r="LMF326" s="418" t="s">
        <v>774</v>
      </c>
      <c r="LMG326" s="417" t="s">
        <v>784</v>
      </c>
      <c r="LMH326" s="414" t="s">
        <v>61</v>
      </c>
      <c r="LMI326" s="415">
        <v>1</v>
      </c>
      <c r="LMJ326" s="418" t="s">
        <v>774</v>
      </c>
      <c r="LMK326" s="417" t="s">
        <v>784</v>
      </c>
      <c r="LML326" s="414" t="s">
        <v>61</v>
      </c>
      <c r="LMM326" s="415">
        <v>1</v>
      </c>
      <c r="LMN326" s="418" t="s">
        <v>774</v>
      </c>
      <c r="LMO326" s="417" t="s">
        <v>784</v>
      </c>
      <c r="LMP326" s="414" t="s">
        <v>61</v>
      </c>
      <c r="LMQ326" s="415">
        <v>1</v>
      </c>
      <c r="LMR326" s="418" t="s">
        <v>774</v>
      </c>
      <c r="LMS326" s="417" t="s">
        <v>784</v>
      </c>
      <c r="LMT326" s="414" t="s">
        <v>61</v>
      </c>
      <c r="LMU326" s="415">
        <v>1</v>
      </c>
      <c r="LMV326" s="418" t="s">
        <v>774</v>
      </c>
      <c r="LMW326" s="417" t="s">
        <v>784</v>
      </c>
      <c r="LMX326" s="414" t="s">
        <v>61</v>
      </c>
      <c r="LMY326" s="415">
        <v>1</v>
      </c>
      <c r="LMZ326" s="418" t="s">
        <v>774</v>
      </c>
      <c r="LNA326" s="417" t="s">
        <v>784</v>
      </c>
      <c r="LNB326" s="414" t="s">
        <v>61</v>
      </c>
      <c r="LNC326" s="415">
        <v>1</v>
      </c>
      <c r="LND326" s="418" t="s">
        <v>774</v>
      </c>
      <c r="LNE326" s="417" t="s">
        <v>784</v>
      </c>
      <c r="LNF326" s="414" t="s">
        <v>61</v>
      </c>
      <c r="LNG326" s="415">
        <v>1</v>
      </c>
      <c r="LNH326" s="418" t="s">
        <v>774</v>
      </c>
      <c r="LNI326" s="417" t="s">
        <v>784</v>
      </c>
      <c r="LNJ326" s="414" t="s">
        <v>61</v>
      </c>
      <c r="LNK326" s="415">
        <v>1</v>
      </c>
      <c r="LNL326" s="418" t="s">
        <v>774</v>
      </c>
      <c r="LNM326" s="417" t="s">
        <v>784</v>
      </c>
      <c r="LNN326" s="414" t="s">
        <v>61</v>
      </c>
      <c r="LNO326" s="415">
        <v>1</v>
      </c>
      <c r="LNP326" s="418" t="s">
        <v>774</v>
      </c>
      <c r="LNQ326" s="417" t="s">
        <v>784</v>
      </c>
      <c r="LNR326" s="414" t="s">
        <v>61</v>
      </c>
      <c r="LNS326" s="415">
        <v>1</v>
      </c>
      <c r="LNT326" s="418" t="s">
        <v>774</v>
      </c>
      <c r="LNU326" s="417" t="s">
        <v>784</v>
      </c>
      <c r="LNV326" s="414" t="s">
        <v>61</v>
      </c>
      <c r="LNW326" s="415">
        <v>1</v>
      </c>
      <c r="LNX326" s="418" t="s">
        <v>774</v>
      </c>
      <c r="LNY326" s="417" t="s">
        <v>784</v>
      </c>
      <c r="LNZ326" s="414" t="s">
        <v>61</v>
      </c>
      <c r="LOA326" s="415">
        <v>1</v>
      </c>
      <c r="LOB326" s="418" t="s">
        <v>774</v>
      </c>
      <c r="LOC326" s="417" t="s">
        <v>784</v>
      </c>
      <c r="LOD326" s="414" t="s">
        <v>61</v>
      </c>
      <c r="LOE326" s="415">
        <v>1</v>
      </c>
      <c r="LOF326" s="418" t="s">
        <v>774</v>
      </c>
      <c r="LOG326" s="417" t="s">
        <v>784</v>
      </c>
      <c r="LOH326" s="414" t="s">
        <v>61</v>
      </c>
      <c r="LOI326" s="415">
        <v>1</v>
      </c>
      <c r="LOJ326" s="418" t="s">
        <v>774</v>
      </c>
      <c r="LOK326" s="417" t="s">
        <v>784</v>
      </c>
      <c r="LOL326" s="414" t="s">
        <v>61</v>
      </c>
      <c r="LOM326" s="415">
        <v>1</v>
      </c>
      <c r="LON326" s="418" t="s">
        <v>774</v>
      </c>
      <c r="LOO326" s="417" t="s">
        <v>784</v>
      </c>
      <c r="LOP326" s="414" t="s">
        <v>61</v>
      </c>
      <c r="LOQ326" s="415">
        <v>1</v>
      </c>
      <c r="LOR326" s="418" t="s">
        <v>774</v>
      </c>
      <c r="LOS326" s="417" t="s">
        <v>784</v>
      </c>
      <c r="LOT326" s="414" t="s">
        <v>61</v>
      </c>
      <c r="LOU326" s="415">
        <v>1</v>
      </c>
      <c r="LOV326" s="418" t="s">
        <v>774</v>
      </c>
      <c r="LOW326" s="417" t="s">
        <v>784</v>
      </c>
      <c r="LOX326" s="414" t="s">
        <v>61</v>
      </c>
      <c r="LOY326" s="415">
        <v>1</v>
      </c>
      <c r="LOZ326" s="418" t="s">
        <v>774</v>
      </c>
      <c r="LPA326" s="417" t="s">
        <v>784</v>
      </c>
      <c r="LPB326" s="414" t="s">
        <v>61</v>
      </c>
      <c r="LPC326" s="415">
        <v>1</v>
      </c>
      <c r="LPD326" s="418" t="s">
        <v>774</v>
      </c>
      <c r="LPE326" s="417" t="s">
        <v>784</v>
      </c>
      <c r="LPF326" s="414" t="s">
        <v>61</v>
      </c>
      <c r="LPG326" s="415">
        <v>1</v>
      </c>
      <c r="LPH326" s="418" t="s">
        <v>774</v>
      </c>
      <c r="LPI326" s="417" t="s">
        <v>784</v>
      </c>
      <c r="LPJ326" s="414" t="s">
        <v>61</v>
      </c>
      <c r="LPK326" s="415">
        <v>1</v>
      </c>
      <c r="LPL326" s="418" t="s">
        <v>774</v>
      </c>
      <c r="LPM326" s="417" t="s">
        <v>784</v>
      </c>
      <c r="LPN326" s="414" t="s">
        <v>61</v>
      </c>
      <c r="LPO326" s="415">
        <v>1</v>
      </c>
      <c r="LPP326" s="418" t="s">
        <v>774</v>
      </c>
      <c r="LPQ326" s="417" t="s">
        <v>784</v>
      </c>
      <c r="LPR326" s="414" t="s">
        <v>61</v>
      </c>
      <c r="LPS326" s="415">
        <v>1</v>
      </c>
      <c r="LPT326" s="418" t="s">
        <v>774</v>
      </c>
      <c r="LPU326" s="417" t="s">
        <v>784</v>
      </c>
      <c r="LPV326" s="414" t="s">
        <v>61</v>
      </c>
      <c r="LPW326" s="415">
        <v>1</v>
      </c>
      <c r="LPX326" s="418" t="s">
        <v>774</v>
      </c>
      <c r="LPY326" s="417" t="s">
        <v>784</v>
      </c>
      <c r="LPZ326" s="414" t="s">
        <v>61</v>
      </c>
      <c r="LQA326" s="415">
        <v>1</v>
      </c>
      <c r="LQB326" s="418" t="s">
        <v>774</v>
      </c>
      <c r="LQC326" s="417" t="s">
        <v>784</v>
      </c>
      <c r="LQD326" s="414" t="s">
        <v>61</v>
      </c>
      <c r="LQE326" s="415">
        <v>1</v>
      </c>
      <c r="LQF326" s="418" t="s">
        <v>774</v>
      </c>
      <c r="LQG326" s="417" t="s">
        <v>784</v>
      </c>
      <c r="LQH326" s="414" t="s">
        <v>61</v>
      </c>
      <c r="LQI326" s="415">
        <v>1</v>
      </c>
      <c r="LQJ326" s="418" t="s">
        <v>774</v>
      </c>
      <c r="LQK326" s="417" t="s">
        <v>784</v>
      </c>
      <c r="LQL326" s="414" t="s">
        <v>61</v>
      </c>
      <c r="LQM326" s="415">
        <v>1</v>
      </c>
      <c r="LQN326" s="418" t="s">
        <v>774</v>
      </c>
      <c r="LQO326" s="417" t="s">
        <v>784</v>
      </c>
      <c r="LQP326" s="414" t="s">
        <v>61</v>
      </c>
      <c r="LQQ326" s="415">
        <v>1</v>
      </c>
      <c r="LQR326" s="418" t="s">
        <v>774</v>
      </c>
      <c r="LQS326" s="417" t="s">
        <v>784</v>
      </c>
      <c r="LQT326" s="414" t="s">
        <v>61</v>
      </c>
      <c r="LQU326" s="415">
        <v>1</v>
      </c>
      <c r="LQV326" s="418" t="s">
        <v>774</v>
      </c>
      <c r="LQW326" s="417" t="s">
        <v>784</v>
      </c>
      <c r="LQX326" s="414" t="s">
        <v>61</v>
      </c>
      <c r="LQY326" s="415">
        <v>1</v>
      </c>
      <c r="LQZ326" s="418" t="s">
        <v>774</v>
      </c>
      <c r="LRA326" s="417" t="s">
        <v>784</v>
      </c>
      <c r="LRB326" s="414" t="s">
        <v>61</v>
      </c>
      <c r="LRC326" s="415">
        <v>1</v>
      </c>
      <c r="LRD326" s="418" t="s">
        <v>774</v>
      </c>
      <c r="LRE326" s="417" t="s">
        <v>784</v>
      </c>
      <c r="LRF326" s="414" t="s">
        <v>61</v>
      </c>
      <c r="LRG326" s="415">
        <v>1</v>
      </c>
      <c r="LRH326" s="418" t="s">
        <v>774</v>
      </c>
      <c r="LRI326" s="417" t="s">
        <v>784</v>
      </c>
      <c r="LRJ326" s="414" t="s">
        <v>61</v>
      </c>
      <c r="LRK326" s="415">
        <v>1</v>
      </c>
      <c r="LRL326" s="418" t="s">
        <v>774</v>
      </c>
      <c r="LRM326" s="417" t="s">
        <v>784</v>
      </c>
      <c r="LRN326" s="414" t="s">
        <v>61</v>
      </c>
      <c r="LRO326" s="415">
        <v>1</v>
      </c>
      <c r="LRP326" s="418" t="s">
        <v>774</v>
      </c>
      <c r="LRQ326" s="417" t="s">
        <v>784</v>
      </c>
      <c r="LRR326" s="414" t="s">
        <v>61</v>
      </c>
      <c r="LRS326" s="415">
        <v>1</v>
      </c>
      <c r="LRT326" s="418" t="s">
        <v>774</v>
      </c>
      <c r="LRU326" s="417" t="s">
        <v>784</v>
      </c>
      <c r="LRV326" s="414" t="s">
        <v>61</v>
      </c>
      <c r="LRW326" s="415">
        <v>1</v>
      </c>
      <c r="LRX326" s="418" t="s">
        <v>774</v>
      </c>
      <c r="LRY326" s="417" t="s">
        <v>784</v>
      </c>
      <c r="LRZ326" s="414" t="s">
        <v>61</v>
      </c>
      <c r="LSA326" s="415">
        <v>1</v>
      </c>
      <c r="LSB326" s="418" t="s">
        <v>774</v>
      </c>
      <c r="LSC326" s="417" t="s">
        <v>784</v>
      </c>
      <c r="LSD326" s="414" t="s">
        <v>61</v>
      </c>
      <c r="LSE326" s="415">
        <v>1</v>
      </c>
      <c r="LSF326" s="418" t="s">
        <v>774</v>
      </c>
      <c r="LSG326" s="417" t="s">
        <v>784</v>
      </c>
      <c r="LSH326" s="414" t="s">
        <v>61</v>
      </c>
      <c r="LSI326" s="415">
        <v>1</v>
      </c>
      <c r="LSJ326" s="418" t="s">
        <v>774</v>
      </c>
      <c r="LSK326" s="417" t="s">
        <v>784</v>
      </c>
      <c r="LSL326" s="414" t="s">
        <v>61</v>
      </c>
      <c r="LSM326" s="415">
        <v>1</v>
      </c>
      <c r="LSN326" s="418" t="s">
        <v>774</v>
      </c>
      <c r="LSO326" s="417" t="s">
        <v>784</v>
      </c>
      <c r="LSP326" s="414" t="s">
        <v>61</v>
      </c>
      <c r="LSQ326" s="415">
        <v>1</v>
      </c>
      <c r="LSR326" s="418" t="s">
        <v>774</v>
      </c>
      <c r="LSS326" s="417" t="s">
        <v>784</v>
      </c>
      <c r="LST326" s="414" t="s">
        <v>61</v>
      </c>
      <c r="LSU326" s="415">
        <v>1</v>
      </c>
      <c r="LSV326" s="418" t="s">
        <v>774</v>
      </c>
      <c r="LSW326" s="417" t="s">
        <v>784</v>
      </c>
      <c r="LSX326" s="414" t="s">
        <v>61</v>
      </c>
      <c r="LSY326" s="415">
        <v>1</v>
      </c>
      <c r="LSZ326" s="418" t="s">
        <v>774</v>
      </c>
      <c r="LTA326" s="417" t="s">
        <v>784</v>
      </c>
      <c r="LTB326" s="414" t="s">
        <v>61</v>
      </c>
      <c r="LTC326" s="415">
        <v>1</v>
      </c>
      <c r="LTD326" s="418" t="s">
        <v>774</v>
      </c>
      <c r="LTE326" s="417" t="s">
        <v>784</v>
      </c>
      <c r="LTF326" s="414" t="s">
        <v>61</v>
      </c>
      <c r="LTG326" s="415">
        <v>1</v>
      </c>
      <c r="LTH326" s="418" t="s">
        <v>774</v>
      </c>
      <c r="LTI326" s="417" t="s">
        <v>784</v>
      </c>
      <c r="LTJ326" s="414" t="s">
        <v>61</v>
      </c>
      <c r="LTK326" s="415">
        <v>1</v>
      </c>
      <c r="LTL326" s="418" t="s">
        <v>774</v>
      </c>
      <c r="LTM326" s="417" t="s">
        <v>784</v>
      </c>
      <c r="LTN326" s="414" t="s">
        <v>61</v>
      </c>
      <c r="LTO326" s="415">
        <v>1</v>
      </c>
      <c r="LTP326" s="418" t="s">
        <v>774</v>
      </c>
      <c r="LTQ326" s="417" t="s">
        <v>784</v>
      </c>
      <c r="LTR326" s="414" t="s">
        <v>61</v>
      </c>
      <c r="LTS326" s="415">
        <v>1</v>
      </c>
      <c r="LTT326" s="418" t="s">
        <v>774</v>
      </c>
      <c r="LTU326" s="417" t="s">
        <v>784</v>
      </c>
      <c r="LTV326" s="414" t="s">
        <v>61</v>
      </c>
      <c r="LTW326" s="415">
        <v>1</v>
      </c>
      <c r="LTX326" s="418" t="s">
        <v>774</v>
      </c>
      <c r="LTY326" s="417" t="s">
        <v>784</v>
      </c>
      <c r="LTZ326" s="414" t="s">
        <v>61</v>
      </c>
      <c r="LUA326" s="415">
        <v>1</v>
      </c>
      <c r="LUB326" s="418" t="s">
        <v>774</v>
      </c>
      <c r="LUC326" s="417" t="s">
        <v>784</v>
      </c>
      <c r="LUD326" s="414" t="s">
        <v>61</v>
      </c>
      <c r="LUE326" s="415">
        <v>1</v>
      </c>
      <c r="LUF326" s="418" t="s">
        <v>774</v>
      </c>
      <c r="LUG326" s="417" t="s">
        <v>784</v>
      </c>
      <c r="LUH326" s="414" t="s">
        <v>61</v>
      </c>
      <c r="LUI326" s="415">
        <v>1</v>
      </c>
      <c r="LUJ326" s="418" t="s">
        <v>774</v>
      </c>
      <c r="LUK326" s="417" t="s">
        <v>784</v>
      </c>
      <c r="LUL326" s="414" t="s">
        <v>61</v>
      </c>
      <c r="LUM326" s="415">
        <v>1</v>
      </c>
      <c r="LUN326" s="418" t="s">
        <v>774</v>
      </c>
      <c r="LUO326" s="417" t="s">
        <v>784</v>
      </c>
      <c r="LUP326" s="414" t="s">
        <v>61</v>
      </c>
      <c r="LUQ326" s="415">
        <v>1</v>
      </c>
      <c r="LUR326" s="418" t="s">
        <v>774</v>
      </c>
      <c r="LUS326" s="417" t="s">
        <v>784</v>
      </c>
      <c r="LUT326" s="414" t="s">
        <v>61</v>
      </c>
      <c r="LUU326" s="415">
        <v>1</v>
      </c>
      <c r="LUV326" s="418" t="s">
        <v>774</v>
      </c>
      <c r="LUW326" s="417" t="s">
        <v>784</v>
      </c>
      <c r="LUX326" s="414" t="s">
        <v>61</v>
      </c>
      <c r="LUY326" s="415">
        <v>1</v>
      </c>
      <c r="LUZ326" s="418" t="s">
        <v>774</v>
      </c>
      <c r="LVA326" s="417" t="s">
        <v>784</v>
      </c>
      <c r="LVB326" s="414" t="s">
        <v>61</v>
      </c>
      <c r="LVC326" s="415">
        <v>1</v>
      </c>
      <c r="LVD326" s="418" t="s">
        <v>774</v>
      </c>
      <c r="LVE326" s="417" t="s">
        <v>784</v>
      </c>
      <c r="LVF326" s="414" t="s">
        <v>61</v>
      </c>
      <c r="LVG326" s="415">
        <v>1</v>
      </c>
      <c r="LVH326" s="418" t="s">
        <v>774</v>
      </c>
      <c r="LVI326" s="417" t="s">
        <v>784</v>
      </c>
      <c r="LVJ326" s="414" t="s">
        <v>61</v>
      </c>
      <c r="LVK326" s="415">
        <v>1</v>
      </c>
      <c r="LVL326" s="418" t="s">
        <v>774</v>
      </c>
      <c r="LVM326" s="417" t="s">
        <v>784</v>
      </c>
      <c r="LVN326" s="414" t="s">
        <v>61</v>
      </c>
      <c r="LVO326" s="415">
        <v>1</v>
      </c>
      <c r="LVP326" s="418" t="s">
        <v>774</v>
      </c>
      <c r="LVQ326" s="417" t="s">
        <v>784</v>
      </c>
      <c r="LVR326" s="414" t="s">
        <v>61</v>
      </c>
      <c r="LVS326" s="415">
        <v>1</v>
      </c>
      <c r="LVT326" s="418" t="s">
        <v>774</v>
      </c>
      <c r="LVU326" s="417" t="s">
        <v>784</v>
      </c>
      <c r="LVV326" s="414" t="s">
        <v>61</v>
      </c>
      <c r="LVW326" s="415">
        <v>1</v>
      </c>
      <c r="LVX326" s="418" t="s">
        <v>774</v>
      </c>
      <c r="LVY326" s="417" t="s">
        <v>784</v>
      </c>
      <c r="LVZ326" s="414" t="s">
        <v>61</v>
      </c>
      <c r="LWA326" s="415">
        <v>1</v>
      </c>
      <c r="LWB326" s="418" t="s">
        <v>774</v>
      </c>
      <c r="LWC326" s="417" t="s">
        <v>784</v>
      </c>
      <c r="LWD326" s="414" t="s">
        <v>61</v>
      </c>
      <c r="LWE326" s="415">
        <v>1</v>
      </c>
      <c r="LWF326" s="418" t="s">
        <v>774</v>
      </c>
      <c r="LWG326" s="417" t="s">
        <v>784</v>
      </c>
      <c r="LWH326" s="414" t="s">
        <v>61</v>
      </c>
      <c r="LWI326" s="415">
        <v>1</v>
      </c>
      <c r="LWJ326" s="418" t="s">
        <v>774</v>
      </c>
      <c r="LWK326" s="417" t="s">
        <v>784</v>
      </c>
      <c r="LWL326" s="414" t="s">
        <v>61</v>
      </c>
      <c r="LWM326" s="415">
        <v>1</v>
      </c>
      <c r="LWN326" s="418" t="s">
        <v>774</v>
      </c>
      <c r="LWO326" s="417" t="s">
        <v>784</v>
      </c>
      <c r="LWP326" s="414" t="s">
        <v>61</v>
      </c>
      <c r="LWQ326" s="415">
        <v>1</v>
      </c>
      <c r="LWR326" s="418" t="s">
        <v>774</v>
      </c>
      <c r="LWS326" s="417" t="s">
        <v>784</v>
      </c>
      <c r="LWT326" s="414" t="s">
        <v>61</v>
      </c>
      <c r="LWU326" s="415">
        <v>1</v>
      </c>
      <c r="LWV326" s="418" t="s">
        <v>774</v>
      </c>
      <c r="LWW326" s="417" t="s">
        <v>784</v>
      </c>
      <c r="LWX326" s="414" t="s">
        <v>61</v>
      </c>
      <c r="LWY326" s="415">
        <v>1</v>
      </c>
      <c r="LWZ326" s="418" t="s">
        <v>774</v>
      </c>
      <c r="LXA326" s="417" t="s">
        <v>784</v>
      </c>
      <c r="LXB326" s="414" t="s">
        <v>61</v>
      </c>
      <c r="LXC326" s="415">
        <v>1</v>
      </c>
      <c r="LXD326" s="418" t="s">
        <v>774</v>
      </c>
      <c r="LXE326" s="417" t="s">
        <v>784</v>
      </c>
      <c r="LXF326" s="414" t="s">
        <v>61</v>
      </c>
      <c r="LXG326" s="415">
        <v>1</v>
      </c>
      <c r="LXH326" s="418" t="s">
        <v>774</v>
      </c>
      <c r="LXI326" s="417" t="s">
        <v>784</v>
      </c>
      <c r="LXJ326" s="414" t="s">
        <v>61</v>
      </c>
      <c r="LXK326" s="415">
        <v>1</v>
      </c>
      <c r="LXL326" s="418" t="s">
        <v>774</v>
      </c>
      <c r="LXM326" s="417" t="s">
        <v>784</v>
      </c>
      <c r="LXN326" s="414" t="s">
        <v>61</v>
      </c>
      <c r="LXO326" s="415">
        <v>1</v>
      </c>
      <c r="LXP326" s="418" t="s">
        <v>774</v>
      </c>
      <c r="LXQ326" s="417" t="s">
        <v>784</v>
      </c>
      <c r="LXR326" s="414" t="s">
        <v>61</v>
      </c>
      <c r="LXS326" s="415">
        <v>1</v>
      </c>
      <c r="LXT326" s="418" t="s">
        <v>774</v>
      </c>
      <c r="LXU326" s="417" t="s">
        <v>784</v>
      </c>
      <c r="LXV326" s="414" t="s">
        <v>61</v>
      </c>
      <c r="LXW326" s="415">
        <v>1</v>
      </c>
      <c r="LXX326" s="418" t="s">
        <v>774</v>
      </c>
      <c r="LXY326" s="417" t="s">
        <v>784</v>
      </c>
      <c r="LXZ326" s="414" t="s">
        <v>61</v>
      </c>
      <c r="LYA326" s="415">
        <v>1</v>
      </c>
      <c r="LYB326" s="418" t="s">
        <v>774</v>
      </c>
      <c r="LYC326" s="417" t="s">
        <v>784</v>
      </c>
      <c r="LYD326" s="414" t="s">
        <v>61</v>
      </c>
      <c r="LYE326" s="415">
        <v>1</v>
      </c>
      <c r="LYF326" s="418" t="s">
        <v>774</v>
      </c>
      <c r="LYG326" s="417" t="s">
        <v>784</v>
      </c>
      <c r="LYH326" s="414" t="s">
        <v>61</v>
      </c>
      <c r="LYI326" s="415">
        <v>1</v>
      </c>
      <c r="LYJ326" s="418" t="s">
        <v>774</v>
      </c>
      <c r="LYK326" s="417" t="s">
        <v>784</v>
      </c>
      <c r="LYL326" s="414" t="s">
        <v>61</v>
      </c>
      <c r="LYM326" s="415">
        <v>1</v>
      </c>
      <c r="LYN326" s="418" t="s">
        <v>774</v>
      </c>
      <c r="LYO326" s="417" t="s">
        <v>784</v>
      </c>
      <c r="LYP326" s="414" t="s">
        <v>61</v>
      </c>
      <c r="LYQ326" s="415">
        <v>1</v>
      </c>
      <c r="LYR326" s="418" t="s">
        <v>774</v>
      </c>
      <c r="LYS326" s="417" t="s">
        <v>784</v>
      </c>
      <c r="LYT326" s="414" t="s">
        <v>61</v>
      </c>
      <c r="LYU326" s="415">
        <v>1</v>
      </c>
      <c r="LYV326" s="418" t="s">
        <v>774</v>
      </c>
      <c r="LYW326" s="417" t="s">
        <v>784</v>
      </c>
      <c r="LYX326" s="414" t="s">
        <v>61</v>
      </c>
      <c r="LYY326" s="415">
        <v>1</v>
      </c>
      <c r="LYZ326" s="418" t="s">
        <v>774</v>
      </c>
      <c r="LZA326" s="417" t="s">
        <v>784</v>
      </c>
      <c r="LZB326" s="414" t="s">
        <v>61</v>
      </c>
      <c r="LZC326" s="415">
        <v>1</v>
      </c>
      <c r="LZD326" s="418" t="s">
        <v>774</v>
      </c>
      <c r="LZE326" s="417" t="s">
        <v>784</v>
      </c>
      <c r="LZF326" s="414" t="s">
        <v>61</v>
      </c>
      <c r="LZG326" s="415">
        <v>1</v>
      </c>
      <c r="LZH326" s="418" t="s">
        <v>774</v>
      </c>
      <c r="LZI326" s="417" t="s">
        <v>784</v>
      </c>
      <c r="LZJ326" s="414" t="s">
        <v>61</v>
      </c>
      <c r="LZK326" s="415">
        <v>1</v>
      </c>
      <c r="LZL326" s="418" t="s">
        <v>774</v>
      </c>
      <c r="LZM326" s="417" t="s">
        <v>784</v>
      </c>
      <c r="LZN326" s="414" t="s">
        <v>61</v>
      </c>
      <c r="LZO326" s="415">
        <v>1</v>
      </c>
      <c r="LZP326" s="418" t="s">
        <v>774</v>
      </c>
      <c r="LZQ326" s="417" t="s">
        <v>784</v>
      </c>
      <c r="LZR326" s="414" t="s">
        <v>61</v>
      </c>
      <c r="LZS326" s="415">
        <v>1</v>
      </c>
      <c r="LZT326" s="418" t="s">
        <v>774</v>
      </c>
      <c r="LZU326" s="417" t="s">
        <v>784</v>
      </c>
      <c r="LZV326" s="414" t="s">
        <v>61</v>
      </c>
      <c r="LZW326" s="415">
        <v>1</v>
      </c>
      <c r="LZX326" s="418" t="s">
        <v>774</v>
      </c>
      <c r="LZY326" s="417" t="s">
        <v>784</v>
      </c>
      <c r="LZZ326" s="414" t="s">
        <v>61</v>
      </c>
      <c r="MAA326" s="415">
        <v>1</v>
      </c>
      <c r="MAB326" s="418" t="s">
        <v>774</v>
      </c>
      <c r="MAC326" s="417" t="s">
        <v>784</v>
      </c>
      <c r="MAD326" s="414" t="s">
        <v>61</v>
      </c>
      <c r="MAE326" s="415">
        <v>1</v>
      </c>
      <c r="MAF326" s="418" t="s">
        <v>774</v>
      </c>
      <c r="MAG326" s="417" t="s">
        <v>784</v>
      </c>
      <c r="MAH326" s="414" t="s">
        <v>61</v>
      </c>
      <c r="MAI326" s="415">
        <v>1</v>
      </c>
      <c r="MAJ326" s="418" t="s">
        <v>774</v>
      </c>
      <c r="MAK326" s="417" t="s">
        <v>784</v>
      </c>
      <c r="MAL326" s="414" t="s">
        <v>61</v>
      </c>
      <c r="MAM326" s="415">
        <v>1</v>
      </c>
      <c r="MAN326" s="418" t="s">
        <v>774</v>
      </c>
      <c r="MAO326" s="417" t="s">
        <v>784</v>
      </c>
      <c r="MAP326" s="414" t="s">
        <v>61</v>
      </c>
      <c r="MAQ326" s="415">
        <v>1</v>
      </c>
      <c r="MAR326" s="418" t="s">
        <v>774</v>
      </c>
      <c r="MAS326" s="417" t="s">
        <v>784</v>
      </c>
      <c r="MAT326" s="414" t="s">
        <v>61</v>
      </c>
      <c r="MAU326" s="415">
        <v>1</v>
      </c>
      <c r="MAV326" s="418" t="s">
        <v>774</v>
      </c>
      <c r="MAW326" s="417" t="s">
        <v>784</v>
      </c>
      <c r="MAX326" s="414" t="s">
        <v>61</v>
      </c>
      <c r="MAY326" s="415">
        <v>1</v>
      </c>
      <c r="MAZ326" s="418" t="s">
        <v>774</v>
      </c>
      <c r="MBA326" s="417" t="s">
        <v>784</v>
      </c>
      <c r="MBB326" s="414" t="s">
        <v>61</v>
      </c>
      <c r="MBC326" s="415">
        <v>1</v>
      </c>
      <c r="MBD326" s="418" t="s">
        <v>774</v>
      </c>
      <c r="MBE326" s="417" t="s">
        <v>784</v>
      </c>
      <c r="MBF326" s="414" t="s">
        <v>61</v>
      </c>
      <c r="MBG326" s="415">
        <v>1</v>
      </c>
      <c r="MBH326" s="418" t="s">
        <v>774</v>
      </c>
      <c r="MBI326" s="417" t="s">
        <v>784</v>
      </c>
      <c r="MBJ326" s="414" t="s">
        <v>61</v>
      </c>
      <c r="MBK326" s="415">
        <v>1</v>
      </c>
      <c r="MBL326" s="418" t="s">
        <v>774</v>
      </c>
      <c r="MBM326" s="417" t="s">
        <v>784</v>
      </c>
      <c r="MBN326" s="414" t="s">
        <v>61</v>
      </c>
      <c r="MBO326" s="415">
        <v>1</v>
      </c>
      <c r="MBP326" s="418" t="s">
        <v>774</v>
      </c>
      <c r="MBQ326" s="417" t="s">
        <v>784</v>
      </c>
      <c r="MBR326" s="414" t="s">
        <v>61</v>
      </c>
      <c r="MBS326" s="415">
        <v>1</v>
      </c>
      <c r="MBT326" s="418" t="s">
        <v>774</v>
      </c>
      <c r="MBU326" s="417" t="s">
        <v>784</v>
      </c>
      <c r="MBV326" s="414" t="s">
        <v>61</v>
      </c>
      <c r="MBW326" s="415">
        <v>1</v>
      </c>
      <c r="MBX326" s="418" t="s">
        <v>774</v>
      </c>
      <c r="MBY326" s="417" t="s">
        <v>784</v>
      </c>
      <c r="MBZ326" s="414" t="s">
        <v>61</v>
      </c>
      <c r="MCA326" s="415">
        <v>1</v>
      </c>
      <c r="MCB326" s="418" t="s">
        <v>774</v>
      </c>
      <c r="MCC326" s="417" t="s">
        <v>784</v>
      </c>
      <c r="MCD326" s="414" t="s">
        <v>61</v>
      </c>
      <c r="MCE326" s="415">
        <v>1</v>
      </c>
      <c r="MCF326" s="418" t="s">
        <v>774</v>
      </c>
      <c r="MCG326" s="417" t="s">
        <v>784</v>
      </c>
      <c r="MCH326" s="414" t="s">
        <v>61</v>
      </c>
      <c r="MCI326" s="415">
        <v>1</v>
      </c>
      <c r="MCJ326" s="418" t="s">
        <v>774</v>
      </c>
      <c r="MCK326" s="417" t="s">
        <v>784</v>
      </c>
      <c r="MCL326" s="414" t="s">
        <v>61</v>
      </c>
      <c r="MCM326" s="415">
        <v>1</v>
      </c>
      <c r="MCN326" s="418" t="s">
        <v>774</v>
      </c>
      <c r="MCO326" s="417" t="s">
        <v>784</v>
      </c>
      <c r="MCP326" s="414" t="s">
        <v>61</v>
      </c>
      <c r="MCQ326" s="415">
        <v>1</v>
      </c>
      <c r="MCR326" s="418" t="s">
        <v>774</v>
      </c>
      <c r="MCS326" s="417" t="s">
        <v>784</v>
      </c>
      <c r="MCT326" s="414" t="s">
        <v>61</v>
      </c>
      <c r="MCU326" s="415">
        <v>1</v>
      </c>
      <c r="MCV326" s="418" t="s">
        <v>774</v>
      </c>
      <c r="MCW326" s="417" t="s">
        <v>784</v>
      </c>
      <c r="MCX326" s="414" t="s">
        <v>61</v>
      </c>
      <c r="MCY326" s="415">
        <v>1</v>
      </c>
      <c r="MCZ326" s="418" t="s">
        <v>774</v>
      </c>
      <c r="MDA326" s="417" t="s">
        <v>784</v>
      </c>
      <c r="MDB326" s="414" t="s">
        <v>61</v>
      </c>
      <c r="MDC326" s="415">
        <v>1</v>
      </c>
      <c r="MDD326" s="418" t="s">
        <v>774</v>
      </c>
      <c r="MDE326" s="417" t="s">
        <v>784</v>
      </c>
      <c r="MDF326" s="414" t="s">
        <v>61</v>
      </c>
      <c r="MDG326" s="415">
        <v>1</v>
      </c>
      <c r="MDH326" s="418" t="s">
        <v>774</v>
      </c>
      <c r="MDI326" s="417" t="s">
        <v>784</v>
      </c>
      <c r="MDJ326" s="414" t="s">
        <v>61</v>
      </c>
      <c r="MDK326" s="415">
        <v>1</v>
      </c>
      <c r="MDL326" s="418" t="s">
        <v>774</v>
      </c>
      <c r="MDM326" s="417" t="s">
        <v>784</v>
      </c>
      <c r="MDN326" s="414" t="s">
        <v>61</v>
      </c>
      <c r="MDO326" s="415">
        <v>1</v>
      </c>
      <c r="MDP326" s="418" t="s">
        <v>774</v>
      </c>
      <c r="MDQ326" s="417" t="s">
        <v>784</v>
      </c>
      <c r="MDR326" s="414" t="s">
        <v>61</v>
      </c>
      <c r="MDS326" s="415">
        <v>1</v>
      </c>
      <c r="MDT326" s="418" t="s">
        <v>774</v>
      </c>
      <c r="MDU326" s="417" t="s">
        <v>784</v>
      </c>
      <c r="MDV326" s="414" t="s">
        <v>61</v>
      </c>
      <c r="MDW326" s="415">
        <v>1</v>
      </c>
      <c r="MDX326" s="418" t="s">
        <v>774</v>
      </c>
      <c r="MDY326" s="417" t="s">
        <v>784</v>
      </c>
      <c r="MDZ326" s="414" t="s">
        <v>61</v>
      </c>
      <c r="MEA326" s="415">
        <v>1</v>
      </c>
      <c r="MEB326" s="418" t="s">
        <v>774</v>
      </c>
      <c r="MEC326" s="417" t="s">
        <v>784</v>
      </c>
      <c r="MED326" s="414" t="s">
        <v>61</v>
      </c>
      <c r="MEE326" s="415">
        <v>1</v>
      </c>
      <c r="MEF326" s="418" t="s">
        <v>774</v>
      </c>
      <c r="MEG326" s="417" t="s">
        <v>784</v>
      </c>
      <c r="MEH326" s="414" t="s">
        <v>61</v>
      </c>
      <c r="MEI326" s="415">
        <v>1</v>
      </c>
      <c r="MEJ326" s="418" t="s">
        <v>774</v>
      </c>
      <c r="MEK326" s="417" t="s">
        <v>784</v>
      </c>
      <c r="MEL326" s="414" t="s">
        <v>61</v>
      </c>
      <c r="MEM326" s="415">
        <v>1</v>
      </c>
      <c r="MEN326" s="418" t="s">
        <v>774</v>
      </c>
      <c r="MEO326" s="417" t="s">
        <v>784</v>
      </c>
      <c r="MEP326" s="414" t="s">
        <v>61</v>
      </c>
      <c r="MEQ326" s="415">
        <v>1</v>
      </c>
      <c r="MER326" s="418" t="s">
        <v>774</v>
      </c>
      <c r="MES326" s="417" t="s">
        <v>784</v>
      </c>
      <c r="MET326" s="414" t="s">
        <v>61</v>
      </c>
      <c r="MEU326" s="415">
        <v>1</v>
      </c>
      <c r="MEV326" s="418" t="s">
        <v>774</v>
      </c>
      <c r="MEW326" s="417" t="s">
        <v>784</v>
      </c>
      <c r="MEX326" s="414" t="s">
        <v>61</v>
      </c>
      <c r="MEY326" s="415">
        <v>1</v>
      </c>
      <c r="MEZ326" s="418" t="s">
        <v>774</v>
      </c>
      <c r="MFA326" s="417" t="s">
        <v>784</v>
      </c>
      <c r="MFB326" s="414" t="s">
        <v>61</v>
      </c>
      <c r="MFC326" s="415">
        <v>1</v>
      </c>
      <c r="MFD326" s="418" t="s">
        <v>774</v>
      </c>
      <c r="MFE326" s="417" t="s">
        <v>784</v>
      </c>
      <c r="MFF326" s="414" t="s">
        <v>61</v>
      </c>
      <c r="MFG326" s="415">
        <v>1</v>
      </c>
      <c r="MFH326" s="418" t="s">
        <v>774</v>
      </c>
      <c r="MFI326" s="417" t="s">
        <v>784</v>
      </c>
      <c r="MFJ326" s="414" t="s">
        <v>61</v>
      </c>
      <c r="MFK326" s="415">
        <v>1</v>
      </c>
      <c r="MFL326" s="418" t="s">
        <v>774</v>
      </c>
      <c r="MFM326" s="417" t="s">
        <v>784</v>
      </c>
      <c r="MFN326" s="414" t="s">
        <v>61</v>
      </c>
      <c r="MFO326" s="415">
        <v>1</v>
      </c>
      <c r="MFP326" s="418" t="s">
        <v>774</v>
      </c>
      <c r="MFQ326" s="417" t="s">
        <v>784</v>
      </c>
      <c r="MFR326" s="414" t="s">
        <v>61</v>
      </c>
      <c r="MFS326" s="415">
        <v>1</v>
      </c>
      <c r="MFT326" s="418" t="s">
        <v>774</v>
      </c>
      <c r="MFU326" s="417" t="s">
        <v>784</v>
      </c>
      <c r="MFV326" s="414" t="s">
        <v>61</v>
      </c>
      <c r="MFW326" s="415">
        <v>1</v>
      </c>
      <c r="MFX326" s="418" t="s">
        <v>774</v>
      </c>
      <c r="MFY326" s="417" t="s">
        <v>784</v>
      </c>
      <c r="MFZ326" s="414" t="s">
        <v>61</v>
      </c>
      <c r="MGA326" s="415">
        <v>1</v>
      </c>
      <c r="MGB326" s="418" t="s">
        <v>774</v>
      </c>
      <c r="MGC326" s="417" t="s">
        <v>784</v>
      </c>
      <c r="MGD326" s="414" t="s">
        <v>61</v>
      </c>
      <c r="MGE326" s="415">
        <v>1</v>
      </c>
      <c r="MGF326" s="418" t="s">
        <v>774</v>
      </c>
      <c r="MGG326" s="417" t="s">
        <v>784</v>
      </c>
      <c r="MGH326" s="414" t="s">
        <v>61</v>
      </c>
      <c r="MGI326" s="415">
        <v>1</v>
      </c>
      <c r="MGJ326" s="418" t="s">
        <v>774</v>
      </c>
      <c r="MGK326" s="417" t="s">
        <v>784</v>
      </c>
      <c r="MGL326" s="414" t="s">
        <v>61</v>
      </c>
      <c r="MGM326" s="415">
        <v>1</v>
      </c>
      <c r="MGN326" s="418" t="s">
        <v>774</v>
      </c>
      <c r="MGO326" s="417" t="s">
        <v>784</v>
      </c>
      <c r="MGP326" s="414" t="s">
        <v>61</v>
      </c>
      <c r="MGQ326" s="415">
        <v>1</v>
      </c>
      <c r="MGR326" s="418" t="s">
        <v>774</v>
      </c>
      <c r="MGS326" s="417" t="s">
        <v>784</v>
      </c>
      <c r="MGT326" s="414" t="s">
        <v>61</v>
      </c>
      <c r="MGU326" s="415">
        <v>1</v>
      </c>
      <c r="MGV326" s="418" t="s">
        <v>774</v>
      </c>
      <c r="MGW326" s="417" t="s">
        <v>784</v>
      </c>
      <c r="MGX326" s="414" t="s">
        <v>61</v>
      </c>
      <c r="MGY326" s="415">
        <v>1</v>
      </c>
      <c r="MGZ326" s="418" t="s">
        <v>774</v>
      </c>
      <c r="MHA326" s="417" t="s">
        <v>784</v>
      </c>
      <c r="MHB326" s="414" t="s">
        <v>61</v>
      </c>
      <c r="MHC326" s="415">
        <v>1</v>
      </c>
      <c r="MHD326" s="418" t="s">
        <v>774</v>
      </c>
      <c r="MHE326" s="417" t="s">
        <v>784</v>
      </c>
      <c r="MHF326" s="414" t="s">
        <v>61</v>
      </c>
      <c r="MHG326" s="415">
        <v>1</v>
      </c>
      <c r="MHH326" s="418" t="s">
        <v>774</v>
      </c>
      <c r="MHI326" s="417" t="s">
        <v>784</v>
      </c>
      <c r="MHJ326" s="414" t="s">
        <v>61</v>
      </c>
      <c r="MHK326" s="415">
        <v>1</v>
      </c>
      <c r="MHL326" s="418" t="s">
        <v>774</v>
      </c>
      <c r="MHM326" s="417" t="s">
        <v>784</v>
      </c>
      <c r="MHN326" s="414" t="s">
        <v>61</v>
      </c>
      <c r="MHO326" s="415">
        <v>1</v>
      </c>
      <c r="MHP326" s="418" t="s">
        <v>774</v>
      </c>
      <c r="MHQ326" s="417" t="s">
        <v>784</v>
      </c>
      <c r="MHR326" s="414" t="s">
        <v>61</v>
      </c>
      <c r="MHS326" s="415">
        <v>1</v>
      </c>
      <c r="MHT326" s="418" t="s">
        <v>774</v>
      </c>
      <c r="MHU326" s="417" t="s">
        <v>784</v>
      </c>
      <c r="MHV326" s="414" t="s">
        <v>61</v>
      </c>
      <c r="MHW326" s="415">
        <v>1</v>
      </c>
      <c r="MHX326" s="418" t="s">
        <v>774</v>
      </c>
      <c r="MHY326" s="417" t="s">
        <v>784</v>
      </c>
      <c r="MHZ326" s="414" t="s">
        <v>61</v>
      </c>
      <c r="MIA326" s="415">
        <v>1</v>
      </c>
      <c r="MIB326" s="418" t="s">
        <v>774</v>
      </c>
      <c r="MIC326" s="417" t="s">
        <v>784</v>
      </c>
      <c r="MID326" s="414" t="s">
        <v>61</v>
      </c>
      <c r="MIE326" s="415">
        <v>1</v>
      </c>
      <c r="MIF326" s="418" t="s">
        <v>774</v>
      </c>
      <c r="MIG326" s="417" t="s">
        <v>784</v>
      </c>
      <c r="MIH326" s="414" t="s">
        <v>61</v>
      </c>
      <c r="MII326" s="415">
        <v>1</v>
      </c>
      <c r="MIJ326" s="418" t="s">
        <v>774</v>
      </c>
      <c r="MIK326" s="417" t="s">
        <v>784</v>
      </c>
      <c r="MIL326" s="414" t="s">
        <v>61</v>
      </c>
      <c r="MIM326" s="415">
        <v>1</v>
      </c>
      <c r="MIN326" s="418" t="s">
        <v>774</v>
      </c>
      <c r="MIO326" s="417" t="s">
        <v>784</v>
      </c>
      <c r="MIP326" s="414" t="s">
        <v>61</v>
      </c>
      <c r="MIQ326" s="415">
        <v>1</v>
      </c>
      <c r="MIR326" s="418" t="s">
        <v>774</v>
      </c>
      <c r="MIS326" s="417" t="s">
        <v>784</v>
      </c>
      <c r="MIT326" s="414" t="s">
        <v>61</v>
      </c>
      <c r="MIU326" s="415">
        <v>1</v>
      </c>
      <c r="MIV326" s="418" t="s">
        <v>774</v>
      </c>
      <c r="MIW326" s="417" t="s">
        <v>784</v>
      </c>
      <c r="MIX326" s="414" t="s">
        <v>61</v>
      </c>
      <c r="MIY326" s="415">
        <v>1</v>
      </c>
      <c r="MIZ326" s="418" t="s">
        <v>774</v>
      </c>
      <c r="MJA326" s="417" t="s">
        <v>784</v>
      </c>
      <c r="MJB326" s="414" t="s">
        <v>61</v>
      </c>
      <c r="MJC326" s="415">
        <v>1</v>
      </c>
      <c r="MJD326" s="418" t="s">
        <v>774</v>
      </c>
      <c r="MJE326" s="417" t="s">
        <v>784</v>
      </c>
      <c r="MJF326" s="414" t="s">
        <v>61</v>
      </c>
      <c r="MJG326" s="415">
        <v>1</v>
      </c>
      <c r="MJH326" s="418" t="s">
        <v>774</v>
      </c>
      <c r="MJI326" s="417" t="s">
        <v>784</v>
      </c>
      <c r="MJJ326" s="414" t="s">
        <v>61</v>
      </c>
      <c r="MJK326" s="415">
        <v>1</v>
      </c>
      <c r="MJL326" s="418" t="s">
        <v>774</v>
      </c>
      <c r="MJM326" s="417" t="s">
        <v>784</v>
      </c>
      <c r="MJN326" s="414" t="s">
        <v>61</v>
      </c>
      <c r="MJO326" s="415">
        <v>1</v>
      </c>
      <c r="MJP326" s="418" t="s">
        <v>774</v>
      </c>
      <c r="MJQ326" s="417" t="s">
        <v>784</v>
      </c>
      <c r="MJR326" s="414" t="s">
        <v>61</v>
      </c>
      <c r="MJS326" s="415">
        <v>1</v>
      </c>
      <c r="MJT326" s="418" t="s">
        <v>774</v>
      </c>
      <c r="MJU326" s="417" t="s">
        <v>784</v>
      </c>
      <c r="MJV326" s="414" t="s">
        <v>61</v>
      </c>
      <c r="MJW326" s="415">
        <v>1</v>
      </c>
      <c r="MJX326" s="418" t="s">
        <v>774</v>
      </c>
      <c r="MJY326" s="417" t="s">
        <v>784</v>
      </c>
      <c r="MJZ326" s="414" t="s">
        <v>61</v>
      </c>
      <c r="MKA326" s="415">
        <v>1</v>
      </c>
      <c r="MKB326" s="418" t="s">
        <v>774</v>
      </c>
      <c r="MKC326" s="417" t="s">
        <v>784</v>
      </c>
      <c r="MKD326" s="414" t="s">
        <v>61</v>
      </c>
      <c r="MKE326" s="415">
        <v>1</v>
      </c>
      <c r="MKF326" s="418" t="s">
        <v>774</v>
      </c>
      <c r="MKG326" s="417" t="s">
        <v>784</v>
      </c>
      <c r="MKH326" s="414" t="s">
        <v>61</v>
      </c>
      <c r="MKI326" s="415">
        <v>1</v>
      </c>
      <c r="MKJ326" s="418" t="s">
        <v>774</v>
      </c>
      <c r="MKK326" s="417" t="s">
        <v>784</v>
      </c>
      <c r="MKL326" s="414" t="s">
        <v>61</v>
      </c>
      <c r="MKM326" s="415">
        <v>1</v>
      </c>
      <c r="MKN326" s="418" t="s">
        <v>774</v>
      </c>
      <c r="MKO326" s="417" t="s">
        <v>784</v>
      </c>
      <c r="MKP326" s="414" t="s">
        <v>61</v>
      </c>
      <c r="MKQ326" s="415">
        <v>1</v>
      </c>
      <c r="MKR326" s="418" t="s">
        <v>774</v>
      </c>
      <c r="MKS326" s="417" t="s">
        <v>784</v>
      </c>
      <c r="MKT326" s="414" t="s">
        <v>61</v>
      </c>
      <c r="MKU326" s="415">
        <v>1</v>
      </c>
      <c r="MKV326" s="418" t="s">
        <v>774</v>
      </c>
      <c r="MKW326" s="417" t="s">
        <v>784</v>
      </c>
      <c r="MKX326" s="414" t="s">
        <v>61</v>
      </c>
      <c r="MKY326" s="415">
        <v>1</v>
      </c>
      <c r="MKZ326" s="418" t="s">
        <v>774</v>
      </c>
      <c r="MLA326" s="417" t="s">
        <v>784</v>
      </c>
      <c r="MLB326" s="414" t="s">
        <v>61</v>
      </c>
      <c r="MLC326" s="415">
        <v>1</v>
      </c>
      <c r="MLD326" s="418" t="s">
        <v>774</v>
      </c>
      <c r="MLE326" s="417" t="s">
        <v>784</v>
      </c>
      <c r="MLF326" s="414" t="s">
        <v>61</v>
      </c>
      <c r="MLG326" s="415">
        <v>1</v>
      </c>
      <c r="MLH326" s="418" t="s">
        <v>774</v>
      </c>
      <c r="MLI326" s="417" t="s">
        <v>784</v>
      </c>
      <c r="MLJ326" s="414" t="s">
        <v>61</v>
      </c>
      <c r="MLK326" s="415">
        <v>1</v>
      </c>
      <c r="MLL326" s="418" t="s">
        <v>774</v>
      </c>
      <c r="MLM326" s="417" t="s">
        <v>784</v>
      </c>
      <c r="MLN326" s="414" t="s">
        <v>61</v>
      </c>
      <c r="MLO326" s="415">
        <v>1</v>
      </c>
      <c r="MLP326" s="418" t="s">
        <v>774</v>
      </c>
      <c r="MLQ326" s="417" t="s">
        <v>784</v>
      </c>
      <c r="MLR326" s="414" t="s">
        <v>61</v>
      </c>
      <c r="MLS326" s="415">
        <v>1</v>
      </c>
      <c r="MLT326" s="418" t="s">
        <v>774</v>
      </c>
      <c r="MLU326" s="417" t="s">
        <v>784</v>
      </c>
      <c r="MLV326" s="414" t="s">
        <v>61</v>
      </c>
      <c r="MLW326" s="415">
        <v>1</v>
      </c>
      <c r="MLX326" s="418" t="s">
        <v>774</v>
      </c>
      <c r="MLY326" s="417" t="s">
        <v>784</v>
      </c>
      <c r="MLZ326" s="414" t="s">
        <v>61</v>
      </c>
      <c r="MMA326" s="415">
        <v>1</v>
      </c>
      <c r="MMB326" s="418" t="s">
        <v>774</v>
      </c>
      <c r="MMC326" s="417" t="s">
        <v>784</v>
      </c>
      <c r="MMD326" s="414" t="s">
        <v>61</v>
      </c>
      <c r="MME326" s="415">
        <v>1</v>
      </c>
      <c r="MMF326" s="418" t="s">
        <v>774</v>
      </c>
      <c r="MMG326" s="417" t="s">
        <v>784</v>
      </c>
      <c r="MMH326" s="414" t="s">
        <v>61</v>
      </c>
      <c r="MMI326" s="415">
        <v>1</v>
      </c>
      <c r="MMJ326" s="418" t="s">
        <v>774</v>
      </c>
      <c r="MMK326" s="417" t="s">
        <v>784</v>
      </c>
      <c r="MML326" s="414" t="s">
        <v>61</v>
      </c>
      <c r="MMM326" s="415">
        <v>1</v>
      </c>
      <c r="MMN326" s="418" t="s">
        <v>774</v>
      </c>
      <c r="MMO326" s="417" t="s">
        <v>784</v>
      </c>
      <c r="MMP326" s="414" t="s">
        <v>61</v>
      </c>
      <c r="MMQ326" s="415">
        <v>1</v>
      </c>
      <c r="MMR326" s="418" t="s">
        <v>774</v>
      </c>
      <c r="MMS326" s="417" t="s">
        <v>784</v>
      </c>
      <c r="MMT326" s="414" t="s">
        <v>61</v>
      </c>
      <c r="MMU326" s="415">
        <v>1</v>
      </c>
      <c r="MMV326" s="418" t="s">
        <v>774</v>
      </c>
      <c r="MMW326" s="417" t="s">
        <v>784</v>
      </c>
      <c r="MMX326" s="414" t="s">
        <v>61</v>
      </c>
      <c r="MMY326" s="415">
        <v>1</v>
      </c>
      <c r="MMZ326" s="418" t="s">
        <v>774</v>
      </c>
      <c r="MNA326" s="417" t="s">
        <v>784</v>
      </c>
      <c r="MNB326" s="414" t="s">
        <v>61</v>
      </c>
      <c r="MNC326" s="415">
        <v>1</v>
      </c>
      <c r="MND326" s="418" t="s">
        <v>774</v>
      </c>
      <c r="MNE326" s="417" t="s">
        <v>784</v>
      </c>
      <c r="MNF326" s="414" t="s">
        <v>61</v>
      </c>
      <c r="MNG326" s="415">
        <v>1</v>
      </c>
      <c r="MNH326" s="418" t="s">
        <v>774</v>
      </c>
      <c r="MNI326" s="417" t="s">
        <v>784</v>
      </c>
      <c r="MNJ326" s="414" t="s">
        <v>61</v>
      </c>
      <c r="MNK326" s="415">
        <v>1</v>
      </c>
      <c r="MNL326" s="418" t="s">
        <v>774</v>
      </c>
      <c r="MNM326" s="417" t="s">
        <v>784</v>
      </c>
      <c r="MNN326" s="414" t="s">
        <v>61</v>
      </c>
      <c r="MNO326" s="415">
        <v>1</v>
      </c>
      <c r="MNP326" s="418" t="s">
        <v>774</v>
      </c>
      <c r="MNQ326" s="417" t="s">
        <v>784</v>
      </c>
      <c r="MNR326" s="414" t="s">
        <v>61</v>
      </c>
      <c r="MNS326" s="415">
        <v>1</v>
      </c>
      <c r="MNT326" s="418" t="s">
        <v>774</v>
      </c>
      <c r="MNU326" s="417" t="s">
        <v>784</v>
      </c>
      <c r="MNV326" s="414" t="s">
        <v>61</v>
      </c>
      <c r="MNW326" s="415">
        <v>1</v>
      </c>
      <c r="MNX326" s="418" t="s">
        <v>774</v>
      </c>
      <c r="MNY326" s="417" t="s">
        <v>784</v>
      </c>
      <c r="MNZ326" s="414" t="s">
        <v>61</v>
      </c>
      <c r="MOA326" s="415">
        <v>1</v>
      </c>
      <c r="MOB326" s="418" t="s">
        <v>774</v>
      </c>
      <c r="MOC326" s="417" t="s">
        <v>784</v>
      </c>
      <c r="MOD326" s="414" t="s">
        <v>61</v>
      </c>
      <c r="MOE326" s="415">
        <v>1</v>
      </c>
      <c r="MOF326" s="418" t="s">
        <v>774</v>
      </c>
      <c r="MOG326" s="417" t="s">
        <v>784</v>
      </c>
      <c r="MOH326" s="414" t="s">
        <v>61</v>
      </c>
      <c r="MOI326" s="415">
        <v>1</v>
      </c>
      <c r="MOJ326" s="418" t="s">
        <v>774</v>
      </c>
      <c r="MOK326" s="417" t="s">
        <v>784</v>
      </c>
      <c r="MOL326" s="414" t="s">
        <v>61</v>
      </c>
      <c r="MOM326" s="415">
        <v>1</v>
      </c>
      <c r="MON326" s="418" t="s">
        <v>774</v>
      </c>
      <c r="MOO326" s="417" t="s">
        <v>784</v>
      </c>
      <c r="MOP326" s="414" t="s">
        <v>61</v>
      </c>
      <c r="MOQ326" s="415">
        <v>1</v>
      </c>
      <c r="MOR326" s="418" t="s">
        <v>774</v>
      </c>
      <c r="MOS326" s="417" t="s">
        <v>784</v>
      </c>
      <c r="MOT326" s="414" t="s">
        <v>61</v>
      </c>
      <c r="MOU326" s="415">
        <v>1</v>
      </c>
      <c r="MOV326" s="418" t="s">
        <v>774</v>
      </c>
      <c r="MOW326" s="417" t="s">
        <v>784</v>
      </c>
      <c r="MOX326" s="414" t="s">
        <v>61</v>
      </c>
      <c r="MOY326" s="415">
        <v>1</v>
      </c>
      <c r="MOZ326" s="418" t="s">
        <v>774</v>
      </c>
      <c r="MPA326" s="417" t="s">
        <v>784</v>
      </c>
      <c r="MPB326" s="414" t="s">
        <v>61</v>
      </c>
      <c r="MPC326" s="415">
        <v>1</v>
      </c>
      <c r="MPD326" s="418" t="s">
        <v>774</v>
      </c>
      <c r="MPE326" s="417" t="s">
        <v>784</v>
      </c>
      <c r="MPF326" s="414" t="s">
        <v>61</v>
      </c>
      <c r="MPG326" s="415">
        <v>1</v>
      </c>
      <c r="MPH326" s="418" t="s">
        <v>774</v>
      </c>
      <c r="MPI326" s="417" t="s">
        <v>784</v>
      </c>
      <c r="MPJ326" s="414" t="s">
        <v>61</v>
      </c>
      <c r="MPK326" s="415">
        <v>1</v>
      </c>
      <c r="MPL326" s="418" t="s">
        <v>774</v>
      </c>
      <c r="MPM326" s="417" t="s">
        <v>784</v>
      </c>
      <c r="MPN326" s="414" t="s">
        <v>61</v>
      </c>
      <c r="MPO326" s="415">
        <v>1</v>
      </c>
      <c r="MPP326" s="418" t="s">
        <v>774</v>
      </c>
      <c r="MPQ326" s="417" t="s">
        <v>784</v>
      </c>
      <c r="MPR326" s="414" t="s">
        <v>61</v>
      </c>
      <c r="MPS326" s="415">
        <v>1</v>
      </c>
      <c r="MPT326" s="418" t="s">
        <v>774</v>
      </c>
      <c r="MPU326" s="417" t="s">
        <v>784</v>
      </c>
      <c r="MPV326" s="414" t="s">
        <v>61</v>
      </c>
      <c r="MPW326" s="415">
        <v>1</v>
      </c>
      <c r="MPX326" s="418" t="s">
        <v>774</v>
      </c>
      <c r="MPY326" s="417" t="s">
        <v>784</v>
      </c>
      <c r="MPZ326" s="414" t="s">
        <v>61</v>
      </c>
      <c r="MQA326" s="415">
        <v>1</v>
      </c>
      <c r="MQB326" s="418" t="s">
        <v>774</v>
      </c>
      <c r="MQC326" s="417" t="s">
        <v>784</v>
      </c>
      <c r="MQD326" s="414" t="s">
        <v>61</v>
      </c>
      <c r="MQE326" s="415">
        <v>1</v>
      </c>
      <c r="MQF326" s="418" t="s">
        <v>774</v>
      </c>
      <c r="MQG326" s="417" t="s">
        <v>784</v>
      </c>
      <c r="MQH326" s="414" t="s">
        <v>61</v>
      </c>
      <c r="MQI326" s="415">
        <v>1</v>
      </c>
      <c r="MQJ326" s="418" t="s">
        <v>774</v>
      </c>
      <c r="MQK326" s="417" t="s">
        <v>784</v>
      </c>
      <c r="MQL326" s="414" t="s">
        <v>61</v>
      </c>
      <c r="MQM326" s="415">
        <v>1</v>
      </c>
      <c r="MQN326" s="418" t="s">
        <v>774</v>
      </c>
      <c r="MQO326" s="417" t="s">
        <v>784</v>
      </c>
      <c r="MQP326" s="414" t="s">
        <v>61</v>
      </c>
      <c r="MQQ326" s="415">
        <v>1</v>
      </c>
      <c r="MQR326" s="418" t="s">
        <v>774</v>
      </c>
      <c r="MQS326" s="417" t="s">
        <v>784</v>
      </c>
      <c r="MQT326" s="414" t="s">
        <v>61</v>
      </c>
      <c r="MQU326" s="415">
        <v>1</v>
      </c>
      <c r="MQV326" s="418" t="s">
        <v>774</v>
      </c>
      <c r="MQW326" s="417" t="s">
        <v>784</v>
      </c>
      <c r="MQX326" s="414" t="s">
        <v>61</v>
      </c>
      <c r="MQY326" s="415">
        <v>1</v>
      </c>
      <c r="MQZ326" s="418" t="s">
        <v>774</v>
      </c>
      <c r="MRA326" s="417" t="s">
        <v>784</v>
      </c>
      <c r="MRB326" s="414" t="s">
        <v>61</v>
      </c>
      <c r="MRC326" s="415">
        <v>1</v>
      </c>
      <c r="MRD326" s="418" t="s">
        <v>774</v>
      </c>
      <c r="MRE326" s="417" t="s">
        <v>784</v>
      </c>
      <c r="MRF326" s="414" t="s">
        <v>61</v>
      </c>
      <c r="MRG326" s="415">
        <v>1</v>
      </c>
      <c r="MRH326" s="418" t="s">
        <v>774</v>
      </c>
      <c r="MRI326" s="417" t="s">
        <v>784</v>
      </c>
      <c r="MRJ326" s="414" t="s">
        <v>61</v>
      </c>
      <c r="MRK326" s="415">
        <v>1</v>
      </c>
      <c r="MRL326" s="418" t="s">
        <v>774</v>
      </c>
      <c r="MRM326" s="417" t="s">
        <v>784</v>
      </c>
      <c r="MRN326" s="414" t="s">
        <v>61</v>
      </c>
      <c r="MRO326" s="415">
        <v>1</v>
      </c>
      <c r="MRP326" s="418" t="s">
        <v>774</v>
      </c>
      <c r="MRQ326" s="417" t="s">
        <v>784</v>
      </c>
      <c r="MRR326" s="414" t="s">
        <v>61</v>
      </c>
      <c r="MRS326" s="415">
        <v>1</v>
      </c>
      <c r="MRT326" s="418" t="s">
        <v>774</v>
      </c>
      <c r="MRU326" s="417" t="s">
        <v>784</v>
      </c>
      <c r="MRV326" s="414" t="s">
        <v>61</v>
      </c>
      <c r="MRW326" s="415">
        <v>1</v>
      </c>
      <c r="MRX326" s="418" t="s">
        <v>774</v>
      </c>
      <c r="MRY326" s="417" t="s">
        <v>784</v>
      </c>
      <c r="MRZ326" s="414" t="s">
        <v>61</v>
      </c>
      <c r="MSA326" s="415">
        <v>1</v>
      </c>
      <c r="MSB326" s="418" t="s">
        <v>774</v>
      </c>
      <c r="MSC326" s="417" t="s">
        <v>784</v>
      </c>
      <c r="MSD326" s="414" t="s">
        <v>61</v>
      </c>
      <c r="MSE326" s="415">
        <v>1</v>
      </c>
      <c r="MSF326" s="418" t="s">
        <v>774</v>
      </c>
      <c r="MSG326" s="417" t="s">
        <v>784</v>
      </c>
      <c r="MSH326" s="414" t="s">
        <v>61</v>
      </c>
      <c r="MSI326" s="415">
        <v>1</v>
      </c>
      <c r="MSJ326" s="418" t="s">
        <v>774</v>
      </c>
      <c r="MSK326" s="417" t="s">
        <v>784</v>
      </c>
      <c r="MSL326" s="414" t="s">
        <v>61</v>
      </c>
      <c r="MSM326" s="415">
        <v>1</v>
      </c>
      <c r="MSN326" s="418" t="s">
        <v>774</v>
      </c>
      <c r="MSO326" s="417" t="s">
        <v>784</v>
      </c>
      <c r="MSP326" s="414" t="s">
        <v>61</v>
      </c>
      <c r="MSQ326" s="415">
        <v>1</v>
      </c>
      <c r="MSR326" s="418" t="s">
        <v>774</v>
      </c>
      <c r="MSS326" s="417" t="s">
        <v>784</v>
      </c>
      <c r="MST326" s="414" t="s">
        <v>61</v>
      </c>
      <c r="MSU326" s="415">
        <v>1</v>
      </c>
      <c r="MSV326" s="418" t="s">
        <v>774</v>
      </c>
      <c r="MSW326" s="417" t="s">
        <v>784</v>
      </c>
      <c r="MSX326" s="414" t="s">
        <v>61</v>
      </c>
      <c r="MSY326" s="415">
        <v>1</v>
      </c>
      <c r="MSZ326" s="418" t="s">
        <v>774</v>
      </c>
      <c r="MTA326" s="417" t="s">
        <v>784</v>
      </c>
      <c r="MTB326" s="414" t="s">
        <v>61</v>
      </c>
      <c r="MTC326" s="415">
        <v>1</v>
      </c>
      <c r="MTD326" s="418" t="s">
        <v>774</v>
      </c>
      <c r="MTE326" s="417" t="s">
        <v>784</v>
      </c>
      <c r="MTF326" s="414" t="s">
        <v>61</v>
      </c>
      <c r="MTG326" s="415">
        <v>1</v>
      </c>
      <c r="MTH326" s="418" t="s">
        <v>774</v>
      </c>
      <c r="MTI326" s="417" t="s">
        <v>784</v>
      </c>
      <c r="MTJ326" s="414" t="s">
        <v>61</v>
      </c>
      <c r="MTK326" s="415">
        <v>1</v>
      </c>
      <c r="MTL326" s="418" t="s">
        <v>774</v>
      </c>
      <c r="MTM326" s="417" t="s">
        <v>784</v>
      </c>
      <c r="MTN326" s="414" t="s">
        <v>61</v>
      </c>
      <c r="MTO326" s="415">
        <v>1</v>
      </c>
      <c r="MTP326" s="418" t="s">
        <v>774</v>
      </c>
      <c r="MTQ326" s="417" t="s">
        <v>784</v>
      </c>
      <c r="MTR326" s="414" t="s">
        <v>61</v>
      </c>
      <c r="MTS326" s="415">
        <v>1</v>
      </c>
      <c r="MTT326" s="418" t="s">
        <v>774</v>
      </c>
      <c r="MTU326" s="417" t="s">
        <v>784</v>
      </c>
      <c r="MTV326" s="414" t="s">
        <v>61</v>
      </c>
      <c r="MTW326" s="415">
        <v>1</v>
      </c>
      <c r="MTX326" s="418" t="s">
        <v>774</v>
      </c>
      <c r="MTY326" s="417" t="s">
        <v>784</v>
      </c>
      <c r="MTZ326" s="414" t="s">
        <v>61</v>
      </c>
      <c r="MUA326" s="415">
        <v>1</v>
      </c>
      <c r="MUB326" s="418" t="s">
        <v>774</v>
      </c>
      <c r="MUC326" s="417" t="s">
        <v>784</v>
      </c>
      <c r="MUD326" s="414" t="s">
        <v>61</v>
      </c>
      <c r="MUE326" s="415">
        <v>1</v>
      </c>
      <c r="MUF326" s="418" t="s">
        <v>774</v>
      </c>
      <c r="MUG326" s="417" t="s">
        <v>784</v>
      </c>
      <c r="MUH326" s="414" t="s">
        <v>61</v>
      </c>
      <c r="MUI326" s="415">
        <v>1</v>
      </c>
      <c r="MUJ326" s="418" t="s">
        <v>774</v>
      </c>
      <c r="MUK326" s="417" t="s">
        <v>784</v>
      </c>
      <c r="MUL326" s="414" t="s">
        <v>61</v>
      </c>
      <c r="MUM326" s="415">
        <v>1</v>
      </c>
      <c r="MUN326" s="418" t="s">
        <v>774</v>
      </c>
      <c r="MUO326" s="417" t="s">
        <v>784</v>
      </c>
      <c r="MUP326" s="414" t="s">
        <v>61</v>
      </c>
      <c r="MUQ326" s="415">
        <v>1</v>
      </c>
      <c r="MUR326" s="418" t="s">
        <v>774</v>
      </c>
      <c r="MUS326" s="417" t="s">
        <v>784</v>
      </c>
      <c r="MUT326" s="414" t="s">
        <v>61</v>
      </c>
      <c r="MUU326" s="415">
        <v>1</v>
      </c>
      <c r="MUV326" s="418" t="s">
        <v>774</v>
      </c>
      <c r="MUW326" s="417" t="s">
        <v>784</v>
      </c>
      <c r="MUX326" s="414" t="s">
        <v>61</v>
      </c>
      <c r="MUY326" s="415">
        <v>1</v>
      </c>
      <c r="MUZ326" s="418" t="s">
        <v>774</v>
      </c>
      <c r="MVA326" s="417" t="s">
        <v>784</v>
      </c>
      <c r="MVB326" s="414" t="s">
        <v>61</v>
      </c>
      <c r="MVC326" s="415">
        <v>1</v>
      </c>
      <c r="MVD326" s="418" t="s">
        <v>774</v>
      </c>
      <c r="MVE326" s="417" t="s">
        <v>784</v>
      </c>
      <c r="MVF326" s="414" t="s">
        <v>61</v>
      </c>
      <c r="MVG326" s="415">
        <v>1</v>
      </c>
      <c r="MVH326" s="418" t="s">
        <v>774</v>
      </c>
      <c r="MVI326" s="417" t="s">
        <v>784</v>
      </c>
      <c r="MVJ326" s="414" t="s">
        <v>61</v>
      </c>
      <c r="MVK326" s="415">
        <v>1</v>
      </c>
      <c r="MVL326" s="418" t="s">
        <v>774</v>
      </c>
      <c r="MVM326" s="417" t="s">
        <v>784</v>
      </c>
      <c r="MVN326" s="414" t="s">
        <v>61</v>
      </c>
      <c r="MVO326" s="415">
        <v>1</v>
      </c>
      <c r="MVP326" s="418" t="s">
        <v>774</v>
      </c>
      <c r="MVQ326" s="417" t="s">
        <v>784</v>
      </c>
      <c r="MVR326" s="414" t="s">
        <v>61</v>
      </c>
      <c r="MVS326" s="415">
        <v>1</v>
      </c>
      <c r="MVT326" s="418" t="s">
        <v>774</v>
      </c>
      <c r="MVU326" s="417" t="s">
        <v>784</v>
      </c>
      <c r="MVV326" s="414" t="s">
        <v>61</v>
      </c>
      <c r="MVW326" s="415">
        <v>1</v>
      </c>
      <c r="MVX326" s="418" t="s">
        <v>774</v>
      </c>
      <c r="MVY326" s="417" t="s">
        <v>784</v>
      </c>
      <c r="MVZ326" s="414" t="s">
        <v>61</v>
      </c>
      <c r="MWA326" s="415">
        <v>1</v>
      </c>
      <c r="MWB326" s="418" t="s">
        <v>774</v>
      </c>
      <c r="MWC326" s="417" t="s">
        <v>784</v>
      </c>
      <c r="MWD326" s="414" t="s">
        <v>61</v>
      </c>
      <c r="MWE326" s="415">
        <v>1</v>
      </c>
      <c r="MWF326" s="418" t="s">
        <v>774</v>
      </c>
      <c r="MWG326" s="417" t="s">
        <v>784</v>
      </c>
      <c r="MWH326" s="414" t="s">
        <v>61</v>
      </c>
      <c r="MWI326" s="415">
        <v>1</v>
      </c>
      <c r="MWJ326" s="418" t="s">
        <v>774</v>
      </c>
      <c r="MWK326" s="417" t="s">
        <v>784</v>
      </c>
      <c r="MWL326" s="414" t="s">
        <v>61</v>
      </c>
      <c r="MWM326" s="415">
        <v>1</v>
      </c>
      <c r="MWN326" s="418" t="s">
        <v>774</v>
      </c>
      <c r="MWO326" s="417" t="s">
        <v>784</v>
      </c>
      <c r="MWP326" s="414" t="s">
        <v>61</v>
      </c>
      <c r="MWQ326" s="415">
        <v>1</v>
      </c>
      <c r="MWR326" s="418" t="s">
        <v>774</v>
      </c>
      <c r="MWS326" s="417" t="s">
        <v>784</v>
      </c>
      <c r="MWT326" s="414" t="s">
        <v>61</v>
      </c>
      <c r="MWU326" s="415">
        <v>1</v>
      </c>
      <c r="MWV326" s="418" t="s">
        <v>774</v>
      </c>
      <c r="MWW326" s="417" t="s">
        <v>784</v>
      </c>
      <c r="MWX326" s="414" t="s">
        <v>61</v>
      </c>
      <c r="MWY326" s="415">
        <v>1</v>
      </c>
      <c r="MWZ326" s="418" t="s">
        <v>774</v>
      </c>
      <c r="MXA326" s="417" t="s">
        <v>784</v>
      </c>
      <c r="MXB326" s="414" t="s">
        <v>61</v>
      </c>
      <c r="MXC326" s="415">
        <v>1</v>
      </c>
      <c r="MXD326" s="418" t="s">
        <v>774</v>
      </c>
      <c r="MXE326" s="417" t="s">
        <v>784</v>
      </c>
      <c r="MXF326" s="414" t="s">
        <v>61</v>
      </c>
      <c r="MXG326" s="415">
        <v>1</v>
      </c>
      <c r="MXH326" s="418" t="s">
        <v>774</v>
      </c>
      <c r="MXI326" s="417" t="s">
        <v>784</v>
      </c>
      <c r="MXJ326" s="414" t="s">
        <v>61</v>
      </c>
      <c r="MXK326" s="415">
        <v>1</v>
      </c>
      <c r="MXL326" s="418" t="s">
        <v>774</v>
      </c>
      <c r="MXM326" s="417" t="s">
        <v>784</v>
      </c>
      <c r="MXN326" s="414" t="s">
        <v>61</v>
      </c>
      <c r="MXO326" s="415">
        <v>1</v>
      </c>
      <c r="MXP326" s="418" t="s">
        <v>774</v>
      </c>
      <c r="MXQ326" s="417" t="s">
        <v>784</v>
      </c>
      <c r="MXR326" s="414" t="s">
        <v>61</v>
      </c>
      <c r="MXS326" s="415">
        <v>1</v>
      </c>
      <c r="MXT326" s="418" t="s">
        <v>774</v>
      </c>
      <c r="MXU326" s="417" t="s">
        <v>784</v>
      </c>
      <c r="MXV326" s="414" t="s">
        <v>61</v>
      </c>
      <c r="MXW326" s="415">
        <v>1</v>
      </c>
      <c r="MXX326" s="418" t="s">
        <v>774</v>
      </c>
      <c r="MXY326" s="417" t="s">
        <v>784</v>
      </c>
      <c r="MXZ326" s="414" t="s">
        <v>61</v>
      </c>
      <c r="MYA326" s="415">
        <v>1</v>
      </c>
      <c r="MYB326" s="418" t="s">
        <v>774</v>
      </c>
      <c r="MYC326" s="417" t="s">
        <v>784</v>
      </c>
      <c r="MYD326" s="414" t="s">
        <v>61</v>
      </c>
      <c r="MYE326" s="415">
        <v>1</v>
      </c>
      <c r="MYF326" s="418" t="s">
        <v>774</v>
      </c>
      <c r="MYG326" s="417" t="s">
        <v>784</v>
      </c>
      <c r="MYH326" s="414" t="s">
        <v>61</v>
      </c>
      <c r="MYI326" s="415">
        <v>1</v>
      </c>
      <c r="MYJ326" s="418" t="s">
        <v>774</v>
      </c>
      <c r="MYK326" s="417" t="s">
        <v>784</v>
      </c>
      <c r="MYL326" s="414" t="s">
        <v>61</v>
      </c>
      <c r="MYM326" s="415">
        <v>1</v>
      </c>
      <c r="MYN326" s="418" t="s">
        <v>774</v>
      </c>
      <c r="MYO326" s="417" t="s">
        <v>784</v>
      </c>
      <c r="MYP326" s="414" t="s">
        <v>61</v>
      </c>
      <c r="MYQ326" s="415">
        <v>1</v>
      </c>
      <c r="MYR326" s="418" t="s">
        <v>774</v>
      </c>
      <c r="MYS326" s="417" t="s">
        <v>784</v>
      </c>
      <c r="MYT326" s="414" t="s">
        <v>61</v>
      </c>
      <c r="MYU326" s="415">
        <v>1</v>
      </c>
      <c r="MYV326" s="418" t="s">
        <v>774</v>
      </c>
      <c r="MYW326" s="417" t="s">
        <v>784</v>
      </c>
      <c r="MYX326" s="414" t="s">
        <v>61</v>
      </c>
      <c r="MYY326" s="415">
        <v>1</v>
      </c>
      <c r="MYZ326" s="418" t="s">
        <v>774</v>
      </c>
      <c r="MZA326" s="417" t="s">
        <v>784</v>
      </c>
      <c r="MZB326" s="414" t="s">
        <v>61</v>
      </c>
      <c r="MZC326" s="415">
        <v>1</v>
      </c>
      <c r="MZD326" s="418" t="s">
        <v>774</v>
      </c>
      <c r="MZE326" s="417" t="s">
        <v>784</v>
      </c>
      <c r="MZF326" s="414" t="s">
        <v>61</v>
      </c>
      <c r="MZG326" s="415">
        <v>1</v>
      </c>
      <c r="MZH326" s="418" t="s">
        <v>774</v>
      </c>
      <c r="MZI326" s="417" t="s">
        <v>784</v>
      </c>
      <c r="MZJ326" s="414" t="s">
        <v>61</v>
      </c>
      <c r="MZK326" s="415">
        <v>1</v>
      </c>
      <c r="MZL326" s="418" t="s">
        <v>774</v>
      </c>
      <c r="MZM326" s="417" t="s">
        <v>784</v>
      </c>
      <c r="MZN326" s="414" t="s">
        <v>61</v>
      </c>
      <c r="MZO326" s="415">
        <v>1</v>
      </c>
      <c r="MZP326" s="418" t="s">
        <v>774</v>
      </c>
      <c r="MZQ326" s="417" t="s">
        <v>784</v>
      </c>
      <c r="MZR326" s="414" t="s">
        <v>61</v>
      </c>
      <c r="MZS326" s="415">
        <v>1</v>
      </c>
      <c r="MZT326" s="418" t="s">
        <v>774</v>
      </c>
      <c r="MZU326" s="417" t="s">
        <v>784</v>
      </c>
      <c r="MZV326" s="414" t="s">
        <v>61</v>
      </c>
      <c r="MZW326" s="415">
        <v>1</v>
      </c>
      <c r="MZX326" s="418" t="s">
        <v>774</v>
      </c>
      <c r="MZY326" s="417" t="s">
        <v>784</v>
      </c>
      <c r="MZZ326" s="414" t="s">
        <v>61</v>
      </c>
      <c r="NAA326" s="415">
        <v>1</v>
      </c>
      <c r="NAB326" s="418" t="s">
        <v>774</v>
      </c>
      <c r="NAC326" s="417" t="s">
        <v>784</v>
      </c>
      <c r="NAD326" s="414" t="s">
        <v>61</v>
      </c>
      <c r="NAE326" s="415">
        <v>1</v>
      </c>
      <c r="NAF326" s="418" t="s">
        <v>774</v>
      </c>
      <c r="NAG326" s="417" t="s">
        <v>784</v>
      </c>
      <c r="NAH326" s="414" t="s">
        <v>61</v>
      </c>
      <c r="NAI326" s="415">
        <v>1</v>
      </c>
      <c r="NAJ326" s="418" t="s">
        <v>774</v>
      </c>
      <c r="NAK326" s="417" t="s">
        <v>784</v>
      </c>
      <c r="NAL326" s="414" t="s">
        <v>61</v>
      </c>
      <c r="NAM326" s="415">
        <v>1</v>
      </c>
      <c r="NAN326" s="418" t="s">
        <v>774</v>
      </c>
      <c r="NAO326" s="417" t="s">
        <v>784</v>
      </c>
      <c r="NAP326" s="414" t="s">
        <v>61</v>
      </c>
      <c r="NAQ326" s="415">
        <v>1</v>
      </c>
      <c r="NAR326" s="418" t="s">
        <v>774</v>
      </c>
      <c r="NAS326" s="417" t="s">
        <v>784</v>
      </c>
      <c r="NAT326" s="414" t="s">
        <v>61</v>
      </c>
      <c r="NAU326" s="415">
        <v>1</v>
      </c>
      <c r="NAV326" s="418" t="s">
        <v>774</v>
      </c>
      <c r="NAW326" s="417" t="s">
        <v>784</v>
      </c>
      <c r="NAX326" s="414" t="s">
        <v>61</v>
      </c>
      <c r="NAY326" s="415">
        <v>1</v>
      </c>
      <c r="NAZ326" s="418" t="s">
        <v>774</v>
      </c>
      <c r="NBA326" s="417" t="s">
        <v>784</v>
      </c>
      <c r="NBB326" s="414" t="s">
        <v>61</v>
      </c>
      <c r="NBC326" s="415">
        <v>1</v>
      </c>
      <c r="NBD326" s="418" t="s">
        <v>774</v>
      </c>
      <c r="NBE326" s="417" t="s">
        <v>784</v>
      </c>
      <c r="NBF326" s="414" t="s">
        <v>61</v>
      </c>
      <c r="NBG326" s="415">
        <v>1</v>
      </c>
      <c r="NBH326" s="418" t="s">
        <v>774</v>
      </c>
      <c r="NBI326" s="417" t="s">
        <v>784</v>
      </c>
      <c r="NBJ326" s="414" t="s">
        <v>61</v>
      </c>
      <c r="NBK326" s="415">
        <v>1</v>
      </c>
      <c r="NBL326" s="418" t="s">
        <v>774</v>
      </c>
      <c r="NBM326" s="417" t="s">
        <v>784</v>
      </c>
      <c r="NBN326" s="414" t="s">
        <v>61</v>
      </c>
      <c r="NBO326" s="415">
        <v>1</v>
      </c>
      <c r="NBP326" s="418" t="s">
        <v>774</v>
      </c>
      <c r="NBQ326" s="417" t="s">
        <v>784</v>
      </c>
      <c r="NBR326" s="414" t="s">
        <v>61</v>
      </c>
      <c r="NBS326" s="415">
        <v>1</v>
      </c>
      <c r="NBT326" s="418" t="s">
        <v>774</v>
      </c>
      <c r="NBU326" s="417" t="s">
        <v>784</v>
      </c>
      <c r="NBV326" s="414" t="s">
        <v>61</v>
      </c>
      <c r="NBW326" s="415">
        <v>1</v>
      </c>
      <c r="NBX326" s="418" t="s">
        <v>774</v>
      </c>
      <c r="NBY326" s="417" t="s">
        <v>784</v>
      </c>
      <c r="NBZ326" s="414" t="s">
        <v>61</v>
      </c>
      <c r="NCA326" s="415">
        <v>1</v>
      </c>
      <c r="NCB326" s="418" t="s">
        <v>774</v>
      </c>
      <c r="NCC326" s="417" t="s">
        <v>784</v>
      </c>
      <c r="NCD326" s="414" t="s">
        <v>61</v>
      </c>
      <c r="NCE326" s="415">
        <v>1</v>
      </c>
      <c r="NCF326" s="418" t="s">
        <v>774</v>
      </c>
      <c r="NCG326" s="417" t="s">
        <v>784</v>
      </c>
      <c r="NCH326" s="414" t="s">
        <v>61</v>
      </c>
      <c r="NCI326" s="415">
        <v>1</v>
      </c>
      <c r="NCJ326" s="418" t="s">
        <v>774</v>
      </c>
      <c r="NCK326" s="417" t="s">
        <v>784</v>
      </c>
      <c r="NCL326" s="414" t="s">
        <v>61</v>
      </c>
      <c r="NCM326" s="415">
        <v>1</v>
      </c>
      <c r="NCN326" s="418" t="s">
        <v>774</v>
      </c>
      <c r="NCO326" s="417" t="s">
        <v>784</v>
      </c>
      <c r="NCP326" s="414" t="s">
        <v>61</v>
      </c>
      <c r="NCQ326" s="415">
        <v>1</v>
      </c>
      <c r="NCR326" s="418" t="s">
        <v>774</v>
      </c>
      <c r="NCS326" s="417" t="s">
        <v>784</v>
      </c>
      <c r="NCT326" s="414" t="s">
        <v>61</v>
      </c>
      <c r="NCU326" s="415">
        <v>1</v>
      </c>
      <c r="NCV326" s="418" t="s">
        <v>774</v>
      </c>
      <c r="NCW326" s="417" t="s">
        <v>784</v>
      </c>
      <c r="NCX326" s="414" t="s">
        <v>61</v>
      </c>
      <c r="NCY326" s="415">
        <v>1</v>
      </c>
      <c r="NCZ326" s="418" t="s">
        <v>774</v>
      </c>
      <c r="NDA326" s="417" t="s">
        <v>784</v>
      </c>
      <c r="NDB326" s="414" t="s">
        <v>61</v>
      </c>
      <c r="NDC326" s="415">
        <v>1</v>
      </c>
      <c r="NDD326" s="418" t="s">
        <v>774</v>
      </c>
      <c r="NDE326" s="417" t="s">
        <v>784</v>
      </c>
      <c r="NDF326" s="414" t="s">
        <v>61</v>
      </c>
      <c r="NDG326" s="415">
        <v>1</v>
      </c>
      <c r="NDH326" s="418" t="s">
        <v>774</v>
      </c>
      <c r="NDI326" s="417" t="s">
        <v>784</v>
      </c>
      <c r="NDJ326" s="414" t="s">
        <v>61</v>
      </c>
      <c r="NDK326" s="415">
        <v>1</v>
      </c>
      <c r="NDL326" s="418" t="s">
        <v>774</v>
      </c>
      <c r="NDM326" s="417" t="s">
        <v>784</v>
      </c>
      <c r="NDN326" s="414" t="s">
        <v>61</v>
      </c>
      <c r="NDO326" s="415">
        <v>1</v>
      </c>
      <c r="NDP326" s="418" t="s">
        <v>774</v>
      </c>
      <c r="NDQ326" s="417" t="s">
        <v>784</v>
      </c>
      <c r="NDR326" s="414" t="s">
        <v>61</v>
      </c>
      <c r="NDS326" s="415">
        <v>1</v>
      </c>
      <c r="NDT326" s="418" t="s">
        <v>774</v>
      </c>
      <c r="NDU326" s="417" t="s">
        <v>784</v>
      </c>
      <c r="NDV326" s="414" t="s">
        <v>61</v>
      </c>
      <c r="NDW326" s="415">
        <v>1</v>
      </c>
      <c r="NDX326" s="418" t="s">
        <v>774</v>
      </c>
      <c r="NDY326" s="417" t="s">
        <v>784</v>
      </c>
      <c r="NDZ326" s="414" t="s">
        <v>61</v>
      </c>
      <c r="NEA326" s="415">
        <v>1</v>
      </c>
      <c r="NEB326" s="418" t="s">
        <v>774</v>
      </c>
      <c r="NEC326" s="417" t="s">
        <v>784</v>
      </c>
      <c r="NED326" s="414" t="s">
        <v>61</v>
      </c>
      <c r="NEE326" s="415">
        <v>1</v>
      </c>
      <c r="NEF326" s="418" t="s">
        <v>774</v>
      </c>
      <c r="NEG326" s="417" t="s">
        <v>784</v>
      </c>
      <c r="NEH326" s="414" t="s">
        <v>61</v>
      </c>
      <c r="NEI326" s="415">
        <v>1</v>
      </c>
      <c r="NEJ326" s="418" t="s">
        <v>774</v>
      </c>
      <c r="NEK326" s="417" t="s">
        <v>784</v>
      </c>
      <c r="NEL326" s="414" t="s">
        <v>61</v>
      </c>
      <c r="NEM326" s="415">
        <v>1</v>
      </c>
      <c r="NEN326" s="418" t="s">
        <v>774</v>
      </c>
      <c r="NEO326" s="417" t="s">
        <v>784</v>
      </c>
      <c r="NEP326" s="414" t="s">
        <v>61</v>
      </c>
      <c r="NEQ326" s="415">
        <v>1</v>
      </c>
      <c r="NER326" s="418" t="s">
        <v>774</v>
      </c>
      <c r="NES326" s="417" t="s">
        <v>784</v>
      </c>
      <c r="NET326" s="414" t="s">
        <v>61</v>
      </c>
      <c r="NEU326" s="415">
        <v>1</v>
      </c>
      <c r="NEV326" s="418" t="s">
        <v>774</v>
      </c>
      <c r="NEW326" s="417" t="s">
        <v>784</v>
      </c>
      <c r="NEX326" s="414" t="s">
        <v>61</v>
      </c>
      <c r="NEY326" s="415">
        <v>1</v>
      </c>
      <c r="NEZ326" s="418" t="s">
        <v>774</v>
      </c>
      <c r="NFA326" s="417" t="s">
        <v>784</v>
      </c>
      <c r="NFB326" s="414" t="s">
        <v>61</v>
      </c>
      <c r="NFC326" s="415">
        <v>1</v>
      </c>
      <c r="NFD326" s="418" t="s">
        <v>774</v>
      </c>
      <c r="NFE326" s="417" t="s">
        <v>784</v>
      </c>
      <c r="NFF326" s="414" t="s">
        <v>61</v>
      </c>
      <c r="NFG326" s="415">
        <v>1</v>
      </c>
      <c r="NFH326" s="418" t="s">
        <v>774</v>
      </c>
      <c r="NFI326" s="417" t="s">
        <v>784</v>
      </c>
      <c r="NFJ326" s="414" t="s">
        <v>61</v>
      </c>
      <c r="NFK326" s="415">
        <v>1</v>
      </c>
      <c r="NFL326" s="418" t="s">
        <v>774</v>
      </c>
      <c r="NFM326" s="417" t="s">
        <v>784</v>
      </c>
      <c r="NFN326" s="414" t="s">
        <v>61</v>
      </c>
      <c r="NFO326" s="415">
        <v>1</v>
      </c>
      <c r="NFP326" s="418" t="s">
        <v>774</v>
      </c>
      <c r="NFQ326" s="417" t="s">
        <v>784</v>
      </c>
      <c r="NFR326" s="414" t="s">
        <v>61</v>
      </c>
      <c r="NFS326" s="415">
        <v>1</v>
      </c>
      <c r="NFT326" s="418" t="s">
        <v>774</v>
      </c>
      <c r="NFU326" s="417" t="s">
        <v>784</v>
      </c>
      <c r="NFV326" s="414" t="s">
        <v>61</v>
      </c>
      <c r="NFW326" s="415">
        <v>1</v>
      </c>
      <c r="NFX326" s="418" t="s">
        <v>774</v>
      </c>
      <c r="NFY326" s="417" t="s">
        <v>784</v>
      </c>
      <c r="NFZ326" s="414" t="s">
        <v>61</v>
      </c>
      <c r="NGA326" s="415">
        <v>1</v>
      </c>
      <c r="NGB326" s="418" t="s">
        <v>774</v>
      </c>
      <c r="NGC326" s="417" t="s">
        <v>784</v>
      </c>
      <c r="NGD326" s="414" t="s">
        <v>61</v>
      </c>
      <c r="NGE326" s="415">
        <v>1</v>
      </c>
      <c r="NGF326" s="418" t="s">
        <v>774</v>
      </c>
      <c r="NGG326" s="417" t="s">
        <v>784</v>
      </c>
      <c r="NGH326" s="414" t="s">
        <v>61</v>
      </c>
      <c r="NGI326" s="415">
        <v>1</v>
      </c>
      <c r="NGJ326" s="418" t="s">
        <v>774</v>
      </c>
      <c r="NGK326" s="417" t="s">
        <v>784</v>
      </c>
      <c r="NGL326" s="414" t="s">
        <v>61</v>
      </c>
      <c r="NGM326" s="415">
        <v>1</v>
      </c>
      <c r="NGN326" s="418" t="s">
        <v>774</v>
      </c>
      <c r="NGO326" s="417" t="s">
        <v>784</v>
      </c>
      <c r="NGP326" s="414" t="s">
        <v>61</v>
      </c>
      <c r="NGQ326" s="415">
        <v>1</v>
      </c>
      <c r="NGR326" s="418" t="s">
        <v>774</v>
      </c>
      <c r="NGS326" s="417" t="s">
        <v>784</v>
      </c>
      <c r="NGT326" s="414" t="s">
        <v>61</v>
      </c>
      <c r="NGU326" s="415">
        <v>1</v>
      </c>
      <c r="NGV326" s="418" t="s">
        <v>774</v>
      </c>
      <c r="NGW326" s="417" t="s">
        <v>784</v>
      </c>
      <c r="NGX326" s="414" t="s">
        <v>61</v>
      </c>
      <c r="NGY326" s="415">
        <v>1</v>
      </c>
      <c r="NGZ326" s="418" t="s">
        <v>774</v>
      </c>
      <c r="NHA326" s="417" t="s">
        <v>784</v>
      </c>
      <c r="NHB326" s="414" t="s">
        <v>61</v>
      </c>
      <c r="NHC326" s="415">
        <v>1</v>
      </c>
      <c r="NHD326" s="418" t="s">
        <v>774</v>
      </c>
      <c r="NHE326" s="417" t="s">
        <v>784</v>
      </c>
      <c r="NHF326" s="414" t="s">
        <v>61</v>
      </c>
      <c r="NHG326" s="415">
        <v>1</v>
      </c>
      <c r="NHH326" s="418" t="s">
        <v>774</v>
      </c>
      <c r="NHI326" s="417" t="s">
        <v>784</v>
      </c>
      <c r="NHJ326" s="414" t="s">
        <v>61</v>
      </c>
      <c r="NHK326" s="415">
        <v>1</v>
      </c>
      <c r="NHL326" s="418" t="s">
        <v>774</v>
      </c>
      <c r="NHM326" s="417" t="s">
        <v>784</v>
      </c>
      <c r="NHN326" s="414" t="s">
        <v>61</v>
      </c>
      <c r="NHO326" s="415">
        <v>1</v>
      </c>
      <c r="NHP326" s="418" t="s">
        <v>774</v>
      </c>
      <c r="NHQ326" s="417" t="s">
        <v>784</v>
      </c>
      <c r="NHR326" s="414" t="s">
        <v>61</v>
      </c>
      <c r="NHS326" s="415">
        <v>1</v>
      </c>
      <c r="NHT326" s="418" t="s">
        <v>774</v>
      </c>
      <c r="NHU326" s="417" t="s">
        <v>784</v>
      </c>
      <c r="NHV326" s="414" t="s">
        <v>61</v>
      </c>
      <c r="NHW326" s="415">
        <v>1</v>
      </c>
      <c r="NHX326" s="418" t="s">
        <v>774</v>
      </c>
      <c r="NHY326" s="417" t="s">
        <v>784</v>
      </c>
      <c r="NHZ326" s="414" t="s">
        <v>61</v>
      </c>
      <c r="NIA326" s="415">
        <v>1</v>
      </c>
      <c r="NIB326" s="418" t="s">
        <v>774</v>
      </c>
      <c r="NIC326" s="417" t="s">
        <v>784</v>
      </c>
      <c r="NID326" s="414" t="s">
        <v>61</v>
      </c>
      <c r="NIE326" s="415">
        <v>1</v>
      </c>
      <c r="NIF326" s="418" t="s">
        <v>774</v>
      </c>
      <c r="NIG326" s="417" t="s">
        <v>784</v>
      </c>
      <c r="NIH326" s="414" t="s">
        <v>61</v>
      </c>
      <c r="NII326" s="415">
        <v>1</v>
      </c>
      <c r="NIJ326" s="418" t="s">
        <v>774</v>
      </c>
      <c r="NIK326" s="417" t="s">
        <v>784</v>
      </c>
      <c r="NIL326" s="414" t="s">
        <v>61</v>
      </c>
      <c r="NIM326" s="415">
        <v>1</v>
      </c>
      <c r="NIN326" s="418" t="s">
        <v>774</v>
      </c>
      <c r="NIO326" s="417" t="s">
        <v>784</v>
      </c>
      <c r="NIP326" s="414" t="s">
        <v>61</v>
      </c>
      <c r="NIQ326" s="415">
        <v>1</v>
      </c>
      <c r="NIR326" s="418" t="s">
        <v>774</v>
      </c>
      <c r="NIS326" s="417" t="s">
        <v>784</v>
      </c>
      <c r="NIT326" s="414" t="s">
        <v>61</v>
      </c>
      <c r="NIU326" s="415">
        <v>1</v>
      </c>
      <c r="NIV326" s="418" t="s">
        <v>774</v>
      </c>
      <c r="NIW326" s="417" t="s">
        <v>784</v>
      </c>
      <c r="NIX326" s="414" t="s">
        <v>61</v>
      </c>
      <c r="NIY326" s="415">
        <v>1</v>
      </c>
      <c r="NIZ326" s="418" t="s">
        <v>774</v>
      </c>
      <c r="NJA326" s="417" t="s">
        <v>784</v>
      </c>
      <c r="NJB326" s="414" t="s">
        <v>61</v>
      </c>
      <c r="NJC326" s="415">
        <v>1</v>
      </c>
      <c r="NJD326" s="418" t="s">
        <v>774</v>
      </c>
      <c r="NJE326" s="417" t="s">
        <v>784</v>
      </c>
      <c r="NJF326" s="414" t="s">
        <v>61</v>
      </c>
      <c r="NJG326" s="415">
        <v>1</v>
      </c>
      <c r="NJH326" s="418" t="s">
        <v>774</v>
      </c>
      <c r="NJI326" s="417" t="s">
        <v>784</v>
      </c>
      <c r="NJJ326" s="414" t="s">
        <v>61</v>
      </c>
      <c r="NJK326" s="415">
        <v>1</v>
      </c>
      <c r="NJL326" s="418" t="s">
        <v>774</v>
      </c>
      <c r="NJM326" s="417" t="s">
        <v>784</v>
      </c>
      <c r="NJN326" s="414" t="s">
        <v>61</v>
      </c>
      <c r="NJO326" s="415">
        <v>1</v>
      </c>
      <c r="NJP326" s="418" t="s">
        <v>774</v>
      </c>
      <c r="NJQ326" s="417" t="s">
        <v>784</v>
      </c>
      <c r="NJR326" s="414" t="s">
        <v>61</v>
      </c>
      <c r="NJS326" s="415">
        <v>1</v>
      </c>
      <c r="NJT326" s="418" t="s">
        <v>774</v>
      </c>
      <c r="NJU326" s="417" t="s">
        <v>784</v>
      </c>
      <c r="NJV326" s="414" t="s">
        <v>61</v>
      </c>
      <c r="NJW326" s="415">
        <v>1</v>
      </c>
      <c r="NJX326" s="418" t="s">
        <v>774</v>
      </c>
      <c r="NJY326" s="417" t="s">
        <v>784</v>
      </c>
      <c r="NJZ326" s="414" t="s">
        <v>61</v>
      </c>
      <c r="NKA326" s="415">
        <v>1</v>
      </c>
      <c r="NKB326" s="418" t="s">
        <v>774</v>
      </c>
      <c r="NKC326" s="417" t="s">
        <v>784</v>
      </c>
      <c r="NKD326" s="414" t="s">
        <v>61</v>
      </c>
      <c r="NKE326" s="415">
        <v>1</v>
      </c>
      <c r="NKF326" s="418" t="s">
        <v>774</v>
      </c>
      <c r="NKG326" s="417" t="s">
        <v>784</v>
      </c>
      <c r="NKH326" s="414" t="s">
        <v>61</v>
      </c>
      <c r="NKI326" s="415">
        <v>1</v>
      </c>
      <c r="NKJ326" s="418" t="s">
        <v>774</v>
      </c>
      <c r="NKK326" s="417" t="s">
        <v>784</v>
      </c>
      <c r="NKL326" s="414" t="s">
        <v>61</v>
      </c>
      <c r="NKM326" s="415">
        <v>1</v>
      </c>
      <c r="NKN326" s="418" t="s">
        <v>774</v>
      </c>
      <c r="NKO326" s="417" t="s">
        <v>784</v>
      </c>
      <c r="NKP326" s="414" t="s">
        <v>61</v>
      </c>
      <c r="NKQ326" s="415">
        <v>1</v>
      </c>
      <c r="NKR326" s="418" t="s">
        <v>774</v>
      </c>
      <c r="NKS326" s="417" t="s">
        <v>784</v>
      </c>
      <c r="NKT326" s="414" t="s">
        <v>61</v>
      </c>
      <c r="NKU326" s="415">
        <v>1</v>
      </c>
      <c r="NKV326" s="418" t="s">
        <v>774</v>
      </c>
      <c r="NKW326" s="417" t="s">
        <v>784</v>
      </c>
      <c r="NKX326" s="414" t="s">
        <v>61</v>
      </c>
      <c r="NKY326" s="415">
        <v>1</v>
      </c>
      <c r="NKZ326" s="418" t="s">
        <v>774</v>
      </c>
      <c r="NLA326" s="417" t="s">
        <v>784</v>
      </c>
      <c r="NLB326" s="414" t="s">
        <v>61</v>
      </c>
      <c r="NLC326" s="415">
        <v>1</v>
      </c>
      <c r="NLD326" s="418" t="s">
        <v>774</v>
      </c>
      <c r="NLE326" s="417" t="s">
        <v>784</v>
      </c>
      <c r="NLF326" s="414" t="s">
        <v>61</v>
      </c>
      <c r="NLG326" s="415">
        <v>1</v>
      </c>
      <c r="NLH326" s="418" t="s">
        <v>774</v>
      </c>
      <c r="NLI326" s="417" t="s">
        <v>784</v>
      </c>
      <c r="NLJ326" s="414" t="s">
        <v>61</v>
      </c>
      <c r="NLK326" s="415">
        <v>1</v>
      </c>
      <c r="NLL326" s="418" t="s">
        <v>774</v>
      </c>
      <c r="NLM326" s="417" t="s">
        <v>784</v>
      </c>
      <c r="NLN326" s="414" t="s">
        <v>61</v>
      </c>
      <c r="NLO326" s="415">
        <v>1</v>
      </c>
      <c r="NLP326" s="418" t="s">
        <v>774</v>
      </c>
      <c r="NLQ326" s="417" t="s">
        <v>784</v>
      </c>
      <c r="NLR326" s="414" t="s">
        <v>61</v>
      </c>
      <c r="NLS326" s="415">
        <v>1</v>
      </c>
      <c r="NLT326" s="418" t="s">
        <v>774</v>
      </c>
      <c r="NLU326" s="417" t="s">
        <v>784</v>
      </c>
      <c r="NLV326" s="414" t="s">
        <v>61</v>
      </c>
      <c r="NLW326" s="415">
        <v>1</v>
      </c>
      <c r="NLX326" s="418" t="s">
        <v>774</v>
      </c>
      <c r="NLY326" s="417" t="s">
        <v>784</v>
      </c>
      <c r="NLZ326" s="414" t="s">
        <v>61</v>
      </c>
      <c r="NMA326" s="415">
        <v>1</v>
      </c>
      <c r="NMB326" s="418" t="s">
        <v>774</v>
      </c>
      <c r="NMC326" s="417" t="s">
        <v>784</v>
      </c>
      <c r="NMD326" s="414" t="s">
        <v>61</v>
      </c>
      <c r="NME326" s="415">
        <v>1</v>
      </c>
      <c r="NMF326" s="418" t="s">
        <v>774</v>
      </c>
      <c r="NMG326" s="417" t="s">
        <v>784</v>
      </c>
      <c r="NMH326" s="414" t="s">
        <v>61</v>
      </c>
      <c r="NMI326" s="415">
        <v>1</v>
      </c>
      <c r="NMJ326" s="418" t="s">
        <v>774</v>
      </c>
      <c r="NMK326" s="417" t="s">
        <v>784</v>
      </c>
      <c r="NML326" s="414" t="s">
        <v>61</v>
      </c>
      <c r="NMM326" s="415">
        <v>1</v>
      </c>
      <c r="NMN326" s="418" t="s">
        <v>774</v>
      </c>
      <c r="NMO326" s="417" t="s">
        <v>784</v>
      </c>
      <c r="NMP326" s="414" t="s">
        <v>61</v>
      </c>
      <c r="NMQ326" s="415">
        <v>1</v>
      </c>
      <c r="NMR326" s="418" t="s">
        <v>774</v>
      </c>
      <c r="NMS326" s="417" t="s">
        <v>784</v>
      </c>
      <c r="NMT326" s="414" t="s">
        <v>61</v>
      </c>
      <c r="NMU326" s="415">
        <v>1</v>
      </c>
      <c r="NMV326" s="418" t="s">
        <v>774</v>
      </c>
      <c r="NMW326" s="417" t="s">
        <v>784</v>
      </c>
      <c r="NMX326" s="414" t="s">
        <v>61</v>
      </c>
      <c r="NMY326" s="415">
        <v>1</v>
      </c>
      <c r="NMZ326" s="418" t="s">
        <v>774</v>
      </c>
      <c r="NNA326" s="417" t="s">
        <v>784</v>
      </c>
      <c r="NNB326" s="414" t="s">
        <v>61</v>
      </c>
      <c r="NNC326" s="415">
        <v>1</v>
      </c>
      <c r="NND326" s="418" t="s">
        <v>774</v>
      </c>
      <c r="NNE326" s="417" t="s">
        <v>784</v>
      </c>
      <c r="NNF326" s="414" t="s">
        <v>61</v>
      </c>
      <c r="NNG326" s="415">
        <v>1</v>
      </c>
      <c r="NNH326" s="418" t="s">
        <v>774</v>
      </c>
      <c r="NNI326" s="417" t="s">
        <v>784</v>
      </c>
      <c r="NNJ326" s="414" t="s">
        <v>61</v>
      </c>
      <c r="NNK326" s="415">
        <v>1</v>
      </c>
      <c r="NNL326" s="418" t="s">
        <v>774</v>
      </c>
      <c r="NNM326" s="417" t="s">
        <v>784</v>
      </c>
      <c r="NNN326" s="414" t="s">
        <v>61</v>
      </c>
      <c r="NNO326" s="415">
        <v>1</v>
      </c>
      <c r="NNP326" s="418" t="s">
        <v>774</v>
      </c>
      <c r="NNQ326" s="417" t="s">
        <v>784</v>
      </c>
      <c r="NNR326" s="414" t="s">
        <v>61</v>
      </c>
      <c r="NNS326" s="415">
        <v>1</v>
      </c>
      <c r="NNT326" s="418" t="s">
        <v>774</v>
      </c>
      <c r="NNU326" s="417" t="s">
        <v>784</v>
      </c>
      <c r="NNV326" s="414" t="s">
        <v>61</v>
      </c>
      <c r="NNW326" s="415">
        <v>1</v>
      </c>
      <c r="NNX326" s="418" t="s">
        <v>774</v>
      </c>
      <c r="NNY326" s="417" t="s">
        <v>784</v>
      </c>
      <c r="NNZ326" s="414" t="s">
        <v>61</v>
      </c>
      <c r="NOA326" s="415">
        <v>1</v>
      </c>
      <c r="NOB326" s="418" t="s">
        <v>774</v>
      </c>
      <c r="NOC326" s="417" t="s">
        <v>784</v>
      </c>
      <c r="NOD326" s="414" t="s">
        <v>61</v>
      </c>
      <c r="NOE326" s="415">
        <v>1</v>
      </c>
      <c r="NOF326" s="418" t="s">
        <v>774</v>
      </c>
      <c r="NOG326" s="417" t="s">
        <v>784</v>
      </c>
      <c r="NOH326" s="414" t="s">
        <v>61</v>
      </c>
      <c r="NOI326" s="415">
        <v>1</v>
      </c>
      <c r="NOJ326" s="418" t="s">
        <v>774</v>
      </c>
      <c r="NOK326" s="417" t="s">
        <v>784</v>
      </c>
      <c r="NOL326" s="414" t="s">
        <v>61</v>
      </c>
      <c r="NOM326" s="415">
        <v>1</v>
      </c>
      <c r="NON326" s="418" t="s">
        <v>774</v>
      </c>
      <c r="NOO326" s="417" t="s">
        <v>784</v>
      </c>
      <c r="NOP326" s="414" t="s">
        <v>61</v>
      </c>
      <c r="NOQ326" s="415">
        <v>1</v>
      </c>
      <c r="NOR326" s="418" t="s">
        <v>774</v>
      </c>
      <c r="NOS326" s="417" t="s">
        <v>784</v>
      </c>
      <c r="NOT326" s="414" t="s">
        <v>61</v>
      </c>
      <c r="NOU326" s="415">
        <v>1</v>
      </c>
      <c r="NOV326" s="418" t="s">
        <v>774</v>
      </c>
      <c r="NOW326" s="417" t="s">
        <v>784</v>
      </c>
      <c r="NOX326" s="414" t="s">
        <v>61</v>
      </c>
      <c r="NOY326" s="415">
        <v>1</v>
      </c>
      <c r="NOZ326" s="418" t="s">
        <v>774</v>
      </c>
      <c r="NPA326" s="417" t="s">
        <v>784</v>
      </c>
      <c r="NPB326" s="414" t="s">
        <v>61</v>
      </c>
      <c r="NPC326" s="415">
        <v>1</v>
      </c>
      <c r="NPD326" s="418" t="s">
        <v>774</v>
      </c>
      <c r="NPE326" s="417" t="s">
        <v>784</v>
      </c>
      <c r="NPF326" s="414" t="s">
        <v>61</v>
      </c>
      <c r="NPG326" s="415">
        <v>1</v>
      </c>
      <c r="NPH326" s="418" t="s">
        <v>774</v>
      </c>
      <c r="NPI326" s="417" t="s">
        <v>784</v>
      </c>
      <c r="NPJ326" s="414" t="s">
        <v>61</v>
      </c>
      <c r="NPK326" s="415">
        <v>1</v>
      </c>
      <c r="NPL326" s="418" t="s">
        <v>774</v>
      </c>
      <c r="NPM326" s="417" t="s">
        <v>784</v>
      </c>
      <c r="NPN326" s="414" t="s">
        <v>61</v>
      </c>
      <c r="NPO326" s="415">
        <v>1</v>
      </c>
      <c r="NPP326" s="418" t="s">
        <v>774</v>
      </c>
      <c r="NPQ326" s="417" t="s">
        <v>784</v>
      </c>
      <c r="NPR326" s="414" t="s">
        <v>61</v>
      </c>
      <c r="NPS326" s="415">
        <v>1</v>
      </c>
      <c r="NPT326" s="418" t="s">
        <v>774</v>
      </c>
      <c r="NPU326" s="417" t="s">
        <v>784</v>
      </c>
      <c r="NPV326" s="414" t="s">
        <v>61</v>
      </c>
      <c r="NPW326" s="415">
        <v>1</v>
      </c>
      <c r="NPX326" s="418" t="s">
        <v>774</v>
      </c>
      <c r="NPY326" s="417" t="s">
        <v>784</v>
      </c>
      <c r="NPZ326" s="414" t="s">
        <v>61</v>
      </c>
      <c r="NQA326" s="415">
        <v>1</v>
      </c>
      <c r="NQB326" s="418" t="s">
        <v>774</v>
      </c>
      <c r="NQC326" s="417" t="s">
        <v>784</v>
      </c>
      <c r="NQD326" s="414" t="s">
        <v>61</v>
      </c>
      <c r="NQE326" s="415">
        <v>1</v>
      </c>
      <c r="NQF326" s="418" t="s">
        <v>774</v>
      </c>
      <c r="NQG326" s="417" t="s">
        <v>784</v>
      </c>
      <c r="NQH326" s="414" t="s">
        <v>61</v>
      </c>
      <c r="NQI326" s="415">
        <v>1</v>
      </c>
      <c r="NQJ326" s="418" t="s">
        <v>774</v>
      </c>
      <c r="NQK326" s="417" t="s">
        <v>784</v>
      </c>
      <c r="NQL326" s="414" t="s">
        <v>61</v>
      </c>
      <c r="NQM326" s="415">
        <v>1</v>
      </c>
      <c r="NQN326" s="418" t="s">
        <v>774</v>
      </c>
      <c r="NQO326" s="417" t="s">
        <v>784</v>
      </c>
      <c r="NQP326" s="414" t="s">
        <v>61</v>
      </c>
      <c r="NQQ326" s="415">
        <v>1</v>
      </c>
      <c r="NQR326" s="418" t="s">
        <v>774</v>
      </c>
      <c r="NQS326" s="417" t="s">
        <v>784</v>
      </c>
      <c r="NQT326" s="414" t="s">
        <v>61</v>
      </c>
      <c r="NQU326" s="415">
        <v>1</v>
      </c>
      <c r="NQV326" s="418" t="s">
        <v>774</v>
      </c>
      <c r="NQW326" s="417" t="s">
        <v>784</v>
      </c>
      <c r="NQX326" s="414" t="s">
        <v>61</v>
      </c>
      <c r="NQY326" s="415">
        <v>1</v>
      </c>
      <c r="NQZ326" s="418" t="s">
        <v>774</v>
      </c>
      <c r="NRA326" s="417" t="s">
        <v>784</v>
      </c>
      <c r="NRB326" s="414" t="s">
        <v>61</v>
      </c>
      <c r="NRC326" s="415">
        <v>1</v>
      </c>
      <c r="NRD326" s="418" t="s">
        <v>774</v>
      </c>
      <c r="NRE326" s="417" t="s">
        <v>784</v>
      </c>
      <c r="NRF326" s="414" t="s">
        <v>61</v>
      </c>
      <c r="NRG326" s="415">
        <v>1</v>
      </c>
      <c r="NRH326" s="418" t="s">
        <v>774</v>
      </c>
      <c r="NRI326" s="417" t="s">
        <v>784</v>
      </c>
      <c r="NRJ326" s="414" t="s">
        <v>61</v>
      </c>
      <c r="NRK326" s="415">
        <v>1</v>
      </c>
      <c r="NRL326" s="418" t="s">
        <v>774</v>
      </c>
      <c r="NRM326" s="417" t="s">
        <v>784</v>
      </c>
      <c r="NRN326" s="414" t="s">
        <v>61</v>
      </c>
      <c r="NRO326" s="415">
        <v>1</v>
      </c>
      <c r="NRP326" s="418" t="s">
        <v>774</v>
      </c>
      <c r="NRQ326" s="417" t="s">
        <v>784</v>
      </c>
      <c r="NRR326" s="414" t="s">
        <v>61</v>
      </c>
      <c r="NRS326" s="415">
        <v>1</v>
      </c>
      <c r="NRT326" s="418" t="s">
        <v>774</v>
      </c>
      <c r="NRU326" s="417" t="s">
        <v>784</v>
      </c>
      <c r="NRV326" s="414" t="s">
        <v>61</v>
      </c>
      <c r="NRW326" s="415">
        <v>1</v>
      </c>
      <c r="NRX326" s="418" t="s">
        <v>774</v>
      </c>
      <c r="NRY326" s="417" t="s">
        <v>784</v>
      </c>
      <c r="NRZ326" s="414" t="s">
        <v>61</v>
      </c>
      <c r="NSA326" s="415">
        <v>1</v>
      </c>
      <c r="NSB326" s="418" t="s">
        <v>774</v>
      </c>
      <c r="NSC326" s="417" t="s">
        <v>784</v>
      </c>
      <c r="NSD326" s="414" t="s">
        <v>61</v>
      </c>
      <c r="NSE326" s="415">
        <v>1</v>
      </c>
      <c r="NSF326" s="418" t="s">
        <v>774</v>
      </c>
      <c r="NSG326" s="417" t="s">
        <v>784</v>
      </c>
      <c r="NSH326" s="414" t="s">
        <v>61</v>
      </c>
      <c r="NSI326" s="415">
        <v>1</v>
      </c>
      <c r="NSJ326" s="418" t="s">
        <v>774</v>
      </c>
      <c r="NSK326" s="417" t="s">
        <v>784</v>
      </c>
      <c r="NSL326" s="414" t="s">
        <v>61</v>
      </c>
      <c r="NSM326" s="415">
        <v>1</v>
      </c>
      <c r="NSN326" s="418" t="s">
        <v>774</v>
      </c>
      <c r="NSO326" s="417" t="s">
        <v>784</v>
      </c>
      <c r="NSP326" s="414" t="s">
        <v>61</v>
      </c>
      <c r="NSQ326" s="415">
        <v>1</v>
      </c>
      <c r="NSR326" s="418" t="s">
        <v>774</v>
      </c>
      <c r="NSS326" s="417" t="s">
        <v>784</v>
      </c>
      <c r="NST326" s="414" t="s">
        <v>61</v>
      </c>
      <c r="NSU326" s="415">
        <v>1</v>
      </c>
      <c r="NSV326" s="418" t="s">
        <v>774</v>
      </c>
      <c r="NSW326" s="417" t="s">
        <v>784</v>
      </c>
      <c r="NSX326" s="414" t="s">
        <v>61</v>
      </c>
      <c r="NSY326" s="415">
        <v>1</v>
      </c>
      <c r="NSZ326" s="418" t="s">
        <v>774</v>
      </c>
      <c r="NTA326" s="417" t="s">
        <v>784</v>
      </c>
      <c r="NTB326" s="414" t="s">
        <v>61</v>
      </c>
      <c r="NTC326" s="415">
        <v>1</v>
      </c>
      <c r="NTD326" s="418" t="s">
        <v>774</v>
      </c>
      <c r="NTE326" s="417" t="s">
        <v>784</v>
      </c>
      <c r="NTF326" s="414" t="s">
        <v>61</v>
      </c>
      <c r="NTG326" s="415">
        <v>1</v>
      </c>
      <c r="NTH326" s="418" t="s">
        <v>774</v>
      </c>
      <c r="NTI326" s="417" t="s">
        <v>784</v>
      </c>
      <c r="NTJ326" s="414" t="s">
        <v>61</v>
      </c>
      <c r="NTK326" s="415">
        <v>1</v>
      </c>
      <c r="NTL326" s="418" t="s">
        <v>774</v>
      </c>
      <c r="NTM326" s="417" t="s">
        <v>784</v>
      </c>
      <c r="NTN326" s="414" t="s">
        <v>61</v>
      </c>
      <c r="NTO326" s="415">
        <v>1</v>
      </c>
      <c r="NTP326" s="418" t="s">
        <v>774</v>
      </c>
      <c r="NTQ326" s="417" t="s">
        <v>784</v>
      </c>
      <c r="NTR326" s="414" t="s">
        <v>61</v>
      </c>
      <c r="NTS326" s="415">
        <v>1</v>
      </c>
      <c r="NTT326" s="418" t="s">
        <v>774</v>
      </c>
      <c r="NTU326" s="417" t="s">
        <v>784</v>
      </c>
      <c r="NTV326" s="414" t="s">
        <v>61</v>
      </c>
      <c r="NTW326" s="415">
        <v>1</v>
      </c>
      <c r="NTX326" s="418" t="s">
        <v>774</v>
      </c>
      <c r="NTY326" s="417" t="s">
        <v>784</v>
      </c>
      <c r="NTZ326" s="414" t="s">
        <v>61</v>
      </c>
      <c r="NUA326" s="415">
        <v>1</v>
      </c>
      <c r="NUB326" s="418" t="s">
        <v>774</v>
      </c>
      <c r="NUC326" s="417" t="s">
        <v>784</v>
      </c>
      <c r="NUD326" s="414" t="s">
        <v>61</v>
      </c>
      <c r="NUE326" s="415">
        <v>1</v>
      </c>
      <c r="NUF326" s="418" t="s">
        <v>774</v>
      </c>
      <c r="NUG326" s="417" t="s">
        <v>784</v>
      </c>
      <c r="NUH326" s="414" t="s">
        <v>61</v>
      </c>
      <c r="NUI326" s="415">
        <v>1</v>
      </c>
      <c r="NUJ326" s="418" t="s">
        <v>774</v>
      </c>
      <c r="NUK326" s="417" t="s">
        <v>784</v>
      </c>
      <c r="NUL326" s="414" t="s">
        <v>61</v>
      </c>
      <c r="NUM326" s="415">
        <v>1</v>
      </c>
      <c r="NUN326" s="418" t="s">
        <v>774</v>
      </c>
      <c r="NUO326" s="417" t="s">
        <v>784</v>
      </c>
      <c r="NUP326" s="414" t="s">
        <v>61</v>
      </c>
      <c r="NUQ326" s="415">
        <v>1</v>
      </c>
      <c r="NUR326" s="418" t="s">
        <v>774</v>
      </c>
      <c r="NUS326" s="417" t="s">
        <v>784</v>
      </c>
      <c r="NUT326" s="414" t="s">
        <v>61</v>
      </c>
      <c r="NUU326" s="415">
        <v>1</v>
      </c>
      <c r="NUV326" s="418" t="s">
        <v>774</v>
      </c>
      <c r="NUW326" s="417" t="s">
        <v>784</v>
      </c>
      <c r="NUX326" s="414" t="s">
        <v>61</v>
      </c>
      <c r="NUY326" s="415">
        <v>1</v>
      </c>
      <c r="NUZ326" s="418" t="s">
        <v>774</v>
      </c>
      <c r="NVA326" s="417" t="s">
        <v>784</v>
      </c>
      <c r="NVB326" s="414" t="s">
        <v>61</v>
      </c>
      <c r="NVC326" s="415">
        <v>1</v>
      </c>
      <c r="NVD326" s="418" t="s">
        <v>774</v>
      </c>
      <c r="NVE326" s="417" t="s">
        <v>784</v>
      </c>
      <c r="NVF326" s="414" t="s">
        <v>61</v>
      </c>
      <c r="NVG326" s="415">
        <v>1</v>
      </c>
      <c r="NVH326" s="418" t="s">
        <v>774</v>
      </c>
      <c r="NVI326" s="417" t="s">
        <v>784</v>
      </c>
      <c r="NVJ326" s="414" t="s">
        <v>61</v>
      </c>
      <c r="NVK326" s="415">
        <v>1</v>
      </c>
      <c r="NVL326" s="418" t="s">
        <v>774</v>
      </c>
      <c r="NVM326" s="417" t="s">
        <v>784</v>
      </c>
      <c r="NVN326" s="414" t="s">
        <v>61</v>
      </c>
      <c r="NVO326" s="415">
        <v>1</v>
      </c>
      <c r="NVP326" s="418" t="s">
        <v>774</v>
      </c>
      <c r="NVQ326" s="417" t="s">
        <v>784</v>
      </c>
      <c r="NVR326" s="414" t="s">
        <v>61</v>
      </c>
      <c r="NVS326" s="415">
        <v>1</v>
      </c>
      <c r="NVT326" s="418" t="s">
        <v>774</v>
      </c>
      <c r="NVU326" s="417" t="s">
        <v>784</v>
      </c>
      <c r="NVV326" s="414" t="s">
        <v>61</v>
      </c>
      <c r="NVW326" s="415">
        <v>1</v>
      </c>
      <c r="NVX326" s="418" t="s">
        <v>774</v>
      </c>
      <c r="NVY326" s="417" t="s">
        <v>784</v>
      </c>
      <c r="NVZ326" s="414" t="s">
        <v>61</v>
      </c>
      <c r="NWA326" s="415">
        <v>1</v>
      </c>
      <c r="NWB326" s="418" t="s">
        <v>774</v>
      </c>
      <c r="NWC326" s="417" t="s">
        <v>784</v>
      </c>
      <c r="NWD326" s="414" t="s">
        <v>61</v>
      </c>
      <c r="NWE326" s="415">
        <v>1</v>
      </c>
      <c r="NWF326" s="418" t="s">
        <v>774</v>
      </c>
      <c r="NWG326" s="417" t="s">
        <v>784</v>
      </c>
      <c r="NWH326" s="414" t="s">
        <v>61</v>
      </c>
      <c r="NWI326" s="415">
        <v>1</v>
      </c>
      <c r="NWJ326" s="418" t="s">
        <v>774</v>
      </c>
      <c r="NWK326" s="417" t="s">
        <v>784</v>
      </c>
      <c r="NWL326" s="414" t="s">
        <v>61</v>
      </c>
      <c r="NWM326" s="415">
        <v>1</v>
      </c>
      <c r="NWN326" s="418" t="s">
        <v>774</v>
      </c>
      <c r="NWO326" s="417" t="s">
        <v>784</v>
      </c>
      <c r="NWP326" s="414" t="s">
        <v>61</v>
      </c>
      <c r="NWQ326" s="415">
        <v>1</v>
      </c>
      <c r="NWR326" s="418" t="s">
        <v>774</v>
      </c>
      <c r="NWS326" s="417" t="s">
        <v>784</v>
      </c>
      <c r="NWT326" s="414" t="s">
        <v>61</v>
      </c>
      <c r="NWU326" s="415">
        <v>1</v>
      </c>
      <c r="NWV326" s="418" t="s">
        <v>774</v>
      </c>
      <c r="NWW326" s="417" t="s">
        <v>784</v>
      </c>
      <c r="NWX326" s="414" t="s">
        <v>61</v>
      </c>
      <c r="NWY326" s="415">
        <v>1</v>
      </c>
      <c r="NWZ326" s="418" t="s">
        <v>774</v>
      </c>
      <c r="NXA326" s="417" t="s">
        <v>784</v>
      </c>
      <c r="NXB326" s="414" t="s">
        <v>61</v>
      </c>
      <c r="NXC326" s="415">
        <v>1</v>
      </c>
      <c r="NXD326" s="418" t="s">
        <v>774</v>
      </c>
      <c r="NXE326" s="417" t="s">
        <v>784</v>
      </c>
      <c r="NXF326" s="414" t="s">
        <v>61</v>
      </c>
      <c r="NXG326" s="415">
        <v>1</v>
      </c>
      <c r="NXH326" s="418" t="s">
        <v>774</v>
      </c>
      <c r="NXI326" s="417" t="s">
        <v>784</v>
      </c>
      <c r="NXJ326" s="414" t="s">
        <v>61</v>
      </c>
      <c r="NXK326" s="415">
        <v>1</v>
      </c>
      <c r="NXL326" s="418" t="s">
        <v>774</v>
      </c>
      <c r="NXM326" s="417" t="s">
        <v>784</v>
      </c>
      <c r="NXN326" s="414" t="s">
        <v>61</v>
      </c>
      <c r="NXO326" s="415">
        <v>1</v>
      </c>
      <c r="NXP326" s="418" t="s">
        <v>774</v>
      </c>
      <c r="NXQ326" s="417" t="s">
        <v>784</v>
      </c>
      <c r="NXR326" s="414" t="s">
        <v>61</v>
      </c>
      <c r="NXS326" s="415">
        <v>1</v>
      </c>
      <c r="NXT326" s="418" t="s">
        <v>774</v>
      </c>
      <c r="NXU326" s="417" t="s">
        <v>784</v>
      </c>
      <c r="NXV326" s="414" t="s">
        <v>61</v>
      </c>
      <c r="NXW326" s="415">
        <v>1</v>
      </c>
      <c r="NXX326" s="418" t="s">
        <v>774</v>
      </c>
      <c r="NXY326" s="417" t="s">
        <v>784</v>
      </c>
      <c r="NXZ326" s="414" t="s">
        <v>61</v>
      </c>
      <c r="NYA326" s="415">
        <v>1</v>
      </c>
      <c r="NYB326" s="418" t="s">
        <v>774</v>
      </c>
      <c r="NYC326" s="417" t="s">
        <v>784</v>
      </c>
      <c r="NYD326" s="414" t="s">
        <v>61</v>
      </c>
      <c r="NYE326" s="415">
        <v>1</v>
      </c>
      <c r="NYF326" s="418" t="s">
        <v>774</v>
      </c>
      <c r="NYG326" s="417" t="s">
        <v>784</v>
      </c>
      <c r="NYH326" s="414" t="s">
        <v>61</v>
      </c>
      <c r="NYI326" s="415">
        <v>1</v>
      </c>
      <c r="NYJ326" s="418" t="s">
        <v>774</v>
      </c>
      <c r="NYK326" s="417" t="s">
        <v>784</v>
      </c>
      <c r="NYL326" s="414" t="s">
        <v>61</v>
      </c>
      <c r="NYM326" s="415">
        <v>1</v>
      </c>
      <c r="NYN326" s="418" t="s">
        <v>774</v>
      </c>
      <c r="NYO326" s="417" t="s">
        <v>784</v>
      </c>
      <c r="NYP326" s="414" t="s">
        <v>61</v>
      </c>
      <c r="NYQ326" s="415">
        <v>1</v>
      </c>
      <c r="NYR326" s="418" t="s">
        <v>774</v>
      </c>
      <c r="NYS326" s="417" t="s">
        <v>784</v>
      </c>
      <c r="NYT326" s="414" t="s">
        <v>61</v>
      </c>
      <c r="NYU326" s="415">
        <v>1</v>
      </c>
      <c r="NYV326" s="418" t="s">
        <v>774</v>
      </c>
      <c r="NYW326" s="417" t="s">
        <v>784</v>
      </c>
      <c r="NYX326" s="414" t="s">
        <v>61</v>
      </c>
      <c r="NYY326" s="415">
        <v>1</v>
      </c>
      <c r="NYZ326" s="418" t="s">
        <v>774</v>
      </c>
      <c r="NZA326" s="417" t="s">
        <v>784</v>
      </c>
      <c r="NZB326" s="414" t="s">
        <v>61</v>
      </c>
      <c r="NZC326" s="415">
        <v>1</v>
      </c>
      <c r="NZD326" s="418" t="s">
        <v>774</v>
      </c>
      <c r="NZE326" s="417" t="s">
        <v>784</v>
      </c>
      <c r="NZF326" s="414" t="s">
        <v>61</v>
      </c>
      <c r="NZG326" s="415">
        <v>1</v>
      </c>
      <c r="NZH326" s="418" t="s">
        <v>774</v>
      </c>
      <c r="NZI326" s="417" t="s">
        <v>784</v>
      </c>
      <c r="NZJ326" s="414" t="s">
        <v>61</v>
      </c>
      <c r="NZK326" s="415">
        <v>1</v>
      </c>
      <c r="NZL326" s="418" t="s">
        <v>774</v>
      </c>
      <c r="NZM326" s="417" t="s">
        <v>784</v>
      </c>
      <c r="NZN326" s="414" t="s">
        <v>61</v>
      </c>
      <c r="NZO326" s="415">
        <v>1</v>
      </c>
      <c r="NZP326" s="418" t="s">
        <v>774</v>
      </c>
      <c r="NZQ326" s="417" t="s">
        <v>784</v>
      </c>
      <c r="NZR326" s="414" t="s">
        <v>61</v>
      </c>
      <c r="NZS326" s="415">
        <v>1</v>
      </c>
      <c r="NZT326" s="418" t="s">
        <v>774</v>
      </c>
      <c r="NZU326" s="417" t="s">
        <v>784</v>
      </c>
      <c r="NZV326" s="414" t="s">
        <v>61</v>
      </c>
      <c r="NZW326" s="415">
        <v>1</v>
      </c>
      <c r="NZX326" s="418" t="s">
        <v>774</v>
      </c>
      <c r="NZY326" s="417" t="s">
        <v>784</v>
      </c>
      <c r="NZZ326" s="414" t="s">
        <v>61</v>
      </c>
      <c r="OAA326" s="415">
        <v>1</v>
      </c>
      <c r="OAB326" s="418" t="s">
        <v>774</v>
      </c>
      <c r="OAC326" s="417" t="s">
        <v>784</v>
      </c>
      <c r="OAD326" s="414" t="s">
        <v>61</v>
      </c>
      <c r="OAE326" s="415">
        <v>1</v>
      </c>
      <c r="OAF326" s="418" t="s">
        <v>774</v>
      </c>
      <c r="OAG326" s="417" t="s">
        <v>784</v>
      </c>
      <c r="OAH326" s="414" t="s">
        <v>61</v>
      </c>
      <c r="OAI326" s="415">
        <v>1</v>
      </c>
      <c r="OAJ326" s="418" t="s">
        <v>774</v>
      </c>
      <c r="OAK326" s="417" t="s">
        <v>784</v>
      </c>
      <c r="OAL326" s="414" t="s">
        <v>61</v>
      </c>
      <c r="OAM326" s="415">
        <v>1</v>
      </c>
      <c r="OAN326" s="418" t="s">
        <v>774</v>
      </c>
      <c r="OAO326" s="417" t="s">
        <v>784</v>
      </c>
      <c r="OAP326" s="414" t="s">
        <v>61</v>
      </c>
      <c r="OAQ326" s="415">
        <v>1</v>
      </c>
      <c r="OAR326" s="418" t="s">
        <v>774</v>
      </c>
      <c r="OAS326" s="417" t="s">
        <v>784</v>
      </c>
      <c r="OAT326" s="414" t="s">
        <v>61</v>
      </c>
      <c r="OAU326" s="415">
        <v>1</v>
      </c>
      <c r="OAV326" s="418" t="s">
        <v>774</v>
      </c>
      <c r="OAW326" s="417" t="s">
        <v>784</v>
      </c>
      <c r="OAX326" s="414" t="s">
        <v>61</v>
      </c>
      <c r="OAY326" s="415">
        <v>1</v>
      </c>
      <c r="OAZ326" s="418" t="s">
        <v>774</v>
      </c>
      <c r="OBA326" s="417" t="s">
        <v>784</v>
      </c>
      <c r="OBB326" s="414" t="s">
        <v>61</v>
      </c>
      <c r="OBC326" s="415">
        <v>1</v>
      </c>
      <c r="OBD326" s="418" t="s">
        <v>774</v>
      </c>
      <c r="OBE326" s="417" t="s">
        <v>784</v>
      </c>
      <c r="OBF326" s="414" t="s">
        <v>61</v>
      </c>
      <c r="OBG326" s="415">
        <v>1</v>
      </c>
      <c r="OBH326" s="418" t="s">
        <v>774</v>
      </c>
      <c r="OBI326" s="417" t="s">
        <v>784</v>
      </c>
      <c r="OBJ326" s="414" t="s">
        <v>61</v>
      </c>
      <c r="OBK326" s="415">
        <v>1</v>
      </c>
      <c r="OBL326" s="418" t="s">
        <v>774</v>
      </c>
      <c r="OBM326" s="417" t="s">
        <v>784</v>
      </c>
      <c r="OBN326" s="414" t="s">
        <v>61</v>
      </c>
      <c r="OBO326" s="415">
        <v>1</v>
      </c>
      <c r="OBP326" s="418" t="s">
        <v>774</v>
      </c>
      <c r="OBQ326" s="417" t="s">
        <v>784</v>
      </c>
      <c r="OBR326" s="414" t="s">
        <v>61</v>
      </c>
      <c r="OBS326" s="415">
        <v>1</v>
      </c>
      <c r="OBT326" s="418" t="s">
        <v>774</v>
      </c>
      <c r="OBU326" s="417" t="s">
        <v>784</v>
      </c>
      <c r="OBV326" s="414" t="s">
        <v>61</v>
      </c>
      <c r="OBW326" s="415">
        <v>1</v>
      </c>
      <c r="OBX326" s="418" t="s">
        <v>774</v>
      </c>
      <c r="OBY326" s="417" t="s">
        <v>784</v>
      </c>
      <c r="OBZ326" s="414" t="s">
        <v>61</v>
      </c>
      <c r="OCA326" s="415">
        <v>1</v>
      </c>
      <c r="OCB326" s="418" t="s">
        <v>774</v>
      </c>
      <c r="OCC326" s="417" t="s">
        <v>784</v>
      </c>
      <c r="OCD326" s="414" t="s">
        <v>61</v>
      </c>
      <c r="OCE326" s="415">
        <v>1</v>
      </c>
      <c r="OCF326" s="418" t="s">
        <v>774</v>
      </c>
      <c r="OCG326" s="417" t="s">
        <v>784</v>
      </c>
      <c r="OCH326" s="414" t="s">
        <v>61</v>
      </c>
      <c r="OCI326" s="415">
        <v>1</v>
      </c>
      <c r="OCJ326" s="418" t="s">
        <v>774</v>
      </c>
      <c r="OCK326" s="417" t="s">
        <v>784</v>
      </c>
      <c r="OCL326" s="414" t="s">
        <v>61</v>
      </c>
      <c r="OCM326" s="415">
        <v>1</v>
      </c>
      <c r="OCN326" s="418" t="s">
        <v>774</v>
      </c>
      <c r="OCO326" s="417" t="s">
        <v>784</v>
      </c>
      <c r="OCP326" s="414" t="s">
        <v>61</v>
      </c>
      <c r="OCQ326" s="415">
        <v>1</v>
      </c>
      <c r="OCR326" s="418" t="s">
        <v>774</v>
      </c>
      <c r="OCS326" s="417" t="s">
        <v>784</v>
      </c>
      <c r="OCT326" s="414" t="s">
        <v>61</v>
      </c>
      <c r="OCU326" s="415">
        <v>1</v>
      </c>
      <c r="OCV326" s="418" t="s">
        <v>774</v>
      </c>
      <c r="OCW326" s="417" t="s">
        <v>784</v>
      </c>
      <c r="OCX326" s="414" t="s">
        <v>61</v>
      </c>
      <c r="OCY326" s="415">
        <v>1</v>
      </c>
      <c r="OCZ326" s="418" t="s">
        <v>774</v>
      </c>
      <c r="ODA326" s="417" t="s">
        <v>784</v>
      </c>
      <c r="ODB326" s="414" t="s">
        <v>61</v>
      </c>
      <c r="ODC326" s="415">
        <v>1</v>
      </c>
      <c r="ODD326" s="418" t="s">
        <v>774</v>
      </c>
      <c r="ODE326" s="417" t="s">
        <v>784</v>
      </c>
      <c r="ODF326" s="414" t="s">
        <v>61</v>
      </c>
      <c r="ODG326" s="415">
        <v>1</v>
      </c>
      <c r="ODH326" s="418" t="s">
        <v>774</v>
      </c>
      <c r="ODI326" s="417" t="s">
        <v>784</v>
      </c>
      <c r="ODJ326" s="414" t="s">
        <v>61</v>
      </c>
      <c r="ODK326" s="415">
        <v>1</v>
      </c>
      <c r="ODL326" s="418" t="s">
        <v>774</v>
      </c>
      <c r="ODM326" s="417" t="s">
        <v>784</v>
      </c>
      <c r="ODN326" s="414" t="s">
        <v>61</v>
      </c>
      <c r="ODO326" s="415">
        <v>1</v>
      </c>
      <c r="ODP326" s="418" t="s">
        <v>774</v>
      </c>
      <c r="ODQ326" s="417" t="s">
        <v>784</v>
      </c>
      <c r="ODR326" s="414" t="s">
        <v>61</v>
      </c>
      <c r="ODS326" s="415">
        <v>1</v>
      </c>
      <c r="ODT326" s="418" t="s">
        <v>774</v>
      </c>
      <c r="ODU326" s="417" t="s">
        <v>784</v>
      </c>
      <c r="ODV326" s="414" t="s">
        <v>61</v>
      </c>
      <c r="ODW326" s="415">
        <v>1</v>
      </c>
      <c r="ODX326" s="418" t="s">
        <v>774</v>
      </c>
      <c r="ODY326" s="417" t="s">
        <v>784</v>
      </c>
      <c r="ODZ326" s="414" t="s">
        <v>61</v>
      </c>
      <c r="OEA326" s="415">
        <v>1</v>
      </c>
      <c r="OEB326" s="418" t="s">
        <v>774</v>
      </c>
      <c r="OEC326" s="417" t="s">
        <v>784</v>
      </c>
      <c r="OED326" s="414" t="s">
        <v>61</v>
      </c>
      <c r="OEE326" s="415">
        <v>1</v>
      </c>
      <c r="OEF326" s="418" t="s">
        <v>774</v>
      </c>
      <c r="OEG326" s="417" t="s">
        <v>784</v>
      </c>
      <c r="OEH326" s="414" t="s">
        <v>61</v>
      </c>
      <c r="OEI326" s="415">
        <v>1</v>
      </c>
      <c r="OEJ326" s="418" t="s">
        <v>774</v>
      </c>
      <c r="OEK326" s="417" t="s">
        <v>784</v>
      </c>
      <c r="OEL326" s="414" t="s">
        <v>61</v>
      </c>
      <c r="OEM326" s="415">
        <v>1</v>
      </c>
      <c r="OEN326" s="418" t="s">
        <v>774</v>
      </c>
      <c r="OEO326" s="417" t="s">
        <v>784</v>
      </c>
      <c r="OEP326" s="414" t="s">
        <v>61</v>
      </c>
      <c r="OEQ326" s="415">
        <v>1</v>
      </c>
      <c r="OER326" s="418" t="s">
        <v>774</v>
      </c>
      <c r="OES326" s="417" t="s">
        <v>784</v>
      </c>
      <c r="OET326" s="414" t="s">
        <v>61</v>
      </c>
      <c r="OEU326" s="415">
        <v>1</v>
      </c>
      <c r="OEV326" s="418" t="s">
        <v>774</v>
      </c>
      <c r="OEW326" s="417" t="s">
        <v>784</v>
      </c>
      <c r="OEX326" s="414" t="s">
        <v>61</v>
      </c>
      <c r="OEY326" s="415">
        <v>1</v>
      </c>
      <c r="OEZ326" s="418" t="s">
        <v>774</v>
      </c>
      <c r="OFA326" s="417" t="s">
        <v>784</v>
      </c>
      <c r="OFB326" s="414" t="s">
        <v>61</v>
      </c>
      <c r="OFC326" s="415">
        <v>1</v>
      </c>
      <c r="OFD326" s="418" t="s">
        <v>774</v>
      </c>
      <c r="OFE326" s="417" t="s">
        <v>784</v>
      </c>
      <c r="OFF326" s="414" t="s">
        <v>61</v>
      </c>
      <c r="OFG326" s="415">
        <v>1</v>
      </c>
      <c r="OFH326" s="418" t="s">
        <v>774</v>
      </c>
      <c r="OFI326" s="417" t="s">
        <v>784</v>
      </c>
      <c r="OFJ326" s="414" t="s">
        <v>61</v>
      </c>
      <c r="OFK326" s="415">
        <v>1</v>
      </c>
      <c r="OFL326" s="418" t="s">
        <v>774</v>
      </c>
      <c r="OFM326" s="417" t="s">
        <v>784</v>
      </c>
      <c r="OFN326" s="414" t="s">
        <v>61</v>
      </c>
      <c r="OFO326" s="415">
        <v>1</v>
      </c>
      <c r="OFP326" s="418" t="s">
        <v>774</v>
      </c>
      <c r="OFQ326" s="417" t="s">
        <v>784</v>
      </c>
      <c r="OFR326" s="414" t="s">
        <v>61</v>
      </c>
      <c r="OFS326" s="415">
        <v>1</v>
      </c>
      <c r="OFT326" s="418" t="s">
        <v>774</v>
      </c>
      <c r="OFU326" s="417" t="s">
        <v>784</v>
      </c>
      <c r="OFV326" s="414" t="s">
        <v>61</v>
      </c>
      <c r="OFW326" s="415">
        <v>1</v>
      </c>
      <c r="OFX326" s="418" t="s">
        <v>774</v>
      </c>
      <c r="OFY326" s="417" t="s">
        <v>784</v>
      </c>
      <c r="OFZ326" s="414" t="s">
        <v>61</v>
      </c>
      <c r="OGA326" s="415">
        <v>1</v>
      </c>
      <c r="OGB326" s="418" t="s">
        <v>774</v>
      </c>
      <c r="OGC326" s="417" t="s">
        <v>784</v>
      </c>
      <c r="OGD326" s="414" t="s">
        <v>61</v>
      </c>
      <c r="OGE326" s="415">
        <v>1</v>
      </c>
      <c r="OGF326" s="418" t="s">
        <v>774</v>
      </c>
      <c r="OGG326" s="417" t="s">
        <v>784</v>
      </c>
      <c r="OGH326" s="414" t="s">
        <v>61</v>
      </c>
      <c r="OGI326" s="415">
        <v>1</v>
      </c>
      <c r="OGJ326" s="418" t="s">
        <v>774</v>
      </c>
      <c r="OGK326" s="417" t="s">
        <v>784</v>
      </c>
      <c r="OGL326" s="414" t="s">
        <v>61</v>
      </c>
      <c r="OGM326" s="415">
        <v>1</v>
      </c>
      <c r="OGN326" s="418" t="s">
        <v>774</v>
      </c>
      <c r="OGO326" s="417" t="s">
        <v>784</v>
      </c>
      <c r="OGP326" s="414" t="s">
        <v>61</v>
      </c>
      <c r="OGQ326" s="415">
        <v>1</v>
      </c>
      <c r="OGR326" s="418" t="s">
        <v>774</v>
      </c>
      <c r="OGS326" s="417" t="s">
        <v>784</v>
      </c>
      <c r="OGT326" s="414" t="s">
        <v>61</v>
      </c>
      <c r="OGU326" s="415">
        <v>1</v>
      </c>
      <c r="OGV326" s="418" t="s">
        <v>774</v>
      </c>
      <c r="OGW326" s="417" t="s">
        <v>784</v>
      </c>
      <c r="OGX326" s="414" t="s">
        <v>61</v>
      </c>
      <c r="OGY326" s="415">
        <v>1</v>
      </c>
      <c r="OGZ326" s="418" t="s">
        <v>774</v>
      </c>
      <c r="OHA326" s="417" t="s">
        <v>784</v>
      </c>
      <c r="OHB326" s="414" t="s">
        <v>61</v>
      </c>
      <c r="OHC326" s="415">
        <v>1</v>
      </c>
      <c r="OHD326" s="418" t="s">
        <v>774</v>
      </c>
      <c r="OHE326" s="417" t="s">
        <v>784</v>
      </c>
      <c r="OHF326" s="414" t="s">
        <v>61</v>
      </c>
      <c r="OHG326" s="415">
        <v>1</v>
      </c>
      <c r="OHH326" s="418" t="s">
        <v>774</v>
      </c>
      <c r="OHI326" s="417" t="s">
        <v>784</v>
      </c>
      <c r="OHJ326" s="414" t="s">
        <v>61</v>
      </c>
      <c r="OHK326" s="415">
        <v>1</v>
      </c>
      <c r="OHL326" s="418" t="s">
        <v>774</v>
      </c>
      <c r="OHM326" s="417" t="s">
        <v>784</v>
      </c>
      <c r="OHN326" s="414" t="s">
        <v>61</v>
      </c>
      <c r="OHO326" s="415">
        <v>1</v>
      </c>
      <c r="OHP326" s="418" t="s">
        <v>774</v>
      </c>
      <c r="OHQ326" s="417" t="s">
        <v>784</v>
      </c>
      <c r="OHR326" s="414" t="s">
        <v>61</v>
      </c>
      <c r="OHS326" s="415">
        <v>1</v>
      </c>
      <c r="OHT326" s="418" t="s">
        <v>774</v>
      </c>
      <c r="OHU326" s="417" t="s">
        <v>784</v>
      </c>
      <c r="OHV326" s="414" t="s">
        <v>61</v>
      </c>
      <c r="OHW326" s="415">
        <v>1</v>
      </c>
      <c r="OHX326" s="418" t="s">
        <v>774</v>
      </c>
      <c r="OHY326" s="417" t="s">
        <v>784</v>
      </c>
      <c r="OHZ326" s="414" t="s">
        <v>61</v>
      </c>
      <c r="OIA326" s="415">
        <v>1</v>
      </c>
      <c r="OIB326" s="418" t="s">
        <v>774</v>
      </c>
      <c r="OIC326" s="417" t="s">
        <v>784</v>
      </c>
      <c r="OID326" s="414" t="s">
        <v>61</v>
      </c>
      <c r="OIE326" s="415">
        <v>1</v>
      </c>
      <c r="OIF326" s="418" t="s">
        <v>774</v>
      </c>
      <c r="OIG326" s="417" t="s">
        <v>784</v>
      </c>
      <c r="OIH326" s="414" t="s">
        <v>61</v>
      </c>
      <c r="OII326" s="415">
        <v>1</v>
      </c>
      <c r="OIJ326" s="418" t="s">
        <v>774</v>
      </c>
      <c r="OIK326" s="417" t="s">
        <v>784</v>
      </c>
      <c r="OIL326" s="414" t="s">
        <v>61</v>
      </c>
      <c r="OIM326" s="415">
        <v>1</v>
      </c>
      <c r="OIN326" s="418" t="s">
        <v>774</v>
      </c>
      <c r="OIO326" s="417" t="s">
        <v>784</v>
      </c>
      <c r="OIP326" s="414" t="s">
        <v>61</v>
      </c>
      <c r="OIQ326" s="415">
        <v>1</v>
      </c>
      <c r="OIR326" s="418" t="s">
        <v>774</v>
      </c>
      <c r="OIS326" s="417" t="s">
        <v>784</v>
      </c>
      <c r="OIT326" s="414" t="s">
        <v>61</v>
      </c>
      <c r="OIU326" s="415">
        <v>1</v>
      </c>
      <c r="OIV326" s="418" t="s">
        <v>774</v>
      </c>
      <c r="OIW326" s="417" t="s">
        <v>784</v>
      </c>
      <c r="OIX326" s="414" t="s">
        <v>61</v>
      </c>
      <c r="OIY326" s="415">
        <v>1</v>
      </c>
      <c r="OIZ326" s="418" t="s">
        <v>774</v>
      </c>
      <c r="OJA326" s="417" t="s">
        <v>784</v>
      </c>
      <c r="OJB326" s="414" t="s">
        <v>61</v>
      </c>
      <c r="OJC326" s="415">
        <v>1</v>
      </c>
      <c r="OJD326" s="418" t="s">
        <v>774</v>
      </c>
      <c r="OJE326" s="417" t="s">
        <v>784</v>
      </c>
      <c r="OJF326" s="414" t="s">
        <v>61</v>
      </c>
      <c r="OJG326" s="415">
        <v>1</v>
      </c>
      <c r="OJH326" s="418" t="s">
        <v>774</v>
      </c>
      <c r="OJI326" s="417" t="s">
        <v>784</v>
      </c>
      <c r="OJJ326" s="414" t="s">
        <v>61</v>
      </c>
      <c r="OJK326" s="415">
        <v>1</v>
      </c>
      <c r="OJL326" s="418" t="s">
        <v>774</v>
      </c>
      <c r="OJM326" s="417" t="s">
        <v>784</v>
      </c>
      <c r="OJN326" s="414" t="s">
        <v>61</v>
      </c>
      <c r="OJO326" s="415">
        <v>1</v>
      </c>
      <c r="OJP326" s="418" t="s">
        <v>774</v>
      </c>
      <c r="OJQ326" s="417" t="s">
        <v>784</v>
      </c>
      <c r="OJR326" s="414" t="s">
        <v>61</v>
      </c>
      <c r="OJS326" s="415">
        <v>1</v>
      </c>
      <c r="OJT326" s="418" t="s">
        <v>774</v>
      </c>
      <c r="OJU326" s="417" t="s">
        <v>784</v>
      </c>
      <c r="OJV326" s="414" t="s">
        <v>61</v>
      </c>
      <c r="OJW326" s="415">
        <v>1</v>
      </c>
      <c r="OJX326" s="418" t="s">
        <v>774</v>
      </c>
      <c r="OJY326" s="417" t="s">
        <v>784</v>
      </c>
      <c r="OJZ326" s="414" t="s">
        <v>61</v>
      </c>
      <c r="OKA326" s="415">
        <v>1</v>
      </c>
      <c r="OKB326" s="418" t="s">
        <v>774</v>
      </c>
      <c r="OKC326" s="417" t="s">
        <v>784</v>
      </c>
      <c r="OKD326" s="414" t="s">
        <v>61</v>
      </c>
      <c r="OKE326" s="415">
        <v>1</v>
      </c>
      <c r="OKF326" s="418" t="s">
        <v>774</v>
      </c>
      <c r="OKG326" s="417" t="s">
        <v>784</v>
      </c>
      <c r="OKH326" s="414" t="s">
        <v>61</v>
      </c>
      <c r="OKI326" s="415">
        <v>1</v>
      </c>
      <c r="OKJ326" s="418" t="s">
        <v>774</v>
      </c>
      <c r="OKK326" s="417" t="s">
        <v>784</v>
      </c>
      <c r="OKL326" s="414" t="s">
        <v>61</v>
      </c>
      <c r="OKM326" s="415">
        <v>1</v>
      </c>
      <c r="OKN326" s="418" t="s">
        <v>774</v>
      </c>
      <c r="OKO326" s="417" t="s">
        <v>784</v>
      </c>
      <c r="OKP326" s="414" t="s">
        <v>61</v>
      </c>
      <c r="OKQ326" s="415">
        <v>1</v>
      </c>
      <c r="OKR326" s="418" t="s">
        <v>774</v>
      </c>
      <c r="OKS326" s="417" t="s">
        <v>784</v>
      </c>
      <c r="OKT326" s="414" t="s">
        <v>61</v>
      </c>
      <c r="OKU326" s="415">
        <v>1</v>
      </c>
      <c r="OKV326" s="418" t="s">
        <v>774</v>
      </c>
      <c r="OKW326" s="417" t="s">
        <v>784</v>
      </c>
      <c r="OKX326" s="414" t="s">
        <v>61</v>
      </c>
      <c r="OKY326" s="415">
        <v>1</v>
      </c>
      <c r="OKZ326" s="418" t="s">
        <v>774</v>
      </c>
      <c r="OLA326" s="417" t="s">
        <v>784</v>
      </c>
      <c r="OLB326" s="414" t="s">
        <v>61</v>
      </c>
      <c r="OLC326" s="415">
        <v>1</v>
      </c>
      <c r="OLD326" s="418" t="s">
        <v>774</v>
      </c>
      <c r="OLE326" s="417" t="s">
        <v>784</v>
      </c>
      <c r="OLF326" s="414" t="s">
        <v>61</v>
      </c>
      <c r="OLG326" s="415">
        <v>1</v>
      </c>
      <c r="OLH326" s="418" t="s">
        <v>774</v>
      </c>
      <c r="OLI326" s="417" t="s">
        <v>784</v>
      </c>
      <c r="OLJ326" s="414" t="s">
        <v>61</v>
      </c>
      <c r="OLK326" s="415">
        <v>1</v>
      </c>
      <c r="OLL326" s="418" t="s">
        <v>774</v>
      </c>
      <c r="OLM326" s="417" t="s">
        <v>784</v>
      </c>
      <c r="OLN326" s="414" t="s">
        <v>61</v>
      </c>
      <c r="OLO326" s="415">
        <v>1</v>
      </c>
      <c r="OLP326" s="418" t="s">
        <v>774</v>
      </c>
      <c r="OLQ326" s="417" t="s">
        <v>784</v>
      </c>
      <c r="OLR326" s="414" t="s">
        <v>61</v>
      </c>
      <c r="OLS326" s="415">
        <v>1</v>
      </c>
      <c r="OLT326" s="418" t="s">
        <v>774</v>
      </c>
      <c r="OLU326" s="417" t="s">
        <v>784</v>
      </c>
      <c r="OLV326" s="414" t="s">
        <v>61</v>
      </c>
      <c r="OLW326" s="415">
        <v>1</v>
      </c>
      <c r="OLX326" s="418" t="s">
        <v>774</v>
      </c>
      <c r="OLY326" s="417" t="s">
        <v>784</v>
      </c>
      <c r="OLZ326" s="414" t="s">
        <v>61</v>
      </c>
      <c r="OMA326" s="415">
        <v>1</v>
      </c>
      <c r="OMB326" s="418" t="s">
        <v>774</v>
      </c>
      <c r="OMC326" s="417" t="s">
        <v>784</v>
      </c>
      <c r="OMD326" s="414" t="s">
        <v>61</v>
      </c>
      <c r="OME326" s="415">
        <v>1</v>
      </c>
      <c r="OMF326" s="418" t="s">
        <v>774</v>
      </c>
      <c r="OMG326" s="417" t="s">
        <v>784</v>
      </c>
      <c r="OMH326" s="414" t="s">
        <v>61</v>
      </c>
      <c r="OMI326" s="415">
        <v>1</v>
      </c>
      <c r="OMJ326" s="418" t="s">
        <v>774</v>
      </c>
      <c r="OMK326" s="417" t="s">
        <v>784</v>
      </c>
      <c r="OML326" s="414" t="s">
        <v>61</v>
      </c>
      <c r="OMM326" s="415">
        <v>1</v>
      </c>
      <c r="OMN326" s="418" t="s">
        <v>774</v>
      </c>
      <c r="OMO326" s="417" t="s">
        <v>784</v>
      </c>
      <c r="OMP326" s="414" t="s">
        <v>61</v>
      </c>
      <c r="OMQ326" s="415">
        <v>1</v>
      </c>
      <c r="OMR326" s="418" t="s">
        <v>774</v>
      </c>
      <c r="OMS326" s="417" t="s">
        <v>784</v>
      </c>
      <c r="OMT326" s="414" t="s">
        <v>61</v>
      </c>
      <c r="OMU326" s="415">
        <v>1</v>
      </c>
      <c r="OMV326" s="418" t="s">
        <v>774</v>
      </c>
      <c r="OMW326" s="417" t="s">
        <v>784</v>
      </c>
      <c r="OMX326" s="414" t="s">
        <v>61</v>
      </c>
      <c r="OMY326" s="415">
        <v>1</v>
      </c>
      <c r="OMZ326" s="418" t="s">
        <v>774</v>
      </c>
      <c r="ONA326" s="417" t="s">
        <v>784</v>
      </c>
      <c r="ONB326" s="414" t="s">
        <v>61</v>
      </c>
      <c r="ONC326" s="415">
        <v>1</v>
      </c>
      <c r="OND326" s="418" t="s">
        <v>774</v>
      </c>
      <c r="ONE326" s="417" t="s">
        <v>784</v>
      </c>
      <c r="ONF326" s="414" t="s">
        <v>61</v>
      </c>
      <c r="ONG326" s="415">
        <v>1</v>
      </c>
      <c r="ONH326" s="418" t="s">
        <v>774</v>
      </c>
      <c r="ONI326" s="417" t="s">
        <v>784</v>
      </c>
      <c r="ONJ326" s="414" t="s">
        <v>61</v>
      </c>
      <c r="ONK326" s="415">
        <v>1</v>
      </c>
      <c r="ONL326" s="418" t="s">
        <v>774</v>
      </c>
      <c r="ONM326" s="417" t="s">
        <v>784</v>
      </c>
      <c r="ONN326" s="414" t="s">
        <v>61</v>
      </c>
      <c r="ONO326" s="415">
        <v>1</v>
      </c>
      <c r="ONP326" s="418" t="s">
        <v>774</v>
      </c>
      <c r="ONQ326" s="417" t="s">
        <v>784</v>
      </c>
      <c r="ONR326" s="414" t="s">
        <v>61</v>
      </c>
      <c r="ONS326" s="415">
        <v>1</v>
      </c>
      <c r="ONT326" s="418" t="s">
        <v>774</v>
      </c>
      <c r="ONU326" s="417" t="s">
        <v>784</v>
      </c>
      <c r="ONV326" s="414" t="s">
        <v>61</v>
      </c>
      <c r="ONW326" s="415">
        <v>1</v>
      </c>
      <c r="ONX326" s="418" t="s">
        <v>774</v>
      </c>
      <c r="ONY326" s="417" t="s">
        <v>784</v>
      </c>
      <c r="ONZ326" s="414" t="s">
        <v>61</v>
      </c>
      <c r="OOA326" s="415">
        <v>1</v>
      </c>
      <c r="OOB326" s="418" t="s">
        <v>774</v>
      </c>
      <c r="OOC326" s="417" t="s">
        <v>784</v>
      </c>
      <c r="OOD326" s="414" t="s">
        <v>61</v>
      </c>
      <c r="OOE326" s="415">
        <v>1</v>
      </c>
      <c r="OOF326" s="418" t="s">
        <v>774</v>
      </c>
      <c r="OOG326" s="417" t="s">
        <v>784</v>
      </c>
      <c r="OOH326" s="414" t="s">
        <v>61</v>
      </c>
      <c r="OOI326" s="415">
        <v>1</v>
      </c>
      <c r="OOJ326" s="418" t="s">
        <v>774</v>
      </c>
      <c r="OOK326" s="417" t="s">
        <v>784</v>
      </c>
      <c r="OOL326" s="414" t="s">
        <v>61</v>
      </c>
      <c r="OOM326" s="415">
        <v>1</v>
      </c>
      <c r="OON326" s="418" t="s">
        <v>774</v>
      </c>
      <c r="OOO326" s="417" t="s">
        <v>784</v>
      </c>
      <c r="OOP326" s="414" t="s">
        <v>61</v>
      </c>
      <c r="OOQ326" s="415">
        <v>1</v>
      </c>
      <c r="OOR326" s="418" t="s">
        <v>774</v>
      </c>
      <c r="OOS326" s="417" t="s">
        <v>784</v>
      </c>
      <c r="OOT326" s="414" t="s">
        <v>61</v>
      </c>
      <c r="OOU326" s="415">
        <v>1</v>
      </c>
      <c r="OOV326" s="418" t="s">
        <v>774</v>
      </c>
      <c r="OOW326" s="417" t="s">
        <v>784</v>
      </c>
      <c r="OOX326" s="414" t="s">
        <v>61</v>
      </c>
      <c r="OOY326" s="415">
        <v>1</v>
      </c>
      <c r="OOZ326" s="418" t="s">
        <v>774</v>
      </c>
      <c r="OPA326" s="417" t="s">
        <v>784</v>
      </c>
      <c r="OPB326" s="414" t="s">
        <v>61</v>
      </c>
      <c r="OPC326" s="415">
        <v>1</v>
      </c>
      <c r="OPD326" s="418" t="s">
        <v>774</v>
      </c>
      <c r="OPE326" s="417" t="s">
        <v>784</v>
      </c>
      <c r="OPF326" s="414" t="s">
        <v>61</v>
      </c>
      <c r="OPG326" s="415">
        <v>1</v>
      </c>
      <c r="OPH326" s="418" t="s">
        <v>774</v>
      </c>
      <c r="OPI326" s="417" t="s">
        <v>784</v>
      </c>
      <c r="OPJ326" s="414" t="s">
        <v>61</v>
      </c>
      <c r="OPK326" s="415">
        <v>1</v>
      </c>
      <c r="OPL326" s="418" t="s">
        <v>774</v>
      </c>
      <c r="OPM326" s="417" t="s">
        <v>784</v>
      </c>
      <c r="OPN326" s="414" t="s">
        <v>61</v>
      </c>
      <c r="OPO326" s="415">
        <v>1</v>
      </c>
      <c r="OPP326" s="418" t="s">
        <v>774</v>
      </c>
      <c r="OPQ326" s="417" t="s">
        <v>784</v>
      </c>
      <c r="OPR326" s="414" t="s">
        <v>61</v>
      </c>
      <c r="OPS326" s="415">
        <v>1</v>
      </c>
      <c r="OPT326" s="418" t="s">
        <v>774</v>
      </c>
      <c r="OPU326" s="417" t="s">
        <v>784</v>
      </c>
      <c r="OPV326" s="414" t="s">
        <v>61</v>
      </c>
      <c r="OPW326" s="415">
        <v>1</v>
      </c>
      <c r="OPX326" s="418" t="s">
        <v>774</v>
      </c>
      <c r="OPY326" s="417" t="s">
        <v>784</v>
      </c>
      <c r="OPZ326" s="414" t="s">
        <v>61</v>
      </c>
      <c r="OQA326" s="415">
        <v>1</v>
      </c>
      <c r="OQB326" s="418" t="s">
        <v>774</v>
      </c>
      <c r="OQC326" s="417" t="s">
        <v>784</v>
      </c>
      <c r="OQD326" s="414" t="s">
        <v>61</v>
      </c>
      <c r="OQE326" s="415">
        <v>1</v>
      </c>
      <c r="OQF326" s="418" t="s">
        <v>774</v>
      </c>
      <c r="OQG326" s="417" t="s">
        <v>784</v>
      </c>
      <c r="OQH326" s="414" t="s">
        <v>61</v>
      </c>
      <c r="OQI326" s="415">
        <v>1</v>
      </c>
      <c r="OQJ326" s="418" t="s">
        <v>774</v>
      </c>
      <c r="OQK326" s="417" t="s">
        <v>784</v>
      </c>
      <c r="OQL326" s="414" t="s">
        <v>61</v>
      </c>
      <c r="OQM326" s="415">
        <v>1</v>
      </c>
      <c r="OQN326" s="418" t="s">
        <v>774</v>
      </c>
      <c r="OQO326" s="417" t="s">
        <v>784</v>
      </c>
      <c r="OQP326" s="414" t="s">
        <v>61</v>
      </c>
      <c r="OQQ326" s="415">
        <v>1</v>
      </c>
      <c r="OQR326" s="418" t="s">
        <v>774</v>
      </c>
      <c r="OQS326" s="417" t="s">
        <v>784</v>
      </c>
      <c r="OQT326" s="414" t="s">
        <v>61</v>
      </c>
      <c r="OQU326" s="415">
        <v>1</v>
      </c>
      <c r="OQV326" s="418" t="s">
        <v>774</v>
      </c>
      <c r="OQW326" s="417" t="s">
        <v>784</v>
      </c>
      <c r="OQX326" s="414" t="s">
        <v>61</v>
      </c>
      <c r="OQY326" s="415">
        <v>1</v>
      </c>
      <c r="OQZ326" s="418" t="s">
        <v>774</v>
      </c>
      <c r="ORA326" s="417" t="s">
        <v>784</v>
      </c>
      <c r="ORB326" s="414" t="s">
        <v>61</v>
      </c>
      <c r="ORC326" s="415">
        <v>1</v>
      </c>
      <c r="ORD326" s="418" t="s">
        <v>774</v>
      </c>
      <c r="ORE326" s="417" t="s">
        <v>784</v>
      </c>
      <c r="ORF326" s="414" t="s">
        <v>61</v>
      </c>
      <c r="ORG326" s="415">
        <v>1</v>
      </c>
      <c r="ORH326" s="418" t="s">
        <v>774</v>
      </c>
      <c r="ORI326" s="417" t="s">
        <v>784</v>
      </c>
      <c r="ORJ326" s="414" t="s">
        <v>61</v>
      </c>
      <c r="ORK326" s="415">
        <v>1</v>
      </c>
      <c r="ORL326" s="418" t="s">
        <v>774</v>
      </c>
      <c r="ORM326" s="417" t="s">
        <v>784</v>
      </c>
      <c r="ORN326" s="414" t="s">
        <v>61</v>
      </c>
      <c r="ORO326" s="415">
        <v>1</v>
      </c>
      <c r="ORP326" s="418" t="s">
        <v>774</v>
      </c>
      <c r="ORQ326" s="417" t="s">
        <v>784</v>
      </c>
      <c r="ORR326" s="414" t="s">
        <v>61</v>
      </c>
      <c r="ORS326" s="415">
        <v>1</v>
      </c>
      <c r="ORT326" s="418" t="s">
        <v>774</v>
      </c>
      <c r="ORU326" s="417" t="s">
        <v>784</v>
      </c>
      <c r="ORV326" s="414" t="s">
        <v>61</v>
      </c>
      <c r="ORW326" s="415">
        <v>1</v>
      </c>
      <c r="ORX326" s="418" t="s">
        <v>774</v>
      </c>
      <c r="ORY326" s="417" t="s">
        <v>784</v>
      </c>
      <c r="ORZ326" s="414" t="s">
        <v>61</v>
      </c>
      <c r="OSA326" s="415">
        <v>1</v>
      </c>
      <c r="OSB326" s="418" t="s">
        <v>774</v>
      </c>
      <c r="OSC326" s="417" t="s">
        <v>784</v>
      </c>
      <c r="OSD326" s="414" t="s">
        <v>61</v>
      </c>
      <c r="OSE326" s="415">
        <v>1</v>
      </c>
      <c r="OSF326" s="418" t="s">
        <v>774</v>
      </c>
      <c r="OSG326" s="417" t="s">
        <v>784</v>
      </c>
      <c r="OSH326" s="414" t="s">
        <v>61</v>
      </c>
      <c r="OSI326" s="415">
        <v>1</v>
      </c>
      <c r="OSJ326" s="418" t="s">
        <v>774</v>
      </c>
      <c r="OSK326" s="417" t="s">
        <v>784</v>
      </c>
      <c r="OSL326" s="414" t="s">
        <v>61</v>
      </c>
      <c r="OSM326" s="415">
        <v>1</v>
      </c>
      <c r="OSN326" s="418" t="s">
        <v>774</v>
      </c>
      <c r="OSO326" s="417" t="s">
        <v>784</v>
      </c>
      <c r="OSP326" s="414" t="s">
        <v>61</v>
      </c>
      <c r="OSQ326" s="415">
        <v>1</v>
      </c>
      <c r="OSR326" s="418" t="s">
        <v>774</v>
      </c>
      <c r="OSS326" s="417" t="s">
        <v>784</v>
      </c>
      <c r="OST326" s="414" t="s">
        <v>61</v>
      </c>
      <c r="OSU326" s="415">
        <v>1</v>
      </c>
      <c r="OSV326" s="418" t="s">
        <v>774</v>
      </c>
      <c r="OSW326" s="417" t="s">
        <v>784</v>
      </c>
      <c r="OSX326" s="414" t="s">
        <v>61</v>
      </c>
      <c r="OSY326" s="415">
        <v>1</v>
      </c>
      <c r="OSZ326" s="418" t="s">
        <v>774</v>
      </c>
      <c r="OTA326" s="417" t="s">
        <v>784</v>
      </c>
      <c r="OTB326" s="414" t="s">
        <v>61</v>
      </c>
      <c r="OTC326" s="415">
        <v>1</v>
      </c>
      <c r="OTD326" s="418" t="s">
        <v>774</v>
      </c>
      <c r="OTE326" s="417" t="s">
        <v>784</v>
      </c>
      <c r="OTF326" s="414" t="s">
        <v>61</v>
      </c>
      <c r="OTG326" s="415">
        <v>1</v>
      </c>
      <c r="OTH326" s="418" t="s">
        <v>774</v>
      </c>
      <c r="OTI326" s="417" t="s">
        <v>784</v>
      </c>
      <c r="OTJ326" s="414" t="s">
        <v>61</v>
      </c>
      <c r="OTK326" s="415">
        <v>1</v>
      </c>
      <c r="OTL326" s="418" t="s">
        <v>774</v>
      </c>
      <c r="OTM326" s="417" t="s">
        <v>784</v>
      </c>
      <c r="OTN326" s="414" t="s">
        <v>61</v>
      </c>
      <c r="OTO326" s="415">
        <v>1</v>
      </c>
      <c r="OTP326" s="418" t="s">
        <v>774</v>
      </c>
      <c r="OTQ326" s="417" t="s">
        <v>784</v>
      </c>
      <c r="OTR326" s="414" t="s">
        <v>61</v>
      </c>
      <c r="OTS326" s="415">
        <v>1</v>
      </c>
      <c r="OTT326" s="418" t="s">
        <v>774</v>
      </c>
      <c r="OTU326" s="417" t="s">
        <v>784</v>
      </c>
      <c r="OTV326" s="414" t="s">
        <v>61</v>
      </c>
      <c r="OTW326" s="415">
        <v>1</v>
      </c>
      <c r="OTX326" s="418" t="s">
        <v>774</v>
      </c>
      <c r="OTY326" s="417" t="s">
        <v>784</v>
      </c>
      <c r="OTZ326" s="414" t="s">
        <v>61</v>
      </c>
      <c r="OUA326" s="415">
        <v>1</v>
      </c>
      <c r="OUB326" s="418" t="s">
        <v>774</v>
      </c>
      <c r="OUC326" s="417" t="s">
        <v>784</v>
      </c>
      <c r="OUD326" s="414" t="s">
        <v>61</v>
      </c>
      <c r="OUE326" s="415">
        <v>1</v>
      </c>
      <c r="OUF326" s="418" t="s">
        <v>774</v>
      </c>
      <c r="OUG326" s="417" t="s">
        <v>784</v>
      </c>
      <c r="OUH326" s="414" t="s">
        <v>61</v>
      </c>
      <c r="OUI326" s="415">
        <v>1</v>
      </c>
      <c r="OUJ326" s="418" t="s">
        <v>774</v>
      </c>
      <c r="OUK326" s="417" t="s">
        <v>784</v>
      </c>
      <c r="OUL326" s="414" t="s">
        <v>61</v>
      </c>
      <c r="OUM326" s="415">
        <v>1</v>
      </c>
      <c r="OUN326" s="418" t="s">
        <v>774</v>
      </c>
      <c r="OUO326" s="417" t="s">
        <v>784</v>
      </c>
      <c r="OUP326" s="414" t="s">
        <v>61</v>
      </c>
      <c r="OUQ326" s="415">
        <v>1</v>
      </c>
      <c r="OUR326" s="418" t="s">
        <v>774</v>
      </c>
      <c r="OUS326" s="417" t="s">
        <v>784</v>
      </c>
      <c r="OUT326" s="414" t="s">
        <v>61</v>
      </c>
      <c r="OUU326" s="415">
        <v>1</v>
      </c>
      <c r="OUV326" s="418" t="s">
        <v>774</v>
      </c>
      <c r="OUW326" s="417" t="s">
        <v>784</v>
      </c>
      <c r="OUX326" s="414" t="s">
        <v>61</v>
      </c>
      <c r="OUY326" s="415">
        <v>1</v>
      </c>
      <c r="OUZ326" s="418" t="s">
        <v>774</v>
      </c>
      <c r="OVA326" s="417" t="s">
        <v>784</v>
      </c>
      <c r="OVB326" s="414" t="s">
        <v>61</v>
      </c>
      <c r="OVC326" s="415">
        <v>1</v>
      </c>
      <c r="OVD326" s="418" t="s">
        <v>774</v>
      </c>
      <c r="OVE326" s="417" t="s">
        <v>784</v>
      </c>
      <c r="OVF326" s="414" t="s">
        <v>61</v>
      </c>
      <c r="OVG326" s="415">
        <v>1</v>
      </c>
      <c r="OVH326" s="418" t="s">
        <v>774</v>
      </c>
      <c r="OVI326" s="417" t="s">
        <v>784</v>
      </c>
      <c r="OVJ326" s="414" t="s">
        <v>61</v>
      </c>
      <c r="OVK326" s="415">
        <v>1</v>
      </c>
      <c r="OVL326" s="418" t="s">
        <v>774</v>
      </c>
      <c r="OVM326" s="417" t="s">
        <v>784</v>
      </c>
      <c r="OVN326" s="414" t="s">
        <v>61</v>
      </c>
      <c r="OVO326" s="415">
        <v>1</v>
      </c>
      <c r="OVP326" s="418" t="s">
        <v>774</v>
      </c>
      <c r="OVQ326" s="417" t="s">
        <v>784</v>
      </c>
      <c r="OVR326" s="414" t="s">
        <v>61</v>
      </c>
      <c r="OVS326" s="415">
        <v>1</v>
      </c>
      <c r="OVT326" s="418" t="s">
        <v>774</v>
      </c>
      <c r="OVU326" s="417" t="s">
        <v>784</v>
      </c>
      <c r="OVV326" s="414" t="s">
        <v>61</v>
      </c>
      <c r="OVW326" s="415">
        <v>1</v>
      </c>
      <c r="OVX326" s="418" t="s">
        <v>774</v>
      </c>
      <c r="OVY326" s="417" t="s">
        <v>784</v>
      </c>
      <c r="OVZ326" s="414" t="s">
        <v>61</v>
      </c>
      <c r="OWA326" s="415">
        <v>1</v>
      </c>
      <c r="OWB326" s="418" t="s">
        <v>774</v>
      </c>
      <c r="OWC326" s="417" t="s">
        <v>784</v>
      </c>
      <c r="OWD326" s="414" t="s">
        <v>61</v>
      </c>
      <c r="OWE326" s="415">
        <v>1</v>
      </c>
      <c r="OWF326" s="418" t="s">
        <v>774</v>
      </c>
      <c r="OWG326" s="417" t="s">
        <v>784</v>
      </c>
      <c r="OWH326" s="414" t="s">
        <v>61</v>
      </c>
      <c r="OWI326" s="415">
        <v>1</v>
      </c>
      <c r="OWJ326" s="418" t="s">
        <v>774</v>
      </c>
      <c r="OWK326" s="417" t="s">
        <v>784</v>
      </c>
      <c r="OWL326" s="414" t="s">
        <v>61</v>
      </c>
      <c r="OWM326" s="415">
        <v>1</v>
      </c>
      <c r="OWN326" s="418" t="s">
        <v>774</v>
      </c>
      <c r="OWO326" s="417" t="s">
        <v>784</v>
      </c>
      <c r="OWP326" s="414" t="s">
        <v>61</v>
      </c>
      <c r="OWQ326" s="415">
        <v>1</v>
      </c>
      <c r="OWR326" s="418" t="s">
        <v>774</v>
      </c>
      <c r="OWS326" s="417" t="s">
        <v>784</v>
      </c>
      <c r="OWT326" s="414" t="s">
        <v>61</v>
      </c>
      <c r="OWU326" s="415">
        <v>1</v>
      </c>
      <c r="OWV326" s="418" t="s">
        <v>774</v>
      </c>
      <c r="OWW326" s="417" t="s">
        <v>784</v>
      </c>
      <c r="OWX326" s="414" t="s">
        <v>61</v>
      </c>
      <c r="OWY326" s="415">
        <v>1</v>
      </c>
      <c r="OWZ326" s="418" t="s">
        <v>774</v>
      </c>
      <c r="OXA326" s="417" t="s">
        <v>784</v>
      </c>
      <c r="OXB326" s="414" t="s">
        <v>61</v>
      </c>
      <c r="OXC326" s="415">
        <v>1</v>
      </c>
      <c r="OXD326" s="418" t="s">
        <v>774</v>
      </c>
      <c r="OXE326" s="417" t="s">
        <v>784</v>
      </c>
      <c r="OXF326" s="414" t="s">
        <v>61</v>
      </c>
      <c r="OXG326" s="415">
        <v>1</v>
      </c>
      <c r="OXH326" s="418" t="s">
        <v>774</v>
      </c>
      <c r="OXI326" s="417" t="s">
        <v>784</v>
      </c>
      <c r="OXJ326" s="414" t="s">
        <v>61</v>
      </c>
      <c r="OXK326" s="415">
        <v>1</v>
      </c>
      <c r="OXL326" s="418" t="s">
        <v>774</v>
      </c>
      <c r="OXM326" s="417" t="s">
        <v>784</v>
      </c>
      <c r="OXN326" s="414" t="s">
        <v>61</v>
      </c>
      <c r="OXO326" s="415">
        <v>1</v>
      </c>
      <c r="OXP326" s="418" t="s">
        <v>774</v>
      </c>
      <c r="OXQ326" s="417" t="s">
        <v>784</v>
      </c>
      <c r="OXR326" s="414" t="s">
        <v>61</v>
      </c>
      <c r="OXS326" s="415">
        <v>1</v>
      </c>
      <c r="OXT326" s="418" t="s">
        <v>774</v>
      </c>
      <c r="OXU326" s="417" t="s">
        <v>784</v>
      </c>
      <c r="OXV326" s="414" t="s">
        <v>61</v>
      </c>
      <c r="OXW326" s="415">
        <v>1</v>
      </c>
      <c r="OXX326" s="418" t="s">
        <v>774</v>
      </c>
      <c r="OXY326" s="417" t="s">
        <v>784</v>
      </c>
      <c r="OXZ326" s="414" t="s">
        <v>61</v>
      </c>
      <c r="OYA326" s="415">
        <v>1</v>
      </c>
      <c r="OYB326" s="418" t="s">
        <v>774</v>
      </c>
      <c r="OYC326" s="417" t="s">
        <v>784</v>
      </c>
      <c r="OYD326" s="414" t="s">
        <v>61</v>
      </c>
      <c r="OYE326" s="415">
        <v>1</v>
      </c>
      <c r="OYF326" s="418" t="s">
        <v>774</v>
      </c>
      <c r="OYG326" s="417" t="s">
        <v>784</v>
      </c>
      <c r="OYH326" s="414" t="s">
        <v>61</v>
      </c>
      <c r="OYI326" s="415">
        <v>1</v>
      </c>
      <c r="OYJ326" s="418" t="s">
        <v>774</v>
      </c>
      <c r="OYK326" s="417" t="s">
        <v>784</v>
      </c>
      <c r="OYL326" s="414" t="s">
        <v>61</v>
      </c>
      <c r="OYM326" s="415">
        <v>1</v>
      </c>
      <c r="OYN326" s="418" t="s">
        <v>774</v>
      </c>
      <c r="OYO326" s="417" t="s">
        <v>784</v>
      </c>
      <c r="OYP326" s="414" t="s">
        <v>61</v>
      </c>
      <c r="OYQ326" s="415">
        <v>1</v>
      </c>
      <c r="OYR326" s="418" t="s">
        <v>774</v>
      </c>
      <c r="OYS326" s="417" t="s">
        <v>784</v>
      </c>
      <c r="OYT326" s="414" t="s">
        <v>61</v>
      </c>
      <c r="OYU326" s="415">
        <v>1</v>
      </c>
      <c r="OYV326" s="418" t="s">
        <v>774</v>
      </c>
      <c r="OYW326" s="417" t="s">
        <v>784</v>
      </c>
      <c r="OYX326" s="414" t="s">
        <v>61</v>
      </c>
      <c r="OYY326" s="415">
        <v>1</v>
      </c>
      <c r="OYZ326" s="418" t="s">
        <v>774</v>
      </c>
      <c r="OZA326" s="417" t="s">
        <v>784</v>
      </c>
      <c r="OZB326" s="414" t="s">
        <v>61</v>
      </c>
      <c r="OZC326" s="415">
        <v>1</v>
      </c>
      <c r="OZD326" s="418" t="s">
        <v>774</v>
      </c>
      <c r="OZE326" s="417" t="s">
        <v>784</v>
      </c>
      <c r="OZF326" s="414" t="s">
        <v>61</v>
      </c>
      <c r="OZG326" s="415">
        <v>1</v>
      </c>
      <c r="OZH326" s="418" t="s">
        <v>774</v>
      </c>
      <c r="OZI326" s="417" t="s">
        <v>784</v>
      </c>
      <c r="OZJ326" s="414" t="s">
        <v>61</v>
      </c>
      <c r="OZK326" s="415">
        <v>1</v>
      </c>
      <c r="OZL326" s="418" t="s">
        <v>774</v>
      </c>
      <c r="OZM326" s="417" t="s">
        <v>784</v>
      </c>
      <c r="OZN326" s="414" t="s">
        <v>61</v>
      </c>
      <c r="OZO326" s="415">
        <v>1</v>
      </c>
      <c r="OZP326" s="418" t="s">
        <v>774</v>
      </c>
      <c r="OZQ326" s="417" t="s">
        <v>784</v>
      </c>
      <c r="OZR326" s="414" t="s">
        <v>61</v>
      </c>
      <c r="OZS326" s="415">
        <v>1</v>
      </c>
      <c r="OZT326" s="418" t="s">
        <v>774</v>
      </c>
      <c r="OZU326" s="417" t="s">
        <v>784</v>
      </c>
      <c r="OZV326" s="414" t="s">
        <v>61</v>
      </c>
      <c r="OZW326" s="415">
        <v>1</v>
      </c>
      <c r="OZX326" s="418" t="s">
        <v>774</v>
      </c>
      <c r="OZY326" s="417" t="s">
        <v>784</v>
      </c>
      <c r="OZZ326" s="414" t="s">
        <v>61</v>
      </c>
      <c r="PAA326" s="415">
        <v>1</v>
      </c>
      <c r="PAB326" s="418" t="s">
        <v>774</v>
      </c>
      <c r="PAC326" s="417" t="s">
        <v>784</v>
      </c>
      <c r="PAD326" s="414" t="s">
        <v>61</v>
      </c>
      <c r="PAE326" s="415">
        <v>1</v>
      </c>
      <c r="PAF326" s="418" t="s">
        <v>774</v>
      </c>
      <c r="PAG326" s="417" t="s">
        <v>784</v>
      </c>
      <c r="PAH326" s="414" t="s">
        <v>61</v>
      </c>
      <c r="PAI326" s="415">
        <v>1</v>
      </c>
      <c r="PAJ326" s="418" t="s">
        <v>774</v>
      </c>
      <c r="PAK326" s="417" t="s">
        <v>784</v>
      </c>
      <c r="PAL326" s="414" t="s">
        <v>61</v>
      </c>
      <c r="PAM326" s="415">
        <v>1</v>
      </c>
      <c r="PAN326" s="418" t="s">
        <v>774</v>
      </c>
      <c r="PAO326" s="417" t="s">
        <v>784</v>
      </c>
      <c r="PAP326" s="414" t="s">
        <v>61</v>
      </c>
      <c r="PAQ326" s="415">
        <v>1</v>
      </c>
      <c r="PAR326" s="418" t="s">
        <v>774</v>
      </c>
      <c r="PAS326" s="417" t="s">
        <v>784</v>
      </c>
      <c r="PAT326" s="414" t="s">
        <v>61</v>
      </c>
      <c r="PAU326" s="415">
        <v>1</v>
      </c>
      <c r="PAV326" s="418" t="s">
        <v>774</v>
      </c>
      <c r="PAW326" s="417" t="s">
        <v>784</v>
      </c>
      <c r="PAX326" s="414" t="s">
        <v>61</v>
      </c>
      <c r="PAY326" s="415">
        <v>1</v>
      </c>
      <c r="PAZ326" s="418" t="s">
        <v>774</v>
      </c>
      <c r="PBA326" s="417" t="s">
        <v>784</v>
      </c>
      <c r="PBB326" s="414" t="s">
        <v>61</v>
      </c>
      <c r="PBC326" s="415">
        <v>1</v>
      </c>
      <c r="PBD326" s="418" t="s">
        <v>774</v>
      </c>
      <c r="PBE326" s="417" t="s">
        <v>784</v>
      </c>
      <c r="PBF326" s="414" t="s">
        <v>61</v>
      </c>
      <c r="PBG326" s="415">
        <v>1</v>
      </c>
      <c r="PBH326" s="418" t="s">
        <v>774</v>
      </c>
      <c r="PBI326" s="417" t="s">
        <v>784</v>
      </c>
      <c r="PBJ326" s="414" t="s">
        <v>61</v>
      </c>
      <c r="PBK326" s="415">
        <v>1</v>
      </c>
      <c r="PBL326" s="418" t="s">
        <v>774</v>
      </c>
      <c r="PBM326" s="417" t="s">
        <v>784</v>
      </c>
      <c r="PBN326" s="414" t="s">
        <v>61</v>
      </c>
      <c r="PBO326" s="415">
        <v>1</v>
      </c>
      <c r="PBP326" s="418" t="s">
        <v>774</v>
      </c>
      <c r="PBQ326" s="417" t="s">
        <v>784</v>
      </c>
      <c r="PBR326" s="414" t="s">
        <v>61</v>
      </c>
      <c r="PBS326" s="415">
        <v>1</v>
      </c>
      <c r="PBT326" s="418" t="s">
        <v>774</v>
      </c>
      <c r="PBU326" s="417" t="s">
        <v>784</v>
      </c>
      <c r="PBV326" s="414" t="s">
        <v>61</v>
      </c>
      <c r="PBW326" s="415">
        <v>1</v>
      </c>
      <c r="PBX326" s="418" t="s">
        <v>774</v>
      </c>
      <c r="PBY326" s="417" t="s">
        <v>784</v>
      </c>
      <c r="PBZ326" s="414" t="s">
        <v>61</v>
      </c>
      <c r="PCA326" s="415">
        <v>1</v>
      </c>
      <c r="PCB326" s="418" t="s">
        <v>774</v>
      </c>
      <c r="PCC326" s="417" t="s">
        <v>784</v>
      </c>
      <c r="PCD326" s="414" t="s">
        <v>61</v>
      </c>
      <c r="PCE326" s="415">
        <v>1</v>
      </c>
      <c r="PCF326" s="418" t="s">
        <v>774</v>
      </c>
      <c r="PCG326" s="417" t="s">
        <v>784</v>
      </c>
      <c r="PCH326" s="414" t="s">
        <v>61</v>
      </c>
      <c r="PCI326" s="415">
        <v>1</v>
      </c>
      <c r="PCJ326" s="418" t="s">
        <v>774</v>
      </c>
      <c r="PCK326" s="417" t="s">
        <v>784</v>
      </c>
      <c r="PCL326" s="414" t="s">
        <v>61</v>
      </c>
      <c r="PCM326" s="415">
        <v>1</v>
      </c>
      <c r="PCN326" s="418" t="s">
        <v>774</v>
      </c>
      <c r="PCO326" s="417" t="s">
        <v>784</v>
      </c>
      <c r="PCP326" s="414" t="s">
        <v>61</v>
      </c>
      <c r="PCQ326" s="415">
        <v>1</v>
      </c>
      <c r="PCR326" s="418" t="s">
        <v>774</v>
      </c>
      <c r="PCS326" s="417" t="s">
        <v>784</v>
      </c>
      <c r="PCT326" s="414" t="s">
        <v>61</v>
      </c>
      <c r="PCU326" s="415">
        <v>1</v>
      </c>
      <c r="PCV326" s="418" t="s">
        <v>774</v>
      </c>
      <c r="PCW326" s="417" t="s">
        <v>784</v>
      </c>
      <c r="PCX326" s="414" t="s">
        <v>61</v>
      </c>
      <c r="PCY326" s="415">
        <v>1</v>
      </c>
      <c r="PCZ326" s="418" t="s">
        <v>774</v>
      </c>
      <c r="PDA326" s="417" t="s">
        <v>784</v>
      </c>
      <c r="PDB326" s="414" t="s">
        <v>61</v>
      </c>
      <c r="PDC326" s="415">
        <v>1</v>
      </c>
      <c r="PDD326" s="418" t="s">
        <v>774</v>
      </c>
      <c r="PDE326" s="417" t="s">
        <v>784</v>
      </c>
      <c r="PDF326" s="414" t="s">
        <v>61</v>
      </c>
      <c r="PDG326" s="415">
        <v>1</v>
      </c>
      <c r="PDH326" s="418" t="s">
        <v>774</v>
      </c>
      <c r="PDI326" s="417" t="s">
        <v>784</v>
      </c>
      <c r="PDJ326" s="414" t="s">
        <v>61</v>
      </c>
      <c r="PDK326" s="415">
        <v>1</v>
      </c>
      <c r="PDL326" s="418" t="s">
        <v>774</v>
      </c>
      <c r="PDM326" s="417" t="s">
        <v>784</v>
      </c>
      <c r="PDN326" s="414" t="s">
        <v>61</v>
      </c>
      <c r="PDO326" s="415">
        <v>1</v>
      </c>
      <c r="PDP326" s="418" t="s">
        <v>774</v>
      </c>
      <c r="PDQ326" s="417" t="s">
        <v>784</v>
      </c>
      <c r="PDR326" s="414" t="s">
        <v>61</v>
      </c>
      <c r="PDS326" s="415">
        <v>1</v>
      </c>
      <c r="PDT326" s="418" t="s">
        <v>774</v>
      </c>
      <c r="PDU326" s="417" t="s">
        <v>784</v>
      </c>
      <c r="PDV326" s="414" t="s">
        <v>61</v>
      </c>
      <c r="PDW326" s="415">
        <v>1</v>
      </c>
      <c r="PDX326" s="418" t="s">
        <v>774</v>
      </c>
      <c r="PDY326" s="417" t="s">
        <v>784</v>
      </c>
      <c r="PDZ326" s="414" t="s">
        <v>61</v>
      </c>
      <c r="PEA326" s="415">
        <v>1</v>
      </c>
      <c r="PEB326" s="418" t="s">
        <v>774</v>
      </c>
      <c r="PEC326" s="417" t="s">
        <v>784</v>
      </c>
      <c r="PED326" s="414" t="s">
        <v>61</v>
      </c>
      <c r="PEE326" s="415">
        <v>1</v>
      </c>
      <c r="PEF326" s="418" t="s">
        <v>774</v>
      </c>
      <c r="PEG326" s="417" t="s">
        <v>784</v>
      </c>
      <c r="PEH326" s="414" t="s">
        <v>61</v>
      </c>
      <c r="PEI326" s="415">
        <v>1</v>
      </c>
      <c r="PEJ326" s="418" t="s">
        <v>774</v>
      </c>
      <c r="PEK326" s="417" t="s">
        <v>784</v>
      </c>
      <c r="PEL326" s="414" t="s">
        <v>61</v>
      </c>
      <c r="PEM326" s="415">
        <v>1</v>
      </c>
      <c r="PEN326" s="418" t="s">
        <v>774</v>
      </c>
      <c r="PEO326" s="417" t="s">
        <v>784</v>
      </c>
      <c r="PEP326" s="414" t="s">
        <v>61</v>
      </c>
      <c r="PEQ326" s="415">
        <v>1</v>
      </c>
      <c r="PER326" s="418" t="s">
        <v>774</v>
      </c>
      <c r="PES326" s="417" t="s">
        <v>784</v>
      </c>
      <c r="PET326" s="414" t="s">
        <v>61</v>
      </c>
      <c r="PEU326" s="415">
        <v>1</v>
      </c>
      <c r="PEV326" s="418" t="s">
        <v>774</v>
      </c>
      <c r="PEW326" s="417" t="s">
        <v>784</v>
      </c>
      <c r="PEX326" s="414" t="s">
        <v>61</v>
      </c>
      <c r="PEY326" s="415">
        <v>1</v>
      </c>
      <c r="PEZ326" s="418" t="s">
        <v>774</v>
      </c>
      <c r="PFA326" s="417" t="s">
        <v>784</v>
      </c>
      <c r="PFB326" s="414" t="s">
        <v>61</v>
      </c>
      <c r="PFC326" s="415">
        <v>1</v>
      </c>
      <c r="PFD326" s="418" t="s">
        <v>774</v>
      </c>
      <c r="PFE326" s="417" t="s">
        <v>784</v>
      </c>
      <c r="PFF326" s="414" t="s">
        <v>61</v>
      </c>
      <c r="PFG326" s="415">
        <v>1</v>
      </c>
      <c r="PFH326" s="418" t="s">
        <v>774</v>
      </c>
      <c r="PFI326" s="417" t="s">
        <v>784</v>
      </c>
      <c r="PFJ326" s="414" t="s">
        <v>61</v>
      </c>
      <c r="PFK326" s="415">
        <v>1</v>
      </c>
      <c r="PFL326" s="418" t="s">
        <v>774</v>
      </c>
      <c r="PFM326" s="417" t="s">
        <v>784</v>
      </c>
      <c r="PFN326" s="414" t="s">
        <v>61</v>
      </c>
      <c r="PFO326" s="415">
        <v>1</v>
      </c>
      <c r="PFP326" s="418" t="s">
        <v>774</v>
      </c>
      <c r="PFQ326" s="417" t="s">
        <v>784</v>
      </c>
      <c r="PFR326" s="414" t="s">
        <v>61</v>
      </c>
      <c r="PFS326" s="415">
        <v>1</v>
      </c>
      <c r="PFT326" s="418" t="s">
        <v>774</v>
      </c>
      <c r="PFU326" s="417" t="s">
        <v>784</v>
      </c>
      <c r="PFV326" s="414" t="s">
        <v>61</v>
      </c>
      <c r="PFW326" s="415">
        <v>1</v>
      </c>
      <c r="PFX326" s="418" t="s">
        <v>774</v>
      </c>
      <c r="PFY326" s="417" t="s">
        <v>784</v>
      </c>
      <c r="PFZ326" s="414" t="s">
        <v>61</v>
      </c>
      <c r="PGA326" s="415">
        <v>1</v>
      </c>
      <c r="PGB326" s="418" t="s">
        <v>774</v>
      </c>
      <c r="PGC326" s="417" t="s">
        <v>784</v>
      </c>
      <c r="PGD326" s="414" t="s">
        <v>61</v>
      </c>
      <c r="PGE326" s="415">
        <v>1</v>
      </c>
      <c r="PGF326" s="418" t="s">
        <v>774</v>
      </c>
      <c r="PGG326" s="417" t="s">
        <v>784</v>
      </c>
      <c r="PGH326" s="414" t="s">
        <v>61</v>
      </c>
      <c r="PGI326" s="415">
        <v>1</v>
      </c>
      <c r="PGJ326" s="418" t="s">
        <v>774</v>
      </c>
      <c r="PGK326" s="417" t="s">
        <v>784</v>
      </c>
      <c r="PGL326" s="414" t="s">
        <v>61</v>
      </c>
      <c r="PGM326" s="415">
        <v>1</v>
      </c>
      <c r="PGN326" s="418" t="s">
        <v>774</v>
      </c>
      <c r="PGO326" s="417" t="s">
        <v>784</v>
      </c>
      <c r="PGP326" s="414" t="s">
        <v>61</v>
      </c>
      <c r="PGQ326" s="415">
        <v>1</v>
      </c>
      <c r="PGR326" s="418" t="s">
        <v>774</v>
      </c>
      <c r="PGS326" s="417" t="s">
        <v>784</v>
      </c>
      <c r="PGT326" s="414" t="s">
        <v>61</v>
      </c>
      <c r="PGU326" s="415">
        <v>1</v>
      </c>
      <c r="PGV326" s="418" t="s">
        <v>774</v>
      </c>
      <c r="PGW326" s="417" t="s">
        <v>784</v>
      </c>
      <c r="PGX326" s="414" t="s">
        <v>61</v>
      </c>
      <c r="PGY326" s="415">
        <v>1</v>
      </c>
      <c r="PGZ326" s="418" t="s">
        <v>774</v>
      </c>
      <c r="PHA326" s="417" t="s">
        <v>784</v>
      </c>
      <c r="PHB326" s="414" t="s">
        <v>61</v>
      </c>
      <c r="PHC326" s="415">
        <v>1</v>
      </c>
      <c r="PHD326" s="418" t="s">
        <v>774</v>
      </c>
      <c r="PHE326" s="417" t="s">
        <v>784</v>
      </c>
      <c r="PHF326" s="414" t="s">
        <v>61</v>
      </c>
      <c r="PHG326" s="415">
        <v>1</v>
      </c>
      <c r="PHH326" s="418" t="s">
        <v>774</v>
      </c>
      <c r="PHI326" s="417" t="s">
        <v>784</v>
      </c>
      <c r="PHJ326" s="414" t="s">
        <v>61</v>
      </c>
      <c r="PHK326" s="415">
        <v>1</v>
      </c>
      <c r="PHL326" s="418" t="s">
        <v>774</v>
      </c>
      <c r="PHM326" s="417" t="s">
        <v>784</v>
      </c>
      <c r="PHN326" s="414" t="s">
        <v>61</v>
      </c>
      <c r="PHO326" s="415">
        <v>1</v>
      </c>
      <c r="PHP326" s="418" t="s">
        <v>774</v>
      </c>
      <c r="PHQ326" s="417" t="s">
        <v>784</v>
      </c>
      <c r="PHR326" s="414" t="s">
        <v>61</v>
      </c>
      <c r="PHS326" s="415">
        <v>1</v>
      </c>
      <c r="PHT326" s="418" t="s">
        <v>774</v>
      </c>
      <c r="PHU326" s="417" t="s">
        <v>784</v>
      </c>
      <c r="PHV326" s="414" t="s">
        <v>61</v>
      </c>
      <c r="PHW326" s="415">
        <v>1</v>
      </c>
      <c r="PHX326" s="418" t="s">
        <v>774</v>
      </c>
      <c r="PHY326" s="417" t="s">
        <v>784</v>
      </c>
      <c r="PHZ326" s="414" t="s">
        <v>61</v>
      </c>
      <c r="PIA326" s="415">
        <v>1</v>
      </c>
      <c r="PIB326" s="418" t="s">
        <v>774</v>
      </c>
      <c r="PIC326" s="417" t="s">
        <v>784</v>
      </c>
      <c r="PID326" s="414" t="s">
        <v>61</v>
      </c>
      <c r="PIE326" s="415">
        <v>1</v>
      </c>
      <c r="PIF326" s="418" t="s">
        <v>774</v>
      </c>
      <c r="PIG326" s="417" t="s">
        <v>784</v>
      </c>
      <c r="PIH326" s="414" t="s">
        <v>61</v>
      </c>
      <c r="PII326" s="415">
        <v>1</v>
      </c>
      <c r="PIJ326" s="418" t="s">
        <v>774</v>
      </c>
      <c r="PIK326" s="417" t="s">
        <v>784</v>
      </c>
      <c r="PIL326" s="414" t="s">
        <v>61</v>
      </c>
      <c r="PIM326" s="415">
        <v>1</v>
      </c>
      <c r="PIN326" s="418" t="s">
        <v>774</v>
      </c>
      <c r="PIO326" s="417" t="s">
        <v>784</v>
      </c>
      <c r="PIP326" s="414" t="s">
        <v>61</v>
      </c>
      <c r="PIQ326" s="415">
        <v>1</v>
      </c>
      <c r="PIR326" s="418" t="s">
        <v>774</v>
      </c>
      <c r="PIS326" s="417" t="s">
        <v>784</v>
      </c>
      <c r="PIT326" s="414" t="s">
        <v>61</v>
      </c>
      <c r="PIU326" s="415">
        <v>1</v>
      </c>
      <c r="PIV326" s="418" t="s">
        <v>774</v>
      </c>
      <c r="PIW326" s="417" t="s">
        <v>784</v>
      </c>
      <c r="PIX326" s="414" t="s">
        <v>61</v>
      </c>
      <c r="PIY326" s="415">
        <v>1</v>
      </c>
      <c r="PIZ326" s="418" t="s">
        <v>774</v>
      </c>
      <c r="PJA326" s="417" t="s">
        <v>784</v>
      </c>
      <c r="PJB326" s="414" t="s">
        <v>61</v>
      </c>
      <c r="PJC326" s="415">
        <v>1</v>
      </c>
      <c r="PJD326" s="418" t="s">
        <v>774</v>
      </c>
      <c r="PJE326" s="417" t="s">
        <v>784</v>
      </c>
      <c r="PJF326" s="414" t="s">
        <v>61</v>
      </c>
      <c r="PJG326" s="415">
        <v>1</v>
      </c>
      <c r="PJH326" s="418" t="s">
        <v>774</v>
      </c>
      <c r="PJI326" s="417" t="s">
        <v>784</v>
      </c>
      <c r="PJJ326" s="414" t="s">
        <v>61</v>
      </c>
      <c r="PJK326" s="415">
        <v>1</v>
      </c>
      <c r="PJL326" s="418" t="s">
        <v>774</v>
      </c>
      <c r="PJM326" s="417" t="s">
        <v>784</v>
      </c>
      <c r="PJN326" s="414" t="s">
        <v>61</v>
      </c>
      <c r="PJO326" s="415">
        <v>1</v>
      </c>
      <c r="PJP326" s="418" t="s">
        <v>774</v>
      </c>
      <c r="PJQ326" s="417" t="s">
        <v>784</v>
      </c>
      <c r="PJR326" s="414" t="s">
        <v>61</v>
      </c>
      <c r="PJS326" s="415">
        <v>1</v>
      </c>
      <c r="PJT326" s="418" t="s">
        <v>774</v>
      </c>
      <c r="PJU326" s="417" t="s">
        <v>784</v>
      </c>
      <c r="PJV326" s="414" t="s">
        <v>61</v>
      </c>
      <c r="PJW326" s="415">
        <v>1</v>
      </c>
      <c r="PJX326" s="418" t="s">
        <v>774</v>
      </c>
      <c r="PJY326" s="417" t="s">
        <v>784</v>
      </c>
      <c r="PJZ326" s="414" t="s">
        <v>61</v>
      </c>
      <c r="PKA326" s="415">
        <v>1</v>
      </c>
      <c r="PKB326" s="418" t="s">
        <v>774</v>
      </c>
      <c r="PKC326" s="417" t="s">
        <v>784</v>
      </c>
      <c r="PKD326" s="414" t="s">
        <v>61</v>
      </c>
      <c r="PKE326" s="415">
        <v>1</v>
      </c>
      <c r="PKF326" s="418" t="s">
        <v>774</v>
      </c>
      <c r="PKG326" s="417" t="s">
        <v>784</v>
      </c>
      <c r="PKH326" s="414" t="s">
        <v>61</v>
      </c>
      <c r="PKI326" s="415">
        <v>1</v>
      </c>
      <c r="PKJ326" s="418" t="s">
        <v>774</v>
      </c>
      <c r="PKK326" s="417" t="s">
        <v>784</v>
      </c>
      <c r="PKL326" s="414" t="s">
        <v>61</v>
      </c>
      <c r="PKM326" s="415">
        <v>1</v>
      </c>
      <c r="PKN326" s="418" t="s">
        <v>774</v>
      </c>
      <c r="PKO326" s="417" t="s">
        <v>784</v>
      </c>
      <c r="PKP326" s="414" t="s">
        <v>61</v>
      </c>
      <c r="PKQ326" s="415">
        <v>1</v>
      </c>
      <c r="PKR326" s="418" t="s">
        <v>774</v>
      </c>
      <c r="PKS326" s="417" t="s">
        <v>784</v>
      </c>
      <c r="PKT326" s="414" t="s">
        <v>61</v>
      </c>
      <c r="PKU326" s="415">
        <v>1</v>
      </c>
      <c r="PKV326" s="418" t="s">
        <v>774</v>
      </c>
      <c r="PKW326" s="417" t="s">
        <v>784</v>
      </c>
      <c r="PKX326" s="414" t="s">
        <v>61</v>
      </c>
      <c r="PKY326" s="415">
        <v>1</v>
      </c>
      <c r="PKZ326" s="418" t="s">
        <v>774</v>
      </c>
      <c r="PLA326" s="417" t="s">
        <v>784</v>
      </c>
      <c r="PLB326" s="414" t="s">
        <v>61</v>
      </c>
      <c r="PLC326" s="415">
        <v>1</v>
      </c>
      <c r="PLD326" s="418" t="s">
        <v>774</v>
      </c>
      <c r="PLE326" s="417" t="s">
        <v>784</v>
      </c>
      <c r="PLF326" s="414" t="s">
        <v>61</v>
      </c>
      <c r="PLG326" s="415">
        <v>1</v>
      </c>
      <c r="PLH326" s="418" t="s">
        <v>774</v>
      </c>
      <c r="PLI326" s="417" t="s">
        <v>784</v>
      </c>
      <c r="PLJ326" s="414" t="s">
        <v>61</v>
      </c>
      <c r="PLK326" s="415">
        <v>1</v>
      </c>
      <c r="PLL326" s="418" t="s">
        <v>774</v>
      </c>
      <c r="PLM326" s="417" t="s">
        <v>784</v>
      </c>
      <c r="PLN326" s="414" t="s">
        <v>61</v>
      </c>
      <c r="PLO326" s="415">
        <v>1</v>
      </c>
      <c r="PLP326" s="418" t="s">
        <v>774</v>
      </c>
      <c r="PLQ326" s="417" t="s">
        <v>784</v>
      </c>
      <c r="PLR326" s="414" t="s">
        <v>61</v>
      </c>
      <c r="PLS326" s="415">
        <v>1</v>
      </c>
      <c r="PLT326" s="418" t="s">
        <v>774</v>
      </c>
      <c r="PLU326" s="417" t="s">
        <v>784</v>
      </c>
      <c r="PLV326" s="414" t="s">
        <v>61</v>
      </c>
      <c r="PLW326" s="415">
        <v>1</v>
      </c>
      <c r="PLX326" s="418" t="s">
        <v>774</v>
      </c>
      <c r="PLY326" s="417" t="s">
        <v>784</v>
      </c>
      <c r="PLZ326" s="414" t="s">
        <v>61</v>
      </c>
      <c r="PMA326" s="415">
        <v>1</v>
      </c>
      <c r="PMB326" s="418" t="s">
        <v>774</v>
      </c>
      <c r="PMC326" s="417" t="s">
        <v>784</v>
      </c>
      <c r="PMD326" s="414" t="s">
        <v>61</v>
      </c>
      <c r="PME326" s="415">
        <v>1</v>
      </c>
      <c r="PMF326" s="418" t="s">
        <v>774</v>
      </c>
      <c r="PMG326" s="417" t="s">
        <v>784</v>
      </c>
      <c r="PMH326" s="414" t="s">
        <v>61</v>
      </c>
      <c r="PMI326" s="415">
        <v>1</v>
      </c>
      <c r="PMJ326" s="418" t="s">
        <v>774</v>
      </c>
      <c r="PMK326" s="417" t="s">
        <v>784</v>
      </c>
      <c r="PML326" s="414" t="s">
        <v>61</v>
      </c>
      <c r="PMM326" s="415">
        <v>1</v>
      </c>
      <c r="PMN326" s="418" t="s">
        <v>774</v>
      </c>
      <c r="PMO326" s="417" t="s">
        <v>784</v>
      </c>
      <c r="PMP326" s="414" t="s">
        <v>61</v>
      </c>
      <c r="PMQ326" s="415">
        <v>1</v>
      </c>
      <c r="PMR326" s="418" t="s">
        <v>774</v>
      </c>
      <c r="PMS326" s="417" t="s">
        <v>784</v>
      </c>
      <c r="PMT326" s="414" t="s">
        <v>61</v>
      </c>
      <c r="PMU326" s="415">
        <v>1</v>
      </c>
      <c r="PMV326" s="418" t="s">
        <v>774</v>
      </c>
      <c r="PMW326" s="417" t="s">
        <v>784</v>
      </c>
      <c r="PMX326" s="414" t="s">
        <v>61</v>
      </c>
      <c r="PMY326" s="415">
        <v>1</v>
      </c>
      <c r="PMZ326" s="418" t="s">
        <v>774</v>
      </c>
      <c r="PNA326" s="417" t="s">
        <v>784</v>
      </c>
      <c r="PNB326" s="414" t="s">
        <v>61</v>
      </c>
      <c r="PNC326" s="415">
        <v>1</v>
      </c>
      <c r="PND326" s="418" t="s">
        <v>774</v>
      </c>
      <c r="PNE326" s="417" t="s">
        <v>784</v>
      </c>
      <c r="PNF326" s="414" t="s">
        <v>61</v>
      </c>
      <c r="PNG326" s="415">
        <v>1</v>
      </c>
      <c r="PNH326" s="418" t="s">
        <v>774</v>
      </c>
      <c r="PNI326" s="417" t="s">
        <v>784</v>
      </c>
      <c r="PNJ326" s="414" t="s">
        <v>61</v>
      </c>
      <c r="PNK326" s="415">
        <v>1</v>
      </c>
      <c r="PNL326" s="418" t="s">
        <v>774</v>
      </c>
      <c r="PNM326" s="417" t="s">
        <v>784</v>
      </c>
      <c r="PNN326" s="414" t="s">
        <v>61</v>
      </c>
      <c r="PNO326" s="415">
        <v>1</v>
      </c>
      <c r="PNP326" s="418" t="s">
        <v>774</v>
      </c>
      <c r="PNQ326" s="417" t="s">
        <v>784</v>
      </c>
      <c r="PNR326" s="414" t="s">
        <v>61</v>
      </c>
      <c r="PNS326" s="415">
        <v>1</v>
      </c>
      <c r="PNT326" s="418" t="s">
        <v>774</v>
      </c>
      <c r="PNU326" s="417" t="s">
        <v>784</v>
      </c>
      <c r="PNV326" s="414" t="s">
        <v>61</v>
      </c>
      <c r="PNW326" s="415">
        <v>1</v>
      </c>
      <c r="PNX326" s="418" t="s">
        <v>774</v>
      </c>
      <c r="PNY326" s="417" t="s">
        <v>784</v>
      </c>
      <c r="PNZ326" s="414" t="s">
        <v>61</v>
      </c>
      <c r="POA326" s="415">
        <v>1</v>
      </c>
      <c r="POB326" s="418" t="s">
        <v>774</v>
      </c>
      <c r="POC326" s="417" t="s">
        <v>784</v>
      </c>
      <c r="POD326" s="414" t="s">
        <v>61</v>
      </c>
      <c r="POE326" s="415">
        <v>1</v>
      </c>
      <c r="POF326" s="418" t="s">
        <v>774</v>
      </c>
      <c r="POG326" s="417" t="s">
        <v>784</v>
      </c>
      <c r="POH326" s="414" t="s">
        <v>61</v>
      </c>
      <c r="POI326" s="415">
        <v>1</v>
      </c>
      <c r="POJ326" s="418" t="s">
        <v>774</v>
      </c>
      <c r="POK326" s="417" t="s">
        <v>784</v>
      </c>
      <c r="POL326" s="414" t="s">
        <v>61</v>
      </c>
      <c r="POM326" s="415">
        <v>1</v>
      </c>
      <c r="PON326" s="418" t="s">
        <v>774</v>
      </c>
      <c r="POO326" s="417" t="s">
        <v>784</v>
      </c>
      <c r="POP326" s="414" t="s">
        <v>61</v>
      </c>
      <c r="POQ326" s="415">
        <v>1</v>
      </c>
      <c r="POR326" s="418" t="s">
        <v>774</v>
      </c>
      <c r="POS326" s="417" t="s">
        <v>784</v>
      </c>
      <c r="POT326" s="414" t="s">
        <v>61</v>
      </c>
      <c r="POU326" s="415">
        <v>1</v>
      </c>
      <c r="POV326" s="418" t="s">
        <v>774</v>
      </c>
      <c r="POW326" s="417" t="s">
        <v>784</v>
      </c>
      <c r="POX326" s="414" t="s">
        <v>61</v>
      </c>
      <c r="POY326" s="415">
        <v>1</v>
      </c>
      <c r="POZ326" s="418" t="s">
        <v>774</v>
      </c>
      <c r="PPA326" s="417" t="s">
        <v>784</v>
      </c>
      <c r="PPB326" s="414" t="s">
        <v>61</v>
      </c>
      <c r="PPC326" s="415">
        <v>1</v>
      </c>
      <c r="PPD326" s="418" t="s">
        <v>774</v>
      </c>
      <c r="PPE326" s="417" t="s">
        <v>784</v>
      </c>
      <c r="PPF326" s="414" t="s">
        <v>61</v>
      </c>
      <c r="PPG326" s="415">
        <v>1</v>
      </c>
      <c r="PPH326" s="418" t="s">
        <v>774</v>
      </c>
      <c r="PPI326" s="417" t="s">
        <v>784</v>
      </c>
      <c r="PPJ326" s="414" t="s">
        <v>61</v>
      </c>
      <c r="PPK326" s="415">
        <v>1</v>
      </c>
      <c r="PPL326" s="418" t="s">
        <v>774</v>
      </c>
      <c r="PPM326" s="417" t="s">
        <v>784</v>
      </c>
      <c r="PPN326" s="414" t="s">
        <v>61</v>
      </c>
      <c r="PPO326" s="415">
        <v>1</v>
      </c>
      <c r="PPP326" s="418" t="s">
        <v>774</v>
      </c>
      <c r="PPQ326" s="417" t="s">
        <v>784</v>
      </c>
      <c r="PPR326" s="414" t="s">
        <v>61</v>
      </c>
      <c r="PPS326" s="415">
        <v>1</v>
      </c>
      <c r="PPT326" s="418" t="s">
        <v>774</v>
      </c>
      <c r="PPU326" s="417" t="s">
        <v>784</v>
      </c>
      <c r="PPV326" s="414" t="s">
        <v>61</v>
      </c>
      <c r="PPW326" s="415">
        <v>1</v>
      </c>
      <c r="PPX326" s="418" t="s">
        <v>774</v>
      </c>
      <c r="PPY326" s="417" t="s">
        <v>784</v>
      </c>
      <c r="PPZ326" s="414" t="s">
        <v>61</v>
      </c>
      <c r="PQA326" s="415">
        <v>1</v>
      </c>
      <c r="PQB326" s="418" t="s">
        <v>774</v>
      </c>
      <c r="PQC326" s="417" t="s">
        <v>784</v>
      </c>
      <c r="PQD326" s="414" t="s">
        <v>61</v>
      </c>
      <c r="PQE326" s="415">
        <v>1</v>
      </c>
      <c r="PQF326" s="418" t="s">
        <v>774</v>
      </c>
      <c r="PQG326" s="417" t="s">
        <v>784</v>
      </c>
      <c r="PQH326" s="414" t="s">
        <v>61</v>
      </c>
      <c r="PQI326" s="415">
        <v>1</v>
      </c>
      <c r="PQJ326" s="418" t="s">
        <v>774</v>
      </c>
      <c r="PQK326" s="417" t="s">
        <v>784</v>
      </c>
      <c r="PQL326" s="414" t="s">
        <v>61</v>
      </c>
      <c r="PQM326" s="415">
        <v>1</v>
      </c>
      <c r="PQN326" s="418" t="s">
        <v>774</v>
      </c>
      <c r="PQO326" s="417" t="s">
        <v>784</v>
      </c>
      <c r="PQP326" s="414" t="s">
        <v>61</v>
      </c>
      <c r="PQQ326" s="415">
        <v>1</v>
      </c>
      <c r="PQR326" s="418" t="s">
        <v>774</v>
      </c>
      <c r="PQS326" s="417" t="s">
        <v>784</v>
      </c>
      <c r="PQT326" s="414" t="s">
        <v>61</v>
      </c>
      <c r="PQU326" s="415">
        <v>1</v>
      </c>
      <c r="PQV326" s="418" t="s">
        <v>774</v>
      </c>
      <c r="PQW326" s="417" t="s">
        <v>784</v>
      </c>
      <c r="PQX326" s="414" t="s">
        <v>61</v>
      </c>
      <c r="PQY326" s="415">
        <v>1</v>
      </c>
      <c r="PQZ326" s="418" t="s">
        <v>774</v>
      </c>
      <c r="PRA326" s="417" t="s">
        <v>784</v>
      </c>
      <c r="PRB326" s="414" t="s">
        <v>61</v>
      </c>
      <c r="PRC326" s="415">
        <v>1</v>
      </c>
      <c r="PRD326" s="418" t="s">
        <v>774</v>
      </c>
      <c r="PRE326" s="417" t="s">
        <v>784</v>
      </c>
      <c r="PRF326" s="414" t="s">
        <v>61</v>
      </c>
      <c r="PRG326" s="415">
        <v>1</v>
      </c>
      <c r="PRH326" s="418" t="s">
        <v>774</v>
      </c>
      <c r="PRI326" s="417" t="s">
        <v>784</v>
      </c>
      <c r="PRJ326" s="414" t="s">
        <v>61</v>
      </c>
      <c r="PRK326" s="415">
        <v>1</v>
      </c>
      <c r="PRL326" s="418" t="s">
        <v>774</v>
      </c>
      <c r="PRM326" s="417" t="s">
        <v>784</v>
      </c>
      <c r="PRN326" s="414" t="s">
        <v>61</v>
      </c>
      <c r="PRO326" s="415">
        <v>1</v>
      </c>
      <c r="PRP326" s="418" t="s">
        <v>774</v>
      </c>
      <c r="PRQ326" s="417" t="s">
        <v>784</v>
      </c>
      <c r="PRR326" s="414" t="s">
        <v>61</v>
      </c>
      <c r="PRS326" s="415">
        <v>1</v>
      </c>
      <c r="PRT326" s="418" t="s">
        <v>774</v>
      </c>
      <c r="PRU326" s="417" t="s">
        <v>784</v>
      </c>
      <c r="PRV326" s="414" t="s">
        <v>61</v>
      </c>
      <c r="PRW326" s="415">
        <v>1</v>
      </c>
      <c r="PRX326" s="418" t="s">
        <v>774</v>
      </c>
      <c r="PRY326" s="417" t="s">
        <v>784</v>
      </c>
      <c r="PRZ326" s="414" t="s">
        <v>61</v>
      </c>
      <c r="PSA326" s="415">
        <v>1</v>
      </c>
      <c r="PSB326" s="418" t="s">
        <v>774</v>
      </c>
      <c r="PSC326" s="417" t="s">
        <v>784</v>
      </c>
      <c r="PSD326" s="414" t="s">
        <v>61</v>
      </c>
      <c r="PSE326" s="415">
        <v>1</v>
      </c>
      <c r="PSF326" s="418" t="s">
        <v>774</v>
      </c>
      <c r="PSG326" s="417" t="s">
        <v>784</v>
      </c>
      <c r="PSH326" s="414" t="s">
        <v>61</v>
      </c>
      <c r="PSI326" s="415">
        <v>1</v>
      </c>
      <c r="PSJ326" s="418" t="s">
        <v>774</v>
      </c>
      <c r="PSK326" s="417" t="s">
        <v>784</v>
      </c>
      <c r="PSL326" s="414" t="s">
        <v>61</v>
      </c>
      <c r="PSM326" s="415">
        <v>1</v>
      </c>
      <c r="PSN326" s="418" t="s">
        <v>774</v>
      </c>
      <c r="PSO326" s="417" t="s">
        <v>784</v>
      </c>
      <c r="PSP326" s="414" t="s">
        <v>61</v>
      </c>
      <c r="PSQ326" s="415">
        <v>1</v>
      </c>
      <c r="PSR326" s="418" t="s">
        <v>774</v>
      </c>
      <c r="PSS326" s="417" t="s">
        <v>784</v>
      </c>
      <c r="PST326" s="414" t="s">
        <v>61</v>
      </c>
      <c r="PSU326" s="415">
        <v>1</v>
      </c>
      <c r="PSV326" s="418" t="s">
        <v>774</v>
      </c>
      <c r="PSW326" s="417" t="s">
        <v>784</v>
      </c>
      <c r="PSX326" s="414" t="s">
        <v>61</v>
      </c>
      <c r="PSY326" s="415">
        <v>1</v>
      </c>
      <c r="PSZ326" s="418" t="s">
        <v>774</v>
      </c>
      <c r="PTA326" s="417" t="s">
        <v>784</v>
      </c>
      <c r="PTB326" s="414" t="s">
        <v>61</v>
      </c>
      <c r="PTC326" s="415">
        <v>1</v>
      </c>
      <c r="PTD326" s="418" t="s">
        <v>774</v>
      </c>
      <c r="PTE326" s="417" t="s">
        <v>784</v>
      </c>
      <c r="PTF326" s="414" t="s">
        <v>61</v>
      </c>
      <c r="PTG326" s="415">
        <v>1</v>
      </c>
      <c r="PTH326" s="418" t="s">
        <v>774</v>
      </c>
      <c r="PTI326" s="417" t="s">
        <v>784</v>
      </c>
      <c r="PTJ326" s="414" t="s">
        <v>61</v>
      </c>
      <c r="PTK326" s="415">
        <v>1</v>
      </c>
      <c r="PTL326" s="418" t="s">
        <v>774</v>
      </c>
      <c r="PTM326" s="417" t="s">
        <v>784</v>
      </c>
      <c r="PTN326" s="414" t="s">
        <v>61</v>
      </c>
      <c r="PTO326" s="415">
        <v>1</v>
      </c>
      <c r="PTP326" s="418" t="s">
        <v>774</v>
      </c>
      <c r="PTQ326" s="417" t="s">
        <v>784</v>
      </c>
      <c r="PTR326" s="414" t="s">
        <v>61</v>
      </c>
      <c r="PTS326" s="415">
        <v>1</v>
      </c>
      <c r="PTT326" s="418" t="s">
        <v>774</v>
      </c>
      <c r="PTU326" s="417" t="s">
        <v>784</v>
      </c>
      <c r="PTV326" s="414" t="s">
        <v>61</v>
      </c>
      <c r="PTW326" s="415">
        <v>1</v>
      </c>
      <c r="PTX326" s="418" t="s">
        <v>774</v>
      </c>
      <c r="PTY326" s="417" t="s">
        <v>784</v>
      </c>
      <c r="PTZ326" s="414" t="s">
        <v>61</v>
      </c>
      <c r="PUA326" s="415">
        <v>1</v>
      </c>
      <c r="PUB326" s="418" t="s">
        <v>774</v>
      </c>
      <c r="PUC326" s="417" t="s">
        <v>784</v>
      </c>
      <c r="PUD326" s="414" t="s">
        <v>61</v>
      </c>
      <c r="PUE326" s="415">
        <v>1</v>
      </c>
      <c r="PUF326" s="418" t="s">
        <v>774</v>
      </c>
      <c r="PUG326" s="417" t="s">
        <v>784</v>
      </c>
      <c r="PUH326" s="414" t="s">
        <v>61</v>
      </c>
      <c r="PUI326" s="415">
        <v>1</v>
      </c>
      <c r="PUJ326" s="418" t="s">
        <v>774</v>
      </c>
      <c r="PUK326" s="417" t="s">
        <v>784</v>
      </c>
      <c r="PUL326" s="414" t="s">
        <v>61</v>
      </c>
      <c r="PUM326" s="415">
        <v>1</v>
      </c>
      <c r="PUN326" s="418" t="s">
        <v>774</v>
      </c>
      <c r="PUO326" s="417" t="s">
        <v>784</v>
      </c>
      <c r="PUP326" s="414" t="s">
        <v>61</v>
      </c>
      <c r="PUQ326" s="415">
        <v>1</v>
      </c>
      <c r="PUR326" s="418" t="s">
        <v>774</v>
      </c>
      <c r="PUS326" s="417" t="s">
        <v>784</v>
      </c>
      <c r="PUT326" s="414" t="s">
        <v>61</v>
      </c>
      <c r="PUU326" s="415">
        <v>1</v>
      </c>
      <c r="PUV326" s="418" t="s">
        <v>774</v>
      </c>
      <c r="PUW326" s="417" t="s">
        <v>784</v>
      </c>
      <c r="PUX326" s="414" t="s">
        <v>61</v>
      </c>
      <c r="PUY326" s="415">
        <v>1</v>
      </c>
      <c r="PUZ326" s="418" t="s">
        <v>774</v>
      </c>
      <c r="PVA326" s="417" t="s">
        <v>784</v>
      </c>
      <c r="PVB326" s="414" t="s">
        <v>61</v>
      </c>
      <c r="PVC326" s="415">
        <v>1</v>
      </c>
      <c r="PVD326" s="418" t="s">
        <v>774</v>
      </c>
      <c r="PVE326" s="417" t="s">
        <v>784</v>
      </c>
      <c r="PVF326" s="414" t="s">
        <v>61</v>
      </c>
      <c r="PVG326" s="415">
        <v>1</v>
      </c>
      <c r="PVH326" s="418" t="s">
        <v>774</v>
      </c>
      <c r="PVI326" s="417" t="s">
        <v>784</v>
      </c>
      <c r="PVJ326" s="414" t="s">
        <v>61</v>
      </c>
      <c r="PVK326" s="415">
        <v>1</v>
      </c>
      <c r="PVL326" s="418" t="s">
        <v>774</v>
      </c>
      <c r="PVM326" s="417" t="s">
        <v>784</v>
      </c>
      <c r="PVN326" s="414" t="s">
        <v>61</v>
      </c>
      <c r="PVO326" s="415">
        <v>1</v>
      </c>
      <c r="PVP326" s="418" t="s">
        <v>774</v>
      </c>
      <c r="PVQ326" s="417" t="s">
        <v>784</v>
      </c>
      <c r="PVR326" s="414" t="s">
        <v>61</v>
      </c>
      <c r="PVS326" s="415">
        <v>1</v>
      </c>
      <c r="PVT326" s="418" t="s">
        <v>774</v>
      </c>
      <c r="PVU326" s="417" t="s">
        <v>784</v>
      </c>
      <c r="PVV326" s="414" t="s">
        <v>61</v>
      </c>
      <c r="PVW326" s="415">
        <v>1</v>
      </c>
      <c r="PVX326" s="418" t="s">
        <v>774</v>
      </c>
      <c r="PVY326" s="417" t="s">
        <v>784</v>
      </c>
      <c r="PVZ326" s="414" t="s">
        <v>61</v>
      </c>
      <c r="PWA326" s="415">
        <v>1</v>
      </c>
      <c r="PWB326" s="418" t="s">
        <v>774</v>
      </c>
      <c r="PWC326" s="417" t="s">
        <v>784</v>
      </c>
      <c r="PWD326" s="414" t="s">
        <v>61</v>
      </c>
      <c r="PWE326" s="415">
        <v>1</v>
      </c>
      <c r="PWF326" s="418" t="s">
        <v>774</v>
      </c>
      <c r="PWG326" s="417" t="s">
        <v>784</v>
      </c>
      <c r="PWH326" s="414" t="s">
        <v>61</v>
      </c>
      <c r="PWI326" s="415">
        <v>1</v>
      </c>
      <c r="PWJ326" s="418" t="s">
        <v>774</v>
      </c>
      <c r="PWK326" s="417" t="s">
        <v>784</v>
      </c>
      <c r="PWL326" s="414" t="s">
        <v>61</v>
      </c>
      <c r="PWM326" s="415">
        <v>1</v>
      </c>
      <c r="PWN326" s="418" t="s">
        <v>774</v>
      </c>
      <c r="PWO326" s="417" t="s">
        <v>784</v>
      </c>
      <c r="PWP326" s="414" t="s">
        <v>61</v>
      </c>
      <c r="PWQ326" s="415">
        <v>1</v>
      </c>
      <c r="PWR326" s="418" t="s">
        <v>774</v>
      </c>
      <c r="PWS326" s="417" t="s">
        <v>784</v>
      </c>
      <c r="PWT326" s="414" t="s">
        <v>61</v>
      </c>
      <c r="PWU326" s="415">
        <v>1</v>
      </c>
      <c r="PWV326" s="418" t="s">
        <v>774</v>
      </c>
      <c r="PWW326" s="417" t="s">
        <v>784</v>
      </c>
      <c r="PWX326" s="414" t="s">
        <v>61</v>
      </c>
      <c r="PWY326" s="415">
        <v>1</v>
      </c>
      <c r="PWZ326" s="418" t="s">
        <v>774</v>
      </c>
      <c r="PXA326" s="417" t="s">
        <v>784</v>
      </c>
      <c r="PXB326" s="414" t="s">
        <v>61</v>
      </c>
      <c r="PXC326" s="415">
        <v>1</v>
      </c>
      <c r="PXD326" s="418" t="s">
        <v>774</v>
      </c>
      <c r="PXE326" s="417" t="s">
        <v>784</v>
      </c>
      <c r="PXF326" s="414" t="s">
        <v>61</v>
      </c>
      <c r="PXG326" s="415">
        <v>1</v>
      </c>
      <c r="PXH326" s="418" t="s">
        <v>774</v>
      </c>
      <c r="PXI326" s="417" t="s">
        <v>784</v>
      </c>
      <c r="PXJ326" s="414" t="s">
        <v>61</v>
      </c>
      <c r="PXK326" s="415">
        <v>1</v>
      </c>
      <c r="PXL326" s="418" t="s">
        <v>774</v>
      </c>
      <c r="PXM326" s="417" t="s">
        <v>784</v>
      </c>
      <c r="PXN326" s="414" t="s">
        <v>61</v>
      </c>
      <c r="PXO326" s="415">
        <v>1</v>
      </c>
      <c r="PXP326" s="418" t="s">
        <v>774</v>
      </c>
      <c r="PXQ326" s="417" t="s">
        <v>784</v>
      </c>
      <c r="PXR326" s="414" t="s">
        <v>61</v>
      </c>
      <c r="PXS326" s="415">
        <v>1</v>
      </c>
      <c r="PXT326" s="418" t="s">
        <v>774</v>
      </c>
      <c r="PXU326" s="417" t="s">
        <v>784</v>
      </c>
      <c r="PXV326" s="414" t="s">
        <v>61</v>
      </c>
      <c r="PXW326" s="415">
        <v>1</v>
      </c>
      <c r="PXX326" s="418" t="s">
        <v>774</v>
      </c>
      <c r="PXY326" s="417" t="s">
        <v>784</v>
      </c>
      <c r="PXZ326" s="414" t="s">
        <v>61</v>
      </c>
      <c r="PYA326" s="415">
        <v>1</v>
      </c>
      <c r="PYB326" s="418" t="s">
        <v>774</v>
      </c>
      <c r="PYC326" s="417" t="s">
        <v>784</v>
      </c>
      <c r="PYD326" s="414" t="s">
        <v>61</v>
      </c>
      <c r="PYE326" s="415">
        <v>1</v>
      </c>
      <c r="PYF326" s="418" t="s">
        <v>774</v>
      </c>
      <c r="PYG326" s="417" t="s">
        <v>784</v>
      </c>
      <c r="PYH326" s="414" t="s">
        <v>61</v>
      </c>
      <c r="PYI326" s="415">
        <v>1</v>
      </c>
      <c r="PYJ326" s="418" t="s">
        <v>774</v>
      </c>
      <c r="PYK326" s="417" t="s">
        <v>784</v>
      </c>
      <c r="PYL326" s="414" t="s">
        <v>61</v>
      </c>
      <c r="PYM326" s="415">
        <v>1</v>
      </c>
      <c r="PYN326" s="418" t="s">
        <v>774</v>
      </c>
      <c r="PYO326" s="417" t="s">
        <v>784</v>
      </c>
      <c r="PYP326" s="414" t="s">
        <v>61</v>
      </c>
      <c r="PYQ326" s="415">
        <v>1</v>
      </c>
      <c r="PYR326" s="418" t="s">
        <v>774</v>
      </c>
      <c r="PYS326" s="417" t="s">
        <v>784</v>
      </c>
      <c r="PYT326" s="414" t="s">
        <v>61</v>
      </c>
      <c r="PYU326" s="415">
        <v>1</v>
      </c>
      <c r="PYV326" s="418" t="s">
        <v>774</v>
      </c>
      <c r="PYW326" s="417" t="s">
        <v>784</v>
      </c>
      <c r="PYX326" s="414" t="s">
        <v>61</v>
      </c>
      <c r="PYY326" s="415">
        <v>1</v>
      </c>
      <c r="PYZ326" s="418" t="s">
        <v>774</v>
      </c>
      <c r="PZA326" s="417" t="s">
        <v>784</v>
      </c>
      <c r="PZB326" s="414" t="s">
        <v>61</v>
      </c>
      <c r="PZC326" s="415">
        <v>1</v>
      </c>
      <c r="PZD326" s="418" t="s">
        <v>774</v>
      </c>
      <c r="PZE326" s="417" t="s">
        <v>784</v>
      </c>
      <c r="PZF326" s="414" t="s">
        <v>61</v>
      </c>
      <c r="PZG326" s="415">
        <v>1</v>
      </c>
      <c r="PZH326" s="418" t="s">
        <v>774</v>
      </c>
      <c r="PZI326" s="417" t="s">
        <v>784</v>
      </c>
      <c r="PZJ326" s="414" t="s">
        <v>61</v>
      </c>
      <c r="PZK326" s="415">
        <v>1</v>
      </c>
      <c r="PZL326" s="418" t="s">
        <v>774</v>
      </c>
      <c r="PZM326" s="417" t="s">
        <v>784</v>
      </c>
      <c r="PZN326" s="414" t="s">
        <v>61</v>
      </c>
      <c r="PZO326" s="415">
        <v>1</v>
      </c>
      <c r="PZP326" s="418" t="s">
        <v>774</v>
      </c>
      <c r="PZQ326" s="417" t="s">
        <v>784</v>
      </c>
      <c r="PZR326" s="414" t="s">
        <v>61</v>
      </c>
      <c r="PZS326" s="415">
        <v>1</v>
      </c>
      <c r="PZT326" s="418" t="s">
        <v>774</v>
      </c>
      <c r="PZU326" s="417" t="s">
        <v>784</v>
      </c>
      <c r="PZV326" s="414" t="s">
        <v>61</v>
      </c>
      <c r="PZW326" s="415">
        <v>1</v>
      </c>
      <c r="PZX326" s="418" t="s">
        <v>774</v>
      </c>
      <c r="PZY326" s="417" t="s">
        <v>784</v>
      </c>
      <c r="PZZ326" s="414" t="s">
        <v>61</v>
      </c>
      <c r="QAA326" s="415">
        <v>1</v>
      </c>
      <c r="QAB326" s="418" t="s">
        <v>774</v>
      </c>
      <c r="QAC326" s="417" t="s">
        <v>784</v>
      </c>
      <c r="QAD326" s="414" t="s">
        <v>61</v>
      </c>
      <c r="QAE326" s="415">
        <v>1</v>
      </c>
      <c r="QAF326" s="418" t="s">
        <v>774</v>
      </c>
      <c r="QAG326" s="417" t="s">
        <v>784</v>
      </c>
      <c r="QAH326" s="414" t="s">
        <v>61</v>
      </c>
      <c r="QAI326" s="415">
        <v>1</v>
      </c>
      <c r="QAJ326" s="418" t="s">
        <v>774</v>
      </c>
      <c r="QAK326" s="417" t="s">
        <v>784</v>
      </c>
      <c r="QAL326" s="414" t="s">
        <v>61</v>
      </c>
      <c r="QAM326" s="415">
        <v>1</v>
      </c>
      <c r="QAN326" s="418" t="s">
        <v>774</v>
      </c>
      <c r="QAO326" s="417" t="s">
        <v>784</v>
      </c>
      <c r="QAP326" s="414" t="s">
        <v>61</v>
      </c>
      <c r="QAQ326" s="415">
        <v>1</v>
      </c>
      <c r="QAR326" s="418" t="s">
        <v>774</v>
      </c>
      <c r="QAS326" s="417" t="s">
        <v>784</v>
      </c>
      <c r="QAT326" s="414" t="s">
        <v>61</v>
      </c>
      <c r="QAU326" s="415">
        <v>1</v>
      </c>
      <c r="QAV326" s="418" t="s">
        <v>774</v>
      </c>
      <c r="QAW326" s="417" t="s">
        <v>784</v>
      </c>
      <c r="QAX326" s="414" t="s">
        <v>61</v>
      </c>
      <c r="QAY326" s="415">
        <v>1</v>
      </c>
      <c r="QAZ326" s="418" t="s">
        <v>774</v>
      </c>
      <c r="QBA326" s="417" t="s">
        <v>784</v>
      </c>
      <c r="QBB326" s="414" t="s">
        <v>61</v>
      </c>
      <c r="QBC326" s="415">
        <v>1</v>
      </c>
      <c r="QBD326" s="418" t="s">
        <v>774</v>
      </c>
      <c r="QBE326" s="417" t="s">
        <v>784</v>
      </c>
      <c r="QBF326" s="414" t="s">
        <v>61</v>
      </c>
      <c r="QBG326" s="415">
        <v>1</v>
      </c>
      <c r="QBH326" s="418" t="s">
        <v>774</v>
      </c>
      <c r="QBI326" s="417" t="s">
        <v>784</v>
      </c>
      <c r="QBJ326" s="414" t="s">
        <v>61</v>
      </c>
      <c r="QBK326" s="415">
        <v>1</v>
      </c>
      <c r="QBL326" s="418" t="s">
        <v>774</v>
      </c>
      <c r="QBM326" s="417" t="s">
        <v>784</v>
      </c>
      <c r="QBN326" s="414" t="s">
        <v>61</v>
      </c>
      <c r="QBO326" s="415">
        <v>1</v>
      </c>
      <c r="QBP326" s="418" t="s">
        <v>774</v>
      </c>
      <c r="QBQ326" s="417" t="s">
        <v>784</v>
      </c>
      <c r="QBR326" s="414" t="s">
        <v>61</v>
      </c>
      <c r="QBS326" s="415">
        <v>1</v>
      </c>
      <c r="QBT326" s="418" t="s">
        <v>774</v>
      </c>
      <c r="QBU326" s="417" t="s">
        <v>784</v>
      </c>
      <c r="QBV326" s="414" t="s">
        <v>61</v>
      </c>
      <c r="QBW326" s="415">
        <v>1</v>
      </c>
      <c r="QBX326" s="418" t="s">
        <v>774</v>
      </c>
      <c r="QBY326" s="417" t="s">
        <v>784</v>
      </c>
      <c r="QBZ326" s="414" t="s">
        <v>61</v>
      </c>
      <c r="QCA326" s="415">
        <v>1</v>
      </c>
      <c r="QCB326" s="418" t="s">
        <v>774</v>
      </c>
      <c r="QCC326" s="417" t="s">
        <v>784</v>
      </c>
      <c r="QCD326" s="414" t="s">
        <v>61</v>
      </c>
      <c r="QCE326" s="415">
        <v>1</v>
      </c>
      <c r="QCF326" s="418" t="s">
        <v>774</v>
      </c>
      <c r="QCG326" s="417" t="s">
        <v>784</v>
      </c>
      <c r="QCH326" s="414" t="s">
        <v>61</v>
      </c>
      <c r="QCI326" s="415">
        <v>1</v>
      </c>
      <c r="QCJ326" s="418" t="s">
        <v>774</v>
      </c>
      <c r="QCK326" s="417" t="s">
        <v>784</v>
      </c>
      <c r="QCL326" s="414" t="s">
        <v>61</v>
      </c>
      <c r="QCM326" s="415">
        <v>1</v>
      </c>
      <c r="QCN326" s="418" t="s">
        <v>774</v>
      </c>
      <c r="QCO326" s="417" t="s">
        <v>784</v>
      </c>
      <c r="QCP326" s="414" t="s">
        <v>61</v>
      </c>
      <c r="QCQ326" s="415">
        <v>1</v>
      </c>
      <c r="QCR326" s="418" t="s">
        <v>774</v>
      </c>
      <c r="QCS326" s="417" t="s">
        <v>784</v>
      </c>
      <c r="QCT326" s="414" t="s">
        <v>61</v>
      </c>
      <c r="QCU326" s="415">
        <v>1</v>
      </c>
      <c r="QCV326" s="418" t="s">
        <v>774</v>
      </c>
      <c r="QCW326" s="417" t="s">
        <v>784</v>
      </c>
      <c r="QCX326" s="414" t="s">
        <v>61</v>
      </c>
      <c r="QCY326" s="415">
        <v>1</v>
      </c>
      <c r="QCZ326" s="418" t="s">
        <v>774</v>
      </c>
      <c r="QDA326" s="417" t="s">
        <v>784</v>
      </c>
      <c r="QDB326" s="414" t="s">
        <v>61</v>
      </c>
      <c r="QDC326" s="415">
        <v>1</v>
      </c>
      <c r="QDD326" s="418" t="s">
        <v>774</v>
      </c>
      <c r="QDE326" s="417" t="s">
        <v>784</v>
      </c>
      <c r="QDF326" s="414" t="s">
        <v>61</v>
      </c>
      <c r="QDG326" s="415">
        <v>1</v>
      </c>
      <c r="QDH326" s="418" t="s">
        <v>774</v>
      </c>
      <c r="QDI326" s="417" t="s">
        <v>784</v>
      </c>
      <c r="QDJ326" s="414" t="s">
        <v>61</v>
      </c>
      <c r="QDK326" s="415">
        <v>1</v>
      </c>
      <c r="QDL326" s="418" t="s">
        <v>774</v>
      </c>
      <c r="QDM326" s="417" t="s">
        <v>784</v>
      </c>
      <c r="QDN326" s="414" t="s">
        <v>61</v>
      </c>
      <c r="QDO326" s="415">
        <v>1</v>
      </c>
      <c r="QDP326" s="418" t="s">
        <v>774</v>
      </c>
      <c r="QDQ326" s="417" t="s">
        <v>784</v>
      </c>
      <c r="QDR326" s="414" t="s">
        <v>61</v>
      </c>
      <c r="QDS326" s="415">
        <v>1</v>
      </c>
      <c r="QDT326" s="418" t="s">
        <v>774</v>
      </c>
      <c r="QDU326" s="417" t="s">
        <v>784</v>
      </c>
      <c r="QDV326" s="414" t="s">
        <v>61</v>
      </c>
      <c r="QDW326" s="415">
        <v>1</v>
      </c>
      <c r="QDX326" s="418" t="s">
        <v>774</v>
      </c>
      <c r="QDY326" s="417" t="s">
        <v>784</v>
      </c>
      <c r="QDZ326" s="414" t="s">
        <v>61</v>
      </c>
      <c r="QEA326" s="415">
        <v>1</v>
      </c>
      <c r="QEB326" s="418" t="s">
        <v>774</v>
      </c>
      <c r="QEC326" s="417" t="s">
        <v>784</v>
      </c>
      <c r="QED326" s="414" t="s">
        <v>61</v>
      </c>
      <c r="QEE326" s="415">
        <v>1</v>
      </c>
      <c r="QEF326" s="418" t="s">
        <v>774</v>
      </c>
      <c r="QEG326" s="417" t="s">
        <v>784</v>
      </c>
      <c r="QEH326" s="414" t="s">
        <v>61</v>
      </c>
      <c r="QEI326" s="415">
        <v>1</v>
      </c>
      <c r="QEJ326" s="418" t="s">
        <v>774</v>
      </c>
      <c r="QEK326" s="417" t="s">
        <v>784</v>
      </c>
      <c r="QEL326" s="414" t="s">
        <v>61</v>
      </c>
      <c r="QEM326" s="415">
        <v>1</v>
      </c>
      <c r="QEN326" s="418" t="s">
        <v>774</v>
      </c>
      <c r="QEO326" s="417" t="s">
        <v>784</v>
      </c>
      <c r="QEP326" s="414" t="s">
        <v>61</v>
      </c>
      <c r="QEQ326" s="415">
        <v>1</v>
      </c>
      <c r="QER326" s="418" t="s">
        <v>774</v>
      </c>
      <c r="QES326" s="417" t="s">
        <v>784</v>
      </c>
      <c r="QET326" s="414" t="s">
        <v>61</v>
      </c>
      <c r="QEU326" s="415">
        <v>1</v>
      </c>
      <c r="QEV326" s="418" t="s">
        <v>774</v>
      </c>
      <c r="QEW326" s="417" t="s">
        <v>784</v>
      </c>
      <c r="QEX326" s="414" t="s">
        <v>61</v>
      </c>
      <c r="QEY326" s="415">
        <v>1</v>
      </c>
      <c r="QEZ326" s="418" t="s">
        <v>774</v>
      </c>
      <c r="QFA326" s="417" t="s">
        <v>784</v>
      </c>
      <c r="QFB326" s="414" t="s">
        <v>61</v>
      </c>
      <c r="QFC326" s="415">
        <v>1</v>
      </c>
      <c r="QFD326" s="418" t="s">
        <v>774</v>
      </c>
      <c r="QFE326" s="417" t="s">
        <v>784</v>
      </c>
      <c r="QFF326" s="414" t="s">
        <v>61</v>
      </c>
      <c r="QFG326" s="415">
        <v>1</v>
      </c>
      <c r="QFH326" s="418" t="s">
        <v>774</v>
      </c>
      <c r="QFI326" s="417" t="s">
        <v>784</v>
      </c>
      <c r="QFJ326" s="414" t="s">
        <v>61</v>
      </c>
      <c r="QFK326" s="415">
        <v>1</v>
      </c>
      <c r="QFL326" s="418" t="s">
        <v>774</v>
      </c>
      <c r="QFM326" s="417" t="s">
        <v>784</v>
      </c>
      <c r="QFN326" s="414" t="s">
        <v>61</v>
      </c>
      <c r="QFO326" s="415">
        <v>1</v>
      </c>
      <c r="QFP326" s="418" t="s">
        <v>774</v>
      </c>
      <c r="QFQ326" s="417" t="s">
        <v>784</v>
      </c>
      <c r="QFR326" s="414" t="s">
        <v>61</v>
      </c>
      <c r="QFS326" s="415">
        <v>1</v>
      </c>
      <c r="QFT326" s="418" t="s">
        <v>774</v>
      </c>
      <c r="QFU326" s="417" t="s">
        <v>784</v>
      </c>
      <c r="QFV326" s="414" t="s">
        <v>61</v>
      </c>
      <c r="QFW326" s="415">
        <v>1</v>
      </c>
      <c r="QFX326" s="418" t="s">
        <v>774</v>
      </c>
      <c r="QFY326" s="417" t="s">
        <v>784</v>
      </c>
      <c r="QFZ326" s="414" t="s">
        <v>61</v>
      </c>
      <c r="QGA326" s="415">
        <v>1</v>
      </c>
      <c r="QGB326" s="418" t="s">
        <v>774</v>
      </c>
      <c r="QGC326" s="417" t="s">
        <v>784</v>
      </c>
      <c r="QGD326" s="414" t="s">
        <v>61</v>
      </c>
      <c r="QGE326" s="415">
        <v>1</v>
      </c>
      <c r="QGF326" s="418" t="s">
        <v>774</v>
      </c>
      <c r="QGG326" s="417" t="s">
        <v>784</v>
      </c>
      <c r="QGH326" s="414" t="s">
        <v>61</v>
      </c>
      <c r="QGI326" s="415">
        <v>1</v>
      </c>
      <c r="QGJ326" s="418" t="s">
        <v>774</v>
      </c>
      <c r="QGK326" s="417" t="s">
        <v>784</v>
      </c>
      <c r="QGL326" s="414" t="s">
        <v>61</v>
      </c>
      <c r="QGM326" s="415">
        <v>1</v>
      </c>
      <c r="QGN326" s="418" t="s">
        <v>774</v>
      </c>
      <c r="QGO326" s="417" t="s">
        <v>784</v>
      </c>
      <c r="QGP326" s="414" t="s">
        <v>61</v>
      </c>
      <c r="QGQ326" s="415">
        <v>1</v>
      </c>
      <c r="QGR326" s="418" t="s">
        <v>774</v>
      </c>
      <c r="QGS326" s="417" t="s">
        <v>784</v>
      </c>
      <c r="QGT326" s="414" t="s">
        <v>61</v>
      </c>
      <c r="QGU326" s="415">
        <v>1</v>
      </c>
      <c r="QGV326" s="418" t="s">
        <v>774</v>
      </c>
      <c r="QGW326" s="417" t="s">
        <v>784</v>
      </c>
      <c r="QGX326" s="414" t="s">
        <v>61</v>
      </c>
      <c r="QGY326" s="415">
        <v>1</v>
      </c>
      <c r="QGZ326" s="418" t="s">
        <v>774</v>
      </c>
      <c r="QHA326" s="417" t="s">
        <v>784</v>
      </c>
      <c r="QHB326" s="414" t="s">
        <v>61</v>
      </c>
      <c r="QHC326" s="415">
        <v>1</v>
      </c>
      <c r="QHD326" s="418" t="s">
        <v>774</v>
      </c>
      <c r="QHE326" s="417" t="s">
        <v>784</v>
      </c>
      <c r="QHF326" s="414" t="s">
        <v>61</v>
      </c>
      <c r="QHG326" s="415">
        <v>1</v>
      </c>
      <c r="QHH326" s="418" t="s">
        <v>774</v>
      </c>
      <c r="QHI326" s="417" t="s">
        <v>784</v>
      </c>
      <c r="QHJ326" s="414" t="s">
        <v>61</v>
      </c>
      <c r="QHK326" s="415">
        <v>1</v>
      </c>
      <c r="QHL326" s="418" t="s">
        <v>774</v>
      </c>
      <c r="QHM326" s="417" t="s">
        <v>784</v>
      </c>
      <c r="QHN326" s="414" t="s">
        <v>61</v>
      </c>
      <c r="QHO326" s="415">
        <v>1</v>
      </c>
      <c r="QHP326" s="418" t="s">
        <v>774</v>
      </c>
      <c r="QHQ326" s="417" t="s">
        <v>784</v>
      </c>
      <c r="QHR326" s="414" t="s">
        <v>61</v>
      </c>
      <c r="QHS326" s="415">
        <v>1</v>
      </c>
      <c r="QHT326" s="418" t="s">
        <v>774</v>
      </c>
      <c r="QHU326" s="417" t="s">
        <v>784</v>
      </c>
      <c r="QHV326" s="414" t="s">
        <v>61</v>
      </c>
      <c r="QHW326" s="415">
        <v>1</v>
      </c>
      <c r="QHX326" s="418" t="s">
        <v>774</v>
      </c>
      <c r="QHY326" s="417" t="s">
        <v>784</v>
      </c>
      <c r="QHZ326" s="414" t="s">
        <v>61</v>
      </c>
      <c r="QIA326" s="415">
        <v>1</v>
      </c>
      <c r="QIB326" s="418" t="s">
        <v>774</v>
      </c>
      <c r="QIC326" s="417" t="s">
        <v>784</v>
      </c>
      <c r="QID326" s="414" t="s">
        <v>61</v>
      </c>
      <c r="QIE326" s="415">
        <v>1</v>
      </c>
      <c r="QIF326" s="418" t="s">
        <v>774</v>
      </c>
      <c r="QIG326" s="417" t="s">
        <v>784</v>
      </c>
      <c r="QIH326" s="414" t="s">
        <v>61</v>
      </c>
      <c r="QII326" s="415">
        <v>1</v>
      </c>
      <c r="QIJ326" s="418" t="s">
        <v>774</v>
      </c>
      <c r="QIK326" s="417" t="s">
        <v>784</v>
      </c>
      <c r="QIL326" s="414" t="s">
        <v>61</v>
      </c>
      <c r="QIM326" s="415">
        <v>1</v>
      </c>
      <c r="QIN326" s="418" t="s">
        <v>774</v>
      </c>
      <c r="QIO326" s="417" t="s">
        <v>784</v>
      </c>
      <c r="QIP326" s="414" t="s">
        <v>61</v>
      </c>
      <c r="QIQ326" s="415">
        <v>1</v>
      </c>
      <c r="QIR326" s="418" t="s">
        <v>774</v>
      </c>
      <c r="QIS326" s="417" t="s">
        <v>784</v>
      </c>
      <c r="QIT326" s="414" t="s">
        <v>61</v>
      </c>
      <c r="QIU326" s="415">
        <v>1</v>
      </c>
      <c r="QIV326" s="418" t="s">
        <v>774</v>
      </c>
      <c r="QIW326" s="417" t="s">
        <v>784</v>
      </c>
      <c r="QIX326" s="414" t="s">
        <v>61</v>
      </c>
      <c r="QIY326" s="415">
        <v>1</v>
      </c>
      <c r="QIZ326" s="418" t="s">
        <v>774</v>
      </c>
      <c r="QJA326" s="417" t="s">
        <v>784</v>
      </c>
      <c r="QJB326" s="414" t="s">
        <v>61</v>
      </c>
      <c r="QJC326" s="415">
        <v>1</v>
      </c>
      <c r="QJD326" s="418" t="s">
        <v>774</v>
      </c>
      <c r="QJE326" s="417" t="s">
        <v>784</v>
      </c>
      <c r="QJF326" s="414" t="s">
        <v>61</v>
      </c>
      <c r="QJG326" s="415">
        <v>1</v>
      </c>
      <c r="QJH326" s="418" t="s">
        <v>774</v>
      </c>
      <c r="QJI326" s="417" t="s">
        <v>784</v>
      </c>
      <c r="QJJ326" s="414" t="s">
        <v>61</v>
      </c>
      <c r="QJK326" s="415">
        <v>1</v>
      </c>
      <c r="QJL326" s="418" t="s">
        <v>774</v>
      </c>
      <c r="QJM326" s="417" t="s">
        <v>784</v>
      </c>
      <c r="QJN326" s="414" t="s">
        <v>61</v>
      </c>
      <c r="QJO326" s="415">
        <v>1</v>
      </c>
      <c r="QJP326" s="418" t="s">
        <v>774</v>
      </c>
      <c r="QJQ326" s="417" t="s">
        <v>784</v>
      </c>
      <c r="QJR326" s="414" t="s">
        <v>61</v>
      </c>
      <c r="QJS326" s="415">
        <v>1</v>
      </c>
      <c r="QJT326" s="418" t="s">
        <v>774</v>
      </c>
      <c r="QJU326" s="417" t="s">
        <v>784</v>
      </c>
      <c r="QJV326" s="414" t="s">
        <v>61</v>
      </c>
      <c r="QJW326" s="415">
        <v>1</v>
      </c>
      <c r="QJX326" s="418" t="s">
        <v>774</v>
      </c>
      <c r="QJY326" s="417" t="s">
        <v>784</v>
      </c>
      <c r="QJZ326" s="414" t="s">
        <v>61</v>
      </c>
      <c r="QKA326" s="415">
        <v>1</v>
      </c>
      <c r="QKB326" s="418" t="s">
        <v>774</v>
      </c>
      <c r="QKC326" s="417" t="s">
        <v>784</v>
      </c>
      <c r="QKD326" s="414" t="s">
        <v>61</v>
      </c>
      <c r="QKE326" s="415">
        <v>1</v>
      </c>
      <c r="QKF326" s="418" t="s">
        <v>774</v>
      </c>
      <c r="QKG326" s="417" t="s">
        <v>784</v>
      </c>
      <c r="QKH326" s="414" t="s">
        <v>61</v>
      </c>
      <c r="QKI326" s="415">
        <v>1</v>
      </c>
      <c r="QKJ326" s="418" t="s">
        <v>774</v>
      </c>
      <c r="QKK326" s="417" t="s">
        <v>784</v>
      </c>
      <c r="QKL326" s="414" t="s">
        <v>61</v>
      </c>
      <c r="QKM326" s="415">
        <v>1</v>
      </c>
      <c r="QKN326" s="418" t="s">
        <v>774</v>
      </c>
      <c r="QKO326" s="417" t="s">
        <v>784</v>
      </c>
      <c r="QKP326" s="414" t="s">
        <v>61</v>
      </c>
      <c r="QKQ326" s="415">
        <v>1</v>
      </c>
      <c r="QKR326" s="418" t="s">
        <v>774</v>
      </c>
      <c r="QKS326" s="417" t="s">
        <v>784</v>
      </c>
      <c r="QKT326" s="414" t="s">
        <v>61</v>
      </c>
      <c r="QKU326" s="415">
        <v>1</v>
      </c>
      <c r="QKV326" s="418" t="s">
        <v>774</v>
      </c>
      <c r="QKW326" s="417" t="s">
        <v>784</v>
      </c>
      <c r="QKX326" s="414" t="s">
        <v>61</v>
      </c>
      <c r="QKY326" s="415">
        <v>1</v>
      </c>
      <c r="QKZ326" s="418" t="s">
        <v>774</v>
      </c>
      <c r="QLA326" s="417" t="s">
        <v>784</v>
      </c>
      <c r="QLB326" s="414" t="s">
        <v>61</v>
      </c>
      <c r="QLC326" s="415">
        <v>1</v>
      </c>
      <c r="QLD326" s="418" t="s">
        <v>774</v>
      </c>
      <c r="QLE326" s="417" t="s">
        <v>784</v>
      </c>
      <c r="QLF326" s="414" t="s">
        <v>61</v>
      </c>
      <c r="QLG326" s="415">
        <v>1</v>
      </c>
      <c r="QLH326" s="418" t="s">
        <v>774</v>
      </c>
      <c r="QLI326" s="417" t="s">
        <v>784</v>
      </c>
      <c r="QLJ326" s="414" t="s">
        <v>61</v>
      </c>
      <c r="QLK326" s="415">
        <v>1</v>
      </c>
      <c r="QLL326" s="418" t="s">
        <v>774</v>
      </c>
      <c r="QLM326" s="417" t="s">
        <v>784</v>
      </c>
      <c r="QLN326" s="414" t="s">
        <v>61</v>
      </c>
      <c r="QLO326" s="415">
        <v>1</v>
      </c>
      <c r="QLP326" s="418" t="s">
        <v>774</v>
      </c>
      <c r="QLQ326" s="417" t="s">
        <v>784</v>
      </c>
      <c r="QLR326" s="414" t="s">
        <v>61</v>
      </c>
      <c r="QLS326" s="415">
        <v>1</v>
      </c>
      <c r="QLT326" s="418" t="s">
        <v>774</v>
      </c>
      <c r="QLU326" s="417" t="s">
        <v>784</v>
      </c>
      <c r="QLV326" s="414" t="s">
        <v>61</v>
      </c>
      <c r="QLW326" s="415">
        <v>1</v>
      </c>
      <c r="QLX326" s="418" t="s">
        <v>774</v>
      </c>
      <c r="QLY326" s="417" t="s">
        <v>784</v>
      </c>
      <c r="QLZ326" s="414" t="s">
        <v>61</v>
      </c>
      <c r="QMA326" s="415">
        <v>1</v>
      </c>
      <c r="QMB326" s="418" t="s">
        <v>774</v>
      </c>
      <c r="QMC326" s="417" t="s">
        <v>784</v>
      </c>
      <c r="QMD326" s="414" t="s">
        <v>61</v>
      </c>
      <c r="QME326" s="415">
        <v>1</v>
      </c>
      <c r="QMF326" s="418" t="s">
        <v>774</v>
      </c>
      <c r="QMG326" s="417" t="s">
        <v>784</v>
      </c>
      <c r="QMH326" s="414" t="s">
        <v>61</v>
      </c>
      <c r="QMI326" s="415">
        <v>1</v>
      </c>
      <c r="QMJ326" s="418" t="s">
        <v>774</v>
      </c>
      <c r="QMK326" s="417" t="s">
        <v>784</v>
      </c>
      <c r="QML326" s="414" t="s">
        <v>61</v>
      </c>
      <c r="QMM326" s="415">
        <v>1</v>
      </c>
      <c r="QMN326" s="418" t="s">
        <v>774</v>
      </c>
      <c r="QMO326" s="417" t="s">
        <v>784</v>
      </c>
      <c r="QMP326" s="414" t="s">
        <v>61</v>
      </c>
      <c r="QMQ326" s="415">
        <v>1</v>
      </c>
      <c r="QMR326" s="418" t="s">
        <v>774</v>
      </c>
      <c r="QMS326" s="417" t="s">
        <v>784</v>
      </c>
      <c r="QMT326" s="414" t="s">
        <v>61</v>
      </c>
      <c r="QMU326" s="415">
        <v>1</v>
      </c>
      <c r="QMV326" s="418" t="s">
        <v>774</v>
      </c>
      <c r="QMW326" s="417" t="s">
        <v>784</v>
      </c>
      <c r="QMX326" s="414" t="s">
        <v>61</v>
      </c>
      <c r="QMY326" s="415">
        <v>1</v>
      </c>
      <c r="QMZ326" s="418" t="s">
        <v>774</v>
      </c>
      <c r="QNA326" s="417" t="s">
        <v>784</v>
      </c>
      <c r="QNB326" s="414" t="s">
        <v>61</v>
      </c>
      <c r="QNC326" s="415">
        <v>1</v>
      </c>
      <c r="QND326" s="418" t="s">
        <v>774</v>
      </c>
      <c r="QNE326" s="417" t="s">
        <v>784</v>
      </c>
      <c r="QNF326" s="414" t="s">
        <v>61</v>
      </c>
      <c r="QNG326" s="415">
        <v>1</v>
      </c>
      <c r="QNH326" s="418" t="s">
        <v>774</v>
      </c>
      <c r="QNI326" s="417" t="s">
        <v>784</v>
      </c>
      <c r="QNJ326" s="414" t="s">
        <v>61</v>
      </c>
      <c r="QNK326" s="415">
        <v>1</v>
      </c>
      <c r="QNL326" s="418" t="s">
        <v>774</v>
      </c>
      <c r="QNM326" s="417" t="s">
        <v>784</v>
      </c>
      <c r="QNN326" s="414" t="s">
        <v>61</v>
      </c>
      <c r="QNO326" s="415">
        <v>1</v>
      </c>
      <c r="QNP326" s="418" t="s">
        <v>774</v>
      </c>
      <c r="QNQ326" s="417" t="s">
        <v>784</v>
      </c>
      <c r="QNR326" s="414" t="s">
        <v>61</v>
      </c>
      <c r="QNS326" s="415">
        <v>1</v>
      </c>
      <c r="QNT326" s="418" t="s">
        <v>774</v>
      </c>
      <c r="QNU326" s="417" t="s">
        <v>784</v>
      </c>
      <c r="QNV326" s="414" t="s">
        <v>61</v>
      </c>
      <c r="QNW326" s="415">
        <v>1</v>
      </c>
      <c r="QNX326" s="418" t="s">
        <v>774</v>
      </c>
      <c r="QNY326" s="417" t="s">
        <v>784</v>
      </c>
      <c r="QNZ326" s="414" t="s">
        <v>61</v>
      </c>
      <c r="QOA326" s="415">
        <v>1</v>
      </c>
      <c r="QOB326" s="418" t="s">
        <v>774</v>
      </c>
      <c r="QOC326" s="417" t="s">
        <v>784</v>
      </c>
      <c r="QOD326" s="414" t="s">
        <v>61</v>
      </c>
      <c r="QOE326" s="415">
        <v>1</v>
      </c>
      <c r="QOF326" s="418" t="s">
        <v>774</v>
      </c>
      <c r="QOG326" s="417" t="s">
        <v>784</v>
      </c>
      <c r="QOH326" s="414" t="s">
        <v>61</v>
      </c>
      <c r="QOI326" s="415">
        <v>1</v>
      </c>
      <c r="QOJ326" s="418" t="s">
        <v>774</v>
      </c>
      <c r="QOK326" s="417" t="s">
        <v>784</v>
      </c>
      <c r="QOL326" s="414" t="s">
        <v>61</v>
      </c>
      <c r="QOM326" s="415">
        <v>1</v>
      </c>
      <c r="QON326" s="418" t="s">
        <v>774</v>
      </c>
      <c r="QOO326" s="417" t="s">
        <v>784</v>
      </c>
      <c r="QOP326" s="414" t="s">
        <v>61</v>
      </c>
      <c r="QOQ326" s="415">
        <v>1</v>
      </c>
      <c r="QOR326" s="418" t="s">
        <v>774</v>
      </c>
      <c r="QOS326" s="417" t="s">
        <v>784</v>
      </c>
      <c r="QOT326" s="414" t="s">
        <v>61</v>
      </c>
      <c r="QOU326" s="415">
        <v>1</v>
      </c>
      <c r="QOV326" s="418" t="s">
        <v>774</v>
      </c>
      <c r="QOW326" s="417" t="s">
        <v>784</v>
      </c>
      <c r="QOX326" s="414" t="s">
        <v>61</v>
      </c>
      <c r="QOY326" s="415">
        <v>1</v>
      </c>
      <c r="QOZ326" s="418" t="s">
        <v>774</v>
      </c>
      <c r="QPA326" s="417" t="s">
        <v>784</v>
      </c>
      <c r="QPB326" s="414" t="s">
        <v>61</v>
      </c>
      <c r="QPC326" s="415">
        <v>1</v>
      </c>
      <c r="QPD326" s="418" t="s">
        <v>774</v>
      </c>
      <c r="QPE326" s="417" t="s">
        <v>784</v>
      </c>
      <c r="QPF326" s="414" t="s">
        <v>61</v>
      </c>
      <c r="QPG326" s="415">
        <v>1</v>
      </c>
      <c r="QPH326" s="418" t="s">
        <v>774</v>
      </c>
      <c r="QPI326" s="417" t="s">
        <v>784</v>
      </c>
      <c r="QPJ326" s="414" t="s">
        <v>61</v>
      </c>
      <c r="QPK326" s="415">
        <v>1</v>
      </c>
      <c r="QPL326" s="418" t="s">
        <v>774</v>
      </c>
      <c r="QPM326" s="417" t="s">
        <v>784</v>
      </c>
      <c r="QPN326" s="414" t="s">
        <v>61</v>
      </c>
      <c r="QPO326" s="415">
        <v>1</v>
      </c>
      <c r="QPP326" s="418" t="s">
        <v>774</v>
      </c>
      <c r="QPQ326" s="417" t="s">
        <v>784</v>
      </c>
      <c r="QPR326" s="414" t="s">
        <v>61</v>
      </c>
      <c r="QPS326" s="415">
        <v>1</v>
      </c>
      <c r="QPT326" s="418" t="s">
        <v>774</v>
      </c>
      <c r="QPU326" s="417" t="s">
        <v>784</v>
      </c>
      <c r="QPV326" s="414" t="s">
        <v>61</v>
      </c>
      <c r="QPW326" s="415">
        <v>1</v>
      </c>
      <c r="QPX326" s="418" t="s">
        <v>774</v>
      </c>
      <c r="QPY326" s="417" t="s">
        <v>784</v>
      </c>
      <c r="QPZ326" s="414" t="s">
        <v>61</v>
      </c>
      <c r="QQA326" s="415">
        <v>1</v>
      </c>
      <c r="QQB326" s="418" t="s">
        <v>774</v>
      </c>
      <c r="QQC326" s="417" t="s">
        <v>784</v>
      </c>
      <c r="QQD326" s="414" t="s">
        <v>61</v>
      </c>
      <c r="QQE326" s="415">
        <v>1</v>
      </c>
      <c r="QQF326" s="418" t="s">
        <v>774</v>
      </c>
      <c r="QQG326" s="417" t="s">
        <v>784</v>
      </c>
      <c r="QQH326" s="414" t="s">
        <v>61</v>
      </c>
      <c r="QQI326" s="415">
        <v>1</v>
      </c>
      <c r="QQJ326" s="418" t="s">
        <v>774</v>
      </c>
      <c r="QQK326" s="417" t="s">
        <v>784</v>
      </c>
      <c r="QQL326" s="414" t="s">
        <v>61</v>
      </c>
      <c r="QQM326" s="415">
        <v>1</v>
      </c>
      <c r="QQN326" s="418" t="s">
        <v>774</v>
      </c>
      <c r="QQO326" s="417" t="s">
        <v>784</v>
      </c>
      <c r="QQP326" s="414" t="s">
        <v>61</v>
      </c>
      <c r="QQQ326" s="415">
        <v>1</v>
      </c>
      <c r="QQR326" s="418" t="s">
        <v>774</v>
      </c>
      <c r="QQS326" s="417" t="s">
        <v>784</v>
      </c>
      <c r="QQT326" s="414" t="s">
        <v>61</v>
      </c>
      <c r="QQU326" s="415">
        <v>1</v>
      </c>
      <c r="QQV326" s="418" t="s">
        <v>774</v>
      </c>
      <c r="QQW326" s="417" t="s">
        <v>784</v>
      </c>
      <c r="QQX326" s="414" t="s">
        <v>61</v>
      </c>
      <c r="QQY326" s="415">
        <v>1</v>
      </c>
      <c r="QQZ326" s="418" t="s">
        <v>774</v>
      </c>
      <c r="QRA326" s="417" t="s">
        <v>784</v>
      </c>
      <c r="QRB326" s="414" t="s">
        <v>61</v>
      </c>
      <c r="QRC326" s="415">
        <v>1</v>
      </c>
      <c r="QRD326" s="418" t="s">
        <v>774</v>
      </c>
      <c r="QRE326" s="417" t="s">
        <v>784</v>
      </c>
      <c r="QRF326" s="414" t="s">
        <v>61</v>
      </c>
      <c r="QRG326" s="415">
        <v>1</v>
      </c>
      <c r="QRH326" s="418" t="s">
        <v>774</v>
      </c>
      <c r="QRI326" s="417" t="s">
        <v>784</v>
      </c>
      <c r="QRJ326" s="414" t="s">
        <v>61</v>
      </c>
      <c r="QRK326" s="415">
        <v>1</v>
      </c>
      <c r="QRL326" s="418" t="s">
        <v>774</v>
      </c>
      <c r="QRM326" s="417" t="s">
        <v>784</v>
      </c>
      <c r="QRN326" s="414" t="s">
        <v>61</v>
      </c>
      <c r="QRO326" s="415">
        <v>1</v>
      </c>
      <c r="QRP326" s="418" t="s">
        <v>774</v>
      </c>
      <c r="QRQ326" s="417" t="s">
        <v>784</v>
      </c>
      <c r="QRR326" s="414" t="s">
        <v>61</v>
      </c>
      <c r="QRS326" s="415">
        <v>1</v>
      </c>
      <c r="QRT326" s="418" t="s">
        <v>774</v>
      </c>
      <c r="QRU326" s="417" t="s">
        <v>784</v>
      </c>
      <c r="QRV326" s="414" t="s">
        <v>61</v>
      </c>
      <c r="QRW326" s="415">
        <v>1</v>
      </c>
      <c r="QRX326" s="418" t="s">
        <v>774</v>
      </c>
      <c r="QRY326" s="417" t="s">
        <v>784</v>
      </c>
      <c r="QRZ326" s="414" t="s">
        <v>61</v>
      </c>
      <c r="QSA326" s="415">
        <v>1</v>
      </c>
      <c r="QSB326" s="418" t="s">
        <v>774</v>
      </c>
      <c r="QSC326" s="417" t="s">
        <v>784</v>
      </c>
      <c r="QSD326" s="414" t="s">
        <v>61</v>
      </c>
      <c r="QSE326" s="415">
        <v>1</v>
      </c>
      <c r="QSF326" s="418" t="s">
        <v>774</v>
      </c>
      <c r="QSG326" s="417" t="s">
        <v>784</v>
      </c>
      <c r="QSH326" s="414" t="s">
        <v>61</v>
      </c>
      <c r="QSI326" s="415">
        <v>1</v>
      </c>
      <c r="QSJ326" s="418" t="s">
        <v>774</v>
      </c>
      <c r="QSK326" s="417" t="s">
        <v>784</v>
      </c>
      <c r="QSL326" s="414" t="s">
        <v>61</v>
      </c>
      <c r="QSM326" s="415">
        <v>1</v>
      </c>
      <c r="QSN326" s="418" t="s">
        <v>774</v>
      </c>
      <c r="QSO326" s="417" t="s">
        <v>784</v>
      </c>
      <c r="QSP326" s="414" t="s">
        <v>61</v>
      </c>
      <c r="QSQ326" s="415">
        <v>1</v>
      </c>
      <c r="QSR326" s="418" t="s">
        <v>774</v>
      </c>
      <c r="QSS326" s="417" t="s">
        <v>784</v>
      </c>
      <c r="QST326" s="414" t="s">
        <v>61</v>
      </c>
      <c r="QSU326" s="415">
        <v>1</v>
      </c>
      <c r="QSV326" s="418" t="s">
        <v>774</v>
      </c>
      <c r="QSW326" s="417" t="s">
        <v>784</v>
      </c>
      <c r="QSX326" s="414" t="s">
        <v>61</v>
      </c>
      <c r="QSY326" s="415">
        <v>1</v>
      </c>
      <c r="QSZ326" s="418" t="s">
        <v>774</v>
      </c>
      <c r="QTA326" s="417" t="s">
        <v>784</v>
      </c>
      <c r="QTB326" s="414" t="s">
        <v>61</v>
      </c>
      <c r="QTC326" s="415">
        <v>1</v>
      </c>
      <c r="QTD326" s="418" t="s">
        <v>774</v>
      </c>
      <c r="QTE326" s="417" t="s">
        <v>784</v>
      </c>
      <c r="QTF326" s="414" t="s">
        <v>61</v>
      </c>
      <c r="QTG326" s="415">
        <v>1</v>
      </c>
      <c r="QTH326" s="418" t="s">
        <v>774</v>
      </c>
      <c r="QTI326" s="417" t="s">
        <v>784</v>
      </c>
      <c r="QTJ326" s="414" t="s">
        <v>61</v>
      </c>
      <c r="QTK326" s="415">
        <v>1</v>
      </c>
      <c r="QTL326" s="418" t="s">
        <v>774</v>
      </c>
      <c r="QTM326" s="417" t="s">
        <v>784</v>
      </c>
      <c r="QTN326" s="414" t="s">
        <v>61</v>
      </c>
      <c r="QTO326" s="415">
        <v>1</v>
      </c>
      <c r="QTP326" s="418" t="s">
        <v>774</v>
      </c>
      <c r="QTQ326" s="417" t="s">
        <v>784</v>
      </c>
      <c r="QTR326" s="414" t="s">
        <v>61</v>
      </c>
      <c r="QTS326" s="415">
        <v>1</v>
      </c>
      <c r="QTT326" s="418" t="s">
        <v>774</v>
      </c>
      <c r="QTU326" s="417" t="s">
        <v>784</v>
      </c>
      <c r="QTV326" s="414" t="s">
        <v>61</v>
      </c>
      <c r="QTW326" s="415">
        <v>1</v>
      </c>
      <c r="QTX326" s="418" t="s">
        <v>774</v>
      </c>
      <c r="QTY326" s="417" t="s">
        <v>784</v>
      </c>
      <c r="QTZ326" s="414" t="s">
        <v>61</v>
      </c>
      <c r="QUA326" s="415">
        <v>1</v>
      </c>
      <c r="QUB326" s="418" t="s">
        <v>774</v>
      </c>
      <c r="QUC326" s="417" t="s">
        <v>784</v>
      </c>
      <c r="QUD326" s="414" t="s">
        <v>61</v>
      </c>
      <c r="QUE326" s="415">
        <v>1</v>
      </c>
      <c r="QUF326" s="418" t="s">
        <v>774</v>
      </c>
      <c r="QUG326" s="417" t="s">
        <v>784</v>
      </c>
      <c r="QUH326" s="414" t="s">
        <v>61</v>
      </c>
      <c r="QUI326" s="415">
        <v>1</v>
      </c>
      <c r="QUJ326" s="418" t="s">
        <v>774</v>
      </c>
      <c r="QUK326" s="417" t="s">
        <v>784</v>
      </c>
      <c r="QUL326" s="414" t="s">
        <v>61</v>
      </c>
      <c r="QUM326" s="415">
        <v>1</v>
      </c>
      <c r="QUN326" s="418" t="s">
        <v>774</v>
      </c>
      <c r="QUO326" s="417" t="s">
        <v>784</v>
      </c>
      <c r="QUP326" s="414" t="s">
        <v>61</v>
      </c>
      <c r="QUQ326" s="415">
        <v>1</v>
      </c>
      <c r="QUR326" s="418" t="s">
        <v>774</v>
      </c>
      <c r="QUS326" s="417" t="s">
        <v>784</v>
      </c>
      <c r="QUT326" s="414" t="s">
        <v>61</v>
      </c>
      <c r="QUU326" s="415">
        <v>1</v>
      </c>
      <c r="QUV326" s="418" t="s">
        <v>774</v>
      </c>
      <c r="QUW326" s="417" t="s">
        <v>784</v>
      </c>
      <c r="QUX326" s="414" t="s">
        <v>61</v>
      </c>
      <c r="QUY326" s="415">
        <v>1</v>
      </c>
      <c r="QUZ326" s="418" t="s">
        <v>774</v>
      </c>
      <c r="QVA326" s="417" t="s">
        <v>784</v>
      </c>
      <c r="QVB326" s="414" t="s">
        <v>61</v>
      </c>
      <c r="QVC326" s="415">
        <v>1</v>
      </c>
      <c r="QVD326" s="418" t="s">
        <v>774</v>
      </c>
      <c r="QVE326" s="417" t="s">
        <v>784</v>
      </c>
      <c r="QVF326" s="414" t="s">
        <v>61</v>
      </c>
      <c r="QVG326" s="415">
        <v>1</v>
      </c>
      <c r="QVH326" s="418" t="s">
        <v>774</v>
      </c>
      <c r="QVI326" s="417" t="s">
        <v>784</v>
      </c>
      <c r="QVJ326" s="414" t="s">
        <v>61</v>
      </c>
      <c r="QVK326" s="415">
        <v>1</v>
      </c>
      <c r="QVL326" s="418" t="s">
        <v>774</v>
      </c>
      <c r="QVM326" s="417" t="s">
        <v>784</v>
      </c>
      <c r="QVN326" s="414" t="s">
        <v>61</v>
      </c>
      <c r="QVO326" s="415">
        <v>1</v>
      </c>
      <c r="QVP326" s="418" t="s">
        <v>774</v>
      </c>
      <c r="QVQ326" s="417" t="s">
        <v>784</v>
      </c>
      <c r="QVR326" s="414" t="s">
        <v>61</v>
      </c>
      <c r="QVS326" s="415">
        <v>1</v>
      </c>
      <c r="QVT326" s="418" t="s">
        <v>774</v>
      </c>
      <c r="QVU326" s="417" t="s">
        <v>784</v>
      </c>
      <c r="QVV326" s="414" t="s">
        <v>61</v>
      </c>
      <c r="QVW326" s="415">
        <v>1</v>
      </c>
      <c r="QVX326" s="418" t="s">
        <v>774</v>
      </c>
      <c r="QVY326" s="417" t="s">
        <v>784</v>
      </c>
      <c r="QVZ326" s="414" t="s">
        <v>61</v>
      </c>
      <c r="QWA326" s="415">
        <v>1</v>
      </c>
      <c r="QWB326" s="418" t="s">
        <v>774</v>
      </c>
      <c r="QWC326" s="417" t="s">
        <v>784</v>
      </c>
      <c r="QWD326" s="414" t="s">
        <v>61</v>
      </c>
      <c r="QWE326" s="415">
        <v>1</v>
      </c>
      <c r="QWF326" s="418" t="s">
        <v>774</v>
      </c>
      <c r="QWG326" s="417" t="s">
        <v>784</v>
      </c>
      <c r="QWH326" s="414" t="s">
        <v>61</v>
      </c>
      <c r="QWI326" s="415">
        <v>1</v>
      </c>
      <c r="QWJ326" s="418" t="s">
        <v>774</v>
      </c>
      <c r="QWK326" s="417" t="s">
        <v>784</v>
      </c>
      <c r="QWL326" s="414" t="s">
        <v>61</v>
      </c>
      <c r="QWM326" s="415">
        <v>1</v>
      </c>
      <c r="QWN326" s="418" t="s">
        <v>774</v>
      </c>
      <c r="QWO326" s="417" t="s">
        <v>784</v>
      </c>
      <c r="QWP326" s="414" t="s">
        <v>61</v>
      </c>
      <c r="QWQ326" s="415">
        <v>1</v>
      </c>
      <c r="QWR326" s="418" t="s">
        <v>774</v>
      </c>
      <c r="QWS326" s="417" t="s">
        <v>784</v>
      </c>
      <c r="QWT326" s="414" t="s">
        <v>61</v>
      </c>
      <c r="QWU326" s="415">
        <v>1</v>
      </c>
      <c r="QWV326" s="418" t="s">
        <v>774</v>
      </c>
      <c r="QWW326" s="417" t="s">
        <v>784</v>
      </c>
      <c r="QWX326" s="414" t="s">
        <v>61</v>
      </c>
      <c r="QWY326" s="415">
        <v>1</v>
      </c>
      <c r="QWZ326" s="418" t="s">
        <v>774</v>
      </c>
      <c r="QXA326" s="417" t="s">
        <v>784</v>
      </c>
      <c r="QXB326" s="414" t="s">
        <v>61</v>
      </c>
      <c r="QXC326" s="415">
        <v>1</v>
      </c>
      <c r="QXD326" s="418" t="s">
        <v>774</v>
      </c>
      <c r="QXE326" s="417" t="s">
        <v>784</v>
      </c>
      <c r="QXF326" s="414" t="s">
        <v>61</v>
      </c>
      <c r="QXG326" s="415">
        <v>1</v>
      </c>
      <c r="QXH326" s="418" t="s">
        <v>774</v>
      </c>
      <c r="QXI326" s="417" t="s">
        <v>784</v>
      </c>
      <c r="QXJ326" s="414" t="s">
        <v>61</v>
      </c>
      <c r="QXK326" s="415">
        <v>1</v>
      </c>
      <c r="QXL326" s="418" t="s">
        <v>774</v>
      </c>
      <c r="QXM326" s="417" t="s">
        <v>784</v>
      </c>
      <c r="QXN326" s="414" t="s">
        <v>61</v>
      </c>
      <c r="QXO326" s="415">
        <v>1</v>
      </c>
      <c r="QXP326" s="418" t="s">
        <v>774</v>
      </c>
      <c r="QXQ326" s="417" t="s">
        <v>784</v>
      </c>
      <c r="QXR326" s="414" t="s">
        <v>61</v>
      </c>
      <c r="QXS326" s="415">
        <v>1</v>
      </c>
      <c r="QXT326" s="418" t="s">
        <v>774</v>
      </c>
      <c r="QXU326" s="417" t="s">
        <v>784</v>
      </c>
      <c r="QXV326" s="414" t="s">
        <v>61</v>
      </c>
      <c r="QXW326" s="415">
        <v>1</v>
      </c>
      <c r="QXX326" s="418" t="s">
        <v>774</v>
      </c>
      <c r="QXY326" s="417" t="s">
        <v>784</v>
      </c>
      <c r="QXZ326" s="414" t="s">
        <v>61</v>
      </c>
      <c r="QYA326" s="415">
        <v>1</v>
      </c>
      <c r="QYB326" s="418" t="s">
        <v>774</v>
      </c>
      <c r="QYC326" s="417" t="s">
        <v>784</v>
      </c>
      <c r="QYD326" s="414" t="s">
        <v>61</v>
      </c>
      <c r="QYE326" s="415">
        <v>1</v>
      </c>
      <c r="QYF326" s="418" t="s">
        <v>774</v>
      </c>
      <c r="QYG326" s="417" t="s">
        <v>784</v>
      </c>
      <c r="QYH326" s="414" t="s">
        <v>61</v>
      </c>
      <c r="QYI326" s="415">
        <v>1</v>
      </c>
      <c r="QYJ326" s="418" t="s">
        <v>774</v>
      </c>
      <c r="QYK326" s="417" t="s">
        <v>784</v>
      </c>
      <c r="QYL326" s="414" t="s">
        <v>61</v>
      </c>
      <c r="QYM326" s="415">
        <v>1</v>
      </c>
      <c r="QYN326" s="418" t="s">
        <v>774</v>
      </c>
      <c r="QYO326" s="417" t="s">
        <v>784</v>
      </c>
      <c r="QYP326" s="414" t="s">
        <v>61</v>
      </c>
      <c r="QYQ326" s="415">
        <v>1</v>
      </c>
      <c r="QYR326" s="418" t="s">
        <v>774</v>
      </c>
      <c r="QYS326" s="417" t="s">
        <v>784</v>
      </c>
      <c r="QYT326" s="414" t="s">
        <v>61</v>
      </c>
      <c r="QYU326" s="415">
        <v>1</v>
      </c>
      <c r="QYV326" s="418" t="s">
        <v>774</v>
      </c>
      <c r="QYW326" s="417" t="s">
        <v>784</v>
      </c>
      <c r="QYX326" s="414" t="s">
        <v>61</v>
      </c>
      <c r="QYY326" s="415">
        <v>1</v>
      </c>
      <c r="QYZ326" s="418" t="s">
        <v>774</v>
      </c>
      <c r="QZA326" s="417" t="s">
        <v>784</v>
      </c>
      <c r="QZB326" s="414" t="s">
        <v>61</v>
      </c>
      <c r="QZC326" s="415">
        <v>1</v>
      </c>
      <c r="QZD326" s="418" t="s">
        <v>774</v>
      </c>
      <c r="QZE326" s="417" t="s">
        <v>784</v>
      </c>
      <c r="QZF326" s="414" t="s">
        <v>61</v>
      </c>
      <c r="QZG326" s="415">
        <v>1</v>
      </c>
      <c r="QZH326" s="418" t="s">
        <v>774</v>
      </c>
      <c r="QZI326" s="417" t="s">
        <v>784</v>
      </c>
      <c r="QZJ326" s="414" t="s">
        <v>61</v>
      </c>
      <c r="QZK326" s="415">
        <v>1</v>
      </c>
      <c r="QZL326" s="418" t="s">
        <v>774</v>
      </c>
      <c r="QZM326" s="417" t="s">
        <v>784</v>
      </c>
      <c r="QZN326" s="414" t="s">
        <v>61</v>
      </c>
      <c r="QZO326" s="415">
        <v>1</v>
      </c>
      <c r="QZP326" s="418" t="s">
        <v>774</v>
      </c>
      <c r="QZQ326" s="417" t="s">
        <v>784</v>
      </c>
      <c r="QZR326" s="414" t="s">
        <v>61</v>
      </c>
      <c r="QZS326" s="415">
        <v>1</v>
      </c>
      <c r="QZT326" s="418" t="s">
        <v>774</v>
      </c>
      <c r="QZU326" s="417" t="s">
        <v>784</v>
      </c>
      <c r="QZV326" s="414" t="s">
        <v>61</v>
      </c>
      <c r="QZW326" s="415">
        <v>1</v>
      </c>
      <c r="QZX326" s="418" t="s">
        <v>774</v>
      </c>
      <c r="QZY326" s="417" t="s">
        <v>784</v>
      </c>
      <c r="QZZ326" s="414" t="s">
        <v>61</v>
      </c>
      <c r="RAA326" s="415">
        <v>1</v>
      </c>
      <c r="RAB326" s="418" t="s">
        <v>774</v>
      </c>
      <c r="RAC326" s="417" t="s">
        <v>784</v>
      </c>
      <c r="RAD326" s="414" t="s">
        <v>61</v>
      </c>
      <c r="RAE326" s="415">
        <v>1</v>
      </c>
      <c r="RAF326" s="418" t="s">
        <v>774</v>
      </c>
      <c r="RAG326" s="417" t="s">
        <v>784</v>
      </c>
      <c r="RAH326" s="414" t="s">
        <v>61</v>
      </c>
      <c r="RAI326" s="415">
        <v>1</v>
      </c>
      <c r="RAJ326" s="418" t="s">
        <v>774</v>
      </c>
      <c r="RAK326" s="417" t="s">
        <v>784</v>
      </c>
      <c r="RAL326" s="414" t="s">
        <v>61</v>
      </c>
      <c r="RAM326" s="415">
        <v>1</v>
      </c>
      <c r="RAN326" s="418" t="s">
        <v>774</v>
      </c>
      <c r="RAO326" s="417" t="s">
        <v>784</v>
      </c>
      <c r="RAP326" s="414" t="s">
        <v>61</v>
      </c>
      <c r="RAQ326" s="415">
        <v>1</v>
      </c>
      <c r="RAR326" s="418" t="s">
        <v>774</v>
      </c>
      <c r="RAS326" s="417" t="s">
        <v>784</v>
      </c>
      <c r="RAT326" s="414" t="s">
        <v>61</v>
      </c>
      <c r="RAU326" s="415">
        <v>1</v>
      </c>
      <c r="RAV326" s="418" t="s">
        <v>774</v>
      </c>
      <c r="RAW326" s="417" t="s">
        <v>784</v>
      </c>
      <c r="RAX326" s="414" t="s">
        <v>61</v>
      </c>
      <c r="RAY326" s="415">
        <v>1</v>
      </c>
      <c r="RAZ326" s="418" t="s">
        <v>774</v>
      </c>
      <c r="RBA326" s="417" t="s">
        <v>784</v>
      </c>
      <c r="RBB326" s="414" t="s">
        <v>61</v>
      </c>
      <c r="RBC326" s="415">
        <v>1</v>
      </c>
      <c r="RBD326" s="418" t="s">
        <v>774</v>
      </c>
      <c r="RBE326" s="417" t="s">
        <v>784</v>
      </c>
      <c r="RBF326" s="414" t="s">
        <v>61</v>
      </c>
      <c r="RBG326" s="415">
        <v>1</v>
      </c>
      <c r="RBH326" s="418" t="s">
        <v>774</v>
      </c>
      <c r="RBI326" s="417" t="s">
        <v>784</v>
      </c>
      <c r="RBJ326" s="414" t="s">
        <v>61</v>
      </c>
      <c r="RBK326" s="415">
        <v>1</v>
      </c>
      <c r="RBL326" s="418" t="s">
        <v>774</v>
      </c>
      <c r="RBM326" s="417" t="s">
        <v>784</v>
      </c>
      <c r="RBN326" s="414" t="s">
        <v>61</v>
      </c>
      <c r="RBO326" s="415">
        <v>1</v>
      </c>
      <c r="RBP326" s="418" t="s">
        <v>774</v>
      </c>
      <c r="RBQ326" s="417" t="s">
        <v>784</v>
      </c>
      <c r="RBR326" s="414" t="s">
        <v>61</v>
      </c>
      <c r="RBS326" s="415">
        <v>1</v>
      </c>
      <c r="RBT326" s="418" t="s">
        <v>774</v>
      </c>
      <c r="RBU326" s="417" t="s">
        <v>784</v>
      </c>
      <c r="RBV326" s="414" t="s">
        <v>61</v>
      </c>
      <c r="RBW326" s="415">
        <v>1</v>
      </c>
      <c r="RBX326" s="418" t="s">
        <v>774</v>
      </c>
      <c r="RBY326" s="417" t="s">
        <v>784</v>
      </c>
      <c r="RBZ326" s="414" t="s">
        <v>61</v>
      </c>
      <c r="RCA326" s="415">
        <v>1</v>
      </c>
      <c r="RCB326" s="418" t="s">
        <v>774</v>
      </c>
      <c r="RCC326" s="417" t="s">
        <v>784</v>
      </c>
      <c r="RCD326" s="414" t="s">
        <v>61</v>
      </c>
      <c r="RCE326" s="415">
        <v>1</v>
      </c>
      <c r="RCF326" s="418" t="s">
        <v>774</v>
      </c>
      <c r="RCG326" s="417" t="s">
        <v>784</v>
      </c>
      <c r="RCH326" s="414" t="s">
        <v>61</v>
      </c>
      <c r="RCI326" s="415">
        <v>1</v>
      </c>
      <c r="RCJ326" s="418" t="s">
        <v>774</v>
      </c>
      <c r="RCK326" s="417" t="s">
        <v>784</v>
      </c>
      <c r="RCL326" s="414" t="s">
        <v>61</v>
      </c>
      <c r="RCM326" s="415">
        <v>1</v>
      </c>
      <c r="RCN326" s="418" t="s">
        <v>774</v>
      </c>
      <c r="RCO326" s="417" t="s">
        <v>784</v>
      </c>
      <c r="RCP326" s="414" t="s">
        <v>61</v>
      </c>
      <c r="RCQ326" s="415">
        <v>1</v>
      </c>
      <c r="RCR326" s="418" t="s">
        <v>774</v>
      </c>
      <c r="RCS326" s="417" t="s">
        <v>784</v>
      </c>
      <c r="RCT326" s="414" t="s">
        <v>61</v>
      </c>
      <c r="RCU326" s="415">
        <v>1</v>
      </c>
      <c r="RCV326" s="418" t="s">
        <v>774</v>
      </c>
      <c r="RCW326" s="417" t="s">
        <v>784</v>
      </c>
      <c r="RCX326" s="414" t="s">
        <v>61</v>
      </c>
      <c r="RCY326" s="415">
        <v>1</v>
      </c>
      <c r="RCZ326" s="418" t="s">
        <v>774</v>
      </c>
      <c r="RDA326" s="417" t="s">
        <v>784</v>
      </c>
      <c r="RDB326" s="414" t="s">
        <v>61</v>
      </c>
      <c r="RDC326" s="415">
        <v>1</v>
      </c>
      <c r="RDD326" s="418" t="s">
        <v>774</v>
      </c>
      <c r="RDE326" s="417" t="s">
        <v>784</v>
      </c>
      <c r="RDF326" s="414" t="s">
        <v>61</v>
      </c>
      <c r="RDG326" s="415">
        <v>1</v>
      </c>
      <c r="RDH326" s="418" t="s">
        <v>774</v>
      </c>
      <c r="RDI326" s="417" t="s">
        <v>784</v>
      </c>
      <c r="RDJ326" s="414" t="s">
        <v>61</v>
      </c>
      <c r="RDK326" s="415">
        <v>1</v>
      </c>
      <c r="RDL326" s="418" t="s">
        <v>774</v>
      </c>
      <c r="RDM326" s="417" t="s">
        <v>784</v>
      </c>
      <c r="RDN326" s="414" t="s">
        <v>61</v>
      </c>
      <c r="RDO326" s="415">
        <v>1</v>
      </c>
      <c r="RDP326" s="418" t="s">
        <v>774</v>
      </c>
      <c r="RDQ326" s="417" t="s">
        <v>784</v>
      </c>
      <c r="RDR326" s="414" t="s">
        <v>61</v>
      </c>
      <c r="RDS326" s="415">
        <v>1</v>
      </c>
      <c r="RDT326" s="418" t="s">
        <v>774</v>
      </c>
      <c r="RDU326" s="417" t="s">
        <v>784</v>
      </c>
      <c r="RDV326" s="414" t="s">
        <v>61</v>
      </c>
      <c r="RDW326" s="415">
        <v>1</v>
      </c>
      <c r="RDX326" s="418" t="s">
        <v>774</v>
      </c>
      <c r="RDY326" s="417" t="s">
        <v>784</v>
      </c>
      <c r="RDZ326" s="414" t="s">
        <v>61</v>
      </c>
      <c r="REA326" s="415">
        <v>1</v>
      </c>
      <c r="REB326" s="418" t="s">
        <v>774</v>
      </c>
      <c r="REC326" s="417" t="s">
        <v>784</v>
      </c>
      <c r="RED326" s="414" t="s">
        <v>61</v>
      </c>
      <c r="REE326" s="415">
        <v>1</v>
      </c>
      <c r="REF326" s="418" t="s">
        <v>774</v>
      </c>
      <c r="REG326" s="417" t="s">
        <v>784</v>
      </c>
      <c r="REH326" s="414" t="s">
        <v>61</v>
      </c>
      <c r="REI326" s="415">
        <v>1</v>
      </c>
      <c r="REJ326" s="418" t="s">
        <v>774</v>
      </c>
      <c r="REK326" s="417" t="s">
        <v>784</v>
      </c>
      <c r="REL326" s="414" t="s">
        <v>61</v>
      </c>
      <c r="REM326" s="415">
        <v>1</v>
      </c>
      <c r="REN326" s="418" t="s">
        <v>774</v>
      </c>
      <c r="REO326" s="417" t="s">
        <v>784</v>
      </c>
      <c r="REP326" s="414" t="s">
        <v>61</v>
      </c>
      <c r="REQ326" s="415">
        <v>1</v>
      </c>
      <c r="RER326" s="418" t="s">
        <v>774</v>
      </c>
      <c r="RES326" s="417" t="s">
        <v>784</v>
      </c>
      <c r="RET326" s="414" t="s">
        <v>61</v>
      </c>
      <c r="REU326" s="415">
        <v>1</v>
      </c>
      <c r="REV326" s="418" t="s">
        <v>774</v>
      </c>
      <c r="REW326" s="417" t="s">
        <v>784</v>
      </c>
      <c r="REX326" s="414" t="s">
        <v>61</v>
      </c>
      <c r="REY326" s="415">
        <v>1</v>
      </c>
      <c r="REZ326" s="418" t="s">
        <v>774</v>
      </c>
      <c r="RFA326" s="417" t="s">
        <v>784</v>
      </c>
      <c r="RFB326" s="414" t="s">
        <v>61</v>
      </c>
      <c r="RFC326" s="415">
        <v>1</v>
      </c>
      <c r="RFD326" s="418" t="s">
        <v>774</v>
      </c>
      <c r="RFE326" s="417" t="s">
        <v>784</v>
      </c>
      <c r="RFF326" s="414" t="s">
        <v>61</v>
      </c>
      <c r="RFG326" s="415">
        <v>1</v>
      </c>
      <c r="RFH326" s="418" t="s">
        <v>774</v>
      </c>
      <c r="RFI326" s="417" t="s">
        <v>784</v>
      </c>
      <c r="RFJ326" s="414" t="s">
        <v>61</v>
      </c>
      <c r="RFK326" s="415">
        <v>1</v>
      </c>
      <c r="RFL326" s="418" t="s">
        <v>774</v>
      </c>
      <c r="RFM326" s="417" t="s">
        <v>784</v>
      </c>
      <c r="RFN326" s="414" t="s">
        <v>61</v>
      </c>
      <c r="RFO326" s="415">
        <v>1</v>
      </c>
      <c r="RFP326" s="418" t="s">
        <v>774</v>
      </c>
      <c r="RFQ326" s="417" t="s">
        <v>784</v>
      </c>
      <c r="RFR326" s="414" t="s">
        <v>61</v>
      </c>
      <c r="RFS326" s="415">
        <v>1</v>
      </c>
      <c r="RFT326" s="418" t="s">
        <v>774</v>
      </c>
      <c r="RFU326" s="417" t="s">
        <v>784</v>
      </c>
      <c r="RFV326" s="414" t="s">
        <v>61</v>
      </c>
      <c r="RFW326" s="415">
        <v>1</v>
      </c>
      <c r="RFX326" s="418" t="s">
        <v>774</v>
      </c>
      <c r="RFY326" s="417" t="s">
        <v>784</v>
      </c>
      <c r="RFZ326" s="414" t="s">
        <v>61</v>
      </c>
      <c r="RGA326" s="415">
        <v>1</v>
      </c>
      <c r="RGB326" s="418" t="s">
        <v>774</v>
      </c>
      <c r="RGC326" s="417" t="s">
        <v>784</v>
      </c>
      <c r="RGD326" s="414" t="s">
        <v>61</v>
      </c>
      <c r="RGE326" s="415">
        <v>1</v>
      </c>
      <c r="RGF326" s="418" t="s">
        <v>774</v>
      </c>
      <c r="RGG326" s="417" t="s">
        <v>784</v>
      </c>
      <c r="RGH326" s="414" t="s">
        <v>61</v>
      </c>
      <c r="RGI326" s="415">
        <v>1</v>
      </c>
      <c r="RGJ326" s="418" t="s">
        <v>774</v>
      </c>
      <c r="RGK326" s="417" t="s">
        <v>784</v>
      </c>
      <c r="RGL326" s="414" t="s">
        <v>61</v>
      </c>
      <c r="RGM326" s="415">
        <v>1</v>
      </c>
      <c r="RGN326" s="418" t="s">
        <v>774</v>
      </c>
      <c r="RGO326" s="417" t="s">
        <v>784</v>
      </c>
      <c r="RGP326" s="414" t="s">
        <v>61</v>
      </c>
      <c r="RGQ326" s="415">
        <v>1</v>
      </c>
      <c r="RGR326" s="418" t="s">
        <v>774</v>
      </c>
      <c r="RGS326" s="417" t="s">
        <v>784</v>
      </c>
      <c r="RGT326" s="414" t="s">
        <v>61</v>
      </c>
      <c r="RGU326" s="415">
        <v>1</v>
      </c>
      <c r="RGV326" s="418" t="s">
        <v>774</v>
      </c>
      <c r="RGW326" s="417" t="s">
        <v>784</v>
      </c>
      <c r="RGX326" s="414" t="s">
        <v>61</v>
      </c>
      <c r="RGY326" s="415">
        <v>1</v>
      </c>
      <c r="RGZ326" s="418" t="s">
        <v>774</v>
      </c>
      <c r="RHA326" s="417" t="s">
        <v>784</v>
      </c>
      <c r="RHB326" s="414" t="s">
        <v>61</v>
      </c>
      <c r="RHC326" s="415">
        <v>1</v>
      </c>
      <c r="RHD326" s="418" t="s">
        <v>774</v>
      </c>
      <c r="RHE326" s="417" t="s">
        <v>784</v>
      </c>
      <c r="RHF326" s="414" t="s">
        <v>61</v>
      </c>
      <c r="RHG326" s="415">
        <v>1</v>
      </c>
      <c r="RHH326" s="418" t="s">
        <v>774</v>
      </c>
      <c r="RHI326" s="417" t="s">
        <v>784</v>
      </c>
      <c r="RHJ326" s="414" t="s">
        <v>61</v>
      </c>
      <c r="RHK326" s="415">
        <v>1</v>
      </c>
      <c r="RHL326" s="418" t="s">
        <v>774</v>
      </c>
      <c r="RHM326" s="417" t="s">
        <v>784</v>
      </c>
      <c r="RHN326" s="414" t="s">
        <v>61</v>
      </c>
      <c r="RHO326" s="415">
        <v>1</v>
      </c>
      <c r="RHP326" s="418" t="s">
        <v>774</v>
      </c>
      <c r="RHQ326" s="417" t="s">
        <v>784</v>
      </c>
      <c r="RHR326" s="414" t="s">
        <v>61</v>
      </c>
      <c r="RHS326" s="415">
        <v>1</v>
      </c>
      <c r="RHT326" s="418" t="s">
        <v>774</v>
      </c>
      <c r="RHU326" s="417" t="s">
        <v>784</v>
      </c>
      <c r="RHV326" s="414" t="s">
        <v>61</v>
      </c>
      <c r="RHW326" s="415">
        <v>1</v>
      </c>
      <c r="RHX326" s="418" t="s">
        <v>774</v>
      </c>
      <c r="RHY326" s="417" t="s">
        <v>784</v>
      </c>
      <c r="RHZ326" s="414" t="s">
        <v>61</v>
      </c>
      <c r="RIA326" s="415">
        <v>1</v>
      </c>
      <c r="RIB326" s="418" t="s">
        <v>774</v>
      </c>
      <c r="RIC326" s="417" t="s">
        <v>784</v>
      </c>
      <c r="RID326" s="414" t="s">
        <v>61</v>
      </c>
      <c r="RIE326" s="415">
        <v>1</v>
      </c>
      <c r="RIF326" s="418" t="s">
        <v>774</v>
      </c>
      <c r="RIG326" s="417" t="s">
        <v>784</v>
      </c>
      <c r="RIH326" s="414" t="s">
        <v>61</v>
      </c>
      <c r="RII326" s="415">
        <v>1</v>
      </c>
      <c r="RIJ326" s="418" t="s">
        <v>774</v>
      </c>
      <c r="RIK326" s="417" t="s">
        <v>784</v>
      </c>
      <c r="RIL326" s="414" t="s">
        <v>61</v>
      </c>
      <c r="RIM326" s="415">
        <v>1</v>
      </c>
      <c r="RIN326" s="418" t="s">
        <v>774</v>
      </c>
      <c r="RIO326" s="417" t="s">
        <v>784</v>
      </c>
      <c r="RIP326" s="414" t="s">
        <v>61</v>
      </c>
      <c r="RIQ326" s="415">
        <v>1</v>
      </c>
      <c r="RIR326" s="418" t="s">
        <v>774</v>
      </c>
      <c r="RIS326" s="417" t="s">
        <v>784</v>
      </c>
      <c r="RIT326" s="414" t="s">
        <v>61</v>
      </c>
      <c r="RIU326" s="415">
        <v>1</v>
      </c>
      <c r="RIV326" s="418" t="s">
        <v>774</v>
      </c>
      <c r="RIW326" s="417" t="s">
        <v>784</v>
      </c>
      <c r="RIX326" s="414" t="s">
        <v>61</v>
      </c>
      <c r="RIY326" s="415">
        <v>1</v>
      </c>
      <c r="RIZ326" s="418" t="s">
        <v>774</v>
      </c>
      <c r="RJA326" s="417" t="s">
        <v>784</v>
      </c>
      <c r="RJB326" s="414" t="s">
        <v>61</v>
      </c>
      <c r="RJC326" s="415">
        <v>1</v>
      </c>
      <c r="RJD326" s="418" t="s">
        <v>774</v>
      </c>
      <c r="RJE326" s="417" t="s">
        <v>784</v>
      </c>
      <c r="RJF326" s="414" t="s">
        <v>61</v>
      </c>
      <c r="RJG326" s="415">
        <v>1</v>
      </c>
      <c r="RJH326" s="418" t="s">
        <v>774</v>
      </c>
      <c r="RJI326" s="417" t="s">
        <v>784</v>
      </c>
      <c r="RJJ326" s="414" t="s">
        <v>61</v>
      </c>
      <c r="RJK326" s="415">
        <v>1</v>
      </c>
      <c r="RJL326" s="418" t="s">
        <v>774</v>
      </c>
      <c r="RJM326" s="417" t="s">
        <v>784</v>
      </c>
      <c r="RJN326" s="414" t="s">
        <v>61</v>
      </c>
      <c r="RJO326" s="415">
        <v>1</v>
      </c>
      <c r="RJP326" s="418" t="s">
        <v>774</v>
      </c>
      <c r="RJQ326" s="417" t="s">
        <v>784</v>
      </c>
      <c r="RJR326" s="414" t="s">
        <v>61</v>
      </c>
      <c r="RJS326" s="415">
        <v>1</v>
      </c>
      <c r="RJT326" s="418" t="s">
        <v>774</v>
      </c>
      <c r="RJU326" s="417" t="s">
        <v>784</v>
      </c>
      <c r="RJV326" s="414" t="s">
        <v>61</v>
      </c>
      <c r="RJW326" s="415">
        <v>1</v>
      </c>
      <c r="RJX326" s="418" t="s">
        <v>774</v>
      </c>
      <c r="RJY326" s="417" t="s">
        <v>784</v>
      </c>
      <c r="RJZ326" s="414" t="s">
        <v>61</v>
      </c>
      <c r="RKA326" s="415">
        <v>1</v>
      </c>
      <c r="RKB326" s="418" t="s">
        <v>774</v>
      </c>
      <c r="RKC326" s="417" t="s">
        <v>784</v>
      </c>
      <c r="RKD326" s="414" t="s">
        <v>61</v>
      </c>
      <c r="RKE326" s="415">
        <v>1</v>
      </c>
      <c r="RKF326" s="418" t="s">
        <v>774</v>
      </c>
      <c r="RKG326" s="417" t="s">
        <v>784</v>
      </c>
      <c r="RKH326" s="414" t="s">
        <v>61</v>
      </c>
      <c r="RKI326" s="415">
        <v>1</v>
      </c>
      <c r="RKJ326" s="418" t="s">
        <v>774</v>
      </c>
      <c r="RKK326" s="417" t="s">
        <v>784</v>
      </c>
      <c r="RKL326" s="414" t="s">
        <v>61</v>
      </c>
      <c r="RKM326" s="415">
        <v>1</v>
      </c>
      <c r="RKN326" s="418" t="s">
        <v>774</v>
      </c>
      <c r="RKO326" s="417" t="s">
        <v>784</v>
      </c>
      <c r="RKP326" s="414" t="s">
        <v>61</v>
      </c>
      <c r="RKQ326" s="415">
        <v>1</v>
      </c>
      <c r="RKR326" s="418" t="s">
        <v>774</v>
      </c>
      <c r="RKS326" s="417" t="s">
        <v>784</v>
      </c>
      <c r="RKT326" s="414" t="s">
        <v>61</v>
      </c>
      <c r="RKU326" s="415">
        <v>1</v>
      </c>
      <c r="RKV326" s="418" t="s">
        <v>774</v>
      </c>
      <c r="RKW326" s="417" t="s">
        <v>784</v>
      </c>
      <c r="RKX326" s="414" t="s">
        <v>61</v>
      </c>
      <c r="RKY326" s="415">
        <v>1</v>
      </c>
      <c r="RKZ326" s="418" t="s">
        <v>774</v>
      </c>
      <c r="RLA326" s="417" t="s">
        <v>784</v>
      </c>
      <c r="RLB326" s="414" t="s">
        <v>61</v>
      </c>
      <c r="RLC326" s="415">
        <v>1</v>
      </c>
      <c r="RLD326" s="418" t="s">
        <v>774</v>
      </c>
      <c r="RLE326" s="417" t="s">
        <v>784</v>
      </c>
      <c r="RLF326" s="414" t="s">
        <v>61</v>
      </c>
      <c r="RLG326" s="415">
        <v>1</v>
      </c>
      <c r="RLH326" s="418" t="s">
        <v>774</v>
      </c>
      <c r="RLI326" s="417" t="s">
        <v>784</v>
      </c>
      <c r="RLJ326" s="414" t="s">
        <v>61</v>
      </c>
      <c r="RLK326" s="415">
        <v>1</v>
      </c>
      <c r="RLL326" s="418" t="s">
        <v>774</v>
      </c>
      <c r="RLM326" s="417" t="s">
        <v>784</v>
      </c>
      <c r="RLN326" s="414" t="s">
        <v>61</v>
      </c>
      <c r="RLO326" s="415">
        <v>1</v>
      </c>
      <c r="RLP326" s="418" t="s">
        <v>774</v>
      </c>
      <c r="RLQ326" s="417" t="s">
        <v>784</v>
      </c>
      <c r="RLR326" s="414" t="s">
        <v>61</v>
      </c>
      <c r="RLS326" s="415">
        <v>1</v>
      </c>
      <c r="RLT326" s="418" t="s">
        <v>774</v>
      </c>
      <c r="RLU326" s="417" t="s">
        <v>784</v>
      </c>
      <c r="RLV326" s="414" t="s">
        <v>61</v>
      </c>
      <c r="RLW326" s="415">
        <v>1</v>
      </c>
      <c r="RLX326" s="418" t="s">
        <v>774</v>
      </c>
      <c r="RLY326" s="417" t="s">
        <v>784</v>
      </c>
      <c r="RLZ326" s="414" t="s">
        <v>61</v>
      </c>
      <c r="RMA326" s="415">
        <v>1</v>
      </c>
      <c r="RMB326" s="418" t="s">
        <v>774</v>
      </c>
      <c r="RMC326" s="417" t="s">
        <v>784</v>
      </c>
      <c r="RMD326" s="414" t="s">
        <v>61</v>
      </c>
      <c r="RME326" s="415">
        <v>1</v>
      </c>
      <c r="RMF326" s="418" t="s">
        <v>774</v>
      </c>
      <c r="RMG326" s="417" t="s">
        <v>784</v>
      </c>
      <c r="RMH326" s="414" t="s">
        <v>61</v>
      </c>
      <c r="RMI326" s="415">
        <v>1</v>
      </c>
      <c r="RMJ326" s="418" t="s">
        <v>774</v>
      </c>
      <c r="RMK326" s="417" t="s">
        <v>784</v>
      </c>
      <c r="RML326" s="414" t="s">
        <v>61</v>
      </c>
      <c r="RMM326" s="415">
        <v>1</v>
      </c>
      <c r="RMN326" s="418" t="s">
        <v>774</v>
      </c>
      <c r="RMO326" s="417" t="s">
        <v>784</v>
      </c>
      <c r="RMP326" s="414" t="s">
        <v>61</v>
      </c>
      <c r="RMQ326" s="415">
        <v>1</v>
      </c>
      <c r="RMR326" s="418" t="s">
        <v>774</v>
      </c>
      <c r="RMS326" s="417" t="s">
        <v>784</v>
      </c>
      <c r="RMT326" s="414" t="s">
        <v>61</v>
      </c>
      <c r="RMU326" s="415">
        <v>1</v>
      </c>
      <c r="RMV326" s="418" t="s">
        <v>774</v>
      </c>
      <c r="RMW326" s="417" t="s">
        <v>784</v>
      </c>
      <c r="RMX326" s="414" t="s">
        <v>61</v>
      </c>
      <c r="RMY326" s="415">
        <v>1</v>
      </c>
      <c r="RMZ326" s="418" t="s">
        <v>774</v>
      </c>
      <c r="RNA326" s="417" t="s">
        <v>784</v>
      </c>
      <c r="RNB326" s="414" t="s">
        <v>61</v>
      </c>
      <c r="RNC326" s="415">
        <v>1</v>
      </c>
      <c r="RND326" s="418" t="s">
        <v>774</v>
      </c>
      <c r="RNE326" s="417" t="s">
        <v>784</v>
      </c>
      <c r="RNF326" s="414" t="s">
        <v>61</v>
      </c>
      <c r="RNG326" s="415">
        <v>1</v>
      </c>
      <c r="RNH326" s="418" t="s">
        <v>774</v>
      </c>
      <c r="RNI326" s="417" t="s">
        <v>784</v>
      </c>
      <c r="RNJ326" s="414" t="s">
        <v>61</v>
      </c>
      <c r="RNK326" s="415">
        <v>1</v>
      </c>
      <c r="RNL326" s="418" t="s">
        <v>774</v>
      </c>
      <c r="RNM326" s="417" t="s">
        <v>784</v>
      </c>
      <c r="RNN326" s="414" t="s">
        <v>61</v>
      </c>
      <c r="RNO326" s="415">
        <v>1</v>
      </c>
      <c r="RNP326" s="418" t="s">
        <v>774</v>
      </c>
      <c r="RNQ326" s="417" t="s">
        <v>784</v>
      </c>
      <c r="RNR326" s="414" t="s">
        <v>61</v>
      </c>
      <c r="RNS326" s="415">
        <v>1</v>
      </c>
      <c r="RNT326" s="418" t="s">
        <v>774</v>
      </c>
      <c r="RNU326" s="417" t="s">
        <v>784</v>
      </c>
      <c r="RNV326" s="414" t="s">
        <v>61</v>
      </c>
      <c r="RNW326" s="415">
        <v>1</v>
      </c>
      <c r="RNX326" s="418" t="s">
        <v>774</v>
      </c>
      <c r="RNY326" s="417" t="s">
        <v>784</v>
      </c>
      <c r="RNZ326" s="414" t="s">
        <v>61</v>
      </c>
      <c r="ROA326" s="415">
        <v>1</v>
      </c>
      <c r="ROB326" s="418" t="s">
        <v>774</v>
      </c>
      <c r="ROC326" s="417" t="s">
        <v>784</v>
      </c>
      <c r="ROD326" s="414" t="s">
        <v>61</v>
      </c>
      <c r="ROE326" s="415">
        <v>1</v>
      </c>
      <c r="ROF326" s="418" t="s">
        <v>774</v>
      </c>
      <c r="ROG326" s="417" t="s">
        <v>784</v>
      </c>
      <c r="ROH326" s="414" t="s">
        <v>61</v>
      </c>
      <c r="ROI326" s="415">
        <v>1</v>
      </c>
      <c r="ROJ326" s="418" t="s">
        <v>774</v>
      </c>
      <c r="ROK326" s="417" t="s">
        <v>784</v>
      </c>
      <c r="ROL326" s="414" t="s">
        <v>61</v>
      </c>
      <c r="ROM326" s="415">
        <v>1</v>
      </c>
      <c r="RON326" s="418" t="s">
        <v>774</v>
      </c>
      <c r="ROO326" s="417" t="s">
        <v>784</v>
      </c>
      <c r="ROP326" s="414" t="s">
        <v>61</v>
      </c>
      <c r="ROQ326" s="415">
        <v>1</v>
      </c>
      <c r="ROR326" s="418" t="s">
        <v>774</v>
      </c>
      <c r="ROS326" s="417" t="s">
        <v>784</v>
      </c>
      <c r="ROT326" s="414" t="s">
        <v>61</v>
      </c>
      <c r="ROU326" s="415">
        <v>1</v>
      </c>
      <c r="ROV326" s="418" t="s">
        <v>774</v>
      </c>
      <c r="ROW326" s="417" t="s">
        <v>784</v>
      </c>
      <c r="ROX326" s="414" t="s">
        <v>61</v>
      </c>
      <c r="ROY326" s="415">
        <v>1</v>
      </c>
      <c r="ROZ326" s="418" t="s">
        <v>774</v>
      </c>
      <c r="RPA326" s="417" t="s">
        <v>784</v>
      </c>
      <c r="RPB326" s="414" t="s">
        <v>61</v>
      </c>
      <c r="RPC326" s="415">
        <v>1</v>
      </c>
      <c r="RPD326" s="418" t="s">
        <v>774</v>
      </c>
      <c r="RPE326" s="417" t="s">
        <v>784</v>
      </c>
      <c r="RPF326" s="414" t="s">
        <v>61</v>
      </c>
      <c r="RPG326" s="415">
        <v>1</v>
      </c>
      <c r="RPH326" s="418" t="s">
        <v>774</v>
      </c>
      <c r="RPI326" s="417" t="s">
        <v>784</v>
      </c>
      <c r="RPJ326" s="414" t="s">
        <v>61</v>
      </c>
      <c r="RPK326" s="415">
        <v>1</v>
      </c>
      <c r="RPL326" s="418" t="s">
        <v>774</v>
      </c>
      <c r="RPM326" s="417" t="s">
        <v>784</v>
      </c>
      <c r="RPN326" s="414" t="s">
        <v>61</v>
      </c>
      <c r="RPO326" s="415">
        <v>1</v>
      </c>
      <c r="RPP326" s="418" t="s">
        <v>774</v>
      </c>
      <c r="RPQ326" s="417" t="s">
        <v>784</v>
      </c>
      <c r="RPR326" s="414" t="s">
        <v>61</v>
      </c>
      <c r="RPS326" s="415">
        <v>1</v>
      </c>
      <c r="RPT326" s="418" t="s">
        <v>774</v>
      </c>
      <c r="RPU326" s="417" t="s">
        <v>784</v>
      </c>
      <c r="RPV326" s="414" t="s">
        <v>61</v>
      </c>
      <c r="RPW326" s="415">
        <v>1</v>
      </c>
      <c r="RPX326" s="418" t="s">
        <v>774</v>
      </c>
      <c r="RPY326" s="417" t="s">
        <v>784</v>
      </c>
      <c r="RPZ326" s="414" t="s">
        <v>61</v>
      </c>
      <c r="RQA326" s="415">
        <v>1</v>
      </c>
      <c r="RQB326" s="418" t="s">
        <v>774</v>
      </c>
      <c r="RQC326" s="417" t="s">
        <v>784</v>
      </c>
      <c r="RQD326" s="414" t="s">
        <v>61</v>
      </c>
      <c r="RQE326" s="415">
        <v>1</v>
      </c>
      <c r="RQF326" s="418" t="s">
        <v>774</v>
      </c>
      <c r="RQG326" s="417" t="s">
        <v>784</v>
      </c>
      <c r="RQH326" s="414" t="s">
        <v>61</v>
      </c>
      <c r="RQI326" s="415">
        <v>1</v>
      </c>
      <c r="RQJ326" s="418" t="s">
        <v>774</v>
      </c>
      <c r="RQK326" s="417" t="s">
        <v>784</v>
      </c>
      <c r="RQL326" s="414" t="s">
        <v>61</v>
      </c>
      <c r="RQM326" s="415">
        <v>1</v>
      </c>
      <c r="RQN326" s="418" t="s">
        <v>774</v>
      </c>
      <c r="RQO326" s="417" t="s">
        <v>784</v>
      </c>
      <c r="RQP326" s="414" t="s">
        <v>61</v>
      </c>
      <c r="RQQ326" s="415">
        <v>1</v>
      </c>
      <c r="RQR326" s="418" t="s">
        <v>774</v>
      </c>
      <c r="RQS326" s="417" t="s">
        <v>784</v>
      </c>
      <c r="RQT326" s="414" t="s">
        <v>61</v>
      </c>
      <c r="RQU326" s="415">
        <v>1</v>
      </c>
      <c r="RQV326" s="418" t="s">
        <v>774</v>
      </c>
      <c r="RQW326" s="417" t="s">
        <v>784</v>
      </c>
      <c r="RQX326" s="414" t="s">
        <v>61</v>
      </c>
      <c r="RQY326" s="415">
        <v>1</v>
      </c>
      <c r="RQZ326" s="418" t="s">
        <v>774</v>
      </c>
      <c r="RRA326" s="417" t="s">
        <v>784</v>
      </c>
      <c r="RRB326" s="414" t="s">
        <v>61</v>
      </c>
      <c r="RRC326" s="415">
        <v>1</v>
      </c>
      <c r="RRD326" s="418" t="s">
        <v>774</v>
      </c>
      <c r="RRE326" s="417" t="s">
        <v>784</v>
      </c>
      <c r="RRF326" s="414" t="s">
        <v>61</v>
      </c>
      <c r="RRG326" s="415">
        <v>1</v>
      </c>
      <c r="RRH326" s="418" t="s">
        <v>774</v>
      </c>
      <c r="RRI326" s="417" t="s">
        <v>784</v>
      </c>
      <c r="RRJ326" s="414" t="s">
        <v>61</v>
      </c>
      <c r="RRK326" s="415">
        <v>1</v>
      </c>
      <c r="RRL326" s="418" t="s">
        <v>774</v>
      </c>
      <c r="RRM326" s="417" t="s">
        <v>784</v>
      </c>
      <c r="RRN326" s="414" t="s">
        <v>61</v>
      </c>
      <c r="RRO326" s="415">
        <v>1</v>
      </c>
      <c r="RRP326" s="418" t="s">
        <v>774</v>
      </c>
      <c r="RRQ326" s="417" t="s">
        <v>784</v>
      </c>
      <c r="RRR326" s="414" t="s">
        <v>61</v>
      </c>
      <c r="RRS326" s="415">
        <v>1</v>
      </c>
      <c r="RRT326" s="418" t="s">
        <v>774</v>
      </c>
      <c r="RRU326" s="417" t="s">
        <v>784</v>
      </c>
      <c r="RRV326" s="414" t="s">
        <v>61</v>
      </c>
      <c r="RRW326" s="415">
        <v>1</v>
      </c>
      <c r="RRX326" s="418" t="s">
        <v>774</v>
      </c>
      <c r="RRY326" s="417" t="s">
        <v>784</v>
      </c>
      <c r="RRZ326" s="414" t="s">
        <v>61</v>
      </c>
      <c r="RSA326" s="415">
        <v>1</v>
      </c>
      <c r="RSB326" s="418" t="s">
        <v>774</v>
      </c>
      <c r="RSC326" s="417" t="s">
        <v>784</v>
      </c>
      <c r="RSD326" s="414" t="s">
        <v>61</v>
      </c>
      <c r="RSE326" s="415">
        <v>1</v>
      </c>
      <c r="RSF326" s="418" t="s">
        <v>774</v>
      </c>
      <c r="RSG326" s="417" t="s">
        <v>784</v>
      </c>
      <c r="RSH326" s="414" t="s">
        <v>61</v>
      </c>
      <c r="RSI326" s="415">
        <v>1</v>
      </c>
      <c r="RSJ326" s="418" t="s">
        <v>774</v>
      </c>
      <c r="RSK326" s="417" t="s">
        <v>784</v>
      </c>
      <c r="RSL326" s="414" t="s">
        <v>61</v>
      </c>
      <c r="RSM326" s="415">
        <v>1</v>
      </c>
      <c r="RSN326" s="418" t="s">
        <v>774</v>
      </c>
      <c r="RSO326" s="417" t="s">
        <v>784</v>
      </c>
      <c r="RSP326" s="414" t="s">
        <v>61</v>
      </c>
      <c r="RSQ326" s="415">
        <v>1</v>
      </c>
      <c r="RSR326" s="418" t="s">
        <v>774</v>
      </c>
      <c r="RSS326" s="417" t="s">
        <v>784</v>
      </c>
      <c r="RST326" s="414" t="s">
        <v>61</v>
      </c>
      <c r="RSU326" s="415">
        <v>1</v>
      </c>
      <c r="RSV326" s="418" t="s">
        <v>774</v>
      </c>
      <c r="RSW326" s="417" t="s">
        <v>784</v>
      </c>
      <c r="RSX326" s="414" t="s">
        <v>61</v>
      </c>
      <c r="RSY326" s="415">
        <v>1</v>
      </c>
      <c r="RSZ326" s="418" t="s">
        <v>774</v>
      </c>
      <c r="RTA326" s="417" t="s">
        <v>784</v>
      </c>
      <c r="RTB326" s="414" t="s">
        <v>61</v>
      </c>
      <c r="RTC326" s="415">
        <v>1</v>
      </c>
      <c r="RTD326" s="418" t="s">
        <v>774</v>
      </c>
      <c r="RTE326" s="417" t="s">
        <v>784</v>
      </c>
      <c r="RTF326" s="414" t="s">
        <v>61</v>
      </c>
      <c r="RTG326" s="415">
        <v>1</v>
      </c>
      <c r="RTH326" s="418" t="s">
        <v>774</v>
      </c>
      <c r="RTI326" s="417" t="s">
        <v>784</v>
      </c>
      <c r="RTJ326" s="414" t="s">
        <v>61</v>
      </c>
      <c r="RTK326" s="415">
        <v>1</v>
      </c>
      <c r="RTL326" s="418" t="s">
        <v>774</v>
      </c>
      <c r="RTM326" s="417" t="s">
        <v>784</v>
      </c>
      <c r="RTN326" s="414" t="s">
        <v>61</v>
      </c>
      <c r="RTO326" s="415">
        <v>1</v>
      </c>
      <c r="RTP326" s="418" t="s">
        <v>774</v>
      </c>
      <c r="RTQ326" s="417" t="s">
        <v>784</v>
      </c>
      <c r="RTR326" s="414" t="s">
        <v>61</v>
      </c>
      <c r="RTS326" s="415">
        <v>1</v>
      </c>
      <c r="RTT326" s="418" t="s">
        <v>774</v>
      </c>
      <c r="RTU326" s="417" t="s">
        <v>784</v>
      </c>
      <c r="RTV326" s="414" t="s">
        <v>61</v>
      </c>
      <c r="RTW326" s="415">
        <v>1</v>
      </c>
      <c r="RTX326" s="418" t="s">
        <v>774</v>
      </c>
      <c r="RTY326" s="417" t="s">
        <v>784</v>
      </c>
      <c r="RTZ326" s="414" t="s">
        <v>61</v>
      </c>
      <c r="RUA326" s="415">
        <v>1</v>
      </c>
      <c r="RUB326" s="418" t="s">
        <v>774</v>
      </c>
      <c r="RUC326" s="417" t="s">
        <v>784</v>
      </c>
      <c r="RUD326" s="414" t="s">
        <v>61</v>
      </c>
      <c r="RUE326" s="415">
        <v>1</v>
      </c>
      <c r="RUF326" s="418" t="s">
        <v>774</v>
      </c>
      <c r="RUG326" s="417" t="s">
        <v>784</v>
      </c>
      <c r="RUH326" s="414" t="s">
        <v>61</v>
      </c>
      <c r="RUI326" s="415">
        <v>1</v>
      </c>
      <c r="RUJ326" s="418" t="s">
        <v>774</v>
      </c>
      <c r="RUK326" s="417" t="s">
        <v>784</v>
      </c>
      <c r="RUL326" s="414" t="s">
        <v>61</v>
      </c>
      <c r="RUM326" s="415">
        <v>1</v>
      </c>
      <c r="RUN326" s="418" t="s">
        <v>774</v>
      </c>
      <c r="RUO326" s="417" t="s">
        <v>784</v>
      </c>
      <c r="RUP326" s="414" t="s">
        <v>61</v>
      </c>
      <c r="RUQ326" s="415">
        <v>1</v>
      </c>
      <c r="RUR326" s="418" t="s">
        <v>774</v>
      </c>
      <c r="RUS326" s="417" t="s">
        <v>784</v>
      </c>
      <c r="RUT326" s="414" t="s">
        <v>61</v>
      </c>
      <c r="RUU326" s="415">
        <v>1</v>
      </c>
      <c r="RUV326" s="418" t="s">
        <v>774</v>
      </c>
      <c r="RUW326" s="417" t="s">
        <v>784</v>
      </c>
      <c r="RUX326" s="414" t="s">
        <v>61</v>
      </c>
      <c r="RUY326" s="415">
        <v>1</v>
      </c>
      <c r="RUZ326" s="418" t="s">
        <v>774</v>
      </c>
      <c r="RVA326" s="417" t="s">
        <v>784</v>
      </c>
      <c r="RVB326" s="414" t="s">
        <v>61</v>
      </c>
      <c r="RVC326" s="415">
        <v>1</v>
      </c>
      <c r="RVD326" s="418" t="s">
        <v>774</v>
      </c>
      <c r="RVE326" s="417" t="s">
        <v>784</v>
      </c>
      <c r="RVF326" s="414" t="s">
        <v>61</v>
      </c>
      <c r="RVG326" s="415">
        <v>1</v>
      </c>
      <c r="RVH326" s="418" t="s">
        <v>774</v>
      </c>
      <c r="RVI326" s="417" t="s">
        <v>784</v>
      </c>
      <c r="RVJ326" s="414" t="s">
        <v>61</v>
      </c>
      <c r="RVK326" s="415">
        <v>1</v>
      </c>
      <c r="RVL326" s="418" t="s">
        <v>774</v>
      </c>
      <c r="RVM326" s="417" t="s">
        <v>784</v>
      </c>
      <c r="RVN326" s="414" t="s">
        <v>61</v>
      </c>
      <c r="RVO326" s="415">
        <v>1</v>
      </c>
      <c r="RVP326" s="418" t="s">
        <v>774</v>
      </c>
      <c r="RVQ326" s="417" t="s">
        <v>784</v>
      </c>
      <c r="RVR326" s="414" t="s">
        <v>61</v>
      </c>
      <c r="RVS326" s="415">
        <v>1</v>
      </c>
      <c r="RVT326" s="418" t="s">
        <v>774</v>
      </c>
      <c r="RVU326" s="417" t="s">
        <v>784</v>
      </c>
      <c r="RVV326" s="414" t="s">
        <v>61</v>
      </c>
      <c r="RVW326" s="415">
        <v>1</v>
      </c>
      <c r="RVX326" s="418" t="s">
        <v>774</v>
      </c>
      <c r="RVY326" s="417" t="s">
        <v>784</v>
      </c>
      <c r="RVZ326" s="414" t="s">
        <v>61</v>
      </c>
      <c r="RWA326" s="415">
        <v>1</v>
      </c>
      <c r="RWB326" s="418" t="s">
        <v>774</v>
      </c>
      <c r="RWC326" s="417" t="s">
        <v>784</v>
      </c>
      <c r="RWD326" s="414" t="s">
        <v>61</v>
      </c>
      <c r="RWE326" s="415">
        <v>1</v>
      </c>
      <c r="RWF326" s="418" t="s">
        <v>774</v>
      </c>
      <c r="RWG326" s="417" t="s">
        <v>784</v>
      </c>
      <c r="RWH326" s="414" t="s">
        <v>61</v>
      </c>
      <c r="RWI326" s="415">
        <v>1</v>
      </c>
      <c r="RWJ326" s="418" t="s">
        <v>774</v>
      </c>
      <c r="RWK326" s="417" t="s">
        <v>784</v>
      </c>
      <c r="RWL326" s="414" t="s">
        <v>61</v>
      </c>
      <c r="RWM326" s="415">
        <v>1</v>
      </c>
      <c r="RWN326" s="418" t="s">
        <v>774</v>
      </c>
      <c r="RWO326" s="417" t="s">
        <v>784</v>
      </c>
      <c r="RWP326" s="414" t="s">
        <v>61</v>
      </c>
      <c r="RWQ326" s="415">
        <v>1</v>
      </c>
      <c r="RWR326" s="418" t="s">
        <v>774</v>
      </c>
      <c r="RWS326" s="417" t="s">
        <v>784</v>
      </c>
      <c r="RWT326" s="414" t="s">
        <v>61</v>
      </c>
      <c r="RWU326" s="415">
        <v>1</v>
      </c>
      <c r="RWV326" s="418" t="s">
        <v>774</v>
      </c>
      <c r="RWW326" s="417" t="s">
        <v>784</v>
      </c>
      <c r="RWX326" s="414" t="s">
        <v>61</v>
      </c>
      <c r="RWY326" s="415">
        <v>1</v>
      </c>
      <c r="RWZ326" s="418" t="s">
        <v>774</v>
      </c>
      <c r="RXA326" s="417" t="s">
        <v>784</v>
      </c>
      <c r="RXB326" s="414" t="s">
        <v>61</v>
      </c>
      <c r="RXC326" s="415">
        <v>1</v>
      </c>
      <c r="RXD326" s="418" t="s">
        <v>774</v>
      </c>
      <c r="RXE326" s="417" t="s">
        <v>784</v>
      </c>
      <c r="RXF326" s="414" t="s">
        <v>61</v>
      </c>
      <c r="RXG326" s="415">
        <v>1</v>
      </c>
      <c r="RXH326" s="418" t="s">
        <v>774</v>
      </c>
      <c r="RXI326" s="417" t="s">
        <v>784</v>
      </c>
      <c r="RXJ326" s="414" t="s">
        <v>61</v>
      </c>
      <c r="RXK326" s="415">
        <v>1</v>
      </c>
      <c r="RXL326" s="418" t="s">
        <v>774</v>
      </c>
      <c r="RXM326" s="417" t="s">
        <v>784</v>
      </c>
      <c r="RXN326" s="414" t="s">
        <v>61</v>
      </c>
      <c r="RXO326" s="415">
        <v>1</v>
      </c>
      <c r="RXP326" s="418" t="s">
        <v>774</v>
      </c>
      <c r="RXQ326" s="417" t="s">
        <v>784</v>
      </c>
      <c r="RXR326" s="414" t="s">
        <v>61</v>
      </c>
      <c r="RXS326" s="415">
        <v>1</v>
      </c>
      <c r="RXT326" s="418" t="s">
        <v>774</v>
      </c>
      <c r="RXU326" s="417" t="s">
        <v>784</v>
      </c>
      <c r="RXV326" s="414" t="s">
        <v>61</v>
      </c>
      <c r="RXW326" s="415">
        <v>1</v>
      </c>
      <c r="RXX326" s="418" t="s">
        <v>774</v>
      </c>
      <c r="RXY326" s="417" t="s">
        <v>784</v>
      </c>
      <c r="RXZ326" s="414" t="s">
        <v>61</v>
      </c>
      <c r="RYA326" s="415">
        <v>1</v>
      </c>
      <c r="RYB326" s="418" t="s">
        <v>774</v>
      </c>
      <c r="RYC326" s="417" t="s">
        <v>784</v>
      </c>
      <c r="RYD326" s="414" t="s">
        <v>61</v>
      </c>
      <c r="RYE326" s="415">
        <v>1</v>
      </c>
      <c r="RYF326" s="418" t="s">
        <v>774</v>
      </c>
      <c r="RYG326" s="417" t="s">
        <v>784</v>
      </c>
      <c r="RYH326" s="414" t="s">
        <v>61</v>
      </c>
      <c r="RYI326" s="415">
        <v>1</v>
      </c>
      <c r="RYJ326" s="418" t="s">
        <v>774</v>
      </c>
      <c r="RYK326" s="417" t="s">
        <v>784</v>
      </c>
      <c r="RYL326" s="414" t="s">
        <v>61</v>
      </c>
      <c r="RYM326" s="415">
        <v>1</v>
      </c>
      <c r="RYN326" s="418" t="s">
        <v>774</v>
      </c>
      <c r="RYO326" s="417" t="s">
        <v>784</v>
      </c>
      <c r="RYP326" s="414" t="s">
        <v>61</v>
      </c>
      <c r="RYQ326" s="415">
        <v>1</v>
      </c>
      <c r="RYR326" s="418" t="s">
        <v>774</v>
      </c>
      <c r="RYS326" s="417" t="s">
        <v>784</v>
      </c>
      <c r="RYT326" s="414" t="s">
        <v>61</v>
      </c>
      <c r="RYU326" s="415">
        <v>1</v>
      </c>
      <c r="RYV326" s="418" t="s">
        <v>774</v>
      </c>
      <c r="RYW326" s="417" t="s">
        <v>784</v>
      </c>
      <c r="RYX326" s="414" t="s">
        <v>61</v>
      </c>
      <c r="RYY326" s="415">
        <v>1</v>
      </c>
      <c r="RYZ326" s="418" t="s">
        <v>774</v>
      </c>
      <c r="RZA326" s="417" t="s">
        <v>784</v>
      </c>
      <c r="RZB326" s="414" t="s">
        <v>61</v>
      </c>
      <c r="RZC326" s="415">
        <v>1</v>
      </c>
      <c r="RZD326" s="418" t="s">
        <v>774</v>
      </c>
      <c r="RZE326" s="417" t="s">
        <v>784</v>
      </c>
      <c r="RZF326" s="414" t="s">
        <v>61</v>
      </c>
      <c r="RZG326" s="415">
        <v>1</v>
      </c>
      <c r="RZH326" s="418" t="s">
        <v>774</v>
      </c>
      <c r="RZI326" s="417" t="s">
        <v>784</v>
      </c>
      <c r="RZJ326" s="414" t="s">
        <v>61</v>
      </c>
      <c r="RZK326" s="415">
        <v>1</v>
      </c>
      <c r="RZL326" s="418" t="s">
        <v>774</v>
      </c>
      <c r="RZM326" s="417" t="s">
        <v>784</v>
      </c>
      <c r="RZN326" s="414" t="s">
        <v>61</v>
      </c>
      <c r="RZO326" s="415">
        <v>1</v>
      </c>
      <c r="RZP326" s="418" t="s">
        <v>774</v>
      </c>
      <c r="RZQ326" s="417" t="s">
        <v>784</v>
      </c>
      <c r="RZR326" s="414" t="s">
        <v>61</v>
      </c>
      <c r="RZS326" s="415">
        <v>1</v>
      </c>
      <c r="RZT326" s="418" t="s">
        <v>774</v>
      </c>
      <c r="RZU326" s="417" t="s">
        <v>784</v>
      </c>
      <c r="RZV326" s="414" t="s">
        <v>61</v>
      </c>
      <c r="RZW326" s="415">
        <v>1</v>
      </c>
      <c r="RZX326" s="418" t="s">
        <v>774</v>
      </c>
      <c r="RZY326" s="417" t="s">
        <v>784</v>
      </c>
      <c r="RZZ326" s="414" t="s">
        <v>61</v>
      </c>
      <c r="SAA326" s="415">
        <v>1</v>
      </c>
      <c r="SAB326" s="418" t="s">
        <v>774</v>
      </c>
      <c r="SAC326" s="417" t="s">
        <v>784</v>
      </c>
      <c r="SAD326" s="414" t="s">
        <v>61</v>
      </c>
      <c r="SAE326" s="415">
        <v>1</v>
      </c>
      <c r="SAF326" s="418" t="s">
        <v>774</v>
      </c>
      <c r="SAG326" s="417" t="s">
        <v>784</v>
      </c>
      <c r="SAH326" s="414" t="s">
        <v>61</v>
      </c>
      <c r="SAI326" s="415">
        <v>1</v>
      </c>
      <c r="SAJ326" s="418" t="s">
        <v>774</v>
      </c>
      <c r="SAK326" s="417" t="s">
        <v>784</v>
      </c>
      <c r="SAL326" s="414" t="s">
        <v>61</v>
      </c>
      <c r="SAM326" s="415">
        <v>1</v>
      </c>
      <c r="SAN326" s="418" t="s">
        <v>774</v>
      </c>
      <c r="SAO326" s="417" t="s">
        <v>784</v>
      </c>
      <c r="SAP326" s="414" t="s">
        <v>61</v>
      </c>
      <c r="SAQ326" s="415">
        <v>1</v>
      </c>
      <c r="SAR326" s="418" t="s">
        <v>774</v>
      </c>
      <c r="SAS326" s="417" t="s">
        <v>784</v>
      </c>
      <c r="SAT326" s="414" t="s">
        <v>61</v>
      </c>
      <c r="SAU326" s="415">
        <v>1</v>
      </c>
      <c r="SAV326" s="418" t="s">
        <v>774</v>
      </c>
      <c r="SAW326" s="417" t="s">
        <v>784</v>
      </c>
      <c r="SAX326" s="414" t="s">
        <v>61</v>
      </c>
      <c r="SAY326" s="415">
        <v>1</v>
      </c>
      <c r="SAZ326" s="418" t="s">
        <v>774</v>
      </c>
      <c r="SBA326" s="417" t="s">
        <v>784</v>
      </c>
      <c r="SBB326" s="414" t="s">
        <v>61</v>
      </c>
      <c r="SBC326" s="415">
        <v>1</v>
      </c>
      <c r="SBD326" s="418" t="s">
        <v>774</v>
      </c>
      <c r="SBE326" s="417" t="s">
        <v>784</v>
      </c>
      <c r="SBF326" s="414" t="s">
        <v>61</v>
      </c>
      <c r="SBG326" s="415">
        <v>1</v>
      </c>
      <c r="SBH326" s="418" t="s">
        <v>774</v>
      </c>
      <c r="SBI326" s="417" t="s">
        <v>784</v>
      </c>
      <c r="SBJ326" s="414" t="s">
        <v>61</v>
      </c>
      <c r="SBK326" s="415">
        <v>1</v>
      </c>
      <c r="SBL326" s="418" t="s">
        <v>774</v>
      </c>
      <c r="SBM326" s="417" t="s">
        <v>784</v>
      </c>
      <c r="SBN326" s="414" t="s">
        <v>61</v>
      </c>
      <c r="SBO326" s="415">
        <v>1</v>
      </c>
      <c r="SBP326" s="418" t="s">
        <v>774</v>
      </c>
      <c r="SBQ326" s="417" t="s">
        <v>784</v>
      </c>
      <c r="SBR326" s="414" t="s">
        <v>61</v>
      </c>
      <c r="SBS326" s="415">
        <v>1</v>
      </c>
      <c r="SBT326" s="418" t="s">
        <v>774</v>
      </c>
      <c r="SBU326" s="417" t="s">
        <v>784</v>
      </c>
      <c r="SBV326" s="414" t="s">
        <v>61</v>
      </c>
      <c r="SBW326" s="415">
        <v>1</v>
      </c>
      <c r="SBX326" s="418" t="s">
        <v>774</v>
      </c>
      <c r="SBY326" s="417" t="s">
        <v>784</v>
      </c>
      <c r="SBZ326" s="414" t="s">
        <v>61</v>
      </c>
      <c r="SCA326" s="415">
        <v>1</v>
      </c>
      <c r="SCB326" s="418" t="s">
        <v>774</v>
      </c>
      <c r="SCC326" s="417" t="s">
        <v>784</v>
      </c>
      <c r="SCD326" s="414" t="s">
        <v>61</v>
      </c>
      <c r="SCE326" s="415">
        <v>1</v>
      </c>
      <c r="SCF326" s="418" t="s">
        <v>774</v>
      </c>
      <c r="SCG326" s="417" t="s">
        <v>784</v>
      </c>
      <c r="SCH326" s="414" t="s">
        <v>61</v>
      </c>
      <c r="SCI326" s="415">
        <v>1</v>
      </c>
      <c r="SCJ326" s="418" t="s">
        <v>774</v>
      </c>
      <c r="SCK326" s="417" t="s">
        <v>784</v>
      </c>
      <c r="SCL326" s="414" t="s">
        <v>61</v>
      </c>
      <c r="SCM326" s="415">
        <v>1</v>
      </c>
      <c r="SCN326" s="418" t="s">
        <v>774</v>
      </c>
      <c r="SCO326" s="417" t="s">
        <v>784</v>
      </c>
      <c r="SCP326" s="414" t="s">
        <v>61</v>
      </c>
      <c r="SCQ326" s="415">
        <v>1</v>
      </c>
      <c r="SCR326" s="418" t="s">
        <v>774</v>
      </c>
      <c r="SCS326" s="417" t="s">
        <v>784</v>
      </c>
      <c r="SCT326" s="414" t="s">
        <v>61</v>
      </c>
      <c r="SCU326" s="415">
        <v>1</v>
      </c>
      <c r="SCV326" s="418" t="s">
        <v>774</v>
      </c>
      <c r="SCW326" s="417" t="s">
        <v>784</v>
      </c>
      <c r="SCX326" s="414" t="s">
        <v>61</v>
      </c>
      <c r="SCY326" s="415">
        <v>1</v>
      </c>
      <c r="SCZ326" s="418" t="s">
        <v>774</v>
      </c>
      <c r="SDA326" s="417" t="s">
        <v>784</v>
      </c>
      <c r="SDB326" s="414" t="s">
        <v>61</v>
      </c>
      <c r="SDC326" s="415">
        <v>1</v>
      </c>
      <c r="SDD326" s="418" t="s">
        <v>774</v>
      </c>
      <c r="SDE326" s="417" t="s">
        <v>784</v>
      </c>
      <c r="SDF326" s="414" t="s">
        <v>61</v>
      </c>
      <c r="SDG326" s="415">
        <v>1</v>
      </c>
      <c r="SDH326" s="418" t="s">
        <v>774</v>
      </c>
      <c r="SDI326" s="417" t="s">
        <v>784</v>
      </c>
      <c r="SDJ326" s="414" t="s">
        <v>61</v>
      </c>
      <c r="SDK326" s="415">
        <v>1</v>
      </c>
      <c r="SDL326" s="418" t="s">
        <v>774</v>
      </c>
      <c r="SDM326" s="417" t="s">
        <v>784</v>
      </c>
      <c r="SDN326" s="414" t="s">
        <v>61</v>
      </c>
      <c r="SDO326" s="415">
        <v>1</v>
      </c>
      <c r="SDP326" s="418" t="s">
        <v>774</v>
      </c>
      <c r="SDQ326" s="417" t="s">
        <v>784</v>
      </c>
      <c r="SDR326" s="414" t="s">
        <v>61</v>
      </c>
      <c r="SDS326" s="415">
        <v>1</v>
      </c>
      <c r="SDT326" s="418" t="s">
        <v>774</v>
      </c>
      <c r="SDU326" s="417" t="s">
        <v>784</v>
      </c>
      <c r="SDV326" s="414" t="s">
        <v>61</v>
      </c>
      <c r="SDW326" s="415">
        <v>1</v>
      </c>
      <c r="SDX326" s="418" t="s">
        <v>774</v>
      </c>
      <c r="SDY326" s="417" t="s">
        <v>784</v>
      </c>
      <c r="SDZ326" s="414" t="s">
        <v>61</v>
      </c>
      <c r="SEA326" s="415">
        <v>1</v>
      </c>
      <c r="SEB326" s="418" t="s">
        <v>774</v>
      </c>
      <c r="SEC326" s="417" t="s">
        <v>784</v>
      </c>
      <c r="SED326" s="414" t="s">
        <v>61</v>
      </c>
      <c r="SEE326" s="415">
        <v>1</v>
      </c>
      <c r="SEF326" s="418" t="s">
        <v>774</v>
      </c>
      <c r="SEG326" s="417" t="s">
        <v>784</v>
      </c>
      <c r="SEH326" s="414" t="s">
        <v>61</v>
      </c>
      <c r="SEI326" s="415">
        <v>1</v>
      </c>
      <c r="SEJ326" s="418" t="s">
        <v>774</v>
      </c>
      <c r="SEK326" s="417" t="s">
        <v>784</v>
      </c>
      <c r="SEL326" s="414" t="s">
        <v>61</v>
      </c>
      <c r="SEM326" s="415">
        <v>1</v>
      </c>
      <c r="SEN326" s="418" t="s">
        <v>774</v>
      </c>
      <c r="SEO326" s="417" t="s">
        <v>784</v>
      </c>
      <c r="SEP326" s="414" t="s">
        <v>61</v>
      </c>
      <c r="SEQ326" s="415">
        <v>1</v>
      </c>
      <c r="SER326" s="418" t="s">
        <v>774</v>
      </c>
      <c r="SES326" s="417" t="s">
        <v>784</v>
      </c>
      <c r="SET326" s="414" t="s">
        <v>61</v>
      </c>
      <c r="SEU326" s="415">
        <v>1</v>
      </c>
      <c r="SEV326" s="418" t="s">
        <v>774</v>
      </c>
      <c r="SEW326" s="417" t="s">
        <v>784</v>
      </c>
      <c r="SEX326" s="414" t="s">
        <v>61</v>
      </c>
      <c r="SEY326" s="415">
        <v>1</v>
      </c>
      <c r="SEZ326" s="418" t="s">
        <v>774</v>
      </c>
      <c r="SFA326" s="417" t="s">
        <v>784</v>
      </c>
      <c r="SFB326" s="414" t="s">
        <v>61</v>
      </c>
      <c r="SFC326" s="415">
        <v>1</v>
      </c>
      <c r="SFD326" s="418" t="s">
        <v>774</v>
      </c>
      <c r="SFE326" s="417" t="s">
        <v>784</v>
      </c>
      <c r="SFF326" s="414" t="s">
        <v>61</v>
      </c>
      <c r="SFG326" s="415">
        <v>1</v>
      </c>
      <c r="SFH326" s="418" t="s">
        <v>774</v>
      </c>
      <c r="SFI326" s="417" t="s">
        <v>784</v>
      </c>
      <c r="SFJ326" s="414" t="s">
        <v>61</v>
      </c>
      <c r="SFK326" s="415">
        <v>1</v>
      </c>
      <c r="SFL326" s="418" t="s">
        <v>774</v>
      </c>
      <c r="SFM326" s="417" t="s">
        <v>784</v>
      </c>
      <c r="SFN326" s="414" t="s">
        <v>61</v>
      </c>
      <c r="SFO326" s="415">
        <v>1</v>
      </c>
      <c r="SFP326" s="418" t="s">
        <v>774</v>
      </c>
      <c r="SFQ326" s="417" t="s">
        <v>784</v>
      </c>
      <c r="SFR326" s="414" t="s">
        <v>61</v>
      </c>
      <c r="SFS326" s="415">
        <v>1</v>
      </c>
      <c r="SFT326" s="418" t="s">
        <v>774</v>
      </c>
      <c r="SFU326" s="417" t="s">
        <v>784</v>
      </c>
      <c r="SFV326" s="414" t="s">
        <v>61</v>
      </c>
      <c r="SFW326" s="415">
        <v>1</v>
      </c>
      <c r="SFX326" s="418" t="s">
        <v>774</v>
      </c>
      <c r="SFY326" s="417" t="s">
        <v>784</v>
      </c>
      <c r="SFZ326" s="414" t="s">
        <v>61</v>
      </c>
      <c r="SGA326" s="415">
        <v>1</v>
      </c>
      <c r="SGB326" s="418" t="s">
        <v>774</v>
      </c>
      <c r="SGC326" s="417" t="s">
        <v>784</v>
      </c>
      <c r="SGD326" s="414" t="s">
        <v>61</v>
      </c>
      <c r="SGE326" s="415">
        <v>1</v>
      </c>
      <c r="SGF326" s="418" t="s">
        <v>774</v>
      </c>
      <c r="SGG326" s="417" t="s">
        <v>784</v>
      </c>
      <c r="SGH326" s="414" t="s">
        <v>61</v>
      </c>
      <c r="SGI326" s="415">
        <v>1</v>
      </c>
      <c r="SGJ326" s="418" t="s">
        <v>774</v>
      </c>
      <c r="SGK326" s="417" t="s">
        <v>784</v>
      </c>
      <c r="SGL326" s="414" t="s">
        <v>61</v>
      </c>
      <c r="SGM326" s="415">
        <v>1</v>
      </c>
      <c r="SGN326" s="418" t="s">
        <v>774</v>
      </c>
      <c r="SGO326" s="417" t="s">
        <v>784</v>
      </c>
      <c r="SGP326" s="414" t="s">
        <v>61</v>
      </c>
      <c r="SGQ326" s="415">
        <v>1</v>
      </c>
      <c r="SGR326" s="418" t="s">
        <v>774</v>
      </c>
      <c r="SGS326" s="417" t="s">
        <v>784</v>
      </c>
      <c r="SGT326" s="414" t="s">
        <v>61</v>
      </c>
      <c r="SGU326" s="415">
        <v>1</v>
      </c>
      <c r="SGV326" s="418" t="s">
        <v>774</v>
      </c>
      <c r="SGW326" s="417" t="s">
        <v>784</v>
      </c>
      <c r="SGX326" s="414" t="s">
        <v>61</v>
      </c>
      <c r="SGY326" s="415">
        <v>1</v>
      </c>
      <c r="SGZ326" s="418" t="s">
        <v>774</v>
      </c>
      <c r="SHA326" s="417" t="s">
        <v>784</v>
      </c>
      <c r="SHB326" s="414" t="s">
        <v>61</v>
      </c>
      <c r="SHC326" s="415">
        <v>1</v>
      </c>
      <c r="SHD326" s="418" t="s">
        <v>774</v>
      </c>
      <c r="SHE326" s="417" t="s">
        <v>784</v>
      </c>
      <c r="SHF326" s="414" t="s">
        <v>61</v>
      </c>
      <c r="SHG326" s="415">
        <v>1</v>
      </c>
      <c r="SHH326" s="418" t="s">
        <v>774</v>
      </c>
      <c r="SHI326" s="417" t="s">
        <v>784</v>
      </c>
      <c r="SHJ326" s="414" t="s">
        <v>61</v>
      </c>
      <c r="SHK326" s="415">
        <v>1</v>
      </c>
      <c r="SHL326" s="418" t="s">
        <v>774</v>
      </c>
      <c r="SHM326" s="417" t="s">
        <v>784</v>
      </c>
      <c r="SHN326" s="414" t="s">
        <v>61</v>
      </c>
      <c r="SHO326" s="415">
        <v>1</v>
      </c>
      <c r="SHP326" s="418" t="s">
        <v>774</v>
      </c>
      <c r="SHQ326" s="417" t="s">
        <v>784</v>
      </c>
      <c r="SHR326" s="414" t="s">
        <v>61</v>
      </c>
      <c r="SHS326" s="415">
        <v>1</v>
      </c>
      <c r="SHT326" s="418" t="s">
        <v>774</v>
      </c>
      <c r="SHU326" s="417" t="s">
        <v>784</v>
      </c>
      <c r="SHV326" s="414" t="s">
        <v>61</v>
      </c>
      <c r="SHW326" s="415">
        <v>1</v>
      </c>
      <c r="SHX326" s="418" t="s">
        <v>774</v>
      </c>
      <c r="SHY326" s="417" t="s">
        <v>784</v>
      </c>
      <c r="SHZ326" s="414" t="s">
        <v>61</v>
      </c>
      <c r="SIA326" s="415">
        <v>1</v>
      </c>
      <c r="SIB326" s="418" t="s">
        <v>774</v>
      </c>
      <c r="SIC326" s="417" t="s">
        <v>784</v>
      </c>
      <c r="SID326" s="414" t="s">
        <v>61</v>
      </c>
      <c r="SIE326" s="415">
        <v>1</v>
      </c>
      <c r="SIF326" s="418" t="s">
        <v>774</v>
      </c>
      <c r="SIG326" s="417" t="s">
        <v>784</v>
      </c>
      <c r="SIH326" s="414" t="s">
        <v>61</v>
      </c>
      <c r="SII326" s="415">
        <v>1</v>
      </c>
      <c r="SIJ326" s="418" t="s">
        <v>774</v>
      </c>
      <c r="SIK326" s="417" t="s">
        <v>784</v>
      </c>
      <c r="SIL326" s="414" t="s">
        <v>61</v>
      </c>
      <c r="SIM326" s="415">
        <v>1</v>
      </c>
      <c r="SIN326" s="418" t="s">
        <v>774</v>
      </c>
      <c r="SIO326" s="417" t="s">
        <v>784</v>
      </c>
      <c r="SIP326" s="414" t="s">
        <v>61</v>
      </c>
      <c r="SIQ326" s="415">
        <v>1</v>
      </c>
      <c r="SIR326" s="418" t="s">
        <v>774</v>
      </c>
      <c r="SIS326" s="417" t="s">
        <v>784</v>
      </c>
      <c r="SIT326" s="414" t="s">
        <v>61</v>
      </c>
      <c r="SIU326" s="415">
        <v>1</v>
      </c>
      <c r="SIV326" s="418" t="s">
        <v>774</v>
      </c>
      <c r="SIW326" s="417" t="s">
        <v>784</v>
      </c>
      <c r="SIX326" s="414" t="s">
        <v>61</v>
      </c>
      <c r="SIY326" s="415">
        <v>1</v>
      </c>
      <c r="SIZ326" s="418" t="s">
        <v>774</v>
      </c>
      <c r="SJA326" s="417" t="s">
        <v>784</v>
      </c>
      <c r="SJB326" s="414" t="s">
        <v>61</v>
      </c>
      <c r="SJC326" s="415">
        <v>1</v>
      </c>
      <c r="SJD326" s="418" t="s">
        <v>774</v>
      </c>
      <c r="SJE326" s="417" t="s">
        <v>784</v>
      </c>
      <c r="SJF326" s="414" t="s">
        <v>61</v>
      </c>
      <c r="SJG326" s="415">
        <v>1</v>
      </c>
      <c r="SJH326" s="418" t="s">
        <v>774</v>
      </c>
      <c r="SJI326" s="417" t="s">
        <v>784</v>
      </c>
      <c r="SJJ326" s="414" t="s">
        <v>61</v>
      </c>
      <c r="SJK326" s="415">
        <v>1</v>
      </c>
      <c r="SJL326" s="418" t="s">
        <v>774</v>
      </c>
      <c r="SJM326" s="417" t="s">
        <v>784</v>
      </c>
      <c r="SJN326" s="414" t="s">
        <v>61</v>
      </c>
      <c r="SJO326" s="415">
        <v>1</v>
      </c>
      <c r="SJP326" s="418" t="s">
        <v>774</v>
      </c>
      <c r="SJQ326" s="417" t="s">
        <v>784</v>
      </c>
      <c r="SJR326" s="414" t="s">
        <v>61</v>
      </c>
      <c r="SJS326" s="415">
        <v>1</v>
      </c>
      <c r="SJT326" s="418" t="s">
        <v>774</v>
      </c>
      <c r="SJU326" s="417" t="s">
        <v>784</v>
      </c>
      <c r="SJV326" s="414" t="s">
        <v>61</v>
      </c>
      <c r="SJW326" s="415">
        <v>1</v>
      </c>
      <c r="SJX326" s="418" t="s">
        <v>774</v>
      </c>
      <c r="SJY326" s="417" t="s">
        <v>784</v>
      </c>
      <c r="SJZ326" s="414" t="s">
        <v>61</v>
      </c>
      <c r="SKA326" s="415">
        <v>1</v>
      </c>
      <c r="SKB326" s="418" t="s">
        <v>774</v>
      </c>
      <c r="SKC326" s="417" t="s">
        <v>784</v>
      </c>
      <c r="SKD326" s="414" t="s">
        <v>61</v>
      </c>
      <c r="SKE326" s="415">
        <v>1</v>
      </c>
      <c r="SKF326" s="418" t="s">
        <v>774</v>
      </c>
      <c r="SKG326" s="417" t="s">
        <v>784</v>
      </c>
      <c r="SKH326" s="414" t="s">
        <v>61</v>
      </c>
      <c r="SKI326" s="415">
        <v>1</v>
      </c>
      <c r="SKJ326" s="418" t="s">
        <v>774</v>
      </c>
      <c r="SKK326" s="417" t="s">
        <v>784</v>
      </c>
      <c r="SKL326" s="414" t="s">
        <v>61</v>
      </c>
      <c r="SKM326" s="415">
        <v>1</v>
      </c>
      <c r="SKN326" s="418" t="s">
        <v>774</v>
      </c>
      <c r="SKO326" s="417" t="s">
        <v>784</v>
      </c>
      <c r="SKP326" s="414" t="s">
        <v>61</v>
      </c>
      <c r="SKQ326" s="415">
        <v>1</v>
      </c>
      <c r="SKR326" s="418" t="s">
        <v>774</v>
      </c>
      <c r="SKS326" s="417" t="s">
        <v>784</v>
      </c>
      <c r="SKT326" s="414" t="s">
        <v>61</v>
      </c>
      <c r="SKU326" s="415">
        <v>1</v>
      </c>
      <c r="SKV326" s="418" t="s">
        <v>774</v>
      </c>
      <c r="SKW326" s="417" t="s">
        <v>784</v>
      </c>
      <c r="SKX326" s="414" t="s">
        <v>61</v>
      </c>
      <c r="SKY326" s="415">
        <v>1</v>
      </c>
      <c r="SKZ326" s="418" t="s">
        <v>774</v>
      </c>
      <c r="SLA326" s="417" t="s">
        <v>784</v>
      </c>
      <c r="SLB326" s="414" t="s">
        <v>61</v>
      </c>
      <c r="SLC326" s="415">
        <v>1</v>
      </c>
      <c r="SLD326" s="418" t="s">
        <v>774</v>
      </c>
      <c r="SLE326" s="417" t="s">
        <v>784</v>
      </c>
      <c r="SLF326" s="414" t="s">
        <v>61</v>
      </c>
      <c r="SLG326" s="415">
        <v>1</v>
      </c>
      <c r="SLH326" s="418" t="s">
        <v>774</v>
      </c>
      <c r="SLI326" s="417" t="s">
        <v>784</v>
      </c>
      <c r="SLJ326" s="414" t="s">
        <v>61</v>
      </c>
      <c r="SLK326" s="415">
        <v>1</v>
      </c>
      <c r="SLL326" s="418" t="s">
        <v>774</v>
      </c>
      <c r="SLM326" s="417" t="s">
        <v>784</v>
      </c>
      <c r="SLN326" s="414" t="s">
        <v>61</v>
      </c>
      <c r="SLO326" s="415">
        <v>1</v>
      </c>
      <c r="SLP326" s="418" t="s">
        <v>774</v>
      </c>
      <c r="SLQ326" s="417" t="s">
        <v>784</v>
      </c>
      <c r="SLR326" s="414" t="s">
        <v>61</v>
      </c>
      <c r="SLS326" s="415">
        <v>1</v>
      </c>
      <c r="SLT326" s="418" t="s">
        <v>774</v>
      </c>
      <c r="SLU326" s="417" t="s">
        <v>784</v>
      </c>
      <c r="SLV326" s="414" t="s">
        <v>61</v>
      </c>
      <c r="SLW326" s="415">
        <v>1</v>
      </c>
      <c r="SLX326" s="418" t="s">
        <v>774</v>
      </c>
      <c r="SLY326" s="417" t="s">
        <v>784</v>
      </c>
      <c r="SLZ326" s="414" t="s">
        <v>61</v>
      </c>
      <c r="SMA326" s="415">
        <v>1</v>
      </c>
      <c r="SMB326" s="418" t="s">
        <v>774</v>
      </c>
      <c r="SMC326" s="417" t="s">
        <v>784</v>
      </c>
      <c r="SMD326" s="414" t="s">
        <v>61</v>
      </c>
      <c r="SME326" s="415">
        <v>1</v>
      </c>
      <c r="SMF326" s="418" t="s">
        <v>774</v>
      </c>
      <c r="SMG326" s="417" t="s">
        <v>784</v>
      </c>
      <c r="SMH326" s="414" t="s">
        <v>61</v>
      </c>
      <c r="SMI326" s="415">
        <v>1</v>
      </c>
      <c r="SMJ326" s="418" t="s">
        <v>774</v>
      </c>
      <c r="SMK326" s="417" t="s">
        <v>784</v>
      </c>
      <c r="SML326" s="414" t="s">
        <v>61</v>
      </c>
      <c r="SMM326" s="415">
        <v>1</v>
      </c>
      <c r="SMN326" s="418" t="s">
        <v>774</v>
      </c>
      <c r="SMO326" s="417" t="s">
        <v>784</v>
      </c>
      <c r="SMP326" s="414" t="s">
        <v>61</v>
      </c>
      <c r="SMQ326" s="415">
        <v>1</v>
      </c>
      <c r="SMR326" s="418" t="s">
        <v>774</v>
      </c>
      <c r="SMS326" s="417" t="s">
        <v>784</v>
      </c>
      <c r="SMT326" s="414" t="s">
        <v>61</v>
      </c>
      <c r="SMU326" s="415">
        <v>1</v>
      </c>
      <c r="SMV326" s="418" t="s">
        <v>774</v>
      </c>
      <c r="SMW326" s="417" t="s">
        <v>784</v>
      </c>
      <c r="SMX326" s="414" t="s">
        <v>61</v>
      </c>
      <c r="SMY326" s="415">
        <v>1</v>
      </c>
      <c r="SMZ326" s="418" t="s">
        <v>774</v>
      </c>
      <c r="SNA326" s="417" t="s">
        <v>784</v>
      </c>
      <c r="SNB326" s="414" t="s">
        <v>61</v>
      </c>
      <c r="SNC326" s="415">
        <v>1</v>
      </c>
      <c r="SND326" s="418" t="s">
        <v>774</v>
      </c>
      <c r="SNE326" s="417" t="s">
        <v>784</v>
      </c>
      <c r="SNF326" s="414" t="s">
        <v>61</v>
      </c>
      <c r="SNG326" s="415">
        <v>1</v>
      </c>
      <c r="SNH326" s="418" t="s">
        <v>774</v>
      </c>
      <c r="SNI326" s="417" t="s">
        <v>784</v>
      </c>
      <c r="SNJ326" s="414" t="s">
        <v>61</v>
      </c>
      <c r="SNK326" s="415">
        <v>1</v>
      </c>
      <c r="SNL326" s="418" t="s">
        <v>774</v>
      </c>
      <c r="SNM326" s="417" t="s">
        <v>784</v>
      </c>
      <c r="SNN326" s="414" t="s">
        <v>61</v>
      </c>
      <c r="SNO326" s="415">
        <v>1</v>
      </c>
      <c r="SNP326" s="418" t="s">
        <v>774</v>
      </c>
      <c r="SNQ326" s="417" t="s">
        <v>784</v>
      </c>
      <c r="SNR326" s="414" t="s">
        <v>61</v>
      </c>
      <c r="SNS326" s="415">
        <v>1</v>
      </c>
      <c r="SNT326" s="418" t="s">
        <v>774</v>
      </c>
      <c r="SNU326" s="417" t="s">
        <v>784</v>
      </c>
      <c r="SNV326" s="414" t="s">
        <v>61</v>
      </c>
      <c r="SNW326" s="415">
        <v>1</v>
      </c>
      <c r="SNX326" s="418" t="s">
        <v>774</v>
      </c>
      <c r="SNY326" s="417" t="s">
        <v>784</v>
      </c>
      <c r="SNZ326" s="414" t="s">
        <v>61</v>
      </c>
      <c r="SOA326" s="415">
        <v>1</v>
      </c>
      <c r="SOB326" s="418" t="s">
        <v>774</v>
      </c>
      <c r="SOC326" s="417" t="s">
        <v>784</v>
      </c>
      <c r="SOD326" s="414" t="s">
        <v>61</v>
      </c>
      <c r="SOE326" s="415">
        <v>1</v>
      </c>
      <c r="SOF326" s="418" t="s">
        <v>774</v>
      </c>
      <c r="SOG326" s="417" t="s">
        <v>784</v>
      </c>
      <c r="SOH326" s="414" t="s">
        <v>61</v>
      </c>
      <c r="SOI326" s="415">
        <v>1</v>
      </c>
      <c r="SOJ326" s="418" t="s">
        <v>774</v>
      </c>
      <c r="SOK326" s="417" t="s">
        <v>784</v>
      </c>
      <c r="SOL326" s="414" t="s">
        <v>61</v>
      </c>
      <c r="SOM326" s="415">
        <v>1</v>
      </c>
      <c r="SON326" s="418" t="s">
        <v>774</v>
      </c>
      <c r="SOO326" s="417" t="s">
        <v>784</v>
      </c>
      <c r="SOP326" s="414" t="s">
        <v>61</v>
      </c>
      <c r="SOQ326" s="415">
        <v>1</v>
      </c>
      <c r="SOR326" s="418" t="s">
        <v>774</v>
      </c>
      <c r="SOS326" s="417" t="s">
        <v>784</v>
      </c>
      <c r="SOT326" s="414" t="s">
        <v>61</v>
      </c>
      <c r="SOU326" s="415">
        <v>1</v>
      </c>
      <c r="SOV326" s="418" t="s">
        <v>774</v>
      </c>
      <c r="SOW326" s="417" t="s">
        <v>784</v>
      </c>
      <c r="SOX326" s="414" t="s">
        <v>61</v>
      </c>
      <c r="SOY326" s="415">
        <v>1</v>
      </c>
      <c r="SOZ326" s="418" t="s">
        <v>774</v>
      </c>
      <c r="SPA326" s="417" t="s">
        <v>784</v>
      </c>
      <c r="SPB326" s="414" t="s">
        <v>61</v>
      </c>
      <c r="SPC326" s="415">
        <v>1</v>
      </c>
      <c r="SPD326" s="418" t="s">
        <v>774</v>
      </c>
      <c r="SPE326" s="417" t="s">
        <v>784</v>
      </c>
      <c r="SPF326" s="414" t="s">
        <v>61</v>
      </c>
      <c r="SPG326" s="415">
        <v>1</v>
      </c>
      <c r="SPH326" s="418" t="s">
        <v>774</v>
      </c>
      <c r="SPI326" s="417" t="s">
        <v>784</v>
      </c>
      <c r="SPJ326" s="414" t="s">
        <v>61</v>
      </c>
      <c r="SPK326" s="415">
        <v>1</v>
      </c>
      <c r="SPL326" s="418" t="s">
        <v>774</v>
      </c>
      <c r="SPM326" s="417" t="s">
        <v>784</v>
      </c>
      <c r="SPN326" s="414" t="s">
        <v>61</v>
      </c>
      <c r="SPO326" s="415">
        <v>1</v>
      </c>
      <c r="SPP326" s="418" t="s">
        <v>774</v>
      </c>
      <c r="SPQ326" s="417" t="s">
        <v>784</v>
      </c>
      <c r="SPR326" s="414" t="s">
        <v>61</v>
      </c>
      <c r="SPS326" s="415">
        <v>1</v>
      </c>
      <c r="SPT326" s="418" t="s">
        <v>774</v>
      </c>
      <c r="SPU326" s="417" t="s">
        <v>784</v>
      </c>
      <c r="SPV326" s="414" t="s">
        <v>61</v>
      </c>
      <c r="SPW326" s="415">
        <v>1</v>
      </c>
      <c r="SPX326" s="418" t="s">
        <v>774</v>
      </c>
      <c r="SPY326" s="417" t="s">
        <v>784</v>
      </c>
      <c r="SPZ326" s="414" t="s">
        <v>61</v>
      </c>
      <c r="SQA326" s="415">
        <v>1</v>
      </c>
      <c r="SQB326" s="418" t="s">
        <v>774</v>
      </c>
      <c r="SQC326" s="417" t="s">
        <v>784</v>
      </c>
      <c r="SQD326" s="414" t="s">
        <v>61</v>
      </c>
      <c r="SQE326" s="415">
        <v>1</v>
      </c>
      <c r="SQF326" s="418" t="s">
        <v>774</v>
      </c>
      <c r="SQG326" s="417" t="s">
        <v>784</v>
      </c>
      <c r="SQH326" s="414" t="s">
        <v>61</v>
      </c>
      <c r="SQI326" s="415">
        <v>1</v>
      </c>
      <c r="SQJ326" s="418" t="s">
        <v>774</v>
      </c>
      <c r="SQK326" s="417" t="s">
        <v>784</v>
      </c>
      <c r="SQL326" s="414" t="s">
        <v>61</v>
      </c>
      <c r="SQM326" s="415">
        <v>1</v>
      </c>
      <c r="SQN326" s="418" t="s">
        <v>774</v>
      </c>
      <c r="SQO326" s="417" t="s">
        <v>784</v>
      </c>
      <c r="SQP326" s="414" t="s">
        <v>61</v>
      </c>
      <c r="SQQ326" s="415">
        <v>1</v>
      </c>
      <c r="SQR326" s="418" t="s">
        <v>774</v>
      </c>
      <c r="SQS326" s="417" t="s">
        <v>784</v>
      </c>
      <c r="SQT326" s="414" t="s">
        <v>61</v>
      </c>
      <c r="SQU326" s="415">
        <v>1</v>
      </c>
      <c r="SQV326" s="418" t="s">
        <v>774</v>
      </c>
      <c r="SQW326" s="417" t="s">
        <v>784</v>
      </c>
      <c r="SQX326" s="414" t="s">
        <v>61</v>
      </c>
      <c r="SQY326" s="415">
        <v>1</v>
      </c>
      <c r="SQZ326" s="418" t="s">
        <v>774</v>
      </c>
      <c r="SRA326" s="417" t="s">
        <v>784</v>
      </c>
      <c r="SRB326" s="414" t="s">
        <v>61</v>
      </c>
      <c r="SRC326" s="415">
        <v>1</v>
      </c>
      <c r="SRD326" s="418" t="s">
        <v>774</v>
      </c>
      <c r="SRE326" s="417" t="s">
        <v>784</v>
      </c>
      <c r="SRF326" s="414" t="s">
        <v>61</v>
      </c>
      <c r="SRG326" s="415">
        <v>1</v>
      </c>
      <c r="SRH326" s="418" t="s">
        <v>774</v>
      </c>
      <c r="SRI326" s="417" t="s">
        <v>784</v>
      </c>
      <c r="SRJ326" s="414" t="s">
        <v>61</v>
      </c>
      <c r="SRK326" s="415">
        <v>1</v>
      </c>
      <c r="SRL326" s="418" t="s">
        <v>774</v>
      </c>
      <c r="SRM326" s="417" t="s">
        <v>784</v>
      </c>
      <c r="SRN326" s="414" t="s">
        <v>61</v>
      </c>
      <c r="SRO326" s="415">
        <v>1</v>
      </c>
      <c r="SRP326" s="418" t="s">
        <v>774</v>
      </c>
      <c r="SRQ326" s="417" t="s">
        <v>784</v>
      </c>
      <c r="SRR326" s="414" t="s">
        <v>61</v>
      </c>
      <c r="SRS326" s="415">
        <v>1</v>
      </c>
      <c r="SRT326" s="418" t="s">
        <v>774</v>
      </c>
      <c r="SRU326" s="417" t="s">
        <v>784</v>
      </c>
      <c r="SRV326" s="414" t="s">
        <v>61</v>
      </c>
      <c r="SRW326" s="415">
        <v>1</v>
      </c>
      <c r="SRX326" s="418" t="s">
        <v>774</v>
      </c>
      <c r="SRY326" s="417" t="s">
        <v>784</v>
      </c>
      <c r="SRZ326" s="414" t="s">
        <v>61</v>
      </c>
      <c r="SSA326" s="415">
        <v>1</v>
      </c>
      <c r="SSB326" s="418" t="s">
        <v>774</v>
      </c>
      <c r="SSC326" s="417" t="s">
        <v>784</v>
      </c>
      <c r="SSD326" s="414" t="s">
        <v>61</v>
      </c>
      <c r="SSE326" s="415">
        <v>1</v>
      </c>
      <c r="SSF326" s="418" t="s">
        <v>774</v>
      </c>
      <c r="SSG326" s="417" t="s">
        <v>784</v>
      </c>
      <c r="SSH326" s="414" t="s">
        <v>61</v>
      </c>
      <c r="SSI326" s="415">
        <v>1</v>
      </c>
      <c r="SSJ326" s="418" t="s">
        <v>774</v>
      </c>
      <c r="SSK326" s="417" t="s">
        <v>784</v>
      </c>
      <c r="SSL326" s="414" t="s">
        <v>61</v>
      </c>
      <c r="SSM326" s="415">
        <v>1</v>
      </c>
      <c r="SSN326" s="418" t="s">
        <v>774</v>
      </c>
      <c r="SSO326" s="417" t="s">
        <v>784</v>
      </c>
      <c r="SSP326" s="414" t="s">
        <v>61</v>
      </c>
      <c r="SSQ326" s="415">
        <v>1</v>
      </c>
      <c r="SSR326" s="418" t="s">
        <v>774</v>
      </c>
      <c r="SSS326" s="417" t="s">
        <v>784</v>
      </c>
      <c r="SST326" s="414" t="s">
        <v>61</v>
      </c>
      <c r="SSU326" s="415">
        <v>1</v>
      </c>
      <c r="SSV326" s="418" t="s">
        <v>774</v>
      </c>
      <c r="SSW326" s="417" t="s">
        <v>784</v>
      </c>
      <c r="SSX326" s="414" t="s">
        <v>61</v>
      </c>
      <c r="SSY326" s="415">
        <v>1</v>
      </c>
      <c r="SSZ326" s="418" t="s">
        <v>774</v>
      </c>
      <c r="STA326" s="417" t="s">
        <v>784</v>
      </c>
      <c r="STB326" s="414" t="s">
        <v>61</v>
      </c>
      <c r="STC326" s="415">
        <v>1</v>
      </c>
      <c r="STD326" s="418" t="s">
        <v>774</v>
      </c>
      <c r="STE326" s="417" t="s">
        <v>784</v>
      </c>
      <c r="STF326" s="414" t="s">
        <v>61</v>
      </c>
      <c r="STG326" s="415">
        <v>1</v>
      </c>
      <c r="STH326" s="418" t="s">
        <v>774</v>
      </c>
      <c r="STI326" s="417" t="s">
        <v>784</v>
      </c>
      <c r="STJ326" s="414" t="s">
        <v>61</v>
      </c>
      <c r="STK326" s="415">
        <v>1</v>
      </c>
      <c r="STL326" s="418" t="s">
        <v>774</v>
      </c>
      <c r="STM326" s="417" t="s">
        <v>784</v>
      </c>
      <c r="STN326" s="414" t="s">
        <v>61</v>
      </c>
      <c r="STO326" s="415">
        <v>1</v>
      </c>
      <c r="STP326" s="418" t="s">
        <v>774</v>
      </c>
      <c r="STQ326" s="417" t="s">
        <v>784</v>
      </c>
      <c r="STR326" s="414" t="s">
        <v>61</v>
      </c>
      <c r="STS326" s="415">
        <v>1</v>
      </c>
      <c r="STT326" s="418" t="s">
        <v>774</v>
      </c>
      <c r="STU326" s="417" t="s">
        <v>784</v>
      </c>
      <c r="STV326" s="414" t="s">
        <v>61</v>
      </c>
      <c r="STW326" s="415">
        <v>1</v>
      </c>
      <c r="STX326" s="418" t="s">
        <v>774</v>
      </c>
      <c r="STY326" s="417" t="s">
        <v>784</v>
      </c>
      <c r="STZ326" s="414" t="s">
        <v>61</v>
      </c>
      <c r="SUA326" s="415">
        <v>1</v>
      </c>
      <c r="SUB326" s="418" t="s">
        <v>774</v>
      </c>
      <c r="SUC326" s="417" t="s">
        <v>784</v>
      </c>
      <c r="SUD326" s="414" t="s">
        <v>61</v>
      </c>
      <c r="SUE326" s="415">
        <v>1</v>
      </c>
      <c r="SUF326" s="418" t="s">
        <v>774</v>
      </c>
      <c r="SUG326" s="417" t="s">
        <v>784</v>
      </c>
      <c r="SUH326" s="414" t="s">
        <v>61</v>
      </c>
      <c r="SUI326" s="415">
        <v>1</v>
      </c>
      <c r="SUJ326" s="418" t="s">
        <v>774</v>
      </c>
      <c r="SUK326" s="417" t="s">
        <v>784</v>
      </c>
      <c r="SUL326" s="414" t="s">
        <v>61</v>
      </c>
      <c r="SUM326" s="415">
        <v>1</v>
      </c>
      <c r="SUN326" s="418" t="s">
        <v>774</v>
      </c>
      <c r="SUO326" s="417" t="s">
        <v>784</v>
      </c>
      <c r="SUP326" s="414" t="s">
        <v>61</v>
      </c>
      <c r="SUQ326" s="415">
        <v>1</v>
      </c>
      <c r="SUR326" s="418" t="s">
        <v>774</v>
      </c>
      <c r="SUS326" s="417" t="s">
        <v>784</v>
      </c>
      <c r="SUT326" s="414" t="s">
        <v>61</v>
      </c>
      <c r="SUU326" s="415">
        <v>1</v>
      </c>
      <c r="SUV326" s="418" t="s">
        <v>774</v>
      </c>
      <c r="SUW326" s="417" t="s">
        <v>784</v>
      </c>
      <c r="SUX326" s="414" t="s">
        <v>61</v>
      </c>
      <c r="SUY326" s="415">
        <v>1</v>
      </c>
      <c r="SUZ326" s="418" t="s">
        <v>774</v>
      </c>
      <c r="SVA326" s="417" t="s">
        <v>784</v>
      </c>
      <c r="SVB326" s="414" t="s">
        <v>61</v>
      </c>
      <c r="SVC326" s="415">
        <v>1</v>
      </c>
      <c r="SVD326" s="418" t="s">
        <v>774</v>
      </c>
      <c r="SVE326" s="417" t="s">
        <v>784</v>
      </c>
      <c r="SVF326" s="414" t="s">
        <v>61</v>
      </c>
      <c r="SVG326" s="415">
        <v>1</v>
      </c>
      <c r="SVH326" s="418" t="s">
        <v>774</v>
      </c>
      <c r="SVI326" s="417" t="s">
        <v>784</v>
      </c>
      <c r="SVJ326" s="414" t="s">
        <v>61</v>
      </c>
      <c r="SVK326" s="415">
        <v>1</v>
      </c>
      <c r="SVL326" s="418" t="s">
        <v>774</v>
      </c>
      <c r="SVM326" s="417" t="s">
        <v>784</v>
      </c>
      <c r="SVN326" s="414" t="s">
        <v>61</v>
      </c>
      <c r="SVO326" s="415">
        <v>1</v>
      </c>
      <c r="SVP326" s="418" t="s">
        <v>774</v>
      </c>
      <c r="SVQ326" s="417" t="s">
        <v>784</v>
      </c>
      <c r="SVR326" s="414" t="s">
        <v>61</v>
      </c>
      <c r="SVS326" s="415">
        <v>1</v>
      </c>
      <c r="SVT326" s="418" t="s">
        <v>774</v>
      </c>
      <c r="SVU326" s="417" t="s">
        <v>784</v>
      </c>
      <c r="SVV326" s="414" t="s">
        <v>61</v>
      </c>
      <c r="SVW326" s="415">
        <v>1</v>
      </c>
      <c r="SVX326" s="418" t="s">
        <v>774</v>
      </c>
      <c r="SVY326" s="417" t="s">
        <v>784</v>
      </c>
      <c r="SVZ326" s="414" t="s">
        <v>61</v>
      </c>
      <c r="SWA326" s="415">
        <v>1</v>
      </c>
      <c r="SWB326" s="418" t="s">
        <v>774</v>
      </c>
      <c r="SWC326" s="417" t="s">
        <v>784</v>
      </c>
      <c r="SWD326" s="414" t="s">
        <v>61</v>
      </c>
      <c r="SWE326" s="415">
        <v>1</v>
      </c>
      <c r="SWF326" s="418" t="s">
        <v>774</v>
      </c>
      <c r="SWG326" s="417" t="s">
        <v>784</v>
      </c>
      <c r="SWH326" s="414" t="s">
        <v>61</v>
      </c>
      <c r="SWI326" s="415">
        <v>1</v>
      </c>
      <c r="SWJ326" s="418" t="s">
        <v>774</v>
      </c>
      <c r="SWK326" s="417" t="s">
        <v>784</v>
      </c>
      <c r="SWL326" s="414" t="s">
        <v>61</v>
      </c>
      <c r="SWM326" s="415">
        <v>1</v>
      </c>
      <c r="SWN326" s="418" t="s">
        <v>774</v>
      </c>
      <c r="SWO326" s="417" t="s">
        <v>784</v>
      </c>
      <c r="SWP326" s="414" t="s">
        <v>61</v>
      </c>
      <c r="SWQ326" s="415">
        <v>1</v>
      </c>
      <c r="SWR326" s="418" t="s">
        <v>774</v>
      </c>
      <c r="SWS326" s="417" t="s">
        <v>784</v>
      </c>
      <c r="SWT326" s="414" t="s">
        <v>61</v>
      </c>
      <c r="SWU326" s="415">
        <v>1</v>
      </c>
      <c r="SWV326" s="418" t="s">
        <v>774</v>
      </c>
      <c r="SWW326" s="417" t="s">
        <v>784</v>
      </c>
      <c r="SWX326" s="414" t="s">
        <v>61</v>
      </c>
      <c r="SWY326" s="415">
        <v>1</v>
      </c>
      <c r="SWZ326" s="418" t="s">
        <v>774</v>
      </c>
      <c r="SXA326" s="417" t="s">
        <v>784</v>
      </c>
      <c r="SXB326" s="414" t="s">
        <v>61</v>
      </c>
      <c r="SXC326" s="415">
        <v>1</v>
      </c>
      <c r="SXD326" s="418" t="s">
        <v>774</v>
      </c>
      <c r="SXE326" s="417" t="s">
        <v>784</v>
      </c>
      <c r="SXF326" s="414" t="s">
        <v>61</v>
      </c>
      <c r="SXG326" s="415">
        <v>1</v>
      </c>
      <c r="SXH326" s="418" t="s">
        <v>774</v>
      </c>
      <c r="SXI326" s="417" t="s">
        <v>784</v>
      </c>
      <c r="SXJ326" s="414" t="s">
        <v>61</v>
      </c>
      <c r="SXK326" s="415">
        <v>1</v>
      </c>
      <c r="SXL326" s="418" t="s">
        <v>774</v>
      </c>
      <c r="SXM326" s="417" t="s">
        <v>784</v>
      </c>
      <c r="SXN326" s="414" t="s">
        <v>61</v>
      </c>
      <c r="SXO326" s="415">
        <v>1</v>
      </c>
      <c r="SXP326" s="418" t="s">
        <v>774</v>
      </c>
      <c r="SXQ326" s="417" t="s">
        <v>784</v>
      </c>
      <c r="SXR326" s="414" t="s">
        <v>61</v>
      </c>
      <c r="SXS326" s="415">
        <v>1</v>
      </c>
      <c r="SXT326" s="418" t="s">
        <v>774</v>
      </c>
      <c r="SXU326" s="417" t="s">
        <v>784</v>
      </c>
      <c r="SXV326" s="414" t="s">
        <v>61</v>
      </c>
      <c r="SXW326" s="415">
        <v>1</v>
      </c>
      <c r="SXX326" s="418" t="s">
        <v>774</v>
      </c>
      <c r="SXY326" s="417" t="s">
        <v>784</v>
      </c>
      <c r="SXZ326" s="414" t="s">
        <v>61</v>
      </c>
      <c r="SYA326" s="415">
        <v>1</v>
      </c>
      <c r="SYB326" s="418" t="s">
        <v>774</v>
      </c>
      <c r="SYC326" s="417" t="s">
        <v>784</v>
      </c>
      <c r="SYD326" s="414" t="s">
        <v>61</v>
      </c>
      <c r="SYE326" s="415">
        <v>1</v>
      </c>
      <c r="SYF326" s="418" t="s">
        <v>774</v>
      </c>
      <c r="SYG326" s="417" t="s">
        <v>784</v>
      </c>
      <c r="SYH326" s="414" t="s">
        <v>61</v>
      </c>
      <c r="SYI326" s="415">
        <v>1</v>
      </c>
      <c r="SYJ326" s="418" t="s">
        <v>774</v>
      </c>
      <c r="SYK326" s="417" t="s">
        <v>784</v>
      </c>
      <c r="SYL326" s="414" t="s">
        <v>61</v>
      </c>
      <c r="SYM326" s="415">
        <v>1</v>
      </c>
      <c r="SYN326" s="418" t="s">
        <v>774</v>
      </c>
      <c r="SYO326" s="417" t="s">
        <v>784</v>
      </c>
      <c r="SYP326" s="414" t="s">
        <v>61</v>
      </c>
      <c r="SYQ326" s="415">
        <v>1</v>
      </c>
      <c r="SYR326" s="418" t="s">
        <v>774</v>
      </c>
      <c r="SYS326" s="417" t="s">
        <v>784</v>
      </c>
      <c r="SYT326" s="414" t="s">
        <v>61</v>
      </c>
      <c r="SYU326" s="415">
        <v>1</v>
      </c>
      <c r="SYV326" s="418" t="s">
        <v>774</v>
      </c>
      <c r="SYW326" s="417" t="s">
        <v>784</v>
      </c>
      <c r="SYX326" s="414" t="s">
        <v>61</v>
      </c>
      <c r="SYY326" s="415">
        <v>1</v>
      </c>
      <c r="SYZ326" s="418" t="s">
        <v>774</v>
      </c>
      <c r="SZA326" s="417" t="s">
        <v>784</v>
      </c>
      <c r="SZB326" s="414" t="s">
        <v>61</v>
      </c>
      <c r="SZC326" s="415">
        <v>1</v>
      </c>
      <c r="SZD326" s="418" t="s">
        <v>774</v>
      </c>
      <c r="SZE326" s="417" t="s">
        <v>784</v>
      </c>
      <c r="SZF326" s="414" t="s">
        <v>61</v>
      </c>
      <c r="SZG326" s="415">
        <v>1</v>
      </c>
      <c r="SZH326" s="418" t="s">
        <v>774</v>
      </c>
      <c r="SZI326" s="417" t="s">
        <v>784</v>
      </c>
      <c r="SZJ326" s="414" t="s">
        <v>61</v>
      </c>
      <c r="SZK326" s="415">
        <v>1</v>
      </c>
      <c r="SZL326" s="418" t="s">
        <v>774</v>
      </c>
      <c r="SZM326" s="417" t="s">
        <v>784</v>
      </c>
      <c r="SZN326" s="414" t="s">
        <v>61</v>
      </c>
      <c r="SZO326" s="415">
        <v>1</v>
      </c>
      <c r="SZP326" s="418" t="s">
        <v>774</v>
      </c>
      <c r="SZQ326" s="417" t="s">
        <v>784</v>
      </c>
      <c r="SZR326" s="414" t="s">
        <v>61</v>
      </c>
      <c r="SZS326" s="415">
        <v>1</v>
      </c>
      <c r="SZT326" s="418" t="s">
        <v>774</v>
      </c>
      <c r="SZU326" s="417" t="s">
        <v>784</v>
      </c>
      <c r="SZV326" s="414" t="s">
        <v>61</v>
      </c>
      <c r="SZW326" s="415">
        <v>1</v>
      </c>
      <c r="SZX326" s="418" t="s">
        <v>774</v>
      </c>
      <c r="SZY326" s="417" t="s">
        <v>784</v>
      </c>
      <c r="SZZ326" s="414" t="s">
        <v>61</v>
      </c>
      <c r="TAA326" s="415">
        <v>1</v>
      </c>
      <c r="TAB326" s="418" t="s">
        <v>774</v>
      </c>
      <c r="TAC326" s="417" t="s">
        <v>784</v>
      </c>
      <c r="TAD326" s="414" t="s">
        <v>61</v>
      </c>
      <c r="TAE326" s="415">
        <v>1</v>
      </c>
      <c r="TAF326" s="418" t="s">
        <v>774</v>
      </c>
      <c r="TAG326" s="417" t="s">
        <v>784</v>
      </c>
      <c r="TAH326" s="414" t="s">
        <v>61</v>
      </c>
      <c r="TAI326" s="415">
        <v>1</v>
      </c>
      <c r="TAJ326" s="418" t="s">
        <v>774</v>
      </c>
      <c r="TAK326" s="417" t="s">
        <v>784</v>
      </c>
      <c r="TAL326" s="414" t="s">
        <v>61</v>
      </c>
      <c r="TAM326" s="415">
        <v>1</v>
      </c>
      <c r="TAN326" s="418" t="s">
        <v>774</v>
      </c>
      <c r="TAO326" s="417" t="s">
        <v>784</v>
      </c>
      <c r="TAP326" s="414" t="s">
        <v>61</v>
      </c>
      <c r="TAQ326" s="415">
        <v>1</v>
      </c>
      <c r="TAR326" s="418" t="s">
        <v>774</v>
      </c>
      <c r="TAS326" s="417" t="s">
        <v>784</v>
      </c>
      <c r="TAT326" s="414" t="s">
        <v>61</v>
      </c>
      <c r="TAU326" s="415">
        <v>1</v>
      </c>
      <c r="TAV326" s="418" t="s">
        <v>774</v>
      </c>
      <c r="TAW326" s="417" t="s">
        <v>784</v>
      </c>
      <c r="TAX326" s="414" t="s">
        <v>61</v>
      </c>
      <c r="TAY326" s="415">
        <v>1</v>
      </c>
      <c r="TAZ326" s="418" t="s">
        <v>774</v>
      </c>
      <c r="TBA326" s="417" t="s">
        <v>784</v>
      </c>
      <c r="TBB326" s="414" t="s">
        <v>61</v>
      </c>
      <c r="TBC326" s="415">
        <v>1</v>
      </c>
      <c r="TBD326" s="418" t="s">
        <v>774</v>
      </c>
      <c r="TBE326" s="417" t="s">
        <v>784</v>
      </c>
      <c r="TBF326" s="414" t="s">
        <v>61</v>
      </c>
      <c r="TBG326" s="415">
        <v>1</v>
      </c>
      <c r="TBH326" s="418" t="s">
        <v>774</v>
      </c>
      <c r="TBI326" s="417" t="s">
        <v>784</v>
      </c>
      <c r="TBJ326" s="414" t="s">
        <v>61</v>
      </c>
      <c r="TBK326" s="415">
        <v>1</v>
      </c>
      <c r="TBL326" s="418" t="s">
        <v>774</v>
      </c>
      <c r="TBM326" s="417" t="s">
        <v>784</v>
      </c>
      <c r="TBN326" s="414" t="s">
        <v>61</v>
      </c>
      <c r="TBO326" s="415">
        <v>1</v>
      </c>
      <c r="TBP326" s="418" t="s">
        <v>774</v>
      </c>
      <c r="TBQ326" s="417" t="s">
        <v>784</v>
      </c>
      <c r="TBR326" s="414" t="s">
        <v>61</v>
      </c>
      <c r="TBS326" s="415">
        <v>1</v>
      </c>
      <c r="TBT326" s="418" t="s">
        <v>774</v>
      </c>
      <c r="TBU326" s="417" t="s">
        <v>784</v>
      </c>
      <c r="TBV326" s="414" t="s">
        <v>61</v>
      </c>
      <c r="TBW326" s="415">
        <v>1</v>
      </c>
      <c r="TBX326" s="418" t="s">
        <v>774</v>
      </c>
      <c r="TBY326" s="417" t="s">
        <v>784</v>
      </c>
      <c r="TBZ326" s="414" t="s">
        <v>61</v>
      </c>
      <c r="TCA326" s="415">
        <v>1</v>
      </c>
      <c r="TCB326" s="418" t="s">
        <v>774</v>
      </c>
      <c r="TCC326" s="417" t="s">
        <v>784</v>
      </c>
      <c r="TCD326" s="414" t="s">
        <v>61</v>
      </c>
      <c r="TCE326" s="415">
        <v>1</v>
      </c>
      <c r="TCF326" s="418" t="s">
        <v>774</v>
      </c>
      <c r="TCG326" s="417" t="s">
        <v>784</v>
      </c>
      <c r="TCH326" s="414" t="s">
        <v>61</v>
      </c>
      <c r="TCI326" s="415">
        <v>1</v>
      </c>
      <c r="TCJ326" s="418" t="s">
        <v>774</v>
      </c>
      <c r="TCK326" s="417" t="s">
        <v>784</v>
      </c>
      <c r="TCL326" s="414" t="s">
        <v>61</v>
      </c>
      <c r="TCM326" s="415">
        <v>1</v>
      </c>
      <c r="TCN326" s="418" t="s">
        <v>774</v>
      </c>
      <c r="TCO326" s="417" t="s">
        <v>784</v>
      </c>
      <c r="TCP326" s="414" t="s">
        <v>61</v>
      </c>
      <c r="TCQ326" s="415">
        <v>1</v>
      </c>
      <c r="TCR326" s="418" t="s">
        <v>774</v>
      </c>
      <c r="TCS326" s="417" t="s">
        <v>784</v>
      </c>
      <c r="TCT326" s="414" t="s">
        <v>61</v>
      </c>
      <c r="TCU326" s="415">
        <v>1</v>
      </c>
      <c r="TCV326" s="418" t="s">
        <v>774</v>
      </c>
      <c r="TCW326" s="417" t="s">
        <v>784</v>
      </c>
      <c r="TCX326" s="414" t="s">
        <v>61</v>
      </c>
      <c r="TCY326" s="415">
        <v>1</v>
      </c>
      <c r="TCZ326" s="418" t="s">
        <v>774</v>
      </c>
      <c r="TDA326" s="417" t="s">
        <v>784</v>
      </c>
      <c r="TDB326" s="414" t="s">
        <v>61</v>
      </c>
      <c r="TDC326" s="415">
        <v>1</v>
      </c>
      <c r="TDD326" s="418" t="s">
        <v>774</v>
      </c>
      <c r="TDE326" s="417" t="s">
        <v>784</v>
      </c>
      <c r="TDF326" s="414" t="s">
        <v>61</v>
      </c>
      <c r="TDG326" s="415">
        <v>1</v>
      </c>
      <c r="TDH326" s="418" t="s">
        <v>774</v>
      </c>
      <c r="TDI326" s="417" t="s">
        <v>784</v>
      </c>
      <c r="TDJ326" s="414" t="s">
        <v>61</v>
      </c>
      <c r="TDK326" s="415">
        <v>1</v>
      </c>
      <c r="TDL326" s="418" t="s">
        <v>774</v>
      </c>
      <c r="TDM326" s="417" t="s">
        <v>784</v>
      </c>
      <c r="TDN326" s="414" t="s">
        <v>61</v>
      </c>
      <c r="TDO326" s="415">
        <v>1</v>
      </c>
      <c r="TDP326" s="418" t="s">
        <v>774</v>
      </c>
      <c r="TDQ326" s="417" t="s">
        <v>784</v>
      </c>
      <c r="TDR326" s="414" t="s">
        <v>61</v>
      </c>
      <c r="TDS326" s="415">
        <v>1</v>
      </c>
      <c r="TDT326" s="418" t="s">
        <v>774</v>
      </c>
      <c r="TDU326" s="417" t="s">
        <v>784</v>
      </c>
      <c r="TDV326" s="414" t="s">
        <v>61</v>
      </c>
      <c r="TDW326" s="415">
        <v>1</v>
      </c>
      <c r="TDX326" s="418" t="s">
        <v>774</v>
      </c>
      <c r="TDY326" s="417" t="s">
        <v>784</v>
      </c>
      <c r="TDZ326" s="414" t="s">
        <v>61</v>
      </c>
      <c r="TEA326" s="415">
        <v>1</v>
      </c>
      <c r="TEB326" s="418" t="s">
        <v>774</v>
      </c>
      <c r="TEC326" s="417" t="s">
        <v>784</v>
      </c>
      <c r="TED326" s="414" t="s">
        <v>61</v>
      </c>
      <c r="TEE326" s="415">
        <v>1</v>
      </c>
      <c r="TEF326" s="418" t="s">
        <v>774</v>
      </c>
      <c r="TEG326" s="417" t="s">
        <v>784</v>
      </c>
      <c r="TEH326" s="414" t="s">
        <v>61</v>
      </c>
      <c r="TEI326" s="415">
        <v>1</v>
      </c>
      <c r="TEJ326" s="418" t="s">
        <v>774</v>
      </c>
      <c r="TEK326" s="417" t="s">
        <v>784</v>
      </c>
      <c r="TEL326" s="414" t="s">
        <v>61</v>
      </c>
      <c r="TEM326" s="415">
        <v>1</v>
      </c>
      <c r="TEN326" s="418" t="s">
        <v>774</v>
      </c>
      <c r="TEO326" s="417" t="s">
        <v>784</v>
      </c>
      <c r="TEP326" s="414" t="s">
        <v>61</v>
      </c>
      <c r="TEQ326" s="415">
        <v>1</v>
      </c>
      <c r="TER326" s="418" t="s">
        <v>774</v>
      </c>
      <c r="TES326" s="417" t="s">
        <v>784</v>
      </c>
      <c r="TET326" s="414" t="s">
        <v>61</v>
      </c>
      <c r="TEU326" s="415">
        <v>1</v>
      </c>
      <c r="TEV326" s="418" t="s">
        <v>774</v>
      </c>
      <c r="TEW326" s="417" t="s">
        <v>784</v>
      </c>
      <c r="TEX326" s="414" t="s">
        <v>61</v>
      </c>
      <c r="TEY326" s="415">
        <v>1</v>
      </c>
      <c r="TEZ326" s="418" t="s">
        <v>774</v>
      </c>
      <c r="TFA326" s="417" t="s">
        <v>784</v>
      </c>
      <c r="TFB326" s="414" t="s">
        <v>61</v>
      </c>
      <c r="TFC326" s="415">
        <v>1</v>
      </c>
      <c r="TFD326" s="418" t="s">
        <v>774</v>
      </c>
      <c r="TFE326" s="417" t="s">
        <v>784</v>
      </c>
      <c r="TFF326" s="414" t="s">
        <v>61</v>
      </c>
      <c r="TFG326" s="415">
        <v>1</v>
      </c>
      <c r="TFH326" s="418" t="s">
        <v>774</v>
      </c>
      <c r="TFI326" s="417" t="s">
        <v>784</v>
      </c>
      <c r="TFJ326" s="414" t="s">
        <v>61</v>
      </c>
      <c r="TFK326" s="415">
        <v>1</v>
      </c>
      <c r="TFL326" s="418" t="s">
        <v>774</v>
      </c>
      <c r="TFM326" s="417" t="s">
        <v>784</v>
      </c>
      <c r="TFN326" s="414" t="s">
        <v>61</v>
      </c>
      <c r="TFO326" s="415">
        <v>1</v>
      </c>
      <c r="TFP326" s="418" t="s">
        <v>774</v>
      </c>
      <c r="TFQ326" s="417" t="s">
        <v>784</v>
      </c>
      <c r="TFR326" s="414" t="s">
        <v>61</v>
      </c>
      <c r="TFS326" s="415">
        <v>1</v>
      </c>
      <c r="TFT326" s="418" t="s">
        <v>774</v>
      </c>
      <c r="TFU326" s="417" t="s">
        <v>784</v>
      </c>
      <c r="TFV326" s="414" t="s">
        <v>61</v>
      </c>
      <c r="TFW326" s="415">
        <v>1</v>
      </c>
      <c r="TFX326" s="418" t="s">
        <v>774</v>
      </c>
      <c r="TFY326" s="417" t="s">
        <v>784</v>
      </c>
      <c r="TFZ326" s="414" t="s">
        <v>61</v>
      </c>
      <c r="TGA326" s="415">
        <v>1</v>
      </c>
      <c r="TGB326" s="418" t="s">
        <v>774</v>
      </c>
      <c r="TGC326" s="417" t="s">
        <v>784</v>
      </c>
      <c r="TGD326" s="414" t="s">
        <v>61</v>
      </c>
      <c r="TGE326" s="415">
        <v>1</v>
      </c>
      <c r="TGF326" s="418" t="s">
        <v>774</v>
      </c>
      <c r="TGG326" s="417" t="s">
        <v>784</v>
      </c>
      <c r="TGH326" s="414" t="s">
        <v>61</v>
      </c>
      <c r="TGI326" s="415">
        <v>1</v>
      </c>
      <c r="TGJ326" s="418" t="s">
        <v>774</v>
      </c>
      <c r="TGK326" s="417" t="s">
        <v>784</v>
      </c>
      <c r="TGL326" s="414" t="s">
        <v>61</v>
      </c>
      <c r="TGM326" s="415">
        <v>1</v>
      </c>
      <c r="TGN326" s="418" t="s">
        <v>774</v>
      </c>
      <c r="TGO326" s="417" t="s">
        <v>784</v>
      </c>
      <c r="TGP326" s="414" t="s">
        <v>61</v>
      </c>
      <c r="TGQ326" s="415">
        <v>1</v>
      </c>
      <c r="TGR326" s="418" t="s">
        <v>774</v>
      </c>
      <c r="TGS326" s="417" t="s">
        <v>784</v>
      </c>
      <c r="TGT326" s="414" t="s">
        <v>61</v>
      </c>
      <c r="TGU326" s="415">
        <v>1</v>
      </c>
      <c r="TGV326" s="418" t="s">
        <v>774</v>
      </c>
      <c r="TGW326" s="417" t="s">
        <v>784</v>
      </c>
      <c r="TGX326" s="414" t="s">
        <v>61</v>
      </c>
      <c r="TGY326" s="415">
        <v>1</v>
      </c>
      <c r="TGZ326" s="418" t="s">
        <v>774</v>
      </c>
      <c r="THA326" s="417" t="s">
        <v>784</v>
      </c>
      <c r="THB326" s="414" t="s">
        <v>61</v>
      </c>
      <c r="THC326" s="415">
        <v>1</v>
      </c>
      <c r="THD326" s="418" t="s">
        <v>774</v>
      </c>
      <c r="THE326" s="417" t="s">
        <v>784</v>
      </c>
      <c r="THF326" s="414" t="s">
        <v>61</v>
      </c>
      <c r="THG326" s="415">
        <v>1</v>
      </c>
      <c r="THH326" s="418" t="s">
        <v>774</v>
      </c>
      <c r="THI326" s="417" t="s">
        <v>784</v>
      </c>
      <c r="THJ326" s="414" t="s">
        <v>61</v>
      </c>
      <c r="THK326" s="415">
        <v>1</v>
      </c>
      <c r="THL326" s="418" t="s">
        <v>774</v>
      </c>
      <c r="THM326" s="417" t="s">
        <v>784</v>
      </c>
      <c r="THN326" s="414" t="s">
        <v>61</v>
      </c>
      <c r="THO326" s="415">
        <v>1</v>
      </c>
      <c r="THP326" s="418" t="s">
        <v>774</v>
      </c>
      <c r="THQ326" s="417" t="s">
        <v>784</v>
      </c>
      <c r="THR326" s="414" t="s">
        <v>61</v>
      </c>
      <c r="THS326" s="415">
        <v>1</v>
      </c>
      <c r="THT326" s="418" t="s">
        <v>774</v>
      </c>
      <c r="THU326" s="417" t="s">
        <v>784</v>
      </c>
      <c r="THV326" s="414" t="s">
        <v>61</v>
      </c>
      <c r="THW326" s="415">
        <v>1</v>
      </c>
      <c r="THX326" s="418" t="s">
        <v>774</v>
      </c>
      <c r="THY326" s="417" t="s">
        <v>784</v>
      </c>
      <c r="THZ326" s="414" t="s">
        <v>61</v>
      </c>
      <c r="TIA326" s="415">
        <v>1</v>
      </c>
      <c r="TIB326" s="418" t="s">
        <v>774</v>
      </c>
      <c r="TIC326" s="417" t="s">
        <v>784</v>
      </c>
      <c r="TID326" s="414" t="s">
        <v>61</v>
      </c>
      <c r="TIE326" s="415">
        <v>1</v>
      </c>
      <c r="TIF326" s="418" t="s">
        <v>774</v>
      </c>
      <c r="TIG326" s="417" t="s">
        <v>784</v>
      </c>
      <c r="TIH326" s="414" t="s">
        <v>61</v>
      </c>
      <c r="TII326" s="415">
        <v>1</v>
      </c>
      <c r="TIJ326" s="418" t="s">
        <v>774</v>
      </c>
      <c r="TIK326" s="417" t="s">
        <v>784</v>
      </c>
      <c r="TIL326" s="414" t="s">
        <v>61</v>
      </c>
      <c r="TIM326" s="415">
        <v>1</v>
      </c>
      <c r="TIN326" s="418" t="s">
        <v>774</v>
      </c>
      <c r="TIO326" s="417" t="s">
        <v>784</v>
      </c>
      <c r="TIP326" s="414" t="s">
        <v>61</v>
      </c>
      <c r="TIQ326" s="415">
        <v>1</v>
      </c>
      <c r="TIR326" s="418" t="s">
        <v>774</v>
      </c>
      <c r="TIS326" s="417" t="s">
        <v>784</v>
      </c>
      <c r="TIT326" s="414" t="s">
        <v>61</v>
      </c>
      <c r="TIU326" s="415">
        <v>1</v>
      </c>
      <c r="TIV326" s="418" t="s">
        <v>774</v>
      </c>
      <c r="TIW326" s="417" t="s">
        <v>784</v>
      </c>
      <c r="TIX326" s="414" t="s">
        <v>61</v>
      </c>
      <c r="TIY326" s="415">
        <v>1</v>
      </c>
      <c r="TIZ326" s="418" t="s">
        <v>774</v>
      </c>
      <c r="TJA326" s="417" t="s">
        <v>784</v>
      </c>
      <c r="TJB326" s="414" t="s">
        <v>61</v>
      </c>
      <c r="TJC326" s="415">
        <v>1</v>
      </c>
      <c r="TJD326" s="418" t="s">
        <v>774</v>
      </c>
      <c r="TJE326" s="417" t="s">
        <v>784</v>
      </c>
      <c r="TJF326" s="414" t="s">
        <v>61</v>
      </c>
      <c r="TJG326" s="415">
        <v>1</v>
      </c>
      <c r="TJH326" s="418" t="s">
        <v>774</v>
      </c>
      <c r="TJI326" s="417" t="s">
        <v>784</v>
      </c>
      <c r="TJJ326" s="414" t="s">
        <v>61</v>
      </c>
      <c r="TJK326" s="415">
        <v>1</v>
      </c>
      <c r="TJL326" s="418" t="s">
        <v>774</v>
      </c>
      <c r="TJM326" s="417" t="s">
        <v>784</v>
      </c>
      <c r="TJN326" s="414" t="s">
        <v>61</v>
      </c>
      <c r="TJO326" s="415">
        <v>1</v>
      </c>
      <c r="TJP326" s="418" t="s">
        <v>774</v>
      </c>
      <c r="TJQ326" s="417" t="s">
        <v>784</v>
      </c>
      <c r="TJR326" s="414" t="s">
        <v>61</v>
      </c>
      <c r="TJS326" s="415">
        <v>1</v>
      </c>
      <c r="TJT326" s="418" t="s">
        <v>774</v>
      </c>
      <c r="TJU326" s="417" t="s">
        <v>784</v>
      </c>
      <c r="TJV326" s="414" t="s">
        <v>61</v>
      </c>
      <c r="TJW326" s="415">
        <v>1</v>
      </c>
      <c r="TJX326" s="418" t="s">
        <v>774</v>
      </c>
      <c r="TJY326" s="417" t="s">
        <v>784</v>
      </c>
      <c r="TJZ326" s="414" t="s">
        <v>61</v>
      </c>
      <c r="TKA326" s="415">
        <v>1</v>
      </c>
      <c r="TKB326" s="418" t="s">
        <v>774</v>
      </c>
      <c r="TKC326" s="417" t="s">
        <v>784</v>
      </c>
      <c r="TKD326" s="414" t="s">
        <v>61</v>
      </c>
      <c r="TKE326" s="415">
        <v>1</v>
      </c>
      <c r="TKF326" s="418" t="s">
        <v>774</v>
      </c>
      <c r="TKG326" s="417" t="s">
        <v>784</v>
      </c>
      <c r="TKH326" s="414" t="s">
        <v>61</v>
      </c>
      <c r="TKI326" s="415">
        <v>1</v>
      </c>
      <c r="TKJ326" s="418" t="s">
        <v>774</v>
      </c>
      <c r="TKK326" s="417" t="s">
        <v>784</v>
      </c>
      <c r="TKL326" s="414" t="s">
        <v>61</v>
      </c>
      <c r="TKM326" s="415">
        <v>1</v>
      </c>
      <c r="TKN326" s="418" t="s">
        <v>774</v>
      </c>
      <c r="TKO326" s="417" t="s">
        <v>784</v>
      </c>
      <c r="TKP326" s="414" t="s">
        <v>61</v>
      </c>
      <c r="TKQ326" s="415">
        <v>1</v>
      </c>
      <c r="TKR326" s="418" t="s">
        <v>774</v>
      </c>
      <c r="TKS326" s="417" t="s">
        <v>784</v>
      </c>
      <c r="TKT326" s="414" t="s">
        <v>61</v>
      </c>
      <c r="TKU326" s="415">
        <v>1</v>
      </c>
      <c r="TKV326" s="418" t="s">
        <v>774</v>
      </c>
      <c r="TKW326" s="417" t="s">
        <v>784</v>
      </c>
      <c r="TKX326" s="414" t="s">
        <v>61</v>
      </c>
      <c r="TKY326" s="415">
        <v>1</v>
      </c>
      <c r="TKZ326" s="418" t="s">
        <v>774</v>
      </c>
      <c r="TLA326" s="417" t="s">
        <v>784</v>
      </c>
      <c r="TLB326" s="414" t="s">
        <v>61</v>
      </c>
      <c r="TLC326" s="415">
        <v>1</v>
      </c>
      <c r="TLD326" s="418" t="s">
        <v>774</v>
      </c>
      <c r="TLE326" s="417" t="s">
        <v>784</v>
      </c>
      <c r="TLF326" s="414" t="s">
        <v>61</v>
      </c>
      <c r="TLG326" s="415">
        <v>1</v>
      </c>
      <c r="TLH326" s="418" t="s">
        <v>774</v>
      </c>
      <c r="TLI326" s="417" t="s">
        <v>784</v>
      </c>
      <c r="TLJ326" s="414" t="s">
        <v>61</v>
      </c>
      <c r="TLK326" s="415">
        <v>1</v>
      </c>
      <c r="TLL326" s="418" t="s">
        <v>774</v>
      </c>
      <c r="TLM326" s="417" t="s">
        <v>784</v>
      </c>
      <c r="TLN326" s="414" t="s">
        <v>61</v>
      </c>
      <c r="TLO326" s="415">
        <v>1</v>
      </c>
      <c r="TLP326" s="418" t="s">
        <v>774</v>
      </c>
      <c r="TLQ326" s="417" t="s">
        <v>784</v>
      </c>
      <c r="TLR326" s="414" t="s">
        <v>61</v>
      </c>
      <c r="TLS326" s="415">
        <v>1</v>
      </c>
      <c r="TLT326" s="418" t="s">
        <v>774</v>
      </c>
      <c r="TLU326" s="417" t="s">
        <v>784</v>
      </c>
      <c r="TLV326" s="414" t="s">
        <v>61</v>
      </c>
      <c r="TLW326" s="415">
        <v>1</v>
      </c>
      <c r="TLX326" s="418" t="s">
        <v>774</v>
      </c>
      <c r="TLY326" s="417" t="s">
        <v>784</v>
      </c>
      <c r="TLZ326" s="414" t="s">
        <v>61</v>
      </c>
      <c r="TMA326" s="415">
        <v>1</v>
      </c>
      <c r="TMB326" s="418" t="s">
        <v>774</v>
      </c>
      <c r="TMC326" s="417" t="s">
        <v>784</v>
      </c>
      <c r="TMD326" s="414" t="s">
        <v>61</v>
      </c>
      <c r="TME326" s="415">
        <v>1</v>
      </c>
      <c r="TMF326" s="418" t="s">
        <v>774</v>
      </c>
      <c r="TMG326" s="417" t="s">
        <v>784</v>
      </c>
      <c r="TMH326" s="414" t="s">
        <v>61</v>
      </c>
      <c r="TMI326" s="415">
        <v>1</v>
      </c>
      <c r="TMJ326" s="418" t="s">
        <v>774</v>
      </c>
      <c r="TMK326" s="417" t="s">
        <v>784</v>
      </c>
      <c r="TML326" s="414" t="s">
        <v>61</v>
      </c>
      <c r="TMM326" s="415">
        <v>1</v>
      </c>
      <c r="TMN326" s="418" t="s">
        <v>774</v>
      </c>
      <c r="TMO326" s="417" t="s">
        <v>784</v>
      </c>
      <c r="TMP326" s="414" t="s">
        <v>61</v>
      </c>
      <c r="TMQ326" s="415">
        <v>1</v>
      </c>
      <c r="TMR326" s="418" t="s">
        <v>774</v>
      </c>
      <c r="TMS326" s="417" t="s">
        <v>784</v>
      </c>
      <c r="TMT326" s="414" t="s">
        <v>61</v>
      </c>
      <c r="TMU326" s="415">
        <v>1</v>
      </c>
      <c r="TMV326" s="418" t="s">
        <v>774</v>
      </c>
      <c r="TMW326" s="417" t="s">
        <v>784</v>
      </c>
      <c r="TMX326" s="414" t="s">
        <v>61</v>
      </c>
      <c r="TMY326" s="415">
        <v>1</v>
      </c>
      <c r="TMZ326" s="418" t="s">
        <v>774</v>
      </c>
      <c r="TNA326" s="417" t="s">
        <v>784</v>
      </c>
      <c r="TNB326" s="414" t="s">
        <v>61</v>
      </c>
      <c r="TNC326" s="415">
        <v>1</v>
      </c>
      <c r="TND326" s="418" t="s">
        <v>774</v>
      </c>
      <c r="TNE326" s="417" t="s">
        <v>784</v>
      </c>
      <c r="TNF326" s="414" t="s">
        <v>61</v>
      </c>
      <c r="TNG326" s="415">
        <v>1</v>
      </c>
      <c r="TNH326" s="418" t="s">
        <v>774</v>
      </c>
      <c r="TNI326" s="417" t="s">
        <v>784</v>
      </c>
      <c r="TNJ326" s="414" t="s">
        <v>61</v>
      </c>
      <c r="TNK326" s="415">
        <v>1</v>
      </c>
      <c r="TNL326" s="418" t="s">
        <v>774</v>
      </c>
      <c r="TNM326" s="417" t="s">
        <v>784</v>
      </c>
      <c r="TNN326" s="414" t="s">
        <v>61</v>
      </c>
      <c r="TNO326" s="415">
        <v>1</v>
      </c>
      <c r="TNP326" s="418" t="s">
        <v>774</v>
      </c>
      <c r="TNQ326" s="417" t="s">
        <v>784</v>
      </c>
      <c r="TNR326" s="414" t="s">
        <v>61</v>
      </c>
      <c r="TNS326" s="415">
        <v>1</v>
      </c>
      <c r="TNT326" s="418" t="s">
        <v>774</v>
      </c>
      <c r="TNU326" s="417" t="s">
        <v>784</v>
      </c>
      <c r="TNV326" s="414" t="s">
        <v>61</v>
      </c>
      <c r="TNW326" s="415">
        <v>1</v>
      </c>
      <c r="TNX326" s="418" t="s">
        <v>774</v>
      </c>
      <c r="TNY326" s="417" t="s">
        <v>784</v>
      </c>
      <c r="TNZ326" s="414" t="s">
        <v>61</v>
      </c>
      <c r="TOA326" s="415">
        <v>1</v>
      </c>
      <c r="TOB326" s="418" t="s">
        <v>774</v>
      </c>
      <c r="TOC326" s="417" t="s">
        <v>784</v>
      </c>
      <c r="TOD326" s="414" t="s">
        <v>61</v>
      </c>
      <c r="TOE326" s="415">
        <v>1</v>
      </c>
      <c r="TOF326" s="418" t="s">
        <v>774</v>
      </c>
      <c r="TOG326" s="417" t="s">
        <v>784</v>
      </c>
      <c r="TOH326" s="414" t="s">
        <v>61</v>
      </c>
      <c r="TOI326" s="415">
        <v>1</v>
      </c>
      <c r="TOJ326" s="418" t="s">
        <v>774</v>
      </c>
      <c r="TOK326" s="417" t="s">
        <v>784</v>
      </c>
      <c r="TOL326" s="414" t="s">
        <v>61</v>
      </c>
      <c r="TOM326" s="415">
        <v>1</v>
      </c>
      <c r="TON326" s="418" t="s">
        <v>774</v>
      </c>
      <c r="TOO326" s="417" t="s">
        <v>784</v>
      </c>
      <c r="TOP326" s="414" t="s">
        <v>61</v>
      </c>
      <c r="TOQ326" s="415">
        <v>1</v>
      </c>
      <c r="TOR326" s="418" t="s">
        <v>774</v>
      </c>
      <c r="TOS326" s="417" t="s">
        <v>784</v>
      </c>
      <c r="TOT326" s="414" t="s">
        <v>61</v>
      </c>
      <c r="TOU326" s="415">
        <v>1</v>
      </c>
      <c r="TOV326" s="418" t="s">
        <v>774</v>
      </c>
      <c r="TOW326" s="417" t="s">
        <v>784</v>
      </c>
      <c r="TOX326" s="414" t="s">
        <v>61</v>
      </c>
      <c r="TOY326" s="415">
        <v>1</v>
      </c>
      <c r="TOZ326" s="418" t="s">
        <v>774</v>
      </c>
      <c r="TPA326" s="417" t="s">
        <v>784</v>
      </c>
      <c r="TPB326" s="414" t="s">
        <v>61</v>
      </c>
      <c r="TPC326" s="415">
        <v>1</v>
      </c>
      <c r="TPD326" s="418" t="s">
        <v>774</v>
      </c>
      <c r="TPE326" s="417" t="s">
        <v>784</v>
      </c>
      <c r="TPF326" s="414" t="s">
        <v>61</v>
      </c>
      <c r="TPG326" s="415">
        <v>1</v>
      </c>
      <c r="TPH326" s="418" t="s">
        <v>774</v>
      </c>
      <c r="TPI326" s="417" t="s">
        <v>784</v>
      </c>
      <c r="TPJ326" s="414" t="s">
        <v>61</v>
      </c>
      <c r="TPK326" s="415">
        <v>1</v>
      </c>
      <c r="TPL326" s="418" t="s">
        <v>774</v>
      </c>
      <c r="TPM326" s="417" t="s">
        <v>784</v>
      </c>
      <c r="TPN326" s="414" t="s">
        <v>61</v>
      </c>
      <c r="TPO326" s="415">
        <v>1</v>
      </c>
      <c r="TPP326" s="418" t="s">
        <v>774</v>
      </c>
      <c r="TPQ326" s="417" t="s">
        <v>784</v>
      </c>
      <c r="TPR326" s="414" t="s">
        <v>61</v>
      </c>
      <c r="TPS326" s="415">
        <v>1</v>
      </c>
      <c r="TPT326" s="418" t="s">
        <v>774</v>
      </c>
      <c r="TPU326" s="417" t="s">
        <v>784</v>
      </c>
      <c r="TPV326" s="414" t="s">
        <v>61</v>
      </c>
      <c r="TPW326" s="415">
        <v>1</v>
      </c>
      <c r="TPX326" s="418" t="s">
        <v>774</v>
      </c>
      <c r="TPY326" s="417" t="s">
        <v>784</v>
      </c>
      <c r="TPZ326" s="414" t="s">
        <v>61</v>
      </c>
      <c r="TQA326" s="415">
        <v>1</v>
      </c>
      <c r="TQB326" s="418" t="s">
        <v>774</v>
      </c>
      <c r="TQC326" s="417" t="s">
        <v>784</v>
      </c>
      <c r="TQD326" s="414" t="s">
        <v>61</v>
      </c>
      <c r="TQE326" s="415">
        <v>1</v>
      </c>
      <c r="TQF326" s="418" t="s">
        <v>774</v>
      </c>
      <c r="TQG326" s="417" t="s">
        <v>784</v>
      </c>
      <c r="TQH326" s="414" t="s">
        <v>61</v>
      </c>
      <c r="TQI326" s="415">
        <v>1</v>
      </c>
      <c r="TQJ326" s="418" t="s">
        <v>774</v>
      </c>
      <c r="TQK326" s="417" t="s">
        <v>784</v>
      </c>
      <c r="TQL326" s="414" t="s">
        <v>61</v>
      </c>
      <c r="TQM326" s="415">
        <v>1</v>
      </c>
      <c r="TQN326" s="418" t="s">
        <v>774</v>
      </c>
      <c r="TQO326" s="417" t="s">
        <v>784</v>
      </c>
      <c r="TQP326" s="414" t="s">
        <v>61</v>
      </c>
      <c r="TQQ326" s="415">
        <v>1</v>
      </c>
      <c r="TQR326" s="418" t="s">
        <v>774</v>
      </c>
      <c r="TQS326" s="417" t="s">
        <v>784</v>
      </c>
      <c r="TQT326" s="414" t="s">
        <v>61</v>
      </c>
      <c r="TQU326" s="415">
        <v>1</v>
      </c>
      <c r="TQV326" s="418" t="s">
        <v>774</v>
      </c>
      <c r="TQW326" s="417" t="s">
        <v>784</v>
      </c>
      <c r="TQX326" s="414" t="s">
        <v>61</v>
      </c>
      <c r="TQY326" s="415">
        <v>1</v>
      </c>
      <c r="TQZ326" s="418" t="s">
        <v>774</v>
      </c>
      <c r="TRA326" s="417" t="s">
        <v>784</v>
      </c>
      <c r="TRB326" s="414" t="s">
        <v>61</v>
      </c>
      <c r="TRC326" s="415">
        <v>1</v>
      </c>
      <c r="TRD326" s="418" t="s">
        <v>774</v>
      </c>
      <c r="TRE326" s="417" t="s">
        <v>784</v>
      </c>
      <c r="TRF326" s="414" t="s">
        <v>61</v>
      </c>
      <c r="TRG326" s="415">
        <v>1</v>
      </c>
      <c r="TRH326" s="418" t="s">
        <v>774</v>
      </c>
      <c r="TRI326" s="417" t="s">
        <v>784</v>
      </c>
      <c r="TRJ326" s="414" t="s">
        <v>61</v>
      </c>
      <c r="TRK326" s="415">
        <v>1</v>
      </c>
      <c r="TRL326" s="418" t="s">
        <v>774</v>
      </c>
      <c r="TRM326" s="417" t="s">
        <v>784</v>
      </c>
      <c r="TRN326" s="414" t="s">
        <v>61</v>
      </c>
      <c r="TRO326" s="415">
        <v>1</v>
      </c>
      <c r="TRP326" s="418" t="s">
        <v>774</v>
      </c>
      <c r="TRQ326" s="417" t="s">
        <v>784</v>
      </c>
      <c r="TRR326" s="414" t="s">
        <v>61</v>
      </c>
      <c r="TRS326" s="415">
        <v>1</v>
      </c>
      <c r="TRT326" s="418" t="s">
        <v>774</v>
      </c>
      <c r="TRU326" s="417" t="s">
        <v>784</v>
      </c>
      <c r="TRV326" s="414" t="s">
        <v>61</v>
      </c>
      <c r="TRW326" s="415">
        <v>1</v>
      </c>
      <c r="TRX326" s="418" t="s">
        <v>774</v>
      </c>
      <c r="TRY326" s="417" t="s">
        <v>784</v>
      </c>
      <c r="TRZ326" s="414" t="s">
        <v>61</v>
      </c>
      <c r="TSA326" s="415">
        <v>1</v>
      </c>
      <c r="TSB326" s="418" t="s">
        <v>774</v>
      </c>
      <c r="TSC326" s="417" t="s">
        <v>784</v>
      </c>
      <c r="TSD326" s="414" t="s">
        <v>61</v>
      </c>
      <c r="TSE326" s="415">
        <v>1</v>
      </c>
      <c r="TSF326" s="418" t="s">
        <v>774</v>
      </c>
      <c r="TSG326" s="417" t="s">
        <v>784</v>
      </c>
      <c r="TSH326" s="414" t="s">
        <v>61</v>
      </c>
      <c r="TSI326" s="415">
        <v>1</v>
      </c>
      <c r="TSJ326" s="418" t="s">
        <v>774</v>
      </c>
      <c r="TSK326" s="417" t="s">
        <v>784</v>
      </c>
      <c r="TSL326" s="414" t="s">
        <v>61</v>
      </c>
      <c r="TSM326" s="415">
        <v>1</v>
      </c>
      <c r="TSN326" s="418" t="s">
        <v>774</v>
      </c>
      <c r="TSO326" s="417" t="s">
        <v>784</v>
      </c>
      <c r="TSP326" s="414" t="s">
        <v>61</v>
      </c>
      <c r="TSQ326" s="415">
        <v>1</v>
      </c>
      <c r="TSR326" s="418" t="s">
        <v>774</v>
      </c>
      <c r="TSS326" s="417" t="s">
        <v>784</v>
      </c>
      <c r="TST326" s="414" t="s">
        <v>61</v>
      </c>
      <c r="TSU326" s="415">
        <v>1</v>
      </c>
      <c r="TSV326" s="418" t="s">
        <v>774</v>
      </c>
      <c r="TSW326" s="417" t="s">
        <v>784</v>
      </c>
      <c r="TSX326" s="414" t="s">
        <v>61</v>
      </c>
      <c r="TSY326" s="415">
        <v>1</v>
      </c>
      <c r="TSZ326" s="418" t="s">
        <v>774</v>
      </c>
      <c r="TTA326" s="417" t="s">
        <v>784</v>
      </c>
      <c r="TTB326" s="414" t="s">
        <v>61</v>
      </c>
      <c r="TTC326" s="415">
        <v>1</v>
      </c>
      <c r="TTD326" s="418" t="s">
        <v>774</v>
      </c>
      <c r="TTE326" s="417" t="s">
        <v>784</v>
      </c>
      <c r="TTF326" s="414" t="s">
        <v>61</v>
      </c>
      <c r="TTG326" s="415">
        <v>1</v>
      </c>
      <c r="TTH326" s="418" t="s">
        <v>774</v>
      </c>
      <c r="TTI326" s="417" t="s">
        <v>784</v>
      </c>
      <c r="TTJ326" s="414" t="s">
        <v>61</v>
      </c>
      <c r="TTK326" s="415">
        <v>1</v>
      </c>
      <c r="TTL326" s="418" t="s">
        <v>774</v>
      </c>
      <c r="TTM326" s="417" t="s">
        <v>784</v>
      </c>
      <c r="TTN326" s="414" t="s">
        <v>61</v>
      </c>
      <c r="TTO326" s="415">
        <v>1</v>
      </c>
      <c r="TTP326" s="418" t="s">
        <v>774</v>
      </c>
      <c r="TTQ326" s="417" t="s">
        <v>784</v>
      </c>
      <c r="TTR326" s="414" t="s">
        <v>61</v>
      </c>
      <c r="TTS326" s="415">
        <v>1</v>
      </c>
      <c r="TTT326" s="418" t="s">
        <v>774</v>
      </c>
      <c r="TTU326" s="417" t="s">
        <v>784</v>
      </c>
      <c r="TTV326" s="414" t="s">
        <v>61</v>
      </c>
      <c r="TTW326" s="415">
        <v>1</v>
      </c>
      <c r="TTX326" s="418" t="s">
        <v>774</v>
      </c>
      <c r="TTY326" s="417" t="s">
        <v>784</v>
      </c>
      <c r="TTZ326" s="414" t="s">
        <v>61</v>
      </c>
      <c r="TUA326" s="415">
        <v>1</v>
      </c>
      <c r="TUB326" s="418" t="s">
        <v>774</v>
      </c>
      <c r="TUC326" s="417" t="s">
        <v>784</v>
      </c>
      <c r="TUD326" s="414" t="s">
        <v>61</v>
      </c>
      <c r="TUE326" s="415">
        <v>1</v>
      </c>
      <c r="TUF326" s="418" t="s">
        <v>774</v>
      </c>
      <c r="TUG326" s="417" t="s">
        <v>784</v>
      </c>
      <c r="TUH326" s="414" t="s">
        <v>61</v>
      </c>
      <c r="TUI326" s="415">
        <v>1</v>
      </c>
      <c r="TUJ326" s="418" t="s">
        <v>774</v>
      </c>
      <c r="TUK326" s="417" t="s">
        <v>784</v>
      </c>
      <c r="TUL326" s="414" t="s">
        <v>61</v>
      </c>
      <c r="TUM326" s="415">
        <v>1</v>
      </c>
      <c r="TUN326" s="418" t="s">
        <v>774</v>
      </c>
      <c r="TUO326" s="417" t="s">
        <v>784</v>
      </c>
      <c r="TUP326" s="414" t="s">
        <v>61</v>
      </c>
      <c r="TUQ326" s="415">
        <v>1</v>
      </c>
      <c r="TUR326" s="418" t="s">
        <v>774</v>
      </c>
      <c r="TUS326" s="417" t="s">
        <v>784</v>
      </c>
      <c r="TUT326" s="414" t="s">
        <v>61</v>
      </c>
      <c r="TUU326" s="415">
        <v>1</v>
      </c>
      <c r="TUV326" s="418" t="s">
        <v>774</v>
      </c>
      <c r="TUW326" s="417" t="s">
        <v>784</v>
      </c>
      <c r="TUX326" s="414" t="s">
        <v>61</v>
      </c>
      <c r="TUY326" s="415">
        <v>1</v>
      </c>
      <c r="TUZ326" s="418" t="s">
        <v>774</v>
      </c>
      <c r="TVA326" s="417" t="s">
        <v>784</v>
      </c>
      <c r="TVB326" s="414" t="s">
        <v>61</v>
      </c>
      <c r="TVC326" s="415">
        <v>1</v>
      </c>
      <c r="TVD326" s="418" t="s">
        <v>774</v>
      </c>
      <c r="TVE326" s="417" t="s">
        <v>784</v>
      </c>
      <c r="TVF326" s="414" t="s">
        <v>61</v>
      </c>
      <c r="TVG326" s="415">
        <v>1</v>
      </c>
      <c r="TVH326" s="418" t="s">
        <v>774</v>
      </c>
      <c r="TVI326" s="417" t="s">
        <v>784</v>
      </c>
      <c r="TVJ326" s="414" t="s">
        <v>61</v>
      </c>
      <c r="TVK326" s="415">
        <v>1</v>
      </c>
      <c r="TVL326" s="418" t="s">
        <v>774</v>
      </c>
      <c r="TVM326" s="417" t="s">
        <v>784</v>
      </c>
      <c r="TVN326" s="414" t="s">
        <v>61</v>
      </c>
      <c r="TVO326" s="415">
        <v>1</v>
      </c>
      <c r="TVP326" s="418" t="s">
        <v>774</v>
      </c>
      <c r="TVQ326" s="417" t="s">
        <v>784</v>
      </c>
      <c r="TVR326" s="414" t="s">
        <v>61</v>
      </c>
      <c r="TVS326" s="415">
        <v>1</v>
      </c>
      <c r="TVT326" s="418" t="s">
        <v>774</v>
      </c>
      <c r="TVU326" s="417" t="s">
        <v>784</v>
      </c>
      <c r="TVV326" s="414" t="s">
        <v>61</v>
      </c>
      <c r="TVW326" s="415">
        <v>1</v>
      </c>
      <c r="TVX326" s="418" t="s">
        <v>774</v>
      </c>
      <c r="TVY326" s="417" t="s">
        <v>784</v>
      </c>
      <c r="TVZ326" s="414" t="s">
        <v>61</v>
      </c>
      <c r="TWA326" s="415">
        <v>1</v>
      </c>
      <c r="TWB326" s="418" t="s">
        <v>774</v>
      </c>
      <c r="TWC326" s="417" t="s">
        <v>784</v>
      </c>
      <c r="TWD326" s="414" t="s">
        <v>61</v>
      </c>
      <c r="TWE326" s="415">
        <v>1</v>
      </c>
      <c r="TWF326" s="418" t="s">
        <v>774</v>
      </c>
      <c r="TWG326" s="417" t="s">
        <v>784</v>
      </c>
      <c r="TWH326" s="414" t="s">
        <v>61</v>
      </c>
      <c r="TWI326" s="415">
        <v>1</v>
      </c>
      <c r="TWJ326" s="418" t="s">
        <v>774</v>
      </c>
      <c r="TWK326" s="417" t="s">
        <v>784</v>
      </c>
      <c r="TWL326" s="414" t="s">
        <v>61</v>
      </c>
      <c r="TWM326" s="415">
        <v>1</v>
      </c>
      <c r="TWN326" s="418" t="s">
        <v>774</v>
      </c>
      <c r="TWO326" s="417" t="s">
        <v>784</v>
      </c>
      <c r="TWP326" s="414" t="s">
        <v>61</v>
      </c>
      <c r="TWQ326" s="415">
        <v>1</v>
      </c>
      <c r="TWR326" s="418" t="s">
        <v>774</v>
      </c>
      <c r="TWS326" s="417" t="s">
        <v>784</v>
      </c>
      <c r="TWT326" s="414" t="s">
        <v>61</v>
      </c>
      <c r="TWU326" s="415">
        <v>1</v>
      </c>
      <c r="TWV326" s="418" t="s">
        <v>774</v>
      </c>
      <c r="TWW326" s="417" t="s">
        <v>784</v>
      </c>
      <c r="TWX326" s="414" t="s">
        <v>61</v>
      </c>
      <c r="TWY326" s="415">
        <v>1</v>
      </c>
      <c r="TWZ326" s="418" t="s">
        <v>774</v>
      </c>
      <c r="TXA326" s="417" t="s">
        <v>784</v>
      </c>
      <c r="TXB326" s="414" t="s">
        <v>61</v>
      </c>
      <c r="TXC326" s="415">
        <v>1</v>
      </c>
      <c r="TXD326" s="418" t="s">
        <v>774</v>
      </c>
      <c r="TXE326" s="417" t="s">
        <v>784</v>
      </c>
      <c r="TXF326" s="414" t="s">
        <v>61</v>
      </c>
      <c r="TXG326" s="415">
        <v>1</v>
      </c>
      <c r="TXH326" s="418" t="s">
        <v>774</v>
      </c>
      <c r="TXI326" s="417" t="s">
        <v>784</v>
      </c>
      <c r="TXJ326" s="414" t="s">
        <v>61</v>
      </c>
      <c r="TXK326" s="415">
        <v>1</v>
      </c>
      <c r="TXL326" s="418" t="s">
        <v>774</v>
      </c>
      <c r="TXM326" s="417" t="s">
        <v>784</v>
      </c>
      <c r="TXN326" s="414" t="s">
        <v>61</v>
      </c>
      <c r="TXO326" s="415">
        <v>1</v>
      </c>
      <c r="TXP326" s="418" t="s">
        <v>774</v>
      </c>
      <c r="TXQ326" s="417" t="s">
        <v>784</v>
      </c>
      <c r="TXR326" s="414" t="s">
        <v>61</v>
      </c>
      <c r="TXS326" s="415">
        <v>1</v>
      </c>
      <c r="TXT326" s="418" t="s">
        <v>774</v>
      </c>
      <c r="TXU326" s="417" t="s">
        <v>784</v>
      </c>
      <c r="TXV326" s="414" t="s">
        <v>61</v>
      </c>
      <c r="TXW326" s="415">
        <v>1</v>
      </c>
      <c r="TXX326" s="418" t="s">
        <v>774</v>
      </c>
      <c r="TXY326" s="417" t="s">
        <v>784</v>
      </c>
      <c r="TXZ326" s="414" t="s">
        <v>61</v>
      </c>
      <c r="TYA326" s="415">
        <v>1</v>
      </c>
      <c r="TYB326" s="418" t="s">
        <v>774</v>
      </c>
      <c r="TYC326" s="417" t="s">
        <v>784</v>
      </c>
      <c r="TYD326" s="414" t="s">
        <v>61</v>
      </c>
      <c r="TYE326" s="415">
        <v>1</v>
      </c>
      <c r="TYF326" s="418" t="s">
        <v>774</v>
      </c>
      <c r="TYG326" s="417" t="s">
        <v>784</v>
      </c>
      <c r="TYH326" s="414" t="s">
        <v>61</v>
      </c>
      <c r="TYI326" s="415">
        <v>1</v>
      </c>
      <c r="TYJ326" s="418" t="s">
        <v>774</v>
      </c>
      <c r="TYK326" s="417" t="s">
        <v>784</v>
      </c>
      <c r="TYL326" s="414" t="s">
        <v>61</v>
      </c>
      <c r="TYM326" s="415">
        <v>1</v>
      </c>
      <c r="TYN326" s="418" t="s">
        <v>774</v>
      </c>
      <c r="TYO326" s="417" t="s">
        <v>784</v>
      </c>
      <c r="TYP326" s="414" t="s">
        <v>61</v>
      </c>
      <c r="TYQ326" s="415">
        <v>1</v>
      </c>
      <c r="TYR326" s="418" t="s">
        <v>774</v>
      </c>
      <c r="TYS326" s="417" t="s">
        <v>784</v>
      </c>
      <c r="TYT326" s="414" t="s">
        <v>61</v>
      </c>
      <c r="TYU326" s="415">
        <v>1</v>
      </c>
      <c r="TYV326" s="418" t="s">
        <v>774</v>
      </c>
      <c r="TYW326" s="417" t="s">
        <v>784</v>
      </c>
      <c r="TYX326" s="414" t="s">
        <v>61</v>
      </c>
      <c r="TYY326" s="415">
        <v>1</v>
      </c>
      <c r="TYZ326" s="418" t="s">
        <v>774</v>
      </c>
      <c r="TZA326" s="417" t="s">
        <v>784</v>
      </c>
      <c r="TZB326" s="414" t="s">
        <v>61</v>
      </c>
      <c r="TZC326" s="415">
        <v>1</v>
      </c>
      <c r="TZD326" s="418" t="s">
        <v>774</v>
      </c>
      <c r="TZE326" s="417" t="s">
        <v>784</v>
      </c>
      <c r="TZF326" s="414" t="s">
        <v>61</v>
      </c>
      <c r="TZG326" s="415">
        <v>1</v>
      </c>
      <c r="TZH326" s="418" t="s">
        <v>774</v>
      </c>
      <c r="TZI326" s="417" t="s">
        <v>784</v>
      </c>
      <c r="TZJ326" s="414" t="s">
        <v>61</v>
      </c>
      <c r="TZK326" s="415">
        <v>1</v>
      </c>
      <c r="TZL326" s="418" t="s">
        <v>774</v>
      </c>
      <c r="TZM326" s="417" t="s">
        <v>784</v>
      </c>
      <c r="TZN326" s="414" t="s">
        <v>61</v>
      </c>
      <c r="TZO326" s="415">
        <v>1</v>
      </c>
      <c r="TZP326" s="418" t="s">
        <v>774</v>
      </c>
      <c r="TZQ326" s="417" t="s">
        <v>784</v>
      </c>
      <c r="TZR326" s="414" t="s">
        <v>61</v>
      </c>
      <c r="TZS326" s="415">
        <v>1</v>
      </c>
      <c r="TZT326" s="418" t="s">
        <v>774</v>
      </c>
      <c r="TZU326" s="417" t="s">
        <v>784</v>
      </c>
      <c r="TZV326" s="414" t="s">
        <v>61</v>
      </c>
      <c r="TZW326" s="415">
        <v>1</v>
      </c>
      <c r="TZX326" s="418" t="s">
        <v>774</v>
      </c>
      <c r="TZY326" s="417" t="s">
        <v>784</v>
      </c>
      <c r="TZZ326" s="414" t="s">
        <v>61</v>
      </c>
      <c r="UAA326" s="415">
        <v>1</v>
      </c>
      <c r="UAB326" s="418" t="s">
        <v>774</v>
      </c>
      <c r="UAC326" s="417" t="s">
        <v>784</v>
      </c>
      <c r="UAD326" s="414" t="s">
        <v>61</v>
      </c>
      <c r="UAE326" s="415">
        <v>1</v>
      </c>
      <c r="UAF326" s="418" t="s">
        <v>774</v>
      </c>
      <c r="UAG326" s="417" t="s">
        <v>784</v>
      </c>
      <c r="UAH326" s="414" t="s">
        <v>61</v>
      </c>
      <c r="UAI326" s="415">
        <v>1</v>
      </c>
      <c r="UAJ326" s="418" t="s">
        <v>774</v>
      </c>
      <c r="UAK326" s="417" t="s">
        <v>784</v>
      </c>
      <c r="UAL326" s="414" t="s">
        <v>61</v>
      </c>
      <c r="UAM326" s="415">
        <v>1</v>
      </c>
      <c r="UAN326" s="418" t="s">
        <v>774</v>
      </c>
      <c r="UAO326" s="417" t="s">
        <v>784</v>
      </c>
      <c r="UAP326" s="414" t="s">
        <v>61</v>
      </c>
      <c r="UAQ326" s="415">
        <v>1</v>
      </c>
      <c r="UAR326" s="418" t="s">
        <v>774</v>
      </c>
      <c r="UAS326" s="417" t="s">
        <v>784</v>
      </c>
      <c r="UAT326" s="414" t="s">
        <v>61</v>
      </c>
      <c r="UAU326" s="415">
        <v>1</v>
      </c>
      <c r="UAV326" s="418" t="s">
        <v>774</v>
      </c>
      <c r="UAW326" s="417" t="s">
        <v>784</v>
      </c>
      <c r="UAX326" s="414" t="s">
        <v>61</v>
      </c>
      <c r="UAY326" s="415">
        <v>1</v>
      </c>
      <c r="UAZ326" s="418" t="s">
        <v>774</v>
      </c>
      <c r="UBA326" s="417" t="s">
        <v>784</v>
      </c>
      <c r="UBB326" s="414" t="s">
        <v>61</v>
      </c>
      <c r="UBC326" s="415">
        <v>1</v>
      </c>
      <c r="UBD326" s="418" t="s">
        <v>774</v>
      </c>
      <c r="UBE326" s="417" t="s">
        <v>784</v>
      </c>
      <c r="UBF326" s="414" t="s">
        <v>61</v>
      </c>
      <c r="UBG326" s="415">
        <v>1</v>
      </c>
      <c r="UBH326" s="418" t="s">
        <v>774</v>
      </c>
      <c r="UBI326" s="417" t="s">
        <v>784</v>
      </c>
      <c r="UBJ326" s="414" t="s">
        <v>61</v>
      </c>
      <c r="UBK326" s="415">
        <v>1</v>
      </c>
      <c r="UBL326" s="418" t="s">
        <v>774</v>
      </c>
      <c r="UBM326" s="417" t="s">
        <v>784</v>
      </c>
      <c r="UBN326" s="414" t="s">
        <v>61</v>
      </c>
      <c r="UBO326" s="415">
        <v>1</v>
      </c>
      <c r="UBP326" s="418" t="s">
        <v>774</v>
      </c>
      <c r="UBQ326" s="417" t="s">
        <v>784</v>
      </c>
      <c r="UBR326" s="414" t="s">
        <v>61</v>
      </c>
      <c r="UBS326" s="415">
        <v>1</v>
      </c>
      <c r="UBT326" s="418" t="s">
        <v>774</v>
      </c>
      <c r="UBU326" s="417" t="s">
        <v>784</v>
      </c>
      <c r="UBV326" s="414" t="s">
        <v>61</v>
      </c>
      <c r="UBW326" s="415">
        <v>1</v>
      </c>
      <c r="UBX326" s="418" t="s">
        <v>774</v>
      </c>
      <c r="UBY326" s="417" t="s">
        <v>784</v>
      </c>
      <c r="UBZ326" s="414" t="s">
        <v>61</v>
      </c>
      <c r="UCA326" s="415">
        <v>1</v>
      </c>
      <c r="UCB326" s="418" t="s">
        <v>774</v>
      </c>
      <c r="UCC326" s="417" t="s">
        <v>784</v>
      </c>
      <c r="UCD326" s="414" t="s">
        <v>61</v>
      </c>
      <c r="UCE326" s="415">
        <v>1</v>
      </c>
      <c r="UCF326" s="418" t="s">
        <v>774</v>
      </c>
      <c r="UCG326" s="417" t="s">
        <v>784</v>
      </c>
      <c r="UCH326" s="414" t="s">
        <v>61</v>
      </c>
      <c r="UCI326" s="415">
        <v>1</v>
      </c>
      <c r="UCJ326" s="418" t="s">
        <v>774</v>
      </c>
      <c r="UCK326" s="417" t="s">
        <v>784</v>
      </c>
      <c r="UCL326" s="414" t="s">
        <v>61</v>
      </c>
      <c r="UCM326" s="415">
        <v>1</v>
      </c>
      <c r="UCN326" s="418" t="s">
        <v>774</v>
      </c>
      <c r="UCO326" s="417" t="s">
        <v>784</v>
      </c>
      <c r="UCP326" s="414" t="s">
        <v>61</v>
      </c>
      <c r="UCQ326" s="415">
        <v>1</v>
      </c>
      <c r="UCR326" s="418" t="s">
        <v>774</v>
      </c>
      <c r="UCS326" s="417" t="s">
        <v>784</v>
      </c>
      <c r="UCT326" s="414" t="s">
        <v>61</v>
      </c>
      <c r="UCU326" s="415">
        <v>1</v>
      </c>
      <c r="UCV326" s="418" t="s">
        <v>774</v>
      </c>
      <c r="UCW326" s="417" t="s">
        <v>784</v>
      </c>
      <c r="UCX326" s="414" t="s">
        <v>61</v>
      </c>
      <c r="UCY326" s="415">
        <v>1</v>
      </c>
      <c r="UCZ326" s="418" t="s">
        <v>774</v>
      </c>
      <c r="UDA326" s="417" t="s">
        <v>784</v>
      </c>
      <c r="UDB326" s="414" t="s">
        <v>61</v>
      </c>
      <c r="UDC326" s="415">
        <v>1</v>
      </c>
      <c r="UDD326" s="418" t="s">
        <v>774</v>
      </c>
      <c r="UDE326" s="417" t="s">
        <v>784</v>
      </c>
      <c r="UDF326" s="414" t="s">
        <v>61</v>
      </c>
      <c r="UDG326" s="415">
        <v>1</v>
      </c>
      <c r="UDH326" s="418" t="s">
        <v>774</v>
      </c>
      <c r="UDI326" s="417" t="s">
        <v>784</v>
      </c>
      <c r="UDJ326" s="414" t="s">
        <v>61</v>
      </c>
      <c r="UDK326" s="415">
        <v>1</v>
      </c>
      <c r="UDL326" s="418" t="s">
        <v>774</v>
      </c>
      <c r="UDM326" s="417" t="s">
        <v>784</v>
      </c>
      <c r="UDN326" s="414" t="s">
        <v>61</v>
      </c>
      <c r="UDO326" s="415">
        <v>1</v>
      </c>
      <c r="UDP326" s="418" t="s">
        <v>774</v>
      </c>
      <c r="UDQ326" s="417" t="s">
        <v>784</v>
      </c>
      <c r="UDR326" s="414" t="s">
        <v>61</v>
      </c>
      <c r="UDS326" s="415">
        <v>1</v>
      </c>
      <c r="UDT326" s="418" t="s">
        <v>774</v>
      </c>
      <c r="UDU326" s="417" t="s">
        <v>784</v>
      </c>
      <c r="UDV326" s="414" t="s">
        <v>61</v>
      </c>
      <c r="UDW326" s="415">
        <v>1</v>
      </c>
      <c r="UDX326" s="418" t="s">
        <v>774</v>
      </c>
      <c r="UDY326" s="417" t="s">
        <v>784</v>
      </c>
      <c r="UDZ326" s="414" t="s">
        <v>61</v>
      </c>
      <c r="UEA326" s="415">
        <v>1</v>
      </c>
      <c r="UEB326" s="418" t="s">
        <v>774</v>
      </c>
      <c r="UEC326" s="417" t="s">
        <v>784</v>
      </c>
      <c r="UED326" s="414" t="s">
        <v>61</v>
      </c>
      <c r="UEE326" s="415">
        <v>1</v>
      </c>
      <c r="UEF326" s="418" t="s">
        <v>774</v>
      </c>
      <c r="UEG326" s="417" t="s">
        <v>784</v>
      </c>
      <c r="UEH326" s="414" t="s">
        <v>61</v>
      </c>
      <c r="UEI326" s="415">
        <v>1</v>
      </c>
      <c r="UEJ326" s="418" t="s">
        <v>774</v>
      </c>
      <c r="UEK326" s="417" t="s">
        <v>784</v>
      </c>
      <c r="UEL326" s="414" t="s">
        <v>61</v>
      </c>
      <c r="UEM326" s="415">
        <v>1</v>
      </c>
      <c r="UEN326" s="418" t="s">
        <v>774</v>
      </c>
      <c r="UEO326" s="417" t="s">
        <v>784</v>
      </c>
      <c r="UEP326" s="414" t="s">
        <v>61</v>
      </c>
      <c r="UEQ326" s="415">
        <v>1</v>
      </c>
      <c r="UER326" s="418" t="s">
        <v>774</v>
      </c>
      <c r="UES326" s="417" t="s">
        <v>784</v>
      </c>
      <c r="UET326" s="414" t="s">
        <v>61</v>
      </c>
      <c r="UEU326" s="415">
        <v>1</v>
      </c>
      <c r="UEV326" s="418" t="s">
        <v>774</v>
      </c>
      <c r="UEW326" s="417" t="s">
        <v>784</v>
      </c>
      <c r="UEX326" s="414" t="s">
        <v>61</v>
      </c>
      <c r="UEY326" s="415">
        <v>1</v>
      </c>
      <c r="UEZ326" s="418" t="s">
        <v>774</v>
      </c>
      <c r="UFA326" s="417" t="s">
        <v>784</v>
      </c>
      <c r="UFB326" s="414" t="s">
        <v>61</v>
      </c>
      <c r="UFC326" s="415">
        <v>1</v>
      </c>
      <c r="UFD326" s="418" t="s">
        <v>774</v>
      </c>
      <c r="UFE326" s="417" t="s">
        <v>784</v>
      </c>
      <c r="UFF326" s="414" t="s">
        <v>61</v>
      </c>
      <c r="UFG326" s="415">
        <v>1</v>
      </c>
      <c r="UFH326" s="418" t="s">
        <v>774</v>
      </c>
      <c r="UFI326" s="417" t="s">
        <v>784</v>
      </c>
      <c r="UFJ326" s="414" t="s">
        <v>61</v>
      </c>
      <c r="UFK326" s="415">
        <v>1</v>
      </c>
      <c r="UFL326" s="418" t="s">
        <v>774</v>
      </c>
      <c r="UFM326" s="417" t="s">
        <v>784</v>
      </c>
      <c r="UFN326" s="414" t="s">
        <v>61</v>
      </c>
      <c r="UFO326" s="415">
        <v>1</v>
      </c>
      <c r="UFP326" s="418" t="s">
        <v>774</v>
      </c>
      <c r="UFQ326" s="417" t="s">
        <v>784</v>
      </c>
      <c r="UFR326" s="414" t="s">
        <v>61</v>
      </c>
      <c r="UFS326" s="415">
        <v>1</v>
      </c>
      <c r="UFT326" s="418" t="s">
        <v>774</v>
      </c>
      <c r="UFU326" s="417" t="s">
        <v>784</v>
      </c>
      <c r="UFV326" s="414" t="s">
        <v>61</v>
      </c>
      <c r="UFW326" s="415">
        <v>1</v>
      </c>
      <c r="UFX326" s="418" t="s">
        <v>774</v>
      </c>
      <c r="UFY326" s="417" t="s">
        <v>784</v>
      </c>
      <c r="UFZ326" s="414" t="s">
        <v>61</v>
      </c>
      <c r="UGA326" s="415">
        <v>1</v>
      </c>
      <c r="UGB326" s="418" t="s">
        <v>774</v>
      </c>
      <c r="UGC326" s="417" t="s">
        <v>784</v>
      </c>
      <c r="UGD326" s="414" t="s">
        <v>61</v>
      </c>
      <c r="UGE326" s="415">
        <v>1</v>
      </c>
      <c r="UGF326" s="418" t="s">
        <v>774</v>
      </c>
      <c r="UGG326" s="417" t="s">
        <v>784</v>
      </c>
      <c r="UGH326" s="414" t="s">
        <v>61</v>
      </c>
      <c r="UGI326" s="415">
        <v>1</v>
      </c>
      <c r="UGJ326" s="418" t="s">
        <v>774</v>
      </c>
      <c r="UGK326" s="417" t="s">
        <v>784</v>
      </c>
      <c r="UGL326" s="414" t="s">
        <v>61</v>
      </c>
      <c r="UGM326" s="415">
        <v>1</v>
      </c>
      <c r="UGN326" s="418" t="s">
        <v>774</v>
      </c>
      <c r="UGO326" s="417" t="s">
        <v>784</v>
      </c>
      <c r="UGP326" s="414" t="s">
        <v>61</v>
      </c>
      <c r="UGQ326" s="415">
        <v>1</v>
      </c>
      <c r="UGR326" s="418" t="s">
        <v>774</v>
      </c>
      <c r="UGS326" s="417" t="s">
        <v>784</v>
      </c>
      <c r="UGT326" s="414" t="s">
        <v>61</v>
      </c>
      <c r="UGU326" s="415">
        <v>1</v>
      </c>
      <c r="UGV326" s="418" t="s">
        <v>774</v>
      </c>
      <c r="UGW326" s="417" t="s">
        <v>784</v>
      </c>
      <c r="UGX326" s="414" t="s">
        <v>61</v>
      </c>
      <c r="UGY326" s="415">
        <v>1</v>
      </c>
      <c r="UGZ326" s="418" t="s">
        <v>774</v>
      </c>
      <c r="UHA326" s="417" t="s">
        <v>784</v>
      </c>
      <c r="UHB326" s="414" t="s">
        <v>61</v>
      </c>
      <c r="UHC326" s="415">
        <v>1</v>
      </c>
      <c r="UHD326" s="418" t="s">
        <v>774</v>
      </c>
      <c r="UHE326" s="417" t="s">
        <v>784</v>
      </c>
      <c r="UHF326" s="414" t="s">
        <v>61</v>
      </c>
      <c r="UHG326" s="415">
        <v>1</v>
      </c>
      <c r="UHH326" s="418" t="s">
        <v>774</v>
      </c>
      <c r="UHI326" s="417" t="s">
        <v>784</v>
      </c>
      <c r="UHJ326" s="414" t="s">
        <v>61</v>
      </c>
      <c r="UHK326" s="415">
        <v>1</v>
      </c>
      <c r="UHL326" s="418" t="s">
        <v>774</v>
      </c>
      <c r="UHM326" s="417" t="s">
        <v>784</v>
      </c>
      <c r="UHN326" s="414" t="s">
        <v>61</v>
      </c>
      <c r="UHO326" s="415">
        <v>1</v>
      </c>
      <c r="UHP326" s="418" t="s">
        <v>774</v>
      </c>
      <c r="UHQ326" s="417" t="s">
        <v>784</v>
      </c>
      <c r="UHR326" s="414" t="s">
        <v>61</v>
      </c>
      <c r="UHS326" s="415">
        <v>1</v>
      </c>
      <c r="UHT326" s="418" t="s">
        <v>774</v>
      </c>
      <c r="UHU326" s="417" t="s">
        <v>784</v>
      </c>
      <c r="UHV326" s="414" t="s">
        <v>61</v>
      </c>
      <c r="UHW326" s="415">
        <v>1</v>
      </c>
      <c r="UHX326" s="418" t="s">
        <v>774</v>
      </c>
      <c r="UHY326" s="417" t="s">
        <v>784</v>
      </c>
      <c r="UHZ326" s="414" t="s">
        <v>61</v>
      </c>
      <c r="UIA326" s="415">
        <v>1</v>
      </c>
      <c r="UIB326" s="418" t="s">
        <v>774</v>
      </c>
      <c r="UIC326" s="417" t="s">
        <v>784</v>
      </c>
      <c r="UID326" s="414" t="s">
        <v>61</v>
      </c>
      <c r="UIE326" s="415">
        <v>1</v>
      </c>
      <c r="UIF326" s="418" t="s">
        <v>774</v>
      </c>
      <c r="UIG326" s="417" t="s">
        <v>784</v>
      </c>
      <c r="UIH326" s="414" t="s">
        <v>61</v>
      </c>
      <c r="UII326" s="415">
        <v>1</v>
      </c>
      <c r="UIJ326" s="418" t="s">
        <v>774</v>
      </c>
      <c r="UIK326" s="417" t="s">
        <v>784</v>
      </c>
      <c r="UIL326" s="414" t="s">
        <v>61</v>
      </c>
      <c r="UIM326" s="415">
        <v>1</v>
      </c>
      <c r="UIN326" s="418" t="s">
        <v>774</v>
      </c>
      <c r="UIO326" s="417" t="s">
        <v>784</v>
      </c>
      <c r="UIP326" s="414" t="s">
        <v>61</v>
      </c>
      <c r="UIQ326" s="415">
        <v>1</v>
      </c>
      <c r="UIR326" s="418" t="s">
        <v>774</v>
      </c>
      <c r="UIS326" s="417" t="s">
        <v>784</v>
      </c>
      <c r="UIT326" s="414" t="s">
        <v>61</v>
      </c>
      <c r="UIU326" s="415">
        <v>1</v>
      </c>
      <c r="UIV326" s="418" t="s">
        <v>774</v>
      </c>
      <c r="UIW326" s="417" t="s">
        <v>784</v>
      </c>
      <c r="UIX326" s="414" t="s">
        <v>61</v>
      </c>
      <c r="UIY326" s="415">
        <v>1</v>
      </c>
      <c r="UIZ326" s="418" t="s">
        <v>774</v>
      </c>
      <c r="UJA326" s="417" t="s">
        <v>784</v>
      </c>
      <c r="UJB326" s="414" t="s">
        <v>61</v>
      </c>
      <c r="UJC326" s="415">
        <v>1</v>
      </c>
      <c r="UJD326" s="418" t="s">
        <v>774</v>
      </c>
      <c r="UJE326" s="417" t="s">
        <v>784</v>
      </c>
      <c r="UJF326" s="414" t="s">
        <v>61</v>
      </c>
      <c r="UJG326" s="415">
        <v>1</v>
      </c>
      <c r="UJH326" s="418" t="s">
        <v>774</v>
      </c>
      <c r="UJI326" s="417" t="s">
        <v>784</v>
      </c>
      <c r="UJJ326" s="414" t="s">
        <v>61</v>
      </c>
      <c r="UJK326" s="415">
        <v>1</v>
      </c>
      <c r="UJL326" s="418" t="s">
        <v>774</v>
      </c>
      <c r="UJM326" s="417" t="s">
        <v>784</v>
      </c>
      <c r="UJN326" s="414" t="s">
        <v>61</v>
      </c>
      <c r="UJO326" s="415">
        <v>1</v>
      </c>
      <c r="UJP326" s="418" t="s">
        <v>774</v>
      </c>
      <c r="UJQ326" s="417" t="s">
        <v>784</v>
      </c>
      <c r="UJR326" s="414" t="s">
        <v>61</v>
      </c>
      <c r="UJS326" s="415">
        <v>1</v>
      </c>
      <c r="UJT326" s="418" t="s">
        <v>774</v>
      </c>
      <c r="UJU326" s="417" t="s">
        <v>784</v>
      </c>
      <c r="UJV326" s="414" t="s">
        <v>61</v>
      </c>
      <c r="UJW326" s="415">
        <v>1</v>
      </c>
      <c r="UJX326" s="418" t="s">
        <v>774</v>
      </c>
      <c r="UJY326" s="417" t="s">
        <v>784</v>
      </c>
      <c r="UJZ326" s="414" t="s">
        <v>61</v>
      </c>
      <c r="UKA326" s="415">
        <v>1</v>
      </c>
      <c r="UKB326" s="418" t="s">
        <v>774</v>
      </c>
      <c r="UKC326" s="417" t="s">
        <v>784</v>
      </c>
      <c r="UKD326" s="414" t="s">
        <v>61</v>
      </c>
      <c r="UKE326" s="415">
        <v>1</v>
      </c>
      <c r="UKF326" s="418" t="s">
        <v>774</v>
      </c>
      <c r="UKG326" s="417" t="s">
        <v>784</v>
      </c>
      <c r="UKH326" s="414" t="s">
        <v>61</v>
      </c>
      <c r="UKI326" s="415">
        <v>1</v>
      </c>
      <c r="UKJ326" s="418" t="s">
        <v>774</v>
      </c>
      <c r="UKK326" s="417" t="s">
        <v>784</v>
      </c>
      <c r="UKL326" s="414" t="s">
        <v>61</v>
      </c>
      <c r="UKM326" s="415">
        <v>1</v>
      </c>
      <c r="UKN326" s="418" t="s">
        <v>774</v>
      </c>
      <c r="UKO326" s="417" t="s">
        <v>784</v>
      </c>
      <c r="UKP326" s="414" t="s">
        <v>61</v>
      </c>
      <c r="UKQ326" s="415">
        <v>1</v>
      </c>
      <c r="UKR326" s="418" t="s">
        <v>774</v>
      </c>
      <c r="UKS326" s="417" t="s">
        <v>784</v>
      </c>
      <c r="UKT326" s="414" t="s">
        <v>61</v>
      </c>
      <c r="UKU326" s="415">
        <v>1</v>
      </c>
      <c r="UKV326" s="418" t="s">
        <v>774</v>
      </c>
      <c r="UKW326" s="417" t="s">
        <v>784</v>
      </c>
      <c r="UKX326" s="414" t="s">
        <v>61</v>
      </c>
      <c r="UKY326" s="415">
        <v>1</v>
      </c>
      <c r="UKZ326" s="418" t="s">
        <v>774</v>
      </c>
      <c r="ULA326" s="417" t="s">
        <v>784</v>
      </c>
      <c r="ULB326" s="414" t="s">
        <v>61</v>
      </c>
      <c r="ULC326" s="415">
        <v>1</v>
      </c>
      <c r="ULD326" s="418" t="s">
        <v>774</v>
      </c>
      <c r="ULE326" s="417" t="s">
        <v>784</v>
      </c>
      <c r="ULF326" s="414" t="s">
        <v>61</v>
      </c>
      <c r="ULG326" s="415">
        <v>1</v>
      </c>
      <c r="ULH326" s="418" t="s">
        <v>774</v>
      </c>
      <c r="ULI326" s="417" t="s">
        <v>784</v>
      </c>
      <c r="ULJ326" s="414" t="s">
        <v>61</v>
      </c>
      <c r="ULK326" s="415">
        <v>1</v>
      </c>
      <c r="ULL326" s="418" t="s">
        <v>774</v>
      </c>
      <c r="ULM326" s="417" t="s">
        <v>784</v>
      </c>
      <c r="ULN326" s="414" t="s">
        <v>61</v>
      </c>
      <c r="ULO326" s="415">
        <v>1</v>
      </c>
      <c r="ULP326" s="418" t="s">
        <v>774</v>
      </c>
      <c r="ULQ326" s="417" t="s">
        <v>784</v>
      </c>
      <c r="ULR326" s="414" t="s">
        <v>61</v>
      </c>
      <c r="ULS326" s="415">
        <v>1</v>
      </c>
      <c r="ULT326" s="418" t="s">
        <v>774</v>
      </c>
      <c r="ULU326" s="417" t="s">
        <v>784</v>
      </c>
      <c r="ULV326" s="414" t="s">
        <v>61</v>
      </c>
      <c r="ULW326" s="415">
        <v>1</v>
      </c>
      <c r="ULX326" s="418" t="s">
        <v>774</v>
      </c>
      <c r="ULY326" s="417" t="s">
        <v>784</v>
      </c>
      <c r="ULZ326" s="414" t="s">
        <v>61</v>
      </c>
      <c r="UMA326" s="415">
        <v>1</v>
      </c>
      <c r="UMB326" s="418" t="s">
        <v>774</v>
      </c>
      <c r="UMC326" s="417" t="s">
        <v>784</v>
      </c>
      <c r="UMD326" s="414" t="s">
        <v>61</v>
      </c>
      <c r="UME326" s="415">
        <v>1</v>
      </c>
      <c r="UMF326" s="418" t="s">
        <v>774</v>
      </c>
      <c r="UMG326" s="417" t="s">
        <v>784</v>
      </c>
      <c r="UMH326" s="414" t="s">
        <v>61</v>
      </c>
      <c r="UMI326" s="415">
        <v>1</v>
      </c>
      <c r="UMJ326" s="418" t="s">
        <v>774</v>
      </c>
      <c r="UMK326" s="417" t="s">
        <v>784</v>
      </c>
      <c r="UML326" s="414" t="s">
        <v>61</v>
      </c>
      <c r="UMM326" s="415">
        <v>1</v>
      </c>
      <c r="UMN326" s="418" t="s">
        <v>774</v>
      </c>
      <c r="UMO326" s="417" t="s">
        <v>784</v>
      </c>
      <c r="UMP326" s="414" t="s">
        <v>61</v>
      </c>
      <c r="UMQ326" s="415">
        <v>1</v>
      </c>
      <c r="UMR326" s="418" t="s">
        <v>774</v>
      </c>
      <c r="UMS326" s="417" t="s">
        <v>784</v>
      </c>
      <c r="UMT326" s="414" t="s">
        <v>61</v>
      </c>
      <c r="UMU326" s="415">
        <v>1</v>
      </c>
      <c r="UMV326" s="418" t="s">
        <v>774</v>
      </c>
      <c r="UMW326" s="417" t="s">
        <v>784</v>
      </c>
      <c r="UMX326" s="414" t="s">
        <v>61</v>
      </c>
      <c r="UMY326" s="415">
        <v>1</v>
      </c>
      <c r="UMZ326" s="418" t="s">
        <v>774</v>
      </c>
      <c r="UNA326" s="417" t="s">
        <v>784</v>
      </c>
      <c r="UNB326" s="414" t="s">
        <v>61</v>
      </c>
      <c r="UNC326" s="415">
        <v>1</v>
      </c>
      <c r="UND326" s="418" t="s">
        <v>774</v>
      </c>
      <c r="UNE326" s="417" t="s">
        <v>784</v>
      </c>
      <c r="UNF326" s="414" t="s">
        <v>61</v>
      </c>
      <c r="UNG326" s="415">
        <v>1</v>
      </c>
      <c r="UNH326" s="418" t="s">
        <v>774</v>
      </c>
      <c r="UNI326" s="417" t="s">
        <v>784</v>
      </c>
      <c r="UNJ326" s="414" t="s">
        <v>61</v>
      </c>
      <c r="UNK326" s="415">
        <v>1</v>
      </c>
      <c r="UNL326" s="418" t="s">
        <v>774</v>
      </c>
      <c r="UNM326" s="417" t="s">
        <v>784</v>
      </c>
      <c r="UNN326" s="414" t="s">
        <v>61</v>
      </c>
      <c r="UNO326" s="415">
        <v>1</v>
      </c>
      <c r="UNP326" s="418" t="s">
        <v>774</v>
      </c>
      <c r="UNQ326" s="417" t="s">
        <v>784</v>
      </c>
      <c r="UNR326" s="414" t="s">
        <v>61</v>
      </c>
      <c r="UNS326" s="415">
        <v>1</v>
      </c>
      <c r="UNT326" s="418" t="s">
        <v>774</v>
      </c>
      <c r="UNU326" s="417" t="s">
        <v>784</v>
      </c>
      <c r="UNV326" s="414" t="s">
        <v>61</v>
      </c>
      <c r="UNW326" s="415">
        <v>1</v>
      </c>
      <c r="UNX326" s="418" t="s">
        <v>774</v>
      </c>
      <c r="UNY326" s="417" t="s">
        <v>784</v>
      </c>
      <c r="UNZ326" s="414" t="s">
        <v>61</v>
      </c>
      <c r="UOA326" s="415">
        <v>1</v>
      </c>
      <c r="UOB326" s="418" t="s">
        <v>774</v>
      </c>
      <c r="UOC326" s="417" t="s">
        <v>784</v>
      </c>
      <c r="UOD326" s="414" t="s">
        <v>61</v>
      </c>
      <c r="UOE326" s="415">
        <v>1</v>
      </c>
      <c r="UOF326" s="418" t="s">
        <v>774</v>
      </c>
      <c r="UOG326" s="417" t="s">
        <v>784</v>
      </c>
      <c r="UOH326" s="414" t="s">
        <v>61</v>
      </c>
      <c r="UOI326" s="415">
        <v>1</v>
      </c>
      <c r="UOJ326" s="418" t="s">
        <v>774</v>
      </c>
      <c r="UOK326" s="417" t="s">
        <v>784</v>
      </c>
      <c r="UOL326" s="414" t="s">
        <v>61</v>
      </c>
      <c r="UOM326" s="415">
        <v>1</v>
      </c>
      <c r="UON326" s="418" t="s">
        <v>774</v>
      </c>
      <c r="UOO326" s="417" t="s">
        <v>784</v>
      </c>
      <c r="UOP326" s="414" t="s">
        <v>61</v>
      </c>
      <c r="UOQ326" s="415">
        <v>1</v>
      </c>
      <c r="UOR326" s="418" t="s">
        <v>774</v>
      </c>
      <c r="UOS326" s="417" t="s">
        <v>784</v>
      </c>
      <c r="UOT326" s="414" t="s">
        <v>61</v>
      </c>
      <c r="UOU326" s="415">
        <v>1</v>
      </c>
      <c r="UOV326" s="418" t="s">
        <v>774</v>
      </c>
      <c r="UOW326" s="417" t="s">
        <v>784</v>
      </c>
      <c r="UOX326" s="414" t="s">
        <v>61</v>
      </c>
      <c r="UOY326" s="415">
        <v>1</v>
      </c>
      <c r="UOZ326" s="418" t="s">
        <v>774</v>
      </c>
      <c r="UPA326" s="417" t="s">
        <v>784</v>
      </c>
      <c r="UPB326" s="414" t="s">
        <v>61</v>
      </c>
      <c r="UPC326" s="415">
        <v>1</v>
      </c>
      <c r="UPD326" s="418" t="s">
        <v>774</v>
      </c>
      <c r="UPE326" s="417" t="s">
        <v>784</v>
      </c>
      <c r="UPF326" s="414" t="s">
        <v>61</v>
      </c>
      <c r="UPG326" s="415">
        <v>1</v>
      </c>
      <c r="UPH326" s="418" t="s">
        <v>774</v>
      </c>
      <c r="UPI326" s="417" t="s">
        <v>784</v>
      </c>
      <c r="UPJ326" s="414" t="s">
        <v>61</v>
      </c>
      <c r="UPK326" s="415">
        <v>1</v>
      </c>
      <c r="UPL326" s="418" t="s">
        <v>774</v>
      </c>
      <c r="UPM326" s="417" t="s">
        <v>784</v>
      </c>
      <c r="UPN326" s="414" t="s">
        <v>61</v>
      </c>
      <c r="UPO326" s="415">
        <v>1</v>
      </c>
      <c r="UPP326" s="418" t="s">
        <v>774</v>
      </c>
      <c r="UPQ326" s="417" t="s">
        <v>784</v>
      </c>
      <c r="UPR326" s="414" t="s">
        <v>61</v>
      </c>
      <c r="UPS326" s="415">
        <v>1</v>
      </c>
      <c r="UPT326" s="418" t="s">
        <v>774</v>
      </c>
      <c r="UPU326" s="417" t="s">
        <v>784</v>
      </c>
      <c r="UPV326" s="414" t="s">
        <v>61</v>
      </c>
      <c r="UPW326" s="415">
        <v>1</v>
      </c>
      <c r="UPX326" s="418" t="s">
        <v>774</v>
      </c>
      <c r="UPY326" s="417" t="s">
        <v>784</v>
      </c>
      <c r="UPZ326" s="414" t="s">
        <v>61</v>
      </c>
      <c r="UQA326" s="415">
        <v>1</v>
      </c>
      <c r="UQB326" s="418" t="s">
        <v>774</v>
      </c>
      <c r="UQC326" s="417" t="s">
        <v>784</v>
      </c>
      <c r="UQD326" s="414" t="s">
        <v>61</v>
      </c>
      <c r="UQE326" s="415">
        <v>1</v>
      </c>
      <c r="UQF326" s="418" t="s">
        <v>774</v>
      </c>
      <c r="UQG326" s="417" t="s">
        <v>784</v>
      </c>
      <c r="UQH326" s="414" t="s">
        <v>61</v>
      </c>
      <c r="UQI326" s="415">
        <v>1</v>
      </c>
      <c r="UQJ326" s="418" t="s">
        <v>774</v>
      </c>
      <c r="UQK326" s="417" t="s">
        <v>784</v>
      </c>
      <c r="UQL326" s="414" t="s">
        <v>61</v>
      </c>
      <c r="UQM326" s="415">
        <v>1</v>
      </c>
      <c r="UQN326" s="418" t="s">
        <v>774</v>
      </c>
      <c r="UQO326" s="417" t="s">
        <v>784</v>
      </c>
      <c r="UQP326" s="414" t="s">
        <v>61</v>
      </c>
      <c r="UQQ326" s="415">
        <v>1</v>
      </c>
      <c r="UQR326" s="418" t="s">
        <v>774</v>
      </c>
      <c r="UQS326" s="417" t="s">
        <v>784</v>
      </c>
      <c r="UQT326" s="414" t="s">
        <v>61</v>
      </c>
      <c r="UQU326" s="415">
        <v>1</v>
      </c>
      <c r="UQV326" s="418" t="s">
        <v>774</v>
      </c>
      <c r="UQW326" s="417" t="s">
        <v>784</v>
      </c>
      <c r="UQX326" s="414" t="s">
        <v>61</v>
      </c>
      <c r="UQY326" s="415">
        <v>1</v>
      </c>
      <c r="UQZ326" s="418" t="s">
        <v>774</v>
      </c>
      <c r="URA326" s="417" t="s">
        <v>784</v>
      </c>
      <c r="URB326" s="414" t="s">
        <v>61</v>
      </c>
      <c r="URC326" s="415">
        <v>1</v>
      </c>
      <c r="URD326" s="418" t="s">
        <v>774</v>
      </c>
      <c r="URE326" s="417" t="s">
        <v>784</v>
      </c>
      <c r="URF326" s="414" t="s">
        <v>61</v>
      </c>
      <c r="URG326" s="415">
        <v>1</v>
      </c>
      <c r="URH326" s="418" t="s">
        <v>774</v>
      </c>
      <c r="URI326" s="417" t="s">
        <v>784</v>
      </c>
      <c r="URJ326" s="414" t="s">
        <v>61</v>
      </c>
      <c r="URK326" s="415">
        <v>1</v>
      </c>
      <c r="URL326" s="418" t="s">
        <v>774</v>
      </c>
      <c r="URM326" s="417" t="s">
        <v>784</v>
      </c>
      <c r="URN326" s="414" t="s">
        <v>61</v>
      </c>
      <c r="URO326" s="415">
        <v>1</v>
      </c>
      <c r="URP326" s="418" t="s">
        <v>774</v>
      </c>
      <c r="URQ326" s="417" t="s">
        <v>784</v>
      </c>
      <c r="URR326" s="414" t="s">
        <v>61</v>
      </c>
      <c r="URS326" s="415">
        <v>1</v>
      </c>
      <c r="URT326" s="418" t="s">
        <v>774</v>
      </c>
      <c r="URU326" s="417" t="s">
        <v>784</v>
      </c>
      <c r="URV326" s="414" t="s">
        <v>61</v>
      </c>
      <c r="URW326" s="415">
        <v>1</v>
      </c>
      <c r="URX326" s="418" t="s">
        <v>774</v>
      </c>
      <c r="URY326" s="417" t="s">
        <v>784</v>
      </c>
      <c r="URZ326" s="414" t="s">
        <v>61</v>
      </c>
      <c r="USA326" s="415">
        <v>1</v>
      </c>
      <c r="USB326" s="418" t="s">
        <v>774</v>
      </c>
      <c r="USC326" s="417" t="s">
        <v>784</v>
      </c>
      <c r="USD326" s="414" t="s">
        <v>61</v>
      </c>
      <c r="USE326" s="415">
        <v>1</v>
      </c>
      <c r="USF326" s="418" t="s">
        <v>774</v>
      </c>
      <c r="USG326" s="417" t="s">
        <v>784</v>
      </c>
      <c r="USH326" s="414" t="s">
        <v>61</v>
      </c>
      <c r="USI326" s="415">
        <v>1</v>
      </c>
      <c r="USJ326" s="418" t="s">
        <v>774</v>
      </c>
      <c r="USK326" s="417" t="s">
        <v>784</v>
      </c>
      <c r="USL326" s="414" t="s">
        <v>61</v>
      </c>
      <c r="USM326" s="415">
        <v>1</v>
      </c>
      <c r="USN326" s="418" t="s">
        <v>774</v>
      </c>
      <c r="USO326" s="417" t="s">
        <v>784</v>
      </c>
      <c r="USP326" s="414" t="s">
        <v>61</v>
      </c>
      <c r="USQ326" s="415">
        <v>1</v>
      </c>
      <c r="USR326" s="418" t="s">
        <v>774</v>
      </c>
      <c r="USS326" s="417" t="s">
        <v>784</v>
      </c>
      <c r="UST326" s="414" t="s">
        <v>61</v>
      </c>
      <c r="USU326" s="415">
        <v>1</v>
      </c>
      <c r="USV326" s="418" t="s">
        <v>774</v>
      </c>
      <c r="USW326" s="417" t="s">
        <v>784</v>
      </c>
      <c r="USX326" s="414" t="s">
        <v>61</v>
      </c>
      <c r="USY326" s="415">
        <v>1</v>
      </c>
      <c r="USZ326" s="418" t="s">
        <v>774</v>
      </c>
      <c r="UTA326" s="417" t="s">
        <v>784</v>
      </c>
      <c r="UTB326" s="414" t="s">
        <v>61</v>
      </c>
      <c r="UTC326" s="415">
        <v>1</v>
      </c>
      <c r="UTD326" s="418" t="s">
        <v>774</v>
      </c>
      <c r="UTE326" s="417" t="s">
        <v>784</v>
      </c>
      <c r="UTF326" s="414" t="s">
        <v>61</v>
      </c>
      <c r="UTG326" s="415">
        <v>1</v>
      </c>
      <c r="UTH326" s="418" t="s">
        <v>774</v>
      </c>
      <c r="UTI326" s="417" t="s">
        <v>784</v>
      </c>
      <c r="UTJ326" s="414" t="s">
        <v>61</v>
      </c>
      <c r="UTK326" s="415">
        <v>1</v>
      </c>
      <c r="UTL326" s="418" t="s">
        <v>774</v>
      </c>
      <c r="UTM326" s="417" t="s">
        <v>784</v>
      </c>
      <c r="UTN326" s="414" t="s">
        <v>61</v>
      </c>
      <c r="UTO326" s="415">
        <v>1</v>
      </c>
      <c r="UTP326" s="418" t="s">
        <v>774</v>
      </c>
      <c r="UTQ326" s="417" t="s">
        <v>784</v>
      </c>
      <c r="UTR326" s="414" t="s">
        <v>61</v>
      </c>
      <c r="UTS326" s="415">
        <v>1</v>
      </c>
      <c r="UTT326" s="418" t="s">
        <v>774</v>
      </c>
      <c r="UTU326" s="417" t="s">
        <v>784</v>
      </c>
      <c r="UTV326" s="414" t="s">
        <v>61</v>
      </c>
      <c r="UTW326" s="415">
        <v>1</v>
      </c>
      <c r="UTX326" s="418" t="s">
        <v>774</v>
      </c>
      <c r="UTY326" s="417" t="s">
        <v>784</v>
      </c>
      <c r="UTZ326" s="414" t="s">
        <v>61</v>
      </c>
      <c r="UUA326" s="415">
        <v>1</v>
      </c>
      <c r="UUB326" s="418" t="s">
        <v>774</v>
      </c>
      <c r="UUC326" s="417" t="s">
        <v>784</v>
      </c>
      <c r="UUD326" s="414" t="s">
        <v>61</v>
      </c>
      <c r="UUE326" s="415">
        <v>1</v>
      </c>
      <c r="UUF326" s="418" t="s">
        <v>774</v>
      </c>
      <c r="UUG326" s="417" t="s">
        <v>784</v>
      </c>
      <c r="UUH326" s="414" t="s">
        <v>61</v>
      </c>
      <c r="UUI326" s="415">
        <v>1</v>
      </c>
      <c r="UUJ326" s="418" t="s">
        <v>774</v>
      </c>
      <c r="UUK326" s="417" t="s">
        <v>784</v>
      </c>
      <c r="UUL326" s="414" t="s">
        <v>61</v>
      </c>
      <c r="UUM326" s="415">
        <v>1</v>
      </c>
      <c r="UUN326" s="418" t="s">
        <v>774</v>
      </c>
      <c r="UUO326" s="417" t="s">
        <v>784</v>
      </c>
      <c r="UUP326" s="414" t="s">
        <v>61</v>
      </c>
      <c r="UUQ326" s="415">
        <v>1</v>
      </c>
      <c r="UUR326" s="418" t="s">
        <v>774</v>
      </c>
      <c r="UUS326" s="417" t="s">
        <v>784</v>
      </c>
      <c r="UUT326" s="414" t="s">
        <v>61</v>
      </c>
      <c r="UUU326" s="415">
        <v>1</v>
      </c>
      <c r="UUV326" s="418" t="s">
        <v>774</v>
      </c>
      <c r="UUW326" s="417" t="s">
        <v>784</v>
      </c>
      <c r="UUX326" s="414" t="s">
        <v>61</v>
      </c>
      <c r="UUY326" s="415">
        <v>1</v>
      </c>
      <c r="UUZ326" s="418" t="s">
        <v>774</v>
      </c>
      <c r="UVA326" s="417" t="s">
        <v>784</v>
      </c>
      <c r="UVB326" s="414" t="s">
        <v>61</v>
      </c>
      <c r="UVC326" s="415">
        <v>1</v>
      </c>
      <c r="UVD326" s="418" t="s">
        <v>774</v>
      </c>
      <c r="UVE326" s="417" t="s">
        <v>784</v>
      </c>
      <c r="UVF326" s="414" t="s">
        <v>61</v>
      </c>
      <c r="UVG326" s="415">
        <v>1</v>
      </c>
      <c r="UVH326" s="418" t="s">
        <v>774</v>
      </c>
      <c r="UVI326" s="417" t="s">
        <v>784</v>
      </c>
      <c r="UVJ326" s="414" t="s">
        <v>61</v>
      </c>
      <c r="UVK326" s="415">
        <v>1</v>
      </c>
      <c r="UVL326" s="418" t="s">
        <v>774</v>
      </c>
      <c r="UVM326" s="417" t="s">
        <v>784</v>
      </c>
      <c r="UVN326" s="414" t="s">
        <v>61</v>
      </c>
      <c r="UVO326" s="415">
        <v>1</v>
      </c>
      <c r="UVP326" s="418" t="s">
        <v>774</v>
      </c>
      <c r="UVQ326" s="417" t="s">
        <v>784</v>
      </c>
      <c r="UVR326" s="414" t="s">
        <v>61</v>
      </c>
      <c r="UVS326" s="415">
        <v>1</v>
      </c>
      <c r="UVT326" s="418" t="s">
        <v>774</v>
      </c>
      <c r="UVU326" s="417" t="s">
        <v>784</v>
      </c>
      <c r="UVV326" s="414" t="s">
        <v>61</v>
      </c>
      <c r="UVW326" s="415">
        <v>1</v>
      </c>
      <c r="UVX326" s="418" t="s">
        <v>774</v>
      </c>
      <c r="UVY326" s="417" t="s">
        <v>784</v>
      </c>
      <c r="UVZ326" s="414" t="s">
        <v>61</v>
      </c>
      <c r="UWA326" s="415">
        <v>1</v>
      </c>
      <c r="UWB326" s="418" t="s">
        <v>774</v>
      </c>
      <c r="UWC326" s="417" t="s">
        <v>784</v>
      </c>
      <c r="UWD326" s="414" t="s">
        <v>61</v>
      </c>
      <c r="UWE326" s="415">
        <v>1</v>
      </c>
      <c r="UWF326" s="418" t="s">
        <v>774</v>
      </c>
      <c r="UWG326" s="417" t="s">
        <v>784</v>
      </c>
      <c r="UWH326" s="414" t="s">
        <v>61</v>
      </c>
      <c r="UWI326" s="415">
        <v>1</v>
      </c>
      <c r="UWJ326" s="418" t="s">
        <v>774</v>
      </c>
      <c r="UWK326" s="417" t="s">
        <v>784</v>
      </c>
      <c r="UWL326" s="414" t="s">
        <v>61</v>
      </c>
      <c r="UWM326" s="415">
        <v>1</v>
      </c>
      <c r="UWN326" s="418" t="s">
        <v>774</v>
      </c>
      <c r="UWO326" s="417" t="s">
        <v>784</v>
      </c>
      <c r="UWP326" s="414" t="s">
        <v>61</v>
      </c>
      <c r="UWQ326" s="415">
        <v>1</v>
      </c>
      <c r="UWR326" s="418" t="s">
        <v>774</v>
      </c>
      <c r="UWS326" s="417" t="s">
        <v>784</v>
      </c>
      <c r="UWT326" s="414" t="s">
        <v>61</v>
      </c>
      <c r="UWU326" s="415">
        <v>1</v>
      </c>
      <c r="UWV326" s="418" t="s">
        <v>774</v>
      </c>
      <c r="UWW326" s="417" t="s">
        <v>784</v>
      </c>
      <c r="UWX326" s="414" t="s">
        <v>61</v>
      </c>
      <c r="UWY326" s="415">
        <v>1</v>
      </c>
      <c r="UWZ326" s="418" t="s">
        <v>774</v>
      </c>
      <c r="UXA326" s="417" t="s">
        <v>784</v>
      </c>
      <c r="UXB326" s="414" t="s">
        <v>61</v>
      </c>
      <c r="UXC326" s="415">
        <v>1</v>
      </c>
      <c r="UXD326" s="418" t="s">
        <v>774</v>
      </c>
      <c r="UXE326" s="417" t="s">
        <v>784</v>
      </c>
      <c r="UXF326" s="414" t="s">
        <v>61</v>
      </c>
      <c r="UXG326" s="415">
        <v>1</v>
      </c>
      <c r="UXH326" s="418" t="s">
        <v>774</v>
      </c>
      <c r="UXI326" s="417" t="s">
        <v>784</v>
      </c>
      <c r="UXJ326" s="414" t="s">
        <v>61</v>
      </c>
      <c r="UXK326" s="415">
        <v>1</v>
      </c>
      <c r="UXL326" s="418" t="s">
        <v>774</v>
      </c>
      <c r="UXM326" s="417" t="s">
        <v>784</v>
      </c>
      <c r="UXN326" s="414" t="s">
        <v>61</v>
      </c>
      <c r="UXO326" s="415">
        <v>1</v>
      </c>
      <c r="UXP326" s="418" t="s">
        <v>774</v>
      </c>
      <c r="UXQ326" s="417" t="s">
        <v>784</v>
      </c>
      <c r="UXR326" s="414" t="s">
        <v>61</v>
      </c>
      <c r="UXS326" s="415">
        <v>1</v>
      </c>
      <c r="UXT326" s="418" t="s">
        <v>774</v>
      </c>
      <c r="UXU326" s="417" t="s">
        <v>784</v>
      </c>
      <c r="UXV326" s="414" t="s">
        <v>61</v>
      </c>
      <c r="UXW326" s="415">
        <v>1</v>
      </c>
      <c r="UXX326" s="418" t="s">
        <v>774</v>
      </c>
      <c r="UXY326" s="417" t="s">
        <v>784</v>
      </c>
      <c r="UXZ326" s="414" t="s">
        <v>61</v>
      </c>
      <c r="UYA326" s="415">
        <v>1</v>
      </c>
      <c r="UYB326" s="418" t="s">
        <v>774</v>
      </c>
      <c r="UYC326" s="417" t="s">
        <v>784</v>
      </c>
      <c r="UYD326" s="414" t="s">
        <v>61</v>
      </c>
      <c r="UYE326" s="415">
        <v>1</v>
      </c>
      <c r="UYF326" s="418" t="s">
        <v>774</v>
      </c>
      <c r="UYG326" s="417" t="s">
        <v>784</v>
      </c>
      <c r="UYH326" s="414" t="s">
        <v>61</v>
      </c>
      <c r="UYI326" s="415">
        <v>1</v>
      </c>
      <c r="UYJ326" s="418" t="s">
        <v>774</v>
      </c>
      <c r="UYK326" s="417" t="s">
        <v>784</v>
      </c>
      <c r="UYL326" s="414" t="s">
        <v>61</v>
      </c>
      <c r="UYM326" s="415">
        <v>1</v>
      </c>
      <c r="UYN326" s="418" t="s">
        <v>774</v>
      </c>
      <c r="UYO326" s="417" t="s">
        <v>784</v>
      </c>
      <c r="UYP326" s="414" t="s">
        <v>61</v>
      </c>
      <c r="UYQ326" s="415">
        <v>1</v>
      </c>
      <c r="UYR326" s="418" t="s">
        <v>774</v>
      </c>
      <c r="UYS326" s="417" t="s">
        <v>784</v>
      </c>
      <c r="UYT326" s="414" t="s">
        <v>61</v>
      </c>
      <c r="UYU326" s="415">
        <v>1</v>
      </c>
      <c r="UYV326" s="418" t="s">
        <v>774</v>
      </c>
      <c r="UYW326" s="417" t="s">
        <v>784</v>
      </c>
      <c r="UYX326" s="414" t="s">
        <v>61</v>
      </c>
      <c r="UYY326" s="415">
        <v>1</v>
      </c>
      <c r="UYZ326" s="418" t="s">
        <v>774</v>
      </c>
      <c r="UZA326" s="417" t="s">
        <v>784</v>
      </c>
      <c r="UZB326" s="414" t="s">
        <v>61</v>
      </c>
      <c r="UZC326" s="415">
        <v>1</v>
      </c>
      <c r="UZD326" s="418" t="s">
        <v>774</v>
      </c>
      <c r="UZE326" s="417" t="s">
        <v>784</v>
      </c>
      <c r="UZF326" s="414" t="s">
        <v>61</v>
      </c>
      <c r="UZG326" s="415">
        <v>1</v>
      </c>
      <c r="UZH326" s="418" t="s">
        <v>774</v>
      </c>
      <c r="UZI326" s="417" t="s">
        <v>784</v>
      </c>
      <c r="UZJ326" s="414" t="s">
        <v>61</v>
      </c>
      <c r="UZK326" s="415">
        <v>1</v>
      </c>
      <c r="UZL326" s="418" t="s">
        <v>774</v>
      </c>
      <c r="UZM326" s="417" t="s">
        <v>784</v>
      </c>
      <c r="UZN326" s="414" t="s">
        <v>61</v>
      </c>
      <c r="UZO326" s="415">
        <v>1</v>
      </c>
      <c r="UZP326" s="418" t="s">
        <v>774</v>
      </c>
      <c r="UZQ326" s="417" t="s">
        <v>784</v>
      </c>
      <c r="UZR326" s="414" t="s">
        <v>61</v>
      </c>
      <c r="UZS326" s="415">
        <v>1</v>
      </c>
      <c r="UZT326" s="418" t="s">
        <v>774</v>
      </c>
      <c r="UZU326" s="417" t="s">
        <v>784</v>
      </c>
      <c r="UZV326" s="414" t="s">
        <v>61</v>
      </c>
      <c r="UZW326" s="415">
        <v>1</v>
      </c>
      <c r="UZX326" s="418" t="s">
        <v>774</v>
      </c>
      <c r="UZY326" s="417" t="s">
        <v>784</v>
      </c>
      <c r="UZZ326" s="414" t="s">
        <v>61</v>
      </c>
      <c r="VAA326" s="415">
        <v>1</v>
      </c>
      <c r="VAB326" s="418" t="s">
        <v>774</v>
      </c>
      <c r="VAC326" s="417" t="s">
        <v>784</v>
      </c>
      <c r="VAD326" s="414" t="s">
        <v>61</v>
      </c>
      <c r="VAE326" s="415">
        <v>1</v>
      </c>
      <c r="VAF326" s="418" t="s">
        <v>774</v>
      </c>
      <c r="VAG326" s="417" t="s">
        <v>784</v>
      </c>
      <c r="VAH326" s="414" t="s">
        <v>61</v>
      </c>
      <c r="VAI326" s="415">
        <v>1</v>
      </c>
      <c r="VAJ326" s="418" t="s">
        <v>774</v>
      </c>
      <c r="VAK326" s="417" t="s">
        <v>784</v>
      </c>
      <c r="VAL326" s="414" t="s">
        <v>61</v>
      </c>
      <c r="VAM326" s="415">
        <v>1</v>
      </c>
      <c r="VAN326" s="418" t="s">
        <v>774</v>
      </c>
      <c r="VAO326" s="417" t="s">
        <v>784</v>
      </c>
      <c r="VAP326" s="414" t="s">
        <v>61</v>
      </c>
      <c r="VAQ326" s="415">
        <v>1</v>
      </c>
      <c r="VAR326" s="418" t="s">
        <v>774</v>
      </c>
      <c r="VAS326" s="417" t="s">
        <v>784</v>
      </c>
      <c r="VAT326" s="414" t="s">
        <v>61</v>
      </c>
      <c r="VAU326" s="415">
        <v>1</v>
      </c>
      <c r="VAV326" s="418" t="s">
        <v>774</v>
      </c>
      <c r="VAW326" s="417" t="s">
        <v>784</v>
      </c>
      <c r="VAX326" s="414" t="s">
        <v>61</v>
      </c>
      <c r="VAY326" s="415">
        <v>1</v>
      </c>
      <c r="VAZ326" s="418" t="s">
        <v>774</v>
      </c>
      <c r="VBA326" s="417" t="s">
        <v>784</v>
      </c>
      <c r="VBB326" s="414" t="s">
        <v>61</v>
      </c>
      <c r="VBC326" s="415">
        <v>1</v>
      </c>
      <c r="VBD326" s="418" t="s">
        <v>774</v>
      </c>
      <c r="VBE326" s="417" t="s">
        <v>784</v>
      </c>
      <c r="VBF326" s="414" t="s">
        <v>61</v>
      </c>
      <c r="VBG326" s="415">
        <v>1</v>
      </c>
      <c r="VBH326" s="418" t="s">
        <v>774</v>
      </c>
      <c r="VBI326" s="417" t="s">
        <v>784</v>
      </c>
      <c r="VBJ326" s="414" t="s">
        <v>61</v>
      </c>
      <c r="VBK326" s="415">
        <v>1</v>
      </c>
      <c r="VBL326" s="418" t="s">
        <v>774</v>
      </c>
      <c r="VBM326" s="417" t="s">
        <v>784</v>
      </c>
      <c r="VBN326" s="414" t="s">
        <v>61</v>
      </c>
      <c r="VBO326" s="415">
        <v>1</v>
      </c>
      <c r="VBP326" s="418" t="s">
        <v>774</v>
      </c>
      <c r="VBQ326" s="417" t="s">
        <v>784</v>
      </c>
      <c r="VBR326" s="414" t="s">
        <v>61</v>
      </c>
      <c r="VBS326" s="415">
        <v>1</v>
      </c>
      <c r="VBT326" s="418" t="s">
        <v>774</v>
      </c>
      <c r="VBU326" s="417" t="s">
        <v>784</v>
      </c>
      <c r="VBV326" s="414" t="s">
        <v>61</v>
      </c>
      <c r="VBW326" s="415">
        <v>1</v>
      </c>
      <c r="VBX326" s="418" t="s">
        <v>774</v>
      </c>
      <c r="VBY326" s="417" t="s">
        <v>784</v>
      </c>
      <c r="VBZ326" s="414" t="s">
        <v>61</v>
      </c>
      <c r="VCA326" s="415">
        <v>1</v>
      </c>
      <c r="VCB326" s="418" t="s">
        <v>774</v>
      </c>
      <c r="VCC326" s="417" t="s">
        <v>784</v>
      </c>
      <c r="VCD326" s="414" t="s">
        <v>61</v>
      </c>
      <c r="VCE326" s="415">
        <v>1</v>
      </c>
      <c r="VCF326" s="418" t="s">
        <v>774</v>
      </c>
      <c r="VCG326" s="417" t="s">
        <v>784</v>
      </c>
      <c r="VCH326" s="414" t="s">
        <v>61</v>
      </c>
      <c r="VCI326" s="415">
        <v>1</v>
      </c>
      <c r="VCJ326" s="418" t="s">
        <v>774</v>
      </c>
      <c r="VCK326" s="417" t="s">
        <v>784</v>
      </c>
      <c r="VCL326" s="414" t="s">
        <v>61</v>
      </c>
      <c r="VCM326" s="415">
        <v>1</v>
      </c>
      <c r="VCN326" s="418" t="s">
        <v>774</v>
      </c>
      <c r="VCO326" s="417" t="s">
        <v>784</v>
      </c>
      <c r="VCP326" s="414" t="s">
        <v>61</v>
      </c>
      <c r="VCQ326" s="415">
        <v>1</v>
      </c>
      <c r="VCR326" s="418" t="s">
        <v>774</v>
      </c>
      <c r="VCS326" s="417" t="s">
        <v>784</v>
      </c>
      <c r="VCT326" s="414" t="s">
        <v>61</v>
      </c>
      <c r="VCU326" s="415">
        <v>1</v>
      </c>
      <c r="VCV326" s="418" t="s">
        <v>774</v>
      </c>
      <c r="VCW326" s="417" t="s">
        <v>784</v>
      </c>
      <c r="VCX326" s="414" t="s">
        <v>61</v>
      </c>
      <c r="VCY326" s="415">
        <v>1</v>
      </c>
      <c r="VCZ326" s="418" t="s">
        <v>774</v>
      </c>
      <c r="VDA326" s="417" t="s">
        <v>784</v>
      </c>
      <c r="VDB326" s="414" t="s">
        <v>61</v>
      </c>
      <c r="VDC326" s="415">
        <v>1</v>
      </c>
      <c r="VDD326" s="418" t="s">
        <v>774</v>
      </c>
      <c r="VDE326" s="417" t="s">
        <v>784</v>
      </c>
      <c r="VDF326" s="414" t="s">
        <v>61</v>
      </c>
      <c r="VDG326" s="415">
        <v>1</v>
      </c>
      <c r="VDH326" s="418" t="s">
        <v>774</v>
      </c>
      <c r="VDI326" s="417" t="s">
        <v>784</v>
      </c>
      <c r="VDJ326" s="414" t="s">
        <v>61</v>
      </c>
      <c r="VDK326" s="415">
        <v>1</v>
      </c>
      <c r="VDL326" s="418" t="s">
        <v>774</v>
      </c>
      <c r="VDM326" s="417" t="s">
        <v>784</v>
      </c>
      <c r="VDN326" s="414" t="s">
        <v>61</v>
      </c>
      <c r="VDO326" s="415">
        <v>1</v>
      </c>
      <c r="VDP326" s="418" t="s">
        <v>774</v>
      </c>
      <c r="VDQ326" s="417" t="s">
        <v>784</v>
      </c>
      <c r="VDR326" s="414" t="s">
        <v>61</v>
      </c>
      <c r="VDS326" s="415">
        <v>1</v>
      </c>
      <c r="VDT326" s="418" t="s">
        <v>774</v>
      </c>
      <c r="VDU326" s="417" t="s">
        <v>784</v>
      </c>
      <c r="VDV326" s="414" t="s">
        <v>61</v>
      </c>
      <c r="VDW326" s="415">
        <v>1</v>
      </c>
      <c r="VDX326" s="418" t="s">
        <v>774</v>
      </c>
      <c r="VDY326" s="417" t="s">
        <v>784</v>
      </c>
      <c r="VDZ326" s="414" t="s">
        <v>61</v>
      </c>
      <c r="VEA326" s="415">
        <v>1</v>
      </c>
      <c r="VEB326" s="418" t="s">
        <v>774</v>
      </c>
      <c r="VEC326" s="417" t="s">
        <v>784</v>
      </c>
      <c r="VED326" s="414" t="s">
        <v>61</v>
      </c>
      <c r="VEE326" s="415">
        <v>1</v>
      </c>
      <c r="VEF326" s="418" t="s">
        <v>774</v>
      </c>
      <c r="VEG326" s="417" t="s">
        <v>784</v>
      </c>
      <c r="VEH326" s="414" t="s">
        <v>61</v>
      </c>
      <c r="VEI326" s="415">
        <v>1</v>
      </c>
      <c r="VEJ326" s="418" t="s">
        <v>774</v>
      </c>
      <c r="VEK326" s="417" t="s">
        <v>784</v>
      </c>
      <c r="VEL326" s="414" t="s">
        <v>61</v>
      </c>
      <c r="VEM326" s="415">
        <v>1</v>
      </c>
      <c r="VEN326" s="418" t="s">
        <v>774</v>
      </c>
      <c r="VEO326" s="417" t="s">
        <v>784</v>
      </c>
      <c r="VEP326" s="414" t="s">
        <v>61</v>
      </c>
      <c r="VEQ326" s="415">
        <v>1</v>
      </c>
      <c r="VER326" s="418" t="s">
        <v>774</v>
      </c>
      <c r="VES326" s="417" t="s">
        <v>784</v>
      </c>
      <c r="VET326" s="414" t="s">
        <v>61</v>
      </c>
      <c r="VEU326" s="415">
        <v>1</v>
      </c>
      <c r="VEV326" s="418" t="s">
        <v>774</v>
      </c>
      <c r="VEW326" s="417" t="s">
        <v>784</v>
      </c>
      <c r="VEX326" s="414" t="s">
        <v>61</v>
      </c>
      <c r="VEY326" s="415">
        <v>1</v>
      </c>
      <c r="VEZ326" s="418" t="s">
        <v>774</v>
      </c>
      <c r="VFA326" s="417" t="s">
        <v>784</v>
      </c>
      <c r="VFB326" s="414" t="s">
        <v>61</v>
      </c>
      <c r="VFC326" s="415">
        <v>1</v>
      </c>
      <c r="VFD326" s="418" t="s">
        <v>774</v>
      </c>
      <c r="VFE326" s="417" t="s">
        <v>784</v>
      </c>
      <c r="VFF326" s="414" t="s">
        <v>61</v>
      </c>
      <c r="VFG326" s="415">
        <v>1</v>
      </c>
      <c r="VFH326" s="418" t="s">
        <v>774</v>
      </c>
      <c r="VFI326" s="417" t="s">
        <v>784</v>
      </c>
      <c r="VFJ326" s="414" t="s">
        <v>61</v>
      </c>
      <c r="VFK326" s="415">
        <v>1</v>
      </c>
      <c r="VFL326" s="418" t="s">
        <v>774</v>
      </c>
      <c r="VFM326" s="417" t="s">
        <v>784</v>
      </c>
      <c r="VFN326" s="414" t="s">
        <v>61</v>
      </c>
      <c r="VFO326" s="415">
        <v>1</v>
      </c>
      <c r="VFP326" s="418" t="s">
        <v>774</v>
      </c>
      <c r="VFQ326" s="417" t="s">
        <v>784</v>
      </c>
      <c r="VFR326" s="414" t="s">
        <v>61</v>
      </c>
      <c r="VFS326" s="415">
        <v>1</v>
      </c>
      <c r="VFT326" s="418" t="s">
        <v>774</v>
      </c>
      <c r="VFU326" s="417" t="s">
        <v>784</v>
      </c>
      <c r="VFV326" s="414" t="s">
        <v>61</v>
      </c>
      <c r="VFW326" s="415">
        <v>1</v>
      </c>
      <c r="VFX326" s="418" t="s">
        <v>774</v>
      </c>
      <c r="VFY326" s="417" t="s">
        <v>784</v>
      </c>
      <c r="VFZ326" s="414" t="s">
        <v>61</v>
      </c>
      <c r="VGA326" s="415">
        <v>1</v>
      </c>
      <c r="VGB326" s="418" t="s">
        <v>774</v>
      </c>
      <c r="VGC326" s="417" t="s">
        <v>784</v>
      </c>
      <c r="VGD326" s="414" t="s">
        <v>61</v>
      </c>
      <c r="VGE326" s="415">
        <v>1</v>
      </c>
      <c r="VGF326" s="418" t="s">
        <v>774</v>
      </c>
      <c r="VGG326" s="417" t="s">
        <v>784</v>
      </c>
      <c r="VGH326" s="414" t="s">
        <v>61</v>
      </c>
      <c r="VGI326" s="415">
        <v>1</v>
      </c>
      <c r="VGJ326" s="418" t="s">
        <v>774</v>
      </c>
      <c r="VGK326" s="417" t="s">
        <v>784</v>
      </c>
      <c r="VGL326" s="414" t="s">
        <v>61</v>
      </c>
      <c r="VGM326" s="415">
        <v>1</v>
      </c>
      <c r="VGN326" s="418" t="s">
        <v>774</v>
      </c>
      <c r="VGO326" s="417" t="s">
        <v>784</v>
      </c>
      <c r="VGP326" s="414" t="s">
        <v>61</v>
      </c>
      <c r="VGQ326" s="415">
        <v>1</v>
      </c>
      <c r="VGR326" s="418" t="s">
        <v>774</v>
      </c>
      <c r="VGS326" s="417" t="s">
        <v>784</v>
      </c>
      <c r="VGT326" s="414" t="s">
        <v>61</v>
      </c>
      <c r="VGU326" s="415">
        <v>1</v>
      </c>
      <c r="VGV326" s="418" t="s">
        <v>774</v>
      </c>
      <c r="VGW326" s="417" t="s">
        <v>784</v>
      </c>
      <c r="VGX326" s="414" t="s">
        <v>61</v>
      </c>
      <c r="VGY326" s="415">
        <v>1</v>
      </c>
      <c r="VGZ326" s="418" t="s">
        <v>774</v>
      </c>
      <c r="VHA326" s="417" t="s">
        <v>784</v>
      </c>
      <c r="VHB326" s="414" t="s">
        <v>61</v>
      </c>
      <c r="VHC326" s="415">
        <v>1</v>
      </c>
      <c r="VHD326" s="418" t="s">
        <v>774</v>
      </c>
      <c r="VHE326" s="417" t="s">
        <v>784</v>
      </c>
      <c r="VHF326" s="414" t="s">
        <v>61</v>
      </c>
      <c r="VHG326" s="415">
        <v>1</v>
      </c>
      <c r="VHH326" s="418" t="s">
        <v>774</v>
      </c>
      <c r="VHI326" s="417" t="s">
        <v>784</v>
      </c>
      <c r="VHJ326" s="414" t="s">
        <v>61</v>
      </c>
      <c r="VHK326" s="415">
        <v>1</v>
      </c>
      <c r="VHL326" s="418" t="s">
        <v>774</v>
      </c>
      <c r="VHM326" s="417" t="s">
        <v>784</v>
      </c>
      <c r="VHN326" s="414" t="s">
        <v>61</v>
      </c>
      <c r="VHO326" s="415">
        <v>1</v>
      </c>
      <c r="VHP326" s="418" t="s">
        <v>774</v>
      </c>
      <c r="VHQ326" s="417" t="s">
        <v>784</v>
      </c>
      <c r="VHR326" s="414" t="s">
        <v>61</v>
      </c>
      <c r="VHS326" s="415">
        <v>1</v>
      </c>
      <c r="VHT326" s="418" t="s">
        <v>774</v>
      </c>
      <c r="VHU326" s="417" t="s">
        <v>784</v>
      </c>
      <c r="VHV326" s="414" t="s">
        <v>61</v>
      </c>
      <c r="VHW326" s="415">
        <v>1</v>
      </c>
      <c r="VHX326" s="418" t="s">
        <v>774</v>
      </c>
      <c r="VHY326" s="417" t="s">
        <v>784</v>
      </c>
      <c r="VHZ326" s="414" t="s">
        <v>61</v>
      </c>
      <c r="VIA326" s="415">
        <v>1</v>
      </c>
      <c r="VIB326" s="418" t="s">
        <v>774</v>
      </c>
      <c r="VIC326" s="417" t="s">
        <v>784</v>
      </c>
      <c r="VID326" s="414" t="s">
        <v>61</v>
      </c>
      <c r="VIE326" s="415">
        <v>1</v>
      </c>
      <c r="VIF326" s="418" t="s">
        <v>774</v>
      </c>
      <c r="VIG326" s="417" t="s">
        <v>784</v>
      </c>
      <c r="VIH326" s="414" t="s">
        <v>61</v>
      </c>
      <c r="VII326" s="415">
        <v>1</v>
      </c>
      <c r="VIJ326" s="418" t="s">
        <v>774</v>
      </c>
      <c r="VIK326" s="417" t="s">
        <v>784</v>
      </c>
      <c r="VIL326" s="414" t="s">
        <v>61</v>
      </c>
      <c r="VIM326" s="415">
        <v>1</v>
      </c>
      <c r="VIN326" s="418" t="s">
        <v>774</v>
      </c>
      <c r="VIO326" s="417" t="s">
        <v>784</v>
      </c>
      <c r="VIP326" s="414" t="s">
        <v>61</v>
      </c>
      <c r="VIQ326" s="415">
        <v>1</v>
      </c>
      <c r="VIR326" s="418" t="s">
        <v>774</v>
      </c>
      <c r="VIS326" s="417" t="s">
        <v>784</v>
      </c>
      <c r="VIT326" s="414" t="s">
        <v>61</v>
      </c>
      <c r="VIU326" s="415">
        <v>1</v>
      </c>
      <c r="VIV326" s="418" t="s">
        <v>774</v>
      </c>
      <c r="VIW326" s="417" t="s">
        <v>784</v>
      </c>
      <c r="VIX326" s="414" t="s">
        <v>61</v>
      </c>
      <c r="VIY326" s="415">
        <v>1</v>
      </c>
      <c r="VIZ326" s="418" t="s">
        <v>774</v>
      </c>
      <c r="VJA326" s="417" t="s">
        <v>784</v>
      </c>
      <c r="VJB326" s="414" t="s">
        <v>61</v>
      </c>
      <c r="VJC326" s="415">
        <v>1</v>
      </c>
      <c r="VJD326" s="418" t="s">
        <v>774</v>
      </c>
      <c r="VJE326" s="417" t="s">
        <v>784</v>
      </c>
      <c r="VJF326" s="414" t="s">
        <v>61</v>
      </c>
      <c r="VJG326" s="415">
        <v>1</v>
      </c>
      <c r="VJH326" s="418" t="s">
        <v>774</v>
      </c>
      <c r="VJI326" s="417" t="s">
        <v>784</v>
      </c>
      <c r="VJJ326" s="414" t="s">
        <v>61</v>
      </c>
      <c r="VJK326" s="415">
        <v>1</v>
      </c>
      <c r="VJL326" s="418" t="s">
        <v>774</v>
      </c>
      <c r="VJM326" s="417" t="s">
        <v>784</v>
      </c>
      <c r="VJN326" s="414" t="s">
        <v>61</v>
      </c>
      <c r="VJO326" s="415">
        <v>1</v>
      </c>
      <c r="VJP326" s="418" t="s">
        <v>774</v>
      </c>
      <c r="VJQ326" s="417" t="s">
        <v>784</v>
      </c>
      <c r="VJR326" s="414" t="s">
        <v>61</v>
      </c>
      <c r="VJS326" s="415">
        <v>1</v>
      </c>
      <c r="VJT326" s="418" t="s">
        <v>774</v>
      </c>
      <c r="VJU326" s="417" t="s">
        <v>784</v>
      </c>
      <c r="VJV326" s="414" t="s">
        <v>61</v>
      </c>
      <c r="VJW326" s="415">
        <v>1</v>
      </c>
      <c r="VJX326" s="418" t="s">
        <v>774</v>
      </c>
      <c r="VJY326" s="417" t="s">
        <v>784</v>
      </c>
      <c r="VJZ326" s="414" t="s">
        <v>61</v>
      </c>
      <c r="VKA326" s="415">
        <v>1</v>
      </c>
      <c r="VKB326" s="418" t="s">
        <v>774</v>
      </c>
      <c r="VKC326" s="417" t="s">
        <v>784</v>
      </c>
      <c r="VKD326" s="414" t="s">
        <v>61</v>
      </c>
      <c r="VKE326" s="415">
        <v>1</v>
      </c>
      <c r="VKF326" s="418" t="s">
        <v>774</v>
      </c>
      <c r="VKG326" s="417" t="s">
        <v>784</v>
      </c>
      <c r="VKH326" s="414" t="s">
        <v>61</v>
      </c>
      <c r="VKI326" s="415">
        <v>1</v>
      </c>
      <c r="VKJ326" s="418" t="s">
        <v>774</v>
      </c>
      <c r="VKK326" s="417" t="s">
        <v>784</v>
      </c>
      <c r="VKL326" s="414" t="s">
        <v>61</v>
      </c>
      <c r="VKM326" s="415">
        <v>1</v>
      </c>
      <c r="VKN326" s="418" t="s">
        <v>774</v>
      </c>
      <c r="VKO326" s="417" t="s">
        <v>784</v>
      </c>
      <c r="VKP326" s="414" t="s">
        <v>61</v>
      </c>
      <c r="VKQ326" s="415">
        <v>1</v>
      </c>
      <c r="VKR326" s="418" t="s">
        <v>774</v>
      </c>
      <c r="VKS326" s="417" t="s">
        <v>784</v>
      </c>
      <c r="VKT326" s="414" t="s">
        <v>61</v>
      </c>
      <c r="VKU326" s="415">
        <v>1</v>
      </c>
      <c r="VKV326" s="418" t="s">
        <v>774</v>
      </c>
      <c r="VKW326" s="417" t="s">
        <v>784</v>
      </c>
      <c r="VKX326" s="414" t="s">
        <v>61</v>
      </c>
      <c r="VKY326" s="415">
        <v>1</v>
      </c>
      <c r="VKZ326" s="418" t="s">
        <v>774</v>
      </c>
      <c r="VLA326" s="417" t="s">
        <v>784</v>
      </c>
      <c r="VLB326" s="414" t="s">
        <v>61</v>
      </c>
      <c r="VLC326" s="415">
        <v>1</v>
      </c>
      <c r="VLD326" s="418" t="s">
        <v>774</v>
      </c>
      <c r="VLE326" s="417" t="s">
        <v>784</v>
      </c>
      <c r="VLF326" s="414" t="s">
        <v>61</v>
      </c>
      <c r="VLG326" s="415">
        <v>1</v>
      </c>
      <c r="VLH326" s="418" t="s">
        <v>774</v>
      </c>
      <c r="VLI326" s="417" t="s">
        <v>784</v>
      </c>
      <c r="VLJ326" s="414" t="s">
        <v>61</v>
      </c>
      <c r="VLK326" s="415">
        <v>1</v>
      </c>
      <c r="VLL326" s="418" t="s">
        <v>774</v>
      </c>
      <c r="VLM326" s="417" t="s">
        <v>784</v>
      </c>
      <c r="VLN326" s="414" t="s">
        <v>61</v>
      </c>
      <c r="VLO326" s="415">
        <v>1</v>
      </c>
      <c r="VLP326" s="418" t="s">
        <v>774</v>
      </c>
      <c r="VLQ326" s="417" t="s">
        <v>784</v>
      </c>
      <c r="VLR326" s="414" t="s">
        <v>61</v>
      </c>
      <c r="VLS326" s="415">
        <v>1</v>
      </c>
      <c r="VLT326" s="418" t="s">
        <v>774</v>
      </c>
      <c r="VLU326" s="417" t="s">
        <v>784</v>
      </c>
      <c r="VLV326" s="414" t="s">
        <v>61</v>
      </c>
      <c r="VLW326" s="415">
        <v>1</v>
      </c>
      <c r="VLX326" s="418" t="s">
        <v>774</v>
      </c>
      <c r="VLY326" s="417" t="s">
        <v>784</v>
      </c>
      <c r="VLZ326" s="414" t="s">
        <v>61</v>
      </c>
      <c r="VMA326" s="415">
        <v>1</v>
      </c>
      <c r="VMB326" s="418" t="s">
        <v>774</v>
      </c>
      <c r="VMC326" s="417" t="s">
        <v>784</v>
      </c>
      <c r="VMD326" s="414" t="s">
        <v>61</v>
      </c>
      <c r="VME326" s="415">
        <v>1</v>
      </c>
      <c r="VMF326" s="418" t="s">
        <v>774</v>
      </c>
      <c r="VMG326" s="417" t="s">
        <v>784</v>
      </c>
      <c r="VMH326" s="414" t="s">
        <v>61</v>
      </c>
      <c r="VMI326" s="415">
        <v>1</v>
      </c>
      <c r="VMJ326" s="418" t="s">
        <v>774</v>
      </c>
      <c r="VMK326" s="417" t="s">
        <v>784</v>
      </c>
      <c r="VML326" s="414" t="s">
        <v>61</v>
      </c>
      <c r="VMM326" s="415">
        <v>1</v>
      </c>
      <c r="VMN326" s="418" t="s">
        <v>774</v>
      </c>
      <c r="VMO326" s="417" t="s">
        <v>784</v>
      </c>
      <c r="VMP326" s="414" t="s">
        <v>61</v>
      </c>
      <c r="VMQ326" s="415">
        <v>1</v>
      </c>
      <c r="VMR326" s="418" t="s">
        <v>774</v>
      </c>
      <c r="VMS326" s="417" t="s">
        <v>784</v>
      </c>
      <c r="VMT326" s="414" t="s">
        <v>61</v>
      </c>
      <c r="VMU326" s="415">
        <v>1</v>
      </c>
      <c r="VMV326" s="418" t="s">
        <v>774</v>
      </c>
      <c r="VMW326" s="417" t="s">
        <v>784</v>
      </c>
      <c r="VMX326" s="414" t="s">
        <v>61</v>
      </c>
      <c r="VMY326" s="415">
        <v>1</v>
      </c>
      <c r="VMZ326" s="418" t="s">
        <v>774</v>
      </c>
      <c r="VNA326" s="417" t="s">
        <v>784</v>
      </c>
      <c r="VNB326" s="414" t="s">
        <v>61</v>
      </c>
      <c r="VNC326" s="415">
        <v>1</v>
      </c>
      <c r="VND326" s="418" t="s">
        <v>774</v>
      </c>
      <c r="VNE326" s="417" t="s">
        <v>784</v>
      </c>
      <c r="VNF326" s="414" t="s">
        <v>61</v>
      </c>
      <c r="VNG326" s="415">
        <v>1</v>
      </c>
      <c r="VNH326" s="418" t="s">
        <v>774</v>
      </c>
      <c r="VNI326" s="417" t="s">
        <v>784</v>
      </c>
      <c r="VNJ326" s="414" t="s">
        <v>61</v>
      </c>
      <c r="VNK326" s="415">
        <v>1</v>
      </c>
      <c r="VNL326" s="418" t="s">
        <v>774</v>
      </c>
      <c r="VNM326" s="417" t="s">
        <v>784</v>
      </c>
      <c r="VNN326" s="414" t="s">
        <v>61</v>
      </c>
      <c r="VNO326" s="415">
        <v>1</v>
      </c>
      <c r="VNP326" s="418" t="s">
        <v>774</v>
      </c>
      <c r="VNQ326" s="417" t="s">
        <v>784</v>
      </c>
      <c r="VNR326" s="414" t="s">
        <v>61</v>
      </c>
      <c r="VNS326" s="415">
        <v>1</v>
      </c>
      <c r="VNT326" s="418" t="s">
        <v>774</v>
      </c>
      <c r="VNU326" s="417" t="s">
        <v>784</v>
      </c>
      <c r="VNV326" s="414" t="s">
        <v>61</v>
      </c>
      <c r="VNW326" s="415">
        <v>1</v>
      </c>
      <c r="VNX326" s="418" t="s">
        <v>774</v>
      </c>
      <c r="VNY326" s="417" t="s">
        <v>784</v>
      </c>
      <c r="VNZ326" s="414" t="s">
        <v>61</v>
      </c>
      <c r="VOA326" s="415">
        <v>1</v>
      </c>
      <c r="VOB326" s="418" t="s">
        <v>774</v>
      </c>
      <c r="VOC326" s="417" t="s">
        <v>784</v>
      </c>
      <c r="VOD326" s="414" t="s">
        <v>61</v>
      </c>
      <c r="VOE326" s="415">
        <v>1</v>
      </c>
      <c r="VOF326" s="418" t="s">
        <v>774</v>
      </c>
      <c r="VOG326" s="417" t="s">
        <v>784</v>
      </c>
      <c r="VOH326" s="414" t="s">
        <v>61</v>
      </c>
      <c r="VOI326" s="415">
        <v>1</v>
      </c>
      <c r="VOJ326" s="418" t="s">
        <v>774</v>
      </c>
      <c r="VOK326" s="417" t="s">
        <v>784</v>
      </c>
      <c r="VOL326" s="414" t="s">
        <v>61</v>
      </c>
      <c r="VOM326" s="415">
        <v>1</v>
      </c>
      <c r="VON326" s="418" t="s">
        <v>774</v>
      </c>
      <c r="VOO326" s="417" t="s">
        <v>784</v>
      </c>
      <c r="VOP326" s="414" t="s">
        <v>61</v>
      </c>
      <c r="VOQ326" s="415">
        <v>1</v>
      </c>
      <c r="VOR326" s="418" t="s">
        <v>774</v>
      </c>
      <c r="VOS326" s="417" t="s">
        <v>784</v>
      </c>
      <c r="VOT326" s="414" t="s">
        <v>61</v>
      </c>
      <c r="VOU326" s="415">
        <v>1</v>
      </c>
      <c r="VOV326" s="418" t="s">
        <v>774</v>
      </c>
      <c r="VOW326" s="417" t="s">
        <v>784</v>
      </c>
      <c r="VOX326" s="414" t="s">
        <v>61</v>
      </c>
      <c r="VOY326" s="415">
        <v>1</v>
      </c>
      <c r="VOZ326" s="418" t="s">
        <v>774</v>
      </c>
      <c r="VPA326" s="417" t="s">
        <v>784</v>
      </c>
      <c r="VPB326" s="414" t="s">
        <v>61</v>
      </c>
      <c r="VPC326" s="415">
        <v>1</v>
      </c>
      <c r="VPD326" s="418" t="s">
        <v>774</v>
      </c>
      <c r="VPE326" s="417" t="s">
        <v>784</v>
      </c>
      <c r="VPF326" s="414" t="s">
        <v>61</v>
      </c>
      <c r="VPG326" s="415">
        <v>1</v>
      </c>
      <c r="VPH326" s="418" t="s">
        <v>774</v>
      </c>
      <c r="VPI326" s="417" t="s">
        <v>784</v>
      </c>
      <c r="VPJ326" s="414" t="s">
        <v>61</v>
      </c>
      <c r="VPK326" s="415">
        <v>1</v>
      </c>
      <c r="VPL326" s="418" t="s">
        <v>774</v>
      </c>
      <c r="VPM326" s="417" t="s">
        <v>784</v>
      </c>
      <c r="VPN326" s="414" t="s">
        <v>61</v>
      </c>
      <c r="VPO326" s="415">
        <v>1</v>
      </c>
      <c r="VPP326" s="418" t="s">
        <v>774</v>
      </c>
      <c r="VPQ326" s="417" t="s">
        <v>784</v>
      </c>
      <c r="VPR326" s="414" t="s">
        <v>61</v>
      </c>
      <c r="VPS326" s="415">
        <v>1</v>
      </c>
      <c r="VPT326" s="418" t="s">
        <v>774</v>
      </c>
      <c r="VPU326" s="417" t="s">
        <v>784</v>
      </c>
      <c r="VPV326" s="414" t="s">
        <v>61</v>
      </c>
      <c r="VPW326" s="415">
        <v>1</v>
      </c>
      <c r="VPX326" s="418" t="s">
        <v>774</v>
      </c>
      <c r="VPY326" s="417" t="s">
        <v>784</v>
      </c>
      <c r="VPZ326" s="414" t="s">
        <v>61</v>
      </c>
      <c r="VQA326" s="415">
        <v>1</v>
      </c>
      <c r="VQB326" s="418" t="s">
        <v>774</v>
      </c>
      <c r="VQC326" s="417" t="s">
        <v>784</v>
      </c>
      <c r="VQD326" s="414" t="s">
        <v>61</v>
      </c>
      <c r="VQE326" s="415">
        <v>1</v>
      </c>
      <c r="VQF326" s="418" t="s">
        <v>774</v>
      </c>
      <c r="VQG326" s="417" t="s">
        <v>784</v>
      </c>
      <c r="VQH326" s="414" t="s">
        <v>61</v>
      </c>
      <c r="VQI326" s="415">
        <v>1</v>
      </c>
      <c r="VQJ326" s="418" t="s">
        <v>774</v>
      </c>
      <c r="VQK326" s="417" t="s">
        <v>784</v>
      </c>
      <c r="VQL326" s="414" t="s">
        <v>61</v>
      </c>
      <c r="VQM326" s="415">
        <v>1</v>
      </c>
      <c r="VQN326" s="418" t="s">
        <v>774</v>
      </c>
      <c r="VQO326" s="417" t="s">
        <v>784</v>
      </c>
      <c r="VQP326" s="414" t="s">
        <v>61</v>
      </c>
      <c r="VQQ326" s="415">
        <v>1</v>
      </c>
      <c r="VQR326" s="418" t="s">
        <v>774</v>
      </c>
      <c r="VQS326" s="417" t="s">
        <v>784</v>
      </c>
      <c r="VQT326" s="414" t="s">
        <v>61</v>
      </c>
      <c r="VQU326" s="415">
        <v>1</v>
      </c>
      <c r="VQV326" s="418" t="s">
        <v>774</v>
      </c>
      <c r="VQW326" s="417" t="s">
        <v>784</v>
      </c>
      <c r="VQX326" s="414" t="s">
        <v>61</v>
      </c>
      <c r="VQY326" s="415">
        <v>1</v>
      </c>
      <c r="VQZ326" s="418" t="s">
        <v>774</v>
      </c>
      <c r="VRA326" s="417" t="s">
        <v>784</v>
      </c>
      <c r="VRB326" s="414" t="s">
        <v>61</v>
      </c>
      <c r="VRC326" s="415">
        <v>1</v>
      </c>
      <c r="VRD326" s="418" t="s">
        <v>774</v>
      </c>
      <c r="VRE326" s="417" t="s">
        <v>784</v>
      </c>
      <c r="VRF326" s="414" t="s">
        <v>61</v>
      </c>
      <c r="VRG326" s="415">
        <v>1</v>
      </c>
      <c r="VRH326" s="418" t="s">
        <v>774</v>
      </c>
      <c r="VRI326" s="417" t="s">
        <v>784</v>
      </c>
      <c r="VRJ326" s="414" t="s">
        <v>61</v>
      </c>
      <c r="VRK326" s="415">
        <v>1</v>
      </c>
      <c r="VRL326" s="418" t="s">
        <v>774</v>
      </c>
      <c r="VRM326" s="417" t="s">
        <v>784</v>
      </c>
      <c r="VRN326" s="414" t="s">
        <v>61</v>
      </c>
      <c r="VRO326" s="415">
        <v>1</v>
      </c>
      <c r="VRP326" s="418" t="s">
        <v>774</v>
      </c>
      <c r="VRQ326" s="417" t="s">
        <v>784</v>
      </c>
      <c r="VRR326" s="414" t="s">
        <v>61</v>
      </c>
      <c r="VRS326" s="415">
        <v>1</v>
      </c>
      <c r="VRT326" s="418" t="s">
        <v>774</v>
      </c>
      <c r="VRU326" s="417" t="s">
        <v>784</v>
      </c>
      <c r="VRV326" s="414" t="s">
        <v>61</v>
      </c>
      <c r="VRW326" s="415">
        <v>1</v>
      </c>
      <c r="VRX326" s="418" t="s">
        <v>774</v>
      </c>
      <c r="VRY326" s="417" t="s">
        <v>784</v>
      </c>
      <c r="VRZ326" s="414" t="s">
        <v>61</v>
      </c>
      <c r="VSA326" s="415">
        <v>1</v>
      </c>
      <c r="VSB326" s="418" t="s">
        <v>774</v>
      </c>
      <c r="VSC326" s="417" t="s">
        <v>784</v>
      </c>
      <c r="VSD326" s="414" t="s">
        <v>61</v>
      </c>
      <c r="VSE326" s="415">
        <v>1</v>
      </c>
      <c r="VSF326" s="418" t="s">
        <v>774</v>
      </c>
      <c r="VSG326" s="417" t="s">
        <v>784</v>
      </c>
      <c r="VSH326" s="414" t="s">
        <v>61</v>
      </c>
      <c r="VSI326" s="415">
        <v>1</v>
      </c>
      <c r="VSJ326" s="418" t="s">
        <v>774</v>
      </c>
      <c r="VSK326" s="417" t="s">
        <v>784</v>
      </c>
      <c r="VSL326" s="414" t="s">
        <v>61</v>
      </c>
      <c r="VSM326" s="415">
        <v>1</v>
      </c>
      <c r="VSN326" s="418" t="s">
        <v>774</v>
      </c>
      <c r="VSO326" s="417" t="s">
        <v>784</v>
      </c>
      <c r="VSP326" s="414" t="s">
        <v>61</v>
      </c>
      <c r="VSQ326" s="415">
        <v>1</v>
      </c>
      <c r="VSR326" s="418" t="s">
        <v>774</v>
      </c>
      <c r="VSS326" s="417" t="s">
        <v>784</v>
      </c>
      <c r="VST326" s="414" t="s">
        <v>61</v>
      </c>
      <c r="VSU326" s="415">
        <v>1</v>
      </c>
      <c r="VSV326" s="418" t="s">
        <v>774</v>
      </c>
      <c r="VSW326" s="417" t="s">
        <v>784</v>
      </c>
      <c r="VSX326" s="414" t="s">
        <v>61</v>
      </c>
      <c r="VSY326" s="415">
        <v>1</v>
      </c>
      <c r="VSZ326" s="418" t="s">
        <v>774</v>
      </c>
      <c r="VTA326" s="417" t="s">
        <v>784</v>
      </c>
      <c r="VTB326" s="414" t="s">
        <v>61</v>
      </c>
      <c r="VTC326" s="415">
        <v>1</v>
      </c>
      <c r="VTD326" s="418" t="s">
        <v>774</v>
      </c>
      <c r="VTE326" s="417" t="s">
        <v>784</v>
      </c>
      <c r="VTF326" s="414" t="s">
        <v>61</v>
      </c>
      <c r="VTG326" s="415">
        <v>1</v>
      </c>
      <c r="VTH326" s="418" t="s">
        <v>774</v>
      </c>
      <c r="VTI326" s="417" t="s">
        <v>784</v>
      </c>
      <c r="VTJ326" s="414" t="s">
        <v>61</v>
      </c>
      <c r="VTK326" s="415">
        <v>1</v>
      </c>
      <c r="VTL326" s="418" t="s">
        <v>774</v>
      </c>
      <c r="VTM326" s="417" t="s">
        <v>784</v>
      </c>
      <c r="VTN326" s="414" t="s">
        <v>61</v>
      </c>
      <c r="VTO326" s="415">
        <v>1</v>
      </c>
      <c r="VTP326" s="418" t="s">
        <v>774</v>
      </c>
      <c r="VTQ326" s="417" t="s">
        <v>784</v>
      </c>
      <c r="VTR326" s="414" t="s">
        <v>61</v>
      </c>
      <c r="VTS326" s="415">
        <v>1</v>
      </c>
      <c r="VTT326" s="418" t="s">
        <v>774</v>
      </c>
      <c r="VTU326" s="417" t="s">
        <v>784</v>
      </c>
      <c r="VTV326" s="414" t="s">
        <v>61</v>
      </c>
      <c r="VTW326" s="415">
        <v>1</v>
      </c>
      <c r="VTX326" s="418" t="s">
        <v>774</v>
      </c>
      <c r="VTY326" s="417" t="s">
        <v>784</v>
      </c>
      <c r="VTZ326" s="414" t="s">
        <v>61</v>
      </c>
      <c r="VUA326" s="415">
        <v>1</v>
      </c>
      <c r="VUB326" s="418" t="s">
        <v>774</v>
      </c>
      <c r="VUC326" s="417" t="s">
        <v>784</v>
      </c>
      <c r="VUD326" s="414" t="s">
        <v>61</v>
      </c>
      <c r="VUE326" s="415">
        <v>1</v>
      </c>
      <c r="VUF326" s="418" t="s">
        <v>774</v>
      </c>
      <c r="VUG326" s="417" t="s">
        <v>784</v>
      </c>
      <c r="VUH326" s="414" t="s">
        <v>61</v>
      </c>
      <c r="VUI326" s="415">
        <v>1</v>
      </c>
      <c r="VUJ326" s="418" t="s">
        <v>774</v>
      </c>
      <c r="VUK326" s="417" t="s">
        <v>784</v>
      </c>
      <c r="VUL326" s="414" t="s">
        <v>61</v>
      </c>
      <c r="VUM326" s="415">
        <v>1</v>
      </c>
      <c r="VUN326" s="418" t="s">
        <v>774</v>
      </c>
      <c r="VUO326" s="417" t="s">
        <v>784</v>
      </c>
      <c r="VUP326" s="414" t="s">
        <v>61</v>
      </c>
      <c r="VUQ326" s="415">
        <v>1</v>
      </c>
      <c r="VUR326" s="418" t="s">
        <v>774</v>
      </c>
      <c r="VUS326" s="417" t="s">
        <v>784</v>
      </c>
      <c r="VUT326" s="414" t="s">
        <v>61</v>
      </c>
      <c r="VUU326" s="415">
        <v>1</v>
      </c>
      <c r="VUV326" s="418" t="s">
        <v>774</v>
      </c>
      <c r="VUW326" s="417" t="s">
        <v>784</v>
      </c>
      <c r="VUX326" s="414" t="s">
        <v>61</v>
      </c>
      <c r="VUY326" s="415">
        <v>1</v>
      </c>
      <c r="VUZ326" s="418" t="s">
        <v>774</v>
      </c>
      <c r="VVA326" s="417" t="s">
        <v>784</v>
      </c>
      <c r="VVB326" s="414" t="s">
        <v>61</v>
      </c>
      <c r="VVC326" s="415">
        <v>1</v>
      </c>
      <c r="VVD326" s="418" t="s">
        <v>774</v>
      </c>
      <c r="VVE326" s="417" t="s">
        <v>784</v>
      </c>
      <c r="VVF326" s="414" t="s">
        <v>61</v>
      </c>
      <c r="VVG326" s="415">
        <v>1</v>
      </c>
      <c r="VVH326" s="418" t="s">
        <v>774</v>
      </c>
      <c r="VVI326" s="417" t="s">
        <v>784</v>
      </c>
      <c r="VVJ326" s="414" t="s">
        <v>61</v>
      </c>
      <c r="VVK326" s="415">
        <v>1</v>
      </c>
      <c r="VVL326" s="418" t="s">
        <v>774</v>
      </c>
      <c r="VVM326" s="417" t="s">
        <v>784</v>
      </c>
      <c r="VVN326" s="414" t="s">
        <v>61</v>
      </c>
      <c r="VVO326" s="415">
        <v>1</v>
      </c>
      <c r="VVP326" s="418" t="s">
        <v>774</v>
      </c>
      <c r="VVQ326" s="417" t="s">
        <v>784</v>
      </c>
      <c r="VVR326" s="414" t="s">
        <v>61</v>
      </c>
      <c r="VVS326" s="415">
        <v>1</v>
      </c>
      <c r="VVT326" s="418" t="s">
        <v>774</v>
      </c>
      <c r="VVU326" s="417" t="s">
        <v>784</v>
      </c>
      <c r="VVV326" s="414" t="s">
        <v>61</v>
      </c>
      <c r="VVW326" s="415">
        <v>1</v>
      </c>
      <c r="VVX326" s="418" t="s">
        <v>774</v>
      </c>
      <c r="VVY326" s="417" t="s">
        <v>784</v>
      </c>
      <c r="VVZ326" s="414" t="s">
        <v>61</v>
      </c>
      <c r="VWA326" s="415">
        <v>1</v>
      </c>
      <c r="VWB326" s="418" t="s">
        <v>774</v>
      </c>
      <c r="VWC326" s="417" t="s">
        <v>784</v>
      </c>
      <c r="VWD326" s="414" t="s">
        <v>61</v>
      </c>
      <c r="VWE326" s="415">
        <v>1</v>
      </c>
      <c r="VWF326" s="418" t="s">
        <v>774</v>
      </c>
      <c r="VWG326" s="417" t="s">
        <v>784</v>
      </c>
      <c r="VWH326" s="414" t="s">
        <v>61</v>
      </c>
      <c r="VWI326" s="415">
        <v>1</v>
      </c>
      <c r="VWJ326" s="418" t="s">
        <v>774</v>
      </c>
      <c r="VWK326" s="417" t="s">
        <v>784</v>
      </c>
      <c r="VWL326" s="414" t="s">
        <v>61</v>
      </c>
      <c r="VWM326" s="415">
        <v>1</v>
      </c>
      <c r="VWN326" s="418" t="s">
        <v>774</v>
      </c>
      <c r="VWO326" s="417" t="s">
        <v>784</v>
      </c>
      <c r="VWP326" s="414" t="s">
        <v>61</v>
      </c>
      <c r="VWQ326" s="415">
        <v>1</v>
      </c>
      <c r="VWR326" s="418" t="s">
        <v>774</v>
      </c>
      <c r="VWS326" s="417" t="s">
        <v>784</v>
      </c>
      <c r="VWT326" s="414" t="s">
        <v>61</v>
      </c>
      <c r="VWU326" s="415">
        <v>1</v>
      </c>
      <c r="VWV326" s="418" t="s">
        <v>774</v>
      </c>
      <c r="VWW326" s="417" t="s">
        <v>784</v>
      </c>
      <c r="VWX326" s="414" t="s">
        <v>61</v>
      </c>
      <c r="VWY326" s="415">
        <v>1</v>
      </c>
      <c r="VWZ326" s="418" t="s">
        <v>774</v>
      </c>
      <c r="VXA326" s="417" t="s">
        <v>784</v>
      </c>
      <c r="VXB326" s="414" t="s">
        <v>61</v>
      </c>
      <c r="VXC326" s="415">
        <v>1</v>
      </c>
      <c r="VXD326" s="418" t="s">
        <v>774</v>
      </c>
      <c r="VXE326" s="417" t="s">
        <v>784</v>
      </c>
      <c r="VXF326" s="414" t="s">
        <v>61</v>
      </c>
      <c r="VXG326" s="415">
        <v>1</v>
      </c>
      <c r="VXH326" s="418" t="s">
        <v>774</v>
      </c>
      <c r="VXI326" s="417" t="s">
        <v>784</v>
      </c>
      <c r="VXJ326" s="414" t="s">
        <v>61</v>
      </c>
      <c r="VXK326" s="415">
        <v>1</v>
      </c>
      <c r="VXL326" s="418" t="s">
        <v>774</v>
      </c>
      <c r="VXM326" s="417" t="s">
        <v>784</v>
      </c>
      <c r="VXN326" s="414" t="s">
        <v>61</v>
      </c>
      <c r="VXO326" s="415">
        <v>1</v>
      </c>
      <c r="VXP326" s="418" t="s">
        <v>774</v>
      </c>
      <c r="VXQ326" s="417" t="s">
        <v>784</v>
      </c>
      <c r="VXR326" s="414" t="s">
        <v>61</v>
      </c>
      <c r="VXS326" s="415">
        <v>1</v>
      </c>
      <c r="VXT326" s="418" t="s">
        <v>774</v>
      </c>
      <c r="VXU326" s="417" t="s">
        <v>784</v>
      </c>
      <c r="VXV326" s="414" t="s">
        <v>61</v>
      </c>
      <c r="VXW326" s="415">
        <v>1</v>
      </c>
      <c r="VXX326" s="418" t="s">
        <v>774</v>
      </c>
      <c r="VXY326" s="417" t="s">
        <v>784</v>
      </c>
      <c r="VXZ326" s="414" t="s">
        <v>61</v>
      </c>
      <c r="VYA326" s="415">
        <v>1</v>
      </c>
      <c r="VYB326" s="418" t="s">
        <v>774</v>
      </c>
      <c r="VYC326" s="417" t="s">
        <v>784</v>
      </c>
      <c r="VYD326" s="414" t="s">
        <v>61</v>
      </c>
      <c r="VYE326" s="415">
        <v>1</v>
      </c>
      <c r="VYF326" s="418" t="s">
        <v>774</v>
      </c>
      <c r="VYG326" s="417" t="s">
        <v>784</v>
      </c>
      <c r="VYH326" s="414" t="s">
        <v>61</v>
      </c>
      <c r="VYI326" s="415">
        <v>1</v>
      </c>
      <c r="VYJ326" s="418" t="s">
        <v>774</v>
      </c>
      <c r="VYK326" s="417" t="s">
        <v>784</v>
      </c>
      <c r="VYL326" s="414" t="s">
        <v>61</v>
      </c>
      <c r="VYM326" s="415">
        <v>1</v>
      </c>
      <c r="VYN326" s="418" t="s">
        <v>774</v>
      </c>
      <c r="VYO326" s="417" t="s">
        <v>784</v>
      </c>
      <c r="VYP326" s="414" t="s">
        <v>61</v>
      </c>
      <c r="VYQ326" s="415">
        <v>1</v>
      </c>
      <c r="VYR326" s="418" t="s">
        <v>774</v>
      </c>
      <c r="VYS326" s="417" t="s">
        <v>784</v>
      </c>
      <c r="VYT326" s="414" t="s">
        <v>61</v>
      </c>
      <c r="VYU326" s="415">
        <v>1</v>
      </c>
      <c r="VYV326" s="418" t="s">
        <v>774</v>
      </c>
      <c r="VYW326" s="417" t="s">
        <v>784</v>
      </c>
      <c r="VYX326" s="414" t="s">
        <v>61</v>
      </c>
      <c r="VYY326" s="415">
        <v>1</v>
      </c>
      <c r="VYZ326" s="418" t="s">
        <v>774</v>
      </c>
      <c r="VZA326" s="417" t="s">
        <v>784</v>
      </c>
      <c r="VZB326" s="414" t="s">
        <v>61</v>
      </c>
      <c r="VZC326" s="415">
        <v>1</v>
      </c>
      <c r="VZD326" s="418" t="s">
        <v>774</v>
      </c>
      <c r="VZE326" s="417" t="s">
        <v>784</v>
      </c>
      <c r="VZF326" s="414" t="s">
        <v>61</v>
      </c>
      <c r="VZG326" s="415">
        <v>1</v>
      </c>
      <c r="VZH326" s="418" t="s">
        <v>774</v>
      </c>
      <c r="VZI326" s="417" t="s">
        <v>784</v>
      </c>
      <c r="VZJ326" s="414" t="s">
        <v>61</v>
      </c>
      <c r="VZK326" s="415">
        <v>1</v>
      </c>
      <c r="VZL326" s="418" t="s">
        <v>774</v>
      </c>
      <c r="VZM326" s="417" t="s">
        <v>784</v>
      </c>
      <c r="VZN326" s="414" t="s">
        <v>61</v>
      </c>
      <c r="VZO326" s="415">
        <v>1</v>
      </c>
      <c r="VZP326" s="418" t="s">
        <v>774</v>
      </c>
      <c r="VZQ326" s="417" t="s">
        <v>784</v>
      </c>
      <c r="VZR326" s="414" t="s">
        <v>61</v>
      </c>
      <c r="VZS326" s="415">
        <v>1</v>
      </c>
      <c r="VZT326" s="418" t="s">
        <v>774</v>
      </c>
      <c r="VZU326" s="417" t="s">
        <v>784</v>
      </c>
      <c r="VZV326" s="414" t="s">
        <v>61</v>
      </c>
      <c r="VZW326" s="415">
        <v>1</v>
      </c>
      <c r="VZX326" s="418" t="s">
        <v>774</v>
      </c>
      <c r="VZY326" s="417" t="s">
        <v>784</v>
      </c>
      <c r="VZZ326" s="414" t="s">
        <v>61</v>
      </c>
      <c r="WAA326" s="415">
        <v>1</v>
      </c>
      <c r="WAB326" s="418" t="s">
        <v>774</v>
      </c>
      <c r="WAC326" s="417" t="s">
        <v>784</v>
      </c>
      <c r="WAD326" s="414" t="s">
        <v>61</v>
      </c>
      <c r="WAE326" s="415">
        <v>1</v>
      </c>
      <c r="WAF326" s="418" t="s">
        <v>774</v>
      </c>
      <c r="WAG326" s="417" t="s">
        <v>784</v>
      </c>
      <c r="WAH326" s="414" t="s">
        <v>61</v>
      </c>
      <c r="WAI326" s="415">
        <v>1</v>
      </c>
      <c r="WAJ326" s="418" t="s">
        <v>774</v>
      </c>
      <c r="WAK326" s="417" t="s">
        <v>784</v>
      </c>
      <c r="WAL326" s="414" t="s">
        <v>61</v>
      </c>
      <c r="WAM326" s="415">
        <v>1</v>
      </c>
      <c r="WAN326" s="418" t="s">
        <v>774</v>
      </c>
      <c r="WAO326" s="417" t="s">
        <v>784</v>
      </c>
      <c r="WAP326" s="414" t="s">
        <v>61</v>
      </c>
      <c r="WAQ326" s="415">
        <v>1</v>
      </c>
      <c r="WAR326" s="418" t="s">
        <v>774</v>
      </c>
      <c r="WAS326" s="417" t="s">
        <v>784</v>
      </c>
      <c r="WAT326" s="414" t="s">
        <v>61</v>
      </c>
      <c r="WAU326" s="415">
        <v>1</v>
      </c>
      <c r="WAV326" s="418" t="s">
        <v>774</v>
      </c>
      <c r="WAW326" s="417" t="s">
        <v>784</v>
      </c>
      <c r="WAX326" s="414" t="s">
        <v>61</v>
      </c>
      <c r="WAY326" s="415">
        <v>1</v>
      </c>
      <c r="WAZ326" s="418" t="s">
        <v>774</v>
      </c>
      <c r="WBA326" s="417" t="s">
        <v>784</v>
      </c>
      <c r="WBB326" s="414" t="s">
        <v>61</v>
      </c>
      <c r="WBC326" s="415">
        <v>1</v>
      </c>
      <c r="WBD326" s="418" t="s">
        <v>774</v>
      </c>
      <c r="WBE326" s="417" t="s">
        <v>784</v>
      </c>
      <c r="WBF326" s="414" t="s">
        <v>61</v>
      </c>
      <c r="WBG326" s="415">
        <v>1</v>
      </c>
      <c r="WBH326" s="418" t="s">
        <v>774</v>
      </c>
      <c r="WBI326" s="417" t="s">
        <v>784</v>
      </c>
      <c r="WBJ326" s="414" t="s">
        <v>61</v>
      </c>
      <c r="WBK326" s="415">
        <v>1</v>
      </c>
      <c r="WBL326" s="418" t="s">
        <v>774</v>
      </c>
      <c r="WBM326" s="417" t="s">
        <v>784</v>
      </c>
      <c r="WBN326" s="414" t="s">
        <v>61</v>
      </c>
      <c r="WBO326" s="415">
        <v>1</v>
      </c>
      <c r="WBP326" s="418" t="s">
        <v>774</v>
      </c>
      <c r="WBQ326" s="417" t="s">
        <v>784</v>
      </c>
      <c r="WBR326" s="414" t="s">
        <v>61</v>
      </c>
      <c r="WBS326" s="415">
        <v>1</v>
      </c>
      <c r="WBT326" s="418" t="s">
        <v>774</v>
      </c>
      <c r="WBU326" s="417" t="s">
        <v>784</v>
      </c>
      <c r="WBV326" s="414" t="s">
        <v>61</v>
      </c>
      <c r="WBW326" s="415">
        <v>1</v>
      </c>
      <c r="WBX326" s="418" t="s">
        <v>774</v>
      </c>
      <c r="WBY326" s="417" t="s">
        <v>784</v>
      </c>
      <c r="WBZ326" s="414" t="s">
        <v>61</v>
      </c>
      <c r="WCA326" s="415">
        <v>1</v>
      </c>
      <c r="WCB326" s="418" t="s">
        <v>774</v>
      </c>
      <c r="WCC326" s="417" t="s">
        <v>784</v>
      </c>
      <c r="WCD326" s="414" t="s">
        <v>61</v>
      </c>
      <c r="WCE326" s="415">
        <v>1</v>
      </c>
      <c r="WCF326" s="418" t="s">
        <v>774</v>
      </c>
      <c r="WCG326" s="417" t="s">
        <v>784</v>
      </c>
      <c r="WCH326" s="414" t="s">
        <v>61</v>
      </c>
      <c r="WCI326" s="415">
        <v>1</v>
      </c>
      <c r="WCJ326" s="418" t="s">
        <v>774</v>
      </c>
      <c r="WCK326" s="417" t="s">
        <v>784</v>
      </c>
      <c r="WCL326" s="414" t="s">
        <v>61</v>
      </c>
      <c r="WCM326" s="415">
        <v>1</v>
      </c>
      <c r="WCN326" s="418" t="s">
        <v>774</v>
      </c>
      <c r="WCO326" s="417" t="s">
        <v>784</v>
      </c>
      <c r="WCP326" s="414" t="s">
        <v>61</v>
      </c>
      <c r="WCQ326" s="415">
        <v>1</v>
      </c>
      <c r="WCR326" s="418" t="s">
        <v>774</v>
      </c>
      <c r="WCS326" s="417" t="s">
        <v>784</v>
      </c>
      <c r="WCT326" s="414" t="s">
        <v>61</v>
      </c>
      <c r="WCU326" s="415">
        <v>1</v>
      </c>
      <c r="WCV326" s="418" t="s">
        <v>774</v>
      </c>
      <c r="WCW326" s="417" t="s">
        <v>784</v>
      </c>
      <c r="WCX326" s="414" t="s">
        <v>61</v>
      </c>
      <c r="WCY326" s="415">
        <v>1</v>
      </c>
      <c r="WCZ326" s="418" t="s">
        <v>774</v>
      </c>
      <c r="WDA326" s="417" t="s">
        <v>784</v>
      </c>
      <c r="WDB326" s="414" t="s">
        <v>61</v>
      </c>
      <c r="WDC326" s="415">
        <v>1</v>
      </c>
      <c r="WDD326" s="418" t="s">
        <v>774</v>
      </c>
      <c r="WDE326" s="417" t="s">
        <v>784</v>
      </c>
      <c r="WDF326" s="414" t="s">
        <v>61</v>
      </c>
      <c r="WDG326" s="415">
        <v>1</v>
      </c>
      <c r="WDH326" s="418" t="s">
        <v>774</v>
      </c>
      <c r="WDI326" s="417" t="s">
        <v>784</v>
      </c>
      <c r="WDJ326" s="414" t="s">
        <v>61</v>
      </c>
      <c r="WDK326" s="415">
        <v>1</v>
      </c>
      <c r="WDL326" s="418" t="s">
        <v>774</v>
      </c>
      <c r="WDM326" s="417" t="s">
        <v>784</v>
      </c>
      <c r="WDN326" s="414" t="s">
        <v>61</v>
      </c>
      <c r="WDO326" s="415">
        <v>1</v>
      </c>
      <c r="WDP326" s="418" t="s">
        <v>774</v>
      </c>
      <c r="WDQ326" s="417" t="s">
        <v>784</v>
      </c>
      <c r="WDR326" s="414" t="s">
        <v>61</v>
      </c>
      <c r="WDS326" s="415">
        <v>1</v>
      </c>
      <c r="WDT326" s="418" t="s">
        <v>774</v>
      </c>
      <c r="WDU326" s="417" t="s">
        <v>784</v>
      </c>
      <c r="WDV326" s="414" t="s">
        <v>61</v>
      </c>
      <c r="WDW326" s="415">
        <v>1</v>
      </c>
      <c r="WDX326" s="418" t="s">
        <v>774</v>
      </c>
      <c r="WDY326" s="417" t="s">
        <v>784</v>
      </c>
      <c r="WDZ326" s="414" t="s">
        <v>61</v>
      </c>
      <c r="WEA326" s="415">
        <v>1</v>
      </c>
      <c r="WEB326" s="418" t="s">
        <v>774</v>
      </c>
      <c r="WEC326" s="417" t="s">
        <v>784</v>
      </c>
      <c r="WED326" s="414" t="s">
        <v>61</v>
      </c>
      <c r="WEE326" s="415">
        <v>1</v>
      </c>
      <c r="WEF326" s="418" t="s">
        <v>774</v>
      </c>
      <c r="WEG326" s="417" t="s">
        <v>784</v>
      </c>
      <c r="WEH326" s="414" t="s">
        <v>61</v>
      </c>
      <c r="WEI326" s="415">
        <v>1</v>
      </c>
      <c r="WEJ326" s="418" t="s">
        <v>774</v>
      </c>
      <c r="WEK326" s="417" t="s">
        <v>784</v>
      </c>
      <c r="WEL326" s="414" t="s">
        <v>61</v>
      </c>
      <c r="WEM326" s="415">
        <v>1</v>
      </c>
      <c r="WEN326" s="418" t="s">
        <v>774</v>
      </c>
      <c r="WEO326" s="417" t="s">
        <v>784</v>
      </c>
      <c r="WEP326" s="414" t="s">
        <v>61</v>
      </c>
      <c r="WEQ326" s="415">
        <v>1</v>
      </c>
      <c r="WER326" s="418" t="s">
        <v>774</v>
      </c>
      <c r="WES326" s="417" t="s">
        <v>784</v>
      </c>
      <c r="WET326" s="414" t="s">
        <v>61</v>
      </c>
      <c r="WEU326" s="415">
        <v>1</v>
      </c>
      <c r="WEV326" s="418" t="s">
        <v>774</v>
      </c>
      <c r="WEW326" s="417" t="s">
        <v>784</v>
      </c>
      <c r="WEX326" s="414" t="s">
        <v>61</v>
      </c>
      <c r="WEY326" s="415">
        <v>1</v>
      </c>
      <c r="WEZ326" s="418" t="s">
        <v>774</v>
      </c>
      <c r="WFA326" s="417" t="s">
        <v>784</v>
      </c>
      <c r="WFB326" s="414" t="s">
        <v>61</v>
      </c>
      <c r="WFC326" s="415">
        <v>1</v>
      </c>
      <c r="WFD326" s="418" t="s">
        <v>774</v>
      </c>
      <c r="WFE326" s="417" t="s">
        <v>784</v>
      </c>
      <c r="WFF326" s="414" t="s">
        <v>61</v>
      </c>
      <c r="WFG326" s="415">
        <v>1</v>
      </c>
      <c r="WFH326" s="418" t="s">
        <v>774</v>
      </c>
      <c r="WFI326" s="417" t="s">
        <v>784</v>
      </c>
      <c r="WFJ326" s="414" t="s">
        <v>61</v>
      </c>
      <c r="WFK326" s="415">
        <v>1</v>
      </c>
      <c r="WFL326" s="418" t="s">
        <v>774</v>
      </c>
      <c r="WFM326" s="417" t="s">
        <v>784</v>
      </c>
      <c r="WFN326" s="414" t="s">
        <v>61</v>
      </c>
      <c r="WFO326" s="415">
        <v>1</v>
      </c>
      <c r="WFP326" s="418" t="s">
        <v>774</v>
      </c>
      <c r="WFQ326" s="417" t="s">
        <v>784</v>
      </c>
      <c r="WFR326" s="414" t="s">
        <v>61</v>
      </c>
      <c r="WFS326" s="415">
        <v>1</v>
      </c>
      <c r="WFT326" s="418" t="s">
        <v>774</v>
      </c>
      <c r="WFU326" s="417" t="s">
        <v>784</v>
      </c>
      <c r="WFV326" s="414" t="s">
        <v>61</v>
      </c>
      <c r="WFW326" s="415">
        <v>1</v>
      </c>
      <c r="WFX326" s="418" t="s">
        <v>774</v>
      </c>
      <c r="WFY326" s="417" t="s">
        <v>784</v>
      </c>
      <c r="WFZ326" s="414" t="s">
        <v>61</v>
      </c>
      <c r="WGA326" s="415">
        <v>1</v>
      </c>
      <c r="WGB326" s="418" t="s">
        <v>774</v>
      </c>
      <c r="WGC326" s="417" t="s">
        <v>784</v>
      </c>
      <c r="WGD326" s="414" t="s">
        <v>61</v>
      </c>
      <c r="WGE326" s="415">
        <v>1</v>
      </c>
      <c r="WGF326" s="418" t="s">
        <v>774</v>
      </c>
      <c r="WGG326" s="417" t="s">
        <v>784</v>
      </c>
      <c r="WGH326" s="414" t="s">
        <v>61</v>
      </c>
      <c r="WGI326" s="415">
        <v>1</v>
      </c>
      <c r="WGJ326" s="418" t="s">
        <v>774</v>
      </c>
      <c r="WGK326" s="417" t="s">
        <v>784</v>
      </c>
      <c r="WGL326" s="414" t="s">
        <v>61</v>
      </c>
      <c r="WGM326" s="415">
        <v>1</v>
      </c>
      <c r="WGN326" s="418" t="s">
        <v>774</v>
      </c>
      <c r="WGO326" s="417" t="s">
        <v>784</v>
      </c>
      <c r="WGP326" s="414" t="s">
        <v>61</v>
      </c>
      <c r="WGQ326" s="415">
        <v>1</v>
      </c>
      <c r="WGR326" s="418" t="s">
        <v>774</v>
      </c>
      <c r="WGS326" s="417" t="s">
        <v>784</v>
      </c>
      <c r="WGT326" s="414" t="s">
        <v>61</v>
      </c>
      <c r="WGU326" s="415">
        <v>1</v>
      </c>
      <c r="WGV326" s="418" t="s">
        <v>774</v>
      </c>
      <c r="WGW326" s="417" t="s">
        <v>784</v>
      </c>
      <c r="WGX326" s="414" t="s">
        <v>61</v>
      </c>
      <c r="WGY326" s="415">
        <v>1</v>
      </c>
      <c r="WGZ326" s="418" t="s">
        <v>774</v>
      </c>
      <c r="WHA326" s="417" t="s">
        <v>784</v>
      </c>
      <c r="WHB326" s="414" t="s">
        <v>61</v>
      </c>
      <c r="WHC326" s="415">
        <v>1</v>
      </c>
      <c r="WHD326" s="418" t="s">
        <v>774</v>
      </c>
      <c r="WHE326" s="417" t="s">
        <v>784</v>
      </c>
      <c r="WHF326" s="414" t="s">
        <v>61</v>
      </c>
      <c r="WHG326" s="415">
        <v>1</v>
      </c>
      <c r="WHH326" s="418" t="s">
        <v>774</v>
      </c>
      <c r="WHI326" s="417" t="s">
        <v>784</v>
      </c>
      <c r="WHJ326" s="414" t="s">
        <v>61</v>
      </c>
      <c r="WHK326" s="415">
        <v>1</v>
      </c>
      <c r="WHL326" s="418" t="s">
        <v>774</v>
      </c>
      <c r="WHM326" s="417" t="s">
        <v>784</v>
      </c>
      <c r="WHN326" s="414" t="s">
        <v>61</v>
      </c>
      <c r="WHO326" s="415">
        <v>1</v>
      </c>
      <c r="WHP326" s="418" t="s">
        <v>774</v>
      </c>
      <c r="WHQ326" s="417" t="s">
        <v>784</v>
      </c>
      <c r="WHR326" s="414" t="s">
        <v>61</v>
      </c>
      <c r="WHS326" s="415">
        <v>1</v>
      </c>
      <c r="WHT326" s="418" t="s">
        <v>774</v>
      </c>
      <c r="WHU326" s="417" t="s">
        <v>784</v>
      </c>
      <c r="WHV326" s="414" t="s">
        <v>61</v>
      </c>
      <c r="WHW326" s="415">
        <v>1</v>
      </c>
      <c r="WHX326" s="418" t="s">
        <v>774</v>
      </c>
      <c r="WHY326" s="417" t="s">
        <v>784</v>
      </c>
      <c r="WHZ326" s="414" t="s">
        <v>61</v>
      </c>
      <c r="WIA326" s="415">
        <v>1</v>
      </c>
      <c r="WIB326" s="418" t="s">
        <v>774</v>
      </c>
      <c r="WIC326" s="417" t="s">
        <v>784</v>
      </c>
      <c r="WID326" s="414" t="s">
        <v>61</v>
      </c>
      <c r="WIE326" s="415">
        <v>1</v>
      </c>
      <c r="WIF326" s="418" t="s">
        <v>774</v>
      </c>
      <c r="WIG326" s="417" t="s">
        <v>784</v>
      </c>
      <c r="WIH326" s="414" t="s">
        <v>61</v>
      </c>
      <c r="WII326" s="415">
        <v>1</v>
      </c>
      <c r="WIJ326" s="418" t="s">
        <v>774</v>
      </c>
      <c r="WIK326" s="417" t="s">
        <v>784</v>
      </c>
      <c r="WIL326" s="414" t="s">
        <v>61</v>
      </c>
      <c r="WIM326" s="415">
        <v>1</v>
      </c>
      <c r="WIN326" s="418" t="s">
        <v>774</v>
      </c>
      <c r="WIO326" s="417" t="s">
        <v>784</v>
      </c>
      <c r="WIP326" s="414" t="s">
        <v>61</v>
      </c>
      <c r="WIQ326" s="415">
        <v>1</v>
      </c>
      <c r="WIR326" s="418" t="s">
        <v>774</v>
      </c>
      <c r="WIS326" s="417" t="s">
        <v>784</v>
      </c>
      <c r="WIT326" s="414" t="s">
        <v>61</v>
      </c>
      <c r="WIU326" s="415">
        <v>1</v>
      </c>
      <c r="WIV326" s="418" t="s">
        <v>774</v>
      </c>
      <c r="WIW326" s="417" t="s">
        <v>784</v>
      </c>
      <c r="WIX326" s="414" t="s">
        <v>61</v>
      </c>
      <c r="WIY326" s="415">
        <v>1</v>
      </c>
      <c r="WIZ326" s="418" t="s">
        <v>774</v>
      </c>
      <c r="WJA326" s="417" t="s">
        <v>784</v>
      </c>
      <c r="WJB326" s="414" t="s">
        <v>61</v>
      </c>
      <c r="WJC326" s="415">
        <v>1</v>
      </c>
      <c r="WJD326" s="418" t="s">
        <v>774</v>
      </c>
      <c r="WJE326" s="417" t="s">
        <v>784</v>
      </c>
      <c r="WJF326" s="414" t="s">
        <v>61</v>
      </c>
      <c r="WJG326" s="415">
        <v>1</v>
      </c>
      <c r="WJH326" s="418" t="s">
        <v>774</v>
      </c>
      <c r="WJI326" s="417" t="s">
        <v>784</v>
      </c>
      <c r="WJJ326" s="414" t="s">
        <v>61</v>
      </c>
      <c r="WJK326" s="415">
        <v>1</v>
      </c>
      <c r="WJL326" s="418" t="s">
        <v>774</v>
      </c>
      <c r="WJM326" s="417" t="s">
        <v>784</v>
      </c>
      <c r="WJN326" s="414" t="s">
        <v>61</v>
      </c>
      <c r="WJO326" s="415">
        <v>1</v>
      </c>
      <c r="WJP326" s="418" t="s">
        <v>774</v>
      </c>
      <c r="WJQ326" s="417" t="s">
        <v>784</v>
      </c>
      <c r="WJR326" s="414" t="s">
        <v>61</v>
      </c>
      <c r="WJS326" s="415">
        <v>1</v>
      </c>
      <c r="WJT326" s="418" t="s">
        <v>774</v>
      </c>
      <c r="WJU326" s="417" t="s">
        <v>784</v>
      </c>
      <c r="WJV326" s="414" t="s">
        <v>61</v>
      </c>
      <c r="WJW326" s="415">
        <v>1</v>
      </c>
      <c r="WJX326" s="418" t="s">
        <v>774</v>
      </c>
      <c r="WJY326" s="417" t="s">
        <v>784</v>
      </c>
      <c r="WJZ326" s="414" t="s">
        <v>61</v>
      </c>
      <c r="WKA326" s="415">
        <v>1</v>
      </c>
      <c r="WKB326" s="418" t="s">
        <v>774</v>
      </c>
      <c r="WKC326" s="417" t="s">
        <v>784</v>
      </c>
      <c r="WKD326" s="414" t="s">
        <v>61</v>
      </c>
      <c r="WKE326" s="415">
        <v>1</v>
      </c>
      <c r="WKF326" s="418" t="s">
        <v>774</v>
      </c>
      <c r="WKG326" s="417" t="s">
        <v>784</v>
      </c>
      <c r="WKH326" s="414" t="s">
        <v>61</v>
      </c>
      <c r="WKI326" s="415">
        <v>1</v>
      </c>
      <c r="WKJ326" s="418" t="s">
        <v>774</v>
      </c>
      <c r="WKK326" s="417" t="s">
        <v>784</v>
      </c>
      <c r="WKL326" s="414" t="s">
        <v>61</v>
      </c>
      <c r="WKM326" s="415">
        <v>1</v>
      </c>
      <c r="WKN326" s="418" t="s">
        <v>774</v>
      </c>
      <c r="WKO326" s="417" t="s">
        <v>784</v>
      </c>
      <c r="WKP326" s="414" t="s">
        <v>61</v>
      </c>
      <c r="WKQ326" s="415">
        <v>1</v>
      </c>
      <c r="WKR326" s="418" t="s">
        <v>774</v>
      </c>
      <c r="WKS326" s="417" t="s">
        <v>784</v>
      </c>
      <c r="WKT326" s="414" t="s">
        <v>61</v>
      </c>
      <c r="WKU326" s="415">
        <v>1</v>
      </c>
      <c r="WKV326" s="418" t="s">
        <v>774</v>
      </c>
      <c r="WKW326" s="417" t="s">
        <v>784</v>
      </c>
      <c r="WKX326" s="414" t="s">
        <v>61</v>
      </c>
      <c r="WKY326" s="415">
        <v>1</v>
      </c>
      <c r="WKZ326" s="418" t="s">
        <v>774</v>
      </c>
      <c r="WLA326" s="417" t="s">
        <v>784</v>
      </c>
      <c r="WLB326" s="414" t="s">
        <v>61</v>
      </c>
      <c r="WLC326" s="415">
        <v>1</v>
      </c>
      <c r="WLD326" s="418" t="s">
        <v>774</v>
      </c>
      <c r="WLE326" s="417" t="s">
        <v>784</v>
      </c>
      <c r="WLF326" s="414" t="s">
        <v>61</v>
      </c>
      <c r="WLG326" s="415">
        <v>1</v>
      </c>
      <c r="WLH326" s="418" t="s">
        <v>774</v>
      </c>
      <c r="WLI326" s="417" t="s">
        <v>784</v>
      </c>
      <c r="WLJ326" s="414" t="s">
        <v>61</v>
      </c>
      <c r="WLK326" s="415">
        <v>1</v>
      </c>
      <c r="WLL326" s="418" t="s">
        <v>774</v>
      </c>
      <c r="WLM326" s="417" t="s">
        <v>784</v>
      </c>
      <c r="WLN326" s="414" t="s">
        <v>61</v>
      </c>
      <c r="WLO326" s="415">
        <v>1</v>
      </c>
      <c r="WLP326" s="418" t="s">
        <v>774</v>
      </c>
      <c r="WLQ326" s="417" t="s">
        <v>784</v>
      </c>
      <c r="WLR326" s="414" t="s">
        <v>61</v>
      </c>
      <c r="WLS326" s="415">
        <v>1</v>
      </c>
      <c r="WLT326" s="418" t="s">
        <v>774</v>
      </c>
      <c r="WLU326" s="417" t="s">
        <v>784</v>
      </c>
      <c r="WLV326" s="414" t="s">
        <v>61</v>
      </c>
      <c r="WLW326" s="415">
        <v>1</v>
      </c>
      <c r="WLX326" s="418" t="s">
        <v>774</v>
      </c>
      <c r="WLY326" s="417" t="s">
        <v>784</v>
      </c>
      <c r="WLZ326" s="414" t="s">
        <v>61</v>
      </c>
      <c r="WMA326" s="415">
        <v>1</v>
      </c>
      <c r="WMB326" s="418" t="s">
        <v>774</v>
      </c>
      <c r="WMC326" s="417" t="s">
        <v>784</v>
      </c>
      <c r="WMD326" s="414" t="s">
        <v>61</v>
      </c>
      <c r="WME326" s="415">
        <v>1</v>
      </c>
      <c r="WMF326" s="418" t="s">
        <v>774</v>
      </c>
      <c r="WMG326" s="417" t="s">
        <v>784</v>
      </c>
      <c r="WMH326" s="414" t="s">
        <v>61</v>
      </c>
      <c r="WMI326" s="415">
        <v>1</v>
      </c>
      <c r="WMJ326" s="418" t="s">
        <v>774</v>
      </c>
      <c r="WMK326" s="417" t="s">
        <v>784</v>
      </c>
      <c r="WML326" s="414" t="s">
        <v>61</v>
      </c>
      <c r="WMM326" s="415">
        <v>1</v>
      </c>
      <c r="WMN326" s="418" t="s">
        <v>774</v>
      </c>
      <c r="WMO326" s="417" t="s">
        <v>784</v>
      </c>
      <c r="WMP326" s="414" t="s">
        <v>61</v>
      </c>
      <c r="WMQ326" s="415">
        <v>1</v>
      </c>
      <c r="WMR326" s="418" t="s">
        <v>774</v>
      </c>
      <c r="WMS326" s="417" t="s">
        <v>784</v>
      </c>
      <c r="WMT326" s="414" t="s">
        <v>61</v>
      </c>
      <c r="WMU326" s="415">
        <v>1</v>
      </c>
      <c r="WMV326" s="418" t="s">
        <v>774</v>
      </c>
      <c r="WMW326" s="417" t="s">
        <v>784</v>
      </c>
      <c r="WMX326" s="414" t="s">
        <v>61</v>
      </c>
      <c r="WMY326" s="415">
        <v>1</v>
      </c>
      <c r="WMZ326" s="418" t="s">
        <v>774</v>
      </c>
      <c r="WNA326" s="417" t="s">
        <v>784</v>
      </c>
      <c r="WNB326" s="414" t="s">
        <v>61</v>
      </c>
      <c r="WNC326" s="415">
        <v>1</v>
      </c>
      <c r="WND326" s="418" t="s">
        <v>774</v>
      </c>
      <c r="WNE326" s="417" t="s">
        <v>784</v>
      </c>
      <c r="WNF326" s="414" t="s">
        <v>61</v>
      </c>
      <c r="WNG326" s="415">
        <v>1</v>
      </c>
      <c r="WNH326" s="418" t="s">
        <v>774</v>
      </c>
      <c r="WNI326" s="417" t="s">
        <v>784</v>
      </c>
      <c r="WNJ326" s="414" t="s">
        <v>61</v>
      </c>
      <c r="WNK326" s="415">
        <v>1</v>
      </c>
      <c r="WNL326" s="418" t="s">
        <v>774</v>
      </c>
      <c r="WNM326" s="417" t="s">
        <v>784</v>
      </c>
      <c r="WNN326" s="414" t="s">
        <v>61</v>
      </c>
      <c r="WNO326" s="415">
        <v>1</v>
      </c>
      <c r="WNP326" s="418" t="s">
        <v>774</v>
      </c>
      <c r="WNQ326" s="417" t="s">
        <v>784</v>
      </c>
      <c r="WNR326" s="414" t="s">
        <v>61</v>
      </c>
      <c r="WNS326" s="415">
        <v>1</v>
      </c>
      <c r="WNT326" s="418" t="s">
        <v>774</v>
      </c>
      <c r="WNU326" s="417" t="s">
        <v>784</v>
      </c>
      <c r="WNV326" s="414" t="s">
        <v>61</v>
      </c>
      <c r="WNW326" s="415">
        <v>1</v>
      </c>
      <c r="WNX326" s="418" t="s">
        <v>774</v>
      </c>
      <c r="WNY326" s="417" t="s">
        <v>784</v>
      </c>
      <c r="WNZ326" s="414" t="s">
        <v>61</v>
      </c>
      <c r="WOA326" s="415">
        <v>1</v>
      </c>
      <c r="WOB326" s="418" t="s">
        <v>774</v>
      </c>
      <c r="WOC326" s="417" t="s">
        <v>784</v>
      </c>
      <c r="WOD326" s="414" t="s">
        <v>61</v>
      </c>
      <c r="WOE326" s="415">
        <v>1</v>
      </c>
      <c r="WOF326" s="418" t="s">
        <v>774</v>
      </c>
      <c r="WOG326" s="417" t="s">
        <v>784</v>
      </c>
      <c r="WOH326" s="414" t="s">
        <v>61</v>
      </c>
      <c r="WOI326" s="415">
        <v>1</v>
      </c>
      <c r="WOJ326" s="418" t="s">
        <v>774</v>
      </c>
      <c r="WOK326" s="417" t="s">
        <v>784</v>
      </c>
      <c r="WOL326" s="414" t="s">
        <v>61</v>
      </c>
      <c r="WOM326" s="415">
        <v>1</v>
      </c>
      <c r="WON326" s="418" t="s">
        <v>774</v>
      </c>
      <c r="WOO326" s="417" t="s">
        <v>784</v>
      </c>
      <c r="WOP326" s="414" t="s">
        <v>61</v>
      </c>
      <c r="WOQ326" s="415">
        <v>1</v>
      </c>
      <c r="WOR326" s="418" t="s">
        <v>774</v>
      </c>
      <c r="WOS326" s="417" t="s">
        <v>784</v>
      </c>
      <c r="WOT326" s="414" t="s">
        <v>61</v>
      </c>
      <c r="WOU326" s="415">
        <v>1</v>
      </c>
      <c r="WOV326" s="418" t="s">
        <v>774</v>
      </c>
      <c r="WOW326" s="417" t="s">
        <v>784</v>
      </c>
      <c r="WOX326" s="414" t="s">
        <v>61</v>
      </c>
      <c r="WOY326" s="415">
        <v>1</v>
      </c>
      <c r="WOZ326" s="418" t="s">
        <v>774</v>
      </c>
      <c r="WPA326" s="417" t="s">
        <v>784</v>
      </c>
      <c r="WPB326" s="414" t="s">
        <v>61</v>
      </c>
      <c r="WPC326" s="415">
        <v>1</v>
      </c>
      <c r="WPD326" s="418" t="s">
        <v>774</v>
      </c>
      <c r="WPE326" s="417" t="s">
        <v>784</v>
      </c>
      <c r="WPF326" s="414" t="s">
        <v>61</v>
      </c>
      <c r="WPG326" s="415">
        <v>1</v>
      </c>
      <c r="WPH326" s="418" t="s">
        <v>774</v>
      </c>
      <c r="WPI326" s="417" t="s">
        <v>784</v>
      </c>
      <c r="WPJ326" s="414" t="s">
        <v>61</v>
      </c>
      <c r="WPK326" s="415">
        <v>1</v>
      </c>
      <c r="WPL326" s="418" t="s">
        <v>774</v>
      </c>
      <c r="WPM326" s="417" t="s">
        <v>784</v>
      </c>
      <c r="WPN326" s="414" t="s">
        <v>61</v>
      </c>
      <c r="WPO326" s="415">
        <v>1</v>
      </c>
      <c r="WPP326" s="418" t="s">
        <v>774</v>
      </c>
      <c r="WPQ326" s="417" t="s">
        <v>784</v>
      </c>
      <c r="WPR326" s="414" t="s">
        <v>61</v>
      </c>
      <c r="WPS326" s="415">
        <v>1</v>
      </c>
      <c r="WPT326" s="418" t="s">
        <v>774</v>
      </c>
      <c r="WPU326" s="417" t="s">
        <v>784</v>
      </c>
      <c r="WPV326" s="414" t="s">
        <v>61</v>
      </c>
      <c r="WPW326" s="415">
        <v>1</v>
      </c>
      <c r="WPX326" s="418" t="s">
        <v>774</v>
      </c>
      <c r="WPY326" s="417" t="s">
        <v>784</v>
      </c>
      <c r="WPZ326" s="414" t="s">
        <v>61</v>
      </c>
      <c r="WQA326" s="415">
        <v>1</v>
      </c>
      <c r="WQB326" s="418" t="s">
        <v>774</v>
      </c>
      <c r="WQC326" s="417" t="s">
        <v>784</v>
      </c>
      <c r="WQD326" s="414" t="s">
        <v>61</v>
      </c>
      <c r="WQE326" s="415">
        <v>1</v>
      </c>
      <c r="WQF326" s="418" t="s">
        <v>774</v>
      </c>
      <c r="WQG326" s="417" t="s">
        <v>784</v>
      </c>
      <c r="WQH326" s="414" t="s">
        <v>61</v>
      </c>
      <c r="WQI326" s="415">
        <v>1</v>
      </c>
      <c r="WQJ326" s="418" t="s">
        <v>774</v>
      </c>
      <c r="WQK326" s="417" t="s">
        <v>784</v>
      </c>
      <c r="WQL326" s="414" t="s">
        <v>61</v>
      </c>
      <c r="WQM326" s="415">
        <v>1</v>
      </c>
      <c r="WQN326" s="418" t="s">
        <v>774</v>
      </c>
      <c r="WQO326" s="417" t="s">
        <v>784</v>
      </c>
      <c r="WQP326" s="414" t="s">
        <v>61</v>
      </c>
      <c r="WQQ326" s="415">
        <v>1</v>
      </c>
      <c r="WQR326" s="418" t="s">
        <v>774</v>
      </c>
      <c r="WQS326" s="417" t="s">
        <v>784</v>
      </c>
      <c r="WQT326" s="414" t="s">
        <v>61</v>
      </c>
      <c r="WQU326" s="415">
        <v>1</v>
      </c>
      <c r="WQV326" s="418" t="s">
        <v>774</v>
      </c>
      <c r="WQW326" s="417" t="s">
        <v>784</v>
      </c>
      <c r="WQX326" s="414" t="s">
        <v>61</v>
      </c>
      <c r="WQY326" s="415">
        <v>1</v>
      </c>
      <c r="WQZ326" s="418" t="s">
        <v>774</v>
      </c>
      <c r="WRA326" s="417" t="s">
        <v>784</v>
      </c>
      <c r="WRB326" s="414" t="s">
        <v>61</v>
      </c>
      <c r="WRC326" s="415">
        <v>1</v>
      </c>
      <c r="WRD326" s="418" t="s">
        <v>774</v>
      </c>
      <c r="WRE326" s="417" t="s">
        <v>784</v>
      </c>
      <c r="WRF326" s="414" t="s">
        <v>61</v>
      </c>
      <c r="WRG326" s="415">
        <v>1</v>
      </c>
      <c r="WRH326" s="418" t="s">
        <v>774</v>
      </c>
      <c r="WRI326" s="417" t="s">
        <v>784</v>
      </c>
      <c r="WRJ326" s="414" t="s">
        <v>61</v>
      </c>
      <c r="WRK326" s="415">
        <v>1</v>
      </c>
      <c r="WRL326" s="418" t="s">
        <v>774</v>
      </c>
      <c r="WRM326" s="417" t="s">
        <v>784</v>
      </c>
      <c r="WRN326" s="414" t="s">
        <v>61</v>
      </c>
      <c r="WRO326" s="415">
        <v>1</v>
      </c>
      <c r="WRP326" s="418" t="s">
        <v>774</v>
      </c>
      <c r="WRQ326" s="417" t="s">
        <v>784</v>
      </c>
      <c r="WRR326" s="414" t="s">
        <v>61</v>
      </c>
      <c r="WRS326" s="415">
        <v>1</v>
      </c>
      <c r="WRT326" s="418" t="s">
        <v>774</v>
      </c>
      <c r="WRU326" s="417" t="s">
        <v>784</v>
      </c>
      <c r="WRV326" s="414" t="s">
        <v>61</v>
      </c>
      <c r="WRW326" s="415">
        <v>1</v>
      </c>
      <c r="WRX326" s="418" t="s">
        <v>774</v>
      </c>
      <c r="WRY326" s="417" t="s">
        <v>784</v>
      </c>
      <c r="WRZ326" s="414" t="s">
        <v>61</v>
      </c>
      <c r="WSA326" s="415">
        <v>1</v>
      </c>
      <c r="WSB326" s="418" t="s">
        <v>774</v>
      </c>
      <c r="WSC326" s="417" t="s">
        <v>784</v>
      </c>
      <c r="WSD326" s="414" t="s">
        <v>61</v>
      </c>
      <c r="WSE326" s="415">
        <v>1</v>
      </c>
      <c r="WSF326" s="418" t="s">
        <v>774</v>
      </c>
      <c r="WSG326" s="417" t="s">
        <v>784</v>
      </c>
      <c r="WSH326" s="414" t="s">
        <v>61</v>
      </c>
      <c r="WSI326" s="415">
        <v>1</v>
      </c>
      <c r="WSJ326" s="418" t="s">
        <v>774</v>
      </c>
      <c r="WSK326" s="417" t="s">
        <v>784</v>
      </c>
      <c r="WSL326" s="414" t="s">
        <v>61</v>
      </c>
      <c r="WSM326" s="415">
        <v>1</v>
      </c>
      <c r="WSN326" s="418" t="s">
        <v>774</v>
      </c>
      <c r="WSO326" s="417" t="s">
        <v>784</v>
      </c>
      <c r="WSP326" s="414" t="s">
        <v>61</v>
      </c>
      <c r="WSQ326" s="415">
        <v>1</v>
      </c>
      <c r="WSR326" s="418" t="s">
        <v>774</v>
      </c>
      <c r="WSS326" s="417" t="s">
        <v>784</v>
      </c>
      <c r="WST326" s="414" t="s">
        <v>61</v>
      </c>
      <c r="WSU326" s="415">
        <v>1</v>
      </c>
      <c r="WSV326" s="418" t="s">
        <v>774</v>
      </c>
      <c r="WSW326" s="417" t="s">
        <v>784</v>
      </c>
      <c r="WSX326" s="414" t="s">
        <v>61</v>
      </c>
      <c r="WSY326" s="415">
        <v>1</v>
      </c>
      <c r="WSZ326" s="418" t="s">
        <v>774</v>
      </c>
      <c r="WTA326" s="417" t="s">
        <v>784</v>
      </c>
      <c r="WTB326" s="414" t="s">
        <v>61</v>
      </c>
      <c r="WTC326" s="415">
        <v>1</v>
      </c>
      <c r="WTD326" s="418" t="s">
        <v>774</v>
      </c>
      <c r="WTE326" s="417" t="s">
        <v>784</v>
      </c>
      <c r="WTF326" s="414" t="s">
        <v>61</v>
      </c>
      <c r="WTG326" s="415">
        <v>1</v>
      </c>
      <c r="WTH326" s="418" t="s">
        <v>774</v>
      </c>
      <c r="WTI326" s="417" t="s">
        <v>784</v>
      </c>
      <c r="WTJ326" s="414" t="s">
        <v>61</v>
      </c>
      <c r="WTK326" s="415">
        <v>1</v>
      </c>
      <c r="WTL326" s="418" t="s">
        <v>774</v>
      </c>
      <c r="WTM326" s="417" t="s">
        <v>784</v>
      </c>
      <c r="WTN326" s="414" t="s">
        <v>61</v>
      </c>
      <c r="WTO326" s="415">
        <v>1</v>
      </c>
      <c r="WTP326" s="418" t="s">
        <v>774</v>
      </c>
      <c r="WTQ326" s="417" t="s">
        <v>784</v>
      </c>
      <c r="WTR326" s="414" t="s">
        <v>61</v>
      </c>
      <c r="WTS326" s="415">
        <v>1</v>
      </c>
      <c r="WTT326" s="418" t="s">
        <v>774</v>
      </c>
      <c r="WTU326" s="417" t="s">
        <v>784</v>
      </c>
      <c r="WTV326" s="414" t="s">
        <v>61</v>
      </c>
      <c r="WTW326" s="415">
        <v>1</v>
      </c>
      <c r="WTX326" s="418" t="s">
        <v>774</v>
      </c>
      <c r="WTY326" s="417" t="s">
        <v>784</v>
      </c>
      <c r="WTZ326" s="414" t="s">
        <v>61</v>
      </c>
      <c r="WUA326" s="415">
        <v>1</v>
      </c>
      <c r="WUB326" s="418" t="s">
        <v>774</v>
      </c>
      <c r="WUC326" s="417" t="s">
        <v>784</v>
      </c>
      <c r="WUD326" s="414" t="s">
        <v>61</v>
      </c>
      <c r="WUE326" s="415">
        <v>1</v>
      </c>
      <c r="WUF326" s="418" t="s">
        <v>774</v>
      </c>
      <c r="WUG326" s="417" t="s">
        <v>784</v>
      </c>
      <c r="WUH326" s="414" t="s">
        <v>61</v>
      </c>
      <c r="WUI326" s="415">
        <v>1</v>
      </c>
      <c r="WUJ326" s="418" t="s">
        <v>774</v>
      </c>
      <c r="WUK326" s="417" t="s">
        <v>784</v>
      </c>
      <c r="WUL326" s="414" t="s">
        <v>61</v>
      </c>
      <c r="WUM326" s="415">
        <v>1</v>
      </c>
      <c r="WUN326" s="418" t="s">
        <v>774</v>
      </c>
      <c r="WUO326" s="417" t="s">
        <v>784</v>
      </c>
      <c r="WUP326" s="414" t="s">
        <v>61</v>
      </c>
      <c r="WUQ326" s="415">
        <v>1</v>
      </c>
      <c r="WUR326" s="418" t="s">
        <v>774</v>
      </c>
      <c r="WUS326" s="417" t="s">
        <v>784</v>
      </c>
      <c r="WUT326" s="414" t="s">
        <v>61</v>
      </c>
      <c r="WUU326" s="415">
        <v>1</v>
      </c>
      <c r="WUV326" s="418" t="s">
        <v>774</v>
      </c>
      <c r="WUW326" s="417" t="s">
        <v>784</v>
      </c>
      <c r="WUX326" s="414" t="s">
        <v>61</v>
      </c>
      <c r="WUY326" s="415">
        <v>1</v>
      </c>
      <c r="WUZ326" s="418" t="s">
        <v>774</v>
      </c>
      <c r="WVA326" s="417" t="s">
        <v>784</v>
      </c>
      <c r="WVB326" s="414" t="s">
        <v>61</v>
      </c>
      <c r="WVC326" s="415">
        <v>1</v>
      </c>
      <c r="WVD326" s="418" t="s">
        <v>774</v>
      </c>
      <c r="WVE326" s="417" t="s">
        <v>784</v>
      </c>
      <c r="WVF326" s="414" t="s">
        <v>61</v>
      </c>
      <c r="WVG326" s="415">
        <v>1</v>
      </c>
      <c r="WVH326" s="418" t="s">
        <v>774</v>
      </c>
      <c r="WVI326" s="417" t="s">
        <v>784</v>
      </c>
      <c r="WVJ326" s="414" t="s">
        <v>61</v>
      </c>
      <c r="WVK326" s="415">
        <v>1</v>
      </c>
      <c r="WVL326" s="418" t="s">
        <v>774</v>
      </c>
      <c r="WVM326" s="417" t="s">
        <v>784</v>
      </c>
      <c r="WVN326" s="414" t="s">
        <v>61</v>
      </c>
      <c r="WVO326" s="415">
        <v>1</v>
      </c>
      <c r="WVP326" s="418" t="s">
        <v>774</v>
      </c>
      <c r="WVQ326" s="417" t="s">
        <v>784</v>
      </c>
      <c r="WVR326" s="414" t="s">
        <v>61</v>
      </c>
      <c r="WVS326" s="415">
        <v>1</v>
      </c>
      <c r="WVT326" s="418" t="s">
        <v>774</v>
      </c>
      <c r="WVU326" s="417" t="s">
        <v>784</v>
      </c>
      <c r="WVV326" s="414" t="s">
        <v>61</v>
      </c>
      <c r="WVW326" s="415">
        <v>1</v>
      </c>
      <c r="WVX326" s="418" t="s">
        <v>774</v>
      </c>
      <c r="WVY326" s="417" t="s">
        <v>784</v>
      </c>
      <c r="WVZ326" s="414" t="s">
        <v>61</v>
      </c>
      <c r="WWA326" s="415">
        <v>1</v>
      </c>
      <c r="WWB326" s="418" t="s">
        <v>774</v>
      </c>
      <c r="WWC326" s="417" t="s">
        <v>784</v>
      </c>
      <c r="WWD326" s="414" t="s">
        <v>61</v>
      </c>
      <c r="WWE326" s="415">
        <v>1</v>
      </c>
      <c r="WWF326" s="418" t="s">
        <v>774</v>
      </c>
      <c r="WWG326" s="417" t="s">
        <v>784</v>
      </c>
      <c r="WWH326" s="414" t="s">
        <v>61</v>
      </c>
      <c r="WWI326" s="415">
        <v>1</v>
      </c>
      <c r="WWJ326" s="418" t="s">
        <v>774</v>
      </c>
      <c r="WWK326" s="417" t="s">
        <v>784</v>
      </c>
      <c r="WWL326" s="414" t="s">
        <v>61</v>
      </c>
      <c r="WWM326" s="415">
        <v>1</v>
      </c>
      <c r="WWN326" s="418" t="s">
        <v>774</v>
      </c>
      <c r="WWO326" s="417" t="s">
        <v>784</v>
      </c>
      <c r="WWP326" s="414" t="s">
        <v>61</v>
      </c>
      <c r="WWQ326" s="415">
        <v>1</v>
      </c>
      <c r="WWR326" s="418" t="s">
        <v>774</v>
      </c>
      <c r="WWS326" s="417" t="s">
        <v>784</v>
      </c>
      <c r="WWT326" s="414" t="s">
        <v>61</v>
      </c>
      <c r="WWU326" s="415">
        <v>1</v>
      </c>
      <c r="WWV326" s="418" t="s">
        <v>774</v>
      </c>
      <c r="WWW326" s="417" t="s">
        <v>784</v>
      </c>
      <c r="WWX326" s="414" t="s">
        <v>61</v>
      </c>
      <c r="WWY326" s="415">
        <v>1</v>
      </c>
      <c r="WWZ326" s="418" t="s">
        <v>774</v>
      </c>
      <c r="WXA326" s="417" t="s">
        <v>784</v>
      </c>
      <c r="WXB326" s="414" t="s">
        <v>61</v>
      </c>
      <c r="WXC326" s="415">
        <v>1</v>
      </c>
      <c r="WXD326" s="418" t="s">
        <v>774</v>
      </c>
      <c r="WXE326" s="417" t="s">
        <v>784</v>
      </c>
      <c r="WXF326" s="414" t="s">
        <v>61</v>
      </c>
      <c r="WXG326" s="415">
        <v>1</v>
      </c>
      <c r="WXH326" s="418" t="s">
        <v>774</v>
      </c>
      <c r="WXI326" s="417" t="s">
        <v>784</v>
      </c>
      <c r="WXJ326" s="414" t="s">
        <v>61</v>
      </c>
      <c r="WXK326" s="415">
        <v>1</v>
      </c>
      <c r="WXL326" s="418" t="s">
        <v>774</v>
      </c>
      <c r="WXM326" s="417" t="s">
        <v>784</v>
      </c>
      <c r="WXN326" s="414" t="s">
        <v>61</v>
      </c>
      <c r="WXO326" s="415">
        <v>1</v>
      </c>
      <c r="WXP326" s="418" t="s">
        <v>774</v>
      </c>
      <c r="WXQ326" s="417" t="s">
        <v>784</v>
      </c>
      <c r="WXR326" s="414" t="s">
        <v>61</v>
      </c>
      <c r="WXS326" s="415">
        <v>1</v>
      </c>
      <c r="WXT326" s="418" t="s">
        <v>774</v>
      </c>
      <c r="WXU326" s="417" t="s">
        <v>784</v>
      </c>
      <c r="WXV326" s="414" t="s">
        <v>61</v>
      </c>
      <c r="WXW326" s="415">
        <v>1</v>
      </c>
      <c r="WXX326" s="418" t="s">
        <v>774</v>
      </c>
      <c r="WXY326" s="417" t="s">
        <v>784</v>
      </c>
      <c r="WXZ326" s="414" t="s">
        <v>61</v>
      </c>
      <c r="WYA326" s="415">
        <v>1</v>
      </c>
      <c r="WYB326" s="418" t="s">
        <v>774</v>
      </c>
      <c r="WYC326" s="417" t="s">
        <v>784</v>
      </c>
      <c r="WYD326" s="414" t="s">
        <v>61</v>
      </c>
      <c r="WYE326" s="415">
        <v>1</v>
      </c>
      <c r="WYF326" s="418" t="s">
        <v>774</v>
      </c>
      <c r="WYG326" s="417" t="s">
        <v>784</v>
      </c>
      <c r="WYH326" s="414" t="s">
        <v>61</v>
      </c>
      <c r="WYI326" s="415">
        <v>1</v>
      </c>
      <c r="WYJ326" s="418" t="s">
        <v>774</v>
      </c>
      <c r="WYK326" s="417" t="s">
        <v>784</v>
      </c>
      <c r="WYL326" s="414" t="s">
        <v>61</v>
      </c>
      <c r="WYM326" s="415">
        <v>1</v>
      </c>
      <c r="WYN326" s="418" t="s">
        <v>774</v>
      </c>
      <c r="WYO326" s="417" t="s">
        <v>784</v>
      </c>
      <c r="WYP326" s="414" t="s">
        <v>61</v>
      </c>
      <c r="WYQ326" s="415">
        <v>1</v>
      </c>
      <c r="WYR326" s="418" t="s">
        <v>774</v>
      </c>
      <c r="WYS326" s="417" t="s">
        <v>784</v>
      </c>
      <c r="WYT326" s="414" t="s">
        <v>61</v>
      </c>
      <c r="WYU326" s="415">
        <v>1</v>
      </c>
      <c r="WYV326" s="418" t="s">
        <v>774</v>
      </c>
      <c r="WYW326" s="417" t="s">
        <v>784</v>
      </c>
      <c r="WYX326" s="414" t="s">
        <v>61</v>
      </c>
      <c r="WYY326" s="415">
        <v>1</v>
      </c>
      <c r="WYZ326" s="418" t="s">
        <v>774</v>
      </c>
      <c r="WZA326" s="417" t="s">
        <v>784</v>
      </c>
      <c r="WZB326" s="414" t="s">
        <v>61</v>
      </c>
      <c r="WZC326" s="415">
        <v>1</v>
      </c>
      <c r="WZD326" s="418" t="s">
        <v>774</v>
      </c>
      <c r="WZE326" s="417" t="s">
        <v>784</v>
      </c>
      <c r="WZF326" s="414" t="s">
        <v>61</v>
      </c>
      <c r="WZG326" s="415">
        <v>1</v>
      </c>
      <c r="WZH326" s="418" t="s">
        <v>774</v>
      </c>
      <c r="WZI326" s="417" t="s">
        <v>784</v>
      </c>
      <c r="WZJ326" s="414" t="s">
        <v>61</v>
      </c>
      <c r="WZK326" s="415">
        <v>1</v>
      </c>
      <c r="WZL326" s="418" t="s">
        <v>774</v>
      </c>
      <c r="WZM326" s="417" t="s">
        <v>784</v>
      </c>
      <c r="WZN326" s="414" t="s">
        <v>61</v>
      </c>
      <c r="WZO326" s="415">
        <v>1</v>
      </c>
      <c r="WZP326" s="418" t="s">
        <v>774</v>
      </c>
      <c r="WZQ326" s="417" t="s">
        <v>784</v>
      </c>
      <c r="WZR326" s="414" t="s">
        <v>61</v>
      </c>
      <c r="WZS326" s="415">
        <v>1</v>
      </c>
      <c r="WZT326" s="418" t="s">
        <v>774</v>
      </c>
      <c r="WZU326" s="417" t="s">
        <v>784</v>
      </c>
      <c r="WZV326" s="414" t="s">
        <v>61</v>
      </c>
      <c r="WZW326" s="415">
        <v>1</v>
      </c>
      <c r="WZX326" s="418" t="s">
        <v>774</v>
      </c>
      <c r="WZY326" s="417" t="s">
        <v>784</v>
      </c>
      <c r="WZZ326" s="414" t="s">
        <v>61</v>
      </c>
      <c r="XAA326" s="415">
        <v>1</v>
      </c>
      <c r="XAB326" s="418" t="s">
        <v>774</v>
      </c>
      <c r="XAC326" s="417" t="s">
        <v>784</v>
      </c>
      <c r="XAD326" s="414" t="s">
        <v>61</v>
      </c>
      <c r="XAE326" s="415">
        <v>1</v>
      </c>
      <c r="XAF326" s="418" t="s">
        <v>774</v>
      </c>
      <c r="XAG326" s="417" t="s">
        <v>784</v>
      </c>
      <c r="XAH326" s="414" t="s">
        <v>61</v>
      </c>
      <c r="XAI326" s="415">
        <v>1</v>
      </c>
      <c r="XAJ326" s="418" t="s">
        <v>774</v>
      </c>
      <c r="XAK326" s="417" t="s">
        <v>784</v>
      </c>
      <c r="XAL326" s="414" t="s">
        <v>61</v>
      </c>
      <c r="XAM326" s="415">
        <v>1</v>
      </c>
      <c r="XAN326" s="418" t="s">
        <v>774</v>
      </c>
      <c r="XAO326" s="417" t="s">
        <v>784</v>
      </c>
      <c r="XAP326" s="414" t="s">
        <v>61</v>
      </c>
      <c r="XAQ326" s="415">
        <v>1</v>
      </c>
      <c r="XAR326" s="418" t="s">
        <v>774</v>
      </c>
      <c r="XAS326" s="417" t="s">
        <v>784</v>
      </c>
      <c r="XAT326" s="414" t="s">
        <v>61</v>
      </c>
      <c r="XAU326" s="415">
        <v>1</v>
      </c>
      <c r="XAV326" s="418" t="s">
        <v>774</v>
      </c>
      <c r="XAW326" s="417" t="s">
        <v>784</v>
      </c>
      <c r="XAX326" s="414" t="s">
        <v>61</v>
      </c>
      <c r="XAY326" s="415">
        <v>1</v>
      </c>
      <c r="XAZ326" s="418" t="s">
        <v>774</v>
      </c>
      <c r="XBA326" s="417" t="s">
        <v>784</v>
      </c>
      <c r="XBB326" s="414" t="s">
        <v>61</v>
      </c>
      <c r="XBC326" s="415">
        <v>1</v>
      </c>
      <c r="XBD326" s="418" t="s">
        <v>774</v>
      </c>
      <c r="XBE326" s="417" t="s">
        <v>784</v>
      </c>
      <c r="XBF326" s="414" t="s">
        <v>61</v>
      </c>
      <c r="XBG326" s="415">
        <v>1</v>
      </c>
      <c r="XBH326" s="418" t="s">
        <v>774</v>
      </c>
      <c r="XBI326" s="417" t="s">
        <v>784</v>
      </c>
      <c r="XBJ326" s="414" t="s">
        <v>61</v>
      </c>
      <c r="XBK326" s="415">
        <v>1</v>
      </c>
      <c r="XBL326" s="418" t="s">
        <v>774</v>
      </c>
      <c r="XBM326" s="417" t="s">
        <v>784</v>
      </c>
      <c r="XBN326" s="414" t="s">
        <v>61</v>
      </c>
      <c r="XBO326" s="415">
        <v>1</v>
      </c>
      <c r="XBP326" s="418" t="s">
        <v>774</v>
      </c>
      <c r="XBQ326" s="417" t="s">
        <v>784</v>
      </c>
      <c r="XBR326" s="414" t="s">
        <v>61</v>
      </c>
      <c r="XBS326" s="415">
        <v>1</v>
      </c>
      <c r="XBT326" s="418" t="s">
        <v>774</v>
      </c>
      <c r="XBU326" s="417" t="s">
        <v>784</v>
      </c>
      <c r="XBV326" s="414" t="s">
        <v>61</v>
      </c>
      <c r="XBW326" s="415">
        <v>1</v>
      </c>
      <c r="XBX326" s="418" t="s">
        <v>774</v>
      </c>
      <c r="XBY326" s="417" t="s">
        <v>784</v>
      </c>
      <c r="XBZ326" s="414" t="s">
        <v>61</v>
      </c>
      <c r="XCA326" s="415">
        <v>1</v>
      </c>
      <c r="XCB326" s="418" t="s">
        <v>774</v>
      </c>
      <c r="XCC326" s="417" t="s">
        <v>784</v>
      </c>
      <c r="XCD326" s="414" t="s">
        <v>61</v>
      </c>
      <c r="XCE326" s="415">
        <v>1</v>
      </c>
      <c r="XCF326" s="418" t="s">
        <v>774</v>
      </c>
      <c r="XCG326" s="417" t="s">
        <v>784</v>
      </c>
      <c r="XCH326" s="414" t="s">
        <v>61</v>
      </c>
      <c r="XCI326" s="415">
        <v>1</v>
      </c>
      <c r="XCJ326" s="418" t="s">
        <v>774</v>
      </c>
      <c r="XCK326" s="417" t="s">
        <v>784</v>
      </c>
      <c r="XCL326" s="414" t="s">
        <v>61</v>
      </c>
      <c r="XCM326" s="415">
        <v>1</v>
      </c>
      <c r="XCN326" s="418" t="s">
        <v>774</v>
      </c>
      <c r="XCO326" s="417" t="s">
        <v>784</v>
      </c>
      <c r="XCP326" s="414" t="s">
        <v>61</v>
      </c>
      <c r="XCQ326" s="415">
        <v>1</v>
      </c>
      <c r="XCR326" s="418" t="s">
        <v>774</v>
      </c>
      <c r="XCS326" s="417" t="s">
        <v>784</v>
      </c>
      <c r="XCT326" s="414" t="s">
        <v>61</v>
      </c>
      <c r="XCU326" s="415">
        <v>1</v>
      </c>
      <c r="XCV326" s="418" t="s">
        <v>774</v>
      </c>
      <c r="XCW326" s="417" t="s">
        <v>784</v>
      </c>
      <c r="XCX326" s="414" t="s">
        <v>61</v>
      </c>
      <c r="XCY326" s="415">
        <v>1</v>
      </c>
      <c r="XCZ326" s="418" t="s">
        <v>774</v>
      </c>
      <c r="XDA326" s="417" t="s">
        <v>784</v>
      </c>
      <c r="XDB326" s="414" t="s">
        <v>61</v>
      </c>
      <c r="XDC326" s="415">
        <v>1</v>
      </c>
      <c r="XDD326" s="418" t="s">
        <v>774</v>
      </c>
      <c r="XDE326" s="417" t="s">
        <v>784</v>
      </c>
      <c r="XDF326" s="414" t="s">
        <v>61</v>
      </c>
      <c r="XDG326" s="415">
        <v>1</v>
      </c>
      <c r="XDH326" s="418" t="s">
        <v>774</v>
      </c>
      <c r="XDI326" s="417" t="s">
        <v>784</v>
      </c>
      <c r="XDJ326" s="414" t="s">
        <v>61</v>
      </c>
      <c r="XDK326" s="415">
        <v>1</v>
      </c>
      <c r="XDL326" s="418" t="s">
        <v>774</v>
      </c>
      <c r="XDM326" s="417" t="s">
        <v>784</v>
      </c>
      <c r="XDN326" s="414" t="s">
        <v>61</v>
      </c>
      <c r="XDO326" s="415">
        <v>1</v>
      </c>
      <c r="XDP326" s="418" t="s">
        <v>774</v>
      </c>
      <c r="XDQ326" s="417" t="s">
        <v>784</v>
      </c>
      <c r="XDR326" s="414" t="s">
        <v>61</v>
      </c>
      <c r="XDS326" s="415">
        <v>1</v>
      </c>
      <c r="XDT326" s="418" t="s">
        <v>774</v>
      </c>
      <c r="XDU326" s="417" t="s">
        <v>784</v>
      </c>
      <c r="XDV326" s="414" t="s">
        <v>61</v>
      </c>
      <c r="XDW326" s="415">
        <v>1</v>
      </c>
      <c r="XDX326" s="418" t="s">
        <v>774</v>
      </c>
      <c r="XDY326" s="417" t="s">
        <v>784</v>
      </c>
      <c r="XDZ326" s="414" t="s">
        <v>61</v>
      </c>
      <c r="XEA326" s="415">
        <v>1</v>
      </c>
      <c r="XEB326" s="418" t="s">
        <v>774</v>
      </c>
      <c r="XEC326" s="417" t="s">
        <v>784</v>
      </c>
      <c r="XED326" s="414" t="s">
        <v>61</v>
      </c>
      <c r="XEE326" s="415">
        <v>1</v>
      </c>
      <c r="XEF326" s="418" t="s">
        <v>774</v>
      </c>
      <c r="XEG326" s="417" t="s">
        <v>784</v>
      </c>
      <c r="XEH326" s="414" t="s">
        <v>61</v>
      </c>
      <c r="XEI326" s="415">
        <v>1</v>
      </c>
      <c r="XEJ326" s="418" t="s">
        <v>774</v>
      </c>
      <c r="XEK326" s="417" t="s">
        <v>784</v>
      </c>
      <c r="XEL326" s="414" t="s">
        <v>61</v>
      </c>
      <c r="XEM326" s="415">
        <v>1</v>
      </c>
      <c r="XEN326" s="418" t="s">
        <v>774</v>
      </c>
      <c r="XEO326" s="417" t="s">
        <v>784</v>
      </c>
      <c r="XEP326" s="414" t="s">
        <v>61</v>
      </c>
      <c r="XEQ326" s="415">
        <v>1</v>
      </c>
      <c r="XER326" s="418" t="s">
        <v>774</v>
      </c>
      <c r="XES326" s="417" t="s">
        <v>784</v>
      </c>
      <c r="XET326" s="414" t="s">
        <v>61</v>
      </c>
      <c r="XEU326" s="415">
        <v>1</v>
      </c>
      <c r="XEV326" s="418" t="s">
        <v>774</v>
      </c>
      <c r="XEW326" s="417" t="s">
        <v>784</v>
      </c>
      <c r="XEX326" s="414" t="s">
        <v>61</v>
      </c>
      <c r="XEY326" s="415">
        <v>1</v>
      </c>
      <c r="XEZ326" s="418" t="s">
        <v>774</v>
      </c>
      <c r="XFA326" s="417" t="s">
        <v>784</v>
      </c>
      <c r="XFB326" s="414" t="s">
        <v>61</v>
      </c>
      <c r="XFC326" s="415">
        <v>1</v>
      </c>
    </row>
    <row r="327" spans="5:16383" ht="25.5" customHeight="1" x14ac:dyDescent="0.25">
      <c r="E327" s="417"/>
      <c r="F327" s="414"/>
      <c r="G327" s="415"/>
      <c r="H327" s="418"/>
      <c r="I327" s="417"/>
      <c r="J327" s="414"/>
      <c r="K327" s="415"/>
      <c r="L327" s="418"/>
      <c r="M327" s="417"/>
      <c r="N327" s="414"/>
      <c r="O327" s="415"/>
      <c r="P327" s="418"/>
      <c r="Q327" s="417"/>
      <c r="R327" s="414"/>
      <c r="S327" s="415"/>
      <c r="T327" s="418"/>
      <c r="U327" s="417"/>
      <c r="V327" s="414"/>
      <c r="W327" s="415"/>
      <c r="X327" s="418"/>
      <c r="Y327" s="417"/>
      <c r="Z327" s="414"/>
      <c r="AA327" s="415"/>
      <c r="AB327" s="418"/>
      <c r="AC327" s="417"/>
      <c r="AD327" s="414"/>
      <c r="AE327" s="415"/>
      <c r="AF327" s="418"/>
      <c r="AG327" s="417"/>
      <c r="AH327" s="414"/>
      <c r="AI327" s="415"/>
      <c r="AJ327" s="418"/>
      <c r="AK327" s="417"/>
      <c r="AL327" s="414"/>
      <c r="AM327" s="415"/>
      <c r="AN327" s="418"/>
      <c r="AO327" s="417"/>
      <c r="AP327" s="414"/>
      <c r="AQ327" s="415"/>
      <c r="AR327" s="418"/>
      <c r="AS327" s="417"/>
      <c r="AT327" s="414"/>
      <c r="AU327" s="415"/>
      <c r="AV327" s="418"/>
      <c r="AW327" s="417"/>
      <c r="AX327" s="414"/>
      <c r="AY327" s="415"/>
      <c r="AZ327" s="418"/>
      <c r="BA327" s="417"/>
      <c r="BB327" s="414"/>
      <c r="BC327" s="415"/>
      <c r="BD327" s="418"/>
      <c r="BE327" s="417"/>
      <c r="BF327" s="414"/>
      <c r="BG327" s="415"/>
      <c r="BH327" s="418"/>
      <c r="BI327" s="417"/>
      <c r="BJ327" s="414"/>
      <c r="BK327" s="415"/>
      <c r="BL327" s="418"/>
      <c r="BM327" s="417"/>
      <c r="BN327" s="414"/>
      <c r="BO327" s="415"/>
      <c r="BP327" s="418"/>
      <c r="BQ327" s="417"/>
      <c r="BR327" s="414"/>
      <c r="BS327" s="415">
        <v>1</v>
      </c>
      <c r="BT327" s="418" t="s">
        <v>775</v>
      </c>
      <c r="BU327" s="417" t="s">
        <v>785</v>
      </c>
      <c r="BV327" s="414" t="s">
        <v>61</v>
      </c>
      <c r="BW327" s="415">
        <v>1</v>
      </c>
      <c r="BX327" s="418" t="s">
        <v>775</v>
      </c>
      <c r="BY327" s="417" t="s">
        <v>785</v>
      </c>
      <c r="BZ327" s="414" t="s">
        <v>61</v>
      </c>
      <c r="CA327" s="415">
        <v>1</v>
      </c>
      <c r="CB327" s="418" t="s">
        <v>775</v>
      </c>
      <c r="CC327" s="417" t="s">
        <v>785</v>
      </c>
      <c r="CD327" s="414" t="s">
        <v>61</v>
      </c>
      <c r="CE327" s="415">
        <v>1</v>
      </c>
      <c r="CF327" s="418" t="s">
        <v>775</v>
      </c>
      <c r="CG327" s="417" t="s">
        <v>785</v>
      </c>
      <c r="CH327" s="414" t="s">
        <v>61</v>
      </c>
      <c r="CI327" s="415">
        <v>1</v>
      </c>
      <c r="CJ327" s="418" t="s">
        <v>775</v>
      </c>
      <c r="CK327" s="417" t="s">
        <v>785</v>
      </c>
      <c r="CL327" s="414" t="s">
        <v>61</v>
      </c>
      <c r="CM327" s="415">
        <v>1</v>
      </c>
      <c r="CN327" s="418" t="s">
        <v>775</v>
      </c>
      <c r="CO327" s="417" t="s">
        <v>785</v>
      </c>
      <c r="CP327" s="414" t="s">
        <v>61</v>
      </c>
      <c r="CQ327" s="415">
        <v>1</v>
      </c>
      <c r="CR327" s="418" t="s">
        <v>775</v>
      </c>
      <c r="CS327" s="417" t="s">
        <v>785</v>
      </c>
      <c r="CT327" s="414" t="s">
        <v>61</v>
      </c>
      <c r="CU327" s="415">
        <v>1</v>
      </c>
      <c r="CV327" s="418" t="s">
        <v>775</v>
      </c>
      <c r="CW327" s="417" t="s">
        <v>785</v>
      </c>
      <c r="CX327" s="414" t="s">
        <v>61</v>
      </c>
      <c r="CY327" s="415">
        <v>1</v>
      </c>
      <c r="CZ327" s="418" t="s">
        <v>775</v>
      </c>
      <c r="DA327" s="417" t="s">
        <v>785</v>
      </c>
      <c r="DB327" s="414" t="s">
        <v>61</v>
      </c>
      <c r="DC327" s="415">
        <v>1</v>
      </c>
      <c r="DD327" s="418" t="s">
        <v>775</v>
      </c>
      <c r="DE327" s="417" t="s">
        <v>785</v>
      </c>
      <c r="DF327" s="414" t="s">
        <v>61</v>
      </c>
      <c r="DG327" s="415">
        <v>1</v>
      </c>
      <c r="DH327" s="418" t="s">
        <v>775</v>
      </c>
      <c r="DI327" s="417" t="s">
        <v>785</v>
      </c>
      <c r="DJ327" s="414" t="s">
        <v>61</v>
      </c>
      <c r="DK327" s="415">
        <v>1</v>
      </c>
      <c r="DL327" s="418" t="s">
        <v>775</v>
      </c>
      <c r="DM327" s="417" t="s">
        <v>785</v>
      </c>
      <c r="DN327" s="414" t="s">
        <v>61</v>
      </c>
      <c r="DO327" s="415">
        <v>1</v>
      </c>
      <c r="DP327" s="418" t="s">
        <v>775</v>
      </c>
      <c r="DQ327" s="417" t="s">
        <v>785</v>
      </c>
      <c r="DR327" s="414" t="s">
        <v>61</v>
      </c>
      <c r="DS327" s="415">
        <v>1</v>
      </c>
      <c r="DT327" s="418" t="s">
        <v>775</v>
      </c>
      <c r="DU327" s="417" t="s">
        <v>785</v>
      </c>
      <c r="DV327" s="414" t="s">
        <v>61</v>
      </c>
      <c r="DW327" s="415">
        <v>1</v>
      </c>
      <c r="DX327" s="418" t="s">
        <v>775</v>
      </c>
      <c r="DY327" s="417" t="s">
        <v>785</v>
      </c>
      <c r="DZ327" s="414" t="s">
        <v>61</v>
      </c>
      <c r="EA327" s="415">
        <v>1</v>
      </c>
      <c r="EB327" s="418" t="s">
        <v>775</v>
      </c>
      <c r="EC327" s="417" t="s">
        <v>785</v>
      </c>
      <c r="ED327" s="414" t="s">
        <v>61</v>
      </c>
      <c r="EE327" s="415">
        <v>1</v>
      </c>
      <c r="EF327" s="418" t="s">
        <v>775</v>
      </c>
      <c r="EG327" s="417" t="s">
        <v>785</v>
      </c>
      <c r="EH327" s="414" t="s">
        <v>61</v>
      </c>
      <c r="EI327" s="415">
        <v>1</v>
      </c>
      <c r="EJ327" s="418" t="s">
        <v>775</v>
      </c>
      <c r="EK327" s="417" t="s">
        <v>785</v>
      </c>
      <c r="EL327" s="414" t="s">
        <v>61</v>
      </c>
      <c r="EM327" s="415">
        <v>1</v>
      </c>
      <c r="EN327" s="418" t="s">
        <v>775</v>
      </c>
      <c r="EO327" s="417" t="s">
        <v>785</v>
      </c>
      <c r="EP327" s="414" t="s">
        <v>61</v>
      </c>
      <c r="EQ327" s="415">
        <v>1</v>
      </c>
      <c r="ER327" s="418" t="s">
        <v>775</v>
      </c>
      <c r="ES327" s="417" t="s">
        <v>785</v>
      </c>
      <c r="ET327" s="414" t="s">
        <v>61</v>
      </c>
      <c r="EU327" s="415">
        <v>1</v>
      </c>
      <c r="EV327" s="418" t="s">
        <v>775</v>
      </c>
      <c r="EW327" s="417" t="s">
        <v>785</v>
      </c>
      <c r="EX327" s="414" t="s">
        <v>61</v>
      </c>
      <c r="EY327" s="415">
        <v>1</v>
      </c>
      <c r="EZ327" s="418" t="s">
        <v>775</v>
      </c>
      <c r="FA327" s="417" t="s">
        <v>785</v>
      </c>
      <c r="FB327" s="414" t="s">
        <v>61</v>
      </c>
      <c r="FC327" s="415">
        <v>1</v>
      </c>
      <c r="FD327" s="418" t="s">
        <v>775</v>
      </c>
      <c r="FE327" s="417" t="s">
        <v>785</v>
      </c>
      <c r="FF327" s="414" t="s">
        <v>61</v>
      </c>
      <c r="FG327" s="415">
        <v>1</v>
      </c>
      <c r="FH327" s="418" t="s">
        <v>775</v>
      </c>
      <c r="FI327" s="417" t="s">
        <v>785</v>
      </c>
      <c r="FJ327" s="414" t="s">
        <v>61</v>
      </c>
      <c r="FK327" s="415">
        <v>1</v>
      </c>
      <c r="FL327" s="418" t="s">
        <v>775</v>
      </c>
      <c r="FM327" s="417" t="s">
        <v>785</v>
      </c>
      <c r="FN327" s="414" t="s">
        <v>61</v>
      </c>
      <c r="FO327" s="415">
        <v>1</v>
      </c>
      <c r="FP327" s="418" t="s">
        <v>775</v>
      </c>
      <c r="FQ327" s="417" t="s">
        <v>785</v>
      </c>
      <c r="FR327" s="414" t="s">
        <v>61</v>
      </c>
      <c r="FS327" s="415">
        <v>1</v>
      </c>
      <c r="FT327" s="418" t="s">
        <v>775</v>
      </c>
      <c r="FU327" s="417" t="s">
        <v>785</v>
      </c>
      <c r="FV327" s="414" t="s">
        <v>61</v>
      </c>
      <c r="FW327" s="415">
        <v>1</v>
      </c>
      <c r="FX327" s="418" t="s">
        <v>775</v>
      </c>
      <c r="FY327" s="417" t="s">
        <v>785</v>
      </c>
      <c r="FZ327" s="414" t="s">
        <v>61</v>
      </c>
      <c r="GA327" s="415">
        <v>1</v>
      </c>
      <c r="GB327" s="418" t="s">
        <v>775</v>
      </c>
      <c r="GC327" s="417" t="s">
        <v>785</v>
      </c>
      <c r="GD327" s="414" t="s">
        <v>61</v>
      </c>
      <c r="GE327" s="415">
        <v>1</v>
      </c>
      <c r="GF327" s="418" t="s">
        <v>775</v>
      </c>
      <c r="GG327" s="417" t="s">
        <v>785</v>
      </c>
      <c r="GH327" s="414" t="s">
        <v>61</v>
      </c>
      <c r="GI327" s="415">
        <v>1</v>
      </c>
      <c r="GJ327" s="418" t="s">
        <v>775</v>
      </c>
      <c r="GK327" s="417" t="s">
        <v>785</v>
      </c>
      <c r="GL327" s="414" t="s">
        <v>61</v>
      </c>
      <c r="GM327" s="415">
        <v>1</v>
      </c>
      <c r="GN327" s="418" t="s">
        <v>775</v>
      </c>
      <c r="GO327" s="417" t="s">
        <v>785</v>
      </c>
      <c r="GP327" s="414" t="s">
        <v>61</v>
      </c>
      <c r="GQ327" s="415">
        <v>1</v>
      </c>
      <c r="GR327" s="418" t="s">
        <v>775</v>
      </c>
      <c r="GS327" s="417" t="s">
        <v>785</v>
      </c>
      <c r="GT327" s="414" t="s">
        <v>61</v>
      </c>
      <c r="GU327" s="415">
        <v>1</v>
      </c>
      <c r="GV327" s="418" t="s">
        <v>775</v>
      </c>
      <c r="GW327" s="417" t="s">
        <v>785</v>
      </c>
      <c r="GX327" s="414" t="s">
        <v>61</v>
      </c>
      <c r="GY327" s="415">
        <v>1</v>
      </c>
      <c r="GZ327" s="418" t="s">
        <v>775</v>
      </c>
      <c r="HA327" s="417" t="s">
        <v>785</v>
      </c>
      <c r="HB327" s="414" t="s">
        <v>61</v>
      </c>
      <c r="HC327" s="415">
        <v>1</v>
      </c>
      <c r="HD327" s="418" t="s">
        <v>775</v>
      </c>
      <c r="HE327" s="417" t="s">
        <v>785</v>
      </c>
      <c r="HF327" s="414" t="s">
        <v>61</v>
      </c>
      <c r="HG327" s="415">
        <v>1</v>
      </c>
      <c r="HH327" s="418" t="s">
        <v>775</v>
      </c>
      <c r="HI327" s="417" t="s">
        <v>785</v>
      </c>
      <c r="HJ327" s="414" t="s">
        <v>61</v>
      </c>
      <c r="HK327" s="415">
        <v>1</v>
      </c>
      <c r="HL327" s="418" t="s">
        <v>775</v>
      </c>
      <c r="HM327" s="417" t="s">
        <v>785</v>
      </c>
      <c r="HN327" s="414" t="s">
        <v>61</v>
      </c>
      <c r="HO327" s="415">
        <v>1</v>
      </c>
      <c r="HP327" s="418" t="s">
        <v>775</v>
      </c>
      <c r="HQ327" s="417" t="s">
        <v>785</v>
      </c>
      <c r="HR327" s="414" t="s">
        <v>61</v>
      </c>
      <c r="HS327" s="415">
        <v>1</v>
      </c>
      <c r="HT327" s="418" t="s">
        <v>775</v>
      </c>
      <c r="HU327" s="417" t="s">
        <v>785</v>
      </c>
      <c r="HV327" s="414" t="s">
        <v>61</v>
      </c>
      <c r="HW327" s="415">
        <v>1</v>
      </c>
      <c r="HX327" s="418" t="s">
        <v>775</v>
      </c>
      <c r="HY327" s="417" t="s">
        <v>785</v>
      </c>
      <c r="HZ327" s="414" t="s">
        <v>61</v>
      </c>
      <c r="IA327" s="415">
        <v>1</v>
      </c>
      <c r="IB327" s="418" t="s">
        <v>775</v>
      </c>
      <c r="IC327" s="417" t="s">
        <v>785</v>
      </c>
      <c r="ID327" s="414" t="s">
        <v>61</v>
      </c>
      <c r="IE327" s="415">
        <v>1</v>
      </c>
      <c r="IF327" s="418" t="s">
        <v>775</v>
      </c>
      <c r="IG327" s="417" t="s">
        <v>785</v>
      </c>
      <c r="IH327" s="414" t="s">
        <v>61</v>
      </c>
      <c r="II327" s="415">
        <v>1</v>
      </c>
      <c r="IJ327" s="418" t="s">
        <v>775</v>
      </c>
      <c r="IK327" s="417" t="s">
        <v>785</v>
      </c>
      <c r="IL327" s="414" t="s">
        <v>61</v>
      </c>
      <c r="IM327" s="415">
        <v>1</v>
      </c>
      <c r="IN327" s="418" t="s">
        <v>775</v>
      </c>
      <c r="IO327" s="417" t="s">
        <v>785</v>
      </c>
      <c r="IP327" s="414" t="s">
        <v>61</v>
      </c>
      <c r="IQ327" s="415">
        <v>1</v>
      </c>
      <c r="IR327" s="418" t="s">
        <v>775</v>
      </c>
      <c r="IS327" s="417" t="s">
        <v>785</v>
      </c>
      <c r="IT327" s="414" t="s">
        <v>61</v>
      </c>
      <c r="IU327" s="415">
        <v>1</v>
      </c>
      <c r="IV327" s="418" t="s">
        <v>775</v>
      </c>
      <c r="IW327" s="417" t="s">
        <v>785</v>
      </c>
      <c r="IX327" s="414" t="s">
        <v>61</v>
      </c>
      <c r="IY327" s="415">
        <v>1</v>
      </c>
      <c r="IZ327" s="418" t="s">
        <v>775</v>
      </c>
      <c r="JA327" s="417" t="s">
        <v>785</v>
      </c>
      <c r="JB327" s="414" t="s">
        <v>61</v>
      </c>
      <c r="JC327" s="415">
        <v>1</v>
      </c>
      <c r="JD327" s="418" t="s">
        <v>775</v>
      </c>
      <c r="JE327" s="417" t="s">
        <v>785</v>
      </c>
      <c r="JF327" s="414" t="s">
        <v>61</v>
      </c>
      <c r="JG327" s="415">
        <v>1</v>
      </c>
      <c r="JH327" s="418" t="s">
        <v>775</v>
      </c>
      <c r="JI327" s="417" t="s">
        <v>785</v>
      </c>
      <c r="JJ327" s="414" t="s">
        <v>61</v>
      </c>
      <c r="JK327" s="415">
        <v>1</v>
      </c>
      <c r="JL327" s="418" t="s">
        <v>775</v>
      </c>
      <c r="JM327" s="417" t="s">
        <v>785</v>
      </c>
      <c r="JN327" s="414" t="s">
        <v>61</v>
      </c>
      <c r="JO327" s="415">
        <v>1</v>
      </c>
      <c r="JP327" s="418" t="s">
        <v>775</v>
      </c>
      <c r="JQ327" s="417" t="s">
        <v>785</v>
      </c>
      <c r="JR327" s="414" t="s">
        <v>61</v>
      </c>
      <c r="JS327" s="415">
        <v>1</v>
      </c>
      <c r="JT327" s="418" t="s">
        <v>775</v>
      </c>
      <c r="JU327" s="417" t="s">
        <v>785</v>
      </c>
      <c r="JV327" s="414" t="s">
        <v>61</v>
      </c>
      <c r="JW327" s="415">
        <v>1</v>
      </c>
      <c r="JX327" s="418" t="s">
        <v>775</v>
      </c>
      <c r="JY327" s="417" t="s">
        <v>785</v>
      </c>
      <c r="JZ327" s="414" t="s">
        <v>61</v>
      </c>
      <c r="KA327" s="415">
        <v>1</v>
      </c>
      <c r="KB327" s="418" t="s">
        <v>775</v>
      </c>
      <c r="KC327" s="417" t="s">
        <v>785</v>
      </c>
      <c r="KD327" s="414" t="s">
        <v>61</v>
      </c>
      <c r="KE327" s="415">
        <v>1</v>
      </c>
      <c r="KF327" s="418" t="s">
        <v>775</v>
      </c>
      <c r="KG327" s="417" t="s">
        <v>785</v>
      </c>
      <c r="KH327" s="414" t="s">
        <v>61</v>
      </c>
      <c r="KI327" s="415">
        <v>1</v>
      </c>
      <c r="KJ327" s="418" t="s">
        <v>775</v>
      </c>
      <c r="KK327" s="417" t="s">
        <v>785</v>
      </c>
      <c r="KL327" s="414" t="s">
        <v>61</v>
      </c>
      <c r="KM327" s="415">
        <v>1</v>
      </c>
      <c r="KN327" s="418" t="s">
        <v>775</v>
      </c>
      <c r="KO327" s="417" t="s">
        <v>785</v>
      </c>
      <c r="KP327" s="414" t="s">
        <v>61</v>
      </c>
      <c r="KQ327" s="415">
        <v>1</v>
      </c>
      <c r="KR327" s="418" t="s">
        <v>775</v>
      </c>
      <c r="KS327" s="417" t="s">
        <v>785</v>
      </c>
      <c r="KT327" s="414" t="s">
        <v>61</v>
      </c>
      <c r="KU327" s="415">
        <v>1</v>
      </c>
      <c r="KV327" s="418" t="s">
        <v>775</v>
      </c>
      <c r="KW327" s="417" t="s">
        <v>785</v>
      </c>
      <c r="KX327" s="414" t="s">
        <v>61</v>
      </c>
      <c r="KY327" s="415">
        <v>1</v>
      </c>
      <c r="KZ327" s="418" t="s">
        <v>775</v>
      </c>
      <c r="LA327" s="417" t="s">
        <v>785</v>
      </c>
      <c r="LB327" s="414" t="s">
        <v>61</v>
      </c>
      <c r="LC327" s="415">
        <v>1</v>
      </c>
      <c r="LD327" s="418" t="s">
        <v>775</v>
      </c>
      <c r="LE327" s="417" t="s">
        <v>785</v>
      </c>
      <c r="LF327" s="414" t="s">
        <v>61</v>
      </c>
      <c r="LG327" s="415">
        <v>1</v>
      </c>
      <c r="LH327" s="418" t="s">
        <v>775</v>
      </c>
      <c r="LI327" s="417" t="s">
        <v>785</v>
      </c>
      <c r="LJ327" s="414" t="s">
        <v>61</v>
      </c>
      <c r="LK327" s="415">
        <v>1</v>
      </c>
      <c r="LL327" s="418" t="s">
        <v>775</v>
      </c>
      <c r="LM327" s="417" t="s">
        <v>785</v>
      </c>
      <c r="LN327" s="414" t="s">
        <v>61</v>
      </c>
      <c r="LO327" s="415">
        <v>1</v>
      </c>
      <c r="LP327" s="418" t="s">
        <v>775</v>
      </c>
      <c r="LQ327" s="417" t="s">
        <v>785</v>
      </c>
      <c r="LR327" s="414" t="s">
        <v>61</v>
      </c>
      <c r="LS327" s="415">
        <v>1</v>
      </c>
      <c r="LT327" s="418" t="s">
        <v>775</v>
      </c>
      <c r="LU327" s="417" t="s">
        <v>785</v>
      </c>
      <c r="LV327" s="414" t="s">
        <v>61</v>
      </c>
      <c r="LW327" s="415">
        <v>1</v>
      </c>
      <c r="LX327" s="418" t="s">
        <v>775</v>
      </c>
      <c r="LY327" s="417" t="s">
        <v>785</v>
      </c>
      <c r="LZ327" s="414" t="s">
        <v>61</v>
      </c>
      <c r="MA327" s="415">
        <v>1</v>
      </c>
      <c r="MB327" s="418" t="s">
        <v>775</v>
      </c>
      <c r="MC327" s="417" t="s">
        <v>785</v>
      </c>
      <c r="MD327" s="414" t="s">
        <v>61</v>
      </c>
      <c r="ME327" s="415">
        <v>1</v>
      </c>
      <c r="MF327" s="418" t="s">
        <v>775</v>
      </c>
      <c r="MG327" s="417" t="s">
        <v>785</v>
      </c>
      <c r="MH327" s="414" t="s">
        <v>61</v>
      </c>
      <c r="MI327" s="415">
        <v>1</v>
      </c>
      <c r="MJ327" s="418" t="s">
        <v>775</v>
      </c>
      <c r="MK327" s="417" t="s">
        <v>785</v>
      </c>
      <c r="ML327" s="414" t="s">
        <v>61</v>
      </c>
      <c r="MM327" s="415">
        <v>1</v>
      </c>
      <c r="MN327" s="418" t="s">
        <v>775</v>
      </c>
      <c r="MO327" s="417" t="s">
        <v>785</v>
      </c>
      <c r="MP327" s="414" t="s">
        <v>61</v>
      </c>
      <c r="MQ327" s="415">
        <v>1</v>
      </c>
      <c r="MR327" s="418" t="s">
        <v>775</v>
      </c>
      <c r="MS327" s="417" t="s">
        <v>785</v>
      </c>
      <c r="MT327" s="414" t="s">
        <v>61</v>
      </c>
      <c r="MU327" s="415">
        <v>1</v>
      </c>
      <c r="MV327" s="418" t="s">
        <v>775</v>
      </c>
      <c r="MW327" s="417" t="s">
        <v>785</v>
      </c>
      <c r="MX327" s="414" t="s">
        <v>61</v>
      </c>
      <c r="MY327" s="415">
        <v>1</v>
      </c>
      <c r="MZ327" s="418" t="s">
        <v>775</v>
      </c>
      <c r="NA327" s="417" t="s">
        <v>785</v>
      </c>
      <c r="NB327" s="414" t="s">
        <v>61</v>
      </c>
      <c r="NC327" s="415">
        <v>1</v>
      </c>
      <c r="ND327" s="418" t="s">
        <v>775</v>
      </c>
      <c r="NE327" s="417" t="s">
        <v>785</v>
      </c>
      <c r="NF327" s="414" t="s">
        <v>61</v>
      </c>
      <c r="NG327" s="415">
        <v>1</v>
      </c>
      <c r="NH327" s="418" t="s">
        <v>775</v>
      </c>
      <c r="NI327" s="417" t="s">
        <v>785</v>
      </c>
      <c r="NJ327" s="414" t="s">
        <v>61</v>
      </c>
      <c r="NK327" s="415">
        <v>1</v>
      </c>
      <c r="NL327" s="418" t="s">
        <v>775</v>
      </c>
      <c r="NM327" s="417" t="s">
        <v>785</v>
      </c>
      <c r="NN327" s="414" t="s">
        <v>61</v>
      </c>
      <c r="NO327" s="415">
        <v>1</v>
      </c>
      <c r="NP327" s="418" t="s">
        <v>775</v>
      </c>
      <c r="NQ327" s="417" t="s">
        <v>785</v>
      </c>
      <c r="NR327" s="414" t="s">
        <v>61</v>
      </c>
      <c r="NS327" s="415">
        <v>1</v>
      </c>
      <c r="NT327" s="418" t="s">
        <v>775</v>
      </c>
      <c r="NU327" s="417" t="s">
        <v>785</v>
      </c>
      <c r="NV327" s="414" t="s">
        <v>61</v>
      </c>
      <c r="NW327" s="415">
        <v>1</v>
      </c>
      <c r="NX327" s="418" t="s">
        <v>775</v>
      </c>
      <c r="NY327" s="417" t="s">
        <v>785</v>
      </c>
      <c r="NZ327" s="414" t="s">
        <v>61</v>
      </c>
      <c r="OA327" s="415">
        <v>1</v>
      </c>
      <c r="OB327" s="418" t="s">
        <v>775</v>
      </c>
      <c r="OC327" s="417" t="s">
        <v>785</v>
      </c>
      <c r="OD327" s="414" t="s">
        <v>61</v>
      </c>
      <c r="OE327" s="415">
        <v>1</v>
      </c>
      <c r="OF327" s="418" t="s">
        <v>775</v>
      </c>
      <c r="OG327" s="417" t="s">
        <v>785</v>
      </c>
      <c r="OH327" s="414" t="s">
        <v>61</v>
      </c>
      <c r="OI327" s="415">
        <v>1</v>
      </c>
      <c r="OJ327" s="418" t="s">
        <v>775</v>
      </c>
      <c r="OK327" s="417" t="s">
        <v>785</v>
      </c>
      <c r="OL327" s="414" t="s">
        <v>61</v>
      </c>
      <c r="OM327" s="415">
        <v>1</v>
      </c>
      <c r="ON327" s="418" t="s">
        <v>775</v>
      </c>
      <c r="OO327" s="417" t="s">
        <v>785</v>
      </c>
      <c r="OP327" s="414" t="s">
        <v>61</v>
      </c>
      <c r="OQ327" s="415">
        <v>1</v>
      </c>
      <c r="OR327" s="418" t="s">
        <v>775</v>
      </c>
      <c r="OS327" s="417" t="s">
        <v>785</v>
      </c>
      <c r="OT327" s="414" t="s">
        <v>61</v>
      </c>
      <c r="OU327" s="415">
        <v>1</v>
      </c>
      <c r="OV327" s="418" t="s">
        <v>775</v>
      </c>
      <c r="OW327" s="417" t="s">
        <v>785</v>
      </c>
      <c r="OX327" s="414" t="s">
        <v>61</v>
      </c>
      <c r="OY327" s="415">
        <v>1</v>
      </c>
      <c r="OZ327" s="418" t="s">
        <v>775</v>
      </c>
      <c r="PA327" s="417" t="s">
        <v>785</v>
      </c>
      <c r="PB327" s="414" t="s">
        <v>61</v>
      </c>
      <c r="PC327" s="415">
        <v>1</v>
      </c>
      <c r="PD327" s="418" t="s">
        <v>775</v>
      </c>
      <c r="PE327" s="417" t="s">
        <v>785</v>
      </c>
      <c r="PF327" s="414" t="s">
        <v>61</v>
      </c>
      <c r="PG327" s="415">
        <v>1</v>
      </c>
      <c r="PH327" s="418" t="s">
        <v>775</v>
      </c>
      <c r="PI327" s="417" t="s">
        <v>785</v>
      </c>
      <c r="PJ327" s="414" t="s">
        <v>61</v>
      </c>
      <c r="PK327" s="415">
        <v>1</v>
      </c>
      <c r="PL327" s="418" t="s">
        <v>775</v>
      </c>
      <c r="PM327" s="417" t="s">
        <v>785</v>
      </c>
      <c r="PN327" s="414" t="s">
        <v>61</v>
      </c>
      <c r="PO327" s="415">
        <v>1</v>
      </c>
      <c r="PP327" s="418" t="s">
        <v>775</v>
      </c>
      <c r="PQ327" s="417" t="s">
        <v>785</v>
      </c>
      <c r="PR327" s="414" t="s">
        <v>61</v>
      </c>
      <c r="PS327" s="415">
        <v>1</v>
      </c>
      <c r="PT327" s="418" t="s">
        <v>775</v>
      </c>
      <c r="PU327" s="417" t="s">
        <v>785</v>
      </c>
      <c r="PV327" s="414" t="s">
        <v>61</v>
      </c>
      <c r="PW327" s="415">
        <v>1</v>
      </c>
      <c r="PX327" s="418" t="s">
        <v>775</v>
      </c>
      <c r="PY327" s="417" t="s">
        <v>785</v>
      </c>
      <c r="PZ327" s="414" t="s">
        <v>61</v>
      </c>
      <c r="QA327" s="415">
        <v>1</v>
      </c>
      <c r="QB327" s="418" t="s">
        <v>775</v>
      </c>
      <c r="QC327" s="417" t="s">
        <v>785</v>
      </c>
      <c r="QD327" s="414" t="s">
        <v>61</v>
      </c>
      <c r="QE327" s="415">
        <v>1</v>
      </c>
      <c r="QF327" s="418" t="s">
        <v>775</v>
      </c>
      <c r="QG327" s="417" t="s">
        <v>785</v>
      </c>
      <c r="QH327" s="414" t="s">
        <v>61</v>
      </c>
      <c r="QI327" s="415">
        <v>1</v>
      </c>
      <c r="QJ327" s="418" t="s">
        <v>775</v>
      </c>
      <c r="QK327" s="417" t="s">
        <v>785</v>
      </c>
      <c r="QL327" s="414" t="s">
        <v>61</v>
      </c>
      <c r="QM327" s="415">
        <v>1</v>
      </c>
      <c r="QN327" s="418" t="s">
        <v>775</v>
      </c>
      <c r="QO327" s="417" t="s">
        <v>785</v>
      </c>
      <c r="QP327" s="414" t="s">
        <v>61</v>
      </c>
      <c r="QQ327" s="415">
        <v>1</v>
      </c>
      <c r="QR327" s="418" t="s">
        <v>775</v>
      </c>
      <c r="QS327" s="417" t="s">
        <v>785</v>
      </c>
      <c r="QT327" s="414" t="s">
        <v>61</v>
      </c>
      <c r="QU327" s="415">
        <v>1</v>
      </c>
      <c r="QV327" s="418" t="s">
        <v>775</v>
      </c>
      <c r="QW327" s="417" t="s">
        <v>785</v>
      </c>
      <c r="QX327" s="414" t="s">
        <v>61</v>
      </c>
      <c r="QY327" s="415">
        <v>1</v>
      </c>
      <c r="QZ327" s="418" t="s">
        <v>775</v>
      </c>
      <c r="RA327" s="417" t="s">
        <v>785</v>
      </c>
      <c r="RB327" s="414" t="s">
        <v>61</v>
      </c>
      <c r="RC327" s="415">
        <v>1</v>
      </c>
      <c r="RD327" s="418" t="s">
        <v>775</v>
      </c>
      <c r="RE327" s="417" t="s">
        <v>785</v>
      </c>
      <c r="RF327" s="414" t="s">
        <v>61</v>
      </c>
      <c r="RG327" s="415">
        <v>1</v>
      </c>
      <c r="RH327" s="418" t="s">
        <v>775</v>
      </c>
      <c r="RI327" s="417" t="s">
        <v>785</v>
      </c>
      <c r="RJ327" s="414" t="s">
        <v>61</v>
      </c>
      <c r="RK327" s="415">
        <v>1</v>
      </c>
      <c r="RL327" s="418" t="s">
        <v>775</v>
      </c>
      <c r="RM327" s="417" t="s">
        <v>785</v>
      </c>
      <c r="RN327" s="414" t="s">
        <v>61</v>
      </c>
      <c r="RO327" s="415">
        <v>1</v>
      </c>
      <c r="RP327" s="418" t="s">
        <v>775</v>
      </c>
      <c r="RQ327" s="417" t="s">
        <v>785</v>
      </c>
      <c r="RR327" s="414" t="s">
        <v>61</v>
      </c>
      <c r="RS327" s="415">
        <v>1</v>
      </c>
      <c r="RT327" s="418" t="s">
        <v>775</v>
      </c>
      <c r="RU327" s="417" t="s">
        <v>785</v>
      </c>
      <c r="RV327" s="414" t="s">
        <v>61</v>
      </c>
      <c r="RW327" s="415">
        <v>1</v>
      </c>
      <c r="RX327" s="418" t="s">
        <v>775</v>
      </c>
      <c r="RY327" s="417" t="s">
        <v>785</v>
      </c>
      <c r="RZ327" s="414" t="s">
        <v>61</v>
      </c>
      <c r="SA327" s="415">
        <v>1</v>
      </c>
      <c r="SB327" s="418" t="s">
        <v>775</v>
      </c>
      <c r="SC327" s="417" t="s">
        <v>785</v>
      </c>
      <c r="SD327" s="414" t="s">
        <v>61</v>
      </c>
      <c r="SE327" s="415">
        <v>1</v>
      </c>
      <c r="SF327" s="418" t="s">
        <v>775</v>
      </c>
      <c r="SG327" s="417" t="s">
        <v>785</v>
      </c>
      <c r="SH327" s="414" t="s">
        <v>61</v>
      </c>
      <c r="SI327" s="415">
        <v>1</v>
      </c>
      <c r="SJ327" s="418" t="s">
        <v>775</v>
      </c>
      <c r="SK327" s="417" t="s">
        <v>785</v>
      </c>
      <c r="SL327" s="414" t="s">
        <v>61</v>
      </c>
      <c r="SM327" s="415">
        <v>1</v>
      </c>
      <c r="SN327" s="418" t="s">
        <v>775</v>
      </c>
      <c r="SO327" s="417" t="s">
        <v>785</v>
      </c>
      <c r="SP327" s="414" t="s">
        <v>61</v>
      </c>
      <c r="SQ327" s="415">
        <v>1</v>
      </c>
      <c r="SR327" s="418" t="s">
        <v>775</v>
      </c>
      <c r="SS327" s="417" t="s">
        <v>785</v>
      </c>
      <c r="ST327" s="414" t="s">
        <v>61</v>
      </c>
      <c r="SU327" s="415">
        <v>1</v>
      </c>
      <c r="SV327" s="418" t="s">
        <v>775</v>
      </c>
      <c r="SW327" s="417" t="s">
        <v>785</v>
      </c>
      <c r="SX327" s="414" t="s">
        <v>61</v>
      </c>
      <c r="SY327" s="415">
        <v>1</v>
      </c>
      <c r="SZ327" s="418" t="s">
        <v>775</v>
      </c>
      <c r="TA327" s="417" t="s">
        <v>785</v>
      </c>
      <c r="TB327" s="414" t="s">
        <v>61</v>
      </c>
      <c r="TC327" s="415">
        <v>1</v>
      </c>
      <c r="TD327" s="418" t="s">
        <v>775</v>
      </c>
      <c r="TE327" s="417" t="s">
        <v>785</v>
      </c>
      <c r="TF327" s="414" t="s">
        <v>61</v>
      </c>
      <c r="TG327" s="415">
        <v>1</v>
      </c>
      <c r="TH327" s="418" t="s">
        <v>775</v>
      </c>
      <c r="TI327" s="417" t="s">
        <v>785</v>
      </c>
      <c r="TJ327" s="414" t="s">
        <v>61</v>
      </c>
      <c r="TK327" s="415">
        <v>1</v>
      </c>
      <c r="TL327" s="418" t="s">
        <v>775</v>
      </c>
      <c r="TM327" s="417" t="s">
        <v>785</v>
      </c>
      <c r="TN327" s="414" t="s">
        <v>61</v>
      </c>
      <c r="TO327" s="415">
        <v>1</v>
      </c>
      <c r="TP327" s="418" t="s">
        <v>775</v>
      </c>
      <c r="TQ327" s="417" t="s">
        <v>785</v>
      </c>
      <c r="TR327" s="414" t="s">
        <v>61</v>
      </c>
      <c r="TS327" s="415">
        <v>1</v>
      </c>
      <c r="TT327" s="418" t="s">
        <v>775</v>
      </c>
      <c r="TU327" s="417" t="s">
        <v>785</v>
      </c>
      <c r="TV327" s="414" t="s">
        <v>61</v>
      </c>
      <c r="TW327" s="415">
        <v>1</v>
      </c>
      <c r="TX327" s="418" t="s">
        <v>775</v>
      </c>
      <c r="TY327" s="417" t="s">
        <v>785</v>
      </c>
      <c r="TZ327" s="414" t="s">
        <v>61</v>
      </c>
      <c r="UA327" s="415">
        <v>1</v>
      </c>
      <c r="UB327" s="418" t="s">
        <v>775</v>
      </c>
      <c r="UC327" s="417" t="s">
        <v>785</v>
      </c>
      <c r="UD327" s="414" t="s">
        <v>61</v>
      </c>
      <c r="UE327" s="415">
        <v>1</v>
      </c>
      <c r="UF327" s="418" t="s">
        <v>775</v>
      </c>
      <c r="UG327" s="417" t="s">
        <v>785</v>
      </c>
      <c r="UH327" s="414" t="s">
        <v>61</v>
      </c>
      <c r="UI327" s="415">
        <v>1</v>
      </c>
      <c r="UJ327" s="418" t="s">
        <v>775</v>
      </c>
      <c r="UK327" s="417" t="s">
        <v>785</v>
      </c>
      <c r="UL327" s="414" t="s">
        <v>61</v>
      </c>
      <c r="UM327" s="415">
        <v>1</v>
      </c>
      <c r="UN327" s="418" t="s">
        <v>775</v>
      </c>
      <c r="UO327" s="417" t="s">
        <v>785</v>
      </c>
      <c r="UP327" s="414" t="s">
        <v>61</v>
      </c>
      <c r="UQ327" s="415">
        <v>1</v>
      </c>
      <c r="UR327" s="418" t="s">
        <v>775</v>
      </c>
      <c r="US327" s="417" t="s">
        <v>785</v>
      </c>
      <c r="UT327" s="414" t="s">
        <v>61</v>
      </c>
      <c r="UU327" s="415">
        <v>1</v>
      </c>
      <c r="UV327" s="418" t="s">
        <v>775</v>
      </c>
      <c r="UW327" s="417" t="s">
        <v>785</v>
      </c>
      <c r="UX327" s="414" t="s">
        <v>61</v>
      </c>
      <c r="UY327" s="415">
        <v>1</v>
      </c>
      <c r="UZ327" s="418" t="s">
        <v>775</v>
      </c>
      <c r="VA327" s="417" t="s">
        <v>785</v>
      </c>
      <c r="VB327" s="414" t="s">
        <v>61</v>
      </c>
      <c r="VC327" s="415">
        <v>1</v>
      </c>
      <c r="VD327" s="418" t="s">
        <v>775</v>
      </c>
      <c r="VE327" s="417" t="s">
        <v>785</v>
      </c>
      <c r="VF327" s="414" t="s">
        <v>61</v>
      </c>
      <c r="VG327" s="415">
        <v>1</v>
      </c>
      <c r="VH327" s="418" t="s">
        <v>775</v>
      </c>
      <c r="VI327" s="417" t="s">
        <v>785</v>
      </c>
      <c r="VJ327" s="414" t="s">
        <v>61</v>
      </c>
      <c r="VK327" s="415">
        <v>1</v>
      </c>
      <c r="VL327" s="418" t="s">
        <v>775</v>
      </c>
      <c r="VM327" s="417" t="s">
        <v>785</v>
      </c>
      <c r="VN327" s="414" t="s">
        <v>61</v>
      </c>
      <c r="VO327" s="415">
        <v>1</v>
      </c>
      <c r="VP327" s="418" t="s">
        <v>775</v>
      </c>
      <c r="VQ327" s="417" t="s">
        <v>785</v>
      </c>
      <c r="VR327" s="414" t="s">
        <v>61</v>
      </c>
      <c r="VS327" s="415">
        <v>1</v>
      </c>
      <c r="VT327" s="418" t="s">
        <v>775</v>
      </c>
      <c r="VU327" s="417" t="s">
        <v>785</v>
      </c>
      <c r="VV327" s="414" t="s">
        <v>61</v>
      </c>
      <c r="VW327" s="415">
        <v>1</v>
      </c>
      <c r="VX327" s="418" t="s">
        <v>775</v>
      </c>
      <c r="VY327" s="417" t="s">
        <v>785</v>
      </c>
      <c r="VZ327" s="414" t="s">
        <v>61</v>
      </c>
      <c r="WA327" s="415">
        <v>1</v>
      </c>
      <c r="WB327" s="418" t="s">
        <v>775</v>
      </c>
      <c r="WC327" s="417" t="s">
        <v>785</v>
      </c>
      <c r="WD327" s="414" t="s">
        <v>61</v>
      </c>
      <c r="WE327" s="415">
        <v>1</v>
      </c>
      <c r="WF327" s="418" t="s">
        <v>775</v>
      </c>
      <c r="WG327" s="417" t="s">
        <v>785</v>
      </c>
      <c r="WH327" s="414" t="s">
        <v>61</v>
      </c>
      <c r="WI327" s="415">
        <v>1</v>
      </c>
      <c r="WJ327" s="418" t="s">
        <v>775</v>
      </c>
      <c r="WK327" s="417" t="s">
        <v>785</v>
      </c>
      <c r="WL327" s="414" t="s">
        <v>61</v>
      </c>
      <c r="WM327" s="415">
        <v>1</v>
      </c>
      <c r="WN327" s="418" t="s">
        <v>775</v>
      </c>
      <c r="WO327" s="417" t="s">
        <v>785</v>
      </c>
      <c r="WP327" s="414" t="s">
        <v>61</v>
      </c>
      <c r="WQ327" s="415">
        <v>1</v>
      </c>
      <c r="WR327" s="418" t="s">
        <v>775</v>
      </c>
      <c r="WS327" s="417" t="s">
        <v>785</v>
      </c>
      <c r="WT327" s="414" t="s">
        <v>61</v>
      </c>
      <c r="WU327" s="415">
        <v>1</v>
      </c>
      <c r="WV327" s="418" t="s">
        <v>775</v>
      </c>
      <c r="WW327" s="417" t="s">
        <v>785</v>
      </c>
      <c r="WX327" s="414" t="s">
        <v>61</v>
      </c>
      <c r="WY327" s="415">
        <v>1</v>
      </c>
      <c r="WZ327" s="418" t="s">
        <v>775</v>
      </c>
      <c r="XA327" s="417" t="s">
        <v>785</v>
      </c>
      <c r="XB327" s="414" t="s">
        <v>61</v>
      </c>
      <c r="XC327" s="415">
        <v>1</v>
      </c>
      <c r="XD327" s="418" t="s">
        <v>775</v>
      </c>
      <c r="XE327" s="417" t="s">
        <v>785</v>
      </c>
      <c r="XF327" s="414" t="s">
        <v>61</v>
      </c>
      <c r="XG327" s="415">
        <v>1</v>
      </c>
      <c r="XH327" s="418" t="s">
        <v>775</v>
      </c>
      <c r="XI327" s="417" t="s">
        <v>785</v>
      </c>
      <c r="XJ327" s="414" t="s">
        <v>61</v>
      </c>
      <c r="XK327" s="415">
        <v>1</v>
      </c>
      <c r="XL327" s="418" t="s">
        <v>775</v>
      </c>
      <c r="XM327" s="417" t="s">
        <v>785</v>
      </c>
      <c r="XN327" s="414" t="s">
        <v>61</v>
      </c>
      <c r="XO327" s="415">
        <v>1</v>
      </c>
      <c r="XP327" s="418" t="s">
        <v>775</v>
      </c>
      <c r="XQ327" s="417" t="s">
        <v>785</v>
      </c>
      <c r="XR327" s="414" t="s">
        <v>61</v>
      </c>
      <c r="XS327" s="415">
        <v>1</v>
      </c>
      <c r="XT327" s="418" t="s">
        <v>775</v>
      </c>
      <c r="XU327" s="417" t="s">
        <v>785</v>
      </c>
      <c r="XV327" s="414" t="s">
        <v>61</v>
      </c>
      <c r="XW327" s="415">
        <v>1</v>
      </c>
      <c r="XX327" s="418" t="s">
        <v>775</v>
      </c>
      <c r="XY327" s="417" t="s">
        <v>785</v>
      </c>
      <c r="XZ327" s="414" t="s">
        <v>61</v>
      </c>
      <c r="YA327" s="415">
        <v>1</v>
      </c>
      <c r="YB327" s="418" t="s">
        <v>775</v>
      </c>
      <c r="YC327" s="417" t="s">
        <v>785</v>
      </c>
      <c r="YD327" s="414" t="s">
        <v>61</v>
      </c>
      <c r="YE327" s="415">
        <v>1</v>
      </c>
      <c r="YF327" s="418" t="s">
        <v>775</v>
      </c>
      <c r="YG327" s="417" t="s">
        <v>785</v>
      </c>
      <c r="YH327" s="414" t="s">
        <v>61</v>
      </c>
      <c r="YI327" s="415">
        <v>1</v>
      </c>
      <c r="YJ327" s="418" t="s">
        <v>775</v>
      </c>
      <c r="YK327" s="417" t="s">
        <v>785</v>
      </c>
      <c r="YL327" s="414" t="s">
        <v>61</v>
      </c>
      <c r="YM327" s="415">
        <v>1</v>
      </c>
      <c r="YN327" s="418" t="s">
        <v>775</v>
      </c>
      <c r="YO327" s="417" t="s">
        <v>785</v>
      </c>
      <c r="YP327" s="414" t="s">
        <v>61</v>
      </c>
      <c r="YQ327" s="415">
        <v>1</v>
      </c>
      <c r="YR327" s="418" t="s">
        <v>775</v>
      </c>
      <c r="YS327" s="417" t="s">
        <v>785</v>
      </c>
      <c r="YT327" s="414" t="s">
        <v>61</v>
      </c>
      <c r="YU327" s="415">
        <v>1</v>
      </c>
      <c r="YV327" s="418" t="s">
        <v>775</v>
      </c>
      <c r="YW327" s="417" t="s">
        <v>785</v>
      </c>
      <c r="YX327" s="414" t="s">
        <v>61</v>
      </c>
      <c r="YY327" s="415">
        <v>1</v>
      </c>
      <c r="YZ327" s="418" t="s">
        <v>775</v>
      </c>
      <c r="ZA327" s="417" t="s">
        <v>785</v>
      </c>
      <c r="ZB327" s="414" t="s">
        <v>61</v>
      </c>
      <c r="ZC327" s="415">
        <v>1</v>
      </c>
      <c r="ZD327" s="418" t="s">
        <v>775</v>
      </c>
      <c r="ZE327" s="417" t="s">
        <v>785</v>
      </c>
      <c r="ZF327" s="414" t="s">
        <v>61</v>
      </c>
      <c r="ZG327" s="415">
        <v>1</v>
      </c>
      <c r="ZH327" s="418" t="s">
        <v>775</v>
      </c>
      <c r="ZI327" s="417" t="s">
        <v>785</v>
      </c>
      <c r="ZJ327" s="414" t="s">
        <v>61</v>
      </c>
      <c r="ZK327" s="415">
        <v>1</v>
      </c>
      <c r="ZL327" s="418" t="s">
        <v>775</v>
      </c>
      <c r="ZM327" s="417" t="s">
        <v>785</v>
      </c>
      <c r="ZN327" s="414" t="s">
        <v>61</v>
      </c>
      <c r="ZO327" s="415">
        <v>1</v>
      </c>
      <c r="ZP327" s="418" t="s">
        <v>775</v>
      </c>
      <c r="ZQ327" s="417" t="s">
        <v>785</v>
      </c>
      <c r="ZR327" s="414" t="s">
        <v>61</v>
      </c>
      <c r="ZS327" s="415">
        <v>1</v>
      </c>
      <c r="ZT327" s="418" t="s">
        <v>775</v>
      </c>
      <c r="ZU327" s="417" t="s">
        <v>785</v>
      </c>
      <c r="ZV327" s="414" t="s">
        <v>61</v>
      </c>
      <c r="ZW327" s="415">
        <v>1</v>
      </c>
      <c r="ZX327" s="418" t="s">
        <v>775</v>
      </c>
      <c r="ZY327" s="417" t="s">
        <v>785</v>
      </c>
      <c r="ZZ327" s="414" t="s">
        <v>61</v>
      </c>
      <c r="AAA327" s="415">
        <v>1</v>
      </c>
      <c r="AAB327" s="418" t="s">
        <v>775</v>
      </c>
      <c r="AAC327" s="417" t="s">
        <v>785</v>
      </c>
      <c r="AAD327" s="414" t="s">
        <v>61</v>
      </c>
      <c r="AAE327" s="415">
        <v>1</v>
      </c>
      <c r="AAF327" s="418" t="s">
        <v>775</v>
      </c>
      <c r="AAG327" s="417" t="s">
        <v>785</v>
      </c>
      <c r="AAH327" s="414" t="s">
        <v>61</v>
      </c>
      <c r="AAI327" s="415">
        <v>1</v>
      </c>
      <c r="AAJ327" s="418" t="s">
        <v>775</v>
      </c>
      <c r="AAK327" s="417" t="s">
        <v>785</v>
      </c>
      <c r="AAL327" s="414" t="s">
        <v>61</v>
      </c>
      <c r="AAM327" s="415">
        <v>1</v>
      </c>
      <c r="AAN327" s="418" t="s">
        <v>775</v>
      </c>
      <c r="AAO327" s="417" t="s">
        <v>785</v>
      </c>
      <c r="AAP327" s="414" t="s">
        <v>61</v>
      </c>
      <c r="AAQ327" s="415">
        <v>1</v>
      </c>
      <c r="AAR327" s="418" t="s">
        <v>775</v>
      </c>
      <c r="AAS327" s="417" t="s">
        <v>785</v>
      </c>
      <c r="AAT327" s="414" t="s">
        <v>61</v>
      </c>
      <c r="AAU327" s="415">
        <v>1</v>
      </c>
      <c r="AAV327" s="418" t="s">
        <v>775</v>
      </c>
      <c r="AAW327" s="417" t="s">
        <v>785</v>
      </c>
      <c r="AAX327" s="414" t="s">
        <v>61</v>
      </c>
      <c r="AAY327" s="415">
        <v>1</v>
      </c>
      <c r="AAZ327" s="418" t="s">
        <v>775</v>
      </c>
      <c r="ABA327" s="417" t="s">
        <v>785</v>
      </c>
      <c r="ABB327" s="414" t="s">
        <v>61</v>
      </c>
      <c r="ABC327" s="415">
        <v>1</v>
      </c>
      <c r="ABD327" s="418" t="s">
        <v>775</v>
      </c>
      <c r="ABE327" s="417" t="s">
        <v>785</v>
      </c>
      <c r="ABF327" s="414" t="s">
        <v>61</v>
      </c>
      <c r="ABG327" s="415">
        <v>1</v>
      </c>
      <c r="ABH327" s="418" t="s">
        <v>775</v>
      </c>
      <c r="ABI327" s="417" t="s">
        <v>785</v>
      </c>
      <c r="ABJ327" s="414" t="s">
        <v>61</v>
      </c>
      <c r="ABK327" s="415">
        <v>1</v>
      </c>
      <c r="ABL327" s="418" t="s">
        <v>775</v>
      </c>
      <c r="ABM327" s="417" t="s">
        <v>785</v>
      </c>
      <c r="ABN327" s="414" t="s">
        <v>61</v>
      </c>
      <c r="ABO327" s="415">
        <v>1</v>
      </c>
      <c r="ABP327" s="418" t="s">
        <v>775</v>
      </c>
      <c r="ABQ327" s="417" t="s">
        <v>785</v>
      </c>
      <c r="ABR327" s="414" t="s">
        <v>61</v>
      </c>
      <c r="ABS327" s="415">
        <v>1</v>
      </c>
      <c r="ABT327" s="418" t="s">
        <v>775</v>
      </c>
      <c r="ABU327" s="417" t="s">
        <v>785</v>
      </c>
      <c r="ABV327" s="414" t="s">
        <v>61</v>
      </c>
      <c r="ABW327" s="415">
        <v>1</v>
      </c>
      <c r="ABX327" s="418" t="s">
        <v>775</v>
      </c>
      <c r="ABY327" s="417" t="s">
        <v>785</v>
      </c>
      <c r="ABZ327" s="414" t="s">
        <v>61</v>
      </c>
      <c r="ACA327" s="415">
        <v>1</v>
      </c>
      <c r="ACB327" s="418" t="s">
        <v>775</v>
      </c>
      <c r="ACC327" s="417" t="s">
        <v>785</v>
      </c>
      <c r="ACD327" s="414" t="s">
        <v>61</v>
      </c>
      <c r="ACE327" s="415">
        <v>1</v>
      </c>
      <c r="ACF327" s="418" t="s">
        <v>775</v>
      </c>
      <c r="ACG327" s="417" t="s">
        <v>785</v>
      </c>
      <c r="ACH327" s="414" t="s">
        <v>61</v>
      </c>
      <c r="ACI327" s="415">
        <v>1</v>
      </c>
      <c r="ACJ327" s="418" t="s">
        <v>775</v>
      </c>
      <c r="ACK327" s="417" t="s">
        <v>785</v>
      </c>
      <c r="ACL327" s="414" t="s">
        <v>61</v>
      </c>
      <c r="ACM327" s="415">
        <v>1</v>
      </c>
      <c r="ACN327" s="418" t="s">
        <v>775</v>
      </c>
      <c r="ACO327" s="417" t="s">
        <v>785</v>
      </c>
      <c r="ACP327" s="414" t="s">
        <v>61</v>
      </c>
      <c r="ACQ327" s="415">
        <v>1</v>
      </c>
      <c r="ACR327" s="418" t="s">
        <v>775</v>
      </c>
      <c r="ACS327" s="417" t="s">
        <v>785</v>
      </c>
      <c r="ACT327" s="414" t="s">
        <v>61</v>
      </c>
      <c r="ACU327" s="415">
        <v>1</v>
      </c>
      <c r="ACV327" s="418" t="s">
        <v>775</v>
      </c>
      <c r="ACW327" s="417" t="s">
        <v>785</v>
      </c>
      <c r="ACX327" s="414" t="s">
        <v>61</v>
      </c>
      <c r="ACY327" s="415">
        <v>1</v>
      </c>
      <c r="ACZ327" s="418" t="s">
        <v>775</v>
      </c>
      <c r="ADA327" s="417" t="s">
        <v>785</v>
      </c>
      <c r="ADB327" s="414" t="s">
        <v>61</v>
      </c>
      <c r="ADC327" s="415">
        <v>1</v>
      </c>
      <c r="ADD327" s="418" t="s">
        <v>775</v>
      </c>
      <c r="ADE327" s="417" t="s">
        <v>785</v>
      </c>
      <c r="ADF327" s="414" t="s">
        <v>61</v>
      </c>
      <c r="ADG327" s="415">
        <v>1</v>
      </c>
      <c r="ADH327" s="418" t="s">
        <v>775</v>
      </c>
      <c r="ADI327" s="417" t="s">
        <v>785</v>
      </c>
      <c r="ADJ327" s="414" t="s">
        <v>61</v>
      </c>
      <c r="ADK327" s="415">
        <v>1</v>
      </c>
      <c r="ADL327" s="418" t="s">
        <v>775</v>
      </c>
      <c r="ADM327" s="417" t="s">
        <v>785</v>
      </c>
      <c r="ADN327" s="414" t="s">
        <v>61</v>
      </c>
      <c r="ADO327" s="415">
        <v>1</v>
      </c>
      <c r="ADP327" s="418" t="s">
        <v>775</v>
      </c>
      <c r="ADQ327" s="417" t="s">
        <v>785</v>
      </c>
      <c r="ADR327" s="414" t="s">
        <v>61</v>
      </c>
      <c r="ADS327" s="415">
        <v>1</v>
      </c>
      <c r="ADT327" s="418" t="s">
        <v>775</v>
      </c>
      <c r="ADU327" s="417" t="s">
        <v>785</v>
      </c>
      <c r="ADV327" s="414" t="s">
        <v>61</v>
      </c>
      <c r="ADW327" s="415">
        <v>1</v>
      </c>
      <c r="ADX327" s="418" t="s">
        <v>775</v>
      </c>
      <c r="ADY327" s="417" t="s">
        <v>785</v>
      </c>
      <c r="ADZ327" s="414" t="s">
        <v>61</v>
      </c>
      <c r="AEA327" s="415">
        <v>1</v>
      </c>
      <c r="AEB327" s="418" t="s">
        <v>775</v>
      </c>
      <c r="AEC327" s="417" t="s">
        <v>785</v>
      </c>
      <c r="AED327" s="414" t="s">
        <v>61</v>
      </c>
      <c r="AEE327" s="415">
        <v>1</v>
      </c>
      <c r="AEF327" s="418" t="s">
        <v>775</v>
      </c>
      <c r="AEG327" s="417" t="s">
        <v>785</v>
      </c>
      <c r="AEH327" s="414" t="s">
        <v>61</v>
      </c>
      <c r="AEI327" s="415">
        <v>1</v>
      </c>
      <c r="AEJ327" s="418" t="s">
        <v>775</v>
      </c>
      <c r="AEK327" s="417" t="s">
        <v>785</v>
      </c>
      <c r="AEL327" s="414" t="s">
        <v>61</v>
      </c>
      <c r="AEM327" s="415">
        <v>1</v>
      </c>
      <c r="AEN327" s="418" t="s">
        <v>775</v>
      </c>
      <c r="AEO327" s="417" t="s">
        <v>785</v>
      </c>
      <c r="AEP327" s="414" t="s">
        <v>61</v>
      </c>
      <c r="AEQ327" s="415">
        <v>1</v>
      </c>
      <c r="AER327" s="418" t="s">
        <v>775</v>
      </c>
      <c r="AES327" s="417" t="s">
        <v>785</v>
      </c>
      <c r="AET327" s="414" t="s">
        <v>61</v>
      </c>
      <c r="AEU327" s="415">
        <v>1</v>
      </c>
      <c r="AEV327" s="418" t="s">
        <v>775</v>
      </c>
      <c r="AEW327" s="417" t="s">
        <v>785</v>
      </c>
      <c r="AEX327" s="414" t="s">
        <v>61</v>
      </c>
      <c r="AEY327" s="415">
        <v>1</v>
      </c>
      <c r="AEZ327" s="418" t="s">
        <v>775</v>
      </c>
      <c r="AFA327" s="417" t="s">
        <v>785</v>
      </c>
      <c r="AFB327" s="414" t="s">
        <v>61</v>
      </c>
      <c r="AFC327" s="415">
        <v>1</v>
      </c>
      <c r="AFD327" s="418" t="s">
        <v>775</v>
      </c>
      <c r="AFE327" s="417" t="s">
        <v>785</v>
      </c>
      <c r="AFF327" s="414" t="s">
        <v>61</v>
      </c>
      <c r="AFG327" s="415">
        <v>1</v>
      </c>
      <c r="AFH327" s="418" t="s">
        <v>775</v>
      </c>
      <c r="AFI327" s="417" t="s">
        <v>785</v>
      </c>
      <c r="AFJ327" s="414" t="s">
        <v>61</v>
      </c>
      <c r="AFK327" s="415">
        <v>1</v>
      </c>
      <c r="AFL327" s="418" t="s">
        <v>775</v>
      </c>
      <c r="AFM327" s="417" t="s">
        <v>785</v>
      </c>
      <c r="AFN327" s="414" t="s">
        <v>61</v>
      </c>
      <c r="AFO327" s="415">
        <v>1</v>
      </c>
      <c r="AFP327" s="418" t="s">
        <v>775</v>
      </c>
      <c r="AFQ327" s="417" t="s">
        <v>785</v>
      </c>
      <c r="AFR327" s="414" t="s">
        <v>61</v>
      </c>
      <c r="AFS327" s="415">
        <v>1</v>
      </c>
      <c r="AFT327" s="418" t="s">
        <v>775</v>
      </c>
      <c r="AFU327" s="417" t="s">
        <v>785</v>
      </c>
      <c r="AFV327" s="414" t="s">
        <v>61</v>
      </c>
      <c r="AFW327" s="415">
        <v>1</v>
      </c>
      <c r="AFX327" s="418" t="s">
        <v>775</v>
      </c>
      <c r="AFY327" s="417" t="s">
        <v>785</v>
      </c>
      <c r="AFZ327" s="414" t="s">
        <v>61</v>
      </c>
      <c r="AGA327" s="415">
        <v>1</v>
      </c>
      <c r="AGB327" s="418" t="s">
        <v>775</v>
      </c>
      <c r="AGC327" s="417" t="s">
        <v>785</v>
      </c>
      <c r="AGD327" s="414" t="s">
        <v>61</v>
      </c>
      <c r="AGE327" s="415">
        <v>1</v>
      </c>
      <c r="AGF327" s="418" t="s">
        <v>775</v>
      </c>
      <c r="AGG327" s="417" t="s">
        <v>785</v>
      </c>
      <c r="AGH327" s="414" t="s">
        <v>61</v>
      </c>
      <c r="AGI327" s="415">
        <v>1</v>
      </c>
      <c r="AGJ327" s="418" t="s">
        <v>775</v>
      </c>
      <c r="AGK327" s="417" t="s">
        <v>785</v>
      </c>
      <c r="AGL327" s="414" t="s">
        <v>61</v>
      </c>
      <c r="AGM327" s="415">
        <v>1</v>
      </c>
      <c r="AGN327" s="418" t="s">
        <v>775</v>
      </c>
      <c r="AGO327" s="417" t="s">
        <v>785</v>
      </c>
      <c r="AGP327" s="414" t="s">
        <v>61</v>
      </c>
      <c r="AGQ327" s="415">
        <v>1</v>
      </c>
      <c r="AGR327" s="418" t="s">
        <v>775</v>
      </c>
      <c r="AGS327" s="417" t="s">
        <v>785</v>
      </c>
      <c r="AGT327" s="414" t="s">
        <v>61</v>
      </c>
      <c r="AGU327" s="415">
        <v>1</v>
      </c>
      <c r="AGV327" s="418" t="s">
        <v>775</v>
      </c>
      <c r="AGW327" s="417" t="s">
        <v>785</v>
      </c>
      <c r="AGX327" s="414" t="s">
        <v>61</v>
      </c>
      <c r="AGY327" s="415">
        <v>1</v>
      </c>
      <c r="AGZ327" s="418" t="s">
        <v>775</v>
      </c>
      <c r="AHA327" s="417" t="s">
        <v>785</v>
      </c>
      <c r="AHB327" s="414" t="s">
        <v>61</v>
      </c>
      <c r="AHC327" s="415">
        <v>1</v>
      </c>
      <c r="AHD327" s="418" t="s">
        <v>775</v>
      </c>
      <c r="AHE327" s="417" t="s">
        <v>785</v>
      </c>
      <c r="AHF327" s="414" t="s">
        <v>61</v>
      </c>
      <c r="AHG327" s="415">
        <v>1</v>
      </c>
      <c r="AHH327" s="418" t="s">
        <v>775</v>
      </c>
      <c r="AHI327" s="417" t="s">
        <v>785</v>
      </c>
      <c r="AHJ327" s="414" t="s">
        <v>61</v>
      </c>
      <c r="AHK327" s="415">
        <v>1</v>
      </c>
      <c r="AHL327" s="418" t="s">
        <v>775</v>
      </c>
      <c r="AHM327" s="417" t="s">
        <v>785</v>
      </c>
      <c r="AHN327" s="414" t="s">
        <v>61</v>
      </c>
      <c r="AHO327" s="415">
        <v>1</v>
      </c>
      <c r="AHP327" s="418" t="s">
        <v>775</v>
      </c>
      <c r="AHQ327" s="417" t="s">
        <v>785</v>
      </c>
      <c r="AHR327" s="414" t="s">
        <v>61</v>
      </c>
      <c r="AHS327" s="415">
        <v>1</v>
      </c>
      <c r="AHT327" s="418" t="s">
        <v>775</v>
      </c>
      <c r="AHU327" s="417" t="s">
        <v>785</v>
      </c>
      <c r="AHV327" s="414" t="s">
        <v>61</v>
      </c>
      <c r="AHW327" s="415">
        <v>1</v>
      </c>
      <c r="AHX327" s="418" t="s">
        <v>775</v>
      </c>
      <c r="AHY327" s="417" t="s">
        <v>785</v>
      </c>
      <c r="AHZ327" s="414" t="s">
        <v>61</v>
      </c>
      <c r="AIA327" s="415">
        <v>1</v>
      </c>
      <c r="AIB327" s="418" t="s">
        <v>775</v>
      </c>
      <c r="AIC327" s="417" t="s">
        <v>785</v>
      </c>
      <c r="AID327" s="414" t="s">
        <v>61</v>
      </c>
      <c r="AIE327" s="415">
        <v>1</v>
      </c>
      <c r="AIF327" s="418" t="s">
        <v>775</v>
      </c>
      <c r="AIG327" s="417" t="s">
        <v>785</v>
      </c>
      <c r="AIH327" s="414" t="s">
        <v>61</v>
      </c>
      <c r="AII327" s="415">
        <v>1</v>
      </c>
      <c r="AIJ327" s="418" t="s">
        <v>775</v>
      </c>
      <c r="AIK327" s="417" t="s">
        <v>785</v>
      </c>
      <c r="AIL327" s="414" t="s">
        <v>61</v>
      </c>
      <c r="AIM327" s="415">
        <v>1</v>
      </c>
      <c r="AIN327" s="418" t="s">
        <v>775</v>
      </c>
      <c r="AIO327" s="417" t="s">
        <v>785</v>
      </c>
      <c r="AIP327" s="414" t="s">
        <v>61</v>
      </c>
      <c r="AIQ327" s="415">
        <v>1</v>
      </c>
      <c r="AIR327" s="418" t="s">
        <v>775</v>
      </c>
      <c r="AIS327" s="417" t="s">
        <v>785</v>
      </c>
      <c r="AIT327" s="414" t="s">
        <v>61</v>
      </c>
      <c r="AIU327" s="415">
        <v>1</v>
      </c>
      <c r="AIV327" s="418" t="s">
        <v>775</v>
      </c>
      <c r="AIW327" s="417" t="s">
        <v>785</v>
      </c>
      <c r="AIX327" s="414" t="s">
        <v>61</v>
      </c>
      <c r="AIY327" s="415">
        <v>1</v>
      </c>
      <c r="AIZ327" s="418" t="s">
        <v>775</v>
      </c>
      <c r="AJA327" s="417" t="s">
        <v>785</v>
      </c>
      <c r="AJB327" s="414" t="s">
        <v>61</v>
      </c>
      <c r="AJC327" s="415">
        <v>1</v>
      </c>
      <c r="AJD327" s="418" t="s">
        <v>775</v>
      </c>
      <c r="AJE327" s="417" t="s">
        <v>785</v>
      </c>
      <c r="AJF327" s="414" t="s">
        <v>61</v>
      </c>
      <c r="AJG327" s="415">
        <v>1</v>
      </c>
      <c r="AJH327" s="418" t="s">
        <v>775</v>
      </c>
      <c r="AJI327" s="417" t="s">
        <v>785</v>
      </c>
      <c r="AJJ327" s="414" t="s">
        <v>61</v>
      </c>
      <c r="AJK327" s="415">
        <v>1</v>
      </c>
      <c r="AJL327" s="418" t="s">
        <v>775</v>
      </c>
      <c r="AJM327" s="417" t="s">
        <v>785</v>
      </c>
      <c r="AJN327" s="414" t="s">
        <v>61</v>
      </c>
      <c r="AJO327" s="415">
        <v>1</v>
      </c>
      <c r="AJP327" s="418" t="s">
        <v>775</v>
      </c>
      <c r="AJQ327" s="417" t="s">
        <v>785</v>
      </c>
      <c r="AJR327" s="414" t="s">
        <v>61</v>
      </c>
      <c r="AJS327" s="415">
        <v>1</v>
      </c>
      <c r="AJT327" s="418" t="s">
        <v>775</v>
      </c>
      <c r="AJU327" s="417" t="s">
        <v>785</v>
      </c>
      <c r="AJV327" s="414" t="s">
        <v>61</v>
      </c>
      <c r="AJW327" s="415">
        <v>1</v>
      </c>
      <c r="AJX327" s="418" t="s">
        <v>775</v>
      </c>
      <c r="AJY327" s="417" t="s">
        <v>785</v>
      </c>
      <c r="AJZ327" s="414" t="s">
        <v>61</v>
      </c>
      <c r="AKA327" s="415">
        <v>1</v>
      </c>
      <c r="AKB327" s="418" t="s">
        <v>775</v>
      </c>
      <c r="AKC327" s="417" t="s">
        <v>785</v>
      </c>
      <c r="AKD327" s="414" t="s">
        <v>61</v>
      </c>
      <c r="AKE327" s="415">
        <v>1</v>
      </c>
      <c r="AKF327" s="418" t="s">
        <v>775</v>
      </c>
      <c r="AKG327" s="417" t="s">
        <v>785</v>
      </c>
      <c r="AKH327" s="414" t="s">
        <v>61</v>
      </c>
      <c r="AKI327" s="415">
        <v>1</v>
      </c>
      <c r="AKJ327" s="418" t="s">
        <v>775</v>
      </c>
      <c r="AKK327" s="417" t="s">
        <v>785</v>
      </c>
      <c r="AKL327" s="414" t="s">
        <v>61</v>
      </c>
      <c r="AKM327" s="415">
        <v>1</v>
      </c>
      <c r="AKN327" s="418" t="s">
        <v>775</v>
      </c>
      <c r="AKO327" s="417" t="s">
        <v>785</v>
      </c>
      <c r="AKP327" s="414" t="s">
        <v>61</v>
      </c>
      <c r="AKQ327" s="415">
        <v>1</v>
      </c>
      <c r="AKR327" s="418" t="s">
        <v>775</v>
      </c>
      <c r="AKS327" s="417" t="s">
        <v>785</v>
      </c>
      <c r="AKT327" s="414" t="s">
        <v>61</v>
      </c>
      <c r="AKU327" s="415">
        <v>1</v>
      </c>
      <c r="AKV327" s="418" t="s">
        <v>775</v>
      </c>
      <c r="AKW327" s="417" t="s">
        <v>785</v>
      </c>
      <c r="AKX327" s="414" t="s">
        <v>61</v>
      </c>
      <c r="AKY327" s="415">
        <v>1</v>
      </c>
      <c r="AKZ327" s="418" t="s">
        <v>775</v>
      </c>
      <c r="ALA327" s="417" t="s">
        <v>785</v>
      </c>
      <c r="ALB327" s="414" t="s">
        <v>61</v>
      </c>
      <c r="ALC327" s="415">
        <v>1</v>
      </c>
      <c r="ALD327" s="418" t="s">
        <v>775</v>
      </c>
      <c r="ALE327" s="417" t="s">
        <v>785</v>
      </c>
      <c r="ALF327" s="414" t="s">
        <v>61</v>
      </c>
      <c r="ALG327" s="415">
        <v>1</v>
      </c>
      <c r="ALH327" s="418" t="s">
        <v>775</v>
      </c>
      <c r="ALI327" s="417" t="s">
        <v>785</v>
      </c>
      <c r="ALJ327" s="414" t="s">
        <v>61</v>
      </c>
      <c r="ALK327" s="415">
        <v>1</v>
      </c>
      <c r="ALL327" s="418" t="s">
        <v>775</v>
      </c>
      <c r="ALM327" s="417" t="s">
        <v>785</v>
      </c>
      <c r="ALN327" s="414" t="s">
        <v>61</v>
      </c>
      <c r="ALO327" s="415">
        <v>1</v>
      </c>
      <c r="ALP327" s="418" t="s">
        <v>775</v>
      </c>
      <c r="ALQ327" s="417" t="s">
        <v>785</v>
      </c>
      <c r="ALR327" s="414" t="s">
        <v>61</v>
      </c>
      <c r="ALS327" s="415">
        <v>1</v>
      </c>
      <c r="ALT327" s="418" t="s">
        <v>775</v>
      </c>
      <c r="ALU327" s="417" t="s">
        <v>785</v>
      </c>
      <c r="ALV327" s="414" t="s">
        <v>61</v>
      </c>
      <c r="ALW327" s="415">
        <v>1</v>
      </c>
      <c r="ALX327" s="418" t="s">
        <v>775</v>
      </c>
      <c r="ALY327" s="417" t="s">
        <v>785</v>
      </c>
      <c r="ALZ327" s="414" t="s">
        <v>61</v>
      </c>
      <c r="AMA327" s="415">
        <v>1</v>
      </c>
      <c r="AMB327" s="418" t="s">
        <v>775</v>
      </c>
      <c r="AMC327" s="417" t="s">
        <v>785</v>
      </c>
      <c r="AMD327" s="414" t="s">
        <v>61</v>
      </c>
      <c r="AME327" s="415">
        <v>1</v>
      </c>
      <c r="AMF327" s="418" t="s">
        <v>775</v>
      </c>
      <c r="AMG327" s="417" t="s">
        <v>785</v>
      </c>
      <c r="AMH327" s="414" t="s">
        <v>61</v>
      </c>
      <c r="AMI327" s="415">
        <v>1</v>
      </c>
      <c r="AMJ327" s="418" t="s">
        <v>775</v>
      </c>
      <c r="AMK327" s="417" t="s">
        <v>785</v>
      </c>
      <c r="AML327" s="414" t="s">
        <v>61</v>
      </c>
      <c r="AMM327" s="415">
        <v>1</v>
      </c>
      <c r="AMN327" s="418" t="s">
        <v>775</v>
      </c>
      <c r="AMO327" s="417" t="s">
        <v>785</v>
      </c>
      <c r="AMP327" s="414" t="s">
        <v>61</v>
      </c>
      <c r="AMQ327" s="415">
        <v>1</v>
      </c>
      <c r="AMR327" s="418" t="s">
        <v>775</v>
      </c>
      <c r="AMS327" s="417" t="s">
        <v>785</v>
      </c>
      <c r="AMT327" s="414" t="s">
        <v>61</v>
      </c>
      <c r="AMU327" s="415">
        <v>1</v>
      </c>
      <c r="AMV327" s="418" t="s">
        <v>775</v>
      </c>
      <c r="AMW327" s="417" t="s">
        <v>785</v>
      </c>
      <c r="AMX327" s="414" t="s">
        <v>61</v>
      </c>
      <c r="AMY327" s="415">
        <v>1</v>
      </c>
      <c r="AMZ327" s="418" t="s">
        <v>775</v>
      </c>
      <c r="ANA327" s="417" t="s">
        <v>785</v>
      </c>
      <c r="ANB327" s="414" t="s">
        <v>61</v>
      </c>
      <c r="ANC327" s="415">
        <v>1</v>
      </c>
      <c r="AND327" s="418" t="s">
        <v>775</v>
      </c>
      <c r="ANE327" s="417" t="s">
        <v>785</v>
      </c>
      <c r="ANF327" s="414" t="s">
        <v>61</v>
      </c>
      <c r="ANG327" s="415">
        <v>1</v>
      </c>
      <c r="ANH327" s="418" t="s">
        <v>775</v>
      </c>
      <c r="ANI327" s="417" t="s">
        <v>785</v>
      </c>
      <c r="ANJ327" s="414" t="s">
        <v>61</v>
      </c>
      <c r="ANK327" s="415">
        <v>1</v>
      </c>
      <c r="ANL327" s="418" t="s">
        <v>775</v>
      </c>
      <c r="ANM327" s="417" t="s">
        <v>785</v>
      </c>
      <c r="ANN327" s="414" t="s">
        <v>61</v>
      </c>
      <c r="ANO327" s="415">
        <v>1</v>
      </c>
      <c r="ANP327" s="418" t="s">
        <v>775</v>
      </c>
      <c r="ANQ327" s="417" t="s">
        <v>785</v>
      </c>
      <c r="ANR327" s="414" t="s">
        <v>61</v>
      </c>
      <c r="ANS327" s="415">
        <v>1</v>
      </c>
      <c r="ANT327" s="418" t="s">
        <v>775</v>
      </c>
      <c r="ANU327" s="417" t="s">
        <v>785</v>
      </c>
      <c r="ANV327" s="414" t="s">
        <v>61</v>
      </c>
      <c r="ANW327" s="415">
        <v>1</v>
      </c>
      <c r="ANX327" s="418" t="s">
        <v>775</v>
      </c>
      <c r="ANY327" s="417" t="s">
        <v>785</v>
      </c>
      <c r="ANZ327" s="414" t="s">
        <v>61</v>
      </c>
      <c r="AOA327" s="415">
        <v>1</v>
      </c>
      <c r="AOB327" s="418" t="s">
        <v>775</v>
      </c>
      <c r="AOC327" s="417" t="s">
        <v>785</v>
      </c>
      <c r="AOD327" s="414" t="s">
        <v>61</v>
      </c>
      <c r="AOE327" s="415">
        <v>1</v>
      </c>
      <c r="AOF327" s="418" t="s">
        <v>775</v>
      </c>
      <c r="AOG327" s="417" t="s">
        <v>785</v>
      </c>
      <c r="AOH327" s="414" t="s">
        <v>61</v>
      </c>
      <c r="AOI327" s="415">
        <v>1</v>
      </c>
      <c r="AOJ327" s="418" t="s">
        <v>775</v>
      </c>
      <c r="AOK327" s="417" t="s">
        <v>785</v>
      </c>
      <c r="AOL327" s="414" t="s">
        <v>61</v>
      </c>
      <c r="AOM327" s="415">
        <v>1</v>
      </c>
      <c r="AON327" s="418" t="s">
        <v>775</v>
      </c>
      <c r="AOO327" s="417" t="s">
        <v>785</v>
      </c>
      <c r="AOP327" s="414" t="s">
        <v>61</v>
      </c>
      <c r="AOQ327" s="415">
        <v>1</v>
      </c>
      <c r="AOR327" s="418" t="s">
        <v>775</v>
      </c>
      <c r="AOS327" s="417" t="s">
        <v>785</v>
      </c>
      <c r="AOT327" s="414" t="s">
        <v>61</v>
      </c>
      <c r="AOU327" s="415">
        <v>1</v>
      </c>
      <c r="AOV327" s="418" t="s">
        <v>775</v>
      </c>
      <c r="AOW327" s="417" t="s">
        <v>785</v>
      </c>
      <c r="AOX327" s="414" t="s">
        <v>61</v>
      </c>
      <c r="AOY327" s="415">
        <v>1</v>
      </c>
      <c r="AOZ327" s="418" t="s">
        <v>775</v>
      </c>
      <c r="APA327" s="417" t="s">
        <v>785</v>
      </c>
      <c r="APB327" s="414" t="s">
        <v>61</v>
      </c>
      <c r="APC327" s="415">
        <v>1</v>
      </c>
      <c r="APD327" s="418" t="s">
        <v>775</v>
      </c>
      <c r="APE327" s="417" t="s">
        <v>785</v>
      </c>
      <c r="APF327" s="414" t="s">
        <v>61</v>
      </c>
      <c r="APG327" s="415">
        <v>1</v>
      </c>
      <c r="APH327" s="418" t="s">
        <v>775</v>
      </c>
      <c r="API327" s="417" t="s">
        <v>785</v>
      </c>
      <c r="APJ327" s="414" t="s">
        <v>61</v>
      </c>
      <c r="APK327" s="415">
        <v>1</v>
      </c>
      <c r="APL327" s="418" t="s">
        <v>775</v>
      </c>
      <c r="APM327" s="417" t="s">
        <v>785</v>
      </c>
      <c r="APN327" s="414" t="s">
        <v>61</v>
      </c>
      <c r="APO327" s="415">
        <v>1</v>
      </c>
      <c r="APP327" s="418" t="s">
        <v>775</v>
      </c>
      <c r="APQ327" s="417" t="s">
        <v>785</v>
      </c>
      <c r="APR327" s="414" t="s">
        <v>61</v>
      </c>
      <c r="APS327" s="415">
        <v>1</v>
      </c>
      <c r="APT327" s="418" t="s">
        <v>775</v>
      </c>
      <c r="APU327" s="417" t="s">
        <v>785</v>
      </c>
      <c r="APV327" s="414" t="s">
        <v>61</v>
      </c>
      <c r="APW327" s="415">
        <v>1</v>
      </c>
      <c r="APX327" s="418" t="s">
        <v>775</v>
      </c>
      <c r="APY327" s="417" t="s">
        <v>785</v>
      </c>
      <c r="APZ327" s="414" t="s">
        <v>61</v>
      </c>
      <c r="AQA327" s="415">
        <v>1</v>
      </c>
      <c r="AQB327" s="418" t="s">
        <v>775</v>
      </c>
      <c r="AQC327" s="417" t="s">
        <v>785</v>
      </c>
      <c r="AQD327" s="414" t="s">
        <v>61</v>
      </c>
      <c r="AQE327" s="415">
        <v>1</v>
      </c>
      <c r="AQF327" s="418" t="s">
        <v>775</v>
      </c>
      <c r="AQG327" s="417" t="s">
        <v>785</v>
      </c>
      <c r="AQH327" s="414" t="s">
        <v>61</v>
      </c>
      <c r="AQI327" s="415">
        <v>1</v>
      </c>
      <c r="AQJ327" s="418" t="s">
        <v>775</v>
      </c>
      <c r="AQK327" s="417" t="s">
        <v>785</v>
      </c>
      <c r="AQL327" s="414" t="s">
        <v>61</v>
      </c>
      <c r="AQM327" s="415">
        <v>1</v>
      </c>
      <c r="AQN327" s="418" t="s">
        <v>775</v>
      </c>
      <c r="AQO327" s="417" t="s">
        <v>785</v>
      </c>
      <c r="AQP327" s="414" t="s">
        <v>61</v>
      </c>
      <c r="AQQ327" s="415">
        <v>1</v>
      </c>
      <c r="AQR327" s="418" t="s">
        <v>775</v>
      </c>
      <c r="AQS327" s="417" t="s">
        <v>785</v>
      </c>
      <c r="AQT327" s="414" t="s">
        <v>61</v>
      </c>
      <c r="AQU327" s="415">
        <v>1</v>
      </c>
      <c r="AQV327" s="418" t="s">
        <v>775</v>
      </c>
      <c r="AQW327" s="417" t="s">
        <v>785</v>
      </c>
      <c r="AQX327" s="414" t="s">
        <v>61</v>
      </c>
      <c r="AQY327" s="415">
        <v>1</v>
      </c>
      <c r="AQZ327" s="418" t="s">
        <v>775</v>
      </c>
      <c r="ARA327" s="417" t="s">
        <v>785</v>
      </c>
      <c r="ARB327" s="414" t="s">
        <v>61</v>
      </c>
      <c r="ARC327" s="415">
        <v>1</v>
      </c>
      <c r="ARD327" s="418" t="s">
        <v>775</v>
      </c>
      <c r="ARE327" s="417" t="s">
        <v>785</v>
      </c>
      <c r="ARF327" s="414" t="s">
        <v>61</v>
      </c>
      <c r="ARG327" s="415">
        <v>1</v>
      </c>
      <c r="ARH327" s="418" t="s">
        <v>775</v>
      </c>
      <c r="ARI327" s="417" t="s">
        <v>785</v>
      </c>
      <c r="ARJ327" s="414" t="s">
        <v>61</v>
      </c>
      <c r="ARK327" s="415">
        <v>1</v>
      </c>
      <c r="ARL327" s="418" t="s">
        <v>775</v>
      </c>
      <c r="ARM327" s="417" t="s">
        <v>785</v>
      </c>
      <c r="ARN327" s="414" t="s">
        <v>61</v>
      </c>
      <c r="ARO327" s="415">
        <v>1</v>
      </c>
      <c r="ARP327" s="418" t="s">
        <v>775</v>
      </c>
      <c r="ARQ327" s="417" t="s">
        <v>785</v>
      </c>
      <c r="ARR327" s="414" t="s">
        <v>61</v>
      </c>
      <c r="ARS327" s="415">
        <v>1</v>
      </c>
      <c r="ART327" s="418" t="s">
        <v>775</v>
      </c>
      <c r="ARU327" s="417" t="s">
        <v>785</v>
      </c>
      <c r="ARV327" s="414" t="s">
        <v>61</v>
      </c>
      <c r="ARW327" s="415">
        <v>1</v>
      </c>
      <c r="ARX327" s="418" t="s">
        <v>775</v>
      </c>
      <c r="ARY327" s="417" t="s">
        <v>785</v>
      </c>
      <c r="ARZ327" s="414" t="s">
        <v>61</v>
      </c>
      <c r="ASA327" s="415">
        <v>1</v>
      </c>
      <c r="ASB327" s="418" t="s">
        <v>775</v>
      </c>
      <c r="ASC327" s="417" t="s">
        <v>785</v>
      </c>
      <c r="ASD327" s="414" t="s">
        <v>61</v>
      </c>
      <c r="ASE327" s="415">
        <v>1</v>
      </c>
      <c r="ASF327" s="418" t="s">
        <v>775</v>
      </c>
      <c r="ASG327" s="417" t="s">
        <v>785</v>
      </c>
      <c r="ASH327" s="414" t="s">
        <v>61</v>
      </c>
      <c r="ASI327" s="415">
        <v>1</v>
      </c>
      <c r="ASJ327" s="418" t="s">
        <v>775</v>
      </c>
      <c r="ASK327" s="417" t="s">
        <v>785</v>
      </c>
      <c r="ASL327" s="414" t="s">
        <v>61</v>
      </c>
      <c r="ASM327" s="415">
        <v>1</v>
      </c>
      <c r="ASN327" s="418" t="s">
        <v>775</v>
      </c>
      <c r="ASO327" s="417" t="s">
        <v>785</v>
      </c>
      <c r="ASP327" s="414" t="s">
        <v>61</v>
      </c>
      <c r="ASQ327" s="415">
        <v>1</v>
      </c>
      <c r="ASR327" s="418" t="s">
        <v>775</v>
      </c>
      <c r="ASS327" s="417" t="s">
        <v>785</v>
      </c>
      <c r="AST327" s="414" t="s">
        <v>61</v>
      </c>
      <c r="ASU327" s="415">
        <v>1</v>
      </c>
      <c r="ASV327" s="418" t="s">
        <v>775</v>
      </c>
      <c r="ASW327" s="417" t="s">
        <v>785</v>
      </c>
      <c r="ASX327" s="414" t="s">
        <v>61</v>
      </c>
      <c r="ASY327" s="415">
        <v>1</v>
      </c>
      <c r="ASZ327" s="418" t="s">
        <v>775</v>
      </c>
      <c r="ATA327" s="417" t="s">
        <v>785</v>
      </c>
      <c r="ATB327" s="414" t="s">
        <v>61</v>
      </c>
      <c r="ATC327" s="415">
        <v>1</v>
      </c>
      <c r="ATD327" s="418" t="s">
        <v>775</v>
      </c>
      <c r="ATE327" s="417" t="s">
        <v>785</v>
      </c>
      <c r="ATF327" s="414" t="s">
        <v>61</v>
      </c>
      <c r="ATG327" s="415">
        <v>1</v>
      </c>
      <c r="ATH327" s="418" t="s">
        <v>775</v>
      </c>
      <c r="ATI327" s="417" t="s">
        <v>785</v>
      </c>
      <c r="ATJ327" s="414" t="s">
        <v>61</v>
      </c>
      <c r="ATK327" s="415">
        <v>1</v>
      </c>
      <c r="ATL327" s="418" t="s">
        <v>775</v>
      </c>
      <c r="ATM327" s="417" t="s">
        <v>785</v>
      </c>
      <c r="ATN327" s="414" t="s">
        <v>61</v>
      </c>
      <c r="ATO327" s="415">
        <v>1</v>
      </c>
      <c r="ATP327" s="418" t="s">
        <v>775</v>
      </c>
      <c r="ATQ327" s="417" t="s">
        <v>785</v>
      </c>
      <c r="ATR327" s="414" t="s">
        <v>61</v>
      </c>
      <c r="ATS327" s="415">
        <v>1</v>
      </c>
      <c r="ATT327" s="418" t="s">
        <v>775</v>
      </c>
      <c r="ATU327" s="417" t="s">
        <v>785</v>
      </c>
      <c r="ATV327" s="414" t="s">
        <v>61</v>
      </c>
      <c r="ATW327" s="415">
        <v>1</v>
      </c>
      <c r="ATX327" s="418" t="s">
        <v>775</v>
      </c>
      <c r="ATY327" s="417" t="s">
        <v>785</v>
      </c>
      <c r="ATZ327" s="414" t="s">
        <v>61</v>
      </c>
      <c r="AUA327" s="415">
        <v>1</v>
      </c>
      <c r="AUB327" s="418" t="s">
        <v>775</v>
      </c>
      <c r="AUC327" s="417" t="s">
        <v>785</v>
      </c>
      <c r="AUD327" s="414" t="s">
        <v>61</v>
      </c>
      <c r="AUE327" s="415">
        <v>1</v>
      </c>
      <c r="AUF327" s="418" t="s">
        <v>775</v>
      </c>
      <c r="AUG327" s="417" t="s">
        <v>785</v>
      </c>
      <c r="AUH327" s="414" t="s">
        <v>61</v>
      </c>
      <c r="AUI327" s="415">
        <v>1</v>
      </c>
      <c r="AUJ327" s="418" t="s">
        <v>775</v>
      </c>
      <c r="AUK327" s="417" t="s">
        <v>785</v>
      </c>
      <c r="AUL327" s="414" t="s">
        <v>61</v>
      </c>
      <c r="AUM327" s="415">
        <v>1</v>
      </c>
      <c r="AUN327" s="418" t="s">
        <v>775</v>
      </c>
      <c r="AUO327" s="417" t="s">
        <v>785</v>
      </c>
      <c r="AUP327" s="414" t="s">
        <v>61</v>
      </c>
      <c r="AUQ327" s="415">
        <v>1</v>
      </c>
      <c r="AUR327" s="418" t="s">
        <v>775</v>
      </c>
      <c r="AUS327" s="417" t="s">
        <v>785</v>
      </c>
      <c r="AUT327" s="414" t="s">
        <v>61</v>
      </c>
      <c r="AUU327" s="415">
        <v>1</v>
      </c>
      <c r="AUV327" s="418" t="s">
        <v>775</v>
      </c>
      <c r="AUW327" s="417" t="s">
        <v>785</v>
      </c>
      <c r="AUX327" s="414" t="s">
        <v>61</v>
      </c>
      <c r="AUY327" s="415">
        <v>1</v>
      </c>
      <c r="AUZ327" s="418" t="s">
        <v>775</v>
      </c>
      <c r="AVA327" s="417" t="s">
        <v>785</v>
      </c>
      <c r="AVB327" s="414" t="s">
        <v>61</v>
      </c>
      <c r="AVC327" s="415">
        <v>1</v>
      </c>
      <c r="AVD327" s="418" t="s">
        <v>775</v>
      </c>
      <c r="AVE327" s="417" t="s">
        <v>785</v>
      </c>
      <c r="AVF327" s="414" t="s">
        <v>61</v>
      </c>
      <c r="AVG327" s="415">
        <v>1</v>
      </c>
      <c r="AVH327" s="418" t="s">
        <v>775</v>
      </c>
      <c r="AVI327" s="417" t="s">
        <v>785</v>
      </c>
      <c r="AVJ327" s="414" t="s">
        <v>61</v>
      </c>
      <c r="AVK327" s="415">
        <v>1</v>
      </c>
      <c r="AVL327" s="418" t="s">
        <v>775</v>
      </c>
      <c r="AVM327" s="417" t="s">
        <v>785</v>
      </c>
      <c r="AVN327" s="414" t="s">
        <v>61</v>
      </c>
      <c r="AVO327" s="415">
        <v>1</v>
      </c>
      <c r="AVP327" s="418" t="s">
        <v>775</v>
      </c>
      <c r="AVQ327" s="417" t="s">
        <v>785</v>
      </c>
      <c r="AVR327" s="414" t="s">
        <v>61</v>
      </c>
      <c r="AVS327" s="415">
        <v>1</v>
      </c>
      <c r="AVT327" s="418" t="s">
        <v>775</v>
      </c>
      <c r="AVU327" s="417" t="s">
        <v>785</v>
      </c>
      <c r="AVV327" s="414" t="s">
        <v>61</v>
      </c>
      <c r="AVW327" s="415">
        <v>1</v>
      </c>
      <c r="AVX327" s="418" t="s">
        <v>775</v>
      </c>
      <c r="AVY327" s="417" t="s">
        <v>785</v>
      </c>
      <c r="AVZ327" s="414" t="s">
        <v>61</v>
      </c>
      <c r="AWA327" s="415">
        <v>1</v>
      </c>
      <c r="AWB327" s="418" t="s">
        <v>775</v>
      </c>
      <c r="AWC327" s="417" t="s">
        <v>785</v>
      </c>
      <c r="AWD327" s="414" t="s">
        <v>61</v>
      </c>
      <c r="AWE327" s="415">
        <v>1</v>
      </c>
      <c r="AWF327" s="418" t="s">
        <v>775</v>
      </c>
      <c r="AWG327" s="417" t="s">
        <v>785</v>
      </c>
      <c r="AWH327" s="414" t="s">
        <v>61</v>
      </c>
      <c r="AWI327" s="415">
        <v>1</v>
      </c>
      <c r="AWJ327" s="418" t="s">
        <v>775</v>
      </c>
      <c r="AWK327" s="417" t="s">
        <v>785</v>
      </c>
      <c r="AWL327" s="414" t="s">
        <v>61</v>
      </c>
      <c r="AWM327" s="415">
        <v>1</v>
      </c>
      <c r="AWN327" s="418" t="s">
        <v>775</v>
      </c>
      <c r="AWO327" s="417" t="s">
        <v>785</v>
      </c>
      <c r="AWP327" s="414" t="s">
        <v>61</v>
      </c>
      <c r="AWQ327" s="415">
        <v>1</v>
      </c>
      <c r="AWR327" s="418" t="s">
        <v>775</v>
      </c>
      <c r="AWS327" s="417" t="s">
        <v>785</v>
      </c>
      <c r="AWT327" s="414" t="s">
        <v>61</v>
      </c>
      <c r="AWU327" s="415">
        <v>1</v>
      </c>
      <c r="AWV327" s="418" t="s">
        <v>775</v>
      </c>
      <c r="AWW327" s="417" t="s">
        <v>785</v>
      </c>
      <c r="AWX327" s="414" t="s">
        <v>61</v>
      </c>
      <c r="AWY327" s="415">
        <v>1</v>
      </c>
      <c r="AWZ327" s="418" t="s">
        <v>775</v>
      </c>
      <c r="AXA327" s="417" t="s">
        <v>785</v>
      </c>
      <c r="AXB327" s="414" t="s">
        <v>61</v>
      </c>
      <c r="AXC327" s="415">
        <v>1</v>
      </c>
      <c r="AXD327" s="418" t="s">
        <v>775</v>
      </c>
      <c r="AXE327" s="417" t="s">
        <v>785</v>
      </c>
      <c r="AXF327" s="414" t="s">
        <v>61</v>
      </c>
      <c r="AXG327" s="415">
        <v>1</v>
      </c>
      <c r="AXH327" s="418" t="s">
        <v>775</v>
      </c>
      <c r="AXI327" s="417" t="s">
        <v>785</v>
      </c>
      <c r="AXJ327" s="414" t="s">
        <v>61</v>
      </c>
      <c r="AXK327" s="415">
        <v>1</v>
      </c>
      <c r="AXL327" s="418" t="s">
        <v>775</v>
      </c>
      <c r="AXM327" s="417" t="s">
        <v>785</v>
      </c>
      <c r="AXN327" s="414" t="s">
        <v>61</v>
      </c>
      <c r="AXO327" s="415">
        <v>1</v>
      </c>
      <c r="AXP327" s="418" t="s">
        <v>775</v>
      </c>
      <c r="AXQ327" s="417" t="s">
        <v>785</v>
      </c>
      <c r="AXR327" s="414" t="s">
        <v>61</v>
      </c>
      <c r="AXS327" s="415">
        <v>1</v>
      </c>
      <c r="AXT327" s="418" t="s">
        <v>775</v>
      </c>
      <c r="AXU327" s="417" t="s">
        <v>785</v>
      </c>
      <c r="AXV327" s="414" t="s">
        <v>61</v>
      </c>
      <c r="AXW327" s="415">
        <v>1</v>
      </c>
      <c r="AXX327" s="418" t="s">
        <v>775</v>
      </c>
      <c r="AXY327" s="417" t="s">
        <v>785</v>
      </c>
      <c r="AXZ327" s="414" t="s">
        <v>61</v>
      </c>
      <c r="AYA327" s="415">
        <v>1</v>
      </c>
      <c r="AYB327" s="418" t="s">
        <v>775</v>
      </c>
      <c r="AYC327" s="417" t="s">
        <v>785</v>
      </c>
      <c r="AYD327" s="414" t="s">
        <v>61</v>
      </c>
      <c r="AYE327" s="415">
        <v>1</v>
      </c>
      <c r="AYF327" s="418" t="s">
        <v>775</v>
      </c>
      <c r="AYG327" s="417" t="s">
        <v>785</v>
      </c>
      <c r="AYH327" s="414" t="s">
        <v>61</v>
      </c>
      <c r="AYI327" s="415">
        <v>1</v>
      </c>
      <c r="AYJ327" s="418" t="s">
        <v>775</v>
      </c>
      <c r="AYK327" s="417" t="s">
        <v>785</v>
      </c>
      <c r="AYL327" s="414" t="s">
        <v>61</v>
      </c>
      <c r="AYM327" s="415">
        <v>1</v>
      </c>
      <c r="AYN327" s="418" t="s">
        <v>775</v>
      </c>
      <c r="AYO327" s="417" t="s">
        <v>785</v>
      </c>
      <c r="AYP327" s="414" t="s">
        <v>61</v>
      </c>
      <c r="AYQ327" s="415">
        <v>1</v>
      </c>
      <c r="AYR327" s="418" t="s">
        <v>775</v>
      </c>
      <c r="AYS327" s="417" t="s">
        <v>785</v>
      </c>
      <c r="AYT327" s="414" t="s">
        <v>61</v>
      </c>
      <c r="AYU327" s="415">
        <v>1</v>
      </c>
      <c r="AYV327" s="418" t="s">
        <v>775</v>
      </c>
      <c r="AYW327" s="417" t="s">
        <v>785</v>
      </c>
      <c r="AYX327" s="414" t="s">
        <v>61</v>
      </c>
      <c r="AYY327" s="415">
        <v>1</v>
      </c>
      <c r="AYZ327" s="418" t="s">
        <v>775</v>
      </c>
      <c r="AZA327" s="417" t="s">
        <v>785</v>
      </c>
      <c r="AZB327" s="414" t="s">
        <v>61</v>
      </c>
      <c r="AZC327" s="415">
        <v>1</v>
      </c>
      <c r="AZD327" s="418" t="s">
        <v>775</v>
      </c>
      <c r="AZE327" s="417" t="s">
        <v>785</v>
      </c>
      <c r="AZF327" s="414" t="s">
        <v>61</v>
      </c>
      <c r="AZG327" s="415">
        <v>1</v>
      </c>
      <c r="AZH327" s="418" t="s">
        <v>775</v>
      </c>
      <c r="AZI327" s="417" t="s">
        <v>785</v>
      </c>
      <c r="AZJ327" s="414" t="s">
        <v>61</v>
      </c>
      <c r="AZK327" s="415">
        <v>1</v>
      </c>
      <c r="AZL327" s="418" t="s">
        <v>775</v>
      </c>
      <c r="AZM327" s="417" t="s">
        <v>785</v>
      </c>
      <c r="AZN327" s="414" t="s">
        <v>61</v>
      </c>
      <c r="AZO327" s="415">
        <v>1</v>
      </c>
      <c r="AZP327" s="418" t="s">
        <v>775</v>
      </c>
      <c r="AZQ327" s="417" t="s">
        <v>785</v>
      </c>
      <c r="AZR327" s="414" t="s">
        <v>61</v>
      </c>
      <c r="AZS327" s="415">
        <v>1</v>
      </c>
      <c r="AZT327" s="418" t="s">
        <v>775</v>
      </c>
      <c r="AZU327" s="417" t="s">
        <v>785</v>
      </c>
      <c r="AZV327" s="414" t="s">
        <v>61</v>
      </c>
      <c r="AZW327" s="415">
        <v>1</v>
      </c>
      <c r="AZX327" s="418" t="s">
        <v>775</v>
      </c>
      <c r="AZY327" s="417" t="s">
        <v>785</v>
      </c>
      <c r="AZZ327" s="414" t="s">
        <v>61</v>
      </c>
      <c r="BAA327" s="415">
        <v>1</v>
      </c>
      <c r="BAB327" s="418" t="s">
        <v>775</v>
      </c>
      <c r="BAC327" s="417" t="s">
        <v>785</v>
      </c>
      <c r="BAD327" s="414" t="s">
        <v>61</v>
      </c>
      <c r="BAE327" s="415">
        <v>1</v>
      </c>
      <c r="BAF327" s="418" t="s">
        <v>775</v>
      </c>
      <c r="BAG327" s="417" t="s">
        <v>785</v>
      </c>
      <c r="BAH327" s="414" t="s">
        <v>61</v>
      </c>
      <c r="BAI327" s="415">
        <v>1</v>
      </c>
      <c r="BAJ327" s="418" t="s">
        <v>775</v>
      </c>
      <c r="BAK327" s="417" t="s">
        <v>785</v>
      </c>
      <c r="BAL327" s="414" t="s">
        <v>61</v>
      </c>
      <c r="BAM327" s="415">
        <v>1</v>
      </c>
      <c r="BAN327" s="418" t="s">
        <v>775</v>
      </c>
      <c r="BAO327" s="417" t="s">
        <v>785</v>
      </c>
      <c r="BAP327" s="414" t="s">
        <v>61</v>
      </c>
      <c r="BAQ327" s="415">
        <v>1</v>
      </c>
      <c r="BAR327" s="418" t="s">
        <v>775</v>
      </c>
      <c r="BAS327" s="417" t="s">
        <v>785</v>
      </c>
      <c r="BAT327" s="414" t="s">
        <v>61</v>
      </c>
      <c r="BAU327" s="415">
        <v>1</v>
      </c>
      <c r="BAV327" s="418" t="s">
        <v>775</v>
      </c>
      <c r="BAW327" s="417" t="s">
        <v>785</v>
      </c>
      <c r="BAX327" s="414" t="s">
        <v>61</v>
      </c>
      <c r="BAY327" s="415">
        <v>1</v>
      </c>
      <c r="BAZ327" s="418" t="s">
        <v>775</v>
      </c>
      <c r="BBA327" s="417" t="s">
        <v>785</v>
      </c>
      <c r="BBB327" s="414" t="s">
        <v>61</v>
      </c>
      <c r="BBC327" s="415">
        <v>1</v>
      </c>
      <c r="BBD327" s="418" t="s">
        <v>775</v>
      </c>
      <c r="BBE327" s="417" t="s">
        <v>785</v>
      </c>
      <c r="BBF327" s="414" t="s">
        <v>61</v>
      </c>
      <c r="BBG327" s="415">
        <v>1</v>
      </c>
      <c r="BBH327" s="418" t="s">
        <v>775</v>
      </c>
      <c r="BBI327" s="417" t="s">
        <v>785</v>
      </c>
      <c r="BBJ327" s="414" t="s">
        <v>61</v>
      </c>
      <c r="BBK327" s="415">
        <v>1</v>
      </c>
      <c r="BBL327" s="418" t="s">
        <v>775</v>
      </c>
      <c r="BBM327" s="417" t="s">
        <v>785</v>
      </c>
      <c r="BBN327" s="414" t="s">
        <v>61</v>
      </c>
      <c r="BBO327" s="415">
        <v>1</v>
      </c>
      <c r="BBP327" s="418" t="s">
        <v>775</v>
      </c>
      <c r="BBQ327" s="417" t="s">
        <v>785</v>
      </c>
      <c r="BBR327" s="414" t="s">
        <v>61</v>
      </c>
      <c r="BBS327" s="415">
        <v>1</v>
      </c>
      <c r="BBT327" s="418" t="s">
        <v>775</v>
      </c>
      <c r="BBU327" s="417" t="s">
        <v>785</v>
      </c>
      <c r="BBV327" s="414" t="s">
        <v>61</v>
      </c>
      <c r="BBW327" s="415">
        <v>1</v>
      </c>
      <c r="BBX327" s="418" t="s">
        <v>775</v>
      </c>
      <c r="BBY327" s="417" t="s">
        <v>785</v>
      </c>
      <c r="BBZ327" s="414" t="s">
        <v>61</v>
      </c>
      <c r="BCA327" s="415">
        <v>1</v>
      </c>
      <c r="BCB327" s="418" t="s">
        <v>775</v>
      </c>
      <c r="BCC327" s="417" t="s">
        <v>785</v>
      </c>
      <c r="BCD327" s="414" t="s">
        <v>61</v>
      </c>
      <c r="BCE327" s="415">
        <v>1</v>
      </c>
      <c r="BCF327" s="418" t="s">
        <v>775</v>
      </c>
      <c r="BCG327" s="417" t="s">
        <v>785</v>
      </c>
      <c r="BCH327" s="414" t="s">
        <v>61</v>
      </c>
      <c r="BCI327" s="415">
        <v>1</v>
      </c>
      <c r="BCJ327" s="418" t="s">
        <v>775</v>
      </c>
      <c r="BCK327" s="417" t="s">
        <v>785</v>
      </c>
      <c r="BCL327" s="414" t="s">
        <v>61</v>
      </c>
      <c r="BCM327" s="415">
        <v>1</v>
      </c>
      <c r="BCN327" s="418" t="s">
        <v>775</v>
      </c>
      <c r="BCO327" s="417" t="s">
        <v>785</v>
      </c>
      <c r="BCP327" s="414" t="s">
        <v>61</v>
      </c>
      <c r="BCQ327" s="415">
        <v>1</v>
      </c>
      <c r="BCR327" s="418" t="s">
        <v>775</v>
      </c>
      <c r="BCS327" s="417" t="s">
        <v>785</v>
      </c>
      <c r="BCT327" s="414" t="s">
        <v>61</v>
      </c>
      <c r="BCU327" s="415">
        <v>1</v>
      </c>
      <c r="BCV327" s="418" t="s">
        <v>775</v>
      </c>
      <c r="BCW327" s="417" t="s">
        <v>785</v>
      </c>
      <c r="BCX327" s="414" t="s">
        <v>61</v>
      </c>
      <c r="BCY327" s="415">
        <v>1</v>
      </c>
      <c r="BCZ327" s="418" t="s">
        <v>775</v>
      </c>
      <c r="BDA327" s="417" t="s">
        <v>785</v>
      </c>
      <c r="BDB327" s="414" t="s">
        <v>61</v>
      </c>
      <c r="BDC327" s="415">
        <v>1</v>
      </c>
      <c r="BDD327" s="418" t="s">
        <v>775</v>
      </c>
      <c r="BDE327" s="417" t="s">
        <v>785</v>
      </c>
      <c r="BDF327" s="414" t="s">
        <v>61</v>
      </c>
      <c r="BDG327" s="415">
        <v>1</v>
      </c>
      <c r="BDH327" s="418" t="s">
        <v>775</v>
      </c>
      <c r="BDI327" s="417" t="s">
        <v>785</v>
      </c>
      <c r="BDJ327" s="414" t="s">
        <v>61</v>
      </c>
      <c r="BDK327" s="415">
        <v>1</v>
      </c>
      <c r="BDL327" s="418" t="s">
        <v>775</v>
      </c>
      <c r="BDM327" s="417" t="s">
        <v>785</v>
      </c>
      <c r="BDN327" s="414" t="s">
        <v>61</v>
      </c>
      <c r="BDO327" s="415">
        <v>1</v>
      </c>
      <c r="BDP327" s="418" t="s">
        <v>775</v>
      </c>
      <c r="BDQ327" s="417" t="s">
        <v>785</v>
      </c>
      <c r="BDR327" s="414" t="s">
        <v>61</v>
      </c>
      <c r="BDS327" s="415">
        <v>1</v>
      </c>
      <c r="BDT327" s="418" t="s">
        <v>775</v>
      </c>
      <c r="BDU327" s="417" t="s">
        <v>785</v>
      </c>
      <c r="BDV327" s="414" t="s">
        <v>61</v>
      </c>
      <c r="BDW327" s="415">
        <v>1</v>
      </c>
      <c r="BDX327" s="418" t="s">
        <v>775</v>
      </c>
      <c r="BDY327" s="417" t="s">
        <v>785</v>
      </c>
      <c r="BDZ327" s="414" t="s">
        <v>61</v>
      </c>
      <c r="BEA327" s="415">
        <v>1</v>
      </c>
      <c r="BEB327" s="418" t="s">
        <v>775</v>
      </c>
      <c r="BEC327" s="417" t="s">
        <v>785</v>
      </c>
      <c r="BED327" s="414" t="s">
        <v>61</v>
      </c>
      <c r="BEE327" s="415">
        <v>1</v>
      </c>
      <c r="BEF327" s="418" t="s">
        <v>775</v>
      </c>
      <c r="BEG327" s="417" t="s">
        <v>785</v>
      </c>
      <c r="BEH327" s="414" t="s">
        <v>61</v>
      </c>
      <c r="BEI327" s="415">
        <v>1</v>
      </c>
      <c r="BEJ327" s="418" t="s">
        <v>775</v>
      </c>
      <c r="BEK327" s="417" t="s">
        <v>785</v>
      </c>
      <c r="BEL327" s="414" t="s">
        <v>61</v>
      </c>
      <c r="BEM327" s="415">
        <v>1</v>
      </c>
      <c r="BEN327" s="418" t="s">
        <v>775</v>
      </c>
      <c r="BEO327" s="417" t="s">
        <v>785</v>
      </c>
      <c r="BEP327" s="414" t="s">
        <v>61</v>
      </c>
      <c r="BEQ327" s="415">
        <v>1</v>
      </c>
      <c r="BER327" s="418" t="s">
        <v>775</v>
      </c>
      <c r="BES327" s="417" t="s">
        <v>785</v>
      </c>
      <c r="BET327" s="414" t="s">
        <v>61</v>
      </c>
      <c r="BEU327" s="415">
        <v>1</v>
      </c>
      <c r="BEV327" s="418" t="s">
        <v>775</v>
      </c>
      <c r="BEW327" s="417" t="s">
        <v>785</v>
      </c>
      <c r="BEX327" s="414" t="s">
        <v>61</v>
      </c>
      <c r="BEY327" s="415">
        <v>1</v>
      </c>
      <c r="BEZ327" s="418" t="s">
        <v>775</v>
      </c>
      <c r="BFA327" s="417" t="s">
        <v>785</v>
      </c>
      <c r="BFB327" s="414" t="s">
        <v>61</v>
      </c>
      <c r="BFC327" s="415">
        <v>1</v>
      </c>
      <c r="BFD327" s="418" t="s">
        <v>775</v>
      </c>
      <c r="BFE327" s="417" t="s">
        <v>785</v>
      </c>
      <c r="BFF327" s="414" t="s">
        <v>61</v>
      </c>
      <c r="BFG327" s="415">
        <v>1</v>
      </c>
      <c r="BFH327" s="418" t="s">
        <v>775</v>
      </c>
      <c r="BFI327" s="417" t="s">
        <v>785</v>
      </c>
      <c r="BFJ327" s="414" t="s">
        <v>61</v>
      </c>
      <c r="BFK327" s="415">
        <v>1</v>
      </c>
      <c r="BFL327" s="418" t="s">
        <v>775</v>
      </c>
      <c r="BFM327" s="417" t="s">
        <v>785</v>
      </c>
      <c r="BFN327" s="414" t="s">
        <v>61</v>
      </c>
      <c r="BFO327" s="415">
        <v>1</v>
      </c>
      <c r="BFP327" s="418" t="s">
        <v>775</v>
      </c>
      <c r="BFQ327" s="417" t="s">
        <v>785</v>
      </c>
      <c r="BFR327" s="414" t="s">
        <v>61</v>
      </c>
      <c r="BFS327" s="415">
        <v>1</v>
      </c>
      <c r="BFT327" s="418" t="s">
        <v>775</v>
      </c>
      <c r="BFU327" s="417" t="s">
        <v>785</v>
      </c>
      <c r="BFV327" s="414" t="s">
        <v>61</v>
      </c>
      <c r="BFW327" s="415">
        <v>1</v>
      </c>
      <c r="BFX327" s="418" t="s">
        <v>775</v>
      </c>
      <c r="BFY327" s="417" t="s">
        <v>785</v>
      </c>
      <c r="BFZ327" s="414" t="s">
        <v>61</v>
      </c>
      <c r="BGA327" s="415">
        <v>1</v>
      </c>
      <c r="BGB327" s="418" t="s">
        <v>775</v>
      </c>
      <c r="BGC327" s="417" t="s">
        <v>785</v>
      </c>
      <c r="BGD327" s="414" t="s">
        <v>61</v>
      </c>
      <c r="BGE327" s="415">
        <v>1</v>
      </c>
      <c r="BGF327" s="418" t="s">
        <v>775</v>
      </c>
      <c r="BGG327" s="417" t="s">
        <v>785</v>
      </c>
      <c r="BGH327" s="414" t="s">
        <v>61</v>
      </c>
      <c r="BGI327" s="415">
        <v>1</v>
      </c>
      <c r="BGJ327" s="418" t="s">
        <v>775</v>
      </c>
      <c r="BGK327" s="417" t="s">
        <v>785</v>
      </c>
      <c r="BGL327" s="414" t="s">
        <v>61</v>
      </c>
      <c r="BGM327" s="415">
        <v>1</v>
      </c>
      <c r="BGN327" s="418" t="s">
        <v>775</v>
      </c>
      <c r="BGO327" s="417" t="s">
        <v>785</v>
      </c>
      <c r="BGP327" s="414" t="s">
        <v>61</v>
      </c>
      <c r="BGQ327" s="415">
        <v>1</v>
      </c>
      <c r="BGR327" s="418" t="s">
        <v>775</v>
      </c>
      <c r="BGS327" s="417" t="s">
        <v>785</v>
      </c>
      <c r="BGT327" s="414" t="s">
        <v>61</v>
      </c>
      <c r="BGU327" s="415">
        <v>1</v>
      </c>
      <c r="BGV327" s="418" t="s">
        <v>775</v>
      </c>
      <c r="BGW327" s="417" t="s">
        <v>785</v>
      </c>
      <c r="BGX327" s="414" t="s">
        <v>61</v>
      </c>
      <c r="BGY327" s="415">
        <v>1</v>
      </c>
      <c r="BGZ327" s="418" t="s">
        <v>775</v>
      </c>
      <c r="BHA327" s="417" t="s">
        <v>785</v>
      </c>
      <c r="BHB327" s="414" t="s">
        <v>61</v>
      </c>
      <c r="BHC327" s="415">
        <v>1</v>
      </c>
      <c r="BHD327" s="418" t="s">
        <v>775</v>
      </c>
      <c r="BHE327" s="417" t="s">
        <v>785</v>
      </c>
      <c r="BHF327" s="414" t="s">
        <v>61</v>
      </c>
      <c r="BHG327" s="415">
        <v>1</v>
      </c>
      <c r="BHH327" s="418" t="s">
        <v>775</v>
      </c>
      <c r="BHI327" s="417" t="s">
        <v>785</v>
      </c>
      <c r="BHJ327" s="414" t="s">
        <v>61</v>
      </c>
      <c r="BHK327" s="415">
        <v>1</v>
      </c>
      <c r="BHL327" s="418" t="s">
        <v>775</v>
      </c>
      <c r="BHM327" s="417" t="s">
        <v>785</v>
      </c>
      <c r="BHN327" s="414" t="s">
        <v>61</v>
      </c>
      <c r="BHO327" s="415">
        <v>1</v>
      </c>
      <c r="BHP327" s="418" t="s">
        <v>775</v>
      </c>
      <c r="BHQ327" s="417" t="s">
        <v>785</v>
      </c>
      <c r="BHR327" s="414" t="s">
        <v>61</v>
      </c>
      <c r="BHS327" s="415">
        <v>1</v>
      </c>
      <c r="BHT327" s="418" t="s">
        <v>775</v>
      </c>
      <c r="BHU327" s="417" t="s">
        <v>785</v>
      </c>
      <c r="BHV327" s="414" t="s">
        <v>61</v>
      </c>
      <c r="BHW327" s="415">
        <v>1</v>
      </c>
      <c r="BHX327" s="418" t="s">
        <v>775</v>
      </c>
      <c r="BHY327" s="417" t="s">
        <v>785</v>
      </c>
      <c r="BHZ327" s="414" t="s">
        <v>61</v>
      </c>
      <c r="BIA327" s="415">
        <v>1</v>
      </c>
      <c r="BIB327" s="418" t="s">
        <v>775</v>
      </c>
      <c r="BIC327" s="417" t="s">
        <v>785</v>
      </c>
      <c r="BID327" s="414" t="s">
        <v>61</v>
      </c>
      <c r="BIE327" s="415">
        <v>1</v>
      </c>
      <c r="BIF327" s="418" t="s">
        <v>775</v>
      </c>
      <c r="BIG327" s="417" t="s">
        <v>785</v>
      </c>
      <c r="BIH327" s="414" t="s">
        <v>61</v>
      </c>
      <c r="BII327" s="415">
        <v>1</v>
      </c>
      <c r="BIJ327" s="418" t="s">
        <v>775</v>
      </c>
      <c r="BIK327" s="417" t="s">
        <v>785</v>
      </c>
      <c r="BIL327" s="414" t="s">
        <v>61</v>
      </c>
      <c r="BIM327" s="415">
        <v>1</v>
      </c>
      <c r="BIN327" s="418" t="s">
        <v>775</v>
      </c>
      <c r="BIO327" s="417" t="s">
        <v>785</v>
      </c>
      <c r="BIP327" s="414" t="s">
        <v>61</v>
      </c>
      <c r="BIQ327" s="415">
        <v>1</v>
      </c>
      <c r="BIR327" s="418" t="s">
        <v>775</v>
      </c>
      <c r="BIS327" s="417" t="s">
        <v>785</v>
      </c>
      <c r="BIT327" s="414" t="s">
        <v>61</v>
      </c>
      <c r="BIU327" s="415">
        <v>1</v>
      </c>
      <c r="BIV327" s="418" t="s">
        <v>775</v>
      </c>
      <c r="BIW327" s="417" t="s">
        <v>785</v>
      </c>
      <c r="BIX327" s="414" t="s">
        <v>61</v>
      </c>
      <c r="BIY327" s="415">
        <v>1</v>
      </c>
      <c r="BIZ327" s="418" t="s">
        <v>775</v>
      </c>
      <c r="BJA327" s="417" t="s">
        <v>785</v>
      </c>
      <c r="BJB327" s="414" t="s">
        <v>61</v>
      </c>
      <c r="BJC327" s="415">
        <v>1</v>
      </c>
      <c r="BJD327" s="418" t="s">
        <v>775</v>
      </c>
      <c r="BJE327" s="417" t="s">
        <v>785</v>
      </c>
      <c r="BJF327" s="414" t="s">
        <v>61</v>
      </c>
      <c r="BJG327" s="415">
        <v>1</v>
      </c>
      <c r="BJH327" s="418" t="s">
        <v>775</v>
      </c>
      <c r="BJI327" s="417" t="s">
        <v>785</v>
      </c>
      <c r="BJJ327" s="414" t="s">
        <v>61</v>
      </c>
      <c r="BJK327" s="415">
        <v>1</v>
      </c>
      <c r="BJL327" s="418" t="s">
        <v>775</v>
      </c>
      <c r="BJM327" s="417" t="s">
        <v>785</v>
      </c>
      <c r="BJN327" s="414" t="s">
        <v>61</v>
      </c>
      <c r="BJO327" s="415">
        <v>1</v>
      </c>
      <c r="BJP327" s="418" t="s">
        <v>775</v>
      </c>
      <c r="BJQ327" s="417" t="s">
        <v>785</v>
      </c>
      <c r="BJR327" s="414" t="s">
        <v>61</v>
      </c>
      <c r="BJS327" s="415">
        <v>1</v>
      </c>
      <c r="BJT327" s="418" t="s">
        <v>775</v>
      </c>
      <c r="BJU327" s="417" t="s">
        <v>785</v>
      </c>
      <c r="BJV327" s="414" t="s">
        <v>61</v>
      </c>
      <c r="BJW327" s="415">
        <v>1</v>
      </c>
      <c r="BJX327" s="418" t="s">
        <v>775</v>
      </c>
      <c r="BJY327" s="417" t="s">
        <v>785</v>
      </c>
      <c r="BJZ327" s="414" t="s">
        <v>61</v>
      </c>
      <c r="BKA327" s="415">
        <v>1</v>
      </c>
      <c r="BKB327" s="418" t="s">
        <v>775</v>
      </c>
      <c r="BKC327" s="417" t="s">
        <v>785</v>
      </c>
      <c r="BKD327" s="414" t="s">
        <v>61</v>
      </c>
      <c r="BKE327" s="415">
        <v>1</v>
      </c>
      <c r="BKF327" s="418" t="s">
        <v>775</v>
      </c>
      <c r="BKG327" s="417" t="s">
        <v>785</v>
      </c>
      <c r="BKH327" s="414" t="s">
        <v>61</v>
      </c>
      <c r="BKI327" s="415">
        <v>1</v>
      </c>
      <c r="BKJ327" s="418" t="s">
        <v>775</v>
      </c>
      <c r="BKK327" s="417" t="s">
        <v>785</v>
      </c>
      <c r="BKL327" s="414" t="s">
        <v>61</v>
      </c>
      <c r="BKM327" s="415">
        <v>1</v>
      </c>
      <c r="BKN327" s="418" t="s">
        <v>775</v>
      </c>
      <c r="BKO327" s="417" t="s">
        <v>785</v>
      </c>
      <c r="BKP327" s="414" t="s">
        <v>61</v>
      </c>
      <c r="BKQ327" s="415">
        <v>1</v>
      </c>
      <c r="BKR327" s="418" t="s">
        <v>775</v>
      </c>
      <c r="BKS327" s="417" t="s">
        <v>785</v>
      </c>
      <c r="BKT327" s="414" t="s">
        <v>61</v>
      </c>
      <c r="BKU327" s="415">
        <v>1</v>
      </c>
      <c r="BKV327" s="418" t="s">
        <v>775</v>
      </c>
      <c r="BKW327" s="417" t="s">
        <v>785</v>
      </c>
      <c r="BKX327" s="414" t="s">
        <v>61</v>
      </c>
      <c r="BKY327" s="415">
        <v>1</v>
      </c>
      <c r="BKZ327" s="418" t="s">
        <v>775</v>
      </c>
      <c r="BLA327" s="417" t="s">
        <v>785</v>
      </c>
      <c r="BLB327" s="414" t="s">
        <v>61</v>
      </c>
      <c r="BLC327" s="415">
        <v>1</v>
      </c>
      <c r="BLD327" s="418" t="s">
        <v>775</v>
      </c>
      <c r="BLE327" s="417" t="s">
        <v>785</v>
      </c>
      <c r="BLF327" s="414" t="s">
        <v>61</v>
      </c>
      <c r="BLG327" s="415">
        <v>1</v>
      </c>
      <c r="BLH327" s="418" t="s">
        <v>775</v>
      </c>
      <c r="BLI327" s="417" t="s">
        <v>785</v>
      </c>
      <c r="BLJ327" s="414" t="s">
        <v>61</v>
      </c>
      <c r="BLK327" s="415">
        <v>1</v>
      </c>
      <c r="BLL327" s="418" t="s">
        <v>775</v>
      </c>
      <c r="BLM327" s="417" t="s">
        <v>785</v>
      </c>
      <c r="BLN327" s="414" t="s">
        <v>61</v>
      </c>
      <c r="BLO327" s="415">
        <v>1</v>
      </c>
      <c r="BLP327" s="418" t="s">
        <v>775</v>
      </c>
      <c r="BLQ327" s="417" t="s">
        <v>785</v>
      </c>
      <c r="BLR327" s="414" t="s">
        <v>61</v>
      </c>
      <c r="BLS327" s="415">
        <v>1</v>
      </c>
      <c r="BLT327" s="418" t="s">
        <v>775</v>
      </c>
      <c r="BLU327" s="417" t="s">
        <v>785</v>
      </c>
      <c r="BLV327" s="414" t="s">
        <v>61</v>
      </c>
      <c r="BLW327" s="415">
        <v>1</v>
      </c>
      <c r="BLX327" s="418" t="s">
        <v>775</v>
      </c>
      <c r="BLY327" s="417" t="s">
        <v>785</v>
      </c>
      <c r="BLZ327" s="414" t="s">
        <v>61</v>
      </c>
      <c r="BMA327" s="415">
        <v>1</v>
      </c>
      <c r="BMB327" s="418" t="s">
        <v>775</v>
      </c>
      <c r="BMC327" s="417" t="s">
        <v>785</v>
      </c>
      <c r="BMD327" s="414" t="s">
        <v>61</v>
      </c>
      <c r="BME327" s="415">
        <v>1</v>
      </c>
      <c r="BMF327" s="418" t="s">
        <v>775</v>
      </c>
      <c r="BMG327" s="417" t="s">
        <v>785</v>
      </c>
      <c r="BMH327" s="414" t="s">
        <v>61</v>
      </c>
      <c r="BMI327" s="415">
        <v>1</v>
      </c>
      <c r="BMJ327" s="418" t="s">
        <v>775</v>
      </c>
      <c r="BMK327" s="417" t="s">
        <v>785</v>
      </c>
      <c r="BML327" s="414" t="s">
        <v>61</v>
      </c>
      <c r="BMM327" s="415">
        <v>1</v>
      </c>
      <c r="BMN327" s="418" t="s">
        <v>775</v>
      </c>
      <c r="BMO327" s="417" t="s">
        <v>785</v>
      </c>
      <c r="BMP327" s="414" t="s">
        <v>61</v>
      </c>
      <c r="BMQ327" s="415">
        <v>1</v>
      </c>
      <c r="BMR327" s="418" t="s">
        <v>775</v>
      </c>
      <c r="BMS327" s="417" t="s">
        <v>785</v>
      </c>
      <c r="BMT327" s="414" t="s">
        <v>61</v>
      </c>
      <c r="BMU327" s="415">
        <v>1</v>
      </c>
      <c r="BMV327" s="418" t="s">
        <v>775</v>
      </c>
      <c r="BMW327" s="417" t="s">
        <v>785</v>
      </c>
      <c r="BMX327" s="414" t="s">
        <v>61</v>
      </c>
      <c r="BMY327" s="415">
        <v>1</v>
      </c>
      <c r="BMZ327" s="418" t="s">
        <v>775</v>
      </c>
      <c r="BNA327" s="417" t="s">
        <v>785</v>
      </c>
      <c r="BNB327" s="414" t="s">
        <v>61</v>
      </c>
      <c r="BNC327" s="415">
        <v>1</v>
      </c>
      <c r="BND327" s="418" t="s">
        <v>775</v>
      </c>
      <c r="BNE327" s="417" t="s">
        <v>785</v>
      </c>
      <c r="BNF327" s="414" t="s">
        <v>61</v>
      </c>
      <c r="BNG327" s="415">
        <v>1</v>
      </c>
      <c r="BNH327" s="418" t="s">
        <v>775</v>
      </c>
      <c r="BNI327" s="417" t="s">
        <v>785</v>
      </c>
      <c r="BNJ327" s="414" t="s">
        <v>61</v>
      </c>
      <c r="BNK327" s="415">
        <v>1</v>
      </c>
      <c r="BNL327" s="418" t="s">
        <v>775</v>
      </c>
      <c r="BNM327" s="417" t="s">
        <v>785</v>
      </c>
      <c r="BNN327" s="414" t="s">
        <v>61</v>
      </c>
      <c r="BNO327" s="415">
        <v>1</v>
      </c>
      <c r="BNP327" s="418" t="s">
        <v>775</v>
      </c>
      <c r="BNQ327" s="417" t="s">
        <v>785</v>
      </c>
      <c r="BNR327" s="414" t="s">
        <v>61</v>
      </c>
      <c r="BNS327" s="415">
        <v>1</v>
      </c>
      <c r="BNT327" s="418" t="s">
        <v>775</v>
      </c>
      <c r="BNU327" s="417" t="s">
        <v>785</v>
      </c>
      <c r="BNV327" s="414" t="s">
        <v>61</v>
      </c>
      <c r="BNW327" s="415">
        <v>1</v>
      </c>
      <c r="BNX327" s="418" t="s">
        <v>775</v>
      </c>
      <c r="BNY327" s="417" t="s">
        <v>785</v>
      </c>
      <c r="BNZ327" s="414" t="s">
        <v>61</v>
      </c>
      <c r="BOA327" s="415">
        <v>1</v>
      </c>
      <c r="BOB327" s="418" t="s">
        <v>775</v>
      </c>
      <c r="BOC327" s="417" t="s">
        <v>785</v>
      </c>
      <c r="BOD327" s="414" t="s">
        <v>61</v>
      </c>
      <c r="BOE327" s="415">
        <v>1</v>
      </c>
      <c r="BOF327" s="418" t="s">
        <v>775</v>
      </c>
      <c r="BOG327" s="417" t="s">
        <v>785</v>
      </c>
      <c r="BOH327" s="414" t="s">
        <v>61</v>
      </c>
      <c r="BOI327" s="415">
        <v>1</v>
      </c>
      <c r="BOJ327" s="418" t="s">
        <v>775</v>
      </c>
      <c r="BOK327" s="417" t="s">
        <v>785</v>
      </c>
      <c r="BOL327" s="414" t="s">
        <v>61</v>
      </c>
      <c r="BOM327" s="415">
        <v>1</v>
      </c>
      <c r="BON327" s="418" t="s">
        <v>775</v>
      </c>
      <c r="BOO327" s="417" t="s">
        <v>785</v>
      </c>
      <c r="BOP327" s="414" t="s">
        <v>61</v>
      </c>
      <c r="BOQ327" s="415">
        <v>1</v>
      </c>
      <c r="BOR327" s="418" t="s">
        <v>775</v>
      </c>
      <c r="BOS327" s="417" t="s">
        <v>785</v>
      </c>
      <c r="BOT327" s="414" t="s">
        <v>61</v>
      </c>
      <c r="BOU327" s="415">
        <v>1</v>
      </c>
      <c r="BOV327" s="418" t="s">
        <v>775</v>
      </c>
      <c r="BOW327" s="417" t="s">
        <v>785</v>
      </c>
      <c r="BOX327" s="414" t="s">
        <v>61</v>
      </c>
      <c r="BOY327" s="415">
        <v>1</v>
      </c>
      <c r="BOZ327" s="418" t="s">
        <v>775</v>
      </c>
      <c r="BPA327" s="417" t="s">
        <v>785</v>
      </c>
      <c r="BPB327" s="414" t="s">
        <v>61</v>
      </c>
      <c r="BPC327" s="415">
        <v>1</v>
      </c>
      <c r="BPD327" s="418" t="s">
        <v>775</v>
      </c>
      <c r="BPE327" s="417" t="s">
        <v>785</v>
      </c>
      <c r="BPF327" s="414" t="s">
        <v>61</v>
      </c>
      <c r="BPG327" s="415">
        <v>1</v>
      </c>
      <c r="BPH327" s="418" t="s">
        <v>775</v>
      </c>
      <c r="BPI327" s="417" t="s">
        <v>785</v>
      </c>
      <c r="BPJ327" s="414" t="s">
        <v>61</v>
      </c>
      <c r="BPK327" s="415">
        <v>1</v>
      </c>
      <c r="BPL327" s="418" t="s">
        <v>775</v>
      </c>
      <c r="BPM327" s="417" t="s">
        <v>785</v>
      </c>
      <c r="BPN327" s="414" t="s">
        <v>61</v>
      </c>
      <c r="BPO327" s="415">
        <v>1</v>
      </c>
      <c r="BPP327" s="418" t="s">
        <v>775</v>
      </c>
      <c r="BPQ327" s="417" t="s">
        <v>785</v>
      </c>
      <c r="BPR327" s="414" t="s">
        <v>61</v>
      </c>
      <c r="BPS327" s="415">
        <v>1</v>
      </c>
      <c r="BPT327" s="418" t="s">
        <v>775</v>
      </c>
      <c r="BPU327" s="417" t="s">
        <v>785</v>
      </c>
      <c r="BPV327" s="414" t="s">
        <v>61</v>
      </c>
      <c r="BPW327" s="415">
        <v>1</v>
      </c>
      <c r="BPX327" s="418" t="s">
        <v>775</v>
      </c>
      <c r="BPY327" s="417" t="s">
        <v>785</v>
      </c>
      <c r="BPZ327" s="414" t="s">
        <v>61</v>
      </c>
      <c r="BQA327" s="415">
        <v>1</v>
      </c>
      <c r="BQB327" s="418" t="s">
        <v>775</v>
      </c>
      <c r="BQC327" s="417" t="s">
        <v>785</v>
      </c>
      <c r="BQD327" s="414" t="s">
        <v>61</v>
      </c>
      <c r="BQE327" s="415">
        <v>1</v>
      </c>
      <c r="BQF327" s="418" t="s">
        <v>775</v>
      </c>
      <c r="BQG327" s="417" t="s">
        <v>785</v>
      </c>
      <c r="BQH327" s="414" t="s">
        <v>61</v>
      </c>
      <c r="BQI327" s="415">
        <v>1</v>
      </c>
      <c r="BQJ327" s="418" t="s">
        <v>775</v>
      </c>
      <c r="BQK327" s="417" t="s">
        <v>785</v>
      </c>
      <c r="BQL327" s="414" t="s">
        <v>61</v>
      </c>
      <c r="BQM327" s="415">
        <v>1</v>
      </c>
      <c r="BQN327" s="418" t="s">
        <v>775</v>
      </c>
      <c r="BQO327" s="417" t="s">
        <v>785</v>
      </c>
      <c r="BQP327" s="414" t="s">
        <v>61</v>
      </c>
      <c r="BQQ327" s="415">
        <v>1</v>
      </c>
      <c r="BQR327" s="418" t="s">
        <v>775</v>
      </c>
      <c r="BQS327" s="417" t="s">
        <v>785</v>
      </c>
      <c r="BQT327" s="414" t="s">
        <v>61</v>
      </c>
      <c r="BQU327" s="415">
        <v>1</v>
      </c>
      <c r="BQV327" s="418" t="s">
        <v>775</v>
      </c>
      <c r="BQW327" s="417" t="s">
        <v>785</v>
      </c>
      <c r="BQX327" s="414" t="s">
        <v>61</v>
      </c>
      <c r="BQY327" s="415">
        <v>1</v>
      </c>
      <c r="BQZ327" s="418" t="s">
        <v>775</v>
      </c>
      <c r="BRA327" s="417" t="s">
        <v>785</v>
      </c>
      <c r="BRB327" s="414" t="s">
        <v>61</v>
      </c>
      <c r="BRC327" s="415">
        <v>1</v>
      </c>
      <c r="BRD327" s="418" t="s">
        <v>775</v>
      </c>
      <c r="BRE327" s="417" t="s">
        <v>785</v>
      </c>
      <c r="BRF327" s="414" t="s">
        <v>61</v>
      </c>
      <c r="BRG327" s="415">
        <v>1</v>
      </c>
      <c r="BRH327" s="418" t="s">
        <v>775</v>
      </c>
      <c r="BRI327" s="417" t="s">
        <v>785</v>
      </c>
      <c r="BRJ327" s="414" t="s">
        <v>61</v>
      </c>
      <c r="BRK327" s="415">
        <v>1</v>
      </c>
      <c r="BRL327" s="418" t="s">
        <v>775</v>
      </c>
      <c r="BRM327" s="417" t="s">
        <v>785</v>
      </c>
      <c r="BRN327" s="414" t="s">
        <v>61</v>
      </c>
      <c r="BRO327" s="415">
        <v>1</v>
      </c>
      <c r="BRP327" s="418" t="s">
        <v>775</v>
      </c>
      <c r="BRQ327" s="417" t="s">
        <v>785</v>
      </c>
      <c r="BRR327" s="414" t="s">
        <v>61</v>
      </c>
      <c r="BRS327" s="415">
        <v>1</v>
      </c>
      <c r="BRT327" s="418" t="s">
        <v>775</v>
      </c>
      <c r="BRU327" s="417" t="s">
        <v>785</v>
      </c>
      <c r="BRV327" s="414" t="s">
        <v>61</v>
      </c>
      <c r="BRW327" s="415">
        <v>1</v>
      </c>
      <c r="BRX327" s="418" t="s">
        <v>775</v>
      </c>
      <c r="BRY327" s="417" t="s">
        <v>785</v>
      </c>
      <c r="BRZ327" s="414" t="s">
        <v>61</v>
      </c>
      <c r="BSA327" s="415">
        <v>1</v>
      </c>
      <c r="BSB327" s="418" t="s">
        <v>775</v>
      </c>
      <c r="BSC327" s="417" t="s">
        <v>785</v>
      </c>
      <c r="BSD327" s="414" t="s">
        <v>61</v>
      </c>
      <c r="BSE327" s="415">
        <v>1</v>
      </c>
      <c r="BSF327" s="418" t="s">
        <v>775</v>
      </c>
      <c r="BSG327" s="417" t="s">
        <v>785</v>
      </c>
      <c r="BSH327" s="414" t="s">
        <v>61</v>
      </c>
      <c r="BSI327" s="415">
        <v>1</v>
      </c>
      <c r="BSJ327" s="418" t="s">
        <v>775</v>
      </c>
      <c r="BSK327" s="417" t="s">
        <v>785</v>
      </c>
      <c r="BSL327" s="414" t="s">
        <v>61</v>
      </c>
      <c r="BSM327" s="415">
        <v>1</v>
      </c>
      <c r="BSN327" s="418" t="s">
        <v>775</v>
      </c>
      <c r="BSO327" s="417" t="s">
        <v>785</v>
      </c>
      <c r="BSP327" s="414" t="s">
        <v>61</v>
      </c>
      <c r="BSQ327" s="415">
        <v>1</v>
      </c>
      <c r="BSR327" s="418" t="s">
        <v>775</v>
      </c>
      <c r="BSS327" s="417" t="s">
        <v>785</v>
      </c>
      <c r="BST327" s="414" t="s">
        <v>61</v>
      </c>
      <c r="BSU327" s="415">
        <v>1</v>
      </c>
      <c r="BSV327" s="418" t="s">
        <v>775</v>
      </c>
      <c r="BSW327" s="417" t="s">
        <v>785</v>
      </c>
      <c r="BSX327" s="414" t="s">
        <v>61</v>
      </c>
      <c r="BSY327" s="415">
        <v>1</v>
      </c>
      <c r="BSZ327" s="418" t="s">
        <v>775</v>
      </c>
      <c r="BTA327" s="417" t="s">
        <v>785</v>
      </c>
      <c r="BTB327" s="414" t="s">
        <v>61</v>
      </c>
      <c r="BTC327" s="415">
        <v>1</v>
      </c>
      <c r="BTD327" s="418" t="s">
        <v>775</v>
      </c>
      <c r="BTE327" s="417" t="s">
        <v>785</v>
      </c>
      <c r="BTF327" s="414" t="s">
        <v>61</v>
      </c>
      <c r="BTG327" s="415">
        <v>1</v>
      </c>
      <c r="BTH327" s="418" t="s">
        <v>775</v>
      </c>
      <c r="BTI327" s="417" t="s">
        <v>785</v>
      </c>
      <c r="BTJ327" s="414" t="s">
        <v>61</v>
      </c>
      <c r="BTK327" s="415">
        <v>1</v>
      </c>
      <c r="BTL327" s="418" t="s">
        <v>775</v>
      </c>
      <c r="BTM327" s="417" t="s">
        <v>785</v>
      </c>
      <c r="BTN327" s="414" t="s">
        <v>61</v>
      </c>
      <c r="BTO327" s="415">
        <v>1</v>
      </c>
      <c r="BTP327" s="418" t="s">
        <v>775</v>
      </c>
      <c r="BTQ327" s="417" t="s">
        <v>785</v>
      </c>
      <c r="BTR327" s="414" t="s">
        <v>61</v>
      </c>
      <c r="BTS327" s="415">
        <v>1</v>
      </c>
      <c r="BTT327" s="418" t="s">
        <v>775</v>
      </c>
      <c r="BTU327" s="417" t="s">
        <v>785</v>
      </c>
      <c r="BTV327" s="414" t="s">
        <v>61</v>
      </c>
      <c r="BTW327" s="415">
        <v>1</v>
      </c>
      <c r="BTX327" s="418" t="s">
        <v>775</v>
      </c>
      <c r="BTY327" s="417" t="s">
        <v>785</v>
      </c>
      <c r="BTZ327" s="414" t="s">
        <v>61</v>
      </c>
      <c r="BUA327" s="415">
        <v>1</v>
      </c>
      <c r="BUB327" s="418" t="s">
        <v>775</v>
      </c>
      <c r="BUC327" s="417" t="s">
        <v>785</v>
      </c>
      <c r="BUD327" s="414" t="s">
        <v>61</v>
      </c>
      <c r="BUE327" s="415">
        <v>1</v>
      </c>
      <c r="BUF327" s="418" t="s">
        <v>775</v>
      </c>
      <c r="BUG327" s="417" t="s">
        <v>785</v>
      </c>
      <c r="BUH327" s="414" t="s">
        <v>61</v>
      </c>
      <c r="BUI327" s="415">
        <v>1</v>
      </c>
      <c r="BUJ327" s="418" t="s">
        <v>775</v>
      </c>
      <c r="BUK327" s="417" t="s">
        <v>785</v>
      </c>
      <c r="BUL327" s="414" t="s">
        <v>61</v>
      </c>
      <c r="BUM327" s="415">
        <v>1</v>
      </c>
      <c r="BUN327" s="418" t="s">
        <v>775</v>
      </c>
      <c r="BUO327" s="417" t="s">
        <v>785</v>
      </c>
      <c r="BUP327" s="414" t="s">
        <v>61</v>
      </c>
      <c r="BUQ327" s="415">
        <v>1</v>
      </c>
      <c r="BUR327" s="418" t="s">
        <v>775</v>
      </c>
      <c r="BUS327" s="417" t="s">
        <v>785</v>
      </c>
      <c r="BUT327" s="414" t="s">
        <v>61</v>
      </c>
      <c r="BUU327" s="415">
        <v>1</v>
      </c>
      <c r="BUV327" s="418" t="s">
        <v>775</v>
      </c>
      <c r="BUW327" s="417" t="s">
        <v>785</v>
      </c>
      <c r="BUX327" s="414" t="s">
        <v>61</v>
      </c>
      <c r="BUY327" s="415">
        <v>1</v>
      </c>
      <c r="BUZ327" s="418" t="s">
        <v>775</v>
      </c>
      <c r="BVA327" s="417" t="s">
        <v>785</v>
      </c>
      <c r="BVB327" s="414" t="s">
        <v>61</v>
      </c>
      <c r="BVC327" s="415">
        <v>1</v>
      </c>
      <c r="BVD327" s="418" t="s">
        <v>775</v>
      </c>
      <c r="BVE327" s="417" t="s">
        <v>785</v>
      </c>
      <c r="BVF327" s="414" t="s">
        <v>61</v>
      </c>
      <c r="BVG327" s="415">
        <v>1</v>
      </c>
      <c r="BVH327" s="418" t="s">
        <v>775</v>
      </c>
      <c r="BVI327" s="417" t="s">
        <v>785</v>
      </c>
      <c r="BVJ327" s="414" t="s">
        <v>61</v>
      </c>
      <c r="BVK327" s="415">
        <v>1</v>
      </c>
      <c r="BVL327" s="418" t="s">
        <v>775</v>
      </c>
      <c r="BVM327" s="417" t="s">
        <v>785</v>
      </c>
      <c r="BVN327" s="414" t="s">
        <v>61</v>
      </c>
      <c r="BVO327" s="415">
        <v>1</v>
      </c>
      <c r="BVP327" s="418" t="s">
        <v>775</v>
      </c>
      <c r="BVQ327" s="417" t="s">
        <v>785</v>
      </c>
      <c r="BVR327" s="414" t="s">
        <v>61</v>
      </c>
      <c r="BVS327" s="415">
        <v>1</v>
      </c>
      <c r="BVT327" s="418" t="s">
        <v>775</v>
      </c>
      <c r="BVU327" s="417" t="s">
        <v>785</v>
      </c>
      <c r="BVV327" s="414" t="s">
        <v>61</v>
      </c>
      <c r="BVW327" s="415">
        <v>1</v>
      </c>
      <c r="BVX327" s="418" t="s">
        <v>775</v>
      </c>
      <c r="BVY327" s="417" t="s">
        <v>785</v>
      </c>
      <c r="BVZ327" s="414" t="s">
        <v>61</v>
      </c>
      <c r="BWA327" s="415">
        <v>1</v>
      </c>
      <c r="BWB327" s="418" t="s">
        <v>775</v>
      </c>
      <c r="BWC327" s="417" t="s">
        <v>785</v>
      </c>
      <c r="BWD327" s="414" t="s">
        <v>61</v>
      </c>
      <c r="BWE327" s="415">
        <v>1</v>
      </c>
      <c r="BWF327" s="418" t="s">
        <v>775</v>
      </c>
      <c r="BWG327" s="417" t="s">
        <v>785</v>
      </c>
      <c r="BWH327" s="414" t="s">
        <v>61</v>
      </c>
      <c r="BWI327" s="415">
        <v>1</v>
      </c>
      <c r="BWJ327" s="418" t="s">
        <v>775</v>
      </c>
      <c r="BWK327" s="417" t="s">
        <v>785</v>
      </c>
      <c r="BWL327" s="414" t="s">
        <v>61</v>
      </c>
      <c r="BWM327" s="415">
        <v>1</v>
      </c>
      <c r="BWN327" s="418" t="s">
        <v>775</v>
      </c>
      <c r="BWO327" s="417" t="s">
        <v>785</v>
      </c>
      <c r="BWP327" s="414" t="s">
        <v>61</v>
      </c>
      <c r="BWQ327" s="415">
        <v>1</v>
      </c>
      <c r="BWR327" s="418" t="s">
        <v>775</v>
      </c>
      <c r="BWS327" s="417" t="s">
        <v>785</v>
      </c>
      <c r="BWT327" s="414" t="s">
        <v>61</v>
      </c>
      <c r="BWU327" s="415">
        <v>1</v>
      </c>
      <c r="BWV327" s="418" t="s">
        <v>775</v>
      </c>
      <c r="BWW327" s="417" t="s">
        <v>785</v>
      </c>
      <c r="BWX327" s="414" t="s">
        <v>61</v>
      </c>
      <c r="BWY327" s="415">
        <v>1</v>
      </c>
      <c r="BWZ327" s="418" t="s">
        <v>775</v>
      </c>
      <c r="BXA327" s="417" t="s">
        <v>785</v>
      </c>
      <c r="BXB327" s="414" t="s">
        <v>61</v>
      </c>
      <c r="BXC327" s="415">
        <v>1</v>
      </c>
      <c r="BXD327" s="418" t="s">
        <v>775</v>
      </c>
      <c r="BXE327" s="417" t="s">
        <v>785</v>
      </c>
      <c r="BXF327" s="414" t="s">
        <v>61</v>
      </c>
      <c r="BXG327" s="415">
        <v>1</v>
      </c>
      <c r="BXH327" s="418" t="s">
        <v>775</v>
      </c>
      <c r="BXI327" s="417" t="s">
        <v>785</v>
      </c>
      <c r="BXJ327" s="414" t="s">
        <v>61</v>
      </c>
      <c r="BXK327" s="415">
        <v>1</v>
      </c>
      <c r="BXL327" s="418" t="s">
        <v>775</v>
      </c>
      <c r="BXM327" s="417" t="s">
        <v>785</v>
      </c>
      <c r="BXN327" s="414" t="s">
        <v>61</v>
      </c>
      <c r="BXO327" s="415">
        <v>1</v>
      </c>
      <c r="BXP327" s="418" t="s">
        <v>775</v>
      </c>
      <c r="BXQ327" s="417" t="s">
        <v>785</v>
      </c>
      <c r="BXR327" s="414" t="s">
        <v>61</v>
      </c>
      <c r="BXS327" s="415">
        <v>1</v>
      </c>
      <c r="BXT327" s="418" t="s">
        <v>775</v>
      </c>
      <c r="BXU327" s="417" t="s">
        <v>785</v>
      </c>
      <c r="BXV327" s="414" t="s">
        <v>61</v>
      </c>
      <c r="BXW327" s="415">
        <v>1</v>
      </c>
      <c r="BXX327" s="418" t="s">
        <v>775</v>
      </c>
      <c r="BXY327" s="417" t="s">
        <v>785</v>
      </c>
      <c r="BXZ327" s="414" t="s">
        <v>61</v>
      </c>
      <c r="BYA327" s="415">
        <v>1</v>
      </c>
      <c r="BYB327" s="418" t="s">
        <v>775</v>
      </c>
      <c r="BYC327" s="417" t="s">
        <v>785</v>
      </c>
      <c r="BYD327" s="414" t="s">
        <v>61</v>
      </c>
      <c r="BYE327" s="415">
        <v>1</v>
      </c>
      <c r="BYF327" s="418" t="s">
        <v>775</v>
      </c>
      <c r="BYG327" s="417" t="s">
        <v>785</v>
      </c>
      <c r="BYH327" s="414" t="s">
        <v>61</v>
      </c>
      <c r="BYI327" s="415">
        <v>1</v>
      </c>
      <c r="BYJ327" s="418" t="s">
        <v>775</v>
      </c>
      <c r="BYK327" s="417" t="s">
        <v>785</v>
      </c>
      <c r="BYL327" s="414" t="s">
        <v>61</v>
      </c>
      <c r="BYM327" s="415">
        <v>1</v>
      </c>
      <c r="BYN327" s="418" t="s">
        <v>775</v>
      </c>
      <c r="BYO327" s="417" t="s">
        <v>785</v>
      </c>
      <c r="BYP327" s="414" t="s">
        <v>61</v>
      </c>
      <c r="BYQ327" s="415">
        <v>1</v>
      </c>
      <c r="BYR327" s="418" t="s">
        <v>775</v>
      </c>
      <c r="BYS327" s="417" t="s">
        <v>785</v>
      </c>
      <c r="BYT327" s="414" t="s">
        <v>61</v>
      </c>
      <c r="BYU327" s="415">
        <v>1</v>
      </c>
      <c r="BYV327" s="418" t="s">
        <v>775</v>
      </c>
      <c r="BYW327" s="417" t="s">
        <v>785</v>
      </c>
      <c r="BYX327" s="414" t="s">
        <v>61</v>
      </c>
      <c r="BYY327" s="415">
        <v>1</v>
      </c>
      <c r="BYZ327" s="418" t="s">
        <v>775</v>
      </c>
      <c r="BZA327" s="417" t="s">
        <v>785</v>
      </c>
      <c r="BZB327" s="414" t="s">
        <v>61</v>
      </c>
      <c r="BZC327" s="415">
        <v>1</v>
      </c>
      <c r="BZD327" s="418" t="s">
        <v>775</v>
      </c>
      <c r="BZE327" s="417" t="s">
        <v>785</v>
      </c>
      <c r="BZF327" s="414" t="s">
        <v>61</v>
      </c>
      <c r="BZG327" s="415">
        <v>1</v>
      </c>
      <c r="BZH327" s="418" t="s">
        <v>775</v>
      </c>
      <c r="BZI327" s="417" t="s">
        <v>785</v>
      </c>
      <c r="BZJ327" s="414" t="s">
        <v>61</v>
      </c>
      <c r="BZK327" s="415">
        <v>1</v>
      </c>
      <c r="BZL327" s="418" t="s">
        <v>775</v>
      </c>
      <c r="BZM327" s="417" t="s">
        <v>785</v>
      </c>
      <c r="BZN327" s="414" t="s">
        <v>61</v>
      </c>
      <c r="BZO327" s="415">
        <v>1</v>
      </c>
      <c r="BZP327" s="418" t="s">
        <v>775</v>
      </c>
      <c r="BZQ327" s="417" t="s">
        <v>785</v>
      </c>
      <c r="BZR327" s="414" t="s">
        <v>61</v>
      </c>
      <c r="BZS327" s="415">
        <v>1</v>
      </c>
      <c r="BZT327" s="418" t="s">
        <v>775</v>
      </c>
      <c r="BZU327" s="417" t="s">
        <v>785</v>
      </c>
      <c r="BZV327" s="414" t="s">
        <v>61</v>
      </c>
      <c r="BZW327" s="415">
        <v>1</v>
      </c>
      <c r="BZX327" s="418" t="s">
        <v>775</v>
      </c>
      <c r="BZY327" s="417" t="s">
        <v>785</v>
      </c>
      <c r="BZZ327" s="414" t="s">
        <v>61</v>
      </c>
      <c r="CAA327" s="415">
        <v>1</v>
      </c>
      <c r="CAB327" s="418" t="s">
        <v>775</v>
      </c>
      <c r="CAC327" s="417" t="s">
        <v>785</v>
      </c>
      <c r="CAD327" s="414" t="s">
        <v>61</v>
      </c>
      <c r="CAE327" s="415">
        <v>1</v>
      </c>
      <c r="CAF327" s="418" t="s">
        <v>775</v>
      </c>
      <c r="CAG327" s="417" t="s">
        <v>785</v>
      </c>
      <c r="CAH327" s="414" t="s">
        <v>61</v>
      </c>
      <c r="CAI327" s="415">
        <v>1</v>
      </c>
      <c r="CAJ327" s="418" t="s">
        <v>775</v>
      </c>
      <c r="CAK327" s="417" t="s">
        <v>785</v>
      </c>
      <c r="CAL327" s="414" t="s">
        <v>61</v>
      </c>
      <c r="CAM327" s="415">
        <v>1</v>
      </c>
      <c r="CAN327" s="418" t="s">
        <v>775</v>
      </c>
      <c r="CAO327" s="417" t="s">
        <v>785</v>
      </c>
      <c r="CAP327" s="414" t="s">
        <v>61</v>
      </c>
      <c r="CAQ327" s="415">
        <v>1</v>
      </c>
      <c r="CAR327" s="418" t="s">
        <v>775</v>
      </c>
      <c r="CAS327" s="417" t="s">
        <v>785</v>
      </c>
      <c r="CAT327" s="414" t="s">
        <v>61</v>
      </c>
      <c r="CAU327" s="415">
        <v>1</v>
      </c>
      <c r="CAV327" s="418" t="s">
        <v>775</v>
      </c>
      <c r="CAW327" s="417" t="s">
        <v>785</v>
      </c>
      <c r="CAX327" s="414" t="s">
        <v>61</v>
      </c>
      <c r="CAY327" s="415">
        <v>1</v>
      </c>
      <c r="CAZ327" s="418" t="s">
        <v>775</v>
      </c>
      <c r="CBA327" s="417" t="s">
        <v>785</v>
      </c>
      <c r="CBB327" s="414" t="s">
        <v>61</v>
      </c>
      <c r="CBC327" s="415">
        <v>1</v>
      </c>
      <c r="CBD327" s="418" t="s">
        <v>775</v>
      </c>
      <c r="CBE327" s="417" t="s">
        <v>785</v>
      </c>
      <c r="CBF327" s="414" t="s">
        <v>61</v>
      </c>
      <c r="CBG327" s="415">
        <v>1</v>
      </c>
      <c r="CBH327" s="418" t="s">
        <v>775</v>
      </c>
      <c r="CBI327" s="417" t="s">
        <v>785</v>
      </c>
      <c r="CBJ327" s="414" t="s">
        <v>61</v>
      </c>
      <c r="CBK327" s="415">
        <v>1</v>
      </c>
      <c r="CBL327" s="418" t="s">
        <v>775</v>
      </c>
      <c r="CBM327" s="417" t="s">
        <v>785</v>
      </c>
      <c r="CBN327" s="414" t="s">
        <v>61</v>
      </c>
      <c r="CBO327" s="415">
        <v>1</v>
      </c>
      <c r="CBP327" s="418" t="s">
        <v>775</v>
      </c>
      <c r="CBQ327" s="417" t="s">
        <v>785</v>
      </c>
      <c r="CBR327" s="414" t="s">
        <v>61</v>
      </c>
      <c r="CBS327" s="415">
        <v>1</v>
      </c>
      <c r="CBT327" s="418" t="s">
        <v>775</v>
      </c>
      <c r="CBU327" s="417" t="s">
        <v>785</v>
      </c>
      <c r="CBV327" s="414" t="s">
        <v>61</v>
      </c>
      <c r="CBW327" s="415">
        <v>1</v>
      </c>
      <c r="CBX327" s="418" t="s">
        <v>775</v>
      </c>
      <c r="CBY327" s="417" t="s">
        <v>785</v>
      </c>
      <c r="CBZ327" s="414" t="s">
        <v>61</v>
      </c>
      <c r="CCA327" s="415">
        <v>1</v>
      </c>
      <c r="CCB327" s="418" t="s">
        <v>775</v>
      </c>
      <c r="CCC327" s="417" t="s">
        <v>785</v>
      </c>
      <c r="CCD327" s="414" t="s">
        <v>61</v>
      </c>
      <c r="CCE327" s="415">
        <v>1</v>
      </c>
      <c r="CCF327" s="418" t="s">
        <v>775</v>
      </c>
      <c r="CCG327" s="417" t="s">
        <v>785</v>
      </c>
      <c r="CCH327" s="414" t="s">
        <v>61</v>
      </c>
      <c r="CCI327" s="415">
        <v>1</v>
      </c>
      <c r="CCJ327" s="418" t="s">
        <v>775</v>
      </c>
      <c r="CCK327" s="417" t="s">
        <v>785</v>
      </c>
      <c r="CCL327" s="414" t="s">
        <v>61</v>
      </c>
      <c r="CCM327" s="415">
        <v>1</v>
      </c>
      <c r="CCN327" s="418" t="s">
        <v>775</v>
      </c>
      <c r="CCO327" s="417" t="s">
        <v>785</v>
      </c>
      <c r="CCP327" s="414" t="s">
        <v>61</v>
      </c>
      <c r="CCQ327" s="415">
        <v>1</v>
      </c>
      <c r="CCR327" s="418" t="s">
        <v>775</v>
      </c>
      <c r="CCS327" s="417" t="s">
        <v>785</v>
      </c>
      <c r="CCT327" s="414" t="s">
        <v>61</v>
      </c>
      <c r="CCU327" s="415">
        <v>1</v>
      </c>
      <c r="CCV327" s="418" t="s">
        <v>775</v>
      </c>
      <c r="CCW327" s="417" t="s">
        <v>785</v>
      </c>
      <c r="CCX327" s="414" t="s">
        <v>61</v>
      </c>
      <c r="CCY327" s="415">
        <v>1</v>
      </c>
      <c r="CCZ327" s="418" t="s">
        <v>775</v>
      </c>
      <c r="CDA327" s="417" t="s">
        <v>785</v>
      </c>
      <c r="CDB327" s="414" t="s">
        <v>61</v>
      </c>
      <c r="CDC327" s="415">
        <v>1</v>
      </c>
      <c r="CDD327" s="418" t="s">
        <v>775</v>
      </c>
      <c r="CDE327" s="417" t="s">
        <v>785</v>
      </c>
      <c r="CDF327" s="414" t="s">
        <v>61</v>
      </c>
      <c r="CDG327" s="415">
        <v>1</v>
      </c>
      <c r="CDH327" s="418" t="s">
        <v>775</v>
      </c>
      <c r="CDI327" s="417" t="s">
        <v>785</v>
      </c>
      <c r="CDJ327" s="414" t="s">
        <v>61</v>
      </c>
      <c r="CDK327" s="415">
        <v>1</v>
      </c>
      <c r="CDL327" s="418" t="s">
        <v>775</v>
      </c>
      <c r="CDM327" s="417" t="s">
        <v>785</v>
      </c>
      <c r="CDN327" s="414" t="s">
        <v>61</v>
      </c>
      <c r="CDO327" s="415">
        <v>1</v>
      </c>
      <c r="CDP327" s="418" t="s">
        <v>775</v>
      </c>
      <c r="CDQ327" s="417" t="s">
        <v>785</v>
      </c>
      <c r="CDR327" s="414" t="s">
        <v>61</v>
      </c>
      <c r="CDS327" s="415">
        <v>1</v>
      </c>
      <c r="CDT327" s="418" t="s">
        <v>775</v>
      </c>
      <c r="CDU327" s="417" t="s">
        <v>785</v>
      </c>
      <c r="CDV327" s="414" t="s">
        <v>61</v>
      </c>
      <c r="CDW327" s="415">
        <v>1</v>
      </c>
      <c r="CDX327" s="418" t="s">
        <v>775</v>
      </c>
      <c r="CDY327" s="417" t="s">
        <v>785</v>
      </c>
      <c r="CDZ327" s="414" t="s">
        <v>61</v>
      </c>
      <c r="CEA327" s="415">
        <v>1</v>
      </c>
      <c r="CEB327" s="418" t="s">
        <v>775</v>
      </c>
      <c r="CEC327" s="417" t="s">
        <v>785</v>
      </c>
      <c r="CED327" s="414" t="s">
        <v>61</v>
      </c>
      <c r="CEE327" s="415">
        <v>1</v>
      </c>
      <c r="CEF327" s="418" t="s">
        <v>775</v>
      </c>
      <c r="CEG327" s="417" t="s">
        <v>785</v>
      </c>
      <c r="CEH327" s="414" t="s">
        <v>61</v>
      </c>
      <c r="CEI327" s="415">
        <v>1</v>
      </c>
      <c r="CEJ327" s="418" t="s">
        <v>775</v>
      </c>
      <c r="CEK327" s="417" t="s">
        <v>785</v>
      </c>
      <c r="CEL327" s="414" t="s">
        <v>61</v>
      </c>
      <c r="CEM327" s="415">
        <v>1</v>
      </c>
      <c r="CEN327" s="418" t="s">
        <v>775</v>
      </c>
      <c r="CEO327" s="417" t="s">
        <v>785</v>
      </c>
      <c r="CEP327" s="414" t="s">
        <v>61</v>
      </c>
      <c r="CEQ327" s="415">
        <v>1</v>
      </c>
      <c r="CER327" s="418" t="s">
        <v>775</v>
      </c>
      <c r="CES327" s="417" t="s">
        <v>785</v>
      </c>
      <c r="CET327" s="414" t="s">
        <v>61</v>
      </c>
      <c r="CEU327" s="415">
        <v>1</v>
      </c>
      <c r="CEV327" s="418" t="s">
        <v>775</v>
      </c>
      <c r="CEW327" s="417" t="s">
        <v>785</v>
      </c>
      <c r="CEX327" s="414" t="s">
        <v>61</v>
      </c>
      <c r="CEY327" s="415">
        <v>1</v>
      </c>
      <c r="CEZ327" s="418" t="s">
        <v>775</v>
      </c>
      <c r="CFA327" s="417" t="s">
        <v>785</v>
      </c>
      <c r="CFB327" s="414" t="s">
        <v>61</v>
      </c>
      <c r="CFC327" s="415">
        <v>1</v>
      </c>
      <c r="CFD327" s="418" t="s">
        <v>775</v>
      </c>
      <c r="CFE327" s="417" t="s">
        <v>785</v>
      </c>
      <c r="CFF327" s="414" t="s">
        <v>61</v>
      </c>
      <c r="CFG327" s="415">
        <v>1</v>
      </c>
      <c r="CFH327" s="418" t="s">
        <v>775</v>
      </c>
      <c r="CFI327" s="417" t="s">
        <v>785</v>
      </c>
      <c r="CFJ327" s="414" t="s">
        <v>61</v>
      </c>
      <c r="CFK327" s="415">
        <v>1</v>
      </c>
      <c r="CFL327" s="418" t="s">
        <v>775</v>
      </c>
      <c r="CFM327" s="417" t="s">
        <v>785</v>
      </c>
      <c r="CFN327" s="414" t="s">
        <v>61</v>
      </c>
      <c r="CFO327" s="415">
        <v>1</v>
      </c>
      <c r="CFP327" s="418" t="s">
        <v>775</v>
      </c>
      <c r="CFQ327" s="417" t="s">
        <v>785</v>
      </c>
      <c r="CFR327" s="414" t="s">
        <v>61</v>
      </c>
      <c r="CFS327" s="415">
        <v>1</v>
      </c>
      <c r="CFT327" s="418" t="s">
        <v>775</v>
      </c>
      <c r="CFU327" s="417" t="s">
        <v>785</v>
      </c>
      <c r="CFV327" s="414" t="s">
        <v>61</v>
      </c>
      <c r="CFW327" s="415">
        <v>1</v>
      </c>
      <c r="CFX327" s="418" t="s">
        <v>775</v>
      </c>
      <c r="CFY327" s="417" t="s">
        <v>785</v>
      </c>
      <c r="CFZ327" s="414" t="s">
        <v>61</v>
      </c>
      <c r="CGA327" s="415">
        <v>1</v>
      </c>
      <c r="CGB327" s="418" t="s">
        <v>775</v>
      </c>
      <c r="CGC327" s="417" t="s">
        <v>785</v>
      </c>
      <c r="CGD327" s="414" t="s">
        <v>61</v>
      </c>
      <c r="CGE327" s="415">
        <v>1</v>
      </c>
      <c r="CGF327" s="418" t="s">
        <v>775</v>
      </c>
      <c r="CGG327" s="417" t="s">
        <v>785</v>
      </c>
      <c r="CGH327" s="414" t="s">
        <v>61</v>
      </c>
      <c r="CGI327" s="415">
        <v>1</v>
      </c>
      <c r="CGJ327" s="418" t="s">
        <v>775</v>
      </c>
      <c r="CGK327" s="417" t="s">
        <v>785</v>
      </c>
      <c r="CGL327" s="414" t="s">
        <v>61</v>
      </c>
      <c r="CGM327" s="415">
        <v>1</v>
      </c>
      <c r="CGN327" s="418" t="s">
        <v>775</v>
      </c>
      <c r="CGO327" s="417" t="s">
        <v>785</v>
      </c>
      <c r="CGP327" s="414" t="s">
        <v>61</v>
      </c>
      <c r="CGQ327" s="415">
        <v>1</v>
      </c>
      <c r="CGR327" s="418" t="s">
        <v>775</v>
      </c>
      <c r="CGS327" s="417" t="s">
        <v>785</v>
      </c>
      <c r="CGT327" s="414" t="s">
        <v>61</v>
      </c>
      <c r="CGU327" s="415">
        <v>1</v>
      </c>
      <c r="CGV327" s="418" t="s">
        <v>775</v>
      </c>
      <c r="CGW327" s="417" t="s">
        <v>785</v>
      </c>
      <c r="CGX327" s="414" t="s">
        <v>61</v>
      </c>
      <c r="CGY327" s="415">
        <v>1</v>
      </c>
      <c r="CGZ327" s="418" t="s">
        <v>775</v>
      </c>
      <c r="CHA327" s="417" t="s">
        <v>785</v>
      </c>
      <c r="CHB327" s="414" t="s">
        <v>61</v>
      </c>
      <c r="CHC327" s="415">
        <v>1</v>
      </c>
      <c r="CHD327" s="418" t="s">
        <v>775</v>
      </c>
      <c r="CHE327" s="417" t="s">
        <v>785</v>
      </c>
      <c r="CHF327" s="414" t="s">
        <v>61</v>
      </c>
      <c r="CHG327" s="415">
        <v>1</v>
      </c>
      <c r="CHH327" s="418" t="s">
        <v>775</v>
      </c>
      <c r="CHI327" s="417" t="s">
        <v>785</v>
      </c>
      <c r="CHJ327" s="414" t="s">
        <v>61</v>
      </c>
      <c r="CHK327" s="415">
        <v>1</v>
      </c>
      <c r="CHL327" s="418" t="s">
        <v>775</v>
      </c>
      <c r="CHM327" s="417" t="s">
        <v>785</v>
      </c>
      <c r="CHN327" s="414" t="s">
        <v>61</v>
      </c>
      <c r="CHO327" s="415">
        <v>1</v>
      </c>
      <c r="CHP327" s="418" t="s">
        <v>775</v>
      </c>
      <c r="CHQ327" s="417" t="s">
        <v>785</v>
      </c>
      <c r="CHR327" s="414" t="s">
        <v>61</v>
      </c>
      <c r="CHS327" s="415">
        <v>1</v>
      </c>
      <c r="CHT327" s="418" t="s">
        <v>775</v>
      </c>
      <c r="CHU327" s="417" t="s">
        <v>785</v>
      </c>
      <c r="CHV327" s="414" t="s">
        <v>61</v>
      </c>
      <c r="CHW327" s="415">
        <v>1</v>
      </c>
      <c r="CHX327" s="418" t="s">
        <v>775</v>
      </c>
      <c r="CHY327" s="417" t="s">
        <v>785</v>
      </c>
      <c r="CHZ327" s="414" t="s">
        <v>61</v>
      </c>
      <c r="CIA327" s="415">
        <v>1</v>
      </c>
      <c r="CIB327" s="418" t="s">
        <v>775</v>
      </c>
      <c r="CIC327" s="417" t="s">
        <v>785</v>
      </c>
      <c r="CID327" s="414" t="s">
        <v>61</v>
      </c>
      <c r="CIE327" s="415">
        <v>1</v>
      </c>
      <c r="CIF327" s="418" t="s">
        <v>775</v>
      </c>
      <c r="CIG327" s="417" t="s">
        <v>785</v>
      </c>
      <c r="CIH327" s="414" t="s">
        <v>61</v>
      </c>
      <c r="CII327" s="415">
        <v>1</v>
      </c>
      <c r="CIJ327" s="418" t="s">
        <v>775</v>
      </c>
      <c r="CIK327" s="417" t="s">
        <v>785</v>
      </c>
      <c r="CIL327" s="414" t="s">
        <v>61</v>
      </c>
      <c r="CIM327" s="415">
        <v>1</v>
      </c>
      <c r="CIN327" s="418" t="s">
        <v>775</v>
      </c>
      <c r="CIO327" s="417" t="s">
        <v>785</v>
      </c>
      <c r="CIP327" s="414" t="s">
        <v>61</v>
      </c>
      <c r="CIQ327" s="415">
        <v>1</v>
      </c>
      <c r="CIR327" s="418" t="s">
        <v>775</v>
      </c>
      <c r="CIS327" s="417" t="s">
        <v>785</v>
      </c>
      <c r="CIT327" s="414" t="s">
        <v>61</v>
      </c>
      <c r="CIU327" s="415">
        <v>1</v>
      </c>
      <c r="CIV327" s="418" t="s">
        <v>775</v>
      </c>
      <c r="CIW327" s="417" t="s">
        <v>785</v>
      </c>
      <c r="CIX327" s="414" t="s">
        <v>61</v>
      </c>
      <c r="CIY327" s="415">
        <v>1</v>
      </c>
      <c r="CIZ327" s="418" t="s">
        <v>775</v>
      </c>
      <c r="CJA327" s="417" t="s">
        <v>785</v>
      </c>
      <c r="CJB327" s="414" t="s">
        <v>61</v>
      </c>
      <c r="CJC327" s="415">
        <v>1</v>
      </c>
      <c r="CJD327" s="418" t="s">
        <v>775</v>
      </c>
      <c r="CJE327" s="417" t="s">
        <v>785</v>
      </c>
      <c r="CJF327" s="414" t="s">
        <v>61</v>
      </c>
      <c r="CJG327" s="415">
        <v>1</v>
      </c>
      <c r="CJH327" s="418" t="s">
        <v>775</v>
      </c>
      <c r="CJI327" s="417" t="s">
        <v>785</v>
      </c>
      <c r="CJJ327" s="414" t="s">
        <v>61</v>
      </c>
      <c r="CJK327" s="415">
        <v>1</v>
      </c>
      <c r="CJL327" s="418" t="s">
        <v>775</v>
      </c>
      <c r="CJM327" s="417" t="s">
        <v>785</v>
      </c>
      <c r="CJN327" s="414" t="s">
        <v>61</v>
      </c>
      <c r="CJO327" s="415">
        <v>1</v>
      </c>
      <c r="CJP327" s="418" t="s">
        <v>775</v>
      </c>
      <c r="CJQ327" s="417" t="s">
        <v>785</v>
      </c>
      <c r="CJR327" s="414" t="s">
        <v>61</v>
      </c>
      <c r="CJS327" s="415">
        <v>1</v>
      </c>
      <c r="CJT327" s="418" t="s">
        <v>775</v>
      </c>
      <c r="CJU327" s="417" t="s">
        <v>785</v>
      </c>
      <c r="CJV327" s="414" t="s">
        <v>61</v>
      </c>
      <c r="CJW327" s="415">
        <v>1</v>
      </c>
      <c r="CJX327" s="418" t="s">
        <v>775</v>
      </c>
      <c r="CJY327" s="417" t="s">
        <v>785</v>
      </c>
      <c r="CJZ327" s="414" t="s">
        <v>61</v>
      </c>
      <c r="CKA327" s="415">
        <v>1</v>
      </c>
      <c r="CKB327" s="418" t="s">
        <v>775</v>
      </c>
      <c r="CKC327" s="417" t="s">
        <v>785</v>
      </c>
      <c r="CKD327" s="414" t="s">
        <v>61</v>
      </c>
      <c r="CKE327" s="415">
        <v>1</v>
      </c>
      <c r="CKF327" s="418" t="s">
        <v>775</v>
      </c>
      <c r="CKG327" s="417" t="s">
        <v>785</v>
      </c>
      <c r="CKH327" s="414" t="s">
        <v>61</v>
      </c>
      <c r="CKI327" s="415">
        <v>1</v>
      </c>
      <c r="CKJ327" s="418" t="s">
        <v>775</v>
      </c>
      <c r="CKK327" s="417" t="s">
        <v>785</v>
      </c>
      <c r="CKL327" s="414" t="s">
        <v>61</v>
      </c>
      <c r="CKM327" s="415">
        <v>1</v>
      </c>
      <c r="CKN327" s="418" t="s">
        <v>775</v>
      </c>
      <c r="CKO327" s="417" t="s">
        <v>785</v>
      </c>
      <c r="CKP327" s="414" t="s">
        <v>61</v>
      </c>
      <c r="CKQ327" s="415">
        <v>1</v>
      </c>
      <c r="CKR327" s="418" t="s">
        <v>775</v>
      </c>
      <c r="CKS327" s="417" t="s">
        <v>785</v>
      </c>
      <c r="CKT327" s="414" t="s">
        <v>61</v>
      </c>
      <c r="CKU327" s="415">
        <v>1</v>
      </c>
      <c r="CKV327" s="418" t="s">
        <v>775</v>
      </c>
      <c r="CKW327" s="417" t="s">
        <v>785</v>
      </c>
      <c r="CKX327" s="414" t="s">
        <v>61</v>
      </c>
      <c r="CKY327" s="415">
        <v>1</v>
      </c>
      <c r="CKZ327" s="418" t="s">
        <v>775</v>
      </c>
      <c r="CLA327" s="417" t="s">
        <v>785</v>
      </c>
      <c r="CLB327" s="414" t="s">
        <v>61</v>
      </c>
      <c r="CLC327" s="415">
        <v>1</v>
      </c>
      <c r="CLD327" s="418" t="s">
        <v>775</v>
      </c>
      <c r="CLE327" s="417" t="s">
        <v>785</v>
      </c>
      <c r="CLF327" s="414" t="s">
        <v>61</v>
      </c>
      <c r="CLG327" s="415">
        <v>1</v>
      </c>
      <c r="CLH327" s="418" t="s">
        <v>775</v>
      </c>
      <c r="CLI327" s="417" t="s">
        <v>785</v>
      </c>
      <c r="CLJ327" s="414" t="s">
        <v>61</v>
      </c>
      <c r="CLK327" s="415">
        <v>1</v>
      </c>
      <c r="CLL327" s="418" t="s">
        <v>775</v>
      </c>
      <c r="CLM327" s="417" t="s">
        <v>785</v>
      </c>
      <c r="CLN327" s="414" t="s">
        <v>61</v>
      </c>
      <c r="CLO327" s="415">
        <v>1</v>
      </c>
      <c r="CLP327" s="418" t="s">
        <v>775</v>
      </c>
      <c r="CLQ327" s="417" t="s">
        <v>785</v>
      </c>
      <c r="CLR327" s="414" t="s">
        <v>61</v>
      </c>
      <c r="CLS327" s="415">
        <v>1</v>
      </c>
      <c r="CLT327" s="418" t="s">
        <v>775</v>
      </c>
      <c r="CLU327" s="417" t="s">
        <v>785</v>
      </c>
      <c r="CLV327" s="414" t="s">
        <v>61</v>
      </c>
      <c r="CLW327" s="415">
        <v>1</v>
      </c>
      <c r="CLX327" s="418" t="s">
        <v>775</v>
      </c>
      <c r="CLY327" s="417" t="s">
        <v>785</v>
      </c>
      <c r="CLZ327" s="414" t="s">
        <v>61</v>
      </c>
      <c r="CMA327" s="415">
        <v>1</v>
      </c>
      <c r="CMB327" s="418" t="s">
        <v>775</v>
      </c>
      <c r="CMC327" s="417" t="s">
        <v>785</v>
      </c>
      <c r="CMD327" s="414" t="s">
        <v>61</v>
      </c>
      <c r="CME327" s="415">
        <v>1</v>
      </c>
      <c r="CMF327" s="418" t="s">
        <v>775</v>
      </c>
      <c r="CMG327" s="417" t="s">
        <v>785</v>
      </c>
      <c r="CMH327" s="414" t="s">
        <v>61</v>
      </c>
      <c r="CMI327" s="415">
        <v>1</v>
      </c>
      <c r="CMJ327" s="418" t="s">
        <v>775</v>
      </c>
      <c r="CMK327" s="417" t="s">
        <v>785</v>
      </c>
      <c r="CML327" s="414" t="s">
        <v>61</v>
      </c>
      <c r="CMM327" s="415">
        <v>1</v>
      </c>
      <c r="CMN327" s="418" t="s">
        <v>775</v>
      </c>
      <c r="CMO327" s="417" t="s">
        <v>785</v>
      </c>
      <c r="CMP327" s="414" t="s">
        <v>61</v>
      </c>
      <c r="CMQ327" s="415">
        <v>1</v>
      </c>
      <c r="CMR327" s="418" t="s">
        <v>775</v>
      </c>
      <c r="CMS327" s="417" t="s">
        <v>785</v>
      </c>
      <c r="CMT327" s="414" t="s">
        <v>61</v>
      </c>
      <c r="CMU327" s="415">
        <v>1</v>
      </c>
      <c r="CMV327" s="418" t="s">
        <v>775</v>
      </c>
      <c r="CMW327" s="417" t="s">
        <v>785</v>
      </c>
      <c r="CMX327" s="414" t="s">
        <v>61</v>
      </c>
      <c r="CMY327" s="415">
        <v>1</v>
      </c>
      <c r="CMZ327" s="418" t="s">
        <v>775</v>
      </c>
      <c r="CNA327" s="417" t="s">
        <v>785</v>
      </c>
      <c r="CNB327" s="414" t="s">
        <v>61</v>
      </c>
      <c r="CNC327" s="415">
        <v>1</v>
      </c>
      <c r="CND327" s="418" t="s">
        <v>775</v>
      </c>
      <c r="CNE327" s="417" t="s">
        <v>785</v>
      </c>
      <c r="CNF327" s="414" t="s">
        <v>61</v>
      </c>
      <c r="CNG327" s="415">
        <v>1</v>
      </c>
      <c r="CNH327" s="418" t="s">
        <v>775</v>
      </c>
      <c r="CNI327" s="417" t="s">
        <v>785</v>
      </c>
      <c r="CNJ327" s="414" t="s">
        <v>61</v>
      </c>
      <c r="CNK327" s="415">
        <v>1</v>
      </c>
      <c r="CNL327" s="418" t="s">
        <v>775</v>
      </c>
      <c r="CNM327" s="417" t="s">
        <v>785</v>
      </c>
      <c r="CNN327" s="414" t="s">
        <v>61</v>
      </c>
      <c r="CNO327" s="415">
        <v>1</v>
      </c>
      <c r="CNP327" s="418" t="s">
        <v>775</v>
      </c>
      <c r="CNQ327" s="417" t="s">
        <v>785</v>
      </c>
      <c r="CNR327" s="414" t="s">
        <v>61</v>
      </c>
      <c r="CNS327" s="415">
        <v>1</v>
      </c>
      <c r="CNT327" s="418" t="s">
        <v>775</v>
      </c>
      <c r="CNU327" s="417" t="s">
        <v>785</v>
      </c>
      <c r="CNV327" s="414" t="s">
        <v>61</v>
      </c>
      <c r="CNW327" s="415">
        <v>1</v>
      </c>
      <c r="CNX327" s="418" t="s">
        <v>775</v>
      </c>
      <c r="CNY327" s="417" t="s">
        <v>785</v>
      </c>
      <c r="CNZ327" s="414" t="s">
        <v>61</v>
      </c>
      <c r="COA327" s="415">
        <v>1</v>
      </c>
      <c r="COB327" s="418" t="s">
        <v>775</v>
      </c>
      <c r="COC327" s="417" t="s">
        <v>785</v>
      </c>
      <c r="COD327" s="414" t="s">
        <v>61</v>
      </c>
      <c r="COE327" s="415">
        <v>1</v>
      </c>
      <c r="COF327" s="418" t="s">
        <v>775</v>
      </c>
      <c r="COG327" s="417" t="s">
        <v>785</v>
      </c>
      <c r="COH327" s="414" t="s">
        <v>61</v>
      </c>
      <c r="COI327" s="415">
        <v>1</v>
      </c>
      <c r="COJ327" s="418" t="s">
        <v>775</v>
      </c>
      <c r="COK327" s="417" t="s">
        <v>785</v>
      </c>
      <c r="COL327" s="414" t="s">
        <v>61</v>
      </c>
      <c r="COM327" s="415">
        <v>1</v>
      </c>
      <c r="CON327" s="418" t="s">
        <v>775</v>
      </c>
      <c r="COO327" s="417" t="s">
        <v>785</v>
      </c>
      <c r="COP327" s="414" t="s">
        <v>61</v>
      </c>
      <c r="COQ327" s="415">
        <v>1</v>
      </c>
      <c r="COR327" s="418" t="s">
        <v>775</v>
      </c>
      <c r="COS327" s="417" t="s">
        <v>785</v>
      </c>
      <c r="COT327" s="414" t="s">
        <v>61</v>
      </c>
      <c r="COU327" s="415">
        <v>1</v>
      </c>
      <c r="COV327" s="418" t="s">
        <v>775</v>
      </c>
      <c r="COW327" s="417" t="s">
        <v>785</v>
      </c>
      <c r="COX327" s="414" t="s">
        <v>61</v>
      </c>
      <c r="COY327" s="415">
        <v>1</v>
      </c>
      <c r="COZ327" s="418" t="s">
        <v>775</v>
      </c>
      <c r="CPA327" s="417" t="s">
        <v>785</v>
      </c>
      <c r="CPB327" s="414" t="s">
        <v>61</v>
      </c>
      <c r="CPC327" s="415">
        <v>1</v>
      </c>
      <c r="CPD327" s="418" t="s">
        <v>775</v>
      </c>
      <c r="CPE327" s="417" t="s">
        <v>785</v>
      </c>
      <c r="CPF327" s="414" t="s">
        <v>61</v>
      </c>
      <c r="CPG327" s="415">
        <v>1</v>
      </c>
      <c r="CPH327" s="418" t="s">
        <v>775</v>
      </c>
      <c r="CPI327" s="417" t="s">
        <v>785</v>
      </c>
      <c r="CPJ327" s="414" t="s">
        <v>61</v>
      </c>
      <c r="CPK327" s="415">
        <v>1</v>
      </c>
      <c r="CPL327" s="418" t="s">
        <v>775</v>
      </c>
      <c r="CPM327" s="417" t="s">
        <v>785</v>
      </c>
      <c r="CPN327" s="414" t="s">
        <v>61</v>
      </c>
      <c r="CPO327" s="415">
        <v>1</v>
      </c>
      <c r="CPP327" s="418" t="s">
        <v>775</v>
      </c>
      <c r="CPQ327" s="417" t="s">
        <v>785</v>
      </c>
      <c r="CPR327" s="414" t="s">
        <v>61</v>
      </c>
      <c r="CPS327" s="415">
        <v>1</v>
      </c>
      <c r="CPT327" s="418" t="s">
        <v>775</v>
      </c>
      <c r="CPU327" s="417" t="s">
        <v>785</v>
      </c>
      <c r="CPV327" s="414" t="s">
        <v>61</v>
      </c>
      <c r="CPW327" s="415">
        <v>1</v>
      </c>
      <c r="CPX327" s="418" t="s">
        <v>775</v>
      </c>
      <c r="CPY327" s="417" t="s">
        <v>785</v>
      </c>
      <c r="CPZ327" s="414" t="s">
        <v>61</v>
      </c>
      <c r="CQA327" s="415">
        <v>1</v>
      </c>
      <c r="CQB327" s="418" t="s">
        <v>775</v>
      </c>
      <c r="CQC327" s="417" t="s">
        <v>785</v>
      </c>
      <c r="CQD327" s="414" t="s">
        <v>61</v>
      </c>
      <c r="CQE327" s="415">
        <v>1</v>
      </c>
      <c r="CQF327" s="418" t="s">
        <v>775</v>
      </c>
      <c r="CQG327" s="417" t="s">
        <v>785</v>
      </c>
      <c r="CQH327" s="414" t="s">
        <v>61</v>
      </c>
      <c r="CQI327" s="415">
        <v>1</v>
      </c>
      <c r="CQJ327" s="418" t="s">
        <v>775</v>
      </c>
      <c r="CQK327" s="417" t="s">
        <v>785</v>
      </c>
      <c r="CQL327" s="414" t="s">
        <v>61</v>
      </c>
      <c r="CQM327" s="415">
        <v>1</v>
      </c>
      <c r="CQN327" s="418" t="s">
        <v>775</v>
      </c>
      <c r="CQO327" s="417" t="s">
        <v>785</v>
      </c>
      <c r="CQP327" s="414" t="s">
        <v>61</v>
      </c>
      <c r="CQQ327" s="415">
        <v>1</v>
      </c>
      <c r="CQR327" s="418" t="s">
        <v>775</v>
      </c>
      <c r="CQS327" s="417" t="s">
        <v>785</v>
      </c>
      <c r="CQT327" s="414" t="s">
        <v>61</v>
      </c>
      <c r="CQU327" s="415">
        <v>1</v>
      </c>
      <c r="CQV327" s="418" t="s">
        <v>775</v>
      </c>
      <c r="CQW327" s="417" t="s">
        <v>785</v>
      </c>
      <c r="CQX327" s="414" t="s">
        <v>61</v>
      </c>
      <c r="CQY327" s="415">
        <v>1</v>
      </c>
      <c r="CQZ327" s="418" t="s">
        <v>775</v>
      </c>
      <c r="CRA327" s="417" t="s">
        <v>785</v>
      </c>
      <c r="CRB327" s="414" t="s">
        <v>61</v>
      </c>
      <c r="CRC327" s="415">
        <v>1</v>
      </c>
      <c r="CRD327" s="418" t="s">
        <v>775</v>
      </c>
      <c r="CRE327" s="417" t="s">
        <v>785</v>
      </c>
      <c r="CRF327" s="414" t="s">
        <v>61</v>
      </c>
      <c r="CRG327" s="415">
        <v>1</v>
      </c>
      <c r="CRH327" s="418" t="s">
        <v>775</v>
      </c>
      <c r="CRI327" s="417" t="s">
        <v>785</v>
      </c>
      <c r="CRJ327" s="414" t="s">
        <v>61</v>
      </c>
      <c r="CRK327" s="415">
        <v>1</v>
      </c>
      <c r="CRL327" s="418" t="s">
        <v>775</v>
      </c>
      <c r="CRM327" s="417" t="s">
        <v>785</v>
      </c>
      <c r="CRN327" s="414" t="s">
        <v>61</v>
      </c>
      <c r="CRO327" s="415">
        <v>1</v>
      </c>
      <c r="CRP327" s="418" t="s">
        <v>775</v>
      </c>
      <c r="CRQ327" s="417" t="s">
        <v>785</v>
      </c>
      <c r="CRR327" s="414" t="s">
        <v>61</v>
      </c>
      <c r="CRS327" s="415">
        <v>1</v>
      </c>
      <c r="CRT327" s="418" t="s">
        <v>775</v>
      </c>
      <c r="CRU327" s="417" t="s">
        <v>785</v>
      </c>
      <c r="CRV327" s="414" t="s">
        <v>61</v>
      </c>
      <c r="CRW327" s="415">
        <v>1</v>
      </c>
      <c r="CRX327" s="418" t="s">
        <v>775</v>
      </c>
      <c r="CRY327" s="417" t="s">
        <v>785</v>
      </c>
      <c r="CRZ327" s="414" t="s">
        <v>61</v>
      </c>
      <c r="CSA327" s="415">
        <v>1</v>
      </c>
      <c r="CSB327" s="418" t="s">
        <v>775</v>
      </c>
      <c r="CSC327" s="417" t="s">
        <v>785</v>
      </c>
      <c r="CSD327" s="414" t="s">
        <v>61</v>
      </c>
      <c r="CSE327" s="415">
        <v>1</v>
      </c>
      <c r="CSF327" s="418" t="s">
        <v>775</v>
      </c>
      <c r="CSG327" s="417" t="s">
        <v>785</v>
      </c>
      <c r="CSH327" s="414" t="s">
        <v>61</v>
      </c>
      <c r="CSI327" s="415">
        <v>1</v>
      </c>
      <c r="CSJ327" s="418" t="s">
        <v>775</v>
      </c>
      <c r="CSK327" s="417" t="s">
        <v>785</v>
      </c>
      <c r="CSL327" s="414" t="s">
        <v>61</v>
      </c>
      <c r="CSM327" s="415">
        <v>1</v>
      </c>
      <c r="CSN327" s="418" t="s">
        <v>775</v>
      </c>
      <c r="CSO327" s="417" t="s">
        <v>785</v>
      </c>
      <c r="CSP327" s="414" t="s">
        <v>61</v>
      </c>
      <c r="CSQ327" s="415">
        <v>1</v>
      </c>
      <c r="CSR327" s="418" t="s">
        <v>775</v>
      </c>
      <c r="CSS327" s="417" t="s">
        <v>785</v>
      </c>
      <c r="CST327" s="414" t="s">
        <v>61</v>
      </c>
      <c r="CSU327" s="415">
        <v>1</v>
      </c>
      <c r="CSV327" s="418" t="s">
        <v>775</v>
      </c>
      <c r="CSW327" s="417" t="s">
        <v>785</v>
      </c>
      <c r="CSX327" s="414" t="s">
        <v>61</v>
      </c>
      <c r="CSY327" s="415">
        <v>1</v>
      </c>
      <c r="CSZ327" s="418" t="s">
        <v>775</v>
      </c>
      <c r="CTA327" s="417" t="s">
        <v>785</v>
      </c>
      <c r="CTB327" s="414" t="s">
        <v>61</v>
      </c>
      <c r="CTC327" s="415">
        <v>1</v>
      </c>
      <c r="CTD327" s="418" t="s">
        <v>775</v>
      </c>
      <c r="CTE327" s="417" t="s">
        <v>785</v>
      </c>
      <c r="CTF327" s="414" t="s">
        <v>61</v>
      </c>
      <c r="CTG327" s="415">
        <v>1</v>
      </c>
      <c r="CTH327" s="418" t="s">
        <v>775</v>
      </c>
      <c r="CTI327" s="417" t="s">
        <v>785</v>
      </c>
      <c r="CTJ327" s="414" t="s">
        <v>61</v>
      </c>
      <c r="CTK327" s="415">
        <v>1</v>
      </c>
      <c r="CTL327" s="418" t="s">
        <v>775</v>
      </c>
      <c r="CTM327" s="417" t="s">
        <v>785</v>
      </c>
      <c r="CTN327" s="414" t="s">
        <v>61</v>
      </c>
      <c r="CTO327" s="415">
        <v>1</v>
      </c>
      <c r="CTP327" s="418" t="s">
        <v>775</v>
      </c>
      <c r="CTQ327" s="417" t="s">
        <v>785</v>
      </c>
      <c r="CTR327" s="414" t="s">
        <v>61</v>
      </c>
      <c r="CTS327" s="415">
        <v>1</v>
      </c>
      <c r="CTT327" s="418" t="s">
        <v>775</v>
      </c>
      <c r="CTU327" s="417" t="s">
        <v>785</v>
      </c>
      <c r="CTV327" s="414" t="s">
        <v>61</v>
      </c>
      <c r="CTW327" s="415">
        <v>1</v>
      </c>
      <c r="CTX327" s="418" t="s">
        <v>775</v>
      </c>
      <c r="CTY327" s="417" t="s">
        <v>785</v>
      </c>
      <c r="CTZ327" s="414" t="s">
        <v>61</v>
      </c>
      <c r="CUA327" s="415">
        <v>1</v>
      </c>
      <c r="CUB327" s="418" t="s">
        <v>775</v>
      </c>
      <c r="CUC327" s="417" t="s">
        <v>785</v>
      </c>
      <c r="CUD327" s="414" t="s">
        <v>61</v>
      </c>
      <c r="CUE327" s="415">
        <v>1</v>
      </c>
      <c r="CUF327" s="418" t="s">
        <v>775</v>
      </c>
      <c r="CUG327" s="417" t="s">
        <v>785</v>
      </c>
      <c r="CUH327" s="414" t="s">
        <v>61</v>
      </c>
      <c r="CUI327" s="415">
        <v>1</v>
      </c>
      <c r="CUJ327" s="418" t="s">
        <v>775</v>
      </c>
      <c r="CUK327" s="417" t="s">
        <v>785</v>
      </c>
      <c r="CUL327" s="414" t="s">
        <v>61</v>
      </c>
      <c r="CUM327" s="415">
        <v>1</v>
      </c>
      <c r="CUN327" s="418" t="s">
        <v>775</v>
      </c>
      <c r="CUO327" s="417" t="s">
        <v>785</v>
      </c>
      <c r="CUP327" s="414" t="s">
        <v>61</v>
      </c>
      <c r="CUQ327" s="415">
        <v>1</v>
      </c>
      <c r="CUR327" s="418" t="s">
        <v>775</v>
      </c>
      <c r="CUS327" s="417" t="s">
        <v>785</v>
      </c>
      <c r="CUT327" s="414" t="s">
        <v>61</v>
      </c>
      <c r="CUU327" s="415">
        <v>1</v>
      </c>
      <c r="CUV327" s="418" t="s">
        <v>775</v>
      </c>
      <c r="CUW327" s="417" t="s">
        <v>785</v>
      </c>
      <c r="CUX327" s="414" t="s">
        <v>61</v>
      </c>
      <c r="CUY327" s="415">
        <v>1</v>
      </c>
      <c r="CUZ327" s="418" t="s">
        <v>775</v>
      </c>
      <c r="CVA327" s="417" t="s">
        <v>785</v>
      </c>
      <c r="CVB327" s="414" t="s">
        <v>61</v>
      </c>
      <c r="CVC327" s="415">
        <v>1</v>
      </c>
      <c r="CVD327" s="418" t="s">
        <v>775</v>
      </c>
      <c r="CVE327" s="417" t="s">
        <v>785</v>
      </c>
      <c r="CVF327" s="414" t="s">
        <v>61</v>
      </c>
      <c r="CVG327" s="415">
        <v>1</v>
      </c>
      <c r="CVH327" s="418" t="s">
        <v>775</v>
      </c>
      <c r="CVI327" s="417" t="s">
        <v>785</v>
      </c>
      <c r="CVJ327" s="414" t="s">
        <v>61</v>
      </c>
      <c r="CVK327" s="415">
        <v>1</v>
      </c>
      <c r="CVL327" s="418" t="s">
        <v>775</v>
      </c>
      <c r="CVM327" s="417" t="s">
        <v>785</v>
      </c>
      <c r="CVN327" s="414" t="s">
        <v>61</v>
      </c>
      <c r="CVO327" s="415">
        <v>1</v>
      </c>
      <c r="CVP327" s="418" t="s">
        <v>775</v>
      </c>
      <c r="CVQ327" s="417" t="s">
        <v>785</v>
      </c>
      <c r="CVR327" s="414" t="s">
        <v>61</v>
      </c>
      <c r="CVS327" s="415">
        <v>1</v>
      </c>
      <c r="CVT327" s="418" t="s">
        <v>775</v>
      </c>
      <c r="CVU327" s="417" t="s">
        <v>785</v>
      </c>
      <c r="CVV327" s="414" t="s">
        <v>61</v>
      </c>
      <c r="CVW327" s="415">
        <v>1</v>
      </c>
      <c r="CVX327" s="418" t="s">
        <v>775</v>
      </c>
      <c r="CVY327" s="417" t="s">
        <v>785</v>
      </c>
      <c r="CVZ327" s="414" t="s">
        <v>61</v>
      </c>
      <c r="CWA327" s="415">
        <v>1</v>
      </c>
      <c r="CWB327" s="418" t="s">
        <v>775</v>
      </c>
      <c r="CWC327" s="417" t="s">
        <v>785</v>
      </c>
      <c r="CWD327" s="414" t="s">
        <v>61</v>
      </c>
      <c r="CWE327" s="415">
        <v>1</v>
      </c>
      <c r="CWF327" s="418" t="s">
        <v>775</v>
      </c>
      <c r="CWG327" s="417" t="s">
        <v>785</v>
      </c>
      <c r="CWH327" s="414" t="s">
        <v>61</v>
      </c>
      <c r="CWI327" s="415">
        <v>1</v>
      </c>
      <c r="CWJ327" s="418" t="s">
        <v>775</v>
      </c>
      <c r="CWK327" s="417" t="s">
        <v>785</v>
      </c>
      <c r="CWL327" s="414" t="s">
        <v>61</v>
      </c>
      <c r="CWM327" s="415">
        <v>1</v>
      </c>
      <c r="CWN327" s="418" t="s">
        <v>775</v>
      </c>
      <c r="CWO327" s="417" t="s">
        <v>785</v>
      </c>
      <c r="CWP327" s="414" t="s">
        <v>61</v>
      </c>
      <c r="CWQ327" s="415">
        <v>1</v>
      </c>
      <c r="CWR327" s="418" t="s">
        <v>775</v>
      </c>
      <c r="CWS327" s="417" t="s">
        <v>785</v>
      </c>
      <c r="CWT327" s="414" t="s">
        <v>61</v>
      </c>
      <c r="CWU327" s="415">
        <v>1</v>
      </c>
      <c r="CWV327" s="418" t="s">
        <v>775</v>
      </c>
      <c r="CWW327" s="417" t="s">
        <v>785</v>
      </c>
      <c r="CWX327" s="414" t="s">
        <v>61</v>
      </c>
      <c r="CWY327" s="415">
        <v>1</v>
      </c>
      <c r="CWZ327" s="418" t="s">
        <v>775</v>
      </c>
      <c r="CXA327" s="417" t="s">
        <v>785</v>
      </c>
      <c r="CXB327" s="414" t="s">
        <v>61</v>
      </c>
      <c r="CXC327" s="415">
        <v>1</v>
      </c>
      <c r="CXD327" s="418" t="s">
        <v>775</v>
      </c>
      <c r="CXE327" s="417" t="s">
        <v>785</v>
      </c>
      <c r="CXF327" s="414" t="s">
        <v>61</v>
      </c>
      <c r="CXG327" s="415">
        <v>1</v>
      </c>
      <c r="CXH327" s="418" t="s">
        <v>775</v>
      </c>
      <c r="CXI327" s="417" t="s">
        <v>785</v>
      </c>
      <c r="CXJ327" s="414" t="s">
        <v>61</v>
      </c>
      <c r="CXK327" s="415">
        <v>1</v>
      </c>
      <c r="CXL327" s="418" t="s">
        <v>775</v>
      </c>
      <c r="CXM327" s="417" t="s">
        <v>785</v>
      </c>
      <c r="CXN327" s="414" t="s">
        <v>61</v>
      </c>
      <c r="CXO327" s="415">
        <v>1</v>
      </c>
      <c r="CXP327" s="418" t="s">
        <v>775</v>
      </c>
      <c r="CXQ327" s="417" t="s">
        <v>785</v>
      </c>
      <c r="CXR327" s="414" t="s">
        <v>61</v>
      </c>
      <c r="CXS327" s="415">
        <v>1</v>
      </c>
      <c r="CXT327" s="418" t="s">
        <v>775</v>
      </c>
      <c r="CXU327" s="417" t="s">
        <v>785</v>
      </c>
      <c r="CXV327" s="414" t="s">
        <v>61</v>
      </c>
      <c r="CXW327" s="415">
        <v>1</v>
      </c>
      <c r="CXX327" s="418" t="s">
        <v>775</v>
      </c>
      <c r="CXY327" s="417" t="s">
        <v>785</v>
      </c>
      <c r="CXZ327" s="414" t="s">
        <v>61</v>
      </c>
      <c r="CYA327" s="415">
        <v>1</v>
      </c>
      <c r="CYB327" s="418" t="s">
        <v>775</v>
      </c>
      <c r="CYC327" s="417" t="s">
        <v>785</v>
      </c>
      <c r="CYD327" s="414" t="s">
        <v>61</v>
      </c>
      <c r="CYE327" s="415">
        <v>1</v>
      </c>
      <c r="CYF327" s="418" t="s">
        <v>775</v>
      </c>
      <c r="CYG327" s="417" t="s">
        <v>785</v>
      </c>
      <c r="CYH327" s="414" t="s">
        <v>61</v>
      </c>
      <c r="CYI327" s="415">
        <v>1</v>
      </c>
      <c r="CYJ327" s="418" t="s">
        <v>775</v>
      </c>
      <c r="CYK327" s="417" t="s">
        <v>785</v>
      </c>
      <c r="CYL327" s="414" t="s">
        <v>61</v>
      </c>
      <c r="CYM327" s="415">
        <v>1</v>
      </c>
      <c r="CYN327" s="418" t="s">
        <v>775</v>
      </c>
      <c r="CYO327" s="417" t="s">
        <v>785</v>
      </c>
      <c r="CYP327" s="414" t="s">
        <v>61</v>
      </c>
      <c r="CYQ327" s="415">
        <v>1</v>
      </c>
      <c r="CYR327" s="418" t="s">
        <v>775</v>
      </c>
      <c r="CYS327" s="417" t="s">
        <v>785</v>
      </c>
      <c r="CYT327" s="414" t="s">
        <v>61</v>
      </c>
      <c r="CYU327" s="415">
        <v>1</v>
      </c>
      <c r="CYV327" s="418" t="s">
        <v>775</v>
      </c>
      <c r="CYW327" s="417" t="s">
        <v>785</v>
      </c>
      <c r="CYX327" s="414" t="s">
        <v>61</v>
      </c>
      <c r="CYY327" s="415">
        <v>1</v>
      </c>
      <c r="CYZ327" s="418" t="s">
        <v>775</v>
      </c>
      <c r="CZA327" s="417" t="s">
        <v>785</v>
      </c>
      <c r="CZB327" s="414" t="s">
        <v>61</v>
      </c>
      <c r="CZC327" s="415">
        <v>1</v>
      </c>
      <c r="CZD327" s="418" t="s">
        <v>775</v>
      </c>
      <c r="CZE327" s="417" t="s">
        <v>785</v>
      </c>
      <c r="CZF327" s="414" t="s">
        <v>61</v>
      </c>
      <c r="CZG327" s="415">
        <v>1</v>
      </c>
      <c r="CZH327" s="418" t="s">
        <v>775</v>
      </c>
      <c r="CZI327" s="417" t="s">
        <v>785</v>
      </c>
      <c r="CZJ327" s="414" t="s">
        <v>61</v>
      </c>
      <c r="CZK327" s="415">
        <v>1</v>
      </c>
      <c r="CZL327" s="418" t="s">
        <v>775</v>
      </c>
      <c r="CZM327" s="417" t="s">
        <v>785</v>
      </c>
      <c r="CZN327" s="414" t="s">
        <v>61</v>
      </c>
      <c r="CZO327" s="415">
        <v>1</v>
      </c>
      <c r="CZP327" s="418" t="s">
        <v>775</v>
      </c>
      <c r="CZQ327" s="417" t="s">
        <v>785</v>
      </c>
      <c r="CZR327" s="414" t="s">
        <v>61</v>
      </c>
      <c r="CZS327" s="415">
        <v>1</v>
      </c>
      <c r="CZT327" s="418" t="s">
        <v>775</v>
      </c>
      <c r="CZU327" s="417" t="s">
        <v>785</v>
      </c>
      <c r="CZV327" s="414" t="s">
        <v>61</v>
      </c>
      <c r="CZW327" s="415">
        <v>1</v>
      </c>
      <c r="CZX327" s="418" t="s">
        <v>775</v>
      </c>
      <c r="CZY327" s="417" t="s">
        <v>785</v>
      </c>
      <c r="CZZ327" s="414" t="s">
        <v>61</v>
      </c>
      <c r="DAA327" s="415">
        <v>1</v>
      </c>
      <c r="DAB327" s="418" t="s">
        <v>775</v>
      </c>
      <c r="DAC327" s="417" t="s">
        <v>785</v>
      </c>
      <c r="DAD327" s="414" t="s">
        <v>61</v>
      </c>
      <c r="DAE327" s="415">
        <v>1</v>
      </c>
      <c r="DAF327" s="418" t="s">
        <v>775</v>
      </c>
      <c r="DAG327" s="417" t="s">
        <v>785</v>
      </c>
      <c r="DAH327" s="414" t="s">
        <v>61</v>
      </c>
      <c r="DAI327" s="415">
        <v>1</v>
      </c>
      <c r="DAJ327" s="418" t="s">
        <v>775</v>
      </c>
      <c r="DAK327" s="417" t="s">
        <v>785</v>
      </c>
      <c r="DAL327" s="414" t="s">
        <v>61</v>
      </c>
      <c r="DAM327" s="415">
        <v>1</v>
      </c>
      <c r="DAN327" s="418" t="s">
        <v>775</v>
      </c>
      <c r="DAO327" s="417" t="s">
        <v>785</v>
      </c>
      <c r="DAP327" s="414" t="s">
        <v>61</v>
      </c>
      <c r="DAQ327" s="415">
        <v>1</v>
      </c>
      <c r="DAR327" s="418" t="s">
        <v>775</v>
      </c>
      <c r="DAS327" s="417" t="s">
        <v>785</v>
      </c>
      <c r="DAT327" s="414" t="s">
        <v>61</v>
      </c>
      <c r="DAU327" s="415">
        <v>1</v>
      </c>
      <c r="DAV327" s="418" t="s">
        <v>775</v>
      </c>
      <c r="DAW327" s="417" t="s">
        <v>785</v>
      </c>
      <c r="DAX327" s="414" t="s">
        <v>61</v>
      </c>
      <c r="DAY327" s="415">
        <v>1</v>
      </c>
      <c r="DAZ327" s="418" t="s">
        <v>775</v>
      </c>
      <c r="DBA327" s="417" t="s">
        <v>785</v>
      </c>
      <c r="DBB327" s="414" t="s">
        <v>61</v>
      </c>
      <c r="DBC327" s="415">
        <v>1</v>
      </c>
      <c r="DBD327" s="418" t="s">
        <v>775</v>
      </c>
      <c r="DBE327" s="417" t="s">
        <v>785</v>
      </c>
      <c r="DBF327" s="414" t="s">
        <v>61</v>
      </c>
      <c r="DBG327" s="415">
        <v>1</v>
      </c>
      <c r="DBH327" s="418" t="s">
        <v>775</v>
      </c>
      <c r="DBI327" s="417" t="s">
        <v>785</v>
      </c>
      <c r="DBJ327" s="414" t="s">
        <v>61</v>
      </c>
      <c r="DBK327" s="415">
        <v>1</v>
      </c>
      <c r="DBL327" s="418" t="s">
        <v>775</v>
      </c>
      <c r="DBM327" s="417" t="s">
        <v>785</v>
      </c>
      <c r="DBN327" s="414" t="s">
        <v>61</v>
      </c>
      <c r="DBO327" s="415">
        <v>1</v>
      </c>
      <c r="DBP327" s="418" t="s">
        <v>775</v>
      </c>
      <c r="DBQ327" s="417" t="s">
        <v>785</v>
      </c>
      <c r="DBR327" s="414" t="s">
        <v>61</v>
      </c>
      <c r="DBS327" s="415">
        <v>1</v>
      </c>
      <c r="DBT327" s="418" t="s">
        <v>775</v>
      </c>
      <c r="DBU327" s="417" t="s">
        <v>785</v>
      </c>
      <c r="DBV327" s="414" t="s">
        <v>61</v>
      </c>
      <c r="DBW327" s="415">
        <v>1</v>
      </c>
      <c r="DBX327" s="418" t="s">
        <v>775</v>
      </c>
      <c r="DBY327" s="417" t="s">
        <v>785</v>
      </c>
      <c r="DBZ327" s="414" t="s">
        <v>61</v>
      </c>
      <c r="DCA327" s="415">
        <v>1</v>
      </c>
      <c r="DCB327" s="418" t="s">
        <v>775</v>
      </c>
      <c r="DCC327" s="417" t="s">
        <v>785</v>
      </c>
      <c r="DCD327" s="414" t="s">
        <v>61</v>
      </c>
      <c r="DCE327" s="415">
        <v>1</v>
      </c>
      <c r="DCF327" s="418" t="s">
        <v>775</v>
      </c>
      <c r="DCG327" s="417" t="s">
        <v>785</v>
      </c>
      <c r="DCH327" s="414" t="s">
        <v>61</v>
      </c>
      <c r="DCI327" s="415">
        <v>1</v>
      </c>
      <c r="DCJ327" s="418" t="s">
        <v>775</v>
      </c>
      <c r="DCK327" s="417" t="s">
        <v>785</v>
      </c>
      <c r="DCL327" s="414" t="s">
        <v>61</v>
      </c>
      <c r="DCM327" s="415">
        <v>1</v>
      </c>
      <c r="DCN327" s="418" t="s">
        <v>775</v>
      </c>
      <c r="DCO327" s="417" t="s">
        <v>785</v>
      </c>
      <c r="DCP327" s="414" t="s">
        <v>61</v>
      </c>
      <c r="DCQ327" s="415">
        <v>1</v>
      </c>
      <c r="DCR327" s="418" t="s">
        <v>775</v>
      </c>
      <c r="DCS327" s="417" t="s">
        <v>785</v>
      </c>
      <c r="DCT327" s="414" t="s">
        <v>61</v>
      </c>
      <c r="DCU327" s="415">
        <v>1</v>
      </c>
      <c r="DCV327" s="418" t="s">
        <v>775</v>
      </c>
      <c r="DCW327" s="417" t="s">
        <v>785</v>
      </c>
      <c r="DCX327" s="414" t="s">
        <v>61</v>
      </c>
      <c r="DCY327" s="415">
        <v>1</v>
      </c>
      <c r="DCZ327" s="418" t="s">
        <v>775</v>
      </c>
      <c r="DDA327" s="417" t="s">
        <v>785</v>
      </c>
      <c r="DDB327" s="414" t="s">
        <v>61</v>
      </c>
      <c r="DDC327" s="415">
        <v>1</v>
      </c>
      <c r="DDD327" s="418" t="s">
        <v>775</v>
      </c>
      <c r="DDE327" s="417" t="s">
        <v>785</v>
      </c>
      <c r="DDF327" s="414" t="s">
        <v>61</v>
      </c>
      <c r="DDG327" s="415">
        <v>1</v>
      </c>
      <c r="DDH327" s="418" t="s">
        <v>775</v>
      </c>
      <c r="DDI327" s="417" t="s">
        <v>785</v>
      </c>
      <c r="DDJ327" s="414" t="s">
        <v>61</v>
      </c>
      <c r="DDK327" s="415">
        <v>1</v>
      </c>
      <c r="DDL327" s="418" t="s">
        <v>775</v>
      </c>
      <c r="DDM327" s="417" t="s">
        <v>785</v>
      </c>
      <c r="DDN327" s="414" t="s">
        <v>61</v>
      </c>
      <c r="DDO327" s="415">
        <v>1</v>
      </c>
      <c r="DDP327" s="418" t="s">
        <v>775</v>
      </c>
      <c r="DDQ327" s="417" t="s">
        <v>785</v>
      </c>
      <c r="DDR327" s="414" t="s">
        <v>61</v>
      </c>
      <c r="DDS327" s="415">
        <v>1</v>
      </c>
      <c r="DDT327" s="418" t="s">
        <v>775</v>
      </c>
      <c r="DDU327" s="417" t="s">
        <v>785</v>
      </c>
      <c r="DDV327" s="414" t="s">
        <v>61</v>
      </c>
      <c r="DDW327" s="415">
        <v>1</v>
      </c>
      <c r="DDX327" s="418" t="s">
        <v>775</v>
      </c>
      <c r="DDY327" s="417" t="s">
        <v>785</v>
      </c>
      <c r="DDZ327" s="414" t="s">
        <v>61</v>
      </c>
      <c r="DEA327" s="415">
        <v>1</v>
      </c>
      <c r="DEB327" s="418" t="s">
        <v>775</v>
      </c>
      <c r="DEC327" s="417" t="s">
        <v>785</v>
      </c>
      <c r="DED327" s="414" t="s">
        <v>61</v>
      </c>
      <c r="DEE327" s="415">
        <v>1</v>
      </c>
      <c r="DEF327" s="418" t="s">
        <v>775</v>
      </c>
      <c r="DEG327" s="417" t="s">
        <v>785</v>
      </c>
      <c r="DEH327" s="414" t="s">
        <v>61</v>
      </c>
      <c r="DEI327" s="415">
        <v>1</v>
      </c>
      <c r="DEJ327" s="418" t="s">
        <v>775</v>
      </c>
      <c r="DEK327" s="417" t="s">
        <v>785</v>
      </c>
      <c r="DEL327" s="414" t="s">
        <v>61</v>
      </c>
      <c r="DEM327" s="415">
        <v>1</v>
      </c>
      <c r="DEN327" s="418" t="s">
        <v>775</v>
      </c>
      <c r="DEO327" s="417" t="s">
        <v>785</v>
      </c>
      <c r="DEP327" s="414" t="s">
        <v>61</v>
      </c>
      <c r="DEQ327" s="415">
        <v>1</v>
      </c>
      <c r="DER327" s="418" t="s">
        <v>775</v>
      </c>
      <c r="DES327" s="417" t="s">
        <v>785</v>
      </c>
      <c r="DET327" s="414" t="s">
        <v>61</v>
      </c>
      <c r="DEU327" s="415">
        <v>1</v>
      </c>
      <c r="DEV327" s="418" t="s">
        <v>775</v>
      </c>
      <c r="DEW327" s="417" t="s">
        <v>785</v>
      </c>
      <c r="DEX327" s="414" t="s">
        <v>61</v>
      </c>
      <c r="DEY327" s="415">
        <v>1</v>
      </c>
      <c r="DEZ327" s="418" t="s">
        <v>775</v>
      </c>
      <c r="DFA327" s="417" t="s">
        <v>785</v>
      </c>
      <c r="DFB327" s="414" t="s">
        <v>61</v>
      </c>
      <c r="DFC327" s="415">
        <v>1</v>
      </c>
      <c r="DFD327" s="418" t="s">
        <v>775</v>
      </c>
      <c r="DFE327" s="417" t="s">
        <v>785</v>
      </c>
      <c r="DFF327" s="414" t="s">
        <v>61</v>
      </c>
      <c r="DFG327" s="415">
        <v>1</v>
      </c>
      <c r="DFH327" s="418" t="s">
        <v>775</v>
      </c>
      <c r="DFI327" s="417" t="s">
        <v>785</v>
      </c>
      <c r="DFJ327" s="414" t="s">
        <v>61</v>
      </c>
      <c r="DFK327" s="415">
        <v>1</v>
      </c>
      <c r="DFL327" s="418" t="s">
        <v>775</v>
      </c>
      <c r="DFM327" s="417" t="s">
        <v>785</v>
      </c>
      <c r="DFN327" s="414" t="s">
        <v>61</v>
      </c>
      <c r="DFO327" s="415">
        <v>1</v>
      </c>
      <c r="DFP327" s="418" t="s">
        <v>775</v>
      </c>
      <c r="DFQ327" s="417" t="s">
        <v>785</v>
      </c>
      <c r="DFR327" s="414" t="s">
        <v>61</v>
      </c>
      <c r="DFS327" s="415">
        <v>1</v>
      </c>
      <c r="DFT327" s="418" t="s">
        <v>775</v>
      </c>
      <c r="DFU327" s="417" t="s">
        <v>785</v>
      </c>
      <c r="DFV327" s="414" t="s">
        <v>61</v>
      </c>
      <c r="DFW327" s="415">
        <v>1</v>
      </c>
      <c r="DFX327" s="418" t="s">
        <v>775</v>
      </c>
      <c r="DFY327" s="417" t="s">
        <v>785</v>
      </c>
      <c r="DFZ327" s="414" t="s">
        <v>61</v>
      </c>
      <c r="DGA327" s="415">
        <v>1</v>
      </c>
      <c r="DGB327" s="418" t="s">
        <v>775</v>
      </c>
      <c r="DGC327" s="417" t="s">
        <v>785</v>
      </c>
      <c r="DGD327" s="414" t="s">
        <v>61</v>
      </c>
      <c r="DGE327" s="415">
        <v>1</v>
      </c>
      <c r="DGF327" s="418" t="s">
        <v>775</v>
      </c>
      <c r="DGG327" s="417" t="s">
        <v>785</v>
      </c>
      <c r="DGH327" s="414" t="s">
        <v>61</v>
      </c>
      <c r="DGI327" s="415">
        <v>1</v>
      </c>
      <c r="DGJ327" s="418" t="s">
        <v>775</v>
      </c>
      <c r="DGK327" s="417" t="s">
        <v>785</v>
      </c>
      <c r="DGL327" s="414" t="s">
        <v>61</v>
      </c>
      <c r="DGM327" s="415">
        <v>1</v>
      </c>
      <c r="DGN327" s="418" t="s">
        <v>775</v>
      </c>
      <c r="DGO327" s="417" t="s">
        <v>785</v>
      </c>
      <c r="DGP327" s="414" t="s">
        <v>61</v>
      </c>
      <c r="DGQ327" s="415">
        <v>1</v>
      </c>
      <c r="DGR327" s="418" t="s">
        <v>775</v>
      </c>
      <c r="DGS327" s="417" t="s">
        <v>785</v>
      </c>
      <c r="DGT327" s="414" t="s">
        <v>61</v>
      </c>
      <c r="DGU327" s="415">
        <v>1</v>
      </c>
      <c r="DGV327" s="418" t="s">
        <v>775</v>
      </c>
      <c r="DGW327" s="417" t="s">
        <v>785</v>
      </c>
      <c r="DGX327" s="414" t="s">
        <v>61</v>
      </c>
      <c r="DGY327" s="415">
        <v>1</v>
      </c>
      <c r="DGZ327" s="418" t="s">
        <v>775</v>
      </c>
      <c r="DHA327" s="417" t="s">
        <v>785</v>
      </c>
      <c r="DHB327" s="414" t="s">
        <v>61</v>
      </c>
      <c r="DHC327" s="415">
        <v>1</v>
      </c>
      <c r="DHD327" s="418" t="s">
        <v>775</v>
      </c>
      <c r="DHE327" s="417" t="s">
        <v>785</v>
      </c>
      <c r="DHF327" s="414" t="s">
        <v>61</v>
      </c>
      <c r="DHG327" s="415">
        <v>1</v>
      </c>
      <c r="DHH327" s="418" t="s">
        <v>775</v>
      </c>
      <c r="DHI327" s="417" t="s">
        <v>785</v>
      </c>
      <c r="DHJ327" s="414" t="s">
        <v>61</v>
      </c>
      <c r="DHK327" s="415">
        <v>1</v>
      </c>
      <c r="DHL327" s="418" t="s">
        <v>775</v>
      </c>
      <c r="DHM327" s="417" t="s">
        <v>785</v>
      </c>
      <c r="DHN327" s="414" t="s">
        <v>61</v>
      </c>
      <c r="DHO327" s="415">
        <v>1</v>
      </c>
      <c r="DHP327" s="418" t="s">
        <v>775</v>
      </c>
      <c r="DHQ327" s="417" t="s">
        <v>785</v>
      </c>
      <c r="DHR327" s="414" t="s">
        <v>61</v>
      </c>
      <c r="DHS327" s="415">
        <v>1</v>
      </c>
      <c r="DHT327" s="418" t="s">
        <v>775</v>
      </c>
      <c r="DHU327" s="417" t="s">
        <v>785</v>
      </c>
      <c r="DHV327" s="414" t="s">
        <v>61</v>
      </c>
      <c r="DHW327" s="415">
        <v>1</v>
      </c>
      <c r="DHX327" s="418" t="s">
        <v>775</v>
      </c>
      <c r="DHY327" s="417" t="s">
        <v>785</v>
      </c>
      <c r="DHZ327" s="414" t="s">
        <v>61</v>
      </c>
      <c r="DIA327" s="415">
        <v>1</v>
      </c>
      <c r="DIB327" s="418" t="s">
        <v>775</v>
      </c>
      <c r="DIC327" s="417" t="s">
        <v>785</v>
      </c>
      <c r="DID327" s="414" t="s">
        <v>61</v>
      </c>
      <c r="DIE327" s="415">
        <v>1</v>
      </c>
      <c r="DIF327" s="418" t="s">
        <v>775</v>
      </c>
      <c r="DIG327" s="417" t="s">
        <v>785</v>
      </c>
      <c r="DIH327" s="414" t="s">
        <v>61</v>
      </c>
      <c r="DII327" s="415">
        <v>1</v>
      </c>
      <c r="DIJ327" s="418" t="s">
        <v>775</v>
      </c>
      <c r="DIK327" s="417" t="s">
        <v>785</v>
      </c>
      <c r="DIL327" s="414" t="s">
        <v>61</v>
      </c>
      <c r="DIM327" s="415">
        <v>1</v>
      </c>
      <c r="DIN327" s="418" t="s">
        <v>775</v>
      </c>
      <c r="DIO327" s="417" t="s">
        <v>785</v>
      </c>
      <c r="DIP327" s="414" t="s">
        <v>61</v>
      </c>
      <c r="DIQ327" s="415">
        <v>1</v>
      </c>
      <c r="DIR327" s="418" t="s">
        <v>775</v>
      </c>
      <c r="DIS327" s="417" t="s">
        <v>785</v>
      </c>
      <c r="DIT327" s="414" t="s">
        <v>61</v>
      </c>
      <c r="DIU327" s="415">
        <v>1</v>
      </c>
      <c r="DIV327" s="418" t="s">
        <v>775</v>
      </c>
      <c r="DIW327" s="417" t="s">
        <v>785</v>
      </c>
      <c r="DIX327" s="414" t="s">
        <v>61</v>
      </c>
      <c r="DIY327" s="415">
        <v>1</v>
      </c>
      <c r="DIZ327" s="418" t="s">
        <v>775</v>
      </c>
      <c r="DJA327" s="417" t="s">
        <v>785</v>
      </c>
      <c r="DJB327" s="414" t="s">
        <v>61</v>
      </c>
      <c r="DJC327" s="415">
        <v>1</v>
      </c>
      <c r="DJD327" s="418" t="s">
        <v>775</v>
      </c>
      <c r="DJE327" s="417" t="s">
        <v>785</v>
      </c>
      <c r="DJF327" s="414" t="s">
        <v>61</v>
      </c>
      <c r="DJG327" s="415">
        <v>1</v>
      </c>
      <c r="DJH327" s="418" t="s">
        <v>775</v>
      </c>
      <c r="DJI327" s="417" t="s">
        <v>785</v>
      </c>
      <c r="DJJ327" s="414" t="s">
        <v>61</v>
      </c>
      <c r="DJK327" s="415">
        <v>1</v>
      </c>
      <c r="DJL327" s="418" t="s">
        <v>775</v>
      </c>
      <c r="DJM327" s="417" t="s">
        <v>785</v>
      </c>
      <c r="DJN327" s="414" t="s">
        <v>61</v>
      </c>
      <c r="DJO327" s="415">
        <v>1</v>
      </c>
      <c r="DJP327" s="418" t="s">
        <v>775</v>
      </c>
      <c r="DJQ327" s="417" t="s">
        <v>785</v>
      </c>
      <c r="DJR327" s="414" t="s">
        <v>61</v>
      </c>
      <c r="DJS327" s="415">
        <v>1</v>
      </c>
      <c r="DJT327" s="418" t="s">
        <v>775</v>
      </c>
      <c r="DJU327" s="417" t="s">
        <v>785</v>
      </c>
      <c r="DJV327" s="414" t="s">
        <v>61</v>
      </c>
      <c r="DJW327" s="415">
        <v>1</v>
      </c>
      <c r="DJX327" s="418" t="s">
        <v>775</v>
      </c>
      <c r="DJY327" s="417" t="s">
        <v>785</v>
      </c>
      <c r="DJZ327" s="414" t="s">
        <v>61</v>
      </c>
      <c r="DKA327" s="415">
        <v>1</v>
      </c>
      <c r="DKB327" s="418" t="s">
        <v>775</v>
      </c>
      <c r="DKC327" s="417" t="s">
        <v>785</v>
      </c>
      <c r="DKD327" s="414" t="s">
        <v>61</v>
      </c>
      <c r="DKE327" s="415">
        <v>1</v>
      </c>
      <c r="DKF327" s="418" t="s">
        <v>775</v>
      </c>
      <c r="DKG327" s="417" t="s">
        <v>785</v>
      </c>
      <c r="DKH327" s="414" t="s">
        <v>61</v>
      </c>
      <c r="DKI327" s="415">
        <v>1</v>
      </c>
      <c r="DKJ327" s="418" t="s">
        <v>775</v>
      </c>
      <c r="DKK327" s="417" t="s">
        <v>785</v>
      </c>
      <c r="DKL327" s="414" t="s">
        <v>61</v>
      </c>
      <c r="DKM327" s="415">
        <v>1</v>
      </c>
      <c r="DKN327" s="418" t="s">
        <v>775</v>
      </c>
      <c r="DKO327" s="417" t="s">
        <v>785</v>
      </c>
      <c r="DKP327" s="414" t="s">
        <v>61</v>
      </c>
      <c r="DKQ327" s="415">
        <v>1</v>
      </c>
      <c r="DKR327" s="418" t="s">
        <v>775</v>
      </c>
      <c r="DKS327" s="417" t="s">
        <v>785</v>
      </c>
      <c r="DKT327" s="414" t="s">
        <v>61</v>
      </c>
      <c r="DKU327" s="415">
        <v>1</v>
      </c>
      <c r="DKV327" s="418" t="s">
        <v>775</v>
      </c>
      <c r="DKW327" s="417" t="s">
        <v>785</v>
      </c>
      <c r="DKX327" s="414" t="s">
        <v>61</v>
      </c>
      <c r="DKY327" s="415">
        <v>1</v>
      </c>
      <c r="DKZ327" s="418" t="s">
        <v>775</v>
      </c>
      <c r="DLA327" s="417" t="s">
        <v>785</v>
      </c>
      <c r="DLB327" s="414" t="s">
        <v>61</v>
      </c>
      <c r="DLC327" s="415">
        <v>1</v>
      </c>
      <c r="DLD327" s="418" t="s">
        <v>775</v>
      </c>
      <c r="DLE327" s="417" t="s">
        <v>785</v>
      </c>
      <c r="DLF327" s="414" t="s">
        <v>61</v>
      </c>
      <c r="DLG327" s="415">
        <v>1</v>
      </c>
      <c r="DLH327" s="418" t="s">
        <v>775</v>
      </c>
      <c r="DLI327" s="417" t="s">
        <v>785</v>
      </c>
      <c r="DLJ327" s="414" t="s">
        <v>61</v>
      </c>
      <c r="DLK327" s="415">
        <v>1</v>
      </c>
      <c r="DLL327" s="418" t="s">
        <v>775</v>
      </c>
      <c r="DLM327" s="417" t="s">
        <v>785</v>
      </c>
      <c r="DLN327" s="414" t="s">
        <v>61</v>
      </c>
      <c r="DLO327" s="415">
        <v>1</v>
      </c>
      <c r="DLP327" s="418" t="s">
        <v>775</v>
      </c>
      <c r="DLQ327" s="417" t="s">
        <v>785</v>
      </c>
      <c r="DLR327" s="414" t="s">
        <v>61</v>
      </c>
      <c r="DLS327" s="415">
        <v>1</v>
      </c>
      <c r="DLT327" s="418" t="s">
        <v>775</v>
      </c>
      <c r="DLU327" s="417" t="s">
        <v>785</v>
      </c>
      <c r="DLV327" s="414" t="s">
        <v>61</v>
      </c>
      <c r="DLW327" s="415">
        <v>1</v>
      </c>
      <c r="DLX327" s="418" t="s">
        <v>775</v>
      </c>
      <c r="DLY327" s="417" t="s">
        <v>785</v>
      </c>
      <c r="DLZ327" s="414" t="s">
        <v>61</v>
      </c>
      <c r="DMA327" s="415">
        <v>1</v>
      </c>
      <c r="DMB327" s="418" t="s">
        <v>775</v>
      </c>
      <c r="DMC327" s="417" t="s">
        <v>785</v>
      </c>
      <c r="DMD327" s="414" t="s">
        <v>61</v>
      </c>
      <c r="DME327" s="415">
        <v>1</v>
      </c>
      <c r="DMF327" s="418" t="s">
        <v>775</v>
      </c>
      <c r="DMG327" s="417" t="s">
        <v>785</v>
      </c>
      <c r="DMH327" s="414" t="s">
        <v>61</v>
      </c>
      <c r="DMI327" s="415">
        <v>1</v>
      </c>
      <c r="DMJ327" s="418" t="s">
        <v>775</v>
      </c>
      <c r="DMK327" s="417" t="s">
        <v>785</v>
      </c>
      <c r="DML327" s="414" t="s">
        <v>61</v>
      </c>
      <c r="DMM327" s="415">
        <v>1</v>
      </c>
      <c r="DMN327" s="418" t="s">
        <v>775</v>
      </c>
      <c r="DMO327" s="417" t="s">
        <v>785</v>
      </c>
      <c r="DMP327" s="414" t="s">
        <v>61</v>
      </c>
      <c r="DMQ327" s="415">
        <v>1</v>
      </c>
      <c r="DMR327" s="418" t="s">
        <v>775</v>
      </c>
      <c r="DMS327" s="417" t="s">
        <v>785</v>
      </c>
      <c r="DMT327" s="414" t="s">
        <v>61</v>
      </c>
      <c r="DMU327" s="415">
        <v>1</v>
      </c>
      <c r="DMV327" s="418" t="s">
        <v>775</v>
      </c>
      <c r="DMW327" s="417" t="s">
        <v>785</v>
      </c>
      <c r="DMX327" s="414" t="s">
        <v>61</v>
      </c>
      <c r="DMY327" s="415">
        <v>1</v>
      </c>
      <c r="DMZ327" s="418" t="s">
        <v>775</v>
      </c>
      <c r="DNA327" s="417" t="s">
        <v>785</v>
      </c>
      <c r="DNB327" s="414" t="s">
        <v>61</v>
      </c>
      <c r="DNC327" s="415">
        <v>1</v>
      </c>
      <c r="DND327" s="418" t="s">
        <v>775</v>
      </c>
      <c r="DNE327" s="417" t="s">
        <v>785</v>
      </c>
      <c r="DNF327" s="414" t="s">
        <v>61</v>
      </c>
      <c r="DNG327" s="415">
        <v>1</v>
      </c>
      <c r="DNH327" s="418" t="s">
        <v>775</v>
      </c>
      <c r="DNI327" s="417" t="s">
        <v>785</v>
      </c>
      <c r="DNJ327" s="414" t="s">
        <v>61</v>
      </c>
      <c r="DNK327" s="415">
        <v>1</v>
      </c>
      <c r="DNL327" s="418" t="s">
        <v>775</v>
      </c>
      <c r="DNM327" s="417" t="s">
        <v>785</v>
      </c>
      <c r="DNN327" s="414" t="s">
        <v>61</v>
      </c>
      <c r="DNO327" s="415">
        <v>1</v>
      </c>
      <c r="DNP327" s="418" t="s">
        <v>775</v>
      </c>
      <c r="DNQ327" s="417" t="s">
        <v>785</v>
      </c>
      <c r="DNR327" s="414" t="s">
        <v>61</v>
      </c>
      <c r="DNS327" s="415">
        <v>1</v>
      </c>
      <c r="DNT327" s="418" t="s">
        <v>775</v>
      </c>
      <c r="DNU327" s="417" t="s">
        <v>785</v>
      </c>
      <c r="DNV327" s="414" t="s">
        <v>61</v>
      </c>
      <c r="DNW327" s="415">
        <v>1</v>
      </c>
      <c r="DNX327" s="418" t="s">
        <v>775</v>
      </c>
      <c r="DNY327" s="417" t="s">
        <v>785</v>
      </c>
      <c r="DNZ327" s="414" t="s">
        <v>61</v>
      </c>
      <c r="DOA327" s="415">
        <v>1</v>
      </c>
      <c r="DOB327" s="418" t="s">
        <v>775</v>
      </c>
      <c r="DOC327" s="417" t="s">
        <v>785</v>
      </c>
      <c r="DOD327" s="414" t="s">
        <v>61</v>
      </c>
      <c r="DOE327" s="415">
        <v>1</v>
      </c>
      <c r="DOF327" s="418" t="s">
        <v>775</v>
      </c>
      <c r="DOG327" s="417" t="s">
        <v>785</v>
      </c>
      <c r="DOH327" s="414" t="s">
        <v>61</v>
      </c>
      <c r="DOI327" s="415">
        <v>1</v>
      </c>
      <c r="DOJ327" s="418" t="s">
        <v>775</v>
      </c>
      <c r="DOK327" s="417" t="s">
        <v>785</v>
      </c>
      <c r="DOL327" s="414" t="s">
        <v>61</v>
      </c>
      <c r="DOM327" s="415">
        <v>1</v>
      </c>
      <c r="DON327" s="418" t="s">
        <v>775</v>
      </c>
      <c r="DOO327" s="417" t="s">
        <v>785</v>
      </c>
      <c r="DOP327" s="414" t="s">
        <v>61</v>
      </c>
      <c r="DOQ327" s="415">
        <v>1</v>
      </c>
      <c r="DOR327" s="418" t="s">
        <v>775</v>
      </c>
      <c r="DOS327" s="417" t="s">
        <v>785</v>
      </c>
      <c r="DOT327" s="414" t="s">
        <v>61</v>
      </c>
      <c r="DOU327" s="415">
        <v>1</v>
      </c>
      <c r="DOV327" s="418" t="s">
        <v>775</v>
      </c>
      <c r="DOW327" s="417" t="s">
        <v>785</v>
      </c>
      <c r="DOX327" s="414" t="s">
        <v>61</v>
      </c>
      <c r="DOY327" s="415">
        <v>1</v>
      </c>
      <c r="DOZ327" s="418" t="s">
        <v>775</v>
      </c>
      <c r="DPA327" s="417" t="s">
        <v>785</v>
      </c>
      <c r="DPB327" s="414" t="s">
        <v>61</v>
      </c>
      <c r="DPC327" s="415">
        <v>1</v>
      </c>
      <c r="DPD327" s="418" t="s">
        <v>775</v>
      </c>
      <c r="DPE327" s="417" t="s">
        <v>785</v>
      </c>
      <c r="DPF327" s="414" t="s">
        <v>61</v>
      </c>
      <c r="DPG327" s="415">
        <v>1</v>
      </c>
      <c r="DPH327" s="418" t="s">
        <v>775</v>
      </c>
      <c r="DPI327" s="417" t="s">
        <v>785</v>
      </c>
      <c r="DPJ327" s="414" t="s">
        <v>61</v>
      </c>
      <c r="DPK327" s="415">
        <v>1</v>
      </c>
      <c r="DPL327" s="418" t="s">
        <v>775</v>
      </c>
      <c r="DPM327" s="417" t="s">
        <v>785</v>
      </c>
      <c r="DPN327" s="414" t="s">
        <v>61</v>
      </c>
      <c r="DPO327" s="415">
        <v>1</v>
      </c>
      <c r="DPP327" s="418" t="s">
        <v>775</v>
      </c>
      <c r="DPQ327" s="417" t="s">
        <v>785</v>
      </c>
      <c r="DPR327" s="414" t="s">
        <v>61</v>
      </c>
      <c r="DPS327" s="415">
        <v>1</v>
      </c>
      <c r="DPT327" s="418" t="s">
        <v>775</v>
      </c>
      <c r="DPU327" s="417" t="s">
        <v>785</v>
      </c>
      <c r="DPV327" s="414" t="s">
        <v>61</v>
      </c>
      <c r="DPW327" s="415">
        <v>1</v>
      </c>
      <c r="DPX327" s="418" t="s">
        <v>775</v>
      </c>
      <c r="DPY327" s="417" t="s">
        <v>785</v>
      </c>
      <c r="DPZ327" s="414" t="s">
        <v>61</v>
      </c>
      <c r="DQA327" s="415">
        <v>1</v>
      </c>
      <c r="DQB327" s="418" t="s">
        <v>775</v>
      </c>
      <c r="DQC327" s="417" t="s">
        <v>785</v>
      </c>
      <c r="DQD327" s="414" t="s">
        <v>61</v>
      </c>
      <c r="DQE327" s="415">
        <v>1</v>
      </c>
      <c r="DQF327" s="418" t="s">
        <v>775</v>
      </c>
      <c r="DQG327" s="417" t="s">
        <v>785</v>
      </c>
      <c r="DQH327" s="414" t="s">
        <v>61</v>
      </c>
      <c r="DQI327" s="415">
        <v>1</v>
      </c>
      <c r="DQJ327" s="418" t="s">
        <v>775</v>
      </c>
      <c r="DQK327" s="417" t="s">
        <v>785</v>
      </c>
      <c r="DQL327" s="414" t="s">
        <v>61</v>
      </c>
      <c r="DQM327" s="415">
        <v>1</v>
      </c>
      <c r="DQN327" s="418" t="s">
        <v>775</v>
      </c>
      <c r="DQO327" s="417" t="s">
        <v>785</v>
      </c>
      <c r="DQP327" s="414" t="s">
        <v>61</v>
      </c>
      <c r="DQQ327" s="415">
        <v>1</v>
      </c>
      <c r="DQR327" s="418" t="s">
        <v>775</v>
      </c>
      <c r="DQS327" s="417" t="s">
        <v>785</v>
      </c>
      <c r="DQT327" s="414" t="s">
        <v>61</v>
      </c>
      <c r="DQU327" s="415">
        <v>1</v>
      </c>
      <c r="DQV327" s="418" t="s">
        <v>775</v>
      </c>
      <c r="DQW327" s="417" t="s">
        <v>785</v>
      </c>
      <c r="DQX327" s="414" t="s">
        <v>61</v>
      </c>
      <c r="DQY327" s="415">
        <v>1</v>
      </c>
      <c r="DQZ327" s="418" t="s">
        <v>775</v>
      </c>
      <c r="DRA327" s="417" t="s">
        <v>785</v>
      </c>
      <c r="DRB327" s="414" t="s">
        <v>61</v>
      </c>
      <c r="DRC327" s="415">
        <v>1</v>
      </c>
      <c r="DRD327" s="418" t="s">
        <v>775</v>
      </c>
      <c r="DRE327" s="417" t="s">
        <v>785</v>
      </c>
      <c r="DRF327" s="414" t="s">
        <v>61</v>
      </c>
      <c r="DRG327" s="415">
        <v>1</v>
      </c>
      <c r="DRH327" s="418" t="s">
        <v>775</v>
      </c>
      <c r="DRI327" s="417" t="s">
        <v>785</v>
      </c>
      <c r="DRJ327" s="414" t="s">
        <v>61</v>
      </c>
      <c r="DRK327" s="415">
        <v>1</v>
      </c>
      <c r="DRL327" s="418" t="s">
        <v>775</v>
      </c>
      <c r="DRM327" s="417" t="s">
        <v>785</v>
      </c>
      <c r="DRN327" s="414" t="s">
        <v>61</v>
      </c>
      <c r="DRO327" s="415">
        <v>1</v>
      </c>
      <c r="DRP327" s="418" t="s">
        <v>775</v>
      </c>
      <c r="DRQ327" s="417" t="s">
        <v>785</v>
      </c>
      <c r="DRR327" s="414" t="s">
        <v>61</v>
      </c>
      <c r="DRS327" s="415">
        <v>1</v>
      </c>
      <c r="DRT327" s="418" t="s">
        <v>775</v>
      </c>
      <c r="DRU327" s="417" t="s">
        <v>785</v>
      </c>
      <c r="DRV327" s="414" t="s">
        <v>61</v>
      </c>
      <c r="DRW327" s="415">
        <v>1</v>
      </c>
      <c r="DRX327" s="418" t="s">
        <v>775</v>
      </c>
      <c r="DRY327" s="417" t="s">
        <v>785</v>
      </c>
      <c r="DRZ327" s="414" t="s">
        <v>61</v>
      </c>
      <c r="DSA327" s="415">
        <v>1</v>
      </c>
      <c r="DSB327" s="418" t="s">
        <v>775</v>
      </c>
      <c r="DSC327" s="417" t="s">
        <v>785</v>
      </c>
      <c r="DSD327" s="414" t="s">
        <v>61</v>
      </c>
      <c r="DSE327" s="415">
        <v>1</v>
      </c>
      <c r="DSF327" s="418" t="s">
        <v>775</v>
      </c>
      <c r="DSG327" s="417" t="s">
        <v>785</v>
      </c>
      <c r="DSH327" s="414" t="s">
        <v>61</v>
      </c>
      <c r="DSI327" s="415">
        <v>1</v>
      </c>
      <c r="DSJ327" s="418" t="s">
        <v>775</v>
      </c>
      <c r="DSK327" s="417" t="s">
        <v>785</v>
      </c>
      <c r="DSL327" s="414" t="s">
        <v>61</v>
      </c>
      <c r="DSM327" s="415">
        <v>1</v>
      </c>
      <c r="DSN327" s="418" t="s">
        <v>775</v>
      </c>
      <c r="DSO327" s="417" t="s">
        <v>785</v>
      </c>
      <c r="DSP327" s="414" t="s">
        <v>61</v>
      </c>
      <c r="DSQ327" s="415">
        <v>1</v>
      </c>
      <c r="DSR327" s="418" t="s">
        <v>775</v>
      </c>
      <c r="DSS327" s="417" t="s">
        <v>785</v>
      </c>
      <c r="DST327" s="414" t="s">
        <v>61</v>
      </c>
      <c r="DSU327" s="415">
        <v>1</v>
      </c>
      <c r="DSV327" s="418" t="s">
        <v>775</v>
      </c>
      <c r="DSW327" s="417" t="s">
        <v>785</v>
      </c>
      <c r="DSX327" s="414" t="s">
        <v>61</v>
      </c>
      <c r="DSY327" s="415">
        <v>1</v>
      </c>
      <c r="DSZ327" s="418" t="s">
        <v>775</v>
      </c>
      <c r="DTA327" s="417" t="s">
        <v>785</v>
      </c>
      <c r="DTB327" s="414" t="s">
        <v>61</v>
      </c>
      <c r="DTC327" s="415">
        <v>1</v>
      </c>
      <c r="DTD327" s="418" t="s">
        <v>775</v>
      </c>
      <c r="DTE327" s="417" t="s">
        <v>785</v>
      </c>
      <c r="DTF327" s="414" t="s">
        <v>61</v>
      </c>
      <c r="DTG327" s="415">
        <v>1</v>
      </c>
      <c r="DTH327" s="418" t="s">
        <v>775</v>
      </c>
      <c r="DTI327" s="417" t="s">
        <v>785</v>
      </c>
      <c r="DTJ327" s="414" t="s">
        <v>61</v>
      </c>
      <c r="DTK327" s="415">
        <v>1</v>
      </c>
      <c r="DTL327" s="418" t="s">
        <v>775</v>
      </c>
      <c r="DTM327" s="417" t="s">
        <v>785</v>
      </c>
      <c r="DTN327" s="414" t="s">
        <v>61</v>
      </c>
      <c r="DTO327" s="415">
        <v>1</v>
      </c>
      <c r="DTP327" s="418" t="s">
        <v>775</v>
      </c>
      <c r="DTQ327" s="417" t="s">
        <v>785</v>
      </c>
      <c r="DTR327" s="414" t="s">
        <v>61</v>
      </c>
      <c r="DTS327" s="415">
        <v>1</v>
      </c>
      <c r="DTT327" s="418" t="s">
        <v>775</v>
      </c>
      <c r="DTU327" s="417" t="s">
        <v>785</v>
      </c>
      <c r="DTV327" s="414" t="s">
        <v>61</v>
      </c>
      <c r="DTW327" s="415">
        <v>1</v>
      </c>
      <c r="DTX327" s="418" t="s">
        <v>775</v>
      </c>
      <c r="DTY327" s="417" t="s">
        <v>785</v>
      </c>
      <c r="DTZ327" s="414" t="s">
        <v>61</v>
      </c>
      <c r="DUA327" s="415">
        <v>1</v>
      </c>
      <c r="DUB327" s="418" t="s">
        <v>775</v>
      </c>
      <c r="DUC327" s="417" t="s">
        <v>785</v>
      </c>
      <c r="DUD327" s="414" t="s">
        <v>61</v>
      </c>
      <c r="DUE327" s="415">
        <v>1</v>
      </c>
      <c r="DUF327" s="418" t="s">
        <v>775</v>
      </c>
      <c r="DUG327" s="417" t="s">
        <v>785</v>
      </c>
      <c r="DUH327" s="414" t="s">
        <v>61</v>
      </c>
      <c r="DUI327" s="415">
        <v>1</v>
      </c>
      <c r="DUJ327" s="418" t="s">
        <v>775</v>
      </c>
      <c r="DUK327" s="417" t="s">
        <v>785</v>
      </c>
      <c r="DUL327" s="414" t="s">
        <v>61</v>
      </c>
      <c r="DUM327" s="415">
        <v>1</v>
      </c>
      <c r="DUN327" s="418" t="s">
        <v>775</v>
      </c>
      <c r="DUO327" s="417" t="s">
        <v>785</v>
      </c>
      <c r="DUP327" s="414" t="s">
        <v>61</v>
      </c>
      <c r="DUQ327" s="415">
        <v>1</v>
      </c>
      <c r="DUR327" s="418" t="s">
        <v>775</v>
      </c>
      <c r="DUS327" s="417" t="s">
        <v>785</v>
      </c>
      <c r="DUT327" s="414" t="s">
        <v>61</v>
      </c>
      <c r="DUU327" s="415">
        <v>1</v>
      </c>
      <c r="DUV327" s="418" t="s">
        <v>775</v>
      </c>
      <c r="DUW327" s="417" t="s">
        <v>785</v>
      </c>
      <c r="DUX327" s="414" t="s">
        <v>61</v>
      </c>
      <c r="DUY327" s="415">
        <v>1</v>
      </c>
      <c r="DUZ327" s="418" t="s">
        <v>775</v>
      </c>
      <c r="DVA327" s="417" t="s">
        <v>785</v>
      </c>
      <c r="DVB327" s="414" t="s">
        <v>61</v>
      </c>
      <c r="DVC327" s="415">
        <v>1</v>
      </c>
      <c r="DVD327" s="418" t="s">
        <v>775</v>
      </c>
      <c r="DVE327" s="417" t="s">
        <v>785</v>
      </c>
      <c r="DVF327" s="414" t="s">
        <v>61</v>
      </c>
      <c r="DVG327" s="415">
        <v>1</v>
      </c>
      <c r="DVH327" s="418" t="s">
        <v>775</v>
      </c>
      <c r="DVI327" s="417" t="s">
        <v>785</v>
      </c>
      <c r="DVJ327" s="414" t="s">
        <v>61</v>
      </c>
      <c r="DVK327" s="415">
        <v>1</v>
      </c>
      <c r="DVL327" s="418" t="s">
        <v>775</v>
      </c>
      <c r="DVM327" s="417" t="s">
        <v>785</v>
      </c>
      <c r="DVN327" s="414" t="s">
        <v>61</v>
      </c>
      <c r="DVO327" s="415">
        <v>1</v>
      </c>
      <c r="DVP327" s="418" t="s">
        <v>775</v>
      </c>
      <c r="DVQ327" s="417" t="s">
        <v>785</v>
      </c>
      <c r="DVR327" s="414" t="s">
        <v>61</v>
      </c>
      <c r="DVS327" s="415">
        <v>1</v>
      </c>
      <c r="DVT327" s="418" t="s">
        <v>775</v>
      </c>
      <c r="DVU327" s="417" t="s">
        <v>785</v>
      </c>
      <c r="DVV327" s="414" t="s">
        <v>61</v>
      </c>
      <c r="DVW327" s="415">
        <v>1</v>
      </c>
      <c r="DVX327" s="418" t="s">
        <v>775</v>
      </c>
      <c r="DVY327" s="417" t="s">
        <v>785</v>
      </c>
      <c r="DVZ327" s="414" t="s">
        <v>61</v>
      </c>
      <c r="DWA327" s="415">
        <v>1</v>
      </c>
      <c r="DWB327" s="418" t="s">
        <v>775</v>
      </c>
      <c r="DWC327" s="417" t="s">
        <v>785</v>
      </c>
      <c r="DWD327" s="414" t="s">
        <v>61</v>
      </c>
      <c r="DWE327" s="415">
        <v>1</v>
      </c>
      <c r="DWF327" s="418" t="s">
        <v>775</v>
      </c>
      <c r="DWG327" s="417" t="s">
        <v>785</v>
      </c>
      <c r="DWH327" s="414" t="s">
        <v>61</v>
      </c>
      <c r="DWI327" s="415">
        <v>1</v>
      </c>
      <c r="DWJ327" s="418" t="s">
        <v>775</v>
      </c>
      <c r="DWK327" s="417" t="s">
        <v>785</v>
      </c>
      <c r="DWL327" s="414" t="s">
        <v>61</v>
      </c>
      <c r="DWM327" s="415">
        <v>1</v>
      </c>
      <c r="DWN327" s="418" t="s">
        <v>775</v>
      </c>
      <c r="DWO327" s="417" t="s">
        <v>785</v>
      </c>
      <c r="DWP327" s="414" t="s">
        <v>61</v>
      </c>
      <c r="DWQ327" s="415">
        <v>1</v>
      </c>
      <c r="DWR327" s="418" t="s">
        <v>775</v>
      </c>
      <c r="DWS327" s="417" t="s">
        <v>785</v>
      </c>
      <c r="DWT327" s="414" t="s">
        <v>61</v>
      </c>
      <c r="DWU327" s="415">
        <v>1</v>
      </c>
      <c r="DWV327" s="418" t="s">
        <v>775</v>
      </c>
      <c r="DWW327" s="417" t="s">
        <v>785</v>
      </c>
      <c r="DWX327" s="414" t="s">
        <v>61</v>
      </c>
      <c r="DWY327" s="415">
        <v>1</v>
      </c>
      <c r="DWZ327" s="418" t="s">
        <v>775</v>
      </c>
      <c r="DXA327" s="417" t="s">
        <v>785</v>
      </c>
      <c r="DXB327" s="414" t="s">
        <v>61</v>
      </c>
      <c r="DXC327" s="415">
        <v>1</v>
      </c>
      <c r="DXD327" s="418" t="s">
        <v>775</v>
      </c>
      <c r="DXE327" s="417" t="s">
        <v>785</v>
      </c>
      <c r="DXF327" s="414" t="s">
        <v>61</v>
      </c>
      <c r="DXG327" s="415">
        <v>1</v>
      </c>
      <c r="DXH327" s="418" t="s">
        <v>775</v>
      </c>
      <c r="DXI327" s="417" t="s">
        <v>785</v>
      </c>
      <c r="DXJ327" s="414" t="s">
        <v>61</v>
      </c>
      <c r="DXK327" s="415">
        <v>1</v>
      </c>
      <c r="DXL327" s="418" t="s">
        <v>775</v>
      </c>
      <c r="DXM327" s="417" t="s">
        <v>785</v>
      </c>
      <c r="DXN327" s="414" t="s">
        <v>61</v>
      </c>
      <c r="DXO327" s="415">
        <v>1</v>
      </c>
      <c r="DXP327" s="418" t="s">
        <v>775</v>
      </c>
      <c r="DXQ327" s="417" t="s">
        <v>785</v>
      </c>
      <c r="DXR327" s="414" t="s">
        <v>61</v>
      </c>
      <c r="DXS327" s="415">
        <v>1</v>
      </c>
      <c r="DXT327" s="418" t="s">
        <v>775</v>
      </c>
      <c r="DXU327" s="417" t="s">
        <v>785</v>
      </c>
      <c r="DXV327" s="414" t="s">
        <v>61</v>
      </c>
      <c r="DXW327" s="415">
        <v>1</v>
      </c>
      <c r="DXX327" s="418" t="s">
        <v>775</v>
      </c>
      <c r="DXY327" s="417" t="s">
        <v>785</v>
      </c>
      <c r="DXZ327" s="414" t="s">
        <v>61</v>
      </c>
      <c r="DYA327" s="415">
        <v>1</v>
      </c>
      <c r="DYB327" s="418" t="s">
        <v>775</v>
      </c>
      <c r="DYC327" s="417" t="s">
        <v>785</v>
      </c>
      <c r="DYD327" s="414" t="s">
        <v>61</v>
      </c>
      <c r="DYE327" s="415">
        <v>1</v>
      </c>
      <c r="DYF327" s="418" t="s">
        <v>775</v>
      </c>
      <c r="DYG327" s="417" t="s">
        <v>785</v>
      </c>
      <c r="DYH327" s="414" t="s">
        <v>61</v>
      </c>
      <c r="DYI327" s="415">
        <v>1</v>
      </c>
      <c r="DYJ327" s="418" t="s">
        <v>775</v>
      </c>
      <c r="DYK327" s="417" t="s">
        <v>785</v>
      </c>
      <c r="DYL327" s="414" t="s">
        <v>61</v>
      </c>
      <c r="DYM327" s="415">
        <v>1</v>
      </c>
      <c r="DYN327" s="418" t="s">
        <v>775</v>
      </c>
      <c r="DYO327" s="417" t="s">
        <v>785</v>
      </c>
      <c r="DYP327" s="414" t="s">
        <v>61</v>
      </c>
      <c r="DYQ327" s="415">
        <v>1</v>
      </c>
      <c r="DYR327" s="418" t="s">
        <v>775</v>
      </c>
      <c r="DYS327" s="417" t="s">
        <v>785</v>
      </c>
      <c r="DYT327" s="414" t="s">
        <v>61</v>
      </c>
      <c r="DYU327" s="415">
        <v>1</v>
      </c>
      <c r="DYV327" s="418" t="s">
        <v>775</v>
      </c>
      <c r="DYW327" s="417" t="s">
        <v>785</v>
      </c>
      <c r="DYX327" s="414" t="s">
        <v>61</v>
      </c>
      <c r="DYY327" s="415">
        <v>1</v>
      </c>
      <c r="DYZ327" s="418" t="s">
        <v>775</v>
      </c>
      <c r="DZA327" s="417" t="s">
        <v>785</v>
      </c>
      <c r="DZB327" s="414" t="s">
        <v>61</v>
      </c>
      <c r="DZC327" s="415">
        <v>1</v>
      </c>
      <c r="DZD327" s="418" t="s">
        <v>775</v>
      </c>
      <c r="DZE327" s="417" t="s">
        <v>785</v>
      </c>
      <c r="DZF327" s="414" t="s">
        <v>61</v>
      </c>
      <c r="DZG327" s="415">
        <v>1</v>
      </c>
      <c r="DZH327" s="418" t="s">
        <v>775</v>
      </c>
      <c r="DZI327" s="417" t="s">
        <v>785</v>
      </c>
      <c r="DZJ327" s="414" t="s">
        <v>61</v>
      </c>
      <c r="DZK327" s="415">
        <v>1</v>
      </c>
      <c r="DZL327" s="418" t="s">
        <v>775</v>
      </c>
      <c r="DZM327" s="417" t="s">
        <v>785</v>
      </c>
      <c r="DZN327" s="414" t="s">
        <v>61</v>
      </c>
      <c r="DZO327" s="415">
        <v>1</v>
      </c>
      <c r="DZP327" s="418" t="s">
        <v>775</v>
      </c>
      <c r="DZQ327" s="417" t="s">
        <v>785</v>
      </c>
      <c r="DZR327" s="414" t="s">
        <v>61</v>
      </c>
      <c r="DZS327" s="415">
        <v>1</v>
      </c>
      <c r="DZT327" s="418" t="s">
        <v>775</v>
      </c>
      <c r="DZU327" s="417" t="s">
        <v>785</v>
      </c>
      <c r="DZV327" s="414" t="s">
        <v>61</v>
      </c>
      <c r="DZW327" s="415">
        <v>1</v>
      </c>
      <c r="DZX327" s="418" t="s">
        <v>775</v>
      </c>
      <c r="DZY327" s="417" t="s">
        <v>785</v>
      </c>
      <c r="DZZ327" s="414" t="s">
        <v>61</v>
      </c>
      <c r="EAA327" s="415">
        <v>1</v>
      </c>
      <c r="EAB327" s="418" t="s">
        <v>775</v>
      </c>
      <c r="EAC327" s="417" t="s">
        <v>785</v>
      </c>
      <c r="EAD327" s="414" t="s">
        <v>61</v>
      </c>
      <c r="EAE327" s="415">
        <v>1</v>
      </c>
      <c r="EAF327" s="418" t="s">
        <v>775</v>
      </c>
      <c r="EAG327" s="417" t="s">
        <v>785</v>
      </c>
      <c r="EAH327" s="414" t="s">
        <v>61</v>
      </c>
      <c r="EAI327" s="415">
        <v>1</v>
      </c>
      <c r="EAJ327" s="418" t="s">
        <v>775</v>
      </c>
      <c r="EAK327" s="417" t="s">
        <v>785</v>
      </c>
      <c r="EAL327" s="414" t="s">
        <v>61</v>
      </c>
      <c r="EAM327" s="415">
        <v>1</v>
      </c>
      <c r="EAN327" s="418" t="s">
        <v>775</v>
      </c>
      <c r="EAO327" s="417" t="s">
        <v>785</v>
      </c>
      <c r="EAP327" s="414" t="s">
        <v>61</v>
      </c>
      <c r="EAQ327" s="415">
        <v>1</v>
      </c>
      <c r="EAR327" s="418" t="s">
        <v>775</v>
      </c>
      <c r="EAS327" s="417" t="s">
        <v>785</v>
      </c>
      <c r="EAT327" s="414" t="s">
        <v>61</v>
      </c>
      <c r="EAU327" s="415">
        <v>1</v>
      </c>
      <c r="EAV327" s="418" t="s">
        <v>775</v>
      </c>
      <c r="EAW327" s="417" t="s">
        <v>785</v>
      </c>
      <c r="EAX327" s="414" t="s">
        <v>61</v>
      </c>
      <c r="EAY327" s="415">
        <v>1</v>
      </c>
      <c r="EAZ327" s="418" t="s">
        <v>775</v>
      </c>
      <c r="EBA327" s="417" t="s">
        <v>785</v>
      </c>
      <c r="EBB327" s="414" t="s">
        <v>61</v>
      </c>
      <c r="EBC327" s="415">
        <v>1</v>
      </c>
      <c r="EBD327" s="418" t="s">
        <v>775</v>
      </c>
      <c r="EBE327" s="417" t="s">
        <v>785</v>
      </c>
      <c r="EBF327" s="414" t="s">
        <v>61</v>
      </c>
      <c r="EBG327" s="415">
        <v>1</v>
      </c>
      <c r="EBH327" s="418" t="s">
        <v>775</v>
      </c>
      <c r="EBI327" s="417" t="s">
        <v>785</v>
      </c>
      <c r="EBJ327" s="414" t="s">
        <v>61</v>
      </c>
      <c r="EBK327" s="415">
        <v>1</v>
      </c>
      <c r="EBL327" s="418" t="s">
        <v>775</v>
      </c>
      <c r="EBM327" s="417" t="s">
        <v>785</v>
      </c>
      <c r="EBN327" s="414" t="s">
        <v>61</v>
      </c>
      <c r="EBO327" s="415">
        <v>1</v>
      </c>
      <c r="EBP327" s="418" t="s">
        <v>775</v>
      </c>
      <c r="EBQ327" s="417" t="s">
        <v>785</v>
      </c>
      <c r="EBR327" s="414" t="s">
        <v>61</v>
      </c>
      <c r="EBS327" s="415">
        <v>1</v>
      </c>
      <c r="EBT327" s="418" t="s">
        <v>775</v>
      </c>
      <c r="EBU327" s="417" t="s">
        <v>785</v>
      </c>
      <c r="EBV327" s="414" t="s">
        <v>61</v>
      </c>
      <c r="EBW327" s="415">
        <v>1</v>
      </c>
      <c r="EBX327" s="418" t="s">
        <v>775</v>
      </c>
      <c r="EBY327" s="417" t="s">
        <v>785</v>
      </c>
      <c r="EBZ327" s="414" t="s">
        <v>61</v>
      </c>
      <c r="ECA327" s="415">
        <v>1</v>
      </c>
      <c r="ECB327" s="418" t="s">
        <v>775</v>
      </c>
      <c r="ECC327" s="417" t="s">
        <v>785</v>
      </c>
      <c r="ECD327" s="414" t="s">
        <v>61</v>
      </c>
      <c r="ECE327" s="415">
        <v>1</v>
      </c>
      <c r="ECF327" s="418" t="s">
        <v>775</v>
      </c>
      <c r="ECG327" s="417" t="s">
        <v>785</v>
      </c>
      <c r="ECH327" s="414" t="s">
        <v>61</v>
      </c>
      <c r="ECI327" s="415">
        <v>1</v>
      </c>
      <c r="ECJ327" s="418" t="s">
        <v>775</v>
      </c>
      <c r="ECK327" s="417" t="s">
        <v>785</v>
      </c>
      <c r="ECL327" s="414" t="s">
        <v>61</v>
      </c>
      <c r="ECM327" s="415">
        <v>1</v>
      </c>
      <c r="ECN327" s="418" t="s">
        <v>775</v>
      </c>
      <c r="ECO327" s="417" t="s">
        <v>785</v>
      </c>
      <c r="ECP327" s="414" t="s">
        <v>61</v>
      </c>
      <c r="ECQ327" s="415">
        <v>1</v>
      </c>
      <c r="ECR327" s="418" t="s">
        <v>775</v>
      </c>
      <c r="ECS327" s="417" t="s">
        <v>785</v>
      </c>
      <c r="ECT327" s="414" t="s">
        <v>61</v>
      </c>
      <c r="ECU327" s="415">
        <v>1</v>
      </c>
      <c r="ECV327" s="418" t="s">
        <v>775</v>
      </c>
      <c r="ECW327" s="417" t="s">
        <v>785</v>
      </c>
      <c r="ECX327" s="414" t="s">
        <v>61</v>
      </c>
      <c r="ECY327" s="415">
        <v>1</v>
      </c>
      <c r="ECZ327" s="418" t="s">
        <v>775</v>
      </c>
      <c r="EDA327" s="417" t="s">
        <v>785</v>
      </c>
      <c r="EDB327" s="414" t="s">
        <v>61</v>
      </c>
      <c r="EDC327" s="415">
        <v>1</v>
      </c>
      <c r="EDD327" s="418" t="s">
        <v>775</v>
      </c>
      <c r="EDE327" s="417" t="s">
        <v>785</v>
      </c>
      <c r="EDF327" s="414" t="s">
        <v>61</v>
      </c>
      <c r="EDG327" s="415">
        <v>1</v>
      </c>
      <c r="EDH327" s="418" t="s">
        <v>775</v>
      </c>
      <c r="EDI327" s="417" t="s">
        <v>785</v>
      </c>
      <c r="EDJ327" s="414" t="s">
        <v>61</v>
      </c>
      <c r="EDK327" s="415">
        <v>1</v>
      </c>
      <c r="EDL327" s="418" t="s">
        <v>775</v>
      </c>
      <c r="EDM327" s="417" t="s">
        <v>785</v>
      </c>
      <c r="EDN327" s="414" t="s">
        <v>61</v>
      </c>
      <c r="EDO327" s="415">
        <v>1</v>
      </c>
      <c r="EDP327" s="418" t="s">
        <v>775</v>
      </c>
      <c r="EDQ327" s="417" t="s">
        <v>785</v>
      </c>
      <c r="EDR327" s="414" t="s">
        <v>61</v>
      </c>
      <c r="EDS327" s="415">
        <v>1</v>
      </c>
      <c r="EDT327" s="418" t="s">
        <v>775</v>
      </c>
      <c r="EDU327" s="417" t="s">
        <v>785</v>
      </c>
      <c r="EDV327" s="414" t="s">
        <v>61</v>
      </c>
      <c r="EDW327" s="415">
        <v>1</v>
      </c>
      <c r="EDX327" s="418" t="s">
        <v>775</v>
      </c>
      <c r="EDY327" s="417" t="s">
        <v>785</v>
      </c>
      <c r="EDZ327" s="414" t="s">
        <v>61</v>
      </c>
      <c r="EEA327" s="415">
        <v>1</v>
      </c>
      <c r="EEB327" s="418" t="s">
        <v>775</v>
      </c>
      <c r="EEC327" s="417" t="s">
        <v>785</v>
      </c>
      <c r="EED327" s="414" t="s">
        <v>61</v>
      </c>
      <c r="EEE327" s="415">
        <v>1</v>
      </c>
      <c r="EEF327" s="418" t="s">
        <v>775</v>
      </c>
      <c r="EEG327" s="417" t="s">
        <v>785</v>
      </c>
      <c r="EEH327" s="414" t="s">
        <v>61</v>
      </c>
      <c r="EEI327" s="415">
        <v>1</v>
      </c>
      <c r="EEJ327" s="418" t="s">
        <v>775</v>
      </c>
      <c r="EEK327" s="417" t="s">
        <v>785</v>
      </c>
      <c r="EEL327" s="414" t="s">
        <v>61</v>
      </c>
      <c r="EEM327" s="415">
        <v>1</v>
      </c>
      <c r="EEN327" s="418" t="s">
        <v>775</v>
      </c>
      <c r="EEO327" s="417" t="s">
        <v>785</v>
      </c>
      <c r="EEP327" s="414" t="s">
        <v>61</v>
      </c>
      <c r="EEQ327" s="415">
        <v>1</v>
      </c>
      <c r="EER327" s="418" t="s">
        <v>775</v>
      </c>
      <c r="EES327" s="417" t="s">
        <v>785</v>
      </c>
      <c r="EET327" s="414" t="s">
        <v>61</v>
      </c>
      <c r="EEU327" s="415">
        <v>1</v>
      </c>
      <c r="EEV327" s="418" t="s">
        <v>775</v>
      </c>
      <c r="EEW327" s="417" t="s">
        <v>785</v>
      </c>
      <c r="EEX327" s="414" t="s">
        <v>61</v>
      </c>
      <c r="EEY327" s="415">
        <v>1</v>
      </c>
      <c r="EEZ327" s="418" t="s">
        <v>775</v>
      </c>
      <c r="EFA327" s="417" t="s">
        <v>785</v>
      </c>
      <c r="EFB327" s="414" t="s">
        <v>61</v>
      </c>
      <c r="EFC327" s="415">
        <v>1</v>
      </c>
      <c r="EFD327" s="418" t="s">
        <v>775</v>
      </c>
      <c r="EFE327" s="417" t="s">
        <v>785</v>
      </c>
      <c r="EFF327" s="414" t="s">
        <v>61</v>
      </c>
      <c r="EFG327" s="415">
        <v>1</v>
      </c>
      <c r="EFH327" s="418" t="s">
        <v>775</v>
      </c>
      <c r="EFI327" s="417" t="s">
        <v>785</v>
      </c>
      <c r="EFJ327" s="414" t="s">
        <v>61</v>
      </c>
      <c r="EFK327" s="415">
        <v>1</v>
      </c>
      <c r="EFL327" s="418" t="s">
        <v>775</v>
      </c>
      <c r="EFM327" s="417" t="s">
        <v>785</v>
      </c>
      <c r="EFN327" s="414" t="s">
        <v>61</v>
      </c>
      <c r="EFO327" s="415">
        <v>1</v>
      </c>
      <c r="EFP327" s="418" t="s">
        <v>775</v>
      </c>
      <c r="EFQ327" s="417" t="s">
        <v>785</v>
      </c>
      <c r="EFR327" s="414" t="s">
        <v>61</v>
      </c>
      <c r="EFS327" s="415">
        <v>1</v>
      </c>
      <c r="EFT327" s="418" t="s">
        <v>775</v>
      </c>
      <c r="EFU327" s="417" t="s">
        <v>785</v>
      </c>
      <c r="EFV327" s="414" t="s">
        <v>61</v>
      </c>
      <c r="EFW327" s="415">
        <v>1</v>
      </c>
      <c r="EFX327" s="418" t="s">
        <v>775</v>
      </c>
      <c r="EFY327" s="417" t="s">
        <v>785</v>
      </c>
      <c r="EFZ327" s="414" t="s">
        <v>61</v>
      </c>
      <c r="EGA327" s="415">
        <v>1</v>
      </c>
      <c r="EGB327" s="418" t="s">
        <v>775</v>
      </c>
      <c r="EGC327" s="417" t="s">
        <v>785</v>
      </c>
      <c r="EGD327" s="414" t="s">
        <v>61</v>
      </c>
      <c r="EGE327" s="415">
        <v>1</v>
      </c>
      <c r="EGF327" s="418" t="s">
        <v>775</v>
      </c>
      <c r="EGG327" s="417" t="s">
        <v>785</v>
      </c>
      <c r="EGH327" s="414" t="s">
        <v>61</v>
      </c>
      <c r="EGI327" s="415">
        <v>1</v>
      </c>
      <c r="EGJ327" s="418" t="s">
        <v>775</v>
      </c>
      <c r="EGK327" s="417" t="s">
        <v>785</v>
      </c>
      <c r="EGL327" s="414" t="s">
        <v>61</v>
      </c>
      <c r="EGM327" s="415">
        <v>1</v>
      </c>
      <c r="EGN327" s="418" t="s">
        <v>775</v>
      </c>
      <c r="EGO327" s="417" t="s">
        <v>785</v>
      </c>
      <c r="EGP327" s="414" t="s">
        <v>61</v>
      </c>
      <c r="EGQ327" s="415">
        <v>1</v>
      </c>
      <c r="EGR327" s="418" t="s">
        <v>775</v>
      </c>
      <c r="EGS327" s="417" t="s">
        <v>785</v>
      </c>
      <c r="EGT327" s="414" t="s">
        <v>61</v>
      </c>
      <c r="EGU327" s="415">
        <v>1</v>
      </c>
      <c r="EGV327" s="418" t="s">
        <v>775</v>
      </c>
      <c r="EGW327" s="417" t="s">
        <v>785</v>
      </c>
      <c r="EGX327" s="414" t="s">
        <v>61</v>
      </c>
      <c r="EGY327" s="415">
        <v>1</v>
      </c>
      <c r="EGZ327" s="418" t="s">
        <v>775</v>
      </c>
      <c r="EHA327" s="417" t="s">
        <v>785</v>
      </c>
      <c r="EHB327" s="414" t="s">
        <v>61</v>
      </c>
      <c r="EHC327" s="415">
        <v>1</v>
      </c>
      <c r="EHD327" s="418" t="s">
        <v>775</v>
      </c>
      <c r="EHE327" s="417" t="s">
        <v>785</v>
      </c>
      <c r="EHF327" s="414" t="s">
        <v>61</v>
      </c>
      <c r="EHG327" s="415">
        <v>1</v>
      </c>
      <c r="EHH327" s="418" t="s">
        <v>775</v>
      </c>
      <c r="EHI327" s="417" t="s">
        <v>785</v>
      </c>
      <c r="EHJ327" s="414" t="s">
        <v>61</v>
      </c>
      <c r="EHK327" s="415">
        <v>1</v>
      </c>
      <c r="EHL327" s="418" t="s">
        <v>775</v>
      </c>
      <c r="EHM327" s="417" t="s">
        <v>785</v>
      </c>
      <c r="EHN327" s="414" t="s">
        <v>61</v>
      </c>
      <c r="EHO327" s="415">
        <v>1</v>
      </c>
      <c r="EHP327" s="418" t="s">
        <v>775</v>
      </c>
      <c r="EHQ327" s="417" t="s">
        <v>785</v>
      </c>
      <c r="EHR327" s="414" t="s">
        <v>61</v>
      </c>
      <c r="EHS327" s="415">
        <v>1</v>
      </c>
      <c r="EHT327" s="418" t="s">
        <v>775</v>
      </c>
      <c r="EHU327" s="417" t="s">
        <v>785</v>
      </c>
      <c r="EHV327" s="414" t="s">
        <v>61</v>
      </c>
      <c r="EHW327" s="415">
        <v>1</v>
      </c>
      <c r="EHX327" s="418" t="s">
        <v>775</v>
      </c>
      <c r="EHY327" s="417" t="s">
        <v>785</v>
      </c>
      <c r="EHZ327" s="414" t="s">
        <v>61</v>
      </c>
      <c r="EIA327" s="415">
        <v>1</v>
      </c>
      <c r="EIB327" s="418" t="s">
        <v>775</v>
      </c>
      <c r="EIC327" s="417" t="s">
        <v>785</v>
      </c>
      <c r="EID327" s="414" t="s">
        <v>61</v>
      </c>
      <c r="EIE327" s="415">
        <v>1</v>
      </c>
      <c r="EIF327" s="418" t="s">
        <v>775</v>
      </c>
      <c r="EIG327" s="417" t="s">
        <v>785</v>
      </c>
      <c r="EIH327" s="414" t="s">
        <v>61</v>
      </c>
      <c r="EII327" s="415">
        <v>1</v>
      </c>
      <c r="EIJ327" s="418" t="s">
        <v>775</v>
      </c>
      <c r="EIK327" s="417" t="s">
        <v>785</v>
      </c>
      <c r="EIL327" s="414" t="s">
        <v>61</v>
      </c>
      <c r="EIM327" s="415">
        <v>1</v>
      </c>
      <c r="EIN327" s="418" t="s">
        <v>775</v>
      </c>
      <c r="EIO327" s="417" t="s">
        <v>785</v>
      </c>
      <c r="EIP327" s="414" t="s">
        <v>61</v>
      </c>
      <c r="EIQ327" s="415">
        <v>1</v>
      </c>
      <c r="EIR327" s="418" t="s">
        <v>775</v>
      </c>
      <c r="EIS327" s="417" t="s">
        <v>785</v>
      </c>
      <c r="EIT327" s="414" t="s">
        <v>61</v>
      </c>
      <c r="EIU327" s="415">
        <v>1</v>
      </c>
      <c r="EIV327" s="418" t="s">
        <v>775</v>
      </c>
      <c r="EIW327" s="417" t="s">
        <v>785</v>
      </c>
      <c r="EIX327" s="414" t="s">
        <v>61</v>
      </c>
      <c r="EIY327" s="415">
        <v>1</v>
      </c>
      <c r="EIZ327" s="418" t="s">
        <v>775</v>
      </c>
      <c r="EJA327" s="417" t="s">
        <v>785</v>
      </c>
      <c r="EJB327" s="414" t="s">
        <v>61</v>
      </c>
      <c r="EJC327" s="415">
        <v>1</v>
      </c>
      <c r="EJD327" s="418" t="s">
        <v>775</v>
      </c>
      <c r="EJE327" s="417" t="s">
        <v>785</v>
      </c>
      <c r="EJF327" s="414" t="s">
        <v>61</v>
      </c>
      <c r="EJG327" s="415">
        <v>1</v>
      </c>
      <c r="EJH327" s="418" t="s">
        <v>775</v>
      </c>
      <c r="EJI327" s="417" t="s">
        <v>785</v>
      </c>
      <c r="EJJ327" s="414" t="s">
        <v>61</v>
      </c>
      <c r="EJK327" s="415">
        <v>1</v>
      </c>
      <c r="EJL327" s="418" t="s">
        <v>775</v>
      </c>
      <c r="EJM327" s="417" t="s">
        <v>785</v>
      </c>
      <c r="EJN327" s="414" t="s">
        <v>61</v>
      </c>
      <c r="EJO327" s="415">
        <v>1</v>
      </c>
      <c r="EJP327" s="418" t="s">
        <v>775</v>
      </c>
      <c r="EJQ327" s="417" t="s">
        <v>785</v>
      </c>
      <c r="EJR327" s="414" t="s">
        <v>61</v>
      </c>
      <c r="EJS327" s="415">
        <v>1</v>
      </c>
      <c r="EJT327" s="418" t="s">
        <v>775</v>
      </c>
      <c r="EJU327" s="417" t="s">
        <v>785</v>
      </c>
      <c r="EJV327" s="414" t="s">
        <v>61</v>
      </c>
      <c r="EJW327" s="415">
        <v>1</v>
      </c>
      <c r="EJX327" s="418" t="s">
        <v>775</v>
      </c>
      <c r="EJY327" s="417" t="s">
        <v>785</v>
      </c>
      <c r="EJZ327" s="414" t="s">
        <v>61</v>
      </c>
      <c r="EKA327" s="415">
        <v>1</v>
      </c>
      <c r="EKB327" s="418" t="s">
        <v>775</v>
      </c>
      <c r="EKC327" s="417" t="s">
        <v>785</v>
      </c>
      <c r="EKD327" s="414" t="s">
        <v>61</v>
      </c>
      <c r="EKE327" s="415">
        <v>1</v>
      </c>
      <c r="EKF327" s="418" t="s">
        <v>775</v>
      </c>
      <c r="EKG327" s="417" t="s">
        <v>785</v>
      </c>
      <c r="EKH327" s="414" t="s">
        <v>61</v>
      </c>
      <c r="EKI327" s="415">
        <v>1</v>
      </c>
      <c r="EKJ327" s="418" t="s">
        <v>775</v>
      </c>
      <c r="EKK327" s="417" t="s">
        <v>785</v>
      </c>
      <c r="EKL327" s="414" t="s">
        <v>61</v>
      </c>
      <c r="EKM327" s="415">
        <v>1</v>
      </c>
      <c r="EKN327" s="418" t="s">
        <v>775</v>
      </c>
      <c r="EKO327" s="417" t="s">
        <v>785</v>
      </c>
      <c r="EKP327" s="414" t="s">
        <v>61</v>
      </c>
      <c r="EKQ327" s="415">
        <v>1</v>
      </c>
      <c r="EKR327" s="418" t="s">
        <v>775</v>
      </c>
      <c r="EKS327" s="417" t="s">
        <v>785</v>
      </c>
      <c r="EKT327" s="414" t="s">
        <v>61</v>
      </c>
      <c r="EKU327" s="415">
        <v>1</v>
      </c>
      <c r="EKV327" s="418" t="s">
        <v>775</v>
      </c>
      <c r="EKW327" s="417" t="s">
        <v>785</v>
      </c>
      <c r="EKX327" s="414" t="s">
        <v>61</v>
      </c>
      <c r="EKY327" s="415">
        <v>1</v>
      </c>
      <c r="EKZ327" s="418" t="s">
        <v>775</v>
      </c>
      <c r="ELA327" s="417" t="s">
        <v>785</v>
      </c>
      <c r="ELB327" s="414" t="s">
        <v>61</v>
      </c>
      <c r="ELC327" s="415">
        <v>1</v>
      </c>
      <c r="ELD327" s="418" t="s">
        <v>775</v>
      </c>
      <c r="ELE327" s="417" t="s">
        <v>785</v>
      </c>
      <c r="ELF327" s="414" t="s">
        <v>61</v>
      </c>
      <c r="ELG327" s="415">
        <v>1</v>
      </c>
      <c r="ELH327" s="418" t="s">
        <v>775</v>
      </c>
      <c r="ELI327" s="417" t="s">
        <v>785</v>
      </c>
      <c r="ELJ327" s="414" t="s">
        <v>61</v>
      </c>
      <c r="ELK327" s="415">
        <v>1</v>
      </c>
      <c r="ELL327" s="418" t="s">
        <v>775</v>
      </c>
      <c r="ELM327" s="417" t="s">
        <v>785</v>
      </c>
      <c r="ELN327" s="414" t="s">
        <v>61</v>
      </c>
      <c r="ELO327" s="415">
        <v>1</v>
      </c>
      <c r="ELP327" s="418" t="s">
        <v>775</v>
      </c>
      <c r="ELQ327" s="417" t="s">
        <v>785</v>
      </c>
      <c r="ELR327" s="414" t="s">
        <v>61</v>
      </c>
      <c r="ELS327" s="415">
        <v>1</v>
      </c>
      <c r="ELT327" s="418" t="s">
        <v>775</v>
      </c>
      <c r="ELU327" s="417" t="s">
        <v>785</v>
      </c>
      <c r="ELV327" s="414" t="s">
        <v>61</v>
      </c>
      <c r="ELW327" s="415">
        <v>1</v>
      </c>
      <c r="ELX327" s="418" t="s">
        <v>775</v>
      </c>
      <c r="ELY327" s="417" t="s">
        <v>785</v>
      </c>
      <c r="ELZ327" s="414" t="s">
        <v>61</v>
      </c>
      <c r="EMA327" s="415">
        <v>1</v>
      </c>
      <c r="EMB327" s="418" t="s">
        <v>775</v>
      </c>
      <c r="EMC327" s="417" t="s">
        <v>785</v>
      </c>
      <c r="EMD327" s="414" t="s">
        <v>61</v>
      </c>
      <c r="EME327" s="415">
        <v>1</v>
      </c>
      <c r="EMF327" s="418" t="s">
        <v>775</v>
      </c>
      <c r="EMG327" s="417" t="s">
        <v>785</v>
      </c>
      <c r="EMH327" s="414" t="s">
        <v>61</v>
      </c>
      <c r="EMI327" s="415">
        <v>1</v>
      </c>
      <c r="EMJ327" s="418" t="s">
        <v>775</v>
      </c>
      <c r="EMK327" s="417" t="s">
        <v>785</v>
      </c>
      <c r="EML327" s="414" t="s">
        <v>61</v>
      </c>
      <c r="EMM327" s="415">
        <v>1</v>
      </c>
      <c r="EMN327" s="418" t="s">
        <v>775</v>
      </c>
      <c r="EMO327" s="417" t="s">
        <v>785</v>
      </c>
      <c r="EMP327" s="414" t="s">
        <v>61</v>
      </c>
      <c r="EMQ327" s="415">
        <v>1</v>
      </c>
      <c r="EMR327" s="418" t="s">
        <v>775</v>
      </c>
      <c r="EMS327" s="417" t="s">
        <v>785</v>
      </c>
      <c r="EMT327" s="414" t="s">
        <v>61</v>
      </c>
      <c r="EMU327" s="415">
        <v>1</v>
      </c>
      <c r="EMV327" s="418" t="s">
        <v>775</v>
      </c>
      <c r="EMW327" s="417" t="s">
        <v>785</v>
      </c>
      <c r="EMX327" s="414" t="s">
        <v>61</v>
      </c>
      <c r="EMY327" s="415">
        <v>1</v>
      </c>
      <c r="EMZ327" s="418" t="s">
        <v>775</v>
      </c>
      <c r="ENA327" s="417" t="s">
        <v>785</v>
      </c>
      <c r="ENB327" s="414" t="s">
        <v>61</v>
      </c>
      <c r="ENC327" s="415">
        <v>1</v>
      </c>
      <c r="END327" s="418" t="s">
        <v>775</v>
      </c>
      <c r="ENE327" s="417" t="s">
        <v>785</v>
      </c>
      <c r="ENF327" s="414" t="s">
        <v>61</v>
      </c>
      <c r="ENG327" s="415">
        <v>1</v>
      </c>
      <c r="ENH327" s="418" t="s">
        <v>775</v>
      </c>
      <c r="ENI327" s="417" t="s">
        <v>785</v>
      </c>
      <c r="ENJ327" s="414" t="s">
        <v>61</v>
      </c>
      <c r="ENK327" s="415">
        <v>1</v>
      </c>
      <c r="ENL327" s="418" t="s">
        <v>775</v>
      </c>
      <c r="ENM327" s="417" t="s">
        <v>785</v>
      </c>
      <c r="ENN327" s="414" t="s">
        <v>61</v>
      </c>
      <c r="ENO327" s="415">
        <v>1</v>
      </c>
      <c r="ENP327" s="418" t="s">
        <v>775</v>
      </c>
      <c r="ENQ327" s="417" t="s">
        <v>785</v>
      </c>
      <c r="ENR327" s="414" t="s">
        <v>61</v>
      </c>
      <c r="ENS327" s="415">
        <v>1</v>
      </c>
      <c r="ENT327" s="418" t="s">
        <v>775</v>
      </c>
      <c r="ENU327" s="417" t="s">
        <v>785</v>
      </c>
      <c r="ENV327" s="414" t="s">
        <v>61</v>
      </c>
      <c r="ENW327" s="415">
        <v>1</v>
      </c>
      <c r="ENX327" s="418" t="s">
        <v>775</v>
      </c>
      <c r="ENY327" s="417" t="s">
        <v>785</v>
      </c>
      <c r="ENZ327" s="414" t="s">
        <v>61</v>
      </c>
      <c r="EOA327" s="415">
        <v>1</v>
      </c>
      <c r="EOB327" s="418" t="s">
        <v>775</v>
      </c>
      <c r="EOC327" s="417" t="s">
        <v>785</v>
      </c>
      <c r="EOD327" s="414" t="s">
        <v>61</v>
      </c>
      <c r="EOE327" s="415">
        <v>1</v>
      </c>
      <c r="EOF327" s="418" t="s">
        <v>775</v>
      </c>
      <c r="EOG327" s="417" t="s">
        <v>785</v>
      </c>
      <c r="EOH327" s="414" t="s">
        <v>61</v>
      </c>
      <c r="EOI327" s="415">
        <v>1</v>
      </c>
      <c r="EOJ327" s="418" t="s">
        <v>775</v>
      </c>
      <c r="EOK327" s="417" t="s">
        <v>785</v>
      </c>
      <c r="EOL327" s="414" t="s">
        <v>61</v>
      </c>
      <c r="EOM327" s="415">
        <v>1</v>
      </c>
      <c r="EON327" s="418" t="s">
        <v>775</v>
      </c>
      <c r="EOO327" s="417" t="s">
        <v>785</v>
      </c>
      <c r="EOP327" s="414" t="s">
        <v>61</v>
      </c>
      <c r="EOQ327" s="415">
        <v>1</v>
      </c>
      <c r="EOR327" s="418" t="s">
        <v>775</v>
      </c>
      <c r="EOS327" s="417" t="s">
        <v>785</v>
      </c>
      <c r="EOT327" s="414" t="s">
        <v>61</v>
      </c>
      <c r="EOU327" s="415">
        <v>1</v>
      </c>
      <c r="EOV327" s="418" t="s">
        <v>775</v>
      </c>
      <c r="EOW327" s="417" t="s">
        <v>785</v>
      </c>
      <c r="EOX327" s="414" t="s">
        <v>61</v>
      </c>
      <c r="EOY327" s="415">
        <v>1</v>
      </c>
      <c r="EOZ327" s="418" t="s">
        <v>775</v>
      </c>
      <c r="EPA327" s="417" t="s">
        <v>785</v>
      </c>
      <c r="EPB327" s="414" t="s">
        <v>61</v>
      </c>
      <c r="EPC327" s="415">
        <v>1</v>
      </c>
      <c r="EPD327" s="418" t="s">
        <v>775</v>
      </c>
      <c r="EPE327" s="417" t="s">
        <v>785</v>
      </c>
      <c r="EPF327" s="414" t="s">
        <v>61</v>
      </c>
      <c r="EPG327" s="415">
        <v>1</v>
      </c>
      <c r="EPH327" s="418" t="s">
        <v>775</v>
      </c>
      <c r="EPI327" s="417" t="s">
        <v>785</v>
      </c>
      <c r="EPJ327" s="414" t="s">
        <v>61</v>
      </c>
      <c r="EPK327" s="415">
        <v>1</v>
      </c>
      <c r="EPL327" s="418" t="s">
        <v>775</v>
      </c>
      <c r="EPM327" s="417" t="s">
        <v>785</v>
      </c>
      <c r="EPN327" s="414" t="s">
        <v>61</v>
      </c>
      <c r="EPO327" s="415">
        <v>1</v>
      </c>
      <c r="EPP327" s="418" t="s">
        <v>775</v>
      </c>
      <c r="EPQ327" s="417" t="s">
        <v>785</v>
      </c>
      <c r="EPR327" s="414" t="s">
        <v>61</v>
      </c>
      <c r="EPS327" s="415">
        <v>1</v>
      </c>
      <c r="EPT327" s="418" t="s">
        <v>775</v>
      </c>
      <c r="EPU327" s="417" t="s">
        <v>785</v>
      </c>
      <c r="EPV327" s="414" t="s">
        <v>61</v>
      </c>
      <c r="EPW327" s="415">
        <v>1</v>
      </c>
      <c r="EPX327" s="418" t="s">
        <v>775</v>
      </c>
      <c r="EPY327" s="417" t="s">
        <v>785</v>
      </c>
      <c r="EPZ327" s="414" t="s">
        <v>61</v>
      </c>
      <c r="EQA327" s="415">
        <v>1</v>
      </c>
      <c r="EQB327" s="418" t="s">
        <v>775</v>
      </c>
      <c r="EQC327" s="417" t="s">
        <v>785</v>
      </c>
      <c r="EQD327" s="414" t="s">
        <v>61</v>
      </c>
      <c r="EQE327" s="415">
        <v>1</v>
      </c>
      <c r="EQF327" s="418" t="s">
        <v>775</v>
      </c>
      <c r="EQG327" s="417" t="s">
        <v>785</v>
      </c>
      <c r="EQH327" s="414" t="s">
        <v>61</v>
      </c>
      <c r="EQI327" s="415">
        <v>1</v>
      </c>
      <c r="EQJ327" s="418" t="s">
        <v>775</v>
      </c>
      <c r="EQK327" s="417" t="s">
        <v>785</v>
      </c>
      <c r="EQL327" s="414" t="s">
        <v>61</v>
      </c>
      <c r="EQM327" s="415">
        <v>1</v>
      </c>
      <c r="EQN327" s="418" t="s">
        <v>775</v>
      </c>
      <c r="EQO327" s="417" t="s">
        <v>785</v>
      </c>
      <c r="EQP327" s="414" t="s">
        <v>61</v>
      </c>
      <c r="EQQ327" s="415">
        <v>1</v>
      </c>
      <c r="EQR327" s="418" t="s">
        <v>775</v>
      </c>
      <c r="EQS327" s="417" t="s">
        <v>785</v>
      </c>
      <c r="EQT327" s="414" t="s">
        <v>61</v>
      </c>
      <c r="EQU327" s="415">
        <v>1</v>
      </c>
      <c r="EQV327" s="418" t="s">
        <v>775</v>
      </c>
      <c r="EQW327" s="417" t="s">
        <v>785</v>
      </c>
      <c r="EQX327" s="414" t="s">
        <v>61</v>
      </c>
      <c r="EQY327" s="415">
        <v>1</v>
      </c>
      <c r="EQZ327" s="418" t="s">
        <v>775</v>
      </c>
      <c r="ERA327" s="417" t="s">
        <v>785</v>
      </c>
      <c r="ERB327" s="414" t="s">
        <v>61</v>
      </c>
      <c r="ERC327" s="415">
        <v>1</v>
      </c>
      <c r="ERD327" s="418" t="s">
        <v>775</v>
      </c>
      <c r="ERE327" s="417" t="s">
        <v>785</v>
      </c>
      <c r="ERF327" s="414" t="s">
        <v>61</v>
      </c>
      <c r="ERG327" s="415">
        <v>1</v>
      </c>
      <c r="ERH327" s="418" t="s">
        <v>775</v>
      </c>
      <c r="ERI327" s="417" t="s">
        <v>785</v>
      </c>
      <c r="ERJ327" s="414" t="s">
        <v>61</v>
      </c>
      <c r="ERK327" s="415">
        <v>1</v>
      </c>
      <c r="ERL327" s="418" t="s">
        <v>775</v>
      </c>
      <c r="ERM327" s="417" t="s">
        <v>785</v>
      </c>
      <c r="ERN327" s="414" t="s">
        <v>61</v>
      </c>
      <c r="ERO327" s="415">
        <v>1</v>
      </c>
      <c r="ERP327" s="418" t="s">
        <v>775</v>
      </c>
      <c r="ERQ327" s="417" t="s">
        <v>785</v>
      </c>
      <c r="ERR327" s="414" t="s">
        <v>61</v>
      </c>
      <c r="ERS327" s="415">
        <v>1</v>
      </c>
      <c r="ERT327" s="418" t="s">
        <v>775</v>
      </c>
      <c r="ERU327" s="417" t="s">
        <v>785</v>
      </c>
      <c r="ERV327" s="414" t="s">
        <v>61</v>
      </c>
      <c r="ERW327" s="415">
        <v>1</v>
      </c>
      <c r="ERX327" s="418" t="s">
        <v>775</v>
      </c>
      <c r="ERY327" s="417" t="s">
        <v>785</v>
      </c>
      <c r="ERZ327" s="414" t="s">
        <v>61</v>
      </c>
      <c r="ESA327" s="415">
        <v>1</v>
      </c>
      <c r="ESB327" s="418" t="s">
        <v>775</v>
      </c>
      <c r="ESC327" s="417" t="s">
        <v>785</v>
      </c>
      <c r="ESD327" s="414" t="s">
        <v>61</v>
      </c>
      <c r="ESE327" s="415">
        <v>1</v>
      </c>
      <c r="ESF327" s="418" t="s">
        <v>775</v>
      </c>
      <c r="ESG327" s="417" t="s">
        <v>785</v>
      </c>
      <c r="ESH327" s="414" t="s">
        <v>61</v>
      </c>
      <c r="ESI327" s="415">
        <v>1</v>
      </c>
      <c r="ESJ327" s="418" t="s">
        <v>775</v>
      </c>
      <c r="ESK327" s="417" t="s">
        <v>785</v>
      </c>
      <c r="ESL327" s="414" t="s">
        <v>61</v>
      </c>
      <c r="ESM327" s="415">
        <v>1</v>
      </c>
      <c r="ESN327" s="418" t="s">
        <v>775</v>
      </c>
      <c r="ESO327" s="417" t="s">
        <v>785</v>
      </c>
      <c r="ESP327" s="414" t="s">
        <v>61</v>
      </c>
      <c r="ESQ327" s="415">
        <v>1</v>
      </c>
      <c r="ESR327" s="418" t="s">
        <v>775</v>
      </c>
      <c r="ESS327" s="417" t="s">
        <v>785</v>
      </c>
      <c r="EST327" s="414" t="s">
        <v>61</v>
      </c>
      <c r="ESU327" s="415">
        <v>1</v>
      </c>
      <c r="ESV327" s="418" t="s">
        <v>775</v>
      </c>
      <c r="ESW327" s="417" t="s">
        <v>785</v>
      </c>
      <c r="ESX327" s="414" t="s">
        <v>61</v>
      </c>
      <c r="ESY327" s="415">
        <v>1</v>
      </c>
      <c r="ESZ327" s="418" t="s">
        <v>775</v>
      </c>
      <c r="ETA327" s="417" t="s">
        <v>785</v>
      </c>
      <c r="ETB327" s="414" t="s">
        <v>61</v>
      </c>
      <c r="ETC327" s="415">
        <v>1</v>
      </c>
      <c r="ETD327" s="418" t="s">
        <v>775</v>
      </c>
      <c r="ETE327" s="417" t="s">
        <v>785</v>
      </c>
      <c r="ETF327" s="414" t="s">
        <v>61</v>
      </c>
      <c r="ETG327" s="415">
        <v>1</v>
      </c>
      <c r="ETH327" s="418" t="s">
        <v>775</v>
      </c>
      <c r="ETI327" s="417" t="s">
        <v>785</v>
      </c>
      <c r="ETJ327" s="414" t="s">
        <v>61</v>
      </c>
      <c r="ETK327" s="415">
        <v>1</v>
      </c>
      <c r="ETL327" s="418" t="s">
        <v>775</v>
      </c>
      <c r="ETM327" s="417" t="s">
        <v>785</v>
      </c>
      <c r="ETN327" s="414" t="s">
        <v>61</v>
      </c>
      <c r="ETO327" s="415">
        <v>1</v>
      </c>
      <c r="ETP327" s="418" t="s">
        <v>775</v>
      </c>
      <c r="ETQ327" s="417" t="s">
        <v>785</v>
      </c>
      <c r="ETR327" s="414" t="s">
        <v>61</v>
      </c>
      <c r="ETS327" s="415">
        <v>1</v>
      </c>
      <c r="ETT327" s="418" t="s">
        <v>775</v>
      </c>
      <c r="ETU327" s="417" t="s">
        <v>785</v>
      </c>
      <c r="ETV327" s="414" t="s">
        <v>61</v>
      </c>
      <c r="ETW327" s="415">
        <v>1</v>
      </c>
      <c r="ETX327" s="418" t="s">
        <v>775</v>
      </c>
      <c r="ETY327" s="417" t="s">
        <v>785</v>
      </c>
      <c r="ETZ327" s="414" t="s">
        <v>61</v>
      </c>
      <c r="EUA327" s="415">
        <v>1</v>
      </c>
      <c r="EUB327" s="418" t="s">
        <v>775</v>
      </c>
      <c r="EUC327" s="417" t="s">
        <v>785</v>
      </c>
      <c r="EUD327" s="414" t="s">
        <v>61</v>
      </c>
      <c r="EUE327" s="415">
        <v>1</v>
      </c>
      <c r="EUF327" s="418" t="s">
        <v>775</v>
      </c>
      <c r="EUG327" s="417" t="s">
        <v>785</v>
      </c>
      <c r="EUH327" s="414" t="s">
        <v>61</v>
      </c>
      <c r="EUI327" s="415">
        <v>1</v>
      </c>
      <c r="EUJ327" s="418" t="s">
        <v>775</v>
      </c>
      <c r="EUK327" s="417" t="s">
        <v>785</v>
      </c>
      <c r="EUL327" s="414" t="s">
        <v>61</v>
      </c>
      <c r="EUM327" s="415">
        <v>1</v>
      </c>
      <c r="EUN327" s="418" t="s">
        <v>775</v>
      </c>
      <c r="EUO327" s="417" t="s">
        <v>785</v>
      </c>
      <c r="EUP327" s="414" t="s">
        <v>61</v>
      </c>
      <c r="EUQ327" s="415">
        <v>1</v>
      </c>
      <c r="EUR327" s="418" t="s">
        <v>775</v>
      </c>
      <c r="EUS327" s="417" t="s">
        <v>785</v>
      </c>
      <c r="EUT327" s="414" t="s">
        <v>61</v>
      </c>
      <c r="EUU327" s="415">
        <v>1</v>
      </c>
      <c r="EUV327" s="418" t="s">
        <v>775</v>
      </c>
      <c r="EUW327" s="417" t="s">
        <v>785</v>
      </c>
      <c r="EUX327" s="414" t="s">
        <v>61</v>
      </c>
      <c r="EUY327" s="415">
        <v>1</v>
      </c>
      <c r="EUZ327" s="418" t="s">
        <v>775</v>
      </c>
      <c r="EVA327" s="417" t="s">
        <v>785</v>
      </c>
      <c r="EVB327" s="414" t="s">
        <v>61</v>
      </c>
      <c r="EVC327" s="415">
        <v>1</v>
      </c>
      <c r="EVD327" s="418" t="s">
        <v>775</v>
      </c>
      <c r="EVE327" s="417" t="s">
        <v>785</v>
      </c>
      <c r="EVF327" s="414" t="s">
        <v>61</v>
      </c>
      <c r="EVG327" s="415">
        <v>1</v>
      </c>
      <c r="EVH327" s="418" t="s">
        <v>775</v>
      </c>
      <c r="EVI327" s="417" t="s">
        <v>785</v>
      </c>
      <c r="EVJ327" s="414" t="s">
        <v>61</v>
      </c>
      <c r="EVK327" s="415">
        <v>1</v>
      </c>
      <c r="EVL327" s="418" t="s">
        <v>775</v>
      </c>
      <c r="EVM327" s="417" t="s">
        <v>785</v>
      </c>
      <c r="EVN327" s="414" t="s">
        <v>61</v>
      </c>
      <c r="EVO327" s="415">
        <v>1</v>
      </c>
      <c r="EVP327" s="418" t="s">
        <v>775</v>
      </c>
      <c r="EVQ327" s="417" t="s">
        <v>785</v>
      </c>
      <c r="EVR327" s="414" t="s">
        <v>61</v>
      </c>
      <c r="EVS327" s="415">
        <v>1</v>
      </c>
      <c r="EVT327" s="418" t="s">
        <v>775</v>
      </c>
      <c r="EVU327" s="417" t="s">
        <v>785</v>
      </c>
      <c r="EVV327" s="414" t="s">
        <v>61</v>
      </c>
      <c r="EVW327" s="415">
        <v>1</v>
      </c>
      <c r="EVX327" s="418" t="s">
        <v>775</v>
      </c>
      <c r="EVY327" s="417" t="s">
        <v>785</v>
      </c>
      <c r="EVZ327" s="414" t="s">
        <v>61</v>
      </c>
      <c r="EWA327" s="415">
        <v>1</v>
      </c>
      <c r="EWB327" s="418" t="s">
        <v>775</v>
      </c>
      <c r="EWC327" s="417" t="s">
        <v>785</v>
      </c>
      <c r="EWD327" s="414" t="s">
        <v>61</v>
      </c>
      <c r="EWE327" s="415">
        <v>1</v>
      </c>
      <c r="EWF327" s="418" t="s">
        <v>775</v>
      </c>
      <c r="EWG327" s="417" t="s">
        <v>785</v>
      </c>
      <c r="EWH327" s="414" t="s">
        <v>61</v>
      </c>
      <c r="EWI327" s="415">
        <v>1</v>
      </c>
      <c r="EWJ327" s="418" t="s">
        <v>775</v>
      </c>
      <c r="EWK327" s="417" t="s">
        <v>785</v>
      </c>
      <c r="EWL327" s="414" t="s">
        <v>61</v>
      </c>
      <c r="EWM327" s="415">
        <v>1</v>
      </c>
      <c r="EWN327" s="418" t="s">
        <v>775</v>
      </c>
      <c r="EWO327" s="417" t="s">
        <v>785</v>
      </c>
      <c r="EWP327" s="414" t="s">
        <v>61</v>
      </c>
      <c r="EWQ327" s="415">
        <v>1</v>
      </c>
      <c r="EWR327" s="418" t="s">
        <v>775</v>
      </c>
      <c r="EWS327" s="417" t="s">
        <v>785</v>
      </c>
      <c r="EWT327" s="414" t="s">
        <v>61</v>
      </c>
      <c r="EWU327" s="415">
        <v>1</v>
      </c>
      <c r="EWV327" s="418" t="s">
        <v>775</v>
      </c>
      <c r="EWW327" s="417" t="s">
        <v>785</v>
      </c>
      <c r="EWX327" s="414" t="s">
        <v>61</v>
      </c>
      <c r="EWY327" s="415">
        <v>1</v>
      </c>
      <c r="EWZ327" s="418" t="s">
        <v>775</v>
      </c>
      <c r="EXA327" s="417" t="s">
        <v>785</v>
      </c>
      <c r="EXB327" s="414" t="s">
        <v>61</v>
      </c>
      <c r="EXC327" s="415">
        <v>1</v>
      </c>
      <c r="EXD327" s="418" t="s">
        <v>775</v>
      </c>
      <c r="EXE327" s="417" t="s">
        <v>785</v>
      </c>
      <c r="EXF327" s="414" t="s">
        <v>61</v>
      </c>
      <c r="EXG327" s="415">
        <v>1</v>
      </c>
      <c r="EXH327" s="418" t="s">
        <v>775</v>
      </c>
      <c r="EXI327" s="417" t="s">
        <v>785</v>
      </c>
      <c r="EXJ327" s="414" t="s">
        <v>61</v>
      </c>
      <c r="EXK327" s="415">
        <v>1</v>
      </c>
      <c r="EXL327" s="418" t="s">
        <v>775</v>
      </c>
      <c r="EXM327" s="417" t="s">
        <v>785</v>
      </c>
      <c r="EXN327" s="414" t="s">
        <v>61</v>
      </c>
      <c r="EXO327" s="415">
        <v>1</v>
      </c>
      <c r="EXP327" s="418" t="s">
        <v>775</v>
      </c>
      <c r="EXQ327" s="417" t="s">
        <v>785</v>
      </c>
      <c r="EXR327" s="414" t="s">
        <v>61</v>
      </c>
      <c r="EXS327" s="415">
        <v>1</v>
      </c>
      <c r="EXT327" s="418" t="s">
        <v>775</v>
      </c>
      <c r="EXU327" s="417" t="s">
        <v>785</v>
      </c>
      <c r="EXV327" s="414" t="s">
        <v>61</v>
      </c>
      <c r="EXW327" s="415">
        <v>1</v>
      </c>
      <c r="EXX327" s="418" t="s">
        <v>775</v>
      </c>
      <c r="EXY327" s="417" t="s">
        <v>785</v>
      </c>
      <c r="EXZ327" s="414" t="s">
        <v>61</v>
      </c>
      <c r="EYA327" s="415">
        <v>1</v>
      </c>
      <c r="EYB327" s="418" t="s">
        <v>775</v>
      </c>
      <c r="EYC327" s="417" t="s">
        <v>785</v>
      </c>
      <c r="EYD327" s="414" t="s">
        <v>61</v>
      </c>
      <c r="EYE327" s="415">
        <v>1</v>
      </c>
      <c r="EYF327" s="418" t="s">
        <v>775</v>
      </c>
      <c r="EYG327" s="417" t="s">
        <v>785</v>
      </c>
      <c r="EYH327" s="414" t="s">
        <v>61</v>
      </c>
      <c r="EYI327" s="415">
        <v>1</v>
      </c>
      <c r="EYJ327" s="418" t="s">
        <v>775</v>
      </c>
      <c r="EYK327" s="417" t="s">
        <v>785</v>
      </c>
      <c r="EYL327" s="414" t="s">
        <v>61</v>
      </c>
      <c r="EYM327" s="415">
        <v>1</v>
      </c>
      <c r="EYN327" s="418" t="s">
        <v>775</v>
      </c>
      <c r="EYO327" s="417" t="s">
        <v>785</v>
      </c>
      <c r="EYP327" s="414" t="s">
        <v>61</v>
      </c>
      <c r="EYQ327" s="415">
        <v>1</v>
      </c>
      <c r="EYR327" s="418" t="s">
        <v>775</v>
      </c>
      <c r="EYS327" s="417" t="s">
        <v>785</v>
      </c>
      <c r="EYT327" s="414" t="s">
        <v>61</v>
      </c>
      <c r="EYU327" s="415">
        <v>1</v>
      </c>
      <c r="EYV327" s="418" t="s">
        <v>775</v>
      </c>
      <c r="EYW327" s="417" t="s">
        <v>785</v>
      </c>
      <c r="EYX327" s="414" t="s">
        <v>61</v>
      </c>
      <c r="EYY327" s="415">
        <v>1</v>
      </c>
      <c r="EYZ327" s="418" t="s">
        <v>775</v>
      </c>
      <c r="EZA327" s="417" t="s">
        <v>785</v>
      </c>
      <c r="EZB327" s="414" t="s">
        <v>61</v>
      </c>
      <c r="EZC327" s="415">
        <v>1</v>
      </c>
      <c r="EZD327" s="418" t="s">
        <v>775</v>
      </c>
      <c r="EZE327" s="417" t="s">
        <v>785</v>
      </c>
      <c r="EZF327" s="414" t="s">
        <v>61</v>
      </c>
      <c r="EZG327" s="415">
        <v>1</v>
      </c>
      <c r="EZH327" s="418" t="s">
        <v>775</v>
      </c>
      <c r="EZI327" s="417" t="s">
        <v>785</v>
      </c>
      <c r="EZJ327" s="414" t="s">
        <v>61</v>
      </c>
      <c r="EZK327" s="415">
        <v>1</v>
      </c>
      <c r="EZL327" s="418" t="s">
        <v>775</v>
      </c>
      <c r="EZM327" s="417" t="s">
        <v>785</v>
      </c>
      <c r="EZN327" s="414" t="s">
        <v>61</v>
      </c>
      <c r="EZO327" s="415">
        <v>1</v>
      </c>
      <c r="EZP327" s="418" t="s">
        <v>775</v>
      </c>
      <c r="EZQ327" s="417" t="s">
        <v>785</v>
      </c>
      <c r="EZR327" s="414" t="s">
        <v>61</v>
      </c>
      <c r="EZS327" s="415">
        <v>1</v>
      </c>
      <c r="EZT327" s="418" t="s">
        <v>775</v>
      </c>
      <c r="EZU327" s="417" t="s">
        <v>785</v>
      </c>
      <c r="EZV327" s="414" t="s">
        <v>61</v>
      </c>
      <c r="EZW327" s="415">
        <v>1</v>
      </c>
      <c r="EZX327" s="418" t="s">
        <v>775</v>
      </c>
      <c r="EZY327" s="417" t="s">
        <v>785</v>
      </c>
      <c r="EZZ327" s="414" t="s">
        <v>61</v>
      </c>
      <c r="FAA327" s="415">
        <v>1</v>
      </c>
      <c r="FAB327" s="418" t="s">
        <v>775</v>
      </c>
      <c r="FAC327" s="417" t="s">
        <v>785</v>
      </c>
      <c r="FAD327" s="414" t="s">
        <v>61</v>
      </c>
      <c r="FAE327" s="415">
        <v>1</v>
      </c>
      <c r="FAF327" s="418" t="s">
        <v>775</v>
      </c>
      <c r="FAG327" s="417" t="s">
        <v>785</v>
      </c>
      <c r="FAH327" s="414" t="s">
        <v>61</v>
      </c>
      <c r="FAI327" s="415">
        <v>1</v>
      </c>
      <c r="FAJ327" s="418" t="s">
        <v>775</v>
      </c>
      <c r="FAK327" s="417" t="s">
        <v>785</v>
      </c>
      <c r="FAL327" s="414" t="s">
        <v>61</v>
      </c>
      <c r="FAM327" s="415">
        <v>1</v>
      </c>
      <c r="FAN327" s="418" t="s">
        <v>775</v>
      </c>
      <c r="FAO327" s="417" t="s">
        <v>785</v>
      </c>
      <c r="FAP327" s="414" t="s">
        <v>61</v>
      </c>
      <c r="FAQ327" s="415">
        <v>1</v>
      </c>
      <c r="FAR327" s="418" t="s">
        <v>775</v>
      </c>
      <c r="FAS327" s="417" t="s">
        <v>785</v>
      </c>
      <c r="FAT327" s="414" t="s">
        <v>61</v>
      </c>
      <c r="FAU327" s="415">
        <v>1</v>
      </c>
      <c r="FAV327" s="418" t="s">
        <v>775</v>
      </c>
      <c r="FAW327" s="417" t="s">
        <v>785</v>
      </c>
      <c r="FAX327" s="414" t="s">
        <v>61</v>
      </c>
      <c r="FAY327" s="415">
        <v>1</v>
      </c>
      <c r="FAZ327" s="418" t="s">
        <v>775</v>
      </c>
      <c r="FBA327" s="417" t="s">
        <v>785</v>
      </c>
      <c r="FBB327" s="414" t="s">
        <v>61</v>
      </c>
      <c r="FBC327" s="415">
        <v>1</v>
      </c>
      <c r="FBD327" s="418" t="s">
        <v>775</v>
      </c>
      <c r="FBE327" s="417" t="s">
        <v>785</v>
      </c>
      <c r="FBF327" s="414" t="s">
        <v>61</v>
      </c>
      <c r="FBG327" s="415">
        <v>1</v>
      </c>
      <c r="FBH327" s="418" t="s">
        <v>775</v>
      </c>
      <c r="FBI327" s="417" t="s">
        <v>785</v>
      </c>
      <c r="FBJ327" s="414" t="s">
        <v>61</v>
      </c>
      <c r="FBK327" s="415">
        <v>1</v>
      </c>
      <c r="FBL327" s="418" t="s">
        <v>775</v>
      </c>
      <c r="FBM327" s="417" t="s">
        <v>785</v>
      </c>
      <c r="FBN327" s="414" t="s">
        <v>61</v>
      </c>
      <c r="FBO327" s="415">
        <v>1</v>
      </c>
      <c r="FBP327" s="418" t="s">
        <v>775</v>
      </c>
      <c r="FBQ327" s="417" t="s">
        <v>785</v>
      </c>
      <c r="FBR327" s="414" t="s">
        <v>61</v>
      </c>
      <c r="FBS327" s="415">
        <v>1</v>
      </c>
      <c r="FBT327" s="418" t="s">
        <v>775</v>
      </c>
      <c r="FBU327" s="417" t="s">
        <v>785</v>
      </c>
      <c r="FBV327" s="414" t="s">
        <v>61</v>
      </c>
      <c r="FBW327" s="415">
        <v>1</v>
      </c>
      <c r="FBX327" s="418" t="s">
        <v>775</v>
      </c>
      <c r="FBY327" s="417" t="s">
        <v>785</v>
      </c>
      <c r="FBZ327" s="414" t="s">
        <v>61</v>
      </c>
      <c r="FCA327" s="415">
        <v>1</v>
      </c>
      <c r="FCB327" s="418" t="s">
        <v>775</v>
      </c>
      <c r="FCC327" s="417" t="s">
        <v>785</v>
      </c>
      <c r="FCD327" s="414" t="s">
        <v>61</v>
      </c>
      <c r="FCE327" s="415">
        <v>1</v>
      </c>
      <c r="FCF327" s="418" t="s">
        <v>775</v>
      </c>
      <c r="FCG327" s="417" t="s">
        <v>785</v>
      </c>
      <c r="FCH327" s="414" t="s">
        <v>61</v>
      </c>
      <c r="FCI327" s="415">
        <v>1</v>
      </c>
      <c r="FCJ327" s="418" t="s">
        <v>775</v>
      </c>
      <c r="FCK327" s="417" t="s">
        <v>785</v>
      </c>
      <c r="FCL327" s="414" t="s">
        <v>61</v>
      </c>
      <c r="FCM327" s="415">
        <v>1</v>
      </c>
      <c r="FCN327" s="418" t="s">
        <v>775</v>
      </c>
      <c r="FCO327" s="417" t="s">
        <v>785</v>
      </c>
      <c r="FCP327" s="414" t="s">
        <v>61</v>
      </c>
      <c r="FCQ327" s="415">
        <v>1</v>
      </c>
      <c r="FCR327" s="418" t="s">
        <v>775</v>
      </c>
      <c r="FCS327" s="417" t="s">
        <v>785</v>
      </c>
      <c r="FCT327" s="414" t="s">
        <v>61</v>
      </c>
      <c r="FCU327" s="415">
        <v>1</v>
      </c>
      <c r="FCV327" s="418" t="s">
        <v>775</v>
      </c>
      <c r="FCW327" s="417" t="s">
        <v>785</v>
      </c>
      <c r="FCX327" s="414" t="s">
        <v>61</v>
      </c>
      <c r="FCY327" s="415">
        <v>1</v>
      </c>
      <c r="FCZ327" s="418" t="s">
        <v>775</v>
      </c>
      <c r="FDA327" s="417" t="s">
        <v>785</v>
      </c>
      <c r="FDB327" s="414" t="s">
        <v>61</v>
      </c>
      <c r="FDC327" s="415">
        <v>1</v>
      </c>
      <c r="FDD327" s="418" t="s">
        <v>775</v>
      </c>
      <c r="FDE327" s="417" t="s">
        <v>785</v>
      </c>
      <c r="FDF327" s="414" t="s">
        <v>61</v>
      </c>
      <c r="FDG327" s="415">
        <v>1</v>
      </c>
      <c r="FDH327" s="418" t="s">
        <v>775</v>
      </c>
      <c r="FDI327" s="417" t="s">
        <v>785</v>
      </c>
      <c r="FDJ327" s="414" t="s">
        <v>61</v>
      </c>
      <c r="FDK327" s="415">
        <v>1</v>
      </c>
      <c r="FDL327" s="418" t="s">
        <v>775</v>
      </c>
      <c r="FDM327" s="417" t="s">
        <v>785</v>
      </c>
      <c r="FDN327" s="414" t="s">
        <v>61</v>
      </c>
      <c r="FDO327" s="415">
        <v>1</v>
      </c>
      <c r="FDP327" s="418" t="s">
        <v>775</v>
      </c>
      <c r="FDQ327" s="417" t="s">
        <v>785</v>
      </c>
      <c r="FDR327" s="414" t="s">
        <v>61</v>
      </c>
      <c r="FDS327" s="415">
        <v>1</v>
      </c>
      <c r="FDT327" s="418" t="s">
        <v>775</v>
      </c>
      <c r="FDU327" s="417" t="s">
        <v>785</v>
      </c>
      <c r="FDV327" s="414" t="s">
        <v>61</v>
      </c>
      <c r="FDW327" s="415">
        <v>1</v>
      </c>
      <c r="FDX327" s="418" t="s">
        <v>775</v>
      </c>
      <c r="FDY327" s="417" t="s">
        <v>785</v>
      </c>
      <c r="FDZ327" s="414" t="s">
        <v>61</v>
      </c>
      <c r="FEA327" s="415">
        <v>1</v>
      </c>
      <c r="FEB327" s="418" t="s">
        <v>775</v>
      </c>
      <c r="FEC327" s="417" t="s">
        <v>785</v>
      </c>
      <c r="FED327" s="414" t="s">
        <v>61</v>
      </c>
      <c r="FEE327" s="415">
        <v>1</v>
      </c>
      <c r="FEF327" s="418" t="s">
        <v>775</v>
      </c>
      <c r="FEG327" s="417" t="s">
        <v>785</v>
      </c>
      <c r="FEH327" s="414" t="s">
        <v>61</v>
      </c>
      <c r="FEI327" s="415">
        <v>1</v>
      </c>
      <c r="FEJ327" s="418" t="s">
        <v>775</v>
      </c>
      <c r="FEK327" s="417" t="s">
        <v>785</v>
      </c>
      <c r="FEL327" s="414" t="s">
        <v>61</v>
      </c>
      <c r="FEM327" s="415">
        <v>1</v>
      </c>
      <c r="FEN327" s="418" t="s">
        <v>775</v>
      </c>
      <c r="FEO327" s="417" t="s">
        <v>785</v>
      </c>
      <c r="FEP327" s="414" t="s">
        <v>61</v>
      </c>
      <c r="FEQ327" s="415">
        <v>1</v>
      </c>
      <c r="FER327" s="418" t="s">
        <v>775</v>
      </c>
      <c r="FES327" s="417" t="s">
        <v>785</v>
      </c>
      <c r="FET327" s="414" t="s">
        <v>61</v>
      </c>
      <c r="FEU327" s="415">
        <v>1</v>
      </c>
      <c r="FEV327" s="418" t="s">
        <v>775</v>
      </c>
      <c r="FEW327" s="417" t="s">
        <v>785</v>
      </c>
      <c r="FEX327" s="414" t="s">
        <v>61</v>
      </c>
      <c r="FEY327" s="415">
        <v>1</v>
      </c>
      <c r="FEZ327" s="418" t="s">
        <v>775</v>
      </c>
      <c r="FFA327" s="417" t="s">
        <v>785</v>
      </c>
      <c r="FFB327" s="414" t="s">
        <v>61</v>
      </c>
      <c r="FFC327" s="415">
        <v>1</v>
      </c>
      <c r="FFD327" s="418" t="s">
        <v>775</v>
      </c>
      <c r="FFE327" s="417" t="s">
        <v>785</v>
      </c>
      <c r="FFF327" s="414" t="s">
        <v>61</v>
      </c>
      <c r="FFG327" s="415">
        <v>1</v>
      </c>
      <c r="FFH327" s="418" t="s">
        <v>775</v>
      </c>
      <c r="FFI327" s="417" t="s">
        <v>785</v>
      </c>
      <c r="FFJ327" s="414" t="s">
        <v>61</v>
      </c>
      <c r="FFK327" s="415">
        <v>1</v>
      </c>
      <c r="FFL327" s="418" t="s">
        <v>775</v>
      </c>
      <c r="FFM327" s="417" t="s">
        <v>785</v>
      </c>
      <c r="FFN327" s="414" t="s">
        <v>61</v>
      </c>
      <c r="FFO327" s="415">
        <v>1</v>
      </c>
      <c r="FFP327" s="418" t="s">
        <v>775</v>
      </c>
      <c r="FFQ327" s="417" t="s">
        <v>785</v>
      </c>
      <c r="FFR327" s="414" t="s">
        <v>61</v>
      </c>
      <c r="FFS327" s="415">
        <v>1</v>
      </c>
      <c r="FFT327" s="418" t="s">
        <v>775</v>
      </c>
      <c r="FFU327" s="417" t="s">
        <v>785</v>
      </c>
      <c r="FFV327" s="414" t="s">
        <v>61</v>
      </c>
      <c r="FFW327" s="415">
        <v>1</v>
      </c>
      <c r="FFX327" s="418" t="s">
        <v>775</v>
      </c>
      <c r="FFY327" s="417" t="s">
        <v>785</v>
      </c>
      <c r="FFZ327" s="414" t="s">
        <v>61</v>
      </c>
      <c r="FGA327" s="415">
        <v>1</v>
      </c>
      <c r="FGB327" s="418" t="s">
        <v>775</v>
      </c>
      <c r="FGC327" s="417" t="s">
        <v>785</v>
      </c>
      <c r="FGD327" s="414" t="s">
        <v>61</v>
      </c>
      <c r="FGE327" s="415">
        <v>1</v>
      </c>
      <c r="FGF327" s="418" t="s">
        <v>775</v>
      </c>
      <c r="FGG327" s="417" t="s">
        <v>785</v>
      </c>
      <c r="FGH327" s="414" t="s">
        <v>61</v>
      </c>
      <c r="FGI327" s="415">
        <v>1</v>
      </c>
      <c r="FGJ327" s="418" t="s">
        <v>775</v>
      </c>
      <c r="FGK327" s="417" t="s">
        <v>785</v>
      </c>
      <c r="FGL327" s="414" t="s">
        <v>61</v>
      </c>
      <c r="FGM327" s="415">
        <v>1</v>
      </c>
      <c r="FGN327" s="418" t="s">
        <v>775</v>
      </c>
      <c r="FGO327" s="417" t="s">
        <v>785</v>
      </c>
      <c r="FGP327" s="414" t="s">
        <v>61</v>
      </c>
      <c r="FGQ327" s="415">
        <v>1</v>
      </c>
      <c r="FGR327" s="418" t="s">
        <v>775</v>
      </c>
      <c r="FGS327" s="417" t="s">
        <v>785</v>
      </c>
      <c r="FGT327" s="414" t="s">
        <v>61</v>
      </c>
      <c r="FGU327" s="415">
        <v>1</v>
      </c>
      <c r="FGV327" s="418" t="s">
        <v>775</v>
      </c>
      <c r="FGW327" s="417" t="s">
        <v>785</v>
      </c>
      <c r="FGX327" s="414" t="s">
        <v>61</v>
      </c>
      <c r="FGY327" s="415">
        <v>1</v>
      </c>
      <c r="FGZ327" s="418" t="s">
        <v>775</v>
      </c>
      <c r="FHA327" s="417" t="s">
        <v>785</v>
      </c>
      <c r="FHB327" s="414" t="s">
        <v>61</v>
      </c>
      <c r="FHC327" s="415">
        <v>1</v>
      </c>
      <c r="FHD327" s="418" t="s">
        <v>775</v>
      </c>
      <c r="FHE327" s="417" t="s">
        <v>785</v>
      </c>
      <c r="FHF327" s="414" t="s">
        <v>61</v>
      </c>
      <c r="FHG327" s="415">
        <v>1</v>
      </c>
      <c r="FHH327" s="418" t="s">
        <v>775</v>
      </c>
      <c r="FHI327" s="417" t="s">
        <v>785</v>
      </c>
      <c r="FHJ327" s="414" t="s">
        <v>61</v>
      </c>
      <c r="FHK327" s="415">
        <v>1</v>
      </c>
      <c r="FHL327" s="418" t="s">
        <v>775</v>
      </c>
      <c r="FHM327" s="417" t="s">
        <v>785</v>
      </c>
      <c r="FHN327" s="414" t="s">
        <v>61</v>
      </c>
      <c r="FHO327" s="415">
        <v>1</v>
      </c>
      <c r="FHP327" s="418" t="s">
        <v>775</v>
      </c>
      <c r="FHQ327" s="417" t="s">
        <v>785</v>
      </c>
      <c r="FHR327" s="414" t="s">
        <v>61</v>
      </c>
      <c r="FHS327" s="415">
        <v>1</v>
      </c>
      <c r="FHT327" s="418" t="s">
        <v>775</v>
      </c>
      <c r="FHU327" s="417" t="s">
        <v>785</v>
      </c>
      <c r="FHV327" s="414" t="s">
        <v>61</v>
      </c>
      <c r="FHW327" s="415">
        <v>1</v>
      </c>
      <c r="FHX327" s="418" t="s">
        <v>775</v>
      </c>
      <c r="FHY327" s="417" t="s">
        <v>785</v>
      </c>
      <c r="FHZ327" s="414" t="s">
        <v>61</v>
      </c>
      <c r="FIA327" s="415">
        <v>1</v>
      </c>
      <c r="FIB327" s="418" t="s">
        <v>775</v>
      </c>
      <c r="FIC327" s="417" t="s">
        <v>785</v>
      </c>
      <c r="FID327" s="414" t="s">
        <v>61</v>
      </c>
      <c r="FIE327" s="415">
        <v>1</v>
      </c>
      <c r="FIF327" s="418" t="s">
        <v>775</v>
      </c>
      <c r="FIG327" s="417" t="s">
        <v>785</v>
      </c>
      <c r="FIH327" s="414" t="s">
        <v>61</v>
      </c>
      <c r="FII327" s="415">
        <v>1</v>
      </c>
      <c r="FIJ327" s="418" t="s">
        <v>775</v>
      </c>
      <c r="FIK327" s="417" t="s">
        <v>785</v>
      </c>
      <c r="FIL327" s="414" t="s">
        <v>61</v>
      </c>
      <c r="FIM327" s="415">
        <v>1</v>
      </c>
      <c r="FIN327" s="418" t="s">
        <v>775</v>
      </c>
      <c r="FIO327" s="417" t="s">
        <v>785</v>
      </c>
      <c r="FIP327" s="414" t="s">
        <v>61</v>
      </c>
      <c r="FIQ327" s="415">
        <v>1</v>
      </c>
      <c r="FIR327" s="418" t="s">
        <v>775</v>
      </c>
      <c r="FIS327" s="417" t="s">
        <v>785</v>
      </c>
      <c r="FIT327" s="414" t="s">
        <v>61</v>
      </c>
      <c r="FIU327" s="415">
        <v>1</v>
      </c>
      <c r="FIV327" s="418" t="s">
        <v>775</v>
      </c>
      <c r="FIW327" s="417" t="s">
        <v>785</v>
      </c>
      <c r="FIX327" s="414" t="s">
        <v>61</v>
      </c>
      <c r="FIY327" s="415">
        <v>1</v>
      </c>
      <c r="FIZ327" s="418" t="s">
        <v>775</v>
      </c>
      <c r="FJA327" s="417" t="s">
        <v>785</v>
      </c>
      <c r="FJB327" s="414" t="s">
        <v>61</v>
      </c>
      <c r="FJC327" s="415">
        <v>1</v>
      </c>
      <c r="FJD327" s="418" t="s">
        <v>775</v>
      </c>
      <c r="FJE327" s="417" t="s">
        <v>785</v>
      </c>
      <c r="FJF327" s="414" t="s">
        <v>61</v>
      </c>
      <c r="FJG327" s="415">
        <v>1</v>
      </c>
      <c r="FJH327" s="418" t="s">
        <v>775</v>
      </c>
      <c r="FJI327" s="417" t="s">
        <v>785</v>
      </c>
      <c r="FJJ327" s="414" t="s">
        <v>61</v>
      </c>
      <c r="FJK327" s="415">
        <v>1</v>
      </c>
      <c r="FJL327" s="418" t="s">
        <v>775</v>
      </c>
      <c r="FJM327" s="417" t="s">
        <v>785</v>
      </c>
      <c r="FJN327" s="414" t="s">
        <v>61</v>
      </c>
      <c r="FJO327" s="415">
        <v>1</v>
      </c>
      <c r="FJP327" s="418" t="s">
        <v>775</v>
      </c>
      <c r="FJQ327" s="417" t="s">
        <v>785</v>
      </c>
      <c r="FJR327" s="414" t="s">
        <v>61</v>
      </c>
      <c r="FJS327" s="415">
        <v>1</v>
      </c>
      <c r="FJT327" s="418" t="s">
        <v>775</v>
      </c>
      <c r="FJU327" s="417" t="s">
        <v>785</v>
      </c>
      <c r="FJV327" s="414" t="s">
        <v>61</v>
      </c>
      <c r="FJW327" s="415">
        <v>1</v>
      </c>
      <c r="FJX327" s="418" t="s">
        <v>775</v>
      </c>
      <c r="FJY327" s="417" t="s">
        <v>785</v>
      </c>
      <c r="FJZ327" s="414" t="s">
        <v>61</v>
      </c>
      <c r="FKA327" s="415">
        <v>1</v>
      </c>
      <c r="FKB327" s="418" t="s">
        <v>775</v>
      </c>
      <c r="FKC327" s="417" t="s">
        <v>785</v>
      </c>
      <c r="FKD327" s="414" t="s">
        <v>61</v>
      </c>
      <c r="FKE327" s="415">
        <v>1</v>
      </c>
      <c r="FKF327" s="418" t="s">
        <v>775</v>
      </c>
      <c r="FKG327" s="417" t="s">
        <v>785</v>
      </c>
      <c r="FKH327" s="414" t="s">
        <v>61</v>
      </c>
      <c r="FKI327" s="415">
        <v>1</v>
      </c>
      <c r="FKJ327" s="418" t="s">
        <v>775</v>
      </c>
      <c r="FKK327" s="417" t="s">
        <v>785</v>
      </c>
      <c r="FKL327" s="414" t="s">
        <v>61</v>
      </c>
      <c r="FKM327" s="415">
        <v>1</v>
      </c>
      <c r="FKN327" s="418" t="s">
        <v>775</v>
      </c>
      <c r="FKO327" s="417" t="s">
        <v>785</v>
      </c>
      <c r="FKP327" s="414" t="s">
        <v>61</v>
      </c>
      <c r="FKQ327" s="415">
        <v>1</v>
      </c>
      <c r="FKR327" s="418" t="s">
        <v>775</v>
      </c>
      <c r="FKS327" s="417" t="s">
        <v>785</v>
      </c>
      <c r="FKT327" s="414" t="s">
        <v>61</v>
      </c>
      <c r="FKU327" s="415">
        <v>1</v>
      </c>
      <c r="FKV327" s="418" t="s">
        <v>775</v>
      </c>
      <c r="FKW327" s="417" t="s">
        <v>785</v>
      </c>
      <c r="FKX327" s="414" t="s">
        <v>61</v>
      </c>
      <c r="FKY327" s="415">
        <v>1</v>
      </c>
      <c r="FKZ327" s="418" t="s">
        <v>775</v>
      </c>
      <c r="FLA327" s="417" t="s">
        <v>785</v>
      </c>
      <c r="FLB327" s="414" t="s">
        <v>61</v>
      </c>
      <c r="FLC327" s="415">
        <v>1</v>
      </c>
      <c r="FLD327" s="418" t="s">
        <v>775</v>
      </c>
      <c r="FLE327" s="417" t="s">
        <v>785</v>
      </c>
      <c r="FLF327" s="414" t="s">
        <v>61</v>
      </c>
      <c r="FLG327" s="415">
        <v>1</v>
      </c>
      <c r="FLH327" s="418" t="s">
        <v>775</v>
      </c>
      <c r="FLI327" s="417" t="s">
        <v>785</v>
      </c>
      <c r="FLJ327" s="414" t="s">
        <v>61</v>
      </c>
      <c r="FLK327" s="415">
        <v>1</v>
      </c>
      <c r="FLL327" s="418" t="s">
        <v>775</v>
      </c>
      <c r="FLM327" s="417" t="s">
        <v>785</v>
      </c>
      <c r="FLN327" s="414" t="s">
        <v>61</v>
      </c>
      <c r="FLO327" s="415">
        <v>1</v>
      </c>
      <c r="FLP327" s="418" t="s">
        <v>775</v>
      </c>
      <c r="FLQ327" s="417" t="s">
        <v>785</v>
      </c>
      <c r="FLR327" s="414" t="s">
        <v>61</v>
      </c>
      <c r="FLS327" s="415">
        <v>1</v>
      </c>
      <c r="FLT327" s="418" t="s">
        <v>775</v>
      </c>
      <c r="FLU327" s="417" t="s">
        <v>785</v>
      </c>
      <c r="FLV327" s="414" t="s">
        <v>61</v>
      </c>
      <c r="FLW327" s="415">
        <v>1</v>
      </c>
      <c r="FLX327" s="418" t="s">
        <v>775</v>
      </c>
      <c r="FLY327" s="417" t="s">
        <v>785</v>
      </c>
      <c r="FLZ327" s="414" t="s">
        <v>61</v>
      </c>
      <c r="FMA327" s="415">
        <v>1</v>
      </c>
      <c r="FMB327" s="418" t="s">
        <v>775</v>
      </c>
      <c r="FMC327" s="417" t="s">
        <v>785</v>
      </c>
      <c r="FMD327" s="414" t="s">
        <v>61</v>
      </c>
      <c r="FME327" s="415">
        <v>1</v>
      </c>
      <c r="FMF327" s="418" t="s">
        <v>775</v>
      </c>
      <c r="FMG327" s="417" t="s">
        <v>785</v>
      </c>
      <c r="FMH327" s="414" t="s">
        <v>61</v>
      </c>
      <c r="FMI327" s="415">
        <v>1</v>
      </c>
      <c r="FMJ327" s="418" t="s">
        <v>775</v>
      </c>
      <c r="FMK327" s="417" t="s">
        <v>785</v>
      </c>
      <c r="FML327" s="414" t="s">
        <v>61</v>
      </c>
      <c r="FMM327" s="415">
        <v>1</v>
      </c>
      <c r="FMN327" s="418" t="s">
        <v>775</v>
      </c>
      <c r="FMO327" s="417" t="s">
        <v>785</v>
      </c>
      <c r="FMP327" s="414" t="s">
        <v>61</v>
      </c>
      <c r="FMQ327" s="415">
        <v>1</v>
      </c>
      <c r="FMR327" s="418" t="s">
        <v>775</v>
      </c>
      <c r="FMS327" s="417" t="s">
        <v>785</v>
      </c>
      <c r="FMT327" s="414" t="s">
        <v>61</v>
      </c>
      <c r="FMU327" s="415">
        <v>1</v>
      </c>
      <c r="FMV327" s="418" t="s">
        <v>775</v>
      </c>
      <c r="FMW327" s="417" t="s">
        <v>785</v>
      </c>
      <c r="FMX327" s="414" t="s">
        <v>61</v>
      </c>
      <c r="FMY327" s="415">
        <v>1</v>
      </c>
      <c r="FMZ327" s="418" t="s">
        <v>775</v>
      </c>
      <c r="FNA327" s="417" t="s">
        <v>785</v>
      </c>
      <c r="FNB327" s="414" t="s">
        <v>61</v>
      </c>
      <c r="FNC327" s="415">
        <v>1</v>
      </c>
      <c r="FND327" s="418" t="s">
        <v>775</v>
      </c>
      <c r="FNE327" s="417" t="s">
        <v>785</v>
      </c>
      <c r="FNF327" s="414" t="s">
        <v>61</v>
      </c>
      <c r="FNG327" s="415">
        <v>1</v>
      </c>
      <c r="FNH327" s="418" t="s">
        <v>775</v>
      </c>
      <c r="FNI327" s="417" t="s">
        <v>785</v>
      </c>
      <c r="FNJ327" s="414" t="s">
        <v>61</v>
      </c>
      <c r="FNK327" s="415">
        <v>1</v>
      </c>
      <c r="FNL327" s="418" t="s">
        <v>775</v>
      </c>
      <c r="FNM327" s="417" t="s">
        <v>785</v>
      </c>
      <c r="FNN327" s="414" t="s">
        <v>61</v>
      </c>
      <c r="FNO327" s="415">
        <v>1</v>
      </c>
      <c r="FNP327" s="418" t="s">
        <v>775</v>
      </c>
      <c r="FNQ327" s="417" t="s">
        <v>785</v>
      </c>
      <c r="FNR327" s="414" t="s">
        <v>61</v>
      </c>
      <c r="FNS327" s="415">
        <v>1</v>
      </c>
      <c r="FNT327" s="418" t="s">
        <v>775</v>
      </c>
      <c r="FNU327" s="417" t="s">
        <v>785</v>
      </c>
      <c r="FNV327" s="414" t="s">
        <v>61</v>
      </c>
      <c r="FNW327" s="415">
        <v>1</v>
      </c>
      <c r="FNX327" s="418" t="s">
        <v>775</v>
      </c>
      <c r="FNY327" s="417" t="s">
        <v>785</v>
      </c>
      <c r="FNZ327" s="414" t="s">
        <v>61</v>
      </c>
      <c r="FOA327" s="415">
        <v>1</v>
      </c>
      <c r="FOB327" s="418" t="s">
        <v>775</v>
      </c>
      <c r="FOC327" s="417" t="s">
        <v>785</v>
      </c>
      <c r="FOD327" s="414" t="s">
        <v>61</v>
      </c>
      <c r="FOE327" s="415">
        <v>1</v>
      </c>
      <c r="FOF327" s="418" t="s">
        <v>775</v>
      </c>
      <c r="FOG327" s="417" t="s">
        <v>785</v>
      </c>
      <c r="FOH327" s="414" t="s">
        <v>61</v>
      </c>
      <c r="FOI327" s="415">
        <v>1</v>
      </c>
      <c r="FOJ327" s="418" t="s">
        <v>775</v>
      </c>
      <c r="FOK327" s="417" t="s">
        <v>785</v>
      </c>
      <c r="FOL327" s="414" t="s">
        <v>61</v>
      </c>
      <c r="FOM327" s="415">
        <v>1</v>
      </c>
      <c r="FON327" s="418" t="s">
        <v>775</v>
      </c>
      <c r="FOO327" s="417" t="s">
        <v>785</v>
      </c>
      <c r="FOP327" s="414" t="s">
        <v>61</v>
      </c>
      <c r="FOQ327" s="415">
        <v>1</v>
      </c>
      <c r="FOR327" s="418" t="s">
        <v>775</v>
      </c>
      <c r="FOS327" s="417" t="s">
        <v>785</v>
      </c>
      <c r="FOT327" s="414" t="s">
        <v>61</v>
      </c>
      <c r="FOU327" s="415">
        <v>1</v>
      </c>
      <c r="FOV327" s="418" t="s">
        <v>775</v>
      </c>
      <c r="FOW327" s="417" t="s">
        <v>785</v>
      </c>
      <c r="FOX327" s="414" t="s">
        <v>61</v>
      </c>
      <c r="FOY327" s="415">
        <v>1</v>
      </c>
      <c r="FOZ327" s="418" t="s">
        <v>775</v>
      </c>
      <c r="FPA327" s="417" t="s">
        <v>785</v>
      </c>
      <c r="FPB327" s="414" t="s">
        <v>61</v>
      </c>
      <c r="FPC327" s="415">
        <v>1</v>
      </c>
      <c r="FPD327" s="418" t="s">
        <v>775</v>
      </c>
      <c r="FPE327" s="417" t="s">
        <v>785</v>
      </c>
      <c r="FPF327" s="414" t="s">
        <v>61</v>
      </c>
      <c r="FPG327" s="415">
        <v>1</v>
      </c>
      <c r="FPH327" s="418" t="s">
        <v>775</v>
      </c>
      <c r="FPI327" s="417" t="s">
        <v>785</v>
      </c>
      <c r="FPJ327" s="414" t="s">
        <v>61</v>
      </c>
      <c r="FPK327" s="415">
        <v>1</v>
      </c>
      <c r="FPL327" s="418" t="s">
        <v>775</v>
      </c>
      <c r="FPM327" s="417" t="s">
        <v>785</v>
      </c>
      <c r="FPN327" s="414" t="s">
        <v>61</v>
      </c>
      <c r="FPO327" s="415">
        <v>1</v>
      </c>
      <c r="FPP327" s="418" t="s">
        <v>775</v>
      </c>
      <c r="FPQ327" s="417" t="s">
        <v>785</v>
      </c>
      <c r="FPR327" s="414" t="s">
        <v>61</v>
      </c>
      <c r="FPS327" s="415">
        <v>1</v>
      </c>
      <c r="FPT327" s="418" t="s">
        <v>775</v>
      </c>
      <c r="FPU327" s="417" t="s">
        <v>785</v>
      </c>
      <c r="FPV327" s="414" t="s">
        <v>61</v>
      </c>
      <c r="FPW327" s="415">
        <v>1</v>
      </c>
      <c r="FPX327" s="418" t="s">
        <v>775</v>
      </c>
      <c r="FPY327" s="417" t="s">
        <v>785</v>
      </c>
      <c r="FPZ327" s="414" t="s">
        <v>61</v>
      </c>
      <c r="FQA327" s="415">
        <v>1</v>
      </c>
      <c r="FQB327" s="418" t="s">
        <v>775</v>
      </c>
      <c r="FQC327" s="417" t="s">
        <v>785</v>
      </c>
      <c r="FQD327" s="414" t="s">
        <v>61</v>
      </c>
      <c r="FQE327" s="415">
        <v>1</v>
      </c>
      <c r="FQF327" s="418" t="s">
        <v>775</v>
      </c>
      <c r="FQG327" s="417" t="s">
        <v>785</v>
      </c>
      <c r="FQH327" s="414" t="s">
        <v>61</v>
      </c>
      <c r="FQI327" s="415">
        <v>1</v>
      </c>
      <c r="FQJ327" s="418" t="s">
        <v>775</v>
      </c>
      <c r="FQK327" s="417" t="s">
        <v>785</v>
      </c>
      <c r="FQL327" s="414" t="s">
        <v>61</v>
      </c>
      <c r="FQM327" s="415">
        <v>1</v>
      </c>
      <c r="FQN327" s="418" t="s">
        <v>775</v>
      </c>
      <c r="FQO327" s="417" t="s">
        <v>785</v>
      </c>
      <c r="FQP327" s="414" t="s">
        <v>61</v>
      </c>
      <c r="FQQ327" s="415">
        <v>1</v>
      </c>
      <c r="FQR327" s="418" t="s">
        <v>775</v>
      </c>
      <c r="FQS327" s="417" t="s">
        <v>785</v>
      </c>
      <c r="FQT327" s="414" t="s">
        <v>61</v>
      </c>
      <c r="FQU327" s="415">
        <v>1</v>
      </c>
      <c r="FQV327" s="418" t="s">
        <v>775</v>
      </c>
      <c r="FQW327" s="417" t="s">
        <v>785</v>
      </c>
      <c r="FQX327" s="414" t="s">
        <v>61</v>
      </c>
      <c r="FQY327" s="415">
        <v>1</v>
      </c>
      <c r="FQZ327" s="418" t="s">
        <v>775</v>
      </c>
      <c r="FRA327" s="417" t="s">
        <v>785</v>
      </c>
      <c r="FRB327" s="414" t="s">
        <v>61</v>
      </c>
      <c r="FRC327" s="415">
        <v>1</v>
      </c>
      <c r="FRD327" s="418" t="s">
        <v>775</v>
      </c>
      <c r="FRE327" s="417" t="s">
        <v>785</v>
      </c>
      <c r="FRF327" s="414" t="s">
        <v>61</v>
      </c>
      <c r="FRG327" s="415">
        <v>1</v>
      </c>
      <c r="FRH327" s="418" t="s">
        <v>775</v>
      </c>
      <c r="FRI327" s="417" t="s">
        <v>785</v>
      </c>
      <c r="FRJ327" s="414" t="s">
        <v>61</v>
      </c>
      <c r="FRK327" s="415">
        <v>1</v>
      </c>
      <c r="FRL327" s="418" t="s">
        <v>775</v>
      </c>
      <c r="FRM327" s="417" t="s">
        <v>785</v>
      </c>
      <c r="FRN327" s="414" t="s">
        <v>61</v>
      </c>
      <c r="FRO327" s="415">
        <v>1</v>
      </c>
      <c r="FRP327" s="418" t="s">
        <v>775</v>
      </c>
      <c r="FRQ327" s="417" t="s">
        <v>785</v>
      </c>
      <c r="FRR327" s="414" t="s">
        <v>61</v>
      </c>
      <c r="FRS327" s="415">
        <v>1</v>
      </c>
      <c r="FRT327" s="418" t="s">
        <v>775</v>
      </c>
      <c r="FRU327" s="417" t="s">
        <v>785</v>
      </c>
      <c r="FRV327" s="414" t="s">
        <v>61</v>
      </c>
      <c r="FRW327" s="415">
        <v>1</v>
      </c>
      <c r="FRX327" s="418" t="s">
        <v>775</v>
      </c>
      <c r="FRY327" s="417" t="s">
        <v>785</v>
      </c>
      <c r="FRZ327" s="414" t="s">
        <v>61</v>
      </c>
      <c r="FSA327" s="415">
        <v>1</v>
      </c>
      <c r="FSB327" s="418" t="s">
        <v>775</v>
      </c>
      <c r="FSC327" s="417" t="s">
        <v>785</v>
      </c>
      <c r="FSD327" s="414" t="s">
        <v>61</v>
      </c>
      <c r="FSE327" s="415">
        <v>1</v>
      </c>
      <c r="FSF327" s="418" t="s">
        <v>775</v>
      </c>
      <c r="FSG327" s="417" t="s">
        <v>785</v>
      </c>
      <c r="FSH327" s="414" t="s">
        <v>61</v>
      </c>
      <c r="FSI327" s="415">
        <v>1</v>
      </c>
      <c r="FSJ327" s="418" t="s">
        <v>775</v>
      </c>
      <c r="FSK327" s="417" t="s">
        <v>785</v>
      </c>
      <c r="FSL327" s="414" t="s">
        <v>61</v>
      </c>
      <c r="FSM327" s="415">
        <v>1</v>
      </c>
      <c r="FSN327" s="418" t="s">
        <v>775</v>
      </c>
      <c r="FSO327" s="417" t="s">
        <v>785</v>
      </c>
      <c r="FSP327" s="414" t="s">
        <v>61</v>
      </c>
      <c r="FSQ327" s="415">
        <v>1</v>
      </c>
      <c r="FSR327" s="418" t="s">
        <v>775</v>
      </c>
      <c r="FSS327" s="417" t="s">
        <v>785</v>
      </c>
      <c r="FST327" s="414" t="s">
        <v>61</v>
      </c>
      <c r="FSU327" s="415">
        <v>1</v>
      </c>
      <c r="FSV327" s="418" t="s">
        <v>775</v>
      </c>
      <c r="FSW327" s="417" t="s">
        <v>785</v>
      </c>
      <c r="FSX327" s="414" t="s">
        <v>61</v>
      </c>
      <c r="FSY327" s="415">
        <v>1</v>
      </c>
      <c r="FSZ327" s="418" t="s">
        <v>775</v>
      </c>
      <c r="FTA327" s="417" t="s">
        <v>785</v>
      </c>
      <c r="FTB327" s="414" t="s">
        <v>61</v>
      </c>
      <c r="FTC327" s="415">
        <v>1</v>
      </c>
      <c r="FTD327" s="418" t="s">
        <v>775</v>
      </c>
      <c r="FTE327" s="417" t="s">
        <v>785</v>
      </c>
      <c r="FTF327" s="414" t="s">
        <v>61</v>
      </c>
      <c r="FTG327" s="415">
        <v>1</v>
      </c>
      <c r="FTH327" s="418" t="s">
        <v>775</v>
      </c>
      <c r="FTI327" s="417" t="s">
        <v>785</v>
      </c>
      <c r="FTJ327" s="414" t="s">
        <v>61</v>
      </c>
      <c r="FTK327" s="415">
        <v>1</v>
      </c>
      <c r="FTL327" s="418" t="s">
        <v>775</v>
      </c>
      <c r="FTM327" s="417" t="s">
        <v>785</v>
      </c>
      <c r="FTN327" s="414" t="s">
        <v>61</v>
      </c>
      <c r="FTO327" s="415">
        <v>1</v>
      </c>
      <c r="FTP327" s="418" t="s">
        <v>775</v>
      </c>
      <c r="FTQ327" s="417" t="s">
        <v>785</v>
      </c>
      <c r="FTR327" s="414" t="s">
        <v>61</v>
      </c>
      <c r="FTS327" s="415">
        <v>1</v>
      </c>
      <c r="FTT327" s="418" t="s">
        <v>775</v>
      </c>
      <c r="FTU327" s="417" t="s">
        <v>785</v>
      </c>
      <c r="FTV327" s="414" t="s">
        <v>61</v>
      </c>
      <c r="FTW327" s="415">
        <v>1</v>
      </c>
      <c r="FTX327" s="418" t="s">
        <v>775</v>
      </c>
      <c r="FTY327" s="417" t="s">
        <v>785</v>
      </c>
      <c r="FTZ327" s="414" t="s">
        <v>61</v>
      </c>
      <c r="FUA327" s="415">
        <v>1</v>
      </c>
      <c r="FUB327" s="418" t="s">
        <v>775</v>
      </c>
      <c r="FUC327" s="417" t="s">
        <v>785</v>
      </c>
      <c r="FUD327" s="414" t="s">
        <v>61</v>
      </c>
      <c r="FUE327" s="415">
        <v>1</v>
      </c>
      <c r="FUF327" s="418" t="s">
        <v>775</v>
      </c>
      <c r="FUG327" s="417" t="s">
        <v>785</v>
      </c>
      <c r="FUH327" s="414" t="s">
        <v>61</v>
      </c>
      <c r="FUI327" s="415">
        <v>1</v>
      </c>
      <c r="FUJ327" s="418" t="s">
        <v>775</v>
      </c>
      <c r="FUK327" s="417" t="s">
        <v>785</v>
      </c>
      <c r="FUL327" s="414" t="s">
        <v>61</v>
      </c>
      <c r="FUM327" s="415">
        <v>1</v>
      </c>
      <c r="FUN327" s="418" t="s">
        <v>775</v>
      </c>
      <c r="FUO327" s="417" t="s">
        <v>785</v>
      </c>
      <c r="FUP327" s="414" t="s">
        <v>61</v>
      </c>
      <c r="FUQ327" s="415">
        <v>1</v>
      </c>
      <c r="FUR327" s="418" t="s">
        <v>775</v>
      </c>
      <c r="FUS327" s="417" t="s">
        <v>785</v>
      </c>
      <c r="FUT327" s="414" t="s">
        <v>61</v>
      </c>
      <c r="FUU327" s="415">
        <v>1</v>
      </c>
      <c r="FUV327" s="418" t="s">
        <v>775</v>
      </c>
      <c r="FUW327" s="417" t="s">
        <v>785</v>
      </c>
      <c r="FUX327" s="414" t="s">
        <v>61</v>
      </c>
      <c r="FUY327" s="415">
        <v>1</v>
      </c>
      <c r="FUZ327" s="418" t="s">
        <v>775</v>
      </c>
      <c r="FVA327" s="417" t="s">
        <v>785</v>
      </c>
      <c r="FVB327" s="414" t="s">
        <v>61</v>
      </c>
      <c r="FVC327" s="415">
        <v>1</v>
      </c>
      <c r="FVD327" s="418" t="s">
        <v>775</v>
      </c>
      <c r="FVE327" s="417" t="s">
        <v>785</v>
      </c>
      <c r="FVF327" s="414" t="s">
        <v>61</v>
      </c>
      <c r="FVG327" s="415">
        <v>1</v>
      </c>
      <c r="FVH327" s="418" t="s">
        <v>775</v>
      </c>
      <c r="FVI327" s="417" t="s">
        <v>785</v>
      </c>
      <c r="FVJ327" s="414" t="s">
        <v>61</v>
      </c>
      <c r="FVK327" s="415">
        <v>1</v>
      </c>
      <c r="FVL327" s="418" t="s">
        <v>775</v>
      </c>
      <c r="FVM327" s="417" t="s">
        <v>785</v>
      </c>
      <c r="FVN327" s="414" t="s">
        <v>61</v>
      </c>
      <c r="FVO327" s="415">
        <v>1</v>
      </c>
      <c r="FVP327" s="418" t="s">
        <v>775</v>
      </c>
      <c r="FVQ327" s="417" t="s">
        <v>785</v>
      </c>
      <c r="FVR327" s="414" t="s">
        <v>61</v>
      </c>
      <c r="FVS327" s="415">
        <v>1</v>
      </c>
      <c r="FVT327" s="418" t="s">
        <v>775</v>
      </c>
      <c r="FVU327" s="417" t="s">
        <v>785</v>
      </c>
      <c r="FVV327" s="414" t="s">
        <v>61</v>
      </c>
      <c r="FVW327" s="415">
        <v>1</v>
      </c>
      <c r="FVX327" s="418" t="s">
        <v>775</v>
      </c>
      <c r="FVY327" s="417" t="s">
        <v>785</v>
      </c>
      <c r="FVZ327" s="414" t="s">
        <v>61</v>
      </c>
      <c r="FWA327" s="415">
        <v>1</v>
      </c>
      <c r="FWB327" s="418" t="s">
        <v>775</v>
      </c>
      <c r="FWC327" s="417" t="s">
        <v>785</v>
      </c>
      <c r="FWD327" s="414" t="s">
        <v>61</v>
      </c>
      <c r="FWE327" s="415">
        <v>1</v>
      </c>
      <c r="FWF327" s="418" t="s">
        <v>775</v>
      </c>
      <c r="FWG327" s="417" t="s">
        <v>785</v>
      </c>
      <c r="FWH327" s="414" t="s">
        <v>61</v>
      </c>
      <c r="FWI327" s="415">
        <v>1</v>
      </c>
      <c r="FWJ327" s="418" t="s">
        <v>775</v>
      </c>
      <c r="FWK327" s="417" t="s">
        <v>785</v>
      </c>
      <c r="FWL327" s="414" t="s">
        <v>61</v>
      </c>
      <c r="FWM327" s="415">
        <v>1</v>
      </c>
      <c r="FWN327" s="418" t="s">
        <v>775</v>
      </c>
      <c r="FWO327" s="417" t="s">
        <v>785</v>
      </c>
      <c r="FWP327" s="414" t="s">
        <v>61</v>
      </c>
      <c r="FWQ327" s="415">
        <v>1</v>
      </c>
      <c r="FWR327" s="418" t="s">
        <v>775</v>
      </c>
      <c r="FWS327" s="417" t="s">
        <v>785</v>
      </c>
      <c r="FWT327" s="414" t="s">
        <v>61</v>
      </c>
      <c r="FWU327" s="415">
        <v>1</v>
      </c>
      <c r="FWV327" s="418" t="s">
        <v>775</v>
      </c>
      <c r="FWW327" s="417" t="s">
        <v>785</v>
      </c>
      <c r="FWX327" s="414" t="s">
        <v>61</v>
      </c>
      <c r="FWY327" s="415">
        <v>1</v>
      </c>
      <c r="FWZ327" s="418" t="s">
        <v>775</v>
      </c>
      <c r="FXA327" s="417" t="s">
        <v>785</v>
      </c>
      <c r="FXB327" s="414" t="s">
        <v>61</v>
      </c>
      <c r="FXC327" s="415">
        <v>1</v>
      </c>
      <c r="FXD327" s="418" t="s">
        <v>775</v>
      </c>
      <c r="FXE327" s="417" t="s">
        <v>785</v>
      </c>
      <c r="FXF327" s="414" t="s">
        <v>61</v>
      </c>
      <c r="FXG327" s="415">
        <v>1</v>
      </c>
      <c r="FXH327" s="418" t="s">
        <v>775</v>
      </c>
      <c r="FXI327" s="417" t="s">
        <v>785</v>
      </c>
      <c r="FXJ327" s="414" t="s">
        <v>61</v>
      </c>
      <c r="FXK327" s="415">
        <v>1</v>
      </c>
      <c r="FXL327" s="418" t="s">
        <v>775</v>
      </c>
      <c r="FXM327" s="417" t="s">
        <v>785</v>
      </c>
      <c r="FXN327" s="414" t="s">
        <v>61</v>
      </c>
      <c r="FXO327" s="415">
        <v>1</v>
      </c>
      <c r="FXP327" s="418" t="s">
        <v>775</v>
      </c>
      <c r="FXQ327" s="417" t="s">
        <v>785</v>
      </c>
      <c r="FXR327" s="414" t="s">
        <v>61</v>
      </c>
      <c r="FXS327" s="415">
        <v>1</v>
      </c>
      <c r="FXT327" s="418" t="s">
        <v>775</v>
      </c>
      <c r="FXU327" s="417" t="s">
        <v>785</v>
      </c>
      <c r="FXV327" s="414" t="s">
        <v>61</v>
      </c>
      <c r="FXW327" s="415">
        <v>1</v>
      </c>
      <c r="FXX327" s="418" t="s">
        <v>775</v>
      </c>
      <c r="FXY327" s="417" t="s">
        <v>785</v>
      </c>
      <c r="FXZ327" s="414" t="s">
        <v>61</v>
      </c>
      <c r="FYA327" s="415">
        <v>1</v>
      </c>
      <c r="FYB327" s="418" t="s">
        <v>775</v>
      </c>
      <c r="FYC327" s="417" t="s">
        <v>785</v>
      </c>
      <c r="FYD327" s="414" t="s">
        <v>61</v>
      </c>
      <c r="FYE327" s="415">
        <v>1</v>
      </c>
      <c r="FYF327" s="418" t="s">
        <v>775</v>
      </c>
      <c r="FYG327" s="417" t="s">
        <v>785</v>
      </c>
      <c r="FYH327" s="414" t="s">
        <v>61</v>
      </c>
      <c r="FYI327" s="415">
        <v>1</v>
      </c>
      <c r="FYJ327" s="418" t="s">
        <v>775</v>
      </c>
      <c r="FYK327" s="417" t="s">
        <v>785</v>
      </c>
      <c r="FYL327" s="414" t="s">
        <v>61</v>
      </c>
      <c r="FYM327" s="415">
        <v>1</v>
      </c>
      <c r="FYN327" s="418" t="s">
        <v>775</v>
      </c>
      <c r="FYO327" s="417" t="s">
        <v>785</v>
      </c>
      <c r="FYP327" s="414" t="s">
        <v>61</v>
      </c>
      <c r="FYQ327" s="415">
        <v>1</v>
      </c>
      <c r="FYR327" s="418" t="s">
        <v>775</v>
      </c>
      <c r="FYS327" s="417" t="s">
        <v>785</v>
      </c>
      <c r="FYT327" s="414" t="s">
        <v>61</v>
      </c>
      <c r="FYU327" s="415">
        <v>1</v>
      </c>
      <c r="FYV327" s="418" t="s">
        <v>775</v>
      </c>
      <c r="FYW327" s="417" t="s">
        <v>785</v>
      </c>
      <c r="FYX327" s="414" t="s">
        <v>61</v>
      </c>
      <c r="FYY327" s="415">
        <v>1</v>
      </c>
      <c r="FYZ327" s="418" t="s">
        <v>775</v>
      </c>
      <c r="FZA327" s="417" t="s">
        <v>785</v>
      </c>
      <c r="FZB327" s="414" t="s">
        <v>61</v>
      </c>
      <c r="FZC327" s="415">
        <v>1</v>
      </c>
      <c r="FZD327" s="418" t="s">
        <v>775</v>
      </c>
      <c r="FZE327" s="417" t="s">
        <v>785</v>
      </c>
      <c r="FZF327" s="414" t="s">
        <v>61</v>
      </c>
      <c r="FZG327" s="415">
        <v>1</v>
      </c>
      <c r="FZH327" s="418" t="s">
        <v>775</v>
      </c>
      <c r="FZI327" s="417" t="s">
        <v>785</v>
      </c>
      <c r="FZJ327" s="414" t="s">
        <v>61</v>
      </c>
      <c r="FZK327" s="415">
        <v>1</v>
      </c>
      <c r="FZL327" s="418" t="s">
        <v>775</v>
      </c>
      <c r="FZM327" s="417" t="s">
        <v>785</v>
      </c>
      <c r="FZN327" s="414" t="s">
        <v>61</v>
      </c>
      <c r="FZO327" s="415">
        <v>1</v>
      </c>
      <c r="FZP327" s="418" t="s">
        <v>775</v>
      </c>
      <c r="FZQ327" s="417" t="s">
        <v>785</v>
      </c>
      <c r="FZR327" s="414" t="s">
        <v>61</v>
      </c>
      <c r="FZS327" s="415">
        <v>1</v>
      </c>
      <c r="FZT327" s="418" t="s">
        <v>775</v>
      </c>
      <c r="FZU327" s="417" t="s">
        <v>785</v>
      </c>
      <c r="FZV327" s="414" t="s">
        <v>61</v>
      </c>
      <c r="FZW327" s="415">
        <v>1</v>
      </c>
      <c r="FZX327" s="418" t="s">
        <v>775</v>
      </c>
      <c r="FZY327" s="417" t="s">
        <v>785</v>
      </c>
      <c r="FZZ327" s="414" t="s">
        <v>61</v>
      </c>
      <c r="GAA327" s="415">
        <v>1</v>
      </c>
      <c r="GAB327" s="418" t="s">
        <v>775</v>
      </c>
      <c r="GAC327" s="417" t="s">
        <v>785</v>
      </c>
      <c r="GAD327" s="414" t="s">
        <v>61</v>
      </c>
      <c r="GAE327" s="415">
        <v>1</v>
      </c>
      <c r="GAF327" s="418" t="s">
        <v>775</v>
      </c>
      <c r="GAG327" s="417" t="s">
        <v>785</v>
      </c>
      <c r="GAH327" s="414" t="s">
        <v>61</v>
      </c>
      <c r="GAI327" s="415">
        <v>1</v>
      </c>
      <c r="GAJ327" s="418" t="s">
        <v>775</v>
      </c>
      <c r="GAK327" s="417" t="s">
        <v>785</v>
      </c>
      <c r="GAL327" s="414" t="s">
        <v>61</v>
      </c>
      <c r="GAM327" s="415">
        <v>1</v>
      </c>
      <c r="GAN327" s="418" t="s">
        <v>775</v>
      </c>
      <c r="GAO327" s="417" t="s">
        <v>785</v>
      </c>
      <c r="GAP327" s="414" t="s">
        <v>61</v>
      </c>
      <c r="GAQ327" s="415">
        <v>1</v>
      </c>
      <c r="GAR327" s="418" t="s">
        <v>775</v>
      </c>
      <c r="GAS327" s="417" t="s">
        <v>785</v>
      </c>
      <c r="GAT327" s="414" t="s">
        <v>61</v>
      </c>
      <c r="GAU327" s="415">
        <v>1</v>
      </c>
      <c r="GAV327" s="418" t="s">
        <v>775</v>
      </c>
      <c r="GAW327" s="417" t="s">
        <v>785</v>
      </c>
      <c r="GAX327" s="414" t="s">
        <v>61</v>
      </c>
      <c r="GAY327" s="415">
        <v>1</v>
      </c>
      <c r="GAZ327" s="418" t="s">
        <v>775</v>
      </c>
      <c r="GBA327" s="417" t="s">
        <v>785</v>
      </c>
      <c r="GBB327" s="414" t="s">
        <v>61</v>
      </c>
      <c r="GBC327" s="415">
        <v>1</v>
      </c>
      <c r="GBD327" s="418" t="s">
        <v>775</v>
      </c>
      <c r="GBE327" s="417" t="s">
        <v>785</v>
      </c>
      <c r="GBF327" s="414" t="s">
        <v>61</v>
      </c>
      <c r="GBG327" s="415">
        <v>1</v>
      </c>
      <c r="GBH327" s="418" t="s">
        <v>775</v>
      </c>
      <c r="GBI327" s="417" t="s">
        <v>785</v>
      </c>
      <c r="GBJ327" s="414" t="s">
        <v>61</v>
      </c>
      <c r="GBK327" s="415">
        <v>1</v>
      </c>
      <c r="GBL327" s="418" t="s">
        <v>775</v>
      </c>
      <c r="GBM327" s="417" t="s">
        <v>785</v>
      </c>
      <c r="GBN327" s="414" t="s">
        <v>61</v>
      </c>
      <c r="GBO327" s="415">
        <v>1</v>
      </c>
      <c r="GBP327" s="418" t="s">
        <v>775</v>
      </c>
      <c r="GBQ327" s="417" t="s">
        <v>785</v>
      </c>
      <c r="GBR327" s="414" t="s">
        <v>61</v>
      </c>
      <c r="GBS327" s="415">
        <v>1</v>
      </c>
      <c r="GBT327" s="418" t="s">
        <v>775</v>
      </c>
      <c r="GBU327" s="417" t="s">
        <v>785</v>
      </c>
      <c r="GBV327" s="414" t="s">
        <v>61</v>
      </c>
      <c r="GBW327" s="415">
        <v>1</v>
      </c>
      <c r="GBX327" s="418" t="s">
        <v>775</v>
      </c>
      <c r="GBY327" s="417" t="s">
        <v>785</v>
      </c>
      <c r="GBZ327" s="414" t="s">
        <v>61</v>
      </c>
      <c r="GCA327" s="415">
        <v>1</v>
      </c>
      <c r="GCB327" s="418" t="s">
        <v>775</v>
      </c>
      <c r="GCC327" s="417" t="s">
        <v>785</v>
      </c>
      <c r="GCD327" s="414" t="s">
        <v>61</v>
      </c>
      <c r="GCE327" s="415">
        <v>1</v>
      </c>
      <c r="GCF327" s="418" t="s">
        <v>775</v>
      </c>
      <c r="GCG327" s="417" t="s">
        <v>785</v>
      </c>
      <c r="GCH327" s="414" t="s">
        <v>61</v>
      </c>
      <c r="GCI327" s="415">
        <v>1</v>
      </c>
      <c r="GCJ327" s="418" t="s">
        <v>775</v>
      </c>
      <c r="GCK327" s="417" t="s">
        <v>785</v>
      </c>
      <c r="GCL327" s="414" t="s">
        <v>61</v>
      </c>
      <c r="GCM327" s="415">
        <v>1</v>
      </c>
      <c r="GCN327" s="418" t="s">
        <v>775</v>
      </c>
      <c r="GCO327" s="417" t="s">
        <v>785</v>
      </c>
      <c r="GCP327" s="414" t="s">
        <v>61</v>
      </c>
      <c r="GCQ327" s="415">
        <v>1</v>
      </c>
      <c r="GCR327" s="418" t="s">
        <v>775</v>
      </c>
      <c r="GCS327" s="417" t="s">
        <v>785</v>
      </c>
      <c r="GCT327" s="414" t="s">
        <v>61</v>
      </c>
      <c r="GCU327" s="415">
        <v>1</v>
      </c>
      <c r="GCV327" s="418" t="s">
        <v>775</v>
      </c>
      <c r="GCW327" s="417" t="s">
        <v>785</v>
      </c>
      <c r="GCX327" s="414" t="s">
        <v>61</v>
      </c>
      <c r="GCY327" s="415">
        <v>1</v>
      </c>
      <c r="GCZ327" s="418" t="s">
        <v>775</v>
      </c>
      <c r="GDA327" s="417" t="s">
        <v>785</v>
      </c>
      <c r="GDB327" s="414" t="s">
        <v>61</v>
      </c>
      <c r="GDC327" s="415">
        <v>1</v>
      </c>
      <c r="GDD327" s="418" t="s">
        <v>775</v>
      </c>
      <c r="GDE327" s="417" t="s">
        <v>785</v>
      </c>
      <c r="GDF327" s="414" t="s">
        <v>61</v>
      </c>
      <c r="GDG327" s="415">
        <v>1</v>
      </c>
      <c r="GDH327" s="418" t="s">
        <v>775</v>
      </c>
      <c r="GDI327" s="417" t="s">
        <v>785</v>
      </c>
      <c r="GDJ327" s="414" t="s">
        <v>61</v>
      </c>
      <c r="GDK327" s="415">
        <v>1</v>
      </c>
      <c r="GDL327" s="418" t="s">
        <v>775</v>
      </c>
      <c r="GDM327" s="417" t="s">
        <v>785</v>
      </c>
      <c r="GDN327" s="414" t="s">
        <v>61</v>
      </c>
      <c r="GDO327" s="415">
        <v>1</v>
      </c>
      <c r="GDP327" s="418" t="s">
        <v>775</v>
      </c>
      <c r="GDQ327" s="417" t="s">
        <v>785</v>
      </c>
      <c r="GDR327" s="414" t="s">
        <v>61</v>
      </c>
      <c r="GDS327" s="415">
        <v>1</v>
      </c>
      <c r="GDT327" s="418" t="s">
        <v>775</v>
      </c>
      <c r="GDU327" s="417" t="s">
        <v>785</v>
      </c>
      <c r="GDV327" s="414" t="s">
        <v>61</v>
      </c>
      <c r="GDW327" s="415">
        <v>1</v>
      </c>
      <c r="GDX327" s="418" t="s">
        <v>775</v>
      </c>
      <c r="GDY327" s="417" t="s">
        <v>785</v>
      </c>
      <c r="GDZ327" s="414" t="s">
        <v>61</v>
      </c>
      <c r="GEA327" s="415">
        <v>1</v>
      </c>
      <c r="GEB327" s="418" t="s">
        <v>775</v>
      </c>
      <c r="GEC327" s="417" t="s">
        <v>785</v>
      </c>
      <c r="GED327" s="414" t="s">
        <v>61</v>
      </c>
      <c r="GEE327" s="415">
        <v>1</v>
      </c>
      <c r="GEF327" s="418" t="s">
        <v>775</v>
      </c>
      <c r="GEG327" s="417" t="s">
        <v>785</v>
      </c>
      <c r="GEH327" s="414" t="s">
        <v>61</v>
      </c>
      <c r="GEI327" s="415">
        <v>1</v>
      </c>
      <c r="GEJ327" s="418" t="s">
        <v>775</v>
      </c>
      <c r="GEK327" s="417" t="s">
        <v>785</v>
      </c>
      <c r="GEL327" s="414" t="s">
        <v>61</v>
      </c>
      <c r="GEM327" s="415">
        <v>1</v>
      </c>
      <c r="GEN327" s="418" t="s">
        <v>775</v>
      </c>
      <c r="GEO327" s="417" t="s">
        <v>785</v>
      </c>
      <c r="GEP327" s="414" t="s">
        <v>61</v>
      </c>
      <c r="GEQ327" s="415">
        <v>1</v>
      </c>
      <c r="GER327" s="418" t="s">
        <v>775</v>
      </c>
      <c r="GES327" s="417" t="s">
        <v>785</v>
      </c>
      <c r="GET327" s="414" t="s">
        <v>61</v>
      </c>
      <c r="GEU327" s="415">
        <v>1</v>
      </c>
      <c r="GEV327" s="418" t="s">
        <v>775</v>
      </c>
      <c r="GEW327" s="417" t="s">
        <v>785</v>
      </c>
      <c r="GEX327" s="414" t="s">
        <v>61</v>
      </c>
      <c r="GEY327" s="415">
        <v>1</v>
      </c>
      <c r="GEZ327" s="418" t="s">
        <v>775</v>
      </c>
      <c r="GFA327" s="417" t="s">
        <v>785</v>
      </c>
      <c r="GFB327" s="414" t="s">
        <v>61</v>
      </c>
      <c r="GFC327" s="415">
        <v>1</v>
      </c>
      <c r="GFD327" s="418" t="s">
        <v>775</v>
      </c>
      <c r="GFE327" s="417" t="s">
        <v>785</v>
      </c>
      <c r="GFF327" s="414" t="s">
        <v>61</v>
      </c>
      <c r="GFG327" s="415">
        <v>1</v>
      </c>
      <c r="GFH327" s="418" t="s">
        <v>775</v>
      </c>
      <c r="GFI327" s="417" t="s">
        <v>785</v>
      </c>
      <c r="GFJ327" s="414" t="s">
        <v>61</v>
      </c>
      <c r="GFK327" s="415">
        <v>1</v>
      </c>
      <c r="GFL327" s="418" t="s">
        <v>775</v>
      </c>
      <c r="GFM327" s="417" t="s">
        <v>785</v>
      </c>
      <c r="GFN327" s="414" t="s">
        <v>61</v>
      </c>
      <c r="GFO327" s="415">
        <v>1</v>
      </c>
      <c r="GFP327" s="418" t="s">
        <v>775</v>
      </c>
      <c r="GFQ327" s="417" t="s">
        <v>785</v>
      </c>
      <c r="GFR327" s="414" t="s">
        <v>61</v>
      </c>
      <c r="GFS327" s="415">
        <v>1</v>
      </c>
      <c r="GFT327" s="418" t="s">
        <v>775</v>
      </c>
      <c r="GFU327" s="417" t="s">
        <v>785</v>
      </c>
      <c r="GFV327" s="414" t="s">
        <v>61</v>
      </c>
      <c r="GFW327" s="415">
        <v>1</v>
      </c>
      <c r="GFX327" s="418" t="s">
        <v>775</v>
      </c>
      <c r="GFY327" s="417" t="s">
        <v>785</v>
      </c>
      <c r="GFZ327" s="414" t="s">
        <v>61</v>
      </c>
      <c r="GGA327" s="415">
        <v>1</v>
      </c>
      <c r="GGB327" s="418" t="s">
        <v>775</v>
      </c>
      <c r="GGC327" s="417" t="s">
        <v>785</v>
      </c>
      <c r="GGD327" s="414" t="s">
        <v>61</v>
      </c>
      <c r="GGE327" s="415">
        <v>1</v>
      </c>
      <c r="GGF327" s="418" t="s">
        <v>775</v>
      </c>
      <c r="GGG327" s="417" t="s">
        <v>785</v>
      </c>
      <c r="GGH327" s="414" t="s">
        <v>61</v>
      </c>
      <c r="GGI327" s="415">
        <v>1</v>
      </c>
      <c r="GGJ327" s="418" t="s">
        <v>775</v>
      </c>
      <c r="GGK327" s="417" t="s">
        <v>785</v>
      </c>
      <c r="GGL327" s="414" t="s">
        <v>61</v>
      </c>
      <c r="GGM327" s="415">
        <v>1</v>
      </c>
      <c r="GGN327" s="418" t="s">
        <v>775</v>
      </c>
      <c r="GGO327" s="417" t="s">
        <v>785</v>
      </c>
      <c r="GGP327" s="414" t="s">
        <v>61</v>
      </c>
      <c r="GGQ327" s="415">
        <v>1</v>
      </c>
      <c r="GGR327" s="418" t="s">
        <v>775</v>
      </c>
      <c r="GGS327" s="417" t="s">
        <v>785</v>
      </c>
      <c r="GGT327" s="414" t="s">
        <v>61</v>
      </c>
      <c r="GGU327" s="415">
        <v>1</v>
      </c>
      <c r="GGV327" s="418" t="s">
        <v>775</v>
      </c>
      <c r="GGW327" s="417" t="s">
        <v>785</v>
      </c>
      <c r="GGX327" s="414" t="s">
        <v>61</v>
      </c>
      <c r="GGY327" s="415">
        <v>1</v>
      </c>
      <c r="GGZ327" s="418" t="s">
        <v>775</v>
      </c>
      <c r="GHA327" s="417" t="s">
        <v>785</v>
      </c>
      <c r="GHB327" s="414" t="s">
        <v>61</v>
      </c>
      <c r="GHC327" s="415">
        <v>1</v>
      </c>
      <c r="GHD327" s="418" t="s">
        <v>775</v>
      </c>
      <c r="GHE327" s="417" t="s">
        <v>785</v>
      </c>
      <c r="GHF327" s="414" t="s">
        <v>61</v>
      </c>
      <c r="GHG327" s="415">
        <v>1</v>
      </c>
      <c r="GHH327" s="418" t="s">
        <v>775</v>
      </c>
      <c r="GHI327" s="417" t="s">
        <v>785</v>
      </c>
      <c r="GHJ327" s="414" t="s">
        <v>61</v>
      </c>
      <c r="GHK327" s="415">
        <v>1</v>
      </c>
      <c r="GHL327" s="418" t="s">
        <v>775</v>
      </c>
      <c r="GHM327" s="417" t="s">
        <v>785</v>
      </c>
      <c r="GHN327" s="414" t="s">
        <v>61</v>
      </c>
      <c r="GHO327" s="415">
        <v>1</v>
      </c>
      <c r="GHP327" s="418" t="s">
        <v>775</v>
      </c>
      <c r="GHQ327" s="417" t="s">
        <v>785</v>
      </c>
      <c r="GHR327" s="414" t="s">
        <v>61</v>
      </c>
      <c r="GHS327" s="415">
        <v>1</v>
      </c>
      <c r="GHT327" s="418" t="s">
        <v>775</v>
      </c>
      <c r="GHU327" s="417" t="s">
        <v>785</v>
      </c>
      <c r="GHV327" s="414" t="s">
        <v>61</v>
      </c>
      <c r="GHW327" s="415">
        <v>1</v>
      </c>
      <c r="GHX327" s="418" t="s">
        <v>775</v>
      </c>
      <c r="GHY327" s="417" t="s">
        <v>785</v>
      </c>
      <c r="GHZ327" s="414" t="s">
        <v>61</v>
      </c>
      <c r="GIA327" s="415">
        <v>1</v>
      </c>
      <c r="GIB327" s="418" t="s">
        <v>775</v>
      </c>
      <c r="GIC327" s="417" t="s">
        <v>785</v>
      </c>
      <c r="GID327" s="414" t="s">
        <v>61</v>
      </c>
      <c r="GIE327" s="415">
        <v>1</v>
      </c>
      <c r="GIF327" s="418" t="s">
        <v>775</v>
      </c>
      <c r="GIG327" s="417" t="s">
        <v>785</v>
      </c>
      <c r="GIH327" s="414" t="s">
        <v>61</v>
      </c>
      <c r="GII327" s="415">
        <v>1</v>
      </c>
      <c r="GIJ327" s="418" t="s">
        <v>775</v>
      </c>
      <c r="GIK327" s="417" t="s">
        <v>785</v>
      </c>
      <c r="GIL327" s="414" t="s">
        <v>61</v>
      </c>
      <c r="GIM327" s="415">
        <v>1</v>
      </c>
      <c r="GIN327" s="418" t="s">
        <v>775</v>
      </c>
      <c r="GIO327" s="417" t="s">
        <v>785</v>
      </c>
      <c r="GIP327" s="414" t="s">
        <v>61</v>
      </c>
      <c r="GIQ327" s="415">
        <v>1</v>
      </c>
      <c r="GIR327" s="418" t="s">
        <v>775</v>
      </c>
      <c r="GIS327" s="417" t="s">
        <v>785</v>
      </c>
      <c r="GIT327" s="414" t="s">
        <v>61</v>
      </c>
      <c r="GIU327" s="415">
        <v>1</v>
      </c>
      <c r="GIV327" s="418" t="s">
        <v>775</v>
      </c>
      <c r="GIW327" s="417" t="s">
        <v>785</v>
      </c>
      <c r="GIX327" s="414" t="s">
        <v>61</v>
      </c>
      <c r="GIY327" s="415">
        <v>1</v>
      </c>
      <c r="GIZ327" s="418" t="s">
        <v>775</v>
      </c>
      <c r="GJA327" s="417" t="s">
        <v>785</v>
      </c>
      <c r="GJB327" s="414" t="s">
        <v>61</v>
      </c>
      <c r="GJC327" s="415">
        <v>1</v>
      </c>
      <c r="GJD327" s="418" t="s">
        <v>775</v>
      </c>
      <c r="GJE327" s="417" t="s">
        <v>785</v>
      </c>
      <c r="GJF327" s="414" t="s">
        <v>61</v>
      </c>
      <c r="GJG327" s="415">
        <v>1</v>
      </c>
      <c r="GJH327" s="418" t="s">
        <v>775</v>
      </c>
      <c r="GJI327" s="417" t="s">
        <v>785</v>
      </c>
      <c r="GJJ327" s="414" t="s">
        <v>61</v>
      </c>
      <c r="GJK327" s="415">
        <v>1</v>
      </c>
      <c r="GJL327" s="418" t="s">
        <v>775</v>
      </c>
      <c r="GJM327" s="417" t="s">
        <v>785</v>
      </c>
      <c r="GJN327" s="414" t="s">
        <v>61</v>
      </c>
      <c r="GJO327" s="415">
        <v>1</v>
      </c>
      <c r="GJP327" s="418" t="s">
        <v>775</v>
      </c>
      <c r="GJQ327" s="417" t="s">
        <v>785</v>
      </c>
      <c r="GJR327" s="414" t="s">
        <v>61</v>
      </c>
      <c r="GJS327" s="415">
        <v>1</v>
      </c>
      <c r="GJT327" s="418" t="s">
        <v>775</v>
      </c>
      <c r="GJU327" s="417" t="s">
        <v>785</v>
      </c>
      <c r="GJV327" s="414" t="s">
        <v>61</v>
      </c>
      <c r="GJW327" s="415">
        <v>1</v>
      </c>
      <c r="GJX327" s="418" t="s">
        <v>775</v>
      </c>
      <c r="GJY327" s="417" t="s">
        <v>785</v>
      </c>
      <c r="GJZ327" s="414" t="s">
        <v>61</v>
      </c>
      <c r="GKA327" s="415">
        <v>1</v>
      </c>
      <c r="GKB327" s="418" t="s">
        <v>775</v>
      </c>
      <c r="GKC327" s="417" t="s">
        <v>785</v>
      </c>
      <c r="GKD327" s="414" t="s">
        <v>61</v>
      </c>
      <c r="GKE327" s="415">
        <v>1</v>
      </c>
      <c r="GKF327" s="418" t="s">
        <v>775</v>
      </c>
      <c r="GKG327" s="417" t="s">
        <v>785</v>
      </c>
      <c r="GKH327" s="414" t="s">
        <v>61</v>
      </c>
      <c r="GKI327" s="415">
        <v>1</v>
      </c>
      <c r="GKJ327" s="418" t="s">
        <v>775</v>
      </c>
      <c r="GKK327" s="417" t="s">
        <v>785</v>
      </c>
      <c r="GKL327" s="414" t="s">
        <v>61</v>
      </c>
      <c r="GKM327" s="415">
        <v>1</v>
      </c>
      <c r="GKN327" s="418" t="s">
        <v>775</v>
      </c>
      <c r="GKO327" s="417" t="s">
        <v>785</v>
      </c>
      <c r="GKP327" s="414" t="s">
        <v>61</v>
      </c>
      <c r="GKQ327" s="415">
        <v>1</v>
      </c>
      <c r="GKR327" s="418" t="s">
        <v>775</v>
      </c>
      <c r="GKS327" s="417" t="s">
        <v>785</v>
      </c>
      <c r="GKT327" s="414" t="s">
        <v>61</v>
      </c>
      <c r="GKU327" s="415">
        <v>1</v>
      </c>
      <c r="GKV327" s="418" t="s">
        <v>775</v>
      </c>
      <c r="GKW327" s="417" t="s">
        <v>785</v>
      </c>
      <c r="GKX327" s="414" t="s">
        <v>61</v>
      </c>
      <c r="GKY327" s="415">
        <v>1</v>
      </c>
      <c r="GKZ327" s="418" t="s">
        <v>775</v>
      </c>
      <c r="GLA327" s="417" t="s">
        <v>785</v>
      </c>
      <c r="GLB327" s="414" t="s">
        <v>61</v>
      </c>
      <c r="GLC327" s="415">
        <v>1</v>
      </c>
      <c r="GLD327" s="418" t="s">
        <v>775</v>
      </c>
      <c r="GLE327" s="417" t="s">
        <v>785</v>
      </c>
      <c r="GLF327" s="414" t="s">
        <v>61</v>
      </c>
      <c r="GLG327" s="415">
        <v>1</v>
      </c>
      <c r="GLH327" s="418" t="s">
        <v>775</v>
      </c>
      <c r="GLI327" s="417" t="s">
        <v>785</v>
      </c>
      <c r="GLJ327" s="414" t="s">
        <v>61</v>
      </c>
      <c r="GLK327" s="415">
        <v>1</v>
      </c>
      <c r="GLL327" s="418" t="s">
        <v>775</v>
      </c>
      <c r="GLM327" s="417" t="s">
        <v>785</v>
      </c>
      <c r="GLN327" s="414" t="s">
        <v>61</v>
      </c>
      <c r="GLO327" s="415">
        <v>1</v>
      </c>
      <c r="GLP327" s="418" t="s">
        <v>775</v>
      </c>
      <c r="GLQ327" s="417" t="s">
        <v>785</v>
      </c>
      <c r="GLR327" s="414" t="s">
        <v>61</v>
      </c>
      <c r="GLS327" s="415">
        <v>1</v>
      </c>
      <c r="GLT327" s="418" t="s">
        <v>775</v>
      </c>
      <c r="GLU327" s="417" t="s">
        <v>785</v>
      </c>
      <c r="GLV327" s="414" t="s">
        <v>61</v>
      </c>
      <c r="GLW327" s="415">
        <v>1</v>
      </c>
      <c r="GLX327" s="418" t="s">
        <v>775</v>
      </c>
      <c r="GLY327" s="417" t="s">
        <v>785</v>
      </c>
      <c r="GLZ327" s="414" t="s">
        <v>61</v>
      </c>
      <c r="GMA327" s="415">
        <v>1</v>
      </c>
      <c r="GMB327" s="418" t="s">
        <v>775</v>
      </c>
      <c r="GMC327" s="417" t="s">
        <v>785</v>
      </c>
      <c r="GMD327" s="414" t="s">
        <v>61</v>
      </c>
      <c r="GME327" s="415">
        <v>1</v>
      </c>
      <c r="GMF327" s="418" t="s">
        <v>775</v>
      </c>
      <c r="GMG327" s="417" t="s">
        <v>785</v>
      </c>
      <c r="GMH327" s="414" t="s">
        <v>61</v>
      </c>
      <c r="GMI327" s="415">
        <v>1</v>
      </c>
      <c r="GMJ327" s="418" t="s">
        <v>775</v>
      </c>
      <c r="GMK327" s="417" t="s">
        <v>785</v>
      </c>
      <c r="GML327" s="414" t="s">
        <v>61</v>
      </c>
      <c r="GMM327" s="415">
        <v>1</v>
      </c>
      <c r="GMN327" s="418" t="s">
        <v>775</v>
      </c>
      <c r="GMO327" s="417" t="s">
        <v>785</v>
      </c>
      <c r="GMP327" s="414" t="s">
        <v>61</v>
      </c>
      <c r="GMQ327" s="415">
        <v>1</v>
      </c>
      <c r="GMR327" s="418" t="s">
        <v>775</v>
      </c>
      <c r="GMS327" s="417" t="s">
        <v>785</v>
      </c>
      <c r="GMT327" s="414" t="s">
        <v>61</v>
      </c>
      <c r="GMU327" s="415">
        <v>1</v>
      </c>
      <c r="GMV327" s="418" t="s">
        <v>775</v>
      </c>
      <c r="GMW327" s="417" t="s">
        <v>785</v>
      </c>
      <c r="GMX327" s="414" t="s">
        <v>61</v>
      </c>
      <c r="GMY327" s="415">
        <v>1</v>
      </c>
      <c r="GMZ327" s="418" t="s">
        <v>775</v>
      </c>
      <c r="GNA327" s="417" t="s">
        <v>785</v>
      </c>
      <c r="GNB327" s="414" t="s">
        <v>61</v>
      </c>
      <c r="GNC327" s="415">
        <v>1</v>
      </c>
      <c r="GND327" s="418" t="s">
        <v>775</v>
      </c>
      <c r="GNE327" s="417" t="s">
        <v>785</v>
      </c>
      <c r="GNF327" s="414" t="s">
        <v>61</v>
      </c>
      <c r="GNG327" s="415">
        <v>1</v>
      </c>
      <c r="GNH327" s="418" t="s">
        <v>775</v>
      </c>
      <c r="GNI327" s="417" t="s">
        <v>785</v>
      </c>
      <c r="GNJ327" s="414" t="s">
        <v>61</v>
      </c>
      <c r="GNK327" s="415">
        <v>1</v>
      </c>
      <c r="GNL327" s="418" t="s">
        <v>775</v>
      </c>
      <c r="GNM327" s="417" t="s">
        <v>785</v>
      </c>
      <c r="GNN327" s="414" t="s">
        <v>61</v>
      </c>
      <c r="GNO327" s="415">
        <v>1</v>
      </c>
      <c r="GNP327" s="418" t="s">
        <v>775</v>
      </c>
      <c r="GNQ327" s="417" t="s">
        <v>785</v>
      </c>
      <c r="GNR327" s="414" t="s">
        <v>61</v>
      </c>
      <c r="GNS327" s="415">
        <v>1</v>
      </c>
      <c r="GNT327" s="418" t="s">
        <v>775</v>
      </c>
      <c r="GNU327" s="417" t="s">
        <v>785</v>
      </c>
      <c r="GNV327" s="414" t="s">
        <v>61</v>
      </c>
      <c r="GNW327" s="415">
        <v>1</v>
      </c>
      <c r="GNX327" s="418" t="s">
        <v>775</v>
      </c>
      <c r="GNY327" s="417" t="s">
        <v>785</v>
      </c>
      <c r="GNZ327" s="414" t="s">
        <v>61</v>
      </c>
      <c r="GOA327" s="415">
        <v>1</v>
      </c>
      <c r="GOB327" s="418" t="s">
        <v>775</v>
      </c>
      <c r="GOC327" s="417" t="s">
        <v>785</v>
      </c>
      <c r="GOD327" s="414" t="s">
        <v>61</v>
      </c>
      <c r="GOE327" s="415">
        <v>1</v>
      </c>
      <c r="GOF327" s="418" t="s">
        <v>775</v>
      </c>
      <c r="GOG327" s="417" t="s">
        <v>785</v>
      </c>
      <c r="GOH327" s="414" t="s">
        <v>61</v>
      </c>
      <c r="GOI327" s="415">
        <v>1</v>
      </c>
      <c r="GOJ327" s="418" t="s">
        <v>775</v>
      </c>
      <c r="GOK327" s="417" t="s">
        <v>785</v>
      </c>
      <c r="GOL327" s="414" t="s">
        <v>61</v>
      </c>
      <c r="GOM327" s="415">
        <v>1</v>
      </c>
      <c r="GON327" s="418" t="s">
        <v>775</v>
      </c>
      <c r="GOO327" s="417" t="s">
        <v>785</v>
      </c>
      <c r="GOP327" s="414" t="s">
        <v>61</v>
      </c>
      <c r="GOQ327" s="415">
        <v>1</v>
      </c>
      <c r="GOR327" s="418" t="s">
        <v>775</v>
      </c>
      <c r="GOS327" s="417" t="s">
        <v>785</v>
      </c>
      <c r="GOT327" s="414" t="s">
        <v>61</v>
      </c>
      <c r="GOU327" s="415">
        <v>1</v>
      </c>
      <c r="GOV327" s="418" t="s">
        <v>775</v>
      </c>
      <c r="GOW327" s="417" t="s">
        <v>785</v>
      </c>
      <c r="GOX327" s="414" t="s">
        <v>61</v>
      </c>
      <c r="GOY327" s="415">
        <v>1</v>
      </c>
      <c r="GOZ327" s="418" t="s">
        <v>775</v>
      </c>
      <c r="GPA327" s="417" t="s">
        <v>785</v>
      </c>
      <c r="GPB327" s="414" t="s">
        <v>61</v>
      </c>
      <c r="GPC327" s="415">
        <v>1</v>
      </c>
      <c r="GPD327" s="418" t="s">
        <v>775</v>
      </c>
      <c r="GPE327" s="417" t="s">
        <v>785</v>
      </c>
      <c r="GPF327" s="414" t="s">
        <v>61</v>
      </c>
      <c r="GPG327" s="415">
        <v>1</v>
      </c>
      <c r="GPH327" s="418" t="s">
        <v>775</v>
      </c>
      <c r="GPI327" s="417" t="s">
        <v>785</v>
      </c>
      <c r="GPJ327" s="414" t="s">
        <v>61</v>
      </c>
      <c r="GPK327" s="415">
        <v>1</v>
      </c>
      <c r="GPL327" s="418" t="s">
        <v>775</v>
      </c>
      <c r="GPM327" s="417" t="s">
        <v>785</v>
      </c>
      <c r="GPN327" s="414" t="s">
        <v>61</v>
      </c>
      <c r="GPO327" s="415">
        <v>1</v>
      </c>
      <c r="GPP327" s="418" t="s">
        <v>775</v>
      </c>
      <c r="GPQ327" s="417" t="s">
        <v>785</v>
      </c>
      <c r="GPR327" s="414" t="s">
        <v>61</v>
      </c>
      <c r="GPS327" s="415">
        <v>1</v>
      </c>
      <c r="GPT327" s="418" t="s">
        <v>775</v>
      </c>
      <c r="GPU327" s="417" t="s">
        <v>785</v>
      </c>
      <c r="GPV327" s="414" t="s">
        <v>61</v>
      </c>
      <c r="GPW327" s="415">
        <v>1</v>
      </c>
      <c r="GPX327" s="418" t="s">
        <v>775</v>
      </c>
      <c r="GPY327" s="417" t="s">
        <v>785</v>
      </c>
      <c r="GPZ327" s="414" t="s">
        <v>61</v>
      </c>
      <c r="GQA327" s="415">
        <v>1</v>
      </c>
      <c r="GQB327" s="418" t="s">
        <v>775</v>
      </c>
      <c r="GQC327" s="417" t="s">
        <v>785</v>
      </c>
      <c r="GQD327" s="414" t="s">
        <v>61</v>
      </c>
      <c r="GQE327" s="415">
        <v>1</v>
      </c>
      <c r="GQF327" s="418" t="s">
        <v>775</v>
      </c>
      <c r="GQG327" s="417" t="s">
        <v>785</v>
      </c>
      <c r="GQH327" s="414" t="s">
        <v>61</v>
      </c>
      <c r="GQI327" s="415">
        <v>1</v>
      </c>
      <c r="GQJ327" s="418" t="s">
        <v>775</v>
      </c>
      <c r="GQK327" s="417" t="s">
        <v>785</v>
      </c>
      <c r="GQL327" s="414" t="s">
        <v>61</v>
      </c>
      <c r="GQM327" s="415">
        <v>1</v>
      </c>
      <c r="GQN327" s="418" t="s">
        <v>775</v>
      </c>
      <c r="GQO327" s="417" t="s">
        <v>785</v>
      </c>
      <c r="GQP327" s="414" t="s">
        <v>61</v>
      </c>
      <c r="GQQ327" s="415">
        <v>1</v>
      </c>
      <c r="GQR327" s="418" t="s">
        <v>775</v>
      </c>
      <c r="GQS327" s="417" t="s">
        <v>785</v>
      </c>
      <c r="GQT327" s="414" t="s">
        <v>61</v>
      </c>
      <c r="GQU327" s="415">
        <v>1</v>
      </c>
      <c r="GQV327" s="418" t="s">
        <v>775</v>
      </c>
      <c r="GQW327" s="417" t="s">
        <v>785</v>
      </c>
      <c r="GQX327" s="414" t="s">
        <v>61</v>
      </c>
      <c r="GQY327" s="415">
        <v>1</v>
      </c>
      <c r="GQZ327" s="418" t="s">
        <v>775</v>
      </c>
      <c r="GRA327" s="417" t="s">
        <v>785</v>
      </c>
      <c r="GRB327" s="414" t="s">
        <v>61</v>
      </c>
      <c r="GRC327" s="415">
        <v>1</v>
      </c>
      <c r="GRD327" s="418" t="s">
        <v>775</v>
      </c>
      <c r="GRE327" s="417" t="s">
        <v>785</v>
      </c>
      <c r="GRF327" s="414" t="s">
        <v>61</v>
      </c>
      <c r="GRG327" s="415">
        <v>1</v>
      </c>
      <c r="GRH327" s="418" t="s">
        <v>775</v>
      </c>
      <c r="GRI327" s="417" t="s">
        <v>785</v>
      </c>
      <c r="GRJ327" s="414" t="s">
        <v>61</v>
      </c>
      <c r="GRK327" s="415">
        <v>1</v>
      </c>
      <c r="GRL327" s="418" t="s">
        <v>775</v>
      </c>
      <c r="GRM327" s="417" t="s">
        <v>785</v>
      </c>
      <c r="GRN327" s="414" t="s">
        <v>61</v>
      </c>
      <c r="GRO327" s="415">
        <v>1</v>
      </c>
      <c r="GRP327" s="418" t="s">
        <v>775</v>
      </c>
      <c r="GRQ327" s="417" t="s">
        <v>785</v>
      </c>
      <c r="GRR327" s="414" t="s">
        <v>61</v>
      </c>
      <c r="GRS327" s="415">
        <v>1</v>
      </c>
      <c r="GRT327" s="418" t="s">
        <v>775</v>
      </c>
      <c r="GRU327" s="417" t="s">
        <v>785</v>
      </c>
      <c r="GRV327" s="414" t="s">
        <v>61</v>
      </c>
      <c r="GRW327" s="415">
        <v>1</v>
      </c>
      <c r="GRX327" s="418" t="s">
        <v>775</v>
      </c>
      <c r="GRY327" s="417" t="s">
        <v>785</v>
      </c>
      <c r="GRZ327" s="414" t="s">
        <v>61</v>
      </c>
      <c r="GSA327" s="415">
        <v>1</v>
      </c>
      <c r="GSB327" s="418" t="s">
        <v>775</v>
      </c>
      <c r="GSC327" s="417" t="s">
        <v>785</v>
      </c>
      <c r="GSD327" s="414" t="s">
        <v>61</v>
      </c>
      <c r="GSE327" s="415">
        <v>1</v>
      </c>
      <c r="GSF327" s="418" t="s">
        <v>775</v>
      </c>
      <c r="GSG327" s="417" t="s">
        <v>785</v>
      </c>
      <c r="GSH327" s="414" t="s">
        <v>61</v>
      </c>
      <c r="GSI327" s="415">
        <v>1</v>
      </c>
      <c r="GSJ327" s="418" t="s">
        <v>775</v>
      </c>
      <c r="GSK327" s="417" t="s">
        <v>785</v>
      </c>
      <c r="GSL327" s="414" t="s">
        <v>61</v>
      </c>
      <c r="GSM327" s="415">
        <v>1</v>
      </c>
      <c r="GSN327" s="418" t="s">
        <v>775</v>
      </c>
      <c r="GSO327" s="417" t="s">
        <v>785</v>
      </c>
      <c r="GSP327" s="414" t="s">
        <v>61</v>
      </c>
      <c r="GSQ327" s="415">
        <v>1</v>
      </c>
      <c r="GSR327" s="418" t="s">
        <v>775</v>
      </c>
      <c r="GSS327" s="417" t="s">
        <v>785</v>
      </c>
      <c r="GST327" s="414" t="s">
        <v>61</v>
      </c>
      <c r="GSU327" s="415">
        <v>1</v>
      </c>
      <c r="GSV327" s="418" t="s">
        <v>775</v>
      </c>
      <c r="GSW327" s="417" t="s">
        <v>785</v>
      </c>
      <c r="GSX327" s="414" t="s">
        <v>61</v>
      </c>
      <c r="GSY327" s="415">
        <v>1</v>
      </c>
      <c r="GSZ327" s="418" t="s">
        <v>775</v>
      </c>
      <c r="GTA327" s="417" t="s">
        <v>785</v>
      </c>
      <c r="GTB327" s="414" t="s">
        <v>61</v>
      </c>
      <c r="GTC327" s="415">
        <v>1</v>
      </c>
      <c r="GTD327" s="418" t="s">
        <v>775</v>
      </c>
      <c r="GTE327" s="417" t="s">
        <v>785</v>
      </c>
      <c r="GTF327" s="414" t="s">
        <v>61</v>
      </c>
      <c r="GTG327" s="415">
        <v>1</v>
      </c>
      <c r="GTH327" s="418" t="s">
        <v>775</v>
      </c>
      <c r="GTI327" s="417" t="s">
        <v>785</v>
      </c>
      <c r="GTJ327" s="414" t="s">
        <v>61</v>
      </c>
      <c r="GTK327" s="415">
        <v>1</v>
      </c>
      <c r="GTL327" s="418" t="s">
        <v>775</v>
      </c>
      <c r="GTM327" s="417" t="s">
        <v>785</v>
      </c>
      <c r="GTN327" s="414" t="s">
        <v>61</v>
      </c>
      <c r="GTO327" s="415">
        <v>1</v>
      </c>
      <c r="GTP327" s="418" t="s">
        <v>775</v>
      </c>
      <c r="GTQ327" s="417" t="s">
        <v>785</v>
      </c>
      <c r="GTR327" s="414" t="s">
        <v>61</v>
      </c>
      <c r="GTS327" s="415">
        <v>1</v>
      </c>
      <c r="GTT327" s="418" t="s">
        <v>775</v>
      </c>
      <c r="GTU327" s="417" t="s">
        <v>785</v>
      </c>
      <c r="GTV327" s="414" t="s">
        <v>61</v>
      </c>
      <c r="GTW327" s="415">
        <v>1</v>
      </c>
      <c r="GTX327" s="418" t="s">
        <v>775</v>
      </c>
      <c r="GTY327" s="417" t="s">
        <v>785</v>
      </c>
      <c r="GTZ327" s="414" t="s">
        <v>61</v>
      </c>
      <c r="GUA327" s="415">
        <v>1</v>
      </c>
      <c r="GUB327" s="418" t="s">
        <v>775</v>
      </c>
      <c r="GUC327" s="417" t="s">
        <v>785</v>
      </c>
      <c r="GUD327" s="414" t="s">
        <v>61</v>
      </c>
      <c r="GUE327" s="415">
        <v>1</v>
      </c>
      <c r="GUF327" s="418" t="s">
        <v>775</v>
      </c>
      <c r="GUG327" s="417" t="s">
        <v>785</v>
      </c>
      <c r="GUH327" s="414" t="s">
        <v>61</v>
      </c>
      <c r="GUI327" s="415">
        <v>1</v>
      </c>
      <c r="GUJ327" s="418" t="s">
        <v>775</v>
      </c>
      <c r="GUK327" s="417" t="s">
        <v>785</v>
      </c>
      <c r="GUL327" s="414" t="s">
        <v>61</v>
      </c>
      <c r="GUM327" s="415">
        <v>1</v>
      </c>
      <c r="GUN327" s="418" t="s">
        <v>775</v>
      </c>
      <c r="GUO327" s="417" t="s">
        <v>785</v>
      </c>
      <c r="GUP327" s="414" t="s">
        <v>61</v>
      </c>
      <c r="GUQ327" s="415">
        <v>1</v>
      </c>
      <c r="GUR327" s="418" t="s">
        <v>775</v>
      </c>
      <c r="GUS327" s="417" t="s">
        <v>785</v>
      </c>
      <c r="GUT327" s="414" t="s">
        <v>61</v>
      </c>
      <c r="GUU327" s="415">
        <v>1</v>
      </c>
      <c r="GUV327" s="418" t="s">
        <v>775</v>
      </c>
      <c r="GUW327" s="417" t="s">
        <v>785</v>
      </c>
      <c r="GUX327" s="414" t="s">
        <v>61</v>
      </c>
      <c r="GUY327" s="415">
        <v>1</v>
      </c>
      <c r="GUZ327" s="418" t="s">
        <v>775</v>
      </c>
      <c r="GVA327" s="417" t="s">
        <v>785</v>
      </c>
      <c r="GVB327" s="414" t="s">
        <v>61</v>
      </c>
      <c r="GVC327" s="415">
        <v>1</v>
      </c>
      <c r="GVD327" s="418" t="s">
        <v>775</v>
      </c>
      <c r="GVE327" s="417" t="s">
        <v>785</v>
      </c>
      <c r="GVF327" s="414" t="s">
        <v>61</v>
      </c>
      <c r="GVG327" s="415">
        <v>1</v>
      </c>
      <c r="GVH327" s="418" t="s">
        <v>775</v>
      </c>
      <c r="GVI327" s="417" t="s">
        <v>785</v>
      </c>
      <c r="GVJ327" s="414" t="s">
        <v>61</v>
      </c>
      <c r="GVK327" s="415">
        <v>1</v>
      </c>
      <c r="GVL327" s="418" t="s">
        <v>775</v>
      </c>
      <c r="GVM327" s="417" t="s">
        <v>785</v>
      </c>
      <c r="GVN327" s="414" t="s">
        <v>61</v>
      </c>
      <c r="GVO327" s="415">
        <v>1</v>
      </c>
      <c r="GVP327" s="418" t="s">
        <v>775</v>
      </c>
      <c r="GVQ327" s="417" t="s">
        <v>785</v>
      </c>
      <c r="GVR327" s="414" t="s">
        <v>61</v>
      </c>
      <c r="GVS327" s="415">
        <v>1</v>
      </c>
      <c r="GVT327" s="418" t="s">
        <v>775</v>
      </c>
      <c r="GVU327" s="417" t="s">
        <v>785</v>
      </c>
      <c r="GVV327" s="414" t="s">
        <v>61</v>
      </c>
      <c r="GVW327" s="415">
        <v>1</v>
      </c>
      <c r="GVX327" s="418" t="s">
        <v>775</v>
      </c>
      <c r="GVY327" s="417" t="s">
        <v>785</v>
      </c>
      <c r="GVZ327" s="414" t="s">
        <v>61</v>
      </c>
      <c r="GWA327" s="415">
        <v>1</v>
      </c>
      <c r="GWB327" s="418" t="s">
        <v>775</v>
      </c>
      <c r="GWC327" s="417" t="s">
        <v>785</v>
      </c>
      <c r="GWD327" s="414" t="s">
        <v>61</v>
      </c>
      <c r="GWE327" s="415">
        <v>1</v>
      </c>
      <c r="GWF327" s="418" t="s">
        <v>775</v>
      </c>
      <c r="GWG327" s="417" t="s">
        <v>785</v>
      </c>
      <c r="GWH327" s="414" t="s">
        <v>61</v>
      </c>
      <c r="GWI327" s="415">
        <v>1</v>
      </c>
      <c r="GWJ327" s="418" t="s">
        <v>775</v>
      </c>
      <c r="GWK327" s="417" t="s">
        <v>785</v>
      </c>
      <c r="GWL327" s="414" t="s">
        <v>61</v>
      </c>
      <c r="GWM327" s="415">
        <v>1</v>
      </c>
      <c r="GWN327" s="418" t="s">
        <v>775</v>
      </c>
      <c r="GWO327" s="417" t="s">
        <v>785</v>
      </c>
      <c r="GWP327" s="414" t="s">
        <v>61</v>
      </c>
      <c r="GWQ327" s="415">
        <v>1</v>
      </c>
      <c r="GWR327" s="418" t="s">
        <v>775</v>
      </c>
      <c r="GWS327" s="417" t="s">
        <v>785</v>
      </c>
      <c r="GWT327" s="414" t="s">
        <v>61</v>
      </c>
      <c r="GWU327" s="415">
        <v>1</v>
      </c>
      <c r="GWV327" s="418" t="s">
        <v>775</v>
      </c>
      <c r="GWW327" s="417" t="s">
        <v>785</v>
      </c>
      <c r="GWX327" s="414" t="s">
        <v>61</v>
      </c>
      <c r="GWY327" s="415">
        <v>1</v>
      </c>
      <c r="GWZ327" s="418" t="s">
        <v>775</v>
      </c>
      <c r="GXA327" s="417" t="s">
        <v>785</v>
      </c>
      <c r="GXB327" s="414" t="s">
        <v>61</v>
      </c>
      <c r="GXC327" s="415">
        <v>1</v>
      </c>
      <c r="GXD327" s="418" t="s">
        <v>775</v>
      </c>
      <c r="GXE327" s="417" t="s">
        <v>785</v>
      </c>
      <c r="GXF327" s="414" t="s">
        <v>61</v>
      </c>
      <c r="GXG327" s="415">
        <v>1</v>
      </c>
      <c r="GXH327" s="418" t="s">
        <v>775</v>
      </c>
      <c r="GXI327" s="417" t="s">
        <v>785</v>
      </c>
      <c r="GXJ327" s="414" t="s">
        <v>61</v>
      </c>
      <c r="GXK327" s="415">
        <v>1</v>
      </c>
      <c r="GXL327" s="418" t="s">
        <v>775</v>
      </c>
      <c r="GXM327" s="417" t="s">
        <v>785</v>
      </c>
      <c r="GXN327" s="414" t="s">
        <v>61</v>
      </c>
      <c r="GXO327" s="415">
        <v>1</v>
      </c>
      <c r="GXP327" s="418" t="s">
        <v>775</v>
      </c>
      <c r="GXQ327" s="417" t="s">
        <v>785</v>
      </c>
      <c r="GXR327" s="414" t="s">
        <v>61</v>
      </c>
      <c r="GXS327" s="415">
        <v>1</v>
      </c>
      <c r="GXT327" s="418" t="s">
        <v>775</v>
      </c>
      <c r="GXU327" s="417" t="s">
        <v>785</v>
      </c>
      <c r="GXV327" s="414" t="s">
        <v>61</v>
      </c>
      <c r="GXW327" s="415">
        <v>1</v>
      </c>
      <c r="GXX327" s="418" t="s">
        <v>775</v>
      </c>
      <c r="GXY327" s="417" t="s">
        <v>785</v>
      </c>
      <c r="GXZ327" s="414" t="s">
        <v>61</v>
      </c>
      <c r="GYA327" s="415">
        <v>1</v>
      </c>
      <c r="GYB327" s="418" t="s">
        <v>775</v>
      </c>
      <c r="GYC327" s="417" t="s">
        <v>785</v>
      </c>
      <c r="GYD327" s="414" t="s">
        <v>61</v>
      </c>
      <c r="GYE327" s="415">
        <v>1</v>
      </c>
      <c r="GYF327" s="418" t="s">
        <v>775</v>
      </c>
      <c r="GYG327" s="417" t="s">
        <v>785</v>
      </c>
      <c r="GYH327" s="414" t="s">
        <v>61</v>
      </c>
      <c r="GYI327" s="415">
        <v>1</v>
      </c>
      <c r="GYJ327" s="418" t="s">
        <v>775</v>
      </c>
      <c r="GYK327" s="417" t="s">
        <v>785</v>
      </c>
      <c r="GYL327" s="414" t="s">
        <v>61</v>
      </c>
      <c r="GYM327" s="415">
        <v>1</v>
      </c>
      <c r="GYN327" s="418" t="s">
        <v>775</v>
      </c>
      <c r="GYO327" s="417" t="s">
        <v>785</v>
      </c>
      <c r="GYP327" s="414" t="s">
        <v>61</v>
      </c>
      <c r="GYQ327" s="415">
        <v>1</v>
      </c>
      <c r="GYR327" s="418" t="s">
        <v>775</v>
      </c>
      <c r="GYS327" s="417" t="s">
        <v>785</v>
      </c>
      <c r="GYT327" s="414" t="s">
        <v>61</v>
      </c>
      <c r="GYU327" s="415">
        <v>1</v>
      </c>
      <c r="GYV327" s="418" t="s">
        <v>775</v>
      </c>
      <c r="GYW327" s="417" t="s">
        <v>785</v>
      </c>
      <c r="GYX327" s="414" t="s">
        <v>61</v>
      </c>
      <c r="GYY327" s="415">
        <v>1</v>
      </c>
      <c r="GYZ327" s="418" t="s">
        <v>775</v>
      </c>
      <c r="GZA327" s="417" t="s">
        <v>785</v>
      </c>
      <c r="GZB327" s="414" t="s">
        <v>61</v>
      </c>
      <c r="GZC327" s="415">
        <v>1</v>
      </c>
      <c r="GZD327" s="418" t="s">
        <v>775</v>
      </c>
      <c r="GZE327" s="417" t="s">
        <v>785</v>
      </c>
      <c r="GZF327" s="414" t="s">
        <v>61</v>
      </c>
      <c r="GZG327" s="415">
        <v>1</v>
      </c>
      <c r="GZH327" s="418" t="s">
        <v>775</v>
      </c>
      <c r="GZI327" s="417" t="s">
        <v>785</v>
      </c>
      <c r="GZJ327" s="414" t="s">
        <v>61</v>
      </c>
      <c r="GZK327" s="415">
        <v>1</v>
      </c>
      <c r="GZL327" s="418" t="s">
        <v>775</v>
      </c>
      <c r="GZM327" s="417" t="s">
        <v>785</v>
      </c>
      <c r="GZN327" s="414" t="s">
        <v>61</v>
      </c>
      <c r="GZO327" s="415">
        <v>1</v>
      </c>
      <c r="GZP327" s="418" t="s">
        <v>775</v>
      </c>
      <c r="GZQ327" s="417" t="s">
        <v>785</v>
      </c>
      <c r="GZR327" s="414" t="s">
        <v>61</v>
      </c>
      <c r="GZS327" s="415">
        <v>1</v>
      </c>
      <c r="GZT327" s="418" t="s">
        <v>775</v>
      </c>
      <c r="GZU327" s="417" t="s">
        <v>785</v>
      </c>
      <c r="GZV327" s="414" t="s">
        <v>61</v>
      </c>
      <c r="GZW327" s="415">
        <v>1</v>
      </c>
      <c r="GZX327" s="418" t="s">
        <v>775</v>
      </c>
      <c r="GZY327" s="417" t="s">
        <v>785</v>
      </c>
      <c r="GZZ327" s="414" t="s">
        <v>61</v>
      </c>
      <c r="HAA327" s="415">
        <v>1</v>
      </c>
      <c r="HAB327" s="418" t="s">
        <v>775</v>
      </c>
      <c r="HAC327" s="417" t="s">
        <v>785</v>
      </c>
      <c r="HAD327" s="414" t="s">
        <v>61</v>
      </c>
      <c r="HAE327" s="415">
        <v>1</v>
      </c>
      <c r="HAF327" s="418" t="s">
        <v>775</v>
      </c>
      <c r="HAG327" s="417" t="s">
        <v>785</v>
      </c>
      <c r="HAH327" s="414" t="s">
        <v>61</v>
      </c>
      <c r="HAI327" s="415">
        <v>1</v>
      </c>
      <c r="HAJ327" s="418" t="s">
        <v>775</v>
      </c>
      <c r="HAK327" s="417" t="s">
        <v>785</v>
      </c>
      <c r="HAL327" s="414" t="s">
        <v>61</v>
      </c>
      <c r="HAM327" s="415">
        <v>1</v>
      </c>
      <c r="HAN327" s="418" t="s">
        <v>775</v>
      </c>
      <c r="HAO327" s="417" t="s">
        <v>785</v>
      </c>
      <c r="HAP327" s="414" t="s">
        <v>61</v>
      </c>
      <c r="HAQ327" s="415">
        <v>1</v>
      </c>
      <c r="HAR327" s="418" t="s">
        <v>775</v>
      </c>
      <c r="HAS327" s="417" t="s">
        <v>785</v>
      </c>
      <c r="HAT327" s="414" t="s">
        <v>61</v>
      </c>
      <c r="HAU327" s="415">
        <v>1</v>
      </c>
      <c r="HAV327" s="418" t="s">
        <v>775</v>
      </c>
      <c r="HAW327" s="417" t="s">
        <v>785</v>
      </c>
      <c r="HAX327" s="414" t="s">
        <v>61</v>
      </c>
      <c r="HAY327" s="415">
        <v>1</v>
      </c>
      <c r="HAZ327" s="418" t="s">
        <v>775</v>
      </c>
      <c r="HBA327" s="417" t="s">
        <v>785</v>
      </c>
      <c r="HBB327" s="414" t="s">
        <v>61</v>
      </c>
      <c r="HBC327" s="415">
        <v>1</v>
      </c>
      <c r="HBD327" s="418" t="s">
        <v>775</v>
      </c>
      <c r="HBE327" s="417" t="s">
        <v>785</v>
      </c>
      <c r="HBF327" s="414" t="s">
        <v>61</v>
      </c>
      <c r="HBG327" s="415">
        <v>1</v>
      </c>
      <c r="HBH327" s="418" t="s">
        <v>775</v>
      </c>
      <c r="HBI327" s="417" t="s">
        <v>785</v>
      </c>
      <c r="HBJ327" s="414" t="s">
        <v>61</v>
      </c>
      <c r="HBK327" s="415">
        <v>1</v>
      </c>
      <c r="HBL327" s="418" t="s">
        <v>775</v>
      </c>
      <c r="HBM327" s="417" t="s">
        <v>785</v>
      </c>
      <c r="HBN327" s="414" t="s">
        <v>61</v>
      </c>
      <c r="HBO327" s="415">
        <v>1</v>
      </c>
      <c r="HBP327" s="418" t="s">
        <v>775</v>
      </c>
      <c r="HBQ327" s="417" t="s">
        <v>785</v>
      </c>
      <c r="HBR327" s="414" t="s">
        <v>61</v>
      </c>
      <c r="HBS327" s="415">
        <v>1</v>
      </c>
      <c r="HBT327" s="418" t="s">
        <v>775</v>
      </c>
      <c r="HBU327" s="417" t="s">
        <v>785</v>
      </c>
      <c r="HBV327" s="414" t="s">
        <v>61</v>
      </c>
      <c r="HBW327" s="415">
        <v>1</v>
      </c>
      <c r="HBX327" s="418" t="s">
        <v>775</v>
      </c>
      <c r="HBY327" s="417" t="s">
        <v>785</v>
      </c>
      <c r="HBZ327" s="414" t="s">
        <v>61</v>
      </c>
      <c r="HCA327" s="415">
        <v>1</v>
      </c>
      <c r="HCB327" s="418" t="s">
        <v>775</v>
      </c>
      <c r="HCC327" s="417" t="s">
        <v>785</v>
      </c>
      <c r="HCD327" s="414" t="s">
        <v>61</v>
      </c>
      <c r="HCE327" s="415">
        <v>1</v>
      </c>
      <c r="HCF327" s="418" t="s">
        <v>775</v>
      </c>
      <c r="HCG327" s="417" t="s">
        <v>785</v>
      </c>
      <c r="HCH327" s="414" t="s">
        <v>61</v>
      </c>
      <c r="HCI327" s="415">
        <v>1</v>
      </c>
      <c r="HCJ327" s="418" t="s">
        <v>775</v>
      </c>
      <c r="HCK327" s="417" t="s">
        <v>785</v>
      </c>
      <c r="HCL327" s="414" t="s">
        <v>61</v>
      </c>
      <c r="HCM327" s="415">
        <v>1</v>
      </c>
      <c r="HCN327" s="418" t="s">
        <v>775</v>
      </c>
      <c r="HCO327" s="417" t="s">
        <v>785</v>
      </c>
      <c r="HCP327" s="414" t="s">
        <v>61</v>
      </c>
      <c r="HCQ327" s="415">
        <v>1</v>
      </c>
      <c r="HCR327" s="418" t="s">
        <v>775</v>
      </c>
      <c r="HCS327" s="417" t="s">
        <v>785</v>
      </c>
      <c r="HCT327" s="414" t="s">
        <v>61</v>
      </c>
      <c r="HCU327" s="415">
        <v>1</v>
      </c>
      <c r="HCV327" s="418" t="s">
        <v>775</v>
      </c>
      <c r="HCW327" s="417" t="s">
        <v>785</v>
      </c>
      <c r="HCX327" s="414" t="s">
        <v>61</v>
      </c>
      <c r="HCY327" s="415">
        <v>1</v>
      </c>
      <c r="HCZ327" s="418" t="s">
        <v>775</v>
      </c>
      <c r="HDA327" s="417" t="s">
        <v>785</v>
      </c>
      <c r="HDB327" s="414" t="s">
        <v>61</v>
      </c>
      <c r="HDC327" s="415">
        <v>1</v>
      </c>
      <c r="HDD327" s="418" t="s">
        <v>775</v>
      </c>
      <c r="HDE327" s="417" t="s">
        <v>785</v>
      </c>
      <c r="HDF327" s="414" t="s">
        <v>61</v>
      </c>
      <c r="HDG327" s="415">
        <v>1</v>
      </c>
      <c r="HDH327" s="418" t="s">
        <v>775</v>
      </c>
      <c r="HDI327" s="417" t="s">
        <v>785</v>
      </c>
      <c r="HDJ327" s="414" t="s">
        <v>61</v>
      </c>
      <c r="HDK327" s="415">
        <v>1</v>
      </c>
      <c r="HDL327" s="418" t="s">
        <v>775</v>
      </c>
      <c r="HDM327" s="417" t="s">
        <v>785</v>
      </c>
      <c r="HDN327" s="414" t="s">
        <v>61</v>
      </c>
      <c r="HDO327" s="415">
        <v>1</v>
      </c>
      <c r="HDP327" s="418" t="s">
        <v>775</v>
      </c>
      <c r="HDQ327" s="417" t="s">
        <v>785</v>
      </c>
      <c r="HDR327" s="414" t="s">
        <v>61</v>
      </c>
      <c r="HDS327" s="415">
        <v>1</v>
      </c>
      <c r="HDT327" s="418" t="s">
        <v>775</v>
      </c>
      <c r="HDU327" s="417" t="s">
        <v>785</v>
      </c>
      <c r="HDV327" s="414" t="s">
        <v>61</v>
      </c>
      <c r="HDW327" s="415">
        <v>1</v>
      </c>
      <c r="HDX327" s="418" t="s">
        <v>775</v>
      </c>
      <c r="HDY327" s="417" t="s">
        <v>785</v>
      </c>
      <c r="HDZ327" s="414" t="s">
        <v>61</v>
      </c>
      <c r="HEA327" s="415">
        <v>1</v>
      </c>
      <c r="HEB327" s="418" t="s">
        <v>775</v>
      </c>
      <c r="HEC327" s="417" t="s">
        <v>785</v>
      </c>
      <c r="HED327" s="414" t="s">
        <v>61</v>
      </c>
      <c r="HEE327" s="415">
        <v>1</v>
      </c>
      <c r="HEF327" s="418" t="s">
        <v>775</v>
      </c>
      <c r="HEG327" s="417" t="s">
        <v>785</v>
      </c>
      <c r="HEH327" s="414" t="s">
        <v>61</v>
      </c>
      <c r="HEI327" s="415">
        <v>1</v>
      </c>
      <c r="HEJ327" s="418" t="s">
        <v>775</v>
      </c>
      <c r="HEK327" s="417" t="s">
        <v>785</v>
      </c>
      <c r="HEL327" s="414" t="s">
        <v>61</v>
      </c>
      <c r="HEM327" s="415">
        <v>1</v>
      </c>
      <c r="HEN327" s="418" t="s">
        <v>775</v>
      </c>
      <c r="HEO327" s="417" t="s">
        <v>785</v>
      </c>
      <c r="HEP327" s="414" t="s">
        <v>61</v>
      </c>
      <c r="HEQ327" s="415">
        <v>1</v>
      </c>
      <c r="HER327" s="418" t="s">
        <v>775</v>
      </c>
      <c r="HES327" s="417" t="s">
        <v>785</v>
      </c>
      <c r="HET327" s="414" t="s">
        <v>61</v>
      </c>
      <c r="HEU327" s="415">
        <v>1</v>
      </c>
      <c r="HEV327" s="418" t="s">
        <v>775</v>
      </c>
      <c r="HEW327" s="417" t="s">
        <v>785</v>
      </c>
      <c r="HEX327" s="414" t="s">
        <v>61</v>
      </c>
      <c r="HEY327" s="415">
        <v>1</v>
      </c>
      <c r="HEZ327" s="418" t="s">
        <v>775</v>
      </c>
      <c r="HFA327" s="417" t="s">
        <v>785</v>
      </c>
      <c r="HFB327" s="414" t="s">
        <v>61</v>
      </c>
      <c r="HFC327" s="415">
        <v>1</v>
      </c>
      <c r="HFD327" s="418" t="s">
        <v>775</v>
      </c>
      <c r="HFE327" s="417" t="s">
        <v>785</v>
      </c>
      <c r="HFF327" s="414" t="s">
        <v>61</v>
      </c>
      <c r="HFG327" s="415">
        <v>1</v>
      </c>
      <c r="HFH327" s="418" t="s">
        <v>775</v>
      </c>
      <c r="HFI327" s="417" t="s">
        <v>785</v>
      </c>
      <c r="HFJ327" s="414" t="s">
        <v>61</v>
      </c>
      <c r="HFK327" s="415">
        <v>1</v>
      </c>
      <c r="HFL327" s="418" t="s">
        <v>775</v>
      </c>
      <c r="HFM327" s="417" t="s">
        <v>785</v>
      </c>
      <c r="HFN327" s="414" t="s">
        <v>61</v>
      </c>
      <c r="HFO327" s="415">
        <v>1</v>
      </c>
      <c r="HFP327" s="418" t="s">
        <v>775</v>
      </c>
      <c r="HFQ327" s="417" t="s">
        <v>785</v>
      </c>
      <c r="HFR327" s="414" t="s">
        <v>61</v>
      </c>
      <c r="HFS327" s="415">
        <v>1</v>
      </c>
      <c r="HFT327" s="418" t="s">
        <v>775</v>
      </c>
      <c r="HFU327" s="417" t="s">
        <v>785</v>
      </c>
      <c r="HFV327" s="414" t="s">
        <v>61</v>
      </c>
      <c r="HFW327" s="415">
        <v>1</v>
      </c>
      <c r="HFX327" s="418" t="s">
        <v>775</v>
      </c>
      <c r="HFY327" s="417" t="s">
        <v>785</v>
      </c>
      <c r="HFZ327" s="414" t="s">
        <v>61</v>
      </c>
      <c r="HGA327" s="415">
        <v>1</v>
      </c>
      <c r="HGB327" s="418" t="s">
        <v>775</v>
      </c>
      <c r="HGC327" s="417" t="s">
        <v>785</v>
      </c>
      <c r="HGD327" s="414" t="s">
        <v>61</v>
      </c>
      <c r="HGE327" s="415">
        <v>1</v>
      </c>
      <c r="HGF327" s="418" t="s">
        <v>775</v>
      </c>
      <c r="HGG327" s="417" t="s">
        <v>785</v>
      </c>
      <c r="HGH327" s="414" t="s">
        <v>61</v>
      </c>
      <c r="HGI327" s="415">
        <v>1</v>
      </c>
      <c r="HGJ327" s="418" t="s">
        <v>775</v>
      </c>
      <c r="HGK327" s="417" t="s">
        <v>785</v>
      </c>
      <c r="HGL327" s="414" t="s">
        <v>61</v>
      </c>
      <c r="HGM327" s="415">
        <v>1</v>
      </c>
      <c r="HGN327" s="418" t="s">
        <v>775</v>
      </c>
      <c r="HGO327" s="417" t="s">
        <v>785</v>
      </c>
      <c r="HGP327" s="414" t="s">
        <v>61</v>
      </c>
      <c r="HGQ327" s="415">
        <v>1</v>
      </c>
      <c r="HGR327" s="418" t="s">
        <v>775</v>
      </c>
      <c r="HGS327" s="417" t="s">
        <v>785</v>
      </c>
      <c r="HGT327" s="414" t="s">
        <v>61</v>
      </c>
      <c r="HGU327" s="415">
        <v>1</v>
      </c>
      <c r="HGV327" s="418" t="s">
        <v>775</v>
      </c>
      <c r="HGW327" s="417" t="s">
        <v>785</v>
      </c>
      <c r="HGX327" s="414" t="s">
        <v>61</v>
      </c>
      <c r="HGY327" s="415">
        <v>1</v>
      </c>
      <c r="HGZ327" s="418" t="s">
        <v>775</v>
      </c>
      <c r="HHA327" s="417" t="s">
        <v>785</v>
      </c>
      <c r="HHB327" s="414" t="s">
        <v>61</v>
      </c>
      <c r="HHC327" s="415">
        <v>1</v>
      </c>
      <c r="HHD327" s="418" t="s">
        <v>775</v>
      </c>
      <c r="HHE327" s="417" t="s">
        <v>785</v>
      </c>
      <c r="HHF327" s="414" t="s">
        <v>61</v>
      </c>
      <c r="HHG327" s="415">
        <v>1</v>
      </c>
      <c r="HHH327" s="418" t="s">
        <v>775</v>
      </c>
      <c r="HHI327" s="417" t="s">
        <v>785</v>
      </c>
      <c r="HHJ327" s="414" t="s">
        <v>61</v>
      </c>
      <c r="HHK327" s="415">
        <v>1</v>
      </c>
      <c r="HHL327" s="418" t="s">
        <v>775</v>
      </c>
      <c r="HHM327" s="417" t="s">
        <v>785</v>
      </c>
      <c r="HHN327" s="414" t="s">
        <v>61</v>
      </c>
      <c r="HHO327" s="415">
        <v>1</v>
      </c>
      <c r="HHP327" s="418" t="s">
        <v>775</v>
      </c>
      <c r="HHQ327" s="417" t="s">
        <v>785</v>
      </c>
      <c r="HHR327" s="414" t="s">
        <v>61</v>
      </c>
      <c r="HHS327" s="415">
        <v>1</v>
      </c>
      <c r="HHT327" s="418" t="s">
        <v>775</v>
      </c>
      <c r="HHU327" s="417" t="s">
        <v>785</v>
      </c>
      <c r="HHV327" s="414" t="s">
        <v>61</v>
      </c>
      <c r="HHW327" s="415">
        <v>1</v>
      </c>
      <c r="HHX327" s="418" t="s">
        <v>775</v>
      </c>
      <c r="HHY327" s="417" t="s">
        <v>785</v>
      </c>
      <c r="HHZ327" s="414" t="s">
        <v>61</v>
      </c>
      <c r="HIA327" s="415">
        <v>1</v>
      </c>
      <c r="HIB327" s="418" t="s">
        <v>775</v>
      </c>
      <c r="HIC327" s="417" t="s">
        <v>785</v>
      </c>
      <c r="HID327" s="414" t="s">
        <v>61</v>
      </c>
      <c r="HIE327" s="415">
        <v>1</v>
      </c>
      <c r="HIF327" s="418" t="s">
        <v>775</v>
      </c>
      <c r="HIG327" s="417" t="s">
        <v>785</v>
      </c>
      <c r="HIH327" s="414" t="s">
        <v>61</v>
      </c>
      <c r="HII327" s="415">
        <v>1</v>
      </c>
      <c r="HIJ327" s="418" t="s">
        <v>775</v>
      </c>
      <c r="HIK327" s="417" t="s">
        <v>785</v>
      </c>
      <c r="HIL327" s="414" t="s">
        <v>61</v>
      </c>
      <c r="HIM327" s="415">
        <v>1</v>
      </c>
      <c r="HIN327" s="418" t="s">
        <v>775</v>
      </c>
      <c r="HIO327" s="417" t="s">
        <v>785</v>
      </c>
      <c r="HIP327" s="414" t="s">
        <v>61</v>
      </c>
      <c r="HIQ327" s="415">
        <v>1</v>
      </c>
      <c r="HIR327" s="418" t="s">
        <v>775</v>
      </c>
      <c r="HIS327" s="417" t="s">
        <v>785</v>
      </c>
      <c r="HIT327" s="414" t="s">
        <v>61</v>
      </c>
      <c r="HIU327" s="415">
        <v>1</v>
      </c>
      <c r="HIV327" s="418" t="s">
        <v>775</v>
      </c>
      <c r="HIW327" s="417" t="s">
        <v>785</v>
      </c>
      <c r="HIX327" s="414" t="s">
        <v>61</v>
      </c>
      <c r="HIY327" s="415">
        <v>1</v>
      </c>
      <c r="HIZ327" s="418" t="s">
        <v>775</v>
      </c>
      <c r="HJA327" s="417" t="s">
        <v>785</v>
      </c>
      <c r="HJB327" s="414" t="s">
        <v>61</v>
      </c>
      <c r="HJC327" s="415">
        <v>1</v>
      </c>
      <c r="HJD327" s="418" t="s">
        <v>775</v>
      </c>
      <c r="HJE327" s="417" t="s">
        <v>785</v>
      </c>
      <c r="HJF327" s="414" t="s">
        <v>61</v>
      </c>
      <c r="HJG327" s="415">
        <v>1</v>
      </c>
      <c r="HJH327" s="418" t="s">
        <v>775</v>
      </c>
      <c r="HJI327" s="417" t="s">
        <v>785</v>
      </c>
      <c r="HJJ327" s="414" t="s">
        <v>61</v>
      </c>
      <c r="HJK327" s="415">
        <v>1</v>
      </c>
      <c r="HJL327" s="418" t="s">
        <v>775</v>
      </c>
      <c r="HJM327" s="417" t="s">
        <v>785</v>
      </c>
      <c r="HJN327" s="414" t="s">
        <v>61</v>
      </c>
      <c r="HJO327" s="415">
        <v>1</v>
      </c>
      <c r="HJP327" s="418" t="s">
        <v>775</v>
      </c>
      <c r="HJQ327" s="417" t="s">
        <v>785</v>
      </c>
      <c r="HJR327" s="414" t="s">
        <v>61</v>
      </c>
      <c r="HJS327" s="415">
        <v>1</v>
      </c>
      <c r="HJT327" s="418" t="s">
        <v>775</v>
      </c>
      <c r="HJU327" s="417" t="s">
        <v>785</v>
      </c>
      <c r="HJV327" s="414" t="s">
        <v>61</v>
      </c>
      <c r="HJW327" s="415">
        <v>1</v>
      </c>
      <c r="HJX327" s="418" t="s">
        <v>775</v>
      </c>
      <c r="HJY327" s="417" t="s">
        <v>785</v>
      </c>
      <c r="HJZ327" s="414" t="s">
        <v>61</v>
      </c>
      <c r="HKA327" s="415">
        <v>1</v>
      </c>
      <c r="HKB327" s="418" t="s">
        <v>775</v>
      </c>
      <c r="HKC327" s="417" t="s">
        <v>785</v>
      </c>
      <c r="HKD327" s="414" t="s">
        <v>61</v>
      </c>
      <c r="HKE327" s="415">
        <v>1</v>
      </c>
      <c r="HKF327" s="418" t="s">
        <v>775</v>
      </c>
      <c r="HKG327" s="417" t="s">
        <v>785</v>
      </c>
      <c r="HKH327" s="414" t="s">
        <v>61</v>
      </c>
      <c r="HKI327" s="415">
        <v>1</v>
      </c>
      <c r="HKJ327" s="418" t="s">
        <v>775</v>
      </c>
      <c r="HKK327" s="417" t="s">
        <v>785</v>
      </c>
      <c r="HKL327" s="414" t="s">
        <v>61</v>
      </c>
      <c r="HKM327" s="415">
        <v>1</v>
      </c>
      <c r="HKN327" s="418" t="s">
        <v>775</v>
      </c>
      <c r="HKO327" s="417" t="s">
        <v>785</v>
      </c>
      <c r="HKP327" s="414" t="s">
        <v>61</v>
      </c>
      <c r="HKQ327" s="415">
        <v>1</v>
      </c>
      <c r="HKR327" s="418" t="s">
        <v>775</v>
      </c>
      <c r="HKS327" s="417" t="s">
        <v>785</v>
      </c>
      <c r="HKT327" s="414" t="s">
        <v>61</v>
      </c>
      <c r="HKU327" s="415">
        <v>1</v>
      </c>
      <c r="HKV327" s="418" t="s">
        <v>775</v>
      </c>
      <c r="HKW327" s="417" t="s">
        <v>785</v>
      </c>
      <c r="HKX327" s="414" t="s">
        <v>61</v>
      </c>
      <c r="HKY327" s="415">
        <v>1</v>
      </c>
      <c r="HKZ327" s="418" t="s">
        <v>775</v>
      </c>
      <c r="HLA327" s="417" t="s">
        <v>785</v>
      </c>
      <c r="HLB327" s="414" t="s">
        <v>61</v>
      </c>
      <c r="HLC327" s="415">
        <v>1</v>
      </c>
      <c r="HLD327" s="418" t="s">
        <v>775</v>
      </c>
      <c r="HLE327" s="417" t="s">
        <v>785</v>
      </c>
      <c r="HLF327" s="414" t="s">
        <v>61</v>
      </c>
      <c r="HLG327" s="415">
        <v>1</v>
      </c>
      <c r="HLH327" s="418" t="s">
        <v>775</v>
      </c>
      <c r="HLI327" s="417" t="s">
        <v>785</v>
      </c>
      <c r="HLJ327" s="414" t="s">
        <v>61</v>
      </c>
      <c r="HLK327" s="415">
        <v>1</v>
      </c>
      <c r="HLL327" s="418" t="s">
        <v>775</v>
      </c>
      <c r="HLM327" s="417" t="s">
        <v>785</v>
      </c>
      <c r="HLN327" s="414" t="s">
        <v>61</v>
      </c>
      <c r="HLO327" s="415">
        <v>1</v>
      </c>
      <c r="HLP327" s="418" t="s">
        <v>775</v>
      </c>
      <c r="HLQ327" s="417" t="s">
        <v>785</v>
      </c>
      <c r="HLR327" s="414" t="s">
        <v>61</v>
      </c>
      <c r="HLS327" s="415">
        <v>1</v>
      </c>
      <c r="HLT327" s="418" t="s">
        <v>775</v>
      </c>
      <c r="HLU327" s="417" t="s">
        <v>785</v>
      </c>
      <c r="HLV327" s="414" t="s">
        <v>61</v>
      </c>
      <c r="HLW327" s="415">
        <v>1</v>
      </c>
      <c r="HLX327" s="418" t="s">
        <v>775</v>
      </c>
      <c r="HLY327" s="417" t="s">
        <v>785</v>
      </c>
      <c r="HLZ327" s="414" t="s">
        <v>61</v>
      </c>
      <c r="HMA327" s="415">
        <v>1</v>
      </c>
      <c r="HMB327" s="418" t="s">
        <v>775</v>
      </c>
      <c r="HMC327" s="417" t="s">
        <v>785</v>
      </c>
      <c r="HMD327" s="414" t="s">
        <v>61</v>
      </c>
      <c r="HME327" s="415">
        <v>1</v>
      </c>
      <c r="HMF327" s="418" t="s">
        <v>775</v>
      </c>
      <c r="HMG327" s="417" t="s">
        <v>785</v>
      </c>
      <c r="HMH327" s="414" t="s">
        <v>61</v>
      </c>
      <c r="HMI327" s="415">
        <v>1</v>
      </c>
      <c r="HMJ327" s="418" t="s">
        <v>775</v>
      </c>
      <c r="HMK327" s="417" t="s">
        <v>785</v>
      </c>
      <c r="HML327" s="414" t="s">
        <v>61</v>
      </c>
      <c r="HMM327" s="415">
        <v>1</v>
      </c>
      <c r="HMN327" s="418" t="s">
        <v>775</v>
      </c>
      <c r="HMO327" s="417" t="s">
        <v>785</v>
      </c>
      <c r="HMP327" s="414" t="s">
        <v>61</v>
      </c>
      <c r="HMQ327" s="415">
        <v>1</v>
      </c>
      <c r="HMR327" s="418" t="s">
        <v>775</v>
      </c>
      <c r="HMS327" s="417" t="s">
        <v>785</v>
      </c>
      <c r="HMT327" s="414" t="s">
        <v>61</v>
      </c>
      <c r="HMU327" s="415">
        <v>1</v>
      </c>
      <c r="HMV327" s="418" t="s">
        <v>775</v>
      </c>
      <c r="HMW327" s="417" t="s">
        <v>785</v>
      </c>
      <c r="HMX327" s="414" t="s">
        <v>61</v>
      </c>
      <c r="HMY327" s="415">
        <v>1</v>
      </c>
      <c r="HMZ327" s="418" t="s">
        <v>775</v>
      </c>
      <c r="HNA327" s="417" t="s">
        <v>785</v>
      </c>
      <c r="HNB327" s="414" t="s">
        <v>61</v>
      </c>
      <c r="HNC327" s="415">
        <v>1</v>
      </c>
      <c r="HND327" s="418" t="s">
        <v>775</v>
      </c>
      <c r="HNE327" s="417" t="s">
        <v>785</v>
      </c>
      <c r="HNF327" s="414" t="s">
        <v>61</v>
      </c>
      <c r="HNG327" s="415">
        <v>1</v>
      </c>
      <c r="HNH327" s="418" t="s">
        <v>775</v>
      </c>
      <c r="HNI327" s="417" t="s">
        <v>785</v>
      </c>
      <c r="HNJ327" s="414" t="s">
        <v>61</v>
      </c>
      <c r="HNK327" s="415">
        <v>1</v>
      </c>
      <c r="HNL327" s="418" t="s">
        <v>775</v>
      </c>
      <c r="HNM327" s="417" t="s">
        <v>785</v>
      </c>
      <c r="HNN327" s="414" t="s">
        <v>61</v>
      </c>
      <c r="HNO327" s="415">
        <v>1</v>
      </c>
      <c r="HNP327" s="418" t="s">
        <v>775</v>
      </c>
      <c r="HNQ327" s="417" t="s">
        <v>785</v>
      </c>
      <c r="HNR327" s="414" t="s">
        <v>61</v>
      </c>
      <c r="HNS327" s="415">
        <v>1</v>
      </c>
      <c r="HNT327" s="418" t="s">
        <v>775</v>
      </c>
      <c r="HNU327" s="417" t="s">
        <v>785</v>
      </c>
      <c r="HNV327" s="414" t="s">
        <v>61</v>
      </c>
      <c r="HNW327" s="415">
        <v>1</v>
      </c>
      <c r="HNX327" s="418" t="s">
        <v>775</v>
      </c>
      <c r="HNY327" s="417" t="s">
        <v>785</v>
      </c>
      <c r="HNZ327" s="414" t="s">
        <v>61</v>
      </c>
      <c r="HOA327" s="415">
        <v>1</v>
      </c>
      <c r="HOB327" s="418" t="s">
        <v>775</v>
      </c>
      <c r="HOC327" s="417" t="s">
        <v>785</v>
      </c>
      <c r="HOD327" s="414" t="s">
        <v>61</v>
      </c>
      <c r="HOE327" s="415">
        <v>1</v>
      </c>
      <c r="HOF327" s="418" t="s">
        <v>775</v>
      </c>
      <c r="HOG327" s="417" t="s">
        <v>785</v>
      </c>
      <c r="HOH327" s="414" t="s">
        <v>61</v>
      </c>
      <c r="HOI327" s="415">
        <v>1</v>
      </c>
      <c r="HOJ327" s="418" t="s">
        <v>775</v>
      </c>
      <c r="HOK327" s="417" t="s">
        <v>785</v>
      </c>
      <c r="HOL327" s="414" t="s">
        <v>61</v>
      </c>
      <c r="HOM327" s="415">
        <v>1</v>
      </c>
      <c r="HON327" s="418" t="s">
        <v>775</v>
      </c>
      <c r="HOO327" s="417" t="s">
        <v>785</v>
      </c>
      <c r="HOP327" s="414" t="s">
        <v>61</v>
      </c>
      <c r="HOQ327" s="415">
        <v>1</v>
      </c>
      <c r="HOR327" s="418" t="s">
        <v>775</v>
      </c>
      <c r="HOS327" s="417" t="s">
        <v>785</v>
      </c>
      <c r="HOT327" s="414" t="s">
        <v>61</v>
      </c>
      <c r="HOU327" s="415">
        <v>1</v>
      </c>
      <c r="HOV327" s="418" t="s">
        <v>775</v>
      </c>
      <c r="HOW327" s="417" t="s">
        <v>785</v>
      </c>
      <c r="HOX327" s="414" t="s">
        <v>61</v>
      </c>
      <c r="HOY327" s="415">
        <v>1</v>
      </c>
      <c r="HOZ327" s="418" t="s">
        <v>775</v>
      </c>
      <c r="HPA327" s="417" t="s">
        <v>785</v>
      </c>
      <c r="HPB327" s="414" t="s">
        <v>61</v>
      </c>
      <c r="HPC327" s="415">
        <v>1</v>
      </c>
      <c r="HPD327" s="418" t="s">
        <v>775</v>
      </c>
      <c r="HPE327" s="417" t="s">
        <v>785</v>
      </c>
      <c r="HPF327" s="414" t="s">
        <v>61</v>
      </c>
      <c r="HPG327" s="415">
        <v>1</v>
      </c>
      <c r="HPH327" s="418" t="s">
        <v>775</v>
      </c>
      <c r="HPI327" s="417" t="s">
        <v>785</v>
      </c>
      <c r="HPJ327" s="414" t="s">
        <v>61</v>
      </c>
      <c r="HPK327" s="415">
        <v>1</v>
      </c>
      <c r="HPL327" s="418" t="s">
        <v>775</v>
      </c>
      <c r="HPM327" s="417" t="s">
        <v>785</v>
      </c>
      <c r="HPN327" s="414" t="s">
        <v>61</v>
      </c>
      <c r="HPO327" s="415">
        <v>1</v>
      </c>
      <c r="HPP327" s="418" t="s">
        <v>775</v>
      </c>
      <c r="HPQ327" s="417" t="s">
        <v>785</v>
      </c>
      <c r="HPR327" s="414" t="s">
        <v>61</v>
      </c>
      <c r="HPS327" s="415">
        <v>1</v>
      </c>
      <c r="HPT327" s="418" t="s">
        <v>775</v>
      </c>
      <c r="HPU327" s="417" t="s">
        <v>785</v>
      </c>
      <c r="HPV327" s="414" t="s">
        <v>61</v>
      </c>
      <c r="HPW327" s="415">
        <v>1</v>
      </c>
      <c r="HPX327" s="418" t="s">
        <v>775</v>
      </c>
      <c r="HPY327" s="417" t="s">
        <v>785</v>
      </c>
      <c r="HPZ327" s="414" t="s">
        <v>61</v>
      </c>
      <c r="HQA327" s="415">
        <v>1</v>
      </c>
      <c r="HQB327" s="418" t="s">
        <v>775</v>
      </c>
      <c r="HQC327" s="417" t="s">
        <v>785</v>
      </c>
      <c r="HQD327" s="414" t="s">
        <v>61</v>
      </c>
      <c r="HQE327" s="415">
        <v>1</v>
      </c>
      <c r="HQF327" s="418" t="s">
        <v>775</v>
      </c>
      <c r="HQG327" s="417" t="s">
        <v>785</v>
      </c>
      <c r="HQH327" s="414" t="s">
        <v>61</v>
      </c>
      <c r="HQI327" s="415">
        <v>1</v>
      </c>
      <c r="HQJ327" s="418" t="s">
        <v>775</v>
      </c>
      <c r="HQK327" s="417" t="s">
        <v>785</v>
      </c>
      <c r="HQL327" s="414" t="s">
        <v>61</v>
      </c>
      <c r="HQM327" s="415">
        <v>1</v>
      </c>
      <c r="HQN327" s="418" t="s">
        <v>775</v>
      </c>
      <c r="HQO327" s="417" t="s">
        <v>785</v>
      </c>
      <c r="HQP327" s="414" t="s">
        <v>61</v>
      </c>
      <c r="HQQ327" s="415">
        <v>1</v>
      </c>
      <c r="HQR327" s="418" t="s">
        <v>775</v>
      </c>
      <c r="HQS327" s="417" t="s">
        <v>785</v>
      </c>
      <c r="HQT327" s="414" t="s">
        <v>61</v>
      </c>
      <c r="HQU327" s="415">
        <v>1</v>
      </c>
      <c r="HQV327" s="418" t="s">
        <v>775</v>
      </c>
      <c r="HQW327" s="417" t="s">
        <v>785</v>
      </c>
      <c r="HQX327" s="414" t="s">
        <v>61</v>
      </c>
      <c r="HQY327" s="415">
        <v>1</v>
      </c>
      <c r="HQZ327" s="418" t="s">
        <v>775</v>
      </c>
      <c r="HRA327" s="417" t="s">
        <v>785</v>
      </c>
      <c r="HRB327" s="414" t="s">
        <v>61</v>
      </c>
      <c r="HRC327" s="415">
        <v>1</v>
      </c>
      <c r="HRD327" s="418" t="s">
        <v>775</v>
      </c>
      <c r="HRE327" s="417" t="s">
        <v>785</v>
      </c>
      <c r="HRF327" s="414" t="s">
        <v>61</v>
      </c>
      <c r="HRG327" s="415">
        <v>1</v>
      </c>
      <c r="HRH327" s="418" t="s">
        <v>775</v>
      </c>
      <c r="HRI327" s="417" t="s">
        <v>785</v>
      </c>
      <c r="HRJ327" s="414" t="s">
        <v>61</v>
      </c>
      <c r="HRK327" s="415">
        <v>1</v>
      </c>
      <c r="HRL327" s="418" t="s">
        <v>775</v>
      </c>
      <c r="HRM327" s="417" t="s">
        <v>785</v>
      </c>
      <c r="HRN327" s="414" t="s">
        <v>61</v>
      </c>
      <c r="HRO327" s="415">
        <v>1</v>
      </c>
      <c r="HRP327" s="418" t="s">
        <v>775</v>
      </c>
      <c r="HRQ327" s="417" t="s">
        <v>785</v>
      </c>
      <c r="HRR327" s="414" t="s">
        <v>61</v>
      </c>
      <c r="HRS327" s="415">
        <v>1</v>
      </c>
      <c r="HRT327" s="418" t="s">
        <v>775</v>
      </c>
      <c r="HRU327" s="417" t="s">
        <v>785</v>
      </c>
      <c r="HRV327" s="414" t="s">
        <v>61</v>
      </c>
      <c r="HRW327" s="415">
        <v>1</v>
      </c>
      <c r="HRX327" s="418" t="s">
        <v>775</v>
      </c>
      <c r="HRY327" s="417" t="s">
        <v>785</v>
      </c>
      <c r="HRZ327" s="414" t="s">
        <v>61</v>
      </c>
      <c r="HSA327" s="415">
        <v>1</v>
      </c>
      <c r="HSB327" s="418" t="s">
        <v>775</v>
      </c>
      <c r="HSC327" s="417" t="s">
        <v>785</v>
      </c>
      <c r="HSD327" s="414" t="s">
        <v>61</v>
      </c>
      <c r="HSE327" s="415">
        <v>1</v>
      </c>
      <c r="HSF327" s="418" t="s">
        <v>775</v>
      </c>
      <c r="HSG327" s="417" t="s">
        <v>785</v>
      </c>
      <c r="HSH327" s="414" t="s">
        <v>61</v>
      </c>
      <c r="HSI327" s="415">
        <v>1</v>
      </c>
      <c r="HSJ327" s="418" t="s">
        <v>775</v>
      </c>
      <c r="HSK327" s="417" t="s">
        <v>785</v>
      </c>
      <c r="HSL327" s="414" t="s">
        <v>61</v>
      </c>
      <c r="HSM327" s="415">
        <v>1</v>
      </c>
      <c r="HSN327" s="418" t="s">
        <v>775</v>
      </c>
      <c r="HSO327" s="417" t="s">
        <v>785</v>
      </c>
      <c r="HSP327" s="414" t="s">
        <v>61</v>
      </c>
      <c r="HSQ327" s="415">
        <v>1</v>
      </c>
      <c r="HSR327" s="418" t="s">
        <v>775</v>
      </c>
      <c r="HSS327" s="417" t="s">
        <v>785</v>
      </c>
      <c r="HST327" s="414" t="s">
        <v>61</v>
      </c>
      <c r="HSU327" s="415">
        <v>1</v>
      </c>
      <c r="HSV327" s="418" t="s">
        <v>775</v>
      </c>
      <c r="HSW327" s="417" t="s">
        <v>785</v>
      </c>
      <c r="HSX327" s="414" t="s">
        <v>61</v>
      </c>
      <c r="HSY327" s="415">
        <v>1</v>
      </c>
      <c r="HSZ327" s="418" t="s">
        <v>775</v>
      </c>
      <c r="HTA327" s="417" t="s">
        <v>785</v>
      </c>
      <c r="HTB327" s="414" t="s">
        <v>61</v>
      </c>
      <c r="HTC327" s="415">
        <v>1</v>
      </c>
      <c r="HTD327" s="418" t="s">
        <v>775</v>
      </c>
      <c r="HTE327" s="417" t="s">
        <v>785</v>
      </c>
      <c r="HTF327" s="414" t="s">
        <v>61</v>
      </c>
      <c r="HTG327" s="415">
        <v>1</v>
      </c>
      <c r="HTH327" s="418" t="s">
        <v>775</v>
      </c>
      <c r="HTI327" s="417" t="s">
        <v>785</v>
      </c>
      <c r="HTJ327" s="414" t="s">
        <v>61</v>
      </c>
      <c r="HTK327" s="415">
        <v>1</v>
      </c>
      <c r="HTL327" s="418" t="s">
        <v>775</v>
      </c>
      <c r="HTM327" s="417" t="s">
        <v>785</v>
      </c>
      <c r="HTN327" s="414" t="s">
        <v>61</v>
      </c>
      <c r="HTO327" s="415">
        <v>1</v>
      </c>
      <c r="HTP327" s="418" t="s">
        <v>775</v>
      </c>
      <c r="HTQ327" s="417" t="s">
        <v>785</v>
      </c>
      <c r="HTR327" s="414" t="s">
        <v>61</v>
      </c>
      <c r="HTS327" s="415">
        <v>1</v>
      </c>
      <c r="HTT327" s="418" t="s">
        <v>775</v>
      </c>
      <c r="HTU327" s="417" t="s">
        <v>785</v>
      </c>
      <c r="HTV327" s="414" t="s">
        <v>61</v>
      </c>
      <c r="HTW327" s="415">
        <v>1</v>
      </c>
      <c r="HTX327" s="418" t="s">
        <v>775</v>
      </c>
      <c r="HTY327" s="417" t="s">
        <v>785</v>
      </c>
      <c r="HTZ327" s="414" t="s">
        <v>61</v>
      </c>
      <c r="HUA327" s="415">
        <v>1</v>
      </c>
      <c r="HUB327" s="418" t="s">
        <v>775</v>
      </c>
      <c r="HUC327" s="417" t="s">
        <v>785</v>
      </c>
      <c r="HUD327" s="414" t="s">
        <v>61</v>
      </c>
      <c r="HUE327" s="415">
        <v>1</v>
      </c>
      <c r="HUF327" s="418" t="s">
        <v>775</v>
      </c>
      <c r="HUG327" s="417" t="s">
        <v>785</v>
      </c>
      <c r="HUH327" s="414" t="s">
        <v>61</v>
      </c>
      <c r="HUI327" s="415">
        <v>1</v>
      </c>
      <c r="HUJ327" s="418" t="s">
        <v>775</v>
      </c>
      <c r="HUK327" s="417" t="s">
        <v>785</v>
      </c>
      <c r="HUL327" s="414" t="s">
        <v>61</v>
      </c>
      <c r="HUM327" s="415">
        <v>1</v>
      </c>
      <c r="HUN327" s="418" t="s">
        <v>775</v>
      </c>
      <c r="HUO327" s="417" t="s">
        <v>785</v>
      </c>
      <c r="HUP327" s="414" t="s">
        <v>61</v>
      </c>
      <c r="HUQ327" s="415">
        <v>1</v>
      </c>
      <c r="HUR327" s="418" t="s">
        <v>775</v>
      </c>
      <c r="HUS327" s="417" t="s">
        <v>785</v>
      </c>
      <c r="HUT327" s="414" t="s">
        <v>61</v>
      </c>
      <c r="HUU327" s="415">
        <v>1</v>
      </c>
      <c r="HUV327" s="418" t="s">
        <v>775</v>
      </c>
      <c r="HUW327" s="417" t="s">
        <v>785</v>
      </c>
      <c r="HUX327" s="414" t="s">
        <v>61</v>
      </c>
      <c r="HUY327" s="415">
        <v>1</v>
      </c>
      <c r="HUZ327" s="418" t="s">
        <v>775</v>
      </c>
      <c r="HVA327" s="417" t="s">
        <v>785</v>
      </c>
      <c r="HVB327" s="414" t="s">
        <v>61</v>
      </c>
      <c r="HVC327" s="415">
        <v>1</v>
      </c>
      <c r="HVD327" s="418" t="s">
        <v>775</v>
      </c>
      <c r="HVE327" s="417" t="s">
        <v>785</v>
      </c>
      <c r="HVF327" s="414" t="s">
        <v>61</v>
      </c>
      <c r="HVG327" s="415">
        <v>1</v>
      </c>
      <c r="HVH327" s="418" t="s">
        <v>775</v>
      </c>
      <c r="HVI327" s="417" t="s">
        <v>785</v>
      </c>
      <c r="HVJ327" s="414" t="s">
        <v>61</v>
      </c>
      <c r="HVK327" s="415">
        <v>1</v>
      </c>
      <c r="HVL327" s="418" t="s">
        <v>775</v>
      </c>
      <c r="HVM327" s="417" t="s">
        <v>785</v>
      </c>
      <c r="HVN327" s="414" t="s">
        <v>61</v>
      </c>
      <c r="HVO327" s="415">
        <v>1</v>
      </c>
      <c r="HVP327" s="418" t="s">
        <v>775</v>
      </c>
      <c r="HVQ327" s="417" t="s">
        <v>785</v>
      </c>
      <c r="HVR327" s="414" t="s">
        <v>61</v>
      </c>
      <c r="HVS327" s="415">
        <v>1</v>
      </c>
      <c r="HVT327" s="418" t="s">
        <v>775</v>
      </c>
      <c r="HVU327" s="417" t="s">
        <v>785</v>
      </c>
      <c r="HVV327" s="414" t="s">
        <v>61</v>
      </c>
      <c r="HVW327" s="415">
        <v>1</v>
      </c>
      <c r="HVX327" s="418" t="s">
        <v>775</v>
      </c>
      <c r="HVY327" s="417" t="s">
        <v>785</v>
      </c>
      <c r="HVZ327" s="414" t="s">
        <v>61</v>
      </c>
      <c r="HWA327" s="415">
        <v>1</v>
      </c>
      <c r="HWB327" s="418" t="s">
        <v>775</v>
      </c>
      <c r="HWC327" s="417" t="s">
        <v>785</v>
      </c>
      <c r="HWD327" s="414" t="s">
        <v>61</v>
      </c>
      <c r="HWE327" s="415">
        <v>1</v>
      </c>
      <c r="HWF327" s="418" t="s">
        <v>775</v>
      </c>
      <c r="HWG327" s="417" t="s">
        <v>785</v>
      </c>
      <c r="HWH327" s="414" t="s">
        <v>61</v>
      </c>
      <c r="HWI327" s="415">
        <v>1</v>
      </c>
      <c r="HWJ327" s="418" t="s">
        <v>775</v>
      </c>
      <c r="HWK327" s="417" t="s">
        <v>785</v>
      </c>
      <c r="HWL327" s="414" t="s">
        <v>61</v>
      </c>
      <c r="HWM327" s="415">
        <v>1</v>
      </c>
      <c r="HWN327" s="418" t="s">
        <v>775</v>
      </c>
      <c r="HWO327" s="417" t="s">
        <v>785</v>
      </c>
      <c r="HWP327" s="414" t="s">
        <v>61</v>
      </c>
      <c r="HWQ327" s="415">
        <v>1</v>
      </c>
      <c r="HWR327" s="418" t="s">
        <v>775</v>
      </c>
      <c r="HWS327" s="417" t="s">
        <v>785</v>
      </c>
      <c r="HWT327" s="414" t="s">
        <v>61</v>
      </c>
      <c r="HWU327" s="415">
        <v>1</v>
      </c>
      <c r="HWV327" s="418" t="s">
        <v>775</v>
      </c>
      <c r="HWW327" s="417" t="s">
        <v>785</v>
      </c>
      <c r="HWX327" s="414" t="s">
        <v>61</v>
      </c>
      <c r="HWY327" s="415">
        <v>1</v>
      </c>
      <c r="HWZ327" s="418" t="s">
        <v>775</v>
      </c>
      <c r="HXA327" s="417" t="s">
        <v>785</v>
      </c>
      <c r="HXB327" s="414" t="s">
        <v>61</v>
      </c>
      <c r="HXC327" s="415">
        <v>1</v>
      </c>
      <c r="HXD327" s="418" t="s">
        <v>775</v>
      </c>
      <c r="HXE327" s="417" t="s">
        <v>785</v>
      </c>
      <c r="HXF327" s="414" t="s">
        <v>61</v>
      </c>
      <c r="HXG327" s="415">
        <v>1</v>
      </c>
      <c r="HXH327" s="418" t="s">
        <v>775</v>
      </c>
      <c r="HXI327" s="417" t="s">
        <v>785</v>
      </c>
      <c r="HXJ327" s="414" t="s">
        <v>61</v>
      </c>
      <c r="HXK327" s="415">
        <v>1</v>
      </c>
      <c r="HXL327" s="418" t="s">
        <v>775</v>
      </c>
      <c r="HXM327" s="417" t="s">
        <v>785</v>
      </c>
      <c r="HXN327" s="414" t="s">
        <v>61</v>
      </c>
      <c r="HXO327" s="415">
        <v>1</v>
      </c>
      <c r="HXP327" s="418" t="s">
        <v>775</v>
      </c>
      <c r="HXQ327" s="417" t="s">
        <v>785</v>
      </c>
      <c r="HXR327" s="414" t="s">
        <v>61</v>
      </c>
      <c r="HXS327" s="415">
        <v>1</v>
      </c>
      <c r="HXT327" s="418" t="s">
        <v>775</v>
      </c>
      <c r="HXU327" s="417" t="s">
        <v>785</v>
      </c>
      <c r="HXV327" s="414" t="s">
        <v>61</v>
      </c>
      <c r="HXW327" s="415">
        <v>1</v>
      </c>
      <c r="HXX327" s="418" t="s">
        <v>775</v>
      </c>
      <c r="HXY327" s="417" t="s">
        <v>785</v>
      </c>
      <c r="HXZ327" s="414" t="s">
        <v>61</v>
      </c>
      <c r="HYA327" s="415">
        <v>1</v>
      </c>
      <c r="HYB327" s="418" t="s">
        <v>775</v>
      </c>
      <c r="HYC327" s="417" t="s">
        <v>785</v>
      </c>
      <c r="HYD327" s="414" t="s">
        <v>61</v>
      </c>
      <c r="HYE327" s="415">
        <v>1</v>
      </c>
      <c r="HYF327" s="418" t="s">
        <v>775</v>
      </c>
      <c r="HYG327" s="417" t="s">
        <v>785</v>
      </c>
      <c r="HYH327" s="414" t="s">
        <v>61</v>
      </c>
      <c r="HYI327" s="415">
        <v>1</v>
      </c>
      <c r="HYJ327" s="418" t="s">
        <v>775</v>
      </c>
      <c r="HYK327" s="417" t="s">
        <v>785</v>
      </c>
      <c r="HYL327" s="414" t="s">
        <v>61</v>
      </c>
      <c r="HYM327" s="415">
        <v>1</v>
      </c>
      <c r="HYN327" s="418" t="s">
        <v>775</v>
      </c>
      <c r="HYO327" s="417" t="s">
        <v>785</v>
      </c>
      <c r="HYP327" s="414" t="s">
        <v>61</v>
      </c>
      <c r="HYQ327" s="415">
        <v>1</v>
      </c>
      <c r="HYR327" s="418" t="s">
        <v>775</v>
      </c>
      <c r="HYS327" s="417" t="s">
        <v>785</v>
      </c>
      <c r="HYT327" s="414" t="s">
        <v>61</v>
      </c>
      <c r="HYU327" s="415">
        <v>1</v>
      </c>
      <c r="HYV327" s="418" t="s">
        <v>775</v>
      </c>
      <c r="HYW327" s="417" t="s">
        <v>785</v>
      </c>
      <c r="HYX327" s="414" t="s">
        <v>61</v>
      </c>
      <c r="HYY327" s="415">
        <v>1</v>
      </c>
      <c r="HYZ327" s="418" t="s">
        <v>775</v>
      </c>
      <c r="HZA327" s="417" t="s">
        <v>785</v>
      </c>
      <c r="HZB327" s="414" t="s">
        <v>61</v>
      </c>
      <c r="HZC327" s="415">
        <v>1</v>
      </c>
      <c r="HZD327" s="418" t="s">
        <v>775</v>
      </c>
      <c r="HZE327" s="417" t="s">
        <v>785</v>
      </c>
      <c r="HZF327" s="414" t="s">
        <v>61</v>
      </c>
      <c r="HZG327" s="415">
        <v>1</v>
      </c>
      <c r="HZH327" s="418" t="s">
        <v>775</v>
      </c>
      <c r="HZI327" s="417" t="s">
        <v>785</v>
      </c>
      <c r="HZJ327" s="414" t="s">
        <v>61</v>
      </c>
      <c r="HZK327" s="415">
        <v>1</v>
      </c>
      <c r="HZL327" s="418" t="s">
        <v>775</v>
      </c>
      <c r="HZM327" s="417" t="s">
        <v>785</v>
      </c>
      <c r="HZN327" s="414" t="s">
        <v>61</v>
      </c>
      <c r="HZO327" s="415">
        <v>1</v>
      </c>
      <c r="HZP327" s="418" t="s">
        <v>775</v>
      </c>
      <c r="HZQ327" s="417" t="s">
        <v>785</v>
      </c>
      <c r="HZR327" s="414" t="s">
        <v>61</v>
      </c>
      <c r="HZS327" s="415">
        <v>1</v>
      </c>
      <c r="HZT327" s="418" t="s">
        <v>775</v>
      </c>
      <c r="HZU327" s="417" t="s">
        <v>785</v>
      </c>
      <c r="HZV327" s="414" t="s">
        <v>61</v>
      </c>
      <c r="HZW327" s="415">
        <v>1</v>
      </c>
      <c r="HZX327" s="418" t="s">
        <v>775</v>
      </c>
      <c r="HZY327" s="417" t="s">
        <v>785</v>
      </c>
      <c r="HZZ327" s="414" t="s">
        <v>61</v>
      </c>
      <c r="IAA327" s="415">
        <v>1</v>
      </c>
      <c r="IAB327" s="418" t="s">
        <v>775</v>
      </c>
      <c r="IAC327" s="417" t="s">
        <v>785</v>
      </c>
      <c r="IAD327" s="414" t="s">
        <v>61</v>
      </c>
      <c r="IAE327" s="415">
        <v>1</v>
      </c>
      <c r="IAF327" s="418" t="s">
        <v>775</v>
      </c>
      <c r="IAG327" s="417" t="s">
        <v>785</v>
      </c>
      <c r="IAH327" s="414" t="s">
        <v>61</v>
      </c>
      <c r="IAI327" s="415">
        <v>1</v>
      </c>
      <c r="IAJ327" s="418" t="s">
        <v>775</v>
      </c>
      <c r="IAK327" s="417" t="s">
        <v>785</v>
      </c>
      <c r="IAL327" s="414" t="s">
        <v>61</v>
      </c>
      <c r="IAM327" s="415">
        <v>1</v>
      </c>
      <c r="IAN327" s="418" t="s">
        <v>775</v>
      </c>
      <c r="IAO327" s="417" t="s">
        <v>785</v>
      </c>
      <c r="IAP327" s="414" t="s">
        <v>61</v>
      </c>
      <c r="IAQ327" s="415">
        <v>1</v>
      </c>
      <c r="IAR327" s="418" t="s">
        <v>775</v>
      </c>
      <c r="IAS327" s="417" t="s">
        <v>785</v>
      </c>
      <c r="IAT327" s="414" t="s">
        <v>61</v>
      </c>
      <c r="IAU327" s="415">
        <v>1</v>
      </c>
      <c r="IAV327" s="418" t="s">
        <v>775</v>
      </c>
      <c r="IAW327" s="417" t="s">
        <v>785</v>
      </c>
      <c r="IAX327" s="414" t="s">
        <v>61</v>
      </c>
      <c r="IAY327" s="415">
        <v>1</v>
      </c>
      <c r="IAZ327" s="418" t="s">
        <v>775</v>
      </c>
      <c r="IBA327" s="417" t="s">
        <v>785</v>
      </c>
      <c r="IBB327" s="414" t="s">
        <v>61</v>
      </c>
      <c r="IBC327" s="415">
        <v>1</v>
      </c>
      <c r="IBD327" s="418" t="s">
        <v>775</v>
      </c>
      <c r="IBE327" s="417" t="s">
        <v>785</v>
      </c>
      <c r="IBF327" s="414" t="s">
        <v>61</v>
      </c>
      <c r="IBG327" s="415">
        <v>1</v>
      </c>
      <c r="IBH327" s="418" t="s">
        <v>775</v>
      </c>
      <c r="IBI327" s="417" t="s">
        <v>785</v>
      </c>
      <c r="IBJ327" s="414" t="s">
        <v>61</v>
      </c>
      <c r="IBK327" s="415">
        <v>1</v>
      </c>
      <c r="IBL327" s="418" t="s">
        <v>775</v>
      </c>
      <c r="IBM327" s="417" t="s">
        <v>785</v>
      </c>
      <c r="IBN327" s="414" t="s">
        <v>61</v>
      </c>
      <c r="IBO327" s="415">
        <v>1</v>
      </c>
      <c r="IBP327" s="418" t="s">
        <v>775</v>
      </c>
      <c r="IBQ327" s="417" t="s">
        <v>785</v>
      </c>
      <c r="IBR327" s="414" t="s">
        <v>61</v>
      </c>
      <c r="IBS327" s="415">
        <v>1</v>
      </c>
      <c r="IBT327" s="418" t="s">
        <v>775</v>
      </c>
      <c r="IBU327" s="417" t="s">
        <v>785</v>
      </c>
      <c r="IBV327" s="414" t="s">
        <v>61</v>
      </c>
      <c r="IBW327" s="415">
        <v>1</v>
      </c>
      <c r="IBX327" s="418" t="s">
        <v>775</v>
      </c>
      <c r="IBY327" s="417" t="s">
        <v>785</v>
      </c>
      <c r="IBZ327" s="414" t="s">
        <v>61</v>
      </c>
      <c r="ICA327" s="415">
        <v>1</v>
      </c>
      <c r="ICB327" s="418" t="s">
        <v>775</v>
      </c>
      <c r="ICC327" s="417" t="s">
        <v>785</v>
      </c>
      <c r="ICD327" s="414" t="s">
        <v>61</v>
      </c>
      <c r="ICE327" s="415">
        <v>1</v>
      </c>
      <c r="ICF327" s="418" t="s">
        <v>775</v>
      </c>
      <c r="ICG327" s="417" t="s">
        <v>785</v>
      </c>
      <c r="ICH327" s="414" t="s">
        <v>61</v>
      </c>
      <c r="ICI327" s="415">
        <v>1</v>
      </c>
      <c r="ICJ327" s="418" t="s">
        <v>775</v>
      </c>
      <c r="ICK327" s="417" t="s">
        <v>785</v>
      </c>
      <c r="ICL327" s="414" t="s">
        <v>61</v>
      </c>
      <c r="ICM327" s="415">
        <v>1</v>
      </c>
      <c r="ICN327" s="418" t="s">
        <v>775</v>
      </c>
      <c r="ICO327" s="417" t="s">
        <v>785</v>
      </c>
      <c r="ICP327" s="414" t="s">
        <v>61</v>
      </c>
      <c r="ICQ327" s="415">
        <v>1</v>
      </c>
      <c r="ICR327" s="418" t="s">
        <v>775</v>
      </c>
      <c r="ICS327" s="417" t="s">
        <v>785</v>
      </c>
      <c r="ICT327" s="414" t="s">
        <v>61</v>
      </c>
      <c r="ICU327" s="415">
        <v>1</v>
      </c>
      <c r="ICV327" s="418" t="s">
        <v>775</v>
      </c>
      <c r="ICW327" s="417" t="s">
        <v>785</v>
      </c>
      <c r="ICX327" s="414" t="s">
        <v>61</v>
      </c>
      <c r="ICY327" s="415">
        <v>1</v>
      </c>
      <c r="ICZ327" s="418" t="s">
        <v>775</v>
      </c>
      <c r="IDA327" s="417" t="s">
        <v>785</v>
      </c>
      <c r="IDB327" s="414" t="s">
        <v>61</v>
      </c>
      <c r="IDC327" s="415">
        <v>1</v>
      </c>
      <c r="IDD327" s="418" t="s">
        <v>775</v>
      </c>
      <c r="IDE327" s="417" t="s">
        <v>785</v>
      </c>
      <c r="IDF327" s="414" t="s">
        <v>61</v>
      </c>
      <c r="IDG327" s="415">
        <v>1</v>
      </c>
      <c r="IDH327" s="418" t="s">
        <v>775</v>
      </c>
      <c r="IDI327" s="417" t="s">
        <v>785</v>
      </c>
      <c r="IDJ327" s="414" t="s">
        <v>61</v>
      </c>
      <c r="IDK327" s="415">
        <v>1</v>
      </c>
      <c r="IDL327" s="418" t="s">
        <v>775</v>
      </c>
      <c r="IDM327" s="417" t="s">
        <v>785</v>
      </c>
      <c r="IDN327" s="414" t="s">
        <v>61</v>
      </c>
      <c r="IDO327" s="415">
        <v>1</v>
      </c>
      <c r="IDP327" s="418" t="s">
        <v>775</v>
      </c>
      <c r="IDQ327" s="417" t="s">
        <v>785</v>
      </c>
      <c r="IDR327" s="414" t="s">
        <v>61</v>
      </c>
      <c r="IDS327" s="415">
        <v>1</v>
      </c>
      <c r="IDT327" s="418" t="s">
        <v>775</v>
      </c>
      <c r="IDU327" s="417" t="s">
        <v>785</v>
      </c>
      <c r="IDV327" s="414" t="s">
        <v>61</v>
      </c>
      <c r="IDW327" s="415">
        <v>1</v>
      </c>
      <c r="IDX327" s="418" t="s">
        <v>775</v>
      </c>
      <c r="IDY327" s="417" t="s">
        <v>785</v>
      </c>
      <c r="IDZ327" s="414" t="s">
        <v>61</v>
      </c>
      <c r="IEA327" s="415">
        <v>1</v>
      </c>
      <c r="IEB327" s="418" t="s">
        <v>775</v>
      </c>
      <c r="IEC327" s="417" t="s">
        <v>785</v>
      </c>
      <c r="IED327" s="414" t="s">
        <v>61</v>
      </c>
      <c r="IEE327" s="415">
        <v>1</v>
      </c>
      <c r="IEF327" s="418" t="s">
        <v>775</v>
      </c>
      <c r="IEG327" s="417" t="s">
        <v>785</v>
      </c>
      <c r="IEH327" s="414" t="s">
        <v>61</v>
      </c>
      <c r="IEI327" s="415">
        <v>1</v>
      </c>
      <c r="IEJ327" s="418" t="s">
        <v>775</v>
      </c>
      <c r="IEK327" s="417" t="s">
        <v>785</v>
      </c>
      <c r="IEL327" s="414" t="s">
        <v>61</v>
      </c>
      <c r="IEM327" s="415">
        <v>1</v>
      </c>
      <c r="IEN327" s="418" t="s">
        <v>775</v>
      </c>
      <c r="IEO327" s="417" t="s">
        <v>785</v>
      </c>
      <c r="IEP327" s="414" t="s">
        <v>61</v>
      </c>
      <c r="IEQ327" s="415">
        <v>1</v>
      </c>
      <c r="IER327" s="418" t="s">
        <v>775</v>
      </c>
      <c r="IES327" s="417" t="s">
        <v>785</v>
      </c>
      <c r="IET327" s="414" t="s">
        <v>61</v>
      </c>
      <c r="IEU327" s="415">
        <v>1</v>
      </c>
      <c r="IEV327" s="418" t="s">
        <v>775</v>
      </c>
      <c r="IEW327" s="417" t="s">
        <v>785</v>
      </c>
      <c r="IEX327" s="414" t="s">
        <v>61</v>
      </c>
      <c r="IEY327" s="415">
        <v>1</v>
      </c>
      <c r="IEZ327" s="418" t="s">
        <v>775</v>
      </c>
      <c r="IFA327" s="417" t="s">
        <v>785</v>
      </c>
      <c r="IFB327" s="414" t="s">
        <v>61</v>
      </c>
      <c r="IFC327" s="415">
        <v>1</v>
      </c>
      <c r="IFD327" s="418" t="s">
        <v>775</v>
      </c>
      <c r="IFE327" s="417" t="s">
        <v>785</v>
      </c>
      <c r="IFF327" s="414" t="s">
        <v>61</v>
      </c>
      <c r="IFG327" s="415">
        <v>1</v>
      </c>
      <c r="IFH327" s="418" t="s">
        <v>775</v>
      </c>
      <c r="IFI327" s="417" t="s">
        <v>785</v>
      </c>
      <c r="IFJ327" s="414" t="s">
        <v>61</v>
      </c>
      <c r="IFK327" s="415">
        <v>1</v>
      </c>
      <c r="IFL327" s="418" t="s">
        <v>775</v>
      </c>
      <c r="IFM327" s="417" t="s">
        <v>785</v>
      </c>
      <c r="IFN327" s="414" t="s">
        <v>61</v>
      </c>
      <c r="IFO327" s="415">
        <v>1</v>
      </c>
      <c r="IFP327" s="418" t="s">
        <v>775</v>
      </c>
      <c r="IFQ327" s="417" t="s">
        <v>785</v>
      </c>
      <c r="IFR327" s="414" t="s">
        <v>61</v>
      </c>
      <c r="IFS327" s="415">
        <v>1</v>
      </c>
      <c r="IFT327" s="418" t="s">
        <v>775</v>
      </c>
      <c r="IFU327" s="417" t="s">
        <v>785</v>
      </c>
      <c r="IFV327" s="414" t="s">
        <v>61</v>
      </c>
      <c r="IFW327" s="415">
        <v>1</v>
      </c>
      <c r="IFX327" s="418" t="s">
        <v>775</v>
      </c>
      <c r="IFY327" s="417" t="s">
        <v>785</v>
      </c>
      <c r="IFZ327" s="414" t="s">
        <v>61</v>
      </c>
      <c r="IGA327" s="415">
        <v>1</v>
      </c>
      <c r="IGB327" s="418" t="s">
        <v>775</v>
      </c>
      <c r="IGC327" s="417" t="s">
        <v>785</v>
      </c>
      <c r="IGD327" s="414" t="s">
        <v>61</v>
      </c>
      <c r="IGE327" s="415">
        <v>1</v>
      </c>
      <c r="IGF327" s="418" t="s">
        <v>775</v>
      </c>
      <c r="IGG327" s="417" t="s">
        <v>785</v>
      </c>
      <c r="IGH327" s="414" t="s">
        <v>61</v>
      </c>
      <c r="IGI327" s="415">
        <v>1</v>
      </c>
      <c r="IGJ327" s="418" t="s">
        <v>775</v>
      </c>
      <c r="IGK327" s="417" t="s">
        <v>785</v>
      </c>
      <c r="IGL327" s="414" t="s">
        <v>61</v>
      </c>
      <c r="IGM327" s="415">
        <v>1</v>
      </c>
      <c r="IGN327" s="418" t="s">
        <v>775</v>
      </c>
      <c r="IGO327" s="417" t="s">
        <v>785</v>
      </c>
      <c r="IGP327" s="414" t="s">
        <v>61</v>
      </c>
      <c r="IGQ327" s="415">
        <v>1</v>
      </c>
      <c r="IGR327" s="418" t="s">
        <v>775</v>
      </c>
      <c r="IGS327" s="417" t="s">
        <v>785</v>
      </c>
      <c r="IGT327" s="414" t="s">
        <v>61</v>
      </c>
      <c r="IGU327" s="415">
        <v>1</v>
      </c>
      <c r="IGV327" s="418" t="s">
        <v>775</v>
      </c>
      <c r="IGW327" s="417" t="s">
        <v>785</v>
      </c>
      <c r="IGX327" s="414" t="s">
        <v>61</v>
      </c>
      <c r="IGY327" s="415">
        <v>1</v>
      </c>
      <c r="IGZ327" s="418" t="s">
        <v>775</v>
      </c>
      <c r="IHA327" s="417" t="s">
        <v>785</v>
      </c>
      <c r="IHB327" s="414" t="s">
        <v>61</v>
      </c>
      <c r="IHC327" s="415">
        <v>1</v>
      </c>
      <c r="IHD327" s="418" t="s">
        <v>775</v>
      </c>
      <c r="IHE327" s="417" t="s">
        <v>785</v>
      </c>
      <c r="IHF327" s="414" t="s">
        <v>61</v>
      </c>
      <c r="IHG327" s="415">
        <v>1</v>
      </c>
      <c r="IHH327" s="418" t="s">
        <v>775</v>
      </c>
      <c r="IHI327" s="417" t="s">
        <v>785</v>
      </c>
      <c r="IHJ327" s="414" t="s">
        <v>61</v>
      </c>
      <c r="IHK327" s="415">
        <v>1</v>
      </c>
      <c r="IHL327" s="418" t="s">
        <v>775</v>
      </c>
      <c r="IHM327" s="417" t="s">
        <v>785</v>
      </c>
      <c r="IHN327" s="414" t="s">
        <v>61</v>
      </c>
      <c r="IHO327" s="415">
        <v>1</v>
      </c>
      <c r="IHP327" s="418" t="s">
        <v>775</v>
      </c>
      <c r="IHQ327" s="417" t="s">
        <v>785</v>
      </c>
      <c r="IHR327" s="414" t="s">
        <v>61</v>
      </c>
      <c r="IHS327" s="415">
        <v>1</v>
      </c>
      <c r="IHT327" s="418" t="s">
        <v>775</v>
      </c>
      <c r="IHU327" s="417" t="s">
        <v>785</v>
      </c>
      <c r="IHV327" s="414" t="s">
        <v>61</v>
      </c>
      <c r="IHW327" s="415">
        <v>1</v>
      </c>
      <c r="IHX327" s="418" t="s">
        <v>775</v>
      </c>
      <c r="IHY327" s="417" t="s">
        <v>785</v>
      </c>
      <c r="IHZ327" s="414" t="s">
        <v>61</v>
      </c>
      <c r="IIA327" s="415">
        <v>1</v>
      </c>
      <c r="IIB327" s="418" t="s">
        <v>775</v>
      </c>
      <c r="IIC327" s="417" t="s">
        <v>785</v>
      </c>
      <c r="IID327" s="414" t="s">
        <v>61</v>
      </c>
      <c r="IIE327" s="415">
        <v>1</v>
      </c>
      <c r="IIF327" s="418" t="s">
        <v>775</v>
      </c>
      <c r="IIG327" s="417" t="s">
        <v>785</v>
      </c>
      <c r="IIH327" s="414" t="s">
        <v>61</v>
      </c>
      <c r="III327" s="415">
        <v>1</v>
      </c>
      <c r="IIJ327" s="418" t="s">
        <v>775</v>
      </c>
      <c r="IIK327" s="417" t="s">
        <v>785</v>
      </c>
      <c r="IIL327" s="414" t="s">
        <v>61</v>
      </c>
      <c r="IIM327" s="415">
        <v>1</v>
      </c>
      <c r="IIN327" s="418" t="s">
        <v>775</v>
      </c>
      <c r="IIO327" s="417" t="s">
        <v>785</v>
      </c>
      <c r="IIP327" s="414" t="s">
        <v>61</v>
      </c>
      <c r="IIQ327" s="415">
        <v>1</v>
      </c>
      <c r="IIR327" s="418" t="s">
        <v>775</v>
      </c>
      <c r="IIS327" s="417" t="s">
        <v>785</v>
      </c>
      <c r="IIT327" s="414" t="s">
        <v>61</v>
      </c>
      <c r="IIU327" s="415">
        <v>1</v>
      </c>
      <c r="IIV327" s="418" t="s">
        <v>775</v>
      </c>
      <c r="IIW327" s="417" t="s">
        <v>785</v>
      </c>
      <c r="IIX327" s="414" t="s">
        <v>61</v>
      </c>
      <c r="IIY327" s="415">
        <v>1</v>
      </c>
      <c r="IIZ327" s="418" t="s">
        <v>775</v>
      </c>
      <c r="IJA327" s="417" t="s">
        <v>785</v>
      </c>
      <c r="IJB327" s="414" t="s">
        <v>61</v>
      </c>
      <c r="IJC327" s="415">
        <v>1</v>
      </c>
      <c r="IJD327" s="418" t="s">
        <v>775</v>
      </c>
      <c r="IJE327" s="417" t="s">
        <v>785</v>
      </c>
      <c r="IJF327" s="414" t="s">
        <v>61</v>
      </c>
      <c r="IJG327" s="415">
        <v>1</v>
      </c>
      <c r="IJH327" s="418" t="s">
        <v>775</v>
      </c>
      <c r="IJI327" s="417" t="s">
        <v>785</v>
      </c>
      <c r="IJJ327" s="414" t="s">
        <v>61</v>
      </c>
      <c r="IJK327" s="415">
        <v>1</v>
      </c>
      <c r="IJL327" s="418" t="s">
        <v>775</v>
      </c>
      <c r="IJM327" s="417" t="s">
        <v>785</v>
      </c>
      <c r="IJN327" s="414" t="s">
        <v>61</v>
      </c>
      <c r="IJO327" s="415">
        <v>1</v>
      </c>
      <c r="IJP327" s="418" t="s">
        <v>775</v>
      </c>
      <c r="IJQ327" s="417" t="s">
        <v>785</v>
      </c>
      <c r="IJR327" s="414" t="s">
        <v>61</v>
      </c>
      <c r="IJS327" s="415">
        <v>1</v>
      </c>
      <c r="IJT327" s="418" t="s">
        <v>775</v>
      </c>
      <c r="IJU327" s="417" t="s">
        <v>785</v>
      </c>
      <c r="IJV327" s="414" t="s">
        <v>61</v>
      </c>
      <c r="IJW327" s="415">
        <v>1</v>
      </c>
      <c r="IJX327" s="418" t="s">
        <v>775</v>
      </c>
      <c r="IJY327" s="417" t="s">
        <v>785</v>
      </c>
      <c r="IJZ327" s="414" t="s">
        <v>61</v>
      </c>
      <c r="IKA327" s="415">
        <v>1</v>
      </c>
      <c r="IKB327" s="418" t="s">
        <v>775</v>
      </c>
      <c r="IKC327" s="417" t="s">
        <v>785</v>
      </c>
      <c r="IKD327" s="414" t="s">
        <v>61</v>
      </c>
      <c r="IKE327" s="415">
        <v>1</v>
      </c>
      <c r="IKF327" s="418" t="s">
        <v>775</v>
      </c>
      <c r="IKG327" s="417" t="s">
        <v>785</v>
      </c>
      <c r="IKH327" s="414" t="s">
        <v>61</v>
      </c>
      <c r="IKI327" s="415">
        <v>1</v>
      </c>
      <c r="IKJ327" s="418" t="s">
        <v>775</v>
      </c>
      <c r="IKK327" s="417" t="s">
        <v>785</v>
      </c>
      <c r="IKL327" s="414" t="s">
        <v>61</v>
      </c>
      <c r="IKM327" s="415">
        <v>1</v>
      </c>
      <c r="IKN327" s="418" t="s">
        <v>775</v>
      </c>
      <c r="IKO327" s="417" t="s">
        <v>785</v>
      </c>
      <c r="IKP327" s="414" t="s">
        <v>61</v>
      </c>
      <c r="IKQ327" s="415">
        <v>1</v>
      </c>
      <c r="IKR327" s="418" t="s">
        <v>775</v>
      </c>
      <c r="IKS327" s="417" t="s">
        <v>785</v>
      </c>
      <c r="IKT327" s="414" t="s">
        <v>61</v>
      </c>
      <c r="IKU327" s="415">
        <v>1</v>
      </c>
      <c r="IKV327" s="418" t="s">
        <v>775</v>
      </c>
      <c r="IKW327" s="417" t="s">
        <v>785</v>
      </c>
      <c r="IKX327" s="414" t="s">
        <v>61</v>
      </c>
      <c r="IKY327" s="415">
        <v>1</v>
      </c>
      <c r="IKZ327" s="418" t="s">
        <v>775</v>
      </c>
      <c r="ILA327" s="417" t="s">
        <v>785</v>
      </c>
      <c r="ILB327" s="414" t="s">
        <v>61</v>
      </c>
      <c r="ILC327" s="415">
        <v>1</v>
      </c>
      <c r="ILD327" s="418" t="s">
        <v>775</v>
      </c>
      <c r="ILE327" s="417" t="s">
        <v>785</v>
      </c>
      <c r="ILF327" s="414" t="s">
        <v>61</v>
      </c>
      <c r="ILG327" s="415">
        <v>1</v>
      </c>
      <c r="ILH327" s="418" t="s">
        <v>775</v>
      </c>
      <c r="ILI327" s="417" t="s">
        <v>785</v>
      </c>
      <c r="ILJ327" s="414" t="s">
        <v>61</v>
      </c>
      <c r="ILK327" s="415">
        <v>1</v>
      </c>
      <c r="ILL327" s="418" t="s">
        <v>775</v>
      </c>
      <c r="ILM327" s="417" t="s">
        <v>785</v>
      </c>
      <c r="ILN327" s="414" t="s">
        <v>61</v>
      </c>
      <c r="ILO327" s="415">
        <v>1</v>
      </c>
      <c r="ILP327" s="418" t="s">
        <v>775</v>
      </c>
      <c r="ILQ327" s="417" t="s">
        <v>785</v>
      </c>
      <c r="ILR327" s="414" t="s">
        <v>61</v>
      </c>
      <c r="ILS327" s="415">
        <v>1</v>
      </c>
      <c r="ILT327" s="418" t="s">
        <v>775</v>
      </c>
      <c r="ILU327" s="417" t="s">
        <v>785</v>
      </c>
      <c r="ILV327" s="414" t="s">
        <v>61</v>
      </c>
      <c r="ILW327" s="415">
        <v>1</v>
      </c>
      <c r="ILX327" s="418" t="s">
        <v>775</v>
      </c>
      <c r="ILY327" s="417" t="s">
        <v>785</v>
      </c>
      <c r="ILZ327" s="414" t="s">
        <v>61</v>
      </c>
      <c r="IMA327" s="415">
        <v>1</v>
      </c>
      <c r="IMB327" s="418" t="s">
        <v>775</v>
      </c>
      <c r="IMC327" s="417" t="s">
        <v>785</v>
      </c>
      <c r="IMD327" s="414" t="s">
        <v>61</v>
      </c>
      <c r="IME327" s="415">
        <v>1</v>
      </c>
      <c r="IMF327" s="418" t="s">
        <v>775</v>
      </c>
      <c r="IMG327" s="417" t="s">
        <v>785</v>
      </c>
      <c r="IMH327" s="414" t="s">
        <v>61</v>
      </c>
      <c r="IMI327" s="415">
        <v>1</v>
      </c>
      <c r="IMJ327" s="418" t="s">
        <v>775</v>
      </c>
      <c r="IMK327" s="417" t="s">
        <v>785</v>
      </c>
      <c r="IML327" s="414" t="s">
        <v>61</v>
      </c>
      <c r="IMM327" s="415">
        <v>1</v>
      </c>
      <c r="IMN327" s="418" t="s">
        <v>775</v>
      </c>
      <c r="IMO327" s="417" t="s">
        <v>785</v>
      </c>
      <c r="IMP327" s="414" t="s">
        <v>61</v>
      </c>
      <c r="IMQ327" s="415">
        <v>1</v>
      </c>
      <c r="IMR327" s="418" t="s">
        <v>775</v>
      </c>
      <c r="IMS327" s="417" t="s">
        <v>785</v>
      </c>
      <c r="IMT327" s="414" t="s">
        <v>61</v>
      </c>
      <c r="IMU327" s="415">
        <v>1</v>
      </c>
      <c r="IMV327" s="418" t="s">
        <v>775</v>
      </c>
      <c r="IMW327" s="417" t="s">
        <v>785</v>
      </c>
      <c r="IMX327" s="414" t="s">
        <v>61</v>
      </c>
      <c r="IMY327" s="415">
        <v>1</v>
      </c>
      <c r="IMZ327" s="418" t="s">
        <v>775</v>
      </c>
      <c r="INA327" s="417" t="s">
        <v>785</v>
      </c>
      <c r="INB327" s="414" t="s">
        <v>61</v>
      </c>
      <c r="INC327" s="415">
        <v>1</v>
      </c>
      <c r="IND327" s="418" t="s">
        <v>775</v>
      </c>
      <c r="INE327" s="417" t="s">
        <v>785</v>
      </c>
      <c r="INF327" s="414" t="s">
        <v>61</v>
      </c>
      <c r="ING327" s="415">
        <v>1</v>
      </c>
      <c r="INH327" s="418" t="s">
        <v>775</v>
      </c>
      <c r="INI327" s="417" t="s">
        <v>785</v>
      </c>
      <c r="INJ327" s="414" t="s">
        <v>61</v>
      </c>
      <c r="INK327" s="415">
        <v>1</v>
      </c>
      <c r="INL327" s="418" t="s">
        <v>775</v>
      </c>
      <c r="INM327" s="417" t="s">
        <v>785</v>
      </c>
      <c r="INN327" s="414" t="s">
        <v>61</v>
      </c>
      <c r="INO327" s="415">
        <v>1</v>
      </c>
      <c r="INP327" s="418" t="s">
        <v>775</v>
      </c>
      <c r="INQ327" s="417" t="s">
        <v>785</v>
      </c>
      <c r="INR327" s="414" t="s">
        <v>61</v>
      </c>
      <c r="INS327" s="415">
        <v>1</v>
      </c>
      <c r="INT327" s="418" t="s">
        <v>775</v>
      </c>
      <c r="INU327" s="417" t="s">
        <v>785</v>
      </c>
      <c r="INV327" s="414" t="s">
        <v>61</v>
      </c>
      <c r="INW327" s="415">
        <v>1</v>
      </c>
      <c r="INX327" s="418" t="s">
        <v>775</v>
      </c>
      <c r="INY327" s="417" t="s">
        <v>785</v>
      </c>
      <c r="INZ327" s="414" t="s">
        <v>61</v>
      </c>
      <c r="IOA327" s="415">
        <v>1</v>
      </c>
      <c r="IOB327" s="418" t="s">
        <v>775</v>
      </c>
      <c r="IOC327" s="417" t="s">
        <v>785</v>
      </c>
      <c r="IOD327" s="414" t="s">
        <v>61</v>
      </c>
      <c r="IOE327" s="415">
        <v>1</v>
      </c>
      <c r="IOF327" s="418" t="s">
        <v>775</v>
      </c>
      <c r="IOG327" s="417" t="s">
        <v>785</v>
      </c>
      <c r="IOH327" s="414" t="s">
        <v>61</v>
      </c>
      <c r="IOI327" s="415">
        <v>1</v>
      </c>
      <c r="IOJ327" s="418" t="s">
        <v>775</v>
      </c>
      <c r="IOK327" s="417" t="s">
        <v>785</v>
      </c>
      <c r="IOL327" s="414" t="s">
        <v>61</v>
      </c>
      <c r="IOM327" s="415">
        <v>1</v>
      </c>
      <c r="ION327" s="418" t="s">
        <v>775</v>
      </c>
      <c r="IOO327" s="417" t="s">
        <v>785</v>
      </c>
      <c r="IOP327" s="414" t="s">
        <v>61</v>
      </c>
      <c r="IOQ327" s="415">
        <v>1</v>
      </c>
      <c r="IOR327" s="418" t="s">
        <v>775</v>
      </c>
      <c r="IOS327" s="417" t="s">
        <v>785</v>
      </c>
      <c r="IOT327" s="414" t="s">
        <v>61</v>
      </c>
      <c r="IOU327" s="415">
        <v>1</v>
      </c>
      <c r="IOV327" s="418" t="s">
        <v>775</v>
      </c>
      <c r="IOW327" s="417" t="s">
        <v>785</v>
      </c>
      <c r="IOX327" s="414" t="s">
        <v>61</v>
      </c>
      <c r="IOY327" s="415">
        <v>1</v>
      </c>
      <c r="IOZ327" s="418" t="s">
        <v>775</v>
      </c>
      <c r="IPA327" s="417" t="s">
        <v>785</v>
      </c>
      <c r="IPB327" s="414" t="s">
        <v>61</v>
      </c>
      <c r="IPC327" s="415">
        <v>1</v>
      </c>
      <c r="IPD327" s="418" t="s">
        <v>775</v>
      </c>
      <c r="IPE327" s="417" t="s">
        <v>785</v>
      </c>
      <c r="IPF327" s="414" t="s">
        <v>61</v>
      </c>
      <c r="IPG327" s="415">
        <v>1</v>
      </c>
      <c r="IPH327" s="418" t="s">
        <v>775</v>
      </c>
      <c r="IPI327" s="417" t="s">
        <v>785</v>
      </c>
      <c r="IPJ327" s="414" t="s">
        <v>61</v>
      </c>
      <c r="IPK327" s="415">
        <v>1</v>
      </c>
      <c r="IPL327" s="418" t="s">
        <v>775</v>
      </c>
      <c r="IPM327" s="417" t="s">
        <v>785</v>
      </c>
      <c r="IPN327" s="414" t="s">
        <v>61</v>
      </c>
      <c r="IPO327" s="415">
        <v>1</v>
      </c>
      <c r="IPP327" s="418" t="s">
        <v>775</v>
      </c>
      <c r="IPQ327" s="417" t="s">
        <v>785</v>
      </c>
      <c r="IPR327" s="414" t="s">
        <v>61</v>
      </c>
      <c r="IPS327" s="415">
        <v>1</v>
      </c>
      <c r="IPT327" s="418" t="s">
        <v>775</v>
      </c>
      <c r="IPU327" s="417" t="s">
        <v>785</v>
      </c>
      <c r="IPV327" s="414" t="s">
        <v>61</v>
      </c>
      <c r="IPW327" s="415">
        <v>1</v>
      </c>
      <c r="IPX327" s="418" t="s">
        <v>775</v>
      </c>
      <c r="IPY327" s="417" t="s">
        <v>785</v>
      </c>
      <c r="IPZ327" s="414" t="s">
        <v>61</v>
      </c>
      <c r="IQA327" s="415">
        <v>1</v>
      </c>
      <c r="IQB327" s="418" t="s">
        <v>775</v>
      </c>
      <c r="IQC327" s="417" t="s">
        <v>785</v>
      </c>
      <c r="IQD327" s="414" t="s">
        <v>61</v>
      </c>
      <c r="IQE327" s="415">
        <v>1</v>
      </c>
      <c r="IQF327" s="418" t="s">
        <v>775</v>
      </c>
      <c r="IQG327" s="417" t="s">
        <v>785</v>
      </c>
      <c r="IQH327" s="414" t="s">
        <v>61</v>
      </c>
      <c r="IQI327" s="415">
        <v>1</v>
      </c>
      <c r="IQJ327" s="418" t="s">
        <v>775</v>
      </c>
      <c r="IQK327" s="417" t="s">
        <v>785</v>
      </c>
      <c r="IQL327" s="414" t="s">
        <v>61</v>
      </c>
      <c r="IQM327" s="415">
        <v>1</v>
      </c>
      <c r="IQN327" s="418" t="s">
        <v>775</v>
      </c>
      <c r="IQO327" s="417" t="s">
        <v>785</v>
      </c>
      <c r="IQP327" s="414" t="s">
        <v>61</v>
      </c>
      <c r="IQQ327" s="415">
        <v>1</v>
      </c>
      <c r="IQR327" s="418" t="s">
        <v>775</v>
      </c>
      <c r="IQS327" s="417" t="s">
        <v>785</v>
      </c>
      <c r="IQT327" s="414" t="s">
        <v>61</v>
      </c>
      <c r="IQU327" s="415">
        <v>1</v>
      </c>
      <c r="IQV327" s="418" t="s">
        <v>775</v>
      </c>
      <c r="IQW327" s="417" t="s">
        <v>785</v>
      </c>
      <c r="IQX327" s="414" t="s">
        <v>61</v>
      </c>
      <c r="IQY327" s="415">
        <v>1</v>
      </c>
      <c r="IQZ327" s="418" t="s">
        <v>775</v>
      </c>
      <c r="IRA327" s="417" t="s">
        <v>785</v>
      </c>
      <c r="IRB327" s="414" t="s">
        <v>61</v>
      </c>
      <c r="IRC327" s="415">
        <v>1</v>
      </c>
      <c r="IRD327" s="418" t="s">
        <v>775</v>
      </c>
      <c r="IRE327" s="417" t="s">
        <v>785</v>
      </c>
      <c r="IRF327" s="414" t="s">
        <v>61</v>
      </c>
      <c r="IRG327" s="415">
        <v>1</v>
      </c>
      <c r="IRH327" s="418" t="s">
        <v>775</v>
      </c>
      <c r="IRI327" s="417" t="s">
        <v>785</v>
      </c>
      <c r="IRJ327" s="414" t="s">
        <v>61</v>
      </c>
      <c r="IRK327" s="415">
        <v>1</v>
      </c>
      <c r="IRL327" s="418" t="s">
        <v>775</v>
      </c>
      <c r="IRM327" s="417" t="s">
        <v>785</v>
      </c>
      <c r="IRN327" s="414" t="s">
        <v>61</v>
      </c>
      <c r="IRO327" s="415">
        <v>1</v>
      </c>
      <c r="IRP327" s="418" t="s">
        <v>775</v>
      </c>
      <c r="IRQ327" s="417" t="s">
        <v>785</v>
      </c>
      <c r="IRR327" s="414" t="s">
        <v>61</v>
      </c>
      <c r="IRS327" s="415">
        <v>1</v>
      </c>
      <c r="IRT327" s="418" t="s">
        <v>775</v>
      </c>
      <c r="IRU327" s="417" t="s">
        <v>785</v>
      </c>
      <c r="IRV327" s="414" t="s">
        <v>61</v>
      </c>
      <c r="IRW327" s="415">
        <v>1</v>
      </c>
      <c r="IRX327" s="418" t="s">
        <v>775</v>
      </c>
      <c r="IRY327" s="417" t="s">
        <v>785</v>
      </c>
      <c r="IRZ327" s="414" t="s">
        <v>61</v>
      </c>
      <c r="ISA327" s="415">
        <v>1</v>
      </c>
      <c r="ISB327" s="418" t="s">
        <v>775</v>
      </c>
      <c r="ISC327" s="417" t="s">
        <v>785</v>
      </c>
      <c r="ISD327" s="414" t="s">
        <v>61</v>
      </c>
      <c r="ISE327" s="415">
        <v>1</v>
      </c>
      <c r="ISF327" s="418" t="s">
        <v>775</v>
      </c>
      <c r="ISG327" s="417" t="s">
        <v>785</v>
      </c>
      <c r="ISH327" s="414" t="s">
        <v>61</v>
      </c>
      <c r="ISI327" s="415">
        <v>1</v>
      </c>
      <c r="ISJ327" s="418" t="s">
        <v>775</v>
      </c>
      <c r="ISK327" s="417" t="s">
        <v>785</v>
      </c>
      <c r="ISL327" s="414" t="s">
        <v>61</v>
      </c>
      <c r="ISM327" s="415">
        <v>1</v>
      </c>
      <c r="ISN327" s="418" t="s">
        <v>775</v>
      </c>
      <c r="ISO327" s="417" t="s">
        <v>785</v>
      </c>
      <c r="ISP327" s="414" t="s">
        <v>61</v>
      </c>
      <c r="ISQ327" s="415">
        <v>1</v>
      </c>
      <c r="ISR327" s="418" t="s">
        <v>775</v>
      </c>
      <c r="ISS327" s="417" t="s">
        <v>785</v>
      </c>
      <c r="IST327" s="414" t="s">
        <v>61</v>
      </c>
      <c r="ISU327" s="415">
        <v>1</v>
      </c>
      <c r="ISV327" s="418" t="s">
        <v>775</v>
      </c>
      <c r="ISW327" s="417" t="s">
        <v>785</v>
      </c>
      <c r="ISX327" s="414" t="s">
        <v>61</v>
      </c>
      <c r="ISY327" s="415">
        <v>1</v>
      </c>
      <c r="ISZ327" s="418" t="s">
        <v>775</v>
      </c>
      <c r="ITA327" s="417" t="s">
        <v>785</v>
      </c>
      <c r="ITB327" s="414" t="s">
        <v>61</v>
      </c>
      <c r="ITC327" s="415">
        <v>1</v>
      </c>
      <c r="ITD327" s="418" t="s">
        <v>775</v>
      </c>
      <c r="ITE327" s="417" t="s">
        <v>785</v>
      </c>
      <c r="ITF327" s="414" t="s">
        <v>61</v>
      </c>
      <c r="ITG327" s="415">
        <v>1</v>
      </c>
      <c r="ITH327" s="418" t="s">
        <v>775</v>
      </c>
      <c r="ITI327" s="417" t="s">
        <v>785</v>
      </c>
      <c r="ITJ327" s="414" t="s">
        <v>61</v>
      </c>
      <c r="ITK327" s="415">
        <v>1</v>
      </c>
      <c r="ITL327" s="418" t="s">
        <v>775</v>
      </c>
      <c r="ITM327" s="417" t="s">
        <v>785</v>
      </c>
      <c r="ITN327" s="414" t="s">
        <v>61</v>
      </c>
      <c r="ITO327" s="415">
        <v>1</v>
      </c>
      <c r="ITP327" s="418" t="s">
        <v>775</v>
      </c>
      <c r="ITQ327" s="417" t="s">
        <v>785</v>
      </c>
      <c r="ITR327" s="414" t="s">
        <v>61</v>
      </c>
      <c r="ITS327" s="415">
        <v>1</v>
      </c>
      <c r="ITT327" s="418" t="s">
        <v>775</v>
      </c>
      <c r="ITU327" s="417" t="s">
        <v>785</v>
      </c>
      <c r="ITV327" s="414" t="s">
        <v>61</v>
      </c>
      <c r="ITW327" s="415">
        <v>1</v>
      </c>
      <c r="ITX327" s="418" t="s">
        <v>775</v>
      </c>
      <c r="ITY327" s="417" t="s">
        <v>785</v>
      </c>
      <c r="ITZ327" s="414" t="s">
        <v>61</v>
      </c>
      <c r="IUA327" s="415">
        <v>1</v>
      </c>
      <c r="IUB327" s="418" t="s">
        <v>775</v>
      </c>
      <c r="IUC327" s="417" t="s">
        <v>785</v>
      </c>
      <c r="IUD327" s="414" t="s">
        <v>61</v>
      </c>
      <c r="IUE327" s="415">
        <v>1</v>
      </c>
      <c r="IUF327" s="418" t="s">
        <v>775</v>
      </c>
      <c r="IUG327" s="417" t="s">
        <v>785</v>
      </c>
      <c r="IUH327" s="414" t="s">
        <v>61</v>
      </c>
      <c r="IUI327" s="415">
        <v>1</v>
      </c>
      <c r="IUJ327" s="418" t="s">
        <v>775</v>
      </c>
      <c r="IUK327" s="417" t="s">
        <v>785</v>
      </c>
      <c r="IUL327" s="414" t="s">
        <v>61</v>
      </c>
      <c r="IUM327" s="415">
        <v>1</v>
      </c>
      <c r="IUN327" s="418" t="s">
        <v>775</v>
      </c>
      <c r="IUO327" s="417" t="s">
        <v>785</v>
      </c>
      <c r="IUP327" s="414" t="s">
        <v>61</v>
      </c>
      <c r="IUQ327" s="415">
        <v>1</v>
      </c>
      <c r="IUR327" s="418" t="s">
        <v>775</v>
      </c>
      <c r="IUS327" s="417" t="s">
        <v>785</v>
      </c>
      <c r="IUT327" s="414" t="s">
        <v>61</v>
      </c>
      <c r="IUU327" s="415">
        <v>1</v>
      </c>
      <c r="IUV327" s="418" t="s">
        <v>775</v>
      </c>
      <c r="IUW327" s="417" t="s">
        <v>785</v>
      </c>
      <c r="IUX327" s="414" t="s">
        <v>61</v>
      </c>
      <c r="IUY327" s="415">
        <v>1</v>
      </c>
      <c r="IUZ327" s="418" t="s">
        <v>775</v>
      </c>
      <c r="IVA327" s="417" t="s">
        <v>785</v>
      </c>
      <c r="IVB327" s="414" t="s">
        <v>61</v>
      </c>
      <c r="IVC327" s="415">
        <v>1</v>
      </c>
      <c r="IVD327" s="418" t="s">
        <v>775</v>
      </c>
      <c r="IVE327" s="417" t="s">
        <v>785</v>
      </c>
      <c r="IVF327" s="414" t="s">
        <v>61</v>
      </c>
      <c r="IVG327" s="415">
        <v>1</v>
      </c>
      <c r="IVH327" s="418" t="s">
        <v>775</v>
      </c>
      <c r="IVI327" s="417" t="s">
        <v>785</v>
      </c>
      <c r="IVJ327" s="414" t="s">
        <v>61</v>
      </c>
      <c r="IVK327" s="415">
        <v>1</v>
      </c>
      <c r="IVL327" s="418" t="s">
        <v>775</v>
      </c>
      <c r="IVM327" s="417" t="s">
        <v>785</v>
      </c>
      <c r="IVN327" s="414" t="s">
        <v>61</v>
      </c>
      <c r="IVO327" s="415">
        <v>1</v>
      </c>
      <c r="IVP327" s="418" t="s">
        <v>775</v>
      </c>
      <c r="IVQ327" s="417" t="s">
        <v>785</v>
      </c>
      <c r="IVR327" s="414" t="s">
        <v>61</v>
      </c>
      <c r="IVS327" s="415">
        <v>1</v>
      </c>
      <c r="IVT327" s="418" t="s">
        <v>775</v>
      </c>
      <c r="IVU327" s="417" t="s">
        <v>785</v>
      </c>
      <c r="IVV327" s="414" t="s">
        <v>61</v>
      </c>
      <c r="IVW327" s="415">
        <v>1</v>
      </c>
      <c r="IVX327" s="418" t="s">
        <v>775</v>
      </c>
      <c r="IVY327" s="417" t="s">
        <v>785</v>
      </c>
      <c r="IVZ327" s="414" t="s">
        <v>61</v>
      </c>
      <c r="IWA327" s="415">
        <v>1</v>
      </c>
      <c r="IWB327" s="418" t="s">
        <v>775</v>
      </c>
      <c r="IWC327" s="417" t="s">
        <v>785</v>
      </c>
      <c r="IWD327" s="414" t="s">
        <v>61</v>
      </c>
      <c r="IWE327" s="415">
        <v>1</v>
      </c>
      <c r="IWF327" s="418" t="s">
        <v>775</v>
      </c>
      <c r="IWG327" s="417" t="s">
        <v>785</v>
      </c>
      <c r="IWH327" s="414" t="s">
        <v>61</v>
      </c>
      <c r="IWI327" s="415">
        <v>1</v>
      </c>
      <c r="IWJ327" s="418" t="s">
        <v>775</v>
      </c>
      <c r="IWK327" s="417" t="s">
        <v>785</v>
      </c>
      <c r="IWL327" s="414" t="s">
        <v>61</v>
      </c>
      <c r="IWM327" s="415">
        <v>1</v>
      </c>
      <c r="IWN327" s="418" t="s">
        <v>775</v>
      </c>
      <c r="IWO327" s="417" t="s">
        <v>785</v>
      </c>
      <c r="IWP327" s="414" t="s">
        <v>61</v>
      </c>
      <c r="IWQ327" s="415">
        <v>1</v>
      </c>
      <c r="IWR327" s="418" t="s">
        <v>775</v>
      </c>
      <c r="IWS327" s="417" t="s">
        <v>785</v>
      </c>
      <c r="IWT327" s="414" t="s">
        <v>61</v>
      </c>
      <c r="IWU327" s="415">
        <v>1</v>
      </c>
      <c r="IWV327" s="418" t="s">
        <v>775</v>
      </c>
      <c r="IWW327" s="417" t="s">
        <v>785</v>
      </c>
      <c r="IWX327" s="414" t="s">
        <v>61</v>
      </c>
      <c r="IWY327" s="415">
        <v>1</v>
      </c>
      <c r="IWZ327" s="418" t="s">
        <v>775</v>
      </c>
      <c r="IXA327" s="417" t="s">
        <v>785</v>
      </c>
      <c r="IXB327" s="414" t="s">
        <v>61</v>
      </c>
      <c r="IXC327" s="415">
        <v>1</v>
      </c>
      <c r="IXD327" s="418" t="s">
        <v>775</v>
      </c>
      <c r="IXE327" s="417" t="s">
        <v>785</v>
      </c>
      <c r="IXF327" s="414" t="s">
        <v>61</v>
      </c>
      <c r="IXG327" s="415">
        <v>1</v>
      </c>
      <c r="IXH327" s="418" t="s">
        <v>775</v>
      </c>
      <c r="IXI327" s="417" t="s">
        <v>785</v>
      </c>
      <c r="IXJ327" s="414" t="s">
        <v>61</v>
      </c>
      <c r="IXK327" s="415">
        <v>1</v>
      </c>
      <c r="IXL327" s="418" t="s">
        <v>775</v>
      </c>
      <c r="IXM327" s="417" t="s">
        <v>785</v>
      </c>
      <c r="IXN327" s="414" t="s">
        <v>61</v>
      </c>
      <c r="IXO327" s="415">
        <v>1</v>
      </c>
      <c r="IXP327" s="418" t="s">
        <v>775</v>
      </c>
      <c r="IXQ327" s="417" t="s">
        <v>785</v>
      </c>
      <c r="IXR327" s="414" t="s">
        <v>61</v>
      </c>
      <c r="IXS327" s="415">
        <v>1</v>
      </c>
      <c r="IXT327" s="418" t="s">
        <v>775</v>
      </c>
      <c r="IXU327" s="417" t="s">
        <v>785</v>
      </c>
      <c r="IXV327" s="414" t="s">
        <v>61</v>
      </c>
      <c r="IXW327" s="415">
        <v>1</v>
      </c>
      <c r="IXX327" s="418" t="s">
        <v>775</v>
      </c>
      <c r="IXY327" s="417" t="s">
        <v>785</v>
      </c>
      <c r="IXZ327" s="414" t="s">
        <v>61</v>
      </c>
      <c r="IYA327" s="415">
        <v>1</v>
      </c>
      <c r="IYB327" s="418" t="s">
        <v>775</v>
      </c>
      <c r="IYC327" s="417" t="s">
        <v>785</v>
      </c>
      <c r="IYD327" s="414" t="s">
        <v>61</v>
      </c>
      <c r="IYE327" s="415">
        <v>1</v>
      </c>
      <c r="IYF327" s="418" t="s">
        <v>775</v>
      </c>
      <c r="IYG327" s="417" t="s">
        <v>785</v>
      </c>
      <c r="IYH327" s="414" t="s">
        <v>61</v>
      </c>
      <c r="IYI327" s="415">
        <v>1</v>
      </c>
      <c r="IYJ327" s="418" t="s">
        <v>775</v>
      </c>
      <c r="IYK327" s="417" t="s">
        <v>785</v>
      </c>
      <c r="IYL327" s="414" t="s">
        <v>61</v>
      </c>
      <c r="IYM327" s="415">
        <v>1</v>
      </c>
      <c r="IYN327" s="418" t="s">
        <v>775</v>
      </c>
      <c r="IYO327" s="417" t="s">
        <v>785</v>
      </c>
      <c r="IYP327" s="414" t="s">
        <v>61</v>
      </c>
      <c r="IYQ327" s="415">
        <v>1</v>
      </c>
      <c r="IYR327" s="418" t="s">
        <v>775</v>
      </c>
      <c r="IYS327" s="417" t="s">
        <v>785</v>
      </c>
      <c r="IYT327" s="414" t="s">
        <v>61</v>
      </c>
      <c r="IYU327" s="415">
        <v>1</v>
      </c>
      <c r="IYV327" s="418" t="s">
        <v>775</v>
      </c>
      <c r="IYW327" s="417" t="s">
        <v>785</v>
      </c>
      <c r="IYX327" s="414" t="s">
        <v>61</v>
      </c>
      <c r="IYY327" s="415">
        <v>1</v>
      </c>
      <c r="IYZ327" s="418" t="s">
        <v>775</v>
      </c>
      <c r="IZA327" s="417" t="s">
        <v>785</v>
      </c>
      <c r="IZB327" s="414" t="s">
        <v>61</v>
      </c>
      <c r="IZC327" s="415">
        <v>1</v>
      </c>
      <c r="IZD327" s="418" t="s">
        <v>775</v>
      </c>
      <c r="IZE327" s="417" t="s">
        <v>785</v>
      </c>
      <c r="IZF327" s="414" t="s">
        <v>61</v>
      </c>
      <c r="IZG327" s="415">
        <v>1</v>
      </c>
      <c r="IZH327" s="418" t="s">
        <v>775</v>
      </c>
      <c r="IZI327" s="417" t="s">
        <v>785</v>
      </c>
      <c r="IZJ327" s="414" t="s">
        <v>61</v>
      </c>
      <c r="IZK327" s="415">
        <v>1</v>
      </c>
      <c r="IZL327" s="418" t="s">
        <v>775</v>
      </c>
      <c r="IZM327" s="417" t="s">
        <v>785</v>
      </c>
      <c r="IZN327" s="414" t="s">
        <v>61</v>
      </c>
      <c r="IZO327" s="415">
        <v>1</v>
      </c>
      <c r="IZP327" s="418" t="s">
        <v>775</v>
      </c>
      <c r="IZQ327" s="417" t="s">
        <v>785</v>
      </c>
      <c r="IZR327" s="414" t="s">
        <v>61</v>
      </c>
      <c r="IZS327" s="415">
        <v>1</v>
      </c>
      <c r="IZT327" s="418" t="s">
        <v>775</v>
      </c>
      <c r="IZU327" s="417" t="s">
        <v>785</v>
      </c>
      <c r="IZV327" s="414" t="s">
        <v>61</v>
      </c>
      <c r="IZW327" s="415">
        <v>1</v>
      </c>
      <c r="IZX327" s="418" t="s">
        <v>775</v>
      </c>
      <c r="IZY327" s="417" t="s">
        <v>785</v>
      </c>
      <c r="IZZ327" s="414" t="s">
        <v>61</v>
      </c>
      <c r="JAA327" s="415">
        <v>1</v>
      </c>
      <c r="JAB327" s="418" t="s">
        <v>775</v>
      </c>
      <c r="JAC327" s="417" t="s">
        <v>785</v>
      </c>
      <c r="JAD327" s="414" t="s">
        <v>61</v>
      </c>
      <c r="JAE327" s="415">
        <v>1</v>
      </c>
      <c r="JAF327" s="418" t="s">
        <v>775</v>
      </c>
      <c r="JAG327" s="417" t="s">
        <v>785</v>
      </c>
      <c r="JAH327" s="414" t="s">
        <v>61</v>
      </c>
      <c r="JAI327" s="415">
        <v>1</v>
      </c>
      <c r="JAJ327" s="418" t="s">
        <v>775</v>
      </c>
      <c r="JAK327" s="417" t="s">
        <v>785</v>
      </c>
      <c r="JAL327" s="414" t="s">
        <v>61</v>
      </c>
      <c r="JAM327" s="415">
        <v>1</v>
      </c>
      <c r="JAN327" s="418" t="s">
        <v>775</v>
      </c>
      <c r="JAO327" s="417" t="s">
        <v>785</v>
      </c>
      <c r="JAP327" s="414" t="s">
        <v>61</v>
      </c>
      <c r="JAQ327" s="415">
        <v>1</v>
      </c>
      <c r="JAR327" s="418" t="s">
        <v>775</v>
      </c>
      <c r="JAS327" s="417" t="s">
        <v>785</v>
      </c>
      <c r="JAT327" s="414" t="s">
        <v>61</v>
      </c>
      <c r="JAU327" s="415">
        <v>1</v>
      </c>
      <c r="JAV327" s="418" t="s">
        <v>775</v>
      </c>
      <c r="JAW327" s="417" t="s">
        <v>785</v>
      </c>
      <c r="JAX327" s="414" t="s">
        <v>61</v>
      </c>
      <c r="JAY327" s="415">
        <v>1</v>
      </c>
      <c r="JAZ327" s="418" t="s">
        <v>775</v>
      </c>
      <c r="JBA327" s="417" t="s">
        <v>785</v>
      </c>
      <c r="JBB327" s="414" t="s">
        <v>61</v>
      </c>
      <c r="JBC327" s="415">
        <v>1</v>
      </c>
      <c r="JBD327" s="418" t="s">
        <v>775</v>
      </c>
      <c r="JBE327" s="417" t="s">
        <v>785</v>
      </c>
      <c r="JBF327" s="414" t="s">
        <v>61</v>
      </c>
      <c r="JBG327" s="415">
        <v>1</v>
      </c>
      <c r="JBH327" s="418" t="s">
        <v>775</v>
      </c>
      <c r="JBI327" s="417" t="s">
        <v>785</v>
      </c>
      <c r="JBJ327" s="414" t="s">
        <v>61</v>
      </c>
      <c r="JBK327" s="415">
        <v>1</v>
      </c>
      <c r="JBL327" s="418" t="s">
        <v>775</v>
      </c>
      <c r="JBM327" s="417" t="s">
        <v>785</v>
      </c>
      <c r="JBN327" s="414" t="s">
        <v>61</v>
      </c>
      <c r="JBO327" s="415">
        <v>1</v>
      </c>
      <c r="JBP327" s="418" t="s">
        <v>775</v>
      </c>
      <c r="JBQ327" s="417" t="s">
        <v>785</v>
      </c>
      <c r="JBR327" s="414" t="s">
        <v>61</v>
      </c>
      <c r="JBS327" s="415">
        <v>1</v>
      </c>
      <c r="JBT327" s="418" t="s">
        <v>775</v>
      </c>
      <c r="JBU327" s="417" t="s">
        <v>785</v>
      </c>
      <c r="JBV327" s="414" t="s">
        <v>61</v>
      </c>
      <c r="JBW327" s="415">
        <v>1</v>
      </c>
      <c r="JBX327" s="418" t="s">
        <v>775</v>
      </c>
      <c r="JBY327" s="417" t="s">
        <v>785</v>
      </c>
      <c r="JBZ327" s="414" t="s">
        <v>61</v>
      </c>
      <c r="JCA327" s="415">
        <v>1</v>
      </c>
      <c r="JCB327" s="418" t="s">
        <v>775</v>
      </c>
      <c r="JCC327" s="417" t="s">
        <v>785</v>
      </c>
      <c r="JCD327" s="414" t="s">
        <v>61</v>
      </c>
      <c r="JCE327" s="415">
        <v>1</v>
      </c>
      <c r="JCF327" s="418" t="s">
        <v>775</v>
      </c>
      <c r="JCG327" s="417" t="s">
        <v>785</v>
      </c>
      <c r="JCH327" s="414" t="s">
        <v>61</v>
      </c>
      <c r="JCI327" s="415">
        <v>1</v>
      </c>
      <c r="JCJ327" s="418" t="s">
        <v>775</v>
      </c>
      <c r="JCK327" s="417" t="s">
        <v>785</v>
      </c>
      <c r="JCL327" s="414" t="s">
        <v>61</v>
      </c>
      <c r="JCM327" s="415">
        <v>1</v>
      </c>
      <c r="JCN327" s="418" t="s">
        <v>775</v>
      </c>
      <c r="JCO327" s="417" t="s">
        <v>785</v>
      </c>
      <c r="JCP327" s="414" t="s">
        <v>61</v>
      </c>
      <c r="JCQ327" s="415">
        <v>1</v>
      </c>
      <c r="JCR327" s="418" t="s">
        <v>775</v>
      </c>
      <c r="JCS327" s="417" t="s">
        <v>785</v>
      </c>
      <c r="JCT327" s="414" t="s">
        <v>61</v>
      </c>
      <c r="JCU327" s="415">
        <v>1</v>
      </c>
      <c r="JCV327" s="418" t="s">
        <v>775</v>
      </c>
      <c r="JCW327" s="417" t="s">
        <v>785</v>
      </c>
      <c r="JCX327" s="414" t="s">
        <v>61</v>
      </c>
      <c r="JCY327" s="415">
        <v>1</v>
      </c>
      <c r="JCZ327" s="418" t="s">
        <v>775</v>
      </c>
      <c r="JDA327" s="417" t="s">
        <v>785</v>
      </c>
      <c r="JDB327" s="414" t="s">
        <v>61</v>
      </c>
      <c r="JDC327" s="415">
        <v>1</v>
      </c>
      <c r="JDD327" s="418" t="s">
        <v>775</v>
      </c>
      <c r="JDE327" s="417" t="s">
        <v>785</v>
      </c>
      <c r="JDF327" s="414" t="s">
        <v>61</v>
      </c>
      <c r="JDG327" s="415">
        <v>1</v>
      </c>
      <c r="JDH327" s="418" t="s">
        <v>775</v>
      </c>
      <c r="JDI327" s="417" t="s">
        <v>785</v>
      </c>
      <c r="JDJ327" s="414" t="s">
        <v>61</v>
      </c>
      <c r="JDK327" s="415">
        <v>1</v>
      </c>
      <c r="JDL327" s="418" t="s">
        <v>775</v>
      </c>
      <c r="JDM327" s="417" t="s">
        <v>785</v>
      </c>
      <c r="JDN327" s="414" t="s">
        <v>61</v>
      </c>
      <c r="JDO327" s="415">
        <v>1</v>
      </c>
      <c r="JDP327" s="418" t="s">
        <v>775</v>
      </c>
      <c r="JDQ327" s="417" t="s">
        <v>785</v>
      </c>
      <c r="JDR327" s="414" t="s">
        <v>61</v>
      </c>
      <c r="JDS327" s="415">
        <v>1</v>
      </c>
      <c r="JDT327" s="418" t="s">
        <v>775</v>
      </c>
      <c r="JDU327" s="417" t="s">
        <v>785</v>
      </c>
      <c r="JDV327" s="414" t="s">
        <v>61</v>
      </c>
      <c r="JDW327" s="415">
        <v>1</v>
      </c>
      <c r="JDX327" s="418" t="s">
        <v>775</v>
      </c>
      <c r="JDY327" s="417" t="s">
        <v>785</v>
      </c>
      <c r="JDZ327" s="414" t="s">
        <v>61</v>
      </c>
      <c r="JEA327" s="415">
        <v>1</v>
      </c>
      <c r="JEB327" s="418" t="s">
        <v>775</v>
      </c>
      <c r="JEC327" s="417" t="s">
        <v>785</v>
      </c>
      <c r="JED327" s="414" t="s">
        <v>61</v>
      </c>
      <c r="JEE327" s="415">
        <v>1</v>
      </c>
      <c r="JEF327" s="418" t="s">
        <v>775</v>
      </c>
      <c r="JEG327" s="417" t="s">
        <v>785</v>
      </c>
      <c r="JEH327" s="414" t="s">
        <v>61</v>
      </c>
      <c r="JEI327" s="415">
        <v>1</v>
      </c>
      <c r="JEJ327" s="418" t="s">
        <v>775</v>
      </c>
      <c r="JEK327" s="417" t="s">
        <v>785</v>
      </c>
      <c r="JEL327" s="414" t="s">
        <v>61</v>
      </c>
      <c r="JEM327" s="415">
        <v>1</v>
      </c>
      <c r="JEN327" s="418" t="s">
        <v>775</v>
      </c>
      <c r="JEO327" s="417" t="s">
        <v>785</v>
      </c>
      <c r="JEP327" s="414" t="s">
        <v>61</v>
      </c>
      <c r="JEQ327" s="415">
        <v>1</v>
      </c>
      <c r="JER327" s="418" t="s">
        <v>775</v>
      </c>
      <c r="JES327" s="417" t="s">
        <v>785</v>
      </c>
      <c r="JET327" s="414" t="s">
        <v>61</v>
      </c>
      <c r="JEU327" s="415">
        <v>1</v>
      </c>
      <c r="JEV327" s="418" t="s">
        <v>775</v>
      </c>
      <c r="JEW327" s="417" t="s">
        <v>785</v>
      </c>
      <c r="JEX327" s="414" t="s">
        <v>61</v>
      </c>
      <c r="JEY327" s="415">
        <v>1</v>
      </c>
      <c r="JEZ327" s="418" t="s">
        <v>775</v>
      </c>
      <c r="JFA327" s="417" t="s">
        <v>785</v>
      </c>
      <c r="JFB327" s="414" t="s">
        <v>61</v>
      </c>
      <c r="JFC327" s="415">
        <v>1</v>
      </c>
      <c r="JFD327" s="418" t="s">
        <v>775</v>
      </c>
      <c r="JFE327" s="417" t="s">
        <v>785</v>
      </c>
      <c r="JFF327" s="414" t="s">
        <v>61</v>
      </c>
      <c r="JFG327" s="415">
        <v>1</v>
      </c>
      <c r="JFH327" s="418" t="s">
        <v>775</v>
      </c>
      <c r="JFI327" s="417" t="s">
        <v>785</v>
      </c>
      <c r="JFJ327" s="414" t="s">
        <v>61</v>
      </c>
      <c r="JFK327" s="415">
        <v>1</v>
      </c>
      <c r="JFL327" s="418" t="s">
        <v>775</v>
      </c>
      <c r="JFM327" s="417" t="s">
        <v>785</v>
      </c>
      <c r="JFN327" s="414" t="s">
        <v>61</v>
      </c>
      <c r="JFO327" s="415">
        <v>1</v>
      </c>
      <c r="JFP327" s="418" t="s">
        <v>775</v>
      </c>
      <c r="JFQ327" s="417" t="s">
        <v>785</v>
      </c>
      <c r="JFR327" s="414" t="s">
        <v>61</v>
      </c>
      <c r="JFS327" s="415">
        <v>1</v>
      </c>
      <c r="JFT327" s="418" t="s">
        <v>775</v>
      </c>
      <c r="JFU327" s="417" t="s">
        <v>785</v>
      </c>
      <c r="JFV327" s="414" t="s">
        <v>61</v>
      </c>
      <c r="JFW327" s="415">
        <v>1</v>
      </c>
      <c r="JFX327" s="418" t="s">
        <v>775</v>
      </c>
      <c r="JFY327" s="417" t="s">
        <v>785</v>
      </c>
      <c r="JFZ327" s="414" t="s">
        <v>61</v>
      </c>
      <c r="JGA327" s="415">
        <v>1</v>
      </c>
      <c r="JGB327" s="418" t="s">
        <v>775</v>
      </c>
      <c r="JGC327" s="417" t="s">
        <v>785</v>
      </c>
      <c r="JGD327" s="414" t="s">
        <v>61</v>
      </c>
      <c r="JGE327" s="415">
        <v>1</v>
      </c>
      <c r="JGF327" s="418" t="s">
        <v>775</v>
      </c>
      <c r="JGG327" s="417" t="s">
        <v>785</v>
      </c>
      <c r="JGH327" s="414" t="s">
        <v>61</v>
      </c>
      <c r="JGI327" s="415">
        <v>1</v>
      </c>
      <c r="JGJ327" s="418" t="s">
        <v>775</v>
      </c>
      <c r="JGK327" s="417" t="s">
        <v>785</v>
      </c>
      <c r="JGL327" s="414" t="s">
        <v>61</v>
      </c>
      <c r="JGM327" s="415">
        <v>1</v>
      </c>
      <c r="JGN327" s="418" t="s">
        <v>775</v>
      </c>
      <c r="JGO327" s="417" t="s">
        <v>785</v>
      </c>
      <c r="JGP327" s="414" t="s">
        <v>61</v>
      </c>
      <c r="JGQ327" s="415">
        <v>1</v>
      </c>
      <c r="JGR327" s="418" t="s">
        <v>775</v>
      </c>
      <c r="JGS327" s="417" t="s">
        <v>785</v>
      </c>
      <c r="JGT327" s="414" t="s">
        <v>61</v>
      </c>
      <c r="JGU327" s="415">
        <v>1</v>
      </c>
      <c r="JGV327" s="418" t="s">
        <v>775</v>
      </c>
      <c r="JGW327" s="417" t="s">
        <v>785</v>
      </c>
      <c r="JGX327" s="414" t="s">
        <v>61</v>
      </c>
      <c r="JGY327" s="415">
        <v>1</v>
      </c>
      <c r="JGZ327" s="418" t="s">
        <v>775</v>
      </c>
      <c r="JHA327" s="417" t="s">
        <v>785</v>
      </c>
      <c r="JHB327" s="414" t="s">
        <v>61</v>
      </c>
      <c r="JHC327" s="415">
        <v>1</v>
      </c>
      <c r="JHD327" s="418" t="s">
        <v>775</v>
      </c>
      <c r="JHE327" s="417" t="s">
        <v>785</v>
      </c>
      <c r="JHF327" s="414" t="s">
        <v>61</v>
      </c>
      <c r="JHG327" s="415">
        <v>1</v>
      </c>
      <c r="JHH327" s="418" t="s">
        <v>775</v>
      </c>
      <c r="JHI327" s="417" t="s">
        <v>785</v>
      </c>
      <c r="JHJ327" s="414" t="s">
        <v>61</v>
      </c>
      <c r="JHK327" s="415">
        <v>1</v>
      </c>
      <c r="JHL327" s="418" t="s">
        <v>775</v>
      </c>
      <c r="JHM327" s="417" t="s">
        <v>785</v>
      </c>
      <c r="JHN327" s="414" t="s">
        <v>61</v>
      </c>
      <c r="JHO327" s="415">
        <v>1</v>
      </c>
      <c r="JHP327" s="418" t="s">
        <v>775</v>
      </c>
      <c r="JHQ327" s="417" t="s">
        <v>785</v>
      </c>
      <c r="JHR327" s="414" t="s">
        <v>61</v>
      </c>
      <c r="JHS327" s="415">
        <v>1</v>
      </c>
      <c r="JHT327" s="418" t="s">
        <v>775</v>
      </c>
      <c r="JHU327" s="417" t="s">
        <v>785</v>
      </c>
      <c r="JHV327" s="414" t="s">
        <v>61</v>
      </c>
      <c r="JHW327" s="415">
        <v>1</v>
      </c>
      <c r="JHX327" s="418" t="s">
        <v>775</v>
      </c>
      <c r="JHY327" s="417" t="s">
        <v>785</v>
      </c>
      <c r="JHZ327" s="414" t="s">
        <v>61</v>
      </c>
      <c r="JIA327" s="415">
        <v>1</v>
      </c>
      <c r="JIB327" s="418" t="s">
        <v>775</v>
      </c>
      <c r="JIC327" s="417" t="s">
        <v>785</v>
      </c>
      <c r="JID327" s="414" t="s">
        <v>61</v>
      </c>
      <c r="JIE327" s="415">
        <v>1</v>
      </c>
      <c r="JIF327" s="418" t="s">
        <v>775</v>
      </c>
      <c r="JIG327" s="417" t="s">
        <v>785</v>
      </c>
      <c r="JIH327" s="414" t="s">
        <v>61</v>
      </c>
      <c r="JII327" s="415">
        <v>1</v>
      </c>
      <c r="JIJ327" s="418" t="s">
        <v>775</v>
      </c>
      <c r="JIK327" s="417" t="s">
        <v>785</v>
      </c>
      <c r="JIL327" s="414" t="s">
        <v>61</v>
      </c>
      <c r="JIM327" s="415">
        <v>1</v>
      </c>
      <c r="JIN327" s="418" t="s">
        <v>775</v>
      </c>
      <c r="JIO327" s="417" t="s">
        <v>785</v>
      </c>
      <c r="JIP327" s="414" t="s">
        <v>61</v>
      </c>
      <c r="JIQ327" s="415">
        <v>1</v>
      </c>
      <c r="JIR327" s="418" t="s">
        <v>775</v>
      </c>
      <c r="JIS327" s="417" t="s">
        <v>785</v>
      </c>
      <c r="JIT327" s="414" t="s">
        <v>61</v>
      </c>
      <c r="JIU327" s="415">
        <v>1</v>
      </c>
      <c r="JIV327" s="418" t="s">
        <v>775</v>
      </c>
      <c r="JIW327" s="417" t="s">
        <v>785</v>
      </c>
      <c r="JIX327" s="414" t="s">
        <v>61</v>
      </c>
      <c r="JIY327" s="415">
        <v>1</v>
      </c>
      <c r="JIZ327" s="418" t="s">
        <v>775</v>
      </c>
      <c r="JJA327" s="417" t="s">
        <v>785</v>
      </c>
      <c r="JJB327" s="414" t="s">
        <v>61</v>
      </c>
      <c r="JJC327" s="415">
        <v>1</v>
      </c>
      <c r="JJD327" s="418" t="s">
        <v>775</v>
      </c>
      <c r="JJE327" s="417" t="s">
        <v>785</v>
      </c>
      <c r="JJF327" s="414" t="s">
        <v>61</v>
      </c>
      <c r="JJG327" s="415">
        <v>1</v>
      </c>
      <c r="JJH327" s="418" t="s">
        <v>775</v>
      </c>
      <c r="JJI327" s="417" t="s">
        <v>785</v>
      </c>
      <c r="JJJ327" s="414" t="s">
        <v>61</v>
      </c>
      <c r="JJK327" s="415">
        <v>1</v>
      </c>
      <c r="JJL327" s="418" t="s">
        <v>775</v>
      </c>
      <c r="JJM327" s="417" t="s">
        <v>785</v>
      </c>
      <c r="JJN327" s="414" t="s">
        <v>61</v>
      </c>
      <c r="JJO327" s="415">
        <v>1</v>
      </c>
      <c r="JJP327" s="418" t="s">
        <v>775</v>
      </c>
      <c r="JJQ327" s="417" t="s">
        <v>785</v>
      </c>
      <c r="JJR327" s="414" t="s">
        <v>61</v>
      </c>
      <c r="JJS327" s="415">
        <v>1</v>
      </c>
      <c r="JJT327" s="418" t="s">
        <v>775</v>
      </c>
      <c r="JJU327" s="417" t="s">
        <v>785</v>
      </c>
      <c r="JJV327" s="414" t="s">
        <v>61</v>
      </c>
      <c r="JJW327" s="415">
        <v>1</v>
      </c>
      <c r="JJX327" s="418" t="s">
        <v>775</v>
      </c>
      <c r="JJY327" s="417" t="s">
        <v>785</v>
      </c>
      <c r="JJZ327" s="414" t="s">
        <v>61</v>
      </c>
      <c r="JKA327" s="415">
        <v>1</v>
      </c>
      <c r="JKB327" s="418" t="s">
        <v>775</v>
      </c>
      <c r="JKC327" s="417" t="s">
        <v>785</v>
      </c>
      <c r="JKD327" s="414" t="s">
        <v>61</v>
      </c>
      <c r="JKE327" s="415">
        <v>1</v>
      </c>
      <c r="JKF327" s="418" t="s">
        <v>775</v>
      </c>
      <c r="JKG327" s="417" t="s">
        <v>785</v>
      </c>
      <c r="JKH327" s="414" t="s">
        <v>61</v>
      </c>
      <c r="JKI327" s="415">
        <v>1</v>
      </c>
      <c r="JKJ327" s="418" t="s">
        <v>775</v>
      </c>
      <c r="JKK327" s="417" t="s">
        <v>785</v>
      </c>
      <c r="JKL327" s="414" t="s">
        <v>61</v>
      </c>
      <c r="JKM327" s="415">
        <v>1</v>
      </c>
      <c r="JKN327" s="418" t="s">
        <v>775</v>
      </c>
      <c r="JKO327" s="417" t="s">
        <v>785</v>
      </c>
      <c r="JKP327" s="414" t="s">
        <v>61</v>
      </c>
      <c r="JKQ327" s="415">
        <v>1</v>
      </c>
      <c r="JKR327" s="418" t="s">
        <v>775</v>
      </c>
      <c r="JKS327" s="417" t="s">
        <v>785</v>
      </c>
      <c r="JKT327" s="414" t="s">
        <v>61</v>
      </c>
      <c r="JKU327" s="415">
        <v>1</v>
      </c>
      <c r="JKV327" s="418" t="s">
        <v>775</v>
      </c>
      <c r="JKW327" s="417" t="s">
        <v>785</v>
      </c>
      <c r="JKX327" s="414" t="s">
        <v>61</v>
      </c>
      <c r="JKY327" s="415">
        <v>1</v>
      </c>
      <c r="JKZ327" s="418" t="s">
        <v>775</v>
      </c>
      <c r="JLA327" s="417" t="s">
        <v>785</v>
      </c>
      <c r="JLB327" s="414" t="s">
        <v>61</v>
      </c>
      <c r="JLC327" s="415">
        <v>1</v>
      </c>
      <c r="JLD327" s="418" t="s">
        <v>775</v>
      </c>
      <c r="JLE327" s="417" t="s">
        <v>785</v>
      </c>
      <c r="JLF327" s="414" t="s">
        <v>61</v>
      </c>
      <c r="JLG327" s="415">
        <v>1</v>
      </c>
      <c r="JLH327" s="418" t="s">
        <v>775</v>
      </c>
      <c r="JLI327" s="417" t="s">
        <v>785</v>
      </c>
      <c r="JLJ327" s="414" t="s">
        <v>61</v>
      </c>
      <c r="JLK327" s="415">
        <v>1</v>
      </c>
      <c r="JLL327" s="418" t="s">
        <v>775</v>
      </c>
      <c r="JLM327" s="417" t="s">
        <v>785</v>
      </c>
      <c r="JLN327" s="414" t="s">
        <v>61</v>
      </c>
      <c r="JLO327" s="415">
        <v>1</v>
      </c>
      <c r="JLP327" s="418" t="s">
        <v>775</v>
      </c>
      <c r="JLQ327" s="417" t="s">
        <v>785</v>
      </c>
      <c r="JLR327" s="414" t="s">
        <v>61</v>
      </c>
      <c r="JLS327" s="415">
        <v>1</v>
      </c>
      <c r="JLT327" s="418" t="s">
        <v>775</v>
      </c>
      <c r="JLU327" s="417" t="s">
        <v>785</v>
      </c>
      <c r="JLV327" s="414" t="s">
        <v>61</v>
      </c>
      <c r="JLW327" s="415">
        <v>1</v>
      </c>
      <c r="JLX327" s="418" t="s">
        <v>775</v>
      </c>
      <c r="JLY327" s="417" t="s">
        <v>785</v>
      </c>
      <c r="JLZ327" s="414" t="s">
        <v>61</v>
      </c>
      <c r="JMA327" s="415">
        <v>1</v>
      </c>
      <c r="JMB327" s="418" t="s">
        <v>775</v>
      </c>
      <c r="JMC327" s="417" t="s">
        <v>785</v>
      </c>
      <c r="JMD327" s="414" t="s">
        <v>61</v>
      </c>
      <c r="JME327" s="415">
        <v>1</v>
      </c>
      <c r="JMF327" s="418" t="s">
        <v>775</v>
      </c>
      <c r="JMG327" s="417" t="s">
        <v>785</v>
      </c>
      <c r="JMH327" s="414" t="s">
        <v>61</v>
      </c>
      <c r="JMI327" s="415">
        <v>1</v>
      </c>
      <c r="JMJ327" s="418" t="s">
        <v>775</v>
      </c>
      <c r="JMK327" s="417" t="s">
        <v>785</v>
      </c>
      <c r="JML327" s="414" t="s">
        <v>61</v>
      </c>
      <c r="JMM327" s="415">
        <v>1</v>
      </c>
      <c r="JMN327" s="418" t="s">
        <v>775</v>
      </c>
      <c r="JMO327" s="417" t="s">
        <v>785</v>
      </c>
      <c r="JMP327" s="414" t="s">
        <v>61</v>
      </c>
      <c r="JMQ327" s="415">
        <v>1</v>
      </c>
      <c r="JMR327" s="418" t="s">
        <v>775</v>
      </c>
      <c r="JMS327" s="417" t="s">
        <v>785</v>
      </c>
      <c r="JMT327" s="414" t="s">
        <v>61</v>
      </c>
      <c r="JMU327" s="415">
        <v>1</v>
      </c>
      <c r="JMV327" s="418" t="s">
        <v>775</v>
      </c>
      <c r="JMW327" s="417" t="s">
        <v>785</v>
      </c>
      <c r="JMX327" s="414" t="s">
        <v>61</v>
      </c>
      <c r="JMY327" s="415">
        <v>1</v>
      </c>
      <c r="JMZ327" s="418" t="s">
        <v>775</v>
      </c>
      <c r="JNA327" s="417" t="s">
        <v>785</v>
      </c>
      <c r="JNB327" s="414" t="s">
        <v>61</v>
      </c>
      <c r="JNC327" s="415">
        <v>1</v>
      </c>
      <c r="JND327" s="418" t="s">
        <v>775</v>
      </c>
      <c r="JNE327" s="417" t="s">
        <v>785</v>
      </c>
      <c r="JNF327" s="414" t="s">
        <v>61</v>
      </c>
      <c r="JNG327" s="415">
        <v>1</v>
      </c>
      <c r="JNH327" s="418" t="s">
        <v>775</v>
      </c>
      <c r="JNI327" s="417" t="s">
        <v>785</v>
      </c>
      <c r="JNJ327" s="414" t="s">
        <v>61</v>
      </c>
      <c r="JNK327" s="415">
        <v>1</v>
      </c>
      <c r="JNL327" s="418" t="s">
        <v>775</v>
      </c>
      <c r="JNM327" s="417" t="s">
        <v>785</v>
      </c>
      <c r="JNN327" s="414" t="s">
        <v>61</v>
      </c>
      <c r="JNO327" s="415">
        <v>1</v>
      </c>
      <c r="JNP327" s="418" t="s">
        <v>775</v>
      </c>
      <c r="JNQ327" s="417" t="s">
        <v>785</v>
      </c>
      <c r="JNR327" s="414" t="s">
        <v>61</v>
      </c>
      <c r="JNS327" s="415">
        <v>1</v>
      </c>
      <c r="JNT327" s="418" t="s">
        <v>775</v>
      </c>
      <c r="JNU327" s="417" t="s">
        <v>785</v>
      </c>
      <c r="JNV327" s="414" t="s">
        <v>61</v>
      </c>
      <c r="JNW327" s="415">
        <v>1</v>
      </c>
      <c r="JNX327" s="418" t="s">
        <v>775</v>
      </c>
      <c r="JNY327" s="417" t="s">
        <v>785</v>
      </c>
      <c r="JNZ327" s="414" t="s">
        <v>61</v>
      </c>
      <c r="JOA327" s="415">
        <v>1</v>
      </c>
      <c r="JOB327" s="418" t="s">
        <v>775</v>
      </c>
      <c r="JOC327" s="417" t="s">
        <v>785</v>
      </c>
      <c r="JOD327" s="414" t="s">
        <v>61</v>
      </c>
      <c r="JOE327" s="415">
        <v>1</v>
      </c>
      <c r="JOF327" s="418" t="s">
        <v>775</v>
      </c>
      <c r="JOG327" s="417" t="s">
        <v>785</v>
      </c>
      <c r="JOH327" s="414" t="s">
        <v>61</v>
      </c>
      <c r="JOI327" s="415">
        <v>1</v>
      </c>
      <c r="JOJ327" s="418" t="s">
        <v>775</v>
      </c>
      <c r="JOK327" s="417" t="s">
        <v>785</v>
      </c>
      <c r="JOL327" s="414" t="s">
        <v>61</v>
      </c>
      <c r="JOM327" s="415">
        <v>1</v>
      </c>
      <c r="JON327" s="418" t="s">
        <v>775</v>
      </c>
      <c r="JOO327" s="417" t="s">
        <v>785</v>
      </c>
      <c r="JOP327" s="414" t="s">
        <v>61</v>
      </c>
      <c r="JOQ327" s="415">
        <v>1</v>
      </c>
      <c r="JOR327" s="418" t="s">
        <v>775</v>
      </c>
      <c r="JOS327" s="417" t="s">
        <v>785</v>
      </c>
      <c r="JOT327" s="414" t="s">
        <v>61</v>
      </c>
      <c r="JOU327" s="415">
        <v>1</v>
      </c>
      <c r="JOV327" s="418" t="s">
        <v>775</v>
      </c>
      <c r="JOW327" s="417" t="s">
        <v>785</v>
      </c>
      <c r="JOX327" s="414" t="s">
        <v>61</v>
      </c>
      <c r="JOY327" s="415">
        <v>1</v>
      </c>
      <c r="JOZ327" s="418" t="s">
        <v>775</v>
      </c>
      <c r="JPA327" s="417" t="s">
        <v>785</v>
      </c>
      <c r="JPB327" s="414" t="s">
        <v>61</v>
      </c>
      <c r="JPC327" s="415">
        <v>1</v>
      </c>
      <c r="JPD327" s="418" t="s">
        <v>775</v>
      </c>
      <c r="JPE327" s="417" t="s">
        <v>785</v>
      </c>
      <c r="JPF327" s="414" t="s">
        <v>61</v>
      </c>
      <c r="JPG327" s="415">
        <v>1</v>
      </c>
      <c r="JPH327" s="418" t="s">
        <v>775</v>
      </c>
      <c r="JPI327" s="417" t="s">
        <v>785</v>
      </c>
      <c r="JPJ327" s="414" t="s">
        <v>61</v>
      </c>
      <c r="JPK327" s="415">
        <v>1</v>
      </c>
      <c r="JPL327" s="418" t="s">
        <v>775</v>
      </c>
      <c r="JPM327" s="417" t="s">
        <v>785</v>
      </c>
      <c r="JPN327" s="414" t="s">
        <v>61</v>
      </c>
      <c r="JPO327" s="415">
        <v>1</v>
      </c>
      <c r="JPP327" s="418" t="s">
        <v>775</v>
      </c>
      <c r="JPQ327" s="417" t="s">
        <v>785</v>
      </c>
      <c r="JPR327" s="414" t="s">
        <v>61</v>
      </c>
      <c r="JPS327" s="415">
        <v>1</v>
      </c>
      <c r="JPT327" s="418" t="s">
        <v>775</v>
      </c>
      <c r="JPU327" s="417" t="s">
        <v>785</v>
      </c>
      <c r="JPV327" s="414" t="s">
        <v>61</v>
      </c>
      <c r="JPW327" s="415">
        <v>1</v>
      </c>
      <c r="JPX327" s="418" t="s">
        <v>775</v>
      </c>
      <c r="JPY327" s="417" t="s">
        <v>785</v>
      </c>
      <c r="JPZ327" s="414" t="s">
        <v>61</v>
      </c>
      <c r="JQA327" s="415">
        <v>1</v>
      </c>
      <c r="JQB327" s="418" t="s">
        <v>775</v>
      </c>
      <c r="JQC327" s="417" t="s">
        <v>785</v>
      </c>
      <c r="JQD327" s="414" t="s">
        <v>61</v>
      </c>
      <c r="JQE327" s="415">
        <v>1</v>
      </c>
      <c r="JQF327" s="418" t="s">
        <v>775</v>
      </c>
      <c r="JQG327" s="417" t="s">
        <v>785</v>
      </c>
      <c r="JQH327" s="414" t="s">
        <v>61</v>
      </c>
      <c r="JQI327" s="415">
        <v>1</v>
      </c>
      <c r="JQJ327" s="418" t="s">
        <v>775</v>
      </c>
      <c r="JQK327" s="417" t="s">
        <v>785</v>
      </c>
      <c r="JQL327" s="414" t="s">
        <v>61</v>
      </c>
      <c r="JQM327" s="415">
        <v>1</v>
      </c>
      <c r="JQN327" s="418" t="s">
        <v>775</v>
      </c>
      <c r="JQO327" s="417" t="s">
        <v>785</v>
      </c>
      <c r="JQP327" s="414" t="s">
        <v>61</v>
      </c>
      <c r="JQQ327" s="415">
        <v>1</v>
      </c>
      <c r="JQR327" s="418" t="s">
        <v>775</v>
      </c>
      <c r="JQS327" s="417" t="s">
        <v>785</v>
      </c>
      <c r="JQT327" s="414" t="s">
        <v>61</v>
      </c>
      <c r="JQU327" s="415">
        <v>1</v>
      </c>
      <c r="JQV327" s="418" t="s">
        <v>775</v>
      </c>
      <c r="JQW327" s="417" t="s">
        <v>785</v>
      </c>
      <c r="JQX327" s="414" t="s">
        <v>61</v>
      </c>
      <c r="JQY327" s="415">
        <v>1</v>
      </c>
      <c r="JQZ327" s="418" t="s">
        <v>775</v>
      </c>
      <c r="JRA327" s="417" t="s">
        <v>785</v>
      </c>
      <c r="JRB327" s="414" t="s">
        <v>61</v>
      </c>
      <c r="JRC327" s="415">
        <v>1</v>
      </c>
      <c r="JRD327" s="418" t="s">
        <v>775</v>
      </c>
      <c r="JRE327" s="417" t="s">
        <v>785</v>
      </c>
      <c r="JRF327" s="414" t="s">
        <v>61</v>
      </c>
      <c r="JRG327" s="415">
        <v>1</v>
      </c>
      <c r="JRH327" s="418" t="s">
        <v>775</v>
      </c>
      <c r="JRI327" s="417" t="s">
        <v>785</v>
      </c>
      <c r="JRJ327" s="414" t="s">
        <v>61</v>
      </c>
      <c r="JRK327" s="415">
        <v>1</v>
      </c>
      <c r="JRL327" s="418" t="s">
        <v>775</v>
      </c>
      <c r="JRM327" s="417" t="s">
        <v>785</v>
      </c>
      <c r="JRN327" s="414" t="s">
        <v>61</v>
      </c>
      <c r="JRO327" s="415">
        <v>1</v>
      </c>
      <c r="JRP327" s="418" t="s">
        <v>775</v>
      </c>
      <c r="JRQ327" s="417" t="s">
        <v>785</v>
      </c>
      <c r="JRR327" s="414" t="s">
        <v>61</v>
      </c>
      <c r="JRS327" s="415">
        <v>1</v>
      </c>
      <c r="JRT327" s="418" t="s">
        <v>775</v>
      </c>
      <c r="JRU327" s="417" t="s">
        <v>785</v>
      </c>
      <c r="JRV327" s="414" t="s">
        <v>61</v>
      </c>
      <c r="JRW327" s="415">
        <v>1</v>
      </c>
      <c r="JRX327" s="418" t="s">
        <v>775</v>
      </c>
      <c r="JRY327" s="417" t="s">
        <v>785</v>
      </c>
      <c r="JRZ327" s="414" t="s">
        <v>61</v>
      </c>
      <c r="JSA327" s="415">
        <v>1</v>
      </c>
      <c r="JSB327" s="418" t="s">
        <v>775</v>
      </c>
      <c r="JSC327" s="417" t="s">
        <v>785</v>
      </c>
      <c r="JSD327" s="414" t="s">
        <v>61</v>
      </c>
      <c r="JSE327" s="415">
        <v>1</v>
      </c>
      <c r="JSF327" s="418" t="s">
        <v>775</v>
      </c>
      <c r="JSG327" s="417" t="s">
        <v>785</v>
      </c>
      <c r="JSH327" s="414" t="s">
        <v>61</v>
      </c>
      <c r="JSI327" s="415">
        <v>1</v>
      </c>
      <c r="JSJ327" s="418" t="s">
        <v>775</v>
      </c>
      <c r="JSK327" s="417" t="s">
        <v>785</v>
      </c>
      <c r="JSL327" s="414" t="s">
        <v>61</v>
      </c>
      <c r="JSM327" s="415">
        <v>1</v>
      </c>
      <c r="JSN327" s="418" t="s">
        <v>775</v>
      </c>
      <c r="JSO327" s="417" t="s">
        <v>785</v>
      </c>
      <c r="JSP327" s="414" t="s">
        <v>61</v>
      </c>
      <c r="JSQ327" s="415">
        <v>1</v>
      </c>
      <c r="JSR327" s="418" t="s">
        <v>775</v>
      </c>
      <c r="JSS327" s="417" t="s">
        <v>785</v>
      </c>
      <c r="JST327" s="414" t="s">
        <v>61</v>
      </c>
      <c r="JSU327" s="415">
        <v>1</v>
      </c>
      <c r="JSV327" s="418" t="s">
        <v>775</v>
      </c>
      <c r="JSW327" s="417" t="s">
        <v>785</v>
      </c>
      <c r="JSX327" s="414" t="s">
        <v>61</v>
      </c>
      <c r="JSY327" s="415">
        <v>1</v>
      </c>
      <c r="JSZ327" s="418" t="s">
        <v>775</v>
      </c>
      <c r="JTA327" s="417" t="s">
        <v>785</v>
      </c>
      <c r="JTB327" s="414" t="s">
        <v>61</v>
      </c>
      <c r="JTC327" s="415">
        <v>1</v>
      </c>
      <c r="JTD327" s="418" t="s">
        <v>775</v>
      </c>
      <c r="JTE327" s="417" t="s">
        <v>785</v>
      </c>
      <c r="JTF327" s="414" t="s">
        <v>61</v>
      </c>
      <c r="JTG327" s="415">
        <v>1</v>
      </c>
      <c r="JTH327" s="418" t="s">
        <v>775</v>
      </c>
      <c r="JTI327" s="417" t="s">
        <v>785</v>
      </c>
      <c r="JTJ327" s="414" t="s">
        <v>61</v>
      </c>
      <c r="JTK327" s="415">
        <v>1</v>
      </c>
      <c r="JTL327" s="418" t="s">
        <v>775</v>
      </c>
      <c r="JTM327" s="417" t="s">
        <v>785</v>
      </c>
      <c r="JTN327" s="414" t="s">
        <v>61</v>
      </c>
      <c r="JTO327" s="415">
        <v>1</v>
      </c>
      <c r="JTP327" s="418" t="s">
        <v>775</v>
      </c>
      <c r="JTQ327" s="417" t="s">
        <v>785</v>
      </c>
      <c r="JTR327" s="414" t="s">
        <v>61</v>
      </c>
      <c r="JTS327" s="415">
        <v>1</v>
      </c>
      <c r="JTT327" s="418" t="s">
        <v>775</v>
      </c>
      <c r="JTU327" s="417" t="s">
        <v>785</v>
      </c>
      <c r="JTV327" s="414" t="s">
        <v>61</v>
      </c>
      <c r="JTW327" s="415">
        <v>1</v>
      </c>
      <c r="JTX327" s="418" t="s">
        <v>775</v>
      </c>
      <c r="JTY327" s="417" t="s">
        <v>785</v>
      </c>
      <c r="JTZ327" s="414" t="s">
        <v>61</v>
      </c>
      <c r="JUA327" s="415">
        <v>1</v>
      </c>
      <c r="JUB327" s="418" t="s">
        <v>775</v>
      </c>
      <c r="JUC327" s="417" t="s">
        <v>785</v>
      </c>
      <c r="JUD327" s="414" t="s">
        <v>61</v>
      </c>
      <c r="JUE327" s="415">
        <v>1</v>
      </c>
      <c r="JUF327" s="418" t="s">
        <v>775</v>
      </c>
      <c r="JUG327" s="417" t="s">
        <v>785</v>
      </c>
      <c r="JUH327" s="414" t="s">
        <v>61</v>
      </c>
      <c r="JUI327" s="415">
        <v>1</v>
      </c>
      <c r="JUJ327" s="418" t="s">
        <v>775</v>
      </c>
      <c r="JUK327" s="417" t="s">
        <v>785</v>
      </c>
      <c r="JUL327" s="414" t="s">
        <v>61</v>
      </c>
      <c r="JUM327" s="415">
        <v>1</v>
      </c>
      <c r="JUN327" s="418" t="s">
        <v>775</v>
      </c>
      <c r="JUO327" s="417" t="s">
        <v>785</v>
      </c>
      <c r="JUP327" s="414" t="s">
        <v>61</v>
      </c>
      <c r="JUQ327" s="415">
        <v>1</v>
      </c>
      <c r="JUR327" s="418" t="s">
        <v>775</v>
      </c>
      <c r="JUS327" s="417" t="s">
        <v>785</v>
      </c>
      <c r="JUT327" s="414" t="s">
        <v>61</v>
      </c>
      <c r="JUU327" s="415">
        <v>1</v>
      </c>
      <c r="JUV327" s="418" t="s">
        <v>775</v>
      </c>
      <c r="JUW327" s="417" t="s">
        <v>785</v>
      </c>
      <c r="JUX327" s="414" t="s">
        <v>61</v>
      </c>
      <c r="JUY327" s="415">
        <v>1</v>
      </c>
      <c r="JUZ327" s="418" t="s">
        <v>775</v>
      </c>
      <c r="JVA327" s="417" t="s">
        <v>785</v>
      </c>
      <c r="JVB327" s="414" t="s">
        <v>61</v>
      </c>
      <c r="JVC327" s="415">
        <v>1</v>
      </c>
      <c r="JVD327" s="418" t="s">
        <v>775</v>
      </c>
      <c r="JVE327" s="417" t="s">
        <v>785</v>
      </c>
      <c r="JVF327" s="414" t="s">
        <v>61</v>
      </c>
      <c r="JVG327" s="415">
        <v>1</v>
      </c>
      <c r="JVH327" s="418" t="s">
        <v>775</v>
      </c>
      <c r="JVI327" s="417" t="s">
        <v>785</v>
      </c>
      <c r="JVJ327" s="414" t="s">
        <v>61</v>
      </c>
      <c r="JVK327" s="415">
        <v>1</v>
      </c>
      <c r="JVL327" s="418" t="s">
        <v>775</v>
      </c>
      <c r="JVM327" s="417" t="s">
        <v>785</v>
      </c>
      <c r="JVN327" s="414" t="s">
        <v>61</v>
      </c>
      <c r="JVO327" s="415">
        <v>1</v>
      </c>
      <c r="JVP327" s="418" t="s">
        <v>775</v>
      </c>
      <c r="JVQ327" s="417" t="s">
        <v>785</v>
      </c>
      <c r="JVR327" s="414" t="s">
        <v>61</v>
      </c>
      <c r="JVS327" s="415">
        <v>1</v>
      </c>
      <c r="JVT327" s="418" t="s">
        <v>775</v>
      </c>
      <c r="JVU327" s="417" t="s">
        <v>785</v>
      </c>
      <c r="JVV327" s="414" t="s">
        <v>61</v>
      </c>
      <c r="JVW327" s="415">
        <v>1</v>
      </c>
      <c r="JVX327" s="418" t="s">
        <v>775</v>
      </c>
      <c r="JVY327" s="417" t="s">
        <v>785</v>
      </c>
      <c r="JVZ327" s="414" t="s">
        <v>61</v>
      </c>
      <c r="JWA327" s="415">
        <v>1</v>
      </c>
      <c r="JWB327" s="418" t="s">
        <v>775</v>
      </c>
      <c r="JWC327" s="417" t="s">
        <v>785</v>
      </c>
      <c r="JWD327" s="414" t="s">
        <v>61</v>
      </c>
      <c r="JWE327" s="415">
        <v>1</v>
      </c>
      <c r="JWF327" s="418" t="s">
        <v>775</v>
      </c>
      <c r="JWG327" s="417" t="s">
        <v>785</v>
      </c>
      <c r="JWH327" s="414" t="s">
        <v>61</v>
      </c>
      <c r="JWI327" s="415">
        <v>1</v>
      </c>
      <c r="JWJ327" s="418" t="s">
        <v>775</v>
      </c>
      <c r="JWK327" s="417" t="s">
        <v>785</v>
      </c>
      <c r="JWL327" s="414" t="s">
        <v>61</v>
      </c>
      <c r="JWM327" s="415">
        <v>1</v>
      </c>
      <c r="JWN327" s="418" t="s">
        <v>775</v>
      </c>
      <c r="JWO327" s="417" t="s">
        <v>785</v>
      </c>
      <c r="JWP327" s="414" t="s">
        <v>61</v>
      </c>
      <c r="JWQ327" s="415">
        <v>1</v>
      </c>
      <c r="JWR327" s="418" t="s">
        <v>775</v>
      </c>
      <c r="JWS327" s="417" t="s">
        <v>785</v>
      </c>
      <c r="JWT327" s="414" t="s">
        <v>61</v>
      </c>
      <c r="JWU327" s="415">
        <v>1</v>
      </c>
      <c r="JWV327" s="418" t="s">
        <v>775</v>
      </c>
      <c r="JWW327" s="417" t="s">
        <v>785</v>
      </c>
      <c r="JWX327" s="414" t="s">
        <v>61</v>
      </c>
      <c r="JWY327" s="415">
        <v>1</v>
      </c>
      <c r="JWZ327" s="418" t="s">
        <v>775</v>
      </c>
      <c r="JXA327" s="417" t="s">
        <v>785</v>
      </c>
      <c r="JXB327" s="414" t="s">
        <v>61</v>
      </c>
      <c r="JXC327" s="415">
        <v>1</v>
      </c>
      <c r="JXD327" s="418" t="s">
        <v>775</v>
      </c>
      <c r="JXE327" s="417" t="s">
        <v>785</v>
      </c>
      <c r="JXF327" s="414" t="s">
        <v>61</v>
      </c>
      <c r="JXG327" s="415">
        <v>1</v>
      </c>
      <c r="JXH327" s="418" t="s">
        <v>775</v>
      </c>
      <c r="JXI327" s="417" t="s">
        <v>785</v>
      </c>
      <c r="JXJ327" s="414" t="s">
        <v>61</v>
      </c>
      <c r="JXK327" s="415">
        <v>1</v>
      </c>
      <c r="JXL327" s="418" t="s">
        <v>775</v>
      </c>
      <c r="JXM327" s="417" t="s">
        <v>785</v>
      </c>
      <c r="JXN327" s="414" t="s">
        <v>61</v>
      </c>
      <c r="JXO327" s="415">
        <v>1</v>
      </c>
      <c r="JXP327" s="418" t="s">
        <v>775</v>
      </c>
      <c r="JXQ327" s="417" t="s">
        <v>785</v>
      </c>
      <c r="JXR327" s="414" t="s">
        <v>61</v>
      </c>
      <c r="JXS327" s="415">
        <v>1</v>
      </c>
      <c r="JXT327" s="418" t="s">
        <v>775</v>
      </c>
      <c r="JXU327" s="417" t="s">
        <v>785</v>
      </c>
      <c r="JXV327" s="414" t="s">
        <v>61</v>
      </c>
      <c r="JXW327" s="415">
        <v>1</v>
      </c>
      <c r="JXX327" s="418" t="s">
        <v>775</v>
      </c>
      <c r="JXY327" s="417" t="s">
        <v>785</v>
      </c>
      <c r="JXZ327" s="414" t="s">
        <v>61</v>
      </c>
      <c r="JYA327" s="415">
        <v>1</v>
      </c>
      <c r="JYB327" s="418" t="s">
        <v>775</v>
      </c>
      <c r="JYC327" s="417" t="s">
        <v>785</v>
      </c>
      <c r="JYD327" s="414" t="s">
        <v>61</v>
      </c>
      <c r="JYE327" s="415">
        <v>1</v>
      </c>
      <c r="JYF327" s="418" t="s">
        <v>775</v>
      </c>
      <c r="JYG327" s="417" t="s">
        <v>785</v>
      </c>
      <c r="JYH327" s="414" t="s">
        <v>61</v>
      </c>
      <c r="JYI327" s="415">
        <v>1</v>
      </c>
      <c r="JYJ327" s="418" t="s">
        <v>775</v>
      </c>
      <c r="JYK327" s="417" t="s">
        <v>785</v>
      </c>
      <c r="JYL327" s="414" t="s">
        <v>61</v>
      </c>
      <c r="JYM327" s="415">
        <v>1</v>
      </c>
      <c r="JYN327" s="418" t="s">
        <v>775</v>
      </c>
      <c r="JYO327" s="417" t="s">
        <v>785</v>
      </c>
      <c r="JYP327" s="414" t="s">
        <v>61</v>
      </c>
      <c r="JYQ327" s="415">
        <v>1</v>
      </c>
      <c r="JYR327" s="418" t="s">
        <v>775</v>
      </c>
      <c r="JYS327" s="417" t="s">
        <v>785</v>
      </c>
      <c r="JYT327" s="414" t="s">
        <v>61</v>
      </c>
      <c r="JYU327" s="415">
        <v>1</v>
      </c>
      <c r="JYV327" s="418" t="s">
        <v>775</v>
      </c>
      <c r="JYW327" s="417" t="s">
        <v>785</v>
      </c>
      <c r="JYX327" s="414" t="s">
        <v>61</v>
      </c>
      <c r="JYY327" s="415">
        <v>1</v>
      </c>
      <c r="JYZ327" s="418" t="s">
        <v>775</v>
      </c>
      <c r="JZA327" s="417" t="s">
        <v>785</v>
      </c>
      <c r="JZB327" s="414" t="s">
        <v>61</v>
      </c>
      <c r="JZC327" s="415">
        <v>1</v>
      </c>
      <c r="JZD327" s="418" t="s">
        <v>775</v>
      </c>
      <c r="JZE327" s="417" t="s">
        <v>785</v>
      </c>
      <c r="JZF327" s="414" t="s">
        <v>61</v>
      </c>
      <c r="JZG327" s="415">
        <v>1</v>
      </c>
      <c r="JZH327" s="418" t="s">
        <v>775</v>
      </c>
      <c r="JZI327" s="417" t="s">
        <v>785</v>
      </c>
      <c r="JZJ327" s="414" t="s">
        <v>61</v>
      </c>
      <c r="JZK327" s="415">
        <v>1</v>
      </c>
      <c r="JZL327" s="418" t="s">
        <v>775</v>
      </c>
      <c r="JZM327" s="417" t="s">
        <v>785</v>
      </c>
      <c r="JZN327" s="414" t="s">
        <v>61</v>
      </c>
      <c r="JZO327" s="415">
        <v>1</v>
      </c>
      <c r="JZP327" s="418" t="s">
        <v>775</v>
      </c>
      <c r="JZQ327" s="417" t="s">
        <v>785</v>
      </c>
      <c r="JZR327" s="414" t="s">
        <v>61</v>
      </c>
      <c r="JZS327" s="415">
        <v>1</v>
      </c>
      <c r="JZT327" s="418" t="s">
        <v>775</v>
      </c>
      <c r="JZU327" s="417" t="s">
        <v>785</v>
      </c>
      <c r="JZV327" s="414" t="s">
        <v>61</v>
      </c>
      <c r="JZW327" s="415">
        <v>1</v>
      </c>
      <c r="JZX327" s="418" t="s">
        <v>775</v>
      </c>
      <c r="JZY327" s="417" t="s">
        <v>785</v>
      </c>
      <c r="JZZ327" s="414" t="s">
        <v>61</v>
      </c>
      <c r="KAA327" s="415">
        <v>1</v>
      </c>
      <c r="KAB327" s="418" t="s">
        <v>775</v>
      </c>
      <c r="KAC327" s="417" t="s">
        <v>785</v>
      </c>
      <c r="KAD327" s="414" t="s">
        <v>61</v>
      </c>
      <c r="KAE327" s="415">
        <v>1</v>
      </c>
      <c r="KAF327" s="418" t="s">
        <v>775</v>
      </c>
      <c r="KAG327" s="417" t="s">
        <v>785</v>
      </c>
      <c r="KAH327" s="414" t="s">
        <v>61</v>
      </c>
      <c r="KAI327" s="415">
        <v>1</v>
      </c>
      <c r="KAJ327" s="418" t="s">
        <v>775</v>
      </c>
      <c r="KAK327" s="417" t="s">
        <v>785</v>
      </c>
      <c r="KAL327" s="414" t="s">
        <v>61</v>
      </c>
      <c r="KAM327" s="415">
        <v>1</v>
      </c>
      <c r="KAN327" s="418" t="s">
        <v>775</v>
      </c>
      <c r="KAO327" s="417" t="s">
        <v>785</v>
      </c>
      <c r="KAP327" s="414" t="s">
        <v>61</v>
      </c>
      <c r="KAQ327" s="415">
        <v>1</v>
      </c>
      <c r="KAR327" s="418" t="s">
        <v>775</v>
      </c>
      <c r="KAS327" s="417" t="s">
        <v>785</v>
      </c>
      <c r="KAT327" s="414" t="s">
        <v>61</v>
      </c>
      <c r="KAU327" s="415">
        <v>1</v>
      </c>
      <c r="KAV327" s="418" t="s">
        <v>775</v>
      </c>
      <c r="KAW327" s="417" t="s">
        <v>785</v>
      </c>
      <c r="KAX327" s="414" t="s">
        <v>61</v>
      </c>
      <c r="KAY327" s="415">
        <v>1</v>
      </c>
      <c r="KAZ327" s="418" t="s">
        <v>775</v>
      </c>
      <c r="KBA327" s="417" t="s">
        <v>785</v>
      </c>
      <c r="KBB327" s="414" t="s">
        <v>61</v>
      </c>
      <c r="KBC327" s="415">
        <v>1</v>
      </c>
      <c r="KBD327" s="418" t="s">
        <v>775</v>
      </c>
      <c r="KBE327" s="417" t="s">
        <v>785</v>
      </c>
      <c r="KBF327" s="414" t="s">
        <v>61</v>
      </c>
      <c r="KBG327" s="415">
        <v>1</v>
      </c>
      <c r="KBH327" s="418" t="s">
        <v>775</v>
      </c>
      <c r="KBI327" s="417" t="s">
        <v>785</v>
      </c>
      <c r="KBJ327" s="414" t="s">
        <v>61</v>
      </c>
      <c r="KBK327" s="415">
        <v>1</v>
      </c>
      <c r="KBL327" s="418" t="s">
        <v>775</v>
      </c>
      <c r="KBM327" s="417" t="s">
        <v>785</v>
      </c>
      <c r="KBN327" s="414" t="s">
        <v>61</v>
      </c>
      <c r="KBO327" s="415">
        <v>1</v>
      </c>
      <c r="KBP327" s="418" t="s">
        <v>775</v>
      </c>
      <c r="KBQ327" s="417" t="s">
        <v>785</v>
      </c>
      <c r="KBR327" s="414" t="s">
        <v>61</v>
      </c>
      <c r="KBS327" s="415">
        <v>1</v>
      </c>
      <c r="KBT327" s="418" t="s">
        <v>775</v>
      </c>
      <c r="KBU327" s="417" t="s">
        <v>785</v>
      </c>
      <c r="KBV327" s="414" t="s">
        <v>61</v>
      </c>
      <c r="KBW327" s="415">
        <v>1</v>
      </c>
      <c r="KBX327" s="418" t="s">
        <v>775</v>
      </c>
      <c r="KBY327" s="417" t="s">
        <v>785</v>
      </c>
      <c r="KBZ327" s="414" t="s">
        <v>61</v>
      </c>
      <c r="KCA327" s="415">
        <v>1</v>
      </c>
      <c r="KCB327" s="418" t="s">
        <v>775</v>
      </c>
      <c r="KCC327" s="417" t="s">
        <v>785</v>
      </c>
      <c r="KCD327" s="414" t="s">
        <v>61</v>
      </c>
      <c r="KCE327" s="415">
        <v>1</v>
      </c>
      <c r="KCF327" s="418" t="s">
        <v>775</v>
      </c>
      <c r="KCG327" s="417" t="s">
        <v>785</v>
      </c>
      <c r="KCH327" s="414" t="s">
        <v>61</v>
      </c>
      <c r="KCI327" s="415">
        <v>1</v>
      </c>
      <c r="KCJ327" s="418" t="s">
        <v>775</v>
      </c>
      <c r="KCK327" s="417" t="s">
        <v>785</v>
      </c>
      <c r="KCL327" s="414" t="s">
        <v>61</v>
      </c>
      <c r="KCM327" s="415">
        <v>1</v>
      </c>
      <c r="KCN327" s="418" t="s">
        <v>775</v>
      </c>
      <c r="KCO327" s="417" t="s">
        <v>785</v>
      </c>
      <c r="KCP327" s="414" t="s">
        <v>61</v>
      </c>
      <c r="KCQ327" s="415">
        <v>1</v>
      </c>
      <c r="KCR327" s="418" t="s">
        <v>775</v>
      </c>
      <c r="KCS327" s="417" t="s">
        <v>785</v>
      </c>
      <c r="KCT327" s="414" t="s">
        <v>61</v>
      </c>
      <c r="KCU327" s="415">
        <v>1</v>
      </c>
      <c r="KCV327" s="418" t="s">
        <v>775</v>
      </c>
      <c r="KCW327" s="417" t="s">
        <v>785</v>
      </c>
      <c r="KCX327" s="414" t="s">
        <v>61</v>
      </c>
      <c r="KCY327" s="415">
        <v>1</v>
      </c>
      <c r="KCZ327" s="418" t="s">
        <v>775</v>
      </c>
      <c r="KDA327" s="417" t="s">
        <v>785</v>
      </c>
      <c r="KDB327" s="414" t="s">
        <v>61</v>
      </c>
      <c r="KDC327" s="415">
        <v>1</v>
      </c>
      <c r="KDD327" s="418" t="s">
        <v>775</v>
      </c>
      <c r="KDE327" s="417" t="s">
        <v>785</v>
      </c>
      <c r="KDF327" s="414" t="s">
        <v>61</v>
      </c>
      <c r="KDG327" s="415">
        <v>1</v>
      </c>
      <c r="KDH327" s="418" t="s">
        <v>775</v>
      </c>
      <c r="KDI327" s="417" t="s">
        <v>785</v>
      </c>
      <c r="KDJ327" s="414" t="s">
        <v>61</v>
      </c>
      <c r="KDK327" s="415">
        <v>1</v>
      </c>
      <c r="KDL327" s="418" t="s">
        <v>775</v>
      </c>
      <c r="KDM327" s="417" t="s">
        <v>785</v>
      </c>
      <c r="KDN327" s="414" t="s">
        <v>61</v>
      </c>
      <c r="KDO327" s="415">
        <v>1</v>
      </c>
      <c r="KDP327" s="418" t="s">
        <v>775</v>
      </c>
      <c r="KDQ327" s="417" t="s">
        <v>785</v>
      </c>
      <c r="KDR327" s="414" t="s">
        <v>61</v>
      </c>
      <c r="KDS327" s="415">
        <v>1</v>
      </c>
      <c r="KDT327" s="418" t="s">
        <v>775</v>
      </c>
      <c r="KDU327" s="417" t="s">
        <v>785</v>
      </c>
      <c r="KDV327" s="414" t="s">
        <v>61</v>
      </c>
      <c r="KDW327" s="415">
        <v>1</v>
      </c>
      <c r="KDX327" s="418" t="s">
        <v>775</v>
      </c>
      <c r="KDY327" s="417" t="s">
        <v>785</v>
      </c>
      <c r="KDZ327" s="414" t="s">
        <v>61</v>
      </c>
      <c r="KEA327" s="415">
        <v>1</v>
      </c>
      <c r="KEB327" s="418" t="s">
        <v>775</v>
      </c>
      <c r="KEC327" s="417" t="s">
        <v>785</v>
      </c>
      <c r="KED327" s="414" t="s">
        <v>61</v>
      </c>
      <c r="KEE327" s="415">
        <v>1</v>
      </c>
      <c r="KEF327" s="418" t="s">
        <v>775</v>
      </c>
      <c r="KEG327" s="417" t="s">
        <v>785</v>
      </c>
      <c r="KEH327" s="414" t="s">
        <v>61</v>
      </c>
      <c r="KEI327" s="415">
        <v>1</v>
      </c>
      <c r="KEJ327" s="418" t="s">
        <v>775</v>
      </c>
      <c r="KEK327" s="417" t="s">
        <v>785</v>
      </c>
      <c r="KEL327" s="414" t="s">
        <v>61</v>
      </c>
      <c r="KEM327" s="415">
        <v>1</v>
      </c>
      <c r="KEN327" s="418" t="s">
        <v>775</v>
      </c>
      <c r="KEO327" s="417" t="s">
        <v>785</v>
      </c>
      <c r="KEP327" s="414" t="s">
        <v>61</v>
      </c>
      <c r="KEQ327" s="415">
        <v>1</v>
      </c>
      <c r="KER327" s="418" t="s">
        <v>775</v>
      </c>
      <c r="KES327" s="417" t="s">
        <v>785</v>
      </c>
      <c r="KET327" s="414" t="s">
        <v>61</v>
      </c>
      <c r="KEU327" s="415">
        <v>1</v>
      </c>
      <c r="KEV327" s="418" t="s">
        <v>775</v>
      </c>
      <c r="KEW327" s="417" t="s">
        <v>785</v>
      </c>
      <c r="KEX327" s="414" t="s">
        <v>61</v>
      </c>
      <c r="KEY327" s="415">
        <v>1</v>
      </c>
      <c r="KEZ327" s="418" t="s">
        <v>775</v>
      </c>
      <c r="KFA327" s="417" t="s">
        <v>785</v>
      </c>
      <c r="KFB327" s="414" t="s">
        <v>61</v>
      </c>
      <c r="KFC327" s="415">
        <v>1</v>
      </c>
      <c r="KFD327" s="418" t="s">
        <v>775</v>
      </c>
      <c r="KFE327" s="417" t="s">
        <v>785</v>
      </c>
      <c r="KFF327" s="414" t="s">
        <v>61</v>
      </c>
      <c r="KFG327" s="415">
        <v>1</v>
      </c>
      <c r="KFH327" s="418" t="s">
        <v>775</v>
      </c>
      <c r="KFI327" s="417" t="s">
        <v>785</v>
      </c>
      <c r="KFJ327" s="414" t="s">
        <v>61</v>
      </c>
      <c r="KFK327" s="415">
        <v>1</v>
      </c>
      <c r="KFL327" s="418" t="s">
        <v>775</v>
      </c>
      <c r="KFM327" s="417" t="s">
        <v>785</v>
      </c>
      <c r="KFN327" s="414" t="s">
        <v>61</v>
      </c>
      <c r="KFO327" s="415">
        <v>1</v>
      </c>
      <c r="KFP327" s="418" t="s">
        <v>775</v>
      </c>
      <c r="KFQ327" s="417" t="s">
        <v>785</v>
      </c>
      <c r="KFR327" s="414" t="s">
        <v>61</v>
      </c>
      <c r="KFS327" s="415">
        <v>1</v>
      </c>
      <c r="KFT327" s="418" t="s">
        <v>775</v>
      </c>
      <c r="KFU327" s="417" t="s">
        <v>785</v>
      </c>
      <c r="KFV327" s="414" t="s">
        <v>61</v>
      </c>
      <c r="KFW327" s="415">
        <v>1</v>
      </c>
      <c r="KFX327" s="418" t="s">
        <v>775</v>
      </c>
      <c r="KFY327" s="417" t="s">
        <v>785</v>
      </c>
      <c r="KFZ327" s="414" t="s">
        <v>61</v>
      </c>
      <c r="KGA327" s="415">
        <v>1</v>
      </c>
      <c r="KGB327" s="418" t="s">
        <v>775</v>
      </c>
      <c r="KGC327" s="417" t="s">
        <v>785</v>
      </c>
      <c r="KGD327" s="414" t="s">
        <v>61</v>
      </c>
      <c r="KGE327" s="415">
        <v>1</v>
      </c>
      <c r="KGF327" s="418" t="s">
        <v>775</v>
      </c>
      <c r="KGG327" s="417" t="s">
        <v>785</v>
      </c>
      <c r="KGH327" s="414" t="s">
        <v>61</v>
      </c>
      <c r="KGI327" s="415">
        <v>1</v>
      </c>
      <c r="KGJ327" s="418" t="s">
        <v>775</v>
      </c>
      <c r="KGK327" s="417" t="s">
        <v>785</v>
      </c>
      <c r="KGL327" s="414" t="s">
        <v>61</v>
      </c>
      <c r="KGM327" s="415">
        <v>1</v>
      </c>
      <c r="KGN327" s="418" t="s">
        <v>775</v>
      </c>
      <c r="KGO327" s="417" t="s">
        <v>785</v>
      </c>
      <c r="KGP327" s="414" t="s">
        <v>61</v>
      </c>
      <c r="KGQ327" s="415">
        <v>1</v>
      </c>
      <c r="KGR327" s="418" t="s">
        <v>775</v>
      </c>
      <c r="KGS327" s="417" t="s">
        <v>785</v>
      </c>
      <c r="KGT327" s="414" t="s">
        <v>61</v>
      </c>
      <c r="KGU327" s="415">
        <v>1</v>
      </c>
      <c r="KGV327" s="418" t="s">
        <v>775</v>
      </c>
      <c r="KGW327" s="417" t="s">
        <v>785</v>
      </c>
      <c r="KGX327" s="414" t="s">
        <v>61</v>
      </c>
      <c r="KGY327" s="415">
        <v>1</v>
      </c>
      <c r="KGZ327" s="418" t="s">
        <v>775</v>
      </c>
      <c r="KHA327" s="417" t="s">
        <v>785</v>
      </c>
      <c r="KHB327" s="414" t="s">
        <v>61</v>
      </c>
      <c r="KHC327" s="415">
        <v>1</v>
      </c>
      <c r="KHD327" s="418" t="s">
        <v>775</v>
      </c>
      <c r="KHE327" s="417" t="s">
        <v>785</v>
      </c>
      <c r="KHF327" s="414" t="s">
        <v>61</v>
      </c>
      <c r="KHG327" s="415">
        <v>1</v>
      </c>
      <c r="KHH327" s="418" t="s">
        <v>775</v>
      </c>
      <c r="KHI327" s="417" t="s">
        <v>785</v>
      </c>
      <c r="KHJ327" s="414" t="s">
        <v>61</v>
      </c>
      <c r="KHK327" s="415">
        <v>1</v>
      </c>
      <c r="KHL327" s="418" t="s">
        <v>775</v>
      </c>
      <c r="KHM327" s="417" t="s">
        <v>785</v>
      </c>
      <c r="KHN327" s="414" t="s">
        <v>61</v>
      </c>
      <c r="KHO327" s="415">
        <v>1</v>
      </c>
      <c r="KHP327" s="418" t="s">
        <v>775</v>
      </c>
      <c r="KHQ327" s="417" t="s">
        <v>785</v>
      </c>
      <c r="KHR327" s="414" t="s">
        <v>61</v>
      </c>
      <c r="KHS327" s="415">
        <v>1</v>
      </c>
      <c r="KHT327" s="418" t="s">
        <v>775</v>
      </c>
      <c r="KHU327" s="417" t="s">
        <v>785</v>
      </c>
      <c r="KHV327" s="414" t="s">
        <v>61</v>
      </c>
      <c r="KHW327" s="415">
        <v>1</v>
      </c>
      <c r="KHX327" s="418" t="s">
        <v>775</v>
      </c>
      <c r="KHY327" s="417" t="s">
        <v>785</v>
      </c>
      <c r="KHZ327" s="414" t="s">
        <v>61</v>
      </c>
      <c r="KIA327" s="415">
        <v>1</v>
      </c>
      <c r="KIB327" s="418" t="s">
        <v>775</v>
      </c>
      <c r="KIC327" s="417" t="s">
        <v>785</v>
      </c>
      <c r="KID327" s="414" t="s">
        <v>61</v>
      </c>
      <c r="KIE327" s="415">
        <v>1</v>
      </c>
      <c r="KIF327" s="418" t="s">
        <v>775</v>
      </c>
      <c r="KIG327" s="417" t="s">
        <v>785</v>
      </c>
      <c r="KIH327" s="414" t="s">
        <v>61</v>
      </c>
      <c r="KII327" s="415">
        <v>1</v>
      </c>
      <c r="KIJ327" s="418" t="s">
        <v>775</v>
      </c>
      <c r="KIK327" s="417" t="s">
        <v>785</v>
      </c>
      <c r="KIL327" s="414" t="s">
        <v>61</v>
      </c>
      <c r="KIM327" s="415">
        <v>1</v>
      </c>
      <c r="KIN327" s="418" t="s">
        <v>775</v>
      </c>
      <c r="KIO327" s="417" t="s">
        <v>785</v>
      </c>
      <c r="KIP327" s="414" t="s">
        <v>61</v>
      </c>
      <c r="KIQ327" s="415">
        <v>1</v>
      </c>
      <c r="KIR327" s="418" t="s">
        <v>775</v>
      </c>
      <c r="KIS327" s="417" t="s">
        <v>785</v>
      </c>
      <c r="KIT327" s="414" t="s">
        <v>61</v>
      </c>
      <c r="KIU327" s="415">
        <v>1</v>
      </c>
      <c r="KIV327" s="418" t="s">
        <v>775</v>
      </c>
      <c r="KIW327" s="417" t="s">
        <v>785</v>
      </c>
      <c r="KIX327" s="414" t="s">
        <v>61</v>
      </c>
      <c r="KIY327" s="415">
        <v>1</v>
      </c>
      <c r="KIZ327" s="418" t="s">
        <v>775</v>
      </c>
      <c r="KJA327" s="417" t="s">
        <v>785</v>
      </c>
      <c r="KJB327" s="414" t="s">
        <v>61</v>
      </c>
      <c r="KJC327" s="415">
        <v>1</v>
      </c>
      <c r="KJD327" s="418" t="s">
        <v>775</v>
      </c>
      <c r="KJE327" s="417" t="s">
        <v>785</v>
      </c>
      <c r="KJF327" s="414" t="s">
        <v>61</v>
      </c>
      <c r="KJG327" s="415">
        <v>1</v>
      </c>
      <c r="KJH327" s="418" t="s">
        <v>775</v>
      </c>
      <c r="KJI327" s="417" t="s">
        <v>785</v>
      </c>
      <c r="KJJ327" s="414" t="s">
        <v>61</v>
      </c>
      <c r="KJK327" s="415">
        <v>1</v>
      </c>
      <c r="KJL327" s="418" t="s">
        <v>775</v>
      </c>
      <c r="KJM327" s="417" t="s">
        <v>785</v>
      </c>
      <c r="KJN327" s="414" t="s">
        <v>61</v>
      </c>
      <c r="KJO327" s="415">
        <v>1</v>
      </c>
      <c r="KJP327" s="418" t="s">
        <v>775</v>
      </c>
      <c r="KJQ327" s="417" t="s">
        <v>785</v>
      </c>
      <c r="KJR327" s="414" t="s">
        <v>61</v>
      </c>
      <c r="KJS327" s="415">
        <v>1</v>
      </c>
      <c r="KJT327" s="418" t="s">
        <v>775</v>
      </c>
      <c r="KJU327" s="417" t="s">
        <v>785</v>
      </c>
      <c r="KJV327" s="414" t="s">
        <v>61</v>
      </c>
      <c r="KJW327" s="415">
        <v>1</v>
      </c>
      <c r="KJX327" s="418" t="s">
        <v>775</v>
      </c>
      <c r="KJY327" s="417" t="s">
        <v>785</v>
      </c>
      <c r="KJZ327" s="414" t="s">
        <v>61</v>
      </c>
      <c r="KKA327" s="415">
        <v>1</v>
      </c>
      <c r="KKB327" s="418" t="s">
        <v>775</v>
      </c>
      <c r="KKC327" s="417" t="s">
        <v>785</v>
      </c>
      <c r="KKD327" s="414" t="s">
        <v>61</v>
      </c>
      <c r="KKE327" s="415">
        <v>1</v>
      </c>
      <c r="KKF327" s="418" t="s">
        <v>775</v>
      </c>
      <c r="KKG327" s="417" t="s">
        <v>785</v>
      </c>
      <c r="KKH327" s="414" t="s">
        <v>61</v>
      </c>
      <c r="KKI327" s="415">
        <v>1</v>
      </c>
      <c r="KKJ327" s="418" t="s">
        <v>775</v>
      </c>
      <c r="KKK327" s="417" t="s">
        <v>785</v>
      </c>
      <c r="KKL327" s="414" t="s">
        <v>61</v>
      </c>
      <c r="KKM327" s="415">
        <v>1</v>
      </c>
      <c r="KKN327" s="418" t="s">
        <v>775</v>
      </c>
      <c r="KKO327" s="417" t="s">
        <v>785</v>
      </c>
      <c r="KKP327" s="414" t="s">
        <v>61</v>
      </c>
      <c r="KKQ327" s="415">
        <v>1</v>
      </c>
      <c r="KKR327" s="418" t="s">
        <v>775</v>
      </c>
      <c r="KKS327" s="417" t="s">
        <v>785</v>
      </c>
      <c r="KKT327" s="414" t="s">
        <v>61</v>
      </c>
      <c r="KKU327" s="415">
        <v>1</v>
      </c>
      <c r="KKV327" s="418" t="s">
        <v>775</v>
      </c>
      <c r="KKW327" s="417" t="s">
        <v>785</v>
      </c>
      <c r="KKX327" s="414" t="s">
        <v>61</v>
      </c>
      <c r="KKY327" s="415">
        <v>1</v>
      </c>
      <c r="KKZ327" s="418" t="s">
        <v>775</v>
      </c>
      <c r="KLA327" s="417" t="s">
        <v>785</v>
      </c>
      <c r="KLB327" s="414" t="s">
        <v>61</v>
      </c>
      <c r="KLC327" s="415">
        <v>1</v>
      </c>
      <c r="KLD327" s="418" t="s">
        <v>775</v>
      </c>
      <c r="KLE327" s="417" t="s">
        <v>785</v>
      </c>
      <c r="KLF327" s="414" t="s">
        <v>61</v>
      </c>
      <c r="KLG327" s="415">
        <v>1</v>
      </c>
      <c r="KLH327" s="418" t="s">
        <v>775</v>
      </c>
      <c r="KLI327" s="417" t="s">
        <v>785</v>
      </c>
      <c r="KLJ327" s="414" t="s">
        <v>61</v>
      </c>
      <c r="KLK327" s="415">
        <v>1</v>
      </c>
      <c r="KLL327" s="418" t="s">
        <v>775</v>
      </c>
      <c r="KLM327" s="417" t="s">
        <v>785</v>
      </c>
      <c r="KLN327" s="414" t="s">
        <v>61</v>
      </c>
      <c r="KLO327" s="415">
        <v>1</v>
      </c>
      <c r="KLP327" s="418" t="s">
        <v>775</v>
      </c>
      <c r="KLQ327" s="417" t="s">
        <v>785</v>
      </c>
      <c r="KLR327" s="414" t="s">
        <v>61</v>
      </c>
      <c r="KLS327" s="415">
        <v>1</v>
      </c>
      <c r="KLT327" s="418" t="s">
        <v>775</v>
      </c>
      <c r="KLU327" s="417" t="s">
        <v>785</v>
      </c>
      <c r="KLV327" s="414" t="s">
        <v>61</v>
      </c>
      <c r="KLW327" s="415">
        <v>1</v>
      </c>
      <c r="KLX327" s="418" t="s">
        <v>775</v>
      </c>
      <c r="KLY327" s="417" t="s">
        <v>785</v>
      </c>
      <c r="KLZ327" s="414" t="s">
        <v>61</v>
      </c>
      <c r="KMA327" s="415">
        <v>1</v>
      </c>
      <c r="KMB327" s="418" t="s">
        <v>775</v>
      </c>
      <c r="KMC327" s="417" t="s">
        <v>785</v>
      </c>
      <c r="KMD327" s="414" t="s">
        <v>61</v>
      </c>
      <c r="KME327" s="415">
        <v>1</v>
      </c>
      <c r="KMF327" s="418" t="s">
        <v>775</v>
      </c>
      <c r="KMG327" s="417" t="s">
        <v>785</v>
      </c>
      <c r="KMH327" s="414" t="s">
        <v>61</v>
      </c>
      <c r="KMI327" s="415">
        <v>1</v>
      </c>
      <c r="KMJ327" s="418" t="s">
        <v>775</v>
      </c>
      <c r="KMK327" s="417" t="s">
        <v>785</v>
      </c>
      <c r="KML327" s="414" t="s">
        <v>61</v>
      </c>
      <c r="KMM327" s="415">
        <v>1</v>
      </c>
      <c r="KMN327" s="418" t="s">
        <v>775</v>
      </c>
      <c r="KMO327" s="417" t="s">
        <v>785</v>
      </c>
      <c r="KMP327" s="414" t="s">
        <v>61</v>
      </c>
      <c r="KMQ327" s="415">
        <v>1</v>
      </c>
      <c r="KMR327" s="418" t="s">
        <v>775</v>
      </c>
      <c r="KMS327" s="417" t="s">
        <v>785</v>
      </c>
      <c r="KMT327" s="414" t="s">
        <v>61</v>
      </c>
      <c r="KMU327" s="415">
        <v>1</v>
      </c>
      <c r="KMV327" s="418" t="s">
        <v>775</v>
      </c>
      <c r="KMW327" s="417" t="s">
        <v>785</v>
      </c>
      <c r="KMX327" s="414" t="s">
        <v>61</v>
      </c>
      <c r="KMY327" s="415">
        <v>1</v>
      </c>
      <c r="KMZ327" s="418" t="s">
        <v>775</v>
      </c>
      <c r="KNA327" s="417" t="s">
        <v>785</v>
      </c>
      <c r="KNB327" s="414" t="s">
        <v>61</v>
      </c>
      <c r="KNC327" s="415">
        <v>1</v>
      </c>
      <c r="KND327" s="418" t="s">
        <v>775</v>
      </c>
      <c r="KNE327" s="417" t="s">
        <v>785</v>
      </c>
      <c r="KNF327" s="414" t="s">
        <v>61</v>
      </c>
      <c r="KNG327" s="415">
        <v>1</v>
      </c>
      <c r="KNH327" s="418" t="s">
        <v>775</v>
      </c>
      <c r="KNI327" s="417" t="s">
        <v>785</v>
      </c>
      <c r="KNJ327" s="414" t="s">
        <v>61</v>
      </c>
      <c r="KNK327" s="415">
        <v>1</v>
      </c>
      <c r="KNL327" s="418" t="s">
        <v>775</v>
      </c>
      <c r="KNM327" s="417" t="s">
        <v>785</v>
      </c>
      <c r="KNN327" s="414" t="s">
        <v>61</v>
      </c>
      <c r="KNO327" s="415">
        <v>1</v>
      </c>
      <c r="KNP327" s="418" t="s">
        <v>775</v>
      </c>
      <c r="KNQ327" s="417" t="s">
        <v>785</v>
      </c>
      <c r="KNR327" s="414" t="s">
        <v>61</v>
      </c>
      <c r="KNS327" s="415">
        <v>1</v>
      </c>
      <c r="KNT327" s="418" t="s">
        <v>775</v>
      </c>
      <c r="KNU327" s="417" t="s">
        <v>785</v>
      </c>
      <c r="KNV327" s="414" t="s">
        <v>61</v>
      </c>
      <c r="KNW327" s="415">
        <v>1</v>
      </c>
      <c r="KNX327" s="418" t="s">
        <v>775</v>
      </c>
      <c r="KNY327" s="417" t="s">
        <v>785</v>
      </c>
      <c r="KNZ327" s="414" t="s">
        <v>61</v>
      </c>
      <c r="KOA327" s="415">
        <v>1</v>
      </c>
      <c r="KOB327" s="418" t="s">
        <v>775</v>
      </c>
      <c r="KOC327" s="417" t="s">
        <v>785</v>
      </c>
      <c r="KOD327" s="414" t="s">
        <v>61</v>
      </c>
      <c r="KOE327" s="415">
        <v>1</v>
      </c>
      <c r="KOF327" s="418" t="s">
        <v>775</v>
      </c>
      <c r="KOG327" s="417" t="s">
        <v>785</v>
      </c>
      <c r="KOH327" s="414" t="s">
        <v>61</v>
      </c>
      <c r="KOI327" s="415">
        <v>1</v>
      </c>
      <c r="KOJ327" s="418" t="s">
        <v>775</v>
      </c>
      <c r="KOK327" s="417" t="s">
        <v>785</v>
      </c>
      <c r="KOL327" s="414" t="s">
        <v>61</v>
      </c>
      <c r="KOM327" s="415">
        <v>1</v>
      </c>
      <c r="KON327" s="418" t="s">
        <v>775</v>
      </c>
      <c r="KOO327" s="417" t="s">
        <v>785</v>
      </c>
      <c r="KOP327" s="414" t="s">
        <v>61</v>
      </c>
      <c r="KOQ327" s="415">
        <v>1</v>
      </c>
      <c r="KOR327" s="418" t="s">
        <v>775</v>
      </c>
      <c r="KOS327" s="417" t="s">
        <v>785</v>
      </c>
      <c r="KOT327" s="414" t="s">
        <v>61</v>
      </c>
      <c r="KOU327" s="415">
        <v>1</v>
      </c>
      <c r="KOV327" s="418" t="s">
        <v>775</v>
      </c>
      <c r="KOW327" s="417" t="s">
        <v>785</v>
      </c>
      <c r="KOX327" s="414" t="s">
        <v>61</v>
      </c>
      <c r="KOY327" s="415">
        <v>1</v>
      </c>
      <c r="KOZ327" s="418" t="s">
        <v>775</v>
      </c>
      <c r="KPA327" s="417" t="s">
        <v>785</v>
      </c>
      <c r="KPB327" s="414" t="s">
        <v>61</v>
      </c>
      <c r="KPC327" s="415">
        <v>1</v>
      </c>
      <c r="KPD327" s="418" t="s">
        <v>775</v>
      </c>
      <c r="KPE327" s="417" t="s">
        <v>785</v>
      </c>
      <c r="KPF327" s="414" t="s">
        <v>61</v>
      </c>
      <c r="KPG327" s="415">
        <v>1</v>
      </c>
      <c r="KPH327" s="418" t="s">
        <v>775</v>
      </c>
      <c r="KPI327" s="417" t="s">
        <v>785</v>
      </c>
      <c r="KPJ327" s="414" t="s">
        <v>61</v>
      </c>
      <c r="KPK327" s="415">
        <v>1</v>
      </c>
      <c r="KPL327" s="418" t="s">
        <v>775</v>
      </c>
      <c r="KPM327" s="417" t="s">
        <v>785</v>
      </c>
      <c r="KPN327" s="414" t="s">
        <v>61</v>
      </c>
      <c r="KPO327" s="415">
        <v>1</v>
      </c>
      <c r="KPP327" s="418" t="s">
        <v>775</v>
      </c>
      <c r="KPQ327" s="417" t="s">
        <v>785</v>
      </c>
      <c r="KPR327" s="414" t="s">
        <v>61</v>
      </c>
      <c r="KPS327" s="415">
        <v>1</v>
      </c>
      <c r="KPT327" s="418" t="s">
        <v>775</v>
      </c>
      <c r="KPU327" s="417" t="s">
        <v>785</v>
      </c>
      <c r="KPV327" s="414" t="s">
        <v>61</v>
      </c>
      <c r="KPW327" s="415">
        <v>1</v>
      </c>
      <c r="KPX327" s="418" t="s">
        <v>775</v>
      </c>
      <c r="KPY327" s="417" t="s">
        <v>785</v>
      </c>
      <c r="KPZ327" s="414" t="s">
        <v>61</v>
      </c>
      <c r="KQA327" s="415">
        <v>1</v>
      </c>
      <c r="KQB327" s="418" t="s">
        <v>775</v>
      </c>
      <c r="KQC327" s="417" t="s">
        <v>785</v>
      </c>
      <c r="KQD327" s="414" t="s">
        <v>61</v>
      </c>
      <c r="KQE327" s="415">
        <v>1</v>
      </c>
      <c r="KQF327" s="418" t="s">
        <v>775</v>
      </c>
      <c r="KQG327" s="417" t="s">
        <v>785</v>
      </c>
      <c r="KQH327" s="414" t="s">
        <v>61</v>
      </c>
      <c r="KQI327" s="415">
        <v>1</v>
      </c>
      <c r="KQJ327" s="418" t="s">
        <v>775</v>
      </c>
      <c r="KQK327" s="417" t="s">
        <v>785</v>
      </c>
      <c r="KQL327" s="414" t="s">
        <v>61</v>
      </c>
      <c r="KQM327" s="415">
        <v>1</v>
      </c>
      <c r="KQN327" s="418" t="s">
        <v>775</v>
      </c>
      <c r="KQO327" s="417" t="s">
        <v>785</v>
      </c>
      <c r="KQP327" s="414" t="s">
        <v>61</v>
      </c>
      <c r="KQQ327" s="415">
        <v>1</v>
      </c>
      <c r="KQR327" s="418" t="s">
        <v>775</v>
      </c>
      <c r="KQS327" s="417" t="s">
        <v>785</v>
      </c>
      <c r="KQT327" s="414" t="s">
        <v>61</v>
      </c>
      <c r="KQU327" s="415">
        <v>1</v>
      </c>
      <c r="KQV327" s="418" t="s">
        <v>775</v>
      </c>
      <c r="KQW327" s="417" t="s">
        <v>785</v>
      </c>
      <c r="KQX327" s="414" t="s">
        <v>61</v>
      </c>
      <c r="KQY327" s="415">
        <v>1</v>
      </c>
      <c r="KQZ327" s="418" t="s">
        <v>775</v>
      </c>
      <c r="KRA327" s="417" t="s">
        <v>785</v>
      </c>
      <c r="KRB327" s="414" t="s">
        <v>61</v>
      </c>
      <c r="KRC327" s="415">
        <v>1</v>
      </c>
      <c r="KRD327" s="418" t="s">
        <v>775</v>
      </c>
      <c r="KRE327" s="417" t="s">
        <v>785</v>
      </c>
      <c r="KRF327" s="414" t="s">
        <v>61</v>
      </c>
      <c r="KRG327" s="415">
        <v>1</v>
      </c>
      <c r="KRH327" s="418" t="s">
        <v>775</v>
      </c>
      <c r="KRI327" s="417" t="s">
        <v>785</v>
      </c>
      <c r="KRJ327" s="414" t="s">
        <v>61</v>
      </c>
      <c r="KRK327" s="415">
        <v>1</v>
      </c>
      <c r="KRL327" s="418" t="s">
        <v>775</v>
      </c>
      <c r="KRM327" s="417" t="s">
        <v>785</v>
      </c>
      <c r="KRN327" s="414" t="s">
        <v>61</v>
      </c>
      <c r="KRO327" s="415">
        <v>1</v>
      </c>
      <c r="KRP327" s="418" t="s">
        <v>775</v>
      </c>
      <c r="KRQ327" s="417" t="s">
        <v>785</v>
      </c>
      <c r="KRR327" s="414" t="s">
        <v>61</v>
      </c>
      <c r="KRS327" s="415">
        <v>1</v>
      </c>
      <c r="KRT327" s="418" t="s">
        <v>775</v>
      </c>
      <c r="KRU327" s="417" t="s">
        <v>785</v>
      </c>
      <c r="KRV327" s="414" t="s">
        <v>61</v>
      </c>
      <c r="KRW327" s="415">
        <v>1</v>
      </c>
      <c r="KRX327" s="418" t="s">
        <v>775</v>
      </c>
      <c r="KRY327" s="417" t="s">
        <v>785</v>
      </c>
      <c r="KRZ327" s="414" t="s">
        <v>61</v>
      </c>
      <c r="KSA327" s="415">
        <v>1</v>
      </c>
      <c r="KSB327" s="418" t="s">
        <v>775</v>
      </c>
      <c r="KSC327" s="417" t="s">
        <v>785</v>
      </c>
      <c r="KSD327" s="414" t="s">
        <v>61</v>
      </c>
      <c r="KSE327" s="415">
        <v>1</v>
      </c>
      <c r="KSF327" s="418" t="s">
        <v>775</v>
      </c>
      <c r="KSG327" s="417" t="s">
        <v>785</v>
      </c>
      <c r="KSH327" s="414" t="s">
        <v>61</v>
      </c>
      <c r="KSI327" s="415">
        <v>1</v>
      </c>
      <c r="KSJ327" s="418" t="s">
        <v>775</v>
      </c>
      <c r="KSK327" s="417" t="s">
        <v>785</v>
      </c>
      <c r="KSL327" s="414" t="s">
        <v>61</v>
      </c>
      <c r="KSM327" s="415">
        <v>1</v>
      </c>
      <c r="KSN327" s="418" t="s">
        <v>775</v>
      </c>
      <c r="KSO327" s="417" t="s">
        <v>785</v>
      </c>
      <c r="KSP327" s="414" t="s">
        <v>61</v>
      </c>
      <c r="KSQ327" s="415">
        <v>1</v>
      </c>
      <c r="KSR327" s="418" t="s">
        <v>775</v>
      </c>
      <c r="KSS327" s="417" t="s">
        <v>785</v>
      </c>
      <c r="KST327" s="414" t="s">
        <v>61</v>
      </c>
      <c r="KSU327" s="415">
        <v>1</v>
      </c>
      <c r="KSV327" s="418" t="s">
        <v>775</v>
      </c>
      <c r="KSW327" s="417" t="s">
        <v>785</v>
      </c>
      <c r="KSX327" s="414" t="s">
        <v>61</v>
      </c>
      <c r="KSY327" s="415">
        <v>1</v>
      </c>
      <c r="KSZ327" s="418" t="s">
        <v>775</v>
      </c>
      <c r="KTA327" s="417" t="s">
        <v>785</v>
      </c>
      <c r="KTB327" s="414" t="s">
        <v>61</v>
      </c>
      <c r="KTC327" s="415">
        <v>1</v>
      </c>
      <c r="KTD327" s="418" t="s">
        <v>775</v>
      </c>
      <c r="KTE327" s="417" t="s">
        <v>785</v>
      </c>
      <c r="KTF327" s="414" t="s">
        <v>61</v>
      </c>
      <c r="KTG327" s="415">
        <v>1</v>
      </c>
      <c r="KTH327" s="418" t="s">
        <v>775</v>
      </c>
      <c r="KTI327" s="417" t="s">
        <v>785</v>
      </c>
      <c r="KTJ327" s="414" t="s">
        <v>61</v>
      </c>
      <c r="KTK327" s="415">
        <v>1</v>
      </c>
      <c r="KTL327" s="418" t="s">
        <v>775</v>
      </c>
      <c r="KTM327" s="417" t="s">
        <v>785</v>
      </c>
      <c r="KTN327" s="414" t="s">
        <v>61</v>
      </c>
      <c r="KTO327" s="415">
        <v>1</v>
      </c>
      <c r="KTP327" s="418" t="s">
        <v>775</v>
      </c>
      <c r="KTQ327" s="417" t="s">
        <v>785</v>
      </c>
      <c r="KTR327" s="414" t="s">
        <v>61</v>
      </c>
      <c r="KTS327" s="415">
        <v>1</v>
      </c>
      <c r="KTT327" s="418" t="s">
        <v>775</v>
      </c>
      <c r="KTU327" s="417" t="s">
        <v>785</v>
      </c>
      <c r="KTV327" s="414" t="s">
        <v>61</v>
      </c>
      <c r="KTW327" s="415">
        <v>1</v>
      </c>
      <c r="KTX327" s="418" t="s">
        <v>775</v>
      </c>
      <c r="KTY327" s="417" t="s">
        <v>785</v>
      </c>
      <c r="KTZ327" s="414" t="s">
        <v>61</v>
      </c>
      <c r="KUA327" s="415">
        <v>1</v>
      </c>
      <c r="KUB327" s="418" t="s">
        <v>775</v>
      </c>
      <c r="KUC327" s="417" t="s">
        <v>785</v>
      </c>
      <c r="KUD327" s="414" t="s">
        <v>61</v>
      </c>
      <c r="KUE327" s="415">
        <v>1</v>
      </c>
      <c r="KUF327" s="418" t="s">
        <v>775</v>
      </c>
      <c r="KUG327" s="417" t="s">
        <v>785</v>
      </c>
      <c r="KUH327" s="414" t="s">
        <v>61</v>
      </c>
      <c r="KUI327" s="415">
        <v>1</v>
      </c>
      <c r="KUJ327" s="418" t="s">
        <v>775</v>
      </c>
      <c r="KUK327" s="417" t="s">
        <v>785</v>
      </c>
      <c r="KUL327" s="414" t="s">
        <v>61</v>
      </c>
      <c r="KUM327" s="415">
        <v>1</v>
      </c>
      <c r="KUN327" s="418" t="s">
        <v>775</v>
      </c>
      <c r="KUO327" s="417" t="s">
        <v>785</v>
      </c>
      <c r="KUP327" s="414" t="s">
        <v>61</v>
      </c>
      <c r="KUQ327" s="415">
        <v>1</v>
      </c>
      <c r="KUR327" s="418" t="s">
        <v>775</v>
      </c>
      <c r="KUS327" s="417" t="s">
        <v>785</v>
      </c>
      <c r="KUT327" s="414" t="s">
        <v>61</v>
      </c>
      <c r="KUU327" s="415">
        <v>1</v>
      </c>
      <c r="KUV327" s="418" t="s">
        <v>775</v>
      </c>
      <c r="KUW327" s="417" t="s">
        <v>785</v>
      </c>
      <c r="KUX327" s="414" t="s">
        <v>61</v>
      </c>
      <c r="KUY327" s="415">
        <v>1</v>
      </c>
      <c r="KUZ327" s="418" t="s">
        <v>775</v>
      </c>
      <c r="KVA327" s="417" t="s">
        <v>785</v>
      </c>
      <c r="KVB327" s="414" t="s">
        <v>61</v>
      </c>
      <c r="KVC327" s="415">
        <v>1</v>
      </c>
      <c r="KVD327" s="418" t="s">
        <v>775</v>
      </c>
      <c r="KVE327" s="417" t="s">
        <v>785</v>
      </c>
      <c r="KVF327" s="414" t="s">
        <v>61</v>
      </c>
      <c r="KVG327" s="415">
        <v>1</v>
      </c>
      <c r="KVH327" s="418" t="s">
        <v>775</v>
      </c>
      <c r="KVI327" s="417" t="s">
        <v>785</v>
      </c>
      <c r="KVJ327" s="414" t="s">
        <v>61</v>
      </c>
      <c r="KVK327" s="415">
        <v>1</v>
      </c>
      <c r="KVL327" s="418" t="s">
        <v>775</v>
      </c>
      <c r="KVM327" s="417" t="s">
        <v>785</v>
      </c>
      <c r="KVN327" s="414" t="s">
        <v>61</v>
      </c>
      <c r="KVO327" s="415">
        <v>1</v>
      </c>
      <c r="KVP327" s="418" t="s">
        <v>775</v>
      </c>
      <c r="KVQ327" s="417" t="s">
        <v>785</v>
      </c>
      <c r="KVR327" s="414" t="s">
        <v>61</v>
      </c>
      <c r="KVS327" s="415">
        <v>1</v>
      </c>
      <c r="KVT327" s="418" t="s">
        <v>775</v>
      </c>
      <c r="KVU327" s="417" t="s">
        <v>785</v>
      </c>
      <c r="KVV327" s="414" t="s">
        <v>61</v>
      </c>
      <c r="KVW327" s="415">
        <v>1</v>
      </c>
      <c r="KVX327" s="418" t="s">
        <v>775</v>
      </c>
      <c r="KVY327" s="417" t="s">
        <v>785</v>
      </c>
      <c r="KVZ327" s="414" t="s">
        <v>61</v>
      </c>
      <c r="KWA327" s="415">
        <v>1</v>
      </c>
      <c r="KWB327" s="418" t="s">
        <v>775</v>
      </c>
      <c r="KWC327" s="417" t="s">
        <v>785</v>
      </c>
      <c r="KWD327" s="414" t="s">
        <v>61</v>
      </c>
      <c r="KWE327" s="415">
        <v>1</v>
      </c>
      <c r="KWF327" s="418" t="s">
        <v>775</v>
      </c>
      <c r="KWG327" s="417" t="s">
        <v>785</v>
      </c>
      <c r="KWH327" s="414" t="s">
        <v>61</v>
      </c>
      <c r="KWI327" s="415">
        <v>1</v>
      </c>
      <c r="KWJ327" s="418" t="s">
        <v>775</v>
      </c>
      <c r="KWK327" s="417" t="s">
        <v>785</v>
      </c>
      <c r="KWL327" s="414" t="s">
        <v>61</v>
      </c>
      <c r="KWM327" s="415">
        <v>1</v>
      </c>
      <c r="KWN327" s="418" t="s">
        <v>775</v>
      </c>
      <c r="KWO327" s="417" t="s">
        <v>785</v>
      </c>
      <c r="KWP327" s="414" t="s">
        <v>61</v>
      </c>
      <c r="KWQ327" s="415">
        <v>1</v>
      </c>
      <c r="KWR327" s="418" t="s">
        <v>775</v>
      </c>
      <c r="KWS327" s="417" t="s">
        <v>785</v>
      </c>
      <c r="KWT327" s="414" t="s">
        <v>61</v>
      </c>
      <c r="KWU327" s="415">
        <v>1</v>
      </c>
      <c r="KWV327" s="418" t="s">
        <v>775</v>
      </c>
      <c r="KWW327" s="417" t="s">
        <v>785</v>
      </c>
      <c r="KWX327" s="414" t="s">
        <v>61</v>
      </c>
      <c r="KWY327" s="415">
        <v>1</v>
      </c>
      <c r="KWZ327" s="418" t="s">
        <v>775</v>
      </c>
      <c r="KXA327" s="417" t="s">
        <v>785</v>
      </c>
      <c r="KXB327" s="414" t="s">
        <v>61</v>
      </c>
      <c r="KXC327" s="415">
        <v>1</v>
      </c>
      <c r="KXD327" s="418" t="s">
        <v>775</v>
      </c>
      <c r="KXE327" s="417" t="s">
        <v>785</v>
      </c>
      <c r="KXF327" s="414" t="s">
        <v>61</v>
      </c>
      <c r="KXG327" s="415">
        <v>1</v>
      </c>
      <c r="KXH327" s="418" t="s">
        <v>775</v>
      </c>
      <c r="KXI327" s="417" t="s">
        <v>785</v>
      </c>
      <c r="KXJ327" s="414" t="s">
        <v>61</v>
      </c>
      <c r="KXK327" s="415">
        <v>1</v>
      </c>
      <c r="KXL327" s="418" t="s">
        <v>775</v>
      </c>
      <c r="KXM327" s="417" t="s">
        <v>785</v>
      </c>
      <c r="KXN327" s="414" t="s">
        <v>61</v>
      </c>
      <c r="KXO327" s="415">
        <v>1</v>
      </c>
      <c r="KXP327" s="418" t="s">
        <v>775</v>
      </c>
      <c r="KXQ327" s="417" t="s">
        <v>785</v>
      </c>
      <c r="KXR327" s="414" t="s">
        <v>61</v>
      </c>
      <c r="KXS327" s="415">
        <v>1</v>
      </c>
      <c r="KXT327" s="418" t="s">
        <v>775</v>
      </c>
      <c r="KXU327" s="417" t="s">
        <v>785</v>
      </c>
      <c r="KXV327" s="414" t="s">
        <v>61</v>
      </c>
      <c r="KXW327" s="415">
        <v>1</v>
      </c>
      <c r="KXX327" s="418" t="s">
        <v>775</v>
      </c>
      <c r="KXY327" s="417" t="s">
        <v>785</v>
      </c>
      <c r="KXZ327" s="414" t="s">
        <v>61</v>
      </c>
      <c r="KYA327" s="415">
        <v>1</v>
      </c>
      <c r="KYB327" s="418" t="s">
        <v>775</v>
      </c>
      <c r="KYC327" s="417" t="s">
        <v>785</v>
      </c>
      <c r="KYD327" s="414" t="s">
        <v>61</v>
      </c>
      <c r="KYE327" s="415">
        <v>1</v>
      </c>
      <c r="KYF327" s="418" t="s">
        <v>775</v>
      </c>
      <c r="KYG327" s="417" t="s">
        <v>785</v>
      </c>
      <c r="KYH327" s="414" t="s">
        <v>61</v>
      </c>
      <c r="KYI327" s="415">
        <v>1</v>
      </c>
      <c r="KYJ327" s="418" t="s">
        <v>775</v>
      </c>
      <c r="KYK327" s="417" t="s">
        <v>785</v>
      </c>
      <c r="KYL327" s="414" t="s">
        <v>61</v>
      </c>
      <c r="KYM327" s="415">
        <v>1</v>
      </c>
      <c r="KYN327" s="418" t="s">
        <v>775</v>
      </c>
      <c r="KYO327" s="417" t="s">
        <v>785</v>
      </c>
      <c r="KYP327" s="414" t="s">
        <v>61</v>
      </c>
      <c r="KYQ327" s="415">
        <v>1</v>
      </c>
      <c r="KYR327" s="418" t="s">
        <v>775</v>
      </c>
      <c r="KYS327" s="417" t="s">
        <v>785</v>
      </c>
      <c r="KYT327" s="414" t="s">
        <v>61</v>
      </c>
      <c r="KYU327" s="415">
        <v>1</v>
      </c>
      <c r="KYV327" s="418" t="s">
        <v>775</v>
      </c>
      <c r="KYW327" s="417" t="s">
        <v>785</v>
      </c>
      <c r="KYX327" s="414" t="s">
        <v>61</v>
      </c>
      <c r="KYY327" s="415">
        <v>1</v>
      </c>
      <c r="KYZ327" s="418" t="s">
        <v>775</v>
      </c>
      <c r="KZA327" s="417" t="s">
        <v>785</v>
      </c>
      <c r="KZB327" s="414" t="s">
        <v>61</v>
      </c>
      <c r="KZC327" s="415">
        <v>1</v>
      </c>
      <c r="KZD327" s="418" t="s">
        <v>775</v>
      </c>
      <c r="KZE327" s="417" t="s">
        <v>785</v>
      </c>
      <c r="KZF327" s="414" t="s">
        <v>61</v>
      </c>
      <c r="KZG327" s="415">
        <v>1</v>
      </c>
      <c r="KZH327" s="418" t="s">
        <v>775</v>
      </c>
      <c r="KZI327" s="417" t="s">
        <v>785</v>
      </c>
      <c r="KZJ327" s="414" t="s">
        <v>61</v>
      </c>
      <c r="KZK327" s="415">
        <v>1</v>
      </c>
      <c r="KZL327" s="418" t="s">
        <v>775</v>
      </c>
      <c r="KZM327" s="417" t="s">
        <v>785</v>
      </c>
      <c r="KZN327" s="414" t="s">
        <v>61</v>
      </c>
      <c r="KZO327" s="415">
        <v>1</v>
      </c>
      <c r="KZP327" s="418" t="s">
        <v>775</v>
      </c>
      <c r="KZQ327" s="417" t="s">
        <v>785</v>
      </c>
      <c r="KZR327" s="414" t="s">
        <v>61</v>
      </c>
      <c r="KZS327" s="415">
        <v>1</v>
      </c>
      <c r="KZT327" s="418" t="s">
        <v>775</v>
      </c>
      <c r="KZU327" s="417" t="s">
        <v>785</v>
      </c>
      <c r="KZV327" s="414" t="s">
        <v>61</v>
      </c>
      <c r="KZW327" s="415">
        <v>1</v>
      </c>
      <c r="KZX327" s="418" t="s">
        <v>775</v>
      </c>
      <c r="KZY327" s="417" t="s">
        <v>785</v>
      </c>
      <c r="KZZ327" s="414" t="s">
        <v>61</v>
      </c>
      <c r="LAA327" s="415">
        <v>1</v>
      </c>
      <c r="LAB327" s="418" t="s">
        <v>775</v>
      </c>
      <c r="LAC327" s="417" t="s">
        <v>785</v>
      </c>
      <c r="LAD327" s="414" t="s">
        <v>61</v>
      </c>
      <c r="LAE327" s="415">
        <v>1</v>
      </c>
      <c r="LAF327" s="418" t="s">
        <v>775</v>
      </c>
      <c r="LAG327" s="417" t="s">
        <v>785</v>
      </c>
      <c r="LAH327" s="414" t="s">
        <v>61</v>
      </c>
      <c r="LAI327" s="415">
        <v>1</v>
      </c>
      <c r="LAJ327" s="418" t="s">
        <v>775</v>
      </c>
      <c r="LAK327" s="417" t="s">
        <v>785</v>
      </c>
      <c r="LAL327" s="414" t="s">
        <v>61</v>
      </c>
      <c r="LAM327" s="415">
        <v>1</v>
      </c>
      <c r="LAN327" s="418" t="s">
        <v>775</v>
      </c>
      <c r="LAO327" s="417" t="s">
        <v>785</v>
      </c>
      <c r="LAP327" s="414" t="s">
        <v>61</v>
      </c>
      <c r="LAQ327" s="415">
        <v>1</v>
      </c>
      <c r="LAR327" s="418" t="s">
        <v>775</v>
      </c>
      <c r="LAS327" s="417" t="s">
        <v>785</v>
      </c>
      <c r="LAT327" s="414" t="s">
        <v>61</v>
      </c>
      <c r="LAU327" s="415">
        <v>1</v>
      </c>
      <c r="LAV327" s="418" t="s">
        <v>775</v>
      </c>
      <c r="LAW327" s="417" t="s">
        <v>785</v>
      </c>
      <c r="LAX327" s="414" t="s">
        <v>61</v>
      </c>
      <c r="LAY327" s="415">
        <v>1</v>
      </c>
      <c r="LAZ327" s="418" t="s">
        <v>775</v>
      </c>
      <c r="LBA327" s="417" t="s">
        <v>785</v>
      </c>
      <c r="LBB327" s="414" t="s">
        <v>61</v>
      </c>
      <c r="LBC327" s="415">
        <v>1</v>
      </c>
      <c r="LBD327" s="418" t="s">
        <v>775</v>
      </c>
      <c r="LBE327" s="417" t="s">
        <v>785</v>
      </c>
      <c r="LBF327" s="414" t="s">
        <v>61</v>
      </c>
      <c r="LBG327" s="415">
        <v>1</v>
      </c>
      <c r="LBH327" s="418" t="s">
        <v>775</v>
      </c>
      <c r="LBI327" s="417" t="s">
        <v>785</v>
      </c>
      <c r="LBJ327" s="414" t="s">
        <v>61</v>
      </c>
      <c r="LBK327" s="415">
        <v>1</v>
      </c>
      <c r="LBL327" s="418" t="s">
        <v>775</v>
      </c>
      <c r="LBM327" s="417" t="s">
        <v>785</v>
      </c>
      <c r="LBN327" s="414" t="s">
        <v>61</v>
      </c>
      <c r="LBO327" s="415">
        <v>1</v>
      </c>
      <c r="LBP327" s="418" t="s">
        <v>775</v>
      </c>
      <c r="LBQ327" s="417" t="s">
        <v>785</v>
      </c>
      <c r="LBR327" s="414" t="s">
        <v>61</v>
      </c>
      <c r="LBS327" s="415">
        <v>1</v>
      </c>
      <c r="LBT327" s="418" t="s">
        <v>775</v>
      </c>
      <c r="LBU327" s="417" t="s">
        <v>785</v>
      </c>
      <c r="LBV327" s="414" t="s">
        <v>61</v>
      </c>
      <c r="LBW327" s="415">
        <v>1</v>
      </c>
      <c r="LBX327" s="418" t="s">
        <v>775</v>
      </c>
      <c r="LBY327" s="417" t="s">
        <v>785</v>
      </c>
      <c r="LBZ327" s="414" t="s">
        <v>61</v>
      </c>
      <c r="LCA327" s="415">
        <v>1</v>
      </c>
      <c r="LCB327" s="418" t="s">
        <v>775</v>
      </c>
      <c r="LCC327" s="417" t="s">
        <v>785</v>
      </c>
      <c r="LCD327" s="414" t="s">
        <v>61</v>
      </c>
      <c r="LCE327" s="415">
        <v>1</v>
      </c>
      <c r="LCF327" s="418" t="s">
        <v>775</v>
      </c>
      <c r="LCG327" s="417" t="s">
        <v>785</v>
      </c>
      <c r="LCH327" s="414" t="s">
        <v>61</v>
      </c>
      <c r="LCI327" s="415">
        <v>1</v>
      </c>
      <c r="LCJ327" s="418" t="s">
        <v>775</v>
      </c>
      <c r="LCK327" s="417" t="s">
        <v>785</v>
      </c>
      <c r="LCL327" s="414" t="s">
        <v>61</v>
      </c>
      <c r="LCM327" s="415">
        <v>1</v>
      </c>
      <c r="LCN327" s="418" t="s">
        <v>775</v>
      </c>
      <c r="LCO327" s="417" t="s">
        <v>785</v>
      </c>
      <c r="LCP327" s="414" t="s">
        <v>61</v>
      </c>
      <c r="LCQ327" s="415">
        <v>1</v>
      </c>
      <c r="LCR327" s="418" t="s">
        <v>775</v>
      </c>
      <c r="LCS327" s="417" t="s">
        <v>785</v>
      </c>
      <c r="LCT327" s="414" t="s">
        <v>61</v>
      </c>
      <c r="LCU327" s="415">
        <v>1</v>
      </c>
      <c r="LCV327" s="418" t="s">
        <v>775</v>
      </c>
      <c r="LCW327" s="417" t="s">
        <v>785</v>
      </c>
      <c r="LCX327" s="414" t="s">
        <v>61</v>
      </c>
      <c r="LCY327" s="415">
        <v>1</v>
      </c>
      <c r="LCZ327" s="418" t="s">
        <v>775</v>
      </c>
      <c r="LDA327" s="417" t="s">
        <v>785</v>
      </c>
      <c r="LDB327" s="414" t="s">
        <v>61</v>
      </c>
      <c r="LDC327" s="415">
        <v>1</v>
      </c>
      <c r="LDD327" s="418" t="s">
        <v>775</v>
      </c>
      <c r="LDE327" s="417" t="s">
        <v>785</v>
      </c>
      <c r="LDF327" s="414" t="s">
        <v>61</v>
      </c>
      <c r="LDG327" s="415">
        <v>1</v>
      </c>
      <c r="LDH327" s="418" t="s">
        <v>775</v>
      </c>
      <c r="LDI327" s="417" t="s">
        <v>785</v>
      </c>
      <c r="LDJ327" s="414" t="s">
        <v>61</v>
      </c>
      <c r="LDK327" s="415">
        <v>1</v>
      </c>
      <c r="LDL327" s="418" t="s">
        <v>775</v>
      </c>
      <c r="LDM327" s="417" t="s">
        <v>785</v>
      </c>
      <c r="LDN327" s="414" t="s">
        <v>61</v>
      </c>
      <c r="LDO327" s="415">
        <v>1</v>
      </c>
      <c r="LDP327" s="418" t="s">
        <v>775</v>
      </c>
      <c r="LDQ327" s="417" t="s">
        <v>785</v>
      </c>
      <c r="LDR327" s="414" t="s">
        <v>61</v>
      </c>
      <c r="LDS327" s="415">
        <v>1</v>
      </c>
      <c r="LDT327" s="418" t="s">
        <v>775</v>
      </c>
      <c r="LDU327" s="417" t="s">
        <v>785</v>
      </c>
      <c r="LDV327" s="414" t="s">
        <v>61</v>
      </c>
      <c r="LDW327" s="415">
        <v>1</v>
      </c>
      <c r="LDX327" s="418" t="s">
        <v>775</v>
      </c>
      <c r="LDY327" s="417" t="s">
        <v>785</v>
      </c>
      <c r="LDZ327" s="414" t="s">
        <v>61</v>
      </c>
      <c r="LEA327" s="415">
        <v>1</v>
      </c>
      <c r="LEB327" s="418" t="s">
        <v>775</v>
      </c>
      <c r="LEC327" s="417" t="s">
        <v>785</v>
      </c>
      <c r="LED327" s="414" t="s">
        <v>61</v>
      </c>
      <c r="LEE327" s="415">
        <v>1</v>
      </c>
      <c r="LEF327" s="418" t="s">
        <v>775</v>
      </c>
      <c r="LEG327" s="417" t="s">
        <v>785</v>
      </c>
      <c r="LEH327" s="414" t="s">
        <v>61</v>
      </c>
      <c r="LEI327" s="415">
        <v>1</v>
      </c>
      <c r="LEJ327" s="418" t="s">
        <v>775</v>
      </c>
      <c r="LEK327" s="417" t="s">
        <v>785</v>
      </c>
      <c r="LEL327" s="414" t="s">
        <v>61</v>
      </c>
      <c r="LEM327" s="415">
        <v>1</v>
      </c>
      <c r="LEN327" s="418" t="s">
        <v>775</v>
      </c>
      <c r="LEO327" s="417" t="s">
        <v>785</v>
      </c>
      <c r="LEP327" s="414" t="s">
        <v>61</v>
      </c>
      <c r="LEQ327" s="415">
        <v>1</v>
      </c>
      <c r="LER327" s="418" t="s">
        <v>775</v>
      </c>
      <c r="LES327" s="417" t="s">
        <v>785</v>
      </c>
      <c r="LET327" s="414" t="s">
        <v>61</v>
      </c>
      <c r="LEU327" s="415">
        <v>1</v>
      </c>
      <c r="LEV327" s="418" t="s">
        <v>775</v>
      </c>
      <c r="LEW327" s="417" t="s">
        <v>785</v>
      </c>
      <c r="LEX327" s="414" t="s">
        <v>61</v>
      </c>
      <c r="LEY327" s="415">
        <v>1</v>
      </c>
      <c r="LEZ327" s="418" t="s">
        <v>775</v>
      </c>
      <c r="LFA327" s="417" t="s">
        <v>785</v>
      </c>
      <c r="LFB327" s="414" t="s">
        <v>61</v>
      </c>
      <c r="LFC327" s="415">
        <v>1</v>
      </c>
      <c r="LFD327" s="418" t="s">
        <v>775</v>
      </c>
      <c r="LFE327" s="417" t="s">
        <v>785</v>
      </c>
      <c r="LFF327" s="414" t="s">
        <v>61</v>
      </c>
      <c r="LFG327" s="415">
        <v>1</v>
      </c>
      <c r="LFH327" s="418" t="s">
        <v>775</v>
      </c>
      <c r="LFI327" s="417" t="s">
        <v>785</v>
      </c>
      <c r="LFJ327" s="414" t="s">
        <v>61</v>
      </c>
      <c r="LFK327" s="415">
        <v>1</v>
      </c>
      <c r="LFL327" s="418" t="s">
        <v>775</v>
      </c>
      <c r="LFM327" s="417" t="s">
        <v>785</v>
      </c>
      <c r="LFN327" s="414" t="s">
        <v>61</v>
      </c>
      <c r="LFO327" s="415">
        <v>1</v>
      </c>
      <c r="LFP327" s="418" t="s">
        <v>775</v>
      </c>
      <c r="LFQ327" s="417" t="s">
        <v>785</v>
      </c>
      <c r="LFR327" s="414" t="s">
        <v>61</v>
      </c>
      <c r="LFS327" s="415">
        <v>1</v>
      </c>
      <c r="LFT327" s="418" t="s">
        <v>775</v>
      </c>
      <c r="LFU327" s="417" t="s">
        <v>785</v>
      </c>
      <c r="LFV327" s="414" t="s">
        <v>61</v>
      </c>
      <c r="LFW327" s="415">
        <v>1</v>
      </c>
      <c r="LFX327" s="418" t="s">
        <v>775</v>
      </c>
      <c r="LFY327" s="417" t="s">
        <v>785</v>
      </c>
      <c r="LFZ327" s="414" t="s">
        <v>61</v>
      </c>
      <c r="LGA327" s="415">
        <v>1</v>
      </c>
      <c r="LGB327" s="418" t="s">
        <v>775</v>
      </c>
      <c r="LGC327" s="417" t="s">
        <v>785</v>
      </c>
      <c r="LGD327" s="414" t="s">
        <v>61</v>
      </c>
      <c r="LGE327" s="415">
        <v>1</v>
      </c>
      <c r="LGF327" s="418" t="s">
        <v>775</v>
      </c>
      <c r="LGG327" s="417" t="s">
        <v>785</v>
      </c>
      <c r="LGH327" s="414" t="s">
        <v>61</v>
      </c>
      <c r="LGI327" s="415">
        <v>1</v>
      </c>
      <c r="LGJ327" s="418" t="s">
        <v>775</v>
      </c>
      <c r="LGK327" s="417" t="s">
        <v>785</v>
      </c>
      <c r="LGL327" s="414" t="s">
        <v>61</v>
      </c>
      <c r="LGM327" s="415">
        <v>1</v>
      </c>
      <c r="LGN327" s="418" t="s">
        <v>775</v>
      </c>
      <c r="LGO327" s="417" t="s">
        <v>785</v>
      </c>
      <c r="LGP327" s="414" t="s">
        <v>61</v>
      </c>
      <c r="LGQ327" s="415">
        <v>1</v>
      </c>
      <c r="LGR327" s="418" t="s">
        <v>775</v>
      </c>
      <c r="LGS327" s="417" t="s">
        <v>785</v>
      </c>
      <c r="LGT327" s="414" t="s">
        <v>61</v>
      </c>
      <c r="LGU327" s="415">
        <v>1</v>
      </c>
      <c r="LGV327" s="418" t="s">
        <v>775</v>
      </c>
      <c r="LGW327" s="417" t="s">
        <v>785</v>
      </c>
      <c r="LGX327" s="414" t="s">
        <v>61</v>
      </c>
      <c r="LGY327" s="415">
        <v>1</v>
      </c>
      <c r="LGZ327" s="418" t="s">
        <v>775</v>
      </c>
      <c r="LHA327" s="417" t="s">
        <v>785</v>
      </c>
      <c r="LHB327" s="414" t="s">
        <v>61</v>
      </c>
      <c r="LHC327" s="415">
        <v>1</v>
      </c>
      <c r="LHD327" s="418" t="s">
        <v>775</v>
      </c>
      <c r="LHE327" s="417" t="s">
        <v>785</v>
      </c>
      <c r="LHF327" s="414" t="s">
        <v>61</v>
      </c>
      <c r="LHG327" s="415">
        <v>1</v>
      </c>
      <c r="LHH327" s="418" t="s">
        <v>775</v>
      </c>
      <c r="LHI327" s="417" t="s">
        <v>785</v>
      </c>
      <c r="LHJ327" s="414" t="s">
        <v>61</v>
      </c>
      <c r="LHK327" s="415">
        <v>1</v>
      </c>
      <c r="LHL327" s="418" t="s">
        <v>775</v>
      </c>
      <c r="LHM327" s="417" t="s">
        <v>785</v>
      </c>
      <c r="LHN327" s="414" t="s">
        <v>61</v>
      </c>
      <c r="LHO327" s="415">
        <v>1</v>
      </c>
      <c r="LHP327" s="418" t="s">
        <v>775</v>
      </c>
      <c r="LHQ327" s="417" t="s">
        <v>785</v>
      </c>
      <c r="LHR327" s="414" t="s">
        <v>61</v>
      </c>
      <c r="LHS327" s="415">
        <v>1</v>
      </c>
      <c r="LHT327" s="418" t="s">
        <v>775</v>
      </c>
      <c r="LHU327" s="417" t="s">
        <v>785</v>
      </c>
      <c r="LHV327" s="414" t="s">
        <v>61</v>
      </c>
      <c r="LHW327" s="415">
        <v>1</v>
      </c>
      <c r="LHX327" s="418" t="s">
        <v>775</v>
      </c>
      <c r="LHY327" s="417" t="s">
        <v>785</v>
      </c>
      <c r="LHZ327" s="414" t="s">
        <v>61</v>
      </c>
      <c r="LIA327" s="415">
        <v>1</v>
      </c>
      <c r="LIB327" s="418" t="s">
        <v>775</v>
      </c>
      <c r="LIC327" s="417" t="s">
        <v>785</v>
      </c>
      <c r="LID327" s="414" t="s">
        <v>61</v>
      </c>
      <c r="LIE327" s="415">
        <v>1</v>
      </c>
      <c r="LIF327" s="418" t="s">
        <v>775</v>
      </c>
      <c r="LIG327" s="417" t="s">
        <v>785</v>
      </c>
      <c r="LIH327" s="414" t="s">
        <v>61</v>
      </c>
      <c r="LII327" s="415">
        <v>1</v>
      </c>
      <c r="LIJ327" s="418" t="s">
        <v>775</v>
      </c>
      <c r="LIK327" s="417" t="s">
        <v>785</v>
      </c>
      <c r="LIL327" s="414" t="s">
        <v>61</v>
      </c>
      <c r="LIM327" s="415">
        <v>1</v>
      </c>
      <c r="LIN327" s="418" t="s">
        <v>775</v>
      </c>
      <c r="LIO327" s="417" t="s">
        <v>785</v>
      </c>
      <c r="LIP327" s="414" t="s">
        <v>61</v>
      </c>
      <c r="LIQ327" s="415">
        <v>1</v>
      </c>
      <c r="LIR327" s="418" t="s">
        <v>775</v>
      </c>
      <c r="LIS327" s="417" t="s">
        <v>785</v>
      </c>
      <c r="LIT327" s="414" t="s">
        <v>61</v>
      </c>
      <c r="LIU327" s="415">
        <v>1</v>
      </c>
      <c r="LIV327" s="418" t="s">
        <v>775</v>
      </c>
      <c r="LIW327" s="417" t="s">
        <v>785</v>
      </c>
      <c r="LIX327" s="414" t="s">
        <v>61</v>
      </c>
      <c r="LIY327" s="415">
        <v>1</v>
      </c>
      <c r="LIZ327" s="418" t="s">
        <v>775</v>
      </c>
      <c r="LJA327" s="417" t="s">
        <v>785</v>
      </c>
      <c r="LJB327" s="414" t="s">
        <v>61</v>
      </c>
      <c r="LJC327" s="415">
        <v>1</v>
      </c>
      <c r="LJD327" s="418" t="s">
        <v>775</v>
      </c>
      <c r="LJE327" s="417" t="s">
        <v>785</v>
      </c>
      <c r="LJF327" s="414" t="s">
        <v>61</v>
      </c>
      <c r="LJG327" s="415">
        <v>1</v>
      </c>
      <c r="LJH327" s="418" t="s">
        <v>775</v>
      </c>
      <c r="LJI327" s="417" t="s">
        <v>785</v>
      </c>
      <c r="LJJ327" s="414" t="s">
        <v>61</v>
      </c>
      <c r="LJK327" s="415">
        <v>1</v>
      </c>
      <c r="LJL327" s="418" t="s">
        <v>775</v>
      </c>
      <c r="LJM327" s="417" t="s">
        <v>785</v>
      </c>
      <c r="LJN327" s="414" t="s">
        <v>61</v>
      </c>
      <c r="LJO327" s="415">
        <v>1</v>
      </c>
      <c r="LJP327" s="418" t="s">
        <v>775</v>
      </c>
      <c r="LJQ327" s="417" t="s">
        <v>785</v>
      </c>
      <c r="LJR327" s="414" t="s">
        <v>61</v>
      </c>
      <c r="LJS327" s="415">
        <v>1</v>
      </c>
      <c r="LJT327" s="418" t="s">
        <v>775</v>
      </c>
      <c r="LJU327" s="417" t="s">
        <v>785</v>
      </c>
      <c r="LJV327" s="414" t="s">
        <v>61</v>
      </c>
      <c r="LJW327" s="415">
        <v>1</v>
      </c>
      <c r="LJX327" s="418" t="s">
        <v>775</v>
      </c>
      <c r="LJY327" s="417" t="s">
        <v>785</v>
      </c>
      <c r="LJZ327" s="414" t="s">
        <v>61</v>
      </c>
      <c r="LKA327" s="415">
        <v>1</v>
      </c>
      <c r="LKB327" s="418" t="s">
        <v>775</v>
      </c>
      <c r="LKC327" s="417" t="s">
        <v>785</v>
      </c>
      <c r="LKD327" s="414" t="s">
        <v>61</v>
      </c>
      <c r="LKE327" s="415">
        <v>1</v>
      </c>
      <c r="LKF327" s="418" t="s">
        <v>775</v>
      </c>
      <c r="LKG327" s="417" t="s">
        <v>785</v>
      </c>
      <c r="LKH327" s="414" t="s">
        <v>61</v>
      </c>
      <c r="LKI327" s="415">
        <v>1</v>
      </c>
      <c r="LKJ327" s="418" t="s">
        <v>775</v>
      </c>
      <c r="LKK327" s="417" t="s">
        <v>785</v>
      </c>
      <c r="LKL327" s="414" t="s">
        <v>61</v>
      </c>
      <c r="LKM327" s="415">
        <v>1</v>
      </c>
      <c r="LKN327" s="418" t="s">
        <v>775</v>
      </c>
      <c r="LKO327" s="417" t="s">
        <v>785</v>
      </c>
      <c r="LKP327" s="414" t="s">
        <v>61</v>
      </c>
      <c r="LKQ327" s="415">
        <v>1</v>
      </c>
      <c r="LKR327" s="418" t="s">
        <v>775</v>
      </c>
      <c r="LKS327" s="417" t="s">
        <v>785</v>
      </c>
      <c r="LKT327" s="414" t="s">
        <v>61</v>
      </c>
      <c r="LKU327" s="415">
        <v>1</v>
      </c>
      <c r="LKV327" s="418" t="s">
        <v>775</v>
      </c>
      <c r="LKW327" s="417" t="s">
        <v>785</v>
      </c>
      <c r="LKX327" s="414" t="s">
        <v>61</v>
      </c>
      <c r="LKY327" s="415">
        <v>1</v>
      </c>
      <c r="LKZ327" s="418" t="s">
        <v>775</v>
      </c>
      <c r="LLA327" s="417" t="s">
        <v>785</v>
      </c>
      <c r="LLB327" s="414" t="s">
        <v>61</v>
      </c>
      <c r="LLC327" s="415">
        <v>1</v>
      </c>
      <c r="LLD327" s="418" t="s">
        <v>775</v>
      </c>
      <c r="LLE327" s="417" t="s">
        <v>785</v>
      </c>
      <c r="LLF327" s="414" t="s">
        <v>61</v>
      </c>
      <c r="LLG327" s="415">
        <v>1</v>
      </c>
      <c r="LLH327" s="418" t="s">
        <v>775</v>
      </c>
      <c r="LLI327" s="417" t="s">
        <v>785</v>
      </c>
      <c r="LLJ327" s="414" t="s">
        <v>61</v>
      </c>
      <c r="LLK327" s="415">
        <v>1</v>
      </c>
      <c r="LLL327" s="418" t="s">
        <v>775</v>
      </c>
      <c r="LLM327" s="417" t="s">
        <v>785</v>
      </c>
      <c r="LLN327" s="414" t="s">
        <v>61</v>
      </c>
      <c r="LLO327" s="415">
        <v>1</v>
      </c>
      <c r="LLP327" s="418" t="s">
        <v>775</v>
      </c>
      <c r="LLQ327" s="417" t="s">
        <v>785</v>
      </c>
      <c r="LLR327" s="414" t="s">
        <v>61</v>
      </c>
      <c r="LLS327" s="415">
        <v>1</v>
      </c>
      <c r="LLT327" s="418" t="s">
        <v>775</v>
      </c>
      <c r="LLU327" s="417" t="s">
        <v>785</v>
      </c>
      <c r="LLV327" s="414" t="s">
        <v>61</v>
      </c>
      <c r="LLW327" s="415">
        <v>1</v>
      </c>
      <c r="LLX327" s="418" t="s">
        <v>775</v>
      </c>
      <c r="LLY327" s="417" t="s">
        <v>785</v>
      </c>
      <c r="LLZ327" s="414" t="s">
        <v>61</v>
      </c>
      <c r="LMA327" s="415">
        <v>1</v>
      </c>
      <c r="LMB327" s="418" t="s">
        <v>775</v>
      </c>
      <c r="LMC327" s="417" t="s">
        <v>785</v>
      </c>
      <c r="LMD327" s="414" t="s">
        <v>61</v>
      </c>
      <c r="LME327" s="415">
        <v>1</v>
      </c>
      <c r="LMF327" s="418" t="s">
        <v>775</v>
      </c>
      <c r="LMG327" s="417" t="s">
        <v>785</v>
      </c>
      <c r="LMH327" s="414" t="s">
        <v>61</v>
      </c>
      <c r="LMI327" s="415">
        <v>1</v>
      </c>
      <c r="LMJ327" s="418" t="s">
        <v>775</v>
      </c>
      <c r="LMK327" s="417" t="s">
        <v>785</v>
      </c>
      <c r="LML327" s="414" t="s">
        <v>61</v>
      </c>
      <c r="LMM327" s="415">
        <v>1</v>
      </c>
      <c r="LMN327" s="418" t="s">
        <v>775</v>
      </c>
      <c r="LMO327" s="417" t="s">
        <v>785</v>
      </c>
      <c r="LMP327" s="414" t="s">
        <v>61</v>
      </c>
      <c r="LMQ327" s="415">
        <v>1</v>
      </c>
      <c r="LMR327" s="418" t="s">
        <v>775</v>
      </c>
      <c r="LMS327" s="417" t="s">
        <v>785</v>
      </c>
      <c r="LMT327" s="414" t="s">
        <v>61</v>
      </c>
      <c r="LMU327" s="415">
        <v>1</v>
      </c>
      <c r="LMV327" s="418" t="s">
        <v>775</v>
      </c>
      <c r="LMW327" s="417" t="s">
        <v>785</v>
      </c>
      <c r="LMX327" s="414" t="s">
        <v>61</v>
      </c>
      <c r="LMY327" s="415">
        <v>1</v>
      </c>
      <c r="LMZ327" s="418" t="s">
        <v>775</v>
      </c>
      <c r="LNA327" s="417" t="s">
        <v>785</v>
      </c>
      <c r="LNB327" s="414" t="s">
        <v>61</v>
      </c>
      <c r="LNC327" s="415">
        <v>1</v>
      </c>
      <c r="LND327" s="418" t="s">
        <v>775</v>
      </c>
      <c r="LNE327" s="417" t="s">
        <v>785</v>
      </c>
      <c r="LNF327" s="414" t="s">
        <v>61</v>
      </c>
      <c r="LNG327" s="415">
        <v>1</v>
      </c>
      <c r="LNH327" s="418" t="s">
        <v>775</v>
      </c>
      <c r="LNI327" s="417" t="s">
        <v>785</v>
      </c>
      <c r="LNJ327" s="414" t="s">
        <v>61</v>
      </c>
      <c r="LNK327" s="415">
        <v>1</v>
      </c>
      <c r="LNL327" s="418" t="s">
        <v>775</v>
      </c>
      <c r="LNM327" s="417" t="s">
        <v>785</v>
      </c>
      <c r="LNN327" s="414" t="s">
        <v>61</v>
      </c>
      <c r="LNO327" s="415">
        <v>1</v>
      </c>
      <c r="LNP327" s="418" t="s">
        <v>775</v>
      </c>
      <c r="LNQ327" s="417" t="s">
        <v>785</v>
      </c>
      <c r="LNR327" s="414" t="s">
        <v>61</v>
      </c>
      <c r="LNS327" s="415">
        <v>1</v>
      </c>
      <c r="LNT327" s="418" t="s">
        <v>775</v>
      </c>
      <c r="LNU327" s="417" t="s">
        <v>785</v>
      </c>
      <c r="LNV327" s="414" t="s">
        <v>61</v>
      </c>
      <c r="LNW327" s="415">
        <v>1</v>
      </c>
      <c r="LNX327" s="418" t="s">
        <v>775</v>
      </c>
      <c r="LNY327" s="417" t="s">
        <v>785</v>
      </c>
      <c r="LNZ327" s="414" t="s">
        <v>61</v>
      </c>
      <c r="LOA327" s="415">
        <v>1</v>
      </c>
      <c r="LOB327" s="418" t="s">
        <v>775</v>
      </c>
      <c r="LOC327" s="417" t="s">
        <v>785</v>
      </c>
      <c r="LOD327" s="414" t="s">
        <v>61</v>
      </c>
      <c r="LOE327" s="415">
        <v>1</v>
      </c>
      <c r="LOF327" s="418" t="s">
        <v>775</v>
      </c>
      <c r="LOG327" s="417" t="s">
        <v>785</v>
      </c>
      <c r="LOH327" s="414" t="s">
        <v>61</v>
      </c>
      <c r="LOI327" s="415">
        <v>1</v>
      </c>
      <c r="LOJ327" s="418" t="s">
        <v>775</v>
      </c>
      <c r="LOK327" s="417" t="s">
        <v>785</v>
      </c>
      <c r="LOL327" s="414" t="s">
        <v>61</v>
      </c>
      <c r="LOM327" s="415">
        <v>1</v>
      </c>
      <c r="LON327" s="418" t="s">
        <v>775</v>
      </c>
      <c r="LOO327" s="417" t="s">
        <v>785</v>
      </c>
      <c r="LOP327" s="414" t="s">
        <v>61</v>
      </c>
      <c r="LOQ327" s="415">
        <v>1</v>
      </c>
      <c r="LOR327" s="418" t="s">
        <v>775</v>
      </c>
      <c r="LOS327" s="417" t="s">
        <v>785</v>
      </c>
      <c r="LOT327" s="414" t="s">
        <v>61</v>
      </c>
      <c r="LOU327" s="415">
        <v>1</v>
      </c>
      <c r="LOV327" s="418" t="s">
        <v>775</v>
      </c>
      <c r="LOW327" s="417" t="s">
        <v>785</v>
      </c>
      <c r="LOX327" s="414" t="s">
        <v>61</v>
      </c>
      <c r="LOY327" s="415">
        <v>1</v>
      </c>
      <c r="LOZ327" s="418" t="s">
        <v>775</v>
      </c>
      <c r="LPA327" s="417" t="s">
        <v>785</v>
      </c>
      <c r="LPB327" s="414" t="s">
        <v>61</v>
      </c>
      <c r="LPC327" s="415">
        <v>1</v>
      </c>
      <c r="LPD327" s="418" t="s">
        <v>775</v>
      </c>
      <c r="LPE327" s="417" t="s">
        <v>785</v>
      </c>
      <c r="LPF327" s="414" t="s">
        <v>61</v>
      </c>
      <c r="LPG327" s="415">
        <v>1</v>
      </c>
      <c r="LPH327" s="418" t="s">
        <v>775</v>
      </c>
      <c r="LPI327" s="417" t="s">
        <v>785</v>
      </c>
      <c r="LPJ327" s="414" t="s">
        <v>61</v>
      </c>
      <c r="LPK327" s="415">
        <v>1</v>
      </c>
      <c r="LPL327" s="418" t="s">
        <v>775</v>
      </c>
      <c r="LPM327" s="417" t="s">
        <v>785</v>
      </c>
      <c r="LPN327" s="414" t="s">
        <v>61</v>
      </c>
      <c r="LPO327" s="415">
        <v>1</v>
      </c>
      <c r="LPP327" s="418" t="s">
        <v>775</v>
      </c>
      <c r="LPQ327" s="417" t="s">
        <v>785</v>
      </c>
      <c r="LPR327" s="414" t="s">
        <v>61</v>
      </c>
      <c r="LPS327" s="415">
        <v>1</v>
      </c>
      <c r="LPT327" s="418" t="s">
        <v>775</v>
      </c>
      <c r="LPU327" s="417" t="s">
        <v>785</v>
      </c>
      <c r="LPV327" s="414" t="s">
        <v>61</v>
      </c>
      <c r="LPW327" s="415">
        <v>1</v>
      </c>
      <c r="LPX327" s="418" t="s">
        <v>775</v>
      </c>
      <c r="LPY327" s="417" t="s">
        <v>785</v>
      </c>
      <c r="LPZ327" s="414" t="s">
        <v>61</v>
      </c>
      <c r="LQA327" s="415">
        <v>1</v>
      </c>
      <c r="LQB327" s="418" t="s">
        <v>775</v>
      </c>
      <c r="LQC327" s="417" t="s">
        <v>785</v>
      </c>
      <c r="LQD327" s="414" t="s">
        <v>61</v>
      </c>
      <c r="LQE327" s="415">
        <v>1</v>
      </c>
      <c r="LQF327" s="418" t="s">
        <v>775</v>
      </c>
      <c r="LQG327" s="417" t="s">
        <v>785</v>
      </c>
      <c r="LQH327" s="414" t="s">
        <v>61</v>
      </c>
      <c r="LQI327" s="415">
        <v>1</v>
      </c>
      <c r="LQJ327" s="418" t="s">
        <v>775</v>
      </c>
      <c r="LQK327" s="417" t="s">
        <v>785</v>
      </c>
      <c r="LQL327" s="414" t="s">
        <v>61</v>
      </c>
      <c r="LQM327" s="415">
        <v>1</v>
      </c>
      <c r="LQN327" s="418" t="s">
        <v>775</v>
      </c>
      <c r="LQO327" s="417" t="s">
        <v>785</v>
      </c>
      <c r="LQP327" s="414" t="s">
        <v>61</v>
      </c>
      <c r="LQQ327" s="415">
        <v>1</v>
      </c>
      <c r="LQR327" s="418" t="s">
        <v>775</v>
      </c>
      <c r="LQS327" s="417" t="s">
        <v>785</v>
      </c>
      <c r="LQT327" s="414" t="s">
        <v>61</v>
      </c>
      <c r="LQU327" s="415">
        <v>1</v>
      </c>
      <c r="LQV327" s="418" t="s">
        <v>775</v>
      </c>
      <c r="LQW327" s="417" t="s">
        <v>785</v>
      </c>
      <c r="LQX327" s="414" t="s">
        <v>61</v>
      </c>
      <c r="LQY327" s="415">
        <v>1</v>
      </c>
      <c r="LQZ327" s="418" t="s">
        <v>775</v>
      </c>
      <c r="LRA327" s="417" t="s">
        <v>785</v>
      </c>
      <c r="LRB327" s="414" t="s">
        <v>61</v>
      </c>
      <c r="LRC327" s="415">
        <v>1</v>
      </c>
      <c r="LRD327" s="418" t="s">
        <v>775</v>
      </c>
      <c r="LRE327" s="417" t="s">
        <v>785</v>
      </c>
      <c r="LRF327" s="414" t="s">
        <v>61</v>
      </c>
      <c r="LRG327" s="415">
        <v>1</v>
      </c>
      <c r="LRH327" s="418" t="s">
        <v>775</v>
      </c>
      <c r="LRI327" s="417" t="s">
        <v>785</v>
      </c>
      <c r="LRJ327" s="414" t="s">
        <v>61</v>
      </c>
      <c r="LRK327" s="415">
        <v>1</v>
      </c>
      <c r="LRL327" s="418" t="s">
        <v>775</v>
      </c>
      <c r="LRM327" s="417" t="s">
        <v>785</v>
      </c>
      <c r="LRN327" s="414" t="s">
        <v>61</v>
      </c>
      <c r="LRO327" s="415">
        <v>1</v>
      </c>
      <c r="LRP327" s="418" t="s">
        <v>775</v>
      </c>
      <c r="LRQ327" s="417" t="s">
        <v>785</v>
      </c>
      <c r="LRR327" s="414" t="s">
        <v>61</v>
      </c>
      <c r="LRS327" s="415">
        <v>1</v>
      </c>
      <c r="LRT327" s="418" t="s">
        <v>775</v>
      </c>
      <c r="LRU327" s="417" t="s">
        <v>785</v>
      </c>
      <c r="LRV327" s="414" t="s">
        <v>61</v>
      </c>
      <c r="LRW327" s="415">
        <v>1</v>
      </c>
      <c r="LRX327" s="418" t="s">
        <v>775</v>
      </c>
      <c r="LRY327" s="417" t="s">
        <v>785</v>
      </c>
      <c r="LRZ327" s="414" t="s">
        <v>61</v>
      </c>
      <c r="LSA327" s="415">
        <v>1</v>
      </c>
      <c r="LSB327" s="418" t="s">
        <v>775</v>
      </c>
      <c r="LSC327" s="417" t="s">
        <v>785</v>
      </c>
      <c r="LSD327" s="414" t="s">
        <v>61</v>
      </c>
      <c r="LSE327" s="415">
        <v>1</v>
      </c>
      <c r="LSF327" s="418" t="s">
        <v>775</v>
      </c>
      <c r="LSG327" s="417" t="s">
        <v>785</v>
      </c>
      <c r="LSH327" s="414" t="s">
        <v>61</v>
      </c>
      <c r="LSI327" s="415">
        <v>1</v>
      </c>
      <c r="LSJ327" s="418" t="s">
        <v>775</v>
      </c>
      <c r="LSK327" s="417" t="s">
        <v>785</v>
      </c>
      <c r="LSL327" s="414" t="s">
        <v>61</v>
      </c>
      <c r="LSM327" s="415">
        <v>1</v>
      </c>
      <c r="LSN327" s="418" t="s">
        <v>775</v>
      </c>
      <c r="LSO327" s="417" t="s">
        <v>785</v>
      </c>
      <c r="LSP327" s="414" t="s">
        <v>61</v>
      </c>
      <c r="LSQ327" s="415">
        <v>1</v>
      </c>
      <c r="LSR327" s="418" t="s">
        <v>775</v>
      </c>
      <c r="LSS327" s="417" t="s">
        <v>785</v>
      </c>
      <c r="LST327" s="414" t="s">
        <v>61</v>
      </c>
      <c r="LSU327" s="415">
        <v>1</v>
      </c>
      <c r="LSV327" s="418" t="s">
        <v>775</v>
      </c>
      <c r="LSW327" s="417" t="s">
        <v>785</v>
      </c>
      <c r="LSX327" s="414" t="s">
        <v>61</v>
      </c>
      <c r="LSY327" s="415">
        <v>1</v>
      </c>
      <c r="LSZ327" s="418" t="s">
        <v>775</v>
      </c>
      <c r="LTA327" s="417" t="s">
        <v>785</v>
      </c>
      <c r="LTB327" s="414" t="s">
        <v>61</v>
      </c>
      <c r="LTC327" s="415">
        <v>1</v>
      </c>
      <c r="LTD327" s="418" t="s">
        <v>775</v>
      </c>
      <c r="LTE327" s="417" t="s">
        <v>785</v>
      </c>
      <c r="LTF327" s="414" t="s">
        <v>61</v>
      </c>
      <c r="LTG327" s="415">
        <v>1</v>
      </c>
      <c r="LTH327" s="418" t="s">
        <v>775</v>
      </c>
      <c r="LTI327" s="417" t="s">
        <v>785</v>
      </c>
      <c r="LTJ327" s="414" t="s">
        <v>61</v>
      </c>
      <c r="LTK327" s="415">
        <v>1</v>
      </c>
      <c r="LTL327" s="418" t="s">
        <v>775</v>
      </c>
      <c r="LTM327" s="417" t="s">
        <v>785</v>
      </c>
      <c r="LTN327" s="414" t="s">
        <v>61</v>
      </c>
      <c r="LTO327" s="415">
        <v>1</v>
      </c>
      <c r="LTP327" s="418" t="s">
        <v>775</v>
      </c>
      <c r="LTQ327" s="417" t="s">
        <v>785</v>
      </c>
      <c r="LTR327" s="414" t="s">
        <v>61</v>
      </c>
      <c r="LTS327" s="415">
        <v>1</v>
      </c>
      <c r="LTT327" s="418" t="s">
        <v>775</v>
      </c>
      <c r="LTU327" s="417" t="s">
        <v>785</v>
      </c>
      <c r="LTV327" s="414" t="s">
        <v>61</v>
      </c>
      <c r="LTW327" s="415">
        <v>1</v>
      </c>
      <c r="LTX327" s="418" t="s">
        <v>775</v>
      </c>
      <c r="LTY327" s="417" t="s">
        <v>785</v>
      </c>
      <c r="LTZ327" s="414" t="s">
        <v>61</v>
      </c>
      <c r="LUA327" s="415">
        <v>1</v>
      </c>
      <c r="LUB327" s="418" t="s">
        <v>775</v>
      </c>
      <c r="LUC327" s="417" t="s">
        <v>785</v>
      </c>
      <c r="LUD327" s="414" t="s">
        <v>61</v>
      </c>
      <c r="LUE327" s="415">
        <v>1</v>
      </c>
      <c r="LUF327" s="418" t="s">
        <v>775</v>
      </c>
      <c r="LUG327" s="417" t="s">
        <v>785</v>
      </c>
      <c r="LUH327" s="414" t="s">
        <v>61</v>
      </c>
      <c r="LUI327" s="415">
        <v>1</v>
      </c>
      <c r="LUJ327" s="418" t="s">
        <v>775</v>
      </c>
      <c r="LUK327" s="417" t="s">
        <v>785</v>
      </c>
      <c r="LUL327" s="414" t="s">
        <v>61</v>
      </c>
      <c r="LUM327" s="415">
        <v>1</v>
      </c>
      <c r="LUN327" s="418" t="s">
        <v>775</v>
      </c>
      <c r="LUO327" s="417" t="s">
        <v>785</v>
      </c>
      <c r="LUP327" s="414" t="s">
        <v>61</v>
      </c>
      <c r="LUQ327" s="415">
        <v>1</v>
      </c>
      <c r="LUR327" s="418" t="s">
        <v>775</v>
      </c>
      <c r="LUS327" s="417" t="s">
        <v>785</v>
      </c>
      <c r="LUT327" s="414" t="s">
        <v>61</v>
      </c>
      <c r="LUU327" s="415">
        <v>1</v>
      </c>
      <c r="LUV327" s="418" t="s">
        <v>775</v>
      </c>
      <c r="LUW327" s="417" t="s">
        <v>785</v>
      </c>
      <c r="LUX327" s="414" t="s">
        <v>61</v>
      </c>
      <c r="LUY327" s="415">
        <v>1</v>
      </c>
      <c r="LUZ327" s="418" t="s">
        <v>775</v>
      </c>
      <c r="LVA327" s="417" t="s">
        <v>785</v>
      </c>
      <c r="LVB327" s="414" t="s">
        <v>61</v>
      </c>
      <c r="LVC327" s="415">
        <v>1</v>
      </c>
      <c r="LVD327" s="418" t="s">
        <v>775</v>
      </c>
      <c r="LVE327" s="417" t="s">
        <v>785</v>
      </c>
      <c r="LVF327" s="414" t="s">
        <v>61</v>
      </c>
      <c r="LVG327" s="415">
        <v>1</v>
      </c>
      <c r="LVH327" s="418" t="s">
        <v>775</v>
      </c>
      <c r="LVI327" s="417" t="s">
        <v>785</v>
      </c>
      <c r="LVJ327" s="414" t="s">
        <v>61</v>
      </c>
      <c r="LVK327" s="415">
        <v>1</v>
      </c>
      <c r="LVL327" s="418" t="s">
        <v>775</v>
      </c>
      <c r="LVM327" s="417" t="s">
        <v>785</v>
      </c>
      <c r="LVN327" s="414" t="s">
        <v>61</v>
      </c>
      <c r="LVO327" s="415">
        <v>1</v>
      </c>
      <c r="LVP327" s="418" t="s">
        <v>775</v>
      </c>
      <c r="LVQ327" s="417" t="s">
        <v>785</v>
      </c>
      <c r="LVR327" s="414" t="s">
        <v>61</v>
      </c>
      <c r="LVS327" s="415">
        <v>1</v>
      </c>
      <c r="LVT327" s="418" t="s">
        <v>775</v>
      </c>
      <c r="LVU327" s="417" t="s">
        <v>785</v>
      </c>
      <c r="LVV327" s="414" t="s">
        <v>61</v>
      </c>
      <c r="LVW327" s="415">
        <v>1</v>
      </c>
      <c r="LVX327" s="418" t="s">
        <v>775</v>
      </c>
      <c r="LVY327" s="417" t="s">
        <v>785</v>
      </c>
      <c r="LVZ327" s="414" t="s">
        <v>61</v>
      </c>
      <c r="LWA327" s="415">
        <v>1</v>
      </c>
      <c r="LWB327" s="418" t="s">
        <v>775</v>
      </c>
      <c r="LWC327" s="417" t="s">
        <v>785</v>
      </c>
      <c r="LWD327" s="414" t="s">
        <v>61</v>
      </c>
      <c r="LWE327" s="415">
        <v>1</v>
      </c>
      <c r="LWF327" s="418" t="s">
        <v>775</v>
      </c>
      <c r="LWG327" s="417" t="s">
        <v>785</v>
      </c>
      <c r="LWH327" s="414" t="s">
        <v>61</v>
      </c>
      <c r="LWI327" s="415">
        <v>1</v>
      </c>
      <c r="LWJ327" s="418" t="s">
        <v>775</v>
      </c>
      <c r="LWK327" s="417" t="s">
        <v>785</v>
      </c>
      <c r="LWL327" s="414" t="s">
        <v>61</v>
      </c>
      <c r="LWM327" s="415">
        <v>1</v>
      </c>
      <c r="LWN327" s="418" t="s">
        <v>775</v>
      </c>
      <c r="LWO327" s="417" t="s">
        <v>785</v>
      </c>
      <c r="LWP327" s="414" t="s">
        <v>61</v>
      </c>
      <c r="LWQ327" s="415">
        <v>1</v>
      </c>
      <c r="LWR327" s="418" t="s">
        <v>775</v>
      </c>
      <c r="LWS327" s="417" t="s">
        <v>785</v>
      </c>
      <c r="LWT327" s="414" t="s">
        <v>61</v>
      </c>
      <c r="LWU327" s="415">
        <v>1</v>
      </c>
      <c r="LWV327" s="418" t="s">
        <v>775</v>
      </c>
      <c r="LWW327" s="417" t="s">
        <v>785</v>
      </c>
      <c r="LWX327" s="414" t="s">
        <v>61</v>
      </c>
      <c r="LWY327" s="415">
        <v>1</v>
      </c>
      <c r="LWZ327" s="418" t="s">
        <v>775</v>
      </c>
      <c r="LXA327" s="417" t="s">
        <v>785</v>
      </c>
      <c r="LXB327" s="414" t="s">
        <v>61</v>
      </c>
      <c r="LXC327" s="415">
        <v>1</v>
      </c>
      <c r="LXD327" s="418" t="s">
        <v>775</v>
      </c>
      <c r="LXE327" s="417" t="s">
        <v>785</v>
      </c>
      <c r="LXF327" s="414" t="s">
        <v>61</v>
      </c>
      <c r="LXG327" s="415">
        <v>1</v>
      </c>
      <c r="LXH327" s="418" t="s">
        <v>775</v>
      </c>
      <c r="LXI327" s="417" t="s">
        <v>785</v>
      </c>
      <c r="LXJ327" s="414" t="s">
        <v>61</v>
      </c>
      <c r="LXK327" s="415">
        <v>1</v>
      </c>
      <c r="LXL327" s="418" t="s">
        <v>775</v>
      </c>
      <c r="LXM327" s="417" t="s">
        <v>785</v>
      </c>
      <c r="LXN327" s="414" t="s">
        <v>61</v>
      </c>
      <c r="LXO327" s="415">
        <v>1</v>
      </c>
      <c r="LXP327" s="418" t="s">
        <v>775</v>
      </c>
      <c r="LXQ327" s="417" t="s">
        <v>785</v>
      </c>
      <c r="LXR327" s="414" t="s">
        <v>61</v>
      </c>
      <c r="LXS327" s="415">
        <v>1</v>
      </c>
      <c r="LXT327" s="418" t="s">
        <v>775</v>
      </c>
      <c r="LXU327" s="417" t="s">
        <v>785</v>
      </c>
      <c r="LXV327" s="414" t="s">
        <v>61</v>
      </c>
      <c r="LXW327" s="415">
        <v>1</v>
      </c>
      <c r="LXX327" s="418" t="s">
        <v>775</v>
      </c>
      <c r="LXY327" s="417" t="s">
        <v>785</v>
      </c>
      <c r="LXZ327" s="414" t="s">
        <v>61</v>
      </c>
      <c r="LYA327" s="415">
        <v>1</v>
      </c>
      <c r="LYB327" s="418" t="s">
        <v>775</v>
      </c>
      <c r="LYC327" s="417" t="s">
        <v>785</v>
      </c>
      <c r="LYD327" s="414" t="s">
        <v>61</v>
      </c>
      <c r="LYE327" s="415">
        <v>1</v>
      </c>
      <c r="LYF327" s="418" t="s">
        <v>775</v>
      </c>
      <c r="LYG327" s="417" t="s">
        <v>785</v>
      </c>
      <c r="LYH327" s="414" t="s">
        <v>61</v>
      </c>
      <c r="LYI327" s="415">
        <v>1</v>
      </c>
      <c r="LYJ327" s="418" t="s">
        <v>775</v>
      </c>
      <c r="LYK327" s="417" t="s">
        <v>785</v>
      </c>
      <c r="LYL327" s="414" t="s">
        <v>61</v>
      </c>
      <c r="LYM327" s="415">
        <v>1</v>
      </c>
      <c r="LYN327" s="418" t="s">
        <v>775</v>
      </c>
      <c r="LYO327" s="417" t="s">
        <v>785</v>
      </c>
      <c r="LYP327" s="414" t="s">
        <v>61</v>
      </c>
      <c r="LYQ327" s="415">
        <v>1</v>
      </c>
      <c r="LYR327" s="418" t="s">
        <v>775</v>
      </c>
      <c r="LYS327" s="417" t="s">
        <v>785</v>
      </c>
      <c r="LYT327" s="414" t="s">
        <v>61</v>
      </c>
      <c r="LYU327" s="415">
        <v>1</v>
      </c>
      <c r="LYV327" s="418" t="s">
        <v>775</v>
      </c>
      <c r="LYW327" s="417" t="s">
        <v>785</v>
      </c>
      <c r="LYX327" s="414" t="s">
        <v>61</v>
      </c>
      <c r="LYY327" s="415">
        <v>1</v>
      </c>
      <c r="LYZ327" s="418" t="s">
        <v>775</v>
      </c>
      <c r="LZA327" s="417" t="s">
        <v>785</v>
      </c>
      <c r="LZB327" s="414" t="s">
        <v>61</v>
      </c>
      <c r="LZC327" s="415">
        <v>1</v>
      </c>
      <c r="LZD327" s="418" t="s">
        <v>775</v>
      </c>
      <c r="LZE327" s="417" t="s">
        <v>785</v>
      </c>
      <c r="LZF327" s="414" t="s">
        <v>61</v>
      </c>
      <c r="LZG327" s="415">
        <v>1</v>
      </c>
      <c r="LZH327" s="418" t="s">
        <v>775</v>
      </c>
      <c r="LZI327" s="417" t="s">
        <v>785</v>
      </c>
      <c r="LZJ327" s="414" t="s">
        <v>61</v>
      </c>
      <c r="LZK327" s="415">
        <v>1</v>
      </c>
      <c r="LZL327" s="418" t="s">
        <v>775</v>
      </c>
      <c r="LZM327" s="417" t="s">
        <v>785</v>
      </c>
      <c r="LZN327" s="414" t="s">
        <v>61</v>
      </c>
      <c r="LZO327" s="415">
        <v>1</v>
      </c>
      <c r="LZP327" s="418" t="s">
        <v>775</v>
      </c>
      <c r="LZQ327" s="417" t="s">
        <v>785</v>
      </c>
      <c r="LZR327" s="414" t="s">
        <v>61</v>
      </c>
      <c r="LZS327" s="415">
        <v>1</v>
      </c>
      <c r="LZT327" s="418" t="s">
        <v>775</v>
      </c>
      <c r="LZU327" s="417" t="s">
        <v>785</v>
      </c>
      <c r="LZV327" s="414" t="s">
        <v>61</v>
      </c>
      <c r="LZW327" s="415">
        <v>1</v>
      </c>
      <c r="LZX327" s="418" t="s">
        <v>775</v>
      </c>
      <c r="LZY327" s="417" t="s">
        <v>785</v>
      </c>
      <c r="LZZ327" s="414" t="s">
        <v>61</v>
      </c>
      <c r="MAA327" s="415">
        <v>1</v>
      </c>
      <c r="MAB327" s="418" t="s">
        <v>775</v>
      </c>
      <c r="MAC327" s="417" t="s">
        <v>785</v>
      </c>
      <c r="MAD327" s="414" t="s">
        <v>61</v>
      </c>
      <c r="MAE327" s="415">
        <v>1</v>
      </c>
      <c r="MAF327" s="418" t="s">
        <v>775</v>
      </c>
      <c r="MAG327" s="417" t="s">
        <v>785</v>
      </c>
      <c r="MAH327" s="414" t="s">
        <v>61</v>
      </c>
      <c r="MAI327" s="415">
        <v>1</v>
      </c>
      <c r="MAJ327" s="418" t="s">
        <v>775</v>
      </c>
      <c r="MAK327" s="417" t="s">
        <v>785</v>
      </c>
      <c r="MAL327" s="414" t="s">
        <v>61</v>
      </c>
      <c r="MAM327" s="415">
        <v>1</v>
      </c>
      <c r="MAN327" s="418" t="s">
        <v>775</v>
      </c>
      <c r="MAO327" s="417" t="s">
        <v>785</v>
      </c>
      <c r="MAP327" s="414" t="s">
        <v>61</v>
      </c>
      <c r="MAQ327" s="415">
        <v>1</v>
      </c>
      <c r="MAR327" s="418" t="s">
        <v>775</v>
      </c>
      <c r="MAS327" s="417" t="s">
        <v>785</v>
      </c>
      <c r="MAT327" s="414" t="s">
        <v>61</v>
      </c>
      <c r="MAU327" s="415">
        <v>1</v>
      </c>
      <c r="MAV327" s="418" t="s">
        <v>775</v>
      </c>
      <c r="MAW327" s="417" t="s">
        <v>785</v>
      </c>
      <c r="MAX327" s="414" t="s">
        <v>61</v>
      </c>
      <c r="MAY327" s="415">
        <v>1</v>
      </c>
      <c r="MAZ327" s="418" t="s">
        <v>775</v>
      </c>
      <c r="MBA327" s="417" t="s">
        <v>785</v>
      </c>
      <c r="MBB327" s="414" t="s">
        <v>61</v>
      </c>
      <c r="MBC327" s="415">
        <v>1</v>
      </c>
      <c r="MBD327" s="418" t="s">
        <v>775</v>
      </c>
      <c r="MBE327" s="417" t="s">
        <v>785</v>
      </c>
      <c r="MBF327" s="414" t="s">
        <v>61</v>
      </c>
      <c r="MBG327" s="415">
        <v>1</v>
      </c>
      <c r="MBH327" s="418" t="s">
        <v>775</v>
      </c>
      <c r="MBI327" s="417" t="s">
        <v>785</v>
      </c>
      <c r="MBJ327" s="414" t="s">
        <v>61</v>
      </c>
      <c r="MBK327" s="415">
        <v>1</v>
      </c>
      <c r="MBL327" s="418" t="s">
        <v>775</v>
      </c>
      <c r="MBM327" s="417" t="s">
        <v>785</v>
      </c>
      <c r="MBN327" s="414" t="s">
        <v>61</v>
      </c>
      <c r="MBO327" s="415">
        <v>1</v>
      </c>
      <c r="MBP327" s="418" t="s">
        <v>775</v>
      </c>
      <c r="MBQ327" s="417" t="s">
        <v>785</v>
      </c>
      <c r="MBR327" s="414" t="s">
        <v>61</v>
      </c>
      <c r="MBS327" s="415">
        <v>1</v>
      </c>
      <c r="MBT327" s="418" t="s">
        <v>775</v>
      </c>
      <c r="MBU327" s="417" t="s">
        <v>785</v>
      </c>
      <c r="MBV327" s="414" t="s">
        <v>61</v>
      </c>
      <c r="MBW327" s="415">
        <v>1</v>
      </c>
      <c r="MBX327" s="418" t="s">
        <v>775</v>
      </c>
      <c r="MBY327" s="417" t="s">
        <v>785</v>
      </c>
      <c r="MBZ327" s="414" t="s">
        <v>61</v>
      </c>
      <c r="MCA327" s="415">
        <v>1</v>
      </c>
      <c r="MCB327" s="418" t="s">
        <v>775</v>
      </c>
      <c r="MCC327" s="417" t="s">
        <v>785</v>
      </c>
      <c r="MCD327" s="414" t="s">
        <v>61</v>
      </c>
      <c r="MCE327" s="415">
        <v>1</v>
      </c>
      <c r="MCF327" s="418" t="s">
        <v>775</v>
      </c>
      <c r="MCG327" s="417" t="s">
        <v>785</v>
      </c>
      <c r="MCH327" s="414" t="s">
        <v>61</v>
      </c>
      <c r="MCI327" s="415">
        <v>1</v>
      </c>
      <c r="MCJ327" s="418" t="s">
        <v>775</v>
      </c>
      <c r="MCK327" s="417" t="s">
        <v>785</v>
      </c>
      <c r="MCL327" s="414" t="s">
        <v>61</v>
      </c>
      <c r="MCM327" s="415">
        <v>1</v>
      </c>
      <c r="MCN327" s="418" t="s">
        <v>775</v>
      </c>
      <c r="MCO327" s="417" t="s">
        <v>785</v>
      </c>
      <c r="MCP327" s="414" t="s">
        <v>61</v>
      </c>
      <c r="MCQ327" s="415">
        <v>1</v>
      </c>
      <c r="MCR327" s="418" t="s">
        <v>775</v>
      </c>
      <c r="MCS327" s="417" t="s">
        <v>785</v>
      </c>
      <c r="MCT327" s="414" t="s">
        <v>61</v>
      </c>
      <c r="MCU327" s="415">
        <v>1</v>
      </c>
      <c r="MCV327" s="418" t="s">
        <v>775</v>
      </c>
      <c r="MCW327" s="417" t="s">
        <v>785</v>
      </c>
      <c r="MCX327" s="414" t="s">
        <v>61</v>
      </c>
      <c r="MCY327" s="415">
        <v>1</v>
      </c>
      <c r="MCZ327" s="418" t="s">
        <v>775</v>
      </c>
      <c r="MDA327" s="417" t="s">
        <v>785</v>
      </c>
      <c r="MDB327" s="414" t="s">
        <v>61</v>
      </c>
      <c r="MDC327" s="415">
        <v>1</v>
      </c>
      <c r="MDD327" s="418" t="s">
        <v>775</v>
      </c>
      <c r="MDE327" s="417" t="s">
        <v>785</v>
      </c>
      <c r="MDF327" s="414" t="s">
        <v>61</v>
      </c>
      <c r="MDG327" s="415">
        <v>1</v>
      </c>
      <c r="MDH327" s="418" t="s">
        <v>775</v>
      </c>
      <c r="MDI327" s="417" t="s">
        <v>785</v>
      </c>
      <c r="MDJ327" s="414" t="s">
        <v>61</v>
      </c>
      <c r="MDK327" s="415">
        <v>1</v>
      </c>
      <c r="MDL327" s="418" t="s">
        <v>775</v>
      </c>
      <c r="MDM327" s="417" t="s">
        <v>785</v>
      </c>
      <c r="MDN327" s="414" t="s">
        <v>61</v>
      </c>
      <c r="MDO327" s="415">
        <v>1</v>
      </c>
      <c r="MDP327" s="418" t="s">
        <v>775</v>
      </c>
      <c r="MDQ327" s="417" t="s">
        <v>785</v>
      </c>
      <c r="MDR327" s="414" t="s">
        <v>61</v>
      </c>
      <c r="MDS327" s="415">
        <v>1</v>
      </c>
      <c r="MDT327" s="418" t="s">
        <v>775</v>
      </c>
      <c r="MDU327" s="417" t="s">
        <v>785</v>
      </c>
      <c r="MDV327" s="414" t="s">
        <v>61</v>
      </c>
      <c r="MDW327" s="415">
        <v>1</v>
      </c>
      <c r="MDX327" s="418" t="s">
        <v>775</v>
      </c>
      <c r="MDY327" s="417" t="s">
        <v>785</v>
      </c>
      <c r="MDZ327" s="414" t="s">
        <v>61</v>
      </c>
      <c r="MEA327" s="415">
        <v>1</v>
      </c>
      <c r="MEB327" s="418" t="s">
        <v>775</v>
      </c>
      <c r="MEC327" s="417" t="s">
        <v>785</v>
      </c>
      <c r="MED327" s="414" t="s">
        <v>61</v>
      </c>
      <c r="MEE327" s="415">
        <v>1</v>
      </c>
      <c r="MEF327" s="418" t="s">
        <v>775</v>
      </c>
      <c r="MEG327" s="417" t="s">
        <v>785</v>
      </c>
      <c r="MEH327" s="414" t="s">
        <v>61</v>
      </c>
      <c r="MEI327" s="415">
        <v>1</v>
      </c>
      <c r="MEJ327" s="418" t="s">
        <v>775</v>
      </c>
      <c r="MEK327" s="417" t="s">
        <v>785</v>
      </c>
      <c r="MEL327" s="414" t="s">
        <v>61</v>
      </c>
      <c r="MEM327" s="415">
        <v>1</v>
      </c>
      <c r="MEN327" s="418" t="s">
        <v>775</v>
      </c>
      <c r="MEO327" s="417" t="s">
        <v>785</v>
      </c>
      <c r="MEP327" s="414" t="s">
        <v>61</v>
      </c>
      <c r="MEQ327" s="415">
        <v>1</v>
      </c>
      <c r="MER327" s="418" t="s">
        <v>775</v>
      </c>
      <c r="MES327" s="417" t="s">
        <v>785</v>
      </c>
      <c r="MET327" s="414" t="s">
        <v>61</v>
      </c>
      <c r="MEU327" s="415">
        <v>1</v>
      </c>
      <c r="MEV327" s="418" t="s">
        <v>775</v>
      </c>
      <c r="MEW327" s="417" t="s">
        <v>785</v>
      </c>
      <c r="MEX327" s="414" t="s">
        <v>61</v>
      </c>
      <c r="MEY327" s="415">
        <v>1</v>
      </c>
      <c r="MEZ327" s="418" t="s">
        <v>775</v>
      </c>
      <c r="MFA327" s="417" t="s">
        <v>785</v>
      </c>
      <c r="MFB327" s="414" t="s">
        <v>61</v>
      </c>
      <c r="MFC327" s="415">
        <v>1</v>
      </c>
      <c r="MFD327" s="418" t="s">
        <v>775</v>
      </c>
      <c r="MFE327" s="417" t="s">
        <v>785</v>
      </c>
      <c r="MFF327" s="414" t="s">
        <v>61</v>
      </c>
      <c r="MFG327" s="415">
        <v>1</v>
      </c>
      <c r="MFH327" s="418" t="s">
        <v>775</v>
      </c>
      <c r="MFI327" s="417" t="s">
        <v>785</v>
      </c>
      <c r="MFJ327" s="414" t="s">
        <v>61</v>
      </c>
      <c r="MFK327" s="415">
        <v>1</v>
      </c>
      <c r="MFL327" s="418" t="s">
        <v>775</v>
      </c>
      <c r="MFM327" s="417" t="s">
        <v>785</v>
      </c>
      <c r="MFN327" s="414" t="s">
        <v>61</v>
      </c>
      <c r="MFO327" s="415">
        <v>1</v>
      </c>
      <c r="MFP327" s="418" t="s">
        <v>775</v>
      </c>
      <c r="MFQ327" s="417" t="s">
        <v>785</v>
      </c>
      <c r="MFR327" s="414" t="s">
        <v>61</v>
      </c>
      <c r="MFS327" s="415">
        <v>1</v>
      </c>
      <c r="MFT327" s="418" t="s">
        <v>775</v>
      </c>
      <c r="MFU327" s="417" t="s">
        <v>785</v>
      </c>
      <c r="MFV327" s="414" t="s">
        <v>61</v>
      </c>
      <c r="MFW327" s="415">
        <v>1</v>
      </c>
      <c r="MFX327" s="418" t="s">
        <v>775</v>
      </c>
      <c r="MFY327" s="417" t="s">
        <v>785</v>
      </c>
      <c r="MFZ327" s="414" t="s">
        <v>61</v>
      </c>
      <c r="MGA327" s="415">
        <v>1</v>
      </c>
      <c r="MGB327" s="418" t="s">
        <v>775</v>
      </c>
      <c r="MGC327" s="417" t="s">
        <v>785</v>
      </c>
      <c r="MGD327" s="414" t="s">
        <v>61</v>
      </c>
      <c r="MGE327" s="415">
        <v>1</v>
      </c>
      <c r="MGF327" s="418" t="s">
        <v>775</v>
      </c>
      <c r="MGG327" s="417" t="s">
        <v>785</v>
      </c>
      <c r="MGH327" s="414" t="s">
        <v>61</v>
      </c>
      <c r="MGI327" s="415">
        <v>1</v>
      </c>
      <c r="MGJ327" s="418" t="s">
        <v>775</v>
      </c>
      <c r="MGK327" s="417" t="s">
        <v>785</v>
      </c>
      <c r="MGL327" s="414" t="s">
        <v>61</v>
      </c>
      <c r="MGM327" s="415">
        <v>1</v>
      </c>
      <c r="MGN327" s="418" t="s">
        <v>775</v>
      </c>
      <c r="MGO327" s="417" t="s">
        <v>785</v>
      </c>
      <c r="MGP327" s="414" t="s">
        <v>61</v>
      </c>
      <c r="MGQ327" s="415">
        <v>1</v>
      </c>
      <c r="MGR327" s="418" t="s">
        <v>775</v>
      </c>
      <c r="MGS327" s="417" t="s">
        <v>785</v>
      </c>
      <c r="MGT327" s="414" t="s">
        <v>61</v>
      </c>
      <c r="MGU327" s="415">
        <v>1</v>
      </c>
      <c r="MGV327" s="418" t="s">
        <v>775</v>
      </c>
      <c r="MGW327" s="417" t="s">
        <v>785</v>
      </c>
      <c r="MGX327" s="414" t="s">
        <v>61</v>
      </c>
      <c r="MGY327" s="415">
        <v>1</v>
      </c>
      <c r="MGZ327" s="418" t="s">
        <v>775</v>
      </c>
      <c r="MHA327" s="417" t="s">
        <v>785</v>
      </c>
      <c r="MHB327" s="414" t="s">
        <v>61</v>
      </c>
      <c r="MHC327" s="415">
        <v>1</v>
      </c>
      <c r="MHD327" s="418" t="s">
        <v>775</v>
      </c>
      <c r="MHE327" s="417" t="s">
        <v>785</v>
      </c>
      <c r="MHF327" s="414" t="s">
        <v>61</v>
      </c>
      <c r="MHG327" s="415">
        <v>1</v>
      </c>
      <c r="MHH327" s="418" t="s">
        <v>775</v>
      </c>
      <c r="MHI327" s="417" t="s">
        <v>785</v>
      </c>
      <c r="MHJ327" s="414" t="s">
        <v>61</v>
      </c>
      <c r="MHK327" s="415">
        <v>1</v>
      </c>
      <c r="MHL327" s="418" t="s">
        <v>775</v>
      </c>
      <c r="MHM327" s="417" t="s">
        <v>785</v>
      </c>
      <c r="MHN327" s="414" t="s">
        <v>61</v>
      </c>
      <c r="MHO327" s="415">
        <v>1</v>
      </c>
      <c r="MHP327" s="418" t="s">
        <v>775</v>
      </c>
      <c r="MHQ327" s="417" t="s">
        <v>785</v>
      </c>
      <c r="MHR327" s="414" t="s">
        <v>61</v>
      </c>
      <c r="MHS327" s="415">
        <v>1</v>
      </c>
      <c r="MHT327" s="418" t="s">
        <v>775</v>
      </c>
      <c r="MHU327" s="417" t="s">
        <v>785</v>
      </c>
      <c r="MHV327" s="414" t="s">
        <v>61</v>
      </c>
      <c r="MHW327" s="415">
        <v>1</v>
      </c>
      <c r="MHX327" s="418" t="s">
        <v>775</v>
      </c>
      <c r="MHY327" s="417" t="s">
        <v>785</v>
      </c>
      <c r="MHZ327" s="414" t="s">
        <v>61</v>
      </c>
      <c r="MIA327" s="415">
        <v>1</v>
      </c>
      <c r="MIB327" s="418" t="s">
        <v>775</v>
      </c>
      <c r="MIC327" s="417" t="s">
        <v>785</v>
      </c>
      <c r="MID327" s="414" t="s">
        <v>61</v>
      </c>
      <c r="MIE327" s="415">
        <v>1</v>
      </c>
      <c r="MIF327" s="418" t="s">
        <v>775</v>
      </c>
      <c r="MIG327" s="417" t="s">
        <v>785</v>
      </c>
      <c r="MIH327" s="414" t="s">
        <v>61</v>
      </c>
      <c r="MII327" s="415">
        <v>1</v>
      </c>
      <c r="MIJ327" s="418" t="s">
        <v>775</v>
      </c>
      <c r="MIK327" s="417" t="s">
        <v>785</v>
      </c>
      <c r="MIL327" s="414" t="s">
        <v>61</v>
      </c>
      <c r="MIM327" s="415">
        <v>1</v>
      </c>
      <c r="MIN327" s="418" t="s">
        <v>775</v>
      </c>
      <c r="MIO327" s="417" t="s">
        <v>785</v>
      </c>
      <c r="MIP327" s="414" t="s">
        <v>61</v>
      </c>
      <c r="MIQ327" s="415">
        <v>1</v>
      </c>
      <c r="MIR327" s="418" t="s">
        <v>775</v>
      </c>
      <c r="MIS327" s="417" t="s">
        <v>785</v>
      </c>
      <c r="MIT327" s="414" t="s">
        <v>61</v>
      </c>
      <c r="MIU327" s="415">
        <v>1</v>
      </c>
      <c r="MIV327" s="418" t="s">
        <v>775</v>
      </c>
      <c r="MIW327" s="417" t="s">
        <v>785</v>
      </c>
      <c r="MIX327" s="414" t="s">
        <v>61</v>
      </c>
      <c r="MIY327" s="415">
        <v>1</v>
      </c>
      <c r="MIZ327" s="418" t="s">
        <v>775</v>
      </c>
      <c r="MJA327" s="417" t="s">
        <v>785</v>
      </c>
      <c r="MJB327" s="414" t="s">
        <v>61</v>
      </c>
      <c r="MJC327" s="415">
        <v>1</v>
      </c>
      <c r="MJD327" s="418" t="s">
        <v>775</v>
      </c>
      <c r="MJE327" s="417" t="s">
        <v>785</v>
      </c>
      <c r="MJF327" s="414" t="s">
        <v>61</v>
      </c>
      <c r="MJG327" s="415">
        <v>1</v>
      </c>
      <c r="MJH327" s="418" t="s">
        <v>775</v>
      </c>
      <c r="MJI327" s="417" t="s">
        <v>785</v>
      </c>
      <c r="MJJ327" s="414" t="s">
        <v>61</v>
      </c>
      <c r="MJK327" s="415">
        <v>1</v>
      </c>
      <c r="MJL327" s="418" t="s">
        <v>775</v>
      </c>
      <c r="MJM327" s="417" t="s">
        <v>785</v>
      </c>
      <c r="MJN327" s="414" t="s">
        <v>61</v>
      </c>
      <c r="MJO327" s="415">
        <v>1</v>
      </c>
      <c r="MJP327" s="418" t="s">
        <v>775</v>
      </c>
      <c r="MJQ327" s="417" t="s">
        <v>785</v>
      </c>
      <c r="MJR327" s="414" t="s">
        <v>61</v>
      </c>
      <c r="MJS327" s="415">
        <v>1</v>
      </c>
      <c r="MJT327" s="418" t="s">
        <v>775</v>
      </c>
      <c r="MJU327" s="417" t="s">
        <v>785</v>
      </c>
      <c r="MJV327" s="414" t="s">
        <v>61</v>
      </c>
      <c r="MJW327" s="415">
        <v>1</v>
      </c>
      <c r="MJX327" s="418" t="s">
        <v>775</v>
      </c>
      <c r="MJY327" s="417" t="s">
        <v>785</v>
      </c>
      <c r="MJZ327" s="414" t="s">
        <v>61</v>
      </c>
      <c r="MKA327" s="415">
        <v>1</v>
      </c>
      <c r="MKB327" s="418" t="s">
        <v>775</v>
      </c>
      <c r="MKC327" s="417" t="s">
        <v>785</v>
      </c>
      <c r="MKD327" s="414" t="s">
        <v>61</v>
      </c>
      <c r="MKE327" s="415">
        <v>1</v>
      </c>
      <c r="MKF327" s="418" t="s">
        <v>775</v>
      </c>
      <c r="MKG327" s="417" t="s">
        <v>785</v>
      </c>
      <c r="MKH327" s="414" t="s">
        <v>61</v>
      </c>
      <c r="MKI327" s="415">
        <v>1</v>
      </c>
      <c r="MKJ327" s="418" t="s">
        <v>775</v>
      </c>
      <c r="MKK327" s="417" t="s">
        <v>785</v>
      </c>
      <c r="MKL327" s="414" t="s">
        <v>61</v>
      </c>
      <c r="MKM327" s="415">
        <v>1</v>
      </c>
      <c r="MKN327" s="418" t="s">
        <v>775</v>
      </c>
      <c r="MKO327" s="417" t="s">
        <v>785</v>
      </c>
      <c r="MKP327" s="414" t="s">
        <v>61</v>
      </c>
      <c r="MKQ327" s="415">
        <v>1</v>
      </c>
      <c r="MKR327" s="418" t="s">
        <v>775</v>
      </c>
      <c r="MKS327" s="417" t="s">
        <v>785</v>
      </c>
      <c r="MKT327" s="414" t="s">
        <v>61</v>
      </c>
      <c r="MKU327" s="415">
        <v>1</v>
      </c>
      <c r="MKV327" s="418" t="s">
        <v>775</v>
      </c>
      <c r="MKW327" s="417" t="s">
        <v>785</v>
      </c>
      <c r="MKX327" s="414" t="s">
        <v>61</v>
      </c>
      <c r="MKY327" s="415">
        <v>1</v>
      </c>
      <c r="MKZ327" s="418" t="s">
        <v>775</v>
      </c>
      <c r="MLA327" s="417" t="s">
        <v>785</v>
      </c>
      <c r="MLB327" s="414" t="s">
        <v>61</v>
      </c>
      <c r="MLC327" s="415">
        <v>1</v>
      </c>
      <c r="MLD327" s="418" t="s">
        <v>775</v>
      </c>
      <c r="MLE327" s="417" t="s">
        <v>785</v>
      </c>
      <c r="MLF327" s="414" t="s">
        <v>61</v>
      </c>
      <c r="MLG327" s="415">
        <v>1</v>
      </c>
      <c r="MLH327" s="418" t="s">
        <v>775</v>
      </c>
      <c r="MLI327" s="417" t="s">
        <v>785</v>
      </c>
      <c r="MLJ327" s="414" t="s">
        <v>61</v>
      </c>
      <c r="MLK327" s="415">
        <v>1</v>
      </c>
      <c r="MLL327" s="418" t="s">
        <v>775</v>
      </c>
      <c r="MLM327" s="417" t="s">
        <v>785</v>
      </c>
      <c r="MLN327" s="414" t="s">
        <v>61</v>
      </c>
      <c r="MLO327" s="415">
        <v>1</v>
      </c>
      <c r="MLP327" s="418" t="s">
        <v>775</v>
      </c>
      <c r="MLQ327" s="417" t="s">
        <v>785</v>
      </c>
      <c r="MLR327" s="414" t="s">
        <v>61</v>
      </c>
      <c r="MLS327" s="415">
        <v>1</v>
      </c>
      <c r="MLT327" s="418" t="s">
        <v>775</v>
      </c>
      <c r="MLU327" s="417" t="s">
        <v>785</v>
      </c>
      <c r="MLV327" s="414" t="s">
        <v>61</v>
      </c>
      <c r="MLW327" s="415">
        <v>1</v>
      </c>
      <c r="MLX327" s="418" t="s">
        <v>775</v>
      </c>
      <c r="MLY327" s="417" t="s">
        <v>785</v>
      </c>
      <c r="MLZ327" s="414" t="s">
        <v>61</v>
      </c>
      <c r="MMA327" s="415">
        <v>1</v>
      </c>
      <c r="MMB327" s="418" t="s">
        <v>775</v>
      </c>
      <c r="MMC327" s="417" t="s">
        <v>785</v>
      </c>
      <c r="MMD327" s="414" t="s">
        <v>61</v>
      </c>
      <c r="MME327" s="415">
        <v>1</v>
      </c>
      <c r="MMF327" s="418" t="s">
        <v>775</v>
      </c>
      <c r="MMG327" s="417" t="s">
        <v>785</v>
      </c>
      <c r="MMH327" s="414" t="s">
        <v>61</v>
      </c>
      <c r="MMI327" s="415">
        <v>1</v>
      </c>
      <c r="MMJ327" s="418" t="s">
        <v>775</v>
      </c>
      <c r="MMK327" s="417" t="s">
        <v>785</v>
      </c>
      <c r="MML327" s="414" t="s">
        <v>61</v>
      </c>
      <c r="MMM327" s="415">
        <v>1</v>
      </c>
      <c r="MMN327" s="418" t="s">
        <v>775</v>
      </c>
      <c r="MMO327" s="417" t="s">
        <v>785</v>
      </c>
      <c r="MMP327" s="414" t="s">
        <v>61</v>
      </c>
      <c r="MMQ327" s="415">
        <v>1</v>
      </c>
      <c r="MMR327" s="418" t="s">
        <v>775</v>
      </c>
      <c r="MMS327" s="417" t="s">
        <v>785</v>
      </c>
      <c r="MMT327" s="414" t="s">
        <v>61</v>
      </c>
      <c r="MMU327" s="415">
        <v>1</v>
      </c>
      <c r="MMV327" s="418" t="s">
        <v>775</v>
      </c>
      <c r="MMW327" s="417" t="s">
        <v>785</v>
      </c>
      <c r="MMX327" s="414" t="s">
        <v>61</v>
      </c>
      <c r="MMY327" s="415">
        <v>1</v>
      </c>
      <c r="MMZ327" s="418" t="s">
        <v>775</v>
      </c>
      <c r="MNA327" s="417" t="s">
        <v>785</v>
      </c>
      <c r="MNB327" s="414" t="s">
        <v>61</v>
      </c>
      <c r="MNC327" s="415">
        <v>1</v>
      </c>
      <c r="MND327" s="418" t="s">
        <v>775</v>
      </c>
      <c r="MNE327" s="417" t="s">
        <v>785</v>
      </c>
      <c r="MNF327" s="414" t="s">
        <v>61</v>
      </c>
      <c r="MNG327" s="415">
        <v>1</v>
      </c>
      <c r="MNH327" s="418" t="s">
        <v>775</v>
      </c>
      <c r="MNI327" s="417" t="s">
        <v>785</v>
      </c>
      <c r="MNJ327" s="414" t="s">
        <v>61</v>
      </c>
      <c r="MNK327" s="415">
        <v>1</v>
      </c>
      <c r="MNL327" s="418" t="s">
        <v>775</v>
      </c>
      <c r="MNM327" s="417" t="s">
        <v>785</v>
      </c>
      <c r="MNN327" s="414" t="s">
        <v>61</v>
      </c>
      <c r="MNO327" s="415">
        <v>1</v>
      </c>
      <c r="MNP327" s="418" t="s">
        <v>775</v>
      </c>
      <c r="MNQ327" s="417" t="s">
        <v>785</v>
      </c>
      <c r="MNR327" s="414" t="s">
        <v>61</v>
      </c>
      <c r="MNS327" s="415">
        <v>1</v>
      </c>
      <c r="MNT327" s="418" t="s">
        <v>775</v>
      </c>
      <c r="MNU327" s="417" t="s">
        <v>785</v>
      </c>
      <c r="MNV327" s="414" t="s">
        <v>61</v>
      </c>
      <c r="MNW327" s="415">
        <v>1</v>
      </c>
      <c r="MNX327" s="418" t="s">
        <v>775</v>
      </c>
      <c r="MNY327" s="417" t="s">
        <v>785</v>
      </c>
      <c r="MNZ327" s="414" t="s">
        <v>61</v>
      </c>
      <c r="MOA327" s="415">
        <v>1</v>
      </c>
      <c r="MOB327" s="418" t="s">
        <v>775</v>
      </c>
      <c r="MOC327" s="417" t="s">
        <v>785</v>
      </c>
      <c r="MOD327" s="414" t="s">
        <v>61</v>
      </c>
      <c r="MOE327" s="415">
        <v>1</v>
      </c>
      <c r="MOF327" s="418" t="s">
        <v>775</v>
      </c>
      <c r="MOG327" s="417" t="s">
        <v>785</v>
      </c>
      <c r="MOH327" s="414" t="s">
        <v>61</v>
      </c>
      <c r="MOI327" s="415">
        <v>1</v>
      </c>
      <c r="MOJ327" s="418" t="s">
        <v>775</v>
      </c>
      <c r="MOK327" s="417" t="s">
        <v>785</v>
      </c>
      <c r="MOL327" s="414" t="s">
        <v>61</v>
      </c>
      <c r="MOM327" s="415">
        <v>1</v>
      </c>
      <c r="MON327" s="418" t="s">
        <v>775</v>
      </c>
      <c r="MOO327" s="417" t="s">
        <v>785</v>
      </c>
      <c r="MOP327" s="414" t="s">
        <v>61</v>
      </c>
      <c r="MOQ327" s="415">
        <v>1</v>
      </c>
      <c r="MOR327" s="418" t="s">
        <v>775</v>
      </c>
      <c r="MOS327" s="417" t="s">
        <v>785</v>
      </c>
      <c r="MOT327" s="414" t="s">
        <v>61</v>
      </c>
      <c r="MOU327" s="415">
        <v>1</v>
      </c>
      <c r="MOV327" s="418" t="s">
        <v>775</v>
      </c>
      <c r="MOW327" s="417" t="s">
        <v>785</v>
      </c>
      <c r="MOX327" s="414" t="s">
        <v>61</v>
      </c>
      <c r="MOY327" s="415">
        <v>1</v>
      </c>
      <c r="MOZ327" s="418" t="s">
        <v>775</v>
      </c>
      <c r="MPA327" s="417" t="s">
        <v>785</v>
      </c>
      <c r="MPB327" s="414" t="s">
        <v>61</v>
      </c>
      <c r="MPC327" s="415">
        <v>1</v>
      </c>
      <c r="MPD327" s="418" t="s">
        <v>775</v>
      </c>
      <c r="MPE327" s="417" t="s">
        <v>785</v>
      </c>
      <c r="MPF327" s="414" t="s">
        <v>61</v>
      </c>
      <c r="MPG327" s="415">
        <v>1</v>
      </c>
      <c r="MPH327" s="418" t="s">
        <v>775</v>
      </c>
      <c r="MPI327" s="417" t="s">
        <v>785</v>
      </c>
      <c r="MPJ327" s="414" t="s">
        <v>61</v>
      </c>
      <c r="MPK327" s="415">
        <v>1</v>
      </c>
      <c r="MPL327" s="418" t="s">
        <v>775</v>
      </c>
      <c r="MPM327" s="417" t="s">
        <v>785</v>
      </c>
      <c r="MPN327" s="414" t="s">
        <v>61</v>
      </c>
      <c r="MPO327" s="415">
        <v>1</v>
      </c>
      <c r="MPP327" s="418" t="s">
        <v>775</v>
      </c>
      <c r="MPQ327" s="417" t="s">
        <v>785</v>
      </c>
      <c r="MPR327" s="414" t="s">
        <v>61</v>
      </c>
      <c r="MPS327" s="415">
        <v>1</v>
      </c>
      <c r="MPT327" s="418" t="s">
        <v>775</v>
      </c>
      <c r="MPU327" s="417" t="s">
        <v>785</v>
      </c>
      <c r="MPV327" s="414" t="s">
        <v>61</v>
      </c>
      <c r="MPW327" s="415">
        <v>1</v>
      </c>
      <c r="MPX327" s="418" t="s">
        <v>775</v>
      </c>
      <c r="MPY327" s="417" t="s">
        <v>785</v>
      </c>
      <c r="MPZ327" s="414" t="s">
        <v>61</v>
      </c>
      <c r="MQA327" s="415">
        <v>1</v>
      </c>
      <c r="MQB327" s="418" t="s">
        <v>775</v>
      </c>
      <c r="MQC327" s="417" t="s">
        <v>785</v>
      </c>
      <c r="MQD327" s="414" t="s">
        <v>61</v>
      </c>
      <c r="MQE327" s="415">
        <v>1</v>
      </c>
      <c r="MQF327" s="418" t="s">
        <v>775</v>
      </c>
      <c r="MQG327" s="417" t="s">
        <v>785</v>
      </c>
      <c r="MQH327" s="414" t="s">
        <v>61</v>
      </c>
      <c r="MQI327" s="415">
        <v>1</v>
      </c>
      <c r="MQJ327" s="418" t="s">
        <v>775</v>
      </c>
      <c r="MQK327" s="417" t="s">
        <v>785</v>
      </c>
      <c r="MQL327" s="414" t="s">
        <v>61</v>
      </c>
      <c r="MQM327" s="415">
        <v>1</v>
      </c>
      <c r="MQN327" s="418" t="s">
        <v>775</v>
      </c>
      <c r="MQO327" s="417" t="s">
        <v>785</v>
      </c>
      <c r="MQP327" s="414" t="s">
        <v>61</v>
      </c>
      <c r="MQQ327" s="415">
        <v>1</v>
      </c>
      <c r="MQR327" s="418" t="s">
        <v>775</v>
      </c>
      <c r="MQS327" s="417" t="s">
        <v>785</v>
      </c>
      <c r="MQT327" s="414" t="s">
        <v>61</v>
      </c>
      <c r="MQU327" s="415">
        <v>1</v>
      </c>
      <c r="MQV327" s="418" t="s">
        <v>775</v>
      </c>
      <c r="MQW327" s="417" t="s">
        <v>785</v>
      </c>
      <c r="MQX327" s="414" t="s">
        <v>61</v>
      </c>
      <c r="MQY327" s="415">
        <v>1</v>
      </c>
      <c r="MQZ327" s="418" t="s">
        <v>775</v>
      </c>
      <c r="MRA327" s="417" t="s">
        <v>785</v>
      </c>
      <c r="MRB327" s="414" t="s">
        <v>61</v>
      </c>
      <c r="MRC327" s="415">
        <v>1</v>
      </c>
      <c r="MRD327" s="418" t="s">
        <v>775</v>
      </c>
      <c r="MRE327" s="417" t="s">
        <v>785</v>
      </c>
      <c r="MRF327" s="414" t="s">
        <v>61</v>
      </c>
      <c r="MRG327" s="415">
        <v>1</v>
      </c>
      <c r="MRH327" s="418" t="s">
        <v>775</v>
      </c>
      <c r="MRI327" s="417" t="s">
        <v>785</v>
      </c>
      <c r="MRJ327" s="414" t="s">
        <v>61</v>
      </c>
      <c r="MRK327" s="415">
        <v>1</v>
      </c>
      <c r="MRL327" s="418" t="s">
        <v>775</v>
      </c>
      <c r="MRM327" s="417" t="s">
        <v>785</v>
      </c>
      <c r="MRN327" s="414" t="s">
        <v>61</v>
      </c>
      <c r="MRO327" s="415">
        <v>1</v>
      </c>
      <c r="MRP327" s="418" t="s">
        <v>775</v>
      </c>
      <c r="MRQ327" s="417" t="s">
        <v>785</v>
      </c>
      <c r="MRR327" s="414" t="s">
        <v>61</v>
      </c>
      <c r="MRS327" s="415">
        <v>1</v>
      </c>
      <c r="MRT327" s="418" t="s">
        <v>775</v>
      </c>
      <c r="MRU327" s="417" t="s">
        <v>785</v>
      </c>
      <c r="MRV327" s="414" t="s">
        <v>61</v>
      </c>
      <c r="MRW327" s="415">
        <v>1</v>
      </c>
      <c r="MRX327" s="418" t="s">
        <v>775</v>
      </c>
      <c r="MRY327" s="417" t="s">
        <v>785</v>
      </c>
      <c r="MRZ327" s="414" t="s">
        <v>61</v>
      </c>
      <c r="MSA327" s="415">
        <v>1</v>
      </c>
      <c r="MSB327" s="418" t="s">
        <v>775</v>
      </c>
      <c r="MSC327" s="417" t="s">
        <v>785</v>
      </c>
      <c r="MSD327" s="414" t="s">
        <v>61</v>
      </c>
      <c r="MSE327" s="415">
        <v>1</v>
      </c>
      <c r="MSF327" s="418" t="s">
        <v>775</v>
      </c>
      <c r="MSG327" s="417" t="s">
        <v>785</v>
      </c>
      <c r="MSH327" s="414" t="s">
        <v>61</v>
      </c>
      <c r="MSI327" s="415">
        <v>1</v>
      </c>
      <c r="MSJ327" s="418" t="s">
        <v>775</v>
      </c>
      <c r="MSK327" s="417" t="s">
        <v>785</v>
      </c>
      <c r="MSL327" s="414" t="s">
        <v>61</v>
      </c>
      <c r="MSM327" s="415">
        <v>1</v>
      </c>
      <c r="MSN327" s="418" t="s">
        <v>775</v>
      </c>
      <c r="MSO327" s="417" t="s">
        <v>785</v>
      </c>
      <c r="MSP327" s="414" t="s">
        <v>61</v>
      </c>
      <c r="MSQ327" s="415">
        <v>1</v>
      </c>
      <c r="MSR327" s="418" t="s">
        <v>775</v>
      </c>
      <c r="MSS327" s="417" t="s">
        <v>785</v>
      </c>
      <c r="MST327" s="414" t="s">
        <v>61</v>
      </c>
      <c r="MSU327" s="415">
        <v>1</v>
      </c>
      <c r="MSV327" s="418" t="s">
        <v>775</v>
      </c>
      <c r="MSW327" s="417" t="s">
        <v>785</v>
      </c>
      <c r="MSX327" s="414" t="s">
        <v>61</v>
      </c>
      <c r="MSY327" s="415">
        <v>1</v>
      </c>
      <c r="MSZ327" s="418" t="s">
        <v>775</v>
      </c>
      <c r="MTA327" s="417" t="s">
        <v>785</v>
      </c>
      <c r="MTB327" s="414" t="s">
        <v>61</v>
      </c>
      <c r="MTC327" s="415">
        <v>1</v>
      </c>
      <c r="MTD327" s="418" t="s">
        <v>775</v>
      </c>
      <c r="MTE327" s="417" t="s">
        <v>785</v>
      </c>
      <c r="MTF327" s="414" t="s">
        <v>61</v>
      </c>
      <c r="MTG327" s="415">
        <v>1</v>
      </c>
      <c r="MTH327" s="418" t="s">
        <v>775</v>
      </c>
      <c r="MTI327" s="417" t="s">
        <v>785</v>
      </c>
      <c r="MTJ327" s="414" t="s">
        <v>61</v>
      </c>
      <c r="MTK327" s="415">
        <v>1</v>
      </c>
      <c r="MTL327" s="418" t="s">
        <v>775</v>
      </c>
      <c r="MTM327" s="417" t="s">
        <v>785</v>
      </c>
      <c r="MTN327" s="414" t="s">
        <v>61</v>
      </c>
      <c r="MTO327" s="415">
        <v>1</v>
      </c>
      <c r="MTP327" s="418" t="s">
        <v>775</v>
      </c>
      <c r="MTQ327" s="417" t="s">
        <v>785</v>
      </c>
      <c r="MTR327" s="414" t="s">
        <v>61</v>
      </c>
      <c r="MTS327" s="415">
        <v>1</v>
      </c>
      <c r="MTT327" s="418" t="s">
        <v>775</v>
      </c>
      <c r="MTU327" s="417" t="s">
        <v>785</v>
      </c>
      <c r="MTV327" s="414" t="s">
        <v>61</v>
      </c>
      <c r="MTW327" s="415">
        <v>1</v>
      </c>
      <c r="MTX327" s="418" t="s">
        <v>775</v>
      </c>
      <c r="MTY327" s="417" t="s">
        <v>785</v>
      </c>
      <c r="MTZ327" s="414" t="s">
        <v>61</v>
      </c>
      <c r="MUA327" s="415">
        <v>1</v>
      </c>
      <c r="MUB327" s="418" t="s">
        <v>775</v>
      </c>
      <c r="MUC327" s="417" t="s">
        <v>785</v>
      </c>
      <c r="MUD327" s="414" t="s">
        <v>61</v>
      </c>
      <c r="MUE327" s="415">
        <v>1</v>
      </c>
      <c r="MUF327" s="418" t="s">
        <v>775</v>
      </c>
      <c r="MUG327" s="417" t="s">
        <v>785</v>
      </c>
      <c r="MUH327" s="414" t="s">
        <v>61</v>
      </c>
      <c r="MUI327" s="415">
        <v>1</v>
      </c>
      <c r="MUJ327" s="418" t="s">
        <v>775</v>
      </c>
      <c r="MUK327" s="417" t="s">
        <v>785</v>
      </c>
      <c r="MUL327" s="414" t="s">
        <v>61</v>
      </c>
      <c r="MUM327" s="415">
        <v>1</v>
      </c>
      <c r="MUN327" s="418" t="s">
        <v>775</v>
      </c>
      <c r="MUO327" s="417" t="s">
        <v>785</v>
      </c>
      <c r="MUP327" s="414" t="s">
        <v>61</v>
      </c>
      <c r="MUQ327" s="415">
        <v>1</v>
      </c>
      <c r="MUR327" s="418" t="s">
        <v>775</v>
      </c>
      <c r="MUS327" s="417" t="s">
        <v>785</v>
      </c>
      <c r="MUT327" s="414" t="s">
        <v>61</v>
      </c>
      <c r="MUU327" s="415">
        <v>1</v>
      </c>
      <c r="MUV327" s="418" t="s">
        <v>775</v>
      </c>
      <c r="MUW327" s="417" t="s">
        <v>785</v>
      </c>
      <c r="MUX327" s="414" t="s">
        <v>61</v>
      </c>
      <c r="MUY327" s="415">
        <v>1</v>
      </c>
      <c r="MUZ327" s="418" t="s">
        <v>775</v>
      </c>
      <c r="MVA327" s="417" t="s">
        <v>785</v>
      </c>
      <c r="MVB327" s="414" t="s">
        <v>61</v>
      </c>
      <c r="MVC327" s="415">
        <v>1</v>
      </c>
      <c r="MVD327" s="418" t="s">
        <v>775</v>
      </c>
      <c r="MVE327" s="417" t="s">
        <v>785</v>
      </c>
      <c r="MVF327" s="414" t="s">
        <v>61</v>
      </c>
      <c r="MVG327" s="415">
        <v>1</v>
      </c>
      <c r="MVH327" s="418" t="s">
        <v>775</v>
      </c>
      <c r="MVI327" s="417" t="s">
        <v>785</v>
      </c>
      <c r="MVJ327" s="414" t="s">
        <v>61</v>
      </c>
      <c r="MVK327" s="415">
        <v>1</v>
      </c>
      <c r="MVL327" s="418" t="s">
        <v>775</v>
      </c>
      <c r="MVM327" s="417" t="s">
        <v>785</v>
      </c>
      <c r="MVN327" s="414" t="s">
        <v>61</v>
      </c>
      <c r="MVO327" s="415">
        <v>1</v>
      </c>
      <c r="MVP327" s="418" t="s">
        <v>775</v>
      </c>
      <c r="MVQ327" s="417" t="s">
        <v>785</v>
      </c>
      <c r="MVR327" s="414" t="s">
        <v>61</v>
      </c>
      <c r="MVS327" s="415">
        <v>1</v>
      </c>
      <c r="MVT327" s="418" t="s">
        <v>775</v>
      </c>
      <c r="MVU327" s="417" t="s">
        <v>785</v>
      </c>
      <c r="MVV327" s="414" t="s">
        <v>61</v>
      </c>
      <c r="MVW327" s="415">
        <v>1</v>
      </c>
      <c r="MVX327" s="418" t="s">
        <v>775</v>
      </c>
      <c r="MVY327" s="417" t="s">
        <v>785</v>
      </c>
      <c r="MVZ327" s="414" t="s">
        <v>61</v>
      </c>
      <c r="MWA327" s="415">
        <v>1</v>
      </c>
      <c r="MWB327" s="418" t="s">
        <v>775</v>
      </c>
      <c r="MWC327" s="417" t="s">
        <v>785</v>
      </c>
      <c r="MWD327" s="414" t="s">
        <v>61</v>
      </c>
      <c r="MWE327" s="415">
        <v>1</v>
      </c>
      <c r="MWF327" s="418" t="s">
        <v>775</v>
      </c>
      <c r="MWG327" s="417" t="s">
        <v>785</v>
      </c>
      <c r="MWH327" s="414" t="s">
        <v>61</v>
      </c>
      <c r="MWI327" s="415">
        <v>1</v>
      </c>
      <c r="MWJ327" s="418" t="s">
        <v>775</v>
      </c>
      <c r="MWK327" s="417" t="s">
        <v>785</v>
      </c>
      <c r="MWL327" s="414" t="s">
        <v>61</v>
      </c>
      <c r="MWM327" s="415">
        <v>1</v>
      </c>
      <c r="MWN327" s="418" t="s">
        <v>775</v>
      </c>
      <c r="MWO327" s="417" t="s">
        <v>785</v>
      </c>
      <c r="MWP327" s="414" t="s">
        <v>61</v>
      </c>
      <c r="MWQ327" s="415">
        <v>1</v>
      </c>
      <c r="MWR327" s="418" t="s">
        <v>775</v>
      </c>
      <c r="MWS327" s="417" t="s">
        <v>785</v>
      </c>
      <c r="MWT327" s="414" t="s">
        <v>61</v>
      </c>
      <c r="MWU327" s="415">
        <v>1</v>
      </c>
      <c r="MWV327" s="418" t="s">
        <v>775</v>
      </c>
      <c r="MWW327" s="417" t="s">
        <v>785</v>
      </c>
      <c r="MWX327" s="414" t="s">
        <v>61</v>
      </c>
      <c r="MWY327" s="415">
        <v>1</v>
      </c>
      <c r="MWZ327" s="418" t="s">
        <v>775</v>
      </c>
      <c r="MXA327" s="417" t="s">
        <v>785</v>
      </c>
      <c r="MXB327" s="414" t="s">
        <v>61</v>
      </c>
      <c r="MXC327" s="415">
        <v>1</v>
      </c>
      <c r="MXD327" s="418" t="s">
        <v>775</v>
      </c>
      <c r="MXE327" s="417" t="s">
        <v>785</v>
      </c>
      <c r="MXF327" s="414" t="s">
        <v>61</v>
      </c>
      <c r="MXG327" s="415">
        <v>1</v>
      </c>
      <c r="MXH327" s="418" t="s">
        <v>775</v>
      </c>
      <c r="MXI327" s="417" t="s">
        <v>785</v>
      </c>
      <c r="MXJ327" s="414" t="s">
        <v>61</v>
      </c>
      <c r="MXK327" s="415">
        <v>1</v>
      </c>
      <c r="MXL327" s="418" t="s">
        <v>775</v>
      </c>
      <c r="MXM327" s="417" t="s">
        <v>785</v>
      </c>
      <c r="MXN327" s="414" t="s">
        <v>61</v>
      </c>
      <c r="MXO327" s="415">
        <v>1</v>
      </c>
      <c r="MXP327" s="418" t="s">
        <v>775</v>
      </c>
      <c r="MXQ327" s="417" t="s">
        <v>785</v>
      </c>
      <c r="MXR327" s="414" t="s">
        <v>61</v>
      </c>
      <c r="MXS327" s="415">
        <v>1</v>
      </c>
      <c r="MXT327" s="418" t="s">
        <v>775</v>
      </c>
      <c r="MXU327" s="417" t="s">
        <v>785</v>
      </c>
      <c r="MXV327" s="414" t="s">
        <v>61</v>
      </c>
      <c r="MXW327" s="415">
        <v>1</v>
      </c>
      <c r="MXX327" s="418" t="s">
        <v>775</v>
      </c>
      <c r="MXY327" s="417" t="s">
        <v>785</v>
      </c>
      <c r="MXZ327" s="414" t="s">
        <v>61</v>
      </c>
      <c r="MYA327" s="415">
        <v>1</v>
      </c>
      <c r="MYB327" s="418" t="s">
        <v>775</v>
      </c>
      <c r="MYC327" s="417" t="s">
        <v>785</v>
      </c>
      <c r="MYD327" s="414" t="s">
        <v>61</v>
      </c>
      <c r="MYE327" s="415">
        <v>1</v>
      </c>
      <c r="MYF327" s="418" t="s">
        <v>775</v>
      </c>
      <c r="MYG327" s="417" t="s">
        <v>785</v>
      </c>
      <c r="MYH327" s="414" t="s">
        <v>61</v>
      </c>
      <c r="MYI327" s="415">
        <v>1</v>
      </c>
      <c r="MYJ327" s="418" t="s">
        <v>775</v>
      </c>
      <c r="MYK327" s="417" t="s">
        <v>785</v>
      </c>
      <c r="MYL327" s="414" t="s">
        <v>61</v>
      </c>
      <c r="MYM327" s="415">
        <v>1</v>
      </c>
      <c r="MYN327" s="418" t="s">
        <v>775</v>
      </c>
      <c r="MYO327" s="417" t="s">
        <v>785</v>
      </c>
      <c r="MYP327" s="414" t="s">
        <v>61</v>
      </c>
      <c r="MYQ327" s="415">
        <v>1</v>
      </c>
      <c r="MYR327" s="418" t="s">
        <v>775</v>
      </c>
      <c r="MYS327" s="417" t="s">
        <v>785</v>
      </c>
      <c r="MYT327" s="414" t="s">
        <v>61</v>
      </c>
      <c r="MYU327" s="415">
        <v>1</v>
      </c>
      <c r="MYV327" s="418" t="s">
        <v>775</v>
      </c>
      <c r="MYW327" s="417" t="s">
        <v>785</v>
      </c>
      <c r="MYX327" s="414" t="s">
        <v>61</v>
      </c>
      <c r="MYY327" s="415">
        <v>1</v>
      </c>
      <c r="MYZ327" s="418" t="s">
        <v>775</v>
      </c>
      <c r="MZA327" s="417" t="s">
        <v>785</v>
      </c>
      <c r="MZB327" s="414" t="s">
        <v>61</v>
      </c>
      <c r="MZC327" s="415">
        <v>1</v>
      </c>
      <c r="MZD327" s="418" t="s">
        <v>775</v>
      </c>
      <c r="MZE327" s="417" t="s">
        <v>785</v>
      </c>
      <c r="MZF327" s="414" t="s">
        <v>61</v>
      </c>
      <c r="MZG327" s="415">
        <v>1</v>
      </c>
      <c r="MZH327" s="418" t="s">
        <v>775</v>
      </c>
      <c r="MZI327" s="417" t="s">
        <v>785</v>
      </c>
      <c r="MZJ327" s="414" t="s">
        <v>61</v>
      </c>
      <c r="MZK327" s="415">
        <v>1</v>
      </c>
      <c r="MZL327" s="418" t="s">
        <v>775</v>
      </c>
      <c r="MZM327" s="417" t="s">
        <v>785</v>
      </c>
      <c r="MZN327" s="414" t="s">
        <v>61</v>
      </c>
      <c r="MZO327" s="415">
        <v>1</v>
      </c>
      <c r="MZP327" s="418" t="s">
        <v>775</v>
      </c>
      <c r="MZQ327" s="417" t="s">
        <v>785</v>
      </c>
      <c r="MZR327" s="414" t="s">
        <v>61</v>
      </c>
      <c r="MZS327" s="415">
        <v>1</v>
      </c>
      <c r="MZT327" s="418" t="s">
        <v>775</v>
      </c>
      <c r="MZU327" s="417" t="s">
        <v>785</v>
      </c>
      <c r="MZV327" s="414" t="s">
        <v>61</v>
      </c>
      <c r="MZW327" s="415">
        <v>1</v>
      </c>
      <c r="MZX327" s="418" t="s">
        <v>775</v>
      </c>
      <c r="MZY327" s="417" t="s">
        <v>785</v>
      </c>
      <c r="MZZ327" s="414" t="s">
        <v>61</v>
      </c>
      <c r="NAA327" s="415">
        <v>1</v>
      </c>
      <c r="NAB327" s="418" t="s">
        <v>775</v>
      </c>
      <c r="NAC327" s="417" t="s">
        <v>785</v>
      </c>
      <c r="NAD327" s="414" t="s">
        <v>61</v>
      </c>
      <c r="NAE327" s="415">
        <v>1</v>
      </c>
      <c r="NAF327" s="418" t="s">
        <v>775</v>
      </c>
      <c r="NAG327" s="417" t="s">
        <v>785</v>
      </c>
      <c r="NAH327" s="414" t="s">
        <v>61</v>
      </c>
      <c r="NAI327" s="415">
        <v>1</v>
      </c>
      <c r="NAJ327" s="418" t="s">
        <v>775</v>
      </c>
      <c r="NAK327" s="417" t="s">
        <v>785</v>
      </c>
      <c r="NAL327" s="414" t="s">
        <v>61</v>
      </c>
      <c r="NAM327" s="415">
        <v>1</v>
      </c>
      <c r="NAN327" s="418" t="s">
        <v>775</v>
      </c>
      <c r="NAO327" s="417" t="s">
        <v>785</v>
      </c>
      <c r="NAP327" s="414" t="s">
        <v>61</v>
      </c>
      <c r="NAQ327" s="415">
        <v>1</v>
      </c>
      <c r="NAR327" s="418" t="s">
        <v>775</v>
      </c>
      <c r="NAS327" s="417" t="s">
        <v>785</v>
      </c>
      <c r="NAT327" s="414" t="s">
        <v>61</v>
      </c>
      <c r="NAU327" s="415">
        <v>1</v>
      </c>
      <c r="NAV327" s="418" t="s">
        <v>775</v>
      </c>
      <c r="NAW327" s="417" t="s">
        <v>785</v>
      </c>
      <c r="NAX327" s="414" t="s">
        <v>61</v>
      </c>
      <c r="NAY327" s="415">
        <v>1</v>
      </c>
      <c r="NAZ327" s="418" t="s">
        <v>775</v>
      </c>
      <c r="NBA327" s="417" t="s">
        <v>785</v>
      </c>
      <c r="NBB327" s="414" t="s">
        <v>61</v>
      </c>
      <c r="NBC327" s="415">
        <v>1</v>
      </c>
      <c r="NBD327" s="418" t="s">
        <v>775</v>
      </c>
      <c r="NBE327" s="417" t="s">
        <v>785</v>
      </c>
      <c r="NBF327" s="414" t="s">
        <v>61</v>
      </c>
      <c r="NBG327" s="415">
        <v>1</v>
      </c>
      <c r="NBH327" s="418" t="s">
        <v>775</v>
      </c>
      <c r="NBI327" s="417" t="s">
        <v>785</v>
      </c>
      <c r="NBJ327" s="414" t="s">
        <v>61</v>
      </c>
      <c r="NBK327" s="415">
        <v>1</v>
      </c>
      <c r="NBL327" s="418" t="s">
        <v>775</v>
      </c>
      <c r="NBM327" s="417" t="s">
        <v>785</v>
      </c>
      <c r="NBN327" s="414" t="s">
        <v>61</v>
      </c>
      <c r="NBO327" s="415">
        <v>1</v>
      </c>
      <c r="NBP327" s="418" t="s">
        <v>775</v>
      </c>
      <c r="NBQ327" s="417" t="s">
        <v>785</v>
      </c>
      <c r="NBR327" s="414" t="s">
        <v>61</v>
      </c>
      <c r="NBS327" s="415">
        <v>1</v>
      </c>
      <c r="NBT327" s="418" t="s">
        <v>775</v>
      </c>
      <c r="NBU327" s="417" t="s">
        <v>785</v>
      </c>
      <c r="NBV327" s="414" t="s">
        <v>61</v>
      </c>
      <c r="NBW327" s="415">
        <v>1</v>
      </c>
      <c r="NBX327" s="418" t="s">
        <v>775</v>
      </c>
      <c r="NBY327" s="417" t="s">
        <v>785</v>
      </c>
      <c r="NBZ327" s="414" t="s">
        <v>61</v>
      </c>
      <c r="NCA327" s="415">
        <v>1</v>
      </c>
      <c r="NCB327" s="418" t="s">
        <v>775</v>
      </c>
      <c r="NCC327" s="417" t="s">
        <v>785</v>
      </c>
      <c r="NCD327" s="414" t="s">
        <v>61</v>
      </c>
      <c r="NCE327" s="415">
        <v>1</v>
      </c>
      <c r="NCF327" s="418" t="s">
        <v>775</v>
      </c>
      <c r="NCG327" s="417" t="s">
        <v>785</v>
      </c>
      <c r="NCH327" s="414" t="s">
        <v>61</v>
      </c>
      <c r="NCI327" s="415">
        <v>1</v>
      </c>
      <c r="NCJ327" s="418" t="s">
        <v>775</v>
      </c>
      <c r="NCK327" s="417" t="s">
        <v>785</v>
      </c>
      <c r="NCL327" s="414" t="s">
        <v>61</v>
      </c>
      <c r="NCM327" s="415">
        <v>1</v>
      </c>
      <c r="NCN327" s="418" t="s">
        <v>775</v>
      </c>
      <c r="NCO327" s="417" t="s">
        <v>785</v>
      </c>
      <c r="NCP327" s="414" t="s">
        <v>61</v>
      </c>
      <c r="NCQ327" s="415">
        <v>1</v>
      </c>
      <c r="NCR327" s="418" t="s">
        <v>775</v>
      </c>
      <c r="NCS327" s="417" t="s">
        <v>785</v>
      </c>
      <c r="NCT327" s="414" t="s">
        <v>61</v>
      </c>
      <c r="NCU327" s="415">
        <v>1</v>
      </c>
      <c r="NCV327" s="418" t="s">
        <v>775</v>
      </c>
      <c r="NCW327" s="417" t="s">
        <v>785</v>
      </c>
      <c r="NCX327" s="414" t="s">
        <v>61</v>
      </c>
      <c r="NCY327" s="415">
        <v>1</v>
      </c>
      <c r="NCZ327" s="418" t="s">
        <v>775</v>
      </c>
      <c r="NDA327" s="417" t="s">
        <v>785</v>
      </c>
      <c r="NDB327" s="414" t="s">
        <v>61</v>
      </c>
      <c r="NDC327" s="415">
        <v>1</v>
      </c>
      <c r="NDD327" s="418" t="s">
        <v>775</v>
      </c>
      <c r="NDE327" s="417" t="s">
        <v>785</v>
      </c>
      <c r="NDF327" s="414" t="s">
        <v>61</v>
      </c>
      <c r="NDG327" s="415">
        <v>1</v>
      </c>
      <c r="NDH327" s="418" t="s">
        <v>775</v>
      </c>
      <c r="NDI327" s="417" t="s">
        <v>785</v>
      </c>
      <c r="NDJ327" s="414" t="s">
        <v>61</v>
      </c>
      <c r="NDK327" s="415">
        <v>1</v>
      </c>
      <c r="NDL327" s="418" t="s">
        <v>775</v>
      </c>
      <c r="NDM327" s="417" t="s">
        <v>785</v>
      </c>
      <c r="NDN327" s="414" t="s">
        <v>61</v>
      </c>
      <c r="NDO327" s="415">
        <v>1</v>
      </c>
      <c r="NDP327" s="418" t="s">
        <v>775</v>
      </c>
      <c r="NDQ327" s="417" t="s">
        <v>785</v>
      </c>
      <c r="NDR327" s="414" t="s">
        <v>61</v>
      </c>
      <c r="NDS327" s="415">
        <v>1</v>
      </c>
      <c r="NDT327" s="418" t="s">
        <v>775</v>
      </c>
      <c r="NDU327" s="417" t="s">
        <v>785</v>
      </c>
      <c r="NDV327" s="414" t="s">
        <v>61</v>
      </c>
      <c r="NDW327" s="415">
        <v>1</v>
      </c>
      <c r="NDX327" s="418" t="s">
        <v>775</v>
      </c>
      <c r="NDY327" s="417" t="s">
        <v>785</v>
      </c>
      <c r="NDZ327" s="414" t="s">
        <v>61</v>
      </c>
      <c r="NEA327" s="415">
        <v>1</v>
      </c>
      <c r="NEB327" s="418" t="s">
        <v>775</v>
      </c>
      <c r="NEC327" s="417" t="s">
        <v>785</v>
      </c>
      <c r="NED327" s="414" t="s">
        <v>61</v>
      </c>
      <c r="NEE327" s="415">
        <v>1</v>
      </c>
      <c r="NEF327" s="418" t="s">
        <v>775</v>
      </c>
      <c r="NEG327" s="417" t="s">
        <v>785</v>
      </c>
      <c r="NEH327" s="414" t="s">
        <v>61</v>
      </c>
      <c r="NEI327" s="415">
        <v>1</v>
      </c>
      <c r="NEJ327" s="418" t="s">
        <v>775</v>
      </c>
      <c r="NEK327" s="417" t="s">
        <v>785</v>
      </c>
      <c r="NEL327" s="414" t="s">
        <v>61</v>
      </c>
      <c r="NEM327" s="415">
        <v>1</v>
      </c>
      <c r="NEN327" s="418" t="s">
        <v>775</v>
      </c>
      <c r="NEO327" s="417" t="s">
        <v>785</v>
      </c>
      <c r="NEP327" s="414" t="s">
        <v>61</v>
      </c>
      <c r="NEQ327" s="415">
        <v>1</v>
      </c>
      <c r="NER327" s="418" t="s">
        <v>775</v>
      </c>
      <c r="NES327" s="417" t="s">
        <v>785</v>
      </c>
      <c r="NET327" s="414" t="s">
        <v>61</v>
      </c>
      <c r="NEU327" s="415">
        <v>1</v>
      </c>
      <c r="NEV327" s="418" t="s">
        <v>775</v>
      </c>
      <c r="NEW327" s="417" t="s">
        <v>785</v>
      </c>
      <c r="NEX327" s="414" t="s">
        <v>61</v>
      </c>
      <c r="NEY327" s="415">
        <v>1</v>
      </c>
      <c r="NEZ327" s="418" t="s">
        <v>775</v>
      </c>
      <c r="NFA327" s="417" t="s">
        <v>785</v>
      </c>
      <c r="NFB327" s="414" t="s">
        <v>61</v>
      </c>
      <c r="NFC327" s="415">
        <v>1</v>
      </c>
      <c r="NFD327" s="418" t="s">
        <v>775</v>
      </c>
      <c r="NFE327" s="417" t="s">
        <v>785</v>
      </c>
      <c r="NFF327" s="414" t="s">
        <v>61</v>
      </c>
      <c r="NFG327" s="415">
        <v>1</v>
      </c>
      <c r="NFH327" s="418" t="s">
        <v>775</v>
      </c>
      <c r="NFI327" s="417" t="s">
        <v>785</v>
      </c>
      <c r="NFJ327" s="414" t="s">
        <v>61</v>
      </c>
      <c r="NFK327" s="415">
        <v>1</v>
      </c>
      <c r="NFL327" s="418" t="s">
        <v>775</v>
      </c>
      <c r="NFM327" s="417" t="s">
        <v>785</v>
      </c>
      <c r="NFN327" s="414" t="s">
        <v>61</v>
      </c>
      <c r="NFO327" s="415">
        <v>1</v>
      </c>
      <c r="NFP327" s="418" t="s">
        <v>775</v>
      </c>
      <c r="NFQ327" s="417" t="s">
        <v>785</v>
      </c>
      <c r="NFR327" s="414" t="s">
        <v>61</v>
      </c>
      <c r="NFS327" s="415">
        <v>1</v>
      </c>
      <c r="NFT327" s="418" t="s">
        <v>775</v>
      </c>
      <c r="NFU327" s="417" t="s">
        <v>785</v>
      </c>
      <c r="NFV327" s="414" t="s">
        <v>61</v>
      </c>
      <c r="NFW327" s="415">
        <v>1</v>
      </c>
      <c r="NFX327" s="418" t="s">
        <v>775</v>
      </c>
      <c r="NFY327" s="417" t="s">
        <v>785</v>
      </c>
      <c r="NFZ327" s="414" t="s">
        <v>61</v>
      </c>
      <c r="NGA327" s="415">
        <v>1</v>
      </c>
      <c r="NGB327" s="418" t="s">
        <v>775</v>
      </c>
      <c r="NGC327" s="417" t="s">
        <v>785</v>
      </c>
      <c r="NGD327" s="414" t="s">
        <v>61</v>
      </c>
      <c r="NGE327" s="415">
        <v>1</v>
      </c>
      <c r="NGF327" s="418" t="s">
        <v>775</v>
      </c>
      <c r="NGG327" s="417" t="s">
        <v>785</v>
      </c>
      <c r="NGH327" s="414" t="s">
        <v>61</v>
      </c>
      <c r="NGI327" s="415">
        <v>1</v>
      </c>
      <c r="NGJ327" s="418" t="s">
        <v>775</v>
      </c>
      <c r="NGK327" s="417" t="s">
        <v>785</v>
      </c>
      <c r="NGL327" s="414" t="s">
        <v>61</v>
      </c>
      <c r="NGM327" s="415">
        <v>1</v>
      </c>
      <c r="NGN327" s="418" t="s">
        <v>775</v>
      </c>
      <c r="NGO327" s="417" t="s">
        <v>785</v>
      </c>
      <c r="NGP327" s="414" t="s">
        <v>61</v>
      </c>
      <c r="NGQ327" s="415">
        <v>1</v>
      </c>
      <c r="NGR327" s="418" t="s">
        <v>775</v>
      </c>
      <c r="NGS327" s="417" t="s">
        <v>785</v>
      </c>
      <c r="NGT327" s="414" t="s">
        <v>61</v>
      </c>
      <c r="NGU327" s="415">
        <v>1</v>
      </c>
      <c r="NGV327" s="418" t="s">
        <v>775</v>
      </c>
      <c r="NGW327" s="417" t="s">
        <v>785</v>
      </c>
      <c r="NGX327" s="414" t="s">
        <v>61</v>
      </c>
      <c r="NGY327" s="415">
        <v>1</v>
      </c>
      <c r="NGZ327" s="418" t="s">
        <v>775</v>
      </c>
      <c r="NHA327" s="417" t="s">
        <v>785</v>
      </c>
      <c r="NHB327" s="414" t="s">
        <v>61</v>
      </c>
      <c r="NHC327" s="415">
        <v>1</v>
      </c>
      <c r="NHD327" s="418" t="s">
        <v>775</v>
      </c>
      <c r="NHE327" s="417" t="s">
        <v>785</v>
      </c>
      <c r="NHF327" s="414" t="s">
        <v>61</v>
      </c>
      <c r="NHG327" s="415">
        <v>1</v>
      </c>
      <c r="NHH327" s="418" t="s">
        <v>775</v>
      </c>
      <c r="NHI327" s="417" t="s">
        <v>785</v>
      </c>
      <c r="NHJ327" s="414" t="s">
        <v>61</v>
      </c>
      <c r="NHK327" s="415">
        <v>1</v>
      </c>
      <c r="NHL327" s="418" t="s">
        <v>775</v>
      </c>
      <c r="NHM327" s="417" t="s">
        <v>785</v>
      </c>
      <c r="NHN327" s="414" t="s">
        <v>61</v>
      </c>
      <c r="NHO327" s="415">
        <v>1</v>
      </c>
      <c r="NHP327" s="418" t="s">
        <v>775</v>
      </c>
      <c r="NHQ327" s="417" t="s">
        <v>785</v>
      </c>
      <c r="NHR327" s="414" t="s">
        <v>61</v>
      </c>
      <c r="NHS327" s="415">
        <v>1</v>
      </c>
      <c r="NHT327" s="418" t="s">
        <v>775</v>
      </c>
      <c r="NHU327" s="417" t="s">
        <v>785</v>
      </c>
      <c r="NHV327" s="414" t="s">
        <v>61</v>
      </c>
      <c r="NHW327" s="415">
        <v>1</v>
      </c>
      <c r="NHX327" s="418" t="s">
        <v>775</v>
      </c>
      <c r="NHY327" s="417" t="s">
        <v>785</v>
      </c>
      <c r="NHZ327" s="414" t="s">
        <v>61</v>
      </c>
      <c r="NIA327" s="415">
        <v>1</v>
      </c>
      <c r="NIB327" s="418" t="s">
        <v>775</v>
      </c>
      <c r="NIC327" s="417" t="s">
        <v>785</v>
      </c>
      <c r="NID327" s="414" t="s">
        <v>61</v>
      </c>
      <c r="NIE327" s="415">
        <v>1</v>
      </c>
      <c r="NIF327" s="418" t="s">
        <v>775</v>
      </c>
      <c r="NIG327" s="417" t="s">
        <v>785</v>
      </c>
      <c r="NIH327" s="414" t="s">
        <v>61</v>
      </c>
      <c r="NII327" s="415">
        <v>1</v>
      </c>
      <c r="NIJ327" s="418" t="s">
        <v>775</v>
      </c>
      <c r="NIK327" s="417" t="s">
        <v>785</v>
      </c>
      <c r="NIL327" s="414" t="s">
        <v>61</v>
      </c>
      <c r="NIM327" s="415">
        <v>1</v>
      </c>
      <c r="NIN327" s="418" t="s">
        <v>775</v>
      </c>
      <c r="NIO327" s="417" t="s">
        <v>785</v>
      </c>
      <c r="NIP327" s="414" t="s">
        <v>61</v>
      </c>
      <c r="NIQ327" s="415">
        <v>1</v>
      </c>
      <c r="NIR327" s="418" t="s">
        <v>775</v>
      </c>
      <c r="NIS327" s="417" t="s">
        <v>785</v>
      </c>
      <c r="NIT327" s="414" t="s">
        <v>61</v>
      </c>
      <c r="NIU327" s="415">
        <v>1</v>
      </c>
      <c r="NIV327" s="418" t="s">
        <v>775</v>
      </c>
      <c r="NIW327" s="417" t="s">
        <v>785</v>
      </c>
      <c r="NIX327" s="414" t="s">
        <v>61</v>
      </c>
      <c r="NIY327" s="415">
        <v>1</v>
      </c>
      <c r="NIZ327" s="418" t="s">
        <v>775</v>
      </c>
      <c r="NJA327" s="417" t="s">
        <v>785</v>
      </c>
      <c r="NJB327" s="414" t="s">
        <v>61</v>
      </c>
      <c r="NJC327" s="415">
        <v>1</v>
      </c>
      <c r="NJD327" s="418" t="s">
        <v>775</v>
      </c>
      <c r="NJE327" s="417" t="s">
        <v>785</v>
      </c>
      <c r="NJF327" s="414" t="s">
        <v>61</v>
      </c>
      <c r="NJG327" s="415">
        <v>1</v>
      </c>
      <c r="NJH327" s="418" t="s">
        <v>775</v>
      </c>
      <c r="NJI327" s="417" t="s">
        <v>785</v>
      </c>
      <c r="NJJ327" s="414" t="s">
        <v>61</v>
      </c>
      <c r="NJK327" s="415">
        <v>1</v>
      </c>
      <c r="NJL327" s="418" t="s">
        <v>775</v>
      </c>
      <c r="NJM327" s="417" t="s">
        <v>785</v>
      </c>
      <c r="NJN327" s="414" t="s">
        <v>61</v>
      </c>
      <c r="NJO327" s="415">
        <v>1</v>
      </c>
      <c r="NJP327" s="418" t="s">
        <v>775</v>
      </c>
      <c r="NJQ327" s="417" t="s">
        <v>785</v>
      </c>
      <c r="NJR327" s="414" t="s">
        <v>61</v>
      </c>
      <c r="NJS327" s="415">
        <v>1</v>
      </c>
      <c r="NJT327" s="418" t="s">
        <v>775</v>
      </c>
      <c r="NJU327" s="417" t="s">
        <v>785</v>
      </c>
      <c r="NJV327" s="414" t="s">
        <v>61</v>
      </c>
      <c r="NJW327" s="415">
        <v>1</v>
      </c>
      <c r="NJX327" s="418" t="s">
        <v>775</v>
      </c>
      <c r="NJY327" s="417" t="s">
        <v>785</v>
      </c>
      <c r="NJZ327" s="414" t="s">
        <v>61</v>
      </c>
      <c r="NKA327" s="415">
        <v>1</v>
      </c>
      <c r="NKB327" s="418" t="s">
        <v>775</v>
      </c>
      <c r="NKC327" s="417" t="s">
        <v>785</v>
      </c>
      <c r="NKD327" s="414" t="s">
        <v>61</v>
      </c>
      <c r="NKE327" s="415">
        <v>1</v>
      </c>
      <c r="NKF327" s="418" t="s">
        <v>775</v>
      </c>
      <c r="NKG327" s="417" t="s">
        <v>785</v>
      </c>
      <c r="NKH327" s="414" t="s">
        <v>61</v>
      </c>
      <c r="NKI327" s="415">
        <v>1</v>
      </c>
      <c r="NKJ327" s="418" t="s">
        <v>775</v>
      </c>
      <c r="NKK327" s="417" t="s">
        <v>785</v>
      </c>
      <c r="NKL327" s="414" t="s">
        <v>61</v>
      </c>
      <c r="NKM327" s="415">
        <v>1</v>
      </c>
      <c r="NKN327" s="418" t="s">
        <v>775</v>
      </c>
      <c r="NKO327" s="417" t="s">
        <v>785</v>
      </c>
      <c r="NKP327" s="414" t="s">
        <v>61</v>
      </c>
      <c r="NKQ327" s="415">
        <v>1</v>
      </c>
      <c r="NKR327" s="418" t="s">
        <v>775</v>
      </c>
      <c r="NKS327" s="417" t="s">
        <v>785</v>
      </c>
      <c r="NKT327" s="414" t="s">
        <v>61</v>
      </c>
      <c r="NKU327" s="415">
        <v>1</v>
      </c>
      <c r="NKV327" s="418" t="s">
        <v>775</v>
      </c>
      <c r="NKW327" s="417" t="s">
        <v>785</v>
      </c>
      <c r="NKX327" s="414" t="s">
        <v>61</v>
      </c>
      <c r="NKY327" s="415">
        <v>1</v>
      </c>
      <c r="NKZ327" s="418" t="s">
        <v>775</v>
      </c>
      <c r="NLA327" s="417" t="s">
        <v>785</v>
      </c>
      <c r="NLB327" s="414" t="s">
        <v>61</v>
      </c>
      <c r="NLC327" s="415">
        <v>1</v>
      </c>
      <c r="NLD327" s="418" t="s">
        <v>775</v>
      </c>
      <c r="NLE327" s="417" t="s">
        <v>785</v>
      </c>
      <c r="NLF327" s="414" t="s">
        <v>61</v>
      </c>
      <c r="NLG327" s="415">
        <v>1</v>
      </c>
      <c r="NLH327" s="418" t="s">
        <v>775</v>
      </c>
      <c r="NLI327" s="417" t="s">
        <v>785</v>
      </c>
      <c r="NLJ327" s="414" t="s">
        <v>61</v>
      </c>
      <c r="NLK327" s="415">
        <v>1</v>
      </c>
      <c r="NLL327" s="418" t="s">
        <v>775</v>
      </c>
      <c r="NLM327" s="417" t="s">
        <v>785</v>
      </c>
      <c r="NLN327" s="414" t="s">
        <v>61</v>
      </c>
      <c r="NLO327" s="415">
        <v>1</v>
      </c>
      <c r="NLP327" s="418" t="s">
        <v>775</v>
      </c>
      <c r="NLQ327" s="417" t="s">
        <v>785</v>
      </c>
      <c r="NLR327" s="414" t="s">
        <v>61</v>
      </c>
      <c r="NLS327" s="415">
        <v>1</v>
      </c>
      <c r="NLT327" s="418" t="s">
        <v>775</v>
      </c>
      <c r="NLU327" s="417" t="s">
        <v>785</v>
      </c>
      <c r="NLV327" s="414" t="s">
        <v>61</v>
      </c>
      <c r="NLW327" s="415">
        <v>1</v>
      </c>
      <c r="NLX327" s="418" t="s">
        <v>775</v>
      </c>
      <c r="NLY327" s="417" t="s">
        <v>785</v>
      </c>
      <c r="NLZ327" s="414" t="s">
        <v>61</v>
      </c>
      <c r="NMA327" s="415">
        <v>1</v>
      </c>
      <c r="NMB327" s="418" t="s">
        <v>775</v>
      </c>
      <c r="NMC327" s="417" t="s">
        <v>785</v>
      </c>
      <c r="NMD327" s="414" t="s">
        <v>61</v>
      </c>
      <c r="NME327" s="415">
        <v>1</v>
      </c>
      <c r="NMF327" s="418" t="s">
        <v>775</v>
      </c>
      <c r="NMG327" s="417" t="s">
        <v>785</v>
      </c>
      <c r="NMH327" s="414" t="s">
        <v>61</v>
      </c>
      <c r="NMI327" s="415">
        <v>1</v>
      </c>
      <c r="NMJ327" s="418" t="s">
        <v>775</v>
      </c>
      <c r="NMK327" s="417" t="s">
        <v>785</v>
      </c>
      <c r="NML327" s="414" t="s">
        <v>61</v>
      </c>
      <c r="NMM327" s="415">
        <v>1</v>
      </c>
      <c r="NMN327" s="418" t="s">
        <v>775</v>
      </c>
      <c r="NMO327" s="417" t="s">
        <v>785</v>
      </c>
      <c r="NMP327" s="414" t="s">
        <v>61</v>
      </c>
      <c r="NMQ327" s="415">
        <v>1</v>
      </c>
      <c r="NMR327" s="418" t="s">
        <v>775</v>
      </c>
      <c r="NMS327" s="417" t="s">
        <v>785</v>
      </c>
      <c r="NMT327" s="414" t="s">
        <v>61</v>
      </c>
      <c r="NMU327" s="415">
        <v>1</v>
      </c>
      <c r="NMV327" s="418" t="s">
        <v>775</v>
      </c>
      <c r="NMW327" s="417" t="s">
        <v>785</v>
      </c>
      <c r="NMX327" s="414" t="s">
        <v>61</v>
      </c>
      <c r="NMY327" s="415">
        <v>1</v>
      </c>
      <c r="NMZ327" s="418" t="s">
        <v>775</v>
      </c>
      <c r="NNA327" s="417" t="s">
        <v>785</v>
      </c>
      <c r="NNB327" s="414" t="s">
        <v>61</v>
      </c>
      <c r="NNC327" s="415">
        <v>1</v>
      </c>
      <c r="NND327" s="418" t="s">
        <v>775</v>
      </c>
      <c r="NNE327" s="417" t="s">
        <v>785</v>
      </c>
      <c r="NNF327" s="414" t="s">
        <v>61</v>
      </c>
      <c r="NNG327" s="415">
        <v>1</v>
      </c>
      <c r="NNH327" s="418" t="s">
        <v>775</v>
      </c>
      <c r="NNI327" s="417" t="s">
        <v>785</v>
      </c>
      <c r="NNJ327" s="414" t="s">
        <v>61</v>
      </c>
      <c r="NNK327" s="415">
        <v>1</v>
      </c>
      <c r="NNL327" s="418" t="s">
        <v>775</v>
      </c>
      <c r="NNM327" s="417" t="s">
        <v>785</v>
      </c>
      <c r="NNN327" s="414" t="s">
        <v>61</v>
      </c>
      <c r="NNO327" s="415">
        <v>1</v>
      </c>
      <c r="NNP327" s="418" t="s">
        <v>775</v>
      </c>
      <c r="NNQ327" s="417" t="s">
        <v>785</v>
      </c>
      <c r="NNR327" s="414" t="s">
        <v>61</v>
      </c>
      <c r="NNS327" s="415">
        <v>1</v>
      </c>
      <c r="NNT327" s="418" t="s">
        <v>775</v>
      </c>
      <c r="NNU327" s="417" t="s">
        <v>785</v>
      </c>
      <c r="NNV327" s="414" t="s">
        <v>61</v>
      </c>
      <c r="NNW327" s="415">
        <v>1</v>
      </c>
      <c r="NNX327" s="418" t="s">
        <v>775</v>
      </c>
      <c r="NNY327" s="417" t="s">
        <v>785</v>
      </c>
      <c r="NNZ327" s="414" t="s">
        <v>61</v>
      </c>
      <c r="NOA327" s="415">
        <v>1</v>
      </c>
      <c r="NOB327" s="418" t="s">
        <v>775</v>
      </c>
      <c r="NOC327" s="417" t="s">
        <v>785</v>
      </c>
      <c r="NOD327" s="414" t="s">
        <v>61</v>
      </c>
      <c r="NOE327" s="415">
        <v>1</v>
      </c>
      <c r="NOF327" s="418" t="s">
        <v>775</v>
      </c>
      <c r="NOG327" s="417" t="s">
        <v>785</v>
      </c>
      <c r="NOH327" s="414" t="s">
        <v>61</v>
      </c>
      <c r="NOI327" s="415">
        <v>1</v>
      </c>
      <c r="NOJ327" s="418" t="s">
        <v>775</v>
      </c>
      <c r="NOK327" s="417" t="s">
        <v>785</v>
      </c>
      <c r="NOL327" s="414" t="s">
        <v>61</v>
      </c>
      <c r="NOM327" s="415">
        <v>1</v>
      </c>
      <c r="NON327" s="418" t="s">
        <v>775</v>
      </c>
      <c r="NOO327" s="417" t="s">
        <v>785</v>
      </c>
      <c r="NOP327" s="414" t="s">
        <v>61</v>
      </c>
      <c r="NOQ327" s="415">
        <v>1</v>
      </c>
      <c r="NOR327" s="418" t="s">
        <v>775</v>
      </c>
      <c r="NOS327" s="417" t="s">
        <v>785</v>
      </c>
      <c r="NOT327" s="414" t="s">
        <v>61</v>
      </c>
      <c r="NOU327" s="415">
        <v>1</v>
      </c>
      <c r="NOV327" s="418" t="s">
        <v>775</v>
      </c>
      <c r="NOW327" s="417" t="s">
        <v>785</v>
      </c>
      <c r="NOX327" s="414" t="s">
        <v>61</v>
      </c>
      <c r="NOY327" s="415">
        <v>1</v>
      </c>
      <c r="NOZ327" s="418" t="s">
        <v>775</v>
      </c>
      <c r="NPA327" s="417" t="s">
        <v>785</v>
      </c>
      <c r="NPB327" s="414" t="s">
        <v>61</v>
      </c>
      <c r="NPC327" s="415">
        <v>1</v>
      </c>
      <c r="NPD327" s="418" t="s">
        <v>775</v>
      </c>
      <c r="NPE327" s="417" t="s">
        <v>785</v>
      </c>
      <c r="NPF327" s="414" t="s">
        <v>61</v>
      </c>
      <c r="NPG327" s="415">
        <v>1</v>
      </c>
      <c r="NPH327" s="418" t="s">
        <v>775</v>
      </c>
      <c r="NPI327" s="417" t="s">
        <v>785</v>
      </c>
      <c r="NPJ327" s="414" t="s">
        <v>61</v>
      </c>
      <c r="NPK327" s="415">
        <v>1</v>
      </c>
      <c r="NPL327" s="418" t="s">
        <v>775</v>
      </c>
      <c r="NPM327" s="417" t="s">
        <v>785</v>
      </c>
      <c r="NPN327" s="414" t="s">
        <v>61</v>
      </c>
      <c r="NPO327" s="415">
        <v>1</v>
      </c>
      <c r="NPP327" s="418" t="s">
        <v>775</v>
      </c>
      <c r="NPQ327" s="417" t="s">
        <v>785</v>
      </c>
      <c r="NPR327" s="414" t="s">
        <v>61</v>
      </c>
      <c r="NPS327" s="415">
        <v>1</v>
      </c>
      <c r="NPT327" s="418" t="s">
        <v>775</v>
      </c>
      <c r="NPU327" s="417" t="s">
        <v>785</v>
      </c>
      <c r="NPV327" s="414" t="s">
        <v>61</v>
      </c>
      <c r="NPW327" s="415">
        <v>1</v>
      </c>
      <c r="NPX327" s="418" t="s">
        <v>775</v>
      </c>
      <c r="NPY327" s="417" t="s">
        <v>785</v>
      </c>
      <c r="NPZ327" s="414" t="s">
        <v>61</v>
      </c>
      <c r="NQA327" s="415">
        <v>1</v>
      </c>
      <c r="NQB327" s="418" t="s">
        <v>775</v>
      </c>
      <c r="NQC327" s="417" t="s">
        <v>785</v>
      </c>
      <c r="NQD327" s="414" t="s">
        <v>61</v>
      </c>
      <c r="NQE327" s="415">
        <v>1</v>
      </c>
      <c r="NQF327" s="418" t="s">
        <v>775</v>
      </c>
      <c r="NQG327" s="417" t="s">
        <v>785</v>
      </c>
      <c r="NQH327" s="414" t="s">
        <v>61</v>
      </c>
      <c r="NQI327" s="415">
        <v>1</v>
      </c>
      <c r="NQJ327" s="418" t="s">
        <v>775</v>
      </c>
      <c r="NQK327" s="417" t="s">
        <v>785</v>
      </c>
      <c r="NQL327" s="414" t="s">
        <v>61</v>
      </c>
      <c r="NQM327" s="415">
        <v>1</v>
      </c>
      <c r="NQN327" s="418" t="s">
        <v>775</v>
      </c>
      <c r="NQO327" s="417" t="s">
        <v>785</v>
      </c>
      <c r="NQP327" s="414" t="s">
        <v>61</v>
      </c>
      <c r="NQQ327" s="415">
        <v>1</v>
      </c>
      <c r="NQR327" s="418" t="s">
        <v>775</v>
      </c>
      <c r="NQS327" s="417" t="s">
        <v>785</v>
      </c>
      <c r="NQT327" s="414" t="s">
        <v>61</v>
      </c>
      <c r="NQU327" s="415">
        <v>1</v>
      </c>
      <c r="NQV327" s="418" t="s">
        <v>775</v>
      </c>
      <c r="NQW327" s="417" t="s">
        <v>785</v>
      </c>
      <c r="NQX327" s="414" t="s">
        <v>61</v>
      </c>
      <c r="NQY327" s="415">
        <v>1</v>
      </c>
      <c r="NQZ327" s="418" t="s">
        <v>775</v>
      </c>
      <c r="NRA327" s="417" t="s">
        <v>785</v>
      </c>
      <c r="NRB327" s="414" t="s">
        <v>61</v>
      </c>
      <c r="NRC327" s="415">
        <v>1</v>
      </c>
      <c r="NRD327" s="418" t="s">
        <v>775</v>
      </c>
      <c r="NRE327" s="417" t="s">
        <v>785</v>
      </c>
      <c r="NRF327" s="414" t="s">
        <v>61</v>
      </c>
      <c r="NRG327" s="415">
        <v>1</v>
      </c>
      <c r="NRH327" s="418" t="s">
        <v>775</v>
      </c>
      <c r="NRI327" s="417" t="s">
        <v>785</v>
      </c>
      <c r="NRJ327" s="414" t="s">
        <v>61</v>
      </c>
      <c r="NRK327" s="415">
        <v>1</v>
      </c>
      <c r="NRL327" s="418" t="s">
        <v>775</v>
      </c>
      <c r="NRM327" s="417" t="s">
        <v>785</v>
      </c>
      <c r="NRN327" s="414" t="s">
        <v>61</v>
      </c>
      <c r="NRO327" s="415">
        <v>1</v>
      </c>
      <c r="NRP327" s="418" t="s">
        <v>775</v>
      </c>
      <c r="NRQ327" s="417" t="s">
        <v>785</v>
      </c>
      <c r="NRR327" s="414" t="s">
        <v>61</v>
      </c>
      <c r="NRS327" s="415">
        <v>1</v>
      </c>
      <c r="NRT327" s="418" t="s">
        <v>775</v>
      </c>
      <c r="NRU327" s="417" t="s">
        <v>785</v>
      </c>
      <c r="NRV327" s="414" t="s">
        <v>61</v>
      </c>
      <c r="NRW327" s="415">
        <v>1</v>
      </c>
      <c r="NRX327" s="418" t="s">
        <v>775</v>
      </c>
      <c r="NRY327" s="417" t="s">
        <v>785</v>
      </c>
      <c r="NRZ327" s="414" t="s">
        <v>61</v>
      </c>
      <c r="NSA327" s="415">
        <v>1</v>
      </c>
      <c r="NSB327" s="418" t="s">
        <v>775</v>
      </c>
      <c r="NSC327" s="417" t="s">
        <v>785</v>
      </c>
      <c r="NSD327" s="414" t="s">
        <v>61</v>
      </c>
      <c r="NSE327" s="415">
        <v>1</v>
      </c>
      <c r="NSF327" s="418" t="s">
        <v>775</v>
      </c>
      <c r="NSG327" s="417" t="s">
        <v>785</v>
      </c>
      <c r="NSH327" s="414" t="s">
        <v>61</v>
      </c>
      <c r="NSI327" s="415">
        <v>1</v>
      </c>
      <c r="NSJ327" s="418" t="s">
        <v>775</v>
      </c>
      <c r="NSK327" s="417" t="s">
        <v>785</v>
      </c>
      <c r="NSL327" s="414" t="s">
        <v>61</v>
      </c>
      <c r="NSM327" s="415">
        <v>1</v>
      </c>
      <c r="NSN327" s="418" t="s">
        <v>775</v>
      </c>
      <c r="NSO327" s="417" t="s">
        <v>785</v>
      </c>
      <c r="NSP327" s="414" t="s">
        <v>61</v>
      </c>
      <c r="NSQ327" s="415">
        <v>1</v>
      </c>
      <c r="NSR327" s="418" t="s">
        <v>775</v>
      </c>
      <c r="NSS327" s="417" t="s">
        <v>785</v>
      </c>
      <c r="NST327" s="414" t="s">
        <v>61</v>
      </c>
      <c r="NSU327" s="415">
        <v>1</v>
      </c>
      <c r="NSV327" s="418" t="s">
        <v>775</v>
      </c>
      <c r="NSW327" s="417" t="s">
        <v>785</v>
      </c>
      <c r="NSX327" s="414" t="s">
        <v>61</v>
      </c>
      <c r="NSY327" s="415">
        <v>1</v>
      </c>
      <c r="NSZ327" s="418" t="s">
        <v>775</v>
      </c>
      <c r="NTA327" s="417" t="s">
        <v>785</v>
      </c>
      <c r="NTB327" s="414" t="s">
        <v>61</v>
      </c>
      <c r="NTC327" s="415">
        <v>1</v>
      </c>
      <c r="NTD327" s="418" t="s">
        <v>775</v>
      </c>
      <c r="NTE327" s="417" t="s">
        <v>785</v>
      </c>
      <c r="NTF327" s="414" t="s">
        <v>61</v>
      </c>
      <c r="NTG327" s="415">
        <v>1</v>
      </c>
      <c r="NTH327" s="418" t="s">
        <v>775</v>
      </c>
      <c r="NTI327" s="417" t="s">
        <v>785</v>
      </c>
      <c r="NTJ327" s="414" t="s">
        <v>61</v>
      </c>
      <c r="NTK327" s="415">
        <v>1</v>
      </c>
      <c r="NTL327" s="418" t="s">
        <v>775</v>
      </c>
      <c r="NTM327" s="417" t="s">
        <v>785</v>
      </c>
      <c r="NTN327" s="414" t="s">
        <v>61</v>
      </c>
      <c r="NTO327" s="415">
        <v>1</v>
      </c>
      <c r="NTP327" s="418" t="s">
        <v>775</v>
      </c>
      <c r="NTQ327" s="417" t="s">
        <v>785</v>
      </c>
      <c r="NTR327" s="414" t="s">
        <v>61</v>
      </c>
      <c r="NTS327" s="415">
        <v>1</v>
      </c>
      <c r="NTT327" s="418" t="s">
        <v>775</v>
      </c>
      <c r="NTU327" s="417" t="s">
        <v>785</v>
      </c>
      <c r="NTV327" s="414" t="s">
        <v>61</v>
      </c>
      <c r="NTW327" s="415">
        <v>1</v>
      </c>
      <c r="NTX327" s="418" t="s">
        <v>775</v>
      </c>
      <c r="NTY327" s="417" t="s">
        <v>785</v>
      </c>
      <c r="NTZ327" s="414" t="s">
        <v>61</v>
      </c>
      <c r="NUA327" s="415">
        <v>1</v>
      </c>
      <c r="NUB327" s="418" t="s">
        <v>775</v>
      </c>
      <c r="NUC327" s="417" t="s">
        <v>785</v>
      </c>
      <c r="NUD327" s="414" t="s">
        <v>61</v>
      </c>
      <c r="NUE327" s="415">
        <v>1</v>
      </c>
      <c r="NUF327" s="418" t="s">
        <v>775</v>
      </c>
      <c r="NUG327" s="417" t="s">
        <v>785</v>
      </c>
      <c r="NUH327" s="414" t="s">
        <v>61</v>
      </c>
      <c r="NUI327" s="415">
        <v>1</v>
      </c>
      <c r="NUJ327" s="418" t="s">
        <v>775</v>
      </c>
      <c r="NUK327" s="417" t="s">
        <v>785</v>
      </c>
      <c r="NUL327" s="414" t="s">
        <v>61</v>
      </c>
      <c r="NUM327" s="415">
        <v>1</v>
      </c>
      <c r="NUN327" s="418" t="s">
        <v>775</v>
      </c>
      <c r="NUO327" s="417" t="s">
        <v>785</v>
      </c>
      <c r="NUP327" s="414" t="s">
        <v>61</v>
      </c>
      <c r="NUQ327" s="415">
        <v>1</v>
      </c>
      <c r="NUR327" s="418" t="s">
        <v>775</v>
      </c>
      <c r="NUS327" s="417" t="s">
        <v>785</v>
      </c>
      <c r="NUT327" s="414" t="s">
        <v>61</v>
      </c>
      <c r="NUU327" s="415">
        <v>1</v>
      </c>
      <c r="NUV327" s="418" t="s">
        <v>775</v>
      </c>
      <c r="NUW327" s="417" t="s">
        <v>785</v>
      </c>
      <c r="NUX327" s="414" t="s">
        <v>61</v>
      </c>
      <c r="NUY327" s="415">
        <v>1</v>
      </c>
      <c r="NUZ327" s="418" t="s">
        <v>775</v>
      </c>
      <c r="NVA327" s="417" t="s">
        <v>785</v>
      </c>
      <c r="NVB327" s="414" t="s">
        <v>61</v>
      </c>
      <c r="NVC327" s="415">
        <v>1</v>
      </c>
      <c r="NVD327" s="418" t="s">
        <v>775</v>
      </c>
      <c r="NVE327" s="417" t="s">
        <v>785</v>
      </c>
      <c r="NVF327" s="414" t="s">
        <v>61</v>
      </c>
      <c r="NVG327" s="415">
        <v>1</v>
      </c>
      <c r="NVH327" s="418" t="s">
        <v>775</v>
      </c>
      <c r="NVI327" s="417" t="s">
        <v>785</v>
      </c>
      <c r="NVJ327" s="414" t="s">
        <v>61</v>
      </c>
      <c r="NVK327" s="415">
        <v>1</v>
      </c>
      <c r="NVL327" s="418" t="s">
        <v>775</v>
      </c>
      <c r="NVM327" s="417" t="s">
        <v>785</v>
      </c>
      <c r="NVN327" s="414" t="s">
        <v>61</v>
      </c>
      <c r="NVO327" s="415">
        <v>1</v>
      </c>
      <c r="NVP327" s="418" t="s">
        <v>775</v>
      </c>
      <c r="NVQ327" s="417" t="s">
        <v>785</v>
      </c>
      <c r="NVR327" s="414" t="s">
        <v>61</v>
      </c>
      <c r="NVS327" s="415">
        <v>1</v>
      </c>
      <c r="NVT327" s="418" t="s">
        <v>775</v>
      </c>
      <c r="NVU327" s="417" t="s">
        <v>785</v>
      </c>
      <c r="NVV327" s="414" t="s">
        <v>61</v>
      </c>
      <c r="NVW327" s="415">
        <v>1</v>
      </c>
      <c r="NVX327" s="418" t="s">
        <v>775</v>
      </c>
      <c r="NVY327" s="417" t="s">
        <v>785</v>
      </c>
      <c r="NVZ327" s="414" t="s">
        <v>61</v>
      </c>
      <c r="NWA327" s="415">
        <v>1</v>
      </c>
      <c r="NWB327" s="418" t="s">
        <v>775</v>
      </c>
      <c r="NWC327" s="417" t="s">
        <v>785</v>
      </c>
      <c r="NWD327" s="414" t="s">
        <v>61</v>
      </c>
      <c r="NWE327" s="415">
        <v>1</v>
      </c>
      <c r="NWF327" s="418" t="s">
        <v>775</v>
      </c>
      <c r="NWG327" s="417" t="s">
        <v>785</v>
      </c>
      <c r="NWH327" s="414" t="s">
        <v>61</v>
      </c>
      <c r="NWI327" s="415">
        <v>1</v>
      </c>
      <c r="NWJ327" s="418" t="s">
        <v>775</v>
      </c>
      <c r="NWK327" s="417" t="s">
        <v>785</v>
      </c>
      <c r="NWL327" s="414" t="s">
        <v>61</v>
      </c>
      <c r="NWM327" s="415">
        <v>1</v>
      </c>
      <c r="NWN327" s="418" t="s">
        <v>775</v>
      </c>
      <c r="NWO327" s="417" t="s">
        <v>785</v>
      </c>
      <c r="NWP327" s="414" t="s">
        <v>61</v>
      </c>
      <c r="NWQ327" s="415">
        <v>1</v>
      </c>
      <c r="NWR327" s="418" t="s">
        <v>775</v>
      </c>
      <c r="NWS327" s="417" t="s">
        <v>785</v>
      </c>
      <c r="NWT327" s="414" t="s">
        <v>61</v>
      </c>
      <c r="NWU327" s="415">
        <v>1</v>
      </c>
      <c r="NWV327" s="418" t="s">
        <v>775</v>
      </c>
      <c r="NWW327" s="417" t="s">
        <v>785</v>
      </c>
      <c r="NWX327" s="414" t="s">
        <v>61</v>
      </c>
      <c r="NWY327" s="415">
        <v>1</v>
      </c>
      <c r="NWZ327" s="418" t="s">
        <v>775</v>
      </c>
      <c r="NXA327" s="417" t="s">
        <v>785</v>
      </c>
      <c r="NXB327" s="414" t="s">
        <v>61</v>
      </c>
      <c r="NXC327" s="415">
        <v>1</v>
      </c>
      <c r="NXD327" s="418" t="s">
        <v>775</v>
      </c>
      <c r="NXE327" s="417" t="s">
        <v>785</v>
      </c>
      <c r="NXF327" s="414" t="s">
        <v>61</v>
      </c>
      <c r="NXG327" s="415">
        <v>1</v>
      </c>
      <c r="NXH327" s="418" t="s">
        <v>775</v>
      </c>
      <c r="NXI327" s="417" t="s">
        <v>785</v>
      </c>
      <c r="NXJ327" s="414" t="s">
        <v>61</v>
      </c>
      <c r="NXK327" s="415">
        <v>1</v>
      </c>
      <c r="NXL327" s="418" t="s">
        <v>775</v>
      </c>
      <c r="NXM327" s="417" t="s">
        <v>785</v>
      </c>
      <c r="NXN327" s="414" t="s">
        <v>61</v>
      </c>
      <c r="NXO327" s="415">
        <v>1</v>
      </c>
      <c r="NXP327" s="418" t="s">
        <v>775</v>
      </c>
      <c r="NXQ327" s="417" t="s">
        <v>785</v>
      </c>
      <c r="NXR327" s="414" t="s">
        <v>61</v>
      </c>
      <c r="NXS327" s="415">
        <v>1</v>
      </c>
      <c r="NXT327" s="418" t="s">
        <v>775</v>
      </c>
      <c r="NXU327" s="417" t="s">
        <v>785</v>
      </c>
      <c r="NXV327" s="414" t="s">
        <v>61</v>
      </c>
      <c r="NXW327" s="415">
        <v>1</v>
      </c>
      <c r="NXX327" s="418" t="s">
        <v>775</v>
      </c>
      <c r="NXY327" s="417" t="s">
        <v>785</v>
      </c>
      <c r="NXZ327" s="414" t="s">
        <v>61</v>
      </c>
      <c r="NYA327" s="415">
        <v>1</v>
      </c>
      <c r="NYB327" s="418" t="s">
        <v>775</v>
      </c>
      <c r="NYC327" s="417" t="s">
        <v>785</v>
      </c>
      <c r="NYD327" s="414" t="s">
        <v>61</v>
      </c>
      <c r="NYE327" s="415">
        <v>1</v>
      </c>
      <c r="NYF327" s="418" t="s">
        <v>775</v>
      </c>
      <c r="NYG327" s="417" t="s">
        <v>785</v>
      </c>
      <c r="NYH327" s="414" t="s">
        <v>61</v>
      </c>
      <c r="NYI327" s="415">
        <v>1</v>
      </c>
      <c r="NYJ327" s="418" t="s">
        <v>775</v>
      </c>
      <c r="NYK327" s="417" t="s">
        <v>785</v>
      </c>
      <c r="NYL327" s="414" t="s">
        <v>61</v>
      </c>
      <c r="NYM327" s="415">
        <v>1</v>
      </c>
      <c r="NYN327" s="418" t="s">
        <v>775</v>
      </c>
      <c r="NYO327" s="417" t="s">
        <v>785</v>
      </c>
      <c r="NYP327" s="414" t="s">
        <v>61</v>
      </c>
      <c r="NYQ327" s="415">
        <v>1</v>
      </c>
      <c r="NYR327" s="418" t="s">
        <v>775</v>
      </c>
      <c r="NYS327" s="417" t="s">
        <v>785</v>
      </c>
      <c r="NYT327" s="414" t="s">
        <v>61</v>
      </c>
      <c r="NYU327" s="415">
        <v>1</v>
      </c>
      <c r="NYV327" s="418" t="s">
        <v>775</v>
      </c>
      <c r="NYW327" s="417" t="s">
        <v>785</v>
      </c>
      <c r="NYX327" s="414" t="s">
        <v>61</v>
      </c>
      <c r="NYY327" s="415">
        <v>1</v>
      </c>
      <c r="NYZ327" s="418" t="s">
        <v>775</v>
      </c>
      <c r="NZA327" s="417" t="s">
        <v>785</v>
      </c>
      <c r="NZB327" s="414" t="s">
        <v>61</v>
      </c>
      <c r="NZC327" s="415">
        <v>1</v>
      </c>
      <c r="NZD327" s="418" t="s">
        <v>775</v>
      </c>
      <c r="NZE327" s="417" t="s">
        <v>785</v>
      </c>
      <c r="NZF327" s="414" t="s">
        <v>61</v>
      </c>
      <c r="NZG327" s="415">
        <v>1</v>
      </c>
      <c r="NZH327" s="418" t="s">
        <v>775</v>
      </c>
      <c r="NZI327" s="417" t="s">
        <v>785</v>
      </c>
      <c r="NZJ327" s="414" t="s">
        <v>61</v>
      </c>
      <c r="NZK327" s="415">
        <v>1</v>
      </c>
      <c r="NZL327" s="418" t="s">
        <v>775</v>
      </c>
      <c r="NZM327" s="417" t="s">
        <v>785</v>
      </c>
      <c r="NZN327" s="414" t="s">
        <v>61</v>
      </c>
      <c r="NZO327" s="415">
        <v>1</v>
      </c>
      <c r="NZP327" s="418" t="s">
        <v>775</v>
      </c>
      <c r="NZQ327" s="417" t="s">
        <v>785</v>
      </c>
      <c r="NZR327" s="414" t="s">
        <v>61</v>
      </c>
      <c r="NZS327" s="415">
        <v>1</v>
      </c>
      <c r="NZT327" s="418" t="s">
        <v>775</v>
      </c>
      <c r="NZU327" s="417" t="s">
        <v>785</v>
      </c>
      <c r="NZV327" s="414" t="s">
        <v>61</v>
      </c>
      <c r="NZW327" s="415">
        <v>1</v>
      </c>
      <c r="NZX327" s="418" t="s">
        <v>775</v>
      </c>
      <c r="NZY327" s="417" t="s">
        <v>785</v>
      </c>
      <c r="NZZ327" s="414" t="s">
        <v>61</v>
      </c>
      <c r="OAA327" s="415">
        <v>1</v>
      </c>
      <c r="OAB327" s="418" t="s">
        <v>775</v>
      </c>
      <c r="OAC327" s="417" t="s">
        <v>785</v>
      </c>
      <c r="OAD327" s="414" t="s">
        <v>61</v>
      </c>
      <c r="OAE327" s="415">
        <v>1</v>
      </c>
      <c r="OAF327" s="418" t="s">
        <v>775</v>
      </c>
      <c r="OAG327" s="417" t="s">
        <v>785</v>
      </c>
      <c r="OAH327" s="414" t="s">
        <v>61</v>
      </c>
      <c r="OAI327" s="415">
        <v>1</v>
      </c>
      <c r="OAJ327" s="418" t="s">
        <v>775</v>
      </c>
      <c r="OAK327" s="417" t="s">
        <v>785</v>
      </c>
      <c r="OAL327" s="414" t="s">
        <v>61</v>
      </c>
      <c r="OAM327" s="415">
        <v>1</v>
      </c>
      <c r="OAN327" s="418" t="s">
        <v>775</v>
      </c>
      <c r="OAO327" s="417" t="s">
        <v>785</v>
      </c>
      <c r="OAP327" s="414" t="s">
        <v>61</v>
      </c>
      <c r="OAQ327" s="415">
        <v>1</v>
      </c>
      <c r="OAR327" s="418" t="s">
        <v>775</v>
      </c>
      <c r="OAS327" s="417" t="s">
        <v>785</v>
      </c>
      <c r="OAT327" s="414" t="s">
        <v>61</v>
      </c>
      <c r="OAU327" s="415">
        <v>1</v>
      </c>
      <c r="OAV327" s="418" t="s">
        <v>775</v>
      </c>
      <c r="OAW327" s="417" t="s">
        <v>785</v>
      </c>
      <c r="OAX327" s="414" t="s">
        <v>61</v>
      </c>
      <c r="OAY327" s="415">
        <v>1</v>
      </c>
      <c r="OAZ327" s="418" t="s">
        <v>775</v>
      </c>
      <c r="OBA327" s="417" t="s">
        <v>785</v>
      </c>
      <c r="OBB327" s="414" t="s">
        <v>61</v>
      </c>
      <c r="OBC327" s="415">
        <v>1</v>
      </c>
      <c r="OBD327" s="418" t="s">
        <v>775</v>
      </c>
      <c r="OBE327" s="417" t="s">
        <v>785</v>
      </c>
      <c r="OBF327" s="414" t="s">
        <v>61</v>
      </c>
      <c r="OBG327" s="415">
        <v>1</v>
      </c>
      <c r="OBH327" s="418" t="s">
        <v>775</v>
      </c>
      <c r="OBI327" s="417" t="s">
        <v>785</v>
      </c>
      <c r="OBJ327" s="414" t="s">
        <v>61</v>
      </c>
      <c r="OBK327" s="415">
        <v>1</v>
      </c>
      <c r="OBL327" s="418" t="s">
        <v>775</v>
      </c>
      <c r="OBM327" s="417" t="s">
        <v>785</v>
      </c>
      <c r="OBN327" s="414" t="s">
        <v>61</v>
      </c>
      <c r="OBO327" s="415">
        <v>1</v>
      </c>
      <c r="OBP327" s="418" t="s">
        <v>775</v>
      </c>
      <c r="OBQ327" s="417" t="s">
        <v>785</v>
      </c>
      <c r="OBR327" s="414" t="s">
        <v>61</v>
      </c>
      <c r="OBS327" s="415">
        <v>1</v>
      </c>
      <c r="OBT327" s="418" t="s">
        <v>775</v>
      </c>
      <c r="OBU327" s="417" t="s">
        <v>785</v>
      </c>
      <c r="OBV327" s="414" t="s">
        <v>61</v>
      </c>
      <c r="OBW327" s="415">
        <v>1</v>
      </c>
      <c r="OBX327" s="418" t="s">
        <v>775</v>
      </c>
      <c r="OBY327" s="417" t="s">
        <v>785</v>
      </c>
      <c r="OBZ327" s="414" t="s">
        <v>61</v>
      </c>
      <c r="OCA327" s="415">
        <v>1</v>
      </c>
      <c r="OCB327" s="418" t="s">
        <v>775</v>
      </c>
      <c r="OCC327" s="417" t="s">
        <v>785</v>
      </c>
      <c r="OCD327" s="414" t="s">
        <v>61</v>
      </c>
      <c r="OCE327" s="415">
        <v>1</v>
      </c>
      <c r="OCF327" s="418" t="s">
        <v>775</v>
      </c>
      <c r="OCG327" s="417" t="s">
        <v>785</v>
      </c>
      <c r="OCH327" s="414" t="s">
        <v>61</v>
      </c>
      <c r="OCI327" s="415">
        <v>1</v>
      </c>
      <c r="OCJ327" s="418" t="s">
        <v>775</v>
      </c>
      <c r="OCK327" s="417" t="s">
        <v>785</v>
      </c>
      <c r="OCL327" s="414" t="s">
        <v>61</v>
      </c>
      <c r="OCM327" s="415">
        <v>1</v>
      </c>
      <c r="OCN327" s="418" t="s">
        <v>775</v>
      </c>
      <c r="OCO327" s="417" t="s">
        <v>785</v>
      </c>
      <c r="OCP327" s="414" t="s">
        <v>61</v>
      </c>
      <c r="OCQ327" s="415">
        <v>1</v>
      </c>
      <c r="OCR327" s="418" t="s">
        <v>775</v>
      </c>
      <c r="OCS327" s="417" t="s">
        <v>785</v>
      </c>
      <c r="OCT327" s="414" t="s">
        <v>61</v>
      </c>
      <c r="OCU327" s="415">
        <v>1</v>
      </c>
      <c r="OCV327" s="418" t="s">
        <v>775</v>
      </c>
      <c r="OCW327" s="417" t="s">
        <v>785</v>
      </c>
      <c r="OCX327" s="414" t="s">
        <v>61</v>
      </c>
      <c r="OCY327" s="415">
        <v>1</v>
      </c>
      <c r="OCZ327" s="418" t="s">
        <v>775</v>
      </c>
      <c r="ODA327" s="417" t="s">
        <v>785</v>
      </c>
      <c r="ODB327" s="414" t="s">
        <v>61</v>
      </c>
      <c r="ODC327" s="415">
        <v>1</v>
      </c>
      <c r="ODD327" s="418" t="s">
        <v>775</v>
      </c>
      <c r="ODE327" s="417" t="s">
        <v>785</v>
      </c>
      <c r="ODF327" s="414" t="s">
        <v>61</v>
      </c>
      <c r="ODG327" s="415">
        <v>1</v>
      </c>
      <c r="ODH327" s="418" t="s">
        <v>775</v>
      </c>
      <c r="ODI327" s="417" t="s">
        <v>785</v>
      </c>
      <c r="ODJ327" s="414" t="s">
        <v>61</v>
      </c>
      <c r="ODK327" s="415">
        <v>1</v>
      </c>
      <c r="ODL327" s="418" t="s">
        <v>775</v>
      </c>
      <c r="ODM327" s="417" t="s">
        <v>785</v>
      </c>
      <c r="ODN327" s="414" t="s">
        <v>61</v>
      </c>
      <c r="ODO327" s="415">
        <v>1</v>
      </c>
      <c r="ODP327" s="418" t="s">
        <v>775</v>
      </c>
      <c r="ODQ327" s="417" t="s">
        <v>785</v>
      </c>
      <c r="ODR327" s="414" t="s">
        <v>61</v>
      </c>
      <c r="ODS327" s="415">
        <v>1</v>
      </c>
      <c r="ODT327" s="418" t="s">
        <v>775</v>
      </c>
      <c r="ODU327" s="417" t="s">
        <v>785</v>
      </c>
      <c r="ODV327" s="414" t="s">
        <v>61</v>
      </c>
      <c r="ODW327" s="415">
        <v>1</v>
      </c>
      <c r="ODX327" s="418" t="s">
        <v>775</v>
      </c>
      <c r="ODY327" s="417" t="s">
        <v>785</v>
      </c>
      <c r="ODZ327" s="414" t="s">
        <v>61</v>
      </c>
      <c r="OEA327" s="415">
        <v>1</v>
      </c>
      <c r="OEB327" s="418" t="s">
        <v>775</v>
      </c>
      <c r="OEC327" s="417" t="s">
        <v>785</v>
      </c>
      <c r="OED327" s="414" t="s">
        <v>61</v>
      </c>
      <c r="OEE327" s="415">
        <v>1</v>
      </c>
      <c r="OEF327" s="418" t="s">
        <v>775</v>
      </c>
      <c r="OEG327" s="417" t="s">
        <v>785</v>
      </c>
      <c r="OEH327" s="414" t="s">
        <v>61</v>
      </c>
      <c r="OEI327" s="415">
        <v>1</v>
      </c>
      <c r="OEJ327" s="418" t="s">
        <v>775</v>
      </c>
      <c r="OEK327" s="417" t="s">
        <v>785</v>
      </c>
      <c r="OEL327" s="414" t="s">
        <v>61</v>
      </c>
      <c r="OEM327" s="415">
        <v>1</v>
      </c>
      <c r="OEN327" s="418" t="s">
        <v>775</v>
      </c>
      <c r="OEO327" s="417" t="s">
        <v>785</v>
      </c>
      <c r="OEP327" s="414" t="s">
        <v>61</v>
      </c>
      <c r="OEQ327" s="415">
        <v>1</v>
      </c>
      <c r="OER327" s="418" t="s">
        <v>775</v>
      </c>
      <c r="OES327" s="417" t="s">
        <v>785</v>
      </c>
      <c r="OET327" s="414" t="s">
        <v>61</v>
      </c>
      <c r="OEU327" s="415">
        <v>1</v>
      </c>
      <c r="OEV327" s="418" t="s">
        <v>775</v>
      </c>
      <c r="OEW327" s="417" t="s">
        <v>785</v>
      </c>
      <c r="OEX327" s="414" t="s">
        <v>61</v>
      </c>
      <c r="OEY327" s="415">
        <v>1</v>
      </c>
      <c r="OEZ327" s="418" t="s">
        <v>775</v>
      </c>
      <c r="OFA327" s="417" t="s">
        <v>785</v>
      </c>
      <c r="OFB327" s="414" t="s">
        <v>61</v>
      </c>
      <c r="OFC327" s="415">
        <v>1</v>
      </c>
      <c r="OFD327" s="418" t="s">
        <v>775</v>
      </c>
      <c r="OFE327" s="417" t="s">
        <v>785</v>
      </c>
      <c r="OFF327" s="414" t="s">
        <v>61</v>
      </c>
      <c r="OFG327" s="415">
        <v>1</v>
      </c>
      <c r="OFH327" s="418" t="s">
        <v>775</v>
      </c>
      <c r="OFI327" s="417" t="s">
        <v>785</v>
      </c>
      <c r="OFJ327" s="414" t="s">
        <v>61</v>
      </c>
      <c r="OFK327" s="415">
        <v>1</v>
      </c>
      <c r="OFL327" s="418" t="s">
        <v>775</v>
      </c>
      <c r="OFM327" s="417" t="s">
        <v>785</v>
      </c>
      <c r="OFN327" s="414" t="s">
        <v>61</v>
      </c>
      <c r="OFO327" s="415">
        <v>1</v>
      </c>
      <c r="OFP327" s="418" t="s">
        <v>775</v>
      </c>
      <c r="OFQ327" s="417" t="s">
        <v>785</v>
      </c>
      <c r="OFR327" s="414" t="s">
        <v>61</v>
      </c>
      <c r="OFS327" s="415">
        <v>1</v>
      </c>
      <c r="OFT327" s="418" t="s">
        <v>775</v>
      </c>
      <c r="OFU327" s="417" t="s">
        <v>785</v>
      </c>
      <c r="OFV327" s="414" t="s">
        <v>61</v>
      </c>
      <c r="OFW327" s="415">
        <v>1</v>
      </c>
      <c r="OFX327" s="418" t="s">
        <v>775</v>
      </c>
      <c r="OFY327" s="417" t="s">
        <v>785</v>
      </c>
      <c r="OFZ327" s="414" t="s">
        <v>61</v>
      </c>
      <c r="OGA327" s="415">
        <v>1</v>
      </c>
      <c r="OGB327" s="418" t="s">
        <v>775</v>
      </c>
      <c r="OGC327" s="417" t="s">
        <v>785</v>
      </c>
      <c r="OGD327" s="414" t="s">
        <v>61</v>
      </c>
      <c r="OGE327" s="415">
        <v>1</v>
      </c>
      <c r="OGF327" s="418" t="s">
        <v>775</v>
      </c>
      <c r="OGG327" s="417" t="s">
        <v>785</v>
      </c>
      <c r="OGH327" s="414" t="s">
        <v>61</v>
      </c>
      <c r="OGI327" s="415">
        <v>1</v>
      </c>
      <c r="OGJ327" s="418" t="s">
        <v>775</v>
      </c>
      <c r="OGK327" s="417" t="s">
        <v>785</v>
      </c>
      <c r="OGL327" s="414" t="s">
        <v>61</v>
      </c>
      <c r="OGM327" s="415">
        <v>1</v>
      </c>
      <c r="OGN327" s="418" t="s">
        <v>775</v>
      </c>
      <c r="OGO327" s="417" t="s">
        <v>785</v>
      </c>
      <c r="OGP327" s="414" t="s">
        <v>61</v>
      </c>
      <c r="OGQ327" s="415">
        <v>1</v>
      </c>
      <c r="OGR327" s="418" t="s">
        <v>775</v>
      </c>
      <c r="OGS327" s="417" t="s">
        <v>785</v>
      </c>
      <c r="OGT327" s="414" t="s">
        <v>61</v>
      </c>
      <c r="OGU327" s="415">
        <v>1</v>
      </c>
      <c r="OGV327" s="418" t="s">
        <v>775</v>
      </c>
      <c r="OGW327" s="417" t="s">
        <v>785</v>
      </c>
      <c r="OGX327" s="414" t="s">
        <v>61</v>
      </c>
      <c r="OGY327" s="415">
        <v>1</v>
      </c>
      <c r="OGZ327" s="418" t="s">
        <v>775</v>
      </c>
      <c r="OHA327" s="417" t="s">
        <v>785</v>
      </c>
      <c r="OHB327" s="414" t="s">
        <v>61</v>
      </c>
      <c r="OHC327" s="415">
        <v>1</v>
      </c>
      <c r="OHD327" s="418" t="s">
        <v>775</v>
      </c>
      <c r="OHE327" s="417" t="s">
        <v>785</v>
      </c>
      <c r="OHF327" s="414" t="s">
        <v>61</v>
      </c>
      <c r="OHG327" s="415">
        <v>1</v>
      </c>
      <c r="OHH327" s="418" t="s">
        <v>775</v>
      </c>
      <c r="OHI327" s="417" t="s">
        <v>785</v>
      </c>
      <c r="OHJ327" s="414" t="s">
        <v>61</v>
      </c>
      <c r="OHK327" s="415">
        <v>1</v>
      </c>
      <c r="OHL327" s="418" t="s">
        <v>775</v>
      </c>
      <c r="OHM327" s="417" t="s">
        <v>785</v>
      </c>
      <c r="OHN327" s="414" t="s">
        <v>61</v>
      </c>
      <c r="OHO327" s="415">
        <v>1</v>
      </c>
      <c r="OHP327" s="418" t="s">
        <v>775</v>
      </c>
      <c r="OHQ327" s="417" t="s">
        <v>785</v>
      </c>
      <c r="OHR327" s="414" t="s">
        <v>61</v>
      </c>
      <c r="OHS327" s="415">
        <v>1</v>
      </c>
      <c r="OHT327" s="418" t="s">
        <v>775</v>
      </c>
      <c r="OHU327" s="417" t="s">
        <v>785</v>
      </c>
      <c r="OHV327" s="414" t="s">
        <v>61</v>
      </c>
      <c r="OHW327" s="415">
        <v>1</v>
      </c>
      <c r="OHX327" s="418" t="s">
        <v>775</v>
      </c>
      <c r="OHY327" s="417" t="s">
        <v>785</v>
      </c>
      <c r="OHZ327" s="414" t="s">
        <v>61</v>
      </c>
      <c r="OIA327" s="415">
        <v>1</v>
      </c>
      <c r="OIB327" s="418" t="s">
        <v>775</v>
      </c>
      <c r="OIC327" s="417" t="s">
        <v>785</v>
      </c>
      <c r="OID327" s="414" t="s">
        <v>61</v>
      </c>
      <c r="OIE327" s="415">
        <v>1</v>
      </c>
      <c r="OIF327" s="418" t="s">
        <v>775</v>
      </c>
      <c r="OIG327" s="417" t="s">
        <v>785</v>
      </c>
      <c r="OIH327" s="414" t="s">
        <v>61</v>
      </c>
      <c r="OII327" s="415">
        <v>1</v>
      </c>
      <c r="OIJ327" s="418" t="s">
        <v>775</v>
      </c>
      <c r="OIK327" s="417" t="s">
        <v>785</v>
      </c>
      <c r="OIL327" s="414" t="s">
        <v>61</v>
      </c>
      <c r="OIM327" s="415">
        <v>1</v>
      </c>
      <c r="OIN327" s="418" t="s">
        <v>775</v>
      </c>
      <c r="OIO327" s="417" t="s">
        <v>785</v>
      </c>
      <c r="OIP327" s="414" t="s">
        <v>61</v>
      </c>
      <c r="OIQ327" s="415">
        <v>1</v>
      </c>
      <c r="OIR327" s="418" t="s">
        <v>775</v>
      </c>
      <c r="OIS327" s="417" t="s">
        <v>785</v>
      </c>
      <c r="OIT327" s="414" t="s">
        <v>61</v>
      </c>
      <c r="OIU327" s="415">
        <v>1</v>
      </c>
      <c r="OIV327" s="418" t="s">
        <v>775</v>
      </c>
      <c r="OIW327" s="417" t="s">
        <v>785</v>
      </c>
      <c r="OIX327" s="414" t="s">
        <v>61</v>
      </c>
      <c r="OIY327" s="415">
        <v>1</v>
      </c>
      <c r="OIZ327" s="418" t="s">
        <v>775</v>
      </c>
      <c r="OJA327" s="417" t="s">
        <v>785</v>
      </c>
      <c r="OJB327" s="414" t="s">
        <v>61</v>
      </c>
      <c r="OJC327" s="415">
        <v>1</v>
      </c>
      <c r="OJD327" s="418" t="s">
        <v>775</v>
      </c>
      <c r="OJE327" s="417" t="s">
        <v>785</v>
      </c>
      <c r="OJF327" s="414" t="s">
        <v>61</v>
      </c>
      <c r="OJG327" s="415">
        <v>1</v>
      </c>
      <c r="OJH327" s="418" t="s">
        <v>775</v>
      </c>
      <c r="OJI327" s="417" t="s">
        <v>785</v>
      </c>
      <c r="OJJ327" s="414" t="s">
        <v>61</v>
      </c>
      <c r="OJK327" s="415">
        <v>1</v>
      </c>
      <c r="OJL327" s="418" t="s">
        <v>775</v>
      </c>
      <c r="OJM327" s="417" t="s">
        <v>785</v>
      </c>
      <c r="OJN327" s="414" t="s">
        <v>61</v>
      </c>
      <c r="OJO327" s="415">
        <v>1</v>
      </c>
      <c r="OJP327" s="418" t="s">
        <v>775</v>
      </c>
      <c r="OJQ327" s="417" t="s">
        <v>785</v>
      </c>
      <c r="OJR327" s="414" t="s">
        <v>61</v>
      </c>
      <c r="OJS327" s="415">
        <v>1</v>
      </c>
      <c r="OJT327" s="418" t="s">
        <v>775</v>
      </c>
      <c r="OJU327" s="417" t="s">
        <v>785</v>
      </c>
      <c r="OJV327" s="414" t="s">
        <v>61</v>
      </c>
      <c r="OJW327" s="415">
        <v>1</v>
      </c>
      <c r="OJX327" s="418" t="s">
        <v>775</v>
      </c>
      <c r="OJY327" s="417" t="s">
        <v>785</v>
      </c>
      <c r="OJZ327" s="414" t="s">
        <v>61</v>
      </c>
      <c r="OKA327" s="415">
        <v>1</v>
      </c>
      <c r="OKB327" s="418" t="s">
        <v>775</v>
      </c>
      <c r="OKC327" s="417" t="s">
        <v>785</v>
      </c>
      <c r="OKD327" s="414" t="s">
        <v>61</v>
      </c>
      <c r="OKE327" s="415">
        <v>1</v>
      </c>
      <c r="OKF327" s="418" t="s">
        <v>775</v>
      </c>
      <c r="OKG327" s="417" t="s">
        <v>785</v>
      </c>
      <c r="OKH327" s="414" t="s">
        <v>61</v>
      </c>
      <c r="OKI327" s="415">
        <v>1</v>
      </c>
      <c r="OKJ327" s="418" t="s">
        <v>775</v>
      </c>
      <c r="OKK327" s="417" t="s">
        <v>785</v>
      </c>
      <c r="OKL327" s="414" t="s">
        <v>61</v>
      </c>
      <c r="OKM327" s="415">
        <v>1</v>
      </c>
      <c r="OKN327" s="418" t="s">
        <v>775</v>
      </c>
      <c r="OKO327" s="417" t="s">
        <v>785</v>
      </c>
      <c r="OKP327" s="414" t="s">
        <v>61</v>
      </c>
      <c r="OKQ327" s="415">
        <v>1</v>
      </c>
      <c r="OKR327" s="418" t="s">
        <v>775</v>
      </c>
      <c r="OKS327" s="417" t="s">
        <v>785</v>
      </c>
      <c r="OKT327" s="414" t="s">
        <v>61</v>
      </c>
      <c r="OKU327" s="415">
        <v>1</v>
      </c>
      <c r="OKV327" s="418" t="s">
        <v>775</v>
      </c>
      <c r="OKW327" s="417" t="s">
        <v>785</v>
      </c>
      <c r="OKX327" s="414" t="s">
        <v>61</v>
      </c>
      <c r="OKY327" s="415">
        <v>1</v>
      </c>
      <c r="OKZ327" s="418" t="s">
        <v>775</v>
      </c>
      <c r="OLA327" s="417" t="s">
        <v>785</v>
      </c>
      <c r="OLB327" s="414" t="s">
        <v>61</v>
      </c>
      <c r="OLC327" s="415">
        <v>1</v>
      </c>
      <c r="OLD327" s="418" t="s">
        <v>775</v>
      </c>
      <c r="OLE327" s="417" t="s">
        <v>785</v>
      </c>
      <c r="OLF327" s="414" t="s">
        <v>61</v>
      </c>
      <c r="OLG327" s="415">
        <v>1</v>
      </c>
      <c r="OLH327" s="418" t="s">
        <v>775</v>
      </c>
      <c r="OLI327" s="417" t="s">
        <v>785</v>
      </c>
      <c r="OLJ327" s="414" t="s">
        <v>61</v>
      </c>
      <c r="OLK327" s="415">
        <v>1</v>
      </c>
      <c r="OLL327" s="418" t="s">
        <v>775</v>
      </c>
      <c r="OLM327" s="417" t="s">
        <v>785</v>
      </c>
      <c r="OLN327" s="414" t="s">
        <v>61</v>
      </c>
      <c r="OLO327" s="415">
        <v>1</v>
      </c>
      <c r="OLP327" s="418" t="s">
        <v>775</v>
      </c>
      <c r="OLQ327" s="417" t="s">
        <v>785</v>
      </c>
      <c r="OLR327" s="414" t="s">
        <v>61</v>
      </c>
      <c r="OLS327" s="415">
        <v>1</v>
      </c>
      <c r="OLT327" s="418" t="s">
        <v>775</v>
      </c>
      <c r="OLU327" s="417" t="s">
        <v>785</v>
      </c>
      <c r="OLV327" s="414" t="s">
        <v>61</v>
      </c>
      <c r="OLW327" s="415">
        <v>1</v>
      </c>
      <c r="OLX327" s="418" t="s">
        <v>775</v>
      </c>
      <c r="OLY327" s="417" t="s">
        <v>785</v>
      </c>
      <c r="OLZ327" s="414" t="s">
        <v>61</v>
      </c>
      <c r="OMA327" s="415">
        <v>1</v>
      </c>
      <c r="OMB327" s="418" t="s">
        <v>775</v>
      </c>
      <c r="OMC327" s="417" t="s">
        <v>785</v>
      </c>
      <c r="OMD327" s="414" t="s">
        <v>61</v>
      </c>
      <c r="OME327" s="415">
        <v>1</v>
      </c>
      <c r="OMF327" s="418" t="s">
        <v>775</v>
      </c>
      <c r="OMG327" s="417" t="s">
        <v>785</v>
      </c>
      <c r="OMH327" s="414" t="s">
        <v>61</v>
      </c>
      <c r="OMI327" s="415">
        <v>1</v>
      </c>
      <c r="OMJ327" s="418" t="s">
        <v>775</v>
      </c>
      <c r="OMK327" s="417" t="s">
        <v>785</v>
      </c>
      <c r="OML327" s="414" t="s">
        <v>61</v>
      </c>
      <c r="OMM327" s="415">
        <v>1</v>
      </c>
      <c r="OMN327" s="418" t="s">
        <v>775</v>
      </c>
      <c r="OMO327" s="417" t="s">
        <v>785</v>
      </c>
      <c r="OMP327" s="414" t="s">
        <v>61</v>
      </c>
      <c r="OMQ327" s="415">
        <v>1</v>
      </c>
      <c r="OMR327" s="418" t="s">
        <v>775</v>
      </c>
      <c r="OMS327" s="417" t="s">
        <v>785</v>
      </c>
      <c r="OMT327" s="414" t="s">
        <v>61</v>
      </c>
      <c r="OMU327" s="415">
        <v>1</v>
      </c>
      <c r="OMV327" s="418" t="s">
        <v>775</v>
      </c>
      <c r="OMW327" s="417" t="s">
        <v>785</v>
      </c>
      <c r="OMX327" s="414" t="s">
        <v>61</v>
      </c>
      <c r="OMY327" s="415">
        <v>1</v>
      </c>
      <c r="OMZ327" s="418" t="s">
        <v>775</v>
      </c>
      <c r="ONA327" s="417" t="s">
        <v>785</v>
      </c>
      <c r="ONB327" s="414" t="s">
        <v>61</v>
      </c>
      <c r="ONC327" s="415">
        <v>1</v>
      </c>
      <c r="OND327" s="418" t="s">
        <v>775</v>
      </c>
      <c r="ONE327" s="417" t="s">
        <v>785</v>
      </c>
      <c r="ONF327" s="414" t="s">
        <v>61</v>
      </c>
      <c r="ONG327" s="415">
        <v>1</v>
      </c>
      <c r="ONH327" s="418" t="s">
        <v>775</v>
      </c>
      <c r="ONI327" s="417" t="s">
        <v>785</v>
      </c>
      <c r="ONJ327" s="414" t="s">
        <v>61</v>
      </c>
      <c r="ONK327" s="415">
        <v>1</v>
      </c>
      <c r="ONL327" s="418" t="s">
        <v>775</v>
      </c>
      <c r="ONM327" s="417" t="s">
        <v>785</v>
      </c>
      <c r="ONN327" s="414" t="s">
        <v>61</v>
      </c>
      <c r="ONO327" s="415">
        <v>1</v>
      </c>
      <c r="ONP327" s="418" t="s">
        <v>775</v>
      </c>
      <c r="ONQ327" s="417" t="s">
        <v>785</v>
      </c>
      <c r="ONR327" s="414" t="s">
        <v>61</v>
      </c>
      <c r="ONS327" s="415">
        <v>1</v>
      </c>
      <c r="ONT327" s="418" t="s">
        <v>775</v>
      </c>
      <c r="ONU327" s="417" t="s">
        <v>785</v>
      </c>
      <c r="ONV327" s="414" t="s">
        <v>61</v>
      </c>
      <c r="ONW327" s="415">
        <v>1</v>
      </c>
      <c r="ONX327" s="418" t="s">
        <v>775</v>
      </c>
      <c r="ONY327" s="417" t="s">
        <v>785</v>
      </c>
      <c r="ONZ327" s="414" t="s">
        <v>61</v>
      </c>
      <c r="OOA327" s="415">
        <v>1</v>
      </c>
      <c r="OOB327" s="418" t="s">
        <v>775</v>
      </c>
      <c r="OOC327" s="417" t="s">
        <v>785</v>
      </c>
      <c r="OOD327" s="414" t="s">
        <v>61</v>
      </c>
      <c r="OOE327" s="415">
        <v>1</v>
      </c>
      <c r="OOF327" s="418" t="s">
        <v>775</v>
      </c>
      <c r="OOG327" s="417" t="s">
        <v>785</v>
      </c>
      <c r="OOH327" s="414" t="s">
        <v>61</v>
      </c>
      <c r="OOI327" s="415">
        <v>1</v>
      </c>
      <c r="OOJ327" s="418" t="s">
        <v>775</v>
      </c>
      <c r="OOK327" s="417" t="s">
        <v>785</v>
      </c>
      <c r="OOL327" s="414" t="s">
        <v>61</v>
      </c>
      <c r="OOM327" s="415">
        <v>1</v>
      </c>
      <c r="OON327" s="418" t="s">
        <v>775</v>
      </c>
      <c r="OOO327" s="417" t="s">
        <v>785</v>
      </c>
      <c r="OOP327" s="414" t="s">
        <v>61</v>
      </c>
      <c r="OOQ327" s="415">
        <v>1</v>
      </c>
      <c r="OOR327" s="418" t="s">
        <v>775</v>
      </c>
      <c r="OOS327" s="417" t="s">
        <v>785</v>
      </c>
      <c r="OOT327" s="414" t="s">
        <v>61</v>
      </c>
      <c r="OOU327" s="415">
        <v>1</v>
      </c>
      <c r="OOV327" s="418" t="s">
        <v>775</v>
      </c>
      <c r="OOW327" s="417" t="s">
        <v>785</v>
      </c>
      <c r="OOX327" s="414" t="s">
        <v>61</v>
      </c>
      <c r="OOY327" s="415">
        <v>1</v>
      </c>
      <c r="OOZ327" s="418" t="s">
        <v>775</v>
      </c>
      <c r="OPA327" s="417" t="s">
        <v>785</v>
      </c>
      <c r="OPB327" s="414" t="s">
        <v>61</v>
      </c>
      <c r="OPC327" s="415">
        <v>1</v>
      </c>
      <c r="OPD327" s="418" t="s">
        <v>775</v>
      </c>
      <c r="OPE327" s="417" t="s">
        <v>785</v>
      </c>
      <c r="OPF327" s="414" t="s">
        <v>61</v>
      </c>
      <c r="OPG327" s="415">
        <v>1</v>
      </c>
      <c r="OPH327" s="418" t="s">
        <v>775</v>
      </c>
      <c r="OPI327" s="417" t="s">
        <v>785</v>
      </c>
      <c r="OPJ327" s="414" t="s">
        <v>61</v>
      </c>
      <c r="OPK327" s="415">
        <v>1</v>
      </c>
      <c r="OPL327" s="418" t="s">
        <v>775</v>
      </c>
      <c r="OPM327" s="417" t="s">
        <v>785</v>
      </c>
      <c r="OPN327" s="414" t="s">
        <v>61</v>
      </c>
      <c r="OPO327" s="415">
        <v>1</v>
      </c>
      <c r="OPP327" s="418" t="s">
        <v>775</v>
      </c>
      <c r="OPQ327" s="417" t="s">
        <v>785</v>
      </c>
      <c r="OPR327" s="414" t="s">
        <v>61</v>
      </c>
      <c r="OPS327" s="415">
        <v>1</v>
      </c>
      <c r="OPT327" s="418" t="s">
        <v>775</v>
      </c>
      <c r="OPU327" s="417" t="s">
        <v>785</v>
      </c>
      <c r="OPV327" s="414" t="s">
        <v>61</v>
      </c>
      <c r="OPW327" s="415">
        <v>1</v>
      </c>
      <c r="OPX327" s="418" t="s">
        <v>775</v>
      </c>
      <c r="OPY327" s="417" t="s">
        <v>785</v>
      </c>
      <c r="OPZ327" s="414" t="s">
        <v>61</v>
      </c>
      <c r="OQA327" s="415">
        <v>1</v>
      </c>
      <c r="OQB327" s="418" t="s">
        <v>775</v>
      </c>
      <c r="OQC327" s="417" t="s">
        <v>785</v>
      </c>
      <c r="OQD327" s="414" t="s">
        <v>61</v>
      </c>
      <c r="OQE327" s="415">
        <v>1</v>
      </c>
      <c r="OQF327" s="418" t="s">
        <v>775</v>
      </c>
      <c r="OQG327" s="417" t="s">
        <v>785</v>
      </c>
      <c r="OQH327" s="414" t="s">
        <v>61</v>
      </c>
      <c r="OQI327" s="415">
        <v>1</v>
      </c>
      <c r="OQJ327" s="418" t="s">
        <v>775</v>
      </c>
      <c r="OQK327" s="417" t="s">
        <v>785</v>
      </c>
      <c r="OQL327" s="414" t="s">
        <v>61</v>
      </c>
      <c r="OQM327" s="415">
        <v>1</v>
      </c>
      <c r="OQN327" s="418" t="s">
        <v>775</v>
      </c>
      <c r="OQO327" s="417" t="s">
        <v>785</v>
      </c>
      <c r="OQP327" s="414" t="s">
        <v>61</v>
      </c>
      <c r="OQQ327" s="415">
        <v>1</v>
      </c>
      <c r="OQR327" s="418" t="s">
        <v>775</v>
      </c>
      <c r="OQS327" s="417" t="s">
        <v>785</v>
      </c>
      <c r="OQT327" s="414" t="s">
        <v>61</v>
      </c>
      <c r="OQU327" s="415">
        <v>1</v>
      </c>
      <c r="OQV327" s="418" t="s">
        <v>775</v>
      </c>
      <c r="OQW327" s="417" t="s">
        <v>785</v>
      </c>
      <c r="OQX327" s="414" t="s">
        <v>61</v>
      </c>
      <c r="OQY327" s="415">
        <v>1</v>
      </c>
      <c r="OQZ327" s="418" t="s">
        <v>775</v>
      </c>
      <c r="ORA327" s="417" t="s">
        <v>785</v>
      </c>
      <c r="ORB327" s="414" t="s">
        <v>61</v>
      </c>
      <c r="ORC327" s="415">
        <v>1</v>
      </c>
      <c r="ORD327" s="418" t="s">
        <v>775</v>
      </c>
      <c r="ORE327" s="417" t="s">
        <v>785</v>
      </c>
      <c r="ORF327" s="414" t="s">
        <v>61</v>
      </c>
      <c r="ORG327" s="415">
        <v>1</v>
      </c>
      <c r="ORH327" s="418" t="s">
        <v>775</v>
      </c>
      <c r="ORI327" s="417" t="s">
        <v>785</v>
      </c>
      <c r="ORJ327" s="414" t="s">
        <v>61</v>
      </c>
      <c r="ORK327" s="415">
        <v>1</v>
      </c>
      <c r="ORL327" s="418" t="s">
        <v>775</v>
      </c>
      <c r="ORM327" s="417" t="s">
        <v>785</v>
      </c>
      <c r="ORN327" s="414" t="s">
        <v>61</v>
      </c>
      <c r="ORO327" s="415">
        <v>1</v>
      </c>
      <c r="ORP327" s="418" t="s">
        <v>775</v>
      </c>
      <c r="ORQ327" s="417" t="s">
        <v>785</v>
      </c>
      <c r="ORR327" s="414" t="s">
        <v>61</v>
      </c>
      <c r="ORS327" s="415">
        <v>1</v>
      </c>
      <c r="ORT327" s="418" t="s">
        <v>775</v>
      </c>
      <c r="ORU327" s="417" t="s">
        <v>785</v>
      </c>
      <c r="ORV327" s="414" t="s">
        <v>61</v>
      </c>
      <c r="ORW327" s="415">
        <v>1</v>
      </c>
      <c r="ORX327" s="418" t="s">
        <v>775</v>
      </c>
      <c r="ORY327" s="417" t="s">
        <v>785</v>
      </c>
      <c r="ORZ327" s="414" t="s">
        <v>61</v>
      </c>
      <c r="OSA327" s="415">
        <v>1</v>
      </c>
      <c r="OSB327" s="418" t="s">
        <v>775</v>
      </c>
      <c r="OSC327" s="417" t="s">
        <v>785</v>
      </c>
      <c r="OSD327" s="414" t="s">
        <v>61</v>
      </c>
      <c r="OSE327" s="415">
        <v>1</v>
      </c>
      <c r="OSF327" s="418" t="s">
        <v>775</v>
      </c>
      <c r="OSG327" s="417" t="s">
        <v>785</v>
      </c>
      <c r="OSH327" s="414" t="s">
        <v>61</v>
      </c>
      <c r="OSI327" s="415">
        <v>1</v>
      </c>
      <c r="OSJ327" s="418" t="s">
        <v>775</v>
      </c>
      <c r="OSK327" s="417" t="s">
        <v>785</v>
      </c>
      <c r="OSL327" s="414" t="s">
        <v>61</v>
      </c>
      <c r="OSM327" s="415">
        <v>1</v>
      </c>
      <c r="OSN327" s="418" t="s">
        <v>775</v>
      </c>
      <c r="OSO327" s="417" t="s">
        <v>785</v>
      </c>
      <c r="OSP327" s="414" t="s">
        <v>61</v>
      </c>
      <c r="OSQ327" s="415">
        <v>1</v>
      </c>
      <c r="OSR327" s="418" t="s">
        <v>775</v>
      </c>
      <c r="OSS327" s="417" t="s">
        <v>785</v>
      </c>
      <c r="OST327" s="414" t="s">
        <v>61</v>
      </c>
      <c r="OSU327" s="415">
        <v>1</v>
      </c>
      <c r="OSV327" s="418" t="s">
        <v>775</v>
      </c>
      <c r="OSW327" s="417" t="s">
        <v>785</v>
      </c>
      <c r="OSX327" s="414" t="s">
        <v>61</v>
      </c>
      <c r="OSY327" s="415">
        <v>1</v>
      </c>
      <c r="OSZ327" s="418" t="s">
        <v>775</v>
      </c>
      <c r="OTA327" s="417" t="s">
        <v>785</v>
      </c>
      <c r="OTB327" s="414" t="s">
        <v>61</v>
      </c>
      <c r="OTC327" s="415">
        <v>1</v>
      </c>
      <c r="OTD327" s="418" t="s">
        <v>775</v>
      </c>
      <c r="OTE327" s="417" t="s">
        <v>785</v>
      </c>
      <c r="OTF327" s="414" t="s">
        <v>61</v>
      </c>
      <c r="OTG327" s="415">
        <v>1</v>
      </c>
      <c r="OTH327" s="418" t="s">
        <v>775</v>
      </c>
      <c r="OTI327" s="417" t="s">
        <v>785</v>
      </c>
      <c r="OTJ327" s="414" t="s">
        <v>61</v>
      </c>
      <c r="OTK327" s="415">
        <v>1</v>
      </c>
      <c r="OTL327" s="418" t="s">
        <v>775</v>
      </c>
      <c r="OTM327" s="417" t="s">
        <v>785</v>
      </c>
      <c r="OTN327" s="414" t="s">
        <v>61</v>
      </c>
      <c r="OTO327" s="415">
        <v>1</v>
      </c>
      <c r="OTP327" s="418" t="s">
        <v>775</v>
      </c>
      <c r="OTQ327" s="417" t="s">
        <v>785</v>
      </c>
      <c r="OTR327" s="414" t="s">
        <v>61</v>
      </c>
      <c r="OTS327" s="415">
        <v>1</v>
      </c>
      <c r="OTT327" s="418" t="s">
        <v>775</v>
      </c>
      <c r="OTU327" s="417" t="s">
        <v>785</v>
      </c>
      <c r="OTV327" s="414" t="s">
        <v>61</v>
      </c>
      <c r="OTW327" s="415">
        <v>1</v>
      </c>
      <c r="OTX327" s="418" t="s">
        <v>775</v>
      </c>
      <c r="OTY327" s="417" t="s">
        <v>785</v>
      </c>
      <c r="OTZ327" s="414" t="s">
        <v>61</v>
      </c>
      <c r="OUA327" s="415">
        <v>1</v>
      </c>
      <c r="OUB327" s="418" t="s">
        <v>775</v>
      </c>
      <c r="OUC327" s="417" t="s">
        <v>785</v>
      </c>
      <c r="OUD327" s="414" t="s">
        <v>61</v>
      </c>
      <c r="OUE327" s="415">
        <v>1</v>
      </c>
      <c r="OUF327" s="418" t="s">
        <v>775</v>
      </c>
      <c r="OUG327" s="417" t="s">
        <v>785</v>
      </c>
      <c r="OUH327" s="414" t="s">
        <v>61</v>
      </c>
      <c r="OUI327" s="415">
        <v>1</v>
      </c>
      <c r="OUJ327" s="418" t="s">
        <v>775</v>
      </c>
      <c r="OUK327" s="417" t="s">
        <v>785</v>
      </c>
      <c r="OUL327" s="414" t="s">
        <v>61</v>
      </c>
      <c r="OUM327" s="415">
        <v>1</v>
      </c>
      <c r="OUN327" s="418" t="s">
        <v>775</v>
      </c>
      <c r="OUO327" s="417" t="s">
        <v>785</v>
      </c>
      <c r="OUP327" s="414" t="s">
        <v>61</v>
      </c>
      <c r="OUQ327" s="415">
        <v>1</v>
      </c>
      <c r="OUR327" s="418" t="s">
        <v>775</v>
      </c>
      <c r="OUS327" s="417" t="s">
        <v>785</v>
      </c>
      <c r="OUT327" s="414" t="s">
        <v>61</v>
      </c>
      <c r="OUU327" s="415">
        <v>1</v>
      </c>
      <c r="OUV327" s="418" t="s">
        <v>775</v>
      </c>
      <c r="OUW327" s="417" t="s">
        <v>785</v>
      </c>
      <c r="OUX327" s="414" t="s">
        <v>61</v>
      </c>
      <c r="OUY327" s="415">
        <v>1</v>
      </c>
      <c r="OUZ327" s="418" t="s">
        <v>775</v>
      </c>
      <c r="OVA327" s="417" t="s">
        <v>785</v>
      </c>
      <c r="OVB327" s="414" t="s">
        <v>61</v>
      </c>
      <c r="OVC327" s="415">
        <v>1</v>
      </c>
      <c r="OVD327" s="418" t="s">
        <v>775</v>
      </c>
      <c r="OVE327" s="417" t="s">
        <v>785</v>
      </c>
      <c r="OVF327" s="414" t="s">
        <v>61</v>
      </c>
      <c r="OVG327" s="415">
        <v>1</v>
      </c>
      <c r="OVH327" s="418" t="s">
        <v>775</v>
      </c>
      <c r="OVI327" s="417" t="s">
        <v>785</v>
      </c>
      <c r="OVJ327" s="414" t="s">
        <v>61</v>
      </c>
      <c r="OVK327" s="415">
        <v>1</v>
      </c>
      <c r="OVL327" s="418" t="s">
        <v>775</v>
      </c>
      <c r="OVM327" s="417" t="s">
        <v>785</v>
      </c>
      <c r="OVN327" s="414" t="s">
        <v>61</v>
      </c>
      <c r="OVO327" s="415">
        <v>1</v>
      </c>
      <c r="OVP327" s="418" t="s">
        <v>775</v>
      </c>
      <c r="OVQ327" s="417" t="s">
        <v>785</v>
      </c>
      <c r="OVR327" s="414" t="s">
        <v>61</v>
      </c>
      <c r="OVS327" s="415">
        <v>1</v>
      </c>
      <c r="OVT327" s="418" t="s">
        <v>775</v>
      </c>
      <c r="OVU327" s="417" t="s">
        <v>785</v>
      </c>
      <c r="OVV327" s="414" t="s">
        <v>61</v>
      </c>
      <c r="OVW327" s="415">
        <v>1</v>
      </c>
      <c r="OVX327" s="418" t="s">
        <v>775</v>
      </c>
      <c r="OVY327" s="417" t="s">
        <v>785</v>
      </c>
      <c r="OVZ327" s="414" t="s">
        <v>61</v>
      </c>
      <c r="OWA327" s="415">
        <v>1</v>
      </c>
      <c r="OWB327" s="418" t="s">
        <v>775</v>
      </c>
      <c r="OWC327" s="417" t="s">
        <v>785</v>
      </c>
      <c r="OWD327" s="414" t="s">
        <v>61</v>
      </c>
      <c r="OWE327" s="415">
        <v>1</v>
      </c>
      <c r="OWF327" s="418" t="s">
        <v>775</v>
      </c>
      <c r="OWG327" s="417" t="s">
        <v>785</v>
      </c>
      <c r="OWH327" s="414" t="s">
        <v>61</v>
      </c>
      <c r="OWI327" s="415">
        <v>1</v>
      </c>
      <c r="OWJ327" s="418" t="s">
        <v>775</v>
      </c>
      <c r="OWK327" s="417" t="s">
        <v>785</v>
      </c>
      <c r="OWL327" s="414" t="s">
        <v>61</v>
      </c>
      <c r="OWM327" s="415">
        <v>1</v>
      </c>
      <c r="OWN327" s="418" t="s">
        <v>775</v>
      </c>
      <c r="OWO327" s="417" t="s">
        <v>785</v>
      </c>
      <c r="OWP327" s="414" t="s">
        <v>61</v>
      </c>
      <c r="OWQ327" s="415">
        <v>1</v>
      </c>
      <c r="OWR327" s="418" t="s">
        <v>775</v>
      </c>
      <c r="OWS327" s="417" t="s">
        <v>785</v>
      </c>
      <c r="OWT327" s="414" t="s">
        <v>61</v>
      </c>
      <c r="OWU327" s="415">
        <v>1</v>
      </c>
      <c r="OWV327" s="418" t="s">
        <v>775</v>
      </c>
      <c r="OWW327" s="417" t="s">
        <v>785</v>
      </c>
      <c r="OWX327" s="414" t="s">
        <v>61</v>
      </c>
      <c r="OWY327" s="415">
        <v>1</v>
      </c>
      <c r="OWZ327" s="418" t="s">
        <v>775</v>
      </c>
      <c r="OXA327" s="417" t="s">
        <v>785</v>
      </c>
      <c r="OXB327" s="414" t="s">
        <v>61</v>
      </c>
      <c r="OXC327" s="415">
        <v>1</v>
      </c>
      <c r="OXD327" s="418" t="s">
        <v>775</v>
      </c>
      <c r="OXE327" s="417" t="s">
        <v>785</v>
      </c>
      <c r="OXF327" s="414" t="s">
        <v>61</v>
      </c>
      <c r="OXG327" s="415">
        <v>1</v>
      </c>
      <c r="OXH327" s="418" t="s">
        <v>775</v>
      </c>
      <c r="OXI327" s="417" t="s">
        <v>785</v>
      </c>
      <c r="OXJ327" s="414" t="s">
        <v>61</v>
      </c>
      <c r="OXK327" s="415">
        <v>1</v>
      </c>
      <c r="OXL327" s="418" t="s">
        <v>775</v>
      </c>
      <c r="OXM327" s="417" t="s">
        <v>785</v>
      </c>
      <c r="OXN327" s="414" t="s">
        <v>61</v>
      </c>
      <c r="OXO327" s="415">
        <v>1</v>
      </c>
      <c r="OXP327" s="418" t="s">
        <v>775</v>
      </c>
      <c r="OXQ327" s="417" t="s">
        <v>785</v>
      </c>
      <c r="OXR327" s="414" t="s">
        <v>61</v>
      </c>
      <c r="OXS327" s="415">
        <v>1</v>
      </c>
      <c r="OXT327" s="418" t="s">
        <v>775</v>
      </c>
      <c r="OXU327" s="417" t="s">
        <v>785</v>
      </c>
      <c r="OXV327" s="414" t="s">
        <v>61</v>
      </c>
      <c r="OXW327" s="415">
        <v>1</v>
      </c>
      <c r="OXX327" s="418" t="s">
        <v>775</v>
      </c>
      <c r="OXY327" s="417" t="s">
        <v>785</v>
      </c>
      <c r="OXZ327" s="414" t="s">
        <v>61</v>
      </c>
      <c r="OYA327" s="415">
        <v>1</v>
      </c>
      <c r="OYB327" s="418" t="s">
        <v>775</v>
      </c>
      <c r="OYC327" s="417" t="s">
        <v>785</v>
      </c>
      <c r="OYD327" s="414" t="s">
        <v>61</v>
      </c>
      <c r="OYE327" s="415">
        <v>1</v>
      </c>
      <c r="OYF327" s="418" t="s">
        <v>775</v>
      </c>
      <c r="OYG327" s="417" t="s">
        <v>785</v>
      </c>
      <c r="OYH327" s="414" t="s">
        <v>61</v>
      </c>
      <c r="OYI327" s="415">
        <v>1</v>
      </c>
      <c r="OYJ327" s="418" t="s">
        <v>775</v>
      </c>
      <c r="OYK327" s="417" t="s">
        <v>785</v>
      </c>
      <c r="OYL327" s="414" t="s">
        <v>61</v>
      </c>
      <c r="OYM327" s="415">
        <v>1</v>
      </c>
      <c r="OYN327" s="418" t="s">
        <v>775</v>
      </c>
      <c r="OYO327" s="417" t="s">
        <v>785</v>
      </c>
      <c r="OYP327" s="414" t="s">
        <v>61</v>
      </c>
      <c r="OYQ327" s="415">
        <v>1</v>
      </c>
      <c r="OYR327" s="418" t="s">
        <v>775</v>
      </c>
      <c r="OYS327" s="417" t="s">
        <v>785</v>
      </c>
      <c r="OYT327" s="414" t="s">
        <v>61</v>
      </c>
      <c r="OYU327" s="415">
        <v>1</v>
      </c>
      <c r="OYV327" s="418" t="s">
        <v>775</v>
      </c>
      <c r="OYW327" s="417" t="s">
        <v>785</v>
      </c>
      <c r="OYX327" s="414" t="s">
        <v>61</v>
      </c>
      <c r="OYY327" s="415">
        <v>1</v>
      </c>
      <c r="OYZ327" s="418" t="s">
        <v>775</v>
      </c>
      <c r="OZA327" s="417" t="s">
        <v>785</v>
      </c>
      <c r="OZB327" s="414" t="s">
        <v>61</v>
      </c>
      <c r="OZC327" s="415">
        <v>1</v>
      </c>
      <c r="OZD327" s="418" t="s">
        <v>775</v>
      </c>
      <c r="OZE327" s="417" t="s">
        <v>785</v>
      </c>
      <c r="OZF327" s="414" t="s">
        <v>61</v>
      </c>
      <c r="OZG327" s="415">
        <v>1</v>
      </c>
      <c r="OZH327" s="418" t="s">
        <v>775</v>
      </c>
      <c r="OZI327" s="417" t="s">
        <v>785</v>
      </c>
      <c r="OZJ327" s="414" t="s">
        <v>61</v>
      </c>
      <c r="OZK327" s="415">
        <v>1</v>
      </c>
      <c r="OZL327" s="418" t="s">
        <v>775</v>
      </c>
      <c r="OZM327" s="417" t="s">
        <v>785</v>
      </c>
      <c r="OZN327" s="414" t="s">
        <v>61</v>
      </c>
      <c r="OZO327" s="415">
        <v>1</v>
      </c>
      <c r="OZP327" s="418" t="s">
        <v>775</v>
      </c>
      <c r="OZQ327" s="417" t="s">
        <v>785</v>
      </c>
      <c r="OZR327" s="414" t="s">
        <v>61</v>
      </c>
      <c r="OZS327" s="415">
        <v>1</v>
      </c>
      <c r="OZT327" s="418" t="s">
        <v>775</v>
      </c>
      <c r="OZU327" s="417" t="s">
        <v>785</v>
      </c>
      <c r="OZV327" s="414" t="s">
        <v>61</v>
      </c>
      <c r="OZW327" s="415">
        <v>1</v>
      </c>
      <c r="OZX327" s="418" t="s">
        <v>775</v>
      </c>
      <c r="OZY327" s="417" t="s">
        <v>785</v>
      </c>
      <c r="OZZ327" s="414" t="s">
        <v>61</v>
      </c>
      <c r="PAA327" s="415">
        <v>1</v>
      </c>
      <c r="PAB327" s="418" t="s">
        <v>775</v>
      </c>
      <c r="PAC327" s="417" t="s">
        <v>785</v>
      </c>
      <c r="PAD327" s="414" t="s">
        <v>61</v>
      </c>
      <c r="PAE327" s="415">
        <v>1</v>
      </c>
      <c r="PAF327" s="418" t="s">
        <v>775</v>
      </c>
      <c r="PAG327" s="417" t="s">
        <v>785</v>
      </c>
      <c r="PAH327" s="414" t="s">
        <v>61</v>
      </c>
      <c r="PAI327" s="415">
        <v>1</v>
      </c>
      <c r="PAJ327" s="418" t="s">
        <v>775</v>
      </c>
      <c r="PAK327" s="417" t="s">
        <v>785</v>
      </c>
      <c r="PAL327" s="414" t="s">
        <v>61</v>
      </c>
      <c r="PAM327" s="415">
        <v>1</v>
      </c>
      <c r="PAN327" s="418" t="s">
        <v>775</v>
      </c>
      <c r="PAO327" s="417" t="s">
        <v>785</v>
      </c>
      <c r="PAP327" s="414" t="s">
        <v>61</v>
      </c>
      <c r="PAQ327" s="415">
        <v>1</v>
      </c>
      <c r="PAR327" s="418" t="s">
        <v>775</v>
      </c>
      <c r="PAS327" s="417" t="s">
        <v>785</v>
      </c>
      <c r="PAT327" s="414" t="s">
        <v>61</v>
      </c>
      <c r="PAU327" s="415">
        <v>1</v>
      </c>
      <c r="PAV327" s="418" t="s">
        <v>775</v>
      </c>
      <c r="PAW327" s="417" t="s">
        <v>785</v>
      </c>
      <c r="PAX327" s="414" t="s">
        <v>61</v>
      </c>
      <c r="PAY327" s="415">
        <v>1</v>
      </c>
      <c r="PAZ327" s="418" t="s">
        <v>775</v>
      </c>
      <c r="PBA327" s="417" t="s">
        <v>785</v>
      </c>
      <c r="PBB327" s="414" t="s">
        <v>61</v>
      </c>
      <c r="PBC327" s="415">
        <v>1</v>
      </c>
      <c r="PBD327" s="418" t="s">
        <v>775</v>
      </c>
      <c r="PBE327" s="417" t="s">
        <v>785</v>
      </c>
      <c r="PBF327" s="414" t="s">
        <v>61</v>
      </c>
      <c r="PBG327" s="415">
        <v>1</v>
      </c>
      <c r="PBH327" s="418" t="s">
        <v>775</v>
      </c>
      <c r="PBI327" s="417" t="s">
        <v>785</v>
      </c>
      <c r="PBJ327" s="414" t="s">
        <v>61</v>
      </c>
      <c r="PBK327" s="415">
        <v>1</v>
      </c>
      <c r="PBL327" s="418" t="s">
        <v>775</v>
      </c>
      <c r="PBM327" s="417" t="s">
        <v>785</v>
      </c>
      <c r="PBN327" s="414" t="s">
        <v>61</v>
      </c>
      <c r="PBO327" s="415">
        <v>1</v>
      </c>
      <c r="PBP327" s="418" t="s">
        <v>775</v>
      </c>
      <c r="PBQ327" s="417" t="s">
        <v>785</v>
      </c>
      <c r="PBR327" s="414" t="s">
        <v>61</v>
      </c>
      <c r="PBS327" s="415">
        <v>1</v>
      </c>
      <c r="PBT327" s="418" t="s">
        <v>775</v>
      </c>
      <c r="PBU327" s="417" t="s">
        <v>785</v>
      </c>
      <c r="PBV327" s="414" t="s">
        <v>61</v>
      </c>
      <c r="PBW327" s="415">
        <v>1</v>
      </c>
      <c r="PBX327" s="418" t="s">
        <v>775</v>
      </c>
      <c r="PBY327" s="417" t="s">
        <v>785</v>
      </c>
      <c r="PBZ327" s="414" t="s">
        <v>61</v>
      </c>
      <c r="PCA327" s="415">
        <v>1</v>
      </c>
      <c r="PCB327" s="418" t="s">
        <v>775</v>
      </c>
      <c r="PCC327" s="417" t="s">
        <v>785</v>
      </c>
      <c r="PCD327" s="414" t="s">
        <v>61</v>
      </c>
      <c r="PCE327" s="415">
        <v>1</v>
      </c>
      <c r="PCF327" s="418" t="s">
        <v>775</v>
      </c>
      <c r="PCG327" s="417" t="s">
        <v>785</v>
      </c>
      <c r="PCH327" s="414" t="s">
        <v>61</v>
      </c>
      <c r="PCI327" s="415">
        <v>1</v>
      </c>
      <c r="PCJ327" s="418" t="s">
        <v>775</v>
      </c>
      <c r="PCK327" s="417" t="s">
        <v>785</v>
      </c>
      <c r="PCL327" s="414" t="s">
        <v>61</v>
      </c>
      <c r="PCM327" s="415">
        <v>1</v>
      </c>
      <c r="PCN327" s="418" t="s">
        <v>775</v>
      </c>
      <c r="PCO327" s="417" t="s">
        <v>785</v>
      </c>
      <c r="PCP327" s="414" t="s">
        <v>61</v>
      </c>
      <c r="PCQ327" s="415">
        <v>1</v>
      </c>
      <c r="PCR327" s="418" t="s">
        <v>775</v>
      </c>
      <c r="PCS327" s="417" t="s">
        <v>785</v>
      </c>
      <c r="PCT327" s="414" t="s">
        <v>61</v>
      </c>
      <c r="PCU327" s="415">
        <v>1</v>
      </c>
      <c r="PCV327" s="418" t="s">
        <v>775</v>
      </c>
      <c r="PCW327" s="417" t="s">
        <v>785</v>
      </c>
      <c r="PCX327" s="414" t="s">
        <v>61</v>
      </c>
      <c r="PCY327" s="415">
        <v>1</v>
      </c>
      <c r="PCZ327" s="418" t="s">
        <v>775</v>
      </c>
      <c r="PDA327" s="417" t="s">
        <v>785</v>
      </c>
      <c r="PDB327" s="414" t="s">
        <v>61</v>
      </c>
      <c r="PDC327" s="415">
        <v>1</v>
      </c>
      <c r="PDD327" s="418" t="s">
        <v>775</v>
      </c>
      <c r="PDE327" s="417" t="s">
        <v>785</v>
      </c>
      <c r="PDF327" s="414" t="s">
        <v>61</v>
      </c>
      <c r="PDG327" s="415">
        <v>1</v>
      </c>
      <c r="PDH327" s="418" t="s">
        <v>775</v>
      </c>
      <c r="PDI327" s="417" t="s">
        <v>785</v>
      </c>
      <c r="PDJ327" s="414" t="s">
        <v>61</v>
      </c>
      <c r="PDK327" s="415">
        <v>1</v>
      </c>
      <c r="PDL327" s="418" t="s">
        <v>775</v>
      </c>
      <c r="PDM327" s="417" t="s">
        <v>785</v>
      </c>
      <c r="PDN327" s="414" t="s">
        <v>61</v>
      </c>
      <c r="PDO327" s="415">
        <v>1</v>
      </c>
      <c r="PDP327" s="418" t="s">
        <v>775</v>
      </c>
      <c r="PDQ327" s="417" t="s">
        <v>785</v>
      </c>
      <c r="PDR327" s="414" t="s">
        <v>61</v>
      </c>
      <c r="PDS327" s="415">
        <v>1</v>
      </c>
      <c r="PDT327" s="418" t="s">
        <v>775</v>
      </c>
      <c r="PDU327" s="417" t="s">
        <v>785</v>
      </c>
      <c r="PDV327" s="414" t="s">
        <v>61</v>
      </c>
      <c r="PDW327" s="415">
        <v>1</v>
      </c>
      <c r="PDX327" s="418" t="s">
        <v>775</v>
      </c>
      <c r="PDY327" s="417" t="s">
        <v>785</v>
      </c>
      <c r="PDZ327" s="414" t="s">
        <v>61</v>
      </c>
      <c r="PEA327" s="415">
        <v>1</v>
      </c>
      <c r="PEB327" s="418" t="s">
        <v>775</v>
      </c>
      <c r="PEC327" s="417" t="s">
        <v>785</v>
      </c>
      <c r="PED327" s="414" t="s">
        <v>61</v>
      </c>
      <c r="PEE327" s="415">
        <v>1</v>
      </c>
      <c r="PEF327" s="418" t="s">
        <v>775</v>
      </c>
      <c r="PEG327" s="417" t="s">
        <v>785</v>
      </c>
      <c r="PEH327" s="414" t="s">
        <v>61</v>
      </c>
      <c r="PEI327" s="415">
        <v>1</v>
      </c>
      <c r="PEJ327" s="418" t="s">
        <v>775</v>
      </c>
      <c r="PEK327" s="417" t="s">
        <v>785</v>
      </c>
      <c r="PEL327" s="414" t="s">
        <v>61</v>
      </c>
      <c r="PEM327" s="415">
        <v>1</v>
      </c>
      <c r="PEN327" s="418" t="s">
        <v>775</v>
      </c>
      <c r="PEO327" s="417" t="s">
        <v>785</v>
      </c>
      <c r="PEP327" s="414" t="s">
        <v>61</v>
      </c>
      <c r="PEQ327" s="415">
        <v>1</v>
      </c>
      <c r="PER327" s="418" t="s">
        <v>775</v>
      </c>
      <c r="PES327" s="417" t="s">
        <v>785</v>
      </c>
      <c r="PET327" s="414" t="s">
        <v>61</v>
      </c>
      <c r="PEU327" s="415">
        <v>1</v>
      </c>
      <c r="PEV327" s="418" t="s">
        <v>775</v>
      </c>
      <c r="PEW327" s="417" t="s">
        <v>785</v>
      </c>
      <c r="PEX327" s="414" t="s">
        <v>61</v>
      </c>
      <c r="PEY327" s="415">
        <v>1</v>
      </c>
      <c r="PEZ327" s="418" t="s">
        <v>775</v>
      </c>
      <c r="PFA327" s="417" t="s">
        <v>785</v>
      </c>
      <c r="PFB327" s="414" t="s">
        <v>61</v>
      </c>
      <c r="PFC327" s="415">
        <v>1</v>
      </c>
      <c r="PFD327" s="418" t="s">
        <v>775</v>
      </c>
      <c r="PFE327" s="417" t="s">
        <v>785</v>
      </c>
      <c r="PFF327" s="414" t="s">
        <v>61</v>
      </c>
      <c r="PFG327" s="415">
        <v>1</v>
      </c>
      <c r="PFH327" s="418" t="s">
        <v>775</v>
      </c>
      <c r="PFI327" s="417" t="s">
        <v>785</v>
      </c>
      <c r="PFJ327" s="414" t="s">
        <v>61</v>
      </c>
      <c r="PFK327" s="415">
        <v>1</v>
      </c>
      <c r="PFL327" s="418" t="s">
        <v>775</v>
      </c>
      <c r="PFM327" s="417" t="s">
        <v>785</v>
      </c>
      <c r="PFN327" s="414" t="s">
        <v>61</v>
      </c>
      <c r="PFO327" s="415">
        <v>1</v>
      </c>
      <c r="PFP327" s="418" t="s">
        <v>775</v>
      </c>
      <c r="PFQ327" s="417" t="s">
        <v>785</v>
      </c>
      <c r="PFR327" s="414" t="s">
        <v>61</v>
      </c>
      <c r="PFS327" s="415">
        <v>1</v>
      </c>
      <c r="PFT327" s="418" t="s">
        <v>775</v>
      </c>
      <c r="PFU327" s="417" t="s">
        <v>785</v>
      </c>
      <c r="PFV327" s="414" t="s">
        <v>61</v>
      </c>
      <c r="PFW327" s="415">
        <v>1</v>
      </c>
      <c r="PFX327" s="418" t="s">
        <v>775</v>
      </c>
      <c r="PFY327" s="417" t="s">
        <v>785</v>
      </c>
      <c r="PFZ327" s="414" t="s">
        <v>61</v>
      </c>
      <c r="PGA327" s="415">
        <v>1</v>
      </c>
      <c r="PGB327" s="418" t="s">
        <v>775</v>
      </c>
      <c r="PGC327" s="417" t="s">
        <v>785</v>
      </c>
      <c r="PGD327" s="414" t="s">
        <v>61</v>
      </c>
      <c r="PGE327" s="415">
        <v>1</v>
      </c>
      <c r="PGF327" s="418" t="s">
        <v>775</v>
      </c>
      <c r="PGG327" s="417" t="s">
        <v>785</v>
      </c>
      <c r="PGH327" s="414" t="s">
        <v>61</v>
      </c>
      <c r="PGI327" s="415">
        <v>1</v>
      </c>
      <c r="PGJ327" s="418" t="s">
        <v>775</v>
      </c>
      <c r="PGK327" s="417" t="s">
        <v>785</v>
      </c>
      <c r="PGL327" s="414" t="s">
        <v>61</v>
      </c>
      <c r="PGM327" s="415">
        <v>1</v>
      </c>
      <c r="PGN327" s="418" t="s">
        <v>775</v>
      </c>
      <c r="PGO327" s="417" t="s">
        <v>785</v>
      </c>
      <c r="PGP327" s="414" t="s">
        <v>61</v>
      </c>
      <c r="PGQ327" s="415">
        <v>1</v>
      </c>
      <c r="PGR327" s="418" t="s">
        <v>775</v>
      </c>
      <c r="PGS327" s="417" t="s">
        <v>785</v>
      </c>
      <c r="PGT327" s="414" t="s">
        <v>61</v>
      </c>
      <c r="PGU327" s="415">
        <v>1</v>
      </c>
      <c r="PGV327" s="418" t="s">
        <v>775</v>
      </c>
      <c r="PGW327" s="417" t="s">
        <v>785</v>
      </c>
      <c r="PGX327" s="414" t="s">
        <v>61</v>
      </c>
      <c r="PGY327" s="415">
        <v>1</v>
      </c>
      <c r="PGZ327" s="418" t="s">
        <v>775</v>
      </c>
      <c r="PHA327" s="417" t="s">
        <v>785</v>
      </c>
      <c r="PHB327" s="414" t="s">
        <v>61</v>
      </c>
      <c r="PHC327" s="415">
        <v>1</v>
      </c>
      <c r="PHD327" s="418" t="s">
        <v>775</v>
      </c>
      <c r="PHE327" s="417" t="s">
        <v>785</v>
      </c>
      <c r="PHF327" s="414" t="s">
        <v>61</v>
      </c>
      <c r="PHG327" s="415">
        <v>1</v>
      </c>
      <c r="PHH327" s="418" t="s">
        <v>775</v>
      </c>
      <c r="PHI327" s="417" t="s">
        <v>785</v>
      </c>
      <c r="PHJ327" s="414" t="s">
        <v>61</v>
      </c>
      <c r="PHK327" s="415">
        <v>1</v>
      </c>
      <c r="PHL327" s="418" t="s">
        <v>775</v>
      </c>
      <c r="PHM327" s="417" t="s">
        <v>785</v>
      </c>
      <c r="PHN327" s="414" t="s">
        <v>61</v>
      </c>
      <c r="PHO327" s="415">
        <v>1</v>
      </c>
      <c r="PHP327" s="418" t="s">
        <v>775</v>
      </c>
      <c r="PHQ327" s="417" t="s">
        <v>785</v>
      </c>
      <c r="PHR327" s="414" t="s">
        <v>61</v>
      </c>
      <c r="PHS327" s="415">
        <v>1</v>
      </c>
      <c r="PHT327" s="418" t="s">
        <v>775</v>
      </c>
      <c r="PHU327" s="417" t="s">
        <v>785</v>
      </c>
      <c r="PHV327" s="414" t="s">
        <v>61</v>
      </c>
      <c r="PHW327" s="415">
        <v>1</v>
      </c>
      <c r="PHX327" s="418" t="s">
        <v>775</v>
      </c>
      <c r="PHY327" s="417" t="s">
        <v>785</v>
      </c>
      <c r="PHZ327" s="414" t="s">
        <v>61</v>
      </c>
      <c r="PIA327" s="415">
        <v>1</v>
      </c>
      <c r="PIB327" s="418" t="s">
        <v>775</v>
      </c>
      <c r="PIC327" s="417" t="s">
        <v>785</v>
      </c>
      <c r="PID327" s="414" t="s">
        <v>61</v>
      </c>
      <c r="PIE327" s="415">
        <v>1</v>
      </c>
      <c r="PIF327" s="418" t="s">
        <v>775</v>
      </c>
      <c r="PIG327" s="417" t="s">
        <v>785</v>
      </c>
      <c r="PIH327" s="414" t="s">
        <v>61</v>
      </c>
      <c r="PII327" s="415">
        <v>1</v>
      </c>
      <c r="PIJ327" s="418" t="s">
        <v>775</v>
      </c>
      <c r="PIK327" s="417" t="s">
        <v>785</v>
      </c>
      <c r="PIL327" s="414" t="s">
        <v>61</v>
      </c>
      <c r="PIM327" s="415">
        <v>1</v>
      </c>
      <c r="PIN327" s="418" t="s">
        <v>775</v>
      </c>
      <c r="PIO327" s="417" t="s">
        <v>785</v>
      </c>
      <c r="PIP327" s="414" t="s">
        <v>61</v>
      </c>
      <c r="PIQ327" s="415">
        <v>1</v>
      </c>
      <c r="PIR327" s="418" t="s">
        <v>775</v>
      </c>
      <c r="PIS327" s="417" t="s">
        <v>785</v>
      </c>
      <c r="PIT327" s="414" t="s">
        <v>61</v>
      </c>
      <c r="PIU327" s="415">
        <v>1</v>
      </c>
      <c r="PIV327" s="418" t="s">
        <v>775</v>
      </c>
      <c r="PIW327" s="417" t="s">
        <v>785</v>
      </c>
      <c r="PIX327" s="414" t="s">
        <v>61</v>
      </c>
      <c r="PIY327" s="415">
        <v>1</v>
      </c>
      <c r="PIZ327" s="418" t="s">
        <v>775</v>
      </c>
      <c r="PJA327" s="417" t="s">
        <v>785</v>
      </c>
      <c r="PJB327" s="414" t="s">
        <v>61</v>
      </c>
      <c r="PJC327" s="415">
        <v>1</v>
      </c>
      <c r="PJD327" s="418" t="s">
        <v>775</v>
      </c>
      <c r="PJE327" s="417" t="s">
        <v>785</v>
      </c>
      <c r="PJF327" s="414" t="s">
        <v>61</v>
      </c>
      <c r="PJG327" s="415">
        <v>1</v>
      </c>
      <c r="PJH327" s="418" t="s">
        <v>775</v>
      </c>
      <c r="PJI327" s="417" t="s">
        <v>785</v>
      </c>
      <c r="PJJ327" s="414" t="s">
        <v>61</v>
      </c>
      <c r="PJK327" s="415">
        <v>1</v>
      </c>
      <c r="PJL327" s="418" t="s">
        <v>775</v>
      </c>
      <c r="PJM327" s="417" t="s">
        <v>785</v>
      </c>
      <c r="PJN327" s="414" t="s">
        <v>61</v>
      </c>
      <c r="PJO327" s="415">
        <v>1</v>
      </c>
      <c r="PJP327" s="418" t="s">
        <v>775</v>
      </c>
      <c r="PJQ327" s="417" t="s">
        <v>785</v>
      </c>
      <c r="PJR327" s="414" t="s">
        <v>61</v>
      </c>
      <c r="PJS327" s="415">
        <v>1</v>
      </c>
      <c r="PJT327" s="418" t="s">
        <v>775</v>
      </c>
      <c r="PJU327" s="417" t="s">
        <v>785</v>
      </c>
      <c r="PJV327" s="414" t="s">
        <v>61</v>
      </c>
      <c r="PJW327" s="415">
        <v>1</v>
      </c>
      <c r="PJX327" s="418" t="s">
        <v>775</v>
      </c>
      <c r="PJY327" s="417" t="s">
        <v>785</v>
      </c>
      <c r="PJZ327" s="414" t="s">
        <v>61</v>
      </c>
      <c r="PKA327" s="415">
        <v>1</v>
      </c>
      <c r="PKB327" s="418" t="s">
        <v>775</v>
      </c>
      <c r="PKC327" s="417" t="s">
        <v>785</v>
      </c>
      <c r="PKD327" s="414" t="s">
        <v>61</v>
      </c>
      <c r="PKE327" s="415">
        <v>1</v>
      </c>
      <c r="PKF327" s="418" t="s">
        <v>775</v>
      </c>
      <c r="PKG327" s="417" t="s">
        <v>785</v>
      </c>
      <c r="PKH327" s="414" t="s">
        <v>61</v>
      </c>
      <c r="PKI327" s="415">
        <v>1</v>
      </c>
      <c r="PKJ327" s="418" t="s">
        <v>775</v>
      </c>
      <c r="PKK327" s="417" t="s">
        <v>785</v>
      </c>
      <c r="PKL327" s="414" t="s">
        <v>61</v>
      </c>
      <c r="PKM327" s="415">
        <v>1</v>
      </c>
      <c r="PKN327" s="418" t="s">
        <v>775</v>
      </c>
      <c r="PKO327" s="417" t="s">
        <v>785</v>
      </c>
      <c r="PKP327" s="414" t="s">
        <v>61</v>
      </c>
      <c r="PKQ327" s="415">
        <v>1</v>
      </c>
      <c r="PKR327" s="418" t="s">
        <v>775</v>
      </c>
      <c r="PKS327" s="417" t="s">
        <v>785</v>
      </c>
      <c r="PKT327" s="414" t="s">
        <v>61</v>
      </c>
      <c r="PKU327" s="415">
        <v>1</v>
      </c>
      <c r="PKV327" s="418" t="s">
        <v>775</v>
      </c>
      <c r="PKW327" s="417" t="s">
        <v>785</v>
      </c>
      <c r="PKX327" s="414" t="s">
        <v>61</v>
      </c>
      <c r="PKY327" s="415">
        <v>1</v>
      </c>
      <c r="PKZ327" s="418" t="s">
        <v>775</v>
      </c>
      <c r="PLA327" s="417" t="s">
        <v>785</v>
      </c>
      <c r="PLB327" s="414" t="s">
        <v>61</v>
      </c>
      <c r="PLC327" s="415">
        <v>1</v>
      </c>
      <c r="PLD327" s="418" t="s">
        <v>775</v>
      </c>
      <c r="PLE327" s="417" t="s">
        <v>785</v>
      </c>
      <c r="PLF327" s="414" t="s">
        <v>61</v>
      </c>
      <c r="PLG327" s="415">
        <v>1</v>
      </c>
      <c r="PLH327" s="418" t="s">
        <v>775</v>
      </c>
      <c r="PLI327" s="417" t="s">
        <v>785</v>
      </c>
      <c r="PLJ327" s="414" t="s">
        <v>61</v>
      </c>
      <c r="PLK327" s="415">
        <v>1</v>
      </c>
      <c r="PLL327" s="418" t="s">
        <v>775</v>
      </c>
      <c r="PLM327" s="417" t="s">
        <v>785</v>
      </c>
      <c r="PLN327" s="414" t="s">
        <v>61</v>
      </c>
      <c r="PLO327" s="415">
        <v>1</v>
      </c>
      <c r="PLP327" s="418" t="s">
        <v>775</v>
      </c>
      <c r="PLQ327" s="417" t="s">
        <v>785</v>
      </c>
      <c r="PLR327" s="414" t="s">
        <v>61</v>
      </c>
      <c r="PLS327" s="415">
        <v>1</v>
      </c>
      <c r="PLT327" s="418" t="s">
        <v>775</v>
      </c>
      <c r="PLU327" s="417" t="s">
        <v>785</v>
      </c>
      <c r="PLV327" s="414" t="s">
        <v>61</v>
      </c>
      <c r="PLW327" s="415">
        <v>1</v>
      </c>
      <c r="PLX327" s="418" t="s">
        <v>775</v>
      </c>
      <c r="PLY327" s="417" t="s">
        <v>785</v>
      </c>
      <c r="PLZ327" s="414" t="s">
        <v>61</v>
      </c>
      <c r="PMA327" s="415">
        <v>1</v>
      </c>
      <c r="PMB327" s="418" t="s">
        <v>775</v>
      </c>
      <c r="PMC327" s="417" t="s">
        <v>785</v>
      </c>
      <c r="PMD327" s="414" t="s">
        <v>61</v>
      </c>
      <c r="PME327" s="415">
        <v>1</v>
      </c>
      <c r="PMF327" s="418" t="s">
        <v>775</v>
      </c>
      <c r="PMG327" s="417" t="s">
        <v>785</v>
      </c>
      <c r="PMH327" s="414" t="s">
        <v>61</v>
      </c>
      <c r="PMI327" s="415">
        <v>1</v>
      </c>
      <c r="PMJ327" s="418" t="s">
        <v>775</v>
      </c>
      <c r="PMK327" s="417" t="s">
        <v>785</v>
      </c>
      <c r="PML327" s="414" t="s">
        <v>61</v>
      </c>
      <c r="PMM327" s="415">
        <v>1</v>
      </c>
      <c r="PMN327" s="418" t="s">
        <v>775</v>
      </c>
      <c r="PMO327" s="417" t="s">
        <v>785</v>
      </c>
      <c r="PMP327" s="414" t="s">
        <v>61</v>
      </c>
      <c r="PMQ327" s="415">
        <v>1</v>
      </c>
      <c r="PMR327" s="418" t="s">
        <v>775</v>
      </c>
      <c r="PMS327" s="417" t="s">
        <v>785</v>
      </c>
      <c r="PMT327" s="414" t="s">
        <v>61</v>
      </c>
      <c r="PMU327" s="415">
        <v>1</v>
      </c>
      <c r="PMV327" s="418" t="s">
        <v>775</v>
      </c>
      <c r="PMW327" s="417" t="s">
        <v>785</v>
      </c>
      <c r="PMX327" s="414" t="s">
        <v>61</v>
      </c>
      <c r="PMY327" s="415">
        <v>1</v>
      </c>
      <c r="PMZ327" s="418" t="s">
        <v>775</v>
      </c>
      <c r="PNA327" s="417" t="s">
        <v>785</v>
      </c>
      <c r="PNB327" s="414" t="s">
        <v>61</v>
      </c>
      <c r="PNC327" s="415">
        <v>1</v>
      </c>
      <c r="PND327" s="418" t="s">
        <v>775</v>
      </c>
      <c r="PNE327" s="417" t="s">
        <v>785</v>
      </c>
      <c r="PNF327" s="414" t="s">
        <v>61</v>
      </c>
      <c r="PNG327" s="415">
        <v>1</v>
      </c>
      <c r="PNH327" s="418" t="s">
        <v>775</v>
      </c>
      <c r="PNI327" s="417" t="s">
        <v>785</v>
      </c>
      <c r="PNJ327" s="414" t="s">
        <v>61</v>
      </c>
      <c r="PNK327" s="415">
        <v>1</v>
      </c>
      <c r="PNL327" s="418" t="s">
        <v>775</v>
      </c>
      <c r="PNM327" s="417" t="s">
        <v>785</v>
      </c>
      <c r="PNN327" s="414" t="s">
        <v>61</v>
      </c>
      <c r="PNO327" s="415">
        <v>1</v>
      </c>
      <c r="PNP327" s="418" t="s">
        <v>775</v>
      </c>
      <c r="PNQ327" s="417" t="s">
        <v>785</v>
      </c>
      <c r="PNR327" s="414" t="s">
        <v>61</v>
      </c>
      <c r="PNS327" s="415">
        <v>1</v>
      </c>
      <c r="PNT327" s="418" t="s">
        <v>775</v>
      </c>
      <c r="PNU327" s="417" t="s">
        <v>785</v>
      </c>
      <c r="PNV327" s="414" t="s">
        <v>61</v>
      </c>
      <c r="PNW327" s="415">
        <v>1</v>
      </c>
      <c r="PNX327" s="418" t="s">
        <v>775</v>
      </c>
      <c r="PNY327" s="417" t="s">
        <v>785</v>
      </c>
      <c r="PNZ327" s="414" t="s">
        <v>61</v>
      </c>
      <c r="POA327" s="415">
        <v>1</v>
      </c>
      <c r="POB327" s="418" t="s">
        <v>775</v>
      </c>
      <c r="POC327" s="417" t="s">
        <v>785</v>
      </c>
      <c r="POD327" s="414" t="s">
        <v>61</v>
      </c>
      <c r="POE327" s="415">
        <v>1</v>
      </c>
      <c r="POF327" s="418" t="s">
        <v>775</v>
      </c>
      <c r="POG327" s="417" t="s">
        <v>785</v>
      </c>
      <c r="POH327" s="414" t="s">
        <v>61</v>
      </c>
      <c r="POI327" s="415">
        <v>1</v>
      </c>
      <c r="POJ327" s="418" t="s">
        <v>775</v>
      </c>
      <c r="POK327" s="417" t="s">
        <v>785</v>
      </c>
      <c r="POL327" s="414" t="s">
        <v>61</v>
      </c>
      <c r="POM327" s="415">
        <v>1</v>
      </c>
      <c r="PON327" s="418" t="s">
        <v>775</v>
      </c>
      <c r="POO327" s="417" t="s">
        <v>785</v>
      </c>
      <c r="POP327" s="414" t="s">
        <v>61</v>
      </c>
      <c r="POQ327" s="415">
        <v>1</v>
      </c>
      <c r="POR327" s="418" t="s">
        <v>775</v>
      </c>
      <c r="POS327" s="417" t="s">
        <v>785</v>
      </c>
      <c r="POT327" s="414" t="s">
        <v>61</v>
      </c>
      <c r="POU327" s="415">
        <v>1</v>
      </c>
      <c r="POV327" s="418" t="s">
        <v>775</v>
      </c>
      <c r="POW327" s="417" t="s">
        <v>785</v>
      </c>
      <c r="POX327" s="414" t="s">
        <v>61</v>
      </c>
      <c r="POY327" s="415">
        <v>1</v>
      </c>
      <c r="POZ327" s="418" t="s">
        <v>775</v>
      </c>
      <c r="PPA327" s="417" t="s">
        <v>785</v>
      </c>
      <c r="PPB327" s="414" t="s">
        <v>61</v>
      </c>
      <c r="PPC327" s="415">
        <v>1</v>
      </c>
      <c r="PPD327" s="418" t="s">
        <v>775</v>
      </c>
      <c r="PPE327" s="417" t="s">
        <v>785</v>
      </c>
      <c r="PPF327" s="414" t="s">
        <v>61</v>
      </c>
      <c r="PPG327" s="415">
        <v>1</v>
      </c>
      <c r="PPH327" s="418" t="s">
        <v>775</v>
      </c>
      <c r="PPI327" s="417" t="s">
        <v>785</v>
      </c>
      <c r="PPJ327" s="414" t="s">
        <v>61</v>
      </c>
      <c r="PPK327" s="415">
        <v>1</v>
      </c>
      <c r="PPL327" s="418" t="s">
        <v>775</v>
      </c>
      <c r="PPM327" s="417" t="s">
        <v>785</v>
      </c>
      <c r="PPN327" s="414" t="s">
        <v>61</v>
      </c>
      <c r="PPO327" s="415">
        <v>1</v>
      </c>
      <c r="PPP327" s="418" t="s">
        <v>775</v>
      </c>
      <c r="PPQ327" s="417" t="s">
        <v>785</v>
      </c>
      <c r="PPR327" s="414" t="s">
        <v>61</v>
      </c>
      <c r="PPS327" s="415">
        <v>1</v>
      </c>
      <c r="PPT327" s="418" t="s">
        <v>775</v>
      </c>
      <c r="PPU327" s="417" t="s">
        <v>785</v>
      </c>
      <c r="PPV327" s="414" t="s">
        <v>61</v>
      </c>
      <c r="PPW327" s="415">
        <v>1</v>
      </c>
      <c r="PPX327" s="418" t="s">
        <v>775</v>
      </c>
      <c r="PPY327" s="417" t="s">
        <v>785</v>
      </c>
      <c r="PPZ327" s="414" t="s">
        <v>61</v>
      </c>
      <c r="PQA327" s="415">
        <v>1</v>
      </c>
      <c r="PQB327" s="418" t="s">
        <v>775</v>
      </c>
      <c r="PQC327" s="417" t="s">
        <v>785</v>
      </c>
      <c r="PQD327" s="414" t="s">
        <v>61</v>
      </c>
      <c r="PQE327" s="415">
        <v>1</v>
      </c>
      <c r="PQF327" s="418" t="s">
        <v>775</v>
      </c>
      <c r="PQG327" s="417" t="s">
        <v>785</v>
      </c>
      <c r="PQH327" s="414" t="s">
        <v>61</v>
      </c>
      <c r="PQI327" s="415">
        <v>1</v>
      </c>
      <c r="PQJ327" s="418" t="s">
        <v>775</v>
      </c>
      <c r="PQK327" s="417" t="s">
        <v>785</v>
      </c>
      <c r="PQL327" s="414" t="s">
        <v>61</v>
      </c>
      <c r="PQM327" s="415">
        <v>1</v>
      </c>
      <c r="PQN327" s="418" t="s">
        <v>775</v>
      </c>
      <c r="PQO327" s="417" t="s">
        <v>785</v>
      </c>
      <c r="PQP327" s="414" t="s">
        <v>61</v>
      </c>
      <c r="PQQ327" s="415">
        <v>1</v>
      </c>
      <c r="PQR327" s="418" t="s">
        <v>775</v>
      </c>
      <c r="PQS327" s="417" t="s">
        <v>785</v>
      </c>
      <c r="PQT327" s="414" t="s">
        <v>61</v>
      </c>
      <c r="PQU327" s="415">
        <v>1</v>
      </c>
      <c r="PQV327" s="418" t="s">
        <v>775</v>
      </c>
      <c r="PQW327" s="417" t="s">
        <v>785</v>
      </c>
      <c r="PQX327" s="414" t="s">
        <v>61</v>
      </c>
      <c r="PQY327" s="415">
        <v>1</v>
      </c>
      <c r="PQZ327" s="418" t="s">
        <v>775</v>
      </c>
      <c r="PRA327" s="417" t="s">
        <v>785</v>
      </c>
      <c r="PRB327" s="414" t="s">
        <v>61</v>
      </c>
      <c r="PRC327" s="415">
        <v>1</v>
      </c>
      <c r="PRD327" s="418" t="s">
        <v>775</v>
      </c>
      <c r="PRE327" s="417" t="s">
        <v>785</v>
      </c>
      <c r="PRF327" s="414" t="s">
        <v>61</v>
      </c>
      <c r="PRG327" s="415">
        <v>1</v>
      </c>
      <c r="PRH327" s="418" t="s">
        <v>775</v>
      </c>
      <c r="PRI327" s="417" t="s">
        <v>785</v>
      </c>
      <c r="PRJ327" s="414" t="s">
        <v>61</v>
      </c>
      <c r="PRK327" s="415">
        <v>1</v>
      </c>
      <c r="PRL327" s="418" t="s">
        <v>775</v>
      </c>
      <c r="PRM327" s="417" t="s">
        <v>785</v>
      </c>
      <c r="PRN327" s="414" t="s">
        <v>61</v>
      </c>
      <c r="PRO327" s="415">
        <v>1</v>
      </c>
      <c r="PRP327" s="418" t="s">
        <v>775</v>
      </c>
      <c r="PRQ327" s="417" t="s">
        <v>785</v>
      </c>
      <c r="PRR327" s="414" t="s">
        <v>61</v>
      </c>
      <c r="PRS327" s="415">
        <v>1</v>
      </c>
      <c r="PRT327" s="418" t="s">
        <v>775</v>
      </c>
      <c r="PRU327" s="417" t="s">
        <v>785</v>
      </c>
      <c r="PRV327" s="414" t="s">
        <v>61</v>
      </c>
      <c r="PRW327" s="415">
        <v>1</v>
      </c>
      <c r="PRX327" s="418" t="s">
        <v>775</v>
      </c>
      <c r="PRY327" s="417" t="s">
        <v>785</v>
      </c>
      <c r="PRZ327" s="414" t="s">
        <v>61</v>
      </c>
      <c r="PSA327" s="415">
        <v>1</v>
      </c>
      <c r="PSB327" s="418" t="s">
        <v>775</v>
      </c>
      <c r="PSC327" s="417" t="s">
        <v>785</v>
      </c>
      <c r="PSD327" s="414" t="s">
        <v>61</v>
      </c>
      <c r="PSE327" s="415">
        <v>1</v>
      </c>
      <c r="PSF327" s="418" t="s">
        <v>775</v>
      </c>
      <c r="PSG327" s="417" t="s">
        <v>785</v>
      </c>
      <c r="PSH327" s="414" t="s">
        <v>61</v>
      </c>
      <c r="PSI327" s="415">
        <v>1</v>
      </c>
      <c r="PSJ327" s="418" t="s">
        <v>775</v>
      </c>
      <c r="PSK327" s="417" t="s">
        <v>785</v>
      </c>
      <c r="PSL327" s="414" t="s">
        <v>61</v>
      </c>
      <c r="PSM327" s="415">
        <v>1</v>
      </c>
      <c r="PSN327" s="418" t="s">
        <v>775</v>
      </c>
      <c r="PSO327" s="417" t="s">
        <v>785</v>
      </c>
      <c r="PSP327" s="414" t="s">
        <v>61</v>
      </c>
      <c r="PSQ327" s="415">
        <v>1</v>
      </c>
      <c r="PSR327" s="418" t="s">
        <v>775</v>
      </c>
      <c r="PSS327" s="417" t="s">
        <v>785</v>
      </c>
      <c r="PST327" s="414" t="s">
        <v>61</v>
      </c>
      <c r="PSU327" s="415">
        <v>1</v>
      </c>
      <c r="PSV327" s="418" t="s">
        <v>775</v>
      </c>
      <c r="PSW327" s="417" t="s">
        <v>785</v>
      </c>
      <c r="PSX327" s="414" t="s">
        <v>61</v>
      </c>
      <c r="PSY327" s="415">
        <v>1</v>
      </c>
      <c r="PSZ327" s="418" t="s">
        <v>775</v>
      </c>
      <c r="PTA327" s="417" t="s">
        <v>785</v>
      </c>
      <c r="PTB327" s="414" t="s">
        <v>61</v>
      </c>
      <c r="PTC327" s="415">
        <v>1</v>
      </c>
      <c r="PTD327" s="418" t="s">
        <v>775</v>
      </c>
      <c r="PTE327" s="417" t="s">
        <v>785</v>
      </c>
      <c r="PTF327" s="414" t="s">
        <v>61</v>
      </c>
      <c r="PTG327" s="415">
        <v>1</v>
      </c>
      <c r="PTH327" s="418" t="s">
        <v>775</v>
      </c>
      <c r="PTI327" s="417" t="s">
        <v>785</v>
      </c>
      <c r="PTJ327" s="414" t="s">
        <v>61</v>
      </c>
      <c r="PTK327" s="415">
        <v>1</v>
      </c>
      <c r="PTL327" s="418" t="s">
        <v>775</v>
      </c>
      <c r="PTM327" s="417" t="s">
        <v>785</v>
      </c>
      <c r="PTN327" s="414" t="s">
        <v>61</v>
      </c>
      <c r="PTO327" s="415">
        <v>1</v>
      </c>
      <c r="PTP327" s="418" t="s">
        <v>775</v>
      </c>
      <c r="PTQ327" s="417" t="s">
        <v>785</v>
      </c>
      <c r="PTR327" s="414" t="s">
        <v>61</v>
      </c>
      <c r="PTS327" s="415">
        <v>1</v>
      </c>
      <c r="PTT327" s="418" t="s">
        <v>775</v>
      </c>
      <c r="PTU327" s="417" t="s">
        <v>785</v>
      </c>
      <c r="PTV327" s="414" t="s">
        <v>61</v>
      </c>
      <c r="PTW327" s="415">
        <v>1</v>
      </c>
      <c r="PTX327" s="418" t="s">
        <v>775</v>
      </c>
      <c r="PTY327" s="417" t="s">
        <v>785</v>
      </c>
      <c r="PTZ327" s="414" t="s">
        <v>61</v>
      </c>
      <c r="PUA327" s="415">
        <v>1</v>
      </c>
      <c r="PUB327" s="418" t="s">
        <v>775</v>
      </c>
      <c r="PUC327" s="417" t="s">
        <v>785</v>
      </c>
      <c r="PUD327" s="414" t="s">
        <v>61</v>
      </c>
      <c r="PUE327" s="415">
        <v>1</v>
      </c>
      <c r="PUF327" s="418" t="s">
        <v>775</v>
      </c>
      <c r="PUG327" s="417" t="s">
        <v>785</v>
      </c>
      <c r="PUH327" s="414" t="s">
        <v>61</v>
      </c>
      <c r="PUI327" s="415">
        <v>1</v>
      </c>
      <c r="PUJ327" s="418" t="s">
        <v>775</v>
      </c>
      <c r="PUK327" s="417" t="s">
        <v>785</v>
      </c>
      <c r="PUL327" s="414" t="s">
        <v>61</v>
      </c>
      <c r="PUM327" s="415">
        <v>1</v>
      </c>
      <c r="PUN327" s="418" t="s">
        <v>775</v>
      </c>
      <c r="PUO327" s="417" t="s">
        <v>785</v>
      </c>
      <c r="PUP327" s="414" t="s">
        <v>61</v>
      </c>
      <c r="PUQ327" s="415">
        <v>1</v>
      </c>
      <c r="PUR327" s="418" t="s">
        <v>775</v>
      </c>
      <c r="PUS327" s="417" t="s">
        <v>785</v>
      </c>
      <c r="PUT327" s="414" t="s">
        <v>61</v>
      </c>
      <c r="PUU327" s="415">
        <v>1</v>
      </c>
      <c r="PUV327" s="418" t="s">
        <v>775</v>
      </c>
      <c r="PUW327" s="417" t="s">
        <v>785</v>
      </c>
      <c r="PUX327" s="414" t="s">
        <v>61</v>
      </c>
      <c r="PUY327" s="415">
        <v>1</v>
      </c>
      <c r="PUZ327" s="418" t="s">
        <v>775</v>
      </c>
      <c r="PVA327" s="417" t="s">
        <v>785</v>
      </c>
      <c r="PVB327" s="414" t="s">
        <v>61</v>
      </c>
      <c r="PVC327" s="415">
        <v>1</v>
      </c>
      <c r="PVD327" s="418" t="s">
        <v>775</v>
      </c>
      <c r="PVE327" s="417" t="s">
        <v>785</v>
      </c>
      <c r="PVF327" s="414" t="s">
        <v>61</v>
      </c>
      <c r="PVG327" s="415">
        <v>1</v>
      </c>
      <c r="PVH327" s="418" t="s">
        <v>775</v>
      </c>
      <c r="PVI327" s="417" t="s">
        <v>785</v>
      </c>
      <c r="PVJ327" s="414" t="s">
        <v>61</v>
      </c>
      <c r="PVK327" s="415">
        <v>1</v>
      </c>
      <c r="PVL327" s="418" t="s">
        <v>775</v>
      </c>
      <c r="PVM327" s="417" t="s">
        <v>785</v>
      </c>
      <c r="PVN327" s="414" t="s">
        <v>61</v>
      </c>
      <c r="PVO327" s="415">
        <v>1</v>
      </c>
      <c r="PVP327" s="418" t="s">
        <v>775</v>
      </c>
      <c r="PVQ327" s="417" t="s">
        <v>785</v>
      </c>
      <c r="PVR327" s="414" t="s">
        <v>61</v>
      </c>
      <c r="PVS327" s="415">
        <v>1</v>
      </c>
      <c r="PVT327" s="418" t="s">
        <v>775</v>
      </c>
      <c r="PVU327" s="417" t="s">
        <v>785</v>
      </c>
      <c r="PVV327" s="414" t="s">
        <v>61</v>
      </c>
      <c r="PVW327" s="415">
        <v>1</v>
      </c>
      <c r="PVX327" s="418" t="s">
        <v>775</v>
      </c>
      <c r="PVY327" s="417" t="s">
        <v>785</v>
      </c>
      <c r="PVZ327" s="414" t="s">
        <v>61</v>
      </c>
      <c r="PWA327" s="415">
        <v>1</v>
      </c>
      <c r="PWB327" s="418" t="s">
        <v>775</v>
      </c>
      <c r="PWC327" s="417" t="s">
        <v>785</v>
      </c>
      <c r="PWD327" s="414" t="s">
        <v>61</v>
      </c>
      <c r="PWE327" s="415">
        <v>1</v>
      </c>
      <c r="PWF327" s="418" t="s">
        <v>775</v>
      </c>
      <c r="PWG327" s="417" t="s">
        <v>785</v>
      </c>
      <c r="PWH327" s="414" t="s">
        <v>61</v>
      </c>
      <c r="PWI327" s="415">
        <v>1</v>
      </c>
      <c r="PWJ327" s="418" t="s">
        <v>775</v>
      </c>
      <c r="PWK327" s="417" t="s">
        <v>785</v>
      </c>
      <c r="PWL327" s="414" t="s">
        <v>61</v>
      </c>
      <c r="PWM327" s="415">
        <v>1</v>
      </c>
      <c r="PWN327" s="418" t="s">
        <v>775</v>
      </c>
      <c r="PWO327" s="417" t="s">
        <v>785</v>
      </c>
      <c r="PWP327" s="414" t="s">
        <v>61</v>
      </c>
      <c r="PWQ327" s="415">
        <v>1</v>
      </c>
      <c r="PWR327" s="418" t="s">
        <v>775</v>
      </c>
      <c r="PWS327" s="417" t="s">
        <v>785</v>
      </c>
      <c r="PWT327" s="414" t="s">
        <v>61</v>
      </c>
      <c r="PWU327" s="415">
        <v>1</v>
      </c>
      <c r="PWV327" s="418" t="s">
        <v>775</v>
      </c>
      <c r="PWW327" s="417" t="s">
        <v>785</v>
      </c>
      <c r="PWX327" s="414" t="s">
        <v>61</v>
      </c>
      <c r="PWY327" s="415">
        <v>1</v>
      </c>
      <c r="PWZ327" s="418" t="s">
        <v>775</v>
      </c>
      <c r="PXA327" s="417" t="s">
        <v>785</v>
      </c>
      <c r="PXB327" s="414" t="s">
        <v>61</v>
      </c>
      <c r="PXC327" s="415">
        <v>1</v>
      </c>
      <c r="PXD327" s="418" t="s">
        <v>775</v>
      </c>
      <c r="PXE327" s="417" t="s">
        <v>785</v>
      </c>
      <c r="PXF327" s="414" t="s">
        <v>61</v>
      </c>
      <c r="PXG327" s="415">
        <v>1</v>
      </c>
      <c r="PXH327" s="418" t="s">
        <v>775</v>
      </c>
      <c r="PXI327" s="417" t="s">
        <v>785</v>
      </c>
      <c r="PXJ327" s="414" t="s">
        <v>61</v>
      </c>
      <c r="PXK327" s="415">
        <v>1</v>
      </c>
      <c r="PXL327" s="418" t="s">
        <v>775</v>
      </c>
      <c r="PXM327" s="417" t="s">
        <v>785</v>
      </c>
      <c r="PXN327" s="414" t="s">
        <v>61</v>
      </c>
      <c r="PXO327" s="415">
        <v>1</v>
      </c>
      <c r="PXP327" s="418" t="s">
        <v>775</v>
      </c>
      <c r="PXQ327" s="417" t="s">
        <v>785</v>
      </c>
      <c r="PXR327" s="414" t="s">
        <v>61</v>
      </c>
      <c r="PXS327" s="415">
        <v>1</v>
      </c>
      <c r="PXT327" s="418" t="s">
        <v>775</v>
      </c>
      <c r="PXU327" s="417" t="s">
        <v>785</v>
      </c>
      <c r="PXV327" s="414" t="s">
        <v>61</v>
      </c>
      <c r="PXW327" s="415">
        <v>1</v>
      </c>
      <c r="PXX327" s="418" t="s">
        <v>775</v>
      </c>
      <c r="PXY327" s="417" t="s">
        <v>785</v>
      </c>
      <c r="PXZ327" s="414" t="s">
        <v>61</v>
      </c>
      <c r="PYA327" s="415">
        <v>1</v>
      </c>
      <c r="PYB327" s="418" t="s">
        <v>775</v>
      </c>
      <c r="PYC327" s="417" t="s">
        <v>785</v>
      </c>
      <c r="PYD327" s="414" t="s">
        <v>61</v>
      </c>
      <c r="PYE327" s="415">
        <v>1</v>
      </c>
      <c r="PYF327" s="418" t="s">
        <v>775</v>
      </c>
      <c r="PYG327" s="417" t="s">
        <v>785</v>
      </c>
      <c r="PYH327" s="414" t="s">
        <v>61</v>
      </c>
      <c r="PYI327" s="415">
        <v>1</v>
      </c>
      <c r="PYJ327" s="418" t="s">
        <v>775</v>
      </c>
      <c r="PYK327" s="417" t="s">
        <v>785</v>
      </c>
      <c r="PYL327" s="414" t="s">
        <v>61</v>
      </c>
      <c r="PYM327" s="415">
        <v>1</v>
      </c>
      <c r="PYN327" s="418" t="s">
        <v>775</v>
      </c>
      <c r="PYO327" s="417" t="s">
        <v>785</v>
      </c>
      <c r="PYP327" s="414" t="s">
        <v>61</v>
      </c>
      <c r="PYQ327" s="415">
        <v>1</v>
      </c>
      <c r="PYR327" s="418" t="s">
        <v>775</v>
      </c>
      <c r="PYS327" s="417" t="s">
        <v>785</v>
      </c>
      <c r="PYT327" s="414" t="s">
        <v>61</v>
      </c>
      <c r="PYU327" s="415">
        <v>1</v>
      </c>
      <c r="PYV327" s="418" t="s">
        <v>775</v>
      </c>
      <c r="PYW327" s="417" t="s">
        <v>785</v>
      </c>
      <c r="PYX327" s="414" t="s">
        <v>61</v>
      </c>
      <c r="PYY327" s="415">
        <v>1</v>
      </c>
      <c r="PYZ327" s="418" t="s">
        <v>775</v>
      </c>
      <c r="PZA327" s="417" t="s">
        <v>785</v>
      </c>
      <c r="PZB327" s="414" t="s">
        <v>61</v>
      </c>
      <c r="PZC327" s="415">
        <v>1</v>
      </c>
      <c r="PZD327" s="418" t="s">
        <v>775</v>
      </c>
      <c r="PZE327" s="417" t="s">
        <v>785</v>
      </c>
      <c r="PZF327" s="414" t="s">
        <v>61</v>
      </c>
      <c r="PZG327" s="415">
        <v>1</v>
      </c>
      <c r="PZH327" s="418" t="s">
        <v>775</v>
      </c>
      <c r="PZI327" s="417" t="s">
        <v>785</v>
      </c>
      <c r="PZJ327" s="414" t="s">
        <v>61</v>
      </c>
      <c r="PZK327" s="415">
        <v>1</v>
      </c>
      <c r="PZL327" s="418" t="s">
        <v>775</v>
      </c>
      <c r="PZM327" s="417" t="s">
        <v>785</v>
      </c>
      <c r="PZN327" s="414" t="s">
        <v>61</v>
      </c>
      <c r="PZO327" s="415">
        <v>1</v>
      </c>
      <c r="PZP327" s="418" t="s">
        <v>775</v>
      </c>
      <c r="PZQ327" s="417" t="s">
        <v>785</v>
      </c>
      <c r="PZR327" s="414" t="s">
        <v>61</v>
      </c>
      <c r="PZS327" s="415">
        <v>1</v>
      </c>
      <c r="PZT327" s="418" t="s">
        <v>775</v>
      </c>
      <c r="PZU327" s="417" t="s">
        <v>785</v>
      </c>
      <c r="PZV327" s="414" t="s">
        <v>61</v>
      </c>
      <c r="PZW327" s="415">
        <v>1</v>
      </c>
      <c r="PZX327" s="418" t="s">
        <v>775</v>
      </c>
      <c r="PZY327" s="417" t="s">
        <v>785</v>
      </c>
      <c r="PZZ327" s="414" t="s">
        <v>61</v>
      </c>
      <c r="QAA327" s="415">
        <v>1</v>
      </c>
      <c r="QAB327" s="418" t="s">
        <v>775</v>
      </c>
      <c r="QAC327" s="417" t="s">
        <v>785</v>
      </c>
      <c r="QAD327" s="414" t="s">
        <v>61</v>
      </c>
      <c r="QAE327" s="415">
        <v>1</v>
      </c>
      <c r="QAF327" s="418" t="s">
        <v>775</v>
      </c>
      <c r="QAG327" s="417" t="s">
        <v>785</v>
      </c>
      <c r="QAH327" s="414" t="s">
        <v>61</v>
      </c>
      <c r="QAI327" s="415">
        <v>1</v>
      </c>
      <c r="QAJ327" s="418" t="s">
        <v>775</v>
      </c>
      <c r="QAK327" s="417" t="s">
        <v>785</v>
      </c>
      <c r="QAL327" s="414" t="s">
        <v>61</v>
      </c>
      <c r="QAM327" s="415">
        <v>1</v>
      </c>
      <c r="QAN327" s="418" t="s">
        <v>775</v>
      </c>
      <c r="QAO327" s="417" t="s">
        <v>785</v>
      </c>
      <c r="QAP327" s="414" t="s">
        <v>61</v>
      </c>
      <c r="QAQ327" s="415">
        <v>1</v>
      </c>
      <c r="QAR327" s="418" t="s">
        <v>775</v>
      </c>
      <c r="QAS327" s="417" t="s">
        <v>785</v>
      </c>
      <c r="QAT327" s="414" t="s">
        <v>61</v>
      </c>
      <c r="QAU327" s="415">
        <v>1</v>
      </c>
      <c r="QAV327" s="418" t="s">
        <v>775</v>
      </c>
      <c r="QAW327" s="417" t="s">
        <v>785</v>
      </c>
      <c r="QAX327" s="414" t="s">
        <v>61</v>
      </c>
      <c r="QAY327" s="415">
        <v>1</v>
      </c>
      <c r="QAZ327" s="418" t="s">
        <v>775</v>
      </c>
      <c r="QBA327" s="417" t="s">
        <v>785</v>
      </c>
      <c r="QBB327" s="414" t="s">
        <v>61</v>
      </c>
      <c r="QBC327" s="415">
        <v>1</v>
      </c>
      <c r="QBD327" s="418" t="s">
        <v>775</v>
      </c>
      <c r="QBE327" s="417" t="s">
        <v>785</v>
      </c>
      <c r="QBF327" s="414" t="s">
        <v>61</v>
      </c>
      <c r="QBG327" s="415">
        <v>1</v>
      </c>
      <c r="QBH327" s="418" t="s">
        <v>775</v>
      </c>
      <c r="QBI327" s="417" t="s">
        <v>785</v>
      </c>
      <c r="QBJ327" s="414" t="s">
        <v>61</v>
      </c>
      <c r="QBK327" s="415">
        <v>1</v>
      </c>
      <c r="QBL327" s="418" t="s">
        <v>775</v>
      </c>
      <c r="QBM327" s="417" t="s">
        <v>785</v>
      </c>
      <c r="QBN327" s="414" t="s">
        <v>61</v>
      </c>
      <c r="QBO327" s="415">
        <v>1</v>
      </c>
      <c r="QBP327" s="418" t="s">
        <v>775</v>
      </c>
      <c r="QBQ327" s="417" t="s">
        <v>785</v>
      </c>
      <c r="QBR327" s="414" t="s">
        <v>61</v>
      </c>
      <c r="QBS327" s="415">
        <v>1</v>
      </c>
      <c r="QBT327" s="418" t="s">
        <v>775</v>
      </c>
      <c r="QBU327" s="417" t="s">
        <v>785</v>
      </c>
      <c r="QBV327" s="414" t="s">
        <v>61</v>
      </c>
      <c r="QBW327" s="415">
        <v>1</v>
      </c>
      <c r="QBX327" s="418" t="s">
        <v>775</v>
      </c>
      <c r="QBY327" s="417" t="s">
        <v>785</v>
      </c>
      <c r="QBZ327" s="414" t="s">
        <v>61</v>
      </c>
      <c r="QCA327" s="415">
        <v>1</v>
      </c>
      <c r="QCB327" s="418" t="s">
        <v>775</v>
      </c>
      <c r="QCC327" s="417" t="s">
        <v>785</v>
      </c>
      <c r="QCD327" s="414" t="s">
        <v>61</v>
      </c>
      <c r="QCE327" s="415">
        <v>1</v>
      </c>
      <c r="QCF327" s="418" t="s">
        <v>775</v>
      </c>
      <c r="QCG327" s="417" t="s">
        <v>785</v>
      </c>
      <c r="QCH327" s="414" t="s">
        <v>61</v>
      </c>
      <c r="QCI327" s="415">
        <v>1</v>
      </c>
      <c r="QCJ327" s="418" t="s">
        <v>775</v>
      </c>
      <c r="QCK327" s="417" t="s">
        <v>785</v>
      </c>
      <c r="QCL327" s="414" t="s">
        <v>61</v>
      </c>
      <c r="QCM327" s="415">
        <v>1</v>
      </c>
      <c r="QCN327" s="418" t="s">
        <v>775</v>
      </c>
      <c r="QCO327" s="417" t="s">
        <v>785</v>
      </c>
      <c r="QCP327" s="414" t="s">
        <v>61</v>
      </c>
      <c r="QCQ327" s="415">
        <v>1</v>
      </c>
      <c r="QCR327" s="418" t="s">
        <v>775</v>
      </c>
      <c r="QCS327" s="417" t="s">
        <v>785</v>
      </c>
      <c r="QCT327" s="414" t="s">
        <v>61</v>
      </c>
      <c r="QCU327" s="415">
        <v>1</v>
      </c>
      <c r="QCV327" s="418" t="s">
        <v>775</v>
      </c>
      <c r="QCW327" s="417" t="s">
        <v>785</v>
      </c>
      <c r="QCX327" s="414" t="s">
        <v>61</v>
      </c>
      <c r="QCY327" s="415">
        <v>1</v>
      </c>
      <c r="QCZ327" s="418" t="s">
        <v>775</v>
      </c>
      <c r="QDA327" s="417" t="s">
        <v>785</v>
      </c>
      <c r="QDB327" s="414" t="s">
        <v>61</v>
      </c>
      <c r="QDC327" s="415">
        <v>1</v>
      </c>
      <c r="QDD327" s="418" t="s">
        <v>775</v>
      </c>
      <c r="QDE327" s="417" t="s">
        <v>785</v>
      </c>
      <c r="QDF327" s="414" t="s">
        <v>61</v>
      </c>
      <c r="QDG327" s="415">
        <v>1</v>
      </c>
      <c r="QDH327" s="418" t="s">
        <v>775</v>
      </c>
      <c r="QDI327" s="417" t="s">
        <v>785</v>
      </c>
      <c r="QDJ327" s="414" t="s">
        <v>61</v>
      </c>
      <c r="QDK327" s="415">
        <v>1</v>
      </c>
      <c r="QDL327" s="418" t="s">
        <v>775</v>
      </c>
      <c r="QDM327" s="417" t="s">
        <v>785</v>
      </c>
      <c r="QDN327" s="414" t="s">
        <v>61</v>
      </c>
      <c r="QDO327" s="415">
        <v>1</v>
      </c>
      <c r="QDP327" s="418" t="s">
        <v>775</v>
      </c>
      <c r="QDQ327" s="417" t="s">
        <v>785</v>
      </c>
      <c r="QDR327" s="414" t="s">
        <v>61</v>
      </c>
      <c r="QDS327" s="415">
        <v>1</v>
      </c>
      <c r="QDT327" s="418" t="s">
        <v>775</v>
      </c>
      <c r="QDU327" s="417" t="s">
        <v>785</v>
      </c>
      <c r="QDV327" s="414" t="s">
        <v>61</v>
      </c>
      <c r="QDW327" s="415">
        <v>1</v>
      </c>
      <c r="QDX327" s="418" t="s">
        <v>775</v>
      </c>
      <c r="QDY327" s="417" t="s">
        <v>785</v>
      </c>
      <c r="QDZ327" s="414" t="s">
        <v>61</v>
      </c>
      <c r="QEA327" s="415">
        <v>1</v>
      </c>
      <c r="QEB327" s="418" t="s">
        <v>775</v>
      </c>
      <c r="QEC327" s="417" t="s">
        <v>785</v>
      </c>
      <c r="QED327" s="414" t="s">
        <v>61</v>
      </c>
      <c r="QEE327" s="415">
        <v>1</v>
      </c>
      <c r="QEF327" s="418" t="s">
        <v>775</v>
      </c>
      <c r="QEG327" s="417" t="s">
        <v>785</v>
      </c>
      <c r="QEH327" s="414" t="s">
        <v>61</v>
      </c>
      <c r="QEI327" s="415">
        <v>1</v>
      </c>
      <c r="QEJ327" s="418" t="s">
        <v>775</v>
      </c>
      <c r="QEK327" s="417" t="s">
        <v>785</v>
      </c>
      <c r="QEL327" s="414" t="s">
        <v>61</v>
      </c>
      <c r="QEM327" s="415">
        <v>1</v>
      </c>
      <c r="QEN327" s="418" t="s">
        <v>775</v>
      </c>
      <c r="QEO327" s="417" t="s">
        <v>785</v>
      </c>
      <c r="QEP327" s="414" t="s">
        <v>61</v>
      </c>
      <c r="QEQ327" s="415">
        <v>1</v>
      </c>
      <c r="QER327" s="418" t="s">
        <v>775</v>
      </c>
      <c r="QES327" s="417" t="s">
        <v>785</v>
      </c>
      <c r="QET327" s="414" t="s">
        <v>61</v>
      </c>
      <c r="QEU327" s="415">
        <v>1</v>
      </c>
      <c r="QEV327" s="418" t="s">
        <v>775</v>
      </c>
      <c r="QEW327" s="417" t="s">
        <v>785</v>
      </c>
      <c r="QEX327" s="414" t="s">
        <v>61</v>
      </c>
      <c r="QEY327" s="415">
        <v>1</v>
      </c>
      <c r="QEZ327" s="418" t="s">
        <v>775</v>
      </c>
      <c r="QFA327" s="417" t="s">
        <v>785</v>
      </c>
      <c r="QFB327" s="414" t="s">
        <v>61</v>
      </c>
      <c r="QFC327" s="415">
        <v>1</v>
      </c>
      <c r="QFD327" s="418" t="s">
        <v>775</v>
      </c>
      <c r="QFE327" s="417" t="s">
        <v>785</v>
      </c>
      <c r="QFF327" s="414" t="s">
        <v>61</v>
      </c>
      <c r="QFG327" s="415">
        <v>1</v>
      </c>
      <c r="QFH327" s="418" t="s">
        <v>775</v>
      </c>
      <c r="QFI327" s="417" t="s">
        <v>785</v>
      </c>
      <c r="QFJ327" s="414" t="s">
        <v>61</v>
      </c>
      <c r="QFK327" s="415">
        <v>1</v>
      </c>
      <c r="QFL327" s="418" t="s">
        <v>775</v>
      </c>
      <c r="QFM327" s="417" t="s">
        <v>785</v>
      </c>
      <c r="QFN327" s="414" t="s">
        <v>61</v>
      </c>
      <c r="QFO327" s="415">
        <v>1</v>
      </c>
      <c r="QFP327" s="418" t="s">
        <v>775</v>
      </c>
      <c r="QFQ327" s="417" t="s">
        <v>785</v>
      </c>
      <c r="QFR327" s="414" t="s">
        <v>61</v>
      </c>
      <c r="QFS327" s="415">
        <v>1</v>
      </c>
      <c r="QFT327" s="418" t="s">
        <v>775</v>
      </c>
      <c r="QFU327" s="417" t="s">
        <v>785</v>
      </c>
      <c r="QFV327" s="414" t="s">
        <v>61</v>
      </c>
      <c r="QFW327" s="415">
        <v>1</v>
      </c>
      <c r="QFX327" s="418" t="s">
        <v>775</v>
      </c>
      <c r="QFY327" s="417" t="s">
        <v>785</v>
      </c>
      <c r="QFZ327" s="414" t="s">
        <v>61</v>
      </c>
      <c r="QGA327" s="415">
        <v>1</v>
      </c>
      <c r="QGB327" s="418" t="s">
        <v>775</v>
      </c>
      <c r="QGC327" s="417" t="s">
        <v>785</v>
      </c>
      <c r="QGD327" s="414" t="s">
        <v>61</v>
      </c>
      <c r="QGE327" s="415">
        <v>1</v>
      </c>
      <c r="QGF327" s="418" t="s">
        <v>775</v>
      </c>
      <c r="QGG327" s="417" t="s">
        <v>785</v>
      </c>
      <c r="QGH327" s="414" t="s">
        <v>61</v>
      </c>
      <c r="QGI327" s="415">
        <v>1</v>
      </c>
      <c r="QGJ327" s="418" t="s">
        <v>775</v>
      </c>
      <c r="QGK327" s="417" t="s">
        <v>785</v>
      </c>
      <c r="QGL327" s="414" t="s">
        <v>61</v>
      </c>
      <c r="QGM327" s="415">
        <v>1</v>
      </c>
      <c r="QGN327" s="418" t="s">
        <v>775</v>
      </c>
      <c r="QGO327" s="417" t="s">
        <v>785</v>
      </c>
      <c r="QGP327" s="414" t="s">
        <v>61</v>
      </c>
      <c r="QGQ327" s="415">
        <v>1</v>
      </c>
      <c r="QGR327" s="418" t="s">
        <v>775</v>
      </c>
      <c r="QGS327" s="417" t="s">
        <v>785</v>
      </c>
      <c r="QGT327" s="414" t="s">
        <v>61</v>
      </c>
      <c r="QGU327" s="415">
        <v>1</v>
      </c>
      <c r="QGV327" s="418" t="s">
        <v>775</v>
      </c>
      <c r="QGW327" s="417" t="s">
        <v>785</v>
      </c>
      <c r="QGX327" s="414" t="s">
        <v>61</v>
      </c>
      <c r="QGY327" s="415">
        <v>1</v>
      </c>
      <c r="QGZ327" s="418" t="s">
        <v>775</v>
      </c>
      <c r="QHA327" s="417" t="s">
        <v>785</v>
      </c>
      <c r="QHB327" s="414" t="s">
        <v>61</v>
      </c>
      <c r="QHC327" s="415">
        <v>1</v>
      </c>
      <c r="QHD327" s="418" t="s">
        <v>775</v>
      </c>
      <c r="QHE327" s="417" t="s">
        <v>785</v>
      </c>
      <c r="QHF327" s="414" t="s">
        <v>61</v>
      </c>
      <c r="QHG327" s="415">
        <v>1</v>
      </c>
      <c r="QHH327" s="418" t="s">
        <v>775</v>
      </c>
      <c r="QHI327" s="417" t="s">
        <v>785</v>
      </c>
      <c r="QHJ327" s="414" t="s">
        <v>61</v>
      </c>
      <c r="QHK327" s="415">
        <v>1</v>
      </c>
      <c r="QHL327" s="418" t="s">
        <v>775</v>
      </c>
      <c r="QHM327" s="417" t="s">
        <v>785</v>
      </c>
      <c r="QHN327" s="414" t="s">
        <v>61</v>
      </c>
      <c r="QHO327" s="415">
        <v>1</v>
      </c>
      <c r="QHP327" s="418" t="s">
        <v>775</v>
      </c>
      <c r="QHQ327" s="417" t="s">
        <v>785</v>
      </c>
      <c r="QHR327" s="414" t="s">
        <v>61</v>
      </c>
      <c r="QHS327" s="415">
        <v>1</v>
      </c>
      <c r="QHT327" s="418" t="s">
        <v>775</v>
      </c>
      <c r="QHU327" s="417" t="s">
        <v>785</v>
      </c>
      <c r="QHV327" s="414" t="s">
        <v>61</v>
      </c>
      <c r="QHW327" s="415">
        <v>1</v>
      </c>
      <c r="QHX327" s="418" t="s">
        <v>775</v>
      </c>
      <c r="QHY327" s="417" t="s">
        <v>785</v>
      </c>
      <c r="QHZ327" s="414" t="s">
        <v>61</v>
      </c>
      <c r="QIA327" s="415">
        <v>1</v>
      </c>
      <c r="QIB327" s="418" t="s">
        <v>775</v>
      </c>
      <c r="QIC327" s="417" t="s">
        <v>785</v>
      </c>
      <c r="QID327" s="414" t="s">
        <v>61</v>
      </c>
      <c r="QIE327" s="415">
        <v>1</v>
      </c>
      <c r="QIF327" s="418" t="s">
        <v>775</v>
      </c>
      <c r="QIG327" s="417" t="s">
        <v>785</v>
      </c>
      <c r="QIH327" s="414" t="s">
        <v>61</v>
      </c>
      <c r="QII327" s="415">
        <v>1</v>
      </c>
      <c r="QIJ327" s="418" t="s">
        <v>775</v>
      </c>
      <c r="QIK327" s="417" t="s">
        <v>785</v>
      </c>
      <c r="QIL327" s="414" t="s">
        <v>61</v>
      </c>
      <c r="QIM327" s="415">
        <v>1</v>
      </c>
      <c r="QIN327" s="418" t="s">
        <v>775</v>
      </c>
      <c r="QIO327" s="417" t="s">
        <v>785</v>
      </c>
      <c r="QIP327" s="414" t="s">
        <v>61</v>
      </c>
      <c r="QIQ327" s="415">
        <v>1</v>
      </c>
      <c r="QIR327" s="418" t="s">
        <v>775</v>
      </c>
      <c r="QIS327" s="417" t="s">
        <v>785</v>
      </c>
      <c r="QIT327" s="414" t="s">
        <v>61</v>
      </c>
      <c r="QIU327" s="415">
        <v>1</v>
      </c>
      <c r="QIV327" s="418" t="s">
        <v>775</v>
      </c>
      <c r="QIW327" s="417" t="s">
        <v>785</v>
      </c>
      <c r="QIX327" s="414" t="s">
        <v>61</v>
      </c>
      <c r="QIY327" s="415">
        <v>1</v>
      </c>
      <c r="QIZ327" s="418" t="s">
        <v>775</v>
      </c>
      <c r="QJA327" s="417" t="s">
        <v>785</v>
      </c>
      <c r="QJB327" s="414" t="s">
        <v>61</v>
      </c>
      <c r="QJC327" s="415">
        <v>1</v>
      </c>
      <c r="QJD327" s="418" t="s">
        <v>775</v>
      </c>
      <c r="QJE327" s="417" t="s">
        <v>785</v>
      </c>
      <c r="QJF327" s="414" t="s">
        <v>61</v>
      </c>
      <c r="QJG327" s="415">
        <v>1</v>
      </c>
      <c r="QJH327" s="418" t="s">
        <v>775</v>
      </c>
      <c r="QJI327" s="417" t="s">
        <v>785</v>
      </c>
      <c r="QJJ327" s="414" t="s">
        <v>61</v>
      </c>
      <c r="QJK327" s="415">
        <v>1</v>
      </c>
      <c r="QJL327" s="418" t="s">
        <v>775</v>
      </c>
      <c r="QJM327" s="417" t="s">
        <v>785</v>
      </c>
      <c r="QJN327" s="414" t="s">
        <v>61</v>
      </c>
      <c r="QJO327" s="415">
        <v>1</v>
      </c>
      <c r="QJP327" s="418" t="s">
        <v>775</v>
      </c>
      <c r="QJQ327" s="417" t="s">
        <v>785</v>
      </c>
      <c r="QJR327" s="414" t="s">
        <v>61</v>
      </c>
      <c r="QJS327" s="415">
        <v>1</v>
      </c>
      <c r="QJT327" s="418" t="s">
        <v>775</v>
      </c>
      <c r="QJU327" s="417" t="s">
        <v>785</v>
      </c>
      <c r="QJV327" s="414" t="s">
        <v>61</v>
      </c>
      <c r="QJW327" s="415">
        <v>1</v>
      </c>
      <c r="QJX327" s="418" t="s">
        <v>775</v>
      </c>
      <c r="QJY327" s="417" t="s">
        <v>785</v>
      </c>
      <c r="QJZ327" s="414" t="s">
        <v>61</v>
      </c>
      <c r="QKA327" s="415">
        <v>1</v>
      </c>
      <c r="QKB327" s="418" t="s">
        <v>775</v>
      </c>
      <c r="QKC327" s="417" t="s">
        <v>785</v>
      </c>
      <c r="QKD327" s="414" t="s">
        <v>61</v>
      </c>
      <c r="QKE327" s="415">
        <v>1</v>
      </c>
      <c r="QKF327" s="418" t="s">
        <v>775</v>
      </c>
      <c r="QKG327" s="417" t="s">
        <v>785</v>
      </c>
      <c r="QKH327" s="414" t="s">
        <v>61</v>
      </c>
      <c r="QKI327" s="415">
        <v>1</v>
      </c>
      <c r="QKJ327" s="418" t="s">
        <v>775</v>
      </c>
      <c r="QKK327" s="417" t="s">
        <v>785</v>
      </c>
      <c r="QKL327" s="414" t="s">
        <v>61</v>
      </c>
      <c r="QKM327" s="415">
        <v>1</v>
      </c>
      <c r="QKN327" s="418" t="s">
        <v>775</v>
      </c>
      <c r="QKO327" s="417" t="s">
        <v>785</v>
      </c>
      <c r="QKP327" s="414" t="s">
        <v>61</v>
      </c>
      <c r="QKQ327" s="415">
        <v>1</v>
      </c>
      <c r="QKR327" s="418" t="s">
        <v>775</v>
      </c>
      <c r="QKS327" s="417" t="s">
        <v>785</v>
      </c>
      <c r="QKT327" s="414" t="s">
        <v>61</v>
      </c>
      <c r="QKU327" s="415">
        <v>1</v>
      </c>
      <c r="QKV327" s="418" t="s">
        <v>775</v>
      </c>
      <c r="QKW327" s="417" t="s">
        <v>785</v>
      </c>
      <c r="QKX327" s="414" t="s">
        <v>61</v>
      </c>
      <c r="QKY327" s="415">
        <v>1</v>
      </c>
      <c r="QKZ327" s="418" t="s">
        <v>775</v>
      </c>
      <c r="QLA327" s="417" t="s">
        <v>785</v>
      </c>
      <c r="QLB327" s="414" t="s">
        <v>61</v>
      </c>
      <c r="QLC327" s="415">
        <v>1</v>
      </c>
      <c r="QLD327" s="418" t="s">
        <v>775</v>
      </c>
      <c r="QLE327" s="417" t="s">
        <v>785</v>
      </c>
      <c r="QLF327" s="414" t="s">
        <v>61</v>
      </c>
      <c r="QLG327" s="415">
        <v>1</v>
      </c>
      <c r="QLH327" s="418" t="s">
        <v>775</v>
      </c>
      <c r="QLI327" s="417" t="s">
        <v>785</v>
      </c>
      <c r="QLJ327" s="414" t="s">
        <v>61</v>
      </c>
      <c r="QLK327" s="415">
        <v>1</v>
      </c>
      <c r="QLL327" s="418" t="s">
        <v>775</v>
      </c>
      <c r="QLM327" s="417" t="s">
        <v>785</v>
      </c>
      <c r="QLN327" s="414" t="s">
        <v>61</v>
      </c>
      <c r="QLO327" s="415">
        <v>1</v>
      </c>
      <c r="QLP327" s="418" t="s">
        <v>775</v>
      </c>
      <c r="QLQ327" s="417" t="s">
        <v>785</v>
      </c>
      <c r="QLR327" s="414" t="s">
        <v>61</v>
      </c>
      <c r="QLS327" s="415">
        <v>1</v>
      </c>
      <c r="QLT327" s="418" t="s">
        <v>775</v>
      </c>
      <c r="QLU327" s="417" t="s">
        <v>785</v>
      </c>
      <c r="QLV327" s="414" t="s">
        <v>61</v>
      </c>
      <c r="QLW327" s="415">
        <v>1</v>
      </c>
      <c r="QLX327" s="418" t="s">
        <v>775</v>
      </c>
      <c r="QLY327" s="417" t="s">
        <v>785</v>
      </c>
      <c r="QLZ327" s="414" t="s">
        <v>61</v>
      </c>
      <c r="QMA327" s="415">
        <v>1</v>
      </c>
      <c r="QMB327" s="418" t="s">
        <v>775</v>
      </c>
      <c r="QMC327" s="417" t="s">
        <v>785</v>
      </c>
      <c r="QMD327" s="414" t="s">
        <v>61</v>
      </c>
      <c r="QME327" s="415">
        <v>1</v>
      </c>
      <c r="QMF327" s="418" t="s">
        <v>775</v>
      </c>
      <c r="QMG327" s="417" t="s">
        <v>785</v>
      </c>
      <c r="QMH327" s="414" t="s">
        <v>61</v>
      </c>
      <c r="QMI327" s="415">
        <v>1</v>
      </c>
      <c r="QMJ327" s="418" t="s">
        <v>775</v>
      </c>
      <c r="QMK327" s="417" t="s">
        <v>785</v>
      </c>
      <c r="QML327" s="414" t="s">
        <v>61</v>
      </c>
      <c r="QMM327" s="415">
        <v>1</v>
      </c>
      <c r="QMN327" s="418" t="s">
        <v>775</v>
      </c>
      <c r="QMO327" s="417" t="s">
        <v>785</v>
      </c>
      <c r="QMP327" s="414" t="s">
        <v>61</v>
      </c>
      <c r="QMQ327" s="415">
        <v>1</v>
      </c>
      <c r="QMR327" s="418" t="s">
        <v>775</v>
      </c>
      <c r="QMS327" s="417" t="s">
        <v>785</v>
      </c>
      <c r="QMT327" s="414" t="s">
        <v>61</v>
      </c>
      <c r="QMU327" s="415">
        <v>1</v>
      </c>
      <c r="QMV327" s="418" t="s">
        <v>775</v>
      </c>
      <c r="QMW327" s="417" t="s">
        <v>785</v>
      </c>
      <c r="QMX327" s="414" t="s">
        <v>61</v>
      </c>
      <c r="QMY327" s="415">
        <v>1</v>
      </c>
      <c r="QMZ327" s="418" t="s">
        <v>775</v>
      </c>
      <c r="QNA327" s="417" t="s">
        <v>785</v>
      </c>
      <c r="QNB327" s="414" t="s">
        <v>61</v>
      </c>
      <c r="QNC327" s="415">
        <v>1</v>
      </c>
      <c r="QND327" s="418" t="s">
        <v>775</v>
      </c>
      <c r="QNE327" s="417" t="s">
        <v>785</v>
      </c>
      <c r="QNF327" s="414" t="s">
        <v>61</v>
      </c>
      <c r="QNG327" s="415">
        <v>1</v>
      </c>
      <c r="QNH327" s="418" t="s">
        <v>775</v>
      </c>
      <c r="QNI327" s="417" t="s">
        <v>785</v>
      </c>
      <c r="QNJ327" s="414" t="s">
        <v>61</v>
      </c>
      <c r="QNK327" s="415">
        <v>1</v>
      </c>
      <c r="QNL327" s="418" t="s">
        <v>775</v>
      </c>
      <c r="QNM327" s="417" t="s">
        <v>785</v>
      </c>
      <c r="QNN327" s="414" t="s">
        <v>61</v>
      </c>
      <c r="QNO327" s="415">
        <v>1</v>
      </c>
      <c r="QNP327" s="418" t="s">
        <v>775</v>
      </c>
      <c r="QNQ327" s="417" t="s">
        <v>785</v>
      </c>
      <c r="QNR327" s="414" t="s">
        <v>61</v>
      </c>
      <c r="QNS327" s="415">
        <v>1</v>
      </c>
      <c r="QNT327" s="418" t="s">
        <v>775</v>
      </c>
      <c r="QNU327" s="417" t="s">
        <v>785</v>
      </c>
      <c r="QNV327" s="414" t="s">
        <v>61</v>
      </c>
      <c r="QNW327" s="415">
        <v>1</v>
      </c>
      <c r="QNX327" s="418" t="s">
        <v>775</v>
      </c>
      <c r="QNY327" s="417" t="s">
        <v>785</v>
      </c>
      <c r="QNZ327" s="414" t="s">
        <v>61</v>
      </c>
      <c r="QOA327" s="415">
        <v>1</v>
      </c>
      <c r="QOB327" s="418" t="s">
        <v>775</v>
      </c>
      <c r="QOC327" s="417" t="s">
        <v>785</v>
      </c>
      <c r="QOD327" s="414" t="s">
        <v>61</v>
      </c>
      <c r="QOE327" s="415">
        <v>1</v>
      </c>
      <c r="QOF327" s="418" t="s">
        <v>775</v>
      </c>
      <c r="QOG327" s="417" t="s">
        <v>785</v>
      </c>
      <c r="QOH327" s="414" t="s">
        <v>61</v>
      </c>
      <c r="QOI327" s="415">
        <v>1</v>
      </c>
      <c r="QOJ327" s="418" t="s">
        <v>775</v>
      </c>
      <c r="QOK327" s="417" t="s">
        <v>785</v>
      </c>
      <c r="QOL327" s="414" t="s">
        <v>61</v>
      </c>
      <c r="QOM327" s="415">
        <v>1</v>
      </c>
      <c r="QON327" s="418" t="s">
        <v>775</v>
      </c>
      <c r="QOO327" s="417" t="s">
        <v>785</v>
      </c>
      <c r="QOP327" s="414" t="s">
        <v>61</v>
      </c>
      <c r="QOQ327" s="415">
        <v>1</v>
      </c>
      <c r="QOR327" s="418" t="s">
        <v>775</v>
      </c>
      <c r="QOS327" s="417" t="s">
        <v>785</v>
      </c>
      <c r="QOT327" s="414" t="s">
        <v>61</v>
      </c>
      <c r="QOU327" s="415">
        <v>1</v>
      </c>
      <c r="QOV327" s="418" t="s">
        <v>775</v>
      </c>
      <c r="QOW327" s="417" t="s">
        <v>785</v>
      </c>
      <c r="QOX327" s="414" t="s">
        <v>61</v>
      </c>
      <c r="QOY327" s="415">
        <v>1</v>
      </c>
      <c r="QOZ327" s="418" t="s">
        <v>775</v>
      </c>
      <c r="QPA327" s="417" t="s">
        <v>785</v>
      </c>
      <c r="QPB327" s="414" t="s">
        <v>61</v>
      </c>
      <c r="QPC327" s="415">
        <v>1</v>
      </c>
      <c r="QPD327" s="418" t="s">
        <v>775</v>
      </c>
      <c r="QPE327" s="417" t="s">
        <v>785</v>
      </c>
      <c r="QPF327" s="414" t="s">
        <v>61</v>
      </c>
      <c r="QPG327" s="415">
        <v>1</v>
      </c>
      <c r="QPH327" s="418" t="s">
        <v>775</v>
      </c>
      <c r="QPI327" s="417" t="s">
        <v>785</v>
      </c>
      <c r="QPJ327" s="414" t="s">
        <v>61</v>
      </c>
      <c r="QPK327" s="415">
        <v>1</v>
      </c>
      <c r="QPL327" s="418" t="s">
        <v>775</v>
      </c>
      <c r="QPM327" s="417" t="s">
        <v>785</v>
      </c>
      <c r="QPN327" s="414" t="s">
        <v>61</v>
      </c>
      <c r="QPO327" s="415">
        <v>1</v>
      </c>
      <c r="QPP327" s="418" t="s">
        <v>775</v>
      </c>
      <c r="QPQ327" s="417" t="s">
        <v>785</v>
      </c>
      <c r="QPR327" s="414" t="s">
        <v>61</v>
      </c>
      <c r="QPS327" s="415">
        <v>1</v>
      </c>
      <c r="QPT327" s="418" t="s">
        <v>775</v>
      </c>
      <c r="QPU327" s="417" t="s">
        <v>785</v>
      </c>
      <c r="QPV327" s="414" t="s">
        <v>61</v>
      </c>
      <c r="QPW327" s="415">
        <v>1</v>
      </c>
      <c r="QPX327" s="418" t="s">
        <v>775</v>
      </c>
      <c r="QPY327" s="417" t="s">
        <v>785</v>
      </c>
      <c r="QPZ327" s="414" t="s">
        <v>61</v>
      </c>
      <c r="QQA327" s="415">
        <v>1</v>
      </c>
      <c r="QQB327" s="418" t="s">
        <v>775</v>
      </c>
      <c r="QQC327" s="417" t="s">
        <v>785</v>
      </c>
      <c r="QQD327" s="414" t="s">
        <v>61</v>
      </c>
      <c r="QQE327" s="415">
        <v>1</v>
      </c>
      <c r="QQF327" s="418" t="s">
        <v>775</v>
      </c>
      <c r="QQG327" s="417" t="s">
        <v>785</v>
      </c>
      <c r="QQH327" s="414" t="s">
        <v>61</v>
      </c>
      <c r="QQI327" s="415">
        <v>1</v>
      </c>
      <c r="QQJ327" s="418" t="s">
        <v>775</v>
      </c>
      <c r="QQK327" s="417" t="s">
        <v>785</v>
      </c>
      <c r="QQL327" s="414" t="s">
        <v>61</v>
      </c>
      <c r="QQM327" s="415">
        <v>1</v>
      </c>
      <c r="QQN327" s="418" t="s">
        <v>775</v>
      </c>
      <c r="QQO327" s="417" t="s">
        <v>785</v>
      </c>
      <c r="QQP327" s="414" t="s">
        <v>61</v>
      </c>
      <c r="QQQ327" s="415">
        <v>1</v>
      </c>
      <c r="QQR327" s="418" t="s">
        <v>775</v>
      </c>
      <c r="QQS327" s="417" t="s">
        <v>785</v>
      </c>
      <c r="QQT327" s="414" t="s">
        <v>61</v>
      </c>
      <c r="QQU327" s="415">
        <v>1</v>
      </c>
      <c r="QQV327" s="418" t="s">
        <v>775</v>
      </c>
      <c r="QQW327" s="417" t="s">
        <v>785</v>
      </c>
      <c r="QQX327" s="414" t="s">
        <v>61</v>
      </c>
      <c r="QQY327" s="415">
        <v>1</v>
      </c>
      <c r="QQZ327" s="418" t="s">
        <v>775</v>
      </c>
      <c r="QRA327" s="417" t="s">
        <v>785</v>
      </c>
      <c r="QRB327" s="414" t="s">
        <v>61</v>
      </c>
      <c r="QRC327" s="415">
        <v>1</v>
      </c>
      <c r="QRD327" s="418" t="s">
        <v>775</v>
      </c>
      <c r="QRE327" s="417" t="s">
        <v>785</v>
      </c>
      <c r="QRF327" s="414" t="s">
        <v>61</v>
      </c>
      <c r="QRG327" s="415">
        <v>1</v>
      </c>
      <c r="QRH327" s="418" t="s">
        <v>775</v>
      </c>
      <c r="QRI327" s="417" t="s">
        <v>785</v>
      </c>
      <c r="QRJ327" s="414" t="s">
        <v>61</v>
      </c>
      <c r="QRK327" s="415">
        <v>1</v>
      </c>
      <c r="QRL327" s="418" t="s">
        <v>775</v>
      </c>
      <c r="QRM327" s="417" t="s">
        <v>785</v>
      </c>
      <c r="QRN327" s="414" t="s">
        <v>61</v>
      </c>
      <c r="QRO327" s="415">
        <v>1</v>
      </c>
      <c r="QRP327" s="418" t="s">
        <v>775</v>
      </c>
      <c r="QRQ327" s="417" t="s">
        <v>785</v>
      </c>
      <c r="QRR327" s="414" t="s">
        <v>61</v>
      </c>
      <c r="QRS327" s="415">
        <v>1</v>
      </c>
      <c r="QRT327" s="418" t="s">
        <v>775</v>
      </c>
      <c r="QRU327" s="417" t="s">
        <v>785</v>
      </c>
      <c r="QRV327" s="414" t="s">
        <v>61</v>
      </c>
      <c r="QRW327" s="415">
        <v>1</v>
      </c>
      <c r="QRX327" s="418" t="s">
        <v>775</v>
      </c>
      <c r="QRY327" s="417" t="s">
        <v>785</v>
      </c>
      <c r="QRZ327" s="414" t="s">
        <v>61</v>
      </c>
      <c r="QSA327" s="415">
        <v>1</v>
      </c>
      <c r="QSB327" s="418" t="s">
        <v>775</v>
      </c>
      <c r="QSC327" s="417" t="s">
        <v>785</v>
      </c>
      <c r="QSD327" s="414" t="s">
        <v>61</v>
      </c>
      <c r="QSE327" s="415">
        <v>1</v>
      </c>
      <c r="QSF327" s="418" t="s">
        <v>775</v>
      </c>
      <c r="QSG327" s="417" t="s">
        <v>785</v>
      </c>
      <c r="QSH327" s="414" t="s">
        <v>61</v>
      </c>
      <c r="QSI327" s="415">
        <v>1</v>
      </c>
      <c r="QSJ327" s="418" t="s">
        <v>775</v>
      </c>
      <c r="QSK327" s="417" t="s">
        <v>785</v>
      </c>
      <c r="QSL327" s="414" t="s">
        <v>61</v>
      </c>
      <c r="QSM327" s="415">
        <v>1</v>
      </c>
      <c r="QSN327" s="418" t="s">
        <v>775</v>
      </c>
      <c r="QSO327" s="417" t="s">
        <v>785</v>
      </c>
      <c r="QSP327" s="414" t="s">
        <v>61</v>
      </c>
      <c r="QSQ327" s="415">
        <v>1</v>
      </c>
      <c r="QSR327" s="418" t="s">
        <v>775</v>
      </c>
      <c r="QSS327" s="417" t="s">
        <v>785</v>
      </c>
      <c r="QST327" s="414" t="s">
        <v>61</v>
      </c>
      <c r="QSU327" s="415">
        <v>1</v>
      </c>
      <c r="QSV327" s="418" t="s">
        <v>775</v>
      </c>
      <c r="QSW327" s="417" t="s">
        <v>785</v>
      </c>
      <c r="QSX327" s="414" t="s">
        <v>61</v>
      </c>
      <c r="QSY327" s="415">
        <v>1</v>
      </c>
      <c r="QSZ327" s="418" t="s">
        <v>775</v>
      </c>
      <c r="QTA327" s="417" t="s">
        <v>785</v>
      </c>
      <c r="QTB327" s="414" t="s">
        <v>61</v>
      </c>
      <c r="QTC327" s="415">
        <v>1</v>
      </c>
      <c r="QTD327" s="418" t="s">
        <v>775</v>
      </c>
      <c r="QTE327" s="417" t="s">
        <v>785</v>
      </c>
      <c r="QTF327" s="414" t="s">
        <v>61</v>
      </c>
      <c r="QTG327" s="415">
        <v>1</v>
      </c>
      <c r="QTH327" s="418" t="s">
        <v>775</v>
      </c>
      <c r="QTI327" s="417" t="s">
        <v>785</v>
      </c>
      <c r="QTJ327" s="414" t="s">
        <v>61</v>
      </c>
      <c r="QTK327" s="415">
        <v>1</v>
      </c>
      <c r="QTL327" s="418" t="s">
        <v>775</v>
      </c>
      <c r="QTM327" s="417" t="s">
        <v>785</v>
      </c>
      <c r="QTN327" s="414" t="s">
        <v>61</v>
      </c>
      <c r="QTO327" s="415">
        <v>1</v>
      </c>
      <c r="QTP327" s="418" t="s">
        <v>775</v>
      </c>
      <c r="QTQ327" s="417" t="s">
        <v>785</v>
      </c>
      <c r="QTR327" s="414" t="s">
        <v>61</v>
      </c>
      <c r="QTS327" s="415">
        <v>1</v>
      </c>
      <c r="QTT327" s="418" t="s">
        <v>775</v>
      </c>
      <c r="QTU327" s="417" t="s">
        <v>785</v>
      </c>
      <c r="QTV327" s="414" t="s">
        <v>61</v>
      </c>
      <c r="QTW327" s="415">
        <v>1</v>
      </c>
      <c r="QTX327" s="418" t="s">
        <v>775</v>
      </c>
      <c r="QTY327" s="417" t="s">
        <v>785</v>
      </c>
      <c r="QTZ327" s="414" t="s">
        <v>61</v>
      </c>
      <c r="QUA327" s="415">
        <v>1</v>
      </c>
      <c r="QUB327" s="418" t="s">
        <v>775</v>
      </c>
      <c r="QUC327" s="417" t="s">
        <v>785</v>
      </c>
      <c r="QUD327" s="414" t="s">
        <v>61</v>
      </c>
      <c r="QUE327" s="415">
        <v>1</v>
      </c>
      <c r="QUF327" s="418" t="s">
        <v>775</v>
      </c>
      <c r="QUG327" s="417" t="s">
        <v>785</v>
      </c>
      <c r="QUH327" s="414" t="s">
        <v>61</v>
      </c>
      <c r="QUI327" s="415">
        <v>1</v>
      </c>
      <c r="QUJ327" s="418" t="s">
        <v>775</v>
      </c>
      <c r="QUK327" s="417" t="s">
        <v>785</v>
      </c>
      <c r="QUL327" s="414" t="s">
        <v>61</v>
      </c>
      <c r="QUM327" s="415">
        <v>1</v>
      </c>
      <c r="QUN327" s="418" t="s">
        <v>775</v>
      </c>
      <c r="QUO327" s="417" t="s">
        <v>785</v>
      </c>
      <c r="QUP327" s="414" t="s">
        <v>61</v>
      </c>
      <c r="QUQ327" s="415">
        <v>1</v>
      </c>
      <c r="QUR327" s="418" t="s">
        <v>775</v>
      </c>
      <c r="QUS327" s="417" t="s">
        <v>785</v>
      </c>
      <c r="QUT327" s="414" t="s">
        <v>61</v>
      </c>
      <c r="QUU327" s="415">
        <v>1</v>
      </c>
      <c r="QUV327" s="418" t="s">
        <v>775</v>
      </c>
      <c r="QUW327" s="417" t="s">
        <v>785</v>
      </c>
      <c r="QUX327" s="414" t="s">
        <v>61</v>
      </c>
      <c r="QUY327" s="415">
        <v>1</v>
      </c>
      <c r="QUZ327" s="418" t="s">
        <v>775</v>
      </c>
      <c r="QVA327" s="417" t="s">
        <v>785</v>
      </c>
      <c r="QVB327" s="414" t="s">
        <v>61</v>
      </c>
      <c r="QVC327" s="415">
        <v>1</v>
      </c>
      <c r="QVD327" s="418" t="s">
        <v>775</v>
      </c>
      <c r="QVE327" s="417" t="s">
        <v>785</v>
      </c>
      <c r="QVF327" s="414" t="s">
        <v>61</v>
      </c>
      <c r="QVG327" s="415">
        <v>1</v>
      </c>
      <c r="QVH327" s="418" t="s">
        <v>775</v>
      </c>
      <c r="QVI327" s="417" t="s">
        <v>785</v>
      </c>
      <c r="QVJ327" s="414" t="s">
        <v>61</v>
      </c>
      <c r="QVK327" s="415">
        <v>1</v>
      </c>
      <c r="QVL327" s="418" t="s">
        <v>775</v>
      </c>
      <c r="QVM327" s="417" t="s">
        <v>785</v>
      </c>
      <c r="QVN327" s="414" t="s">
        <v>61</v>
      </c>
      <c r="QVO327" s="415">
        <v>1</v>
      </c>
      <c r="QVP327" s="418" t="s">
        <v>775</v>
      </c>
      <c r="QVQ327" s="417" t="s">
        <v>785</v>
      </c>
      <c r="QVR327" s="414" t="s">
        <v>61</v>
      </c>
      <c r="QVS327" s="415">
        <v>1</v>
      </c>
      <c r="QVT327" s="418" t="s">
        <v>775</v>
      </c>
      <c r="QVU327" s="417" t="s">
        <v>785</v>
      </c>
      <c r="QVV327" s="414" t="s">
        <v>61</v>
      </c>
      <c r="QVW327" s="415">
        <v>1</v>
      </c>
      <c r="QVX327" s="418" t="s">
        <v>775</v>
      </c>
      <c r="QVY327" s="417" t="s">
        <v>785</v>
      </c>
      <c r="QVZ327" s="414" t="s">
        <v>61</v>
      </c>
      <c r="QWA327" s="415">
        <v>1</v>
      </c>
      <c r="QWB327" s="418" t="s">
        <v>775</v>
      </c>
      <c r="QWC327" s="417" t="s">
        <v>785</v>
      </c>
      <c r="QWD327" s="414" t="s">
        <v>61</v>
      </c>
      <c r="QWE327" s="415">
        <v>1</v>
      </c>
      <c r="QWF327" s="418" t="s">
        <v>775</v>
      </c>
      <c r="QWG327" s="417" t="s">
        <v>785</v>
      </c>
      <c r="QWH327" s="414" t="s">
        <v>61</v>
      </c>
      <c r="QWI327" s="415">
        <v>1</v>
      </c>
      <c r="QWJ327" s="418" t="s">
        <v>775</v>
      </c>
      <c r="QWK327" s="417" t="s">
        <v>785</v>
      </c>
      <c r="QWL327" s="414" t="s">
        <v>61</v>
      </c>
      <c r="QWM327" s="415">
        <v>1</v>
      </c>
      <c r="QWN327" s="418" t="s">
        <v>775</v>
      </c>
      <c r="QWO327" s="417" t="s">
        <v>785</v>
      </c>
      <c r="QWP327" s="414" t="s">
        <v>61</v>
      </c>
      <c r="QWQ327" s="415">
        <v>1</v>
      </c>
      <c r="QWR327" s="418" t="s">
        <v>775</v>
      </c>
      <c r="QWS327" s="417" t="s">
        <v>785</v>
      </c>
      <c r="QWT327" s="414" t="s">
        <v>61</v>
      </c>
      <c r="QWU327" s="415">
        <v>1</v>
      </c>
      <c r="QWV327" s="418" t="s">
        <v>775</v>
      </c>
      <c r="QWW327" s="417" t="s">
        <v>785</v>
      </c>
      <c r="QWX327" s="414" t="s">
        <v>61</v>
      </c>
      <c r="QWY327" s="415">
        <v>1</v>
      </c>
      <c r="QWZ327" s="418" t="s">
        <v>775</v>
      </c>
      <c r="QXA327" s="417" t="s">
        <v>785</v>
      </c>
      <c r="QXB327" s="414" t="s">
        <v>61</v>
      </c>
      <c r="QXC327" s="415">
        <v>1</v>
      </c>
      <c r="QXD327" s="418" t="s">
        <v>775</v>
      </c>
      <c r="QXE327" s="417" t="s">
        <v>785</v>
      </c>
      <c r="QXF327" s="414" t="s">
        <v>61</v>
      </c>
      <c r="QXG327" s="415">
        <v>1</v>
      </c>
      <c r="QXH327" s="418" t="s">
        <v>775</v>
      </c>
      <c r="QXI327" s="417" t="s">
        <v>785</v>
      </c>
      <c r="QXJ327" s="414" t="s">
        <v>61</v>
      </c>
      <c r="QXK327" s="415">
        <v>1</v>
      </c>
      <c r="QXL327" s="418" t="s">
        <v>775</v>
      </c>
      <c r="QXM327" s="417" t="s">
        <v>785</v>
      </c>
      <c r="QXN327" s="414" t="s">
        <v>61</v>
      </c>
      <c r="QXO327" s="415">
        <v>1</v>
      </c>
      <c r="QXP327" s="418" t="s">
        <v>775</v>
      </c>
      <c r="QXQ327" s="417" t="s">
        <v>785</v>
      </c>
      <c r="QXR327" s="414" t="s">
        <v>61</v>
      </c>
      <c r="QXS327" s="415">
        <v>1</v>
      </c>
      <c r="QXT327" s="418" t="s">
        <v>775</v>
      </c>
      <c r="QXU327" s="417" t="s">
        <v>785</v>
      </c>
      <c r="QXV327" s="414" t="s">
        <v>61</v>
      </c>
      <c r="QXW327" s="415">
        <v>1</v>
      </c>
      <c r="QXX327" s="418" t="s">
        <v>775</v>
      </c>
      <c r="QXY327" s="417" t="s">
        <v>785</v>
      </c>
      <c r="QXZ327" s="414" t="s">
        <v>61</v>
      </c>
      <c r="QYA327" s="415">
        <v>1</v>
      </c>
      <c r="QYB327" s="418" t="s">
        <v>775</v>
      </c>
      <c r="QYC327" s="417" t="s">
        <v>785</v>
      </c>
      <c r="QYD327" s="414" t="s">
        <v>61</v>
      </c>
      <c r="QYE327" s="415">
        <v>1</v>
      </c>
      <c r="QYF327" s="418" t="s">
        <v>775</v>
      </c>
      <c r="QYG327" s="417" t="s">
        <v>785</v>
      </c>
      <c r="QYH327" s="414" t="s">
        <v>61</v>
      </c>
      <c r="QYI327" s="415">
        <v>1</v>
      </c>
      <c r="QYJ327" s="418" t="s">
        <v>775</v>
      </c>
      <c r="QYK327" s="417" t="s">
        <v>785</v>
      </c>
      <c r="QYL327" s="414" t="s">
        <v>61</v>
      </c>
      <c r="QYM327" s="415">
        <v>1</v>
      </c>
      <c r="QYN327" s="418" t="s">
        <v>775</v>
      </c>
      <c r="QYO327" s="417" t="s">
        <v>785</v>
      </c>
      <c r="QYP327" s="414" t="s">
        <v>61</v>
      </c>
      <c r="QYQ327" s="415">
        <v>1</v>
      </c>
      <c r="QYR327" s="418" t="s">
        <v>775</v>
      </c>
      <c r="QYS327" s="417" t="s">
        <v>785</v>
      </c>
      <c r="QYT327" s="414" t="s">
        <v>61</v>
      </c>
      <c r="QYU327" s="415">
        <v>1</v>
      </c>
      <c r="QYV327" s="418" t="s">
        <v>775</v>
      </c>
      <c r="QYW327" s="417" t="s">
        <v>785</v>
      </c>
      <c r="QYX327" s="414" t="s">
        <v>61</v>
      </c>
      <c r="QYY327" s="415">
        <v>1</v>
      </c>
      <c r="QYZ327" s="418" t="s">
        <v>775</v>
      </c>
      <c r="QZA327" s="417" t="s">
        <v>785</v>
      </c>
      <c r="QZB327" s="414" t="s">
        <v>61</v>
      </c>
      <c r="QZC327" s="415">
        <v>1</v>
      </c>
      <c r="QZD327" s="418" t="s">
        <v>775</v>
      </c>
      <c r="QZE327" s="417" t="s">
        <v>785</v>
      </c>
      <c r="QZF327" s="414" t="s">
        <v>61</v>
      </c>
      <c r="QZG327" s="415">
        <v>1</v>
      </c>
      <c r="QZH327" s="418" t="s">
        <v>775</v>
      </c>
      <c r="QZI327" s="417" t="s">
        <v>785</v>
      </c>
      <c r="QZJ327" s="414" t="s">
        <v>61</v>
      </c>
      <c r="QZK327" s="415">
        <v>1</v>
      </c>
      <c r="QZL327" s="418" t="s">
        <v>775</v>
      </c>
      <c r="QZM327" s="417" t="s">
        <v>785</v>
      </c>
      <c r="QZN327" s="414" t="s">
        <v>61</v>
      </c>
      <c r="QZO327" s="415">
        <v>1</v>
      </c>
      <c r="QZP327" s="418" t="s">
        <v>775</v>
      </c>
      <c r="QZQ327" s="417" t="s">
        <v>785</v>
      </c>
      <c r="QZR327" s="414" t="s">
        <v>61</v>
      </c>
      <c r="QZS327" s="415">
        <v>1</v>
      </c>
      <c r="QZT327" s="418" t="s">
        <v>775</v>
      </c>
      <c r="QZU327" s="417" t="s">
        <v>785</v>
      </c>
      <c r="QZV327" s="414" t="s">
        <v>61</v>
      </c>
      <c r="QZW327" s="415">
        <v>1</v>
      </c>
      <c r="QZX327" s="418" t="s">
        <v>775</v>
      </c>
      <c r="QZY327" s="417" t="s">
        <v>785</v>
      </c>
      <c r="QZZ327" s="414" t="s">
        <v>61</v>
      </c>
      <c r="RAA327" s="415">
        <v>1</v>
      </c>
      <c r="RAB327" s="418" t="s">
        <v>775</v>
      </c>
      <c r="RAC327" s="417" t="s">
        <v>785</v>
      </c>
      <c r="RAD327" s="414" t="s">
        <v>61</v>
      </c>
      <c r="RAE327" s="415">
        <v>1</v>
      </c>
      <c r="RAF327" s="418" t="s">
        <v>775</v>
      </c>
      <c r="RAG327" s="417" t="s">
        <v>785</v>
      </c>
      <c r="RAH327" s="414" t="s">
        <v>61</v>
      </c>
      <c r="RAI327" s="415">
        <v>1</v>
      </c>
      <c r="RAJ327" s="418" t="s">
        <v>775</v>
      </c>
      <c r="RAK327" s="417" t="s">
        <v>785</v>
      </c>
      <c r="RAL327" s="414" t="s">
        <v>61</v>
      </c>
      <c r="RAM327" s="415">
        <v>1</v>
      </c>
      <c r="RAN327" s="418" t="s">
        <v>775</v>
      </c>
      <c r="RAO327" s="417" t="s">
        <v>785</v>
      </c>
      <c r="RAP327" s="414" t="s">
        <v>61</v>
      </c>
      <c r="RAQ327" s="415">
        <v>1</v>
      </c>
      <c r="RAR327" s="418" t="s">
        <v>775</v>
      </c>
      <c r="RAS327" s="417" t="s">
        <v>785</v>
      </c>
      <c r="RAT327" s="414" t="s">
        <v>61</v>
      </c>
      <c r="RAU327" s="415">
        <v>1</v>
      </c>
      <c r="RAV327" s="418" t="s">
        <v>775</v>
      </c>
      <c r="RAW327" s="417" t="s">
        <v>785</v>
      </c>
      <c r="RAX327" s="414" t="s">
        <v>61</v>
      </c>
      <c r="RAY327" s="415">
        <v>1</v>
      </c>
      <c r="RAZ327" s="418" t="s">
        <v>775</v>
      </c>
      <c r="RBA327" s="417" t="s">
        <v>785</v>
      </c>
      <c r="RBB327" s="414" t="s">
        <v>61</v>
      </c>
      <c r="RBC327" s="415">
        <v>1</v>
      </c>
      <c r="RBD327" s="418" t="s">
        <v>775</v>
      </c>
      <c r="RBE327" s="417" t="s">
        <v>785</v>
      </c>
      <c r="RBF327" s="414" t="s">
        <v>61</v>
      </c>
      <c r="RBG327" s="415">
        <v>1</v>
      </c>
      <c r="RBH327" s="418" t="s">
        <v>775</v>
      </c>
      <c r="RBI327" s="417" t="s">
        <v>785</v>
      </c>
      <c r="RBJ327" s="414" t="s">
        <v>61</v>
      </c>
      <c r="RBK327" s="415">
        <v>1</v>
      </c>
      <c r="RBL327" s="418" t="s">
        <v>775</v>
      </c>
      <c r="RBM327" s="417" t="s">
        <v>785</v>
      </c>
      <c r="RBN327" s="414" t="s">
        <v>61</v>
      </c>
      <c r="RBO327" s="415">
        <v>1</v>
      </c>
      <c r="RBP327" s="418" t="s">
        <v>775</v>
      </c>
      <c r="RBQ327" s="417" t="s">
        <v>785</v>
      </c>
      <c r="RBR327" s="414" t="s">
        <v>61</v>
      </c>
      <c r="RBS327" s="415">
        <v>1</v>
      </c>
      <c r="RBT327" s="418" t="s">
        <v>775</v>
      </c>
      <c r="RBU327" s="417" t="s">
        <v>785</v>
      </c>
      <c r="RBV327" s="414" t="s">
        <v>61</v>
      </c>
      <c r="RBW327" s="415">
        <v>1</v>
      </c>
      <c r="RBX327" s="418" t="s">
        <v>775</v>
      </c>
      <c r="RBY327" s="417" t="s">
        <v>785</v>
      </c>
      <c r="RBZ327" s="414" t="s">
        <v>61</v>
      </c>
      <c r="RCA327" s="415">
        <v>1</v>
      </c>
      <c r="RCB327" s="418" t="s">
        <v>775</v>
      </c>
      <c r="RCC327" s="417" t="s">
        <v>785</v>
      </c>
      <c r="RCD327" s="414" t="s">
        <v>61</v>
      </c>
      <c r="RCE327" s="415">
        <v>1</v>
      </c>
      <c r="RCF327" s="418" t="s">
        <v>775</v>
      </c>
      <c r="RCG327" s="417" t="s">
        <v>785</v>
      </c>
      <c r="RCH327" s="414" t="s">
        <v>61</v>
      </c>
      <c r="RCI327" s="415">
        <v>1</v>
      </c>
      <c r="RCJ327" s="418" t="s">
        <v>775</v>
      </c>
      <c r="RCK327" s="417" t="s">
        <v>785</v>
      </c>
      <c r="RCL327" s="414" t="s">
        <v>61</v>
      </c>
      <c r="RCM327" s="415">
        <v>1</v>
      </c>
      <c r="RCN327" s="418" t="s">
        <v>775</v>
      </c>
      <c r="RCO327" s="417" t="s">
        <v>785</v>
      </c>
      <c r="RCP327" s="414" t="s">
        <v>61</v>
      </c>
      <c r="RCQ327" s="415">
        <v>1</v>
      </c>
      <c r="RCR327" s="418" t="s">
        <v>775</v>
      </c>
      <c r="RCS327" s="417" t="s">
        <v>785</v>
      </c>
      <c r="RCT327" s="414" t="s">
        <v>61</v>
      </c>
      <c r="RCU327" s="415">
        <v>1</v>
      </c>
      <c r="RCV327" s="418" t="s">
        <v>775</v>
      </c>
      <c r="RCW327" s="417" t="s">
        <v>785</v>
      </c>
      <c r="RCX327" s="414" t="s">
        <v>61</v>
      </c>
      <c r="RCY327" s="415">
        <v>1</v>
      </c>
      <c r="RCZ327" s="418" t="s">
        <v>775</v>
      </c>
      <c r="RDA327" s="417" t="s">
        <v>785</v>
      </c>
      <c r="RDB327" s="414" t="s">
        <v>61</v>
      </c>
      <c r="RDC327" s="415">
        <v>1</v>
      </c>
      <c r="RDD327" s="418" t="s">
        <v>775</v>
      </c>
      <c r="RDE327" s="417" t="s">
        <v>785</v>
      </c>
      <c r="RDF327" s="414" t="s">
        <v>61</v>
      </c>
      <c r="RDG327" s="415">
        <v>1</v>
      </c>
      <c r="RDH327" s="418" t="s">
        <v>775</v>
      </c>
      <c r="RDI327" s="417" t="s">
        <v>785</v>
      </c>
      <c r="RDJ327" s="414" t="s">
        <v>61</v>
      </c>
      <c r="RDK327" s="415">
        <v>1</v>
      </c>
      <c r="RDL327" s="418" t="s">
        <v>775</v>
      </c>
      <c r="RDM327" s="417" t="s">
        <v>785</v>
      </c>
      <c r="RDN327" s="414" t="s">
        <v>61</v>
      </c>
      <c r="RDO327" s="415">
        <v>1</v>
      </c>
      <c r="RDP327" s="418" t="s">
        <v>775</v>
      </c>
      <c r="RDQ327" s="417" t="s">
        <v>785</v>
      </c>
      <c r="RDR327" s="414" t="s">
        <v>61</v>
      </c>
      <c r="RDS327" s="415">
        <v>1</v>
      </c>
      <c r="RDT327" s="418" t="s">
        <v>775</v>
      </c>
      <c r="RDU327" s="417" t="s">
        <v>785</v>
      </c>
      <c r="RDV327" s="414" t="s">
        <v>61</v>
      </c>
      <c r="RDW327" s="415">
        <v>1</v>
      </c>
      <c r="RDX327" s="418" t="s">
        <v>775</v>
      </c>
      <c r="RDY327" s="417" t="s">
        <v>785</v>
      </c>
      <c r="RDZ327" s="414" t="s">
        <v>61</v>
      </c>
      <c r="REA327" s="415">
        <v>1</v>
      </c>
      <c r="REB327" s="418" t="s">
        <v>775</v>
      </c>
      <c r="REC327" s="417" t="s">
        <v>785</v>
      </c>
      <c r="RED327" s="414" t="s">
        <v>61</v>
      </c>
      <c r="REE327" s="415">
        <v>1</v>
      </c>
      <c r="REF327" s="418" t="s">
        <v>775</v>
      </c>
      <c r="REG327" s="417" t="s">
        <v>785</v>
      </c>
      <c r="REH327" s="414" t="s">
        <v>61</v>
      </c>
      <c r="REI327" s="415">
        <v>1</v>
      </c>
      <c r="REJ327" s="418" t="s">
        <v>775</v>
      </c>
      <c r="REK327" s="417" t="s">
        <v>785</v>
      </c>
      <c r="REL327" s="414" t="s">
        <v>61</v>
      </c>
      <c r="REM327" s="415">
        <v>1</v>
      </c>
      <c r="REN327" s="418" t="s">
        <v>775</v>
      </c>
      <c r="REO327" s="417" t="s">
        <v>785</v>
      </c>
      <c r="REP327" s="414" t="s">
        <v>61</v>
      </c>
      <c r="REQ327" s="415">
        <v>1</v>
      </c>
      <c r="RER327" s="418" t="s">
        <v>775</v>
      </c>
      <c r="RES327" s="417" t="s">
        <v>785</v>
      </c>
      <c r="RET327" s="414" t="s">
        <v>61</v>
      </c>
      <c r="REU327" s="415">
        <v>1</v>
      </c>
      <c r="REV327" s="418" t="s">
        <v>775</v>
      </c>
      <c r="REW327" s="417" t="s">
        <v>785</v>
      </c>
      <c r="REX327" s="414" t="s">
        <v>61</v>
      </c>
      <c r="REY327" s="415">
        <v>1</v>
      </c>
      <c r="REZ327" s="418" t="s">
        <v>775</v>
      </c>
      <c r="RFA327" s="417" t="s">
        <v>785</v>
      </c>
      <c r="RFB327" s="414" t="s">
        <v>61</v>
      </c>
      <c r="RFC327" s="415">
        <v>1</v>
      </c>
      <c r="RFD327" s="418" t="s">
        <v>775</v>
      </c>
      <c r="RFE327" s="417" t="s">
        <v>785</v>
      </c>
      <c r="RFF327" s="414" t="s">
        <v>61</v>
      </c>
      <c r="RFG327" s="415">
        <v>1</v>
      </c>
      <c r="RFH327" s="418" t="s">
        <v>775</v>
      </c>
      <c r="RFI327" s="417" t="s">
        <v>785</v>
      </c>
      <c r="RFJ327" s="414" t="s">
        <v>61</v>
      </c>
      <c r="RFK327" s="415">
        <v>1</v>
      </c>
      <c r="RFL327" s="418" t="s">
        <v>775</v>
      </c>
      <c r="RFM327" s="417" t="s">
        <v>785</v>
      </c>
      <c r="RFN327" s="414" t="s">
        <v>61</v>
      </c>
      <c r="RFO327" s="415">
        <v>1</v>
      </c>
      <c r="RFP327" s="418" t="s">
        <v>775</v>
      </c>
      <c r="RFQ327" s="417" t="s">
        <v>785</v>
      </c>
      <c r="RFR327" s="414" t="s">
        <v>61</v>
      </c>
      <c r="RFS327" s="415">
        <v>1</v>
      </c>
      <c r="RFT327" s="418" t="s">
        <v>775</v>
      </c>
      <c r="RFU327" s="417" t="s">
        <v>785</v>
      </c>
      <c r="RFV327" s="414" t="s">
        <v>61</v>
      </c>
      <c r="RFW327" s="415">
        <v>1</v>
      </c>
      <c r="RFX327" s="418" t="s">
        <v>775</v>
      </c>
      <c r="RFY327" s="417" t="s">
        <v>785</v>
      </c>
      <c r="RFZ327" s="414" t="s">
        <v>61</v>
      </c>
      <c r="RGA327" s="415">
        <v>1</v>
      </c>
      <c r="RGB327" s="418" t="s">
        <v>775</v>
      </c>
      <c r="RGC327" s="417" t="s">
        <v>785</v>
      </c>
      <c r="RGD327" s="414" t="s">
        <v>61</v>
      </c>
      <c r="RGE327" s="415">
        <v>1</v>
      </c>
      <c r="RGF327" s="418" t="s">
        <v>775</v>
      </c>
      <c r="RGG327" s="417" t="s">
        <v>785</v>
      </c>
      <c r="RGH327" s="414" t="s">
        <v>61</v>
      </c>
      <c r="RGI327" s="415">
        <v>1</v>
      </c>
      <c r="RGJ327" s="418" t="s">
        <v>775</v>
      </c>
      <c r="RGK327" s="417" t="s">
        <v>785</v>
      </c>
      <c r="RGL327" s="414" t="s">
        <v>61</v>
      </c>
      <c r="RGM327" s="415">
        <v>1</v>
      </c>
      <c r="RGN327" s="418" t="s">
        <v>775</v>
      </c>
      <c r="RGO327" s="417" t="s">
        <v>785</v>
      </c>
      <c r="RGP327" s="414" t="s">
        <v>61</v>
      </c>
      <c r="RGQ327" s="415">
        <v>1</v>
      </c>
      <c r="RGR327" s="418" t="s">
        <v>775</v>
      </c>
      <c r="RGS327" s="417" t="s">
        <v>785</v>
      </c>
      <c r="RGT327" s="414" t="s">
        <v>61</v>
      </c>
      <c r="RGU327" s="415">
        <v>1</v>
      </c>
      <c r="RGV327" s="418" t="s">
        <v>775</v>
      </c>
      <c r="RGW327" s="417" t="s">
        <v>785</v>
      </c>
      <c r="RGX327" s="414" t="s">
        <v>61</v>
      </c>
      <c r="RGY327" s="415">
        <v>1</v>
      </c>
      <c r="RGZ327" s="418" t="s">
        <v>775</v>
      </c>
      <c r="RHA327" s="417" t="s">
        <v>785</v>
      </c>
      <c r="RHB327" s="414" t="s">
        <v>61</v>
      </c>
      <c r="RHC327" s="415">
        <v>1</v>
      </c>
      <c r="RHD327" s="418" t="s">
        <v>775</v>
      </c>
      <c r="RHE327" s="417" t="s">
        <v>785</v>
      </c>
      <c r="RHF327" s="414" t="s">
        <v>61</v>
      </c>
      <c r="RHG327" s="415">
        <v>1</v>
      </c>
      <c r="RHH327" s="418" t="s">
        <v>775</v>
      </c>
      <c r="RHI327" s="417" t="s">
        <v>785</v>
      </c>
      <c r="RHJ327" s="414" t="s">
        <v>61</v>
      </c>
      <c r="RHK327" s="415">
        <v>1</v>
      </c>
      <c r="RHL327" s="418" t="s">
        <v>775</v>
      </c>
      <c r="RHM327" s="417" t="s">
        <v>785</v>
      </c>
      <c r="RHN327" s="414" t="s">
        <v>61</v>
      </c>
      <c r="RHO327" s="415">
        <v>1</v>
      </c>
      <c r="RHP327" s="418" t="s">
        <v>775</v>
      </c>
      <c r="RHQ327" s="417" t="s">
        <v>785</v>
      </c>
      <c r="RHR327" s="414" t="s">
        <v>61</v>
      </c>
      <c r="RHS327" s="415">
        <v>1</v>
      </c>
      <c r="RHT327" s="418" t="s">
        <v>775</v>
      </c>
      <c r="RHU327" s="417" t="s">
        <v>785</v>
      </c>
      <c r="RHV327" s="414" t="s">
        <v>61</v>
      </c>
      <c r="RHW327" s="415">
        <v>1</v>
      </c>
      <c r="RHX327" s="418" t="s">
        <v>775</v>
      </c>
      <c r="RHY327" s="417" t="s">
        <v>785</v>
      </c>
      <c r="RHZ327" s="414" t="s">
        <v>61</v>
      </c>
      <c r="RIA327" s="415">
        <v>1</v>
      </c>
      <c r="RIB327" s="418" t="s">
        <v>775</v>
      </c>
      <c r="RIC327" s="417" t="s">
        <v>785</v>
      </c>
      <c r="RID327" s="414" t="s">
        <v>61</v>
      </c>
      <c r="RIE327" s="415">
        <v>1</v>
      </c>
      <c r="RIF327" s="418" t="s">
        <v>775</v>
      </c>
      <c r="RIG327" s="417" t="s">
        <v>785</v>
      </c>
      <c r="RIH327" s="414" t="s">
        <v>61</v>
      </c>
      <c r="RII327" s="415">
        <v>1</v>
      </c>
      <c r="RIJ327" s="418" t="s">
        <v>775</v>
      </c>
      <c r="RIK327" s="417" t="s">
        <v>785</v>
      </c>
      <c r="RIL327" s="414" t="s">
        <v>61</v>
      </c>
      <c r="RIM327" s="415">
        <v>1</v>
      </c>
      <c r="RIN327" s="418" t="s">
        <v>775</v>
      </c>
      <c r="RIO327" s="417" t="s">
        <v>785</v>
      </c>
      <c r="RIP327" s="414" t="s">
        <v>61</v>
      </c>
      <c r="RIQ327" s="415">
        <v>1</v>
      </c>
      <c r="RIR327" s="418" t="s">
        <v>775</v>
      </c>
      <c r="RIS327" s="417" t="s">
        <v>785</v>
      </c>
      <c r="RIT327" s="414" t="s">
        <v>61</v>
      </c>
      <c r="RIU327" s="415">
        <v>1</v>
      </c>
      <c r="RIV327" s="418" t="s">
        <v>775</v>
      </c>
      <c r="RIW327" s="417" t="s">
        <v>785</v>
      </c>
      <c r="RIX327" s="414" t="s">
        <v>61</v>
      </c>
      <c r="RIY327" s="415">
        <v>1</v>
      </c>
      <c r="RIZ327" s="418" t="s">
        <v>775</v>
      </c>
      <c r="RJA327" s="417" t="s">
        <v>785</v>
      </c>
      <c r="RJB327" s="414" t="s">
        <v>61</v>
      </c>
      <c r="RJC327" s="415">
        <v>1</v>
      </c>
      <c r="RJD327" s="418" t="s">
        <v>775</v>
      </c>
      <c r="RJE327" s="417" t="s">
        <v>785</v>
      </c>
      <c r="RJF327" s="414" t="s">
        <v>61</v>
      </c>
      <c r="RJG327" s="415">
        <v>1</v>
      </c>
      <c r="RJH327" s="418" t="s">
        <v>775</v>
      </c>
      <c r="RJI327" s="417" t="s">
        <v>785</v>
      </c>
      <c r="RJJ327" s="414" t="s">
        <v>61</v>
      </c>
      <c r="RJK327" s="415">
        <v>1</v>
      </c>
      <c r="RJL327" s="418" t="s">
        <v>775</v>
      </c>
      <c r="RJM327" s="417" t="s">
        <v>785</v>
      </c>
      <c r="RJN327" s="414" t="s">
        <v>61</v>
      </c>
      <c r="RJO327" s="415">
        <v>1</v>
      </c>
      <c r="RJP327" s="418" t="s">
        <v>775</v>
      </c>
      <c r="RJQ327" s="417" t="s">
        <v>785</v>
      </c>
      <c r="RJR327" s="414" t="s">
        <v>61</v>
      </c>
      <c r="RJS327" s="415">
        <v>1</v>
      </c>
      <c r="RJT327" s="418" t="s">
        <v>775</v>
      </c>
      <c r="RJU327" s="417" t="s">
        <v>785</v>
      </c>
      <c r="RJV327" s="414" t="s">
        <v>61</v>
      </c>
      <c r="RJW327" s="415">
        <v>1</v>
      </c>
      <c r="RJX327" s="418" t="s">
        <v>775</v>
      </c>
      <c r="RJY327" s="417" t="s">
        <v>785</v>
      </c>
      <c r="RJZ327" s="414" t="s">
        <v>61</v>
      </c>
      <c r="RKA327" s="415">
        <v>1</v>
      </c>
      <c r="RKB327" s="418" t="s">
        <v>775</v>
      </c>
      <c r="RKC327" s="417" t="s">
        <v>785</v>
      </c>
      <c r="RKD327" s="414" t="s">
        <v>61</v>
      </c>
      <c r="RKE327" s="415">
        <v>1</v>
      </c>
      <c r="RKF327" s="418" t="s">
        <v>775</v>
      </c>
      <c r="RKG327" s="417" t="s">
        <v>785</v>
      </c>
      <c r="RKH327" s="414" t="s">
        <v>61</v>
      </c>
      <c r="RKI327" s="415">
        <v>1</v>
      </c>
      <c r="RKJ327" s="418" t="s">
        <v>775</v>
      </c>
      <c r="RKK327" s="417" t="s">
        <v>785</v>
      </c>
      <c r="RKL327" s="414" t="s">
        <v>61</v>
      </c>
      <c r="RKM327" s="415">
        <v>1</v>
      </c>
      <c r="RKN327" s="418" t="s">
        <v>775</v>
      </c>
      <c r="RKO327" s="417" t="s">
        <v>785</v>
      </c>
      <c r="RKP327" s="414" t="s">
        <v>61</v>
      </c>
      <c r="RKQ327" s="415">
        <v>1</v>
      </c>
      <c r="RKR327" s="418" t="s">
        <v>775</v>
      </c>
      <c r="RKS327" s="417" t="s">
        <v>785</v>
      </c>
      <c r="RKT327" s="414" t="s">
        <v>61</v>
      </c>
      <c r="RKU327" s="415">
        <v>1</v>
      </c>
      <c r="RKV327" s="418" t="s">
        <v>775</v>
      </c>
      <c r="RKW327" s="417" t="s">
        <v>785</v>
      </c>
      <c r="RKX327" s="414" t="s">
        <v>61</v>
      </c>
      <c r="RKY327" s="415">
        <v>1</v>
      </c>
      <c r="RKZ327" s="418" t="s">
        <v>775</v>
      </c>
      <c r="RLA327" s="417" t="s">
        <v>785</v>
      </c>
      <c r="RLB327" s="414" t="s">
        <v>61</v>
      </c>
      <c r="RLC327" s="415">
        <v>1</v>
      </c>
      <c r="RLD327" s="418" t="s">
        <v>775</v>
      </c>
      <c r="RLE327" s="417" t="s">
        <v>785</v>
      </c>
      <c r="RLF327" s="414" t="s">
        <v>61</v>
      </c>
      <c r="RLG327" s="415">
        <v>1</v>
      </c>
      <c r="RLH327" s="418" t="s">
        <v>775</v>
      </c>
      <c r="RLI327" s="417" t="s">
        <v>785</v>
      </c>
      <c r="RLJ327" s="414" t="s">
        <v>61</v>
      </c>
      <c r="RLK327" s="415">
        <v>1</v>
      </c>
      <c r="RLL327" s="418" t="s">
        <v>775</v>
      </c>
      <c r="RLM327" s="417" t="s">
        <v>785</v>
      </c>
      <c r="RLN327" s="414" t="s">
        <v>61</v>
      </c>
      <c r="RLO327" s="415">
        <v>1</v>
      </c>
      <c r="RLP327" s="418" t="s">
        <v>775</v>
      </c>
      <c r="RLQ327" s="417" t="s">
        <v>785</v>
      </c>
      <c r="RLR327" s="414" t="s">
        <v>61</v>
      </c>
      <c r="RLS327" s="415">
        <v>1</v>
      </c>
      <c r="RLT327" s="418" t="s">
        <v>775</v>
      </c>
      <c r="RLU327" s="417" t="s">
        <v>785</v>
      </c>
      <c r="RLV327" s="414" t="s">
        <v>61</v>
      </c>
      <c r="RLW327" s="415">
        <v>1</v>
      </c>
      <c r="RLX327" s="418" t="s">
        <v>775</v>
      </c>
      <c r="RLY327" s="417" t="s">
        <v>785</v>
      </c>
      <c r="RLZ327" s="414" t="s">
        <v>61</v>
      </c>
      <c r="RMA327" s="415">
        <v>1</v>
      </c>
      <c r="RMB327" s="418" t="s">
        <v>775</v>
      </c>
      <c r="RMC327" s="417" t="s">
        <v>785</v>
      </c>
      <c r="RMD327" s="414" t="s">
        <v>61</v>
      </c>
      <c r="RME327" s="415">
        <v>1</v>
      </c>
      <c r="RMF327" s="418" t="s">
        <v>775</v>
      </c>
      <c r="RMG327" s="417" t="s">
        <v>785</v>
      </c>
      <c r="RMH327" s="414" t="s">
        <v>61</v>
      </c>
      <c r="RMI327" s="415">
        <v>1</v>
      </c>
      <c r="RMJ327" s="418" t="s">
        <v>775</v>
      </c>
      <c r="RMK327" s="417" t="s">
        <v>785</v>
      </c>
      <c r="RML327" s="414" t="s">
        <v>61</v>
      </c>
      <c r="RMM327" s="415">
        <v>1</v>
      </c>
      <c r="RMN327" s="418" t="s">
        <v>775</v>
      </c>
      <c r="RMO327" s="417" t="s">
        <v>785</v>
      </c>
      <c r="RMP327" s="414" t="s">
        <v>61</v>
      </c>
      <c r="RMQ327" s="415">
        <v>1</v>
      </c>
      <c r="RMR327" s="418" t="s">
        <v>775</v>
      </c>
      <c r="RMS327" s="417" t="s">
        <v>785</v>
      </c>
      <c r="RMT327" s="414" t="s">
        <v>61</v>
      </c>
      <c r="RMU327" s="415">
        <v>1</v>
      </c>
      <c r="RMV327" s="418" t="s">
        <v>775</v>
      </c>
      <c r="RMW327" s="417" t="s">
        <v>785</v>
      </c>
      <c r="RMX327" s="414" t="s">
        <v>61</v>
      </c>
      <c r="RMY327" s="415">
        <v>1</v>
      </c>
      <c r="RMZ327" s="418" t="s">
        <v>775</v>
      </c>
      <c r="RNA327" s="417" t="s">
        <v>785</v>
      </c>
      <c r="RNB327" s="414" t="s">
        <v>61</v>
      </c>
      <c r="RNC327" s="415">
        <v>1</v>
      </c>
      <c r="RND327" s="418" t="s">
        <v>775</v>
      </c>
      <c r="RNE327" s="417" t="s">
        <v>785</v>
      </c>
      <c r="RNF327" s="414" t="s">
        <v>61</v>
      </c>
      <c r="RNG327" s="415">
        <v>1</v>
      </c>
      <c r="RNH327" s="418" t="s">
        <v>775</v>
      </c>
      <c r="RNI327" s="417" t="s">
        <v>785</v>
      </c>
      <c r="RNJ327" s="414" t="s">
        <v>61</v>
      </c>
      <c r="RNK327" s="415">
        <v>1</v>
      </c>
      <c r="RNL327" s="418" t="s">
        <v>775</v>
      </c>
      <c r="RNM327" s="417" t="s">
        <v>785</v>
      </c>
      <c r="RNN327" s="414" t="s">
        <v>61</v>
      </c>
      <c r="RNO327" s="415">
        <v>1</v>
      </c>
      <c r="RNP327" s="418" t="s">
        <v>775</v>
      </c>
      <c r="RNQ327" s="417" t="s">
        <v>785</v>
      </c>
      <c r="RNR327" s="414" t="s">
        <v>61</v>
      </c>
      <c r="RNS327" s="415">
        <v>1</v>
      </c>
      <c r="RNT327" s="418" t="s">
        <v>775</v>
      </c>
      <c r="RNU327" s="417" t="s">
        <v>785</v>
      </c>
      <c r="RNV327" s="414" t="s">
        <v>61</v>
      </c>
      <c r="RNW327" s="415">
        <v>1</v>
      </c>
      <c r="RNX327" s="418" t="s">
        <v>775</v>
      </c>
      <c r="RNY327" s="417" t="s">
        <v>785</v>
      </c>
      <c r="RNZ327" s="414" t="s">
        <v>61</v>
      </c>
      <c r="ROA327" s="415">
        <v>1</v>
      </c>
      <c r="ROB327" s="418" t="s">
        <v>775</v>
      </c>
      <c r="ROC327" s="417" t="s">
        <v>785</v>
      </c>
      <c r="ROD327" s="414" t="s">
        <v>61</v>
      </c>
      <c r="ROE327" s="415">
        <v>1</v>
      </c>
      <c r="ROF327" s="418" t="s">
        <v>775</v>
      </c>
      <c r="ROG327" s="417" t="s">
        <v>785</v>
      </c>
      <c r="ROH327" s="414" t="s">
        <v>61</v>
      </c>
      <c r="ROI327" s="415">
        <v>1</v>
      </c>
      <c r="ROJ327" s="418" t="s">
        <v>775</v>
      </c>
      <c r="ROK327" s="417" t="s">
        <v>785</v>
      </c>
      <c r="ROL327" s="414" t="s">
        <v>61</v>
      </c>
      <c r="ROM327" s="415">
        <v>1</v>
      </c>
      <c r="RON327" s="418" t="s">
        <v>775</v>
      </c>
      <c r="ROO327" s="417" t="s">
        <v>785</v>
      </c>
      <c r="ROP327" s="414" t="s">
        <v>61</v>
      </c>
      <c r="ROQ327" s="415">
        <v>1</v>
      </c>
      <c r="ROR327" s="418" t="s">
        <v>775</v>
      </c>
      <c r="ROS327" s="417" t="s">
        <v>785</v>
      </c>
      <c r="ROT327" s="414" t="s">
        <v>61</v>
      </c>
      <c r="ROU327" s="415">
        <v>1</v>
      </c>
      <c r="ROV327" s="418" t="s">
        <v>775</v>
      </c>
      <c r="ROW327" s="417" t="s">
        <v>785</v>
      </c>
      <c r="ROX327" s="414" t="s">
        <v>61</v>
      </c>
      <c r="ROY327" s="415">
        <v>1</v>
      </c>
      <c r="ROZ327" s="418" t="s">
        <v>775</v>
      </c>
      <c r="RPA327" s="417" t="s">
        <v>785</v>
      </c>
      <c r="RPB327" s="414" t="s">
        <v>61</v>
      </c>
      <c r="RPC327" s="415">
        <v>1</v>
      </c>
      <c r="RPD327" s="418" t="s">
        <v>775</v>
      </c>
      <c r="RPE327" s="417" t="s">
        <v>785</v>
      </c>
      <c r="RPF327" s="414" t="s">
        <v>61</v>
      </c>
      <c r="RPG327" s="415">
        <v>1</v>
      </c>
      <c r="RPH327" s="418" t="s">
        <v>775</v>
      </c>
      <c r="RPI327" s="417" t="s">
        <v>785</v>
      </c>
      <c r="RPJ327" s="414" t="s">
        <v>61</v>
      </c>
      <c r="RPK327" s="415">
        <v>1</v>
      </c>
      <c r="RPL327" s="418" t="s">
        <v>775</v>
      </c>
      <c r="RPM327" s="417" t="s">
        <v>785</v>
      </c>
      <c r="RPN327" s="414" t="s">
        <v>61</v>
      </c>
      <c r="RPO327" s="415">
        <v>1</v>
      </c>
      <c r="RPP327" s="418" t="s">
        <v>775</v>
      </c>
      <c r="RPQ327" s="417" t="s">
        <v>785</v>
      </c>
      <c r="RPR327" s="414" t="s">
        <v>61</v>
      </c>
      <c r="RPS327" s="415">
        <v>1</v>
      </c>
      <c r="RPT327" s="418" t="s">
        <v>775</v>
      </c>
      <c r="RPU327" s="417" t="s">
        <v>785</v>
      </c>
      <c r="RPV327" s="414" t="s">
        <v>61</v>
      </c>
      <c r="RPW327" s="415">
        <v>1</v>
      </c>
      <c r="RPX327" s="418" t="s">
        <v>775</v>
      </c>
      <c r="RPY327" s="417" t="s">
        <v>785</v>
      </c>
      <c r="RPZ327" s="414" t="s">
        <v>61</v>
      </c>
      <c r="RQA327" s="415">
        <v>1</v>
      </c>
      <c r="RQB327" s="418" t="s">
        <v>775</v>
      </c>
      <c r="RQC327" s="417" t="s">
        <v>785</v>
      </c>
      <c r="RQD327" s="414" t="s">
        <v>61</v>
      </c>
      <c r="RQE327" s="415">
        <v>1</v>
      </c>
      <c r="RQF327" s="418" t="s">
        <v>775</v>
      </c>
      <c r="RQG327" s="417" t="s">
        <v>785</v>
      </c>
      <c r="RQH327" s="414" t="s">
        <v>61</v>
      </c>
      <c r="RQI327" s="415">
        <v>1</v>
      </c>
      <c r="RQJ327" s="418" t="s">
        <v>775</v>
      </c>
      <c r="RQK327" s="417" t="s">
        <v>785</v>
      </c>
      <c r="RQL327" s="414" t="s">
        <v>61</v>
      </c>
      <c r="RQM327" s="415">
        <v>1</v>
      </c>
      <c r="RQN327" s="418" t="s">
        <v>775</v>
      </c>
      <c r="RQO327" s="417" t="s">
        <v>785</v>
      </c>
      <c r="RQP327" s="414" t="s">
        <v>61</v>
      </c>
      <c r="RQQ327" s="415">
        <v>1</v>
      </c>
      <c r="RQR327" s="418" t="s">
        <v>775</v>
      </c>
      <c r="RQS327" s="417" t="s">
        <v>785</v>
      </c>
      <c r="RQT327" s="414" t="s">
        <v>61</v>
      </c>
      <c r="RQU327" s="415">
        <v>1</v>
      </c>
      <c r="RQV327" s="418" t="s">
        <v>775</v>
      </c>
      <c r="RQW327" s="417" t="s">
        <v>785</v>
      </c>
      <c r="RQX327" s="414" t="s">
        <v>61</v>
      </c>
      <c r="RQY327" s="415">
        <v>1</v>
      </c>
      <c r="RQZ327" s="418" t="s">
        <v>775</v>
      </c>
      <c r="RRA327" s="417" t="s">
        <v>785</v>
      </c>
      <c r="RRB327" s="414" t="s">
        <v>61</v>
      </c>
      <c r="RRC327" s="415">
        <v>1</v>
      </c>
      <c r="RRD327" s="418" t="s">
        <v>775</v>
      </c>
      <c r="RRE327" s="417" t="s">
        <v>785</v>
      </c>
      <c r="RRF327" s="414" t="s">
        <v>61</v>
      </c>
      <c r="RRG327" s="415">
        <v>1</v>
      </c>
      <c r="RRH327" s="418" t="s">
        <v>775</v>
      </c>
      <c r="RRI327" s="417" t="s">
        <v>785</v>
      </c>
      <c r="RRJ327" s="414" t="s">
        <v>61</v>
      </c>
      <c r="RRK327" s="415">
        <v>1</v>
      </c>
      <c r="RRL327" s="418" t="s">
        <v>775</v>
      </c>
      <c r="RRM327" s="417" t="s">
        <v>785</v>
      </c>
      <c r="RRN327" s="414" t="s">
        <v>61</v>
      </c>
      <c r="RRO327" s="415">
        <v>1</v>
      </c>
      <c r="RRP327" s="418" t="s">
        <v>775</v>
      </c>
      <c r="RRQ327" s="417" t="s">
        <v>785</v>
      </c>
      <c r="RRR327" s="414" t="s">
        <v>61</v>
      </c>
      <c r="RRS327" s="415">
        <v>1</v>
      </c>
      <c r="RRT327" s="418" t="s">
        <v>775</v>
      </c>
      <c r="RRU327" s="417" t="s">
        <v>785</v>
      </c>
      <c r="RRV327" s="414" t="s">
        <v>61</v>
      </c>
      <c r="RRW327" s="415">
        <v>1</v>
      </c>
      <c r="RRX327" s="418" t="s">
        <v>775</v>
      </c>
      <c r="RRY327" s="417" t="s">
        <v>785</v>
      </c>
      <c r="RRZ327" s="414" t="s">
        <v>61</v>
      </c>
      <c r="RSA327" s="415">
        <v>1</v>
      </c>
      <c r="RSB327" s="418" t="s">
        <v>775</v>
      </c>
      <c r="RSC327" s="417" t="s">
        <v>785</v>
      </c>
      <c r="RSD327" s="414" t="s">
        <v>61</v>
      </c>
      <c r="RSE327" s="415">
        <v>1</v>
      </c>
      <c r="RSF327" s="418" t="s">
        <v>775</v>
      </c>
      <c r="RSG327" s="417" t="s">
        <v>785</v>
      </c>
      <c r="RSH327" s="414" t="s">
        <v>61</v>
      </c>
      <c r="RSI327" s="415">
        <v>1</v>
      </c>
      <c r="RSJ327" s="418" t="s">
        <v>775</v>
      </c>
      <c r="RSK327" s="417" t="s">
        <v>785</v>
      </c>
      <c r="RSL327" s="414" t="s">
        <v>61</v>
      </c>
      <c r="RSM327" s="415">
        <v>1</v>
      </c>
      <c r="RSN327" s="418" t="s">
        <v>775</v>
      </c>
      <c r="RSO327" s="417" t="s">
        <v>785</v>
      </c>
      <c r="RSP327" s="414" t="s">
        <v>61</v>
      </c>
      <c r="RSQ327" s="415">
        <v>1</v>
      </c>
      <c r="RSR327" s="418" t="s">
        <v>775</v>
      </c>
      <c r="RSS327" s="417" t="s">
        <v>785</v>
      </c>
      <c r="RST327" s="414" t="s">
        <v>61</v>
      </c>
      <c r="RSU327" s="415">
        <v>1</v>
      </c>
      <c r="RSV327" s="418" t="s">
        <v>775</v>
      </c>
      <c r="RSW327" s="417" t="s">
        <v>785</v>
      </c>
      <c r="RSX327" s="414" t="s">
        <v>61</v>
      </c>
      <c r="RSY327" s="415">
        <v>1</v>
      </c>
      <c r="RSZ327" s="418" t="s">
        <v>775</v>
      </c>
      <c r="RTA327" s="417" t="s">
        <v>785</v>
      </c>
      <c r="RTB327" s="414" t="s">
        <v>61</v>
      </c>
      <c r="RTC327" s="415">
        <v>1</v>
      </c>
      <c r="RTD327" s="418" t="s">
        <v>775</v>
      </c>
      <c r="RTE327" s="417" t="s">
        <v>785</v>
      </c>
      <c r="RTF327" s="414" t="s">
        <v>61</v>
      </c>
      <c r="RTG327" s="415">
        <v>1</v>
      </c>
      <c r="RTH327" s="418" t="s">
        <v>775</v>
      </c>
      <c r="RTI327" s="417" t="s">
        <v>785</v>
      </c>
      <c r="RTJ327" s="414" t="s">
        <v>61</v>
      </c>
      <c r="RTK327" s="415">
        <v>1</v>
      </c>
      <c r="RTL327" s="418" t="s">
        <v>775</v>
      </c>
      <c r="RTM327" s="417" t="s">
        <v>785</v>
      </c>
      <c r="RTN327" s="414" t="s">
        <v>61</v>
      </c>
      <c r="RTO327" s="415">
        <v>1</v>
      </c>
      <c r="RTP327" s="418" t="s">
        <v>775</v>
      </c>
      <c r="RTQ327" s="417" t="s">
        <v>785</v>
      </c>
      <c r="RTR327" s="414" t="s">
        <v>61</v>
      </c>
      <c r="RTS327" s="415">
        <v>1</v>
      </c>
      <c r="RTT327" s="418" t="s">
        <v>775</v>
      </c>
      <c r="RTU327" s="417" t="s">
        <v>785</v>
      </c>
      <c r="RTV327" s="414" t="s">
        <v>61</v>
      </c>
      <c r="RTW327" s="415">
        <v>1</v>
      </c>
      <c r="RTX327" s="418" t="s">
        <v>775</v>
      </c>
      <c r="RTY327" s="417" t="s">
        <v>785</v>
      </c>
      <c r="RTZ327" s="414" t="s">
        <v>61</v>
      </c>
      <c r="RUA327" s="415">
        <v>1</v>
      </c>
      <c r="RUB327" s="418" t="s">
        <v>775</v>
      </c>
      <c r="RUC327" s="417" t="s">
        <v>785</v>
      </c>
      <c r="RUD327" s="414" t="s">
        <v>61</v>
      </c>
      <c r="RUE327" s="415">
        <v>1</v>
      </c>
      <c r="RUF327" s="418" t="s">
        <v>775</v>
      </c>
      <c r="RUG327" s="417" t="s">
        <v>785</v>
      </c>
      <c r="RUH327" s="414" t="s">
        <v>61</v>
      </c>
      <c r="RUI327" s="415">
        <v>1</v>
      </c>
      <c r="RUJ327" s="418" t="s">
        <v>775</v>
      </c>
      <c r="RUK327" s="417" t="s">
        <v>785</v>
      </c>
      <c r="RUL327" s="414" t="s">
        <v>61</v>
      </c>
      <c r="RUM327" s="415">
        <v>1</v>
      </c>
      <c r="RUN327" s="418" t="s">
        <v>775</v>
      </c>
      <c r="RUO327" s="417" t="s">
        <v>785</v>
      </c>
      <c r="RUP327" s="414" t="s">
        <v>61</v>
      </c>
      <c r="RUQ327" s="415">
        <v>1</v>
      </c>
      <c r="RUR327" s="418" t="s">
        <v>775</v>
      </c>
      <c r="RUS327" s="417" t="s">
        <v>785</v>
      </c>
      <c r="RUT327" s="414" t="s">
        <v>61</v>
      </c>
      <c r="RUU327" s="415">
        <v>1</v>
      </c>
      <c r="RUV327" s="418" t="s">
        <v>775</v>
      </c>
      <c r="RUW327" s="417" t="s">
        <v>785</v>
      </c>
      <c r="RUX327" s="414" t="s">
        <v>61</v>
      </c>
      <c r="RUY327" s="415">
        <v>1</v>
      </c>
      <c r="RUZ327" s="418" t="s">
        <v>775</v>
      </c>
      <c r="RVA327" s="417" t="s">
        <v>785</v>
      </c>
      <c r="RVB327" s="414" t="s">
        <v>61</v>
      </c>
      <c r="RVC327" s="415">
        <v>1</v>
      </c>
      <c r="RVD327" s="418" t="s">
        <v>775</v>
      </c>
      <c r="RVE327" s="417" t="s">
        <v>785</v>
      </c>
      <c r="RVF327" s="414" t="s">
        <v>61</v>
      </c>
      <c r="RVG327" s="415">
        <v>1</v>
      </c>
      <c r="RVH327" s="418" t="s">
        <v>775</v>
      </c>
      <c r="RVI327" s="417" t="s">
        <v>785</v>
      </c>
      <c r="RVJ327" s="414" t="s">
        <v>61</v>
      </c>
      <c r="RVK327" s="415">
        <v>1</v>
      </c>
      <c r="RVL327" s="418" t="s">
        <v>775</v>
      </c>
      <c r="RVM327" s="417" t="s">
        <v>785</v>
      </c>
      <c r="RVN327" s="414" t="s">
        <v>61</v>
      </c>
      <c r="RVO327" s="415">
        <v>1</v>
      </c>
      <c r="RVP327" s="418" t="s">
        <v>775</v>
      </c>
      <c r="RVQ327" s="417" t="s">
        <v>785</v>
      </c>
      <c r="RVR327" s="414" t="s">
        <v>61</v>
      </c>
      <c r="RVS327" s="415">
        <v>1</v>
      </c>
      <c r="RVT327" s="418" t="s">
        <v>775</v>
      </c>
      <c r="RVU327" s="417" t="s">
        <v>785</v>
      </c>
      <c r="RVV327" s="414" t="s">
        <v>61</v>
      </c>
      <c r="RVW327" s="415">
        <v>1</v>
      </c>
      <c r="RVX327" s="418" t="s">
        <v>775</v>
      </c>
      <c r="RVY327" s="417" t="s">
        <v>785</v>
      </c>
      <c r="RVZ327" s="414" t="s">
        <v>61</v>
      </c>
      <c r="RWA327" s="415">
        <v>1</v>
      </c>
      <c r="RWB327" s="418" t="s">
        <v>775</v>
      </c>
      <c r="RWC327" s="417" t="s">
        <v>785</v>
      </c>
      <c r="RWD327" s="414" t="s">
        <v>61</v>
      </c>
      <c r="RWE327" s="415">
        <v>1</v>
      </c>
      <c r="RWF327" s="418" t="s">
        <v>775</v>
      </c>
      <c r="RWG327" s="417" t="s">
        <v>785</v>
      </c>
      <c r="RWH327" s="414" t="s">
        <v>61</v>
      </c>
      <c r="RWI327" s="415">
        <v>1</v>
      </c>
      <c r="RWJ327" s="418" t="s">
        <v>775</v>
      </c>
      <c r="RWK327" s="417" t="s">
        <v>785</v>
      </c>
      <c r="RWL327" s="414" t="s">
        <v>61</v>
      </c>
      <c r="RWM327" s="415">
        <v>1</v>
      </c>
      <c r="RWN327" s="418" t="s">
        <v>775</v>
      </c>
      <c r="RWO327" s="417" t="s">
        <v>785</v>
      </c>
      <c r="RWP327" s="414" t="s">
        <v>61</v>
      </c>
      <c r="RWQ327" s="415">
        <v>1</v>
      </c>
      <c r="RWR327" s="418" t="s">
        <v>775</v>
      </c>
      <c r="RWS327" s="417" t="s">
        <v>785</v>
      </c>
      <c r="RWT327" s="414" t="s">
        <v>61</v>
      </c>
      <c r="RWU327" s="415">
        <v>1</v>
      </c>
      <c r="RWV327" s="418" t="s">
        <v>775</v>
      </c>
      <c r="RWW327" s="417" t="s">
        <v>785</v>
      </c>
      <c r="RWX327" s="414" t="s">
        <v>61</v>
      </c>
      <c r="RWY327" s="415">
        <v>1</v>
      </c>
      <c r="RWZ327" s="418" t="s">
        <v>775</v>
      </c>
      <c r="RXA327" s="417" t="s">
        <v>785</v>
      </c>
      <c r="RXB327" s="414" t="s">
        <v>61</v>
      </c>
      <c r="RXC327" s="415">
        <v>1</v>
      </c>
      <c r="RXD327" s="418" t="s">
        <v>775</v>
      </c>
      <c r="RXE327" s="417" t="s">
        <v>785</v>
      </c>
      <c r="RXF327" s="414" t="s">
        <v>61</v>
      </c>
      <c r="RXG327" s="415">
        <v>1</v>
      </c>
      <c r="RXH327" s="418" t="s">
        <v>775</v>
      </c>
      <c r="RXI327" s="417" t="s">
        <v>785</v>
      </c>
      <c r="RXJ327" s="414" t="s">
        <v>61</v>
      </c>
      <c r="RXK327" s="415">
        <v>1</v>
      </c>
      <c r="RXL327" s="418" t="s">
        <v>775</v>
      </c>
      <c r="RXM327" s="417" t="s">
        <v>785</v>
      </c>
      <c r="RXN327" s="414" t="s">
        <v>61</v>
      </c>
      <c r="RXO327" s="415">
        <v>1</v>
      </c>
      <c r="RXP327" s="418" t="s">
        <v>775</v>
      </c>
      <c r="RXQ327" s="417" t="s">
        <v>785</v>
      </c>
      <c r="RXR327" s="414" t="s">
        <v>61</v>
      </c>
      <c r="RXS327" s="415">
        <v>1</v>
      </c>
      <c r="RXT327" s="418" t="s">
        <v>775</v>
      </c>
      <c r="RXU327" s="417" t="s">
        <v>785</v>
      </c>
      <c r="RXV327" s="414" t="s">
        <v>61</v>
      </c>
      <c r="RXW327" s="415">
        <v>1</v>
      </c>
      <c r="RXX327" s="418" t="s">
        <v>775</v>
      </c>
      <c r="RXY327" s="417" t="s">
        <v>785</v>
      </c>
      <c r="RXZ327" s="414" t="s">
        <v>61</v>
      </c>
      <c r="RYA327" s="415">
        <v>1</v>
      </c>
      <c r="RYB327" s="418" t="s">
        <v>775</v>
      </c>
      <c r="RYC327" s="417" t="s">
        <v>785</v>
      </c>
      <c r="RYD327" s="414" t="s">
        <v>61</v>
      </c>
      <c r="RYE327" s="415">
        <v>1</v>
      </c>
      <c r="RYF327" s="418" t="s">
        <v>775</v>
      </c>
      <c r="RYG327" s="417" t="s">
        <v>785</v>
      </c>
      <c r="RYH327" s="414" t="s">
        <v>61</v>
      </c>
      <c r="RYI327" s="415">
        <v>1</v>
      </c>
      <c r="RYJ327" s="418" t="s">
        <v>775</v>
      </c>
      <c r="RYK327" s="417" t="s">
        <v>785</v>
      </c>
      <c r="RYL327" s="414" t="s">
        <v>61</v>
      </c>
      <c r="RYM327" s="415">
        <v>1</v>
      </c>
      <c r="RYN327" s="418" t="s">
        <v>775</v>
      </c>
      <c r="RYO327" s="417" t="s">
        <v>785</v>
      </c>
      <c r="RYP327" s="414" t="s">
        <v>61</v>
      </c>
      <c r="RYQ327" s="415">
        <v>1</v>
      </c>
      <c r="RYR327" s="418" t="s">
        <v>775</v>
      </c>
      <c r="RYS327" s="417" t="s">
        <v>785</v>
      </c>
      <c r="RYT327" s="414" t="s">
        <v>61</v>
      </c>
      <c r="RYU327" s="415">
        <v>1</v>
      </c>
      <c r="RYV327" s="418" t="s">
        <v>775</v>
      </c>
      <c r="RYW327" s="417" t="s">
        <v>785</v>
      </c>
      <c r="RYX327" s="414" t="s">
        <v>61</v>
      </c>
      <c r="RYY327" s="415">
        <v>1</v>
      </c>
      <c r="RYZ327" s="418" t="s">
        <v>775</v>
      </c>
      <c r="RZA327" s="417" t="s">
        <v>785</v>
      </c>
      <c r="RZB327" s="414" t="s">
        <v>61</v>
      </c>
      <c r="RZC327" s="415">
        <v>1</v>
      </c>
      <c r="RZD327" s="418" t="s">
        <v>775</v>
      </c>
      <c r="RZE327" s="417" t="s">
        <v>785</v>
      </c>
      <c r="RZF327" s="414" t="s">
        <v>61</v>
      </c>
      <c r="RZG327" s="415">
        <v>1</v>
      </c>
      <c r="RZH327" s="418" t="s">
        <v>775</v>
      </c>
      <c r="RZI327" s="417" t="s">
        <v>785</v>
      </c>
      <c r="RZJ327" s="414" t="s">
        <v>61</v>
      </c>
      <c r="RZK327" s="415">
        <v>1</v>
      </c>
      <c r="RZL327" s="418" t="s">
        <v>775</v>
      </c>
      <c r="RZM327" s="417" t="s">
        <v>785</v>
      </c>
      <c r="RZN327" s="414" t="s">
        <v>61</v>
      </c>
      <c r="RZO327" s="415">
        <v>1</v>
      </c>
      <c r="RZP327" s="418" t="s">
        <v>775</v>
      </c>
      <c r="RZQ327" s="417" t="s">
        <v>785</v>
      </c>
      <c r="RZR327" s="414" t="s">
        <v>61</v>
      </c>
      <c r="RZS327" s="415">
        <v>1</v>
      </c>
      <c r="RZT327" s="418" t="s">
        <v>775</v>
      </c>
      <c r="RZU327" s="417" t="s">
        <v>785</v>
      </c>
      <c r="RZV327" s="414" t="s">
        <v>61</v>
      </c>
      <c r="RZW327" s="415">
        <v>1</v>
      </c>
      <c r="RZX327" s="418" t="s">
        <v>775</v>
      </c>
      <c r="RZY327" s="417" t="s">
        <v>785</v>
      </c>
      <c r="RZZ327" s="414" t="s">
        <v>61</v>
      </c>
      <c r="SAA327" s="415">
        <v>1</v>
      </c>
      <c r="SAB327" s="418" t="s">
        <v>775</v>
      </c>
      <c r="SAC327" s="417" t="s">
        <v>785</v>
      </c>
      <c r="SAD327" s="414" t="s">
        <v>61</v>
      </c>
      <c r="SAE327" s="415">
        <v>1</v>
      </c>
      <c r="SAF327" s="418" t="s">
        <v>775</v>
      </c>
      <c r="SAG327" s="417" t="s">
        <v>785</v>
      </c>
      <c r="SAH327" s="414" t="s">
        <v>61</v>
      </c>
      <c r="SAI327" s="415">
        <v>1</v>
      </c>
      <c r="SAJ327" s="418" t="s">
        <v>775</v>
      </c>
      <c r="SAK327" s="417" t="s">
        <v>785</v>
      </c>
      <c r="SAL327" s="414" t="s">
        <v>61</v>
      </c>
      <c r="SAM327" s="415">
        <v>1</v>
      </c>
      <c r="SAN327" s="418" t="s">
        <v>775</v>
      </c>
      <c r="SAO327" s="417" t="s">
        <v>785</v>
      </c>
      <c r="SAP327" s="414" t="s">
        <v>61</v>
      </c>
      <c r="SAQ327" s="415">
        <v>1</v>
      </c>
      <c r="SAR327" s="418" t="s">
        <v>775</v>
      </c>
      <c r="SAS327" s="417" t="s">
        <v>785</v>
      </c>
      <c r="SAT327" s="414" t="s">
        <v>61</v>
      </c>
      <c r="SAU327" s="415">
        <v>1</v>
      </c>
      <c r="SAV327" s="418" t="s">
        <v>775</v>
      </c>
      <c r="SAW327" s="417" t="s">
        <v>785</v>
      </c>
      <c r="SAX327" s="414" t="s">
        <v>61</v>
      </c>
      <c r="SAY327" s="415">
        <v>1</v>
      </c>
      <c r="SAZ327" s="418" t="s">
        <v>775</v>
      </c>
      <c r="SBA327" s="417" t="s">
        <v>785</v>
      </c>
      <c r="SBB327" s="414" t="s">
        <v>61</v>
      </c>
      <c r="SBC327" s="415">
        <v>1</v>
      </c>
      <c r="SBD327" s="418" t="s">
        <v>775</v>
      </c>
      <c r="SBE327" s="417" t="s">
        <v>785</v>
      </c>
      <c r="SBF327" s="414" t="s">
        <v>61</v>
      </c>
      <c r="SBG327" s="415">
        <v>1</v>
      </c>
      <c r="SBH327" s="418" t="s">
        <v>775</v>
      </c>
      <c r="SBI327" s="417" t="s">
        <v>785</v>
      </c>
      <c r="SBJ327" s="414" t="s">
        <v>61</v>
      </c>
      <c r="SBK327" s="415">
        <v>1</v>
      </c>
      <c r="SBL327" s="418" t="s">
        <v>775</v>
      </c>
      <c r="SBM327" s="417" t="s">
        <v>785</v>
      </c>
      <c r="SBN327" s="414" t="s">
        <v>61</v>
      </c>
      <c r="SBO327" s="415">
        <v>1</v>
      </c>
      <c r="SBP327" s="418" t="s">
        <v>775</v>
      </c>
      <c r="SBQ327" s="417" t="s">
        <v>785</v>
      </c>
      <c r="SBR327" s="414" t="s">
        <v>61</v>
      </c>
      <c r="SBS327" s="415">
        <v>1</v>
      </c>
      <c r="SBT327" s="418" t="s">
        <v>775</v>
      </c>
      <c r="SBU327" s="417" t="s">
        <v>785</v>
      </c>
      <c r="SBV327" s="414" t="s">
        <v>61</v>
      </c>
      <c r="SBW327" s="415">
        <v>1</v>
      </c>
      <c r="SBX327" s="418" t="s">
        <v>775</v>
      </c>
      <c r="SBY327" s="417" t="s">
        <v>785</v>
      </c>
      <c r="SBZ327" s="414" t="s">
        <v>61</v>
      </c>
      <c r="SCA327" s="415">
        <v>1</v>
      </c>
      <c r="SCB327" s="418" t="s">
        <v>775</v>
      </c>
      <c r="SCC327" s="417" t="s">
        <v>785</v>
      </c>
      <c r="SCD327" s="414" t="s">
        <v>61</v>
      </c>
      <c r="SCE327" s="415">
        <v>1</v>
      </c>
      <c r="SCF327" s="418" t="s">
        <v>775</v>
      </c>
      <c r="SCG327" s="417" t="s">
        <v>785</v>
      </c>
      <c r="SCH327" s="414" t="s">
        <v>61</v>
      </c>
      <c r="SCI327" s="415">
        <v>1</v>
      </c>
      <c r="SCJ327" s="418" t="s">
        <v>775</v>
      </c>
      <c r="SCK327" s="417" t="s">
        <v>785</v>
      </c>
      <c r="SCL327" s="414" t="s">
        <v>61</v>
      </c>
      <c r="SCM327" s="415">
        <v>1</v>
      </c>
      <c r="SCN327" s="418" t="s">
        <v>775</v>
      </c>
      <c r="SCO327" s="417" t="s">
        <v>785</v>
      </c>
      <c r="SCP327" s="414" t="s">
        <v>61</v>
      </c>
      <c r="SCQ327" s="415">
        <v>1</v>
      </c>
      <c r="SCR327" s="418" t="s">
        <v>775</v>
      </c>
      <c r="SCS327" s="417" t="s">
        <v>785</v>
      </c>
      <c r="SCT327" s="414" t="s">
        <v>61</v>
      </c>
      <c r="SCU327" s="415">
        <v>1</v>
      </c>
      <c r="SCV327" s="418" t="s">
        <v>775</v>
      </c>
      <c r="SCW327" s="417" t="s">
        <v>785</v>
      </c>
      <c r="SCX327" s="414" t="s">
        <v>61</v>
      </c>
      <c r="SCY327" s="415">
        <v>1</v>
      </c>
      <c r="SCZ327" s="418" t="s">
        <v>775</v>
      </c>
      <c r="SDA327" s="417" t="s">
        <v>785</v>
      </c>
      <c r="SDB327" s="414" t="s">
        <v>61</v>
      </c>
      <c r="SDC327" s="415">
        <v>1</v>
      </c>
      <c r="SDD327" s="418" t="s">
        <v>775</v>
      </c>
      <c r="SDE327" s="417" t="s">
        <v>785</v>
      </c>
      <c r="SDF327" s="414" t="s">
        <v>61</v>
      </c>
      <c r="SDG327" s="415">
        <v>1</v>
      </c>
      <c r="SDH327" s="418" t="s">
        <v>775</v>
      </c>
      <c r="SDI327" s="417" t="s">
        <v>785</v>
      </c>
      <c r="SDJ327" s="414" t="s">
        <v>61</v>
      </c>
      <c r="SDK327" s="415">
        <v>1</v>
      </c>
      <c r="SDL327" s="418" t="s">
        <v>775</v>
      </c>
      <c r="SDM327" s="417" t="s">
        <v>785</v>
      </c>
      <c r="SDN327" s="414" t="s">
        <v>61</v>
      </c>
      <c r="SDO327" s="415">
        <v>1</v>
      </c>
      <c r="SDP327" s="418" t="s">
        <v>775</v>
      </c>
      <c r="SDQ327" s="417" t="s">
        <v>785</v>
      </c>
      <c r="SDR327" s="414" t="s">
        <v>61</v>
      </c>
      <c r="SDS327" s="415">
        <v>1</v>
      </c>
      <c r="SDT327" s="418" t="s">
        <v>775</v>
      </c>
      <c r="SDU327" s="417" t="s">
        <v>785</v>
      </c>
      <c r="SDV327" s="414" t="s">
        <v>61</v>
      </c>
      <c r="SDW327" s="415">
        <v>1</v>
      </c>
      <c r="SDX327" s="418" t="s">
        <v>775</v>
      </c>
      <c r="SDY327" s="417" t="s">
        <v>785</v>
      </c>
      <c r="SDZ327" s="414" t="s">
        <v>61</v>
      </c>
      <c r="SEA327" s="415">
        <v>1</v>
      </c>
      <c r="SEB327" s="418" t="s">
        <v>775</v>
      </c>
      <c r="SEC327" s="417" t="s">
        <v>785</v>
      </c>
      <c r="SED327" s="414" t="s">
        <v>61</v>
      </c>
      <c r="SEE327" s="415">
        <v>1</v>
      </c>
      <c r="SEF327" s="418" t="s">
        <v>775</v>
      </c>
      <c r="SEG327" s="417" t="s">
        <v>785</v>
      </c>
      <c r="SEH327" s="414" t="s">
        <v>61</v>
      </c>
      <c r="SEI327" s="415">
        <v>1</v>
      </c>
      <c r="SEJ327" s="418" t="s">
        <v>775</v>
      </c>
      <c r="SEK327" s="417" t="s">
        <v>785</v>
      </c>
      <c r="SEL327" s="414" t="s">
        <v>61</v>
      </c>
      <c r="SEM327" s="415">
        <v>1</v>
      </c>
      <c r="SEN327" s="418" t="s">
        <v>775</v>
      </c>
      <c r="SEO327" s="417" t="s">
        <v>785</v>
      </c>
      <c r="SEP327" s="414" t="s">
        <v>61</v>
      </c>
      <c r="SEQ327" s="415">
        <v>1</v>
      </c>
      <c r="SER327" s="418" t="s">
        <v>775</v>
      </c>
      <c r="SES327" s="417" t="s">
        <v>785</v>
      </c>
      <c r="SET327" s="414" t="s">
        <v>61</v>
      </c>
      <c r="SEU327" s="415">
        <v>1</v>
      </c>
      <c r="SEV327" s="418" t="s">
        <v>775</v>
      </c>
      <c r="SEW327" s="417" t="s">
        <v>785</v>
      </c>
      <c r="SEX327" s="414" t="s">
        <v>61</v>
      </c>
      <c r="SEY327" s="415">
        <v>1</v>
      </c>
      <c r="SEZ327" s="418" t="s">
        <v>775</v>
      </c>
      <c r="SFA327" s="417" t="s">
        <v>785</v>
      </c>
      <c r="SFB327" s="414" t="s">
        <v>61</v>
      </c>
      <c r="SFC327" s="415">
        <v>1</v>
      </c>
      <c r="SFD327" s="418" t="s">
        <v>775</v>
      </c>
      <c r="SFE327" s="417" t="s">
        <v>785</v>
      </c>
      <c r="SFF327" s="414" t="s">
        <v>61</v>
      </c>
      <c r="SFG327" s="415">
        <v>1</v>
      </c>
      <c r="SFH327" s="418" t="s">
        <v>775</v>
      </c>
      <c r="SFI327" s="417" t="s">
        <v>785</v>
      </c>
      <c r="SFJ327" s="414" t="s">
        <v>61</v>
      </c>
      <c r="SFK327" s="415">
        <v>1</v>
      </c>
      <c r="SFL327" s="418" t="s">
        <v>775</v>
      </c>
      <c r="SFM327" s="417" t="s">
        <v>785</v>
      </c>
      <c r="SFN327" s="414" t="s">
        <v>61</v>
      </c>
      <c r="SFO327" s="415">
        <v>1</v>
      </c>
      <c r="SFP327" s="418" t="s">
        <v>775</v>
      </c>
      <c r="SFQ327" s="417" t="s">
        <v>785</v>
      </c>
      <c r="SFR327" s="414" t="s">
        <v>61</v>
      </c>
      <c r="SFS327" s="415">
        <v>1</v>
      </c>
      <c r="SFT327" s="418" t="s">
        <v>775</v>
      </c>
      <c r="SFU327" s="417" t="s">
        <v>785</v>
      </c>
      <c r="SFV327" s="414" t="s">
        <v>61</v>
      </c>
      <c r="SFW327" s="415">
        <v>1</v>
      </c>
      <c r="SFX327" s="418" t="s">
        <v>775</v>
      </c>
      <c r="SFY327" s="417" t="s">
        <v>785</v>
      </c>
      <c r="SFZ327" s="414" t="s">
        <v>61</v>
      </c>
      <c r="SGA327" s="415">
        <v>1</v>
      </c>
      <c r="SGB327" s="418" t="s">
        <v>775</v>
      </c>
      <c r="SGC327" s="417" t="s">
        <v>785</v>
      </c>
      <c r="SGD327" s="414" t="s">
        <v>61</v>
      </c>
      <c r="SGE327" s="415">
        <v>1</v>
      </c>
      <c r="SGF327" s="418" t="s">
        <v>775</v>
      </c>
      <c r="SGG327" s="417" t="s">
        <v>785</v>
      </c>
      <c r="SGH327" s="414" t="s">
        <v>61</v>
      </c>
      <c r="SGI327" s="415">
        <v>1</v>
      </c>
      <c r="SGJ327" s="418" t="s">
        <v>775</v>
      </c>
      <c r="SGK327" s="417" t="s">
        <v>785</v>
      </c>
      <c r="SGL327" s="414" t="s">
        <v>61</v>
      </c>
      <c r="SGM327" s="415">
        <v>1</v>
      </c>
      <c r="SGN327" s="418" t="s">
        <v>775</v>
      </c>
      <c r="SGO327" s="417" t="s">
        <v>785</v>
      </c>
      <c r="SGP327" s="414" t="s">
        <v>61</v>
      </c>
      <c r="SGQ327" s="415">
        <v>1</v>
      </c>
      <c r="SGR327" s="418" t="s">
        <v>775</v>
      </c>
      <c r="SGS327" s="417" t="s">
        <v>785</v>
      </c>
      <c r="SGT327" s="414" t="s">
        <v>61</v>
      </c>
      <c r="SGU327" s="415">
        <v>1</v>
      </c>
      <c r="SGV327" s="418" t="s">
        <v>775</v>
      </c>
      <c r="SGW327" s="417" t="s">
        <v>785</v>
      </c>
      <c r="SGX327" s="414" t="s">
        <v>61</v>
      </c>
      <c r="SGY327" s="415">
        <v>1</v>
      </c>
      <c r="SGZ327" s="418" t="s">
        <v>775</v>
      </c>
      <c r="SHA327" s="417" t="s">
        <v>785</v>
      </c>
      <c r="SHB327" s="414" t="s">
        <v>61</v>
      </c>
      <c r="SHC327" s="415">
        <v>1</v>
      </c>
      <c r="SHD327" s="418" t="s">
        <v>775</v>
      </c>
      <c r="SHE327" s="417" t="s">
        <v>785</v>
      </c>
      <c r="SHF327" s="414" t="s">
        <v>61</v>
      </c>
      <c r="SHG327" s="415">
        <v>1</v>
      </c>
      <c r="SHH327" s="418" t="s">
        <v>775</v>
      </c>
      <c r="SHI327" s="417" t="s">
        <v>785</v>
      </c>
      <c r="SHJ327" s="414" t="s">
        <v>61</v>
      </c>
      <c r="SHK327" s="415">
        <v>1</v>
      </c>
      <c r="SHL327" s="418" t="s">
        <v>775</v>
      </c>
      <c r="SHM327" s="417" t="s">
        <v>785</v>
      </c>
      <c r="SHN327" s="414" t="s">
        <v>61</v>
      </c>
      <c r="SHO327" s="415">
        <v>1</v>
      </c>
      <c r="SHP327" s="418" t="s">
        <v>775</v>
      </c>
      <c r="SHQ327" s="417" t="s">
        <v>785</v>
      </c>
      <c r="SHR327" s="414" t="s">
        <v>61</v>
      </c>
      <c r="SHS327" s="415">
        <v>1</v>
      </c>
      <c r="SHT327" s="418" t="s">
        <v>775</v>
      </c>
      <c r="SHU327" s="417" t="s">
        <v>785</v>
      </c>
      <c r="SHV327" s="414" t="s">
        <v>61</v>
      </c>
      <c r="SHW327" s="415">
        <v>1</v>
      </c>
      <c r="SHX327" s="418" t="s">
        <v>775</v>
      </c>
      <c r="SHY327" s="417" t="s">
        <v>785</v>
      </c>
      <c r="SHZ327" s="414" t="s">
        <v>61</v>
      </c>
      <c r="SIA327" s="415">
        <v>1</v>
      </c>
      <c r="SIB327" s="418" t="s">
        <v>775</v>
      </c>
      <c r="SIC327" s="417" t="s">
        <v>785</v>
      </c>
      <c r="SID327" s="414" t="s">
        <v>61</v>
      </c>
      <c r="SIE327" s="415">
        <v>1</v>
      </c>
      <c r="SIF327" s="418" t="s">
        <v>775</v>
      </c>
      <c r="SIG327" s="417" t="s">
        <v>785</v>
      </c>
      <c r="SIH327" s="414" t="s">
        <v>61</v>
      </c>
      <c r="SII327" s="415">
        <v>1</v>
      </c>
      <c r="SIJ327" s="418" t="s">
        <v>775</v>
      </c>
      <c r="SIK327" s="417" t="s">
        <v>785</v>
      </c>
      <c r="SIL327" s="414" t="s">
        <v>61</v>
      </c>
      <c r="SIM327" s="415">
        <v>1</v>
      </c>
      <c r="SIN327" s="418" t="s">
        <v>775</v>
      </c>
      <c r="SIO327" s="417" t="s">
        <v>785</v>
      </c>
      <c r="SIP327" s="414" t="s">
        <v>61</v>
      </c>
      <c r="SIQ327" s="415">
        <v>1</v>
      </c>
      <c r="SIR327" s="418" t="s">
        <v>775</v>
      </c>
      <c r="SIS327" s="417" t="s">
        <v>785</v>
      </c>
      <c r="SIT327" s="414" t="s">
        <v>61</v>
      </c>
      <c r="SIU327" s="415">
        <v>1</v>
      </c>
      <c r="SIV327" s="418" t="s">
        <v>775</v>
      </c>
      <c r="SIW327" s="417" t="s">
        <v>785</v>
      </c>
      <c r="SIX327" s="414" t="s">
        <v>61</v>
      </c>
      <c r="SIY327" s="415">
        <v>1</v>
      </c>
      <c r="SIZ327" s="418" t="s">
        <v>775</v>
      </c>
      <c r="SJA327" s="417" t="s">
        <v>785</v>
      </c>
      <c r="SJB327" s="414" t="s">
        <v>61</v>
      </c>
      <c r="SJC327" s="415">
        <v>1</v>
      </c>
      <c r="SJD327" s="418" t="s">
        <v>775</v>
      </c>
      <c r="SJE327" s="417" t="s">
        <v>785</v>
      </c>
      <c r="SJF327" s="414" t="s">
        <v>61</v>
      </c>
      <c r="SJG327" s="415">
        <v>1</v>
      </c>
      <c r="SJH327" s="418" t="s">
        <v>775</v>
      </c>
      <c r="SJI327" s="417" t="s">
        <v>785</v>
      </c>
      <c r="SJJ327" s="414" t="s">
        <v>61</v>
      </c>
      <c r="SJK327" s="415">
        <v>1</v>
      </c>
      <c r="SJL327" s="418" t="s">
        <v>775</v>
      </c>
      <c r="SJM327" s="417" t="s">
        <v>785</v>
      </c>
      <c r="SJN327" s="414" t="s">
        <v>61</v>
      </c>
      <c r="SJO327" s="415">
        <v>1</v>
      </c>
      <c r="SJP327" s="418" t="s">
        <v>775</v>
      </c>
      <c r="SJQ327" s="417" t="s">
        <v>785</v>
      </c>
      <c r="SJR327" s="414" t="s">
        <v>61</v>
      </c>
      <c r="SJS327" s="415">
        <v>1</v>
      </c>
      <c r="SJT327" s="418" t="s">
        <v>775</v>
      </c>
      <c r="SJU327" s="417" t="s">
        <v>785</v>
      </c>
      <c r="SJV327" s="414" t="s">
        <v>61</v>
      </c>
      <c r="SJW327" s="415">
        <v>1</v>
      </c>
      <c r="SJX327" s="418" t="s">
        <v>775</v>
      </c>
      <c r="SJY327" s="417" t="s">
        <v>785</v>
      </c>
      <c r="SJZ327" s="414" t="s">
        <v>61</v>
      </c>
      <c r="SKA327" s="415">
        <v>1</v>
      </c>
      <c r="SKB327" s="418" t="s">
        <v>775</v>
      </c>
      <c r="SKC327" s="417" t="s">
        <v>785</v>
      </c>
      <c r="SKD327" s="414" t="s">
        <v>61</v>
      </c>
      <c r="SKE327" s="415">
        <v>1</v>
      </c>
      <c r="SKF327" s="418" t="s">
        <v>775</v>
      </c>
      <c r="SKG327" s="417" t="s">
        <v>785</v>
      </c>
      <c r="SKH327" s="414" t="s">
        <v>61</v>
      </c>
      <c r="SKI327" s="415">
        <v>1</v>
      </c>
      <c r="SKJ327" s="418" t="s">
        <v>775</v>
      </c>
      <c r="SKK327" s="417" t="s">
        <v>785</v>
      </c>
      <c r="SKL327" s="414" t="s">
        <v>61</v>
      </c>
      <c r="SKM327" s="415">
        <v>1</v>
      </c>
      <c r="SKN327" s="418" t="s">
        <v>775</v>
      </c>
      <c r="SKO327" s="417" t="s">
        <v>785</v>
      </c>
      <c r="SKP327" s="414" t="s">
        <v>61</v>
      </c>
      <c r="SKQ327" s="415">
        <v>1</v>
      </c>
      <c r="SKR327" s="418" t="s">
        <v>775</v>
      </c>
      <c r="SKS327" s="417" t="s">
        <v>785</v>
      </c>
      <c r="SKT327" s="414" t="s">
        <v>61</v>
      </c>
      <c r="SKU327" s="415">
        <v>1</v>
      </c>
      <c r="SKV327" s="418" t="s">
        <v>775</v>
      </c>
      <c r="SKW327" s="417" t="s">
        <v>785</v>
      </c>
      <c r="SKX327" s="414" t="s">
        <v>61</v>
      </c>
      <c r="SKY327" s="415">
        <v>1</v>
      </c>
      <c r="SKZ327" s="418" t="s">
        <v>775</v>
      </c>
      <c r="SLA327" s="417" t="s">
        <v>785</v>
      </c>
      <c r="SLB327" s="414" t="s">
        <v>61</v>
      </c>
      <c r="SLC327" s="415">
        <v>1</v>
      </c>
      <c r="SLD327" s="418" t="s">
        <v>775</v>
      </c>
      <c r="SLE327" s="417" t="s">
        <v>785</v>
      </c>
      <c r="SLF327" s="414" t="s">
        <v>61</v>
      </c>
      <c r="SLG327" s="415">
        <v>1</v>
      </c>
      <c r="SLH327" s="418" t="s">
        <v>775</v>
      </c>
      <c r="SLI327" s="417" t="s">
        <v>785</v>
      </c>
      <c r="SLJ327" s="414" t="s">
        <v>61</v>
      </c>
      <c r="SLK327" s="415">
        <v>1</v>
      </c>
      <c r="SLL327" s="418" t="s">
        <v>775</v>
      </c>
      <c r="SLM327" s="417" t="s">
        <v>785</v>
      </c>
      <c r="SLN327" s="414" t="s">
        <v>61</v>
      </c>
      <c r="SLO327" s="415">
        <v>1</v>
      </c>
      <c r="SLP327" s="418" t="s">
        <v>775</v>
      </c>
      <c r="SLQ327" s="417" t="s">
        <v>785</v>
      </c>
      <c r="SLR327" s="414" t="s">
        <v>61</v>
      </c>
      <c r="SLS327" s="415">
        <v>1</v>
      </c>
      <c r="SLT327" s="418" t="s">
        <v>775</v>
      </c>
      <c r="SLU327" s="417" t="s">
        <v>785</v>
      </c>
      <c r="SLV327" s="414" t="s">
        <v>61</v>
      </c>
      <c r="SLW327" s="415">
        <v>1</v>
      </c>
      <c r="SLX327" s="418" t="s">
        <v>775</v>
      </c>
      <c r="SLY327" s="417" t="s">
        <v>785</v>
      </c>
      <c r="SLZ327" s="414" t="s">
        <v>61</v>
      </c>
      <c r="SMA327" s="415">
        <v>1</v>
      </c>
      <c r="SMB327" s="418" t="s">
        <v>775</v>
      </c>
      <c r="SMC327" s="417" t="s">
        <v>785</v>
      </c>
      <c r="SMD327" s="414" t="s">
        <v>61</v>
      </c>
      <c r="SME327" s="415">
        <v>1</v>
      </c>
      <c r="SMF327" s="418" t="s">
        <v>775</v>
      </c>
      <c r="SMG327" s="417" t="s">
        <v>785</v>
      </c>
      <c r="SMH327" s="414" t="s">
        <v>61</v>
      </c>
      <c r="SMI327" s="415">
        <v>1</v>
      </c>
      <c r="SMJ327" s="418" t="s">
        <v>775</v>
      </c>
      <c r="SMK327" s="417" t="s">
        <v>785</v>
      </c>
      <c r="SML327" s="414" t="s">
        <v>61</v>
      </c>
      <c r="SMM327" s="415">
        <v>1</v>
      </c>
      <c r="SMN327" s="418" t="s">
        <v>775</v>
      </c>
      <c r="SMO327" s="417" t="s">
        <v>785</v>
      </c>
      <c r="SMP327" s="414" t="s">
        <v>61</v>
      </c>
      <c r="SMQ327" s="415">
        <v>1</v>
      </c>
      <c r="SMR327" s="418" t="s">
        <v>775</v>
      </c>
      <c r="SMS327" s="417" t="s">
        <v>785</v>
      </c>
      <c r="SMT327" s="414" t="s">
        <v>61</v>
      </c>
      <c r="SMU327" s="415">
        <v>1</v>
      </c>
      <c r="SMV327" s="418" t="s">
        <v>775</v>
      </c>
      <c r="SMW327" s="417" t="s">
        <v>785</v>
      </c>
      <c r="SMX327" s="414" t="s">
        <v>61</v>
      </c>
      <c r="SMY327" s="415">
        <v>1</v>
      </c>
      <c r="SMZ327" s="418" t="s">
        <v>775</v>
      </c>
      <c r="SNA327" s="417" t="s">
        <v>785</v>
      </c>
      <c r="SNB327" s="414" t="s">
        <v>61</v>
      </c>
      <c r="SNC327" s="415">
        <v>1</v>
      </c>
      <c r="SND327" s="418" t="s">
        <v>775</v>
      </c>
      <c r="SNE327" s="417" t="s">
        <v>785</v>
      </c>
      <c r="SNF327" s="414" t="s">
        <v>61</v>
      </c>
      <c r="SNG327" s="415">
        <v>1</v>
      </c>
      <c r="SNH327" s="418" t="s">
        <v>775</v>
      </c>
      <c r="SNI327" s="417" t="s">
        <v>785</v>
      </c>
      <c r="SNJ327" s="414" t="s">
        <v>61</v>
      </c>
      <c r="SNK327" s="415">
        <v>1</v>
      </c>
      <c r="SNL327" s="418" t="s">
        <v>775</v>
      </c>
      <c r="SNM327" s="417" t="s">
        <v>785</v>
      </c>
      <c r="SNN327" s="414" t="s">
        <v>61</v>
      </c>
      <c r="SNO327" s="415">
        <v>1</v>
      </c>
      <c r="SNP327" s="418" t="s">
        <v>775</v>
      </c>
      <c r="SNQ327" s="417" t="s">
        <v>785</v>
      </c>
      <c r="SNR327" s="414" t="s">
        <v>61</v>
      </c>
      <c r="SNS327" s="415">
        <v>1</v>
      </c>
      <c r="SNT327" s="418" t="s">
        <v>775</v>
      </c>
      <c r="SNU327" s="417" t="s">
        <v>785</v>
      </c>
      <c r="SNV327" s="414" t="s">
        <v>61</v>
      </c>
      <c r="SNW327" s="415">
        <v>1</v>
      </c>
      <c r="SNX327" s="418" t="s">
        <v>775</v>
      </c>
      <c r="SNY327" s="417" t="s">
        <v>785</v>
      </c>
      <c r="SNZ327" s="414" t="s">
        <v>61</v>
      </c>
      <c r="SOA327" s="415">
        <v>1</v>
      </c>
      <c r="SOB327" s="418" t="s">
        <v>775</v>
      </c>
      <c r="SOC327" s="417" t="s">
        <v>785</v>
      </c>
      <c r="SOD327" s="414" t="s">
        <v>61</v>
      </c>
      <c r="SOE327" s="415">
        <v>1</v>
      </c>
      <c r="SOF327" s="418" t="s">
        <v>775</v>
      </c>
      <c r="SOG327" s="417" t="s">
        <v>785</v>
      </c>
      <c r="SOH327" s="414" t="s">
        <v>61</v>
      </c>
      <c r="SOI327" s="415">
        <v>1</v>
      </c>
      <c r="SOJ327" s="418" t="s">
        <v>775</v>
      </c>
      <c r="SOK327" s="417" t="s">
        <v>785</v>
      </c>
      <c r="SOL327" s="414" t="s">
        <v>61</v>
      </c>
      <c r="SOM327" s="415">
        <v>1</v>
      </c>
      <c r="SON327" s="418" t="s">
        <v>775</v>
      </c>
      <c r="SOO327" s="417" t="s">
        <v>785</v>
      </c>
      <c r="SOP327" s="414" t="s">
        <v>61</v>
      </c>
      <c r="SOQ327" s="415">
        <v>1</v>
      </c>
      <c r="SOR327" s="418" t="s">
        <v>775</v>
      </c>
      <c r="SOS327" s="417" t="s">
        <v>785</v>
      </c>
      <c r="SOT327" s="414" t="s">
        <v>61</v>
      </c>
      <c r="SOU327" s="415">
        <v>1</v>
      </c>
      <c r="SOV327" s="418" t="s">
        <v>775</v>
      </c>
      <c r="SOW327" s="417" t="s">
        <v>785</v>
      </c>
      <c r="SOX327" s="414" t="s">
        <v>61</v>
      </c>
      <c r="SOY327" s="415">
        <v>1</v>
      </c>
      <c r="SOZ327" s="418" t="s">
        <v>775</v>
      </c>
      <c r="SPA327" s="417" t="s">
        <v>785</v>
      </c>
      <c r="SPB327" s="414" t="s">
        <v>61</v>
      </c>
      <c r="SPC327" s="415">
        <v>1</v>
      </c>
      <c r="SPD327" s="418" t="s">
        <v>775</v>
      </c>
      <c r="SPE327" s="417" t="s">
        <v>785</v>
      </c>
      <c r="SPF327" s="414" t="s">
        <v>61</v>
      </c>
      <c r="SPG327" s="415">
        <v>1</v>
      </c>
      <c r="SPH327" s="418" t="s">
        <v>775</v>
      </c>
      <c r="SPI327" s="417" t="s">
        <v>785</v>
      </c>
      <c r="SPJ327" s="414" t="s">
        <v>61</v>
      </c>
      <c r="SPK327" s="415">
        <v>1</v>
      </c>
      <c r="SPL327" s="418" t="s">
        <v>775</v>
      </c>
      <c r="SPM327" s="417" t="s">
        <v>785</v>
      </c>
      <c r="SPN327" s="414" t="s">
        <v>61</v>
      </c>
      <c r="SPO327" s="415">
        <v>1</v>
      </c>
      <c r="SPP327" s="418" t="s">
        <v>775</v>
      </c>
      <c r="SPQ327" s="417" t="s">
        <v>785</v>
      </c>
      <c r="SPR327" s="414" t="s">
        <v>61</v>
      </c>
      <c r="SPS327" s="415">
        <v>1</v>
      </c>
      <c r="SPT327" s="418" t="s">
        <v>775</v>
      </c>
      <c r="SPU327" s="417" t="s">
        <v>785</v>
      </c>
      <c r="SPV327" s="414" t="s">
        <v>61</v>
      </c>
      <c r="SPW327" s="415">
        <v>1</v>
      </c>
      <c r="SPX327" s="418" t="s">
        <v>775</v>
      </c>
      <c r="SPY327" s="417" t="s">
        <v>785</v>
      </c>
      <c r="SPZ327" s="414" t="s">
        <v>61</v>
      </c>
      <c r="SQA327" s="415">
        <v>1</v>
      </c>
      <c r="SQB327" s="418" t="s">
        <v>775</v>
      </c>
      <c r="SQC327" s="417" t="s">
        <v>785</v>
      </c>
      <c r="SQD327" s="414" t="s">
        <v>61</v>
      </c>
      <c r="SQE327" s="415">
        <v>1</v>
      </c>
      <c r="SQF327" s="418" t="s">
        <v>775</v>
      </c>
      <c r="SQG327" s="417" t="s">
        <v>785</v>
      </c>
      <c r="SQH327" s="414" t="s">
        <v>61</v>
      </c>
      <c r="SQI327" s="415">
        <v>1</v>
      </c>
      <c r="SQJ327" s="418" t="s">
        <v>775</v>
      </c>
      <c r="SQK327" s="417" t="s">
        <v>785</v>
      </c>
      <c r="SQL327" s="414" t="s">
        <v>61</v>
      </c>
      <c r="SQM327" s="415">
        <v>1</v>
      </c>
      <c r="SQN327" s="418" t="s">
        <v>775</v>
      </c>
      <c r="SQO327" s="417" t="s">
        <v>785</v>
      </c>
      <c r="SQP327" s="414" t="s">
        <v>61</v>
      </c>
      <c r="SQQ327" s="415">
        <v>1</v>
      </c>
      <c r="SQR327" s="418" t="s">
        <v>775</v>
      </c>
      <c r="SQS327" s="417" t="s">
        <v>785</v>
      </c>
      <c r="SQT327" s="414" t="s">
        <v>61</v>
      </c>
      <c r="SQU327" s="415">
        <v>1</v>
      </c>
      <c r="SQV327" s="418" t="s">
        <v>775</v>
      </c>
      <c r="SQW327" s="417" t="s">
        <v>785</v>
      </c>
      <c r="SQX327" s="414" t="s">
        <v>61</v>
      </c>
      <c r="SQY327" s="415">
        <v>1</v>
      </c>
      <c r="SQZ327" s="418" t="s">
        <v>775</v>
      </c>
      <c r="SRA327" s="417" t="s">
        <v>785</v>
      </c>
      <c r="SRB327" s="414" t="s">
        <v>61</v>
      </c>
      <c r="SRC327" s="415">
        <v>1</v>
      </c>
      <c r="SRD327" s="418" t="s">
        <v>775</v>
      </c>
      <c r="SRE327" s="417" t="s">
        <v>785</v>
      </c>
      <c r="SRF327" s="414" t="s">
        <v>61</v>
      </c>
      <c r="SRG327" s="415">
        <v>1</v>
      </c>
      <c r="SRH327" s="418" t="s">
        <v>775</v>
      </c>
      <c r="SRI327" s="417" t="s">
        <v>785</v>
      </c>
      <c r="SRJ327" s="414" t="s">
        <v>61</v>
      </c>
      <c r="SRK327" s="415">
        <v>1</v>
      </c>
      <c r="SRL327" s="418" t="s">
        <v>775</v>
      </c>
      <c r="SRM327" s="417" t="s">
        <v>785</v>
      </c>
      <c r="SRN327" s="414" t="s">
        <v>61</v>
      </c>
      <c r="SRO327" s="415">
        <v>1</v>
      </c>
      <c r="SRP327" s="418" t="s">
        <v>775</v>
      </c>
      <c r="SRQ327" s="417" t="s">
        <v>785</v>
      </c>
      <c r="SRR327" s="414" t="s">
        <v>61</v>
      </c>
      <c r="SRS327" s="415">
        <v>1</v>
      </c>
      <c r="SRT327" s="418" t="s">
        <v>775</v>
      </c>
      <c r="SRU327" s="417" t="s">
        <v>785</v>
      </c>
      <c r="SRV327" s="414" t="s">
        <v>61</v>
      </c>
      <c r="SRW327" s="415">
        <v>1</v>
      </c>
      <c r="SRX327" s="418" t="s">
        <v>775</v>
      </c>
      <c r="SRY327" s="417" t="s">
        <v>785</v>
      </c>
      <c r="SRZ327" s="414" t="s">
        <v>61</v>
      </c>
      <c r="SSA327" s="415">
        <v>1</v>
      </c>
      <c r="SSB327" s="418" t="s">
        <v>775</v>
      </c>
      <c r="SSC327" s="417" t="s">
        <v>785</v>
      </c>
      <c r="SSD327" s="414" t="s">
        <v>61</v>
      </c>
      <c r="SSE327" s="415">
        <v>1</v>
      </c>
      <c r="SSF327" s="418" t="s">
        <v>775</v>
      </c>
      <c r="SSG327" s="417" t="s">
        <v>785</v>
      </c>
      <c r="SSH327" s="414" t="s">
        <v>61</v>
      </c>
      <c r="SSI327" s="415">
        <v>1</v>
      </c>
      <c r="SSJ327" s="418" t="s">
        <v>775</v>
      </c>
      <c r="SSK327" s="417" t="s">
        <v>785</v>
      </c>
      <c r="SSL327" s="414" t="s">
        <v>61</v>
      </c>
      <c r="SSM327" s="415">
        <v>1</v>
      </c>
      <c r="SSN327" s="418" t="s">
        <v>775</v>
      </c>
      <c r="SSO327" s="417" t="s">
        <v>785</v>
      </c>
      <c r="SSP327" s="414" t="s">
        <v>61</v>
      </c>
      <c r="SSQ327" s="415">
        <v>1</v>
      </c>
      <c r="SSR327" s="418" t="s">
        <v>775</v>
      </c>
      <c r="SSS327" s="417" t="s">
        <v>785</v>
      </c>
      <c r="SST327" s="414" t="s">
        <v>61</v>
      </c>
      <c r="SSU327" s="415">
        <v>1</v>
      </c>
      <c r="SSV327" s="418" t="s">
        <v>775</v>
      </c>
      <c r="SSW327" s="417" t="s">
        <v>785</v>
      </c>
      <c r="SSX327" s="414" t="s">
        <v>61</v>
      </c>
      <c r="SSY327" s="415">
        <v>1</v>
      </c>
      <c r="SSZ327" s="418" t="s">
        <v>775</v>
      </c>
      <c r="STA327" s="417" t="s">
        <v>785</v>
      </c>
      <c r="STB327" s="414" t="s">
        <v>61</v>
      </c>
      <c r="STC327" s="415">
        <v>1</v>
      </c>
      <c r="STD327" s="418" t="s">
        <v>775</v>
      </c>
      <c r="STE327" s="417" t="s">
        <v>785</v>
      </c>
      <c r="STF327" s="414" t="s">
        <v>61</v>
      </c>
      <c r="STG327" s="415">
        <v>1</v>
      </c>
      <c r="STH327" s="418" t="s">
        <v>775</v>
      </c>
      <c r="STI327" s="417" t="s">
        <v>785</v>
      </c>
      <c r="STJ327" s="414" t="s">
        <v>61</v>
      </c>
      <c r="STK327" s="415">
        <v>1</v>
      </c>
      <c r="STL327" s="418" t="s">
        <v>775</v>
      </c>
      <c r="STM327" s="417" t="s">
        <v>785</v>
      </c>
      <c r="STN327" s="414" t="s">
        <v>61</v>
      </c>
      <c r="STO327" s="415">
        <v>1</v>
      </c>
      <c r="STP327" s="418" t="s">
        <v>775</v>
      </c>
      <c r="STQ327" s="417" t="s">
        <v>785</v>
      </c>
      <c r="STR327" s="414" t="s">
        <v>61</v>
      </c>
      <c r="STS327" s="415">
        <v>1</v>
      </c>
      <c r="STT327" s="418" t="s">
        <v>775</v>
      </c>
      <c r="STU327" s="417" t="s">
        <v>785</v>
      </c>
      <c r="STV327" s="414" t="s">
        <v>61</v>
      </c>
      <c r="STW327" s="415">
        <v>1</v>
      </c>
      <c r="STX327" s="418" t="s">
        <v>775</v>
      </c>
      <c r="STY327" s="417" t="s">
        <v>785</v>
      </c>
      <c r="STZ327" s="414" t="s">
        <v>61</v>
      </c>
      <c r="SUA327" s="415">
        <v>1</v>
      </c>
      <c r="SUB327" s="418" t="s">
        <v>775</v>
      </c>
      <c r="SUC327" s="417" t="s">
        <v>785</v>
      </c>
      <c r="SUD327" s="414" t="s">
        <v>61</v>
      </c>
      <c r="SUE327" s="415">
        <v>1</v>
      </c>
      <c r="SUF327" s="418" t="s">
        <v>775</v>
      </c>
      <c r="SUG327" s="417" t="s">
        <v>785</v>
      </c>
      <c r="SUH327" s="414" t="s">
        <v>61</v>
      </c>
      <c r="SUI327" s="415">
        <v>1</v>
      </c>
      <c r="SUJ327" s="418" t="s">
        <v>775</v>
      </c>
      <c r="SUK327" s="417" t="s">
        <v>785</v>
      </c>
      <c r="SUL327" s="414" t="s">
        <v>61</v>
      </c>
      <c r="SUM327" s="415">
        <v>1</v>
      </c>
      <c r="SUN327" s="418" t="s">
        <v>775</v>
      </c>
      <c r="SUO327" s="417" t="s">
        <v>785</v>
      </c>
      <c r="SUP327" s="414" t="s">
        <v>61</v>
      </c>
      <c r="SUQ327" s="415">
        <v>1</v>
      </c>
      <c r="SUR327" s="418" t="s">
        <v>775</v>
      </c>
      <c r="SUS327" s="417" t="s">
        <v>785</v>
      </c>
      <c r="SUT327" s="414" t="s">
        <v>61</v>
      </c>
      <c r="SUU327" s="415">
        <v>1</v>
      </c>
      <c r="SUV327" s="418" t="s">
        <v>775</v>
      </c>
      <c r="SUW327" s="417" t="s">
        <v>785</v>
      </c>
      <c r="SUX327" s="414" t="s">
        <v>61</v>
      </c>
      <c r="SUY327" s="415">
        <v>1</v>
      </c>
      <c r="SUZ327" s="418" t="s">
        <v>775</v>
      </c>
      <c r="SVA327" s="417" t="s">
        <v>785</v>
      </c>
      <c r="SVB327" s="414" t="s">
        <v>61</v>
      </c>
      <c r="SVC327" s="415">
        <v>1</v>
      </c>
      <c r="SVD327" s="418" t="s">
        <v>775</v>
      </c>
      <c r="SVE327" s="417" t="s">
        <v>785</v>
      </c>
      <c r="SVF327" s="414" t="s">
        <v>61</v>
      </c>
      <c r="SVG327" s="415">
        <v>1</v>
      </c>
      <c r="SVH327" s="418" t="s">
        <v>775</v>
      </c>
      <c r="SVI327" s="417" t="s">
        <v>785</v>
      </c>
      <c r="SVJ327" s="414" t="s">
        <v>61</v>
      </c>
      <c r="SVK327" s="415">
        <v>1</v>
      </c>
      <c r="SVL327" s="418" t="s">
        <v>775</v>
      </c>
      <c r="SVM327" s="417" t="s">
        <v>785</v>
      </c>
      <c r="SVN327" s="414" t="s">
        <v>61</v>
      </c>
      <c r="SVO327" s="415">
        <v>1</v>
      </c>
      <c r="SVP327" s="418" t="s">
        <v>775</v>
      </c>
      <c r="SVQ327" s="417" t="s">
        <v>785</v>
      </c>
      <c r="SVR327" s="414" t="s">
        <v>61</v>
      </c>
      <c r="SVS327" s="415">
        <v>1</v>
      </c>
      <c r="SVT327" s="418" t="s">
        <v>775</v>
      </c>
      <c r="SVU327" s="417" t="s">
        <v>785</v>
      </c>
      <c r="SVV327" s="414" t="s">
        <v>61</v>
      </c>
      <c r="SVW327" s="415">
        <v>1</v>
      </c>
      <c r="SVX327" s="418" t="s">
        <v>775</v>
      </c>
      <c r="SVY327" s="417" t="s">
        <v>785</v>
      </c>
      <c r="SVZ327" s="414" t="s">
        <v>61</v>
      </c>
      <c r="SWA327" s="415">
        <v>1</v>
      </c>
      <c r="SWB327" s="418" t="s">
        <v>775</v>
      </c>
      <c r="SWC327" s="417" t="s">
        <v>785</v>
      </c>
      <c r="SWD327" s="414" t="s">
        <v>61</v>
      </c>
      <c r="SWE327" s="415">
        <v>1</v>
      </c>
      <c r="SWF327" s="418" t="s">
        <v>775</v>
      </c>
      <c r="SWG327" s="417" t="s">
        <v>785</v>
      </c>
      <c r="SWH327" s="414" t="s">
        <v>61</v>
      </c>
      <c r="SWI327" s="415">
        <v>1</v>
      </c>
      <c r="SWJ327" s="418" t="s">
        <v>775</v>
      </c>
      <c r="SWK327" s="417" t="s">
        <v>785</v>
      </c>
      <c r="SWL327" s="414" t="s">
        <v>61</v>
      </c>
      <c r="SWM327" s="415">
        <v>1</v>
      </c>
      <c r="SWN327" s="418" t="s">
        <v>775</v>
      </c>
      <c r="SWO327" s="417" t="s">
        <v>785</v>
      </c>
      <c r="SWP327" s="414" t="s">
        <v>61</v>
      </c>
      <c r="SWQ327" s="415">
        <v>1</v>
      </c>
      <c r="SWR327" s="418" t="s">
        <v>775</v>
      </c>
      <c r="SWS327" s="417" t="s">
        <v>785</v>
      </c>
      <c r="SWT327" s="414" t="s">
        <v>61</v>
      </c>
      <c r="SWU327" s="415">
        <v>1</v>
      </c>
      <c r="SWV327" s="418" t="s">
        <v>775</v>
      </c>
      <c r="SWW327" s="417" t="s">
        <v>785</v>
      </c>
      <c r="SWX327" s="414" t="s">
        <v>61</v>
      </c>
      <c r="SWY327" s="415">
        <v>1</v>
      </c>
      <c r="SWZ327" s="418" t="s">
        <v>775</v>
      </c>
      <c r="SXA327" s="417" t="s">
        <v>785</v>
      </c>
      <c r="SXB327" s="414" t="s">
        <v>61</v>
      </c>
      <c r="SXC327" s="415">
        <v>1</v>
      </c>
      <c r="SXD327" s="418" t="s">
        <v>775</v>
      </c>
      <c r="SXE327" s="417" t="s">
        <v>785</v>
      </c>
      <c r="SXF327" s="414" t="s">
        <v>61</v>
      </c>
      <c r="SXG327" s="415">
        <v>1</v>
      </c>
      <c r="SXH327" s="418" t="s">
        <v>775</v>
      </c>
      <c r="SXI327" s="417" t="s">
        <v>785</v>
      </c>
      <c r="SXJ327" s="414" t="s">
        <v>61</v>
      </c>
      <c r="SXK327" s="415">
        <v>1</v>
      </c>
      <c r="SXL327" s="418" t="s">
        <v>775</v>
      </c>
      <c r="SXM327" s="417" t="s">
        <v>785</v>
      </c>
      <c r="SXN327" s="414" t="s">
        <v>61</v>
      </c>
      <c r="SXO327" s="415">
        <v>1</v>
      </c>
      <c r="SXP327" s="418" t="s">
        <v>775</v>
      </c>
      <c r="SXQ327" s="417" t="s">
        <v>785</v>
      </c>
      <c r="SXR327" s="414" t="s">
        <v>61</v>
      </c>
      <c r="SXS327" s="415">
        <v>1</v>
      </c>
      <c r="SXT327" s="418" t="s">
        <v>775</v>
      </c>
      <c r="SXU327" s="417" t="s">
        <v>785</v>
      </c>
      <c r="SXV327" s="414" t="s">
        <v>61</v>
      </c>
      <c r="SXW327" s="415">
        <v>1</v>
      </c>
      <c r="SXX327" s="418" t="s">
        <v>775</v>
      </c>
      <c r="SXY327" s="417" t="s">
        <v>785</v>
      </c>
      <c r="SXZ327" s="414" t="s">
        <v>61</v>
      </c>
      <c r="SYA327" s="415">
        <v>1</v>
      </c>
      <c r="SYB327" s="418" t="s">
        <v>775</v>
      </c>
      <c r="SYC327" s="417" t="s">
        <v>785</v>
      </c>
      <c r="SYD327" s="414" t="s">
        <v>61</v>
      </c>
      <c r="SYE327" s="415">
        <v>1</v>
      </c>
      <c r="SYF327" s="418" t="s">
        <v>775</v>
      </c>
      <c r="SYG327" s="417" t="s">
        <v>785</v>
      </c>
      <c r="SYH327" s="414" t="s">
        <v>61</v>
      </c>
      <c r="SYI327" s="415">
        <v>1</v>
      </c>
      <c r="SYJ327" s="418" t="s">
        <v>775</v>
      </c>
      <c r="SYK327" s="417" t="s">
        <v>785</v>
      </c>
      <c r="SYL327" s="414" t="s">
        <v>61</v>
      </c>
      <c r="SYM327" s="415">
        <v>1</v>
      </c>
      <c r="SYN327" s="418" t="s">
        <v>775</v>
      </c>
      <c r="SYO327" s="417" t="s">
        <v>785</v>
      </c>
      <c r="SYP327" s="414" t="s">
        <v>61</v>
      </c>
      <c r="SYQ327" s="415">
        <v>1</v>
      </c>
      <c r="SYR327" s="418" t="s">
        <v>775</v>
      </c>
      <c r="SYS327" s="417" t="s">
        <v>785</v>
      </c>
      <c r="SYT327" s="414" t="s">
        <v>61</v>
      </c>
      <c r="SYU327" s="415">
        <v>1</v>
      </c>
      <c r="SYV327" s="418" t="s">
        <v>775</v>
      </c>
      <c r="SYW327" s="417" t="s">
        <v>785</v>
      </c>
      <c r="SYX327" s="414" t="s">
        <v>61</v>
      </c>
      <c r="SYY327" s="415">
        <v>1</v>
      </c>
      <c r="SYZ327" s="418" t="s">
        <v>775</v>
      </c>
      <c r="SZA327" s="417" t="s">
        <v>785</v>
      </c>
      <c r="SZB327" s="414" t="s">
        <v>61</v>
      </c>
      <c r="SZC327" s="415">
        <v>1</v>
      </c>
      <c r="SZD327" s="418" t="s">
        <v>775</v>
      </c>
      <c r="SZE327" s="417" t="s">
        <v>785</v>
      </c>
      <c r="SZF327" s="414" t="s">
        <v>61</v>
      </c>
      <c r="SZG327" s="415">
        <v>1</v>
      </c>
      <c r="SZH327" s="418" t="s">
        <v>775</v>
      </c>
      <c r="SZI327" s="417" t="s">
        <v>785</v>
      </c>
      <c r="SZJ327" s="414" t="s">
        <v>61</v>
      </c>
      <c r="SZK327" s="415">
        <v>1</v>
      </c>
      <c r="SZL327" s="418" t="s">
        <v>775</v>
      </c>
      <c r="SZM327" s="417" t="s">
        <v>785</v>
      </c>
      <c r="SZN327" s="414" t="s">
        <v>61</v>
      </c>
      <c r="SZO327" s="415">
        <v>1</v>
      </c>
      <c r="SZP327" s="418" t="s">
        <v>775</v>
      </c>
      <c r="SZQ327" s="417" t="s">
        <v>785</v>
      </c>
      <c r="SZR327" s="414" t="s">
        <v>61</v>
      </c>
      <c r="SZS327" s="415">
        <v>1</v>
      </c>
      <c r="SZT327" s="418" t="s">
        <v>775</v>
      </c>
      <c r="SZU327" s="417" t="s">
        <v>785</v>
      </c>
      <c r="SZV327" s="414" t="s">
        <v>61</v>
      </c>
      <c r="SZW327" s="415">
        <v>1</v>
      </c>
      <c r="SZX327" s="418" t="s">
        <v>775</v>
      </c>
      <c r="SZY327" s="417" t="s">
        <v>785</v>
      </c>
      <c r="SZZ327" s="414" t="s">
        <v>61</v>
      </c>
      <c r="TAA327" s="415">
        <v>1</v>
      </c>
      <c r="TAB327" s="418" t="s">
        <v>775</v>
      </c>
      <c r="TAC327" s="417" t="s">
        <v>785</v>
      </c>
      <c r="TAD327" s="414" t="s">
        <v>61</v>
      </c>
      <c r="TAE327" s="415">
        <v>1</v>
      </c>
      <c r="TAF327" s="418" t="s">
        <v>775</v>
      </c>
      <c r="TAG327" s="417" t="s">
        <v>785</v>
      </c>
      <c r="TAH327" s="414" t="s">
        <v>61</v>
      </c>
      <c r="TAI327" s="415">
        <v>1</v>
      </c>
      <c r="TAJ327" s="418" t="s">
        <v>775</v>
      </c>
      <c r="TAK327" s="417" t="s">
        <v>785</v>
      </c>
      <c r="TAL327" s="414" t="s">
        <v>61</v>
      </c>
      <c r="TAM327" s="415">
        <v>1</v>
      </c>
      <c r="TAN327" s="418" t="s">
        <v>775</v>
      </c>
      <c r="TAO327" s="417" t="s">
        <v>785</v>
      </c>
      <c r="TAP327" s="414" t="s">
        <v>61</v>
      </c>
      <c r="TAQ327" s="415">
        <v>1</v>
      </c>
      <c r="TAR327" s="418" t="s">
        <v>775</v>
      </c>
      <c r="TAS327" s="417" t="s">
        <v>785</v>
      </c>
      <c r="TAT327" s="414" t="s">
        <v>61</v>
      </c>
      <c r="TAU327" s="415">
        <v>1</v>
      </c>
      <c r="TAV327" s="418" t="s">
        <v>775</v>
      </c>
      <c r="TAW327" s="417" t="s">
        <v>785</v>
      </c>
      <c r="TAX327" s="414" t="s">
        <v>61</v>
      </c>
      <c r="TAY327" s="415">
        <v>1</v>
      </c>
      <c r="TAZ327" s="418" t="s">
        <v>775</v>
      </c>
      <c r="TBA327" s="417" t="s">
        <v>785</v>
      </c>
      <c r="TBB327" s="414" t="s">
        <v>61</v>
      </c>
      <c r="TBC327" s="415">
        <v>1</v>
      </c>
      <c r="TBD327" s="418" t="s">
        <v>775</v>
      </c>
      <c r="TBE327" s="417" t="s">
        <v>785</v>
      </c>
      <c r="TBF327" s="414" t="s">
        <v>61</v>
      </c>
      <c r="TBG327" s="415">
        <v>1</v>
      </c>
      <c r="TBH327" s="418" t="s">
        <v>775</v>
      </c>
      <c r="TBI327" s="417" t="s">
        <v>785</v>
      </c>
      <c r="TBJ327" s="414" t="s">
        <v>61</v>
      </c>
      <c r="TBK327" s="415">
        <v>1</v>
      </c>
      <c r="TBL327" s="418" t="s">
        <v>775</v>
      </c>
      <c r="TBM327" s="417" t="s">
        <v>785</v>
      </c>
      <c r="TBN327" s="414" t="s">
        <v>61</v>
      </c>
      <c r="TBO327" s="415">
        <v>1</v>
      </c>
      <c r="TBP327" s="418" t="s">
        <v>775</v>
      </c>
      <c r="TBQ327" s="417" t="s">
        <v>785</v>
      </c>
      <c r="TBR327" s="414" t="s">
        <v>61</v>
      </c>
      <c r="TBS327" s="415">
        <v>1</v>
      </c>
      <c r="TBT327" s="418" t="s">
        <v>775</v>
      </c>
      <c r="TBU327" s="417" t="s">
        <v>785</v>
      </c>
      <c r="TBV327" s="414" t="s">
        <v>61</v>
      </c>
      <c r="TBW327" s="415">
        <v>1</v>
      </c>
      <c r="TBX327" s="418" t="s">
        <v>775</v>
      </c>
      <c r="TBY327" s="417" t="s">
        <v>785</v>
      </c>
      <c r="TBZ327" s="414" t="s">
        <v>61</v>
      </c>
      <c r="TCA327" s="415">
        <v>1</v>
      </c>
      <c r="TCB327" s="418" t="s">
        <v>775</v>
      </c>
      <c r="TCC327" s="417" t="s">
        <v>785</v>
      </c>
      <c r="TCD327" s="414" t="s">
        <v>61</v>
      </c>
      <c r="TCE327" s="415">
        <v>1</v>
      </c>
      <c r="TCF327" s="418" t="s">
        <v>775</v>
      </c>
      <c r="TCG327" s="417" t="s">
        <v>785</v>
      </c>
      <c r="TCH327" s="414" t="s">
        <v>61</v>
      </c>
      <c r="TCI327" s="415">
        <v>1</v>
      </c>
      <c r="TCJ327" s="418" t="s">
        <v>775</v>
      </c>
      <c r="TCK327" s="417" t="s">
        <v>785</v>
      </c>
      <c r="TCL327" s="414" t="s">
        <v>61</v>
      </c>
      <c r="TCM327" s="415">
        <v>1</v>
      </c>
      <c r="TCN327" s="418" t="s">
        <v>775</v>
      </c>
      <c r="TCO327" s="417" t="s">
        <v>785</v>
      </c>
      <c r="TCP327" s="414" t="s">
        <v>61</v>
      </c>
      <c r="TCQ327" s="415">
        <v>1</v>
      </c>
      <c r="TCR327" s="418" t="s">
        <v>775</v>
      </c>
      <c r="TCS327" s="417" t="s">
        <v>785</v>
      </c>
      <c r="TCT327" s="414" t="s">
        <v>61</v>
      </c>
      <c r="TCU327" s="415">
        <v>1</v>
      </c>
      <c r="TCV327" s="418" t="s">
        <v>775</v>
      </c>
      <c r="TCW327" s="417" t="s">
        <v>785</v>
      </c>
      <c r="TCX327" s="414" t="s">
        <v>61</v>
      </c>
      <c r="TCY327" s="415">
        <v>1</v>
      </c>
      <c r="TCZ327" s="418" t="s">
        <v>775</v>
      </c>
      <c r="TDA327" s="417" t="s">
        <v>785</v>
      </c>
      <c r="TDB327" s="414" t="s">
        <v>61</v>
      </c>
      <c r="TDC327" s="415">
        <v>1</v>
      </c>
      <c r="TDD327" s="418" t="s">
        <v>775</v>
      </c>
      <c r="TDE327" s="417" t="s">
        <v>785</v>
      </c>
      <c r="TDF327" s="414" t="s">
        <v>61</v>
      </c>
      <c r="TDG327" s="415">
        <v>1</v>
      </c>
      <c r="TDH327" s="418" t="s">
        <v>775</v>
      </c>
      <c r="TDI327" s="417" t="s">
        <v>785</v>
      </c>
      <c r="TDJ327" s="414" t="s">
        <v>61</v>
      </c>
      <c r="TDK327" s="415">
        <v>1</v>
      </c>
      <c r="TDL327" s="418" t="s">
        <v>775</v>
      </c>
      <c r="TDM327" s="417" t="s">
        <v>785</v>
      </c>
      <c r="TDN327" s="414" t="s">
        <v>61</v>
      </c>
      <c r="TDO327" s="415">
        <v>1</v>
      </c>
      <c r="TDP327" s="418" t="s">
        <v>775</v>
      </c>
      <c r="TDQ327" s="417" t="s">
        <v>785</v>
      </c>
      <c r="TDR327" s="414" t="s">
        <v>61</v>
      </c>
      <c r="TDS327" s="415">
        <v>1</v>
      </c>
      <c r="TDT327" s="418" t="s">
        <v>775</v>
      </c>
      <c r="TDU327" s="417" t="s">
        <v>785</v>
      </c>
      <c r="TDV327" s="414" t="s">
        <v>61</v>
      </c>
      <c r="TDW327" s="415">
        <v>1</v>
      </c>
      <c r="TDX327" s="418" t="s">
        <v>775</v>
      </c>
      <c r="TDY327" s="417" t="s">
        <v>785</v>
      </c>
      <c r="TDZ327" s="414" t="s">
        <v>61</v>
      </c>
      <c r="TEA327" s="415">
        <v>1</v>
      </c>
      <c r="TEB327" s="418" t="s">
        <v>775</v>
      </c>
      <c r="TEC327" s="417" t="s">
        <v>785</v>
      </c>
      <c r="TED327" s="414" t="s">
        <v>61</v>
      </c>
      <c r="TEE327" s="415">
        <v>1</v>
      </c>
      <c r="TEF327" s="418" t="s">
        <v>775</v>
      </c>
      <c r="TEG327" s="417" t="s">
        <v>785</v>
      </c>
      <c r="TEH327" s="414" t="s">
        <v>61</v>
      </c>
      <c r="TEI327" s="415">
        <v>1</v>
      </c>
      <c r="TEJ327" s="418" t="s">
        <v>775</v>
      </c>
      <c r="TEK327" s="417" t="s">
        <v>785</v>
      </c>
      <c r="TEL327" s="414" t="s">
        <v>61</v>
      </c>
      <c r="TEM327" s="415">
        <v>1</v>
      </c>
      <c r="TEN327" s="418" t="s">
        <v>775</v>
      </c>
      <c r="TEO327" s="417" t="s">
        <v>785</v>
      </c>
      <c r="TEP327" s="414" t="s">
        <v>61</v>
      </c>
      <c r="TEQ327" s="415">
        <v>1</v>
      </c>
      <c r="TER327" s="418" t="s">
        <v>775</v>
      </c>
      <c r="TES327" s="417" t="s">
        <v>785</v>
      </c>
      <c r="TET327" s="414" t="s">
        <v>61</v>
      </c>
      <c r="TEU327" s="415">
        <v>1</v>
      </c>
      <c r="TEV327" s="418" t="s">
        <v>775</v>
      </c>
      <c r="TEW327" s="417" t="s">
        <v>785</v>
      </c>
      <c r="TEX327" s="414" t="s">
        <v>61</v>
      </c>
      <c r="TEY327" s="415">
        <v>1</v>
      </c>
      <c r="TEZ327" s="418" t="s">
        <v>775</v>
      </c>
      <c r="TFA327" s="417" t="s">
        <v>785</v>
      </c>
      <c r="TFB327" s="414" t="s">
        <v>61</v>
      </c>
      <c r="TFC327" s="415">
        <v>1</v>
      </c>
      <c r="TFD327" s="418" t="s">
        <v>775</v>
      </c>
      <c r="TFE327" s="417" t="s">
        <v>785</v>
      </c>
      <c r="TFF327" s="414" t="s">
        <v>61</v>
      </c>
      <c r="TFG327" s="415">
        <v>1</v>
      </c>
      <c r="TFH327" s="418" t="s">
        <v>775</v>
      </c>
      <c r="TFI327" s="417" t="s">
        <v>785</v>
      </c>
      <c r="TFJ327" s="414" t="s">
        <v>61</v>
      </c>
      <c r="TFK327" s="415">
        <v>1</v>
      </c>
      <c r="TFL327" s="418" t="s">
        <v>775</v>
      </c>
      <c r="TFM327" s="417" t="s">
        <v>785</v>
      </c>
      <c r="TFN327" s="414" t="s">
        <v>61</v>
      </c>
      <c r="TFO327" s="415">
        <v>1</v>
      </c>
      <c r="TFP327" s="418" t="s">
        <v>775</v>
      </c>
      <c r="TFQ327" s="417" t="s">
        <v>785</v>
      </c>
      <c r="TFR327" s="414" t="s">
        <v>61</v>
      </c>
      <c r="TFS327" s="415">
        <v>1</v>
      </c>
      <c r="TFT327" s="418" t="s">
        <v>775</v>
      </c>
      <c r="TFU327" s="417" t="s">
        <v>785</v>
      </c>
      <c r="TFV327" s="414" t="s">
        <v>61</v>
      </c>
      <c r="TFW327" s="415">
        <v>1</v>
      </c>
      <c r="TFX327" s="418" t="s">
        <v>775</v>
      </c>
      <c r="TFY327" s="417" t="s">
        <v>785</v>
      </c>
      <c r="TFZ327" s="414" t="s">
        <v>61</v>
      </c>
      <c r="TGA327" s="415">
        <v>1</v>
      </c>
      <c r="TGB327" s="418" t="s">
        <v>775</v>
      </c>
      <c r="TGC327" s="417" t="s">
        <v>785</v>
      </c>
      <c r="TGD327" s="414" t="s">
        <v>61</v>
      </c>
      <c r="TGE327" s="415">
        <v>1</v>
      </c>
      <c r="TGF327" s="418" t="s">
        <v>775</v>
      </c>
      <c r="TGG327" s="417" t="s">
        <v>785</v>
      </c>
      <c r="TGH327" s="414" t="s">
        <v>61</v>
      </c>
      <c r="TGI327" s="415">
        <v>1</v>
      </c>
      <c r="TGJ327" s="418" t="s">
        <v>775</v>
      </c>
      <c r="TGK327" s="417" t="s">
        <v>785</v>
      </c>
      <c r="TGL327" s="414" t="s">
        <v>61</v>
      </c>
      <c r="TGM327" s="415">
        <v>1</v>
      </c>
      <c r="TGN327" s="418" t="s">
        <v>775</v>
      </c>
      <c r="TGO327" s="417" t="s">
        <v>785</v>
      </c>
      <c r="TGP327" s="414" t="s">
        <v>61</v>
      </c>
      <c r="TGQ327" s="415">
        <v>1</v>
      </c>
      <c r="TGR327" s="418" t="s">
        <v>775</v>
      </c>
      <c r="TGS327" s="417" t="s">
        <v>785</v>
      </c>
      <c r="TGT327" s="414" t="s">
        <v>61</v>
      </c>
      <c r="TGU327" s="415">
        <v>1</v>
      </c>
      <c r="TGV327" s="418" t="s">
        <v>775</v>
      </c>
      <c r="TGW327" s="417" t="s">
        <v>785</v>
      </c>
      <c r="TGX327" s="414" t="s">
        <v>61</v>
      </c>
      <c r="TGY327" s="415">
        <v>1</v>
      </c>
      <c r="TGZ327" s="418" t="s">
        <v>775</v>
      </c>
      <c r="THA327" s="417" t="s">
        <v>785</v>
      </c>
      <c r="THB327" s="414" t="s">
        <v>61</v>
      </c>
      <c r="THC327" s="415">
        <v>1</v>
      </c>
      <c r="THD327" s="418" t="s">
        <v>775</v>
      </c>
      <c r="THE327" s="417" t="s">
        <v>785</v>
      </c>
      <c r="THF327" s="414" t="s">
        <v>61</v>
      </c>
      <c r="THG327" s="415">
        <v>1</v>
      </c>
      <c r="THH327" s="418" t="s">
        <v>775</v>
      </c>
      <c r="THI327" s="417" t="s">
        <v>785</v>
      </c>
      <c r="THJ327" s="414" t="s">
        <v>61</v>
      </c>
      <c r="THK327" s="415">
        <v>1</v>
      </c>
      <c r="THL327" s="418" t="s">
        <v>775</v>
      </c>
      <c r="THM327" s="417" t="s">
        <v>785</v>
      </c>
      <c r="THN327" s="414" t="s">
        <v>61</v>
      </c>
      <c r="THO327" s="415">
        <v>1</v>
      </c>
      <c r="THP327" s="418" t="s">
        <v>775</v>
      </c>
      <c r="THQ327" s="417" t="s">
        <v>785</v>
      </c>
      <c r="THR327" s="414" t="s">
        <v>61</v>
      </c>
      <c r="THS327" s="415">
        <v>1</v>
      </c>
      <c r="THT327" s="418" t="s">
        <v>775</v>
      </c>
      <c r="THU327" s="417" t="s">
        <v>785</v>
      </c>
      <c r="THV327" s="414" t="s">
        <v>61</v>
      </c>
      <c r="THW327" s="415">
        <v>1</v>
      </c>
      <c r="THX327" s="418" t="s">
        <v>775</v>
      </c>
      <c r="THY327" s="417" t="s">
        <v>785</v>
      </c>
      <c r="THZ327" s="414" t="s">
        <v>61</v>
      </c>
      <c r="TIA327" s="415">
        <v>1</v>
      </c>
      <c r="TIB327" s="418" t="s">
        <v>775</v>
      </c>
      <c r="TIC327" s="417" t="s">
        <v>785</v>
      </c>
      <c r="TID327" s="414" t="s">
        <v>61</v>
      </c>
      <c r="TIE327" s="415">
        <v>1</v>
      </c>
      <c r="TIF327" s="418" t="s">
        <v>775</v>
      </c>
      <c r="TIG327" s="417" t="s">
        <v>785</v>
      </c>
      <c r="TIH327" s="414" t="s">
        <v>61</v>
      </c>
      <c r="TII327" s="415">
        <v>1</v>
      </c>
      <c r="TIJ327" s="418" t="s">
        <v>775</v>
      </c>
      <c r="TIK327" s="417" t="s">
        <v>785</v>
      </c>
      <c r="TIL327" s="414" t="s">
        <v>61</v>
      </c>
      <c r="TIM327" s="415">
        <v>1</v>
      </c>
      <c r="TIN327" s="418" t="s">
        <v>775</v>
      </c>
      <c r="TIO327" s="417" t="s">
        <v>785</v>
      </c>
      <c r="TIP327" s="414" t="s">
        <v>61</v>
      </c>
      <c r="TIQ327" s="415">
        <v>1</v>
      </c>
      <c r="TIR327" s="418" t="s">
        <v>775</v>
      </c>
      <c r="TIS327" s="417" t="s">
        <v>785</v>
      </c>
      <c r="TIT327" s="414" t="s">
        <v>61</v>
      </c>
      <c r="TIU327" s="415">
        <v>1</v>
      </c>
      <c r="TIV327" s="418" t="s">
        <v>775</v>
      </c>
      <c r="TIW327" s="417" t="s">
        <v>785</v>
      </c>
      <c r="TIX327" s="414" t="s">
        <v>61</v>
      </c>
      <c r="TIY327" s="415">
        <v>1</v>
      </c>
      <c r="TIZ327" s="418" t="s">
        <v>775</v>
      </c>
      <c r="TJA327" s="417" t="s">
        <v>785</v>
      </c>
      <c r="TJB327" s="414" t="s">
        <v>61</v>
      </c>
      <c r="TJC327" s="415">
        <v>1</v>
      </c>
      <c r="TJD327" s="418" t="s">
        <v>775</v>
      </c>
      <c r="TJE327" s="417" t="s">
        <v>785</v>
      </c>
      <c r="TJF327" s="414" t="s">
        <v>61</v>
      </c>
      <c r="TJG327" s="415">
        <v>1</v>
      </c>
      <c r="TJH327" s="418" t="s">
        <v>775</v>
      </c>
      <c r="TJI327" s="417" t="s">
        <v>785</v>
      </c>
      <c r="TJJ327" s="414" t="s">
        <v>61</v>
      </c>
      <c r="TJK327" s="415">
        <v>1</v>
      </c>
      <c r="TJL327" s="418" t="s">
        <v>775</v>
      </c>
      <c r="TJM327" s="417" t="s">
        <v>785</v>
      </c>
      <c r="TJN327" s="414" t="s">
        <v>61</v>
      </c>
      <c r="TJO327" s="415">
        <v>1</v>
      </c>
      <c r="TJP327" s="418" t="s">
        <v>775</v>
      </c>
      <c r="TJQ327" s="417" t="s">
        <v>785</v>
      </c>
      <c r="TJR327" s="414" t="s">
        <v>61</v>
      </c>
      <c r="TJS327" s="415">
        <v>1</v>
      </c>
      <c r="TJT327" s="418" t="s">
        <v>775</v>
      </c>
      <c r="TJU327" s="417" t="s">
        <v>785</v>
      </c>
      <c r="TJV327" s="414" t="s">
        <v>61</v>
      </c>
      <c r="TJW327" s="415">
        <v>1</v>
      </c>
      <c r="TJX327" s="418" t="s">
        <v>775</v>
      </c>
      <c r="TJY327" s="417" t="s">
        <v>785</v>
      </c>
      <c r="TJZ327" s="414" t="s">
        <v>61</v>
      </c>
      <c r="TKA327" s="415">
        <v>1</v>
      </c>
      <c r="TKB327" s="418" t="s">
        <v>775</v>
      </c>
      <c r="TKC327" s="417" t="s">
        <v>785</v>
      </c>
      <c r="TKD327" s="414" t="s">
        <v>61</v>
      </c>
      <c r="TKE327" s="415">
        <v>1</v>
      </c>
      <c r="TKF327" s="418" t="s">
        <v>775</v>
      </c>
      <c r="TKG327" s="417" t="s">
        <v>785</v>
      </c>
      <c r="TKH327" s="414" t="s">
        <v>61</v>
      </c>
      <c r="TKI327" s="415">
        <v>1</v>
      </c>
      <c r="TKJ327" s="418" t="s">
        <v>775</v>
      </c>
      <c r="TKK327" s="417" t="s">
        <v>785</v>
      </c>
      <c r="TKL327" s="414" t="s">
        <v>61</v>
      </c>
      <c r="TKM327" s="415">
        <v>1</v>
      </c>
      <c r="TKN327" s="418" t="s">
        <v>775</v>
      </c>
      <c r="TKO327" s="417" t="s">
        <v>785</v>
      </c>
      <c r="TKP327" s="414" t="s">
        <v>61</v>
      </c>
      <c r="TKQ327" s="415">
        <v>1</v>
      </c>
      <c r="TKR327" s="418" t="s">
        <v>775</v>
      </c>
      <c r="TKS327" s="417" t="s">
        <v>785</v>
      </c>
      <c r="TKT327" s="414" t="s">
        <v>61</v>
      </c>
      <c r="TKU327" s="415">
        <v>1</v>
      </c>
      <c r="TKV327" s="418" t="s">
        <v>775</v>
      </c>
      <c r="TKW327" s="417" t="s">
        <v>785</v>
      </c>
      <c r="TKX327" s="414" t="s">
        <v>61</v>
      </c>
      <c r="TKY327" s="415">
        <v>1</v>
      </c>
      <c r="TKZ327" s="418" t="s">
        <v>775</v>
      </c>
      <c r="TLA327" s="417" t="s">
        <v>785</v>
      </c>
      <c r="TLB327" s="414" t="s">
        <v>61</v>
      </c>
      <c r="TLC327" s="415">
        <v>1</v>
      </c>
      <c r="TLD327" s="418" t="s">
        <v>775</v>
      </c>
      <c r="TLE327" s="417" t="s">
        <v>785</v>
      </c>
      <c r="TLF327" s="414" t="s">
        <v>61</v>
      </c>
      <c r="TLG327" s="415">
        <v>1</v>
      </c>
      <c r="TLH327" s="418" t="s">
        <v>775</v>
      </c>
      <c r="TLI327" s="417" t="s">
        <v>785</v>
      </c>
      <c r="TLJ327" s="414" t="s">
        <v>61</v>
      </c>
      <c r="TLK327" s="415">
        <v>1</v>
      </c>
      <c r="TLL327" s="418" t="s">
        <v>775</v>
      </c>
      <c r="TLM327" s="417" t="s">
        <v>785</v>
      </c>
      <c r="TLN327" s="414" t="s">
        <v>61</v>
      </c>
      <c r="TLO327" s="415">
        <v>1</v>
      </c>
      <c r="TLP327" s="418" t="s">
        <v>775</v>
      </c>
      <c r="TLQ327" s="417" t="s">
        <v>785</v>
      </c>
      <c r="TLR327" s="414" t="s">
        <v>61</v>
      </c>
      <c r="TLS327" s="415">
        <v>1</v>
      </c>
      <c r="TLT327" s="418" t="s">
        <v>775</v>
      </c>
      <c r="TLU327" s="417" t="s">
        <v>785</v>
      </c>
      <c r="TLV327" s="414" t="s">
        <v>61</v>
      </c>
      <c r="TLW327" s="415">
        <v>1</v>
      </c>
      <c r="TLX327" s="418" t="s">
        <v>775</v>
      </c>
      <c r="TLY327" s="417" t="s">
        <v>785</v>
      </c>
      <c r="TLZ327" s="414" t="s">
        <v>61</v>
      </c>
      <c r="TMA327" s="415">
        <v>1</v>
      </c>
      <c r="TMB327" s="418" t="s">
        <v>775</v>
      </c>
      <c r="TMC327" s="417" t="s">
        <v>785</v>
      </c>
      <c r="TMD327" s="414" t="s">
        <v>61</v>
      </c>
      <c r="TME327" s="415">
        <v>1</v>
      </c>
      <c r="TMF327" s="418" t="s">
        <v>775</v>
      </c>
      <c r="TMG327" s="417" t="s">
        <v>785</v>
      </c>
      <c r="TMH327" s="414" t="s">
        <v>61</v>
      </c>
      <c r="TMI327" s="415">
        <v>1</v>
      </c>
      <c r="TMJ327" s="418" t="s">
        <v>775</v>
      </c>
      <c r="TMK327" s="417" t="s">
        <v>785</v>
      </c>
      <c r="TML327" s="414" t="s">
        <v>61</v>
      </c>
      <c r="TMM327" s="415">
        <v>1</v>
      </c>
      <c r="TMN327" s="418" t="s">
        <v>775</v>
      </c>
      <c r="TMO327" s="417" t="s">
        <v>785</v>
      </c>
      <c r="TMP327" s="414" t="s">
        <v>61</v>
      </c>
      <c r="TMQ327" s="415">
        <v>1</v>
      </c>
      <c r="TMR327" s="418" t="s">
        <v>775</v>
      </c>
      <c r="TMS327" s="417" t="s">
        <v>785</v>
      </c>
      <c r="TMT327" s="414" t="s">
        <v>61</v>
      </c>
      <c r="TMU327" s="415">
        <v>1</v>
      </c>
      <c r="TMV327" s="418" t="s">
        <v>775</v>
      </c>
      <c r="TMW327" s="417" t="s">
        <v>785</v>
      </c>
      <c r="TMX327" s="414" t="s">
        <v>61</v>
      </c>
      <c r="TMY327" s="415">
        <v>1</v>
      </c>
      <c r="TMZ327" s="418" t="s">
        <v>775</v>
      </c>
      <c r="TNA327" s="417" t="s">
        <v>785</v>
      </c>
      <c r="TNB327" s="414" t="s">
        <v>61</v>
      </c>
      <c r="TNC327" s="415">
        <v>1</v>
      </c>
      <c r="TND327" s="418" t="s">
        <v>775</v>
      </c>
      <c r="TNE327" s="417" t="s">
        <v>785</v>
      </c>
      <c r="TNF327" s="414" t="s">
        <v>61</v>
      </c>
      <c r="TNG327" s="415">
        <v>1</v>
      </c>
      <c r="TNH327" s="418" t="s">
        <v>775</v>
      </c>
      <c r="TNI327" s="417" t="s">
        <v>785</v>
      </c>
      <c r="TNJ327" s="414" t="s">
        <v>61</v>
      </c>
      <c r="TNK327" s="415">
        <v>1</v>
      </c>
      <c r="TNL327" s="418" t="s">
        <v>775</v>
      </c>
      <c r="TNM327" s="417" t="s">
        <v>785</v>
      </c>
      <c r="TNN327" s="414" t="s">
        <v>61</v>
      </c>
      <c r="TNO327" s="415">
        <v>1</v>
      </c>
      <c r="TNP327" s="418" t="s">
        <v>775</v>
      </c>
      <c r="TNQ327" s="417" t="s">
        <v>785</v>
      </c>
      <c r="TNR327" s="414" t="s">
        <v>61</v>
      </c>
      <c r="TNS327" s="415">
        <v>1</v>
      </c>
      <c r="TNT327" s="418" t="s">
        <v>775</v>
      </c>
      <c r="TNU327" s="417" t="s">
        <v>785</v>
      </c>
      <c r="TNV327" s="414" t="s">
        <v>61</v>
      </c>
      <c r="TNW327" s="415">
        <v>1</v>
      </c>
      <c r="TNX327" s="418" t="s">
        <v>775</v>
      </c>
      <c r="TNY327" s="417" t="s">
        <v>785</v>
      </c>
      <c r="TNZ327" s="414" t="s">
        <v>61</v>
      </c>
      <c r="TOA327" s="415">
        <v>1</v>
      </c>
      <c r="TOB327" s="418" t="s">
        <v>775</v>
      </c>
      <c r="TOC327" s="417" t="s">
        <v>785</v>
      </c>
      <c r="TOD327" s="414" t="s">
        <v>61</v>
      </c>
      <c r="TOE327" s="415">
        <v>1</v>
      </c>
      <c r="TOF327" s="418" t="s">
        <v>775</v>
      </c>
      <c r="TOG327" s="417" t="s">
        <v>785</v>
      </c>
      <c r="TOH327" s="414" t="s">
        <v>61</v>
      </c>
      <c r="TOI327" s="415">
        <v>1</v>
      </c>
      <c r="TOJ327" s="418" t="s">
        <v>775</v>
      </c>
      <c r="TOK327" s="417" t="s">
        <v>785</v>
      </c>
      <c r="TOL327" s="414" t="s">
        <v>61</v>
      </c>
      <c r="TOM327" s="415">
        <v>1</v>
      </c>
      <c r="TON327" s="418" t="s">
        <v>775</v>
      </c>
      <c r="TOO327" s="417" t="s">
        <v>785</v>
      </c>
      <c r="TOP327" s="414" t="s">
        <v>61</v>
      </c>
      <c r="TOQ327" s="415">
        <v>1</v>
      </c>
      <c r="TOR327" s="418" t="s">
        <v>775</v>
      </c>
      <c r="TOS327" s="417" t="s">
        <v>785</v>
      </c>
      <c r="TOT327" s="414" t="s">
        <v>61</v>
      </c>
      <c r="TOU327" s="415">
        <v>1</v>
      </c>
      <c r="TOV327" s="418" t="s">
        <v>775</v>
      </c>
      <c r="TOW327" s="417" t="s">
        <v>785</v>
      </c>
      <c r="TOX327" s="414" t="s">
        <v>61</v>
      </c>
      <c r="TOY327" s="415">
        <v>1</v>
      </c>
      <c r="TOZ327" s="418" t="s">
        <v>775</v>
      </c>
      <c r="TPA327" s="417" t="s">
        <v>785</v>
      </c>
      <c r="TPB327" s="414" t="s">
        <v>61</v>
      </c>
      <c r="TPC327" s="415">
        <v>1</v>
      </c>
      <c r="TPD327" s="418" t="s">
        <v>775</v>
      </c>
      <c r="TPE327" s="417" t="s">
        <v>785</v>
      </c>
      <c r="TPF327" s="414" t="s">
        <v>61</v>
      </c>
      <c r="TPG327" s="415">
        <v>1</v>
      </c>
      <c r="TPH327" s="418" t="s">
        <v>775</v>
      </c>
      <c r="TPI327" s="417" t="s">
        <v>785</v>
      </c>
      <c r="TPJ327" s="414" t="s">
        <v>61</v>
      </c>
      <c r="TPK327" s="415">
        <v>1</v>
      </c>
      <c r="TPL327" s="418" t="s">
        <v>775</v>
      </c>
      <c r="TPM327" s="417" t="s">
        <v>785</v>
      </c>
      <c r="TPN327" s="414" t="s">
        <v>61</v>
      </c>
      <c r="TPO327" s="415">
        <v>1</v>
      </c>
      <c r="TPP327" s="418" t="s">
        <v>775</v>
      </c>
      <c r="TPQ327" s="417" t="s">
        <v>785</v>
      </c>
      <c r="TPR327" s="414" t="s">
        <v>61</v>
      </c>
      <c r="TPS327" s="415">
        <v>1</v>
      </c>
      <c r="TPT327" s="418" t="s">
        <v>775</v>
      </c>
      <c r="TPU327" s="417" t="s">
        <v>785</v>
      </c>
      <c r="TPV327" s="414" t="s">
        <v>61</v>
      </c>
      <c r="TPW327" s="415">
        <v>1</v>
      </c>
      <c r="TPX327" s="418" t="s">
        <v>775</v>
      </c>
      <c r="TPY327" s="417" t="s">
        <v>785</v>
      </c>
      <c r="TPZ327" s="414" t="s">
        <v>61</v>
      </c>
      <c r="TQA327" s="415">
        <v>1</v>
      </c>
      <c r="TQB327" s="418" t="s">
        <v>775</v>
      </c>
      <c r="TQC327" s="417" t="s">
        <v>785</v>
      </c>
      <c r="TQD327" s="414" t="s">
        <v>61</v>
      </c>
      <c r="TQE327" s="415">
        <v>1</v>
      </c>
      <c r="TQF327" s="418" t="s">
        <v>775</v>
      </c>
      <c r="TQG327" s="417" t="s">
        <v>785</v>
      </c>
      <c r="TQH327" s="414" t="s">
        <v>61</v>
      </c>
      <c r="TQI327" s="415">
        <v>1</v>
      </c>
      <c r="TQJ327" s="418" t="s">
        <v>775</v>
      </c>
      <c r="TQK327" s="417" t="s">
        <v>785</v>
      </c>
      <c r="TQL327" s="414" t="s">
        <v>61</v>
      </c>
      <c r="TQM327" s="415">
        <v>1</v>
      </c>
      <c r="TQN327" s="418" t="s">
        <v>775</v>
      </c>
      <c r="TQO327" s="417" t="s">
        <v>785</v>
      </c>
      <c r="TQP327" s="414" t="s">
        <v>61</v>
      </c>
      <c r="TQQ327" s="415">
        <v>1</v>
      </c>
      <c r="TQR327" s="418" t="s">
        <v>775</v>
      </c>
      <c r="TQS327" s="417" t="s">
        <v>785</v>
      </c>
      <c r="TQT327" s="414" t="s">
        <v>61</v>
      </c>
      <c r="TQU327" s="415">
        <v>1</v>
      </c>
      <c r="TQV327" s="418" t="s">
        <v>775</v>
      </c>
      <c r="TQW327" s="417" t="s">
        <v>785</v>
      </c>
      <c r="TQX327" s="414" t="s">
        <v>61</v>
      </c>
      <c r="TQY327" s="415">
        <v>1</v>
      </c>
      <c r="TQZ327" s="418" t="s">
        <v>775</v>
      </c>
      <c r="TRA327" s="417" t="s">
        <v>785</v>
      </c>
      <c r="TRB327" s="414" t="s">
        <v>61</v>
      </c>
      <c r="TRC327" s="415">
        <v>1</v>
      </c>
      <c r="TRD327" s="418" t="s">
        <v>775</v>
      </c>
      <c r="TRE327" s="417" t="s">
        <v>785</v>
      </c>
      <c r="TRF327" s="414" t="s">
        <v>61</v>
      </c>
      <c r="TRG327" s="415">
        <v>1</v>
      </c>
      <c r="TRH327" s="418" t="s">
        <v>775</v>
      </c>
      <c r="TRI327" s="417" t="s">
        <v>785</v>
      </c>
      <c r="TRJ327" s="414" t="s">
        <v>61</v>
      </c>
      <c r="TRK327" s="415">
        <v>1</v>
      </c>
      <c r="TRL327" s="418" t="s">
        <v>775</v>
      </c>
      <c r="TRM327" s="417" t="s">
        <v>785</v>
      </c>
      <c r="TRN327" s="414" t="s">
        <v>61</v>
      </c>
      <c r="TRO327" s="415">
        <v>1</v>
      </c>
      <c r="TRP327" s="418" t="s">
        <v>775</v>
      </c>
      <c r="TRQ327" s="417" t="s">
        <v>785</v>
      </c>
      <c r="TRR327" s="414" t="s">
        <v>61</v>
      </c>
      <c r="TRS327" s="415">
        <v>1</v>
      </c>
      <c r="TRT327" s="418" t="s">
        <v>775</v>
      </c>
      <c r="TRU327" s="417" t="s">
        <v>785</v>
      </c>
      <c r="TRV327" s="414" t="s">
        <v>61</v>
      </c>
      <c r="TRW327" s="415">
        <v>1</v>
      </c>
      <c r="TRX327" s="418" t="s">
        <v>775</v>
      </c>
      <c r="TRY327" s="417" t="s">
        <v>785</v>
      </c>
      <c r="TRZ327" s="414" t="s">
        <v>61</v>
      </c>
      <c r="TSA327" s="415">
        <v>1</v>
      </c>
      <c r="TSB327" s="418" t="s">
        <v>775</v>
      </c>
      <c r="TSC327" s="417" t="s">
        <v>785</v>
      </c>
      <c r="TSD327" s="414" t="s">
        <v>61</v>
      </c>
      <c r="TSE327" s="415">
        <v>1</v>
      </c>
      <c r="TSF327" s="418" t="s">
        <v>775</v>
      </c>
      <c r="TSG327" s="417" t="s">
        <v>785</v>
      </c>
      <c r="TSH327" s="414" t="s">
        <v>61</v>
      </c>
      <c r="TSI327" s="415">
        <v>1</v>
      </c>
      <c r="TSJ327" s="418" t="s">
        <v>775</v>
      </c>
      <c r="TSK327" s="417" t="s">
        <v>785</v>
      </c>
      <c r="TSL327" s="414" t="s">
        <v>61</v>
      </c>
      <c r="TSM327" s="415">
        <v>1</v>
      </c>
      <c r="TSN327" s="418" t="s">
        <v>775</v>
      </c>
      <c r="TSO327" s="417" t="s">
        <v>785</v>
      </c>
      <c r="TSP327" s="414" t="s">
        <v>61</v>
      </c>
      <c r="TSQ327" s="415">
        <v>1</v>
      </c>
      <c r="TSR327" s="418" t="s">
        <v>775</v>
      </c>
      <c r="TSS327" s="417" t="s">
        <v>785</v>
      </c>
      <c r="TST327" s="414" t="s">
        <v>61</v>
      </c>
      <c r="TSU327" s="415">
        <v>1</v>
      </c>
      <c r="TSV327" s="418" t="s">
        <v>775</v>
      </c>
      <c r="TSW327" s="417" t="s">
        <v>785</v>
      </c>
      <c r="TSX327" s="414" t="s">
        <v>61</v>
      </c>
      <c r="TSY327" s="415">
        <v>1</v>
      </c>
      <c r="TSZ327" s="418" t="s">
        <v>775</v>
      </c>
      <c r="TTA327" s="417" t="s">
        <v>785</v>
      </c>
      <c r="TTB327" s="414" t="s">
        <v>61</v>
      </c>
      <c r="TTC327" s="415">
        <v>1</v>
      </c>
      <c r="TTD327" s="418" t="s">
        <v>775</v>
      </c>
      <c r="TTE327" s="417" t="s">
        <v>785</v>
      </c>
      <c r="TTF327" s="414" t="s">
        <v>61</v>
      </c>
      <c r="TTG327" s="415">
        <v>1</v>
      </c>
      <c r="TTH327" s="418" t="s">
        <v>775</v>
      </c>
      <c r="TTI327" s="417" t="s">
        <v>785</v>
      </c>
      <c r="TTJ327" s="414" t="s">
        <v>61</v>
      </c>
      <c r="TTK327" s="415">
        <v>1</v>
      </c>
      <c r="TTL327" s="418" t="s">
        <v>775</v>
      </c>
      <c r="TTM327" s="417" t="s">
        <v>785</v>
      </c>
      <c r="TTN327" s="414" t="s">
        <v>61</v>
      </c>
      <c r="TTO327" s="415">
        <v>1</v>
      </c>
      <c r="TTP327" s="418" t="s">
        <v>775</v>
      </c>
      <c r="TTQ327" s="417" t="s">
        <v>785</v>
      </c>
      <c r="TTR327" s="414" t="s">
        <v>61</v>
      </c>
      <c r="TTS327" s="415">
        <v>1</v>
      </c>
      <c r="TTT327" s="418" t="s">
        <v>775</v>
      </c>
      <c r="TTU327" s="417" t="s">
        <v>785</v>
      </c>
      <c r="TTV327" s="414" t="s">
        <v>61</v>
      </c>
      <c r="TTW327" s="415">
        <v>1</v>
      </c>
      <c r="TTX327" s="418" t="s">
        <v>775</v>
      </c>
      <c r="TTY327" s="417" t="s">
        <v>785</v>
      </c>
      <c r="TTZ327" s="414" t="s">
        <v>61</v>
      </c>
      <c r="TUA327" s="415">
        <v>1</v>
      </c>
      <c r="TUB327" s="418" t="s">
        <v>775</v>
      </c>
      <c r="TUC327" s="417" t="s">
        <v>785</v>
      </c>
      <c r="TUD327" s="414" t="s">
        <v>61</v>
      </c>
      <c r="TUE327" s="415">
        <v>1</v>
      </c>
      <c r="TUF327" s="418" t="s">
        <v>775</v>
      </c>
      <c r="TUG327" s="417" t="s">
        <v>785</v>
      </c>
      <c r="TUH327" s="414" t="s">
        <v>61</v>
      </c>
      <c r="TUI327" s="415">
        <v>1</v>
      </c>
      <c r="TUJ327" s="418" t="s">
        <v>775</v>
      </c>
      <c r="TUK327" s="417" t="s">
        <v>785</v>
      </c>
      <c r="TUL327" s="414" t="s">
        <v>61</v>
      </c>
      <c r="TUM327" s="415">
        <v>1</v>
      </c>
      <c r="TUN327" s="418" t="s">
        <v>775</v>
      </c>
      <c r="TUO327" s="417" t="s">
        <v>785</v>
      </c>
      <c r="TUP327" s="414" t="s">
        <v>61</v>
      </c>
      <c r="TUQ327" s="415">
        <v>1</v>
      </c>
      <c r="TUR327" s="418" t="s">
        <v>775</v>
      </c>
      <c r="TUS327" s="417" t="s">
        <v>785</v>
      </c>
      <c r="TUT327" s="414" t="s">
        <v>61</v>
      </c>
      <c r="TUU327" s="415">
        <v>1</v>
      </c>
      <c r="TUV327" s="418" t="s">
        <v>775</v>
      </c>
      <c r="TUW327" s="417" t="s">
        <v>785</v>
      </c>
      <c r="TUX327" s="414" t="s">
        <v>61</v>
      </c>
      <c r="TUY327" s="415">
        <v>1</v>
      </c>
      <c r="TUZ327" s="418" t="s">
        <v>775</v>
      </c>
      <c r="TVA327" s="417" t="s">
        <v>785</v>
      </c>
      <c r="TVB327" s="414" t="s">
        <v>61</v>
      </c>
      <c r="TVC327" s="415">
        <v>1</v>
      </c>
      <c r="TVD327" s="418" t="s">
        <v>775</v>
      </c>
      <c r="TVE327" s="417" t="s">
        <v>785</v>
      </c>
      <c r="TVF327" s="414" t="s">
        <v>61</v>
      </c>
      <c r="TVG327" s="415">
        <v>1</v>
      </c>
      <c r="TVH327" s="418" t="s">
        <v>775</v>
      </c>
      <c r="TVI327" s="417" t="s">
        <v>785</v>
      </c>
      <c r="TVJ327" s="414" t="s">
        <v>61</v>
      </c>
      <c r="TVK327" s="415">
        <v>1</v>
      </c>
      <c r="TVL327" s="418" t="s">
        <v>775</v>
      </c>
      <c r="TVM327" s="417" t="s">
        <v>785</v>
      </c>
      <c r="TVN327" s="414" t="s">
        <v>61</v>
      </c>
      <c r="TVO327" s="415">
        <v>1</v>
      </c>
      <c r="TVP327" s="418" t="s">
        <v>775</v>
      </c>
      <c r="TVQ327" s="417" t="s">
        <v>785</v>
      </c>
      <c r="TVR327" s="414" t="s">
        <v>61</v>
      </c>
      <c r="TVS327" s="415">
        <v>1</v>
      </c>
      <c r="TVT327" s="418" t="s">
        <v>775</v>
      </c>
      <c r="TVU327" s="417" t="s">
        <v>785</v>
      </c>
      <c r="TVV327" s="414" t="s">
        <v>61</v>
      </c>
      <c r="TVW327" s="415">
        <v>1</v>
      </c>
      <c r="TVX327" s="418" t="s">
        <v>775</v>
      </c>
      <c r="TVY327" s="417" t="s">
        <v>785</v>
      </c>
      <c r="TVZ327" s="414" t="s">
        <v>61</v>
      </c>
      <c r="TWA327" s="415">
        <v>1</v>
      </c>
      <c r="TWB327" s="418" t="s">
        <v>775</v>
      </c>
      <c r="TWC327" s="417" t="s">
        <v>785</v>
      </c>
      <c r="TWD327" s="414" t="s">
        <v>61</v>
      </c>
      <c r="TWE327" s="415">
        <v>1</v>
      </c>
      <c r="TWF327" s="418" t="s">
        <v>775</v>
      </c>
      <c r="TWG327" s="417" t="s">
        <v>785</v>
      </c>
      <c r="TWH327" s="414" t="s">
        <v>61</v>
      </c>
      <c r="TWI327" s="415">
        <v>1</v>
      </c>
      <c r="TWJ327" s="418" t="s">
        <v>775</v>
      </c>
      <c r="TWK327" s="417" t="s">
        <v>785</v>
      </c>
      <c r="TWL327" s="414" t="s">
        <v>61</v>
      </c>
      <c r="TWM327" s="415">
        <v>1</v>
      </c>
      <c r="TWN327" s="418" t="s">
        <v>775</v>
      </c>
      <c r="TWO327" s="417" t="s">
        <v>785</v>
      </c>
      <c r="TWP327" s="414" t="s">
        <v>61</v>
      </c>
      <c r="TWQ327" s="415">
        <v>1</v>
      </c>
      <c r="TWR327" s="418" t="s">
        <v>775</v>
      </c>
      <c r="TWS327" s="417" t="s">
        <v>785</v>
      </c>
      <c r="TWT327" s="414" t="s">
        <v>61</v>
      </c>
      <c r="TWU327" s="415">
        <v>1</v>
      </c>
      <c r="TWV327" s="418" t="s">
        <v>775</v>
      </c>
      <c r="TWW327" s="417" t="s">
        <v>785</v>
      </c>
      <c r="TWX327" s="414" t="s">
        <v>61</v>
      </c>
      <c r="TWY327" s="415">
        <v>1</v>
      </c>
      <c r="TWZ327" s="418" t="s">
        <v>775</v>
      </c>
      <c r="TXA327" s="417" t="s">
        <v>785</v>
      </c>
      <c r="TXB327" s="414" t="s">
        <v>61</v>
      </c>
      <c r="TXC327" s="415">
        <v>1</v>
      </c>
      <c r="TXD327" s="418" t="s">
        <v>775</v>
      </c>
      <c r="TXE327" s="417" t="s">
        <v>785</v>
      </c>
      <c r="TXF327" s="414" t="s">
        <v>61</v>
      </c>
      <c r="TXG327" s="415">
        <v>1</v>
      </c>
      <c r="TXH327" s="418" t="s">
        <v>775</v>
      </c>
      <c r="TXI327" s="417" t="s">
        <v>785</v>
      </c>
      <c r="TXJ327" s="414" t="s">
        <v>61</v>
      </c>
      <c r="TXK327" s="415">
        <v>1</v>
      </c>
      <c r="TXL327" s="418" t="s">
        <v>775</v>
      </c>
      <c r="TXM327" s="417" t="s">
        <v>785</v>
      </c>
      <c r="TXN327" s="414" t="s">
        <v>61</v>
      </c>
      <c r="TXO327" s="415">
        <v>1</v>
      </c>
      <c r="TXP327" s="418" t="s">
        <v>775</v>
      </c>
      <c r="TXQ327" s="417" t="s">
        <v>785</v>
      </c>
      <c r="TXR327" s="414" t="s">
        <v>61</v>
      </c>
      <c r="TXS327" s="415">
        <v>1</v>
      </c>
      <c r="TXT327" s="418" t="s">
        <v>775</v>
      </c>
      <c r="TXU327" s="417" t="s">
        <v>785</v>
      </c>
      <c r="TXV327" s="414" t="s">
        <v>61</v>
      </c>
      <c r="TXW327" s="415">
        <v>1</v>
      </c>
      <c r="TXX327" s="418" t="s">
        <v>775</v>
      </c>
      <c r="TXY327" s="417" t="s">
        <v>785</v>
      </c>
      <c r="TXZ327" s="414" t="s">
        <v>61</v>
      </c>
      <c r="TYA327" s="415">
        <v>1</v>
      </c>
      <c r="TYB327" s="418" t="s">
        <v>775</v>
      </c>
      <c r="TYC327" s="417" t="s">
        <v>785</v>
      </c>
      <c r="TYD327" s="414" t="s">
        <v>61</v>
      </c>
      <c r="TYE327" s="415">
        <v>1</v>
      </c>
      <c r="TYF327" s="418" t="s">
        <v>775</v>
      </c>
      <c r="TYG327" s="417" t="s">
        <v>785</v>
      </c>
      <c r="TYH327" s="414" t="s">
        <v>61</v>
      </c>
      <c r="TYI327" s="415">
        <v>1</v>
      </c>
      <c r="TYJ327" s="418" t="s">
        <v>775</v>
      </c>
      <c r="TYK327" s="417" t="s">
        <v>785</v>
      </c>
      <c r="TYL327" s="414" t="s">
        <v>61</v>
      </c>
      <c r="TYM327" s="415">
        <v>1</v>
      </c>
      <c r="TYN327" s="418" t="s">
        <v>775</v>
      </c>
      <c r="TYO327" s="417" t="s">
        <v>785</v>
      </c>
      <c r="TYP327" s="414" t="s">
        <v>61</v>
      </c>
      <c r="TYQ327" s="415">
        <v>1</v>
      </c>
      <c r="TYR327" s="418" t="s">
        <v>775</v>
      </c>
      <c r="TYS327" s="417" t="s">
        <v>785</v>
      </c>
      <c r="TYT327" s="414" t="s">
        <v>61</v>
      </c>
      <c r="TYU327" s="415">
        <v>1</v>
      </c>
      <c r="TYV327" s="418" t="s">
        <v>775</v>
      </c>
      <c r="TYW327" s="417" t="s">
        <v>785</v>
      </c>
      <c r="TYX327" s="414" t="s">
        <v>61</v>
      </c>
      <c r="TYY327" s="415">
        <v>1</v>
      </c>
      <c r="TYZ327" s="418" t="s">
        <v>775</v>
      </c>
      <c r="TZA327" s="417" t="s">
        <v>785</v>
      </c>
      <c r="TZB327" s="414" t="s">
        <v>61</v>
      </c>
      <c r="TZC327" s="415">
        <v>1</v>
      </c>
      <c r="TZD327" s="418" t="s">
        <v>775</v>
      </c>
      <c r="TZE327" s="417" t="s">
        <v>785</v>
      </c>
      <c r="TZF327" s="414" t="s">
        <v>61</v>
      </c>
      <c r="TZG327" s="415">
        <v>1</v>
      </c>
      <c r="TZH327" s="418" t="s">
        <v>775</v>
      </c>
      <c r="TZI327" s="417" t="s">
        <v>785</v>
      </c>
      <c r="TZJ327" s="414" t="s">
        <v>61</v>
      </c>
      <c r="TZK327" s="415">
        <v>1</v>
      </c>
      <c r="TZL327" s="418" t="s">
        <v>775</v>
      </c>
      <c r="TZM327" s="417" t="s">
        <v>785</v>
      </c>
      <c r="TZN327" s="414" t="s">
        <v>61</v>
      </c>
      <c r="TZO327" s="415">
        <v>1</v>
      </c>
      <c r="TZP327" s="418" t="s">
        <v>775</v>
      </c>
      <c r="TZQ327" s="417" t="s">
        <v>785</v>
      </c>
      <c r="TZR327" s="414" t="s">
        <v>61</v>
      </c>
      <c r="TZS327" s="415">
        <v>1</v>
      </c>
      <c r="TZT327" s="418" t="s">
        <v>775</v>
      </c>
      <c r="TZU327" s="417" t="s">
        <v>785</v>
      </c>
      <c r="TZV327" s="414" t="s">
        <v>61</v>
      </c>
      <c r="TZW327" s="415">
        <v>1</v>
      </c>
      <c r="TZX327" s="418" t="s">
        <v>775</v>
      </c>
      <c r="TZY327" s="417" t="s">
        <v>785</v>
      </c>
      <c r="TZZ327" s="414" t="s">
        <v>61</v>
      </c>
      <c r="UAA327" s="415">
        <v>1</v>
      </c>
      <c r="UAB327" s="418" t="s">
        <v>775</v>
      </c>
      <c r="UAC327" s="417" t="s">
        <v>785</v>
      </c>
      <c r="UAD327" s="414" t="s">
        <v>61</v>
      </c>
      <c r="UAE327" s="415">
        <v>1</v>
      </c>
      <c r="UAF327" s="418" t="s">
        <v>775</v>
      </c>
      <c r="UAG327" s="417" t="s">
        <v>785</v>
      </c>
      <c r="UAH327" s="414" t="s">
        <v>61</v>
      </c>
      <c r="UAI327" s="415">
        <v>1</v>
      </c>
      <c r="UAJ327" s="418" t="s">
        <v>775</v>
      </c>
      <c r="UAK327" s="417" t="s">
        <v>785</v>
      </c>
      <c r="UAL327" s="414" t="s">
        <v>61</v>
      </c>
      <c r="UAM327" s="415">
        <v>1</v>
      </c>
      <c r="UAN327" s="418" t="s">
        <v>775</v>
      </c>
      <c r="UAO327" s="417" t="s">
        <v>785</v>
      </c>
      <c r="UAP327" s="414" t="s">
        <v>61</v>
      </c>
      <c r="UAQ327" s="415">
        <v>1</v>
      </c>
      <c r="UAR327" s="418" t="s">
        <v>775</v>
      </c>
      <c r="UAS327" s="417" t="s">
        <v>785</v>
      </c>
      <c r="UAT327" s="414" t="s">
        <v>61</v>
      </c>
      <c r="UAU327" s="415">
        <v>1</v>
      </c>
      <c r="UAV327" s="418" t="s">
        <v>775</v>
      </c>
      <c r="UAW327" s="417" t="s">
        <v>785</v>
      </c>
      <c r="UAX327" s="414" t="s">
        <v>61</v>
      </c>
      <c r="UAY327" s="415">
        <v>1</v>
      </c>
      <c r="UAZ327" s="418" t="s">
        <v>775</v>
      </c>
      <c r="UBA327" s="417" t="s">
        <v>785</v>
      </c>
      <c r="UBB327" s="414" t="s">
        <v>61</v>
      </c>
      <c r="UBC327" s="415">
        <v>1</v>
      </c>
      <c r="UBD327" s="418" t="s">
        <v>775</v>
      </c>
      <c r="UBE327" s="417" t="s">
        <v>785</v>
      </c>
      <c r="UBF327" s="414" t="s">
        <v>61</v>
      </c>
      <c r="UBG327" s="415">
        <v>1</v>
      </c>
      <c r="UBH327" s="418" t="s">
        <v>775</v>
      </c>
      <c r="UBI327" s="417" t="s">
        <v>785</v>
      </c>
      <c r="UBJ327" s="414" t="s">
        <v>61</v>
      </c>
      <c r="UBK327" s="415">
        <v>1</v>
      </c>
      <c r="UBL327" s="418" t="s">
        <v>775</v>
      </c>
      <c r="UBM327" s="417" t="s">
        <v>785</v>
      </c>
      <c r="UBN327" s="414" t="s">
        <v>61</v>
      </c>
      <c r="UBO327" s="415">
        <v>1</v>
      </c>
      <c r="UBP327" s="418" t="s">
        <v>775</v>
      </c>
      <c r="UBQ327" s="417" t="s">
        <v>785</v>
      </c>
      <c r="UBR327" s="414" t="s">
        <v>61</v>
      </c>
      <c r="UBS327" s="415">
        <v>1</v>
      </c>
      <c r="UBT327" s="418" t="s">
        <v>775</v>
      </c>
      <c r="UBU327" s="417" t="s">
        <v>785</v>
      </c>
      <c r="UBV327" s="414" t="s">
        <v>61</v>
      </c>
      <c r="UBW327" s="415">
        <v>1</v>
      </c>
      <c r="UBX327" s="418" t="s">
        <v>775</v>
      </c>
      <c r="UBY327" s="417" t="s">
        <v>785</v>
      </c>
      <c r="UBZ327" s="414" t="s">
        <v>61</v>
      </c>
      <c r="UCA327" s="415">
        <v>1</v>
      </c>
      <c r="UCB327" s="418" t="s">
        <v>775</v>
      </c>
      <c r="UCC327" s="417" t="s">
        <v>785</v>
      </c>
      <c r="UCD327" s="414" t="s">
        <v>61</v>
      </c>
      <c r="UCE327" s="415">
        <v>1</v>
      </c>
      <c r="UCF327" s="418" t="s">
        <v>775</v>
      </c>
      <c r="UCG327" s="417" t="s">
        <v>785</v>
      </c>
      <c r="UCH327" s="414" t="s">
        <v>61</v>
      </c>
      <c r="UCI327" s="415">
        <v>1</v>
      </c>
      <c r="UCJ327" s="418" t="s">
        <v>775</v>
      </c>
      <c r="UCK327" s="417" t="s">
        <v>785</v>
      </c>
      <c r="UCL327" s="414" t="s">
        <v>61</v>
      </c>
      <c r="UCM327" s="415">
        <v>1</v>
      </c>
      <c r="UCN327" s="418" t="s">
        <v>775</v>
      </c>
      <c r="UCO327" s="417" t="s">
        <v>785</v>
      </c>
      <c r="UCP327" s="414" t="s">
        <v>61</v>
      </c>
      <c r="UCQ327" s="415">
        <v>1</v>
      </c>
      <c r="UCR327" s="418" t="s">
        <v>775</v>
      </c>
      <c r="UCS327" s="417" t="s">
        <v>785</v>
      </c>
      <c r="UCT327" s="414" t="s">
        <v>61</v>
      </c>
      <c r="UCU327" s="415">
        <v>1</v>
      </c>
      <c r="UCV327" s="418" t="s">
        <v>775</v>
      </c>
      <c r="UCW327" s="417" t="s">
        <v>785</v>
      </c>
      <c r="UCX327" s="414" t="s">
        <v>61</v>
      </c>
      <c r="UCY327" s="415">
        <v>1</v>
      </c>
      <c r="UCZ327" s="418" t="s">
        <v>775</v>
      </c>
      <c r="UDA327" s="417" t="s">
        <v>785</v>
      </c>
      <c r="UDB327" s="414" t="s">
        <v>61</v>
      </c>
      <c r="UDC327" s="415">
        <v>1</v>
      </c>
      <c r="UDD327" s="418" t="s">
        <v>775</v>
      </c>
      <c r="UDE327" s="417" t="s">
        <v>785</v>
      </c>
      <c r="UDF327" s="414" t="s">
        <v>61</v>
      </c>
      <c r="UDG327" s="415">
        <v>1</v>
      </c>
      <c r="UDH327" s="418" t="s">
        <v>775</v>
      </c>
      <c r="UDI327" s="417" t="s">
        <v>785</v>
      </c>
      <c r="UDJ327" s="414" t="s">
        <v>61</v>
      </c>
      <c r="UDK327" s="415">
        <v>1</v>
      </c>
      <c r="UDL327" s="418" t="s">
        <v>775</v>
      </c>
      <c r="UDM327" s="417" t="s">
        <v>785</v>
      </c>
      <c r="UDN327" s="414" t="s">
        <v>61</v>
      </c>
      <c r="UDO327" s="415">
        <v>1</v>
      </c>
      <c r="UDP327" s="418" t="s">
        <v>775</v>
      </c>
      <c r="UDQ327" s="417" t="s">
        <v>785</v>
      </c>
      <c r="UDR327" s="414" t="s">
        <v>61</v>
      </c>
      <c r="UDS327" s="415">
        <v>1</v>
      </c>
      <c r="UDT327" s="418" t="s">
        <v>775</v>
      </c>
      <c r="UDU327" s="417" t="s">
        <v>785</v>
      </c>
      <c r="UDV327" s="414" t="s">
        <v>61</v>
      </c>
      <c r="UDW327" s="415">
        <v>1</v>
      </c>
      <c r="UDX327" s="418" t="s">
        <v>775</v>
      </c>
      <c r="UDY327" s="417" t="s">
        <v>785</v>
      </c>
      <c r="UDZ327" s="414" t="s">
        <v>61</v>
      </c>
      <c r="UEA327" s="415">
        <v>1</v>
      </c>
      <c r="UEB327" s="418" t="s">
        <v>775</v>
      </c>
      <c r="UEC327" s="417" t="s">
        <v>785</v>
      </c>
      <c r="UED327" s="414" t="s">
        <v>61</v>
      </c>
      <c r="UEE327" s="415">
        <v>1</v>
      </c>
      <c r="UEF327" s="418" t="s">
        <v>775</v>
      </c>
      <c r="UEG327" s="417" t="s">
        <v>785</v>
      </c>
      <c r="UEH327" s="414" t="s">
        <v>61</v>
      </c>
      <c r="UEI327" s="415">
        <v>1</v>
      </c>
      <c r="UEJ327" s="418" t="s">
        <v>775</v>
      </c>
      <c r="UEK327" s="417" t="s">
        <v>785</v>
      </c>
      <c r="UEL327" s="414" t="s">
        <v>61</v>
      </c>
      <c r="UEM327" s="415">
        <v>1</v>
      </c>
      <c r="UEN327" s="418" t="s">
        <v>775</v>
      </c>
      <c r="UEO327" s="417" t="s">
        <v>785</v>
      </c>
      <c r="UEP327" s="414" t="s">
        <v>61</v>
      </c>
      <c r="UEQ327" s="415">
        <v>1</v>
      </c>
      <c r="UER327" s="418" t="s">
        <v>775</v>
      </c>
      <c r="UES327" s="417" t="s">
        <v>785</v>
      </c>
      <c r="UET327" s="414" t="s">
        <v>61</v>
      </c>
      <c r="UEU327" s="415">
        <v>1</v>
      </c>
      <c r="UEV327" s="418" t="s">
        <v>775</v>
      </c>
      <c r="UEW327" s="417" t="s">
        <v>785</v>
      </c>
      <c r="UEX327" s="414" t="s">
        <v>61</v>
      </c>
      <c r="UEY327" s="415">
        <v>1</v>
      </c>
      <c r="UEZ327" s="418" t="s">
        <v>775</v>
      </c>
      <c r="UFA327" s="417" t="s">
        <v>785</v>
      </c>
      <c r="UFB327" s="414" t="s">
        <v>61</v>
      </c>
      <c r="UFC327" s="415">
        <v>1</v>
      </c>
      <c r="UFD327" s="418" t="s">
        <v>775</v>
      </c>
      <c r="UFE327" s="417" t="s">
        <v>785</v>
      </c>
      <c r="UFF327" s="414" t="s">
        <v>61</v>
      </c>
      <c r="UFG327" s="415">
        <v>1</v>
      </c>
      <c r="UFH327" s="418" t="s">
        <v>775</v>
      </c>
      <c r="UFI327" s="417" t="s">
        <v>785</v>
      </c>
      <c r="UFJ327" s="414" t="s">
        <v>61</v>
      </c>
      <c r="UFK327" s="415">
        <v>1</v>
      </c>
      <c r="UFL327" s="418" t="s">
        <v>775</v>
      </c>
      <c r="UFM327" s="417" t="s">
        <v>785</v>
      </c>
      <c r="UFN327" s="414" t="s">
        <v>61</v>
      </c>
      <c r="UFO327" s="415">
        <v>1</v>
      </c>
      <c r="UFP327" s="418" t="s">
        <v>775</v>
      </c>
      <c r="UFQ327" s="417" t="s">
        <v>785</v>
      </c>
      <c r="UFR327" s="414" t="s">
        <v>61</v>
      </c>
      <c r="UFS327" s="415">
        <v>1</v>
      </c>
      <c r="UFT327" s="418" t="s">
        <v>775</v>
      </c>
      <c r="UFU327" s="417" t="s">
        <v>785</v>
      </c>
      <c r="UFV327" s="414" t="s">
        <v>61</v>
      </c>
      <c r="UFW327" s="415">
        <v>1</v>
      </c>
      <c r="UFX327" s="418" t="s">
        <v>775</v>
      </c>
      <c r="UFY327" s="417" t="s">
        <v>785</v>
      </c>
      <c r="UFZ327" s="414" t="s">
        <v>61</v>
      </c>
      <c r="UGA327" s="415">
        <v>1</v>
      </c>
      <c r="UGB327" s="418" t="s">
        <v>775</v>
      </c>
      <c r="UGC327" s="417" t="s">
        <v>785</v>
      </c>
      <c r="UGD327" s="414" t="s">
        <v>61</v>
      </c>
      <c r="UGE327" s="415">
        <v>1</v>
      </c>
      <c r="UGF327" s="418" t="s">
        <v>775</v>
      </c>
      <c r="UGG327" s="417" t="s">
        <v>785</v>
      </c>
      <c r="UGH327" s="414" t="s">
        <v>61</v>
      </c>
      <c r="UGI327" s="415">
        <v>1</v>
      </c>
      <c r="UGJ327" s="418" t="s">
        <v>775</v>
      </c>
      <c r="UGK327" s="417" t="s">
        <v>785</v>
      </c>
      <c r="UGL327" s="414" t="s">
        <v>61</v>
      </c>
      <c r="UGM327" s="415">
        <v>1</v>
      </c>
      <c r="UGN327" s="418" t="s">
        <v>775</v>
      </c>
      <c r="UGO327" s="417" t="s">
        <v>785</v>
      </c>
      <c r="UGP327" s="414" t="s">
        <v>61</v>
      </c>
      <c r="UGQ327" s="415">
        <v>1</v>
      </c>
      <c r="UGR327" s="418" t="s">
        <v>775</v>
      </c>
      <c r="UGS327" s="417" t="s">
        <v>785</v>
      </c>
      <c r="UGT327" s="414" t="s">
        <v>61</v>
      </c>
      <c r="UGU327" s="415">
        <v>1</v>
      </c>
      <c r="UGV327" s="418" t="s">
        <v>775</v>
      </c>
      <c r="UGW327" s="417" t="s">
        <v>785</v>
      </c>
      <c r="UGX327" s="414" t="s">
        <v>61</v>
      </c>
      <c r="UGY327" s="415">
        <v>1</v>
      </c>
      <c r="UGZ327" s="418" t="s">
        <v>775</v>
      </c>
      <c r="UHA327" s="417" t="s">
        <v>785</v>
      </c>
      <c r="UHB327" s="414" t="s">
        <v>61</v>
      </c>
      <c r="UHC327" s="415">
        <v>1</v>
      </c>
      <c r="UHD327" s="418" t="s">
        <v>775</v>
      </c>
      <c r="UHE327" s="417" t="s">
        <v>785</v>
      </c>
      <c r="UHF327" s="414" t="s">
        <v>61</v>
      </c>
      <c r="UHG327" s="415">
        <v>1</v>
      </c>
      <c r="UHH327" s="418" t="s">
        <v>775</v>
      </c>
      <c r="UHI327" s="417" t="s">
        <v>785</v>
      </c>
      <c r="UHJ327" s="414" t="s">
        <v>61</v>
      </c>
      <c r="UHK327" s="415">
        <v>1</v>
      </c>
      <c r="UHL327" s="418" t="s">
        <v>775</v>
      </c>
      <c r="UHM327" s="417" t="s">
        <v>785</v>
      </c>
      <c r="UHN327" s="414" t="s">
        <v>61</v>
      </c>
      <c r="UHO327" s="415">
        <v>1</v>
      </c>
      <c r="UHP327" s="418" t="s">
        <v>775</v>
      </c>
      <c r="UHQ327" s="417" t="s">
        <v>785</v>
      </c>
      <c r="UHR327" s="414" t="s">
        <v>61</v>
      </c>
      <c r="UHS327" s="415">
        <v>1</v>
      </c>
      <c r="UHT327" s="418" t="s">
        <v>775</v>
      </c>
      <c r="UHU327" s="417" t="s">
        <v>785</v>
      </c>
      <c r="UHV327" s="414" t="s">
        <v>61</v>
      </c>
      <c r="UHW327" s="415">
        <v>1</v>
      </c>
      <c r="UHX327" s="418" t="s">
        <v>775</v>
      </c>
      <c r="UHY327" s="417" t="s">
        <v>785</v>
      </c>
      <c r="UHZ327" s="414" t="s">
        <v>61</v>
      </c>
      <c r="UIA327" s="415">
        <v>1</v>
      </c>
      <c r="UIB327" s="418" t="s">
        <v>775</v>
      </c>
      <c r="UIC327" s="417" t="s">
        <v>785</v>
      </c>
      <c r="UID327" s="414" t="s">
        <v>61</v>
      </c>
      <c r="UIE327" s="415">
        <v>1</v>
      </c>
      <c r="UIF327" s="418" t="s">
        <v>775</v>
      </c>
      <c r="UIG327" s="417" t="s">
        <v>785</v>
      </c>
      <c r="UIH327" s="414" t="s">
        <v>61</v>
      </c>
      <c r="UII327" s="415">
        <v>1</v>
      </c>
      <c r="UIJ327" s="418" t="s">
        <v>775</v>
      </c>
      <c r="UIK327" s="417" t="s">
        <v>785</v>
      </c>
      <c r="UIL327" s="414" t="s">
        <v>61</v>
      </c>
      <c r="UIM327" s="415">
        <v>1</v>
      </c>
      <c r="UIN327" s="418" t="s">
        <v>775</v>
      </c>
      <c r="UIO327" s="417" t="s">
        <v>785</v>
      </c>
      <c r="UIP327" s="414" t="s">
        <v>61</v>
      </c>
      <c r="UIQ327" s="415">
        <v>1</v>
      </c>
      <c r="UIR327" s="418" t="s">
        <v>775</v>
      </c>
      <c r="UIS327" s="417" t="s">
        <v>785</v>
      </c>
      <c r="UIT327" s="414" t="s">
        <v>61</v>
      </c>
      <c r="UIU327" s="415">
        <v>1</v>
      </c>
      <c r="UIV327" s="418" t="s">
        <v>775</v>
      </c>
      <c r="UIW327" s="417" t="s">
        <v>785</v>
      </c>
      <c r="UIX327" s="414" t="s">
        <v>61</v>
      </c>
      <c r="UIY327" s="415">
        <v>1</v>
      </c>
      <c r="UIZ327" s="418" t="s">
        <v>775</v>
      </c>
      <c r="UJA327" s="417" t="s">
        <v>785</v>
      </c>
      <c r="UJB327" s="414" t="s">
        <v>61</v>
      </c>
      <c r="UJC327" s="415">
        <v>1</v>
      </c>
      <c r="UJD327" s="418" t="s">
        <v>775</v>
      </c>
      <c r="UJE327" s="417" t="s">
        <v>785</v>
      </c>
      <c r="UJF327" s="414" t="s">
        <v>61</v>
      </c>
      <c r="UJG327" s="415">
        <v>1</v>
      </c>
      <c r="UJH327" s="418" t="s">
        <v>775</v>
      </c>
      <c r="UJI327" s="417" t="s">
        <v>785</v>
      </c>
      <c r="UJJ327" s="414" t="s">
        <v>61</v>
      </c>
      <c r="UJK327" s="415">
        <v>1</v>
      </c>
      <c r="UJL327" s="418" t="s">
        <v>775</v>
      </c>
      <c r="UJM327" s="417" t="s">
        <v>785</v>
      </c>
      <c r="UJN327" s="414" t="s">
        <v>61</v>
      </c>
      <c r="UJO327" s="415">
        <v>1</v>
      </c>
      <c r="UJP327" s="418" t="s">
        <v>775</v>
      </c>
      <c r="UJQ327" s="417" t="s">
        <v>785</v>
      </c>
      <c r="UJR327" s="414" t="s">
        <v>61</v>
      </c>
      <c r="UJS327" s="415">
        <v>1</v>
      </c>
      <c r="UJT327" s="418" t="s">
        <v>775</v>
      </c>
      <c r="UJU327" s="417" t="s">
        <v>785</v>
      </c>
      <c r="UJV327" s="414" t="s">
        <v>61</v>
      </c>
      <c r="UJW327" s="415">
        <v>1</v>
      </c>
      <c r="UJX327" s="418" t="s">
        <v>775</v>
      </c>
      <c r="UJY327" s="417" t="s">
        <v>785</v>
      </c>
      <c r="UJZ327" s="414" t="s">
        <v>61</v>
      </c>
      <c r="UKA327" s="415">
        <v>1</v>
      </c>
      <c r="UKB327" s="418" t="s">
        <v>775</v>
      </c>
      <c r="UKC327" s="417" t="s">
        <v>785</v>
      </c>
      <c r="UKD327" s="414" t="s">
        <v>61</v>
      </c>
      <c r="UKE327" s="415">
        <v>1</v>
      </c>
      <c r="UKF327" s="418" t="s">
        <v>775</v>
      </c>
      <c r="UKG327" s="417" t="s">
        <v>785</v>
      </c>
      <c r="UKH327" s="414" t="s">
        <v>61</v>
      </c>
      <c r="UKI327" s="415">
        <v>1</v>
      </c>
      <c r="UKJ327" s="418" t="s">
        <v>775</v>
      </c>
      <c r="UKK327" s="417" t="s">
        <v>785</v>
      </c>
      <c r="UKL327" s="414" t="s">
        <v>61</v>
      </c>
      <c r="UKM327" s="415">
        <v>1</v>
      </c>
      <c r="UKN327" s="418" t="s">
        <v>775</v>
      </c>
      <c r="UKO327" s="417" t="s">
        <v>785</v>
      </c>
      <c r="UKP327" s="414" t="s">
        <v>61</v>
      </c>
      <c r="UKQ327" s="415">
        <v>1</v>
      </c>
      <c r="UKR327" s="418" t="s">
        <v>775</v>
      </c>
      <c r="UKS327" s="417" t="s">
        <v>785</v>
      </c>
      <c r="UKT327" s="414" t="s">
        <v>61</v>
      </c>
      <c r="UKU327" s="415">
        <v>1</v>
      </c>
      <c r="UKV327" s="418" t="s">
        <v>775</v>
      </c>
      <c r="UKW327" s="417" t="s">
        <v>785</v>
      </c>
      <c r="UKX327" s="414" t="s">
        <v>61</v>
      </c>
      <c r="UKY327" s="415">
        <v>1</v>
      </c>
      <c r="UKZ327" s="418" t="s">
        <v>775</v>
      </c>
      <c r="ULA327" s="417" t="s">
        <v>785</v>
      </c>
      <c r="ULB327" s="414" t="s">
        <v>61</v>
      </c>
      <c r="ULC327" s="415">
        <v>1</v>
      </c>
      <c r="ULD327" s="418" t="s">
        <v>775</v>
      </c>
      <c r="ULE327" s="417" t="s">
        <v>785</v>
      </c>
      <c r="ULF327" s="414" t="s">
        <v>61</v>
      </c>
      <c r="ULG327" s="415">
        <v>1</v>
      </c>
      <c r="ULH327" s="418" t="s">
        <v>775</v>
      </c>
      <c r="ULI327" s="417" t="s">
        <v>785</v>
      </c>
      <c r="ULJ327" s="414" t="s">
        <v>61</v>
      </c>
      <c r="ULK327" s="415">
        <v>1</v>
      </c>
      <c r="ULL327" s="418" t="s">
        <v>775</v>
      </c>
      <c r="ULM327" s="417" t="s">
        <v>785</v>
      </c>
      <c r="ULN327" s="414" t="s">
        <v>61</v>
      </c>
      <c r="ULO327" s="415">
        <v>1</v>
      </c>
      <c r="ULP327" s="418" t="s">
        <v>775</v>
      </c>
      <c r="ULQ327" s="417" t="s">
        <v>785</v>
      </c>
      <c r="ULR327" s="414" t="s">
        <v>61</v>
      </c>
      <c r="ULS327" s="415">
        <v>1</v>
      </c>
      <c r="ULT327" s="418" t="s">
        <v>775</v>
      </c>
      <c r="ULU327" s="417" t="s">
        <v>785</v>
      </c>
      <c r="ULV327" s="414" t="s">
        <v>61</v>
      </c>
      <c r="ULW327" s="415">
        <v>1</v>
      </c>
      <c r="ULX327" s="418" t="s">
        <v>775</v>
      </c>
      <c r="ULY327" s="417" t="s">
        <v>785</v>
      </c>
      <c r="ULZ327" s="414" t="s">
        <v>61</v>
      </c>
      <c r="UMA327" s="415">
        <v>1</v>
      </c>
      <c r="UMB327" s="418" t="s">
        <v>775</v>
      </c>
      <c r="UMC327" s="417" t="s">
        <v>785</v>
      </c>
      <c r="UMD327" s="414" t="s">
        <v>61</v>
      </c>
      <c r="UME327" s="415">
        <v>1</v>
      </c>
      <c r="UMF327" s="418" t="s">
        <v>775</v>
      </c>
      <c r="UMG327" s="417" t="s">
        <v>785</v>
      </c>
      <c r="UMH327" s="414" t="s">
        <v>61</v>
      </c>
      <c r="UMI327" s="415">
        <v>1</v>
      </c>
      <c r="UMJ327" s="418" t="s">
        <v>775</v>
      </c>
      <c r="UMK327" s="417" t="s">
        <v>785</v>
      </c>
      <c r="UML327" s="414" t="s">
        <v>61</v>
      </c>
      <c r="UMM327" s="415">
        <v>1</v>
      </c>
      <c r="UMN327" s="418" t="s">
        <v>775</v>
      </c>
      <c r="UMO327" s="417" t="s">
        <v>785</v>
      </c>
      <c r="UMP327" s="414" t="s">
        <v>61</v>
      </c>
      <c r="UMQ327" s="415">
        <v>1</v>
      </c>
      <c r="UMR327" s="418" t="s">
        <v>775</v>
      </c>
      <c r="UMS327" s="417" t="s">
        <v>785</v>
      </c>
      <c r="UMT327" s="414" t="s">
        <v>61</v>
      </c>
      <c r="UMU327" s="415">
        <v>1</v>
      </c>
      <c r="UMV327" s="418" t="s">
        <v>775</v>
      </c>
      <c r="UMW327" s="417" t="s">
        <v>785</v>
      </c>
      <c r="UMX327" s="414" t="s">
        <v>61</v>
      </c>
      <c r="UMY327" s="415">
        <v>1</v>
      </c>
      <c r="UMZ327" s="418" t="s">
        <v>775</v>
      </c>
      <c r="UNA327" s="417" t="s">
        <v>785</v>
      </c>
      <c r="UNB327" s="414" t="s">
        <v>61</v>
      </c>
      <c r="UNC327" s="415">
        <v>1</v>
      </c>
      <c r="UND327" s="418" t="s">
        <v>775</v>
      </c>
      <c r="UNE327" s="417" t="s">
        <v>785</v>
      </c>
      <c r="UNF327" s="414" t="s">
        <v>61</v>
      </c>
      <c r="UNG327" s="415">
        <v>1</v>
      </c>
      <c r="UNH327" s="418" t="s">
        <v>775</v>
      </c>
      <c r="UNI327" s="417" t="s">
        <v>785</v>
      </c>
      <c r="UNJ327" s="414" t="s">
        <v>61</v>
      </c>
      <c r="UNK327" s="415">
        <v>1</v>
      </c>
      <c r="UNL327" s="418" t="s">
        <v>775</v>
      </c>
      <c r="UNM327" s="417" t="s">
        <v>785</v>
      </c>
      <c r="UNN327" s="414" t="s">
        <v>61</v>
      </c>
      <c r="UNO327" s="415">
        <v>1</v>
      </c>
      <c r="UNP327" s="418" t="s">
        <v>775</v>
      </c>
      <c r="UNQ327" s="417" t="s">
        <v>785</v>
      </c>
      <c r="UNR327" s="414" t="s">
        <v>61</v>
      </c>
      <c r="UNS327" s="415">
        <v>1</v>
      </c>
      <c r="UNT327" s="418" t="s">
        <v>775</v>
      </c>
      <c r="UNU327" s="417" t="s">
        <v>785</v>
      </c>
      <c r="UNV327" s="414" t="s">
        <v>61</v>
      </c>
      <c r="UNW327" s="415">
        <v>1</v>
      </c>
      <c r="UNX327" s="418" t="s">
        <v>775</v>
      </c>
      <c r="UNY327" s="417" t="s">
        <v>785</v>
      </c>
      <c r="UNZ327" s="414" t="s">
        <v>61</v>
      </c>
      <c r="UOA327" s="415">
        <v>1</v>
      </c>
      <c r="UOB327" s="418" t="s">
        <v>775</v>
      </c>
      <c r="UOC327" s="417" t="s">
        <v>785</v>
      </c>
      <c r="UOD327" s="414" t="s">
        <v>61</v>
      </c>
      <c r="UOE327" s="415">
        <v>1</v>
      </c>
      <c r="UOF327" s="418" t="s">
        <v>775</v>
      </c>
      <c r="UOG327" s="417" t="s">
        <v>785</v>
      </c>
      <c r="UOH327" s="414" t="s">
        <v>61</v>
      </c>
      <c r="UOI327" s="415">
        <v>1</v>
      </c>
      <c r="UOJ327" s="418" t="s">
        <v>775</v>
      </c>
      <c r="UOK327" s="417" t="s">
        <v>785</v>
      </c>
      <c r="UOL327" s="414" t="s">
        <v>61</v>
      </c>
      <c r="UOM327" s="415">
        <v>1</v>
      </c>
      <c r="UON327" s="418" t="s">
        <v>775</v>
      </c>
      <c r="UOO327" s="417" t="s">
        <v>785</v>
      </c>
      <c r="UOP327" s="414" t="s">
        <v>61</v>
      </c>
      <c r="UOQ327" s="415">
        <v>1</v>
      </c>
      <c r="UOR327" s="418" t="s">
        <v>775</v>
      </c>
      <c r="UOS327" s="417" t="s">
        <v>785</v>
      </c>
      <c r="UOT327" s="414" t="s">
        <v>61</v>
      </c>
      <c r="UOU327" s="415">
        <v>1</v>
      </c>
      <c r="UOV327" s="418" t="s">
        <v>775</v>
      </c>
      <c r="UOW327" s="417" t="s">
        <v>785</v>
      </c>
      <c r="UOX327" s="414" t="s">
        <v>61</v>
      </c>
      <c r="UOY327" s="415">
        <v>1</v>
      </c>
      <c r="UOZ327" s="418" t="s">
        <v>775</v>
      </c>
      <c r="UPA327" s="417" t="s">
        <v>785</v>
      </c>
      <c r="UPB327" s="414" t="s">
        <v>61</v>
      </c>
      <c r="UPC327" s="415">
        <v>1</v>
      </c>
      <c r="UPD327" s="418" t="s">
        <v>775</v>
      </c>
      <c r="UPE327" s="417" t="s">
        <v>785</v>
      </c>
      <c r="UPF327" s="414" t="s">
        <v>61</v>
      </c>
      <c r="UPG327" s="415">
        <v>1</v>
      </c>
      <c r="UPH327" s="418" t="s">
        <v>775</v>
      </c>
      <c r="UPI327" s="417" t="s">
        <v>785</v>
      </c>
      <c r="UPJ327" s="414" t="s">
        <v>61</v>
      </c>
      <c r="UPK327" s="415">
        <v>1</v>
      </c>
      <c r="UPL327" s="418" t="s">
        <v>775</v>
      </c>
      <c r="UPM327" s="417" t="s">
        <v>785</v>
      </c>
      <c r="UPN327" s="414" t="s">
        <v>61</v>
      </c>
      <c r="UPO327" s="415">
        <v>1</v>
      </c>
      <c r="UPP327" s="418" t="s">
        <v>775</v>
      </c>
      <c r="UPQ327" s="417" t="s">
        <v>785</v>
      </c>
      <c r="UPR327" s="414" t="s">
        <v>61</v>
      </c>
      <c r="UPS327" s="415">
        <v>1</v>
      </c>
      <c r="UPT327" s="418" t="s">
        <v>775</v>
      </c>
      <c r="UPU327" s="417" t="s">
        <v>785</v>
      </c>
      <c r="UPV327" s="414" t="s">
        <v>61</v>
      </c>
      <c r="UPW327" s="415">
        <v>1</v>
      </c>
      <c r="UPX327" s="418" t="s">
        <v>775</v>
      </c>
      <c r="UPY327" s="417" t="s">
        <v>785</v>
      </c>
      <c r="UPZ327" s="414" t="s">
        <v>61</v>
      </c>
      <c r="UQA327" s="415">
        <v>1</v>
      </c>
      <c r="UQB327" s="418" t="s">
        <v>775</v>
      </c>
      <c r="UQC327" s="417" t="s">
        <v>785</v>
      </c>
      <c r="UQD327" s="414" t="s">
        <v>61</v>
      </c>
      <c r="UQE327" s="415">
        <v>1</v>
      </c>
      <c r="UQF327" s="418" t="s">
        <v>775</v>
      </c>
      <c r="UQG327" s="417" t="s">
        <v>785</v>
      </c>
      <c r="UQH327" s="414" t="s">
        <v>61</v>
      </c>
      <c r="UQI327" s="415">
        <v>1</v>
      </c>
      <c r="UQJ327" s="418" t="s">
        <v>775</v>
      </c>
      <c r="UQK327" s="417" t="s">
        <v>785</v>
      </c>
      <c r="UQL327" s="414" t="s">
        <v>61</v>
      </c>
      <c r="UQM327" s="415">
        <v>1</v>
      </c>
      <c r="UQN327" s="418" t="s">
        <v>775</v>
      </c>
      <c r="UQO327" s="417" t="s">
        <v>785</v>
      </c>
      <c r="UQP327" s="414" t="s">
        <v>61</v>
      </c>
      <c r="UQQ327" s="415">
        <v>1</v>
      </c>
      <c r="UQR327" s="418" t="s">
        <v>775</v>
      </c>
      <c r="UQS327" s="417" t="s">
        <v>785</v>
      </c>
      <c r="UQT327" s="414" t="s">
        <v>61</v>
      </c>
      <c r="UQU327" s="415">
        <v>1</v>
      </c>
      <c r="UQV327" s="418" t="s">
        <v>775</v>
      </c>
      <c r="UQW327" s="417" t="s">
        <v>785</v>
      </c>
      <c r="UQX327" s="414" t="s">
        <v>61</v>
      </c>
      <c r="UQY327" s="415">
        <v>1</v>
      </c>
      <c r="UQZ327" s="418" t="s">
        <v>775</v>
      </c>
      <c r="URA327" s="417" t="s">
        <v>785</v>
      </c>
      <c r="URB327" s="414" t="s">
        <v>61</v>
      </c>
      <c r="URC327" s="415">
        <v>1</v>
      </c>
      <c r="URD327" s="418" t="s">
        <v>775</v>
      </c>
      <c r="URE327" s="417" t="s">
        <v>785</v>
      </c>
      <c r="URF327" s="414" t="s">
        <v>61</v>
      </c>
      <c r="URG327" s="415">
        <v>1</v>
      </c>
      <c r="URH327" s="418" t="s">
        <v>775</v>
      </c>
      <c r="URI327" s="417" t="s">
        <v>785</v>
      </c>
      <c r="URJ327" s="414" t="s">
        <v>61</v>
      </c>
      <c r="URK327" s="415">
        <v>1</v>
      </c>
      <c r="URL327" s="418" t="s">
        <v>775</v>
      </c>
      <c r="URM327" s="417" t="s">
        <v>785</v>
      </c>
      <c r="URN327" s="414" t="s">
        <v>61</v>
      </c>
      <c r="URO327" s="415">
        <v>1</v>
      </c>
      <c r="URP327" s="418" t="s">
        <v>775</v>
      </c>
      <c r="URQ327" s="417" t="s">
        <v>785</v>
      </c>
      <c r="URR327" s="414" t="s">
        <v>61</v>
      </c>
      <c r="URS327" s="415">
        <v>1</v>
      </c>
      <c r="URT327" s="418" t="s">
        <v>775</v>
      </c>
      <c r="URU327" s="417" t="s">
        <v>785</v>
      </c>
      <c r="URV327" s="414" t="s">
        <v>61</v>
      </c>
      <c r="URW327" s="415">
        <v>1</v>
      </c>
      <c r="URX327" s="418" t="s">
        <v>775</v>
      </c>
      <c r="URY327" s="417" t="s">
        <v>785</v>
      </c>
      <c r="URZ327" s="414" t="s">
        <v>61</v>
      </c>
      <c r="USA327" s="415">
        <v>1</v>
      </c>
      <c r="USB327" s="418" t="s">
        <v>775</v>
      </c>
      <c r="USC327" s="417" t="s">
        <v>785</v>
      </c>
      <c r="USD327" s="414" t="s">
        <v>61</v>
      </c>
      <c r="USE327" s="415">
        <v>1</v>
      </c>
      <c r="USF327" s="418" t="s">
        <v>775</v>
      </c>
      <c r="USG327" s="417" t="s">
        <v>785</v>
      </c>
      <c r="USH327" s="414" t="s">
        <v>61</v>
      </c>
      <c r="USI327" s="415">
        <v>1</v>
      </c>
      <c r="USJ327" s="418" t="s">
        <v>775</v>
      </c>
      <c r="USK327" s="417" t="s">
        <v>785</v>
      </c>
      <c r="USL327" s="414" t="s">
        <v>61</v>
      </c>
      <c r="USM327" s="415">
        <v>1</v>
      </c>
      <c r="USN327" s="418" t="s">
        <v>775</v>
      </c>
      <c r="USO327" s="417" t="s">
        <v>785</v>
      </c>
      <c r="USP327" s="414" t="s">
        <v>61</v>
      </c>
      <c r="USQ327" s="415">
        <v>1</v>
      </c>
      <c r="USR327" s="418" t="s">
        <v>775</v>
      </c>
      <c r="USS327" s="417" t="s">
        <v>785</v>
      </c>
      <c r="UST327" s="414" t="s">
        <v>61</v>
      </c>
      <c r="USU327" s="415">
        <v>1</v>
      </c>
      <c r="USV327" s="418" t="s">
        <v>775</v>
      </c>
      <c r="USW327" s="417" t="s">
        <v>785</v>
      </c>
      <c r="USX327" s="414" t="s">
        <v>61</v>
      </c>
      <c r="USY327" s="415">
        <v>1</v>
      </c>
      <c r="USZ327" s="418" t="s">
        <v>775</v>
      </c>
      <c r="UTA327" s="417" t="s">
        <v>785</v>
      </c>
      <c r="UTB327" s="414" t="s">
        <v>61</v>
      </c>
      <c r="UTC327" s="415">
        <v>1</v>
      </c>
      <c r="UTD327" s="418" t="s">
        <v>775</v>
      </c>
      <c r="UTE327" s="417" t="s">
        <v>785</v>
      </c>
      <c r="UTF327" s="414" t="s">
        <v>61</v>
      </c>
      <c r="UTG327" s="415">
        <v>1</v>
      </c>
      <c r="UTH327" s="418" t="s">
        <v>775</v>
      </c>
      <c r="UTI327" s="417" t="s">
        <v>785</v>
      </c>
      <c r="UTJ327" s="414" t="s">
        <v>61</v>
      </c>
      <c r="UTK327" s="415">
        <v>1</v>
      </c>
      <c r="UTL327" s="418" t="s">
        <v>775</v>
      </c>
      <c r="UTM327" s="417" t="s">
        <v>785</v>
      </c>
      <c r="UTN327" s="414" t="s">
        <v>61</v>
      </c>
      <c r="UTO327" s="415">
        <v>1</v>
      </c>
      <c r="UTP327" s="418" t="s">
        <v>775</v>
      </c>
      <c r="UTQ327" s="417" t="s">
        <v>785</v>
      </c>
      <c r="UTR327" s="414" t="s">
        <v>61</v>
      </c>
      <c r="UTS327" s="415">
        <v>1</v>
      </c>
      <c r="UTT327" s="418" t="s">
        <v>775</v>
      </c>
      <c r="UTU327" s="417" t="s">
        <v>785</v>
      </c>
      <c r="UTV327" s="414" t="s">
        <v>61</v>
      </c>
      <c r="UTW327" s="415">
        <v>1</v>
      </c>
      <c r="UTX327" s="418" t="s">
        <v>775</v>
      </c>
      <c r="UTY327" s="417" t="s">
        <v>785</v>
      </c>
      <c r="UTZ327" s="414" t="s">
        <v>61</v>
      </c>
      <c r="UUA327" s="415">
        <v>1</v>
      </c>
      <c r="UUB327" s="418" t="s">
        <v>775</v>
      </c>
      <c r="UUC327" s="417" t="s">
        <v>785</v>
      </c>
      <c r="UUD327" s="414" t="s">
        <v>61</v>
      </c>
      <c r="UUE327" s="415">
        <v>1</v>
      </c>
      <c r="UUF327" s="418" t="s">
        <v>775</v>
      </c>
      <c r="UUG327" s="417" t="s">
        <v>785</v>
      </c>
      <c r="UUH327" s="414" t="s">
        <v>61</v>
      </c>
      <c r="UUI327" s="415">
        <v>1</v>
      </c>
      <c r="UUJ327" s="418" t="s">
        <v>775</v>
      </c>
      <c r="UUK327" s="417" t="s">
        <v>785</v>
      </c>
      <c r="UUL327" s="414" t="s">
        <v>61</v>
      </c>
      <c r="UUM327" s="415">
        <v>1</v>
      </c>
      <c r="UUN327" s="418" t="s">
        <v>775</v>
      </c>
      <c r="UUO327" s="417" t="s">
        <v>785</v>
      </c>
      <c r="UUP327" s="414" t="s">
        <v>61</v>
      </c>
      <c r="UUQ327" s="415">
        <v>1</v>
      </c>
      <c r="UUR327" s="418" t="s">
        <v>775</v>
      </c>
      <c r="UUS327" s="417" t="s">
        <v>785</v>
      </c>
      <c r="UUT327" s="414" t="s">
        <v>61</v>
      </c>
      <c r="UUU327" s="415">
        <v>1</v>
      </c>
      <c r="UUV327" s="418" t="s">
        <v>775</v>
      </c>
      <c r="UUW327" s="417" t="s">
        <v>785</v>
      </c>
      <c r="UUX327" s="414" t="s">
        <v>61</v>
      </c>
      <c r="UUY327" s="415">
        <v>1</v>
      </c>
      <c r="UUZ327" s="418" t="s">
        <v>775</v>
      </c>
      <c r="UVA327" s="417" t="s">
        <v>785</v>
      </c>
      <c r="UVB327" s="414" t="s">
        <v>61</v>
      </c>
      <c r="UVC327" s="415">
        <v>1</v>
      </c>
      <c r="UVD327" s="418" t="s">
        <v>775</v>
      </c>
      <c r="UVE327" s="417" t="s">
        <v>785</v>
      </c>
      <c r="UVF327" s="414" t="s">
        <v>61</v>
      </c>
      <c r="UVG327" s="415">
        <v>1</v>
      </c>
      <c r="UVH327" s="418" t="s">
        <v>775</v>
      </c>
      <c r="UVI327" s="417" t="s">
        <v>785</v>
      </c>
      <c r="UVJ327" s="414" t="s">
        <v>61</v>
      </c>
      <c r="UVK327" s="415">
        <v>1</v>
      </c>
      <c r="UVL327" s="418" t="s">
        <v>775</v>
      </c>
      <c r="UVM327" s="417" t="s">
        <v>785</v>
      </c>
      <c r="UVN327" s="414" t="s">
        <v>61</v>
      </c>
      <c r="UVO327" s="415">
        <v>1</v>
      </c>
      <c r="UVP327" s="418" t="s">
        <v>775</v>
      </c>
      <c r="UVQ327" s="417" t="s">
        <v>785</v>
      </c>
      <c r="UVR327" s="414" t="s">
        <v>61</v>
      </c>
      <c r="UVS327" s="415">
        <v>1</v>
      </c>
      <c r="UVT327" s="418" t="s">
        <v>775</v>
      </c>
      <c r="UVU327" s="417" t="s">
        <v>785</v>
      </c>
      <c r="UVV327" s="414" t="s">
        <v>61</v>
      </c>
      <c r="UVW327" s="415">
        <v>1</v>
      </c>
      <c r="UVX327" s="418" t="s">
        <v>775</v>
      </c>
      <c r="UVY327" s="417" t="s">
        <v>785</v>
      </c>
      <c r="UVZ327" s="414" t="s">
        <v>61</v>
      </c>
      <c r="UWA327" s="415">
        <v>1</v>
      </c>
      <c r="UWB327" s="418" t="s">
        <v>775</v>
      </c>
      <c r="UWC327" s="417" t="s">
        <v>785</v>
      </c>
      <c r="UWD327" s="414" t="s">
        <v>61</v>
      </c>
      <c r="UWE327" s="415">
        <v>1</v>
      </c>
      <c r="UWF327" s="418" t="s">
        <v>775</v>
      </c>
      <c r="UWG327" s="417" t="s">
        <v>785</v>
      </c>
      <c r="UWH327" s="414" t="s">
        <v>61</v>
      </c>
      <c r="UWI327" s="415">
        <v>1</v>
      </c>
      <c r="UWJ327" s="418" t="s">
        <v>775</v>
      </c>
      <c r="UWK327" s="417" t="s">
        <v>785</v>
      </c>
      <c r="UWL327" s="414" t="s">
        <v>61</v>
      </c>
      <c r="UWM327" s="415">
        <v>1</v>
      </c>
      <c r="UWN327" s="418" t="s">
        <v>775</v>
      </c>
      <c r="UWO327" s="417" t="s">
        <v>785</v>
      </c>
      <c r="UWP327" s="414" t="s">
        <v>61</v>
      </c>
      <c r="UWQ327" s="415">
        <v>1</v>
      </c>
      <c r="UWR327" s="418" t="s">
        <v>775</v>
      </c>
      <c r="UWS327" s="417" t="s">
        <v>785</v>
      </c>
      <c r="UWT327" s="414" t="s">
        <v>61</v>
      </c>
      <c r="UWU327" s="415">
        <v>1</v>
      </c>
      <c r="UWV327" s="418" t="s">
        <v>775</v>
      </c>
      <c r="UWW327" s="417" t="s">
        <v>785</v>
      </c>
      <c r="UWX327" s="414" t="s">
        <v>61</v>
      </c>
      <c r="UWY327" s="415">
        <v>1</v>
      </c>
      <c r="UWZ327" s="418" t="s">
        <v>775</v>
      </c>
      <c r="UXA327" s="417" t="s">
        <v>785</v>
      </c>
      <c r="UXB327" s="414" t="s">
        <v>61</v>
      </c>
      <c r="UXC327" s="415">
        <v>1</v>
      </c>
      <c r="UXD327" s="418" t="s">
        <v>775</v>
      </c>
      <c r="UXE327" s="417" t="s">
        <v>785</v>
      </c>
      <c r="UXF327" s="414" t="s">
        <v>61</v>
      </c>
      <c r="UXG327" s="415">
        <v>1</v>
      </c>
      <c r="UXH327" s="418" t="s">
        <v>775</v>
      </c>
      <c r="UXI327" s="417" t="s">
        <v>785</v>
      </c>
      <c r="UXJ327" s="414" t="s">
        <v>61</v>
      </c>
      <c r="UXK327" s="415">
        <v>1</v>
      </c>
      <c r="UXL327" s="418" t="s">
        <v>775</v>
      </c>
      <c r="UXM327" s="417" t="s">
        <v>785</v>
      </c>
      <c r="UXN327" s="414" t="s">
        <v>61</v>
      </c>
      <c r="UXO327" s="415">
        <v>1</v>
      </c>
      <c r="UXP327" s="418" t="s">
        <v>775</v>
      </c>
      <c r="UXQ327" s="417" t="s">
        <v>785</v>
      </c>
      <c r="UXR327" s="414" t="s">
        <v>61</v>
      </c>
      <c r="UXS327" s="415">
        <v>1</v>
      </c>
      <c r="UXT327" s="418" t="s">
        <v>775</v>
      </c>
      <c r="UXU327" s="417" t="s">
        <v>785</v>
      </c>
      <c r="UXV327" s="414" t="s">
        <v>61</v>
      </c>
      <c r="UXW327" s="415">
        <v>1</v>
      </c>
      <c r="UXX327" s="418" t="s">
        <v>775</v>
      </c>
      <c r="UXY327" s="417" t="s">
        <v>785</v>
      </c>
      <c r="UXZ327" s="414" t="s">
        <v>61</v>
      </c>
      <c r="UYA327" s="415">
        <v>1</v>
      </c>
      <c r="UYB327" s="418" t="s">
        <v>775</v>
      </c>
      <c r="UYC327" s="417" t="s">
        <v>785</v>
      </c>
      <c r="UYD327" s="414" t="s">
        <v>61</v>
      </c>
      <c r="UYE327" s="415">
        <v>1</v>
      </c>
      <c r="UYF327" s="418" t="s">
        <v>775</v>
      </c>
      <c r="UYG327" s="417" t="s">
        <v>785</v>
      </c>
      <c r="UYH327" s="414" t="s">
        <v>61</v>
      </c>
      <c r="UYI327" s="415">
        <v>1</v>
      </c>
      <c r="UYJ327" s="418" t="s">
        <v>775</v>
      </c>
      <c r="UYK327" s="417" t="s">
        <v>785</v>
      </c>
      <c r="UYL327" s="414" t="s">
        <v>61</v>
      </c>
      <c r="UYM327" s="415">
        <v>1</v>
      </c>
      <c r="UYN327" s="418" t="s">
        <v>775</v>
      </c>
      <c r="UYO327" s="417" t="s">
        <v>785</v>
      </c>
      <c r="UYP327" s="414" t="s">
        <v>61</v>
      </c>
      <c r="UYQ327" s="415">
        <v>1</v>
      </c>
      <c r="UYR327" s="418" t="s">
        <v>775</v>
      </c>
      <c r="UYS327" s="417" t="s">
        <v>785</v>
      </c>
      <c r="UYT327" s="414" t="s">
        <v>61</v>
      </c>
      <c r="UYU327" s="415">
        <v>1</v>
      </c>
      <c r="UYV327" s="418" t="s">
        <v>775</v>
      </c>
      <c r="UYW327" s="417" t="s">
        <v>785</v>
      </c>
      <c r="UYX327" s="414" t="s">
        <v>61</v>
      </c>
      <c r="UYY327" s="415">
        <v>1</v>
      </c>
      <c r="UYZ327" s="418" t="s">
        <v>775</v>
      </c>
      <c r="UZA327" s="417" t="s">
        <v>785</v>
      </c>
      <c r="UZB327" s="414" t="s">
        <v>61</v>
      </c>
      <c r="UZC327" s="415">
        <v>1</v>
      </c>
      <c r="UZD327" s="418" t="s">
        <v>775</v>
      </c>
      <c r="UZE327" s="417" t="s">
        <v>785</v>
      </c>
      <c r="UZF327" s="414" t="s">
        <v>61</v>
      </c>
      <c r="UZG327" s="415">
        <v>1</v>
      </c>
      <c r="UZH327" s="418" t="s">
        <v>775</v>
      </c>
      <c r="UZI327" s="417" t="s">
        <v>785</v>
      </c>
      <c r="UZJ327" s="414" t="s">
        <v>61</v>
      </c>
      <c r="UZK327" s="415">
        <v>1</v>
      </c>
      <c r="UZL327" s="418" t="s">
        <v>775</v>
      </c>
      <c r="UZM327" s="417" t="s">
        <v>785</v>
      </c>
      <c r="UZN327" s="414" t="s">
        <v>61</v>
      </c>
      <c r="UZO327" s="415">
        <v>1</v>
      </c>
      <c r="UZP327" s="418" t="s">
        <v>775</v>
      </c>
      <c r="UZQ327" s="417" t="s">
        <v>785</v>
      </c>
      <c r="UZR327" s="414" t="s">
        <v>61</v>
      </c>
      <c r="UZS327" s="415">
        <v>1</v>
      </c>
      <c r="UZT327" s="418" t="s">
        <v>775</v>
      </c>
      <c r="UZU327" s="417" t="s">
        <v>785</v>
      </c>
      <c r="UZV327" s="414" t="s">
        <v>61</v>
      </c>
      <c r="UZW327" s="415">
        <v>1</v>
      </c>
      <c r="UZX327" s="418" t="s">
        <v>775</v>
      </c>
      <c r="UZY327" s="417" t="s">
        <v>785</v>
      </c>
      <c r="UZZ327" s="414" t="s">
        <v>61</v>
      </c>
      <c r="VAA327" s="415">
        <v>1</v>
      </c>
      <c r="VAB327" s="418" t="s">
        <v>775</v>
      </c>
      <c r="VAC327" s="417" t="s">
        <v>785</v>
      </c>
      <c r="VAD327" s="414" t="s">
        <v>61</v>
      </c>
      <c r="VAE327" s="415">
        <v>1</v>
      </c>
      <c r="VAF327" s="418" t="s">
        <v>775</v>
      </c>
      <c r="VAG327" s="417" t="s">
        <v>785</v>
      </c>
      <c r="VAH327" s="414" t="s">
        <v>61</v>
      </c>
      <c r="VAI327" s="415">
        <v>1</v>
      </c>
      <c r="VAJ327" s="418" t="s">
        <v>775</v>
      </c>
      <c r="VAK327" s="417" t="s">
        <v>785</v>
      </c>
      <c r="VAL327" s="414" t="s">
        <v>61</v>
      </c>
      <c r="VAM327" s="415">
        <v>1</v>
      </c>
      <c r="VAN327" s="418" t="s">
        <v>775</v>
      </c>
      <c r="VAO327" s="417" t="s">
        <v>785</v>
      </c>
      <c r="VAP327" s="414" t="s">
        <v>61</v>
      </c>
      <c r="VAQ327" s="415">
        <v>1</v>
      </c>
      <c r="VAR327" s="418" t="s">
        <v>775</v>
      </c>
      <c r="VAS327" s="417" t="s">
        <v>785</v>
      </c>
      <c r="VAT327" s="414" t="s">
        <v>61</v>
      </c>
      <c r="VAU327" s="415">
        <v>1</v>
      </c>
      <c r="VAV327" s="418" t="s">
        <v>775</v>
      </c>
      <c r="VAW327" s="417" t="s">
        <v>785</v>
      </c>
      <c r="VAX327" s="414" t="s">
        <v>61</v>
      </c>
      <c r="VAY327" s="415">
        <v>1</v>
      </c>
      <c r="VAZ327" s="418" t="s">
        <v>775</v>
      </c>
      <c r="VBA327" s="417" t="s">
        <v>785</v>
      </c>
      <c r="VBB327" s="414" t="s">
        <v>61</v>
      </c>
      <c r="VBC327" s="415">
        <v>1</v>
      </c>
      <c r="VBD327" s="418" t="s">
        <v>775</v>
      </c>
      <c r="VBE327" s="417" t="s">
        <v>785</v>
      </c>
      <c r="VBF327" s="414" t="s">
        <v>61</v>
      </c>
      <c r="VBG327" s="415">
        <v>1</v>
      </c>
      <c r="VBH327" s="418" t="s">
        <v>775</v>
      </c>
      <c r="VBI327" s="417" t="s">
        <v>785</v>
      </c>
      <c r="VBJ327" s="414" t="s">
        <v>61</v>
      </c>
      <c r="VBK327" s="415">
        <v>1</v>
      </c>
      <c r="VBL327" s="418" t="s">
        <v>775</v>
      </c>
      <c r="VBM327" s="417" t="s">
        <v>785</v>
      </c>
      <c r="VBN327" s="414" t="s">
        <v>61</v>
      </c>
      <c r="VBO327" s="415">
        <v>1</v>
      </c>
      <c r="VBP327" s="418" t="s">
        <v>775</v>
      </c>
      <c r="VBQ327" s="417" t="s">
        <v>785</v>
      </c>
      <c r="VBR327" s="414" t="s">
        <v>61</v>
      </c>
      <c r="VBS327" s="415">
        <v>1</v>
      </c>
      <c r="VBT327" s="418" t="s">
        <v>775</v>
      </c>
      <c r="VBU327" s="417" t="s">
        <v>785</v>
      </c>
      <c r="VBV327" s="414" t="s">
        <v>61</v>
      </c>
      <c r="VBW327" s="415">
        <v>1</v>
      </c>
      <c r="VBX327" s="418" t="s">
        <v>775</v>
      </c>
      <c r="VBY327" s="417" t="s">
        <v>785</v>
      </c>
      <c r="VBZ327" s="414" t="s">
        <v>61</v>
      </c>
      <c r="VCA327" s="415">
        <v>1</v>
      </c>
      <c r="VCB327" s="418" t="s">
        <v>775</v>
      </c>
      <c r="VCC327" s="417" t="s">
        <v>785</v>
      </c>
      <c r="VCD327" s="414" t="s">
        <v>61</v>
      </c>
      <c r="VCE327" s="415">
        <v>1</v>
      </c>
      <c r="VCF327" s="418" t="s">
        <v>775</v>
      </c>
      <c r="VCG327" s="417" t="s">
        <v>785</v>
      </c>
      <c r="VCH327" s="414" t="s">
        <v>61</v>
      </c>
      <c r="VCI327" s="415">
        <v>1</v>
      </c>
      <c r="VCJ327" s="418" t="s">
        <v>775</v>
      </c>
      <c r="VCK327" s="417" t="s">
        <v>785</v>
      </c>
      <c r="VCL327" s="414" t="s">
        <v>61</v>
      </c>
      <c r="VCM327" s="415">
        <v>1</v>
      </c>
      <c r="VCN327" s="418" t="s">
        <v>775</v>
      </c>
      <c r="VCO327" s="417" t="s">
        <v>785</v>
      </c>
      <c r="VCP327" s="414" t="s">
        <v>61</v>
      </c>
      <c r="VCQ327" s="415">
        <v>1</v>
      </c>
      <c r="VCR327" s="418" t="s">
        <v>775</v>
      </c>
      <c r="VCS327" s="417" t="s">
        <v>785</v>
      </c>
      <c r="VCT327" s="414" t="s">
        <v>61</v>
      </c>
      <c r="VCU327" s="415">
        <v>1</v>
      </c>
      <c r="VCV327" s="418" t="s">
        <v>775</v>
      </c>
      <c r="VCW327" s="417" t="s">
        <v>785</v>
      </c>
      <c r="VCX327" s="414" t="s">
        <v>61</v>
      </c>
      <c r="VCY327" s="415">
        <v>1</v>
      </c>
      <c r="VCZ327" s="418" t="s">
        <v>775</v>
      </c>
      <c r="VDA327" s="417" t="s">
        <v>785</v>
      </c>
      <c r="VDB327" s="414" t="s">
        <v>61</v>
      </c>
      <c r="VDC327" s="415">
        <v>1</v>
      </c>
      <c r="VDD327" s="418" t="s">
        <v>775</v>
      </c>
      <c r="VDE327" s="417" t="s">
        <v>785</v>
      </c>
      <c r="VDF327" s="414" t="s">
        <v>61</v>
      </c>
      <c r="VDG327" s="415">
        <v>1</v>
      </c>
      <c r="VDH327" s="418" t="s">
        <v>775</v>
      </c>
      <c r="VDI327" s="417" t="s">
        <v>785</v>
      </c>
      <c r="VDJ327" s="414" t="s">
        <v>61</v>
      </c>
      <c r="VDK327" s="415">
        <v>1</v>
      </c>
      <c r="VDL327" s="418" t="s">
        <v>775</v>
      </c>
      <c r="VDM327" s="417" t="s">
        <v>785</v>
      </c>
      <c r="VDN327" s="414" t="s">
        <v>61</v>
      </c>
      <c r="VDO327" s="415">
        <v>1</v>
      </c>
      <c r="VDP327" s="418" t="s">
        <v>775</v>
      </c>
      <c r="VDQ327" s="417" t="s">
        <v>785</v>
      </c>
      <c r="VDR327" s="414" t="s">
        <v>61</v>
      </c>
      <c r="VDS327" s="415">
        <v>1</v>
      </c>
      <c r="VDT327" s="418" t="s">
        <v>775</v>
      </c>
      <c r="VDU327" s="417" t="s">
        <v>785</v>
      </c>
      <c r="VDV327" s="414" t="s">
        <v>61</v>
      </c>
      <c r="VDW327" s="415">
        <v>1</v>
      </c>
      <c r="VDX327" s="418" t="s">
        <v>775</v>
      </c>
      <c r="VDY327" s="417" t="s">
        <v>785</v>
      </c>
      <c r="VDZ327" s="414" t="s">
        <v>61</v>
      </c>
      <c r="VEA327" s="415">
        <v>1</v>
      </c>
      <c r="VEB327" s="418" t="s">
        <v>775</v>
      </c>
      <c r="VEC327" s="417" t="s">
        <v>785</v>
      </c>
      <c r="VED327" s="414" t="s">
        <v>61</v>
      </c>
      <c r="VEE327" s="415">
        <v>1</v>
      </c>
      <c r="VEF327" s="418" t="s">
        <v>775</v>
      </c>
      <c r="VEG327" s="417" t="s">
        <v>785</v>
      </c>
      <c r="VEH327" s="414" t="s">
        <v>61</v>
      </c>
      <c r="VEI327" s="415">
        <v>1</v>
      </c>
      <c r="VEJ327" s="418" t="s">
        <v>775</v>
      </c>
      <c r="VEK327" s="417" t="s">
        <v>785</v>
      </c>
      <c r="VEL327" s="414" t="s">
        <v>61</v>
      </c>
      <c r="VEM327" s="415">
        <v>1</v>
      </c>
      <c r="VEN327" s="418" t="s">
        <v>775</v>
      </c>
      <c r="VEO327" s="417" t="s">
        <v>785</v>
      </c>
      <c r="VEP327" s="414" t="s">
        <v>61</v>
      </c>
      <c r="VEQ327" s="415">
        <v>1</v>
      </c>
      <c r="VER327" s="418" t="s">
        <v>775</v>
      </c>
      <c r="VES327" s="417" t="s">
        <v>785</v>
      </c>
      <c r="VET327" s="414" t="s">
        <v>61</v>
      </c>
      <c r="VEU327" s="415">
        <v>1</v>
      </c>
      <c r="VEV327" s="418" t="s">
        <v>775</v>
      </c>
      <c r="VEW327" s="417" t="s">
        <v>785</v>
      </c>
      <c r="VEX327" s="414" t="s">
        <v>61</v>
      </c>
      <c r="VEY327" s="415">
        <v>1</v>
      </c>
      <c r="VEZ327" s="418" t="s">
        <v>775</v>
      </c>
      <c r="VFA327" s="417" t="s">
        <v>785</v>
      </c>
      <c r="VFB327" s="414" t="s">
        <v>61</v>
      </c>
      <c r="VFC327" s="415">
        <v>1</v>
      </c>
      <c r="VFD327" s="418" t="s">
        <v>775</v>
      </c>
      <c r="VFE327" s="417" t="s">
        <v>785</v>
      </c>
      <c r="VFF327" s="414" t="s">
        <v>61</v>
      </c>
      <c r="VFG327" s="415">
        <v>1</v>
      </c>
      <c r="VFH327" s="418" t="s">
        <v>775</v>
      </c>
      <c r="VFI327" s="417" t="s">
        <v>785</v>
      </c>
      <c r="VFJ327" s="414" t="s">
        <v>61</v>
      </c>
      <c r="VFK327" s="415">
        <v>1</v>
      </c>
      <c r="VFL327" s="418" t="s">
        <v>775</v>
      </c>
      <c r="VFM327" s="417" t="s">
        <v>785</v>
      </c>
      <c r="VFN327" s="414" t="s">
        <v>61</v>
      </c>
      <c r="VFO327" s="415">
        <v>1</v>
      </c>
      <c r="VFP327" s="418" t="s">
        <v>775</v>
      </c>
      <c r="VFQ327" s="417" t="s">
        <v>785</v>
      </c>
      <c r="VFR327" s="414" t="s">
        <v>61</v>
      </c>
      <c r="VFS327" s="415">
        <v>1</v>
      </c>
      <c r="VFT327" s="418" t="s">
        <v>775</v>
      </c>
      <c r="VFU327" s="417" t="s">
        <v>785</v>
      </c>
      <c r="VFV327" s="414" t="s">
        <v>61</v>
      </c>
      <c r="VFW327" s="415">
        <v>1</v>
      </c>
      <c r="VFX327" s="418" t="s">
        <v>775</v>
      </c>
      <c r="VFY327" s="417" t="s">
        <v>785</v>
      </c>
      <c r="VFZ327" s="414" t="s">
        <v>61</v>
      </c>
      <c r="VGA327" s="415">
        <v>1</v>
      </c>
      <c r="VGB327" s="418" t="s">
        <v>775</v>
      </c>
      <c r="VGC327" s="417" t="s">
        <v>785</v>
      </c>
      <c r="VGD327" s="414" t="s">
        <v>61</v>
      </c>
      <c r="VGE327" s="415">
        <v>1</v>
      </c>
      <c r="VGF327" s="418" t="s">
        <v>775</v>
      </c>
      <c r="VGG327" s="417" t="s">
        <v>785</v>
      </c>
      <c r="VGH327" s="414" t="s">
        <v>61</v>
      </c>
      <c r="VGI327" s="415">
        <v>1</v>
      </c>
      <c r="VGJ327" s="418" t="s">
        <v>775</v>
      </c>
      <c r="VGK327" s="417" t="s">
        <v>785</v>
      </c>
      <c r="VGL327" s="414" t="s">
        <v>61</v>
      </c>
      <c r="VGM327" s="415">
        <v>1</v>
      </c>
      <c r="VGN327" s="418" t="s">
        <v>775</v>
      </c>
      <c r="VGO327" s="417" t="s">
        <v>785</v>
      </c>
      <c r="VGP327" s="414" t="s">
        <v>61</v>
      </c>
      <c r="VGQ327" s="415">
        <v>1</v>
      </c>
      <c r="VGR327" s="418" t="s">
        <v>775</v>
      </c>
      <c r="VGS327" s="417" t="s">
        <v>785</v>
      </c>
      <c r="VGT327" s="414" t="s">
        <v>61</v>
      </c>
      <c r="VGU327" s="415">
        <v>1</v>
      </c>
      <c r="VGV327" s="418" t="s">
        <v>775</v>
      </c>
      <c r="VGW327" s="417" t="s">
        <v>785</v>
      </c>
      <c r="VGX327" s="414" t="s">
        <v>61</v>
      </c>
      <c r="VGY327" s="415">
        <v>1</v>
      </c>
      <c r="VGZ327" s="418" t="s">
        <v>775</v>
      </c>
      <c r="VHA327" s="417" t="s">
        <v>785</v>
      </c>
      <c r="VHB327" s="414" t="s">
        <v>61</v>
      </c>
      <c r="VHC327" s="415">
        <v>1</v>
      </c>
      <c r="VHD327" s="418" t="s">
        <v>775</v>
      </c>
      <c r="VHE327" s="417" t="s">
        <v>785</v>
      </c>
      <c r="VHF327" s="414" t="s">
        <v>61</v>
      </c>
      <c r="VHG327" s="415">
        <v>1</v>
      </c>
      <c r="VHH327" s="418" t="s">
        <v>775</v>
      </c>
      <c r="VHI327" s="417" t="s">
        <v>785</v>
      </c>
      <c r="VHJ327" s="414" t="s">
        <v>61</v>
      </c>
      <c r="VHK327" s="415">
        <v>1</v>
      </c>
      <c r="VHL327" s="418" t="s">
        <v>775</v>
      </c>
      <c r="VHM327" s="417" t="s">
        <v>785</v>
      </c>
      <c r="VHN327" s="414" t="s">
        <v>61</v>
      </c>
      <c r="VHO327" s="415">
        <v>1</v>
      </c>
      <c r="VHP327" s="418" t="s">
        <v>775</v>
      </c>
      <c r="VHQ327" s="417" t="s">
        <v>785</v>
      </c>
      <c r="VHR327" s="414" t="s">
        <v>61</v>
      </c>
      <c r="VHS327" s="415">
        <v>1</v>
      </c>
      <c r="VHT327" s="418" t="s">
        <v>775</v>
      </c>
      <c r="VHU327" s="417" t="s">
        <v>785</v>
      </c>
      <c r="VHV327" s="414" t="s">
        <v>61</v>
      </c>
      <c r="VHW327" s="415">
        <v>1</v>
      </c>
      <c r="VHX327" s="418" t="s">
        <v>775</v>
      </c>
      <c r="VHY327" s="417" t="s">
        <v>785</v>
      </c>
      <c r="VHZ327" s="414" t="s">
        <v>61</v>
      </c>
      <c r="VIA327" s="415">
        <v>1</v>
      </c>
      <c r="VIB327" s="418" t="s">
        <v>775</v>
      </c>
      <c r="VIC327" s="417" t="s">
        <v>785</v>
      </c>
      <c r="VID327" s="414" t="s">
        <v>61</v>
      </c>
      <c r="VIE327" s="415">
        <v>1</v>
      </c>
      <c r="VIF327" s="418" t="s">
        <v>775</v>
      </c>
      <c r="VIG327" s="417" t="s">
        <v>785</v>
      </c>
      <c r="VIH327" s="414" t="s">
        <v>61</v>
      </c>
      <c r="VII327" s="415">
        <v>1</v>
      </c>
      <c r="VIJ327" s="418" t="s">
        <v>775</v>
      </c>
      <c r="VIK327" s="417" t="s">
        <v>785</v>
      </c>
      <c r="VIL327" s="414" t="s">
        <v>61</v>
      </c>
      <c r="VIM327" s="415">
        <v>1</v>
      </c>
      <c r="VIN327" s="418" t="s">
        <v>775</v>
      </c>
      <c r="VIO327" s="417" t="s">
        <v>785</v>
      </c>
      <c r="VIP327" s="414" t="s">
        <v>61</v>
      </c>
      <c r="VIQ327" s="415">
        <v>1</v>
      </c>
      <c r="VIR327" s="418" t="s">
        <v>775</v>
      </c>
      <c r="VIS327" s="417" t="s">
        <v>785</v>
      </c>
      <c r="VIT327" s="414" t="s">
        <v>61</v>
      </c>
      <c r="VIU327" s="415">
        <v>1</v>
      </c>
      <c r="VIV327" s="418" t="s">
        <v>775</v>
      </c>
      <c r="VIW327" s="417" t="s">
        <v>785</v>
      </c>
      <c r="VIX327" s="414" t="s">
        <v>61</v>
      </c>
      <c r="VIY327" s="415">
        <v>1</v>
      </c>
      <c r="VIZ327" s="418" t="s">
        <v>775</v>
      </c>
      <c r="VJA327" s="417" t="s">
        <v>785</v>
      </c>
      <c r="VJB327" s="414" t="s">
        <v>61</v>
      </c>
      <c r="VJC327" s="415">
        <v>1</v>
      </c>
      <c r="VJD327" s="418" t="s">
        <v>775</v>
      </c>
      <c r="VJE327" s="417" t="s">
        <v>785</v>
      </c>
      <c r="VJF327" s="414" t="s">
        <v>61</v>
      </c>
      <c r="VJG327" s="415">
        <v>1</v>
      </c>
      <c r="VJH327" s="418" t="s">
        <v>775</v>
      </c>
      <c r="VJI327" s="417" t="s">
        <v>785</v>
      </c>
      <c r="VJJ327" s="414" t="s">
        <v>61</v>
      </c>
      <c r="VJK327" s="415">
        <v>1</v>
      </c>
      <c r="VJL327" s="418" t="s">
        <v>775</v>
      </c>
      <c r="VJM327" s="417" t="s">
        <v>785</v>
      </c>
      <c r="VJN327" s="414" t="s">
        <v>61</v>
      </c>
      <c r="VJO327" s="415">
        <v>1</v>
      </c>
      <c r="VJP327" s="418" t="s">
        <v>775</v>
      </c>
      <c r="VJQ327" s="417" t="s">
        <v>785</v>
      </c>
      <c r="VJR327" s="414" t="s">
        <v>61</v>
      </c>
      <c r="VJS327" s="415">
        <v>1</v>
      </c>
      <c r="VJT327" s="418" t="s">
        <v>775</v>
      </c>
      <c r="VJU327" s="417" t="s">
        <v>785</v>
      </c>
      <c r="VJV327" s="414" t="s">
        <v>61</v>
      </c>
      <c r="VJW327" s="415">
        <v>1</v>
      </c>
      <c r="VJX327" s="418" t="s">
        <v>775</v>
      </c>
      <c r="VJY327" s="417" t="s">
        <v>785</v>
      </c>
      <c r="VJZ327" s="414" t="s">
        <v>61</v>
      </c>
      <c r="VKA327" s="415">
        <v>1</v>
      </c>
      <c r="VKB327" s="418" t="s">
        <v>775</v>
      </c>
      <c r="VKC327" s="417" t="s">
        <v>785</v>
      </c>
      <c r="VKD327" s="414" t="s">
        <v>61</v>
      </c>
      <c r="VKE327" s="415">
        <v>1</v>
      </c>
      <c r="VKF327" s="418" t="s">
        <v>775</v>
      </c>
      <c r="VKG327" s="417" t="s">
        <v>785</v>
      </c>
      <c r="VKH327" s="414" t="s">
        <v>61</v>
      </c>
      <c r="VKI327" s="415">
        <v>1</v>
      </c>
      <c r="VKJ327" s="418" t="s">
        <v>775</v>
      </c>
      <c r="VKK327" s="417" t="s">
        <v>785</v>
      </c>
      <c r="VKL327" s="414" t="s">
        <v>61</v>
      </c>
      <c r="VKM327" s="415">
        <v>1</v>
      </c>
      <c r="VKN327" s="418" t="s">
        <v>775</v>
      </c>
      <c r="VKO327" s="417" t="s">
        <v>785</v>
      </c>
      <c r="VKP327" s="414" t="s">
        <v>61</v>
      </c>
      <c r="VKQ327" s="415">
        <v>1</v>
      </c>
      <c r="VKR327" s="418" t="s">
        <v>775</v>
      </c>
      <c r="VKS327" s="417" t="s">
        <v>785</v>
      </c>
      <c r="VKT327" s="414" t="s">
        <v>61</v>
      </c>
      <c r="VKU327" s="415">
        <v>1</v>
      </c>
      <c r="VKV327" s="418" t="s">
        <v>775</v>
      </c>
      <c r="VKW327" s="417" t="s">
        <v>785</v>
      </c>
      <c r="VKX327" s="414" t="s">
        <v>61</v>
      </c>
      <c r="VKY327" s="415">
        <v>1</v>
      </c>
      <c r="VKZ327" s="418" t="s">
        <v>775</v>
      </c>
      <c r="VLA327" s="417" t="s">
        <v>785</v>
      </c>
      <c r="VLB327" s="414" t="s">
        <v>61</v>
      </c>
      <c r="VLC327" s="415">
        <v>1</v>
      </c>
      <c r="VLD327" s="418" t="s">
        <v>775</v>
      </c>
      <c r="VLE327" s="417" t="s">
        <v>785</v>
      </c>
      <c r="VLF327" s="414" t="s">
        <v>61</v>
      </c>
      <c r="VLG327" s="415">
        <v>1</v>
      </c>
      <c r="VLH327" s="418" t="s">
        <v>775</v>
      </c>
      <c r="VLI327" s="417" t="s">
        <v>785</v>
      </c>
      <c r="VLJ327" s="414" t="s">
        <v>61</v>
      </c>
      <c r="VLK327" s="415">
        <v>1</v>
      </c>
      <c r="VLL327" s="418" t="s">
        <v>775</v>
      </c>
      <c r="VLM327" s="417" t="s">
        <v>785</v>
      </c>
      <c r="VLN327" s="414" t="s">
        <v>61</v>
      </c>
      <c r="VLO327" s="415">
        <v>1</v>
      </c>
      <c r="VLP327" s="418" t="s">
        <v>775</v>
      </c>
      <c r="VLQ327" s="417" t="s">
        <v>785</v>
      </c>
      <c r="VLR327" s="414" t="s">
        <v>61</v>
      </c>
      <c r="VLS327" s="415">
        <v>1</v>
      </c>
      <c r="VLT327" s="418" t="s">
        <v>775</v>
      </c>
      <c r="VLU327" s="417" t="s">
        <v>785</v>
      </c>
      <c r="VLV327" s="414" t="s">
        <v>61</v>
      </c>
      <c r="VLW327" s="415">
        <v>1</v>
      </c>
      <c r="VLX327" s="418" t="s">
        <v>775</v>
      </c>
      <c r="VLY327" s="417" t="s">
        <v>785</v>
      </c>
      <c r="VLZ327" s="414" t="s">
        <v>61</v>
      </c>
      <c r="VMA327" s="415">
        <v>1</v>
      </c>
      <c r="VMB327" s="418" t="s">
        <v>775</v>
      </c>
      <c r="VMC327" s="417" t="s">
        <v>785</v>
      </c>
      <c r="VMD327" s="414" t="s">
        <v>61</v>
      </c>
      <c r="VME327" s="415">
        <v>1</v>
      </c>
      <c r="VMF327" s="418" t="s">
        <v>775</v>
      </c>
      <c r="VMG327" s="417" t="s">
        <v>785</v>
      </c>
      <c r="VMH327" s="414" t="s">
        <v>61</v>
      </c>
      <c r="VMI327" s="415">
        <v>1</v>
      </c>
      <c r="VMJ327" s="418" t="s">
        <v>775</v>
      </c>
      <c r="VMK327" s="417" t="s">
        <v>785</v>
      </c>
      <c r="VML327" s="414" t="s">
        <v>61</v>
      </c>
      <c r="VMM327" s="415">
        <v>1</v>
      </c>
      <c r="VMN327" s="418" t="s">
        <v>775</v>
      </c>
      <c r="VMO327" s="417" t="s">
        <v>785</v>
      </c>
      <c r="VMP327" s="414" t="s">
        <v>61</v>
      </c>
      <c r="VMQ327" s="415">
        <v>1</v>
      </c>
      <c r="VMR327" s="418" t="s">
        <v>775</v>
      </c>
      <c r="VMS327" s="417" t="s">
        <v>785</v>
      </c>
      <c r="VMT327" s="414" t="s">
        <v>61</v>
      </c>
      <c r="VMU327" s="415">
        <v>1</v>
      </c>
      <c r="VMV327" s="418" t="s">
        <v>775</v>
      </c>
      <c r="VMW327" s="417" t="s">
        <v>785</v>
      </c>
      <c r="VMX327" s="414" t="s">
        <v>61</v>
      </c>
      <c r="VMY327" s="415">
        <v>1</v>
      </c>
      <c r="VMZ327" s="418" t="s">
        <v>775</v>
      </c>
      <c r="VNA327" s="417" t="s">
        <v>785</v>
      </c>
      <c r="VNB327" s="414" t="s">
        <v>61</v>
      </c>
      <c r="VNC327" s="415">
        <v>1</v>
      </c>
      <c r="VND327" s="418" t="s">
        <v>775</v>
      </c>
      <c r="VNE327" s="417" t="s">
        <v>785</v>
      </c>
      <c r="VNF327" s="414" t="s">
        <v>61</v>
      </c>
      <c r="VNG327" s="415">
        <v>1</v>
      </c>
      <c r="VNH327" s="418" t="s">
        <v>775</v>
      </c>
      <c r="VNI327" s="417" t="s">
        <v>785</v>
      </c>
      <c r="VNJ327" s="414" t="s">
        <v>61</v>
      </c>
      <c r="VNK327" s="415">
        <v>1</v>
      </c>
      <c r="VNL327" s="418" t="s">
        <v>775</v>
      </c>
      <c r="VNM327" s="417" t="s">
        <v>785</v>
      </c>
      <c r="VNN327" s="414" t="s">
        <v>61</v>
      </c>
      <c r="VNO327" s="415">
        <v>1</v>
      </c>
      <c r="VNP327" s="418" t="s">
        <v>775</v>
      </c>
      <c r="VNQ327" s="417" t="s">
        <v>785</v>
      </c>
      <c r="VNR327" s="414" t="s">
        <v>61</v>
      </c>
      <c r="VNS327" s="415">
        <v>1</v>
      </c>
      <c r="VNT327" s="418" t="s">
        <v>775</v>
      </c>
      <c r="VNU327" s="417" t="s">
        <v>785</v>
      </c>
      <c r="VNV327" s="414" t="s">
        <v>61</v>
      </c>
      <c r="VNW327" s="415">
        <v>1</v>
      </c>
      <c r="VNX327" s="418" t="s">
        <v>775</v>
      </c>
      <c r="VNY327" s="417" t="s">
        <v>785</v>
      </c>
      <c r="VNZ327" s="414" t="s">
        <v>61</v>
      </c>
      <c r="VOA327" s="415">
        <v>1</v>
      </c>
      <c r="VOB327" s="418" t="s">
        <v>775</v>
      </c>
      <c r="VOC327" s="417" t="s">
        <v>785</v>
      </c>
      <c r="VOD327" s="414" t="s">
        <v>61</v>
      </c>
      <c r="VOE327" s="415">
        <v>1</v>
      </c>
      <c r="VOF327" s="418" t="s">
        <v>775</v>
      </c>
      <c r="VOG327" s="417" t="s">
        <v>785</v>
      </c>
      <c r="VOH327" s="414" t="s">
        <v>61</v>
      </c>
      <c r="VOI327" s="415">
        <v>1</v>
      </c>
      <c r="VOJ327" s="418" t="s">
        <v>775</v>
      </c>
      <c r="VOK327" s="417" t="s">
        <v>785</v>
      </c>
      <c r="VOL327" s="414" t="s">
        <v>61</v>
      </c>
      <c r="VOM327" s="415">
        <v>1</v>
      </c>
      <c r="VON327" s="418" t="s">
        <v>775</v>
      </c>
      <c r="VOO327" s="417" t="s">
        <v>785</v>
      </c>
      <c r="VOP327" s="414" t="s">
        <v>61</v>
      </c>
      <c r="VOQ327" s="415">
        <v>1</v>
      </c>
      <c r="VOR327" s="418" t="s">
        <v>775</v>
      </c>
      <c r="VOS327" s="417" t="s">
        <v>785</v>
      </c>
      <c r="VOT327" s="414" t="s">
        <v>61</v>
      </c>
      <c r="VOU327" s="415">
        <v>1</v>
      </c>
      <c r="VOV327" s="418" t="s">
        <v>775</v>
      </c>
      <c r="VOW327" s="417" t="s">
        <v>785</v>
      </c>
      <c r="VOX327" s="414" t="s">
        <v>61</v>
      </c>
      <c r="VOY327" s="415">
        <v>1</v>
      </c>
      <c r="VOZ327" s="418" t="s">
        <v>775</v>
      </c>
      <c r="VPA327" s="417" t="s">
        <v>785</v>
      </c>
      <c r="VPB327" s="414" t="s">
        <v>61</v>
      </c>
      <c r="VPC327" s="415">
        <v>1</v>
      </c>
      <c r="VPD327" s="418" t="s">
        <v>775</v>
      </c>
      <c r="VPE327" s="417" t="s">
        <v>785</v>
      </c>
      <c r="VPF327" s="414" t="s">
        <v>61</v>
      </c>
      <c r="VPG327" s="415">
        <v>1</v>
      </c>
      <c r="VPH327" s="418" t="s">
        <v>775</v>
      </c>
      <c r="VPI327" s="417" t="s">
        <v>785</v>
      </c>
      <c r="VPJ327" s="414" t="s">
        <v>61</v>
      </c>
      <c r="VPK327" s="415">
        <v>1</v>
      </c>
      <c r="VPL327" s="418" t="s">
        <v>775</v>
      </c>
      <c r="VPM327" s="417" t="s">
        <v>785</v>
      </c>
      <c r="VPN327" s="414" t="s">
        <v>61</v>
      </c>
      <c r="VPO327" s="415">
        <v>1</v>
      </c>
      <c r="VPP327" s="418" t="s">
        <v>775</v>
      </c>
      <c r="VPQ327" s="417" t="s">
        <v>785</v>
      </c>
      <c r="VPR327" s="414" t="s">
        <v>61</v>
      </c>
      <c r="VPS327" s="415">
        <v>1</v>
      </c>
      <c r="VPT327" s="418" t="s">
        <v>775</v>
      </c>
      <c r="VPU327" s="417" t="s">
        <v>785</v>
      </c>
      <c r="VPV327" s="414" t="s">
        <v>61</v>
      </c>
      <c r="VPW327" s="415">
        <v>1</v>
      </c>
      <c r="VPX327" s="418" t="s">
        <v>775</v>
      </c>
      <c r="VPY327" s="417" t="s">
        <v>785</v>
      </c>
      <c r="VPZ327" s="414" t="s">
        <v>61</v>
      </c>
      <c r="VQA327" s="415">
        <v>1</v>
      </c>
      <c r="VQB327" s="418" t="s">
        <v>775</v>
      </c>
      <c r="VQC327" s="417" t="s">
        <v>785</v>
      </c>
      <c r="VQD327" s="414" t="s">
        <v>61</v>
      </c>
      <c r="VQE327" s="415">
        <v>1</v>
      </c>
      <c r="VQF327" s="418" t="s">
        <v>775</v>
      </c>
      <c r="VQG327" s="417" t="s">
        <v>785</v>
      </c>
      <c r="VQH327" s="414" t="s">
        <v>61</v>
      </c>
      <c r="VQI327" s="415">
        <v>1</v>
      </c>
      <c r="VQJ327" s="418" t="s">
        <v>775</v>
      </c>
      <c r="VQK327" s="417" t="s">
        <v>785</v>
      </c>
      <c r="VQL327" s="414" t="s">
        <v>61</v>
      </c>
      <c r="VQM327" s="415">
        <v>1</v>
      </c>
      <c r="VQN327" s="418" t="s">
        <v>775</v>
      </c>
      <c r="VQO327" s="417" t="s">
        <v>785</v>
      </c>
      <c r="VQP327" s="414" t="s">
        <v>61</v>
      </c>
      <c r="VQQ327" s="415">
        <v>1</v>
      </c>
      <c r="VQR327" s="418" t="s">
        <v>775</v>
      </c>
      <c r="VQS327" s="417" t="s">
        <v>785</v>
      </c>
      <c r="VQT327" s="414" t="s">
        <v>61</v>
      </c>
      <c r="VQU327" s="415">
        <v>1</v>
      </c>
      <c r="VQV327" s="418" t="s">
        <v>775</v>
      </c>
      <c r="VQW327" s="417" t="s">
        <v>785</v>
      </c>
      <c r="VQX327" s="414" t="s">
        <v>61</v>
      </c>
      <c r="VQY327" s="415">
        <v>1</v>
      </c>
      <c r="VQZ327" s="418" t="s">
        <v>775</v>
      </c>
      <c r="VRA327" s="417" t="s">
        <v>785</v>
      </c>
      <c r="VRB327" s="414" t="s">
        <v>61</v>
      </c>
      <c r="VRC327" s="415">
        <v>1</v>
      </c>
      <c r="VRD327" s="418" t="s">
        <v>775</v>
      </c>
      <c r="VRE327" s="417" t="s">
        <v>785</v>
      </c>
      <c r="VRF327" s="414" t="s">
        <v>61</v>
      </c>
      <c r="VRG327" s="415">
        <v>1</v>
      </c>
      <c r="VRH327" s="418" t="s">
        <v>775</v>
      </c>
      <c r="VRI327" s="417" t="s">
        <v>785</v>
      </c>
      <c r="VRJ327" s="414" t="s">
        <v>61</v>
      </c>
      <c r="VRK327" s="415">
        <v>1</v>
      </c>
      <c r="VRL327" s="418" t="s">
        <v>775</v>
      </c>
      <c r="VRM327" s="417" t="s">
        <v>785</v>
      </c>
      <c r="VRN327" s="414" t="s">
        <v>61</v>
      </c>
      <c r="VRO327" s="415">
        <v>1</v>
      </c>
      <c r="VRP327" s="418" t="s">
        <v>775</v>
      </c>
      <c r="VRQ327" s="417" t="s">
        <v>785</v>
      </c>
      <c r="VRR327" s="414" t="s">
        <v>61</v>
      </c>
      <c r="VRS327" s="415">
        <v>1</v>
      </c>
      <c r="VRT327" s="418" t="s">
        <v>775</v>
      </c>
      <c r="VRU327" s="417" t="s">
        <v>785</v>
      </c>
      <c r="VRV327" s="414" t="s">
        <v>61</v>
      </c>
      <c r="VRW327" s="415">
        <v>1</v>
      </c>
      <c r="VRX327" s="418" t="s">
        <v>775</v>
      </c>
      <c r="VRY327" s="417" t="s">
        <v>785</v>
      </c>
      <c r="VRZ327" s="414" t="s">
        <v>61</v>
      </c>
      <c r="VSA327" s="415">
        <v>1</v>
      </c>
      <c r="VSB327" s="418" t="s">
        <v>775</v>
      </c>
      <c r="VSC327" s="417" t="s">
        <v>785</v>
      </c>
      <c r="VSD327" s="414" t="s">
        <v>61</v>
      </c>
      <c r="VSE327" s="415">
        <v>1</v>
      </c>
      <c r="VSF327" s="418" t="s">
        <v>775</v>
      </c>
      <c r="VSG327" s="417" t="s">
        <v>785</v>
      </c>
      <c r="VSH327" s="414" t="s">
        <v>61</v>
      </c>
      <c r="VSI327" s="415">
        <v>1</v>
      </c>
      <c r="VSJ327" s="418" t="s">
        <v>775</v>
      </c>
      <c r="VSK327" s="417" t="s">
        <v>785</v>
      </c>
      <c r="VSL327" s="414" t="s">
        <v>61</v>
      </c>
      <c r="VSM327" s="415">
        <v>1</v>
      </c>
      <c r="VSN327" s="418" t="s">
        <v>775</v>
      </c>
      <c r="VSO327" s="417" t="s">
        <v>785</v>
      </c>
      <c r="VSP327" s="414" t="s">
        <v>61</v>
      </c>
      <c r="VSQ327" s="415">
        <v>1</v>
      </c>
      <c r="VSR327" s="418" t="s">
        <v>775</v>
      </c>
      <c r="VSS327" s="417" t="s">
        <v>785</v>
      </c>
      <c r="VST327" s="414" t="s">
        <v>61</v>
      </c>
      <c r="VSU327" s="415">
        <v>1</v>
      </c>
      <c r="VSV327" s="418" t="s">
        <v>775</v>
      </c>
      <c r="VSW327" s="417" t="s">
        <v>785</v>
      </c>
      <c r="VSX327" s="414" t="s">
        <v>61</v>
      </c>
      <c r="VSY327" s="415">
        <v>1</v>
      </c>
      <c r="VSZ327" s="418" t="s">
        <v>775</v>
      </c>
      <c r="VTA327" s="417" t="s">
        <v>785</v>
      </c>
      <c r="VTB327" s="414" t="s">
        <v>61</v>
      </c>
      <c r="VTC327" s="415">
        <v>1</v>
      </c>
      <c r="VTD327" s="418" t="s">
        <v>775</v>
      </c>
      <c r="VTE327" s="417" t="s">
        <v>785</v>
      </c>
      <c r="VTF327" s="414" t="s">
        <v>61</v>
      </c>
      <c r="VTG327" s="415">
        <v>1</v>
      </c>
      <c r="VTH327" s="418" t="s">
        <v>775</v>
      </c>
      <c r="VTI327" s="417" t="s">
        <v>785</v>
      </c>
      <c r="VTJ327" s="414" t="s">
        <v>61</v>
      </c>
      <c r="VTK327" s="415">
        <v>1</v>
      </c>
      <c r="VTL327" s="418" t="s">
        <v>775</v>
      </c>
      <c r="VTM327" s="417" t="s">
        <v>785</v>
      </c>
      <c r="VTN327" s="414" t="s">
        <v>61</v>
      </c>
      <c r="VTO327" s="415">
        <v>1</v>
      </c>
      <c r="VTP327" s="418" t="s">
        <v>775</v>
      </c>
      <c r="VTQ327" s="417" t="s">
        <v>785</v>
      </c>
      <c r="VTR327" s="414" t="s">
        <v>61</v>
      </c>
      <c r="VTS327" s="415">
        <v>1</v>
      </c>
      <c r="VTT327" s="418" t="s">
        <v>775</v>
      </c>
      <c r="VTU327" s="417" t="s">
        <v>785</v>
      </c>
      <c r="VTV327" s="414" t="s">
        <v>61</v>
      </c>
      <c r="VTW327" s="415">
        <v>1</v>
      </c>
      <c r="VTX327" s="418" t="s">
        <v>775</v>
      </c>
      <c r="VTY327" s="417" t="s">
        <v>785</v>
      </c>
      <c r="VTZ327" s="414" t="s">
        <v>61</v>
      </c>
      <c r="VUA327" s="415">
        <v>1</v>
      </c>
      <c r="VUB327" s="418" t="s">
        <v>775</v>
      </c>
      <c r="VUC327" s="417" t="s">
        <v>785</v>
      </c>
      <c r="VUD327" s="414" t="s">
        <v>61</v>
      </c>
      <c r="VUE327" s="415">
        <v>1</v>
      </c>
      <c r="VUF327" s="418" t="s">
        <v>775</v>
      </c>
      <c r="VUG327" s="417" t="s">
        <v>785</v>
      </c>
      <c r="VUH327" s="414" t="s">
        <v>61</v>
      </c>
      <c r="VUI327" s="415">
        <v>1</v>
      </c>
      <c r="VUJ327" s="418" t="s">
        <v>775</v>
      </c>
      <c r="VUK327" s="417" t="s">
        <v>785</v>
      </c>
      <c r="VUL327" s="414" t="s">
        <v>61</v>
      </c>
      <c r="VUM327" s="415">
        <v>1</v>
      </c>
      <c r="VUN327" s="418" t="s">
        <v>775</v>
      </c>
      <c r="VUO327" s="417" t="s">
        <v>785</v>
      </c>
      <c r="VUP327" s="414" t="s">
        <v>61</v>
      </c>
      <c r="VUQ327" s="415">
        <v>1</v>
      </c>
      <c r="VUR327" s="418" t="s">
        <v>775</v>
      </c>
      <c r="VUS327" s="417" t="s">
        <v>785</v>
      </c>
      <c r="VUT327" s="414" t="s">
        <v>61</v>
      </c>
      <c r="VUU327" s="415">
        <v>1</v>
      </c>
      <c r="VUV327" s="418" t="s">
        <v>775</v>
      </c>
      <c r="VUW327" s="417" t="s">
        <v>785</v>
      </c>
      <c r="VUX327" s="414" t="s">
        <v>61</v>
      </c>
      <c r="VUY327" s="415">
        <v>1</v>
      </c>
      <c r="VUZ327" s="418" t="s">
        <v>775</v>
      </c>
      <c r="VVA327" s="417" t="s">
        <v>785</v>
      </c>
      <c r="VVB327" s="414" t="s">
        <v>61</v>
      </c>
      <c r="VVC327" s="415">
        <v>1</v>
      </c>
      <c r="VVD327" s="418" t="s">
        <v>775</v>
      </c>
      <c r="VVE327" s="417" t="s">
        <v>785</v>
      </c>
      <c r="VVF327" s="414" t="s">
        <v>61</v>
      </c>
      <c r="VVG327" s="415">
        <v>1</v>
      </c>
      <c r="VVH327" s="418" t="s">
        <v>775</v>
      </c>
      <c r="VVI327" s="417" t="s">
        <v>785</v>
      </c>
      <c r="VVJ327" s="414" t="s">
        <v>61</v>
      </c>
      <c r="VVK327" s="415">
        <v>1</v>
      </c>
      <c r="VVL327" s="418" t="s">
        <v>775</v>
      </c>
      <c r="VVM327" s="417" t="s">
        <v>785</v>
      </c>
      <c r="VVN327" s="414" t="s">
        <v>61</v>
      </c>
      <c r="VVO327" s="415">
        <v>1</v>
      </c>
      <c r="VVP327" s="418" t="s">
        <v>775</v>
      </c>
      <c r="VVQ327" s="417" t="s">
        <v>785</v>
      </c>
      <c r="VVR327" s="414" t="s">
        <v>61</v>
      </c>
      <c r="VVS327" s="415">
        <v>1</v>
      </c>
      <c r="VVT327" s="418" t="s">
        <v>775</v>
      </c>
      <c r="VVU327" s="417" t="s">
        <v>785</v>
      </c>
      <c r="VVV327" s="414" t="s">
        <v>61</v>
      </c>
      <c r="VVW327" s="415">
        <v>1</v>
      </c>
      <c r="VVX327" s="418" t="s">
        <v>775</v>
      </c>
      <c r="VVY327" s="417" t="s">
        <v>785</v>
      </c>
      <c r="VVZ327" s="414" t="s">
        <v>61</v>
      </c>
      <c r="VWA327" s="415">
        <v>1</v>
      </c>
      <c r="VWB327" s="418" t="s">
        <v>775</v>
      </c>
      <c r="VWC327" s="417" t="s">
        <v>785</v>
      </c>
      <c r="VWD327" s="414" t="s">
        <v>61</v>
      </c>
      <c r="VWE327" s="415">
        <v>1</v>
      </c>
      <c r="VWF327" s="418" t="s">
        <v>775</v>
      </c>
      <c r="VWG327" s="417" t="s">
        <v>785</v>
      </c>
      <c r="VWH327" s="414" t="s">
        <v>61</v>
      </c>
      <c r="VWI327" s="415">
        <v>1</v>
      </c>
      <c r="VWJ327" s="418" t="s">
        <v>775</v>
      </c>
      <c r="VWK327" s="417" t="s">
        <v>785</v>
      </c>
      <c r="VWL327" s="414" t="s">
        <v>61</v>
      </c>
      <c r="VWM327" s="415">
        <v>1</v>
      </c>
      <c r="VWN327" s="418" t="s">
        <v>775</v>
      </c>
      <c r="VWO327" s="417" t="s">
        <v>785</v>
      </c>
      <c r="VWP327" s="414" t="s">
        <v>61</v>
      </c>
      <c r="VWQ327" s="415">
        <v>1</v>
      </c>
      <c r="VWR327" s="418" t="s">
        <v>775</v>
      </c>
      <c r="VWS327" s="417" t="s">
        <v>785</v>
      </c>
      <c r="VWT327" s="414" t="s">
        <v>61</v>
      </c>
      <c r="VWU327" s="415">
        <v>1</v>
      </c>
      <c r="VWV327" s="418" t="s">
        <v>775</v>
      </c>
      <c r="VWW327" s="417" t="s">
        <v>785</v>
      </c>
      <c r="VWX327" s="414" t="s">
        <v>61</v>
      </c>
      <c r="VWY327" s="415">
        <v>1</v>
      </c>
      <c r="VWZ327" s="418" t="s">
        <v>775</v>
      </c>
      <c r="VXA327" s="417" t="s">
        <v>785</v>
      </c>
      <c r="VXB327" s="414" t="s">
        <v>61</v>
      </c>
      <c r="VXC327" s="415">
        <v>1</v>
      </c>
      <c r="VXD327" s="418" t="s">
        <v>775</v>
      </c>
      <c r="VXE327" s="417" t="s">
        <v>785</v>
      </c>
      <c r="VXF327" s="414" t="s">
        <v>61</v>
      </c>
      <c r="VXG327" s="415">
        <v>1</v>
      </c>
      <c r="VXH327" s="418" t="s">
        <v>775</v>
      </c>
      <c r="VXI327" s="417" t="s">
        <v>785</v>
      </c>
      <c r="VXJ327" s="414" t="s">
        <v>61</v>
      </c>
      <c r="VXK327" s="415">
        <v>1</v>
      </c>
      <c r="VXL327" s="418" t="s">
        <v>775</v>
      </c>
      <c r="VXM327" s="417" t="s">
        <v>785</v>
      </c>
      <c r="VXN327" s="414" t="s">
        <v>61</v>
      </c>
      <c r="VXO327" s="415">
        <v>1</v>
      </c>
      <c r="VXP327" s="418" t="s">
        <v>775</v>
      </c>
      <c r="VXQ327" s="417" t="s">
        <v>785</v>
      </c>
      <c r="VXR327" s="414" t="s">
        <v>61</v>
      </c>
      <c r="VXS327" s="415">
        <v>1</v>
      </c>
      <c r="VXT327" s="418" t="s">
        <v>775</v>
      </c>
      <c r="VXU327" s="417" t="s">
        <v>785</v>
      </c>
      <c r="VXV327" s="414" t="s">
        <v>61</v>
      </c>
      <c r="VXW327" s="415">
        <v>1</v>
      </c>
      <c r="VXX327" s="418" t="s">
        <v>775</v>
      </c>
      <c r="VXY327" s="417" t="s">
        <v>785</v>
      </c>
      <c r="VXZ327" s="414" t="s">
        <v>61</v>
      </c>
      <c r="VYA327" s="415">
        <v>1</v>
      </c>
      <c r="VYB327" s="418" t="s">
        <v>775</v>
      </c>
      <c r="VYC327" s="417" t="s">
        <v>785</v>
      </c>
      <c r="VYD327" s="414" t="s">
        <v>61</v>
      </c>
      <c r="VYE327" s="415">
        <v>1</v>
      </c>
      <c r="VYF327" s="418" t="s">
        <v>775</v>
      </c>
      <c r="VYG327" s="417" t="s">
        <v>785</v>
      </c>
      <c r="VYH327" s="414" t="s">
        <v>61</v>
      </c>
      <c r="VYI327" s="415">
        <v>1</v>
      </c>
      <c r="VYJ327" s="418" t="s">
        <v>775</v>
      </c>
      <c r="VYK327" s="417" t="s">
        <v>785</v>
      </c>
      <c r="VYL327" s="414" t="s">
        <v>61</v>
      </c>
      <c r="VYM327" s="415">
        <v>1</v>
      </c>
      <c r="VYN327" s="418" t="s">
        <v>775</v>
      </c>
      <c r="VYO327" s="417" t="s">
        <v>785</v>
      </c>
      <c r="VYP327" s="414" t="s">
        <v>61</v>
      </c>
      <c r="VYQ327" s="415">
        <v>1</v>
      </c>
      <c r="VYR327" s="418" t="s">
        <v>775</v>
      </c>
      <c r="VYS327" s="417" t="s">
        <v>785</v>
      </c>
      <c r="VYT327" s="414" t="s">
        <v>61</v>
      </c>
      <c r="VYU327" s="415">
        <v>1</v>
      </c>
      <c r="VYV327" s="418" t="s">
        <v>775</v>
      </c>
      <c r="VYW327" s="417" t="s">
        <v>785</v>
      </c>
      <c r="VYX327" s="414" t="s">
        <v>61</v>
      </c>
      <c r="VYY327" s="415">
        <v>1</v>
      </c>
      <c r="VYZ327" s="418" t="s">
        <v>775</v>
      </c>
      <c r="VZA327" s="417" t="s">
        <v>785</v>
      </c>
      <c r="VZB327" s="414" t="s">
        <v>61</v>
      </c>
      <c r="VZC327" s="415">
        <v>1</v>
      </c>
      <c r="VZD327" s="418" t="s">
        <v>775</v>
      </c>
      <c r="VZE327" s="417" t="s">
        <v>785</v>
      </c>
      <c r="VZF327" s="414" t="s">
        <v>61</v>
      </c>
      <c r="VZG327" s="415">
        <v>1</v>
      </c>
      <c r="VZH327" s="418" t="s">
        <v>775</v>
      </c>
      <c r="VZI327" s="417" t="s">
        <v>785</v>
      </c>
      <c r="VZJ327" s="414" t="s">
        <v>61</v>
      </c>
      <c r="VZK327" s="415">
        <v>1</v>
      </c>
      <c r="VZL327" s="418" t="s">
        <v>775</v>
      </c>
      <c r="VZM327" s="417" t="s">
        <v>785</v>
      </c>
      <c r="VZN327" s="414" t="s">
        <v>61</v>
      </c>
      <c r="VZO327" s="415">
        <v>1</v>
      </c>
      <c r="VZP327" s="418" t="s">
        <v>775</v>
      </c>
      <c r="VZQ327" s="417" t="s">
        <v>785</v>
      </c>
      <c r="VZR327" s="414" t="s">
        <v>61</v>
      </c>
      <c r="VZS327" s="415">
        <v>1</v>
      </c>
      <c r="VZT327" s="418" t="s">
        <v>775</v>
      </c>
      <c r="VZU327" s="417" t="s">
        <v>785</v>
      </c>
      <c r="VZV327" s="414" t="s">
        <v>61</v>
      </c>
      <c r="VZW327" s="415">
        <v>1</v>
      </c>
      <c r="VZX327" s="418" t="s">
        <v>775</v>
      </c>
      <c r="VZY327" s="417" t="s">
        <v>785</v>
      </c>
      <c r="VZZ327" s="414" t="s">
        <v>61</v>
      </c>
      <c r="WAA327" s="415">
        <v>1</v>
      </c>
      <c r="WAB327" s="418" t="s">
        <v>775</v>
      </c>
      <c r="WAC327" s="417" t="s">
        <v>785</v>
      </c>
      <c r="WAD327" s="414" t="s">
        <v>61</v>
      </c>
      <c r="WAE327" s="415">
        <v>1</v>
      </c>
      <c r="WAF327" s="418" t="s">
        <v>775</v>
      </c>
      <c r="WAG327" s="417" t="s">
        <v>785</v>
      </c>
      <c r="WAH327" s="414" t="s">
        <v>61</v>
      </c>
      <c r="WAI327" s="415">
        <v>1</v>
      </c>
      <c r="WAJ327" s="418" t="s">
        <v>775</v>
      </c>
      <c r="WAK327" s="417" t="s">
        <v>785</v>
      </c>
      <c r="WAL327" s="414" t="s">
        <v>61</v>
      </c>
      <c r="WAM327" s="415">
        <v>1</v>
      </c>
      <c r="WAN327" s="418" t="s">
        <v>775</v>
      </c>
      <c r="WAO327" s="417" t="s">
        <v>785</v>
      </c>
      <c r="WAP327" s="414" t="s">
        <v>61</v>
      </c>
      <c r="WAQ327" s="415">
        <v>1</v>
      </c>
      <c r="WAR327" s="418" t="s">
        <v>775</v>
      </c>
      <c r="WAS327" s="417" t="s">
        <v>785</v>
      </c>
      <c r="WAT327" s="414" t="s">
        <v>61</v>
      </c>
      <c r="WAU327" s="415">
        <v>1</v>
      </c>
      <c r="WAV327" s="418" t="s">
        <v>775</v>
      </c>
      <c r="WAW327" s="417" t="s">
        <v>785</v>
      </c>
      <c r="WAX327" s="414" t="s">
        <v>61</v>
      </c>
      <c r="WAY327" s="415">
        <v>1</v>
      </c>
      <c r="WAZ327" s="418" t="s">
        <v>775</v>
      </c>
      <c r="WBA327" s="417" t="s">
        <v>785</v>
      </c>
      <c r="WBB327" s="414" t="s">
        <v>61</v>
      </c>
      <c r="WBC327" s="415">
        <v>1</v>
      </c>
      <c r="WBD327" s="418" t="s">
        <v>775</v>
      </c>
      <c r="WBE327" s="417" t="s">
        <v>785</v>
      </c>
      <c r="WBF327" s="414" t="s">
        <v>61</v>
      </c>
      <c r="WBG327" s="415">
        <v>1</v>
      </c>
      <c r="WBH327" s="418" t="s">
        <v>775</v>
      </c>
      <c r="WBI327" s="417" t="s">
        <v>785</v>
      </c>
      <c r="WBJ327" s="414" t="s">
        <v>61</v>
      </c>
      <c r="WBK327" s="415">
        <v>1</v>
      </c>
      <c r="WBL327" s="418" t="s">
        <v>775</v>
      </c>
      <c r="WBM327" s="417" t="s">
        <v>785</v>
      </c>
      <c r="WBN327" s="414" t="s">
        <v>61</v>
      </c>
      <c r="WBO327" s="415">
        <v>1</v>
      </c>
      <c r="WBP327" s="418" t="s">
        <v>775</v>
      </c>
      <c r="WBQ327" s="417" t="s">
        <v>785</v>
      </c>
      <c r="WBR327" s="414" t="s">
        <v>61</v>
      </c>
      <c r="WBS327" s="415">
        <v>1</v>
      </c>
      <c r="WBT327" s="418" t="s">
        <v>775</v>
      </c>
      <c r="WBU327" s="417" t="s">
        <v>785</v>
      </c>
      <c r="WBV327" s="414" t="s">
        <v>61</v>
      </c>
      <c r="WBW327" s="415">
        <v>1</v>
      </c>
      <c r="WBX327" s="418" t="s">
        <v>775</v>
      </c>
      <c r="WBY327" s="417" t="s">
        <v>785</v>
      </c>
      <c r="WBZ327" s="414" t="s">
        <v>61</v>
      </c>
      <c r="WCA327" s="415">
        <v>1</v>
      </c>
      <c r="WCB327" s="418" t="s">
        <v>775</v>
      </c>
      <c r="WCC327" s="417" t="s">
        <v>785</v>
      </c>
      <c r="WCD327" s="414" t="s">
        <v>61</v>
      </c>
      <c r="WCE327" s="415">
        <v>1</v>
      </c>
      <c r="WCF327" s="418" t="s">
        <v>775</v>
      </c>
      <c r="WCG327" s="417" t="s">
        <v>785</v>
      </c>
      <c r="WCH327" s="414" t="s">
        <v>61</v>
      </c>
      <c r="WCI327" s="415">
        <v>1</v>
      </c>
      <c r="WCJ327" s="418" t="s">
        <v>775</v>
      </c>
      <c r="WCK327" s="417" t="s">
        <v>785</v>
      </c>
      <c r="WCL327" s="414" t="s">
        <v>61</v>
      </c>
      <c r="WCM327" s="415">
        <v>1</v>
      </c>
      <c r="WCN327" s="418" t="s">
        <v>775</v>
      </c>
      <c r="WCO327" s="417" t="s">
        <v>785</v>
      </c>
      <c r="WCP327" s="414" t="s">
        <v>61</v>
      </c>
      <c r="WCQ327" s="415">
        <v>1</v>
      </c>
      <c r="WCR327" s="418" t="s">
        <v>775</v>
      </c>
      <c r="WCS327" s="417" t="s">
        <v>785</v>
      </c>
      <c r="WCT327" s="414" t="s">
        <v>61</v>
      </c>
      <c r="WCU327" s="415">
        <v>1</v>
      </c>
      <c r="WCV327" s="418" t="s">
        <v>775</v>
      </c>
      <c r="WCW327" s="417" t="s">
        <v>785</v>
      </c>
      <c r="WCX327" s="414" t="s">
        <v>61</v>
      </c>
      <c r="WCY327" s="415">
        <v>1</v>
      </c>
      <c r="WCZ327" s="418" t="s">
        <v>775</v>
      </c>
      <c r="WDA327" s="417" t="s">
        <v>785</v>
      </c>
      <c r="WDB327" s="414" t="s">
        <v>61</v>
      </c>
      <c r="WDC327" s="415">
        <v>1</v>
      </c>
      <c r="WDD327" s="418" t="s">
        <v>775</v>
      </c>
      <c r="WDE327" s="417" t="s">
        <v>785</v>
      </c>
      <c r="WDF327" s="414" t="s">
        <v>61</v>
      </c>
      <c r="WDG327" s="415">
        <v>1</v>
      </c>
      <c r="WDH327" s="418" t="s">
        <v>775</v>
      </c>
      <c r="WDI327" s="417" t="s">
        <v>785</v>
      </c>
      <c r="WDJ327" s="414" t="s">
        <v>61</v>
      </c>
      <c r="WDK327" s="415">
        <v>1</v>
      </c>
      <c r="WDL327" s="418" t="s">
        <v>775</v>
      </c>
      <c r="WDM327" s="417" t="s">
        <v>785</v>
      </c>
      <c r="WDN327" s="414" t="s">
        <v>61</v>
      </c>
      <c r="WDO327" s="415">
        <v>1</v>
      </c>
      <c r="WDP327" s="418" t="s">
        <v>775</v>
      </c>
      <c r="WDQ327" s="417" t="s">
        <v>785</v>
      </c>
      <c r="WDR327" s="414" t="s">
        <v>61</v>
      </c>
      <c r="WDS327" s="415">
        <v>1</v>
      </c>
      <c r="WDT327" s="418" t="s">
        <v>775</v>
      </c>
      <c r="WDU327" s="417" t="s">
        <v>785</v>
      </c>
      <c r="WDV327" s="414" t="s">
        <v>61</v>
      </c>
      <c r="WDW327" s="415">
        <v>1</v>
      </c>
      <c r="WDX327" s="418" t="s">
        <v>775</v>
      </c>
      <c r="WDY327" s="417" t="s">
        <v>785</v>
      </c>
      <c r="WDZ327" s="414" t="s">
        <v>61</v>
      </c>
      <c r="WEA327" s="415">
        <v>1</v>
      </c>
      <c r="WEB327" s="418" t="s">
        <v>775</v>
      </c>
      <c r="WEC327" s="417" t="s">
        <v>785</v>
      </c>
      <c r="WED327" s="414" t="s">
        <v>61</v>
      </c>
      <c r="WEE327" s="415">
        <v>1</v>
      </c>
      <c r="WEF327" s="418" t="s">
        <v>775</v>
      </c>
      <c r="WEG327" s="417" t="s">
        <v>785</v>
      </c>
      <c r="WEH327" s="414" t="s">
        <v>61</v>
      </c>
      <c r="WEI327" s="415">
        <v>1</v>
      </c>
      <c r="WEJ327" s="418" t="s">
        <v>775</v>
      </c>
      <c r="WEK327" s="417" t="s">
        <v>785</v>
      </c>
      <c r="WEL327" s="414" t="s">
        <v>61</v>
      </c>
      <c r="WEM327" s="415">
        <v>1</v>
      </c>
      <c r="WEN327" s="418" t="s">
        <v>775</v>
      </c>
      <c r="WEO327" s="417" t="s">
        <v>785</v>
      </c>
      <c r="WEP327" s="414" t="s">
        <v>61</v>
      </c>
      <c r="WEQ327" s="415">
        <v>1</v>
      </c>
      <c r="WER327" s="418" t="s">
        <v>775</v>
      </c>
      <c r="WES327" s="417" t="s">
        <v>785</v>
      </c>
      <c r="WET327" s="414" t="s">
        <v>61</v>
      </c>
      <c r="WEU327" s="415">
        <v>1</v>
      </c>
      <c r="WEV327" s="418" t="s">
        <v>775</v>
      </c>
      <c r="WEW327" s="417" t="s">
        <v>785</v>
      </c>
      <c r="WEX327" s="414" t="s">
        <v>61</v>
      </c>
      <c r="WEY327" s="415">
        <v>1</v>
      </c>
      <c r="WEZ327" s="418" t="s">
        <v>775</v>
      </c>
      <c r="WFA327" s="417" t="s">
        <v>785</v>
      </c>
      <c r="WFB327" s="414" t="s">
        <v>61</v>
      </c>
      <c r="WFC327" s="415">
        <v>1</v>
      </c>
      <c r="WFD327" s="418" t="s">
        <v>775</v>
      </c>
      <c r="WFE327" s="417" t="s">
        <v>785</v>
      </c>
      <c r="WFF327" s="414" t="s">
        <v>61</v>
      </c>
      <c r="WFG327" s="415">
        <v>1</v>
      </c>
      <c r="WFH327" s="418" t="s">
        <v>775</v>
      </c>
      <c r="WFI327" s="417" t="s">
        <v>785</v>
      </c>
      <c r="WFJ327" s="414" t="s">
        <v>61</v>
      </c>
      <c r="WFK327" s="415">
        <v>1</v>
      </c>
      <c r="WFL327" s="418" t="s">
        <v>775</v>
      </c>
      <c r="WFM327" s="417" t="s">
        <v>785</v>
      </c>
      <c r="WFN327" s="414" t="s">
        <v>61</v>
      </c>
      <c r="WFO327" s="415">
        <v>1</v>
      </c>
      <c r="WFP327" s="418" t="s">
        <v>775</v>
      </c>
      <c r="WFQ327" s="417" t="s">
        <v>785</v>
      </c>
      <c r="WFR327" s="414" t="s">
        <v>61</v>
      </c>
      <c r="WFS327" s="415">
        <v>1</v>
      </c>
      <c r="WFT327" s="418" t="s">
        <v>775</v>
      </c>
      <c r="WFU327" s="417" t="s">
        <v>785</v>
      </c>
      <c r="WFV327" s="414" t="s">
        <v>61</v>
      </c>
      <c r="WFW327" s="415">
        <v>1</v>
      </c>
      <c r="WFX327" s="418" t="s">
        <v>775</v>
      </c>
      <c r="WFY327" s="417" t="s">
        <v>785</v>
      </c>
      <c r="WFZ327" s="414" t="s">
        <v>61</v>
      </c>
      <c r="WGA327" s="415">
        <v>1</v>
      </c>
      <c r="WGB327" s="418" t="s">
        <v>775</v>
      </c>
      <c r="WGC327" s="417" t="s">
        <v>785</v>
      </c>
      <c r="WGD327" s="414" t="s">
        <v>61</v>
      </c>
      <c r="WGE327" s="415">
        <v>1</v>
      </c>
      <c r="WGF327" s="418" t="s">
        <v>775</v>
      </c>
      <c r="WGG327" s="417" t="s">
        <v>785</v>
      </c>
      <c r="WGH327" s="414" t="s">
        <v>61</v>
      </c>
      <c r="WGI327" s="415">
        <v>1</v>
      </c>
      <c r="WGJ327" s="418" t="s">
        <v>775</v>
      </c>
      <c r="WGK327" s="417" t="s">
        <v>785</v>
      </c>
      <c r="WGL327" s="414" t="s">
        <v>61</v>
      </c>
      <c r="WGM327" s="415">
        <v>1</v>
      </c>
      <c r="WGN327" s="418" t="s">
        <v>775</v>
      </c>
      <c r="WGO327" s="417" t="s">
        <v>785</v>
      </c>
      <c r="WGP327" s="414" t="s">
        <v>61</v>
      </c>
      <c r="WGQ327" s="415">
        <v>1</v>
      </c>
      <c r="WGR327" s="418" t="s">
        <v>775</v>
      </c>
      <c r="WGS327" s="417" t="s">
        <v>785</v>
      </c>
      <c r="WGT327" s="414" t="s">
        <v>61</v>
      </c>
      <c r="WGU327" s="415">
        <v>1</v>
      </c>
      <c r="WGV327" s="418" t="s">
        <v>775</v>
      </c>
      <c r="WGW327" s="417" t="s">
        <v>785</v>
      </c>
      <c r="WGX327" s="414" t="s">
        <v>61</v>
      </c>
      <c r="WGY327" s="415">
        <v>1</v>
      </c>
      <c r="WGZ327" s="418" t="s">
        <v>775</v>
      </c>
      <c r="WHA327" s="417" t="s">
        <v>785</v>
      </c>
      <c r="WHB327" s="414" t="s">
        <v>61</v>
      </c>
      <c r="WHC327" s="415">
        <v>1</v>
      </c>
      <c r="WHD327" s="418" t="s">
        <v>775</v>
      </c>
      <c r="WHE327" s="417" t="s">
        <v>785</v>
      </c>
      <c r="WHF327" s="414" t="s">
        <v>61</v>
      </c>
      <c r="WHG327" s="415">
        <v>1</v>
      </c>
      <c r="WHH327" s="418" t="s">
        <v>775</v>
      </c>
      <c r="WHI327" s="417" t="s">
        <v>785</v>
      </c>
      <c r="WHJ327" s="414" t="s">
        <v>61</v>
      </c>
      <c r="WHK327" s="415">
        <v>1</v>
      </c>
      <c r="WHL327" s="418" t="s">
        <v>775</v>
      </c>
      <c r="WHM327" s="417" t="s">
        <v>785</v>
      </c>
      <c r="WHN327" s="414" t="s">
        <v>61</v>
      </c>
      <c r="WHO327" s="415">
        <v>1</v>
      </c>
      <c r="WHP327" s="418" t="s">
        <v>775</v>
      </c>
      <c r="WHQ327" s="417" t="s">
        <v>785</v>
      </c>
      <c r="WHR327" s="414" t="s">
        <v>61</v>
      </c>
      <c r="WHS327" s="415">
        <v>1</v>
      </c>
      <c r="WHT327" s="418" t="s">
        <v>775</v>
      </c>
      <c r="WHU327" s="417" t="s">
        <v>785</v>
      </c>
      <c r="WHV327" s="414" t="s">
        <v>61</v>
      </c>
      <c r="WHW327" s="415">
        <v>1</v>
      </c>
      <c r="WHX327" s="418" t="s">
        <v>775</v>
      </c>
      <c r="WHY327" s="417" t="s">
        <v>785</v>
      </c>
      <c r="WHZ327" s="414" t="s">
        <v>61</v>
      </c>
      <c r="WIA327" s="415">
        <v>1</v>
      </c>
      <c r="WIB327" s="418" t="s">
        <v>775</v>
      </c>
      <c r="WIC327" s="417" t="s">
        <v>785</v>
      </c>
      <c r="WID327" s="414" t="s">
        <v>61</v>
      </c>
      <c r="WIE327" s="415">
        <v>1</v>
      </c>
      <c r="WIF327" s="418" t="s">
        <v>775</v>
      </c>
      <c r="WIG327" s="417" t="s">
        <v>785</v>
      </c>
      <c r="WIH327" s="414" t="s">
        <v>61</v>
      </c>
      <c r="WII327" s="415">
        <v>1</v>
      </c>
      <c r="WIJ327" s="418" t="s">
        <v>775</v>
      </c>
      <c r="WIK327" s="417" t="s">
        <v>785</v>
      </c>
      <c r="WIL327" s="414" t="s">
        <v>61</v>
      </c>
      <c r="WIM327" s="415">
        <v>1</v>
      </c>
      <c r="WIN327" s="418" t="s">
        <v>775</v>
      </c>
      <c r="WIO327" s="417" t="s">
        <v>785</v>
      </c>
      <c r="WIP327" s="414" t="s">
        <v>61</v>
      </c>
      <c r="WIQ327" s="415">
        <v>1</v>
      </c>
      <c r="WIR327" s="418" t="s">
        <v>775</v>
      </c>
      <c r="WIS327" s="417" t="s">
        <v>785</v>
      </c>
      <c r="WIT327" s="414" t="s">
        <v>61</v>
      </c>
      <c r="WIU327" s="415">
        <v>1</v>
      </c>
      <c r="WIV327" s="418" t="s">
        <v>775</v>
      </c>
      <c r="WIW327" s="417" t="s">
        <v>785</v>
      </c>
      <c r="WIX327" s="414" t="s">
        <v>61</v>
      </c>
      <c r="WIY327" s="415">
        <v>1</v>
      </c>
      <c r="WIZ327" s="418" t="s">
        <v>775</v>
      </c>
      <c r="WJA327" s="417" t="s">
        <v>785</v>
      </c>
      <c r="WJB327" s="414" t="s">
        <v>61</v>
      </c>
      <c r="WJC327" s="415">
        <v>1</v>
      </c>
      <c r="WJD327" s="418" t="s">
        <v>775</v>
      </c>
      <c r="WJE327" s="417" t="s">
        <v>785</v>
      </c>
      <c r="WJF327" s="414" t="s">
        <v>61</v>
      </c>
      <c r="WJG327" s="415">
        <v>1</v>
      </c>
      <c r="WJH327" s="418" t="s">
        <v>775</v>
      </c>
      <c r="WJI327" s="417" t="s">
        <v>785</v>
      </c>
      <c r="WJJ327" s="414" t="s">
        <v>61</v>
      </c>
      <c r="WJK327" s="415">
        <v>1</v>
      </c>
      <c r="WJL327" s="418" t="s">
        <v>775</v>
      </c>
      <c r="WJM327" s="417" t="s">
        <v>785</v>
      </c>
      <c r="WJN327" s="414" t="s">
        <v>61</v>
      </c>
      <c r="WJO327" s="415">
        <v>1</v>
      </c>
      <c r="WJP327" s="418" t="s">
        <v>775</v>
      </c>
      <c r="WJQ327" s="417" t="s">
        <v>785</v>
      </c>
      <c r="WJR327" s="414" t="s">
        <v>61</v>
      </c>
      <c r="WJS327" s="415">
        <v>1</v>
      </c>
      <c r="WJT327" s="418" t="s">
        <v>775</v>
      </c>
      <c r="WJU327" s="417" t="s">
        <v>785</v>
      </c>
      <c r="WJV327" s="414" t="s">
        <v>61</v>
      </c>
      <c r="WJW327" s="415">
        <v>1</v>
      </c>
      <c r="WJX327" s="418" t="s">
        <v>775</v>
      </c>
      <c r="WJY327" s="417" t="s">
        <v>785</v>
      </c>
      <c r="WJZ327" s="414" t="s">
        <v>61</v>
      </c>
      <c r="WKA327" s="415">
        <v>1</v>
      </c>
      <c r="WKB327" s="418" t="s">
        <v>775</v>
      </c>
      <c r="WKC327" s="417" t="s">
        <v>785</v>
      </c>
      <c r="WKD327" s="414" t="s">
        <v>61</v>
      </c>
      <c r="WKE327" s="415">
        <v>1</v>
      </c>
      <c r="WKF327" s="418" t="s">
        <v>775</v>
      </c>
      <c r="WKG327" s="417" t="s">
        <v>785</v>
      </c>
      <c r="WKH327" s="414" t="s">
        <v>61</v>
      </c>
      <c r="WKI327" s="415">
        <v>1</v>
      </c>
      <c r="WKJ327" s="418" t="s">
        <v>775</v>
      </c>
      <c r="WKK327" s="417" t="s">
        <v>785</v>
      </c>
      <c r="WKL327" s="414" t="s">
        <v>61</v>
      </c>
      <c r="WKM327" s="415">
        <v>1</v>
      </c>
      <c r="WKN327" s="418" t="s">
        <v>775</v>
      </c>
      <c r="WKO327" s="417" t="s">
        <v>785</v>
      </c>
      <c r="WKP327" s="414" t="s">
        <v>61</v>
      </c>
      <c r="WKQ327" s="415">
        <v>1</v>
      </c>
      <c r="WKR327" s="418" t="s">
        <v>775</v>
      </c>
      <c r="WKS327" s="417" t="s">
        <v>785</v>
      </c>
      <c r="WKT327" s="414" t="s">
        <v>61</v>
      </c>
      <c r="WKU327" s="415">
        <v>1</v>
      </c>
      <c r="WKV327" s="418" t="s">
        <v>775</v>
      </c>
      <c r="WKW327" s="417" t="s">
        <v>785</v>
      </c>
      <c r="WKX327" s="414" t="s">
        <v>61</v>
      </c>
      <c r="WKY327" s="415">
        <v>1</v>
      </c>
      <c r="WKZ327" s="418" t="s">
        <v>775</v>
      </c>
      <c r="WLA327" s="417" t="s">
        <v>785</v>
      </c>
      <c r="WLB327" s="414" t="s">
        <v>61</v>
      </c>
      <c r="WLC327" s="415">
        <v>1</v>
      </c>
      <c r="WLD327" s="418" t="s">
        <v>775</v>
      </c>
      <c r="WLE327" s="417" t="s">
        <v>785</v>
      </c>
      <c r="WLF327" s="414" t="s">
        <v>61</v>
      </c>
      <c r="WLG327" s="415">
        <v>1</v>
      </c>
      <c r="WLH327" s="418" t="s">
        <v>775</v>
      </c>
      <c r="WLI327" s="417" t="s">
        <v>785</v>
      </c>
      <c r="WLJ327" s="414" t="s">
        <v>61</v>
      </c>
      <c r="WLK327" s="415">
        <v>1</v>
      </c>
      <c r="WLL327" s="418" t="s">
        <v>775</v>
      </c>
      <c r="WLM327" s="417" t="s">
        <v>785</v>
      </c>
      <c r="WLN327" s="414" t="s">
        <v>61</v>
      </c>
      <c r="WLO327" s="415">
        <v>1</v>
      </c>
      <c r="WLP327" s="418" t="s">
        <v>775</v>
      </c>
      <c r="WLQ327" s="417" t="s">
        <v>785</v>
      </c>
      <c r="WLR327" s="414" t="s">
        <v>61</v>
      </c>
      <c r="WLS327" s="415">
        <v>1</v>
      </c>
      <c r="WLT327" s="418" t="s">
        <v>775</v>
      </c>
      <c r="WLU327" s="417" t="s">
        <v>785</v>
      </c>
      <c r="WLV327" s="414" t="s">
        <v>61</v>
      </c>
      <c r="WLW327" s="415">
        <v>1</v>
      </c>
      <c r="WLX327" s="418" t="s">
        <v>775</v>
      </c>
      <c r="WLY327" s="417" t="s">
        <v>785</v>
      </c>
      <c r="WLZ327" s="414" t="s">
        <v>61</v>
      </c>
      <c r="WMA327" s="415">
        <v>1</v>
      </c>
      <c r="WMB327" s="418" t="s">
        <v>775</v>
      </c>
      <c r="WMC327" s="417" t="s">
        <v>785</v>
      </c>
      <c r="WMD327" s="414" t="s">
        <v>61</v>
      </c>
      <c r="WME327" s="415">
        <v>1</v>
      </c>
      <c r="WMF327" s="418" t="s">
        <v>775</v>
      </c>
      <c r="WMG327" s="417" t="s">
        <v>785</v>
      </c>
      <c r="WMH327" s="414" t="s">
        <v>61</v>
      </c>
      <c r="WMI327" s="415">
        <v>1</v>
      </c>
      <c r="WMJ327" s="418" t="s">
        <v>775</v>
      </c>
      <c r="WMK327" s="417" t="s">
        <v>785</v>
      </c>
      <c r="WML327" s="414" t="s">
        <v>61</v>
      </c>
      <c r="WMM327" s="415">
        <v>1</v>
      </c>
      <c r="WMN327" s="418" t="s">
        <v>775</v>
      </c>
      <c r="WMO327" s="417" t="s">
        <v>785</v>
      </c>
      <c r="WMP327" s="414" t="s">
        <v>61</v>
      </c>
      <c r="WMQ327" s="415">
        <v>1</v>
      </c>
      <c r="WMR327" s="418" t="s">
        <v>775</v>
      </c>
      <c r="WMS327" s="417" t="s">
        <v>785</v>
      </c>
      <c r="WMT327" s="414" t="s">
        <v>61</v>
      </c>
      <c r="WMU327" s="415">
        <v>1</v>
      </c>
      <c r="WMV327" s="418" t="s">
        <v>775</v>
      </c>
      <c r="WMW327" s="417" t="s">
        <v>785</v>
      </c>
      <c r="WMX327" s="414" t="s">
        <v>61</v>
      </c>
      <c r="WMY327" s="415">
        <v>1</v>
      </c>
      <c r="WMZ327" s="418" t="s">
        <v>775</v>
      </c>
      <c r="WNA327" s="417" t="s">
        <v>785</v>
      </c>
      <c r="WNB327" s="414" t="s">
        <v>61</v>
      </c>
      <c r="WNC327" s="415">
        <v>1</v>
      </c>
      <c r="WND327" s="418" t="s">
        <v>775</v>
      </c>
      <c r="WNE327" s="417" t="s">
        <v>785</v>
      </c>
      <c r="WNF327" s="414" t="s">
        <v>61</v>
      </c>
      <c r="WNG327" s="415">
        <v>1</v>
      </c>
      <c r="WNH327" s="418" t="s">
        <v>775</v>
      </c>
      <c r="WNI327" s="417" t="s">
        <v>785</v>
      </c>
      <c r="WNJ327" s="414" t="s">
        <v>61</v>
      </c>
      <c r="WNK327" s="415">
        <v>1</v>
      </c>
      <c r="WNL327" s="418" t="s">
        <v>775</v>
      </c>
      <c r="WNM327" s="417" t="s">
        <v>785</v>
      </c>
      <c r="WNN327" s="414" t="s">
        <v>61</v>
      </c>
      <c r="WNO327" s="415">
        <v>1</v>
      </c>
      <c r="WNP327" s="418" t="s">
        <v>775</v>
      </c>
      <c r="WNQ327" s="417" t="s">
        <v>785</v>
      </c>
      <c r="WNR327" s="414" t="s">
        <v>61</v>
      </c>
      <c r="WNS327" s="415">
        <v>1</v>
      </c>
      <c r="WNT327" s="418" t="s">
        <v>775</v>
      </c>
      <c r="WNU327" s="417" t="s">
        <v>785</v>
      </c>
      <c r="WNV327" s="414" t="s">
        <v>61</v>
      </c>
      <c r="WNW327" s="415">
        <v>1</v>
      </c>
      <c r="WNX327" s="418" t="s">
        <v>775</v>
      </c>
      <c r="WNY327" s="417" t="s">
        <v>785</v>
      </c>
      <c r="WNZ327" s="414" t="s">
        <v>61</v>
      </c>
      <c r="WOA327" s="415">
        <v>1</v>
      </c>
      <c r="WOB327" s="418" t="s">
        <v>775</v>
      </c>
      <c r="WOC327" s="417" t="s">
        <v>785</v>
      </c>
      <c r="WOD327" s="414" t="s">
        <v>61</v>
      </c>
      <c r="WOE327" s="415">
        <v>1</v>
      </c>
      <c r="WOF327" s="418" t="s">
        <v>775</v>
      </c>
      <c r="WOG327" s="417" t="s">
        <v>785</v>
      </c>
      <c r="WOH327" s="414" t="s">
        <v>61</v>
      </c>
      <c r="WOI327" s="415">
        <v>1</v>
      </c>
      <c r="WOJ327" s="418" t="s">
        <v>775</v>
      </c>
      <c r="WOK327" s="417" t="s">
        <v>785</v>
      </c>
      <c r="WOL327" s="414" t="s">
        <v>61</v>
      </c>
      <c r="WOM327" s="415">
        <v>1</v>
      </c>
      <c r="WON327" s="418" t="s">
        <v>775</v>
      </c>
      <c r="WOO327" s="417" t="s">
        <v>785</v>
      </c>
      <c r="WOP327" s="414" t="s">
        <v>61</v>
      </c>
      <c r="WOQ327" s="415">
        <v>1</v>
      </c>
      <c r="WOR327" s="418" t="s">
        <v>775</v>
      </c>
      <c r="WOS327" s="417" t="s">
        <v>785</v>
      </c>
      <c r="WOT327" s="414" t="s">
        <v>61</v>
      </c>
      <c r="WOU327" s="415">
        <v>1</v>
      </c>
      <c r="WOV327" s="418" t="s">
        <v>775</v>
      </c>
      <c r="WOW327" s="417" t="s">
        <v>785</v>
      </c>
      <c r="WOX327" s="414" t="s">
        <v>61</v>
      </c>
      <c r="WOY327" s="415">
        <v>1</v>
      </c>
      <c r="WOZ327" s="418" t="s">
        <v>775</v>
      </c>
      <c r="WPA327" s="417" t="s">
        <v>785</v>
      </c>
      <c r="WPB327" s="414" t="s">
        <v>61</v>
      </c>
      <c r="WPC327" s="415">
        <v>1</v>
      </c>
      <c r="WPD327" s="418" t="s">
        <v>775</v>
      </c>
      <c r="WPE327" s="417" t="s">
        <v>785</v>
      </c>
      <c r="WPF327" s="414" t="s">
        <v>61</v>
      </c>
      <c r="WPG327" s="415">
        <v>1</v>
      </c>
      <c r="WPH327" s="418" t="s">
        <v>775</v>
      </c>
      <c r="WPI327" s="417" t="s">
        <v>785</v>
      </c>
      <c r="WPJ327" s="414" t="s">
        <v>61</v>
      </c>
      <c r="WPK327" s="415">
        <v>1</v>
      </c>
      <c r="WPL327" s="418" t="s">
        <v>775</v>
      </c>
      <c r="WPM327" s="417" t="s">
        <v>785</v>
      </c>
      <c r="WPN327" s="414" t="s">
        <v>61</v>
      </c>
      <c r="WPO327" s="415">
        <v>1</v>
      </c>
      <c r="WPP327" s="418" t="s">
        <v>775</v>
      </c>
      <c r="WPQ327" s="417" t="s">
        <v>785</v>
      </c>
      <c r="WPR327" s="414" t="s">
        <v>61</v>
      </c>
      <c r="WPS327" s="415">
        <v>1</v>
      </c>
      <c r="WPT327" s="418" t="s">
        <v>775</v>
      </c>
      <c r="WPU327" s="417" t="s">
        <v>785</v>
      </c>
      <c r="WPV327" s="414" t="s">
        <v>61</v>
      </c>
      <c r="WPW327" s="415">
        <v>1</v>
      </c>
      <c r="WPX327" s="418" t="s">
        <v>775</v>
      </c>
      <c r="WPY327" s="417" t="s">
        <v>785</v>
      </c>
      <c r="WPZ327" s="414" t="s">
        <v>61</v>
      </c>
      <c r="WQA327" s="415">
        <v>1</v>
      </c>
      <c r="WQB327" s="418" t="s">
        <v>775</v>
      </c>
      <c r="WQC327" s="417" t="s">
        <v>785</v>
      </c>
      <c r="WQD327" s="414" t="s">
        <v>61</v>
      </c>
      <c r="WQE327" s="415">
        <v>1</v>
      </c>
      <c r="WQF327" s="418" t="s">
        <v>775</v>
      </c>
      <c r="WQG327" s="417" t="s">
        <v>785</v>
      </c>
      <c r="WQH327" s="414" t="s">
        <v>61</v>
      </c>
      <c r="WQI327" s="415">
        <v>1</v>
      </c>
      <c r="WQJ327" s="418" t="s">
        <v>775</v>
      </c>
      <c r="WQK327" s="417" t="s">
        <v>785</v>
      </c>
      <c r="WQL327" s="414" t="s">
        <v>61</v>
      </c>
      <c r="WQM327" s="415">
        <v>1</v>
      </c>
      <c r="WQN327" s="418" t="s">
        <v>775</v>
      </c>
      <c r="WQO327" s="417" t="s">
        <v>785</v>
      </c>
      <c r="WQP327" s="414" t="s">
        <v>61</v>
      </c>
      <c r="WQQ327" s="415">
        <v>1</v>
      </c>
      <c r="WQR327" s="418" t="s">
        <v>775</v>
      </c>
      <c r="WQS327" s="417" t="s">
        <v>785</v>
      </c>
      <c r="WQT327" s="414" t="s">
        <v>61</v>
      </c>
      <c r="WQU327" s="415">
        <v>1</v>
      </c>
      <c r="WQV327" s="418" t="s">
        <v>775</v>
      </c>
      <c r="WQW327" s="417" t="s">
        <v>785</v>
      </c>
      <c r="WQX327" s="414" t="s">
        <v>61</v>
      </c>
      <c r="WQY327" s="415">
        <v>1</v>
      </c>
      <c r="WQZ327" s="418" t="s">
        <v>775</v>
      </c>
      <c r="WRA327" s="417" t="s">
        <v>785</v>
      </c>
      <c r="WRB327" s="414" t="s">
        <v>61</v>
      </c>
      <c r="WRC327" s="415">
        <v>1</v>
      </c>
      <c r="WRD327" s="418" t="s">
        <v>775</v>
      </c>
      <c r="WRE327" s="417" t="s">
        <v>785</v>
      </c>
      <c r="WRF327" s="414" t="s">
        <v>61</v>
      </c>
      <c r="WRG327" s="415">
        <v>1</v>
      </c>
      <c r="WRH327" s="418" t="s">
        <v>775</v>
      </c>
      <c r="WRI327" s="417" t="s">
        <v>785</v>
      </c>
      <c r="WRJ327" s="414" t="s">
        <v>61</v>
      </c>
      <c r="WRK327" s="415">
        <v>1</v>
      </c>
      <c r="WRL327" s="418" t="s">
        <v>775</v>
      </c>
      <c r="WRM327" s="417" t="s">
        <v>785</v>
      </c>
      <c r="WRN327" s="414" t="s">
        <v>61</v>
      </c>
      <c r="WRO327" s="415">
        <v>1</v>
      </c>
      <c r="WRP327" s="418" t="s">
        <v>775</v>
      </c>
      <c r="WRQ327" s="417" t="s">
        <v>785</v>
      </c>
      <c r="WRR327" s="414" t="s">
        <v>61</v>
      </c>
      <c r="WRS327" s="415">
        <v>1</v>
      </c>
      <c r="WRT327" s="418" t="s">
        <v>775</v>
      </c>
      <c r="WRU327" s="417" t="s">
        <v>785</v>
      </c>
      <c r="WRV327" s="414" t="s">
        <v>61</v>
      </c>
      <c r="WRW327" s="415">
        <v>1</v>
      </c>
      <c r="WRX327" s="418" t="s">
        <v>775</v>
      </c>
      <c r="WRY327" s="417" t="s">
        <v>785</v>
      </c>
      <c r="WRZ327" s="414" t="s">
        <v>61</v>
      </c>
      <c r="WSA327" s="415">
        <v>1</v>
      </c>
      <c r="WSB327" s="418" t="s">
        <v>775</v>
      </c>
      <c r="WSC327" s="417" t="s">
        <v>785</v>
      </c>
      <c r="WSD327" s="414" t="s">
        <v>61</v>
      </c>
      <c r="WSE327" s="415">
        <v>1</v>
      </c>
      <c r="WSF327" s="418" t="s">
        <v>775</v>
      </c>
      <c r="WSG327" s="417" t="s">
        <v>785</v>
      </c>
      <c r="WSH327" s="414" t="s">
        <v>61</v>
      </c>
      <c r="WSI327" s="415">
        <v>1</v>
      </c>
      <c r="WSJ327" s="418" t="s">
        <v>775</v>
      </c>
      <c r="WSK327" s="417" t="s">
        <v>785</v>
      </c>
      <c r="WSL327" s="414" t="s">
        <v>61</v>
      </c>
      <c r="WSM327" s="415">
        <v>1</v>
      </c>
      <c r="WSN327" s="418" t="s">
        <v>775</v>
      </c>
      <c r="WSO327" s="417" t="s">
        <v>785</v>
      </c>
      <c r="WSP327" s="414" t="s">
        <v>61</v>
      </c>
      <c r="WSQ327" s="415">
        <v>1</v>
      </c>
      <c r="WSR327" s="418" t="s">
        <v>775</v>
      </c>
      <c r="WSS327" s="417" t="s">
        <v>785</v>
      </c>
      <c r="WST327" s="414" t="s">
        <v>61</v>
      </c>
      <c r="WSU327" s="415">
        <v>1</v>
      </c>
      <c r="WSV327" s="418" t="s">
        <v>775</v>
      </c>
      <c r="WSW327" s="417" t="s">
        <v>785</v>
      </c>
      <c r="WSX327" s="414" t="s">
        <v>61</v>
      </c>
      <c r="WSY327" s="415">
        <v>1</v>
      </c>
      <c r="WSZ327" s="418" t="s">
        <v>775</v>
      </c>
      <c r="WTA327" s="417" t="s">
        <v>785</v>
      </c>
      <c r="WTB327" s="414" t="s">
        <v>61</v>
      </c>
      <c r="WTC327" s="415">
        <v>1</v>
      </c>
      <c r="WTD327" s="418" t="s">
        <v>775</v>
      </c>
      <c r="WTE327" s="417" t="s">
        <v>785</v>
      </c>
      <c r="WTF327" s="414" t="s">
        <v>61</v>
      </c>
      <c r="WTG327" s="415">
        <v>1</v>
      </c>
      <c r="WTH327" s="418" t="s">
        <v>775</v>
      </c>
      <c r="WTI327" s="417" t="s">
        <v>785</v>
      </c>
      <c r="WTJ327" s="414" t="s">
        <v>61</v>
      </c>
      <c r="WTK327" s="415">
        <v>1</v>
      </c>
      <c r="WTL327" s="418" t="s">
        <v>775</v>
      </c>
      <c r="WTM327" s="417" t="s">
        <v>785</v>
      </c>
      <c r="WTN327" s="414" t="s">
        <v>61</v>
      </c>
      <c r="WTO327" s="415">
        <v>1</v>
      </c>
      <c r="WTP327" s="418" t="s">
        <v>775</v>
      </c>
      <c r="WTQ327" s="417" t="s">
        <v>785</v>
      </c>
      <c r="WTR327" s="414" t="s">
        <v>61</v>
      </c>
      <c r="WTS327" s="415">
        <v>1</v>
      </c>
      <c r="WTT327" s="418" t="s">
        <v>775</v>
      </c>
      <c r="WTU327" s="417" t="s">
        <v>785</v>
      </c>
      <c r="WTV327" s="414" t="s">
        <v>61</v>
      </c>
      <c r="WTW327" s="415">
        <v>1</v>
      </c>
      <c r="WTX327" s="418" t="s">
        <v>775</v>
      </c>
      <c r="WTY327" s="417" t="s">
        <v>785</v>
      </c>
      <c r="WTZ327" s="414" t="s">
        <v>61</v>
      </c>
      <c r="WUA327" s="415">
        <v>1</v>
      </c>
      <c r="WUB327" s="418" t="s">
        <v>775</v>
      </c>
      <c r="WUC327" s="417" t="s">
        <v>785</v>
      </c>
      <c r="WUD327" s="414" t="s">
        <v>61</v>
      </c>
      <c r="WUE327" s="415">
        <v>1</v>
      </c>
      <c r="WUF327" s="418" t="s">
        <v>775</v>
      </c>
      <c r="WUG327" s="417" t="s">
        <v>785</v>
      </c>
      <c r="WUH327" s="414" t="s">
        <v>61</v>
      </c>
      <c r="WUI327" s="415">
        <v>1</v>
      </c>
      <c r="WUJ327" s="418" t="s">
        <v>775</v>
      </c>
      <c r="WUK327" s="417" t="s">
        <v>785</v>
      </c>
      <c r="WUL327" s="414" t="s">
        <v>61</v>
      </c>
      <c r="WUM327" s="415">
        <v>1</v>
      </c>
      <c r="WUN327" s="418" t="s">
        <v>775</v>
      </c>
      <c r="WUO327" s="417" t="s">
        <v>785</v>
      </c>
      <c r="WUP327" s="414" t="s">
        <v>61</v>
      </c>
      <c r="WUQ327" s="415">
        <v>1</v>
      </c>
      <c r="WUR327" s="418" t="s">
        <v>775</v>
      </c>
      <c r="WUS327" s="417" t="s">
        <v>785</v>
      </c>
      <c r="WUT327" s="414" t="s">
        <v>61</v>
      </c>
      <c r="WUU327" s="415">
        <v>1</v>
      </c>
      <c r="WUV327" s="418" t="s">
        <v>775</v>
      </c>
      <c r="WUW327" s="417" t="s">
        <v>785</v>
      </c>
      <c r="WUX327" s="414" t="s">
        <v>61</v>
      </c>
      <c r="WUY327" s="415">
        <v>1</v>
      </c>
      <c r="WUZ327" s="418" t="s">
        <v>775</v>
      </c>
      <c r="WVA327" s="417" t="s">
        <v>785</v>
      </c>
      <c r="WVB327" s="414" t="s">
        <v>61</v>
      </c>
      <c r="WVC327" s="415">
        <v>1</v>
      </c>
      <c r="WVD327" s="418" t="s">
        <v>775</v>
      </c>
      <c r="WVE327" s="417" t="s">
        <v>785</v>
      </c>
      <c r="WVF327" s="414" t="s">
        <v>61</v>
      </c>
      <c r="WVG327" s="415">
        <v>1</v>
      </c>
      <c r="WVH327" s="418" t="s">
        <v>775</v>
      </c>
      <c r="WVI327" s="417" t="s">
        <v>785</v>
      </c>
      <c r="WVJ327" s="414" t="s">
        <v>61</v>
      </c>
      <c r="WVK327" s="415">
        <v>1</v>
      </c>
      <c r="WVL327" s="418" t="s">
        <v>775</v>
      </c>
      <c r="WVM327" s="417" t="s">
        <v>785</v>
      </c>
      <c r="WVN327" s="414" t="s">
        <v>61</v>
      </c>
      <c r="WVO327" s="415">
        <v>1</v>
      </c>
      <c r="WVP327" s="418" t="s">
        <v>775</v>
      </c>
      <c r="WVQ327" s="417" t="s">
        <v>785</v>
      </c>
      <c r="WVR327" s="414" t="s">
        <v>61</v>
      </c>
      <c r="WVS327" s="415">
        <v>1</v>
      </c>
      <c r="WVT327" s="418" t="s">
        <v>775</v>
      </c>
      <c r="WVU327" s="417" t="s">
        <v>785</v>
      </c>
      <c r="WVV327" s="414" t="s">
        <v>61</v>
      </c>
      <c r="WVW327" s="415">
        <v>1</v>
      </c>
      <c r="WVX327" s="418" t="s">
        <v>775</v>
      </c>
      <c r="WVY327" s="417" t="s">
        <v>785</v>
      </c>
      <c r="WVZ327" s="414" t="s">
        <v>61</v>
      </c>
      <c r="WWA327" s="415">
        <v>1</v>
      </c>
      <c r="WWB327" s="418" t="s">
        <v>775</v>
      </c>
      <c r="WWC327" s="417" t="s">
        <v>785</v>
      </c>
      <c r="WWD327" s="414" t="s">
        <v>61</v>
      </c>
      <c r="WWE327" s="415">
        <v>1</v>
      </c>
      <c r="WWF327" s="418" t="s">
        <v>775</v>
      </c>
      <c r="WWG327" s="417" t="s">
        <v>785</v>
      </c>
      <c r="WWH327" s="414" t="s">
        <v>61</v>
      </c>
      <c r="WWI327" s="415">
        <v>1</v>
      </c>
      <c r="WWJ327" s="418" t="s">
        <v>775</v>
      </c>
      <c r="WWK327" s="417" t="s">
        <v>785</v>
      </c>
      <c r="WWL327" s="414" t="s">
        <v>61</v>
      </c>
      <c r="WWM327" s="415">
        <v>1</v>
      </c>
      <c r="WWN327" s="418" t="s">
        <v>775</v>
      </c>
      <c r="WWO327" s="417" t="s">
        <v>785</v>
      </c>
      <c r="WWP327" s="414" t="s">
        <v>61</v>
      </c>
      <c r="WWQ327" s="415">
        <v>1</v>
      </c>
      <c r="WWR327" s="418" t="s">
        <v>775</v>
      </c>
      <c r="WWS327" s="417" t="s">
        <v>785</v>
      </c>
      <c r="WWT327" s="414" t="s">
        <v>61</v>
      </c>
      <c r="WWU327" s="415">
        <v>1</v>
      </c>
      <c r="WWV327" s="418" t="s">
        <v>775</v>
      </c>
      <c r="WWW327" s="417" t="s">
        <v>785</v>
      </c>
      <c r="WWX327" s="414" t="s">
        <v>61</v>
      </c>
      <c r="WWY327" s="415">
        <v>1</v>
      </c>
      <c r="WWZ327" s="418" t="s">
        <v>775</v>
      </c>
      <c r="WXA327" s="417" t="s">
        <v>785</v>
      </c>
      <c r="WXB327" s="414" t="s">
        <v>61</v>
      </c>
      <c r="WXC327" s="415">
        <v>1</v>
      </c>
      <c r="WXD327" s="418" t="s">
        <v>775</v>
      </c>
      <c r="WXE327" s="417" t="s">
        <v>785</v>
      </c>
      <c r="WXF327" s="414" t="s">
        <v>61</v>
      </c>
      <c r="WXG327" s="415">
        <v>1</v>
      </c>
      <c r="WXH327" s="418" t="s">
        <v>775</v>
      </c>
      <c r="WXI327" s="417" t="s">
        <v>785</v>
      </c>
      <c r="WXJ327" s="414" t="s">
        <v>61</v>
      </c>
      <c r="WXK327" s="415">
        <v>1</v>
      </c>
      <c r="WXL327" s="418" t="s">
        <v>775</v>
      </c>
      <c r="WXM327" s="417" t="s">
        <v>785</v>
      </c>
      <c r="WXN327" s="414" t="s">
        <v>61</v>
      </c>
      <c r="WXO327" s="415">
        <v>1</v>
      </c>
      <c r="WXP327" s="418" t="s">
        <v>775</v>
      </c>
      <c r="WXQ327" s="417" t="s">
        <v>785</v>
      </c>
      <c r="WXR327" s="414" t="s">
        <v>61</v>
      </c>
      <c r="WXS327" s="415">
        <v>1</v>
      </c>
      <c r="WXT327" s="418" t="s">
        <v>775</v>
      </c>
      <c r="WXU327" s="417" t="s">
        <v>785</v>
      </c>
      <c r="WXV327" s="414" t="s">
        <v>61</v>
      </c>
      <c r="WXW327" s="415">
        <v>1</v>
      </c>
      <c r="WXX327" s="418" t="s">
        <v>775</v>
      </c>
      <c r="WXY327" s="417" t="s">
        <v>785</v>
      </c>
      <c r="WXZ327" s="414" t="s">
        <v>61</v>
      </c>
      <c r="WYA327" s="415">
        <v>1</v>
      </c>
      <c r="WYB327" s="418" t="s">
        <v>775</v>
      </c>
      <c r="WYC327" s="417" t="s">
        <v>785</v>
      </c>
      <c r="WYD327" s="414" t="s">
        <v>61</v>
      </c>
      <c r="WYE327" s="415">
        <v>1</v>
      </c>
      <c r="WYF327" s="418" t="s">
        <v>775</v>
      </c>
      <c r="WYG327" s="417" t="s">
        <v>785</v>
      </c>
      <c r="WYH327" s="414" t="s">
        <v>61</v>
      </c>
      <c r="WYI327" s="415">
        <v>1</v>
      </c>
      <c r="WYJ327" s="418" t="s">
        <v>775</v>
      </c>
      <c r="WYK327" s="417" t="s">
        <v>785</v>
      </c>
      <c r="WYL327" s="414" t="s">
        <v>61</v>
      </c>
      <c r="WYM327" s="415">
        <v>1</v>
      </c>
      <c r="WYN327" s="418" t="s">
        <v>775</v>
      </c>
      <c r="WYO327" s="417" t="s">
        <v>785</v>
      </c>
      <c r="WYP327" s="414" t="s">
        <v>61</v>
      </c>
      <c r="WYQ327" s="415">
        <v>1</v>
      </c>
      <c r="WYR327" s="418" t="s">
        <v>775</v>
      </c>
      <c r="WYS327" s="417" t="s">
        <v>785</v>
      </c>
      <c r="WYT327" s="414" t="s">
        <v>61</v>
      </c>
      <c r="WYU327" s="415">
        <v>1</v>
      </c>
      <c r="WYV327" s="418" t="s">
        <v>775</v>
      </c>
      <c r="WYW327" s="417" t="s">
        <v>785</v>
      </c>
      <c r="WYX327" s="414" t="s">
        <v>61</v>
      </c>
      <c r="WYY327" s="415">
        <v>1</v>
      </c>
      <c r="WYZ327" s="418" t="s">
        <v>775</v>
      </c>
      <c r="WZA327" s="417" t="s">
        <v>785</v>
      </c>
      <c r="WZB327" s="414" t="s">
        <v>61</v>
      </c>
      <c r="WZC327" s="415">
        <v>1</v>
      </c>
      <c r="WZD327" s="418" t="s">
        <v>775</v>
      </c>
      <c r="WZE327" s="417" t="s">
        <v>785</v>
      </c>
      <c r="WZF327" s="414" t="s">
        <v>61</v>
      </c>
      <c r="WZG327" s="415">
        <v>1</v>
      </c>
      <c r="WZH327" s="418" t="s">
        <v>775</v>
      </c>
      <c r="WZI327" s="417" t="s">
        <v>785</v>
      </c>
      <c r="WZJ327" s="414" t="s">
        <v>61</v>
      </c>
      <c r="WZK327" s="415">
        <v>1</v>
      </c>
      <c r="WZL327" s="418" t="s">
        <v>775</v>
      </c>
      <c r="WZM327" s="417" t="s">
        <v>785</v>
      </c>
      <c r="WZN327" s="414" t="s">
        <v>61</v>
      </c>
      <c r="WZO327" s="415">
        <v>1</v>
      </c>
      <c r="WZP327" s="418" t="s">
        <v>775</v>
      </c>
      <c r="WZQ327" s="417" t="s">
        <v>785</v>
      </c>
      <c r="WZR327" s="414" t="s">
        <v>61</v>
      </c>
      <c r="WZS327" s="415">
        <v>1</v>
      </c>
      <c r="WZT327" s="418" t="s">
        <v>775</v>
      </c>
      <c r="WZU327" s="417" t="s">
        <v>785</v>
      </c>
      <c r="WZV327" s="414" t="s">
        <v>61</v>
      </c>
      <c r="WZW327" s="415">
        <v>1</v>
      </c>
      <c r="WZX327" s="418" t="s">
        <v>775</v>
      </c>
      <c r="WZY327" s="417" t="s">
        <v>785</v>
      </c>
      <c r="WZZ327" s="414" t="s">
        <v>61</v>
      </c>
      <c r="XAA327" s="415">
        <v>1</v>
      </c>
      <c r="XAB327" s="418" t="s">
        <v>775</v>
      </c>
      <c r="XAC327" s="417" t="s">
        <v>785</v>
      </c>
      <c r="XAD327" s="414" t="s">
        <v>61</v>
      </c>
      <c r="XAE327" s="415">
        <v>1</v>
      </c>
      <c r="XAF327" s="418" t="s">
        <v>775</v>
      </c>
      <c r="XAG327" s="417" t="s">
        <v>785</v>
      </c>
      <c r="XAH327" s="414" t="s">
        <v>61</v>
      </c>
      <c r="XAI327" s="415">
        <v>1</v>
      </c>
      <c r="XAJ327" s="418" t="s">
        <v>775</v>
      </c>
      <c r="XAK327" s="417" t="s">
        <v>785</v>
      </c>
      <c r="XAL327" s="414" t="s">
        <v>61</v>
      </c>
      <c r="XAM327" s="415">
        <v>1</v>
      </c>
      <c r="XAN327" s="418" t="s">
        <v>775</v>
      </c>
      <c r="XAO327" s="417" t="s">
        <v>785</v>
      </c>
      <c r="XAP327" s="414" t="s">
        <v>61</v>
      </c>
      <c r="XAQ327" s="415">
        <v>1</v>
      </c>
      <c r="XAR327" s="418" t="s">
        <v>775</v>
      </c>
      <c r="XAS327" s="417" t="s">
        <v>785</v>
      </c>
      <c r="XAT327" s="414" t="s">
        <v>61</v>
      </c>
      <c r="XAU327" s="415">
        <v>1</v>
      </c>
      <c r="XAV327" s="418" t="s">
        <v>775</v>
      </c>
      <c r="XAW327" s="417" t="s">
        <v>785</v>
      </c>
      <c r="XAX327" s="414" t="s">
        <v>61</v>
      </c>
      <c r="XAY327" s="415">
        <v>1</v>
      </c>
      <c r="XAZ327" s="418" t="s">
        <v>775</v>
      </c>
      <c r="XBA327" s="417" t="s">
        <v>785</v>
      </c>
      <c r="XBB327" s="414" t="s">
        <v>61</v>
      </c>
      <c r="XBC327" s="415">
        <v>1</v>
      </c>
      <c r="XBD327" s="418" t="s">
        <v>775</v>
      </c>
      <c r="XBE327" s="417" t="s">
        <v>785</v>
      </c>
      <c r="XBF327" s="414" t="s">
        <v>61</v>
      </c>
      <c r="XBG327" s="415">
        <v>1</v>
      </c>
      <c r="XBH327" s="418" t="s">
        <v>775</v>
      </c>
      <c r="XBI327" s="417" t="s">
        <v>785</v>
      </c>
      <c r="XBJ327" s="414" t="s">
        <v>61</v>
      </c>
      <c r="XBK327" s="415">
        <v>1</v>
      </c>
      <c r="XBL327" s="418" t="s">
        <v>775</v>
      </c>
      <c r="XBM327" s="417" t="s">
        <v>785</v>
      </c>
      <c r="XBN327" s="414" t="s">
        <v>61</v>
      </c>
      <c r="XBO327" s="415">
        <v>1</v>
      </c>
      <c r="XBP327" s="418" t="s">
        <v>775</v>
      </c>
      <c r="XBQ327" s="417" t="s">
        <v>785</v>
      </c>
      <c r="XBR327" s="414" t="s">
        <v>61</v>
      </c>
      <c r="XBS327" s="415">
        <v>1</v>
      </c>
      <c r="XBT327" s="418" t="s">
        <v>775</v>
      </c>
      <c r="XBU327" s="417" t="s">
        <v>785</v>
      </c>
      <c r="XBV327" s="414" t="s">
        <v>61</v>
      </c>
      <c r="XBW327" s="415">
        <v>1</v>
      </c>
      <c r="XBX327" s="418" t="s">
        <v>775</v>
      </c>
      <c r="XBY327" s="417" t="s">
        <v>785</v>
      </c>
      <c r="XBZ327" s="414" t="s">
        <v>61</v>
      </c>
      <c r="XCA327" s="415">
        <v>1</v>
      </c>
      <c r="XCB327" s="418" t="s">
        <v>775</v>
      </c>
      <c r="XCC327" s="417" t="s">
        <v>785</v>
      </c>
      <c r="XCD327" s="414" t="s">
        <v>61</v>
      </c>
      <c r="XCE327" s="415">
        <v>1</v>
      </c>
      <c r="XCF327" s="418" t="s">
        <v>775</v>
      </c>
      <c r="XCG327" s="417" t="s">
        <v>785</v>
      </c>
      <c r="XCH327" s="414" t="s">
        <v>61</v>
      </c>
      <c r="XCI327" s="415">
        <v>1</v>
      </c>
      <c r="XCJ327" s="418" t="s">
        <v>775</v>
      </c>
      <c r="XCK327" s="417" t="s">
        <v>785</v>
      </c>
      <c r="XCL327" s="414" t="s">
        <v>61</v>
      </c>
      <c r="XCM327" s="415">
        <v>1</v>
      </c>
      <c r="XCN327" s="418" t="s">
        <v>775</v>
      </c>
      <c r="XCO327" s="417" t="s">
        <v>785</v>
      </c>
      <c r="XCP327" s="414" t="s">
        <v>61</v>
      </c>
      <c r="XCQ327" s="415">
        <v>1</v>
      </c>
      <c r="XCR327" s="418" t="s">
        <v>775</v>
      </c>
      <c r="XCS327" s="417" t="s">
        <v>785</v>
      </c>
      <c r="XCT327" s="414" t="s">
        <v>61</v>
      </c>
      <c r="XCU327" s="415">
        <v>1</v>
      </c>
      <c r="XCV327" s="418" t="s">
        <v>775</v>
      </c>
      <c r="XCW327" s="417" t="s">
        <v>785</v>
      </c>
      <c r="XCX327" s="414" t="s">
        <v>61</v>
      </c>
      <c r="XCY327" s="415">
        <v>1</v>
      </c>
      <c r="XCZ327" s="418" t="s">
        <v>775</v>
      </c>
      <c r="XDA327" s="417" t="s">
        <v>785</v>
      </c>
      <c r="XDB327" s="414" t="s">
        <v>61</v>
      </c>
      <c r="XDC327" s="415">
        <v>1</v>
      </c>
      <c r="XDD327" s="418" t="s">
        <v>775</v>
      </c>
      <c r="XDE327" s="417" t="s">
        <v>785</v>
      </c>
      <c r="XDF327" s="414" t="s">
        <v>61</v>
      </c>
      <c r="XDG327" s="415">
        <v>1</v>
      </c>
      <c r="XDH327" s="418" t="s">
        <v>775</v>
      </c>
      <c r="XDI327" s="417" t="s">
        <v>785</v>
      </c>
      <c r="XDJ327" s="414" t="s">
        <v>61</v>
      </c>
      <c r="XDK327" s="415">
        <v>1</v>
      </c>
      <c r="XDL327" s="418" t="s">
        <v>775</v>
      </c>
      <c r="XDM327" s="417" t="s">
        <v>785</v>
      </c>
      <c r="XDN327" s="414" t="s">
        <v>61</v>
      </c>
      <c r="XDO327" s="415">
        <v>1</v>
      </c>
      <c r="XDP327" s="418" t="s">
        <v>775</v>
      </c>
      <c r="XDQ327" s="417" t="s">
        <v>785</v>
      </c>
      <c r="XDR327" s="414" t="s">
        <v>61</v>
      </c>
      <c r="XDS327" s="415">
        <v>1</v>
      </c>
      <c r="XDT327" s="418" t="s">
        <v>775</v>
      </c>
      <c r="XDU327" s="417" t="s">
        <v>785</v>
      </c>
      <c r="XDV327" s="414" t="s">
        <v>61</v>
      </c>
      <c r="XDW327" s="415">
        <v>1</v>
      </c>
      <c r="XDX327" s="418" t="s">
        <v>775</v>
      </c>
      <c r="XDY327" s="417" t="s">
        <v>785</v>
      </c>
      <c r="XDZ327" s="414" t="s">
        <v>61</v>
      </c>
      <c r="XEA327" s="415">
        <v>1</v>
      </c>
      <c r="XEB327" s="418" t="s">
        <v>775</v>
      </c>
      <c r="XEC327" s="417" t="s">
        <v>785</v>
      </c>
      <c r="XED327" s="414" t="s">
        <v>61</v>
      </c>
      <c r="XEE327" s="415">
        <v>1</v>
      </c>
      <c r="XEF327" s="418" t="s">
        <v>775</v>
      </c>
      <c r="XEG327" s="417" t="s">
        <v>785</v>
      </c>
      <c r="XEH327" s="414" t="s">
        <v>61</v>
      </c>
      <c r="XEI327" s="415">
        <v>1</v>
      </c>
      <c r="XEJ327" s="418" t="s">
        <v>775</v>
      </c>
      <c r="XEK327" s="417" t="s">
        <v>785</v>
      </c>
      <c r="XEL327" s="414" t="s">
        <v>61</v>
      </c>
      <c r="XEM327" s="415">
        <v>1</v>
      </c>
      <c r="XEN327" s="418" t="s">
        <v>775</v>
      </c>
      <c r="XEO327" s="417" t="s">
        <v>785</v>
      </c>
      <c r="XEP327" s="414" t="s">
        <v>61</v>
      </c>
      <c r="XEQ327" s="415">
        <v>1</v>
      </c>
      <c r="XER327" s="418" t="s">
        <v>775</v>
      </c>
      <c r="XES327" s="417" t="s">
        <v>785</v>
      </c>
      <c r="XET327" s="414" t="s">
        <v>61</v>
      </c>
      <c r="XEU327" s="415">
        <v>1</v>
      </c>
      <c r="XEV327" s="418" t="s">
        <v>775</v>
      </c>
      <c r="XEW327" s="417" t="s">
        <v>785</v>
      </c>
      <c r="XEX327" s="414" t="s">
        <v>61</v>
      </c>
      <c r="XEY327" s="415">
        <v>1</v>
      </c>
      <c r="XEZ327" s="418" t="s">
        <v>775</v>
      </c>
      <c r="XFA327" s="417" t="s">
        <v>785</v>
      </c>
      <c r="XFB327" s="414" t="s">
        <v>61</v>
      </c>
      <c r="XFC327" s="415">
        <v>1</v>
      </c>
    </row>
    <row r="328" spans="5:16383" ht="25.5" customHeight="1" x14ac:dyDescent="0.25">
      <c r="E328" s="417"/>
      <c r="F328" s="414"/>
      <c r="G328" s="415"/>
      <c r="H328" s="418"/>
      <c r="I328" s="417"/>
      <c r="J328" s="414"/>
      <c r="K328" s="415"/>
      <c r="L328" s="418"/>
      <c r="M328" s="417"/>
      <c r="N328" s="414"/>
      <c r="O328" s="415"/>
      <c r="P328" s="418"/>
      <c r="Q328" s="417"/>
      <c r="R328" s="414"/>
      <c r="S328" s="415"/>
      <c r="T328" s="418"/>
      <c r="U328" s="417"/>
      <c r="V328" s="414"/>
      <c r="W328" s="415"/>
      <c r="X328" s="418"/>
      <c r="Y328" s="417"/>
      <c r="Z328" s="414"/>
      <c r="AA328" s="415"/>
      <c r="AB328" s="418"/>
      <c r="AC328" s="417"/>
      <c r="AD328" s="414"/>
      <c r="AE328" s="415"/>
      <c r="AF328" s="418"/>
      <c r="AG328" s="417"/>
      <c r="AH328" s="414"/>
      <c r="AI328" s="415"/>
      <c r="AJ328" s="418"/>
      <c r="AK328" s="417"/>
      <c r="AL328" s="414"/>
      <c r="AM328" s="415"/>
      <c r="AN328" s="418"/>
      <c r="AO328" s="417"/>
      <c r="AP328" s="414"/>
      <c r="AQ328" s="415"/>
      <c r="AR328" s="418"/>
      <c r="AS328" s="417"/>
      <c r="AT328" s="414"/>
      <c r="AU328" s="415"/>
      <c r="AV328" s="418"/>
      <c r="AW328" s="417"/>
      <c r="AX328" s="414"/>
      <c r="AY328" s="415"/>
      <c r="AZ328" s="418"/>
      <c r="BA328" s="417"/>
      <c r="BB328" s="414"/>
      <c r="BC328" s="415"/>
      <c r="BD328" s="418"/>
      <c r="BE328" s="417"/>
      <c r="BF328" s="414"/>
      <c r="BG328" s="415"/>
      <c r="BH328" s="418"/>
      <c r="BI328" s="417"/>
      <c r="BJ328" s="414"/>
      <c r="BK328" s="415"/>
      <c r="BL328" s="418"/>
      <c r="BM328" s="417"/>
      <c r="BN328" s="414"/>
      <c r="BO328" s="415"/>
      <c r="BP328" s="418"/>
      <c r="BQ328" s="417"/>
      <c r="BR328" s="414"/>
      <c r="BS328" s="415">
        <v>2</v>
      </c>
      <c r="BT328" s="418" t="s">
        <v>786</v>
      </c>
      <c r="BU328" s="417" t="s">
        <v>776</v>
      </c>
      <c r="BV328" s="414" t="s">
        <v>61</v>
      </c>
      <c r="BW328" s="415">
        <v>2</v>
      </c>
      <c r="BX328" s="418" t="s">
        <v>786</v>
      </c>
      <c r="BY328" s="417" t="s">
        <v>776</v>
      </c>
      <c r="BZ328" s="414" t="s">
        <v>61</v>
      </c>
      <c r="CA328" s="415">
        <v>2</v>
      </c>
      <c r="CB328" s="418" t="s">
        <v>786</v>
      </c>
      <c r="CC328" s="417" t="s">
        <v>776</v>
      </c>
      <c r="CD328" s="414" t="s">
        <v>61</v>
      </c>
      <c r="CE328" s="415">
        <v>2</v>
      </c>
      <c r="CF328" s="418" t="s">
        <v>786</v>
      </c>
      <c r="CG328" s="417" t="s">
        <v>776</v>
      </c>
      <c r="CH328" s="414" t="s">
        <v>61</v>
      </c>
      <c r="CI328" s="415">
        <v>2</v>
      </c>
      <c r="CJ328" s="418" t="s">
        <v>786</v>
      </c>
      <c r="CK328" s="417" t="s">
        <v>776</v>
      </c>
      <c r="CL328" s="414" t="s">
        <v>61</v>
      </c>
      <c r="CM328" s="415">
        <v>2</v>
      </c>
      <c r="CN328" s="418" t="s">
        <v>786</v>
      </c>
      <c r="CO328" s="417" t="s">
        <v>776</v>
      </c>
      <c r="CP328" s="414" t="s">
        <v>61</v>
      </c>
      <c r="CQ328" s="415">
        <v>2</v>
      </c>
      <c r="CR328" s="418" t="s">
        <v>786</v>
      </c>
      <c r="CS328" s="417" t="s">
        <v>776</v>
      </c>
      <c r="CT328" s="414" t="s">
        <v>61</v>
      </c>
      <c r="CU328" s="415">
        <v>2</v>
      </c>
      <c r="CV328" s="418" t="s">
        <v>786</v>
      </c>
      <c r="CW328" s="417" t="s">
        <v>776</v>
      </c>
      <c r="CX328" s="414" t="s">
        <v>61</v>
      </c>
      <c r="CY328" s="415">
        <v>2</v>
      </c>
      <c r="CZ328" s="418" t="s">
        <v>786</v>
      </c>
      <c r="DA328" s="417" t="s">
        <v>776</v>
      </c>
      <c r="DB328" s="414" t="s">
        <v>61</v>
      </c>
      <c r="DC328" s="415">
        <v>2</v>
      </c>
      <c r="DD328" s="418" t="s">
        <v>786</v>
      </c>
      <c r="DE328" s="417" t="s">
        <v>776</v>
      </c>
      <c r="DF328" s="414" t="s">
        <v>61</v>
      </c>
      <c r="DG328" s="415">
        <v>2</v>
      </c>
      <c r="DH328" s="418" t="s">
        <v>786</v>
      </c>
      <c r="DI328" s="417" t="s">
        <v>776</v>
      </c>
      <c r="DJ328" s="414" t="s">
        <v>61</v>
      </c>
      <c r="DK328" s="415">
        <v>2</v>
      </c>
      <c r="DL328" s="418" t="s">
        <v>786</v>
      </c>
      <c r="DM328" s="417" t="s">
        <v>776</v>
      </c>
      <c r="DN328" s="414" t="s">
        <v>61</v>
      </c>
      <c r="DO328" s="415">
        <v>2</v>
      </c>
      <c r="DP328" s="418" t="s">
        <v>786</v>
      </c>
      <c r="DQ328" s="417" t="s">
        <v>776</v>
      </c>
      <c r="DR328" s="414" t="s">
        <v>61</v>
      </c>
      <c r="DS328" s="415">
        <v>2</v>
      </c>
      <c r="DT328" s="418" t="s">
        <v>786</v>
      </c>
      <c r="DU328" s="417" t="s">
        <v>776</v>
      </c>
      <c r="DV328" s="414" t="s">
        <v>61</v>
      </c>
      <c r="DW328" s="415">
        <v>2</v>
      </c>
      <c r="DX328" s="418" t="s">
        <v>786</v>
      </c>
      <c r="DY328" s="417" t="s">
        <v>776</v>
      </c>
      <c r="DZ328" s="414" t="s">
        <v>61</v>
      </c>
      <c r="EA328" s="415">
        <v>2</v>
      </c>
      <c r="EB328" s="418" t="s">
        <v>786</v>
      </c>
      <c r="EC328" s="417" t="s">
        <v>776</v>
      </c>
      <c r="ED328" s="414" t="s">
        <v>61</v>
      </c>
      <c r="EE328" s="415">
        <v>2</v>
      </c>
      <c r="EF328" s="418" t="s">
        <v>786</v>
      </c>
      <c r="EG328" s="417" t="s">
        <v>776</v>
      </c>
      <c r="EH328" s="414" t="s">
        <v>61</v>
      </c>
      <c r="EI328" s="415">
        <v>2</v>
      </c>
      <c r="EJ328" s="418" t="s">
        <v>786</v>
      </c>
      <c r="EK328" s="417" t="s">
        <v>776</v>
      </c>
      <c r="EL328" s="414" t="s">
        <v>61</v>
      </c>
      <c r="EM328" s="415">
        <v>2</v>
      </c>
      <c r="EN328" s="418" t="s">
        <v>786</v>
      </c>
      <c r="EO328" s="417" t="s">
        <v>776</v>
      </c>
      <c r="EP328" s="414" t="s">
        <v>61</v>
      </c>
      <c r="EQ328" s="415">
        <v>2</v>
      </c>
      <c r="ER328" s="418" t="s">
        <v>786</v>
      </c>
      <c r="ES328" s="417" t="s">
        <v>776</v>
      </c>
      <c r="ET328" s="414" t="s">
        <v>61</v>
      </c>
      <c r="EU328" s="415">
        <v>2</v>
      </c>
      <c r="EV328" s="418" t="s">
        <v>786</v>
      </c>
      <c r="EW328" s="417" t="s">
        <v>776</v>
      </c>
      <c r="EX328" s="414" t="s">
        <v>61</v>
      </c>
      <c r="EY328" s="415">
        <v>2</v>
      </c>
      <c r="EZ328" s="418" t="s">
        <v>786</v>
      </c>
      <c r="FA328" s="417" t="s">
        <v>776</v>
      </c>
      <c r="FB328" s="414" t="s">
        <v>61</v>
      </c>
      <c r="FC328" s="415">
        <v>2</v>
      </c>
      <c r="FD328" s="418" t="s">
        <v>786</v>
      </c>
      <c r="FE328" s="417" t="s">
        <v>776</v>
      </c>
      <c r="FF328" s="414" t="s">
        <v>61</v>
      </c>
      <c r="FG328" s="415">
        <v>2</v>
      </c>
      <c r="FH328" s="418" t="s">
        <v>786</v>
      </c>
      <c r="FI328" s="417" t="s">
        <v>776</v>
      </c>
      <c r="FJ328" s="414" t="s">
        <v>61</v>
      </c>
      <c r="FK328" s="415">
        <v>2</v>
      </c>
      <c r="FL328" s="418" t="s">
        <v>786</v>
      </c>
      <c r="FM328" s="417" t="s">
        <v>776</v>
      </c>
      <c r="FN328" s="414" t="s">
        <v>61</v>
      </c>
      <c r="FO328" s="415">
        <v>2</v>
      </c>
      <c r="FP328" s="418" t="s">
        <v>786</v>
      </c>
      <c r="FQ328" s="417" t="s">
        <v>776</v>
      </c>
      <c r="FR328" s="414" t="s">
        <v>61</v>
      </c>
      <c r="FS328" s="415">
        <v>2</v>
      </c>
      <c r="FT328" s="418" t="s">
        <v>786</v>
      </c>
      <c r="FU328" s="417" t="s">
        <v>776</v>
      </c>
      <c r="FV328" s="414" t="s">
        <v>61</v>
      </c>
      <c r="FW328" s="415">
        <v>2</v>
      </c>
      <c r="FX328" s="418" t="s">
        <v>786</v>
      </c>
      <c r="FY328" s="417" t="s">
        <v>776</v>
      </c>
      <c r="FZ328" s="414" t="s">
        <v>61</v>
      </c>
      <c r="GA328" s="415">
        <v>2</v>
      </c>
      <c r="GB328" s="418" t="s">
        <v>786</v>
      </c>
      <c r="GC328" s="417" t="s">
        <v>776</v>
      </c>
      <c r="GD328" s="414" t="s">
        <v>61</v>
      </c>
      <c r="GE328" s="415">
        <v>2</v>
      </c>
      <c r="GF328" s="418" t="s">
        <v>786</v>
      </c>
      <c r="GG328" s="417" t="s">
        <v>776</v>
      </c>
      <c r="GH328" s="414" t="s">
        <v>61</v>
      </c>
      <c r="GI328" s="415">
        <v>2</v>
      </c>
      <c r="GJ328" s="418" t="s">
        <v>786</v>
      </c>
      <c r="GK328" s="417" t="s">
        <v>776</v>
      </c>
      <c r="GL328" s="414" t="s">
        <v>61</v>
      </c>
      <c r="GM328" s="415">
        <v>2</v>
      </c>
      <c r="GN328" s="418" t="s">
        <v>786</v>
      </c>
      <c r="GO328" s="417" t="s">
        <v>776</v>
      </c>
      <c r="GP328" s="414" t="s">
        <v>61</v>
      </c>
      <c r="GQ328" s="415">
        <v>2</v>
      </c>
      <c r="GR328" s="418" t="s">
        <v>786</v>
      </c>
      <c r="GS328" s="417" t="s">
        <v>776</v>
      </c>
      <c r="GT328" s="414" t="s">
        <v>61</v>
      </c>
      <c r="GU328" s="415">
        <v>2</v>
      </c>
      <c r="GV328" s="418" t="s">
        <v>786</v>
      </c>
      <c r="GW328" s="417" t="s">
        <v>776</v>
      </c>
      <c r="GX328" s="414" t="s">
        <v>61</v>
      </c>
      <c r="GY328" s="415">
        <v>2</v>
      </c>
      <c r="GZ328" s="418" t="s">
        <v>786</v>
      </c>
      <c r="HA328" s="417" t="s">
        <v>776</v>
      </c>
      <c r="HB328" s="414" t="s">
        <v>61</v>
      </c>
      <c r="HC328" s="415">
        <v>2</v>
      </c>
      <c r="HD328" s="418" t="s">
        <v>786</v>
      </c>
      <c r="HE328" s="417" t="s">
        <v>776</v>
      </c>
      <c r="HF328" s="414" t="s">
        <v>61</v>
      </c>
      <c r="HG328" s="415">
        <v>2</v>
      </c>
      <c r="HH328" s="418" t="s">
        <v>786</v>
      </c>
      <c r="HI328" s="417" t="s">
        <v>776</v>
      </c>
      <c r="HJ328" s="414" t="s">
        <v>61</v>
      </c>
      <c r="HK328" s="415">
        <v>2</v>
      </c>
      <c r="HL328" s="418" t="s">
        <v>786</v>
      </c>
      <c r="HM328" s="417" t="s">
        <v>776</v>
      </c>
      <c r="HN328" s="414" t="s">
        <v>61</v>
      </c>
      <c r="HO328" s="415">
        <v>2</v>
      </c>
      <c r="HP328" s="418" t="s">
        <v>786</v>
      </c>
      <c r="HQ328" s="417" t="s">
        <v>776</v>
      </c>
      <c r="HR328" s="414" t="s">
        <v>61</v>
      </c>
      <c r="HS328" s="415">
        <v>2</v>
      </c>
      <c r="HT328" s="418" t="s">
        <v>786</v>
      </c>
      <c r="HU328" s="417" t="s">
        <v>776</v>
      </c>
      <c r="HV328" s="414" t="s">
        <v>61</v>
      </c>
      <c r="HW328" s="415">
        <v>2</v>
      </c>
      <c r="HX328" s="418" t="s">
        <v>786</v>
      </c>
      <c r="HY328" s="417" t="s">
        <v>776</v>
      </c>
      <c r="HZ328" s="414" t="s">
        <v>61</v>
      </c>
      <c r="IA328" s="415">
        <v>2</v>
      </c>
      <c r="IB328" s="418" t="s">
        <v>786</v>
      </c>
      <c r="IC328" s="417" t="s">
        <v>776</v>
      </c>
      <c r="ID328" s="414" t="s">
        <v>61</v>
      </c>
      <c r="IE328" s="415">
        <v>2</v>
      </c>
      <c r="IF328" s="418" t="s">
        <v>786</v>
      </c>
      <c r="IG328" s="417" t="s">
        <v>776</v>
      </c>
      <c r="IH328" s="414" t="s">
        <v>61</v>
      </c>
      <c r="II328" s="415">
        <v>2</v>
      </c>
      <c r="IJ328" s="418" t="s">
        <v>786</v>
      </c>
      <c r="IK328" s="417" t="s">
        <v>776</v>
      </c>
      <c r="IL328" s="414" t="s">
        <v>61</v>
      </c>
      <c r="IM328" s="415">
        <v>2</v>
      </c>
      <c r="IN328" s="418" t="s">
        <v>786</v>
      </c>
      <c r="IO328" s="417" t="s">
        <v>776</v>
      </c>
      <c r="IP328" s="414" t="s">
        <v>61</v>
      </c>
      <c r="IQ328" s="415">
        <v>2</v>
      </c>
      <c r="IR328" s="418" t="s">
        <v>786</v>
      </c>
      <c r="IS328" s="417" t="s">
        <v>776</v>
      </c>
      <c r="IT328" s="414" t="s">
        <v>61</v>
      </c>
      <c r="IU328" s="415">
        <v>2</v>
      </c>
      <c r="IV328" s="418" t="s">
        <v>786</v>
      </c>
      <c r="IW328" s="417" t="s">
        <v>776</v>
      </c>
      <c r="IX328" s="414" t="s">
        <v>61</v>
      </c>
      <c r="IY328" s="415">
        <v>2</v>
      </c>
      <c r="IZ328" s="418" t="s">
        <v>786</v>
      </c>
      <c r="JA328" s="417" t="s">
        <v>776</v>
      </c>
      <c r="JB328" s="414" t="s">
        <v>61</v>
      </c>
      <c r="JC328" s="415">
        <v>2</v>
      </c>
      <c r="JD328" s="418" t="s">
        <v>786</v>
      </c>
      <c r="JE328" s="417" t="s">
        <v>776</v>
      </c>
      <c r="JF328" s="414" t="s">
        <v>61</v>
      </c>
      <c r="JG328" s="415">
        <v>2</v>
      </c>
      <c r="JH328" s="418" t="s">
        <v>786</v>
      </c>
      <c r="JI328" s="417" t="s">
        <v>776</v>
      </c>
      <c r="JJ328" s="414" t="s">
        <v>61</v>
      </c>
      <c r="JK328" s="415">
        <v>2</v>
      </c>
      <c r="JL328" s="418" t="s">
        <v>786</v>
      </c>
      <c r="JM328" s="417" t="s">
        <v>776</v>
      </c>
      <c r="JN328" s="414" t="s">
        <v>61</v>
      </c>
      <c r="JO328" s="415">
        <v>2</v>
      </c>
      <c r="JP328" s="418" t="s">
        <v>786</v>
      </c>
      <c r="JQ328" s="417" t="s">
        <v>776</v>
      </c>
      <c r="JR328" s="414" t="s">
        <v>61</v>
      </c>
      <c r="JS328" s="415">
        <v>2</v>
      </c>
      <c r="JT328" s="418" t="s">
        <v>786</v>
      </c>
      <c r="JU328" s="417" t="s">
        <v>776</v>
      </c>
      <c r="JV328" s="414" t="s">
        <v>61</v>
      </c>
      <c r="JW328" s="415">
        <v>2</v>
      </c>
      <c r="JX328" s="418" t="s">
        <v>786</v>
      </c>
      <c r="JY328" s="417" t="s">
        <v>776</v>
      </c>
      <c r="JZ328" s="414" t="s">
        <v>61</v>
      </c>
      <c r="KA328" s="415">
        <v>2</v>
      </c>
      <c r="KB328" s="418" t="s">
        <v>786</v>
      </c>
      <c r="KC328" s="417" t="s">
        <v>776</v>
      </c>
      <c r="KD328" s="414" t="s">
        <v>61</v>
      </c>
      <c r="KE328" s="415">
        <v>2</v>
      </c>
      <c r="KF328" s="418" t="s">
        <v>786</v>
      </c>
      <c r="KG328" s="417" t="s">
        <v>776</v>
      </c>
      <c r="KH328" s="414" t="s">
        <v>61</v>
      </c>
      <c r="KI328" s="415">
        <v>2</v>
      </c>
      <c r="KJ328" s="418" t="s">
        <v>786</v>
      </c>
      <c r="KK328" s="417" t="s">
        <v>776</v>
      </c>
      <c r="KL328" s="414" t="s">
        <v>61</v>
      </c>
      <c r="KM328" s="415">
        <v>2</v>
      </c>
      <c r="KN328" s="418" t="s">
        <v>786</v>
      </c>
      <c r="KO328" s="417" t="s">
        <v>776</v>
      </c>
      <c r="KP328" s="414" t="s">
        <v>61</v>
      </c>
      <c r="KQ328" s="415">
        <v>2</v>
      </c>
      <c r="KR328" s="418" t="s">
        <v>786</v>
      </c>
      <c r="KS328" s="417" t="s">
        <v>776</v>
      </c>
      <c r="KT328" s="414" t="s">
        <v>61</v>
      </c>
      <c r="KU328" s="415">
        <v>2</v>
      </c>
      <c r="KV328" s="418" t="s">
        <v>786</v>
      </c>
      <c r="KW328" s="417" t="s">
        <v>776</v>
      </c>
      <c r="KX328" s="414" t="s">
        <v>61</v>
      </c>
      <c r="KY328" s="415">
        <v>2</v>
      </c>
      <c r="KZ328" s="418" t="s">
        <v>786</v>
      </c>
      <c r="LA328" s="417" t="s">
        <v>776</v>
      </c>
      <c r="LB328" s="414" t="s">
        <v>61</v>
      </c>
      <c r="LC328" s="415">
        <v>2</v>
      </c>
      <c r="LD328" s="418" t="s">
        <v>786</v>
      </c>
      <c r="LE328" s="417" t="s">
        <v>776</v>
      </c>
      <c r="LF328" s="414" t="s">
        <v>61</v>
      </c>
      <c r="LG328" s="415">
        <v>2</v>
      </c>
      <c r="LH328" s="418" t="s">
        <v>786</v>
      </c>
      <c r="LI328" s="417" t="s">
        <v>776</v>
      </c>
      <c r="LJ328" s="414" t="s">
        <v>61</v>
      </c>
      <c r="LK328" s="415">
        <v>2</v>
      </c>
      <c r="LL328" s="418" t="s">
        <v>786</v>
      </c>
      <c r="LM328" s="417" t="s">
        <v>776</v>
      </c>
      <c r="LN328" s="414" t="s">
        <v>61</v>
      </c>
      <c r="LO328" s="415">
        <v>2</v>
      </c>
      <c r="LP328" s="418" t="s">
        <v>786</v>
      </c>
      <c r="LQ328" s="417" t="s">
        <v>776</v>
      </c>
      <c r="LR328" s="414" t="s">
        <v>61</v>
      </c>
      <c r="LS328" s="415">
        <v>2</v>
      </c>
      <c r="LT328" s="418" t="s">
        <v>786</v>
      </c>
      <c r="LU328" s="417" t="s">
        <v>776</v>
      </c>
      <c r="LV328" s="414" t="s">
        <v>61</v>
      </c>
      <c r="LW328" s="415">
        <v>2</v>
      </c>
      <c r="LX328" s="418" t="s">
        <v>786</v>
      </c>
      <c r="LY328" s="417" t="s">
        <v>776</v>
      </c>
      <c r="LZ328" s="414" t="s">
        <v>61</v>
      </c>
      <c r="MA328" s="415">
        <v>2</v>
      </c>
      <c r="MB328" s="418" t="s">
        <v>786</v>
      </c>
      <c r="MC328" s="417" t="s">
        <v>776</v>
      </c>
      <c r="MD328" s="414" t="s">
        <v>61</v>
      </c>
      <c r="ME328" s="415">
        <v>2</v>
      </c>
      <c r="MF328" s="418" t="s">
        <v>786</v>
      </c>
      <c r="MG328" s="417" t="s">
        <v>776</v>
      </c>
      <c r="MH328" s="414" t="s">
        <v>61</v>
      </c>
      <c r="MI328" s="415">
        <v>2</v>
      </c>
      <c r="MJ328" s="418" t="s">
        <v>786</v>
      </c>
      <c r="MK328" s="417" t="s">
        <v>776</v>
      </c>
      <c r="ML328" s="414" t="s">
        <v>61</v>
      </c>
      <c r="MM328" s="415">
        <v>2</v>
      </c>
      <c r="MN328" s="418" t="s">
        <v>786</v>
      </c>
      <c r="MO328" s="417" t="s">
        <v>776</v>
      </c>
      <c r="MP328" s="414" t="s">
        <v>61</v>
      </c>
      <c r="MQ328" s="415">
        <v>2</v>
      </c>
      <c r="MR328" s="418" t="s">
        <v>786</v>
      </c>
      <c r="MS328" s="417" t="s">
        <v>776</v>
      </c>
      <c r="MT328" s="414" t="s">
        <v>61</v>
      </c>
      <c r="MU328" s="415">
        <v>2</v>
      </c>
      <c r="MV328" s="418" t="s">
        <v>786</v>
      </c>
      <c r="MW328" s="417" t="s">
        <v>776</v>
      </c>
      <c r="MX328" s="414" t="s">
        <v>61</v>
      </c>
      <c r="MY328" s="415">
        <v>2</v>
      </c>
      <c r="MZ328" s="418" t="s">
        <v>786</v>
      </c>
      <c r="NA328" s="417" t="s">
        <v>776</v>
      </c>
      <c r="NB328" s="414" t="s">
        <v>61</v>
      </c>
      <c r="NC328" s="415">
        <v>2</v>
      </c>
      <c r="ND328" s="418" t="s">
        <v>786</v>
      </c>
      <c r="NE328" s="417" t="s">
        <v>776</v>
      </c>
      <c r="NF328" s="414" t="s">
        <v>61</v>
      </c>
      <c r="NG328" s="415">
        <v>2</v>
      </c>
      <c r="NH328" s="418" t="s">
        <v>786</v>
      </c>
      <c r="NI328" s="417" t="s">
        <v>776</v>
      </c>
      <c r="NJ328" s="414" t="s">
        <v>61</v>
      </c>
      <c r="NK328" s="415">
        <v>2</v>
      </c>
      <c r="NL328" s="418" t="s">
        <v>786</v>
      </c>
      <c r="NM328" s="417" t="s">
        <v>776</v>
      </c>
      <c r="NN328" s="414" t="s">
        <v>61</v>
      </c>
      <c r="NO328" s="415">
        <v>2</v>
      </c>
      <c r="NP328" s="418" t="s">
        <v>786</v>
      </c>
      <c r="NQ328" s="417" t="s">
        <v>776</v>
      </c>
      <c r="NR328" s="414" t="s">
        <v>61</v>
      </c>
      <c r="NS328" s="415">
        <v>2</v>
      </c>
      <c r="NT328" s="418" t="s">
        <v>786</v>
      </c>
      <c r="NU328" s="417" t="s">
        <v>776</v>
      </c>
      <c r="NV328" s="414" t="s">
        <v>61</v>
      </c>
      <c r="NW328" s="415">
        <v>2</v>
      </c>
      <c r="NX328" s="418" t="s">
        <v>786</v>
      </c>
      <c r="NY328" s="417" t="s">
        <v>776</v>
      </c>
      <c r="NZ328" s="414" t="s">
        <v>61</v>
      </c>
      <c r="OA328" s="415">
        <v>2</v>
      </c>
      <c r="OB328" s="418" t="s">
        <v>786</v>
      </c>
      <c r="OC328" s="417" t="s">
        <v>776</v>
      </c>
      <c r="OD328" s="414" t="s">
        <v>61</v>
      </c>
      <c r="OE328" s="415">
        <v>2</v>
      </c>
      <c r="OF328" s="418" t="s">
        <v>786</v>
      </c>
      <c r="OG328" s="417" t="s">
        <v>776</v>
      </c>
      <c r="OH328" s="414" t="s">
        <v>61</v>
      </c>
      <c r="OI328" s="415">
        <v>2</v>
      </c>
      <c r="OJ328" s="418" t="s">
        <v>786</v>
      </c>
      <c r="OK328" s="417" t="s">
        <v>776</v>
      </c>
      <c r="OL328" s="414" t="s">
        <v>61</v>
      </c>
      <c r="OM328" s="415">
        <v>2</v>
      </c>
      <c r="ON328" s="418" t="s">
        <v>786</v>
      </c>
      <c r="OO328" s="417" t="s">
        <v>776</v>
      </c>
      <c r="OP328" s="414" t="s">
        <v>61</v>
      </c>
      <c r="OQ328" s="415">
        <v>2</v>
      </c>
      <c r="OR328" s="418" t="s">
        <v>786</v>
      </c>
      <c r="OS328" s="417" t="s">
        <v>776</v>
      </c>
      <c r="OT328" s="414" t="s">
        <v>61</v>
      </c>
      <c r="OU328" s="415">
        <v>2</v>
      </c>
      <c r="OV328" s="418" t="s">
        <v>786</v>
      </c>
      <c r="OW328" s="417" t="s">
        <v>776</v>
      </c>
      <c r="OX328" s="414" t="s">
        <v>61</v>
      </c>
      <c r="OY328" s="415">
        <v>2</v>
      </c>
      <c r="OZ328" s="418" t="s">
        <v>786</v>
      </c>
      <c r="PA328" s="417" t="s">
        <v>776</v>
      </c>
      <c r="PB328" s="414" t="s">
        <v>61</v>
      </c>
      <c r="PC328" s="415">
        <v>2</v>
      </c>
      <c r="PD328" s="418" t="s">
        <v>786</v>
      </c>
      <c r="PE328" s="417" t="s">
        <v>776</v>
      </c>
      <c r="PF328" s="414" t="s">
        <v>61</v>
      </c>
      <c r="PG328" s="415">
        <v>2</v>
      </c>
      <c r="PH328" s="418" t="s">
        <v>786</v>
      </c>
      <c r="PI328" s="417" t="s">
        <v>776</v>
      </c>
      <c r="PJ328" s="414" t="s">
        <v>61</v>
      </c>
      <c r="PK328" s="415">
        <v>2</v>
      </c>
      <c r="PL328" s="418" t="s">
        <v>786</v>
      </c>
      <c r="PM328" s="417" t="s">
        <v>776</v>
      </c>
      <c r="PN328" s="414" t="s">
        <v>61</v>
      </c>
      <c r="PO328" s="415">
        <v>2</v>
      </c>
      <c r="PP328" s="418" t="s">
        <v>786</v>
      </c>
      <c r="PQ328" s="417" t="s">
        <v>776</v>
      </c>
      <c r="PR328" s="414" t="s">
        <v>61</v>
      </c>
      <c r="PS328" s="415">
        <v>2</v>
      </c>
      <c r="PT328" s="418" t="s">
        <v>786</v>
      </c>
      <c r="PU328" s="417" t="s">
        <v>776</v>
      </c>
      <c r="PV328" s="414" t="s">
        <v>61</v>
      </c>
      <c r="PW328" s="415">
        <v>2</v>
      </c>
      <c r="PX328" s="418" t="s">
        <v>786</v>
      </c>
      <c r="PY328" s="417" t="s">
        <v>776</v>
      </c>
      <c r="PZ328" s="414" t="s">
        <v>61</v>
      </c>
      <c r="QA328" s="415">
        <v>2</v>
      </c>
      <c r="QB328" s="418" t="s">
        <v>786</v>
      </c>
      <c r="QC328" s="417" t="s">
        <v>776</v>
      </c>
      <c r="QD328" s="414" t="s">
        <v>61</v>
      </c>
      <c r="QE328" s="415">
        <v>2</v>
      </c>
      <c r="QF328" s="418" t="s">
        <v>786</v>
      </c>
      <c r="QG328" s="417" t="s">
        <v>776</v>
      </c>
      <c r="QH328" s="414" t="s">
        <v>61</v>
      </c>
      <c r="QI328" s="415">
        <v>2</v>
      </c>
      <c r="QJ328" s="418" t="s">
        <v>786</v>
      </c>
      <c r="QK328" s="417" t="s">
        <v>776</v>
      </c>
      <c r="QL328" s="414" t="s">
        <v>61</v>
      </c>
      <c r="QM328" s="415">
        <v>2</v>
      </c>
      <c r="QN328" s="418" t="s">
        <v>786</v>
      </c>
      <c r="QO328" s="417" t="s">
        <v>776</v>
      </c>
      <c r="QP328" s="414" t="s">
        <v>61</v>
      </c>
      <c r="QQ328" s="415">
        <v>2</v>
      </c>
      <c r="QR328" s="418" t="s">
        <v>786</v>
      </c>
      <c r="QS328" s="417" t="s">
        <v>776</v>
      </c>
      <c r="QT328" s="414" t="s">
        <v>61</v>
      </c>
      <c r="QU328" s="415">
        <v>2</v>
      </c>
      <c r="QV328" s="418" t="s">
        <v>786</v>
      </c>
      <c r="QW328" s="417" t="s">
        <v>776</v>
      </c>
      <c r="QX328" s="414" t="s">
        <v>61</v>
      </c>
      <c r="QY328" s="415">
        <v>2</v>
      </c>
      <c r="QZ328" s="418" t="s">
        <v>786</v>
      </c>
      <c r="RA328" s="417" t="s">
        <v>776</v>
      </c>
      <c r="RB328" s="414" t="s">
        <v>61</v>
      </c>
      <c r="RC328" s="415">
        <v>2</v>
      </c>
      <c r="RD328" s="418" t="s">
        <v>786</v>
      </c>
      <c r="RE328" s="417" t="s">
        <v>776</v>
      </c>
      <c r="RF328" s="414" t="s">
        <v>61</v>
      </c>
      <c r="RG328" s="415">
        <v>2</v>
      </c>
      <c r="RH328" s="418" t="s">
        <v>786</v>
      </c>
      <c r="RI328" s="417" t="s">
        <v>776</v>
      </c>
      <c r="RJ328" s="414" t="s">
        <v>61</v>
      </c>
      <c r="RK328" s="415">
        <v>2</v>
      </c>
      <c r="RL328" s="418" t="s">
        <v>786</v>
      </c>
      <c r="RM328" s="417" t="s">
        <v>776</v>
      </c>
      <c r="RN328" s="414" t="s">
        <v>61</v>
      </c>
      <c r="RO328" s="415">
        <v>2</v>
      </c>
      <c r="RP328" s="418" t="s">
        <v>786</v>
      </c>
      <c r="RQ328" s="417" t="s">
        <v>776</v>
      </c>
      <c r="RR328" s="414" t="s">
        <v>61</v>
      </c>
      <c r="RS328" s="415">
        <v>2</v>
      </c>
      <c r="RT328" s="418" t="s">
        <v>786</v>
      </c>
      <c r="RU328" s="417" t="s">
        <v>776</v>
      </c>
      <c r="RV328" s="414" t="s">
        <v>61</v>
      </c>
      <c r="RW328" s="415">
        <v>2</v>
      </c>
      <c r="RX328" s="418" t="s">
        <v>786</v>
      </c>
      <c r="RY328" s="417" t="s">
        <v>776</v>
      </c>
      <c r="RZ328" s="414" t="s">
        <v>61</v>
      </c>
      <c r="SA328" s="415">
        <v>2</v>
      </c>
      <c r="SB328" s="418" t="s">
        <v>786</v>
      </c>
      <c r="SC328" s="417" t="s">
        <v>776</v>
      </c>
      <c r="SD328" s="414" t="s">
        <v>61</v>
      </c>
      <c r="SE328" s="415">
        <v>2</v>
      </c>
      <c r="SF328" s="418" t="s">
        <v>786</v>
      </c>
      <c r="SG328" s="417" t="s">
        <v>776</v>
      </c>
      <c r="SH328" s="414" t="s">
        <v>61</v>
      </c>
      <c r="SI328" s="415">
        <v>2</v>
      </c>
      <c r="SJ328" s="418" t="s">
        <v>786</v>
      </c>
      <c r="SK328" s="417" t="s">
        <v>776</v>
      </c>
      <c r="SL328" s="414" t="s">
        <v>61</v>
      </c>
      <c r="SM328" s="415">
        <v>2</v>
      </c>
      <c r="SN328" s="418" t="s">
        <v>786</v>
      </c>
      <c r="SO328" s="417" t="s">
        <v>776</v>
      </c>
      <c r="SP328" s="414" t="s">
        <v>61</v>
      </c>
      <c r="SQ328" s="415">
        <v>2</v>
      </c>
      <c r="SR328" s="418" t="s">
        <v>786</v>
      </c>
      <c r="SS328" s="417" t="s">
        <v>776</v>
      </c>
      <c r="ST328" s="414" t="s">
        <v>61</v>
      </c>
      <c r="SU328" s="415">
        <v>2</v>
      </c>
      <c r="SV328" s="418" t="s">
        <v>786</v>
      </c>
      <c r="SW328" s="417" t="s">
        <v>776</v>
      </c>
      <c r="SX328" s="414" t="s">
        <v>61</v>
      </c>
      <c r="SY328" s="415">
        <v>2</v>
      </c>
      <c r="SZ328" s="418" t="s">
        <v>786</v>
      </c>
      <c r="TA328" s="417" t="s">
        <v>776</v>
      </c>
      <c r="TB328" s="414" t="s">
        <v>61</v>
      </c>
      <c r="TC328" s="415">
        <v>2</v>
      </c>
      <c r="TD328" s="418" t="s">
        <v>786</v>
      </c>
      <c r="TE328" s="417" t="s">
        <v>776</v>
      </c>
      <c r="TF328" s="414" t="s">
        <v>61</v>
      </c>
      <c r="TG328" s="415">
        <v>2</v>
      </c>
      <c r="TH328" s="418" t="s">
        <v>786</v>
      </c>
      <c r="TI328" s="417" t="s">
        <v>776</v>
      </c>
      <c r="TJ328" s="414" t="s">
        <v>61</v>
      </c>
      <c r="TK328" s="415">
        <v>2</v>
      </c>
      <c r="TL328" s="418" t="s">
        <v>786</v>
      </c>
      <c r="TM328" s="417" t="s">
        <v>776</v>
      </c>
      <c r="TN328" s="414" t="s">
        <v>61</v>
      </c>
      <c r="TO328" s="415">
        <v>2</v>
      </c>
      <c r="TP328" s="418" t="s">
        <v>786</v>
      </c>
      <c r="TQ328" s="417" t="s">
        <v>776</v>
      </c>
      <c r="TR328" s="414" t="s">
        <v>61</v>
      </c>
      <c r="TS328" s="415">
        <v>2</v>
      </c>
      <c r="TT328" s="418" t="s">
        <v>786</v>
      </c>
      <c r="TU328" s="417" t="s">
        <v>776</v>
      </c>
      <c r="TV328" s="414" t="s">
        <v>61</v>
      </c>
      <c r="TW328" s="415">
        <v>2</v>
      </c>
      <c r="TX328" s="418" t="s">
        <v>786</v>
      </c>
      <c r="TY328" s="417" t="s">
        <v>776</v>
      </c>
      <c r="TZ328" s="414" t="s">
        <v>61</v>
      </c>
      <c r="UA328" s="415">
        <v>2</v>
      </c>
      <c r="UB328" s="418" t="s">
        <v>786</v>
      </c>
      <c r="UC328" s="417" t="s">
        <v>776</v>
      </c>
      <c r="UD328" s="414" t="s">
        <v>61</v>
      </c>
      <c r="UE328" s="415">
        <v>2</v>
      </c>
      <c r="UF328" s="418" t="s">
        <v>786</v>
      </c>
      <c r="UG328" s="417" t="s">
        <v>776</v>
      </c>
      <c r="UH328" s="414" t="s">
        <v>61</v>
      </c>
      <c r="UI328" s="415">
        <v>2</v>
      </c>
      <c r="UJ328" s="418" t="s">
        <v>786</v>
      </c>
      <c r="UK328" s="417" t="s">
        <v>776</v>
      </c>
      <c r="UL328" s="414" t="s">
        <v>61</v>
      </c>
      <c r="UM328" s="415">
        <v>2</v>
      </c>
      <c r="UN328" s="418" t="s">
        <v>786</v>
      </c>
      <c r="UO328" s="417" t="s">
        <v>776</v>
      </c>
      <c r="UP328" s="414" t="s">
        <v>61</v>
      </c>
      <c r="UQ328" s="415">
        <v>2</v>
      </c>
      <c r="UR328" s="418" t="s">
        <v>786</v>
      </c>
      <c r="US328" s="417" t="s">
        <v>776</v>
      </c>
      <c r="UT328" s="414" t="s">
        <v>61</v>
      </c>
      <c r="UU328" s="415">
        <v>2</v>
      </c>
      <c r="UV328" s="418" t="s">
        <v>786</v>
      </c>
      <c r="UW328" s="417" t="s">
        <v>776</v>
      </c>
      <c r="UX328" s="414" t="s">
        <v>61</v>
      </c>
      <c r="UY328" s="415">
        <v>2</v>
      </c>
      <c r="UZ328" s="418" t="s">
        <v>786</v>
      </c>
      <c r="VA328" s="417" t="s">
        <v>776</v>
      </c>
      <c r="VB328" s="414" t="s">
        <v>61</v>
      </c>
      <c r="VC328" s="415">
        <v>2</v>
      </c>
      <c r="VD328" s="418" t="s">
        <v>786</v>
      </c>
      <c r="VE328" s="417" t="s">
        <v>776</v>
      </c>
      <c r="VF328" s="414" t="s">
        <v>61</v>
      </c>
      <c r="VG328" s="415">
        <v>2</v>
      </c>
      <c r="VH328" s="418" t="s">
        <v>786</v>
      </c>
      <c r="VI328" s="417" t="s">
        <v>776</v>
      </c>
      <c r="VJ328" s="414" t="s">
        <v>61</v>
      </c>
      <c r="VK328" s="415">
        <v>2</v>
      </c>
      <c r="VL328" s="418" t="s">
        <v>786</v>
      </c>
      <c r="VM328" s="417" t="s">
        <v>776</v>
      </c>
      <c r="VN328" s="414" t="s">
        <v>61</v>
      </c>
      <c r="VO328" s="415">
        <v>2</v>
      </c>
      <c r="VP328" s="418" t="s">
        <v>786</v>
      </c>
      <c r="VQ328" s="417" t="s">
        <v>776</v>
      </c>
      <c r="VR328" s="414" t="s">
        <v>61</v>
      </c>
      <c r="VS328" s="415">
        <v>2</v>
      </c>
      <c r="VT328" s="418" t="s">
        <v>786</v>
      </c>
      <c r="VU328" s="417" t="s">
        <v>776</v>
      </c>
      <c r="VV328" s="414" t="s">
        <v>61</v>
      </c>
      <c r="VW328" s="415">
        <v>2</v>
      </c>
      <c r="VX328" s="418" t="s">
        <v>786</v>
      </c>
      <c r="VY328" s="417" t="s">
        <v>776</v>
      </c>
      <c r="VZ328" s="414" t="s">
        <v>61</v>
      </c>
      <c r="WA328" s="415">
        <v>2</v>
      </c>
      <c r="WB328" s="418" t="s">
        <v>786</v>
      </c>
      <c r="WC328" s="417" t="s">
        <v>776</v>
      </c>
      <c r="WD328" s="414" t="s">
        <v>61</v>
      </c>
      <c r="WE328" s="415">
        <v>2</v>
      </c>
      <c r="WF328" s="418" t="s">
        <v>786</v>
      </c>
      <c r="WG328" s="417" t="s">
        <v>776</v>
      </c>
      <c r="WH328" s="414" t="s">
        <v>61</v>
      </c>
      <c r="WI328" s="415">
        <v>2</v>
      </c>
      <c r="WJ328" s="418" t="s">
        <v>786</v>
      </c>
      <c r="WK328" s="417" t="s">
        <v>776</v>
      </c>
      <c r="WL328" s="414" t="s">
        <v>61</v>
      </c>
      <c r="WM328" s="415">
        <v>2</v>
      </c>
      <c r="WN328" s="418" t="s">
        <v>786</v>
      </c>
      <c r="WO328" s="417" t="s">
        <v>776</v>
      </c>
      <c r="WP328" s="414" t="s">
        <v>61</v>
      </c>
      <c r="WQ328" s="415">
        <v>2</v>
      </c>
      <c r="WR328" s="418" t="s">
        <v>786</v>
      </c>
      <c r="WS328" s="417" t="s">
        <v>776</v>
      </c>
      <c r="WT328" s="414" t="s">
        <v>61</v>
      </c>
      <c r="WU328" s="415">
        <v>2</v>
      </c>
      <c r="WV328" s="418" t="s">
        <v>786</v>
      </c>
      <c r="WW328" s="417" t="s">
        <v>776</v>
      </c>
      <c r="WX328" s="414" t="s">
        <v>61</v>
      </c>
      <c r="WY328" s="415">
        <v>2</v>
      </c>
      <c r="WZ328" s="418" t="s">
        <v>786</v>
      </c>
      <c r="XA328" s="417" t="s">
        <v>776</v>
      </c>
      <c r="XB328" s="414" t="s">
        <v>61</v>
      </c>
      <c r="XC328" s="415">
        <v>2</v>
      </c>
      <c r="XD328" s="418" t="s">
        <v>786</v>
      </c>
      <c r="XE328" s="417" t="s">
        <v>776</v>
      </c>
      <c r="XF328" s="414" t="s">
        <v>61</v>
      </c>
      <c r="XG328" s="415">
        <v>2</v>
      </c>
      <c r="XH328" s="418" t="s">
        <v>786</v>
      </c>
      <c r="XI328" s="417" t="s">
        <v>776</v>
      </c>
      <c r="XJ328" s="414" t="s">
        <v>61</v>
      </c>
      <c r="XK328" s="415">
        <v>2</v>
      </c>
      <c r="XL328" s="418" t="s">
        <v>786</v>
      </c>
      <c r="XM328" s="417" t="s">
        <v>776</v>
      </c>
      <c r="XN328" s="414" t="s">
        <v>61</v>
      </c>
      <c r="XO328" s="415">
        <v>2</v>
      </c>
      <c r="XP328" s="418" t="s">
        <v>786</v>
      </c>
      <c r="XQ328" s="417" t="s">
        <v>776</v>
      </c>
      <c r="XR328" s="414" t="s">
        <v>61</v>
      </c>
      <c r="XS328" s="415">
        <v>2</v>
      </c>
      <c r="XT328" s="418" t="s">
        <v>786</v>
      </c>
      <c r="XU328" s="417" t="s">
        <v>776</v>
      </c>
      <c r="XV328" s="414" t="s">
        <v>61</v>
      </c>
      <c r="XW328" s="415">
        <v>2</v>
      </c>
      <c r="XX328" s="418" t="s">
        <v>786</v>
      </c>
      <c r="XY328" s="417" t="s">
        <v>776</v>
      </c>
      <c r="XZ328" s="414" t="s">
        <v>61</v>
      </c>
      <c r="YA328" s="415">
        <v>2</v>
      </c>
      <c r="YB328" s="418" t="s">
        <v>786</v>
      </c>
      <c r="YC328" s="417" t="s">
        <v>776</v>
      </c>
      <c r="YD328" s="414" t="s">
        <v>61</v>
      </c>
      <c r="YE328" s="415">
        <v>2</v>
      </c>
      <c r="YF328" s="418" t="s">
        <v>786</v>
      </c>
      <c r="YG328" s="417" t="s">
        <v>776</v>
      </c>
      <c r="YH328" s="414" t="s">
        <v>61</v>
      </c>
      <c r="YI328" s="415">
        <v>2</v>
      </c>
      <c r="YJ328" s="418" t="s">
        <v>786</v>
      </c>
      <c r="YK328" s="417" t="s">
        <v>776</v>
      </c>
      <c r="YL328" s="414" t="s">
        <v>61</v>
      </c>
      <c r="YM328" s="415">
        <v>2</v>
      </c>
      <c r="YN328" s="418" t="s">
        <v>786</v>
      </c>
      <c r="YO328" s="417" t="s">
        <v>776</v>
      </c>
      <c r="YP328" s="414" t="s">
        <v>61</v>
      </c>
      <c r="YQ328" s="415">
        <v>2</v>
      </c>
      <c r="YR328" s="418" t="s">
        <v>786</v>
      </c>
      <c r="YS328" s="417" t="s">
        <v>776</v>
      </c>
      <c r="YT328" s="414" t="s">
        <v>61</v>
      </c>
      <c r="YU328" s="415">
        <v>2</v>
      </c>
      <c r="YV328" s="418" t="s">
        <v>786</v>
      </c>
      <c r="YW328" s="417" t="s">
        <v>776</v>
      </c>
      <c r="YX328" s="414" t="s">
        <v>61</v>
      </c>
      <c r="YY328" s="415">
        <v>2</v>
      </c>
      <c r="YZ328" s="418" t="s">
        <v>786</v>
      </c>
      <c r="ZA328" s="417" t="s">
        <v>776</v>
      </c>
      <c r="ZB328" s="414" t="s">
        <v>61</v>
      </c>
      <c r="ZC328" s="415">
        <v>2</v>
      </c>
      <c r="ZD328" s="418" t="s">
        <v>786</v>
      </c>
      <c r="ZE328" s="417" t="s">
        <v>776</v>
      </c>
      <c r="ZF328" s="414" t="s">
        <v>61</v>
      </c>
      <c r="ZG328" s="415">
        <v>2</v>
      </c>
      <c r="ZH328" s="418" t="s">
        <v>786</v>
      </c>
      <c r="ZI328" s="417" t="s">
        <v>776</v>
      </c>
      <c r="ZJ328" s="414" t="s">
        <v>61</v>
      </c>
      <c r="ZK328" s="415">
        <v>2</v>
      </c>
      <c r="ZL328" s="418" t="s">
        <v>786</v>
      </c>
      <c r="ZM328" s="417" t="s">
        <v>776</v>
      </c>
      <c r="ZN328" s="414" t="s">
        <v>61</v>
      </c>
      <c r="ZO328" s="415">
        <v>2</v>
      </c>
      <c r="ZP328" s="418" t="s">
        <v>786</v>
      </c>
      <c r="ZQ328" s="417" t="s">
        <v>776</v>
      </c>
      <c r="ZR328" s="414" t="s">
        <v>61</v>
      </c>
      <c r="ZS328" s="415">
        <v>2</v>
      </c>
      <c r="ZT328" s="418" t="s">
        <v>786</v>
      </c>
      <c r="ZU328" s="417" t="s">
        <v>776</v>
      </c>
      <c r="ZV328" s="414" t="s">
        <v>61</v>
      </c>
      <c r="ZW328" s="415">
        <v>2</v>
      </c>
      <c r="ZX328" s="418" t="s">
        <v>786</v>
      </c>
      <c r="ZY328" s="417" t="s">
        <v>776</v>
      </c>
      <c r="ZZ328" s="414" t="s">
        <v>61</v>
      </c>
      <c r="AAA328" s="415">
        <v>2</v>
      </c>
      <c r="AAB328" s="418" t="s">
        <v>786</v>
      </c>
      <c r="AAC328" s="417" t="s">
        <v>776</v>
      </c>
      <c r="AAD328" s="414" t="s">
        <v>61</v>
      </c>
      <c r="AAE328" s="415">
        <v>2</v>
      </c>
      <c r="AAF328" s="418" t="s">
        <v>786</v>
      </c>
      <c r="AAG328" s="417" t="s">
        <v>776</v>
      </c>
      <c r="AAH328" s="414" t="s">
        <v>61</v>
      </c>
      <c r="AAI328" s="415">
        <v>2</v>
      </c>
      <c r="AAJ328" s="418" t="s">
        <v>786</v>
      </c>
      <c r="AAK328" s="417" t="s">
        <v>776</v>
      </c>
      <c r="AAL328" s="414" t="s">
        <v>61</v>
      </c>
      <c r="AAM328" s="415">
        <v>2</v>
      </c>
      <c r="AAN328" s="418" t="s">
        <v>786</v>
      </c>
      <c r="AAO328" s="417" t="s">
        <v>776</v>
      </c>
      <c r="AAP328" s="414" t="s">
        <v>61</v>
      </c>
      <c r="AAQ328" s="415">
        <v>2</v>
      </c>
      <c r="AAR328" s="418" t="s">
        <v>786</v>
      </c>
      <c r="AAS328" s="417" t="s">
        <v>776</v>
      </c>
      <c r="AAT328" s="414" t="s">
        <v>61</v>
      </c>
      <c r="AAU328" s="415">
        <v>2</v>
      </c>
      <c r="AAV328" s="418" t="s">
        <v>786</v>
      </c>
      <c r="AAW328" s="417" t="s">
        <v>776</v>
      </c>
      <c r="AAX328" s="414" t="s">
        <v>61</v>
      </c>
      <c r="AAY328" s="415">
        <v>2</v>
      </c>
      <c r="AAZ328" s="418" t="s">
        <v>786</v>
      </c>
      <c r="ABA328" s="417" t="s">
        <v>776</v>
      </c>
      <c r="ABB328" s="414" t="s">
        <v>61</v>
      </c>
      <c r="ABC328" s="415">
        <v>2</v>
      </c>
      <c r="ABD328" s="418" t="s">
        <v>786</v>
      </c>
      <c r="ABE328" s="417" t="s">
        <v>776</v>
      </c>
      <c r="ABF328" s="414" t="s">
        <v>61</v>
      </c>
      <c r="ABG328" s="415">
        <v>2</v>
      </c>
      <c r="ABH328" s="418" t="s">
        <v>786</v>
      </c>
      <c r="ABI328" s="417" t="s">
        <v>776</v>
      </c>
      <c r="ABJ328" s="414" t="s">
        <v>61</v>
      </c>
      <c r="ABK328" s="415">
        <v>2</v>
      </c>
      <c r="ABL328" s="418" t="s">
        <v>786</v>
      </c>
      <c r="ABM328" s="417" t="s">
        <v>776</v>
      </c>
      <c r="ABN328" s="414" t="s">
        <v>61</v>
      </c>
      <c r="ABO328" s="415">
        <v>2</v>
      </c>
      <c r="ABP328" s="418" t="s">
        <v>786</v>
      </c>
      <c r="ABQ328" s="417" t="s">
        <v>776</v>
      </c>
      <c r="ABR328" s="414" t="s">
        <v>61</v>
      </c>
      <c r="ABS328" s="415">
        <v>2</v>
      </c>
      <c r="ABT328" s="418" t="s">
        <v>786</v>
      </c>
      <c r="ABU328" s="417" t="s">
        <v>776</v>
      </c>
      <c r="ABV328" s="414" t="s">
        <v>61</v>
      </c>
      <c r="ABW328" s="415">
        <v>2</v>
      </c>
      <c r="ABX328" s="418" t="s">
        <v>786</v>
      </c>
      <c r="ABY328" s="417" t="s">
        <v>776</v>
      </c>
      <c r="ABZ328" s="414" t="s">
        <v>61</v>
      </c>
      <c r="ACA328" s="415">
        <v>2</v>
      </c>
      <c r="ACB328" s="418" t="s">
        <v>786</v>
      </c>
      <c r="ACC328" s="417" t="s">
        <v>776</v>
      </c>
      <c r="ACD328" s="414" t="s">
        <v>61</v>
      </c>
      <c r="ACE328" s="415">
        <v>2</v>
      </c>
      <c r="ACF328" s="418" t="s">
        <v>786</v>
      </c>
      <c r="ACG328" s="417" t="s">
        <v>776</v>
      </c>
      <c r="ACH328" s="414" t="s">
        <v>61</v>
      </c>
      <c r="ACI328" s="415">
        <v>2</v>
      </c>
      <c r="ACJ328" s="418" t="s">
        <v>786</v>
      </c>
      <c r="ACK328" s="417" t="s">
        <v>776</v>
      </c>
      <c r="ACL328" s="414" t="s">
        <v>61</v>
      </c>
      <c r="ACM328" s="415">
        <v>2</v>
      </c>
      <c r="ACN328" s="418" t="s">
        <v>786</v>
      </c>
      <c r="ACO328" s="417" t="s">
        <v>776</v>
      </c>
      <c r="ACP328" s="414" t="s">
        <v>61</v>
      </c>
      <c r="ACQ328" s="415">
        <v>2</v>
      </c>
      <c r="ACR328" s="418" t="s">
        <v>786</v>
      </c>
      <c r="ACS328" s="417" t="s">
        <v>776</v>
      </c>
      <c r="ACT328" s="414" t="s">
        <v>61</v>
      </c>
      <c r="ACU328" s="415">
        <v>2</v>
      </c>
      <c r="ACV328" s="418" t="s">
        <v>786</v>
      </c>
      <c r="ACW328" s="417" t="s">
        <v>776</v>
      </c>
      <c r="ACX328" s="414" t="s">
        <v>61</v>
      </c>
      <c r="ACY328" s="415">
        <v>2</v>
      </c>
      <c r="ACZ328" s="418" t="s">
        <v>786</v>
      </c>
      <c r="ADA328" s="417" t="s">
        <v>776</v>
      </c>
      <c r="ADB328" s="414" t="s">
        <v>61</v>
      </c>
      <c r="ADC328" s="415">
        <v>2</v>
      </c>
      <c r="ADD328" s="418" t="s">
        <v>786</v>
      </c>
      <c r="ADE328" s="417" t="s">
        <v>776</v>
      </c>
      <c r="ADF328" s="414" t="s">
        <v>61</v>
      </c>
      <c r="ADG328" s="415">
        <v>2</v>
      </c>
      <c r="ADH328" s="418" t="s">
        <v>786</v>
      </c>
      <c r="ADI328" s="417" t="s">
        <v>776</v>
      </c>
      <c r="ADJ328" s="414" t="s">
        <v>61</v>
      </c>
      <c r="ADK328" s="415">
        <v>2</v>
      </c>
      <c r="ADL328" s="418" t="s">
        <v>786</v>
      </c>
      <c r="ADM328" s="417" t="s">
        <v>776</v>
      </c>
      <c r="ADN328" s="414" t="s">
        <v>61</v>
      </c>
      <c r="ADO328" s="415">
        <v>2</v>
      </c>
      <c r="ADP328" s="418" t="s">
        <v>786</v>
      </c>
      <c r="ADQ328" s="417" t="s">
        <v>776</v>
      </c>
      <c r="ADR328" s="414" t="s">
        <v>61</v>
      </c>
      <c r="ADS328" s="415">
        <v>2</v>
      </c>
      <c r="ADT328" s="418" t="s">
        <v>786</v>
      </c>
      <c r="ADU328" s="417" t="s">
        <v>776</v>
      </c>
      <c r="ADV328" s="414" t="s">
        <v>61</v>
      </c>
      <c r="ADW328" s="415">
        <v>2</v>
      </c>
      <c r="ADX328" s="418" t="s">
        <v>786</v>
      </c>
      <c r="ADY328" s="417" t="s">
        <v>776</v>
      </c>
      <c r="ADZ328" s="414" t="s">
        <v>61</v>
      </c>
      <c r="AEA328" s="415">
        <v>2</v>
      </c>
      <c r="AEB328" s="418" t="s">
        <v>786</v>
      </c>
      <c r="AEC328" s="417" t="s">
        <v>776</v>
      </c>
      <c r="AED328" s="414" t="s">
        <v>61</v>
      </c>
      <c r="AEE328" s="415">
        <v>2</v>
      </c>
      <c r="AEF328" s="418" t="s">
        <v>786</v>
      </c>
      <c r="AEG328" s="417" t="s">
        <v>776</v>
      </c>
      <c r="AEH328" s="414" t="s">
        <v>61</v>
      </c>
      <c r="AEI328" s="415">
        <v>2</v>
      </c>
      <c r="AEJ328" s="418" t="s">
        <v>786</v>
      </c>
      <c r="AEK328" s="417" t="s">
        <v>776</v>
      </c>
      <c r="AEL328" s="414" t="s">
        <v>61</v>
      </c>
      <c r="AEM328" s="415">
        <v>2</v>
      </c>
      <c r="AEN328" s="418" t="s">
        <v>786</v>
      </c>
      <c r="AEO328" s="417" t="s">
        <v>776</v>
      </c>
      <c r="AEP328" s="414" t="s">
        <v>61</v>
      </c>
      <c r="AEQ328" s="415">
        <v>2</v>
      </c>
      <c r="AER328" s="418" t="s">
        <v>786</v>
      </c>
      <c r="AES328" s="417" t="s">
        <v>776</v>
      </c>
      <c r="AET328" s="414" t="s">
        <v>61</v>
      </c>
      <c r="AEU328" s="415">
        <v>2</v>
      </c>
      <c r="AEV328" s="418" t="s">
        <v>786</v>
      </c>
      <c r="AEW328" s="417" t="s">
        <v>776</v>
      </c>
      <c r="AEX328" s="414" t="s">
        <v>61</v>
      </c>
      <c r="AEY328" s="415">
        <v>2</v>
      </c>
      <c r="AEZ328" s="418" t="s">
        <v>786</v>
      </c>
      <c r="AFA328" s="417" t="s">
        <v>776</v>
      </c>
      <c r="AFB328" s="414" t="s">
        <v>61</v>
      </c>
      <c r="AFC328" s="415">
        <v>2</v>
      </c>
      <c r="AFD328" s="418" t="s">
        <v>786</v>
      </c>
      <c r="AFE328" s="417" t="s">
        <v>776</v>
      </c>
      <c r="AFF328" s="414" t="s">
        <v>61</v>
      </c>
      <c r="AFG328" s="415">
        <v>2</v>
      </c>
      <c r="AFH328" s="418" t="s">
        <v>786</v>
      </c>
      <c r="AFI328" s="417" t="s">
        <v>776</v>
      </c>
      <c r="AFJ328" s="414" t="s">
        <v>61</v>
      </c>
      <c r="AFK328" s="415">
        <v>2</v>
      </c>
      <c r="AFL328" s="418" t="s">
        <v>786</v>
      </c>
      <c r="AFM328" s="417" t="s">
        <v>776</v>
      </c>
      <c r="AFN328" s="414" t="s">
        <v>61</v>
      </c>
      <c r="AFO328" s="415">
        <v>2</v>
      </c>
      <c r="AFP328" s="418" t="s">
        <v>786</v>
      </c>
      <c r="AFQ328" s="417" t="s">
        <v>776</v>
      </c>
      <c r="AFR328" s="414" t="s">
        <v>61</v>
      </c>
      <c r="AFS328" s="415">
        <v>2</v>
      </c>
      <c r="AFT328" s="418" t="s">
        <v>786</v>
      </c>
      <c r="AFU328" s="417" t="s">
        <v>776</v>
      </c>
      <c r="AFV328" s="414" t="s">
        <v>61</v>
      </c>
      <c r="AFW328" s="415">
        <v>2</v>
      </c>
      <c r="AFX328" s="418" t="s">
        <v>786</v>
      </c>
      <c r="AFY328" s="417" t="s">
        <v>776</v>
      </c>
      <c r="AFZ328" s="414" t="s">
        <v>61</v>
      </c>
      <c r="AGA328" s="415">
        <v>2</v>
      </c>
      <c r="AGB328" s="418" t="s">
        <v>786</v>
      </c>
      <c r="AGC328" s="417" t="s">
        <v>776</v>
      </c>
      <c r="AGD328" s="414" t="s">
        <v>61</v>
      </c>
      <c r="AGE328" s="415">
        <v>2</v>
      </c>
      <c r="AGF328" s="418" t="s">
        <v>786</v>
      </c>
      <c r="AGG328" s="417" t="s">
        <v>776</v>
      </c>
      <c r="AGH328" s="414" t="s">
        <v>61</v>
      </c>
      <c r="AGI328" s="415">
        <v>2</v>
      </c>
      <c r="AGJ328" s="418" t="s">
        <v>786</v>
      </c>
      <c r="AGK328" s="417" t="s">
        <v>776</v>
      </c>
      <c r="AGL328" s="414" t="s">
        <v>61</v>
      </c>
      <c r="AGM328" s="415">
        <v>2</v>
      </c>
      <c r="AGN328" s="418" t="s">
        <v>786</v>
      </c>
      <c r="AGO328" s="417" t="s">
        <v>776</v>
      </c>
      <c r="AGP328" s="414" t="s">
        <v>61</v>
      </c>
      <c r="AGQ328" s="415">
        <v>2</v>
      </c>
      <c r="AGR328" s="418" t="s">
        <v>786</v>
      </c>
      <c r="AGS328" s="417" t="s">
        <v>776</v>
      </c>
      <c r="AGT328" s="414" t="s">
        <v>61</v>
      </c>
      <c r="AGU328" s="415">
        <v>2</v>
      </c>
      <c r="AGV328" s="418" t="s">
        <v>786</v>
      </c>
      <c r="AGW328" s="417" t="s">
        <v>776</v>
      </c>
      <c r="AGX328" s="414" t="s">
        <v>61</v>
      </c>
      <c r="AGY328" s="415">
        <v>2</v>
      </c>
      <c r="AGZ328" s="418" t="s">
        <v>786</v>
      </c>
      <c r="AHA328" s="417" t="s">
        <v>776</v>
      </c>
      <c r="AHB328" s="414" t="s">
        <v>61</v>
      </c>
      <c r="AHC328" s="415">
        <v>2</v>
      </c>
      <c r="AHD328" s="418" t="s">
        <v>786</v>
      </c>
      <c r="AHE328" s="417" t="s">
        <v>776</v>
      </c>
      <c r="AHF328" s="414" t="s">
        <v>61</v>
      </c>
      <c r="AHG328" s="415">
        <v>2</v>
      </c>
      <c r="AHH328" s="418" t="s">
        <v>786</v>
      </c>
      <c r="AHI328" s="417" t="s">
        <v>776</v>
      </c>
      <c r="AHJ328" s="414" t="s">
        <v>61</v>
      </c>
      <c r="AHK328" s="415">
        <v>2</v>
      </c>
      <c r="AHL328" s="418" t="s">
        <v>786</v>
      </c>
      <c r="AHM328" s="417" t="s">
        <v>776</v>
      </c>
      <c r="AHN328" s="414" t="s">
        <v>61</v>
      </c>
      <c r="AHO328" s="415">
        <v>2</v>
      </c>
      <c r="AHP328" s="418" t="s">
        <v>786</v>
      </c>
      <c r="AHQ328" s="417" t="s">
        <v>776</v>
      </c>
      <c r="AHR328" s="414" t="s">
        <v>61</v>
      </c>
      <c r="AHS328" s="415">
        <v>2</v>
      </c>
      <c r="AHT328" s="418" t="s">
        <v>786</v>
      </c>
      <c r="AHU328" s="417" t="s">
        <v>776</v>
      </c>
      <c r="AHV328" s="414" t="s">
        <v>61</v>
      </c>
      <c r="AHW328" s="415">
        <v>2</v>
      </c>
      <c r="AHX328" s="418" t="s">
        <v>786</v>
      </c>
      <c r="AHY328" s="417" t="s">
        <v>776</v>
      </c>
      <c r="AHZ328" s="414" t="s">
        <v>61</v>
      </c>
      <c r="AIA328" s="415">
        <v>2</v>
      </c>
      <c r="AIB328" s="418" t="s">
        <v>786</v>
      </c>
      <c r="AIC328" s="417" t="s">
        <v>776</v>
      </c>
      <c r="AID328" s="414" t="s">
        <v>61</v>
      </c>
      <c r="AIE328" s="415">
        <v>2</v>
      </c>
      <c r="AIF328" s="418" t="s">
        <v>786</v>
      </c>
      <c r="AIG328" s="417" t="s">
        <v>776</v>
      </c>
      <c r="AIH328" s="414" t="s">
        <v>61</v>
      </c>
      <c r="AII328" s="415">
        <v>2</v>
      </c>
      <c r="AIJ328" s="418" t="s">
        <v>786</v>
      </c>
      <c r="AIK328" s="417" t="s">
        <v>776</v>
      </c>
      <c r="AIL328" s="414" t="s">
        <v>61</v>
      </c>
      <c r="AIM328" s="415">
        <v>2</v>
      </c>
      <c r="AIN328" s="418" t="s">
        <v>786</v>
      </c>
      <c r="AIO328" s="417" t="s">
        <v>776</v>
      </c>
      <c r="AIP328" s="414" t="s">
        <v>61</v>
      </c>
      <c r="AIQ328" s="415">
        <v>2</v>
      </c>
      <c r="AIR328" s="418" t="s">
        <v>786</v>
      </c>
      <c r="AIS328" s="417" t="s">
        <v>776</v>
      </c>
      <c r="AIT328" s="414" t="s">
        <v>61</v>
      </c>
      <c r="AIU328" s="415">
        <v>2</v>
      </c>
      <c r="AIV328" s="418" t="s">
        <v>786</v>
      </c>
      <c r="AIW328" s="417" t="s">
        <v>776</v>
      </c>
      <c r="AIX328" s="414" t="s">
        <v>61</v>
      </c>
      <c r="AIY328" s="415">
        <v>2</v>
      </c>
      <c r="AIZ328" s="418" t="s">
        <v>786</v>
      </c>
      <c r="AJA328" s="417" t="s">
        <v>776</v>
      </c>
      <c r="AJB328" s="414" t="s">
        <v>61</v>
      </c>
      <c r="AJC328" s="415">
        <v>2</v>
      </c>
      <c r="AJD328" s="418" t="s">
        <v>786</v>
      </c>
      <c r="AJE328" s="417" t="s">
        <v>776</v>
      </c>
      <c r="AJF328" s="414" t="s">
        <v>61</v>
      </c>
      <c r="AJG328" s="415">
        <v>2</v>
      </c>
      <c r="AJH328" s="418" t="s">
        <v>786</v>
      </c>
      <c r="AJI328" s="417" t="s">
        <v>776</v>
      </c>
      <c r="AJJ328" s="414" t="s">
        <v>61</v>
      </c>
      <c r="AJK328" s="415">
        <v>2</v>
      </c>
      <c r="AJL328" s="418" t="s">
        <v>786</v>
      </c>
      <c r="AJM328" s="417" t="s">
        <v>776</v>
      </c>
      <c r="AJN328" s="414" t="s">
        <v>61</v>
      </c>
      <c r="AJO328" s="415">
        <v>2</v>
      </c>
      <c r="AJP328" s="418" t="s">
        <v>786</v>
      </c>
      <c r="AJQ328" s="417" t="s">
        <v>776</v>
      </c>
      <c r="AJR328" s="414" t="s">
        <v>61</v>
      </c>
      <c r="AJS328" s="415">
        <v>2</v>
      </c>
      <c r="AJT328" s="418" t="s">
        <v>786</v>
      </c>
      <c r="AJU328" s="417" t="s">
        <v>776</v>
      </c>
      <c r="AJV328" s="414" t="s">
        <v>61</v>
      </c>
      <c r="AJW328" s="415">
        <v>2</v>
      </c>
      <c r="AJX328" s="418" t="s">
        <v>786</v>
      </c>
      <c r="AJY328" s="417" t="s">
        <v>776</v>
      </c>
      <c r="AJZ328" s="414" t="s">
        <v>61</v>
      </c>
      <c r="AKA328" s="415">
        <v>2</v>
      </c>
      <c r="AKB328" s="418" t="s">
        <v>786</v>
      </c>
      <c r="AKC328" s="417" t="s">
        <v>776</v>
      </c>
      <c r="AKD328" s="414" t="s">
        <v>61</v>
      </c>
      <c r="AKE328" s="415">
        <v>2</v>
      </c>
      <c r="AKF328" s="418" t="s">
        <v>786</v>
      </c>
      <c r="AKG328" s="417" t="s">
        <v>776</v>
      </c>
      <c r="AKH328" s="414" t="s">
        <v>61</v>
      </c>
      <c r="AKI328" s="415">
        <v>2</v>
      </c>
      <c r="AKJ328" s="418" t="s">
        <v>786</v>
      </c>
      <c r="AKK328" s="417" t="s">
        <v>776</v>
      </c>
      <c r="AKL328" s="414" t="s">
        <v>61</v>
      </c>
      <c r="AKM328" s="415">
        <v>2</v>
      </c>
      <c r="AKN328" s="418" t="s">
        <v>786</v>
      </c>
      <c r="AKO328" s="417" t="s">
        <v>776</v>
      </c>
      <c r="AKP328" s="414" t="s">
        <v>61</v>
      </c>
      <c r="AKQ328" s="415">
        <v>2</v>
      </c>
      <c r="AKR328" s="418" t="s">
        <v>786</v>
      </c>
      <c r="AKS328" s="417" t="s">
        <v>776</v>
      </c>
      <c r="AKT328" s="414" t="s">
        <v>61</v>
      </c>
      <c r="AKU328" s="415">
        <v>2</v>
      </c>
      <c r="AKV328" s="418" t="s">
        <v>786</v>
      </c>
      <c r="AKW328" s="417" t="s">
        <v>776</v>
      </c>
      <c r="AKX328" s="414" t="s">
        <v>61</v>
      </c>
      <c r="AKY328" s="415">
        <v>2</v>
      </c>
      <c r="AKZ328" s="418" t="s">
        <v>786</v>
      </c>
      <c r="ALA328" s="417" t="s">
        <v>776</v>
      </c>
      <c r="ALB328" s="414" t="s">
        <v>61</v>
      </c>
      <c r="ALC328" s="415">
        <v>2</v>
      </c>
      <c r="ALD328" s="418" t="s">
        <v>786</v>
      </c>
      <c r="ALE328" s="417" t="s">
        <v>776</v>
      </c>
      <c r="ALF328" s="414" t="s">
        <v>61</v>
      </c>
      <c r="ALG328" s="415">
        <v>2</v>
      </c>
      <c r="ALH328" s="418" t="s">
        <v>786</v>
      </c>
      <c r="ALI328" s="417" t="s">
        <v>776</v>
      </c>
      <c r="ALJ328" s="414" t="s">
        <v>61</v>
      </c>
      <c r="ALK328" s="415">
        <v>2</v>
      </c>
      <c r="ALL328" s="418" t="s">
        <v>786</v>
      </c>
      <c r="ALM328" s="417" t="s">
        <v>776</v>
      </c>
      <c r="ALN328" s="414" t="s">
        <v>61</v>
      </c>
      <c r="ALO328" s="415">
        <v>2</v>
      </c>
      <c r="ALP328" s="418" t="s">
        <v>786</v>
      </c>
      <c r="ALQ328" s="417" t="s">
        <v>776</v>
      </c>
      <c r="ALR328" s="414" t="s">
        <v>61</v>
      </c>
      <c r="ALS328" s="415">
        <v>2</v>
      </c>
      <c r="ALT328" s="418" t="s">
        <v>786</v>
      </c>
      <c r="ALU328" s="417" t="s">
        <v>776</v>
      </c>
      <c r="ALV328" s="414" t="s">
        <v>61</v>
      </c>
      <c r="ALW328" s="415">
        <v>2</v>
      </c>
      <c r="ALX328" s="418" t="s">
        <v>786</v>
      </c>
      <c r="ALY328" s="417" t="s">
        <v>776</v>
      </c>
      <c r="ALZ328" s="414" t="s">
        <v>61</v>
      </c>
      <c r="AMA328" s="415">
        <v>2</v>
      </c>
      <c r="AMB328" s="418" t="s">
        <v>786</v>
      </c>
      <c r="AMC328" s="417" t="s">
        <v>776</v>
      </c>
      <c r="AMD328" s="414" t="s">
        <v>61</v>
      </c>
      <c r="AME328" s="415">
        <v>2</v>
      </c>
      <c r="AMF328" s="418" t="s">
        <v>786</v>
      </c>
      <c r="AMG328" s="417" t="s">
        <v>776</v>
      </c>
      <c r="AMH328" s="414" t="s">
        <v>61</v>
      </c>
      <c r="AMI328" s="415">
        <v>2</v>
      </c>
      <c r="AMJ328" s="418" t="s">
        <v>786</v>
      </c>
      <c r="AMK328" s="417" t="s">
        <v>776</v>
      </c>
      <c r="AML328" s="414" t="s">
        <v>61</v>
      </c>
      <c r="AMM328" s="415">
        <v>2</v>
      </c>
      <c r="AMN328" s="418" t="s">
        <v>786</v>
      </c>
      <c r="AMO328" s="417" t="s">
        <v>776</v>
      </c>
      <c r="AMP328" s="414" t="s">
        <v>61</v>
      </c>
      <c r="AMQ328" s="415">
        <v>2</v>
      </c>
      <c r="AMR328" s="418" t="s">
        <v>786</v>
      </c>
      <c r="AMS328" s="417" t="s">
        <v>776</v>
      </c>
      <c r="AMT328" s="414" t="s">
        <v>61</v>
      </c>
      <c r="AMU328" s="415">
        <v>2</v>
      </c>
      <c r="AMV328" s="418" t="s">
        <v>786</v>
      </c>
      <c r="AMW328" s="417" t="s">
        <v>776</v>
      </c>
      <c r="AMX328" s="414" t="s">
        <v>61</v>
      </c>
      <c r="AMY328" s="415">
        <v>2</v>
      </c>
      <c r="AMZ328" s="418" t="s">
        <v>786</v>
      </c>
      <c r="ANA328" s="417" t="s">
        <v>776</v>
      </c>
      <c r="ANB328" s="414" t="s">
        <v>61</v>
      </c>
      <c r="ANC328" s="415">
        <v>2</v>
      </c>
      <c r="AND328" s="418" t="s">
        <v>786</v>
      </c>
      <c r="ANE328" s="417" t="s">
        <v>776</v>
      </c>
      <c r="ANF328" s="414" t="s">
        <v>61</v>
      </c>
      <c r="ANG328" s="415">
        <v>2</v>
      </c>
      <c r="ANH328" s="418" t="s">
        <v>786</v>
      </c>
      <c r="ANI328" s="417" t="s">
        <v>776</v>
      </c>
      <c r="ANJ328" s="414" t="s">
        <v>61</v>
      </c>
      <c r="ANK328" s="415">
        <v>2</v>
      </c>
      <c r="ANL328" s="418" t="s">
        <v>786</v>
      </c>
      <c r="ANM328" s="417" t="s">
        <v>776</v>
      </c>
      <c r="ANN328" s="414" t="s">
        <v>61</v>
      </c>
      <c r="ANO328" s="415">
        <v>2</v>
      </c>
      <c r="ANP328" s="418" t="s">
        <v>786</v>
      </c>
      <c r="ANQ328" s="417" t="s">
        <v>776</v>
      </c>
      <c r="ANR328" s="414" t="s">
        <v>61</v>
      </c>
      <c r="ANS328" s="415">
        <v>2</v>
      </c>
      <c r="ANT328" s="418" t="s">
        <v>786</v>
      </c>
      <c r="ANU328" s="417" t="s">
        <v>776</v>
      </c>
      <c r="ANV328" s="414" t="s">
        <v>61</v>
      </c>
      <c r="ANW328" s="415">
        <v>2</v>
      </c>
      <c r="ANX328" s="418" t="s">
        <v>786</v>
      </c>
      <c r="ANY328" s="417" t="s">
        <v>776</v>
      </c>
      <c r="ANZ328" s="414" t="s">
        <v>61</v>
      </c>
      <c r="AOA328" s="415">
        <v>2</v>
      </c>
      <c r="AOB328" s="418" t="s">
        <v>786</v>
      </c>
      <c r="AOC328" s="417" t="s">
        <v>776</v>
      </c>
      <c r="AOD328" s="414" t="s">
        <v>61</v>
      </c>
      <c r="AOE328" s="415">
        <v>2</v>
      </c>
      <c r="AOF328" s="418" t="s">
        <v>786</v>
      </c>
      <c r="AOG328" s="417" t="s">
        <v>776</v>
      </c>
      <c r="AOH328" s="414" t="s">
        <v>61</v>
      </c>
      <c r="AOI328" s="415">
        <v>2</v>
      </c>
      <c r="AOJ328" s="418" t="s">
        <v>786</v>
      </c>
      <c r="AOK328" s="417" t="s">
        <v>776</v>
      </c>
      <c r="AOL328" s="414" t="s">
        <v>61</v>
      </c>
      <c r="AOM328" s="415">
        <v>2</v>
      </c>
      <c r="AON328" s="418" t="s">
        <v>786</v>
      </c>
      <c r="AOO328" s="417" t="s">
        <v>776</v>
      </c>
      <c r="AOP328" s="414" t="s">
        <v>61</v>
      </c>
      <c r="AOQ328" s="415">
        <v>2</v>
      </c>
      <c r="AOR328" s="418" t="s">
        <v>786</v>
      </c>
      <c r="AOS328" s="417" t="s">
        <v>776</v>
      </c>
      <c r="AOT328" s="414" t="s">
        <v>61</v>
      </c>
      <c r="AOU328" s="415">
        <v>2</v>
      </c>
      <c r="AOV328" s="418" t="s">
        <v>786</v>
      </c>
      <c r="AOW328" s="417" t="s">
        <v>776</v>
      </c>
      <c r="AOX328" s="414" t="s">
        <v>61</v>
      </c>
      <c r="AOY328" s="415">
        <v>2</v>
      </c>
      <c r="AOZ328" s="418" t="s">
        <v>786</v>
      </c>
      <c r="APA328" s="417" t="s">
        <v>776</v>
      </c>
      <c r="APB328" s="414" t="s">
        <v>61</v>
      </c>
      <c r="APC328" s="415">
        <v>2</v>
      </c>
      <c r="APD328" s="418" t="s">
        <v>786</v>
      </c>
      <c r="APE328" s="417" t="s">
        <v>776</v>
      </c>
      <c r="APF328" s="414" t="s">
        <v>61</v>
      </c>
      <c r="APG328" s="415">
        <v>2</v>
      </c>
      <c r="APH328" s="418" t="s">
        <v>786</v>
      </c>
      <c r="API328" s="417" t="s">
        <v>776</v>
      </c>
      <c r="APJ328" s="414" t="s">
        <v>61</v>
      </c>
      <c r="APK328" s="415">
        <v>2</v>
      </c>
      <c r="APL328" s="418" t="s">
        <v>786</v>
      </c>
      <c r="APM328" s="417" t="s">
        <v>776</v>
      </c>
      <c r="APN328" s="414" t="s">
        <v>61</v>
      </c>
      <c r="APO328" s="415">
        <v>2</v>
      </c>
      <c r="APP328" s="418" t="s">
        <v>786</v>
      </c>
      <c r="APQ328" s="417" t="s">
        <v>776</v>
      </c>
      <c r="APR328" s="414" t="s">
        <v>61</v>
      </c>
      <c r="APS328" s="415">
        <v>2</v>
      </c>
      <c r="APT328" s="418" t="s">
        <v>786</v>
      </c>
      <c r="APU328" s="417" t="s">
        <v>776</v>
      </c>
      <c r="APV328" s="414" t="s">
        <v>61</v>
      </c>
      <c r="APW328" s="415">
        <v>2</v>
      </c>
      <c r="APX328" s="418" t="s">
        <v>786</v>
      </c>
      <c r="APY328" s="417" t="s">
        <v>776</v>
      </c>
      <c r="APZ328" s="414" t="s">
        <v>61</v>
      </c>
      <c r="AQA328" s="415">
        <v>2</v>
      </c>
      <c r="AQB328" s="418" t="s">
        <v>786</v>
      </c>
      <c r="AQC328" s="417" t="s">
        <v>776</v>
      </c>
      <c r="AQD328" s="414" t="s">
        <v>61</v>
      </c>
      <c r="AQE328" s="415">
        <v>2</v>
      </c>
      <c r="AQF328" s="418" t="s">
        <v>786</v>
      </c>
      <c r="AQG328" s="417" t="s">
        <v>776</v>
      </c>
      <c r="AQH328" s="414" t="s">
        <v>61</v>
      </c>
      <c r="AQI328" s="415">
        <v>2</v>
      </c>
      <c r="AQJ328" s="418" t="s">
        <v>786</v>
      </c>
      <c r="AQK328" s="417" t="s">
        <v>776</v>
      </c>
      <c r="AQL328" s="414" t="s">
        <v>61</v>
      </c>
      <c r="AQM328" s="415">
        <v>2</v>
      </c>
      <c r="AQN328" s="418" t="s">
        <v>786</v>
      </c>
      <c r="AQO328" s="417" t="s">
        <v>776</v>
      </c>
      <c r="AQP328" s="414" t="s">
        <v>61</v>
      </c>
      <c r="AQQ328" s="415">
        <v>2</v>
      </c>
      <c r="AQR328" s="418" t="s">
        <v>786</v>
      </c>
      <c r="AQS328" s="417" t="s">
        <v>776</v>
      </c>
      <c r="AQT328" s="414" t="s">
        <v>61</v>
      </c>
      <c r="AQU328" s="415">
        <v>2</v>
      </c>
      <c r="AQV328" s="418" t="s">
        <v>786</v>
      </c>
      <c r="AQW328" s="417" t="s">
        <v>776</v>
      </c>
      <c r="AQX328" s="414" t="s">
        <v>61</v>
      </c>
      <c r="AQY328" s="415">
        <v>2</v>
      </c>
      <c r="AQZ328" s="418" t="s">
        <v>786</v>
      </c>
      <c r="ARA328" s="417" t="s">
        <v>776</v>
      </c>
      <c r="ARB328" s="414" t="s">
        <v>61</v>
      </c>
      <c r="ARC328" s="415">
        <v>2</v>
      </c>
      <c r="ARD328" s="418" t="s">
        <v>786</v>
      </c>
      <c r="ARE328" s="417" t="s">
        <v>776</v>
      </c>
      <c r="ARF328" s="414" t="s">
        <v>61</v>
      </c>
      <c r="ARG328" s="415">
        <v>2</v>
      </c>
      <c r="ARH328" s="418" t="s">
        <v>786</v>
      </c>
      <c r="ARI328" s="417" t="s">
        <v>776</v>
      </c>
      <c r="ARJ328" s="414" t="s">
        <v>61</v>
      </c>
      <c r="ARK328" s="415">
        <v>2</v>
      </c>
      <c r="ARL328" s="418" t="s">
        <v>786</v>
      </c>
      <c r="ARM328" s="417" t="s">
        <v>776</v>
      </c>
      <c r="ARN328" s="414" t="s">
        <v>61</v>
      </c>
      <c r="ARO328" s="415">
        <v>2</v>
      </c>
      <c r="ARP328" s="418" t="s">
        <v>786</v>
      </c>
      <c r="ARQ328" s="417" t="s">
        <v>776</v>
      </c>
      <c r="ARR328" s="414" t="s">
        <v>61</v>
      </c>
      <c r="ARS328" s="415">
        <v>2</v>
      </c>
      <c r="ART328" s="418" t="s">
        <v>786</v>
      </c>
      <c r="ARU328" s="417" t="s">
        <v>776</v>
      </c>
      <c r="ARV328" s="414" t="s">
        <v>61</v>
      </c>
      <c r="ARW328" s="415">
        <v>2</v>
      </c>
      <c r="ARX328" s="418" t="s">
        <v>786</v>
      </c>
      <c r="ARY328" s="417" t="s">
        <v>776</v>
      </c>
      <c r="ARZ328" s="414" t="s">
        <v>61</v>
      </c>
      <c r="ASA328" s="415">
        <v>2</v>
      </c>
      <c r="ASB328" s="418" t="s">
        <v>786</v>
      </c>
      <c r="ASC328" s="417" t="s">
        <v>776</v>
      </c>
      <c r="ASD328" s="414" t="s">
        <v>61</v>
      </c>
      <c r="ASE328" s="415">
        <v>2</v>
      </c>
      <c r="ASF328" s="418" t="s">
        <v>786</v>
      </c>
      <c r="ASG328" s="417" t="s">
        <v>776</v>
      </c>
      <c r="ASH328" s="414" t="s">
        <v>61</v>
      </c>
      <c r="ASI328" s="415">
        <v>2</v>
      </c>
      <c r="ASJ328" s="418" t="s">
        <v>786</v>
      </c>
      <c r="ASK328" s="417" t="s">
        <v>776</v>
      </c>
      <c r="ASL328" s="414" t="s">
        <v>61</v>
      </c>
      <c r="ASM328" s="415">
        <v>2</v>
      </c>
      <c r="ASN328" s="418" t="s">
        <v>786</v>
      </c>
      <c r="ASO328" s="417" t="s">
        <v>776</v>
      </c>
      <c r="ASP328" s="414" t="s">
        <v>61</v>
      </c>
      <c r="ASQ328" s="415">
        <v>2</v>
      </c>
      <c r="ASR328" s="418" t="s">
        <v>786</v>
      </c>
      <c r="ASS328" s="417" t="s">
        <v>776</v>
      </c>
      <c r="AST328" s="414" t="s">
        <v>61</v>
      </c>
      <c r="ASU328" s="415">
        <v>2</v>
      </c>
      <c r="ASV328" s="418" t="s">
        <v>786</v>
      </c>
      <c r="ASW328" s="417" t="s">
        <v>776</v>
      </c>
      <c r="ASX328" s="414" t="s">
        <v>61</v>
      </c>
      <c r="ASY328" s="415">
        <v>2</v>
      </c>
      <c r="ASZ328" s="418" t="s">
        <v>786</v>
      </c>
      <c r="ATA328" s="417" t="s">
        <v>776</v>
      </c>
      <c r="ATB328" s="414" t="s">
        <v>61</v>
      </c>
      <c r="ATC328" s="415">
        <v>2</v>
      </c>
      <c r="ATD328" s="418" t="s">
        <v>786</v>
      </c>
      <c r="ATE328" s="417" t="s">
        <v>776</v>
      </c>
      <c r="ATF328" s="414" t="s">
        <v>61</v>
      </c>
      <c r="ATG328" s="415">
        <v>2</v>
      </c>
      <c r="ATH328" s="418" t="s">
        <v>786</v>
      </c>
      <c r="ATI328" s="417" t="s">
        <v>776</v>
      </c>
      <c r="ATJ328" s="414" t="s">
        <v>61</v>
      </c>
      <c r="ATK328" s="415">
        <v>2</v>
      </c>
      <c r="ATL328" s="418" t="s">
        <v>786</v>
      </c>
      <c r="ATM328" s="417" t="s">
        <v>776</v>
      </c>
      <c r="ATN328" s="414" t="s">
        <v>61</v>
      </c>
      <c r="ATO328" s="415">
        <v>2</v>
      </c>
      <c r="ATP328" s="418" t="s">
        <v>786</v>
      </c>
      <c r="ATQ328" s="417" t="s">
        <v>776</v>
      </c>
      <c r="ATR328" s="414" t="s">
        <v>61</v>
      </c>
      <c r="ATS328" s="415">
        <v>2</v>
      </c>
      <c r="ATT328" s="418" t="s">
        <v>786</v>
      </c>
      <c r="ATU328" s="417" t="s">
        <v>776</v>
      </c>
      <c r="ATV328" s="414" t="s">
        <v>61</v>
      </c>
      <c r="ATW328" s="415">
        <v>2</v>
      </c>
      <c r="ATX328" s="418" t="s">
        <v>786</v>
      </c>
      <c r="ATY328" s="417" t="s">
        <v>776</v>
      </c>
      <c r="ATZ328" s="414" t="s">
        <v>61</v>
      </c>
      <c r="AUA328" s="415">
        <v>2</v>
      </c>
      <c r="AUB328" s="418" t="s">
        <v>786</v>
      </c>
      <c r="AUC328" s="417" t="s">
        <v>776</v>
      </c>
      <c r="AUD328" s="414" t="s">
        <v>61</v>
      </c>
      <c r="AUE328" s="415">
        <v>2</v>
      </c>
      <c r="AUF328" s="418" t="s">
        <v>786</v>
      </c>
      <c r="AUG328" s="417" t="s">
        <v>776</v>
      </c>
      <c r="AUH328" s="414" t="s">
        <v>61</v>
      </c>
      <c r="AUI328" s="415">
        <v>2</v>
      </c>
      <c r="AUJ328" s="418" t="s">
        <v>786</v>
      </c>
      <c r="AUK328" s="417" t="s">
        <v>776</v>
      </c>
      <c r="AUL328" s="414" t="s">
        <v>61</v>
      </c>
      <c r="AUM328" s="415">
        <v>2</v>
      </c>
      <c r="AUN328" s="418" t="s">
        <v>786</v>
      </c>
      <c r="AUO328" s="417" t="s">
        <v>776</v>
      </c>
      <c r="AUP328" s="414" t="s">
        <v>61</v>
      </c>
      <c r="AUQ328" s="415">
        <v>2</v>
      </c>
      <c r="AUR328" s="418" t="s">
        <v>786</v>
      </c>
      <c r="AUS328" s="417" t="s">
        <v>776</v>
      </c>
      <c r="AUT328" s="414" t="s">
        <v>61</v>
      </c>
      <c r="AUU328" s="415">
        <v>2</v>
      </c>
      <c r="AUV328" s="418" t="s">
        <v>786</v>
      </c>
      <c r="AUW328" s="417" t="s">
        <v>776</v>
      </c>
      <c r="AUX328" s="414" t="s">
        <v>61</v>
      </c>
      <c r="AUY328" s="415">
        <v>2</v>
      </c>
      <c r="AUZ328" s="418" t="s">
        <v>786</v>
      </c>
      <c r="AVA328" s="417" t="s">
        <v>776</v>
      </c>
      <c r="AVB328" s="414" t="s">
        <v>61</v>
      </c>
      <c r="AVC328" s="415">
        <v>2</v>
      </c>
      <c r="AVD328" s="418" t="s">
        <v>786</v>
      </c>
      <c r="AVE328" s="417" t="s">
        <v>776</v>
      </c>
      <c r="AVF328" s="414" t="s">
        <v>61</v>
      </c>
      <c r="AVG328" s="415">
        <v>2</v>
      </c>
      <c r="AVH328" s="418" t="s">
        <v>786</v>
      </c>
      <c r="AVI328" s="417" t="s">
        <v>776</v>
      </c>
      <c r="AVJ328" s="414" t="s">
        <v>61</v>
      </c>
      <c r="AVK328" s="415">
        <v>2</v>
      </c>
      <c r="AVL328" s="418" t="s">
        <v>786</v>
      </c>
      <c r="AVM328" s="417" t="s">
        <v>776</v>
      </c>
      <c r="AVN328" s="414" t="s">
        <v>61</v>
      </c>
      <c r="AVO328" s="415">
        <v>2</v>
      </c>
      <c r="AVP328" s="418" t="s">
        <v>786</v>
      </c>
      <c r="AVQ328" s="417" t="s">
        <v>776</v>
      </c>
      <c r="AVR328" s="414" t="s">
        <v>61</v>
      </c>
      <c r="AVS328" s="415">
        <v>2</v>
      </c>
      <c r="AVT328" s="418" t="s">
        <v>786</v>
      </c>
      <c r="AVU328" s="417" t="s">
        <v>776</v>
      </c>
      <c r="AVV328" s="414" t="s">
        <v>61</v>
      </c>
      <c r="AVW328" s="415">
        <v>2</v>
      </c>
      <c r="AVX328" s="418" t="s">
        <v>786</v>
      </c>
      <c r="AVY328" s="417" t="s">
        <v>776</v>
      </c>
      <c r="AVZ328" s="414" t="s">
        <v>61</v>
      </c>
      <c r="AWA328" s="415">
        <v>2</v>
      </c>
      <c r="AWB328" s="418" t="s">
        <v>786</v>
      </c>
      <c r="AWC328" s="417" t="s">
        <v>776</v>
      </c>
      <c r="AWD328" s="414" t="s">
        <v>61</v>
      </c>
      <c r="AWE328" s="415">
        <v>2</v>
      </c>
      <c r="AWF328" s="418" t="s">
        <v>786</v>
      </c>
      <c r="AWG328" s="417" t="s">
        <v>776</v>
      </c>
      <c r="AWH328" s="414" t="s">
        <v>61</v>
      </c>
      <c r="AWI328" s="415">
        <v>2</v>
      </c>
      <c r="AWJ328" s="418" t="s">
        <v>786</v>
      </c>
      <c r="AWK328" s="417" t="s">
        <v>776</v>
      </c>
      <c r="AWL328" s="414" t="s">
        <v>61</v>
      </c>
      <c r="AWM328" s="415">
        <v>2</v>
      </c>
      <c r="AWN328" s="418" t="s">
        <v>786</v>
      </c>
      <c r="AWO328" s="417" t="s">
        <v>776</v>
      </c>
      <c r="AWP328" s="414" t="s">
        <v>61</v>
      </c>
      <c r="AWQ328" s="415">
        <v>2</v>
      </c>
      <c r="AWR328" s="418" t="s">
        <v>786</v>
      </c>
      <c r="AWS328" s="417" t="s">
        <v>776</v>
      </c>
      <c r="AWT328" s="414" t="s">
        <v>61</v>
      </c>
      <c r="AWU328" s="415">
        <v>2</v>
      </c>
      <c r="AWV328" s="418" t="s">
        <v>786</v>
      </c>
      <c r="AWW328" s="417" t="s">
        <v>776</v>
      </c>
      <c r="AWX328" s="414" t="s">
        <v>61</v>
      </c>
      <c r="AWY328" s="415">
        <v>2</v>
      </c>
      <c r="AWZ328" s="418" t="s">
        <v>786</v>
      </c>
      <c r="AXA328" s="417" t="s">
        <v>776</v>
      </c>
      <c r="AXB328" s="414" t="s">
        <v>61</v>
      </c>
      <c r="AXC328" s="415">
        <v>2</v>
      </c>
      <c r="AXD328" s="418" t="s">
        <v>786</v>
      </c>
      <c r="AXE328" s="417" t="s">
        <v>776</v>
      </c>
      <c r="AXF328" s="414" t="s">
        <v>61</v>
      </c>
      <c r="AXG328" s="415">
        <v>2</v>
      </c>
      <c r="AXH328" s="418" t="s">
        <v>786</v>
      </c>
      <c r="AXI328" s="417" t="s">
        <v>776</v>
      </c>
      <c r="AXJ328" s="414" t="s">
        <v>61</v>
      </c>
      <c r="AXK328" s="415">
        <v>2</v>
      </c>
      <c r="AXL328" s="418" t="s">
        <v>786</v>
      </c>
      <c r="AXM328" s="417" t="s">
        <v>776</v>
      </c>
      <c r="AXN328" s="414" t="s">
        <v>61</v>
      </c>
      <c r="AXO328" s="415">
        <v>2</v>
      </c>
      <c r="AXP328" s="418" t="s">
        <v>786</v>
      </c>
      <c r="AXQ328" s="417" t="s">
        <v>776</v>
      </c>
      <c r="AXR328" s="414" t="s">
        <v>61</v>
      </c>
      <c r="AXS328" s="415">
        <v>2</v>
      </c>
      <c r="AXT328" s="418" t="s">
        <v>786</v>
      </c>
      <c r="AXU328" s="417" t="s">
        <v>776</v>
      </c>
      <c r="AXV328" s="414" t="s">
        <v>61</v>
      </c>
      <c r="AXW328" s="415">
        <v>2</v>
      </c>
      <c r="AXX328" s="418" t="s">
        <v>786</v>
      </c>
      <c r="AXY328" s="417" t="s">
        <v>776</v>
      </c>
      <c r="AXZ328" s="414" t="s">
        <v>61</v>
      </c>
      <c r="AYA328" s="415">
        <v>2</v>
      </c>
      <c r="AYB328" s="418" t="s">
        <v>786</v>
      </c>
      <c r="AYC328" s="417" t="s">
        <v>776</v>
      </c>
      <c r="AYD328" s="414" t="s">
        <v>61</v>
      </c>
      <c r="AYE328" s="415">
        <v>2</v>
      </c>
      <c r="AYF328" s="418" t="s">
        <v>786</v>
      </c>
      <c r="AYG328" s="417" t="s">
        <v>776</v>
      </c>
      <c r="AYH328" s="414" t="s">
        <v>61</v>
      </c>
      <c r="AYI328" s="415">
        <v>2</v>
      </c>
      <c r="AYJ328" s="418" t="s">
        <v>786</v>
      </c>
      <c r="AYK328" s="417" t="s">
        <v>776</v>
      </c>
      <c r="AYL328" s="414" t="s">
        <v>61</v>
      </c>
      <c r="AYM328" s="415">
        <v>2</v>
      </c>
      <c r="AYN328" s="418" t="s">
        <v>786</v>
      </c>
      <c r="AYO328" s="417" t="s">
        <v>776</v>
      </c>
      <c r="AYP328" s="414" t="s">
        <v>61</v>
      </c>
      <c r="AYQ328" s="415">
        <v>2</v>
      </c>
      <c r="AYR328" s="418" t="s">
        <v>786</v>
      </c>
      <c r="AYS328" s="417" t="s">
        <v>776</v>
      </c>
      <c r="AYT328" s="414" t="s">
        <v>61</v>
      </c>
      <c r="AYU328" s="415">
        <v>2</v>
      </c>
      <c r="AYV328" s="418" t="s">
        <v>786</v>
      </c>
      <c r="AYW328" s="417" t="s">
        <v>776</v>
      </c>
      <c r="AYX328" s="414" t="s">
        <v>61</v>
      </c>
      <c r="AYY328" s="415">
        <v>2</v>
      </c>
      <c r="AYZ328" s="418" t="s">
        <v>786</v>
      </c>
      <c r="AZA328" s="417" t="s">
        <v>776</v>
      </c>
      <c r="AZB328" s="414" t="s">
        <v>61</v>
      </c>
      <c r="AZC328" s="415">
        <v>2</v>
      </c>
      <c r="AZD328" s="418" t="s">
        <v>786</v>
      </c>
      <c r="AZE328" s="417" t="s">
        <v>776</v>
      </c>
      <c r="AZF328" s="414" t="s">
        <v>61</v>
      </c>
      <c r="AZG328" s="415">
        <v>2</v>
      </c>
      <c r="AZH328" s="418" t="s">
        <v>786</v>
      </c>
      <c r="AZI328" s="417" t="s">
        <v>776</v>
      </c>
      <c r="AZJ328" s="414" t="s">
        <v>61</v>
      </c>
      <c r="AZK328" s="415">
        <v>2</v>
      </c>
      <c r="AZL328" s="418" t="s">
        <v>786</v>
      </c>
      <c r="AZM328" s="417" t="s">
        <v>776</v>
      </c>
      <c r="AZN328" s="414" t="s">
        <v>61</v>
      </c>
      <c r="AZO328" s="415">
        <v>2</v>
      </c>
      <c r="AZP328" s="418" t="s">
        <v>786</v>
      </c>
      <c r="AZQ328" s="417" t="s">
        <v>776</v>
      </c>
      <c r="AZR328" s="414" t="s">
        <v>61</v>
      </c>
      <c r="AZS328" s="415">
        <v>2</v>
      </c>
      <c r="AZT328" s="418" t="s">
        <v>786</v>
      </c>
      <c r="AZU328" s="417" t="s">
        <v>776</v>
      </c>
      <c r="AZV328" s="414" t="s">
        <v>61</v>
      </c>
      <c r="AZW328" s="415">
        <v>2</v>
      </c>
      <c r="AZX328" s="418" t="s">
        <v>786</v>
      </c>
      <c r="AZY328" s="417" t="s">
        <v>776</v>
      </c>
      <c r="AZZ328" s="414" t="s">
        <v>61</v>
      </c>
      <c r="BAA328" s="415">
        <v>2</v>
      </c>
      <c r="BAB328" s="418" t="s">
        <v>786</v>
      </c>
      <c r="BAC328" s="417" t="s">
        <v>776</v>
      </c>
      <c r="BAD328" s="414" t="s">
        <v>61</v>
      </c>
      <c r="BAE328" s="415">
        <v>2</v>
      </c>
      <c r="BAF328" s="418" t="s">
        <v>786</v>
      </c>
      <c r="BAG328" s="417" t="s">
        <v>776</v>
      </c>
      <c r="BAH328" s="414" t="s">
        <v>61</v>
      </c>
      <c r="BAI328" s="415">
        <v>2</v>
      </c>
      <c r="BAJ328" s="418" t="s">
        <v>786</v>
      </c>
      <c r="BAK328" s="417" t="s">
        <v>776</v>
      </c>
      <c r="BAL328" s="414" t="s">
        <v>61</v>
      </c>
      <c r="BAM328" s="415">
        <v>2</v>
      </c>
      <c r="BAN328" s="418" t="s">
        <v>786</v>
      </c>
      <c r="BAO328" s="417" t="s">
        <v>776</v>
      </c>
      <c r="BAP328" s="414" t="s">
        <v>61</v>
      </c>
      <c r="BAQ328" s="415">
        <v>2</v>
      </c>
      <c r="BAR328" s="418" t="s">
        <v>786</v>
      </c>
      <c r="BAS328" s="417" t="s">
        <v>776</v>
      </c>
      <c r="BAT328" s="414" t="s">
        <v>61</v>
      </c>
      <c r="BAU328" s="415">
        <v>2</v>
      </c>
      <c r="BAV328" s="418" t="s">
        <v>786</v>
      </c>
      <c r="BAW328" s="417" t="s">
        <v>776</v>
      </c>
      <c r="BAX328" s="414" t="s">
        <v>61</v>
      </c>
      <c r="BAY328" s="415">
        <v>2</v>
      </c>
      <c r="BAZ328" s="418" t="s">
        <v>786</v>
      </c>
      <c r="BBA328" s="417" t="s">
        <v>776</v>
      </c>
      <c r="BBB328" s="414" t="s">
        <v>61</v>
      </c>
      <c r="BBC328" s="415">
        <v>2</v>
      </c>
      <c r="BBD328" s="418" t="s">
        <v>786</v>
      </c>
      <c r="BBE328" s="417" t="s">
        <v>776</v>
      </c>
      <c r="BBF328" s="414" t="s">
        <v>61</v>
      </c>
      <c r="BBG328" s="415">
        <v>2</v>
      </c>
      <c r="BBH328" s="418" t="s">
        <v>786</v>
      </c>
      <c r="BBI328" s="417" t="s">
        <v>776</v>
      </c>
      <c r="BBJ328" s="414" t="s">
        <v>61</v>
      </c>
      <c r="BBK328" s="415">
        <v>2</v>
      </c>
      <c r="BBL328" s="418" t="s">
        <v>786</v>
      </c>
      <c r="BBM328" s="417" t="s">
        <v>776</v>
      </c>
      <c r="BBN328" s="414" t="s">
        <v>61</v>
      </c>
      <c r="BBO328" s="415">
        <v>2</v>
      </c>
      <c r="BBP328" s="418" t="s">
        <v>786</v>
      </c>
      <c r="BBQ328" s="417" t="s">
        <v>776</v>
      </c>
      <c r="BBR328" s="414" t="s">
        <v>61</v>
      </c>
      <c r="BBS328" s="415">
        <v>2</v>
      </c>
      <c r="BBT328" s="418" t="s">
        <v>786</v>
      </c>
      <c r="BBU328" s="417" t="s">
        <v>776</v>
      </c>
      <c r="BBV328" s="414" t="s">
        <v>61</v>
      </c>
      <c r="BBW328" s="415">
        <v>2</v>
      </c>
      <c r="BBX328" s="418" t="s">
        <v>786</v>
      </c>
      <c r="BBY328" s="417" t="s">
        <v>776</v>
      </c>
      <c r="BBZ328" s="414" t="s">
        <v>61</v>
      </c>
      <c r="BCA328" s="415">
        <v>2</v>
      </c>
      <c r="BCB328" s="418" t="s">
        <v>786</v>
      </c>
      <c r="BCC328" s="417" t="s">
        <v>776</v>
      </c>
      <c r="BCD328" s="414" t="s">
        <v>61</v>
      </c>
      <c r="BCE328" s="415">
        <v>2</v>
      </c>
      <c r="BCF328" s="418" t="s">
        <v>786</v>
      </c>
      <c r="BCG328" s="417" t="s">
        <v>776</v>
      </c>
      <c r="BCH328" s="414" t="s">
        <v>61</v>
      </c>
      <c r="BCI328" s="415">
        <v>2</v>
      </c>
      <c r="BCJ328" s="418" t="s">
        <v>786</v>
      </c>
      <c r="BCK328" s="417" t="s">
        <v>776</v>
      </c>
      <c r="BCL328" s="414" t="s">
        <v>61</v>
      </c>
      <c r="BCM328" s="415">
        <v>2</v>
      </c>
      <c r="BCN328" s="418" t="s">
        <v>786</v>
      </c>
      <c r="BCO328" s="417" t="s">
        <v>776</v>
      </c>
      <c r="BCP328" s="414" t="s">
        <v>61</v>
      </c>
      <c r="BCQ328" s="415">
        <v>2</v>
      </c>
      <c r="BCR328" s="418" t="s">
        <v>786</v>
      </c>
      <c r="BCS328" s="417" t="s">
        <v>776</v>
      </c>
      <c r="BCT328" s="414" t="s">
        <v>61</v>
      </c>
      <c r="BCU328" s="415">
        <v>2</v>
      </c>
      <c r="BCV328" s="418" t="s">
        <v>786</v>
      </c>
      <c r="BCW328" s="417" t="s">
        <v>776</v>
      </c>
      <c r="BCX328" s="414" t="s">
        <v>61</v>
      </c>
      <c r="BCY328" s="415">
        <v>2</v>
      </c>
      <c r="BCZ328" s="418" t="s">
        <v>786</v>
      </c>
      <c r="BDA328" s="417" t="s">
        <v>776</v>
      </c>
      <c r="BDB328" s="414" t="s">
        <v>61</v>
      </c>
      <c r="BDC328" s="415">
        <v>2</v>
      </c>
      <c r="BDD328" s="418" t="s">
        <v>786</v>
      </c>
      <c r="BDE328" s="417" t="s">
        <v>776</v>
      </c>
      <c r="BDF328" s="414" t="s">
        <v>61</v>
      </c>
      <c r="BDG328" s="415">
        <v>2</v>
      </c>
      <c r="BDH328" s="418" t="s">
        <v>786</v>
      </c>
      <c r="BDI328" s="417" t="s">
        <v>776</v>
      </c>
      <c r="BDJ328" s="414" t="s">
        <v>61</v>
      </c>
      <c r="BDK328" s="415">
        <v>2</v>
      </c>
      <c r="BDL328" s="418" t="s">
        <v>786</v>
      </c>
      <c r="BDM328" s="417" t="s">
        <v>776</v>
      </c>
      <c r="BDN328" s="414" t="s">
        <v>61</v>
      </c>
      <c r="BDO328" s="415">
        <v>2</v>
      </c>
      <c r="BDP328" s="418" t="s">
        <v>786</v>
      </c>
      <c r="BDQ328" s="417" t="s">
        <v>776</v>
      </c>
      <c r="BDR328" s="414" t="s">
        <v>61</v>
      </c>
      <c r="BDS328" s="415">
        <v>2</v>
      </c>
      <c r="BDT328" s="418" t="s">
        <v>786</v>
      </c>
      <c r="BDU328" s="417" t="s">
        <v>776</v>
      </c>
      <c r="BDV328" s="414" t="s">
        <v>61</v>
      </c>
      <c r="BDW328" s="415">
        <v>2</v>
      </c>
      <c r="BDX328" s="418" t="s">
        <v>786</v>
      </c>
      <c r="BDY328" s="417" t="s">
        <v>776</v>
      </c>
      <c r="BDZ328" s="414" t="s">
        <v>61</v>
      </c>
      <c r="BEA328" s="415">
        <v>2</v>
      </c>
      <c r="BEB328" s="418" t="s">
        <v>786</v>
      </c>
      <c r="BEC328" s="417" t="s">
        <v>776</v>
      </c>
      <c r="BED328" s="414" t="s">
        <v>61</v>
      </c>
      <c r="BEE328" s="415">
        <v>2</v>
      </c>
      <c r="BEF328" s="418" t="s">
        <v>786</v>
      </c>
      <c r="BEG328" s="417" t="s">
        <v>776</v>
      </c>
      <c r="BEH328" s="414" t="s">
        <v>61</v>
      </c>
      <c r="BEI328" s="415">
        <v>2</v>
      </c>
      <c r="BEJ328" s="418" t="s">
        <v>786</v>
      </c>
      <c r="BEK328" s="417" t="s">
        <v>776</v>
      </c>
      <c r="BEL328" s="414" t="s">
        <v>61</v>
      </c>
      <c r="BEM328" s="415">
        <v>2</v>
      </c>
      <c r="BEN328" s="418" t="s">
        <v>786</v>
      </c>
      <c r="BEO328" s="417" t="s">
        <v>776</v>
      </c>
      <c r="BEP328" s="414" t="s">
        <v>61</v>
      </c>
      <c r="BEQ328" s="415">
        <v>2</v>
      </c>
      <c r="BER328" s="418" t="s">
        <v>786</v>
      </c>
      <c r="BES328" s="417" t="s">
        <v>776</v>
      </c>
      <c r="BET328" s="414" t="s">
        <v>61</v>
      </c>
      <c r="BEU328" s="415">
        <v>2</v>
      </c>
      <c r="BEV328" s="418" t="s">
        <v>786</v>
      </c>
      <c r="BEW328" s="417" t="s">
        <v>776</v>
      </c>
      <c r="BEX328" s="414" t="s">
        <v>61</v>
      </c>
      <c r="BEY328" s="415">
        <v>2</v>
      </c>
      <c r="BEZ328" s="418" t="s">
        <v>786</v>
      </c>
      <c r="BFA328" s="417" t="s">
        <v>776</v>
      </c>
      <c r="BFB328" s="414" t="s">
        <v>61</v>
      </c>
      <c r="BFC328" s="415">
        <v>2</v>
      </c>
      <c r="BFD328" s="418" t="s">
        <v>786</v>
      </c>
      <c r="BFE328" s="417" t="s">
        <v>776</v>
      </c>
      <c r="BFF328" s="414" t="s">
        <v>61</v>
      </c>
      <c r="BFG328" s="415">
        <v>2</v>
      </c>
      <c r="BFH328" s="418" t="s">
        <v>786</v>
      </c>
      <c r="BFI328" s="417" t="s">
        <v>776</v>
      </c>
      <c r="BFJ328" s="414" t="s">
        <v>61</v>
      </c>
      <c r="BFK328" s="415">
        <v>2</v>
      </c>
      <c r="BFL328" s="418" t="s">
        <v>786</v>
      </c>
      <c r="BFM328" s="417" t="s">
        <v>776</v>
      </c>
      <c r="BFN328" s="414" t="s">
        <v>61</v>
      </c>
      <c r="BFO328" s="415">
        <v>2</v>
      </c>
      <c r="BFP328" s="418" t="s">
        <v>786</v>
      </c>
      <c r="BFQ328" s="417" t="s">
        <v>776</v>
      </c>
      <c r="BFR328" s="414" t="s">
        <v>61</v>
      </c>
      <c r="BFS328" s="415">
        <v>2</v>
      </c>
      <c r="BFT328" s="418" t="s">
        <v>786</v>
      </c>
      <c r="BFU328" s="417" t="s">
        <v>776</v>
      </c>
      <c r="BFV328" s="414" t="s">
        <v>61</v>
      </c>
      <c r="BFW328" s="415">
        <v>2</v>
      </c>
      <c r="BFX328" s="418" t="s">
        <v>786</v>
      </c>
      <c r="BFY328" s="417" t="s">
        <v>776</v>
      </c>
      <c r="BFZ328" s="414" t="s">
        <v>61</v>
      </c>
      <c r="BGA328" s="415">
        <v>2</v>
      </c>
      <c r="BGB328" s="418" t="s">
        <v>786</v>
      </c>
      <c r="BGC328" s="417" t="s">
        <v>776</v>
      </c>
      <c r="BGD328" s="414" t="s">
        <v>61</v>
      </c>
      <c r="BGE328" s="415">
        <v>2</v>
      </c>
      <c r="BGF328" s="418" t="s">
        <v>786</v>
      </c>
      <c r="BGG328" s="417" t="s">
        <v>776</v>
      </c>
      <c r="BGH328" s="414" t="s">
        <v>61</v>
      </c>
      <c r="BGI328" s="415">
        <v>2</v>
      </c>
      <c r="BGJ328" s="418" t="s">
        <v>786</v>
      </c>
      <c r="BGK328" s="417" t="s">
        <v>776</v>
      </c>
      <c r="BGL328" s="414" t="s">
        <v>61</v>
      </c>
      <c r="BGM328" s="415">
        <v>2</v>
      </c>
      <c r="BGN328" s="418" t="s">
        <v>786</v>
      </c>
      <c r="BGO328" s="417" t="s">
        <v>776</v>
      </c>
      <c r="BGP328" s="414" t="s">
        <v>61</v>
      </c>
      <c r="BGQ328" s="415">
        <v>2</v>
      </c>
      <c r="BGR328" s="418" t="s">
        <v>786</v>
      </c>
      <c r="BGS328" s="417" t="s">
        <v>776</v>
      </c>
      <c r="BGT328" s="414" t="s">
        <v>61</v>
      </c>
      <c r="BGU328" s="415">
        <v>2</v>
      </c>
      <c r="BGV328" s="418" t="s">
        <v>786</v>
      </c>
      <c r="BGW328" s="417" t="s">
        <v>776</v>
      </c>
      <c r="BGX328" s="414" t="s">
        <v>61</v>
      </c>
      <c r="BGY328" s="415">
        <v>2</v>
      </c>
      <c r="BGZ328" s="418" t="s">
        <v>786</v>
      </c>
      <c r="BHA328" s="417" t="s">
        <v>776</v>
      </c>
      <c r="BHB328" s="414" t="s">
        <v>61</v>
      </c>
      <c r="BHC328" s="415">
        <v>2</v>
      </c>
      <c r="BHD328" s="418" t="s">
        <v>786</v>
      </c>
      <c r="BHE328" s="417" t="s">
        <v>776</v>
      </c>
      <c r="BHF328" s="414" t="s">
        <v>61</v>
      </c>
      <c r="BHG328" s="415">
        <v>2</v>
      </c>
      <c r="BHH328" s="418" t="s">
        <v>786</v>
      </c>
      <c r="BHI328" s="417" t="s">
        <v>776</v>
      </c>
      <c r="BHJ328" s="414" t="s">
        <v>61</v>
      </c>
      <c r="BHK328" s="415">
        <v>2</v>
      </c>
      <c r="BHL328" s="418" t="s">
        <v>786</v>
      </c>
      <c r="BHM328" s="417" t="s">
        <v>776</v>
      </c>
      <c r="BHN328" s="414" t="s">
        <v>61</v>
      </c>
      <c r="BHO328" s="415">
        <v>2</v>
      </c>
      <c r="BHP328" s="418" t="s">
        <v>786</v>
      </c>
      <c r="BHQ328" s="417" t="s">
        <v>776</v>
      </c>
      <c r="BHR328" s="414" t="s">
        <v>61</v>
      </c>
      <c r="BHS328" s="415">
        <v>2</v>
      </c>
      <c r="BHT328" s="418" t="s">
        <v>786</v>
      </c>
      <c r="BHU328" s="417" t="s">
        <v>776</v>
      </c>
      <c r="BHV328" s="414" t="s">
        <v>61</v>
      </c>
      <c r="BHW328" s="415">
        <v>2</v>
      </c>
      <c r="BHX328" s="418" t="s">
        <v>786</v>
      </c>
      <c r="BHY328" s="417" t="s">
        <v>776</v>
      </c>
      <c r="BHZ328" s="414" t="s">
        <v>61</v>
      </c>
      <c r="BIA328" s="415">
        <v>2</v>
      </c>
      <c r="BIB328" s="418" t="s">
        <v>786</v>
      </c>
      <c r="BIC328" s="417" t="s">
        <v>776</v>
      </c>
      <c r="BID328" s="414" t="s">
        <v>61</v>
      </c>
      <c r="BIE328" s="415">
        <v>2</v>
      </c>
      <c r="BIF328" s="418" t="s">
        <v>786</v>
      </c>
      <c r="BIG328" s="417" t="s">
        <v>776</v>
      </c>
      <c r="BIH328" s="414" t="s">
        <v>61</v>
      </c>
      <c r="BII328" s="415">
        <v>2</v>
      </c>
      <c r="BIJ328" s="418" t="s">
        <v>786</v>
      </c>
      <c r="BIK328" s="417" t="s">
        <v>776</v>
      </c>
      <c r="BIL328" s="414" t="s">
        <v>61</v>
      </c>
      <c r="BIM328" s="415">
        <v>2</v>
      </c>
      <c r="BIN328" s="418" t="s">
        <v>786</v>
      </c>
      <c r="BIO328" s="417" t="s">
        <v>776</v>
      </c>
      <c r="BIP328" s="414" t="s">
        <v>61</v>
      </c>
      <c r="BIQ328" s="415">
        <v>2</v>
      </c>
      <c r="BIR328" s="418" t="s">
        <v>786</v>
      </c>
      <c r="BIS328" s="417" t="s">
        <v>776</v>
      </c>
      <c r="BIT328" s="414" t="s">
        <v>61</v>
      </c>
      <c r="BIU328" s="415">
        <v>2</v>
      </c>
      <c r="BIV328" s="418" t="s">
        <v>786</v>
      </c>
      <c r="BIW328" s="417" t="s">
        <v>776</v>
      </c>
      <c r="BIX328" s="414" t="s">
        <v>61</v>
      </c>
      <c r="BIY328" s="415">
        <v>2</v>
      </c>
      <c r="BIZ328" s="418" t="s">
        <v>786</v>
      </c>
      <c r="BJA328" s="417" t="s">
        <v>776</v>
      </c>
      <c r="BJB328" s="414" t="s">
        <v>61</v>
      </c>
      <c r="BJC328" s="415">
        <v>2</v>
      </c>
      <c r="BJD328" s="418" t="s">
        <v>786</v>
      </c>
      <c r="BJE328" s="417" t="s">
        <v>776</v>
      </c>
      <c r="BJF328" s="414" t="s">
        <v>61</v>
      </c>
      <c r="BJG328" s="415">
        <v>2</v>
      </c>
      <c r="BJH328" s="418" t="s">
        <v>786</v>
      </c>
      <c r="BJI328" s="417" t="s">
        <v>776</v>
      </c>
      <c r="BJJ328" s="414" t="s">
        <v>61</v>
      </c>
      <c r="BJK328" s="415">
        <v>2</v>
      </c>
      <c r="BJL328" s="418" t="s">
        <v>786</v>
      </c>
      <c r="BJM328" s="417" t="s">
        <v>776</v>
      </c>
      <c r="BJN328" s="414" t="s">
        <v>61</v>
      </c>
      <c r="BJO328" s="415">
        <v>2</v>
      </c>
      <c r="BJP328" s="418" t="s">
        <v>786</v>
      </c>
      <c r="BJQ328" s="417" t="s">
        <v>776</v>
      </c>
      <c r="BJR328" s="414" t="s">
        <v>61</v>
      </c>
      <c r="BJS328" s="415">
        <v>2</v>
      </c>
      <c r="BJT328" s="418" t="s">
        <v>786</v>
      </c>
      <c r="BJU328" s="417" t="s">
        <v>776</v>
      </c>
      <c r="BJV328" s="414" t="s">
        <v>61</v>
      </c>
      <c r="BJW328" s="415">
        <v>2</v>
      </c>
      <c r="BJX328" s="418" t="s">
        <v>786</v>
      </c>
      <c r="BJY328" s="417" t="s">
        <v>776</v>
      </c>
      <c r="BJZ328" s="414" t="s">
        <v>61</v>
      </c>
      <c r="BKA328" s="415">
        <v>2</v>
      </c>
      <c r="BKB328" s="418" t="s">
        <v>786</v>
      </c>
      <c r="BKC328" s="417" t="s">
        <v>776</v>
      </c>
      <c r="BKD328" s="414" t="s">
        <v>61</v>
      </c>
      <c r="BKE328" s="415">
        <v>2</v>
      </c>
      <c r="BKF328" s="418" t="s">
        <v>786</v>
      </c>
      <c r="BKG328" s="417" t="s">
        <v>776</v>
      </c>
      <c r="BKH328" s="414" t="s">
        <v>61</v>
      </c>
      <c r="BKI328" s="415">
        <v>2</v>
      </c>
      <c r="BKJ328" s="418" t="s">
        <v>786</v>
      </c>
      <c r="BKK328" s="417" t="s">
        <v>776</v>
      </c>
      <c r="BKL328" s="414" t="s">
        <v>61</v>
      </c>
      <c r="BKM328" s="415">
        <v>2</v>
      </c>
      <c r="BKN328" s="418" t="s">
        <v>786</v>
      </c>
      <c r="BKO328" s="417" t="s">
        <v>776</v>
      </c>
      <c r="BKP328" s="414" t="s">
        <v>61</v>
      </c>
      <c r="BKQ328" s="415">
        <v>2</v>
      </c>
      <c r="BKR328" s="418" t="s">
        <v>786</v>
      </c>
      <c r="BKS328" s="417" t="s">
        <v>776</v>
      </c>
      <c r="BKT328" s="414" t="s">
        <v>61</v>
      </c>
      <c r="BKU328" s="415">
        <v>2</v>
      </c>
      <c r="BKV328" s="418" t="s">
        <v>786</v>
      </c>
      <c r="BKW328" s="417" t="s">
        <v>776</v>
      </c>
      <c r="BKX328" s="414" t="s">
        <v>61</v>
      </c>
      <c r="BKY328" s="415">
        <v>2</v>
      </c>
      <c r="BKZ328" s="418" t="s">
        <v>786</v>
      </c>
      <c r="BLA328" s="417" t="s">
        <v>776</v>
      </c>
      <c r="BLB328" s="414" t="s">
        <v>61</v>
      </c>
      <c r="BLC328" s="415">
        <v>2</v>
      </c>
      <c r="BLD328" s="418" t="s">
        <v>786</v>
      </c>
      <c r="BLE328" s="417" t="s">
        <v>776</v>
      </c>
      <c r="BLF328" s="414" t="s">
        <v>61</v>
      </c>
      <c r="BLG328" s="415">
        <v>2</v>
      </c>
      <c r="BLH328" s="418" t="s">
        <v>786</v>
      </c>
      <c r="BLI328" s="417" t="s">
        <v>776</v>
      </c>
      <c r="BLJ328" s="414" t="s">
        <v>61</v>
      </c>
      <c r="BLK328" s="415">
        <v>2</v>
      </c>
      <c r="BLL328" s="418" t="s">
        <v>786</v>
      </c>
      <c r="BLM328" s="417" t="s">
        <v>776</v>
      </c>
      <c r="BLN328" s="414" t="s">
        <v>61</v>
      </c>
      <c r="BLO328" s="415">
        <v>2</v>
      </c>
      <c r="BLP328" s="418" t="s">
        <v>786</v>
      </c>
      <c r="BLQ328" s="417" t="s">
        <v>776</v>
      </c>
      <c r="BLR328" s="414" t="s">
        <v>61</v>
      </c>
      <c r="BLS328" s="415">
        <v>2</v>
      </c>
      <c r="BLT328" s="418" t="s">
        <v>786</v>
      </c>
      <c r="BLU328" s="417" t="s">
        <v>776</v>
      </c>
      <c r="BLV328" s="414" t="s">
        <v>61</v>
      </c>
      <c r="BLW328" s="415">
        <v>2</v>
      </c>
      <c r="BLX328" s="418" t="s">
        <v>786</v>
      </c>
      <c r="BLY328" s="417" t="s">
        <v>776</v>
      </c>
      <c r="BLZ328" s="414" t="s">
        <v>61</v>
      </c>
      <c r="BMA328" s="415">
        <v>2</v>
      </c>
      <c r="BMB328" s="418" t="s">
        <v>786</v>
      </c>
      <c r="BMC328" s="417" t="s">
        <v>776</v>
      </c>
      <c r="BMD328" s="414" t="s">
        <v>61</v>
      </c>
      <c r="BME328" s="415">
        <v>2</v>
      </c>
      <c r="BMF328" s="418" t="s">
        <v>786</v>
      </c>
      <c r="BMG328" s="417" t="s">
        <v>776</v>
      </c>
      <c r="BMH328" s="414" t="s">
        <v>61</v>
      </c>
      <c r="BMI328" s="415">
        <v>2</v>
      </c>
      <c r="BMJ328" s="418" t="s">
        <v>786</v>
      </c>
      <c r="BMK328" s="417" t="s">
        <v>776</v>
      </c>
      <c r="BML328" s="414" t="s">
        <v>61</v>
      </c>
      <c r="BMM328" s="415">
        <v>2</v>
      </c>
      <c r="BMN328" s="418" t="s">
        <v>786</v>
      </c>
      <c r="BMO328" s="417" t="s">
        <v>776</v>
      </c>
      <c r="BMP328" s="414" t="s">
        <v>61</v>
      </c>
      <c r="BMQ328" s="415">
        <v>2</v>
      </c>
      <c r="BMR328" s="418" t="s">
        <v>786</v>
      </c>
      <c r="BMS328" s="417" t="s">
        <v>776</v>
      </c>
      <c r="BMT328" s="414" t="s">
        <v>61</v>
      </c>
      <c r="BMU328" s="415">
        <v>2</v>
      </c>
      <c r="BMV328" s="418" t="s">
        <v>786</v>
      </c>
      <c r="BMW328" s="417" t="s">
        <v>776</v>
      </c>
      <c r="BMX328" s="414" t="s">
        <v>61</v>
      </c>
      <c r="BMY328" s="415">
        <v>2</v>
      </c>
      <c r="BMZ328" s="418" t="s">
        <v>786</v>
      </c>
      <c r="BNA328" s="417" t="s">
        <v>776</v>
      </c>
      <c r="BNB328" s="414" t="s">
        <v>61</v>
      </c>
      <c r="BNC328" s="415">
        <v>2</v>
      </c>
      <c r="BND328" s="418" t="s">
        <v>786</v>
      </c>
      <c r="BNE328" s="417" t="s">
        <v>776</v>
      </c>
      <c r="BNF328" s="414" t="s">
        <v>61</v>
      </c>
      <c r="BNG328" s="415">
        <v>2</v>
      </c>
      <c r="BNH328" s="418" t="s">
        <v>786</v>
      </c>
      <c r="BNI328" s="417" t="s">
        <v>776</v>
      </c>
      <c r="BNJ328" s="414" t="s">
        <v>61</v>
      </c>
      <c r="BNK328" s="415">
        <v>2</v>
      </c>
      <c r="BNL328" s="418" t="s">
        <v>786</v>
      </c>
      <c r="BNM328" s="417" t="s">
        <v>776</v>
      </c>
      <c r="BNN328" s="414" t="s">
        <v>61</v>
      </c>
      <c r="BNO328" s="415">
        <v>2</v>
      </c>
      <c r="BNP328" s="418" t="s">
        <v>786</v>
      </c>
      <c r="BNQ328" s="417" t="s">
        <v>776</v>
      </c>
      <c r="BNR328" s="414" t="s">
        <v>61</v>
      </c>
      <c r="BNS328" s="415">
        <v>2</v>
      </c>
      <c r="BNT328" s="418" t="s">
        <v>786</v>
      </c>
      <c r="BNU328" s="417" t="s">
        <v>776</v>
      </c>
      <c r="BNV328" s="414" t="s">
        <v>61</v>
      </c>
      <c r="BNW328" s="415">
        <v>2</v>
      </c>
      <c r="BNX328" s="418" t="s">
        <v>786</v>
      </c>
      <c r="BNY328" s="417" t="s">
        <v>776</v>
      </c>
      <c r="BNZ328" s="414" t="s">
        <v>61</v>
      </c>
      <c r="BOA328" s="415">
        <v>2</v>
      </c>
      <c r="BOB328" s="418" t="s">
        <v>786</v>
      </c>
      <c r="BOC328" s="417" t="s">
        <v>776</v>
      </c>
      <c r="BOD328" s="414" t="s">
        <v>61</v>
      </c>
      <c r="BOE328" s="415">
        <v>2</v>
      </c>
      <c r="BOF328" s="418" t="s">
        <v>786</v>
      </c>
      <c r="BOG328" s="417" t="s">
        <v>776</v>
      </c>
      <c r="BOH328" s="414" t="s">
        <v>61</v>
      </c>
      <c r="BOI328" s="415">
        <v>2</v>
      </c>
      <c r="BOJ328" s="418" t="s">
        <v>786</v>
      </c>
      <c r="BOK328" s="417" t="s">
        <v>776</v>
      </c>
      <c r="BOL328" s="414" t="s">
        <v>61</v>
      </c>
      <c r="BOM328" s="415">
        <v>2</v>
      </c>
      <c r="BON328" s="418" t="s">
        <v>786</v>
      </c>
      <c r="BOO328" s="417" t="s">
        <v>776</v>
      </c>
      <c r="BOP328" s="414" t="s">
        <v>61</v>
      </c>
      <c r="BOQ328" s="415">
        <v>2</v>
      </c>
      <c r="BOR328" s="418" t="s">
        <v>786</v>
      </c>
      <c r="BOS328" s="417" t="s">
        <v>776</v>
      </c>
      <c r="BOT328" s="414" t="s">
        <v>61</v>
      </c>
      <c r="BOU328" s="415">
        <v>2</v>
      </c>
      <c r="BOV328" s="418" t="s">
        <v>786</v>
      </c>
      <c r="BOW328" s="417" t="s">
        <v>776</v>
      </c>
      <c r="BOX328" s="414" t="s">
        <v>61</v>
      </c>
      <c r="BOY328" s="415">
        <v>2</v>
      </c>
      <c r="BOZ328" s="418" t="s">
        <v>786</v>
      </c>
      <c r="BPA328" s="417" t="s">
        <v>776</v>
      </c>
      <c r="BPB328" s="414" t="s">
        <v>61</v>
      </c>
      <c r="BPC328" s="415">
        <v>2</v>
      </c>
      <c r="BPD328" s="418" t="s">
        <v>786</v>
      </c>
      <c r="BPE328" s="417" t="s">
        <v>776</v>
      </c>
      <c r="BPF328" s="414" t="s">
        <v>61</v>
      </c>
      <c r="BPG328" s="415">
        <v>2</v>
      </c>
      <c r="BPH328" s="418" t="s">
        <v>786</v>
      </c>
      <c r="BPI328" s="417" t="s">
        <v>776</v>
      </c>
      <c r="BPJ328" s="414" t="s">
        <v>61</v>
      </c>
      <c r="BPK328" s="415">
        <v>2</v>
      </c>
      <c r="BPL328" s="418" t="s">
        <v>786</v>
      </c>
      <c r="BPM328" s="417" t="s">
        <v>776</v>
      </c>
      <c r="BPN328" s="414" t="s">
        <v>61</v>
      </c>
      <c r="BPO328" s="415">
        <v>2</v>
      </c>
      <c r="BPP328" s="418" t="s">
        <v>786</v>
      </c>
      <c r="BPQ328" s="417" t="s">
        <v>776</v>
      </c>
      <c r="BPR328" s="414" t="s">
        <v>61</v>
      </c>
      <c r="BPS328" s="415">
        <v>2</v>
      </c>
      <c r="BPT328" s="418" t="s">
        <v>786</v>
      </c>
      <c r="BPU328" s="417" t="s">
        <v>776</v>
      </c>
      <c r="BPV328" s="414" t="s">
        <v>61</v>
      </c>
      <c r="BPW328" s="415">
        <v>2</v>
      </c>
      <c r="BPX328" s="418" t="s">
        <v>786</v>
      </c>
      <c r="BPY328" s="417" t="s">
        <v>776</v>
      </c>
      <c r="BPZ328" s="414" t="s">
        <v>61</v>
      </c>
      <c r="BQA328" s="415">
        <v>2</v>
      </c>
      <c r="BQB328" s="418" t="s">
        <v>786</v>
      </c>
      <c r="BQC328" s="417" t="s">
        <v>776</v>
      </c>
      <c r="BQD328" s="414" t="s">
        <v>61</v>
      </c>
      <c r="BQE328" s="415">
        <v>2</v>
      </c>
      <c r="BQF328" s="418" t="s">
        <v>786</v>
      </c>
      <c r="BQG328" s="417" t="s">
        <v>776</v>
      </c>
      <c r="BQH328" s="414" t="s">
        <v>61</v>
      </c>
      <c r="BQI328" s="415">
        <v>2</v>
      </c>
      <c r="BQJ328" s="418" t="s">
        <v>786</v>
      </c>
      <c r="BQK328" s="417" t="s">
        <v>776</v>
      </c>
      <c r="BQL328" s="414" t="s">
        <v>61</v>
      </c>
      <c r="BQM328" s="415">
        <v>2</v>
      </c>
      <c r="BQN328" s="418" t="s">
        <v>786</v>
      </c>
      <c r="BQO328" s="417" t="s">
        <v>776</v>
      </c>
      <c r="BQP328" s="414" t="s">
        <v>61</v>
      </c>
      <c r="BQQ328" s="415">
        <v>2</v>
      </c>
      <c r="BQR328" s="418" t="s">
        <v>786</v>
      </c>
      <c r="BQS328" s="417" t="s">
        <v>776</v>
      </c>
      <c r="BQT328" s="414" t="s">
        <v>61</v>
      </c>
      <c r="BQU328" s="415">
        <v>2</v>
      </c>
      <c r="BQV328" s="418" t="s">
        <v>786</v>
      </c>
      <c r="BQW328" s="417" t="s">
        <v>776</v>
      </c>
      <c r="BQX328" s="414" t="s">
        <v>61</v>
      </c>
      <c r="BQY328" s="415">
        <v>2</v>
      </c>
      <c r="BQZ328" s="418" t="s">
        <v>786</v>
      </c>
      <c r="BRA328" s="417" t="s">
        <v>776</v>
      </c>
      <c r="BRB328" s="414" t="s">
        <v>61</v>
      </c>
      <c r="BRC328" s="415">
        <v>2</v>
      </c>
      <c r="BRD328" s="418" t="s">
        <v>786</v>
      </c>
      <c r="BRE328" s="417" t="s">
        <v>776</v>
      </c>
      <c r="BRF328" s="414" t="s">
        <v>61</v>
      </c>
      <c r="BRG328" s="415">
        <v>2</v>
      </c>
      <c r="BRH328" s="418" t="s">
        <v>786</v>
      </c>
      <c r="BRI328" s="417" t="s">
        <v>776</v>
      </c>
      <c r="BRJ328" s="414" t="s">
        <v>61</v>
      </c>
      <c r="BRK328" s="415">
        <v>2</v>
      </c>
      <c r="BRL328" s="418" t="s">
        <v>786</v>
      </c>
      <c r="BRM328" s="417" t="s">
        <v>776</v>
      </c>
      <c r="BRN328" s="414" t="s">
        <v>61</v>
      </c>
      <c r="BRO328" s="415">
        <v>2</v>
      </c>
      <c r="BRP328" s="418" t="s">
        <v>786</v>
      </c>
      <c r="BRQ328" s="417" t="s">
        <v>776</v>
      </c>
      <c r="BRR328" s="414" t="s">
        <v>61</v>
      </c>
      <c r="BRS328" s="415">
        <v>2</v>
      </c>
      <c r="BRT328" s="418" t="s">
        <v>786</v>
      </c>
      <c r="BRU328" s="417" t="s">
        <v>776</v>
      </c>
      <c r="BRV328" s="414" t="s">
        <v>61</v>
      </c>
      <c r="BRW328" s="415">
        <v>2</v>
      </c>
      <c r="BRX328" s="418" t="s">
        <v>786</v>
      </c>
      <c r="BRY328" s="417" t="s">
        <v>776</v>
      </c>
      <c r="BRZ328" s="414" t="s">
        <v>61</v>
      </c>
      <c r="BSA328" s="415">
        <v>2</v>
      </c>
      <c r="BSB328" s="418" t="s">
        <v>786</v>
      </c>
      <c r="BSC328" s="417" t="s">
        <v>776</v>
      </c>
      <c r="BSD328" s="414" t="s">
        <v>61</v>
      </c>
      <c r="BSE328" s="415">
        <v>2</v>
      </c>
      <c r="BSF328" s="418" t="s">
        <v>786</v>
      </c>
      <c r="BSG328" s="417" t="s">
        <v>776</v>
      </c>
      <c r="BSH328" s="414" t="s">
        <v>61</v>
      </c>
      <c r="BSI328" s="415">
        <v>2</v>
      </c>
      <c r="BSJ328" s="418" t="s">
        <v>786</v>
      </c>
      <c r="BSK328" s="417" t="s">
        <v>776</v>
      </c>
      <c r="BSL328" s="414" t="s">
        <v>61</v>
      </c>
      <c r="BSM328" s="415">
        <v>2</v>
      </c>
      <c r="BSN328" s="418" t="s">
        <v>786</v>
      </c>
      <c r="BSO328" s="417" t="s">
        <v>776</v>
      </c>
      <c r="BSP328" s="414" t="s">
        <v>61</v>
      </c>
      <c r="BSQ328" s="415">
        <v>2</v>
      </c>
      <c r="BSR328" s="418" t="s">
        <v>786</v>
      </c>
      <c r="BSS328" s="417" t="s">
        <v>776</v>
      </c>
      <c r="BST328" s="414" t="s">
        <v>61</v>
      </c>
      <c r="BSU328" s="415">
        <v>2</v>
      </c>
      <c r="BSV328" s="418" t="s">
        <v>786</v>
      </c>
      <c r="BSW328" s="417" t="s">
        <v>776</v>
      </c>
      <c r="BSX328" s="414" t="s">
        <v>61</v>
      </c>
      <c r="BSY328" s="415">
        <v>2</v>
      </c>
      <c r="BSZ328" s="418" t="s">
        <v>786</v>
      </c>
      <c r="BTA328" s="417" t="s">
        <v>776</v>
      </c>
      <c r="BTB328" s="414" t="s">
        <v>61</v>
      </c>
      <c r="BTC328" s="415">
        <v>2</v>
      </c>
      <c r="BTD328" s="418" t="s">
        <v>786</v>
      </c>
      <c r="BTE328" s="417" t="s">
        <v>776</v>
      </c>
      <c r="BTF328" s="414" t="s">
        <v>61</v>
      </c>
      <c r="BTG328" s="415">
        <v>2</v>
      </c>
      <c r="BTH328" s="418" t="s">
        <v>786</v>
      </c>
      <c r="BTI328" s="417" t="s">
        <v>776</v>
      </c>
      <c r="BTJ328" s="414" t="s">
        <v>61</v>
      </c>
      <c r="BTK328" s="415">
        <v>2</v>
      </c>
      <c r="BTL328" s="418" t="s">
        <v>786</v>
      </c>
      <c r="BTM328" s="417" t="s">
        <v>776</v>
      </c>
      <c r="BTN328" s="414" t="s">
        <v>61</v>
      </c>
      <c r="BTO328" s="415">
        <v>2</v>
      </c>
      <c r="BTP328" s="418" t="s">
        <v>786</v>
      </c>
      <c r="BTQ328" s="417" t="s">
        <v>776</v>
      </c>
      <c r="BTR328" s="414" t="s">
        <v>61</v>
      </c>
      <c r="BTS328" s="415">
        <v>2</v>
      </c>
      <c r="BTT328" s="418" t="s">
        <v>786</v>
      </c>
      <c r="BTU328" s="417" t="s">
        <v>776</v>
      </c>
      <c r="BTV328" s="414" t="s">
        <v>61</v>
      </c>
      <c r="BTW328" s="415">
        <v>2</v>
      </c>
      <c r="BTX328" s="418" t="s">
        <v>786</v>
      </c>
      <c r="BTY328" s="417" t="s">
        <v>776</v>
      </c>
      <c r="BTZ328" s="414" t="s">
        <v>61</v>
      </c>
      <c r="BUA328" s="415">
        <v>2</v>
      </c>
      <c r="BUB328" s="418" t="s">
        <v>786</v>
      </c>
      <c r="BUC328" s="417" t="s">
        <v>776</v>
      </c>
      <c r="BUD328" s="414" t="s">
        <v>61</v>
      </c>
      <c r="BUE328" s="415">
        <v>2</v>
      </c>
      <c r="BUF328" s="418" t="s">
        <v>786</v>
      </c>
      <c r="BUG328" s="417" t="s">
        <v>776</v>
      </c>
      <c r="BUH328" s="414" t="s">
        <v>61</v>
      </c>
      <c r="BUI328" s="415">
        <v>2</v>
      </c>
      <c r="BUJ328" s="418" t="s">
        <v>786</v>
      </c>
      <c r="BUK328" s="417" t="s">
        <v>776</v>
      </c>
      <c r="BUL328" s="414" t="s">
        <v>61</v>
      </c>
      <c r="BUM328" s="415">
        <v>2</v>
      </c>
      <c r="BUN328" s="418" t="s">
        <v>786</v>
      </c>
      <c r="BUO328" s="417" t="s">
        <v>776</v>
      </c>
      <c r="BUP328" s="414" t="s">
        <v>61</v>
      </c>
      <c r="BUQ328" s="415">
        <v>2</v>
      </c>
      <c r="BUR328" s="418" t="s">
        <v>786</v>
      </c>
      <c r="BUS328" s="417" t="s">
        <v>776</v>
      </c>
      <c r="BUT328" s="414" t="s">
        <v>61</v>
      </c>
      <c r="BUU328" s="415">
        <v>2</v>
      </c>
      <c r="BUV328" s="418" t="s">
        <v>786</v>
      </c>
      <c r="BUW328" s="417" t="s">
        <v>776</v>
      </c>
      <c r="BUX328" s="414" t="s">
        <v>61</v>
      </c>
      <c r="BUY328" s="415">
        <v>2</v>
      </c>
      <c r="BUZ328" s="418" t="s">
        <v>786</v>
      </c>
      <c r="BVA328" s="417" t="s">
        <v>776</v>
      </c>
      <c r="BVB328" s="414" t="s">
        <v>61</v>
      </c>
      <c r="BVC328" s="415">
        <v>2</v>
      </c>
      <c r="BVD328" s="418" t="s">
        <v>786</v>
      </c>
      <c r="BVE328" s="417" t="s">
        <v>776</v>
      </c>
      <c r="BVF328" s="414" t="s">
        <v>61</v>
      </c>
      <c r="BVG328" s="415">
        <v>2</v>
      </c>
      <c r="BVH328" s="418" t="s">
        <v>786</v>
      </c>
      <c r="BVI328" s="417" t="s">
        <v>776</v>
      </c>
      <c r="BVJ328" s="414" t="s">
        <v>61</v>
      </c>
      <c r="BVK328" s="415">
        <v>2</v>
      </c>
      <c r="BVL328" s="418" t="s">
        <v>786</v>
      </c>
      <c r="BVM328" s="417" t="s">
        <v>776</v>
      </c>
      <c r="BVN328" s="414" t="s">
        <v>61</v>
      </c>
      <c r="BVO328" s="415">
        <v>2</v>
      </c>
      <c r="BVP328" s="418" t="s">
        <v>786</v>
      </c>
      <c r="BVQ328" s="417" t="s">
        <v>776</v>
      </c>
      <c r="BVR328" s="414" t="s">
        <v>61</v>
      </c>
      <c r="BVS328" s="415">
        <v>2</v>
      </c>
      <c r="BVT328" s="418" t="s">
        <v>786</v>
      </c>
      <c r="BVU328" s="417" t="s">
        <v>776</v>
      </c>
      <c r="BVV328" s="414" t="s">
        <v>61</v>
      </c>
      <c r="BVW328" s="415">
        <v>2</v>
      </c>
      <c r="BVX328" s="418" t="s">
        <v>786</v>
      </c>
      <c r="BVY328" s="417" t="s">
        <v>776</v>
      </c>
      <c r="BVZ328" s="414" t="s">
        <v>61</v>
      </c>
      <c r="BWA328" s="415">
        <v>2</v>
      </c>
      <c r="BWB328" s="418" t="s">
        <v>786</v>
      </c>
      <c r="BWC328" s="417" t="s">
        <v>776</v>
      </c>
      <c r="BWD328" s="414" t="s">
        <v>61</v>
      </c>
      <c r="BWE328" s="415">
        <v>2</v>
      </c>
      <c r="BWF328" s="418" t="s">
        <v>786</v>
      </c>
      <c r="BWG328" s="417" t="s">
        <v>776</v>
      </c>
      <c r="BWH328" s="414" t="s">
        <v>61</v>
      </c>
      <c r="BWI328" s="415">
        <v>2</v>
      </c>
      <c r="BWJ328" s="418" t="s">
        <v>786</v>
      </c>
      <c r="BWK328" s="417" t="s">
        <v>776</v>
      </c>
      <c r="BWL328" s="414" t="s">
        <v>61</v>
      </c>
      <c r="BWM328" s="415">
        <v>2</v>
      </c>
      <c r="BWN328" s="418" t="s">
        <v>786</v>
      </c>
      <c r="BWO328" s="417" t="s">
        <v>776</v>
      </c>
      <c r="BWP328" s="414" t="s">
        <v>61</v>
      </c>
      <c r="BWQ328" s="415">
        <v>2</v>
      </c>
      <c r="BWR328" s="418" t="s">
        <v>786</v>
      </c>
      <c r="BWS328" s="417" t="s">
        <v>776</v>
      </c>
      <c r="BWT328" s="414" t="s">
        <v>61</v>
      </c>
      <c r="BWU328" s="415">
        <v>2</v>
      </c>
      <c r="BWV328" s="418" t="s">
        <v>786</v>
      </c>
      <c r="BWW328" s="417" t="s">
        <v>776</v>
      </c>
      <c r="BWX328" s="414" t="s">
        <v>61</v>
      </c>
      <c r="BWY328" s="415">
        <v>2</v>
      </c>
      <c r="BWZ328" s="418" t="s">
        <v>786</v>
      </c>
      <c r="BXA328" s="417" t="s">
        <v>776</v>
      </c>
      <c r="BXB328" s="414" t="s">
        <v>61</v>
      </c>
      <c r="BXC328" s="415">
        <v>2</v>
      </c>
      <c r="BXD328" s="418" t="s">
        <v>786</v>
      </c>
      <c r="BXE328" s="417" t="s">
        <v>776</v>
      </c>
      <c r="BXF328" s="414" t="s">
        <v>61</v>
      </c>
      <c r="BXG328" s="415">
        <v>2</v>
      </c>
      <c r="BXH328" s="418" t="s">
        <v>786</v>
      </c>
      <c r="BXI328" s="417" t="s">
        <v>776</v>
      </c>
      <c r="BXJ328" s="414" t="s">
        <v>61</v>
      </c>
      <c r="BXK328" s="415">
        <v>2</v>
      </c>
      <c r="BXL328" s="418" t="s">
        <v>786</v>
      </c>
      <c r="BXM328" s="417" t="s">
        <v>776</v>
      </c>
      <c r="BXN328" s="414" t="s">
        <v>61</v>
      </c>
      <c r="BXO328" s="415">
        <v>2</v>
      </c>
      <c r="BXP328" s="418" t="s">
        <v>786</v>
      </c>
      <c r="BXQ328" s="417" t="s">
        <v>776</v>
      </c>
      <c r="BXR328" s="414" t="s">
        <v>61</v>
      </c>
      <c r="BXS328" s="415">
        <v>2</v>
      </c>
      <c r="BXT328" s="418" t="s">
        <v>786</v>
      </c>
      <c r="BXU328" s="417" t="s">
        <v>776</v>
      </c>
      <c r="BXV328" s="414" t="s">
        <v>61</v>
      </c>
      <c r="BXW328" s="415">
        <v>2</v>
      </c>
      <c r="BXX328" s="418" t="s">
        <v>786</v>
      </c>
      <c r="BXY328" s="417" t="s">
        <v>776</v>
      </c>
      <c r="BXZ328" s="414" t="s">
        <v>61</v>
      </c>
      <c r="BYA328" s="415">
        <v>2</v>
      </c>
      <c r="BYB328" s="418" t="s">
        <v>786</v>
      </c>
      <c r="BYC328" s="417" t="s">
        <v>776</v>
      </c>
      <c r="BYD328" s="414" t="s">
        <v>61</v>
      </c>
      <c r="BYE328" s="415">
        <v>2</v>
      </c>
      <c r="BYF328" s="418" t="s">
        <v>786</v>
      </c>
      <c r="BYG328" s="417" t="s">
        <v>776</v>
      </c>
      <c r="BYH328" s="414" t="s">
        <v>61</v>
      </c>
      <c r="BYI328" s="415">
        <v>2</v>
      </c>
      <c r="BYJ328" s="418" t="s">
        <v>786</v>
      </c>
      <c r="BYK328" s="417" t="s">
        <v>776</v>
      </c>
      <c r="BYL328" s="414" t="s">
        <v>61</v>
      </c>
      <c r="BYM328" s="415">
        <v>2</v>
      </c>
      <c r="BYN328" s="418" t="s">
        <v>786</v>
      </c>
      <c r="BYO328" s="417" t="s">
        <v>776</v>
      </c>
      <c r="BYP328" s="414" t="s">
        <v>61</v>
      </c>
      <c r="BYQ328" s="415">
        <v>2</v>
      </c>
      <c r="BYR328" s="418" t="s">
        <v>786</v>
      </c>
      <c r="BYS328" s="417" t="s">
        <v>776</v>
      </c>
      <c r="BYT328" s="414" t="s">
        <v>61</v>
      </c>
      <c r="BYU328" s="415">
        <v>2</v>
      </c>
      <c r="BYV328" s="418" t="s">
        <v>786</v>
      </c>
      <c r="BYW328" s="417" t="s">
        <v>776</v>
      </c>
      <c r="BYX328" s="414" t="s">
        <v>61</v>
      </c>
      <c r="BYY328" s="415">
        <v>2</v>
      </c>
      <c r="BYZ328" s="418" t="s">
        <v>786</v>
      </c>
      <c r="BZA328" s="417" t="s">
        <v>776</v>
      </c>
      <c r="BZB328" s="414" t="s">
        <v>61</v>
      </c>
      <c r="BZC328" s="415">
        <v>2</v>
      </c>
      <c r="BZD328" s="418" t="s">
        <v>786</v>
      </c>
      <c r="BZE328" s="417" t="s">
        <v>776</v>
      </c>
      <c r="BZF328" s="414" t="s">
        <v>61</v>
      </c>
      <c r="BZG328" s="415">
        <v>2</v>
      </c>
      <c r="BZH328" s="418" t="s">
        <v>786</v>
      </c>
      <c r="BZI328" s="417" t="s">
        <v>776</v>
      </c>
      <c r="BZJ328" s="414" t="s">
        <v>61</v>
      </c>
      <c r="BZK328" s="415">
        <v>2</v>
      </c>
      <c r="BZL328" s="418" t="s">
        <v>786</v>
      </c>
      <c r="BZM328" s="417" t="s">
        <v>776</v>
      </c>
      <c r="BZN328" s="414" t="s">
        <v>61</v>
      </c>
      <c r="BZO328" s="415">
        <v>2</v>
      </c>
      <c r="BZP328" s="418" t="s">
        <v>786</v>
      </c>
      <c r="BZQ328" s="417" t="s">
        <v>776</v>
      </c>
      <c r="BZR328" s="414" t="s">
        <v>61</v>
      </c>
      <c r="BZS328" s="415">
        <v>2</v>
      </c>
      <c r="BZT328" s="418" t="s">
        <v>786</v>
      </c>
      <c r="BZU328" s="417" t="s">
        <v>776</v>
      </c>
      <c r="BZV328" s="414" t="s">
        <v>61</v>
      </c>
      <c r="BZW328" s="415">
        <v>2</v>
      </c>
      <c r="BZX328" s="418" t="s">
        <v>786</v>
      </c>
      <c r="BZY328" s="417" t="s">
        <v>776</v>
      </c>
      <c r="BZZ328" s="414" t="s">
        <v>61</v>
      </c>
      <c r="CAA328" s="415">
        <v>2</v>
      </c>
      <c r="CAB328" s="418" t="s">
        <v>786</v>
      </c>
      <c r="CAC328" s="417" t="s">
        <v>776</v>
      </c>
      <c r="CAD328" s="414" t="s">
        <v>61</v>
      </c>
      <c r="CAE328" s="415">
        <v>2</v>
      </c>
      <c r="CAF328" s="418" t="s">
        <v>786</v>
      </c>
      <c r="CAG328" s="417" t="s">
        <v>776</v>
      </c>
      <c r="CAH328" s="414" t="s">
        <v>61</v>
      </c>
      <c r="CAI328" s="415">
        <v>2</v>
      </c>
      <c r="CAJ328" s="418" t="s">
        <v>786</v>
      </c>
      <c r="CAK328" s="417" t="s">
        <v>776</v>
      </c>
      <c r="CAL328" s="414" t="s">
        <v>61</v>
      </c>
      <c r="CAM328" s="415">
        <v>2</v>
      </c>
      <c r="CAN328" s="418" t="s">
        <v>786</v>
      </c>
      <c r="CAO328" s="417" t="s">
        <v>776</v>
      </c>
      <c r="CAP328" s="414" t="s">
        <v>61</v>
      </c>
      <c r="CAQ328" s="415">
        <v>2</v>
      </c>
      <c r="CAR328" s="418" t="s">
        <v>786</v>
      </c>
      <c r="CAS328" s="417" t="s">
        <v>776</v>
      </c>
      <c r="CAT328" s="414" t="s">
        <v>61</v>
      </c>
      <c r="CAU328" s="415">
        <v>2</v>
      </c>
      <c r="CAV328" s="418" t="s">
        <v>786</v>
      </c>
      <c r="CAW328" s="417" t="s">
        <v>776</v>
      </c>
      <c r="CAX328" s="414" t="s">
        <v>61</v>
      </c>
      <c r="CAY328" s="415">
        <v>2</v>
      </c>
      <c r="CAZ328" s="418" t="s">
        <v>786</v>
      </c>
      <c r="CBA328" s="417" t="s">
        <v>776</v>
      </c>
      <c r="CBB328" s="414" t="s">
        <v>61</v>
      </c>
      <c r="CBC328" s="415">
        <v>2</v>
      </c>
      <c r="CBD328" s="418" t="s">
        <v>786</v>
      </c>
      <c r="CBE328" s="417" t="s">
        <v>776</v>
      </c>
      <c r="CBF328" s="414" t="s">
        <v>61</v>
      </c>
      <c r="CBG328" s="415">
        <v>2</v>
      </c>
      <c r="CBH328" s="418" t="s">
        <v>786</v>
      </c>
      <c r="CBI328" s="417" t="s">
        <v>776</v>
      </c>
      <c r="CBJ328" s="414" t="s">
        <v>61</v>
      </c>
      <c r="CBK328" s="415">
        <v>2</v>
      </c>
      <c r="CBL328" s="418" t="s">
        <v>786</v>
      </c>
      <c r="CBM328" s="417" t="s">
        <v>776</v>
      </c>
      <c r="CBN328" s="414" t="s">
        <v>61</v>
      </c>
      <c r="CBO328" s="415">
        <v>2</v>
      </c>
      <c r="CBP328" s="418" t="s">
        <v>786</v>
      </c>
      <c r="CBQ328" s="417" t="s">
        <v>776</v>
      </c>
      <c r="CBR328" s="414" t="s">
        <v>61</v>
      </c>
      <c r="CBS328" s="415">
        <v>2</v>
      </c>
      <c r="CBT328" s="418" t="s">
        <v>786</v>
      </c>
      <c r="CBU328" s="417" t="s">
        <v>776</v>
      </c>
      <c r="CBV328" s="414" t="s">
        <v>61</v>
      </c>
      <c r="CBW328" s="415">
        <v>2</v>
      </c>
      <c r="CBX328" s="418" t="s">
        <v>786</v>
      </c>
      <c r="CBY328" s="417" t="s">
        <v>776</v>
      </c>
      <c r="CBZ328" s="414" t="s">
        <v>61</v>
      </c>
      <c r="CCA328" s="415">
        <v>2</v>
      </c>
      <c r="CCB328" s="418" t="s">
        <v>786</v>
      </c>
      <c r="CCC328" s="417" t="s">
        <v>776</v>
      </c>
      <c r="CCD328" s="414" t="s">
        <v>61</v>
      </c>
      <c r="CCE328" s="415">
        <v>2</v>
      </c>
      <c r="CCF328" s="418" t="s">
        <v>786</v>
      </c>
      <c r="CCG328" s="417" t="s">
        <v>776</v>
      </c>
      <c r="CCH328" s="414" t="s">
        <v>61</v>
      </c>
      <c r="CCI328" s="415">
        <v>2</v>
      </c>
      <c r="CCJ328" s="418" t="s">
        <v>786</v>
      </c>
      <c r="CCK328" s="417" t="s">
        <v>776</v>
      </c>
      <c r="CCL328" s="414" t="s">
        <v>61</v>
      </c>
      <c r="CCM328" s="415">
        <v>2</v>
      </c>
      <c r="CCN328" s="418" t="s">
        <v>786</v>
      </c>
      <c r="CCO328" s="417" t="s">
        <v>776</v>
      </c>
      <c r="CCP328" s="414" t="s">
        <v>61</v>
      </c>
      <c r="CCQ328" s="415">
        <v>2</v>
      </c>
      <c r="CCR328" s="418" t="s">
        <v>786</v>
      </c>
      <c r="CCS328" s="417" t="s">
        <v>776</v>
      </c>
      <c r="CCT328" s="414" t="s">
        <v>61</v>
      </c>
      <c r="CCU328" s="415">
        <v>2</v>
      </c>
      <c r="CCV328" s="418" t="s">
        <v>786</v>
      </c>
      <c r="CCW328" s="417" t="s">
        <v>776</v>
      </c>
      <c r="CCX328" s="414" t="s">
        <v>61</v>
      </c>
      <c r="CCY328" s="415">
        <v>2</v>
      </c>
      <c r="CCZ328" s="418" t="s">
        <v>786</v>
      </c>
      <c r="CDA328" s="417" t="s">
        <v>776</v>
      </c>
      <c r="CDB328" s="414" t="s">
        <v>61</v>
      </c>
      <c r="CDC328" s="415">
        <v>2</v>
      </c>
      <c r="CDD328" s="418" t="s">
        <v>786</v>
      </c>
      <c r="CDE328" s="417" t="s">
        <v>776</v>
      </c>
      <c r="CDF328" s="414" t="s">
        <v>61</v>
      </c>
      <c r="CDG328" s="415">
        <v>2</v>
      </c>
      <c r="CDH328" s="418" t="s">
        <v>786</v>
      </c>
      <c r="CDI328" s="417" t="s">
        <v>776</v>
      </c>
      <c r="CDJ328" s="414" t="s">
        <v>61</v>
      </c>
      <c r="CDK328" s="415">
        <v>2</v>
      </c>
      <c r="CDL328" s="418" t="s">
        <v>786</v>
      </c>
      <c r="CDM328" s="417" t="s">
        <v>776</v>
      </c>
      <c r="CDN328" s="414" t="s">
        <v>61</v>
      </c>
      <c r="CDO328" s="415">
        <v>2</v>
      </c>
      <c r="CDP328" s="418" t="s">
        <v>786</v>
      </c>
      <c r="CDQ328" s="417" t="s">
        <v>776</v>
      </c>
      <c r="CDR328" s="414" t="s">
        <v>61</v>
      </c>
      <c r="CDS328" s="415">
        <v>2</v>
      </c>
      <c r="CDT328" s="418" t="s">
        <v>786</v>
      </c>
      <c r="CDU328" s="417" t="s">
        <v>776</v>
      </c>
      <c r="CDV328" s="414" t="s">
        <v>61</v>
      </c>
      <c r="CDW328" s="415">
        <v>2</v>
      </c>
      <c r="CDX328" s="418" t="s">
        <v>786</v>
      </c>
      <c r="CDY328" s="417" t="s">
        <v>776</v>
      </c>
      <c r="CDZ328" s="414" t="s">
        <v>61</v>
      </c>
      <c r="CEA328" s="415">
        <v>2</v>
      </c>
      <c r="CEB328" s="418" t="s">
        <v>786</v>
      </c>
      <c r="CEC328" s="417" t="s">
        <v>776</v>
      </c>
      <c r="CED328" s="414" t="s">
        <v>61</v>
      </c>
      <c r="CEE328" s="415">
        <v>2</v>
      </c>
      <c r="CEF328" s="418" t="s">
        <v>786</v>
      </c>
      <c r="CEG328" s="417" t="s">
        <v>776</v>
      </c>
      <c r="CEH328" s="414" t="s">
        <v>61</v>
      </c>
      <c r="CEI328" s="415">
        <v>2</v>
      </c>
      <c r="CEJ328" s="418" t="s">
        <v>786</v>
      </c>
      <c r="CEK328" s="417" t="s">
        <v>776</v>
      </c>
      <c r="CEL328" s="414" t="s">
        <v>61</v>
      </c>
      <c r="CEM328" s="415">
        <v>2</v>
      </c>
      <c r="CEN328" s="418" t="s">
        <v>786</v>
      </c>
      <c r="CEO328" s="417" t="s">
        <v>776</v>
      </c>
      <c r="CEP328" s="414" t="s">
        <v>61</v>
      </c>
      <c r="CEQ328" s="415">
        <v>2</v>
      </c>
      <c r="CER328" s="418" t="s">
        <v>786</v>
      </c>
      <c r="CES328" s="417" t="s">
        <v>776</v>
      </c>
      <c r="CET328" s="414" t="s">
        <v>61</v>
      </c>
      <c r="CEU328" s="415">
        <v>2</v>
      </c>
      <c r="CEV328" s="418" t="s">
        <v>786</v>
      </c>
      <c r="CEW328" s="417" t="s">
        <v>776</v>
      </c>
      <c r="CEX328" s="414" t="s">
        <v>61</v>
      </c>
      <c r="CEY328" s="415">
        <v>2</v>
      </c>
      <c r="CEZ328" s="418" t="s">
        <v>786</v>
      </c>
      <c r="CFA328" s="417" t="s">
        <v>776</v>
      </c>
      <c r="CFB328" s="414" t="s">
        <v>61</v>
      </c>
      <c r="CFC328" s="415">
        <v>2</v>
      </c>
      <c r="CFD328" s="418" t="s">
        <v>786</v>
      </c>
      <c r="CFE328" s="417" t="s">
        <v>776</v>
      </c>
      <c r="CFF328" s="414" t="s">
        <v>61</v>
      </c>
      <c r="CFG328" s="415">
        <v>2</v>
      </c>
      <c r="CFH328" s="418" t="s">
        <v>786</v>
      </c>
      <c r="CFI328" s="417" t="s">
        <v>776</v>
      </c>
      <c r="CFJ328" s="414" t="s">
        <v>61</v>
      </c>
      <c r="CFK328" s="415">
        <v>2</v>
      </c>
      <c r="CFL328" s="418" t="s">
        <v>786</v>
      </c>
      <c r="CFM328" s="417" t="s">
        <v>776</v>
      </c>
      <c r="CFN328" s="414" t="s">
        <v>61</v>
      </c>
      <c r="CFO328" s="415">
        <v>2</v>
      </c>
      <c r="CFP328" s="418" t="s">
        <v>786</v>
      </c>
      <c r="CFQ328" s="417" t="s">
        <v>776</v>
      </c>
      <c r="CFR328" s="414" t="s">
        <v>61</v>
      </c>
      <c r="CFS328" s="415">
        <v>2</v>
      </c>
      <c r="CFT328" s="418" t="s">
        <v>786</v>
      </c>
      <c r="CFU328" s="417" t="s">
        <v>776</v>
      </c>
      <c r="CFV328" s="414" t="s">
        <v>61</v>
      </c>
      <c r="CFW328" s="415">
        <v>2</v>
      </c>
      <c r="CFX328" s="418" t="s">
        <v>786</v>
      </c>
      <c r="CFY328" s="417" t="s">
        <v>776</v>
      </c>
      <c r="CFZ328" s="414" t="s">
        <v>61</v>
      </c>
      <c r="CGA328" s="415">
        <v>2</v>
      </c>
      <c r="CGB328" s="418" t="s">
        <v>786</v>
      </c>
      <c r="CGC328" s="417" t="s">
        <v>776</v>
      </c>
      <c r="CGD328" s="414" t="s">
        <v>61</v>
      </c>
      <c r="CGE328" s="415">
        <v>2</v>
      </c>
      <c r="CGF328" s="418" t="s">
        <v>786</v>
      </c>
      <c r="CGG328" s="417" t="s">
        <v>776</v>
      </c>
      <c r="CGH328" s="414" t="s">
        <v>61</v>
      </c>
      <c r="CGI328" s="415">
        <v>2</v>
      </c>
      <c r="CGJ328" s="418" t="s">
        <v>786</v>
      </c>
      <c r="CGK328" s="417" t="s">
        <v>776</v>
      </c>
      <c r="CGL328" s="414" t="s">
        <v>61</v>
      </c>
      <c r="CGM328" s="415">
        <v>2</v>
      </c>
      <c r="CGN328" s="418" t="s">
        <v>786</v>
      </c>
      <c r="CGO328" s="417" t="s">
        <v>776</v>
      </c>
      <c r="CGP328" s="414" t="s">
        <v>61</v>
      </c>
      <c r="CGQ328" s="415">
        <v>2</v>
      </c>
      <c r="CGR328" s="418" t="s">
        <v>786</v>
      </c>
      <c r="CGS328" s="417" t="s">
        <v>776</v>
      </c>
      <c r="CGT328" s="414" t="s">
        <v>61</v>
      </c>
      <c r="CGU328" s="415">
        <v>2</v>
      </c>
      <c r="CGV328" s="418" t="s">
        <v>786</v>
      </c>
      <c r="CGW328" s="417" t="s">
        <v>776</v>
      </c>
      <c r="CGX328" s="414" t="s">
        <v>61</v>
      </c>
      <c r="CGY328" s="415">
        <v>2</v>
      </c>
      <c r="CGZ328" s="418" t="s">
        <v>786</v>
      </c>
      <c r="CHA328" s="417" t="s">
        <v>776</v>
      </c>
      <c r="CHB328" s="414" t="s">
        <v>61</v>
      </c>
      <c r="CHC328" s="415">
        <v>2</v>
      </c>
      <c r="CHD328" s="418" t="s">
        <v>786</v>
      </c>
      <c r="CHE328" s="417" t="s">
        <v>776</v>
      </c>
      <c r="CHF328" s="414" t="s">
        <v>61</v>
      </c>
      <c r="CHG328" s="415">
        <v>2</v>
      </c>
      <c r="CHH328" s="418" t="s">
        <v>786</v>
      </c>
      <c r="CHI328" s="417" t="s">
        <v>776</v>
      </c>
      <c r="CHJ328" s="414" t="s">
        <v>61</v>
      </c>
      <c r="CHK328" s="415">
        <v>2</v>
      </c>
      <c r="CHL328" s="418" t="s">
        <v>786</v>
      </c>
      <c r="CHM328" s="417" t="s">
        <v>776</v>
      </c>
      <c r="CHN328" s="414" t="s">
        <v>61</v>
      </c>
      <c r="CHO328" s="415">
        <v>2</v>
      </c>
      <c r="CHP328" s="418" t="s">
        <v>786</v>
      </c>
      <c r="CHQ328" s="417" t="s">
        <v>776</v>
      </c>
      <c r="CHR328" s="414" t="s">
        <v>61</v>
      </c>
      <c r="CHS328" s="415">
        <v>2</v>
      </c>
      <c r="CHT328" s="418" t="s">
        <v>786</v>
      </c>
      <c r="CHU328" s="417" t="s">
        <v>776</v>
      </c>
      <c r="CHV328" s="414" t="s">
        <v>61</v>
      </c>
      <c r="CHW328" s="415">
        <v>2</v>
      </c>
      <c r="CHX328" s="418" t="s">
        <v>786</v>
      </c>
      <c r="CHY328" s="417" t="s">
        <v>776</v>
      </c>
      <c r="CHZ328" s="414" t="s">
        <v>61</v>
      </c>
      <c r="CIA328" s="415">
        <v>2</v>
      </c>
      <c r="CIB328" s="418" t="s">
        <v>786</v>
      </c>
      <c r="CIC328" s="417" t="s">
        <v>776</v>
      </c>
      <c r="CID328" s="414" t="s">
        <v>61</v>
      </c>
      <c r="CIE328" s="415">
        <v>2</v>
      </c>
      <c r="CIF328" s="418" t="s">
        <v>786</v>
      </c>
      <c r="CIG328" s="417" t="s">
        <v>776</v>
      </c>
      <c r="CIH328" s="414" t="s">
        <v>61</v>
      </c>
      <c r="CII328" s="415">
        <v>2</v>
      </c>
      <c r="CIJ328" s="418" t="s">
        <v>786</v>
      </c>
      <c r="CIK328" s="417" t="s">
        <v>776</v>
      </c>
      <c r="CIL328" s="414" t="s">
        <v>61</v>
      </c>
      <c r="CIM328" s="415">
        <v>2</v>
      </c>
      <c r="CIN328" s="418" t="s">
        <v>786</v>
      </c>
      <c r="CIO328" s="417" t="s">
        <v>776</v>
      </c>
      <c r="CIP328" s="414" t="s">
        <v>61</v>
      </c>
      <c r="CIQ328" s="415">
        <v>2</v>
      </c>
      <c r="CIR328" s="418" t="s">
        <v>786</v>
      </c>
      <c r="CIS328" s="417" t="s">
        <v>776</v>
      </c>
      <c r="CIT328" s="414" t="s">
        <v>61</v>
      </c>
      <c r="CIU328" s="415">
        <v>2</v>
      </c>
      <c r="CIV328" s="418" t="s">
        <v>786</v>
      </c>
      <c r="CIW328" s="417" t="s">
        <v>776</v>
      </c>
      <c r="CIX328" s="414" t="s">
        <v>61</v>
      </c>
      <c r="CIY328" s="415">
        <v>2</v>
      </c>
      <c r="CIZ328" s="418" t="s">
        <v>786</v>
      </c>
      <c r="CJA328" s="417" t="s">
        <v>776</v>
      </c>
      <c r="CJB328" s="414" t="s">
        <v>61</v>
      </c>
      <c r="CJC328" s="415">
        <v>2</v>
      </c>
      <c r="CJD328" s="418" t="s">
        <v>786</v>
      </c>
      <c r="CJE328" s="417" t="s">
        <v>776</v>
      </c>
      <c r="CJF328" s="414" t="s">
        <v>61</v>
      </c>
      <c r="CJG328" s="415">
        <v>2</v>
      </c>
      <c r="CJH328" s="418" t="s">
        <v>786</v>
      </c>
      <c r="CJI328" s="417" t="s">
        <v>776</v>
      </c>
      <c r="CJJ328" s="414" t="s">
        <v>61</v>
      </c>
      <c r="CJK328" s="415">
        <v>2</v>
      </c>
      <c r="CJL328" s="418" t="s">
        <v>786</v>
      </c>
      <c r="CJM328" s="417" t="s">
        <v>776</v>
      </c>
      <c r="CJN328" s="414" t="s">
        <v>61</v>
      </c>
      <c r="CJO328" s="415">
        <v>2</v>
      </c>
      <c r="CJP328" s="418" t="s">
        <v>786</v>
      </c>
      <c r="CJQ328" s="417" t="s">
        <v>776</v>
      </c>
      <c r="CJR328" s="414" t="s">
        <v>61</v>
      </c>
      <c r="CJS328" s="415">
        <v>2</v>
      </c>
      <c r="CJT328" s="418" t="s">
        <v>786</v>
      </c>
      <c r="CJU328" s="417" t="s">
        <v>776</v>
      </c>
      <c r="CJV328" s="414" t="s">
        <v>61</v>
      </c>
      <c r="CJW328" s="415">
        <v>2</v>
      </c>
      <c r="CJX328" s="418" t="s">
        <v>786</v>
      </c>
      <c r="CJY328" s="417" t="s">
        <v>776</v>
      </c>
      <c r="CJZ328" s="414" t="s">
        <v>61</v>
      </c>
      <c r="CKA328" s="415">
        <v>2</v>
      </c>
      <c r="CKB328" s="418" t="s">
        <v>786</v>
      </c>
      <c r="CKC328" s="417" t="s">
        <v>776</v>
      </c>
      <c r="CKD328" s="414" t="s">
        <v>61</v>
      </c>
      <c r="CKE328" s="415">
        <v>2</v>
      </c>
      <c r="CKF328" s="418" t="s">
        <v>786</v>
      </c>
      <c r="CKG328" s="417" t="s">
        <v>776</v>
      </c>
      <c r="CKH328" s="414" t="s">
        <v>61</v>
      </c>
      <c r="CKI328" s="415">
        <v>2</v>
      </c>
      <c r="CKJ328" s="418" t="s">
        <v>786</v>
      </c>
      <c r="CKK328" s="417" t="s">
        <v>776</v>
      </c>
      <c r="CKL328" s="414" t="s">
        <v>61</v>
      </c>
      <c r="CKM328" s="415">
        <v>2</v>
      </c>
      <c r="CKN328" s="418" t="s">
        <v>786</v>
      </c>
      <c r="CKO328" s="417" t="s">
        <v>776</v>
      </c>
      <c r="CKP328" s="414" t="s">
        <v>61</v>
      </c>
      <c r="CKQ328" s="415">
        <v>2</v>
      </c>
      <c r="CKR328" s="418" t="s">
        <v>786</v>
      </c>
      <c r="CKS328" s="417" t="s">
        <v>776</v>
      </c>
      <c r="CKT328" s="414" t="s">
        <v>61</v>
      </c>
      <c r="CKU328" s="415">
        <v>2</v>
      </c>
      <c r="CKV328" s="418" t="s">
        <v>786</v>
      </c>
      <c r="CKW328" s="417" t="s">
        <v>776</v>
      </c>
      <c r="CKX328" s="414" t="s">
        <v>61</v>
      </c>
      <c r="CKY328" s="415">
        <v>2</v>
      </c>
      <c r="CKZ328" s="418" t="s">
        <v>786</v>
      </c>
      <c r="CLA328" s="417" t="s">
        <v>776</v>
      </c>
      <c r="CLB328" s="414" t="s">
        <v>61</v>
      </c>
      <c r="CLC328" s="415">
        <v>2</v>
      </c>
      <c r="CLD328" s="418" t="s">
        <v>786</v>
      </c>
      <c r="CLE328" s="417" t="s">
        <v>776</v>
      </c>
      <c r="CLF328" s="414" t="s">
        <v>61</v>
      </c>
      <c r="CLG328" s="415">
        <v>2</v>
      </c>
      <c r="CLH328" s="418" t="s">
        <v>786</v>
      </c>
      <c r="CLI328" s="417" t="s">
        <v>776</v>
      </c>
      <c r="CLJ328" s="414" t="s">
        <v>61</v>
      </c>
      <c r="CLK328" s="415">
        <v>2</v>
      </c>
      <c r="CLL328" s="418" t="s">
        <v>786</v>
      </c>
      <c r="CLM328" s="417" t="s">
        <v>776</v>
      </c>
      <c r="CLN328" s="414" t="s">
        <v>61</v>
      </c>
      <c r="CLO328" s="415">
        <v>2</v>
      </c>
      <c r="CLP328" s="418" t="s">
        <v>786</v>
      </c>
      <c r="CLQ328" s="417" t="s">
        <v>776</v>
      </c>
      <c r="CLR328" s="414" t="s">
        <v>61</v>
      </c>
      <c r="CLS328" s="415">
        <v>2</v>
      </c>
      <c r="CLT328" s="418" t="s">
        <v>786</v>
      </c>
      <c r="CLU328" s="417" t="s">
        <v>776</v>
      </c>
      <c r="CLV328" s="414" t="s">
        <v>61</v>
      </c>
      <c r="CLW328" s="415">
        <v>2</v>
      </c>
      <c r="CLX328" s="418" t="s">
        <v>786</v>
      </c>
      <c r="CLY328" s="417" t="s">
        <v>776</v>
      </c>
      <c r="CLZ328" s="414" t="s">
        <v>61</v>
      </c>
      <c r="CMA328" s="415">
        <v>2</v>
      </c>
      <c r="CMB328" s="418" t="s">
        <v>786</v>
      </c>
      <c r="CMC328" s="417" t="s">
        <v>776</v>
      </c>
      <c r="CMD328" s="414" t="s">
        <v>61</v>
      </c>
      <c r="CME328" s="415">
        <v>2</v>
      </c>
      <c r="CMF328" s="418" t="s">
        <v>786</v>
      </c>
      <c r="CMG328" s="417" t="s">
        <v>776</v>
      </c>
      <c r="CMH328" s="414" t="s">
        <v>61</v>
      </c>
      <c r="CMI328" s="415">
        <v>2</v>
      </c>
      <c r="CMJ328" s="418" t="s">
        <v>786</v>
      </c>
      <c r="CMK328" s="417" t="s">
        <v>776</v>
      </c>
      <c r="CML328" s="414" t="s">
        <v>61</v>
      </c>
      <c r="CMM328" s="415">
        <v>2</v>
      </c>
      <c r="CMN328" s="418" t="s">
        <v>786</v>
      </c>
      <c r="CMO328" s="417" t="s">
        <v>776</v>
      </c>
      <c r="CMP328" s="414" t="s">
        <v>61</v>
      </c>
      <c r="CMQ328" s="415">
        <v>2</v>
      </c>
      <c r="CMR328" s="418" t="s">
        <v>786</v>
      </c>
      <c r="CMS328" s="417" t="s">
        <v>776</v>
      </c>
      <c r="CMT328" s="414" t="s">
        <v>61</v>
      </c>
      <c r="CMU328" s="415">
        <v>2</v>
      </c>
      <c r="CMV328" s="418" t="s">
        <v>786</v>
      </c>
      <c r="CMW328" s="417" t="s">
        <v>776</v>
      </c>
      <c r="CMX328" s="414" t="s">
        <v>61</v>
      </c>
      <c r="CMY328" s="415">
        <v>2</v>
      </c>
      <c r="CMZ328" s="418" t="s">
        <v>786</v>
      </c>
      <c r="CNA328" s="417" t="s">
        <v>776</v>
      </c>
      <c r="CNB328" s="414" t="s">
        <v>61</v>
      </c>
      <c r="CNC328" s="415">
        <v>2</v>
      </c>
      <c r="CND328" s="418" t="s">
        <v>786</v>
      </c>
      <c r="CNE328" s="417" t="s">
        <v>776</v>
      </c>
      <c r="CNF328" s="414" t="s">
        <v>61</v>
      </c>
      <c r="CNG328" s="415">
        <v>2</v>
      </c>
      <c r="CNH328" s="418" t="s">
        <v>786</v>
      </c>
      <c r="CNI328" s="417" t="s">
        <v>776</v>
      </c>
      <c r="CNJ328" s="414" t="s">
        <v>61</v>
      </c>
      <c r="CNK328" s="415">
        <v>2</v>
      </c>
      <c r="CNL328" s="418" t="s">
        <v>786</v>
      </c>
      <c r="CNM328" s="417" t="s">
        <v>776</v>
      </c>
      <c r="CNN328" s="414" t="s">
        <v>61</v>
      </c>
      <c r="CNO328" s="415">
        <v>2</v>
      </c>
      <c r="CNP328" s="418" t="s">
        <v>786</v>
      </c>
      <c r="CNQ328" s="417" t="s">
        <v>776</v>
      </c>
      <c r="CNR328" s="414" t="s">
        <v>61</v>
      </c>
      <c r="CNS328" s="415">
        <v>2</v>
      </c>
      <c r="CNT328" s="418" t="s">
        <v>786</v>
      </c>
      <c r="CNU328" s="417" t="s">
        <v>776</v>
      </c>
      <c r="CNV328" s="414" t="s">
        <v>61</v>
      </c>
      <c r="CNW328" s="415">
        <v>2</v>
      </c>
      <c r="CNX328" s="418" t="s">
        <v>786</v>
      </c>
      <c r="CNY328" s="417" t="s">
        <v>776</v>
      </c>
      <c r="CNZ328" s="414" t="s">
        <v>61</v>
      </c>
      <c r="COA328" s="415">
        <v>2</v>
      </c>
      <c r="COB328" s="418" t="s">
        <v>786</v>
      </c>
      <c r="COC328" s="417" t="s">
        <v>776</v>
      </c>
      <c r="COD328" s="414" t="s">
        <v>61</v>
      </c>
      <c r="COE328" s="415">
        <v>2</v>
      </c>
      <c r="COF328" s="418" t="s">
        <v>786</v>
      </c>
      <c r="COG328" s="417" t="s">
        <v>776</v>
      </c>
      <c r="COH328" s="414" t="s">
        <v>61</v>
      </c>
      <c r="COI328" s="415">
        <v>2</v>
      </c>
      <c r="COJ328" s="418" t="s">
        <v>786</v>
      </c>
      <c r="COK328" s="417" t="s">
        <v>776</v>
      </c>
      <c r="COL328" s="414" t="s">
        <v>61</v>
      </c>
      <c r="COM328" s="415">
        <v>2</v>
      </c>
      <c r="CON328" s="418" t="s">
        <v>786</v>
      </c>
      <c r="COO328" s="417" t="s">
        <v>776</v>
      </c>
      <c r="COP328" s="414" t="s">
        <v>61</v>
      </c>
      <c r="COQ328" s="415">
        <v>2</v>
      </c>
      <c r="COR328" s="418" t="s">
        <v>786</v>
      </c>
      <c r="COS328" s="417" t="s">
        <v>776</v>
      </c>
      <c r="COT328" s="414" t="s">
        <v>61</v>
      </c>
      <c r="COU328" s="415">
        <v>2</v>
      </c>
      <c r="COV328" s="418" t="s">
        <v>786</v>
      </c>
      <c r="COW328" s="417" t="s">
        <v>776</v>
      </c>
      <c r="COX328" s="414" t="s">
        <v>61</v>
      </c>
      <c r="COY328" s="415">
        <v>2</v>
      </c>
      <c r="COZ328" s="418" t="s">
        <v>786</v>
      </c>
      <c r="CPA328" s="417" t="s">
        <v>776</v>
      </c>
      <c r="CPB328" s="414" t="s">
        <v>61</v>
      </c>
      <c r="CPC328" s="415">
        <v>2</v>
      </c>
      <c r="CPD328" s="418" t="s">
        <v>786</v>
      </c>
      <c r="CPE328" s="417" t="s">
        <v>776</v>
      </c>
      <c r="CPF328" s="414" t="s">
        <v>61</v>
      </c>
      <c r="CPG328" s="415">
        <v>2</v>
      </c>
      <c r="CPH328" s="418" t="s">
        <v>786</v>
      </c>
      <c r="CPI328" s="417" t="s">
        <v>776</v>
      </c>
      <c r="CPJ328" s="414" t="s">
        <v>61</v>
      </c>
      <c r="CPK328" s="415">
        <v>2</v>
      </c>
      <c r="CPL328" s="418" t="s">
        <v>786</v>
      </c>
      <c r="CPM328" s="417" t="s">
        <v>776</v>
      </c>
      <c r="CPN328" s="414" t="s">
        <v>61</v>
      </c>
      <c r="CPO328" s="415">
        <v>2</v>
      </c>
      <c r="CPP328" s="418" t="s">
        <v>786</v>
      </c>
      <c r="CPQ328" s="417" t="s">
        <v>776</v>
      </c>
      <c r="CPR328" s="414" t="s">
        <v>61</v>
      </c>
      <c r="CPS328" s="415">
        <v>2</v>
      </c>
      <c r="CPT328" s="418" t="s">
        <v>786</v>
      </c>
      <c r="CPU328" s="417" t="s">
        <v>776</v>
      </c>
      <c r="CPV328" s="414" t="s">
        <v>61</v>
      </c>
      <c r="CPW328" s="415">
        <v>2</v>
      </c>
      <c r="CPX328" s="418" t="s">
        <v>786</v>
      </c>
      <c r="CPY328" s="417" t="s">
        <v>776</v>
      </c>
      <c r="CPZ328" s="414" t="s">
        <v>61</v>
      </c>
      <c r="CQA328" s="415">
        <v>2</v>
      </c>
      <c r="CQB328" s="418" t="s">
        <v>786</v>
      </c>
      <c r="CQC328" s="417" t="s">
        <v>776</v>
      </c>
      <c r="CQD328" s="414" t="s">
        <v>61</v>
      </c>
      <c r="CQE328" s="415">
        <v>2</v>
      </c>
      <c r="CQF328" s="418" t="s">
        <v>786</v>
      </c>
      <c r="CQG328" s="417" t="s">
        <v>776</v>
      </c>
      <c r="CQH328" s="414" t="s">
        <v>61</v>
      </c>
      <c r="CQI328" s="415">
        <v>2</v>
      </c>
      <c r="CQJ328" s="418" t="s">
        <v>786</v>
      </c>
      <c r="CQK328" s="417" t="s">
        <v>776</v>
      </c>
      <c r="CQL328" s="414" t="s">
        <v>61</v>
      </c>
      <c r="CQM328" s="415">
        <v>2</v>
      </c>
      <c r="CQN328" s="418" t="s">
        <v>786</v>
      </c>
      <c r="CQO328" s="417" t="s">
        <v>776</v>
      </c>
      <c r="CQP328" s="414" t="s">
        <v>61</v>
      </c>
      <c r="CQQ328" s="415">
        <v>2</v>
      </c>
      <c r="CQR328" s="418" t="s">
        <v>786</v>
      </c>
      <c r="CQS328" s="417" t="s">
        <v>776</v>
      </c>
      <c r="CQT328" s="414" t="s">
        <v>61</v>
      </c>
      <c r="CQU328" s="415">
        <v>2</v>
      </c>
      <c r="CQV328" s="418" t="s">
        <v>786</v>
      </c>
      <c r="CQW328" s="417" t="s">
        <v>776</v>
      </c>
      <c r="CQX328" s="414" t="s">
        <v>61</v>
      </c>
      <c r="CQY328" s="415">
        <v>2</v>
      </c>
      <c r="CQZ328" s="418" t="s">
        <v>786</v>
      </c>
      <c r="CRA328" s="417" t="s">
        <v>776</v>
      </c>
      <c r="CRB328" s="414" t="s">
        <v>61</v>
      </c>
      <c r="CRC328" s="415">
        <v>2</v>
      </c>
      <c r="CRD328" s="418" t="s">
        <v>786</v>
      </c>
      <c r="CRE328" s="417" t="s">
        <v>776</v>
      </c>
      <c r="CRF328" s="414" t="s">
        <v>61</v>
      </c>
      <c r="CRG328" s="415">
        <v>2</v>
      </c>
      <c r="CRH328" s="418" t="s">
        <v>786</v>
      </c>
      <c r="CRI328" s="417" t="s">
        <v>776</v>
      </c>
      <c r="CRJ328" s="414" t="s">
        <v>61</v>
      </c>
      <c r="CRK328" s="415">
        <v>2</v>
      </c>
      <c r="CRL328" s="418" t="s">
        <v>786</v>
      </c>
      <c r="CRM328" s="417" t="s">
        <v>776</v>
      </c>
      <c r="CRN328" s="414" t="s">
        <v>61</v>
      </c>
      <c r="CRO328" s="415">
        <v>2</v>
      </c>
      <c r="CRP328" s="418" t="s">
        <v>786</v>
      </c>
      <c r="CRQ328" s="417" t="s">
        <v>776</v>
      </c>
      <c r="CRR328" s="414" t="s">
        <v>61</v>
      </c>
      <c r="CRS328" s="415">
        <v>2</v>
      </c>
      <c r="CRT328" s="418" t="s">
        <v>786</v>
      </c>
      <c r="CRU328" s="417" t="s">
        <v>776</v>
      </c>
      <c r="CRV328" s="414" t="s">
        <v>61</v>
      </c>
      <c r="CRW328" s="415">
        <v>2</v>
      </c>
      <c r="CRX328" s="418" t="s">
        <v>786</v>
      </c>
      <c r="CRY328" s="417" t="s">
        <v>776</v>
      </c>
      <c r="CRZ328" s="414" t="s">
        <v>61</v>
      </c>
      <c r="CSA328" s="415">
        <v>2</v>
      </c>
      <c r="CSB328" s="418" t="s">
        <v>786</v>
      </c>
      <c r="CSC328" s="417" t="s">
        <v>776</v>
      </c>
      <c r="CSD328" s="414" t="s">
        <v>61</v>
      </c>
      <c r="CSE328" s="415">
        <v>2</v>
      </c>
      <c r="CSF328" s="418" t="s">
        <v>786</v>
      </c>
      <c r="CSG328" s="417" t="s">
        <v>776</v>
      </c>
      <c r="CSH328" s="414" t="s">
        <v>61</v>
      </c>
      <c r="CSI328" s="415">
        <v>2</v>
      </c>
      <c r="CSJ328" s="418" t="s">
        <v>786</v>
      </c>
      <c r="CSK328" s="417" t="s">
        <v>776</v>
      </c>
      <c r="CSL328" s="414" t="s">
        <v>61</v>
      </c>
      <c r="CSM328" s="415">
        <v>2</v>
      </c>
      <c r="CSN328" s="418" t="s">
        <v>786</v>
      </c>
      <c r="CSO328" s="417" t="s">
        <v>776</v>
      </c>
      <c r="CSP328" s="414" t="s">
        <v>61</v>
      </c>
      <c r="CSQ328" s="415">
        <v>2</v>
      </c>
      <c r="CSR328" s="418" t="s">
        <v>786</v>
      </c>
      <c r="CSS328" s="417" t="s">
        <v>776</v>
      </c>
      <c r="CST328" s="414" t="s">
        <v>61</v>
      </c>
      <c r="CSU328" s="415">
        <v>2</v>
      </c>
      <c r="CSV328" s="418" t="s">
        <v>786</v>
      </c>
      <c r="CSW328" s="417" t="s">
        <v>776</v>
      </c>
      <c r="CSX328" s="414" t="s">
        <v>61</v>
      </c>
      <c r="CSY328" s="415">
        <v>2</v>
      </c>
      <c r="CSZ328" s="418" t="s">
        <v>786</v>
      </c>
      <c r="CTA328" s="417" t="s">
        <v>776</v>
      </c>
      <c r="CTB328" s="414" t="s">
        <v>61</v>
      </c>
      <c r="CTC328" s="415">
        <v>2</v>
      </c>
      <c r="CTD328" s="418" t="s">
        <v>786</v>
      </c>
      <c r="CTE328" s="417" t="s">
        <v>776</v>
      </c>
      <c r="CTF328" s="414" t="s">
        <v>61</v>
      </c>
      <c r="CTG328" s="415">
        <v>2</v>
      </c>
      <c r="CTH328" s="418" t="s">
        <v>786</v>
      </c>
      <c r="CTI328" s="417" t="s">
        <v>776</v>
      </c>
      <c r="CTJ328" s="414" t="s">
        <v>61</v>
      </c>
      <c r="CTK328" s="415">
        <v>2</v>
      </c>
      <c r="CTL328" s="418" t="s">
        <v>786</v>
      </c>
      <c r="CTM328" s="417" t="s">
        <v>776</v>
      </c>
      <c r="CTN328" s="414" t="s">
        <v>61</v>
      </c>
      <c r="CTO328" s="415">
        <v>2</v>
      </c>
      <c r="CTP328" s="418" t="s">
        <v>786</v>
      </c>
      <c r="CTQ328" s="417" t="s">
        <v>776</v>
      </c>
      <c r="CTR328" s="414" t="s">
        <v>61</v>
      </c>
      <c r="CTS328" s="415">
        <v>2</v>
      </c>
      <c r="CTT328" s="418" t="s">
        <v>786</v>
      </c>
      <c r="CTU328" s="417" t="s">
        <v>776</v>
      </c>
      <c r="CTV328" s="414" t="s">
        <v>61</v>
      </c>
      <c r="CTW328" s="415">
        <v>2</v>
      </c>
      <c r="CTX328" s="418" t="s">
        <v>786</v>
      </c>
      <c r="CTY328" s="417" t="s">
        <v>776</v>
      </c>
      <c r="CTZ328" s="414" t="s">
        <v>61</v>
      </c>
      <c r="CUA328" s="415">
        <v>2</v>
      </c>
      <c r="CUB328" s="418" t="s">
        <v>786</v>
      </c>
      <c r="CUC328" s="417" t="s">
        <v>776</v>
      </c>
      <c r="CUD328" s="414" t="s">
        <v>61</v>
      </c>
      <c r="CUE328" s="415">
        <v>2</v>
      </c>
      <c r="CUF328" s="418" t="s">
        <v>786</v>
      </c>
      <c r="CUG328" s="417" t="s">
        <v>776</v>
      </c>
      <c r="CUH328" s="414" t="s">
        <v>61</v>
      </c>
      <c r="CUI328" s="415">
        <v>2</v>
      </c>
      <c r="CUJ328" s="418" t="s">
        <v>786</v>
      </c>
      <c r="CUK328" s="417" t="s">
        <v>776</v>
      </c>
      <c r="CUL328" s="414" t="s">
        <v>61</v>
      </c>
      <c r="CUM328" s="415">
        <v>2</v>
      </c>
      <c r="CUN328" s="418" t="s">
        <v>786</v>
      </c>
      <c r="CUO328" s="417" t="s">
        <v>776</v>
      </c>
      <c r="CUP328" s="414" t="s">
        <v>61</v>
      </c>
      <c r="CUQ328" s="415">
        <v>2</v>
      </c>
      <c r="CUR328" s="418" t="s">
        <v>786</v>
      </c>
      <c r="CUS328" s="417" t="s">
        <v>776</v>
      </c>
      <c r="CUT328" s="414" t="s">
        <v>61</v>
      </c>
      <c r="CUU328" s="415">
        <v>2</v>
      </c>
      <c r="CUV328" s="418" t="s">
        <v>786</v>
      </c>
      <c r="CUW328" s="417" t="s">
        <v>776</v>
      </c>
      <c r="CUX328" s="414" t="s">
        <v>61</v>
      </c>
      <c r="CUY328" s="415">
        <v>2</v>
      </c>
      <c r="CUZ328" s="418" t="s">
        <v>786</v>
      </c>
      <c r="CVA328" s="417" t="s">
        <v>776</v>
      </c>
      <c r="CVB328" s="414" t="s">
        <v>61</v>
      </c>
      <c r="CVC328" s="415">
        <v>2</v>
      </c>
      <c r="CVD328" s="418" t="s">
        <v>786</v>
      </c>
      <c r="CVE328" s="417" t="s">
        <v>776</v>
      </c>
      <c r="CVF328" s="414" t="s">
        <v>61</v>
      </c>
      <c r="CVG328" s="415">
        <v>2</v>
      </c>
      <c r="CVH328" s="418" t="s">
        <v>786</v>
      </c>
      <c r="CVI328" s="417" t="s">
        <v>776</v>
      </c>
      <c r="CVJ328" s="414" t="s">
        <v>61</v>
      </c>
      <c r="CVK328" s="415">
        <v>2</v>
      </c>
      <c r="CVL328" s="418" t="s">
        <v>786</v>
      </c>
      <c r="CVM328" s="417" t="s">
        <v>776</v>
      </c>
      <c r="CVN328" s="414" t="s">
        <v>61</v>
      </c>
      <c r="CVO328" s="415">
        <v>2</v>
      </c>
      <c r="CVP328" s="418" t="s">
        <v>786</v>
      </c>
      <c r="CVQ328" s="417" t="s">
        <v>776</v>
      </c>
      <c r="CVR328" s="414" t="s">
        <v>61</v>
      </c>
      <c r="CVS328" s="415">
        <v>2</v>
      </c>
      <c r="CVT328" s="418" t="s">
        <v>786</v>
      </c>
      <c r="CVU328" s="417" t="s">
        <v>776</v>
      </c>
      <c r="CVV328" s="414" t="s">
        <v>61</v>
      </c>
      <c r="CVW328" s="415">
        <v>2</v>
      </c>
      <c r="CVX328" s="418" t="s">
        <v>786</v>
      </c>
      <c r="CVY328" s="417" t="s">
        <v>776</v>
      </c>
      <c r="CVZ328" s="414" t="s">
        <v>61</v>
      </c>
      <c r="CWA328" s="415">
        <v>2</v>
      </c>
      <c r="CWB328" s="418" t="s">
        <v>786</v>
      </c>
      <c r="CWC328" s="417" t="s">
        <v>776</v>
      </c>
      <c r="CWD328" s="414" t="s">
        <v>61</v>
      </c>
      <c r="CWE328" s="415">
        <v>2</v>
      </c>
      <c r="CWF328" s="418" t="s">
        <v>786</v>
      </c>
      <c r="CWG328" s="417" t="s">
        <v>776</v>
      </c>
      <c r="CWH328" s="414" t="s">
        <v>61</v>
      </c>
      <c r="CWI328" s="415">
        <v>2</v>
      </c>
      <c r="CWJ328" s="418" t="s">
        <v>786</v>
      </c>
      <c r="CWK328" s="417" t="s">
        <v>776</v>
      </c>
      <c r="CWL328" s="414" t="s">
        <v>61</v>
      </c>
      <c r="CWM328" s="415">
        <v>2</v>
      </c>
      <c r="CWN328" s="418" t="s">
        <v>786</v>
      </c>
      <c r="CWO328" s="417" t="s">
        <v>776</v>
      </c>
      <c r="CWP328" s="414" t="s">
        <v>61</v>
      </c>
      <c r="CWQ328" s="415">
        <v>2</v>
      </c>
      <c r="CWR328" s="418" t="s">
        <v>786</v>
      </c>
      <c r="CWS328" s="417" t="s">
        <v>776</v>
      </c>
      <c r="CWT328" s="414" t="s">
        <v>61</v>
      </c>
      <c r="CWU328" s="415">
        <v>2</v>
      </c>
      <c r="CWV328" s="418" t="s">
        <v>786</v>
      </c>
      <c r="CWW328" s="417" t="s">
        <v>776</v>
      </c>
      <c r="CWX328" s="414" t="s">
        <v>61</v>
      </c>
      <c r="CWY328" s="415">
        <v>2</v>
      </c>
      <c r="CWZ328" s="418" t="s">
        <v>786</v>
      </c>
      <c r="CXA328" s="417" t="s">
        <v>776</v>
      </c>
      <c r="CXB328" s="414" t="s">
        <v>61</v>
      </c>
      <c r="CXC328" s="415">
        <v>2</v>
      </c>
      <c r="CXD328" s="418" t="s">
        <v>786</v>
      </c>
      <c r="CXE328" s="417" t="s">
        <v>776</v>
      </c>
      <c r="CXF328" s="414" t="s">
        <v>61</v>
      </c>
      <c r="CXG328" s="415">
        <v>2</v>
      </c>
      <c r="CXH328" s="418" t="s">
        <v>786</v>
      </c>
      <c r="CXI328" s="417" t="s">
        <v>776</v>
      </c>
      <c r="CXJ328" s="414" t="s">
        <v>61</v>
      </c>
      <c r="CXK328" s="415">
        <v>2</v>
      </c>
      <c r="CXL328" s="418" t="s">
        <v>786</v>
      </c>
      <c r="CXM328" s="417" t="s">
        <v>776</v>
      </c>
      <c r="CXN328" s="414" t="s">
        <v>61</v>
      </c>
      <c r="CXO328" s="415">
        <v>2</v>
      </c>
      <c r="CXP328" s="418" t="s">
        <v>786</v>
      </c>
      <c r="CXQ328" s="417" t="s">
        <v>776</v>
      </c>
      <c r="CXR328" s="414" t="s">
        <v>61</v>
      </c>
      <c r="CXS328" s="415">
        <v>2</v>
      </c>
      <c r="CXT328" s="418" t="s">
        <v>786</v>
      </c>
      <c r="CXU328" s="417" t="s">
        <v>776</v>
      </c>
      <c r="CXV328" s="414" t="s">
        <v>61</v>
      </c>
      <c r="CXW328" s="415">
        <v>2</v>
      </c>
      <c r="CXX328" s="418" t="s">
        <v>786</v>
      </c>
      <c r="CXY328" s="417" t="s">
        <v>776</v>
      </c>
      <c r="CXZ328" s="414" t="s">
        <v>61</v>
      </c>
      <c r="CYA328" s="415">
        <v>2</v>
      </c>
      <c r="CYB328" s="418" t="s">
        <v>786</v>
      </c>
      <c r="CYC328" s="417" t="s">
        <v>776</v>
      </c>
      <c r="CYD328" s="414" t="s">
        <v>61</v>
      </c>
      <c r="CYE328" s="415">
        <v>2</v>
      </c>
      <c r="CYF328" s="418" t="s">
        <v>786</v>
      </c>
      <c r="CYG328" s="417" t="s">
        <v>776</v>
      </c>
      <c r="CYH328" s="414" t="s">
        <v>61</v>
      </c>
      <c r="CYI328" s="415">
        <v>2</v>
      </c>
      <c r="CYJ328" s="418" t="s">
        <v>786</v>
      </c>
      <c r="CYK328" s="417" t="s">
        <v>776</v>
      </c>
      <c r="CYL328" s="414" t="s">
        <v>61</v>
      </c>
      <c r="CYM328" s="415">
        <v>2</v>
      </c>
      <c r="CYN328" s="418" t="s">
        <v>786</v>
      </c>
      <c r="CYO328" s="417" t="s">
        <v>776</v>
      </c>
      <c r="CYP328" s="414" t="s">
        <v>61</v>
      </c>
      <c r="CYQ328" s="415">
        <v>2</v>
      </c>
      <c r="CYR328" s="418" t="s">
        <v>786</v>
      </c>
      <c r="CYS328" s="417" t="s">
        <v>776</v>
      </c>
      <c r="CYT328" s="414" t="s">
        <v>61</v>
      </c>
      <c r="CYU328" s="415">
        <v>2</v>
      </c>
      <c r="CYV328" s="418" t="s">
        <v>786</v>
      </c>
      <c r="CYW328" s="417" t="s">
        <v>776</v>
      </c>
      <c r="CYX328" s="414" t="s">
        <v>61</v>
      </c>
      <c r="CYY328" s="415">
        <v>2</v>
      </c>
      <c r="CYZ328" s="418" t="s">
        <v>786</v>
      </c>
      <c r="CZA328" s="417" t="s">
        <v>776</v>
      </c>
      <c r="CZB328" s="414" t="s">
        <v>61</v>
      </c>
      <c r="CZC328" s="415">
        <v>2</v>
      </c>
      <c r="CZD328" s="418" t="s">
        <v>786</v>
      </c>
      <c r="CZE328" s="417" t="s">
        <v>776</v>
      </c>
      <c r="CZF328" s="414" t="s">
        <v>61</v>
      </c>
      <c r="CZG328" s="415">
        <v>2</v>
      </c>
      <c r="CZH328" s="418" t="s">
        <v>786</v>
      </c>
      <c r="CZI328" s="417" t="s">
        <v>776</v>
      </c>
      <c r="CZJ328" s="414" t="s">
        <v>61</v>
      </c>
      <c r="CZK328" s="415">
        <v>2</v>
      </c>
      <c r="CZL328" s="418" t="s">
        <v>786</v>
      </c>
      <c r="CZM328" s="417" t="s">
        <v>776</v>
      </c>
      <c r="CZN328" s="414" t="s">
        <v>61</v>
      </c>
      <c r="CZO328" s="415">
        <v>2</v>
      </c>
      <c r="CZP328" s="418" t="s">
        <v>786</v>
      </c>
      <c r="CZQ328" s="417" t="s">
        <v>776</v>
      </c>
      <c r="CZR328" s="414" t="s">
        <v>61</v>
      </c>
      <c r="CZS328" s="415">
        <v>2</v>
      </c>
      <c r="CZT328" s="418" t="s">
        <v>786</v>
      </c>
      <c r="CZU328" s="417" t="s">
        <v>776</v>
      </c>
      <c r="CZV328" s="414" t="s">
        <v>61</v>
      </c>
      <c r="CZW328" s="415">
        <v>2</v>
      </c>
      <c r="CZX328" s="418" t="s">
        <v>786</v>
      </c>
      <c r="CZY328" s="417" t="s">
        <v>776</v>
      </c>
      <c r="CZZ328" s="414" t="s">
        <v>61</v>
      </c>
      <c r="DAA328" s="415">
        <v>2</v>
      </c>
      <c r="DAB328" s="418" t="s">
        <v>786</v>
      </c>
      <c r="DAC328" s="417" t="s">
        <v>776</v>
      </c>
      <c r="DAD328" s="414" t="s">
        <v>61</v>
      </c>
      <c r="DAE328" s="415">
        <v>2</v>
      </c>
      <c r="DAF328" s="418" t="s">
        <v>786</v>
      </c>
      <c r="DAG328" s="417" t="s">
        <v>776</v>
      </c>
      <c r="DAH328" s="414" t="s">
        <v>61</v>
      </c>
      <c r="DAI328" s="415">
        <v>2</v>
      </c>
      <c r="DAJ328" s="418" t="s">
        <v>786</v>
      </c>
      <c r="DAK328" s="417" t="s">
        <v>776</v>
      </c>
      <c r="DAL328" s="414" t="s">
        <v>61</v>
      </c>
      <c r="DAM328" s="415">
        <v>2</v>
      </c>
      <c r="DAN328" s="418" t="s">
        <v>786</v>
      </c>
      <c r="DAO328" s="417" t="s">
        <v>776</v>
      </c>
      <c r="DAP328" s="414" t="s">
        <v>61</v>
      </c>
      <c r="DAQ328" s="415">
        <v>2</v>
      </c>
      <c r="DAR328" s="418" t="s">
        <v>786</v>
      </c>
      <c r="DAS328" s="417" t="s">
        <v>776</v>
      </c>
      <c r="DAT328" s="414" t="s">
        <v>61</v>
      </c>
      <c r="DAU328" s="415">
        <v>2</v>
      </c>
      <c r="DAV328" s="418" t="s">
        <v>786</v>
      </c>
      <c r="DAW328" s="417" t="s">
        <v>776</v>
      </c>
      <c r="DAX328" s="414" t="s">
        <v>61</v>
      </c>
      <c r="DAY328" s="415">
        <v>2</v>
      </c>
      <c r="DAZ328" s="418" t="s">
        <v>786</v>
      </c>
      <c r="DBA328" s="417" t="s">
        <v>776</v>
      </c>
      <c r="DBB328" s="414" t="s">
        <v>61</v>
      </c>
      <c r="DBC328" s="415">
        <v>2</v>
      </c>
      <c r="DBD328" s="418" t="s">
        <v>786</v>
      </c>
      <c r="DBE328" s="417" t="s">
        <v>776</v>
      </c>
      <c r="DBF328" s="414" t="s">
        <v>61</v>
      </c>
      <c r="DBG328" s="415">
        <v>2</v>
      </c>
      <c r="DBH328" s="418" t="s">
        <v>786</v>
      </c>
      <c r="DBI328" s="417" t="s">
        <v>776</v>
      </c>
      <c r="DBJ328" s="414" t="s">
        <v>61</v>
      </c>
      <c r="DBK328" s="415">
        <v>2</v>
      </c>
      <c r="DBL328" s="418" t="s">
        <v>786</v>
      </c>
      <c r="DBM328" s="417" t="s">
        <v>776</v>
      </c>
      <c r="DBN328" s="414" t="s">
        <v>61</v>
      </c>
      <c r="DBO328" s="415">
        <v>2</v>
      </c>
      <c r="DBP328" s="418" t="s">
        <v>786</v>
      </c>
      <c r="DBQ328" s="417" t="s">
        <v>776</v>
      </c>
      <c r="DBR328" s="414" t="s">
        <v>61</v>
      </c>
      <c r="DBS328" s="415">
        <v>2</v>
      </c>
      <c r="DBT328" s="418" t="s">
        <v>786</v>
      </c>
      <c r="DBU328" s="417" t="s">
        <v>776</v>
      </c>
      <c r="DBV328" s="414" t="s">
        <v>61</v>
      </c>
      <c r="DBW328" s="415">
        <v>2</v>
      </c>
      <c r="DBX328" s="418" t="s">
        <v>786</v>
      </c>
      <c r="DBY328" s="417" t="s">
        <v>776</v>
      </c>
      <c r="DBZ328" s="414" t="s">
        <v>61</v>
      </c>
      <c r="DCA328" s="415">
        <v>2</v>
      </c>
      <c r="DCB328" s="418" t="s">
        <v>786</v>
      </c>
      <c r="DCC328" s="417" t="s">
        <v>776</v>
      </c>
      <c r="DCD328" s="414" t="s">
        <v>61</v>
      </c>
      <c r="DCE328" s="415">
        <v>2</v>
      </c>
      <c r="DCF328" s="418" t="s">
        <v>786</v>
      </c>
      <c r="DCG328" s="417" t="s">
        <v>776</v>
      </c>
      <c r="DCH328" s="414" t="s">
        <v>61</v>
      </c>
      <c r="DCI328" s="415">
        <v>2</v>
      </c>
      <c r="DCJ328" s="418" t="s">
        <v>786</v>
      </c>
      <c r="DCK328" s="417" t="s">
        <v>776</v>
      </c>
      <c r="DCL328" s="414" t="s">
        <v>61</v>
      </c>
      <c r="DCM328" s="415">
        <v>2</v>
      </c>
      <c r="DCN328" s="418" t="s">
        <v>786</v>
      </c>
      <c r="DCO328" s="417" t="s">
        <v>776</v>
      </c>
      <c r="DCP328" s="414" t="s">
        <v>61</v>
      </c>
      <c r="DCQ328" s="415">
        <v>2</v>
      </c>
      <c r="DCR328" s="418" t="s">
        <v>786</v>
      </c>
      <c r="DCS328" s="417" t="s">
        <v>776</v>
      </c>
      <c r="DCT328" s="414" t="s">
        <v>61</v>
      </c>
      <c r="DCU328" s="415">
        <v>2</v>
      </c>
      <c r="DCV328" s="418" t="s">
        <v>786</v>
      </c>
      <c r="DCW328" s="417" t="s">
        <v>776</v>
      </c>
      <c r="DCX328" s="414" t="s">
        <v>61</v>
      </c>
      <c r="DCY328" s="415">
        <v>2</v>
      </c>
      <c r="DCZ328" s="418" t="s">
        <v>786</v>
      </c>
      <c r="DDA328" s="417" t="s">
        <v>776</v>
      </c>
      <c r="DDB328" s="414" t="s">
        <v>61</v>
      </c>
      <c r="DDC328" s="415">
        <v>2</v>
      </c>
      <c r="DDD328" s="418" t="s">
        <v>786</v>
      </c>
      <c r="DDE328" s="417" t="s">
        <v>776</v>
      </c>
      <c r="DDF328" s="414" t="s">
        <v>61</v>
      </c>
      <c r="DDG328" s="415">
        <v>2</v>
      </c>
      <c r="DDH328" s="418" t="s">
        <v>786</v>
      </c>
      <c r="DDI328" s="417" t="s">
        <v>776</v>
      </c>
      <c r="DDJ328" s="414" t="s">
        <v>61</v>
      </c>
      <c r="DDK328" s="415">
        <v>2</v>
      </c>
      <c r="DDL328" s="418" t="s">
        <v>786</v>
      </c>
      <c r="DDM328" s="417" t="s">
        <v>776</v>
      </c>
      <c r="DDN328" s="414" t="s">
        <v>61</v>
      </c>
      <c r="DDO328" s="415">
        <v>2</v>
      </c>
      <c r="DDP328" s="418" t="s">
        <v>786</v>
      </c>
      <c r="DDQ328" s="417" t="s">
        <v>776</v>
      </c>
      <c r="DDR328" s="414" t="s">
        <v>61</v>
      </c>
      <c r="DDS328" s="415">
        <v>2</v>
      </c>
      <c r="DDT328" s="418" t="s">
        <v>786</v>
      </c>
      <c r="DDU328" s="417" t="s">
        <v>776</v>
      </c>
      <c r="DDV328" s="414" t="s">
        <v>61</v>
      </c>
      <c r="DDW328" s="415">
        <v>2</v>
      </c>
      <c r="DDX328" s="418" t="s">
        <v>786</v>
      </c>
      <c r="DDY328" s="417" t="s">
        <v>776</v>
      </c>
      <c r="DDZ328" s="414" t="s">
        <v>61</v>
      </c>
      <c r="DEA328" s="415">
        <v>2</v>
      </c>
      <c r="DEB328" s="418" t="s">
        <v>786</v>
      </c>
      <c r="DEC328" s="417" t="s">
        <v>776</v>
      </c>
      <c r="DED328" s="414" t="s">
        <v>61</v>
      </c>
      <c r="DEE328" s="415">
        <v>2</v>
      </c>
      <c r="DEF328" s="418" t="s">
        <v>786</v>
      </c>
      <c r="DEG328" s="417" t="s">
        <v>776</v>
      </c>
      <c r="DEH328" s="414" t="s">
        <v>61</v>
      </c>
      <c r="DEI328" s="415">
        <v>2</v>
      </c>
      <c r="DEJ328" s="418" t="s">
        <v>786</v>
      </c>
      <c r="DEK328" s="417" t="s">
        <v>776</v>
      </c>
      <c r="DEL328" s="414" t="s">
        <v>61</v>
      </c>
      <c r="DEM328" s="415">
        <v>2</v>
      </c>
      <c r="DEN328" s="418" t="s">
        <v>786</v>
      </c>
      <c r="DEO328" s="417" t="s">
        <v>776</v>
      </c>
      <c r="DEP328" s="414" t="s">
        <v>61</v>
      </c>
      <c r="DEQ328" s="415">
        <v>2</v>
      </c>
      <c r="DER328" s="418" t="s">
        <v>786</v>
      </c>
      <c r="DES328" s="417" t="s">
        <v>776</v>
      </c>
      <c r="DET328" s="414" t="s">
        <v>61</v>
      </c>
      <c r="DEU328" s="415">
        <v>2</v>
      </c>
      <c r="DEV328" s="418" t="s">
        <v>786</v>
      </c>
      <c r="DEW328" s="417" t="s">
        <v>776</v>
      </c>
      <c r="DEX328" s="414" t="s">
        <v>61</v>
      </c>
      <c r="DEY328" s="415">
        <v>2</v>
      </c>
      <c r="DEZ328" s="418" t="s">
        <v>786</v>
      </c>
      <c r="DFA328" s="417" t="s">
        <v>776</v>
      </c>
      <c r="DFB328" s="414" t="s">
        <v>61</v>
      </c>
      <c r="DFC328" s="415">
        <v>2</v>
      </c>
      <c r="DFD328" s="418" t="s">
        <v>786</v>
      </c>
      <c r="DFE328" s="417" t="s">
        <v>776</v>
      </c>
      <c r="DFF328" s="414" t="s">
        <v>61</v>
      </c>
      <c r="DFG328" s="415">
        <v>2</v>
      </c>
      <c r="DFH328" s="418" t="s">
        <v>786</v>
      </c>
      <c r="DFI328" s="417" t="s">
        <v>776</v>
      </c>
      <c r="DFJ328" s="414" t="s">
        <v>61</v>
      </c>
      <c r="DFK328" s="415">
        <v>2</v>
      </c>
      <c r="DFL328" s="418" t="s">
        <v>786</v>
      </c>
      <c r="DFM328" s="417" t="s">
        <v>776</v>
      </c>
      <c r="DFN328" s="414" t="s">
        <v>61</v>
      </c>
      <c r="DFO328" s="415">
        <v>2</v>
      </c>
      <c r="DFP328" s="418" t="s">
        <v>786</v>
      </c>
      <c r="DFQ328" s="417" t="s">
        <v>776</v>
      </c>
      <c r="DFR328" s="414" t="s">
        <v>61</v>
      </c>
      <c r="DFS328" s="415">
        <v>2</v>
      </c>
      <c r="DFT328" s="418" t="s">
        <v>786</v>
      </c>
      <c r="DFU328" s="417" t="s">
        <v>776</v>
      </c>
      <c r="DFV328" s="414" t="s">
        <v>61</v>
      </c>
      <c r="DFW328" s="415">
        <v>2</v>
      </c>
      <c r="DFX328" s="418" t="s">
        <v>786</v>
      </c>
      <c r="DFY328" s="417" t="s">
        <v>776</v>
      </c>
      <c r="DFZ328" s="414" t="s">
        <v>61</v>
      </c>
      <c r="DGA328" s="415">
        <v>2</v>
      </c>
      <c r="DGB328" s="418" t="s">
        <v>786</v>
      </c>
      <c r="DGC328" s="417" t="s">
        <v>776</v>
      </c>
      <c r="DGD328" s="414" t="s">
        <v>61</v>
      </c>
      <c r="DGE328" s="415">
        <v>2</v>
      </c>
      <c r="DGF328" s="418" t="s">
        <v>786</v>
      </c>
      <c r="DGG328" s="417" t="s">
        <v>776</v>
      </c>
      <c r="DGH328" s="414" t="s">
        <v>61</v>
      </c>
      <c r="DGI328" s="415">
        <v>2</v>
      </c>
      <c r="DGJ328" s="418" t="s">
        <v>786</v>
      </c>
      <c r="DGK328" s="417" t="s">
        <v>776</v>
      </c>
      <c r="DGL328" s="414" t="s">
        <v>61</v>
      </c>
      <c r="DGM328" s="415">
        <v>2</v>
      </c>
      <c r="DGN328" s="418" t="s">
        <v>786</v>
      </c>
      <c r="DGO328" s="417" t="s">
        <v>776</v>
      </c>
      <c r="DGP328" s="414" t="s">
        <v>61</v>
      </c>
      <c r="DGQ328" s="415">
        <v>2</v>
      </c>
      <c r="DGR328" s="418" t="s">
        <v>786</v>
      </c>
      <c r="DGS328" s="417" t="s">
        <v>776</v>
      </c>
      <c r="DGT328" s="414" t="s">
        <v>61</v>
      </c>
      <c r="DGU328" s="415">
        <v>2</v>
      </c>
      <c r="DGV328" s="418" t="s">
        <v>786</v>
      </c>
      <c r="DGW328" s="417" t="s">
        <v>776</v>
      </c>
      <c r="DGX328" s="414" t="s">
        <v>61</v>
      </c>
      <c r="DGY328" s="415">
        <v>2</v>
      </c>
      <c r="DGZ328" s="418" t="s">
        <v>786</v>
      </c>
      <c r="DHA328" s="417" t="s">
        <v>776</v>
      </c>
      <c r="DHB328" s="414" t="s">
        <v>61</v>
      </c>
      <c r="DHC328" s="415">
        <v>2</v>
      </c>
      <c r="DHD328" s="418" t="s">
        <v>786</v>
      </c>
      <c r="DHE328" s="417" t="s">
        <v>776</v>
      </c>
      <c r="DHF328" s="414" t="s">
        <v>61</v>
      </c>
      <c r="DHG328" s="415">
        <v>2</v>
      </c>
      <c r="DHH328" s="418" t="s">
        <v>786</v>
      </c>
      <c r="DHI328" s="417" t="s">
        <v>776</v>
      </c>
      <c r="DHJ328" s="414" t="s">
        <v>61</v>
      </c>
      <c r="DHK328" s="415">
        <v>2</v>
      </c>
      <c r="DHL328" s="418" t="s">
        <v>786</v>
      </c>
      <c r="DHM328" s="417" t="s">
        <v>776</v>
      </c>
      <c r="DHN328" s="414" t="s">
        <v>61</v>
      </c>
      <c r="DHO328" s="415">
        <v>2</v>
      </c>
      <c r="DHP328" s="418" t="s">
        <v>786</v>
      </c>
      <c r="DHQ328" s="417" t="s">
        <v>776</v>
      </c>
      <c r="DHR328" s="414" t="s">
        <v>61</v>
      </c>
      <c r="DHS328" s="415">
        <v>2</v>
      </c>
      <c r="DHT328" s="418" t="s">
        <v>786</v>
      </c>
      <c r="DHU328" s="417" t="s">
        <v>776</v>
      </c>
      <c r="DHV328" s="414" t="s">
        <v>61</v>
      </c>
      <c r="DHW328" s="415">
        <v>2</v>
      </c>
      <c r="DHX328" s="418" t="s">
        <v>786</v>
      </c>
      <c r="DHY328" s="417" t="s">
        <v>776</v>
      </c>
      <c r="DHZ328" s="414" t="s">
        <v>61</v>
      </c>
      <c r="DIA328" s="415">
        <v>2</v>
      </c>
      <c r="DIB328" s="418" t="s">
        <v>786</v>
      </c>
      <c r="DIC328" s="417" t="s">
        <v>776</v>
      </c>
      <c r="DID328" s="414" t="s">
        <v>61</v>
      </c>
      <c r="DIE328" s="415">
        <v>2</v>
      </c>
      <c r="DIF328" s="418" t="s">
        <v>786</v>
      </c>
      <c r="DIG328" s="417" t="s">
        <v>776</v>
      </c>
      <c r="DIH328" s="414" t="s">
        <v>61</v>
      </c>
      <c r="DII328" s="415">
        <v>2</v>
      </c>
      <c r="DIJ328" s="418" t="s">
        <v>786</v>
      </c>
      <c r="DIK328" s="417" t="s">
        <v>776</v>
      </c>
      <c r="DIL328" s="414" t="s">
        <v>61</v>
      </c>
      <c r="DIM328" s="415">
        <v>2</v>
      </c>
      <c r="DIN328" s="418" t="s">
        <v>786</v>
      </c>
      <c r="DIO328" s="417" t="s">
        <v>776</v>
      </c>
      <c r="DIP328" s="414" t="s">
        <v>61</v>
      </c>
      <c r="DIQ328" s="415">
        <v>2</v>
      </c>
      <c r="DIR328" s="418" t="s">
        <v>786</v>
      </c>
      <c r="DIS328" s="417" t="s">
        <v>776</v>
      </c>
      <c r="DIT328" s="414" t="s">
        <v>61</v>
      </c>
      <c r="DIU328" s="415">
        <v>2</v>
      </c>
      <c r="DIV328" s="418" t="s">
        <v>786</v>
      </c>
      <c r="DIW328" s="417" t="s">
        <v>776</v>
      </c>
      <c r="DIX328" s="414" t="s">
        <v>61</v>
      </c>
      <c r="DIY328" s="415">
        <v>2</v>
      </c>
      <c r="DIZ328" s="418" t="s">
        <v>786</v>
      </c>
      <c r="DJA328" s="417" t="s">
        <v>776</v>
      </c>
      <c r="DJB328" s="414" t="s">
        <v>61</v>
      </c>
      <c r="DJC328" s="415">
        <v>2</v>
      </c>
      <c r="DJD328" s="418" t="s">
        <v>786</v>
      </c>
      <c r="DJE328" s="417" t="s">
        <v>776</v>
      </c>
      <c r="DJF328" s="414" t="s">
        <v>61</v>
      </c>
      <c r="DJG328" s="415">
        <v>2</v>
      </c>
      <c r="DJH328" s="418" t="s">
        <v>786</v>
      </c>
      <c r="DJI328" s="417" t="s">
        <v>776</v>
      </c>
      <c r="DJJ328" s="414" t="s">
        <v>61</v>
      </c>
      <c r="DJK328" s="415">
        <v>2</v>
      </c>
      <c r="DJL328" s="418" t="s">
        <v>786</v>
      </c>
      <c r="DJM328" s="417" t="s">
        <v>776</v>
      </c>
      <c r="DJN328" s="414" t="s">
        <v>61</v>
      </c>
      <c r="DJO328" s="415">
        <v>2</v>
      </c>
      <c r="DJP328" s="418" t="s">
        <v>786</v>
      </c>
      <c r="DJQ328" s="417" t="s">
        <v>776</v>
      </c>
      <c r="DJR328" s="414" t="s">
        <v>61</v>
      </c>
      <c r="DJS328" s="415">
        <v>2</v>
      </c>
      <c r="DJT328" s="418" t="s">
        <v>786</v>
      </c>
      <c r="DJU328" s="417" t="s">
        <v>776</v>
      </c>
      <c r="DJV328" s="414" t="s">
        <v>61</v>
      </c>
      <c r="DJW328" s="415">
        <v>2</v>
      </c>
      <c r="DJX328" s="418" t="s">
        <v>786</v>
      </c>
      <c r="DJY328" s="417" t="s">
        <v>776</v>
      </c>
      <c r="DJZ328" s="414" t="s">
        <v>61</v>
      </c>
      <c r="DKA328" s="415">
        <v>2</v>
      </c>
      <c r="DKB328" s="418" t="s">
        <v>786</v>
      </c>
      <c r="DKC328" s="417" t="s">
        <v>776</v>
      </c>
      <c r="DKD328" s="414" t="s">
        <v>61</v>
      </c>
      <c r="DKE328" s="415">
        <v>2</v>
      </c>
      <c r="DKF328" s="418" t="s">
        <v>786</v>
      </c>
      <c r="DKG328" s="417" t="s">
        <v>776</v>
      </c>
      <c r="DKH328" s="414" t="s">
        <v>61</v>
      </c>
      <c r="DKI328" s="415">
        <v>2</v>
      </c>
      <c r="DKJ328" s="418" t="s">
        <v>786</v>
      </c>
      <c r="DKK328" s="417" t="s">
        <v>776</v>
      </c>
      <c r="DKL328" s="414" t="s">
        <v>61</v>
      </c>
      <c r="DKM328" s="415">
        <v>2</v>
      </c>
      <c r="DKN328" s="418" t="s">
        <v>786</v>
      </c>
      <c r="DKO328" s="417" t="s">
        <v>776</v>
      </c>
      <c r="DKP328" s="414" t="s">
        <v>61</v>
      </c>
      <c r="DKQ328" s="415">
        <v>2</v>
      </c>
      <c r="DKR328" s="418" t="s">
        <v>786</v>
      </c>
      <c r="DKS328" s="417" t="s">
        <v>776</v>
      </c>
      <c r="DKT328" s="414" t="s">
        <v>61</v>
      </c>
      <c r="DKU328" s="415">
        <v>2</v>
      </c>
      <c r="DKV328" s="418" t="s">
        <v>786</v>
      </c>
      <c r="DKW328" s="417" t="s">
        <v>776</v>
      </c>
      <c r="DKX328" s="414" t="s">
        <v>61</v>
      </c>
      <c r="DKY328" s="415">
        <v>2</v>
      </c>
      <c r="DKZ328" s="418" t="s">
        <v>786</v>
      </c>
      <c r="DLA328" s="417" t="s">
        <v>776</v>
      </c>
      <c r="DLB328" s="414" t="s">
        <v>61</v>
      </c>
      <c r="DLC328" s="415">
        <v>2</v>
      </c>
      <c r="DLD328" s="418" t="s">
        <v>786</v>
      </c>
      <c r="DLE328" s="417" t="s">
        <v>776</v>
      </c>
      <c r="DLF328" s="414" t="s">
        <v>61</v>
      </c>
      <c r="DLG328" s="415">
        <v>2</v>
      </c>
      <c r="DLH328" s="418" t="s">
        <v>786</v>
      </c>
      <c r="DLI328" s="417" t="s">
        <v>776</v>
      </c>
      <c r="DLJ328" s="414" t="s">
        <v>61</v>
      </c>
      <c r="DLK328" s="415">
        <v>2</v>
      </c>
      <c r="DLL328" s="418" t="s">
        <v>786</v>
      </c>
      <c r="DLM328" s="417" t="s">
        <v>776</v>
      </c>
      <c r="DLN328" s="414" t="s">
        <v>61</v>
      </c>
      <c r="DLO328" s="415">
        <v>2</v>
      </c>
      <c r="DLP328" s="418" t="s">
        <v>786</v>
      </c>
      <c r="DLQ328" s="417" t="s">
        <v>776</v>
      </c>
      <c r="DLR328" s="414" t="s">
        <v>61</v>
      </c>
      <c r="DLS328" s="415">
        <v>2</v>
      </c>
      <c r="DLT328" s="418" t="s">
        <v>786</v>
      </c>
      <c r="DLU328" s="417" t="s">
        <v>776</v>
      </c>
      <c r="DLV328" s="414" t="s">
        <v>61</v>
      </c>
      <c r="DLW328" s="415">
        <v>2</v>
      </c>
      <c r="DLX328" s="418" t="s">
        <v>786</v>
      </c>
      <c r="DLY328" s="417" t="s">
        <v>776</v>
      </c>
      <c r="DLZ328" s="414" t="s">
        <v>61</v>
      </c>
      <c r="DMA328" s="415">
        <v>2</v>
      </c>
      <c r="DMB328" s="418" t="s">
        <v>786</v>
      </c>
      <c r="DMC328" s="417" t="s">
        <v>776</v>
      </c>
      <c r="DMD328" s="414" t="s">
        <v>61</v>
      </c>
      <c r="DME328" s="415">
        <v>2</v>
      </c>
      <c r="DMF328" s="418" t="s">
        <v>786</v>
      </c>
      <c r="DMG328" s="417" t="s">
        <v>776</v>
      </c>
      <c r="DMH328" s="414" t="s">
        <v>61</v>
      </c>
      <c r="DMI328" s="415">
        <v>2</v>
      </c>
      <c r="DMJ328" s="418" t="s">
        <v>786</v>
      </c>
      <c r="DMK328" s="417" t="s">
        <v>776</v>
      </c>
      <c r="DML328" s="414" t="s">
        <v>61</v>
      </c>
      <c r="DMM328" s="415">
        <v>2</v>
      </c>
      <c r="DMN328" s="418" t="s">
        <v>786</v>
      </c>
      <c r="DMO328" s="417" t="s">
        <v>776</v>
      </c>
      <c r="DMP328" s="414" t="s">
        <v>61</v>
      </c>
      <c r="DMQ328" s="415">
        <v>2</v>
      </c>
      <c r="DMR328" s="418" t="s">
        <v>786</v>
      </c>
      <c r="DMS328" s="417" t="s">
        <v>776</v>
      </c>
      <c r="DMT328" s="414" t="s">
        <v>61</v>
      </c>
      <c r="DMU328" s="415">
        <v>2</v>
      </c>
      <c r="DMV328" s="418" t="s">
        <v>786</v>
      </c>
      <c r="DMW328" s="417" t="s">
        <v>776</v>
      </c>
      <c r="DMX328" s="414" t="s">
        <v>61</v>
      </c>
      <c r="DMY328" s="415">
        <v>2</v>
      </c>
      <c r="DMZ328" s="418" t="s">
        <v>786</v>
      </c>
      <c r="DNA328" s="417" t="s">
        <v>776</v>
      </c>
      <c r="DNB328" s="414" t="s">
        <v>61</v>
      </c>
      <c r="DNC328" s="415">
        <v>2</v>
      </c>
      <c r="DND328" s="418" t="s">
        <v>786</v>
      </c>
      <c r="DNE328" s="417" t="s">
        <v>776</v>
      </c>
      <c r="DNF328" s="414" t="s">
        <v>61</v>
      </c>
      <c r="DNG328" s="415">
        <v>2</v>
      </c>
      <c r="DNH328" s="418" t="s">
        <v>786</v>
      </c>
      <c r="DNI328" s="417" t="s">
        <v>776</v>
      </c>
      <c r="DNJ328" s="414" t="s">
        <v>61</v>
      </c>
      <c r="DNK328" s="415">
        <v>2</v>
      </c>
      <c r="DNL328" s="418" t="s">
        <v>786</v>
      </c>
      <c r="DNM328" s="417" t="s">
        <v>776</v>
      </c>
      <c r="DNN328" s="414" t="s">
        <v>61</v>
      </c>
      <c r="DNO328" s="415">
        <v>2</v>
      </c>
      <c r="DNP328" s="418" t="s">
        <v>786</v>
      </c>
      <c r="DNQ328" s="417" t="s">
        <v>776</v>
      </c>
      <c r="DNR328" s="414" t="s">
        <v>61</v>
      </c>
      <c r="DNS328" s="415">
        <v>2</v>
      </c>
      <c r="DNT328" s="418" t="s">
        <v>786</v>
      </c>
      <c r="DNU328" s="417" t="s">
        <v>776</v>
      </c>
      <c r="DNV328" s="414" t="s">
        <v>61</v>
      </c>
      <c r="DNW328" s="415">
        <v>2</v>
      </c>
      <c r="DNX328" s="418" t="s">
        <v>786</v>
      </c>
      <c r="DNY328" s="417" t="s">
        <v>776</v>
      </c>
      <c r="DNZ328" s="414" t="s">
        <v>61</v>
      </c>
      <c r="DOA328" s="415">
        <v>2</v>
      </c>
      <c r="DOB328" s="418" t="s">
        <v>786</v>
      </c>
      <c r="DOC328" s="417" t="s">
        <v>776</v>
      </c>
      <c r="DOD328" s="414" t="s">
        <v>61</v>
      </c>
      <c r="DOE328" s="415">
        <v>2</v>
      </c>
      <c r="DOF328" s="418" t="s">
        <v>786</v>
      </c>
      <c r="DOG328" s="417" t="s">
        <v>776</v>
      </c>
      <c r="DOH328" s="414" t="s">
        <v>61</v>
      </c>
      <c r="DOI328" s="415">
        <v>2</v>
      </c>
      <c r="DOJ328" s="418" t="s">
        <v>786</v>
      </c>
      <c r="DOK328" s="417" t="s">
        <v>776</v>
      </c>
      <c r="DOL328" s="414" t="s">
        <v>61</v>
      </c>
      <c r="DOM328" s="415">
        <v>2</v>
      </c>
      <c r="DON328" s="418" t="s">
        <v>786</v>
      </c>
      <c r="DOO328" s="417" t="s">
        <v>776</v>
      </c>
      <c r="DOP328" s="414" t="s">
        <v>61</v>
      </c>
      <c r="DOQ328" s="415">
        <v>2</v>
      </c>
      <c r="DOR328" s="418" t="s">
        <v>786</v>
      </c>
      <c r="DOS328" s="417" t="s">
        <v>776</v>
      </c>
      <c r="DOT328" s="414" t="s">
        <v>61</v>
      </c>
      <c r="DOU328" s="415">
        <v>2</v>
      </c>
      <c r="DOV328" s="418" t="s">
        <v>786</v>
      </c>
      <c r="DOW328" s="417" t="s">
        <v>776</v>
      </c>
      <c r="DOX328" s="414" t="s">
        <v>61</v>
      </c>
      <c r="DOY328" s="415">
        <v>2</v>
      </c>
      <c r="DOZ328" s="418" t="s">
        <v>786</v>
      </c>
      <c r="DPA328" s="417" t="s">
        <v>776</v>
      </c>
      <c r="DPB328" s="414" t="s">
        <v>61</v>
      </c>
      <c r="DPC328" s="415">
        <v>2</v>
      </c>
      <c r="DPD328" s="418" t="s">
        <v>786</v>
      </c>
      <c r="DPE328" s="417" t="s">
        <v>776</v>
      </c>
      <c r="DPF328" s="414" t="s">
        <v>61</v>
      </c>
      <c r="DPG328" s="415">
        <v>2</v>
      </c>
      <c r="DPH328" s="418" t="s">
        <v>786</v>
      </c>
      <c r="DPI328" s="417" t="s">
        <v>776</v>
      </c>
      <c r="DPJ328" s="414" t="s">
        <v>61</v>
      </c>
      <c r="DPK328" s="415">
        <v>2</v>
      </c>
      <c r="DPL328" s="418" t="s">
        <v>786</v>
      </c>
      <c r="DPM328" s="417" t="s">
        <v>776</v>
      </c>
      <c r="DPN328" s="414" t="s">
        <v>61</v>
      </c>
      <c r="DPO328" s="415">
        <v>2</v>
      </c>
      <c r="DPP328" s="418" t="s">
        <v>786</v>
      </c>
      <c r="DPQ328" s="417" t="s">
        <v>776</v>
      </c>
      <c r="DPR328" s="414" t="s">
        <v>61</v>
      </c>
      <c r="DPS328" s="415">
        <v>2</v>
      </c>
      <c r="DPT328" s="418" t="s">
        <v>786</v>
      </c>
      <c r="DPU328" s="417" t="s">
        <v>776</v>
      </c>
      <c r="DPV328" s="414" t="s">
        <v>61</v>
      </c>
      <c r="DPW328" s="415">
        <v>2</v>
      </c>
      <c r="DPX328" s="418" t="s">
        <v>786</v>
      </c>
      <c r="DPY328" s="417" t="s">
        <v>776</v>
      </c>
      <c r="DPZ328" s="414" t="s">
        <v>61</v>
      </c>
      <c r="DQA328" s="415">
        <v>2</v>
      </c>
      <c r="DQB328" s="418" t="s">
        <v>786</v>
      </c>
      <c r="DQC328" s="417" t="s">
        <v>776</v>
      </c>
      <c r="DQD328" s="414" t="s">
        <v>61</v>
      </c>
      <c r="DQE328" s="415">
        <v>2</v>
      </c>
      <c r="DQF328" s="418" t="s">
        <v>786</v>
      </c>
      <c r="DQG328" s="417" t="s">
        <v>776</v>
      </c>
      <c r="DQH328" s="414" t="s">
        <v>61</v>
      </c>
      <c r="DQI328" s="415">
        <v>2</v>
      </c>
      <c r="DQJ328" s="418" t="s">
        <v>786</v>
      </c>
      <c r="DQK328" s="417" t="s">
        <v>776</v>
      </c>
      <c r="DQL328" s="414" t="s">
        <v>61</v>
      </c>
      <c r="DQM328" s="415">
        <v>2</v>
      </c>
      <c r="DQN328" s="418" t="s">
        <v>786</v>
      </c>
      <c r="DQO328" s="417" t="s">
        <v>776</v>
      </c>
      <c r="DQP328" s="414" t="s">
        <v>61</v>
      </c>
      <c r="DQQ328" s="415">
        <v>2</v>
      </c>
      <c r="DQR328" s="418" t="s">
        <v>786</v>
      </c>
      <c r="DQS328" s="417" t="s">
        <v>776</v>
      </c>
      <c r="DQT328" s="414" t="s">
        <v>61</v>
      </c>
      <c r="DQU328" s="415">
        <v>2</v>
      </c>
      <c r="DQV328" s="418" t="s">
        <v>786</v>
      </c>
      <c r="DQW328" s="417" t="s">
        <v>776</v>
      </c>
      <c r="DQX328" s="414" t="s">
        <v>61</v>
      </c>
      <c r="DQY328" s="415">
        <v>2</v>
      </c>
      <c r="DQZ328" s="418" t="s">
        <v>786</v>
      </c>
      <c r="DRA328" s="417" t="s">
        <v>776</v>
      </c>
      <c r="DRB328" s="414" t="s">
        <v>61</v>
      </c>
      <c r="DRC328" s="415">
        <v>2</v>
      </c>
      <c r="DRD328" s="418" t="s">
        <v>786</v>
      </c>
      <c r="DRE328" s="417" t="s">
        <v>776</v>
      </c>
      <c r="DRF328" s="414" t="s">
        <v>61</v>
      </c>
      <c r="DRG328" s="415">
        <v>2</v>
      </c>
      <c r="DRH328" s="418" t="s">
        <v>786</v>
      </c>
      <c r="DRI328" s="417" t="s">
        <v>776</v>
      </c>
      <c r="DRJ328" s="414" t="s">
        <v>61</v>
      </c>
      <c r="DRK328" s="415">
        <v>2</v>
      </c>
      <c r="DRL328" s="418" t="s">
        <v>786</v>
      </c>
      <c r="DRM328" s="417" t="s">
        <v>776</v>
      </c>
      <c r="DRN328" s="414" t="s">
        <v>61</v>
      </c>
      <c r="DRO328" s="415">
        <v>2</v>
      </c>
      <c r="DRP328" s="418" t="s">
        <v>786</v>
      </c>
      <c r="DRQ328" s="417" t="s">
        <v>776</v>
      </c>
      <c r="DRR328" s="414" t="s">
        <v>61</v>
      </c>
      <c r="DRS328" s="415">
        <v>2</v>
      </c>
      <c r="DRT328" s="418" t="s">
        <v>786</v>
      </c>
      <c r="DRU328" s="417" t="s">
        <v>776</v>
      </c>
      <c r="DRV328" s="414" t="s">
        <v>61</v>
      </c>
      <c r="DRW328" s="415">
        <v>2</v>
      </c>
      <c r="DRX328" s="418" t="s">
        <v>786</v>
      </c>
      <c r="DRY328" s="417" t="s">
        <v>776</v>
      </c>
      <c r="DRZ328" s="414" t="s">
        <v>61</v>
      </c>
      <c r="DSA328" s="415">
        <v>2</v>
      </c>
      <c r="DSB328" s="418" t="s">
        <v>786</v>
      </c>
      <c r="DSC328" s="417" t="s">
        <v>776</v>
      </c>
      <c r="DSD328" s="414" t="s">
        <v>61</v>
      </c>
      <c r="DSE328" s="415">
        <v>2</v>
      </c>
      <c r="DSF328" s="418" t="s">
        <v>786</v>
      </c>
      <c r="DSG328" s="417" t="s">
        <v>776</v>
      </c>
      <c r="DSH328" s="414" t="s">
        <v>61</v>
      </c>
      <c r="DSI328" s="415">
        <v>2</v>
      </c>
      <c r="DSJ328" s="418" t="s">
        <v>786</v>
      </c>
      <c r="DSK328" s="417" t="s">
        <v>776</v>
      </c>
      <c r="DSL328" s="414" t="s">
        <v>61</v>
      </c>
      <c r="DSM328" s="415">
        <v>2</v>
      </c>
      <c r="DSN328" s="418" t="s">
        <v>786</v>
      </c>
      <c r="DSO328" s="417" t="s">
        <v>776</v>
      </c>
      <c r="DSP328" s="414" t="s">
        <v>61</v>
      </c>
      <c r="DSQ328" s="415">
        <v>2</v>
      </c>
      <c r="DSR328" s="418" t="s">
        <v>786</v>
      </c>
      <c r="DSS328" s="417" t="s">
        <v>776</v>
      </c>
      <c r="DST328" s="414" t="s">
        <v>61</v>
      </c>
      <c r="DSU328" s="415">
        <v>2</v>
      </c>
      <c r="DSV328" s="418" t="s">
        <v>786</v>
      </c>
      <c r="DSW328" s="417" t="s">
        <v>776</v>
      </c>
      <c r="DSX328" s="414" t="s">
        <v>61</v>
      </c>
      <c r="DSY328" s="415">
        <v>2</v>
      </c>
      <c r="DSZ328" s="418" t="s">
        <v>786</v>
      </c>
      <c r="DTA328" s="417" t="s">
        <v>776</v>
      </c>
      <c r="DTB328" s="414" t="s">
        <v>61</v>
      </c>
      <c r="DTC328" s="415">
        <v>2</v>
      </c>
      <c r="DTD328" s="418" t="s">
        <v>786</v>
      </c>
      <c r="DTE328" s="417" t="s">
        <v>776</v>
      </c>
      <c r="DTF328" s="414" t="s">
        <v>61</v>
      </c>
      <c r="DTG328" s="415">
        <v>2</v>
      </c>
      <c r="DTH328" s="418" t="s">
        <v>786</v>
      </c>
      <c r="DTI328" s="417" t="s">
        <v>776</v>
      </c>
      <c r="DTJ328" s="414" t="s">
        <v>61</v>
      </c>
      <c r="DTK328" s="415">
        <v>2</v>
      </c>
      <c r="DTL328" s="418" t="s">
        <v>786</v>
      </c>
      <c r="DTM328" s="417" t="s">
        <v>776</v>
      </c>
      <c r="DTN328" s="414" t="s">
        <v>61</v>
      </c>
      <c r="DTO328" s="415">
        <v>2</v>
      </c>
      <c r="DTP328" s="418" t="s">
        <v>786</v>
      </c>
      <c r="DTQ328" s="417" t="s">
        <v>776</v>
      </c>
      <c r="DTR328" s="414" t="s">
        <v>61</v>
      </c>
      <c r="DTS328" s="415">
        <v>2</v>
      </c>
      <c r="DTT328" s="418" t="s">
        <v>786</v>
      </c>
      <c r="DTU328" s="417" t="s">
        <v>776</v>
      </c>
      <c r="DTV328" s="414" t="s">
        <v>61</v>
      </c>
      <c r="DTW328" s="415">
        <v>2</v>
      </c>
      <c r="DTX328" s="418" t="s">
        <v>786</v>
      </c>
      <c r="DTY328" s="417" t="s">
        <v>776</v>
      </c>
      <c r="DTZ328" s="414" t="s">
        <v>61</v>
      </c>
      <c r="DUA328" s="415">
        <v>2</v>
      </c>
      <c r="DUB328" s="418" t="s">
        <v>786</v>
      </c>
      <c r="DUC328" s="417" t="s">
        <v>776</v>
      </c>
      <c r="DUD328" s="414" t="s">
        <v>61</v>
      </c>
      <c r="DUE328" s="415">
        <v>2</v>
      </c>
      <c r="DUF328" s="418" t="s">
        <v>786</v>
      </c>
      <c r="DUG328" s="417" t="s">
        <v>776</v>
      </c>
      <c r="DUH328" s="414" t="s">
        <v>61</v>
      </c>
      <c r="DUI328" s="415">
        <v>2</v>
      </c>
      <c r="DUJ328" s="418" t="s">
        <v>786</v>
      </c>
      <c r="DUK328" s="417" t="s">
        <v>776</v>
      </c>
      <c r="DUL328" s="414" t="s">
        <v>61</v>
      </c>
      <c r="DUM328" s="415">
        <v>2</v>
      </c>
      <c r="DUN328" s="418" t="s">
        <v>786</v>
      </c>
      <c r="DUO328" s="417" t="s">
        <v>776</v>
      </c>
      <c r="DUP328" s="414" t="s">
        <v>61</v>
      </c>
      <c r="DUQ328" s="415">
        <v>2</v>
      </c>
      <c r="DUR328" s="418" t="s">
        <v>786</v>
      </c>
      <c r="DUS328" s="417" t="s">
        <v>776</v>
      </c>
      <c r="DUT328" s="414" t="s">
        <v>61</v>
      </c>
      <c r="DUU328" s="415">
        <v>2</v>
      </c>
      <c r="DUV328" s="418" t="s">
        <v>786</v>
      </c>
      <c r="DUW328" s="417" t="s">
        <v>776</v>
      </c>
      <c r="DUX328" s="414" t="s">
        <v>61</v>
      </c>
      <c r="DUY328" s="415">
        <v>2</v>
      </c>
      <c r="DUZ328" s="418" t="s">
        <v>786</v>
      </c>
      <c r="DVA328" s="417" t="s">
        <v>776</v>
      </c>
      <c r="DVB328" s="414" t="s">
        <v>61</v>
      </c>
      <c r="DVC328" s="415">
        <v>2</v>
      </c>
      <c r="DVD328" s="418" t="s">
        <v>786</v>
      </c>
      <c r="DVE328" s="417" t="s">
        <v>776</v>
      </c>
      <c r="DVF328" s="414" t="s">
        <v>61</v>
      </c>
      <c r="DVG328" s="415">
        <v>2</v>
      </c>
      <c r="DVH328" s="418" t="s">
        <v>786</v>
      </c>
      <c r="DVI328" s="417" t="s">
        <v>776</v>
      </c>
      <c r="DVJ328" s="414" t="s">
        <v>61</v>
      </c>
      <c r="DVK328" s="415">
        <v>2</v>
      </c>
      <c r="DVL328" s="418" t="s">
        <v>786</v>
      </c>
      <c r="DVM328" s="417" t="s">
        <v>776</v>
      </c>
      <c r="DVN328" s="414" t="s">
        <v>61</v>
      </c>
      <c r="DVO328" s="415">
        <v>2</v>
      </c>
      <c r="DVP328" s="418" t="s">
        <v>786</v>
      </c>
      <c r="DVQ328" s="417" t="s">
        <v>776</v>
      </c>
      <c r="DVR328" s="414" t="s">
        <v>61</v>
      </c>
      <c r="DVS328" s="415">
        <v>2</v>
      </c>
      <c r="DVT328" s="418" t="s">
        <v>786</v>
      </c>
      <c r="DVU328" s="417" t="s">
        <v>776</v>
      </c>
      <c r="DVV328" s="414" t="s">
        <v>61</v>
      </c>
      <c r="DVW328" s="415">
        <v>2</v>
      </c>
      <c r="DVX328" s="418" t="s">
        <v>786</v>
      </c>
      <c r="DVY328" s="417" t="s">
        <v>776</v>
      </c>
      <c r="DVZ328" s="414" t="s">
        <v>61</v>
      </c>
      <c r="DWA328" s="415">
        <v>2</v>
      </c>
      <c r="DWB328" s="418" t="s">
        <v>786</v>
      </c>
      <c r="DWC328" s="417" t="s">
        <v>776</v>
      </c>
      <c r="DWD328" s="414" t="s">
        <v>61</v>
      </c>
      <c r="DWE328" s="415">
        <v>2</v>
      </c>
      <c r="DWF328" s="418" t="s">
        <v>786</v>
      </c>
      <c r="DWG328" s="417" t="s">
        <v>776</v>
      </c>
      <c r="DWH328" s="414" t="s">
        <v>61</v>
      </c>
      <c r="DWI328" s="415">
        <v>2</v>
      </c>
      <c r="DWJ328" s="418" t="s">
        <v>786</v>
      </c>
      <c r="DWK328" s="417" t="s">
        <v>776</v>
      </c>
      <c r="DWL328" s="414" t="s">
        <v>61</v>
      </c>
      <c r="DWM328" s="415">
        <v>2</v>
      </c>
      <c r="DWN328" s="418" t="s">
        <v>786</v>
      </c>
      <c r="DWO328" s="417" t="s">
        <v>776</v>
      </c>
      <c r="DWP328" s="414" t="s">
        <v>61</v>
      </c>
      <c r="DWQ328" s="415">
        <v>2</v>
      </c>
      <c r="DWR328" s="418" t="s">
        <v>786</v>
      </c>
      <c r="DWS328" s="417" t="s">
        <v>776</v>
      </c>
      <c r="DWT328" s="414" t="s">
        <v>61</v>
      </c>
      <c r="DWU328" s="415">
        <v>2</v>
      </c>
      <c r="DWV328" s="418" t="s">
        <v>786</v>
      </c>
      <c r="DWW328" s="417" t="s">
        <v>776</v>
      </c>
      <c r="DWX328" s="414" t="s">
        <v>61</v>
      </c>
      <c r="DWY328" s="415">
        <v>2</v>
      </c>
      <c r="DWZ328" s="418" t="s">
        <v>786</v>
      </c>
      <c r="DXA328" s="417" t="s">
        <v>776</v>
      </c>
      <c r="DXB328" s="414" t="s">
        <v>61</v>
      </c>
      <c r="DXC328" s="415">
        <v>2</v>
      </c>
      <c r="DXD328" s="418" t="s">
        <v>786</v>
      </c>
      <c r="DXE328" s="417" t="s">
        <v>776</v>
      </c>
      <c r="DXF328" s="414" t="s">
        <v>61</v>
      </c>
      <c r="DXG328" s="415">
        <v>2</v>
      </c>
      <c r="DXH328" s="418" t="s">
        <v>786</v>
      </c>
      <c r="DXI328" s="417" t="s">
        <v>776</v>
      </c>
      <c r="DXJ328" s="414" t="s">
        <v>61</v>
      </c>
      <c r="DXK328" s="415">
        <v>2</v>
      </c>
      <c r="DXL328" s="418" t="s">
        <v>786</v>
      </c>
      <c r="DXM328" s="417" t="s">
        <v>776</v>
      </c>
      <c r="DXN328" s="414" t="s">
        <v>61</v>
      </c>
      <c r="DXO328" s="415">
        <v>2</v>
      </c>
      <c r="DXP328" s="418" t="s">
        <v>786</v>
      </c>
      <c r="DXQ328" s="417" t="s">
        <v>776</v>
      </c>
      <c r="DXR328" s="414" t="s">
        <v>61</v>
      </c>
      <c r="DXS328" s="415">
        <v>2</v>
      </c>
      <c r="DXT328" s="418" t="s">
        <v>786</v>
      </c>
      <c r="DXU328" s="417" t="s">
        <v>776</v>
      </c>
      <c r="DXV328" s="414" t="s">
        <v>61</v>
      </c>
      <c r="DXW328" s="415">
        <v>2</v>
      </c>
      <c r="DXX328" s="418" t="s">
        <v>786</v>
      </c>
      <c r="DXY328" s="417" t="s">
        <v>776</v>
      </c>
      <c r="DXZ328" s="414" t="s">
        <v>61</v>
      </c>
      <c r="DYA328" s="415">
        <v>2</v>
      </c>
      <c r="DYB328" s="418" t="s">
        <v>786</v>
      </c>
      <c r="DYC328" s="417" t="s">
        <v>776</v>
      </c>
      <c r="DYD328" s="414" t="s">
        <v>61</v>
      </c>
      <c r="DYE328" s="415">
        <v>2</v>
      </c>
      <c r="DYF328" s="418" t="s">
        <v>786</v>
      </c>
      <c r="DYG328" s="417" t="s">
        <v>776</v>
      </c>
      <c r="DYH328" s="414" t="s">
        <v>61</v>
      </c>
      <c r="DYI328" s="415">
        <v>2</v>
      </c>
      <c r="DYJ328" s="418" t="s">
        <v>786</v>
      </c>
      <c r="DYK328" s="417" t="s">
        <v>776</v>
      </c>
      <c r="DYL328" s="414" t="s">
        <v>61</v>
      </c>
      <c r="DYM328" s="415">
        <v>2</v>
      </c>
      <c r="DYN328" s="418" t="s">
        <v>786</v>
      </c>
      <c r="DYO328" s="417" t="s">
        <v>776</v>
      </c>
      <c r="DYP328" s="414" t="s">
        <v>61</v>
      </c>
      <c r="DYQ328" s="415">
        <v>2</v>
      </c>
      <c r="DYR328" s="418" t="s">
        <v>786</v>
      </c>
      <c r="DYS328" s="417" t="s">
        <v>776</v>
      </c>
      <c r="DYT328" s="414" t="s">
        <v>61</v>
      </c>
      <c r="DYU328" s="415">
        <v>2</v>
      </c>
      <c r="DYV328" s="418" t="s">
        <v>786</v>
      </c>
      <c r="DYW328" s="417" t="s">
        <v>776</v>
      </c>
      <c r="DYX328" s="414" t="s">
        <v>61</v>
      </c>
      <c r="DYY328" s="415">
        <v>2</v>
      </c>
      <c r="DYZ328" s="418" t="s">
        <v>786</v>
      </c>
      <c r="DZA328" s="417" t="s">
        <v>776</v>
      </c>
      <c r="DZB328" s="414" t="s">
        <v>61</v>
      </c>
      <c r="DZC328" s="415">
        <v>2</v>
      </c>
      <c r="DZD328" s="418" t="s">
        <v>786</v>
      </c>
      <c r="DZE328" s="417" t="s">
        <v>776</v>
      </c>
      <c r="DZF328" s="414" t="s">
        <v>61</v>
      </c>
      <c r="DZG328" s="415">
        <v>2</v>
      </c>
      <c r="DZH328" s="418" t="s">
        <v>786</v>
      </c>
      <c r="DZI328" s="417" t="s">
        <v>776</v>
      </c>
      <c r="DZJ328" s="414" t="s">
        <v>61</v>
      </c>
      <c r="DZK328" s="415">
        <v>2</v>
      </c>
      <c r="DZL328" s="418" t="s">
        <v>786</v>
      </c>
      <c r="DZM328" s="417" t="s">
        <v>776</v>
      </c>
      <c r="DZN328" s="414" t="s">
        <v>61</v>
      </c>
      <c r="DZO328" s="415">
        <v>2</v>
      </c>
      <c r="DZP328" s="418" t="s">
        <v>786</v>
      </c>
      <c r="DZQ328" s="417" t="s">
        <v>776</v>
      </c>
      <c r="DZR328" s="414" t="s">
        <v>61</v>
      </c>
      <c r="DZS328" s="415">
        <v>2</v>
      </c>
      <c r="DZT328" s="418" t="s">
        <v>786</v>
      </c>
      <c r="DZU328" s="417" t="s">
        <v>776</v>
      </c>
      <c r="DZV328" s="414" t="s">
        <v>61</v>
      </c>
      <c r="DZW328" s="415">
        <v>2</v>
      </c>
      <c r="DZX328" s="418" t="s">
        <v>786</v>
      </c>
      <c r="DZY328" s="417" t="s">
        <v>776</v>
      </c>
      <c r="DZZ328" s="414" t="s">
        <v>61</v>
      </c>
      <c r="EAA328" s="415">
        <v>2</v>
      </c>
      <c r="EAB328" s="418" t="s">
        <v>786</v>
      </c>
      <c r="EAC328" s="417" t="s">
        <v>776</v>
      </c>
      <c r="EAD328" s="414" t="s">
        <v>61</v>
      </c>
      <c r="EAE328" s="415">
        <v>2</v>
      </c>
      <c r="EAF328" s="418" t="s">
        <v>786</v>
      </c>
      <c r="EAG328" s="417" t="s">
        <v>776</v>
      </c>
      <c r="EAH328" s="414" t="s">
        <v>61</v>
      </c>
      <c r="EAI328" s="415">
        <v>2</v>
      </c>
      <c r="EAJ328" s="418" t="s">
        <v>786</v>
      </c>
      <c r="EAK328" s="417" t="s">
        <v>776</v>
      </c>
      <c r="EAL328" s="414" t="s">
        <v>61</v>
      </c>
      <c r="EAM328" s="415">
        <v>2</v>
      </c>
      <c r="EAN328" s="418" t="s">
        <v>786</v>
      </c>
      <c r="EAO328" s="417" t="s">
        <v>776</v>
      </c>
      <c r="EAP328" s="414" t="s">
        <v>61</v>
      </c>
      <c r="EAQ328" s="415">
        <v>2</v>
      </c>
      <c r="EAR328" s="418" t="s">
        <v>786</v>
      </c>
      <c r="EAS328" s="417" t="s">
        <v>776</v>
      </c>
      <c r="EAT328" s="414" t="s">
        <v>61</v>
      </c>
      <c r="EAU328" s="415">
        <v>2</v>
      </c>
      <c r="EAV328" s="418" t="s">
        <v>786</v>
      </c>
      <c r="EAW328" s="417" t="s">
        <v>776</v>
      </c>
      <c r="EAX328" s="414" t="s">
        <v>61</v>
      </c>
      <c r="EAY328" s="415">
        <v>2</v>
      </c>
      <c r="EAZ328" s="418" t="s">
        <v>786</v>
      </c>
      <c r="EBA328" s="417" t="s">
        <v>776</v>
      </c>
      <c r="EBB328" s="414" t="s">
        <v>61</v>
      </c>
      <c r="EBC328" s="415">
        <v>2</v>
      </c>
      <c r="EBD328" s="418" t="s">
        <v>786</v>
      </c>
      <c r="EBE328" s="417" t="s">
        <v>776</v>
      </c>
      <c r="EBF328" s="414" t="s">
        <v>61</v>
      </c>
      <c r="EBG328" s="415">
        <v>2</v>
      </c>
      <c r="EBH328" s="418" t="s">
        <v>786</v>
      </c>
      <c r="EBI328" s="417" t="s">
        <v>776</v>
      </c>
      <c r="EBJ328" s="414" t="s">
        <v>61</v>
      </c>
      <c r="EBK328" s="415">
        <v>2</v>
      </c>
      <c r="EBL328" s="418" t="s">
        <v>786</v>
      </c>
      <c r="EBM328" s="417" t="s">
        <v>776</v>
      </c>
      <c r="EBN328" s="414" t="s">
        <v>61</v>
      </c>
      <c r="EBO328" s="415">
        <v>2</v>
      </c>
      <c r="EBP328" s="418" t="s">
        <v>786</v>
      </c>
      <c r="EBQ328" s="417" t="s">
        <v>776</v>
      </c>
      <c r="EBR328" s="414" t="s">
        <v>61</v>
      </c>
      <c r="EBS328" s="415">
        <v>2</v>
      </c>
      <c r="EBT328" s="418" t="s">
        <v>786</v>
      </c>
      <c r="EBU328" s="417" t="s">
        <v>776</v>
      </c>
      <c r="EBV328" s="414" t="s">
        <v>61</v>
      </c>
      <c r="EBW328" s="415">
        <v>2</v>
      </c>
      <c r="EBX328" s="418" t="s">
        <v>786</v>
      </c>
      <c r="EBY328" s="417" t="s">
        <v>776</v>
      </c>
      <c r="EBZ328" s="414" t="s">
        <v>61</v>
      </c>
      <c r="ECA328" s="415">
        <v>2</v>
      </c>
      <c r="ECB328" s="418" t="s">
        <v>786</v>
      </c>
      <c r="ECC328" s="417" t="s">
        <v>776</v>
      </c>
      <c r="ECD328" s="414" t="s">
        <v>61</v>
      </c>
      <c r="ECE328" s="415">
        <v>2</v>
      </c>
      <c r="ECF328" s="418" t="s">
        <v>786</v>
      </c>
      <c r="ECG328" s="417" t="s">
        <v>776</v>
      </c>
      <c r="ECH328" s="414" t="s">
        <v>61</v>
      </c>
      <c r="ECI328" s="415">
        <v>2</v>
      </c>
      <c r="ECJ328" s="418" t="s">
        <v>786</v>
      </c>
      <c r="ECK328" s="417" t="s">
        <v>776</v>
      </c>
      <c r="ECL328" s="414" t="s">
        <v>61</v>
      </c>
      <c r="ECM328" s="415">
        <v>2</v>
      </c>
      <c r="ECN328" s="418" t="s">
        <v>786</v>
      </c>
      <c r="ECO328" s="417" t="s">
        <v>776</v>
      </c>
      <c r="ECP328" s="414" t="s">
        <v>61</v>
      </c>
      <c r="ECQ328" s="415">
        <v>2</v>
      </c>
      <c r="ECR328" s="418" t="s">
        <v>786</v>
      </c>
      <c r="ECS328" s="417" t="s">
        <v>776</v>
      </c>
      <c r="ECT328" s="414" t="s">
        <v>61</v>
      </c>
      <c r="ECU328" s="415">
        <v>2</v>
      </c>
      <c r="ECV328" s="418" t="s">
        <v>786</v>
      </c>
      <c r="ECW328" s="417" t="s">
        <v>776</v>
      </c>
      <c r="ECX328" s="414" t="s">
        <v>61</v>
      </c>
      <c r="ECY328" s="415">
        <v>2</v>
      </c>
      <c r="ECZ328" s="418" t="s">
        <v>786</v>
      </c>
      <c r="EDA328" s="417" t="s">
        <v>776</v>
      </c>
      <c r="EDB328" s="414" t="s">
        <v>61</v>
      </c>
      <c r="EDC328" s="415">
        <v>2</v>
      </c>
      <c r="EDD328" s="418" t="s">
        <v>786</v>
      </c>
      <c r="EDE328" s="417" t="s">
        <v>776</v>
      </c>
      <c r="EDF328" s="414" t="s">
        <v>61</v>
      </c>
      <c r="EDG328" s="415">
        <v>2</v>
      </c>
      <c r="EDH328" s="418" t="s">
        <v>786</v>
      </c>
      <c r="EDI328" s="417" t="s">
        <v>776</v>
      </c>
      <c r="EDJ328" s="414" t="s">
        <v>61</v>
      </c>
      <c r="EDK328" s="415">
        <v>2</v>
      </c>
      <c r="EDL328" s="418" t="s">
        <v>786</v>
      </c>
      <c r="EDM328" s="417" t="s">
        <v>776</v>
      </c>
      <c r="EDN328" s="414" t="s">
        <v>61</v>
      </c>
      <c r="EDO328" s="415">
        <v>2</v>
      </c>
      <c r="EDP328" s="418" t="s">
        <v>786</v>
      </c>
      <c r="EDQ328" s="417" t="s">
        <v>776</v>
      </c>
      <c r="EDR328" s="414" t="s">
        <v>61</v>
      </c>
      <c r="EDS328" s="415">
        <v>2</v>
      </c>
      <c r="EDT328" s="418" t="s">
        <v>786</v>
      </c>
      <c r="EDU328" s="417" t="s">
        <v>776</v>
      </c>
      <c r="EDV328" s="414" t="s">
        <v>61</v>
      </c>
      <c r="EDW328" s="415">
        <v>2</v>
      </c>
      <c r="EDX328" s="418" t="s">
        <v>786</v>
      </c>
      <c r="EDY328" s="417" t="s">
        <v>776</v>
      </c>
      <c r="EDZ328" s="414" t="s">
        <v>61</v>
      </c>
      <c r="EEA328" s="415">
        <v>2</v>
      </c>
      <c r="EEB328" s="418" t="s">
        <v>786</v>
      </c>
      <c r="EEC328" s="417" t="s">
        <v>776</v>
      </c>
      <c r="EED328" s="414" t="s">
        <v>61</v>
      </c>
      <c r="EEE328" s="415">
        <v>2</v>
      </c>
      <c r="EEF328" s="418" t="s">
        <v>786</v>
      </c>
      <c r="EEG328" s="417" t="s">
        <v>776</v>
      </c>
      <c r="EEH328" s="414" t="s">
        <v>61</v>
      </c>
      <c r="EEI328" s="415">
        <v>2</v>
      </c>
      <c r="EEJ328" s="418" t="s">
        <v>786</v>
      </c>
      <c r="EEK328" s="417" t="s">
        <v>776</v>
      </c>
      <c r="EEL328" s="414" t="s">
        <v>61</v>
      </c>
      <c r="EEM328" s="415">
        <v>2</v>
      </c>
      <c r="EEN328" s="418" t="s">
        <v>786</v>
      </c>
      <c r="EEO328" s="417" t="s">
        <v>776</v>
      </c>
      <c r="EEP328" s="414" t="s">
        <v>61</v>
      </c>
      <c r="EEQ328" s="415">
        <v>2</v>
      </c>
      <c r="EER328" s="418" t="s">
        <v>786</v>
      </c>
      <c r="EES328" s="417" t="s">
        <v>776</v>
      </c>
      <c r="EET328" s="414" t="s">
        <v>61</v>
      </c>
      <c r="EEU328" s="415">
        <v>2</v>
      </c>
      <c r="EEV328" s="418" t="s">
        <v>786</v>
      </c>
      <c r="EEW328" s="417" t="s">
        <v>776</v>
      </c>
      <c r="EEX328" s="414" t="s">
        <v>61</v>
      </c>
      <c r="EEY328" s="415">
        <v>2</v>
      </c>
      <c r="EEZ328" s="418" t="s">
        <v>786</v>
      </c>
      <c r="EFA328" s="417" t="s">
        <v>776</v>
      </c>
      <c r="EFB328" s="414" t="s">
        <v>61</v>
      </c>
      <c r="EFC328" s="415">
        <v>2</v>
      </c>
      <c r="EFD328" s="418" t="s">
        <v>786</v>
      </c>
      <c r="EFE328" s="417" t="s">
        <v>776</v>
      </c>
      <c r="EFF328" s="414" t="s">
        <v>61</v>
      </c>
      <c r="EFG328" s="415">
        <v>2</v>
      </c>
      <c r="EFH328" s="418" t="s">
        <v>786</v>
      </c>
      <c r="EFI328" s="417" t="s">
        <v>776</v>
      </c>
      <c r="EFJ328" s="414" t="s">
        <v>61</v>
      </c>
      <c r="EFK328" s="415">
        <v>2</v>
      </c>
      <c r="EFL328" s="418" t="s">
        <v>786</v>
      </c>
      <c r="EFM328" s="417" t="s">
        <v>776</v>
      </c>
      <c r="EFN328" s="414" t="s">
        <v>61</v>
      </c>
      <c r="EFO328" s="415">
        <v>2</v>
      </c>
      <c r="EFP328" s="418" t="s">
        <v>786</v>
      </c>
      <c r="EFQ328" s="417" t="s">
        <v>776</v>
      </c>
      <c r="EFR328" s="414" t="s">
        <v>61</v>
      </c>
      <c r="EFS328" s="415">
        <v>2</v>
      </c>
      <c r="EFT328" s="418" t="s">
        <v>786</v>
      </c>
      <c r="EFU328" s="417" t="s">
        <v>776</v>
      </c>
      <c r="EFV328" s="414" t="s">
        <v>61</v>
      </c>
      <c r="EFW328" s="415">
        <v>2</v>
      </c>
      <c r="EFX328" s="418" t="s">
        <v>786</v>
      </c>
      <c r="EFY328" s="417" t="s">
        <v>776</v>
      </c>
      <c r="EFZ328" s="414" t="s">
        <v>61</v>
      </c>
      <c r="EGA328" s="415">
        <v>2</v>
      </c>
      <c r="EGB328" s="418" t="s">
        <v>786</v>
      </c>
      <c r="EGC328" s="417" t="s">
        <v>776</v>
      </c>
      <c r="EGD328" s="414" t="s">
        <v>61</v>
      </c>
      <c r="EGE328" s="415">
        <v>2</v>
      </c>
      <c r="EGF328" s="418" t="s">
        <v>786</v>
      </c>
      <c r="EGG328" s="417" t="s">
        <v>776</v>
      </c>
      <c r="EGH328" s="414" t="s">
        <v>61</v>
      </c>
      <c r="EGI328" s="415">
        <v>2</v>
      </c>
      <c r="EGJ328" s="418" t="s">
        <v>786</v>
      </c>
      <c r="EGK328" s="417" t="s">
        <v>776</v>
      </c>
      <c r="EGL328" s="414" t="s">
        <v>61</v>
      </c>
      <c r="EGM328" s="415">
        <v>2</v>
      </c>
      <c r="EGN328" s="418" t="s">
        <v>786</v>
      </c>
      <c r="EGO328" s="417" t="s">
        <v>776</v>
      </c>
      <c r="EGP328" s="414" t="s">
        <v>61</v>
      </c>
      <c r="EGQ328" s="415">
        <v>2</v>
      </c>
      <c r="EGR328" s="418" t="s">
        <v>786</v>
      </c>
      <c r="EGS328" s="417" t="s">
        <v>776</v>
      </c>
      <c r="EGT328" s="414" t="s">
        <v>61</v>
      </c>
      <c r="EGU328" s="415">
        <v>2</v>
      </c>
      <c r="EGV328" s="418" t="s">
        <v>786</v>
      </c>
      <c r="EGW328" s="417" t="s">
        <v>776</v>
      </c>
      <c r="EGX328" s="414" t="s">
        <v>61</v>
      </c>
      <c r="EGY328" s="415">
        <v>2</v>
      </c>
      <c r="EGZ328" s="418" t="s">
        <v>786</v>
      </c>
      <c r="EHA328" s="417" t="s">
        <v>776</v>
      </c>
      <c r="EHB328" s="414" t="s">
        <v>61</v>
      </c>
      <c r="EHC328" s="415">
        <v>2</v>
      </c>
      <c r="EHD328" s="418" t="s">
        <v>786</v>
      </c>
      <c r="EHE328" s="417" t="s">
        <v>776</v>
      </c>
      <c r="EHF328" s="414" t="s">
        <v>61</v>
      </c>
      <c r="EHG328" s="415">
        <v>2</v>
      </c>
      <c r="EHH328" s="418" t="s">
        <v>786</v>
      </c>
      <c r="EHI328" s="417" t="s">
        <v>776</v>
      </c>
      <c r="EHJ328" s="414" t="s">
        <v>61</v>
      </c>
      <c r="EHK328" s="415">
        <v>2</v>
      </c>
      <c r="EHL328" s="418" t="s">
        <v>786</v>
      </c>
      <c r="EHM328" s="417" t="s">
        <v>776</v>
      </c>
      <c r="EHN328" s="414" t="s">
        <v>61</v>
      </c>
      <c r="EHO328" s="415">
        <v>2</v>
      </c>
      <c r="EHP328" s="418" t="s">
        <v>786</v>
      </c>
      <c r="EHQ328" s="417" t="s">
        <v>776</v>
      </c>
      <c r="EHR328" s="414" t="s">
        <v>61</v>
      </c>
      <c r="EHS328" s="415">
        <v>2</v>
      </c>
      <c r="EHT328" s="418" t="s">
        <v>786</v>
      </c>
      <c r="EHU328" s="417" t="s">
        <v>776</v>
      </c>
      <c r="EHV328" s="414" t="s">
        <v>61</v>
      </c>
      <c r="EHW328" s="415">
        <v>2</v>
      </c>
      <c r="EHX328" s="418" t="s">
        <v>786</v>
      </c>
      <c r="EHY328" s="417" t="s">
        <v>776</v>
      </c>
      <c r="EHZ328" s="414" t="s">
        <v>61</v>
      </c>
      <c r="EIA328" s="415">
        <v>2</v>
      </c>
      <c r="EIB328" s="418" t="s">
        <v>786</v>
      </c>
      <c r="EIC328" s="417" t="s">
        <v>776</v>
      </c>
      <c r="EID328" s="414" t="s">
        <v>61</v>
      </c>
      <c r="EIE328" s="415">
        <v>2</v>
      </c>
      <c r="EIF328" s="418" t="s">
        <v>786</v>
      </c>
      <c r="EIG328" s="417" t="s">
        <v>776</v>
      </c>
      <c r="EIH328" s="414" t="s">
        <v>61</v>
      </c>
      <c r="EII328" s="415">
        <v>2</v>
      </c>
      <c r="EIJ328" s="418" t="s">
        <v>786</v>
      </c>
      <c r="EIK328" s="417" t="s">
        <v>776</v>
      </c>
      <c r="EIL328" s="414" t="s">
        <v>61</v>
      </c>
      <c r="EIM328" s="415">
        <v>2</v>
      </c>
      <c r="EIN328" s="418" t="s">
        <v>786</v>
      </c>
      <c r="EIO328" s="417" t="s">
        <v>776</v>
      </c>
      <c r="EIP328" s="414" t="s">
        <v>61</v>
      </c>
      <c r="EIQ328" s="415">
        <v>2</v>
      </c>
      <c r="EIR328" s="418" t="s">
        <v>786</v>
      </c>
      <c r="EIS328" s="417" t="s">
        <v>776</v>
      </c>
      <c r="EIT328" s="414" t="s">
        <v>61</v>
      </c>
      <c r="EIU328" s="415">
        <v>2</v>
      </c>
      <c r="EIV328" s="418" t="s">
        <v>786</v>
      </c>
      <c r="EIW328" s="417" t="s">
        <v>776</v>
      </c>
      <c r="EIX328" s="414" t="s">
        <v>61</v>
      </c>
      <c r="EIY328" s="415">
        <v>2</v>
      </c>
      <c r="EIZ328" s="418" t="s">
        <v>786</v>
      </c>
      <c r="EJA328" s="417" t="s">
        <v>776</v>
      </c>
      <c r="EJB328" s="414" t="s">
        <v>61</v>
      </c>
      <c r="EJC328" s="415">
        <v>2</v>
      </c>
      <c r="EJD328" s="418" t="s">
        <v>786</v>
      </c>
      <c r="EJE328" s="417" t="s">
        <v>776</v>
      </c>
      <c r="EJF328" s="414" t="s">
        <v>61</v>
      </c>
      <c r="EJG328" s="415">
        <v>2</v>
      </c>
      <c r="EJH328" s="418" t="s">
        <v>786</v>
      </c>
      <c r="EJI328" s="417" t="s">
        <v>776</v>
      </c>
      <c r="EJJ328" s="414" t="s">
        <v>61</v>
      </c>
      <c r="EJK328" s="415">
        <v>2</v>
      </c>
      <c r="EJL328" s="418" t="s">
        <v>786</v>
      </c>
      <c r="EJM328" s="417" t="s">
        <v>776</v>
      </c>
      <c r="EJN328" s="414" t="s">
        <v>61</v>
      </c>
      <c r="EJO328" s="415">
        <v>2</v>
      </c>
      <c r="EJP328" s="418" t="s">
        <v>786</v>
      </c>
      <c r="EJQ328" s="417" t="s">
        <v>776</v>
      </c>
      <c r="EJR328" s="414" t="s">
        <v>61</v>
      </c>
      <c r="EJS328" s="415">
        <v>2</v>
      </c>
      <c r="EJT328" s="418" t="s">
        <v>786</v>
      </c>
      <c r="EJU328" s="417" t="s">
        <v>776</v>
      </c>
      <c r="EJV328" s="414" t="s">
        <v>61</v>
      </c>
      <c r="EJW328" s="415">
        <v>2</v>
      </c>
      <c r="EJX328" s="418" t="s">
        <v>786</v>
      </c>
      <c r="EJY328" s="417" t="s">
        <v>776</v>
      </c>
      <c r="EJZ328" s="414" t="s">
        <v>61</v>
      </c>
      <c r="EKA328" s="415">
        <v>2</v>
      </c>
      <c r="EKB328" s="418" t="s">
        <v>786</v>
      </c>
      <c r="EKC328" s="417" t="s">
        <v>776</v>
      </c>
      <c r="EKD328" s="414" t="s">
        <v>61</v>
      </c>
      <c r="EKE328" s="415">
        <v>2</v>
      </c>
      <c r="EKF328" s="418" t="s">
        <v>786</v>
      </c>
      <c r="EKG328" s="417" t="s">
        <v>776</v>
      </c>
      <c r="EKH328" s="414" t="s">
        <v>61</v>
      </c>
      <c r="EKI328" s="415">
        <v>2</v>
      </c>
      <c r="EKJ328" s="418" t="s">
        <v>786</v>
      </c>
      <c r="EKK328" s="417" t="s">
        <v>776</v>
      </c>
      <c r="EKL328" s="414" t="s">
        <v>61</v>
      </c>
      <c r="EKM328" s="415">
        <v>2</v>
      </c>
      <c r="EKN328" s="418" t="s">
        <v>786</v>
      </c>
      <c r="EKO328" s="417" t="s">
        <v>776</v>
      </c>
      <c r="EKP328" s="414" t="s">
        <v>61</v>
      </c>
      <c r="EKQ328" s="415">
        <v>2</v>
      </c>
      <c r="EKR328" s="418" t="s">
        <v>786</v>
      </c>
      <c r="EKS328" s="417" t="s">
        <v>776</v>
      </c>
      <c r="EKT328" s="414" t="s">
        <v>61</v>
      </c>
      <c r="EKU328" s="415">
        <v>2</v>
      </c>
      <c r="EKV328" s="418" t="s">
        <v>786</v>
      </c>
      <c r="EKW328" s="417" t="s">
        <v>776</v>
      </c>
      <c r="EKX328" s="414" t="s">
        <v>61</v>
      </c>
      <c r="EKY328" s="415">
        <v>2</v>
      </c>
      <c r="EKZ328" s="418" t="s">
        <v>786</v>
      </c>
      <c r="ELA328" s="417" t="s">
        <v>776</v>
      </c>
      <c r="ELB328" s="414" t="s">
        <v>61</v>
      </c>
      <c r="ELC328" s="415">
        <v>2</v>
      </c>
      <c r="ELD328" s="418" t="s">
        <v>786</v>
      </c>
      <c r="ELE328" s="417" t="s">
        <v>776</v>
      </c>
      <c r="ELF328" s="414" t="s">
        <v>61</v>
      </c>
      <c r="ELG328" s="415">
        <v>2</v>
      </c>
      <c r="ELH328" s="418" t="s">
        <v>786</v>
      </c>
      <c r="ELI328" s="417" t="s">
        <v>776</v>
      </c>
      <c r="ELJ328" s="414" t="s">
        <v>61</v>
      </c>
      <c r="ELK328" s="415">
        <v>2</v>
      </c>
      <c r="ELL328" s="418" t="s">
        <v>786</v>
      </c>
      <c r="ELM328" s="417" t="s">
        <v>776</v>
      </c>
      <c r="ELN328" s="414" t="s">
        <v>61</v>
      </c>
      <c r="ELO328" s="415">
        <v>2</v>
      </c>
      <c r="ELP328" s="418" t="s">
        <v>786</v>
      </c>
      <c r="ELQ328" s="417" t="s">
        <v>776</v>
      </c>
      <c r="ELR328" s="414" t="s">
        <v>61</v>
      </c>
      <c r="ELS328" s="415">
        <v>2</v>
      </c>
      <c r="ELT328" s="418" t="s">
        <v>786</v>
      </c>
      <c r="ELU328" s="417" t="s">
        <v>776</v>
      </c>
      <c r="ELV328" s="414" t="s">
        <v>61</v>
      </c>
      <c r="ELW328" s="415">
        <v>2</v>
      </c>
      <c r="ELX328" s="418" t="s">
        <v>786</v>
      </c>
      <c r="ELY328" s="417" t="s">
        <v>776</v>
      </c>
      <c r="ELZ328" s="414" t="s">
        <v>61</v>
      </c>
      <c r="EMA328" s="415">
        <v>2</v>
      </c>
      <c r="EMB328" s="418" t="s">
        <v>786</v>
      </c>
      <c r="EMC328" s="417" t="s">
        <v>776</v>
      </c>
      <c r="EMD328" s="414" t="s">
        <v>61</v>
      </c>
      <c r="EME328" s="415">
        <v>2</v>
      </c>
      <c r="EMF328" s="418" t="s">
        <v>786</v>
      </c>
      <c r="EMG328" s="417" t="s">
        <v>776</v>
      </c>
      <c r="EMH328" s="414" t="s">
        <v>61</v>
      </c>
      <c r="EMI328" s="415">
        <v>2</v>
      </c>
      <c r="EMJ328" s="418" t="s">
        <v>786</v>
      </c>
      <c r="EMK328" s="417" t="s">
        <v>776</v>
      </c>
      <c r="EML328" s="414" t="s">
        <v>61</v>
      </c>
      <c r="EMM328" s="415">
        <v>2</v>
      </c>
      <c r="EMN328" s="418" t="s">
        <v>786</v>
      </c>
      <c r="EMO328" s="417" t="s">
        <v>776</v>
      </c>
      <c r="EMP328" s="414" t="s">
        <v>61</v>
      </c>
      <c r="EMQ328" s="415">
        <v>2</v>
      </c>
      <c r="EMR328" s="418" t="s">
        <v>786</v>
      </c>
      <c r="EMS328" s="417" t="s">
        <v>776</v>
      </c>
      <c r="EMT328" s="414" t="s">
        <v>61</v>
      </c>
      <c r="EMU328" s="415">
        <v>2</v>
      </c>
      <c r="EMV328" s="418" t="s">
        <v>786</v>
      </c>
      <c r="EMW328" s="417" t="s">
        <v>776</v>
      </c>
      <c r="EMX328" s="414" t="s">
        <v>61</v>
      </c>
      <c r="EMY328" s="415">
        <v>2</v>
      </c>
      <c r="EMZ328" s="418" t="s">
        <v>786</v>
      </c>
      <c r="ENA328" s="417" t="s">
        <v>776</v>
      </c>
      <c r="ENB328" s="414" t="s">
        <v>61</v>
      </c>
      <c r="ENC328" s="415">
        <v>2</v>
      </c>
      <c r="END328" s="418" t="s">
        <v>786</v>
      </c>
      <c r="ENE328" s="417" t="s">
        <v>776</v>
      </c>
      <c r="ENF328" s="414" t="s">
        <v>61</v>
      </c>
      <c r="ENG328" s="415">
        <v>2</v>
      </c>
      <c r="ENH328" s="418" t="s">
        <v>786</v>
      </c>
      <c r="ENI328" s="417" t="s">
        <v>776</v>
      </c>
      <c r="ENJ328" s="414" t="s">
        <v>61</v>
      </c>
      <c r="ENK328" s="415">
        <v>2</v>
      </c>
      <c r="ENL328" s="418" t="s">
        <v>786</v>
      </c>
      <c r="ENM328" s="417" t="s">
        <v>776</v>
      </c>
      <c r="ENN328" s="414" t="s">
        <v>61</v>
      </c>
      <c r="ENO328" s="415">
        <v>2</v>
      </c>
      <c r="ENP328" s="418" t="s">
        <v>786</v>
      </c>
      <c r="ENQ328" s="417" t="s">
        <v>776</v>
      </c>
      <c r="ENR328" s="414" t="s">
        <v>61</v>
      </c>
      <c r="ENS328" s="415">
        <v>2</v>
      </c>
      <c r="ENT328" s="418" t="s">
        <v>786</v>
      </c>
      <c r="ENU328" s="417" t="s">
        <v>776</v>
      </c>
      <c r="ENV328" s="414" t="s">
        <v>61</v>
      </c>
      <c r="ENW328" s="415">
        <v>2</v>
      </c>
      <c r="ENX328" s="418" t="s">
        <v>786</v>
      </c>
      <c r="ENY328" s="417" t="s">
        <v>776</v>
      </c>
      <c r="ENZ328" s="414" t="s">
        <v>61</v>
      </c>
      <c r="EOA328" s="415">
        <v>2</v>
      </c>
      <c r="EOB328" s="418" t="s">
        <v>786</v>
      </c>
      <c r="EOC328" s="417" t="s">
        <v>776</v>
      </c>
      <c r="EOD328" s="414" t="s">
        <v>61</v>
      </c>
      <c r="EOE328" s="415">
        <v>2</v>
      </c>
      <c r="EOF328" s="418" t="s">
        <v>786</v>
      </c>
      <c r="EOG328" s="417" t="s">
        <v>776</v>
      </c>
      <c r="EOH328" s="414" t="s">
        <v>61</v>
      </c>
      <c r="EOI328" s="415">
        <v>2</v>
      </c>
      <c r="EOJ328" s="418" t="s">
        <v>786</v>
      </c>
      <c r="EOK328" s="417" t="s">
        <v>776</v>
      </c>
      <c r="EOL328" s="414" t="s">
        <v>61</v>
      </c>
      <c r="EOM328" s="415">
        <v>2</v>
      </c>
      <c r="EON328" s="418" t="s">
        <v>786</v>
      </c>
      <c r="EOO328" s="417" t="s">
        <v>776</v>
      </c>
      <c r="EOP328" s="414" t="s">
        <v>61</v>
      </c>
      <c r="EOQ328" s="415">
        <v>2</v>
      </c>
      <c r="EOR328" s="418" t="s">
        <v>786</v>
      </c>
      <c r="EOS328" s="417" t="s">
        <v>776</v>
      </c>
      <c r="EOT328" s="414" t="s">
        <v>61</v>
      </c>
      <c r="EOU328" s="415">
        <v>2</v>
      </c>
      <c r="EOV328" s="418" t="s">
        <v>786</v>
      </c>
      <c r="EOW328" s="417" t="s">
        <v>776</v>
      </c>
      <c r="EOX328" s="414" t="s">
        <v>61</v>
      </c>
      <c r="EOY328" s="415">
        <v>2</v>
      </c>
      <c r="EOZ328" s="418" t="s">
        <v>786</v>
      </c>
      <c r="EPA328" s="417" t="s">
        <v>776</v>
      </c>
      <c r="EPB328" s="414" t="s">
        <v>61</v>
      </c>
      <c r="EPC328" s="415">
        <v>2</v>
      </c>
      <c r="EPD328" s="418" t="s">
        <v>786</v>
      </c>
      <c r="EPE328" s="417" t="s">
        <v>776</v>
      </c>
      <c r="EPF328" s="414" t="s">
        <v>61</v>
      </c>
      <c r="EPG328" s="415">
        <v>2</v>
      </c>
      <c r="EPH328" s="418" t="s">
        <v>786</v>
      </c>
      <c r="EPI328" s="417" t="s">
        <v>776</v>
      </c>
      <c r="EPJ328" s="414" t="s">
        <v>61</v>
      </c>
      <c r="EPK328" s="415">
        <v>2</v>
      </c>
      <c r="EPL328" s="418" t="s">
        <v>786</v>
      </c>
      <c r="EPM328" s="417" t="s">
        <v>776</v>
      </c>
      <c r="EPN328" s="414" t="s">
        <v>61</v>
      </c>
      <c r="EPO328" s="415">
        <v>2</v>
      </c>
      <c r="EPP328" s="418" t="s">
        <v>786</v>
      </c>
      <c r="EPQ328" s="417" t="s">
        <v>776</v>
      </c>
      <c r="EPR328" s="414" t="s">
        <v>61</v>
      </c>
      <c r="EPS328" s="415">
        <v>2</v>
      </c>
      <c r="EPT328" s="418" t="s">
        <v>786</v>
      </c>
      <c r="EPU328" s="417" t="s">
        <v>776</v>
      </c>
      <c r="EPV328" s="414" t="s">
        <v>61</v>
      </c>
      <c r="EPW328" s="415">
        <v>2</v>
      </c>
      <c r="EPX328" s="418" t="s">
        <v>786</v>
      </c>
      <c r="EPY328" s="417" t="s">
        <v>776</v>
      </c>
      <c r="EPZ328" s="414" t="s">
        <v>61</v>
      </c>
      <c r="EQA328" s="415">
        <v>2</v>
      </c>
      <c r="EQB328" s="418" t="s">
        <v>786</v>
      </c>
      <c r="EQC328" s="417" t="s">
        <v>776</v>
      </c>
      <c r="EQD328" s="414" t="s">
        <v>61</v>
      </c>
      <c r="EQE328" s="415">
        <v>2</v>
      </c>
      <c r="EQF328" s="418" t="s">
        <v>786</v>
      </c>
      <c r="EQG328" s="417" t="s">
        <v>776</v>
      </c>
      <c r="EQH328" s="414" t="s">
        <v>61</v>
      </c>
      <c r="EQI328" s="415">
        <v>2</v>
      </c>
      <c r="EQJ328" s="418" t="s">
        <v>786</v>
      </c>
      <c r="EQK328" s="417" t="s">
        <v>776</v>
      </c>
      <c r="EQL328" s="414" t="s">
        <v>61</v>
      </c>
      <c r="EQM328" s="415">
        <v>2</v>
      </c>
      <c r="EQN328" s="418" t="s">
        <v>786</v>
      </c>
      <c r="EQO328" s="417" t="s">
        <v>776</v>
      </c>
      <c r="EQP328" s="414" t="s">
        <v>61</v>
      </c>
      <c r="EQQ328" s="415">
        <v>2</v>
      </c>
      <c r="EQR328" s="418" t="s">
        <v>786</v>
      </c>
      <c r="EQS328" s="417" t="s">
        <v>776</v>
      </c>
      <c r="EQT328" s="414" t="s">
        <v>61</v>
      </c>
      <c r="EQU328" s="415">
        <v>2</v>
      </c>
      <c r="EQV328" s="418" t="s">
        <v>786</v>
      </c>
      <c r="EQW328" s="417" t="s">
        <v>776</v>
      </c>
      <c r="EQX328" s="414" t="s">
        <v>61</v>
      </c>
      <c r="EQY328" s="415">
        <v>2</v>
      </c>
      <c r="EQZ328" s="418" t="s">
        <v>786</v>
      </c>
      <c r="ERA328" s="417" t="s">
        <v>776</v>
      </c>
      <c r="ERB328" s="414" t="s">
        <v>61</v>
      </c>
      <c r="ERC328" s="415">
        <v>2</v>
      </c>
      <c r="ERD328" s="418" t="s">
        <v>786</v>
      </c>
      <c r="ERE328" s="417" t="s">
        <v>776</v>
      </c>
      <c r="ERF328" s="414" t="s">
        <v>61</v>
      </c>
      <c r="ERG328" s="415">
        <v>2</v>
      </c>
      <c r="ERH328" s="418" t="s">
        <v>786</v>
      </c>
      <c r="ERI328" s="417" t="s">
        <v>776</v>
      </c>
      <c r="ERJ328" s="414" t="s">
        <v>61</v>
      </c>
      <c r="ERK328" s="415">
        <v>2</v>
      </c>
      <c r="ERL328" s="418" t="s">
        <v>786</v>
      </c>
      <c r="ERM328" s="417" t="s">
        <v>776</v>
      </c>
      <c r="ERN328" s="414" t="s">
        <v>61</v>
      </c>
      <c r="ERO328" s="415">
        <v>2</v>
      </c>
      <c r="ERP328" s="418" t="s">
        <v>786</v>
      </c>
      <c r="ERQ328" s="417" t="s">
        <v>776</v>
      </c>
      <c r="ERR328" s="414" t="s">
        <v>61</v>
      </c>
      <c r="ERS328" s="415">
        <v>2</v>
      </c>
      <c r="ERT328" s="418" t="s">
        <v>786</v>
      </c>
      <c r="ERU328" s="417" t="s">
        <v>776</v>
      </c>
      <c r="ERV328" s="414" t="s">
        <v>61</v>
      </c>
      <c r="ERW328" s="415">
        <v>2</v>
      </c>
      <c r="ERX328" s="418" t="s">
        <v>786</v>
      </c>
      <c r="ERY328" s="417" t="s">
        <v>776</v>
      </c>
      <c r="ERZ328" s="414" t="s">
        <v>61</v>
      </c>
      <c r="ESA328" s="415">
        <v>2</v>
      </c>
      <c r="ESB328" s="418" t="s">
        <v>786</v>
      </c>
      <c r="ESC328" s="417" t="s">
        <v>776</v>
      </c>
      <c r="ESD328" s="414" t="s">
        <v>61</v>
      </c>
      <c r="ESE328" s="415">
        <v>2</v>
      </c>
      <c r="ESF328" s="418" t="s">
        <v>786</v>
      </c>
      <c r="ESG328" s="417" t="s">
        <v>776</v>
      </c>
      <c r="ESH328" s="414" t="s">
        <v>61</v>
      </c>
      <c r="ESI328" s="415">
        <v>2</v>
      </c>
      <c r="ESJ328" s="418" t="s">
        <v>786</v>
      </c>
      <c r="ESK328" s="417" t="s">
        <v>776</v>
      </c>
      <c r="ESL328" s="414" t="s">
        <v>61</v>
      </c>
      <c r="ESM328" s="415">
        <v>2</v>
      </c>
      <c r="ESN328" s="418" t="s">
        <v>786</v>
      </c>
      <c r="ESO328" s="417" t="s">
        <v>776</v>
      </c>
      <c r="ESP328" s="414" t="s">
        <v>61</v>
      </c>
      <c r="ESQ328" s="415">
        <v>2</v>
      </c>
      <c r="ESR328" s="418" t="s">
        <v>786</v>
      </c>
      <c r="ESS328" s="417" t="s">
        <v>776</v>
      </c>
      <c r="EST328" s="414" t="s">
        <v>61</v>
      </c>
      <c r="ESU328" s="415">
        <v>2</v>
      </c>
      <c r="ESV328" s="418" t="s">
        <v>786</v>
      </c>
      <c r="ESW328" s="417" t="s">
        <v>776</v>
      </c>
      <c r="ESX328" s="414" t="s">
        <v>61</v>
      </c>
      <c r="ESY328" s="415">
        <v>2</v>
      </c>
      <c r="ESZ328" s="418" t="s">
        <v>786</v>
      </c>
      <c r="ETA328" s="417" t="s">
        <v>776</v>
      </c>
      <c r="ETB328" s="414" t="s">
        <v>61</v>
      </c>
      <c r="ETC328" s="415">
        <v>2</v>
      </c>
      <c r="ETD328" s="418" t="s">
        <v>786</v>
      </c>
      <c r="ETE328" s="417" t="s">
        <v>776</v>
      </c>
      <c r="ETF328" s="414" t="s">
        <v>61</v>
      </c>
      <c r="ETG328" s="415">
        <v>2</v>
      </c>
      <c r="ETH328" s="418" t="s">
        <v>786</v>
      </c>
      <c r="ETI328" s="417" t="s">
        <v>776</v>
      </c>
      <c r="ETJ328" s="414" t="s">
        <v>61</v>
      </c>
      <c r="ETK328" s="415">
        <v>2</v>
      </c>
      <c r="ETL328" s="418" t="s">
        <v>786</v>
      </c>
      <c r="ETM328" s="417" t="s">
        <v>776</v>
      </c>
      <c r="ETN328" s="414" t="s">
        <v>61</v>
      </c>
      <c r="ETO328" s="415">
        <v>2</v>
      </c>
      <c r="ETP328" s="418" t="s">
        <v>786</v>
      </c>
      <c r="ETQ328" s="417" t="s">
        <v>776</v>
      </c>
      <c r="ETR328" s="414" t="s">
        <v>61</v>
      </c>
      <c r="ETS328" s="415">
        <v>2</v>
      </c>
      <c r="ETT328" s="418" t="s">
        <v>786</v>
      </c>
      <c r="ETU328" s="417" t="s">
        <v>776</v>
      </c>
      <c r="ETV328" s="414" t="s">
        <v>61</v>
      </c>
      <c r="ETW328" s="415">
        <v>2</v>
      </c>
      <c r="ETX328" s="418" t="s">
        <v>786</v>
      </c>
      <c r="ETY328" s="417" t="s">
        <v>776</v>
      </c>
      <c r="ETZ328" s="414" t="s">
        <v>61</v>
      </c>
      <c r="EUA328" s="415">
        <v>2</v>
      </c>
      <c r="EUB328" s="418" t="s">
        <v>786</v>
      </c>
      <c r="EUC328" s="417" t="s">
        <v>776</v>
      </c>
      <c r="EUD328" s="414" t="s">
        <v>61</v>
      </c>
      <c r="EUE328" s="415">
        <v>2</v>
      </c>
      <c r="EUF328" s="418" t="s">
        <v>786</v>
      </c>
      <c r="EUG328" s="417" t="s">
        <v>776</v>
      </c>
      <c r="EUH328" s="414" t="s">
        <v>61</v>
      </c>
      <c r="EUI328" s="415">
        <v>2</v>
      </c>
      <c r="EUJ328" s="418" t="s">
        <v>786</v>
      </c>
      <c r="EUK328" s="417" t="s">
        <v>776</v>
      </c>
      <c r="EUL328" s="414" t="s">
        <v>61</v>
      </c>
      <c r="EUM328" s="415">
        <v>2</v>
      </c>
      <c r="EUN328" s="418" t="s">
        <v>786</v>
      </c>
      <c r="EUO328" s="417" t="s">
        <v>776</v>
      </c>
      <c r="EUP328" s="414" t="s">
        <v>61</v>
      </c>
      <c r="EUQ328" s="415">
        <v>2</v>
      </c>
      <c r="EUR328" s="418" t="s">
        <v>786</v>
      </c>
      <c r="EUS328" s="417" t="s">
        <v>776</v>
      </c>
      <c r="EUT328" s="414" t="s">
        <v>61</v>
      </c>
      <c r="EUU328" s="415">
        <v>2</v>
      </c>
      <c r="EUV328" s="418" t="s">
        <v>786</v>
      </c>
      <c r="EUW328" s="417" t="s">
        <v>776</v>
      </c>
      <c r="EUX328" s="414" t="s">
        <v>61</v>
      </c>
      <c r="EUY328" s="415">
        <v>2</v>
      </c>
      <c r="EUZ328" s="418" t="s">
        <v>786</v>
      </c>
      <c r="EVA328" s="417" t="s">
        <v>776</v>
      </c>
      <c r="EVB328" s="414" t="s">
        <v>61</v>
      </c>
      <c r="EVC328" s="415">
        <v>2</v>
      </c>
      <c r="EVD328" s="418" t="s">
        <v>786</v>
      </c>
      <c r="EVE328" s="417" t="s">
        <v>776</v>
      </c>
      <c r="EVF328" s="414" t="s">
        <v>61</v>
      </c>
      <c r="EVG328" s="415">
        <v>2</v>
      </c>
      <c r="EVH328" s="418" t="s">
        <v>786</v>
      </c>
      <c r="EVI328" s="417" t="s">
        <v>776</v>
      </c>
      <c r="EVJ328" s="414" t="s">
        <v>61</v>
      </c>
      <c r="EVK328" s="415">
        <v>2</v>
      </c>
      <c r="EVL328" s="418" t="s">
        <v>786</v>
      </c>
      <c r="EVM328" s="417" t="s">
        <v>776</v>
      </c>
      <c r="EVN328" s="414" t="s">
        <v>61</v>
      </c>
      <c r="EVO328" s="415">
        <v>2</v>
      </c>
      <c r="EVP328" s="418" t="s">
        <v>786</v>
      </c>
      <c r="EVQ328" s="417" t="s">
        <v>776</v>
      </c>
      <c r="EVR328" s="414" t="s">
        <v>61</v>
      </c>
      <c r="EVS328" s="415">
        <v>2</v>
      </c>
      <c r="EVT328" s="418" t="s">
        <v>786</v>
      </c>
      <c r="EVU328" s="417" t="s">
        <v>776</v>
      </c>
      <c r="EVV328" s="414" t="s">
        <v>61</v>
      </c>
      <c r="EVW328" s="415">
        <v>2</v>
      </c>
      <c r="EVX328" s="418" t="s">
        <v>786</v>
      </c>
      <c r="EVY328" s="417" t="s">
        <v>776</v>
      </c>
      <c r="EVZ328" s="414" t="s">
        <v>61</v>
      </c>
      <c r="EWA328" s="415">
        <v>2</v>
      </c>
      <c r="EWB328" s="418" t="s">
        <v>786</v>
      </c>
      <c r="EWC328" s="417" t="s">
        <v>776</v>
      </c>
      <c r="EWD328" s="414" t="s">
        <v>61</v>
      </c>
      <c r="EWE328" s="415">
        <v>2</v>
      </c>
      <c r="EWF328" s="418" t="s">
        <v>786</v>
      </c>
      <c r="EWG328" s="417" t="s">
        <v>776</v>
      </c>
      <c r="EWH328" s="414" t="s">
        <v>61</v>
      </c>
      <c r="EWI328" s="415">
        <v>2</v>
      </c>
      <c r="EWJ328" s="418" t="s">
        <v>786</v>
      </c>
      <c r="EWK328" s="417" t="s">
        <v>776</v>
      </c>
      <c r="EWL328" s="414" t="s">
        <v>61</v>
      </c>
      <c r="EWM328" s="415">
        <v>2</v>
      </c>
      <c r="EWN328" s="418" t="s">
        <v>786</v>
      </c>
      <c r="EWO328" s="417" t="s">
        <v>776</v>
      </c>
      <c r="EWP328" s="414" t="s">
        <v>61</v>
      </c>
      <c r="EWQ328" s="415">
        <v>2</v>
      </c>
      <c r="EWR328" s="418" t="s">
        <v>786</v>
      </c>
      <c r="EWS328" s="417" t="s">
        <v>776</v>
      </c>
      <c r="EWT328" s="414" t="s">
        <v>61</v>
      </c>
      <c r="EWU328" s="415">
        <v>2</v>
      </c>
      <c r="EWV328" s="418" t="s">
        <v>786</v>
      </c>
      <c r="EWW328" s="417" t="s">
        <v>776</v>
      </c>
      <c r="EWX328" s="414" t="s">
        <v>61</v>
      </c>
      <c r="EWY328" s="415">
        <v>2</v>
      </c>
      <c r="EWZ328" s="418" t="s">
        <v>786</v>
      </c>
      <c r="EXA328" s="417" t="s">
        <v>776</v>
      </c>
      <c r="EXB328" s="414" t="s">
        <v>61</v>
      </c>
      <c r="EXC328" s="415">
        <v>2</v>
      </c>
      <c r="EXD328" s="418" t="s">
        <v>786</v>
      </c>
      <c r="EXE328" s="417" t="s">
        <v>776</v>
      </c>
      <c r="EXF328" s="414" t="s">
        <v>61</v>
      </c>
      <c r="EXG328" s="415">
        <v>2</v>
      </c>
      <c r="EXH328" s="418" t="s">
        <v>786</v>
      </c>
      <c r="EXI328" s="417" t="s">
        <v>776</v>
      </c>
      <c r="EXJ328" s="414" t="s">
        <v>61</v>
      </c>
      <c r="EXK328" s="415">
        <v>2</v>
      </c>
      <c r="EXL328" s="418" t="s">
        <v>786</v>
      </c>
      <c r="EXM328" s="417" t="s">
        <v>776</v>
      </c>
      <c r="EXN328" s="414" t="s">
        <v>61</v>
      </c>
      <c r="EXO328" s="415">
        <v>2</v>
      </c>
      <c r="EXP328" s="418" t="s">
        <v>786</v>
      </c>
      <c r="EXQ328" s="417" t="s">
        <v>776</v>
      </c>
      <c r="EXR328" s="414" t="s">
        <v>61</v>
      </c>
      <c r="EXS328" s="415">
        <v>2</v>
      </c>
      <c r="EXT328" s="418" t="s">
        <v>786</v>
      </c>
      <c r="EXU328" s="417" t="s">
        <v>776</v>
      </c>
      <c r="EXV328" s="414" t="s">
        <v>61</v>
      </c>
      <c r="EXW328" s="415">
        <v>2</v>
      </c>
      <c r="EXX328" s="418" t="s">
        <v>786</v>
      </c>
      <c r="EXY328" s="417" t="s">
        <v>776</v>
      </c>
      <c r="EXZ328" s="414" t="s">
        <v>61</v>
      </c>
      <c r="EYA328" s="415">
        <v>2</v>
      </c>
      <c r="EYB328" s="418" t="s">
        <v>786</v>
      </c>
      <c r="EYC328" s="417" t="s">
        <v>776</v>
      </c>
      <c r="EYD328" s="414" t="s">
        <v>61</v>
      </c>
      <c r="EYE328" s="415">
        <v>2</v>
      </c>
      <c r="EYF328" s="418" t="s">
        <v>786</v>
      </c>
      <c r="EYG328" s="417" t="s">
        <v>776</v>
      </c>
      <c r="EYH328" s="414" t="s">
        <v>61</v>
      </c>
      <c r="EYI328" s="415">
        <v>2</v>
      </c>
      <c r="EYJ328" s="418" t="s">
        <v>786</v>
      </c>
      <c r="EYK328" s="417" t="s">
        <v>776</v>
      </c>
      <c r="EYL328" s="414" t="s">
        <v>61</v>
      </c>
      <c r="EYM328" s="415">
        <v>2</v>
      </c>
      <c r="EYN328" s="418" t="s">
        <v>786</v>
      </c>
      <c r="EYO328" s="417" t="s">
        <v>776</v>
      </c>
      <c r="EYP328" s="414" t="s">
        <v>61</v>
      </c>
      <c r="EYQ328" s="415">
        <v>2</v>
      </c>
      <c r="EYR328" s="418" t="s">
        <v>786</v>
      </c>
      <c r="EYS328" s="417" t="s">
        <v>776</v>
      </c>
      <c r="EYT328" s="414" t="s">
        <v>61</v>
      </c>
      <c r="EYU328" s="415">
        <v>2</v>
      </c>
      <c r="EYV328" s="418" t="s">
        <v>786</v>
      </c>
      <c r="EYW328" s="417" t="s">
        <v>776</v>
      </c>
      <c r="EYX328" s="414" t="s">
        <v>61</v>
      </c>
      <c r="EYY328" s="415">
        <v>2</v>
      </c>
      <c r="EYZ328" s="418" t="s">
        <v>786</v>
      </c>
      <c r="EZA328" s="417" t="s">
        <v>776</v>
      </c>
      <c r="EZB328" s="414" t="s">
        <v>61</v>
      </c>
      <c r="EZC328" s="415">
        <v>2</v>
      </c>
      <c r="EZD328" s="418" t="s">
        <v>786</v>
      </c>
      <c r="EZE328" s="417" t="s">
        <v>776</v>
      </c>
      <c r="EZF328" s="414" t="s">
        <v>61</v>
      </c>
      <c r="EZG328" s="415">
        <v>2</v>
      </c>
      <c r="EZH328" s="418" t="s">
        <v>786</v>
      </c>
      <c r="EZI328" s="417" t="s">
        <v>776</v>
      </c>
      <c r="EZJ328" s="414" t="s">
        <v>61</v>
      </c>
      <c r="EZK328" s="415">
        <v>2</v>
      </c>
      <c r="EZL328" s="418" t="s">
        <v>786</v>
      </c>
      <c r="EZM328" s="417" t="s">
        <v>776</v>
      </c>
      <c r="EZN328" s="414" t="s">
        <v>61</v>
      </c>
      <c r="EZO328" s="415">
        <v>2</v>
      </c>
      <c r="EZP328" s="418" t="s">
        <v>786</v>
      </c>
      <c r="EZQ328" s="417" t="s">
        <v>776</v>
      </c>
      <c r="EZR328" s="414" t="s">
        <v>61</v>
      </c>
      <c r="EZS328" s="415">
        <v>2</v>
      </c>
      <c r="EZT328" s="418" t="s">
        <v>786</v>
      </c>
      <c r="EZU328" s="417" t="s">
        <v>776</v>
      </c>
      <c r="EZV328" s="414" t="s">
        <v>61</v>
      </c>
      <c r="EZW328" s="415">
        <v>2</v>
      </c>
      <c r="EZX328" s="418" t="s">
        <v>786</v>
      </c>
      <c r="EZY328" s="417" t="s">
        <v>776</v>
      </c>
      <c r="EZZ328" s="414" t="s">
        <v>61</v>
      </c>
      <c r="FAA328" s="415">
        <v>2</v>
      </c>
      <c r="FAB328" s="418" t="s">
        <v>786</v>
      </c>
      <c r="FAC328" s="417" t="s">
        <v>776</v>
      </c>
      <c r="FAD328" s="414" t="s">
        <v>61</v>
      </c>
      <c r="FAE328" s="415">
        <v>2</v>
      </c>
      <c r="FAF328" s="418" t="s">
        <v>786</v>
      </c>
      <c r="FAG328" s="417" t="s">
        <v>776</v>
      </c>
      <c r="FAH328" s="414" t="s">
        <v>61</v>
      </c>
      <c r="FAI328" s="415">
        <v>2</v>
      </c>
      <c r="FAJ328" s="418" t="s">
        <v>786</v>
      </c>
      <c r="FAK328" s="417" t="s">
        <v>776</v>
      </c>
      <c r="FAL328" s="414" t="s">
        <v>61</v>
      </c>
      <c r="FAM328" s="415">
        <v>2</v>
      </c>
      <c r="FAN328" s="418" t="s">
        <v>786</v>
      </c>
      <c r="FAO328" s="417" t="s">
        <v>776</v>
      </c>
      <c r="FAP328" s="414" t="s">
        <v>61</v>
      </c>
      <c r="FAQ328" s="415">
        <v>2</v>
      </c>
      <c r="FAR328" s="418" t="s">
        <v>786</v>
      </c>
      <c r="FAS328" s="417" t="s">
        <v>776</v>
      </c>
      <c r="FAT328" s="414" t="s">
        <v>61</v>
      </c>
      <c r="FAU328" s="415">
        <v>2</v>
      </c>
      <c r="FAV328" s="418" t="s">
        <v>786</v>
      </c>
      <c r="FAW328" s="417" t="s">
        <v>776</v>
      </c>
      <c r="FAX328" s="414" t="s">
        <v>61</v>
      </c>
      <c r="FAY328" s="415">
        <v>2</v>
      </c>
      <c r="FAZ328" s="418" t="s">
        <v>786</v>
      </c>
      <c r="FBA328" s="417" t="s">
        <v>776</v>
      </c>
      <c r="FBB328" s="414" t="s">
        <v>61</v>
      </c>
      <c r="FBC328" s="415">
        <v>2</v>
      </c>
      <c r="FBD328" s="418" t="s">
        <v>786</v>
      </c>
      <c r="FBE328" s="417" t="s">
        <v>776</v>
      </c>
      <c r="FBF328" s="414" t="s">
        <v>61</v>
      </c>
      <c r="FBG328" s="415">
        <v>2</v>
      </c>
      <c r="FBH328" s="418" t="s">
        <v>786</v>
      </c>
      <c r="FBI328" s="417" t="s">
        <v>776</v>
      </c>
      <c r="FBJ328" s="414" t="s">
        <v>61</v>
      </c>
      <c r="FBK328" s="415">
        <v>2</v>
      </c>
      <c r="FBL328" s="418" t="s">
        <v>786</v>
      </c>
      <c r="FBM328" s="417" t="s">
        <v>776</v>
      </c>
      <c r="FBN328" s="414" t="s">
        <v>61</v>
      </c>
      <c r="FBO328" s="415">
        <v>2</v>
      </c>
      <c r="FBP328" s="418" t="s">
        <v>786</v>
      </c>
      <c r="FBQ328" s="417" t="s">
        <v>776</v>
      </c>
      <c r="FBR328" s="414" t="s">
        <v>61</v>
      </c>
      <c r="FBS328" s="415">
        <v>2</v>
      </c>
      <c r="FBT328" s="418" t="s">
        <v>786</v>
      </c>
      <c r="FBU328" s="417" t="s">
        <v>776</v>
      </c>
      <c r="FBV328" s="414" t="s">
        <v>61</v>
      </c>
      <c r="FBW328" s="415">
        <v>2</v>
      </c>
      <c r="FBX328" s="418" t="s">
        <v>786</v>
      </c>
      <c r="FBY328" s="417" t="s">
        <v>776</v>
      </c>
      <c r="FBZ328" s="414" t="s">
        <v>61</v>
      </c>
      <c r="FCA328" s="415">
        <v>2</v>
      </c>
      <c r="FCB328" s="418" t="s">
        <v>786</v>
      </c>
      <c r="FCC328" s="417" t="s">
        <v>776</v>
      </c>
      <c r="FCD328" s="414" t="s">
        <v>61</v>
      </c>
      <c r="FCE328" s="415">
        <v>2</v>
      </c>
      <c r="FCF328" s="418" t="s">
        <v>786</v>
      </c>
      <c r="FCG328" s="417" t="s">
        <v>776</v>
      </c>
      <c r="FCH328" s="414" t="s">
        <v>61</v>
      </c>
      <c r="FCI328" s="415">
        <v>2</v>
      </c>
      <c r="FCJ328" s="418" t="s">
        <v>786</v>
      </c>
      <c r="FCK328" s="417" t="s">
        <v>776</v>
      </c>
      <c r="FCL328" s="414" t="s">
        <v>61</v>
      </c>
      <c r="FCM328" s="415">
        <v>2</v>
      </c>
      <c r="FCN328" s="418" t="s">
        <v>786</v>
      </c>
      <c r="FCO328" s="417" t="s">
        <v>776</v>
      </c>
      <c r="FCP328" s="414" t="s">
        <v>61</v>
      </c>
      <c r="FCQ328" s="415">
        <v>2</v>
      </c>
      <c r="FCR328" s="418" t="s">
        <v>786</v>
      </c>
      <c r="FCS328" s="417" t="s">
        <v>776</v>
      </c>
      <c r="FCT328" s="414" t="s">
        <v>61</v>
      </c>
      <c r="FCU328" s="415">
        <v>2</v>
      </c>
      <c r="FCV328" s="418" t="s">
        <v>786</v>
      </c>
      <c r="FCW328" s="417" t="s">
        <v>776</v>
      </c>
      <c r="FCX328" s="414" t="s">
        <v>61</v>
      </c>
      <c r="FCY328" s="415">
        <v>2</v>
      </c>
      <c r="FCZ328" s="418" t="s">
        <v>786</v>
      </c>
      <c r="FDA328" s="417" t="s">
        <v>776</v>
      </c>
      <c r="FDB328" s="414" t="s">
        <v>61</v>
      </c>
      <c r="FDC328" s="415">
        <v>2</v>
      </c>
      <c r="FDD328" s="418" t="s">
        <v>786</v>
      </c>
      <c r="FDE328" s="417" t="s">
        <v>776</v>
      </c>
      <c r="FDF328" s="414" t="s">
        <v>61</v>
      </c>
      <c r="FDG328" s="415">
        <v>2</v>
      </c>
      <c r="FDH328" s="418" t="s">
        <v>786</v>
      </c>
      <c r="FDI328" s="417" t="s">
        <v>776</v>
      </c>
      <c r="FDJ328" s="414" t="s">
        <v>61</v>
      </c>
      <c r="FDK328" s="415">
        <v>2</v>
      </c>
      <c r="FDL328" s="418" t="s">
        <v>786</v>
      </c>
      <c r="FDM328" s="417" t="s">
        <v>776</v>
      </c>
      <c r="FDN328" s="414" t="s">
        <v>61</v>
      </c>
      <c r="FDO328" s="415">
        <v>2</v>
      </c>
      <c r="FDP328" s="418" t="s">
        <v>786</v>
      </c>
      <c r="FDQ328" s="417" t="s">
        <v>776</v>
      </c>
      <c r="FDR328" s="414" t="s">
        <v>61</v>
      </c>
      <c r="FDS328" s="415">
        <v>2</v>
      </c>
      <c r="FDT328" s="418" t="s">
        <v>786</v>
      </c>
      <c r="FDU328" s="417" t="s">
        <v>776</v>
      </c>
      <c r="FDV328" s="414" t="s">
        <v>61</v>
      </c>
      <c r="FDW328" s="415">
        <v>2</v>
      </c>
      <c r="FDX328" s="418" t="s">
        <v>786</v>
      </c>
      <c r="FDY328" s="417" t="s">
        <v>776</v>
      </c>
      <c r="FDZ328" s="414" t="s">
        <v>61</v>
      </c>
      <c r="FEA328" s="415">
        <v>2</v>
      </c>
      <c r="FEB328" s="418" t="s">
        <v>786</v>
      </c>
      <c r="FEC328" s="417" t="s">
        <v>776</v>
      </c>
      <c r="FED328" s="414" t="s">
        <v>61</v>
      </c>
      <c r="FEE328" s="415">
        <v>2</v>
      </c>
      <c r="FEF328" s="418" t="s">
        <v>786</v>
      </c>
      <c r="FEG328" s="417" t="s">
        <v>776</v>
      </c>
      <c r="FEH328" s="414" t="s">
        <v>61</v>
      </c>
      <c r="FEI328" s="415">
        <v>2</v>
      </c>
      <c r="FEJ328" s="418" t="s">
        <v>786</v>
      </c>
      <c r="FEK328" s="417" t="s">
        <v>776</v>
      </c>
      <c r="FEL328" s="414" t="s">
        <v>61</v>
      </c>
      <c r="FEM328" s="415">
        <v>2</v>
      </c>
      <c r="FEN328" s="418" t="s">
        <v>786</v>
      </c>
      <c r="FEO328" s="417" t="s">
        <v>776</v>
      </c>
      <c r="FEP328" s="414" t="s">
        <v>61</v>
      </c>
      <c r="FEQ328" s="415">
        <v>2</v>
      </c>
      <c r="FER328" s="418" t="s">
        <v>786</v>
      </c>
      <c r="FES328" s="417" t="s">
        <v>776</v>
      </c>
      <c r="FET328" s="414" t="s">
        <v>61</v>
      </c>
      <c r="FEU328" s="415">
        <v>2</v>
      </c>
      <c r="FEV328" s="418" t="s">
        <v>786</v>
      </c>
      <c r="FEW328" s="417" t="s">
        <v>776</v>
      </c>
      <c r="FEX328" s="414" t="s">
        <v>61</v>
      </c>
      <c r="FEY328" s="415">
        <v>2</v>
      </c>
      <c r="FEZ328" s="418" t="s">
        <v>786</v>
      </c>
      <c r="FFA328" s="417" t="s">
        <v>776</v>
      </c>
      <c r="FFB328" s="414" t="s">
        <v>61</v>
      </c>
      <c r="FFC328" s="415">
        <v>2</v>
      </c>
      <c r="FFD328" s="418" t="s">
        <v>786</v>
      </c>
      <c r="FFE328" s="417" t="s">
        <v>776</v>
      </c>
      <c r="FFF328" s="414" t="s">
        <v>61</v>
      </c>
      <c r="FFG328" s="415">
        <v>2</v>
      </c>
      <c r="FFH328" s="418" t="s">
        <v>786</v>
      </c>
      <c r="FFI328" s="417" t="s">
        <v>776</v>
      </c>
      <c r="FFJ328" s="414" t="s">
        <v>61</v>
      </c>
      <c r="FFK328" s="415">
        <v>2</v>
      </c>
      <c r="FFL328" s="418" t="s">
        <v>786</v>
      </c>
      <c r="FFM328" s="417" t="s">
        <v>776</v>
      </c>
      <c r="FFN328" s="414" t="s">
        <v>61</v>
      </c>
      <c r="FFO328" s="415">
        <v>2</v>
      </c>
      <c r="FFP328" s="418" t="s">
        <v>786</v>
      </c>
      <c r="FFQ328" s="417" t="s">
        <v>776</v>
      </c>
      <c r="FFR328" s="414" t="s">
        <v>61</v>
      </c>
      <c r="FFS328" s="415">
        <v>2</v>
      </c>
      <c r="FFT328" s="418" t="s">
        <v>786</v>
      </c>
      <c r="FFU328" s="417" t="s">
        <v>776</v>
      </c>
      <c r="FFV328" s="414" t="s">
        <v>61</v>
      </c>
      <c r="FFW328" s="415">
        <v>2</v>
      </c>
      <c r="FFX328" s="418" t="s">
        <v>786</v>
      </c>
      <c r="FFY328" s="417" t="s">
        <v>776</v>
      </c>
      <c r="FFZ328" s="414" t="s">
        <v>61</v>
      </c>
      <c r="FGA328" s="415">
        <v>2</v>
      </c>
      <c r="FGB328" s="418" t="s">
        <v>786</v>
      </c>
      <c r="FGC328" s="417" t="s">
        <v>776</v>
      </c>
      <c r="FGD328" s="414" t="s">
        <v>61</v>
      </c>
      <c r="FGE328" s="415">
        <v>2</v>
      </c>
      <c r="FGF328" s="418" t="s">
        <v>786</v>
      </c>
      <c r="FGG328" s="417" t="s">
        <v>776</v>
      </c>
      <c r="FGH328" s="414" t="s">
        <v>61</v>
      </c>
      <c r="FGI328" s="415">
        <v>2</v>
      </c>
      <c r="FGJ328" s="418" t="s">
        <v>786</v>
      </c>
      <c r="FGK328" s="417" t="s">
        <v>776</v>
      </c>
      <c r="FGL328" s="414" t="s">
        <v>61</v>
      </c>
      <c r="FGM328" s="415">
        <v>2</v>
      </c>
      <c r="FGN328" s="418" t="s">
        <v>786</v>
      </c>
      <c r="FGO328" s="417" t="s">
        <v>776</v>
      </c>
      <c r="FGP328" s="414" t="s">
        <v>61</v>
      </c>
      <c r="FGQ328" s="415">
        <v>2</v>
      </c>
      <c r="FGR328" s="418" t="s">
        <v>786</v>
      </c>
      <c r="FGS328" s="417" t="s">
        <v>776</v>
      </c>
      <c r="FGT328" s="414" t="s">
        <v>61</v>
      </c>
      <c r="FGU328" s="415">
        <v>2</v>
      </c>
      <c r="FGV328" s="418" t="s">
        <v>786</v>
      </c>
      <c r="FGW328" s="417" t="s">
        <v>776</v>
      </c>
      <c r="FGX328" s="414" t="s">
        <v>61</v>
      </c>
      <c r="FGY328" s="415">
        <v>2</v>
      </c>
      <c r="FGZ328" s="418" t="s">
        <v>786</v>
      </c>
      <c r="FHA328" s="417" t="s">
        <v>776</v>
      </c>
      <c r="FHB328" s="414" t="s">
        <v>61</v>
      </c>
      <c r="FHC328" s="415">
        <v>2</v>
      </c>
      <c r="FHD328" s="418" t="s">
        <v>786</v>
      </c>
      <c r="FHE328" s="417" t="s">
        <v>776</v>
      </c>
      <c r="FHF328" s="414" t="s">
        <v>61</v>
      </c>
      <c r="FHG328" s="415">
        <v>2</v>
      </c>
      <c r="FHH328" s="418" t="s">
        <v>786</v>
      </c>
      <c r="FHI328" s="417" t="s">
        <v>776</v>
      </c>
      <c r="FHJ328" s="414" t="s">
        <v>61</v>
      </c>
      <c r="FHK328" s="415">
        <v>2</v>
      </c>
      <c r="FHL328" s="418" t="s">
        <v>786</v>
      </c>
      <c r="FHM328" s="417" t="s">
        <v>776</v>
      </c>
      <c r="FHN328" s="414" t="s">
        <v>61</v>
      </c>
      <c r="FHO328" s="415">
        <v>2</v>
      </c>
      <c r="FHP328" s="418" t="s">
        <v>786</v>
      </c>
      <c r="FHQ328" s="417" t="s">
        <v>776</v>
      </c>
      <c r="FHR328" s="414" t="s">
        <v>61</v>
      </c>
      <c r="FHS328" s="415">
        <v>2</v>
      </c>
      <c r="FHT328" s="418" t="s">
        <v>786</v>
      </c>
      <c r="FHU328" s="417" t="s">
        <v>776</v>
      </c>
      <c r="FHV328" s="414" t="s">
        <v>61</v>
      </c>
      <c r="FHW328" s="415">
        <v>2</v>
      </c>
      <c r="FHX328" s="418" t="s">
        <v>786</v>
      </c>
      <c r="FHY328" s="417" t="s">
        <v>776</v>
      </c>
      <c r="FHZ328" s="414" t="s">
        <v>61</v>
      </c>
      <c r="FIA328" s="415">
        <v>2</v>
      </c>
      <c r="FIB328" s="418" t="s">
        <v>786</v>
      </c>
      <c r="FIC328" s="417" t="s">
        <v>776</v>
      </c>
      <c r="FID328" s="414" t="s">
        <v>61</v>
      </c>
      <c r="FIE328" s="415">
        <v>2</v>
      </c>
      <c r="FIF328" s="418" t="s">
        <v>786</v>
      </c>
      <c r="FIG328" s="417" t="s">
        <v>776</v>
      </c>
      <c r="FIH328" s="414" t="s">
        <v>61</v>
      </c>
      <c r="FII328" s="415">
        <v>2</v>
      </c>
      <c r="FIJ328" s="418" t="s">
        <v>786</v>
      </c>
      <c r="FIK328" s="417" t="s">
        <v>776</v>
      </c>
      <c r="FIL328" s="414" t="s">
        <v>61</v>
      </c>
      <c r="FIM328" s="415">
        <v>2</v>
      </c>
      <c r="FIN328" s="418" t="s">
        <v>786</v>
      </c>
      <c r="FIO328" s="417" t="s">
        <v>776</v>
      </c>
      <c r="FIP328" s="414" t="s">
        <v>61</v>
      </c>
      <c r="FIQ328" s="415">
        <v>2</v>
      </c>
      <c r="FIR328" s="418" t="s">
        <v>786</v>
      </c>
      <c r="FIS328" s="417" t="s">
        <v>776</v>
      </c>
      <c r="FIT328" s="414" t="s">
        <v>61</v>
      </c>
      <c r="FIU328" s="415">
        <v>2</v>
      </c>
      <c r="FIV328" s="418" t="s">
        <v>786</v>
      </c>
      <c r="FIW328" s="417" t="s">
        <v>776</v>
      </c>
      <c r="FIX328" s="414" t="s">
        <v>61</v>
      </c>
      <c r="FIY328" s="415">
        <v>2</v>
      </c>
      <c r="FIZ328" s="418" t="s">
        <v>786</v>
      </c>
      <c r="FJA328" s="417" t="s">
        <v>776</v>
      </c>
      <c r="FJB328" s="414" t="s">
        <v>61</v>
      </c>
      <c r="FJC328" s="415">
        <v>2</v>
      </c>
      <c r="FJD328" s="418" t="s">
        <v>786</v>
      </c>
      <c r="FJE328" s="417" t="s">
        <v>776</v>
      </c>
      <c r="FJF328" s="414" t="s">
        <v>61</v>
      </c>
      <c r="FJG328" s="415">
        <v>2</v>
      </c>
      <c r="FJH328" s="418" t="s">
        <v>786</v>
      </c>
      <c r="FJI328" s="417" t="s">
        <v>776</v>
      </c>
      <c r="FJJ328" s="414" t="s">
        <v>61</v>
      </c>
      <c r="FJK328" s="415">
        <v>2</v>
      </c>
      <c r="FJL328" s="418" t="s">
        <v>786</v>
      </c>
      <c r="FJM328" s="417" t="s">
        <v>776</v>
      </c>
      <c r="FJN328" s="414" t="s">
        <v>61</v>
      </c>
      <c r="FJO328" s="415">
        <v>2</v>
      </c>
      <c r="FJP328" s="418" t="s">
        <v>786</v>
      </c>
      <c r="FJQ328" s="417" t="s">
        <v>776</v>
      </c>
      <c r="FJR328" s="414" t="s">
        <v>61</v>
      </c>
      <c r="FJS328" s="415">
        <v>2</v>
      </c>
      <c r="FJT328" s="418" t="s">
        <v>786</v>
      </c>
      <c r="FJU328" s="417" t="s">
        <v>776</v>
      </c>
      <c r="FJV328" s="414" t="s">
        <v>61</v>
      </c>
      <c r="FJW328" s="415">
        <v>2</v>
      </c>
      <c r="FJX328" s="418" t="s">
        <v>786</v>
      </c>
      <c r="FJY328" s="417" t="s">
        <v>776</v>
      </c>
      <c r="FJZ328" s="414" t="s">
        <v>61</v>
      </c>
      <c r="FKA328" s="415">
        <v>2</v>
      </c>
      <c r="FKB328" s="418" t="s">
        <v>786</v>
      </c>
      <c r="FKC328" s="417" t="s">
        <v>776</v>
      </c>
      <c r="FKD328" s="414" t="s">
        <v>61</v>
      </c>
      <c r="FKE328" s="415">
        <v>2</v>
      </c>
      <c r="FKF328" s="418" t="s">
        <v>786</v>
      </c>
      <c r="FKG328" s="417" t="s">
        <v>776</v>
      </c>
      <c r="FKH328" s="414" t="s">
        <v>61</v>
      </c>
      <c r="FKI328" s="415">
        <v>2</v>
      </c>
      <c r="FKJ328" s="418" t="s">
        <v>786</v>
      </c>
      <c r="FKK328" s="417" t="s">
        <v>776</v>
      </c>
      <c r="FKL328" s="414" t="s">
        <v>61</v>
      </c>
      <c r="FKM328" s="415">
        <v>2</v>
      </c>
      <c r="FKN328" s="418" t="s">
        <v>786</v>
      </c>
      <c r="FKO328" s="417" t="s">
        <v>776</v>
      </c>
      <c r="FKP328" s="414" t="s">
        <v>61</v>
      </c>
      <c r="FKQ328" s="415">
        <v>2</v>
      </c>
      <c r="FKR328" s="418" t="s">
        <v>786</v>
      </c>
      <c r="FKS328" s="417" t="s">
        <v>776</v>
      </c>
      <c r="FKT328" s="414" t="s">
        <v>61</v>
      </c>
      <c r="FKU328" s="415">
        <v>2</v>
      </c>
      <c r="FKV328" s="418" t="s">
        <v>786</v>
      </c>
      <c r="FKW328" s="417" t="s">
        <v>776</v>
      </c>
      <c r="FKX328" s="414" t="s">
        <v>61</v>
      </c>
      <c r="FKY328" s="415">
        <v>2</v>
      </c>
      <c r="FKZ328" s="418" t="s">
        <v>786</v>
      </c>
      <c r="FLA328" s="417" t="s">
        <v>776</v>
      </c>
      <c r="FLB328" s="414" t="s">
        <v>61</v>
      </c>
      <c r="FLC328" s="415">
        <v>2</v>
      </c>
      <c r="FLD328" s="418" t="s">
        <v>786</v>
      </c>
      <c r="FLE328" s="417" t="s">
        <v>776</v>
      </c>
      <c r="FLF328" s="414" t="s">
        <v>61</v>
      </c>
      <c r="FLG328" s="415">
        <v>2</v>
      </c>
      <c r="FLH328" s="418" t="s">
        <v>786</v>
      </c>
      <c r="FLI328" s="417" t="s">
        <v>776</v>
      </c>
      <c r="FLJ328" s="414" t="s">
        <v>61</v>
      </c>
      <c r="FLK328" s="415">
        <v>2</v>
      </c>
      <c r="FLL328" s="418" t="s">
        <v>786</v>
      </c>
      <c r="FLM328" s="417" t="s">
        <v>776</v>
      </c>
      <c r="FLN328" s="414" t="s">
        <v>61</v>
      </c>
      <c r="FLO328" s="415">
        <v>2</v>
      </c>
      <c r="FLP328" s="418" t="s">
        <v>786</v>
      </c>
      <c r="FLQ328" s="417" t="s">
        <v>776</v>
      </c>
      <c r="FLR328" s="414" t="s">
        <v>61</v>
      </c>
      <c r="FLS328" s="415">
        <v>2</v>
      </c>
      <c r="FLT328" s="418" t="s">
        <v>786</v>
      </c>
      <c r="FLU328" s="417" t="s">
        <v>776</v>
      </c>
      <c r="FLV328" s="414" t="s">
        <v>61</v>
      </c>
      <c r="FLW328" s="415">
        <v>2</v>
      </c>
      <c r="FLX328" s="418" t="s">
        <v>786</v>
      </c>
      <c r="FLY328" s="417" t="s">
        <v>776</v>
      </c>
      <c r="FLZ328" s="414" t="s">
        <v>61</v>
      </c>
      <c r="FMA328" s="415">
        <v>2</v>
      </c>
      <c r="FMB328" s="418" t="s">
        <v>786</v>
      </c>
      <c r="FMC328" s="417" t="s">
        <v>776</v>
      </c>
      <c r="FMD328" s="414" t="s">
        <v>61</v>
      </c>
      <c r="FME328" s="415">
        <v>2</v>
      </c>
      <c r="FMF328" s="418" t="s">
        <v>786</v>
      </c>
      <c r="FMG328" s="417" t="s">
        <v>776</v>
      </c>
      <c r="FMH328" s="414" t="s">
        <v>61</v>
      </c>
      <c r="FMI328" s="415">
        <v>2</v>
      </c>
      <c r="FMJ328" s="418" t="s">
        <v>786</v>
      </c>
      <c r="FMK328" s="417" t="s">
        <v>776</v>
      </c>
      <c r="FML328" s="414" t="s">
        <v>61</v>
      </c>
      <c r="FMM328" s="415">
        <v>2</v>
      </c>
      <c r="FMN328" s="418" t="s">
        <v>786</v>
      </c>
      <c r="FMO328" s="417" t="s">
        <v>776</v>
      </c>
      <c r="FMP328" s="414" t="s">
        <v>61</v>
      </c>
      <c r="FMQ328" s="415">
        <v>2</v>
      </c>
      <c r="FMR328" s="418" t="s">
        <v>786</v>
      </c>
      <c r="FMS328" s="417" t="s">
        <v>776</v>
      </c>
      <c r="FMT328" s="414" t="s">
        <v>61</v>
      </c>
      <c r="FMU328" s="415">
        <v>2</v>
      </c>
      <c r="FMV328" s="418" t="s">
        <v>786</v>
      </c>
      <c r="FMW328" s="417" t="s">
        <v>776</v>
      </c>
      <c r="FMX328" s="414" t="s">
        <v>61</v>
      </c>
      <c r="FMY328" s="415">
        <v>2</v>
      </c>
      <c r="FMZ328" s="418" t="s">
        <v>786</v>
      </c>
      <c r="FNA328" s="417" t="s">
        <v>776</v>
      </c>
      <c r="FNB328" s="414" t="s">
        <v>61</v>
      </c>
      <c r="FNC328" s="415">
        <v>2</v>
      </c>
      <c r="FND328" s="418" t="s">
        <v>786</v>
      </c>
      <c r="FNE328" s="417" t="s">
        <v>776</v>
      </c>
      <c r="FNF328" s="414" t="s">
        <v>61</v>
      </c>
      <c r="FNG328" s="415">
        <v>2</v>
      </c>
      <c r="FNH328" s="418" t="s">
        <v>786</v>
      </c>
      <c r="FNI328" s="417" t="s">
        <v>776</v>
      </c>
      <c r="FNJ328" s="414" t="s">
        <v>61</v>
      </c>
      <c r="FNK328" s="415">
        <v>2</v>
      </c>
      <c r="FNL328" s="418" t="s">
        <v>786</v>
      </c>
      <c r="FNM328" s="417" t="s">
        <v>776</v>
      </c>
      <c r="FNN328" s="414" t="s">
        <v>61</v>
      </c>
      <c r="FNO328" s="415">
        <v>2</v>
      </c>
      <c r="FNP328" s="418" t="s">
        <v>786</v>
      </c>
      <c r="FNQ328" s="417" t="s">
        <v>776</v>
      </c>
      <c r="FNR328" s="414" t="s">
        <v>61</v>
      </c>
      <c r="FNS328" s="415">
        <v>2</v>
      </c>
      <c r="FNT328" s="418" t="s">
        <v>786</v>
      </c>
      <c r="FNU328" s="417" t="s">
        <v>776</v>
      </c>
      <c r="FNV328" s="414" t="s">
        <v>61</v>
      </c>
      <c r="FNW328" s="415">
        <v>2</v>
      </c>
      <c r="FNX328" s="418" t="s">
        <v>786</v>
      </c>
      <c r="FNY328" s="417" t="s">
        <v>776</v>
      </c>
      <c r="FNZ328" s="414" t="s">
        <v>61</v>
      </c>
      <c r="FOA328" s="415">
        <v>2</v>
      </c>
      <c r="FOB328" s="418" t="s">
        <v>786</v>
      </c>
      <c r="FOC328" s="417" t="s">
        <v>776</v>
      </c>
      <c r="FOD328" s="414" t="s">
        <v>61</v>
      </c>
      <c r="FOE328" s="415">
        <v>2</v>
      </c>
      <c r="FOF328" s="418" t="s">
        <v>786</v>
      </c>
      <c r="FOG328" s="417" t="s">
        <v>776</v>
      </c>
      <c r="FOH328" s="414" t="s">
        <v>61</v>
      </c>
      <c r="FOI328" s="415">
        <v>2</v>
      </c>
      <c r="FOJ328" s="418" t="s">
        <v>786</v>
      </c>
      <c r="FOK328" s="417" t="s">
        <v>776</v>
      </c>
      <c r="FOL328" s="414" t="s">
        <v>61</v>
      </c>
      <c r="FOM328" s="415">
        <v>2</v>
      </c>
      <c r="FON328" s="418" t="s">
        <v>786</v>
      </c>
      <c r="FOO328" s="417" t="s">
        <v>776</v>
      </c>
      <c r="FOP328" s="414" t="s">
        <v>61</v>
      </c>
      <c r="FOQ328" s="415">
        <v>2</v>
      </c>
      <c r="FOR328" s="418" t="s">
        <v>786</v>
      </c>
      <c r="FOS328" s="417" t="s">
        <v>776</v>
      </c>
      <c r="FOT328" s="414" t="s">
        <v>61</v>
      </c>
      <c r="FOU328" s="415">
        <v>2</v>
      </c>
      <c r="FOV328" s="418" t="s">
        <v>786</v>
      </c>
      <c r="FOW328" s="417" t="s">
        <v>776</v>
      </c>
      <c r="FOX328" s="414" t="s">
        <v>61</v>
      </c>
      <c r="FOY328" s="415">
        <v>2</v>
      </c>
      <c r="FOZ328" s="418" t="s">
        <v>786</v>
      </c>
      <c r="FPA328" s="417" t="s">
        <v>776</v>
      </c>
      <c r="FPB328" s="414" t="s">
        <v>61</v>
      </c>
      <c r="FPC328" s="415">
        <v>2</v>
      </c>
      <c r="FPD328" s="418" t="s">
        <v>786</v>
      </c>
      <c r="FPE328" s="417" t="s">
        <v>776</v>
      </c>
      <c r="FPF328" s="414" t="s">
        <v>61</v>
      </c>
      <c r="FPG328" s="415">
        <v>2</v>
      </c>
      <c r="FPH328" s="418" t="s">
        <v>786</v>
      </c>
      <c r="FPI328" s="417" t="s">
        <v>776</v>
      </c>
      <c r="FPJ328" s="414" t="s">
        <v>61</v>
      </c>
      <c r="FPK328" s="415">
        <v>2</v>
      </c>
      <c r="FPL328" s="418" t="s">
        <v>786</v>
      </c>
      <c r="FPM328" s="417" t="s">
        <v>776</v>
      </c>
      <c r="FPN328" s="414" t="s">
        <v>61</v>
      </c>
      <c r="FPO328" s="415">
        <v>2</v>
      </c>
      <c r="FPP328" s="418" t="s">
        <v>786</v>
      </c>
      <c r="FPQ328" s="417" t="s">
        <v>776</v>
      </c>
      <c r="FPR328" s="414" t="s">
        <v>61</v>
      </c>
      <c r="FPS328" s="415">
        <v>2</v>
      </c>
      <c r="FPT328" s="418" t="s">
        <v>786</v>
      </c>
      <c r="FPU328" s="417" t="s">
        <v>776</v>
      </c>
      <c r="FPV328" s="414" t="s">
        <v>61</v>
      </c>
      <c r="FPW328" s="415">
        <v>2</v>
      </c>
      <c r="FPX328" s="418" t="s">
        <v>786</v>
      </c>
      <c r="FPY328" s="417" t="s">
        <v>776</v>
      </c>
      <c r="FPZ328" s="414" t="s">
        <v>61</v>
      </c>
      <c r="FQA328" s="415">
        <v>2</v>
      </c>
      <c r="FQB328" s="418" t="s">
        <v>786</v>
      </c>
      <c r="FQC328" s="417" t="s">
        <v>776</v>
      </c>
      <c r="FQD328" s="414" t="s">
        <v>61</v>
      </c>
      <c r="FQE328" s="415">
        <v>2</v>
      </c>
      <c r="FQF328" s="418" t="s">
        <v>786</v>
      </c>
      <c r="FQG328" s="417" t="s">
        <v>776</v>
      </c>
      <c r="FQH328" s="414" t="s">
        <v>61</v>
      </c>
      <c r="FQI328" s="415">
        <v>2</v>
      </c>
      <c r="FQJ328" s="418" t="s">
        <v>786</v>
      </c>
      <c r="FQK328" s="417" t="s">
        <v>776</v>
      </c>
      <c r="FQL328" s="414" t="s">
        <v>61</v>
      </c>
      <c r="FQM328" s="415">
        <v>2</v>
      </c>
      <c r="FQN328" s="418" t="s">
        <v>786</v>
      </c>
      <c r="FQO328" s="417" t="s">
        <v>776</v>
      </c>
      <c r="FQP328" s="414" t="s">
        <v>61</v>
      </c>
      <c r="FQQ328" s="415">
        <v>2</v>
      </c>
      <c r="FQR328" s="418" t="s">
        <v>786</v>
      </c>
      <c r="FQS328" s="417" t="s">
        <v>776</v>
      </c>
      <c r="FQT328" s="414" t="s">
        <v>61</v>
      </c>
      <c r="FQU328" s="415">
        <v>2</v>
      </c>
      <c r="FQV328" s="418" t="s">
        <v>786</v>
      </c>
      <c r="FQW328" s="417" t="s">
        <v>776</v>
      </c>
      <c r="FQX328" s="414" t="s">
        <v>61</v>
      </c>
      <c r="FQY328" s="415">
        <v>2</v>
      </c>
      <c r="FQZ328" s="418" t="s">
        <v>786</v>
      </c>
      <c r="FRA328" s="417" t="s">
        <v>776</v>
      </c>
      <c r="FRB328" s="414" t="s">
        <v>61</v>
      </c>
      <c r="FRC328" s="415">
        <v>2</v>
      </c>
      <c r="FRD328" s="418" t="s">
        <v>786</v>
      </c>
      <c r="FRE328" s="417" t="s">
        <v>776</v>
      </c>
      <c r="FRF328" s="414" t="s">
        <v>61</v>
      </c>
      <c r="FRG328" s="415">
        <v>2</v>
      </c>
      <c r="FRH328" s="418" t="s">
        <v>786</v>
      </c>
      <c r="FRI328" s="417" t="s">
        <v>776</v>
      </c>
      <c r="FRJ328" s="414" t="s">
        <v>61</v>
      </c>
      <c r="FRK328" s="415">
        <v>2</v>
      </c>
      <c r="FRL328" s="418" t="s">
        <v>786</v>
      </c>
      <c r="FRM328" s="417" t="s">
        <v>776</v>
      </c>
      <c r="FRN328" s="414" t="s">
        <v>61</v>
      </c>
      <c r="FRO328" s="415">
        <v>2</v>
      </c>
      <c r="FRP328" s="418" t="s">
        <v>786</v>
      </c>
      <c r="FRQ328" s="417" t="s">
        <v>776</v>
      </c>
      <c r="FRR328" s="414" t="s">
        <v>61</v>
      </c>
      <c r="FRS328" s="415">
        <v>2</v>
      </c>
      <c r="FRT328" s="418" t="s">
        <v>786</v>
      </c>
      <c r="FRU328" s="417" t="s">
        <v>776</v>
      </c>
      <c r="FRV328" s="414" t="s">
        <v>61</v>
      </c>
      <c r="FRW328" s="415">
        <v>2</v>
      </c>
      <c r="FRX328" s="418" t="s">
        <v>786</v>
      </c>
      <c r="FRY328" s="417" t="s">
        <v>776</v>
      </c>
      <c r="FRZ328" s="414" t="s">
        <v>61</v>
      </c>
      <c r="FSA328" s="415">
        <v>2</v>
      </c>
      <c r="FSB328" s="418" t="s">
        <v>786</v>
      </c>
      <c r="FSC328" s="417" t="s">
        <v>776</v>
      </c>
      <c r="FSD328" s="414" t="s">
        <v>61</v>
      </c>
      <c r="FSE328" s="415">
        <v>2</v>
      </c>
      <c r="FSF328" s="418" t="s">
        <v>786</v>
      </c>
      <c r="FSG328" s="417" t="s">
        <v>776</v>
      </c>
      <c r="FSH328" s="414" t="s">
        <v>61</v>
      </c>
      <c r="FSI328" s="415">
        <v>2</v>
      </c>
      <c r="FSJ328" s="418" t="s">
        <v>786</v>
      </c>
      <c r="FSK328" s="417" t="s">
        <v>776</v>
      </c>
      <c r="FSL328" s="414" t="s">
        <v>61</v>
      </c>
      <c r="FSM328" s="415">
        <v>2</v>
      </c>
      <c r="FSN328" s="418" t="s">
        <v>786</v>
      </c>
      <c r="FSO328" s="417" t="s">
        <v>776</v>
      </c>
      <c r="FSP328" s="414" t="s">
        <v>61</v>
      </c>
      <c r="FSQ328" s="415">
        <v>2</v>
      </c>
      <c r="FSR328" s="418" t="s">
        <v>786</v>
      </c>
      <c r="FSS328" s="417" t="s">
        <v>776</v>
      </c>
      <c r="FST328" s="414" t="s">
        <v>61</v>
      </c>
      <c r="FSU328" s="415">
        <v>2</v>
      </c>
      <c r="FSV328" s="418" t="s">
        <v>786</v>
      </c>
      <c r="FSW328" s="417" t="s">
        <v>776</v>
      </c>
      <c r="FSX328" s="414" t="s">
        <v>61</v>
      </c>
      <c r="FSY328" s="415">
        <v>2</v>
      </c>
      <c r="FSZ328" s="418" t="s">
        <v>786</v>
      </c>
      <c r="FTA328" s="417" t="s">
        <v>776</v>
      </c>
      <c r="FTB328" s="414" t="s">
        <v>61</v>
      </c>
      <c r="FTC328" s="415">
        <v>2</v>
      </c>
      <c r="FTD328" s="418" t="s">
        <v>786</v>
      </c>
      <c r="FTE328" s="417" t="s">
        <v>776</v>
      </c>
      <c r="FTF328" s="414" t="s">
        <v>61</v>
      </c>
      <c r="FTG328" s="415">
        <v>2</v>
      </c>
      <c r="FTH328" s="418" t="s">
        <v>786</v>
      </c>
      <c r="FTI328" s="417" t="s">
        <v>776</v>
      </c>
      <c r="FTJ328" s="414" t="s">
        <v>61</v>
      </c>
      <c r="FTK328" s="415">
        <v>2</v>
      </c>
      <c r="FTL328" s="418" t="s">
        <v>786</v>
      </c>
      <c r="FTM328" s="417" t="s">
        <v>776</v>
      </c>
      <c r="FTN328" s="414" t="s">
        <v>61</v>
      </c>
      <c r="FTO328" s="415">
        <v>2</v>
      </c>
      <c r="FTP328" s="418" t="s">
        <v>786</v>
      </c>
      <c r="FTQ328" s="417" t="s">
        <v>776</v>
      </c>
      <c r="FTR328" s="414" t="s">
        <v>61</v>
      </c>
      <c r="FTS328" s="415">
        <v>2</v>
      </c>
      <c r="FTT328" s="418" t="s">
        <v>786</v>
      </c>
      <c r="FTU328" s="417" t="s">
        <v>776</v>
      </c>
      <c r="FTV328" s="414" t="s">
        <v>61</v>
      </c>
      <c r="FTW328" s="415">
        <v>2</v>
      </c>
      <c r="FTX328" s="418" t="s">
        <v>786</v>
      </c>
      <c r="FTY328" s="417" t="s">
        <v>776</v>
      </c>
      <c r="FTZ328" s="414" t="s">
        <v>61</v>
      </c>
      <c r="FUA328" s="415">
        <v>2</v>
      </c>
      <c r="FUB328" s="418" t="s">
        <v>786</v>
      </c>
      <c r="FUC328" s="417" t="s">
        <v>776</v>
      </c>
      <c r="FUD328" s="414" t="s">
        <v>61</v>
      </c>
      <c r="FUE328" s="415">
        <v>2</v>
      </c>
      <c r="FUF328" s="418" t="s">
        <v>786</v>
      </c>
      <c r="FUG328" s="417" t="s">
        <v>776</v>
      </c>
      <c r="FUH328" s="414" t="s">
        <v>61</v>
      </c>
      <c r="FUI328" s="415">
        <v>2</v>
      </c>
      <c r="FUJ328" s="418" t="s">
        <v>786</v>
      </c>
      <c r="FUK328" s="417" t="s">
        <v>776</v>
      </c>
      <c r="FUL328" s="414" t="s">
        <v>61</v>
      </c>
      <c r="FUM328" s="415">
        <v>2</v>
      </c>
      <c r="FUN328" s="418" t="s">
        <v>786</v>
      </c>
      <c r="FUO328" s="417" t="s">
        <v>776</v>
      </c>
      <c r="FUP328" s="414" t="s">
        <v>61</v>
      </c>
      <c r="FUQ328" s="415">
        <v>2</v>
      </c>
      <c r="FUR328" s="418" t="s">
        <v>786</v>
      </c>
      <c r="FUS328" s="417" t="s">
        <v>776</v>
      </c>
      <c r="FUT328" s="414" t="s">
        <v>61</v>
      </c>
      <c r="FUU328" s="415">
        <v>2</v>
      </c>
      <c r="FUV328" s="418" t="s">
        <v>786</v>
      </c>
      <c r="FUW328" s="417" t="s">
        <v>776</v>
      </c>
      <c r="FUX328" s="414" t="s">
        <v>61</v>
      </c>
      <c r="FUY328" s="415">
        <v>2</v>
      </c>
      <c r="FUZ328" s="418" t="s">
        <v>786</v>
      </c>
      <c r="FVA328" s="417" t="s">
        <v>776</v>
      </c>
      <c r="FVB328" s="414" t="s">
        <v>61</v>
      </c>
      <c r="FVC328" s="415">
        <v>2</v>
      </c>
      <c r="FVD328" s="418" t="s">
        <v>786</v>
      </c>
      <c r="FVE328" s="417" t="s">
        <v>776</v>
      </c>
      <c r="FVF328" s="414" t="s">
        <v>61</v>
      </c>
      <c r="FVG328" s="415">
        <v>2</v>
      </c>
      <c r="FVH328" s="418" t="s">
        <v>786</v>
      </c>
      <c r="FVI328" s="417" t="s">
        <v>776</v>
      </c>
      <c r="FVJ328" s="414" t="s">
        <v>61</v>
      </c>
      <c r="FVK328" s="415">
        <v>2</v>
      </c>
      <c r="FVL328" s="418" t="s">
        <v>786</v>
      </c>
      <c r="FVM328" s="417" t="s">
        <v>776</v>
      </c>
      <c r="FVN328" s="414" t="s">
        <v>61</v>
      </c>
      <c r="FVO328" s="415">
        <v>2</v>
      </c>
      <c r="FVP328" s="418" t="s">
        <v>786</v>
      </c>
      <c r="FVQ328" s="417" t="s">
        <v>776</v>
      </c>
      <c r="FVR328" s="414" t="s">
        <v>61</v>
      </c>
      <c r="FVS328" s="415">
        <v>2</v>
      </c>
      <c r="FVT328" s="418" t="s">
        <v>786</v>
      </c>
      <c r="FVU328" s="417" t="s">
        <v>776</v>
      </c>
      <c r="FVV328" s="414" t="s">
        <v>61</v>
      </c>
      <c r="FVW328" s="415">
        <v>2</v>
      </c>
      <c r="FVX328" s="418" t="s">
        <v>786</v>
      </c>
      <c r="FVY328" s="417" t="s">
        <v>776</v>
      </c>
      <c r="FVZ328" s="414" t="s">
        <v>61</v>
      </c>
      <c r="FWA328" s="415">
        <v>2</v>
      </c>
      <c r="FWB328" s="418" t="s">
        <v>786</v>
      </c>
      <c r="FWC328" s="417" t="s">
        <v>776</v>
      </c>
      <c r="FWD328" s="414" t="s">
        <v>61</v>
      </c>
      <c r="FWE328" s="415">
        <v>2</v>
      </c>
      <c r="FWF328" s="418" t="s">
        <v>786</v>
      </c>
      <c r="FWG328" s="417" t="s">
        <v>776</v>
      </c>
      <c r="FWH328" s="414" t="s">
        <v>61</v>
      </c>
      <c r="FWI328" s="415">
        <v>2</v>
      </c>
      <c r="FWJ328" s="418" t="s">
        <v>786</v>
      </c>
      <c r="FWK328" s="417" t="s">
        <v>776</v>
      </c>
      <c r="FWL328" s="414" t="s">
        <v>61</v>
      </c>
      <c r="FWM328" s="415">
        <v>2</v>
      </c>
      <c r="FWN328" s="418" t="s">
        <v>786</v>
      </c>
      <c r="FWO328" s="417" t="s">
        <v>776</v>
      </c>
      <c r="FWP328" s="414" t="s">
        <v>61</v>
      </c>
      <c r="FWQ328" s="415">
        <v>2</v>
      </c>
      <c r="FWR328" s="418" t="s">
        <v>786</v>
      </c>
      <c r="FWS328" s="417" t="s">
        <v>776</v>
      </c>
      <c r="FWT328" s="414" t="s">
        <v>61</v>
      </c>
      <c r="FWU328" s="415">
        <v>2</v>
      </c>
      <c r="FWV328" s="418" t="s">
        <v>786</v>
      </c>
      <c r="FWW328" s="417" t="s">
        <v>776</v>
      </c>
      <c r="FWX328" s="414" t="s">
        <v>61</v>
      </c>
      <c r="FWY328" s="415">
        <v>2</v>
      </c>
      <c r="FWZ328" s="418" t="s">
        <v>786</v>
      </c>
      <c r="FXA328" s="417" t="s">
        <v>776</v>
      </c>
      <c r="FXB328" s="414" t="s">
        <v>61</v>
      </c>
      <c r="FXC328" s="415">
        <v>2</v>
      </c>
      <c r="FXD328" s="418" t="s">
        <v>786</v>
      </c>
      <c r="FXE328" s="417" t="s">
        <v>776</v>
      </c>
      <c r="FXF328" s="414" t="s">
        <v>61</v>
      </c>
      <c r="FXG328" s="415">
        <v>2</v>
      </c>
      <c r="FXH328" s="418" t="s">
        <v>786</v>
      </c>
      <c r="FXI328" s="417" t="s">
        <v>776</v>
      </c>
      <c r="FXJ328" s="414" t="s">
        <v>61</v>
      </c>
      <c r="FXK328" s="415">
        <v>2</v>
      </c>
      <c r="FXL328" s="418" t="s">
        <v>786</v>
      </c>
      <c r="FXM328" s="417" t="s">
        <v>776</v>
      </c>
      <c r="FXN328" s="414" t="s">
        <v>61</v>
      </c>
      <c r="FXO328" s="415">
        <v>2</v>
      </c>
      <c r="FXP328" s="418" t="s">
        <v>786</v>
      </c>
      <c r="FXQ328" s="417" t="s">
        <v>776</v>
      </c>
      <c r="FXR328" s="414" t="s">
        <v>61</v>
      </c>
      <c r="FXS328" s="415">
        <v>2</v>
      </c>
      <c r="FXT328" s="418" t="s">
        <v>786</v>
      </c>
      <c r="FXU328" s="417" t="s">
        <v>776</v>
      </c>
      <c r="FXV328" s="414" t="s">
        <v>61</v>
      </c>
      <c r="FXW328" s="415">
        <v>2</v>
      </c>
      <c r="FXX328" s="418" t="s">
        <v>786</v>
      </c>
      <c r="FXY328" s="417" t="s">
        <v>776</v>
      </c>
      <c r="FXZ328" s="414" t="s">
        <v>61</v>
      </c>
      <c r="FYA328" s="415">
        <v>2</v>
      </c>
      <c r="FYB328" s="418" t="s">
        <v>786</v>
      </c>
      <c r="FYC328" s="417" t="s">
        <v>776</v>
      </c>
      <c r="FYD328" s="414" t="s">
        <v>61</v>
      </c>
      <c r="FYE328" s="415">
        <v>2</v>
      </c>
      <c r="FYF328" s="418" t="s">
        <v>786</v>
      </c>
      <c r="FYG328" s="417" t="s">
        <v>776</v>
      </c>
      <c r="FYH328" s="414" t="s">
        <v>61</v>
      </c>
      <c r="FYI328" s="415">
        <v>2</v>
      </c>
      <c r="FYJ328" s="418" t="s">
        <v>786</v>
      </c>
      <c r="FYK328" s="417" t="s">
        <v>776</v>
      </c>
      <c r="FYL328" s="414" t="s">
        <v>61</v>
      </c>
      <c r="FYM328" s="415">
        <v>2</v>
      </c>
      <c r="FYN328" s="418" t="s">
        <v>786</v>
      </c>
      <c r="FYO328" s="417" t="s">
        <v>776</v>
      </c>
      <c r="FYP328" s="414" t="s">
        <v>61</v>
      </c>
      <c r="FYQ328" s="415">
        <v>2</v>
      </c>
      <c r="FYR328" s="418" t="s">
        <v>786</v>
      </c>
      <c r="FYS328" s="417" t="s">
        <v>776</v>
      </c>
      <c r="FYT328" s="414" t="s">
        <v>61</v>
      </c>
      <c r="FYU328" s="415">
        <v>2</v>
      </c>
      <c r="FYV328" s="418" t="s">
        <v>786</v>
      </c>
      <c r="FYW328" s="417" t="s">
        <v>776</v>
      </c>
      <c r="FYX328" s="414" t="s">
        <v>61</v>
      </c>
      <c r="FYY328" s="415">
        <v>2</v>
      </c>
      <c r="FYZ328" s="418" t="s">
        <v>786</v>
      </c>
      <c r="FZA328" s="417" t="s">
        <v>776</v>
      </c>
      <c r="FZB328" s="414" t="s">
        <v>61</v>
      </c>
      <c r="FZC328" s="415">
        <v>2</v>
      </c>
      <c r="FZD328" s="418" t="s">
        <v>786</v>
      </c>
      <c r="FZE328" s="417" t="s">
        <v>776</v>
      </c>
      <c r="FZF328" s="414" t="s">
        <v>61</v>
      </c>
      <c r="FZG328" s="415">
        <v>2</v>
      </c>
      <c r="FZH328" s="418" t="s">
        <v>786</v>
      </c>
      <c r="FZI328" s="417" t="s">
        <v>776</v>
      </c>
      <c r="FZJ328" s="414" t="s">
        <v>61</v>
      </c>
      <c r="FZK328" s="415">
        <v>2</v>
      </c>
      <c r="FZL328" s="418" t="s">
        <v>786</v>
      </c>
      <c r="FZM328" s="417" t="s">
        <v>776</v>
      </c>
      <c r="FZN328" s="414" t="s">
        <v>61</v>
      </c>
      <c r="FZO328" s="415">
        <v>2</v>
      </c>
      <c r="FZP328" s="418" t="s">
        <v>786</v>
      </c>
      <c r="FZQ328" s="417" t="s">
        <v>776</v>
      </c>
      <c r="FZR328" s="414" t="s">
        <v>61</v>
      </c>
      <c r="FZS328" s="415">
        <v>2</v>
      </c>
      <c r="FZT328" s="418" t="s">
        <v>786</v>
      </c>
      <c r="FZU328" s="417" t="s">
        <v>776</v>
      </c>
      <c r="FZV328" s="414" t="s">
        <v>61</v>
      </c>
      <c r="FZW328" s="415">
        <v>2</v>
      </c>
      <c r="FZX328" s="418" t="s">
        <v>786</v>
      </c>
      <c r="FZY328" s="417" t="s">
        <v>776</v>
      </c>
      <c r="FZZ328" s="414" t="s">
        <v>61</v>
      </c>
      <c r="GAA328" s="415">
        <v>2</v>
      </c>
      <c r="GAB328" s="418" t="s">
        <v>786</v>
      </c>
      <c r="GAC328" s="417" t="s">
        <v>776</v>
      </c>
      <c r="GAD328" s="414" t="s">
        <v>61</v>
      </c>
      <c r="GAE328" s="415">
        <v>2</v>
      </c>
      <c r="GAF328" s="418" t="s">
        <v>786</v>
      </c>
      <c r="GAG328" s="417" t="s">
        <v>776</v>
      </c>
      <c r="GAH328" s="414" t="s">
        <v>61</v>
      </c>
      <c r="GAI328" s="415">
        <v>2</v>
      </c>
      <c r="GAJ328" s="418" t="s">
        <v>786</v>
      </c>
      <c r="GAK328" s="417" t="s">
        <v>776</v>
      </c>
      <c r="GAL328" s="414" t="s">
        <v>61</v>
      </c>
      <c r="GAM328" s="415">
        <v>2</v>
      </c>
      <c r="GAN328" s="418" t="s">
        <v>786</v>
      </c>
      <c r="GAO328" s="417" t="s">
        <v>776</v>
      </c>
      <c r="GAP328" s="414" t="s">
        <v>61</v>
      </c>
      <c r="GAQ328" s="415">
        <v>2</v>
      </c>
      <c r="GAR328" s="418" t="s">
        <v>786</v>
      </c>
      <c r="GAS328" s="417" t="s">
        <v>776</v>
      </c>
      <c r="GAT328" s="414" t="s">
        <v>61</v>
      </c>
      <c r="GAU328" s="415">
        <v>2</v>
      </c>
      <c r="GAV328" s="418" t="s">
        <v>786</v>
      </c>
      <c r="GAW328" s="417" t="s">
        <v>776</v>
      </c>
      <c r="GAX328" s="414" t="s">
        <v>61</v>
      </c>
      <c r="GAY328" s="415">
        <v>2</v>
      </c>
      <c r="GAZ328" s="418" t="s">
        <v>786</v>
      </c>
      <c r="GBA328" s="417" t="s">
        <v>776</v>
      </c>
      <c r="GBB328" s="414" t="s">
        <v>61</v>
      </c>
      <c r="GBC328" s="415">
        <v>2</v>
      </c>
      <c r="GBD328" s="418" t="s">
        <v>786</v>
      </c>
      <c r="GBE328" s="417" t="s">
        <v>776</v>
      </c>
      <c r="GBF328" s="414" t="s">
        <v>61</v>
      </c>
      <c r="GBG328" s="415">
        <v>2</v>
      </c>
      <c r="GBH328" s="418" t="s">
        <v>786</v>
      </c>
      <c r="GBI328" s="417" t="s">
        <v>776</v>
      </c>
      <c r="GBJ328" s="414" t="s">
        <v>61</v>
      </c>
      <c r="GBK328" s="415">
        <v>2</v>
      </c>
      <c r="GBL328" s="418" t="s">
        <v>786</v>
      </c>
      <c r="GBM328" s="417" t="s">
        <v>776</v>
      </c>
      <c r="GBN328" s="414" t="s">
        <v>61</v>
      </c>
      <c r="GBO328" s="415">
        <v>2</v>
      </c>
      <c r="GBP328" s="418" t="s">
        <v>786</v>
      </c>
      <c r="GBQ328" s="417" t="s">
        <v>776</v>
      </c>
      <c r="GBR328" s="414" t="s">
        <v>61</v>
      </c>
      <c r="GBS328" s="415">
        <v>2</v>
      </c>
      <c r="GBT328" s="418" t="s">
        <v>786</v>
      </c>
      <c r="GBU328" s="417" t="s">
        <v>776</v>
      </c>
      <c r="GBV328" s="414" t="s">
        <v>61</v>
      </c>
      <c r="GBW328" s="415">
        <v>2</v>
      </c>
      <c r="GBX328" s="418" t="s">
        <v>786</v>
      </c>
      <c r="GBY328" s="417" t="s">
        <v>776</v>
      </c>
      <c r="GBZ328" s="414" t="s">
        <v>61</v>
      </c>
      <c r="GCA328" s="415">
        <v>2</v>
      </c>
      <c r="GCB328" s="418" t="s">
        <v>786</v>
      </c>
      <c r="GCC328" s="417" t="s">
        <v>776</v>
      </c>
      <c r="GCD328" s="414" t="s">
        <v>61</v>
      </c>
      <c r="GCE328" s="415">
        <v>2</v>
      </c>
      <c r="GCF328" s="418" t="s">
        <v>786</v>
      </c>
      <c r="GCG328" s="417" t="s">
        <v>776</v>
      </c>
      <c r="GCH328" s="414" t="s">
        <v>61</v>
      </c>
      <c r="GCI328" s="415">
        <v>2</v>
      </c>
      <c r="GCJ328" s="418" t="s">
        <v>786</v>
      </c>
      <c r="GCK328" s="417" t="s">
        <v>776</v>
      </c>
      <c r="GCL328" s="414" t="s">
        <v>61</v>
      </c>
      <c r="GCM328" s="415">
        <v>2</v>
      </c>
      <c r="GCN328" s="418" t="s">
        <v>786</v>
      </c>
      <c r="GCO328" s="417" t="s">
        <v>776</v>
      </c>
      <c r="GCP328" s="414" t="s">
        <v>61</v>
      </c>
      <c r="GCQ328" s="415">
        <v>2</v>
      </c>
      <c r="GCR328" s="418" t="s">
        <v>786</v>
      </c>
      <c r="GCS328" s="417" t="s">
        <v>776</v>
      </c>
      <c r="GCT328" s="414" t="s">
        <v>61</v>
      </c>
      <c r="GCU328" s="415">
        <v>2</v>
      </c>
      <c r="GCV328" s="418" t="s">
        <v>786</v>
      </c>
      <c r="GCW328" s="417" t="s">
        <v>776</v>
      </c>
      <c r="GCX328" s="414" t="s">
        <v>61</v>
      </c>
      <c r="GCY328" s="415">
        <v>2</v>
      </c>
      <c r="GCZ328" s="418" t="s">
        <v>786</v>
      </c>
      <c r="GDA328" s="417" t="s">
        <v>776</v>
      </c>
      <c r="GDB328" s="414" t="s">
        <v>61</v>
      </c>
      <c r="GDC328" s="415">
        <v>2</v>
      </c>
      <c r="GDD328" s="418" t="s">
        <v>786</v>
      </c>
      <c r="GDE328" s="417" t="s">
        <v>776</v>
      </c>
      <c r="GDF328" s="414" t="s">
        <v>61</v>
      </c>
      <c r="GDG328" s="415">
        <v>2</v>
      </c>
      <c r="GDH328" s="418" t="s">
        <v>786</v>
      </c>
      <c r="GDI328" s="417" t="s">
        <v>776</v>
      </c>
      <c r="GDJ328" s="414" t="s">
        <v>61</v>
      </c>
      <c r="GDK328" s="415">
        <v>2</v>
      </c>
      <c r="GDL328" s="418" t="s">
        <v>786</v>
      </c>
      <c r="GDM328" s="417" t="s">
        <v>776</v>
      </c>
      <c r="GDN328" s="414" t="s">
        <v>61</v>
      </c>
      <c r="GDO328" s="415">
        <v>2</v>
      </c>
      <c r="GDP328" s="418" t="s">
        <v>786</v>
      </c>
      <c r="GDQ328" s="417" t="s">
        <v>776</v>
      </c>
      <c r="GDR328" s="414" t="s">
        <v>61</v>
      </c>
      <c r="GDS328" s="415">
        <v>2</v>
      </c>
      <c r="GDT328" s="418" t="s">
        <v>786</v>
      </c>
      <c r="GDU328" s="417" t="s">
        <v>776</v>
      </c>
      <c r="GDV328" s="414" t="s">
        <v>61</v>
      </c>
      <c r="GDW328" s="415">
        <v>2</v>
      </c>
      <c r="GDX328" s="418" t="s">
        <v>786</v>
      </c>
      <c r="GDY328" s="417" t="s">
        <v>776</v>
      </c>
      <c r="GDZ328" s="414" t="s">
        <v>61</v>
      </c>
      <c r="GEA328" s="415">
        <v>2</v>
      </c>
      <c r="GEB328" s="418" t="s">
        <v>786</v>
      </c>
      <c r="GEC328" s="417" t="s">
        <v>776</v>
      </c>
      <c r="GED328" s="414" t="s">
        <v>61</v>
      </c>
      <c r="GEE328" s="415">
        <v>2</v>
      </c>
      <c r="GEF328" s="418" t="s">
        <v>786</v>
      </c>
      <c r="GEG328" s="417" t="s">
        <v>776</v>
      </c>
      <c r="GEH328" s="414" t="s">
        <v>61</v>
      </c>
      <c r="GEI328" s="415">
        <v>2</v>
      </c>
      <c r="GEJ328" s="418" t="s">
        <v>786</v>
      </c>
      <c r="GEK328" s="417" t="s">
        <v>776</v>
      </c>
      <c r="GEL328" s="414" t="s">
        <v>61</v>
      </c>
      <c r="GEM328" s="415">
        <v>2</v>
      </c>
      <c r="GEN328" s="418" t="s">
        <v>786</v>
      </c>
      <c r="GEO328" s="417" t="s">
        <v>776</v>
      </c>
      <c r="GEP328" s="414" t="s">
        <v>61</v>
      </c>
      <c r="GEQ328" s="415">
        <v>2</v>
      </c>
      <c r="GER328" s="418" t="s">
        <v>786</v>
      </c>
      <c r="GES328" s="417" t="s">
        <v>776</v>
      </c>
      <c r="GET328" s="414" t="s">
        <v>61</v>
      </c>
      <c r="GEU328" s="415">
        <v>2</v>
      </c>
      <c r="GEV328" s="418" t="s">
        <v>786</v>
      </c>
      <c r="GEW328" s="417" t="s">
        <v>776</v>
      </c>
      <c r="GEX328" s="414" t="s">
        <v>61</v>
      </c>
      <c r="GEY328" s="415">
        <v>2</v>
      </c>
      <c r="GEZ328" s="418" t="s">
        <v>786</v>
      </c>
      <c r="GFA328" s="417" t="s">
        <v>776</v>
      </c>
      <c r="GFB328" s="414" t="s">
        <v>61</v>
      </c>
      <c r="GFC328" s="415">
        <v>2</v>
      </c>
      <c r="GFD328" s="418" t="s">
        <v>786</v>
      </c>
      <c r="GFE328" s="417" t="s">
        <v>776</v>
      </c>
      <c r="GFF328" s="414" t="s">
        <v>61</v>
      </c>
      <c r="GFG328" s="415">
        <v>2</v>
      </c>
      <c r="GFH328" s="418" t="s">
        <v>786</v>
      </c>
      <c r="GFI328" s="417" t="s">
        <v>776</v>
      </c>
      <c r="GFJ328" s="414" t="s">
        <v>61</v>
      </c>
      <c r="GFK328" s="415">
        <v>2</v>
      </c>
      <c r="GFL328" s="418" t="s">
        <v>786</v>
      </c>
      <c r="GFM328" s="417" t="s">
        <v>776</v>
      </c>
      <c r="GFN328" s="414" t="s">
        <v>61</v>
      </c>
      <c r="GFO328" s="415">
        <v>2</v>
      </c>
      <c r="GFP328" s="418" t="s">
        <v>786</v>
      </c>
      <c r="GFQ328" s="417" t="s">
        <v>776</v>
      </c>
      <c r="GFR328" s="414" t="s">
        <v>61</v>
      </c>
      <c r="GFS328" s="415">
        <v>2</v>
      </c>
      <c r="GFT328" s="418" t="s">
        <v>786</v>
      </c>
      <c r="GFU328" s="417" t="s">
        <v>776</v>
      </c>
      <c r="GFV328" s="414" t="s">
        <v>61</v>
      </c>
      <c r="GFW328" s="415">
        <v>2</v>
      </c>
      <c r="GFX328" s="418" t="s">
        <v>786</v>
      </c>
      <c r="GFY328" s="417" t="s">
        <v>776</v>
      </c>
      <c r="GFZ328" s="414" t="s">
        <v>61</v>
      </c>
      <c r="GGA328" s="415">
        <v>2</v>
      </c>
      <c r="GGB328" s="418" t="s">
        <v>786</v>
      </c>
      <c r="GGC328" s="417" t="s">
        <v>776</v>
      </c>
      <c r="GGD328" s="414" t="s">
        <v>61</v>
      </c>
      <c r="GGE328" s="415">
        <v>2</v>
      </c>
      <c r="GGF328" s="418" t="s">
        <v>786</v>
      </c>
      <c r="GGG328" s="417" t="s">
        <v>776</v>
      </c>
      <c r="GGH328" s="414" t="s">
        <v>61</v>
      </c>
      <c r="GGI328" s="415">
        <v>2</v>
      </c>
      <c r="GGJ328" s="418" t="s">
        <v>786</v>
      </c>
      <c r="GGK328" s="417" t="s">
        <v>776</v>
      </c>
      <c r="GGL328" s="414" t="s">
        <v>61</v>
      </c>
      <c r="GGM328" s="415">
        <v>2</v>
      </c>
      <c r="GGN328" s="418" t="s">
        <v>786</v>
      </c>
      <c r="GGO328" s="417" t="s">
        <v>776</v>
      </c>
      <c r="GGP328" s="414" t="s">
        <v>61</v>
      </c>
      <c r="GGQ328" s="415">
        <v>2</v>
      </c>
      <c r="GGR328" s="418" t="s">
        <v>786</v>
      </c>
      <c r="GGS328" s="417" t="s">
        <v>776</v>
      </c>
      <c r="GGT328" s="414" t="s">
        <v>61</v>
      </c>
      <c r="GGU328" s="415">
        <v>2</v>
      </c>
      <c r="GGV328" s="418" t="s">
        <v>786</v>
      </c>
      <c r="GGW328" s="417" t="s">
        <v>776</v>
      </c>
      <c r="GGX328" s="414" t="s">
        <v>61</v>
      </c>
      <c r="GGY328" s="415">
        <v>2</v>
      </c>
      <c r="GGZ328" s="418" t="s">
        <v>786</v>
      </c>
      <c r="GHA328" s="417" t="s">
        <v>776</v>
      </c>
      <c r="GHB328" s="414" t="s">
        <v>61</v>
      </c>
      <c r="GHC328" s="415">
        <v>2</v>
      </c>
      <c r="GHD328" s="418" t="s">
        <v>786</v>
      </c>
      <c r="GHE328" s="417" t="s">
        <v>776</v>
      </c>
      <c r="GHF328" s="414" t="s">
        <v>61</v>
      </c>
      <c r="GHG328" s="415">
        <v>2</v>
      </c>
      <c r="GHH328" s="418" t="s">
        <v>786</v>
      </c>
      <c r="GHI328" s="417" t="s">
        <v>776</v>
      </c>
      <c r="GHJ328" s="414" t="s">
        <v>61</v>
      </c>
      <c r="GHK328" s="415">
        <v>2</v>
      </c>
      <c r="GHL328" s="418" t="s">
        <v>786</v>
      </c>
      <c r="GHM328" s="417" t="s">
        <v>776</v>
      </c>
      <c r="GHN328" s="414" t="s">
        <v>61</v>
      </c>
      <c r="GHO328" s="415">
        <v>2</v>
      </c>
      <c r="GHP328" s="418" t="s">
        <v>786</v>
      </c>
      <c r="GHQ328" s="417" t="s">
        <v>776</v>
      </c>
      <c r="GHR328" s="414" t="s">
        <v>61</v>
      </c>
      <c r="GHS328" s="415">
        <v>2</v>
      </c>
      <c r="GHT328" s="418" t="s">
        <v>786</v>
      </c>
      <c r="GHU328" s="417" t="s">
        <v>776</v>
      </c>
      <c r="GHV328" s="414" t="s">
        <v>61</v>
      </c>
      <c r="GHW328" s="415">
        <v>2</v>
      </c>
      <c r="GHX328" s="418" t="s">
        <v>786</v>
      </c>
      <c r="GHY328" s="417" t="s">
        <v>776</v>
      </c>
      <c r="GHZ328" s="414" t="s">
        <v>61</v>
      </c>
      <c r="GIA328" s="415">
        <v>2</v>
      </c>
      <c r="GIB328" s="418" t="s">
        <v>786</v>
      </c>
      <c r="GIC328" s="417" t="s">
        <v>776</v>
      </c>
      <c r="GID328" s="414" t="s">
        <v>61</v>
      </c>
      <c r="GIE328" s="415">
        <v>2</v>
      </c>
      <c r="GIF328" s="418" t="s">
        <v>786</v>
      </c>
      <c r="GIG328" s="417" t="s">
        <v>776</v>
      </c>
      <c r="GIH328" s="414" t="s">
        <v>61</v>
      </c>
      <c r="GII328" s="415">
        <v>2</v>
      </c>
      <c r="GIJ328" s="418" t="s">
        <v>786</v>
      </c>
      <c r="GIK328" s="417" t="s">
        <v>776</v>
      </c>
      <c r="GIL328" s="414" t="s">
        <v>61</v>
      </c>
      <c r="GIM328" s="415">
        <v>2</v>
      </c>
      <c r="GIN328" s="418" t="s">
        <v>786</v>
      </c>
      <c r="GIO328" s="417" t="s">
        <v>776</v>
      </c>
      <c r="GIP328" s="414" t="s">
        <v>61</v>
      </c>
      <c r="GIQ328" s="415">
        <v>2</v>
      </c>
      <c r="GIR328" s="418" t="s">
        <v>786</v>
      </c>
      <c r="GIS328" s="417" t="s">
        <v>776</v>
      </c>
      <c r="GIT328" s="414" t="s">
        <v>61</v>
      </c>
      <c r="GIU328" s="415">
        <v>2</v>
      </c>
      <c r="GIV328" s="418" t="s">
        <v>786</v>
      </c>
      <c r="GIW328" s="417" t="s">
        <v>776</v>
      </c>
      <c r="GIX328" s="414" t="s">
        <v>61</v>
      </c>
      <c r="GIY328" s="415">
        <v>2</v>
      </c>
      <c r="GIZ328" s="418" t="s">
        <v>786</v>
      </c>
      <c r="GJA328" s="417" t="s">
        <v>776</v>
      </c>
      <c r="GJB328" s="414" t="s">
        <v>61</v>
      </c>
      <c r="GJC328" s="415">
        <v>2</v>
      </c>
      <c r="GJD328" s="418" t="s">
        <v>786</v>
      </c>
      <c r="GJE328" s="417" t="s">
        <v>776</v>
      </c>
      <c r="GJF328" s="414" t="s">
        <v>61</v>
      </c>
      <c r="GJG328" s="415">
        <v>2</v>
      </c>
      <c r="GJH328" s="418" t="s">
        <v>786</v>
      </c>
      <c r="GJI328" s="417" t="s">
        <v>776</v>
      </c>
      <c r="GJJ328" s="414" t="s">
        <v>61</v>
      </c>
      <c r="GJK328" s="415">
        <v>2</v>
      </c>
      <c r="GJL328" s="418" t="s">
        <v>786</v>
      </c>
      <c r="GJM328" s="417" t="s">
        <v>776</v>
      </c>
      <c r="GJN328" s="414" t="s">
        <v>61</v>
      </c>
      <c r="GJO328" s="415">
        <v>2</v>
      </c>
      <c r="GJP328" s="418" t="s">
        <v>786</v>
      </c>
      <c r="GJQ328" s="417" t="s">
        <v>776</v>
      </c>
      <c r="GJR328" s="414" t="s">
        <v>61</v>
      </c>
      <c r="GJS328" s="415">
        <v>2</v>
      </c>
      <c r="GJT328" s="418" t="s">
        <v>786</v>
      </c>
      <c r="GJU328" s="417" t="s">
        <v>776</v>
      </c>
      <c r="GJV328" s="414" t="s">
        <v>61</v>
      </c>
      <c r="GJW328" s="415">
        <v>2</v>
      </c>
      <c r="GJX328" s="418" t="s">
        <v>786</v>
      </c>
      <c r="GJY328" s="417" t="s">
        <v>776</v>
      </c>
      <c r="GJZ328" s="414" t="s">
        <v>61</v>
      </c>
      <c r="GKA328" s="415">
        <v>2</v>
      </c>
      <c r="GKB328" s="418" t="s">
        <v>786</v>
      </c>
      <c r="GKC328" s="417" t="s">
        <v>776</v>
      </c>
      <c r="GKD328" s="414" t="s">
        <v>61</v>
      </c>
      <c r="GKE328" s="415">
        <v>2</v>
      </c>
      <c r="GKF328" s="418" t="s">
        <v>786</v>
      </c>
      <c r="GKG328" s="417" t="s">
        <v>776</v>
      </c>
      <c r="GKH328" s="414" t="s">
        <v>61</v>
      </c>
      <c r="GKI328" s="415">
        <v>2</v>
      </c>
      <c r="GKJ328" s="418" t="s">
        <v>786</v>
      </c>
      <c r="GKK328" s="417" t="s">
        <v>776</v>
      </c>
      <c r="GKL328" s="414" t="s">
        <v>61</v>
      </c>
      <c r="GKM328" s="415">
        <v>2</v>
      </c>
      <c r="GKN328" s="418" t="s">
        <v>786</v>
      </c>
      <c r="GKO328" s="417" t="s">
        <v>776</v>
      </c>
      <c r="GKP328" s="414" t="s">
        <v>61</v>
      </c>
      <c r="GKQ328" s="415">
        <v>2</v>
      </c>
      <c r="GKR328" s="418" t="s">
        <v>786</v>
      </c>
      <c r="GKS328" s="417" t="s">
        <v>776</v>
      </c>
      <c r="GKT328" s="414" t="s">
        <v>61</v>
      </c>
      <c r="GKU328" s="415">
        <v>2</v>
      </c>
      <c r="GKV328" s="418" t="s">
        <v>786</v>
      </c>
      <c r="GKW328" s="417" t="s">
        <v>776</v>
      </c>
      <c r="GKX328" s="414" t="s">
        <v>61</v>
      </c>
      <c r="GKY328" s="415">
        <v>2</v>
      </c>
      <c r="GKZ328" s="418" t="s">
        <v>786</v>
      </c>
      <c r="GLA328" s="417" t="s">
        <v>776</v>
      </c>
      <c r="GLB328" s="414" t="s">
        <v>61</v>
      </c>
      <c r="GLC328" s="415">
        <v>2</v>
      </c>
      <c r="GLD328" s="418" t="s">
        <v>786</v>
      </c>
      <c r="GLE328" s="417" t="s">
        <v>776</v>
      </c>
      <c r="GLF328" s="414" t="s">
        <v>61</v>
      </c>
      <c r="GLG328" s="415">
        <v>2</v>
      </c>
      <c r="GLH328" s="418" t="s">
        <v>786</v>
      </c>
      <c r="GLI328" s="417" t="s">
        <v>776</v>
      </c>
      <c r="GLJ328" s="414" t="s">
        <v>61</v>
      </c>
      <c r="GLK328" s="415">
        <v>2</v>
      </c>
      <c r="GLL328" s="418" t="s">
        <v>786</v>
      </c>
      <c r="GLM328" s="417" t="s">
        <v>776</v>
      </c>
      <c r="GLN328" s="414" t="s">
        <v>61</v>
      </c>
      <c r="GLO328" s="415">
        <v>2</v>
      </c>
      <c r="GLP328" s="418" t="s">
        <v>786</v>
      </c>
      <c r="GLQ328" s="417" t="s">
        <v>776</v>
      </c>
      <c r="GLR328" s="414" t="s">
        <v>61</v>
      </c>
      <c r="GLS328" s="415">
        <v>2</v>
      </c>
      <c r="GLT328" s="418" t="s">
        <v>786</v>
      </c>
      <c r="GLU328" s="417" t="s">
        <v>776</v>
      </c>
      <c r="GLV328" s="414" t="s">
        <v>61</v>
      </c>
      <c r="GLW328" s="415">
        <v>2</v>
      </c>
      <c r="GLX328" s="418" t="s">
        <v>786</v>
      </c>
      <c r="GLY328" s="417" t="s">
        <v>776</v>
      </c>
      <c r="GLZ328" s="414" t="s">
        <v>61</v>
      </c>
      <c r="GMA328" s="415">
        <v>2</v>
      </c>
      <c r="GMB328" s="418" t="s">
        <v>786</v>
      </c>
      <c r="GMC328" s="417" t="s">
        <v>776</v>
      </c>
      <c r="GMD328" s="414" t="s">
        <v>61</v>
      </c>
      <c r="GME328" s="415">
        <v>2</v>
      </c>
      <c r="GMF328" s="418" t="s">
        <v>786</v>
      </c>
      <c r="GMG328" s="417" t="s">
        <v>776</v>
      </c>
      <c r="GMH328" s="414" t="s">
        <v>61</v>
      </c>
      <c r="GMI328" s="415">
        <v>2</v>
      </c>
      <c r="GMJ328" s="418" t="s">
        <v>786</v>
      </c>
      <c r="GMK328" s="417" t="s">
        <v>776</v>
      </c>
      <c r="GML328" s="414" t="s">
        <v>61</v>
      </c>
      <c r="GMM328" s="415">
        <v>2</v>
      </c>
      <c r="GMN328" s="418" t="s">
        <v>786</v>
      </c>
      <c r="GMO328" s="417" t="s">
        <v>776</v>
      </c>
      <c r="GMP328" s="414" t="s">
        <v>61</v>
      </c>
      <c r="GMQ328" s="415">
        <v>2</v>
      </c>
      <c r="GMR328" s="418" t="s">
        <v>786</v>
      </c>
      <c r="GMS328" s="417" t="s">
        <v>776</v>
      </c>
      <c r="GMT328" s="414" t="s">
        <v>61</v>
      </c>
      <c r="GMU328" s="415">
        <v>2</v>
      </c>
      <c r="GMV328" s="418" t="s">
        <v>786</v>
      </c>
      <c r="GMW328" s="417" t="s">
        <v>776</v>
      </c>
      <c r="GMX328" s="414" t="s">
        <v>61</v>
      </c>
      <c r="GMY328" s="415">
        <v>2</v>
      </c>
      <c r="GMZ328" s="418" t="s">
        <v>786</v>
      </c>
      <c r="GNA328" s="417" t="s">
        <v>776</v>
      </c>
      <c r="GNB328" s="414" t="s">
        <v>61</v>
      </c>
      <c r="GNC328" s="415">
        <v>2</v>
      </c>
      <c r="GND328" s="418" t="s">
        <v>786</v>
      </c>
      <c r="GNE328" s="417" t="s">
        <v>776</v>
      </c>
      <c r="GNF328" s="414" t="s">
        <v>61</v>
      </c>
      <c r="GNG328" s="415">
        <v>2</v>
      </c>
      <c r="GNH328" s="418" t="s">
        <v>786</v>
      </c>
      <c r="GNI328" s="417" t="s">
        <v>776</v>
      </c>
      <c r="GNJ328" s="414" t="s">
        <v>61</v>
      </c>
      <c r="GNK328" s="415">
        <v>2</v>
      </c>
      <c r="GNL328" s="418" t="s">
        <v>786</v>
      </c>
      <c r="GNM328" s="417" t="s">
        <v>776</v>
      </c>
      <c r="GNN328" s="414" t="s">
        <v>61</v>
      </c>
      <c r="GNO328" s="415">
        <v>2</v>
      </c>
      <c r="GNP328" s="418" t="s">
        <v>786</v>
      </c>
      <c r="GNQ328" s="417" t="s">
        <v>776</v>
      </c>
      <c r="GNR328" s="414" t="s">
        <v>61</v>
      </c>
      <c r="GNS328" s="415">
        <v>2</v>
      </c>
      <c r="GNT328" s="418" t="s">
        <v>786</v>
      </c>
      <c r="GNU328" s="417" t="s">
        <v>776</v>
      </c>
      <c r="GNV328" s="414" t="s">
        <v>61</v>
      </c>
      <c r="GNW328" s="415">
        <v>2</v>
      </c>
      <c r="GNX328" s="418" t="s">
        <v>786</v>
      </c>
      <c r="GNY328" s="417" t="s">
        <v>776</v>
      </c>
      <c r="GNZ328" s="414" t="s">
        <v>61</v>
      </c>
      <c r="GOA328" s="415">
        <v>2</v>
      </c>
      <c r="GOB328" s="418" t="s">
        <v>786</v>
      </c>
      <c r="GOC328" s="417" t="s">
        <v>776</v>
      </c>
      <c r="GOD328" s="414" t="s">
        <v>61</v>
      </c>
      <c r="GOE328" s="415">
        <v>2</v>
      </c>
      <c r="GOF328" s="418" t="s">
        <v>786</v>
      </c>
      <c r="GOG328" s="417" t="s">
        <v>776</v>
      </c>
      <c r="GOH328" s="414" t="s">
        <v>61</v>
      </c>
      <c r="GOI328" s="415">
        <v>2</v>
      </c>
      <c r="GOJ328" s="418" t="s">
        <v>786</v>
      </c>
      <c r="GOK328" s="417" t="s">
        <v>776</v>
      </c>
      <c r="GOL328" s="414" t="s">
        <v>61</v>
      </c>
      <c r="GOM328" s="415">
        <v>2</v>
      </c>
      <c r="GON328" s="418" t="s">
        <v>786</v>
      </c>
      <c r="GOO328" s="417" t="s">
        <v>776</v>
      </c>
      <c r="GOP328" s="414" t="s">
        <v>61</v>
      </c>
      <c r="GOQ328" s="415">
        <v>2</v>
      </c>
      <c r="GOR328" s="418" t="s">
        <v>786</v>
      </c>
      <c r="GOS328" s="417" t="s">
        <v>776</v>
      </c>
      <c r="GOT328" s="414" t="s">
        <v>61</v>
      </c>
      <c r="GOU328" s="415">
        <v>2</v>
      </c>
      <c r="GOV328" s="418" t="s">
        <v>786</v>
      </c>
      <c r="GOW328" s="417" t="s">
        <v>776</v>
      </c>
      <c r="GOX328" s="414" t="s">
        <v>61</v>
      </c>
      <c r="GOY328" s="415">
        <v>2</v>
      </c>
      <c r="GOZ328" s="418" t="s">
        <v>786</v>
      </c>
      <c r="GPA328" s="417" t="s">
        <v>776</v>
      </c>
      <c r="GPB328" s="414" t="s">
        <v>61</v>
      </c>
      <c r="GPC328" s="415">
        <v>2</v>
      </c>
      <c r="GPD328" s="418" t="s">
        <v>786</v>
      </c>
      <c r="GPE328" s="417" t="s">
        <v>776</v>
      </c>
      <c r="GPF328" s="414" t="s">
        <v>61</v>
      </c>
      <c r="GPG328" s="415">
        <v>2</v>
      </c>
      <c r="GPH328" s="418" t="s">
        <v>786</v>
      </c>
      <c r="GPI328" s="417" t="s">
        <v>776</v>
      </c>
      <c r="GPJ328" s="414" t="s">
        <v>61</v>
      </c>
      <c r="GPK328" s="415">
        <v>2</v>
      </c>
      <c r="GPL328" s="418" t="s">
        <v>786</v>
      </c>
      <c r="GPM328" s="417" t="s">
        <v>776</v>
      </c>
      <c r="GPN328" s="414" t="s">
        <v>61</v>
      </c>
      <c r="GPO328" s="415">
        <v>2</v>
      </c>
      <c r="GPP328" s="418" t="s">
        <v>786</v>
      </c>
      <c r="GPQ328" s="417" t="s">
        <v>776</v>
      </c>
      <c r="GPR328" s="414" t="s">
        <v>61</v>
      </c>
      <c r="GPS328" s="415">
        <v>2</v>
      </c>
      <c r="GPT328" s="418" t="s">
        <v>786</v>
      </c>
      <c r="GPU328" s="417" t="s">
        <v>776</v>
      </c>
      <c r="GPV328" s="414" t="s">
        <v>61</v>
      </c>
      <c r="GPW328" s="415">
        <v>2</v>
      </c>
      <c r="GPX328" s="418" t="s">
        <v>786</v>
      </c>
      <c r="GPY328" s="417" t="s">
        <v>776</v>
      </c>
      <c r="GPZ328" s="414" t="s">
        <v>61</v>
      </c>
      <c r="GQA328" s="415">
        <v>2</v>
      </c>
      <c r="GQB328" s="418" t="s">
        <v>786</v>
      </c>
      <c r="GQC328" s="417" t="s">
        <v>776</v>
      </c>
      <c r="GQD328" s="414" t="s">
        <v>61</v>
      </c>
      <c r="GQE328" s="415">
        <v>2</v>
      </c>
      <c r="GQF328" s="418" t="s">
        <v>786</v>
      </c>
      <c r="GQG328" s="417" t="s">
        <v>776</v>
      </c>
      <c r="GQH328" s="414" t="s">
        <v>61</v>
      </c>
      <c r="GQI328" s="415">
        <v>2</v>
      </c>
      <c r="GQJ328" s="418" t="s">
        <v>786</v>
      </c>
      <c r="GQK328" s="417" t="s">
        <v>776</v>
      </c>
      <c r="GQL328" s="414" t="s">
        <v>61</v>
      </c>
      <c r="GQM328" s="415">
        <v>2</v>
      </c>
      <c r="GQN328" s="418" t="s">
        <v>786</v>
      </c>
      <c r="GQO328" s="417" t="s">
        <v>776</v>
      </c>
      <c r="GQP328" s="414" t="s">
        <v>61</v>
      </c>
      <c r="GQQ328" s="415">
        <v>2</v>
      </c>
      <c r="GQR328" s="418" t="s">
        <v>786</v>
      </c>
      <c r="GQS328" s="417" t="s">
        <v>776</v>
      </c>
      <c r="GQT328" s="414" t="s">
        <v>61</v>
      </c>
      <c r="GQU328" s="415">
        <v>2</v>
      </c>
      <c r="GQV328" s="418" t="s">
        <v>786</v>
      </c>
      <c r="GQW328" s="417" t="s">
        <v>776</v>
      </c>
      <c r="GQX328" s="414" t="s">
        <v>61</v>
      </c>
      <c r="GQY328" s="415">
        <v>2</v>
      </c>
      <c r="GQZ328" s="418" t="s">
        <v>786</v>
      </c>
      <c r="GRA328" s="417" t="s">
        <v>776</v>
      </c>
      <c r="GRB328" s="414" t="s">
        <v>61</v>
      </c>
      <c r="GRC328" s="415">
        <v>2</v>
      </c>
      <c r="GRD328" s="418" t="s">
        <v>786</v>
      </c>
      <c r="GRE328" s="417" t="s">
        <v>776</v>
      </c>
      <c r="GRF328" s="414" t="s">
        <v>61</v>
      </c>
      <c r="GRG328" s="415">
        <v>2</v>
      </c>
      <c r="GRH328" s="418" t="s">
        <v>786</v>
      </c>
      <c r="GRI328" s="417" t="s">
        <v>776</v>
      </c>
      <c r="GRJ328" s="414" t="s">
        <v>61</v>
      </c>
      <c r="GRK328" s="415">
        <v>2</v>
      </c>
      <c r="GRL328" s="418" t="s">
        <v>786</v>
      </c>
      <c r="GRM328" s="417" t="s">
        <v>776</v>
      </c>
      <c r="GRN328" s="414" t="s">
        <v>61</v>
      </c>
      <c r="GRO328" s="415">
        <v>2</v>
      </c>
      <c r="GRP328" s="418" t="s">
        <v>786</v>
      </c>
      <c r="GRQ328" s="417" t="s">
        <v>776</v>
      </c>
      <c r="GRR328" s="414" t="s">
        <v>61</v>
      </c>
      <c r="GRS328" s="415">
        <v>2</v>
      </c>
      <c r="GRT328" s="418" t="s">
        <v>786</v>
      </c>
      <c r="GRU328" s="417" t="s">
        <v>776</v>
      </c>
      <c r="GRV328" s="414" t="s">
        <v>61</v>
      </c>
      <c r="GRW328" s="415">
        <v>2</v>
      </c>
      <c r="GRX328" s="418" t="s">
        <v>786</v>
      </c>
      <c r="GRY328" s="417" t="s">
        <v>776</v>
      </c>
      <c r="GRZ328" s="414" t="s">
        <v>61</v>
      </c>
      <c r="GSA328" s="415">
        <v>2</v>
      </c>
      <c r="GSB328" s="418" t="s">
        <v>786</v>
      </c>
      <c r="GSC328" s="417" t="s">
        <v>776</v>
      </c>
      <c r="GSD328" s="414" t="s">
        <v>61</v>
      </c>
      <c r="GSE328" s="415">
        <v>2</v>
      </c>
      <c r="GSF328" s="418" t="s">
        <v>786</v>
      </c>
      <c r="GSG328" s="417" t="s">
        <v>776</v>
      </c>
      <c r="GSH328" s="414" t="s">
        <v>61</v>
      </c>
      <c r="GSI328" s="415">
        <v>2</v>
      </c>
      <c r="GSJ328" s="418" t="s">
        <v>786</v>
      </c>
      <c r="GSK328" s="417" t="s">
        <v>776</v>
      </c>
      <c r="GSL328" s="414" t="s">
        <v>61</v>
      </c>
      <c r="GSM328" s="415">
        <v>2</v>
      </c>
      <c r="GSN328" s="418" t="s">
        <v>786</v>
      </c>
      <c r="GSO328" s="417" t="s">
        <v>776</v>
      </c>
      <c r="GSP328" s="414" t="s">
        <v>61</v>
      </c>
      <c r="GSQ328" s="415">
        <v>2</v>
      </c>
      <c r="GSR328" s="418" t="s">
        <v>786</v>
      </c>
      <c r="GSS328" s="417" t="s">
        <v>776</v>
      </c>
      <c r="GST328" s="414" t="s">
        <v>61</v>
      </c>
      <c r="GSU328" s="415">
        <v>2</v>
      </c>
      <c r="GSV328" s="418" t="s">
        <v>786</v>
      </c>
      <c r="GSW328" s="417" t="s">
        <v>776</v>
      </c>
      <c r="GSX328" s="414" t="s">
        <v>61</v>
      </c>
      <c r="GSY328" s="415">
        <v>2</v>
      </c>
      <c r="GSZ328" s="418" t="s">
        <v>786</v>
      </c>
      <c r="GTA328" s="417" t="s">
        <v>776</v>
      </c>
      <c r="GTB328" s="414" t="s">
        <v>61</v>
      </c>
      <c r="GTC328" s="415">
        <v>2</v>
      </c>
      <c r="GTD328" s="418" t="s">
        <v>786</v>
      </c>
      <c r="GTE328" s="417" t="s">
        <v>776</v>
      </c>
      <c r="GTF328" s="414" t="s">
        <v>61</v>
      </c>
      <c r="GTG328" s="415">
        <v>2</v>
      </c>
      <c r="GTH328" s="418" t="s">
        <v>786</v>
      </c>
      <c r="GTI328" s="417" t="s">
        <v>776</v>
      </c>
      <c r="GTJ328" s="414" t="s">
        <v>61</v>
      </c>
      <c r="GTK328" s="415">
        <v>2</v>
      </c>
      <c r="GTL328" s="418" t="s">
        <v>786</v>
      </c>
      <c r="GTM328" s="417" t="s">
        <v>776</v>
      </c>
      <c r="GTN328" s="414" t="s">
        <v>61</v>
      </c>
      <c r="GTO328" s="415">
        <v>2</v>
      </c>
      <c r="GTP328" s="418" t="s">
        <v>786</v>
      </c>
      <c r="GTQ328" s="417" t="s">
        <v>776</v>
      </c>
      <c r="GTR328" s="414" t="s">
        <v>61</v>
      </c>
      <c r="GTS328" s="415">
        <v>2</v>
      </c>
      <c r="GTT328" s="418" t="s">
        <v>786</v>
      </c>
      <c r="GTU328" s="417" t="s">
        <v>776</v>
      </c>
      <c r="GTV328" s="414" t="s">
        <v>61</v>
      </c>
      <c r="GTW328" s="415">
        <v>2</v>
      </c>
      <c r="GTX328" s="418" t="s">
        <v>786</v>
      </c>
      <c r="GTY328" s="417" t="s">
        <v>776</v>
      </c>
      <c r="GTZ328" s="414" t="s">
        <v>61</v>
      </c>
      <c r="GUA328" s="415">
        <v>2</v>
      </c>
      <c r="GUB328" s="418" t="s">
        <v>786</v>
      </c>
      <c r="GUC328" s="417" t="s">
        <v>776</v>
      </c>
      <c r="GUD328" s="414" t="s">
        <v>61</v>
      </c>
      <c r="GUE328" s="415">
        <v>2</v>
      </c>
      <c r="GUF328" s="418" t="s">
        <v>786</v>
      </c>
      <c r="GUG328" s="417" t="s">
        <v>776</v>
      </c>
      <c r="GUH328" s="414" t="s">
        <v>61</v>
      </c>
      <c r="GUI328" s="415">
        <v>2</v>
      </c>
      <c r="GUJ328" s="418" t="s">
        <v>786</v>
      </c>
      <c r="GUK328" s="417" t="s">
        <v>776</v>
      </c>
      <c r="GUL328" s="414" t="s">
        <v>61</v>
      </c>
      <c r="GUM328" s="415">
        <v>2</v>
      </c>
      <c r="GUN328" s="418" t="s">
        <v>786</v>
      </c>
      <c r="GUO328" s="417" t="s">
        <v>776</v>
      </c>
      <c r="GUP328" s="414" t="s">
        <v>61</v>
      </c>
      <c r="GUQ328" s="415">
        <v>2</v>
      </c>
      <c r="GUR328" s="418" t="s">
        <v>786</v>
      </c>
      <c r="GUS328" s="417" t="s">
        <v>776</v>
      </c>
      <c r="GUT328" s="414" t="s">
        <v>61</v>
      </c>
      <c r="GUU328" s="415">
        <v>2</v>
      </c>
      <c r="GUV328" s="418" t="s">
        <v>786</v>
      </c>
      <c r="GUW328" s="417" t="s">
        <v>776</v>
      </c>
      <c r="GUX328" s="414" t="s">
        <v>61</v>
      </c>
      <c r="GUY328" s="415">
        <v>2</v>
      </c>
      <c r="GUZ328" s="418" t="s">
        <v>786</v>
      </c>
      <c r="GVA328" s="417" t="s">
        <v>776</v>
      </c>
      <c r="GVB328" s="414" t="s">
        <v>61</v>
      </c>
      <c r="GVC328" s="415">
        <v>2</v>
      </c>
      <c r="GVD328" s="418" t="s">
        <v>786</v>
      </c>
      <c r="GVE328" s="417" t="s">
        <v>776</v>
      </c>
      <c r="GVF328" s="414" t="s">
        <v>61</v>
      </c>
      <c r="GVG328" s="415">
        <v>2</v>
      </c>
      <c r="GVH328" s="418" t="s">
        <v>786</v>
      </c>
      <c r="GVI328" s="417" t="s">
        <v>776</v>
      </c>
      <c r="GVJ328" s="414" t="s">
        <v>61</v>
      </c>
      <c r="GVK328" s="415">
        <v>2</v>
      </c>
      <c r="GVL328" s="418" t="s">
        <v>786</v>
      </c>
      <c r="GVM328" s="417" t="s">
        <v>776</v>
      </c>
      <c r="GVN328" s="414" t="s">
        <v>61</v>
      </c>
      <c r="GVO328" s="415">
        <v>2</v>
      </c>
      <c r="GVP328" s="418" t="s">
        <v>786</v>
      </c>
      <c r="GVQ328" s="417" t="s">
        <v>776</v>
      </c>
      <c r="GVR328" s="414" t="s">
        <v>61</v>
      </c>
      <c r="GVS328" s="415">
        <v>2</v>
      </c>
      <c r="GVT328" s="418" t="s">
        <v>786</v>
      </c>
      <c r="GVU328" s="417" t="s">
        <v>776</v>
      </c>
      <c r="GVV328" s="414" t="s">
        <v>61</v>
      </c>
      <c r="GVW328" s="415">
        <v>2</v>
      </c>
      <c r="GVX328" s="418" t="s">
        <v>786</v>
      </c>
      <c r="GVY328" s="417" t="s">
        <v>776</v>
      </c>
      <c r="GVZ328" s="414" t="s">
        <v>61</v>
      </c>
      <c r="GWA328" s="415">
        <v>2</v>
      </c>
      <c r="GWB328" s="418" t="s">
        <v>786</v>
      </c>
      <c r="GWC328" s="417" t="s">
        <v>776</v>
      </c>
      <c r="GWD328" s="414" t="s">
        <v>61</v>
      </c>
      <c r="GWE328" s="415">
        <v>2</v>
      </c>
      <c r="GWF328" s="418" t="s">
        <v>786</v>
      </c>
      <c r="GWG328" s="417" t="s">
        <v>776</v>
      </c>
      <c r="GWH328" s="414" t="s">
        <v>61</v>
      </c>
      <c r="GWI328" s="415">
        <v>2</v>
      </c>
      <c r="GWJ328" s="418" t="s">
        <v>786</v>
      </c>
      <c r="GWK328" s="417" t="s">
        <v>776</v>
      </c>
      <c r="GWL328" s="414" t="s">
        <v>61</v>
      </c>
      <c r="GWM328" s="415">
        <v>2</v>
      </c>
      <c r="GWN328" s="418" t="s">
        <v>786</v>
      </c>
      <c r="GWO328" s="417" t="s">
        <v>776</v>
      </c>
      <c r="GWP328" s="414" t="s">
        <v>61</v>
      </c>
      <c r="GWQ328" s="415">
        <v>2</v>
      </c>
      <c r="GWR328" s="418" t="s">
        <v>786</v>
      </c>
      <c r="GWS328" s="417" t="s">
        <v>776</v>
      </c>
      <c r="GWT328" s="414" t="s">
        <v>61</v>
      </c>
      <c r="GWU328" s="415">
        <v>2</v>
      </c>
      <c r="GWV328" s="418" t="s">
        <v>786</v>
      </c>
      <c r="GWW328" s="417" t="s">
        <v>776</v>
      </c>
      <c r="GWX328" s="414" t="s">
        <v>61</v>
      </c>
      <c r="GWY328" s="415">
        <v>2</v>
      </c>
      <c r="GWZ328" s="418" t="s">
        <v>786</v>
      </c>
      <c r="GXA328" s="417" t="s">
        <v>776</v>
      </c>
      <c r="GXB328" s="414" t="s">
        <v>61</v>
      </c>
      <c r="GXC328" s="415">
        <v>2</v>
      </c>
      <c r="GXD328" s="418" t="s">
        <v>786</v>
      </c>
      <c r="GXE328" s="417" t="s">
        <v>776</v>
      </c>
      <c r="GXF328" s="414" t="s">
        <v>61</v>
      </c>
      <c r="GXG328" s="415">
        <v>2</v>
      </c>
      <c r="GXH328" s="418" t="s">
        <v>786</v>
      </c>
      <c r="GXI328" s="417" t="s">
        <v>776</v>
      </c>
      <c r="GXJ328" s="414" t="s">
        <v>61</v>
      </c>
      <c r="GXK328" s="415">
        <v>2</v>
      </c>
      <c r="GXL328" s="418" t="s">
        <v>786</v>
      </c>
      <c r="GXM328" s="417" t="s">
        <v>776</v>
      </c>
      <c r="GXN328" s="414" t="s">
        <v>61</v>
      </c>
      <c r="GXO328" s="415">
        <v>2</v>
      </c>
      <c r="GXP328" s="418" t="s">
        <v>786</v>
      </c>
      <c r="GXQ328" s="417" t="s">
        <v>776</v>
      </c>
      <c r="GXR328" s="414" t="s">
        <v>61</v>
      </c>
      <c r="GXS328" s="415">
        <v>2</v>
      </c>
      <c r="GXT328" s="418" t="s">
        <v>786</v>
      </c>
      <c r="GXU328" s="417" t="s">
        <v>776</v>
      </c>
      <c r="GXV328" s="414" t="s">
        <v>61</v>
      </c>
      <c r="GXW328" s="415">
        <v>2</v>
      </c>
      <c r="GXX328" s="418" t="s">
        <v>786</v>
      </c>
      <c r="GXY328" s="417" t="s">
        <v>776</v>
      </c>
      <c r="GXZ328" s="414" t="s">
        <v>61</v>
      </c>
      <c r="GYA328" s="415">
        <v>2</v>
      </c>
      <c r="GYB328" s="418" t="s">
        <v>786</v>
      </c>
      <c r="GYC328" s="417" t="s">
        <v>776</v>
      </c>
      <c r="GYD328" s="414" t="s">
        <v>61</v>
      </c>
      <c r="GYE328" s="415">
        <v>2</v>
      </c>
      <c r="GYF328" s="418" t="s">
        <v>786</v>
      </c>
      <c r="GYG328" s="417" t="s">
        <v>776</v>
      </c>
      <c r="GYH328" s="414" t="s">
        <v>61</v>
      </c>
      <c r="GYI328" s="415">
        <v>2</v>
      </c>
      <c r="GYJ328" s="418" t="s">
        <v>786</v>
      </c>
      <c r="GYK328" s="417" t="s">
        <v>776</v>
      </c>
      <c r="GYL328" s="414" t="s">
        <v>61</v>
      </c>
      <c r="GYM328" s="415">
        <v>2</v>
      </c>
      <c r="GYN328" s="418" t="s">
        <v>786</v>
      </c>
      <c r="GYO328" s="417" t="s">
        <v>776</v>
      </c>
      <c r="GYP328" s="414" t="s">
        <v>61</v>
      </c>
      <c r="GYQ328" s="415">
        <v>2</v>
      </c>
      <c r="GYR328" s="418" t="s">
        <v>786</v>
      </c>
      <c r="GYS328" s="417" t="s">
        <v>776</v>
      </c>
      <c r="GYT328" s="414" t="s">
        <v>61</v>
      </c>
      <c r="GYU328" s="415">
        <v>2</v>
      </c>
      <c r="GYV328" s="418" t="s">
        <v>786</v>
      </c>
      <c r="GYW328" s="417" t="s">
        <v>776</v>
      </c>
      <c r="GYX328" s="414" t="s">
        <v>61</v>
      </c>
      <c r="GYY328" s="415">
        <v>2</v>
      </c>
      <c r="GYZ328" s="418" t="s">
        <v>786</v>
      </c>
      <c r="GZA328" s="417" t="s">
        <v>776</v>
      </c>
      <c r="GZB328" s="414" t="s">
        <v>61</v>
      </c>
      <c r="GZC328" s="415">
        <v>2</v>
      </c>
      <c r="GZD328" s="418" t="s">
        <v>786</v>
      </c>
      <c r="GZE328" s="417" t="s">
        <v>776</v>
      </c>
      <c r="GZF328" s="414" t="s">
        <v>61</v>
      </c>
      <c r="GZG328" s="415">
        <v>2</v>
      </c>
      <c r="GZH328" s="418" t="s">
        <v>786</v>
      </c>
      <c r="GZI328" s="417" t="s">
        <v>776</v>
      </c>
      <c r="GZJ328" s="414" t="s">
        <v>61</v>
      </c>
      <c r="GZK328" s="415">
        <v>2</v>
      </c>
      <c r="GZL328" s="418" t="s">
        <v>786</v>
      </c>
      <c r="GZM328" s="417" t="s">
        <v>776</v>
      </c>
      <c r="GZN328" s="414" t="s">
        <v>61</v>
      </c>
      <c r="GZO328" s="415">
        <v>2</v>
      </c>
      <c r="GZP328" s="418" t="s">
        <v>786</v>
      </c>
      <c r="GZQ328" s="417" t="s">
        <v>776</v>
      </c>
      <c r="GZR328" s="414" t="s">
        <v>61</v>
      </c>
      <c r="GZS328" s="415">
        <v>2</v>
      </c>
      <c r="GZT328" s="418" t="s">
        <v>786</v>
      </c>
      <c r="GZU328" s="417" t="s">
        <v>776</v>
      </c>
      <c r="GZV328" s="414" t="s">
        <v>61</v>
      </c>
      <c r="GZW328" s="415">
        <v>2</v>
      </c>
      <c r="GZX328" s="418" t="s">
        <v>786</v>
      </c>
      <c r="GZY328" s="417" t="s">
        <v>776</v>
      </c>
      <c r="GZZ328" s="414" t="s">
        <v>61</v>
      </c>
      <c r="HAA328" s="415">
        <v>2</v>
      </c>
      <c r="HAB328" s="418" t="s">
        <v>786</v>
      </c>
      <c r="HAC328" s="417" t="s">
        <v>776</v>
      </c>
      <c r="HAD328" s="414" t="s">
        <v>61</v>
      </c>
      <c r="HAE328" s="415">
        <v>2</v>
      </c>
      <c r="HAF328" s="418" t="s">
        <v>786</v>
      </c>
      <c r="HAG328" s="417" t="s">
        <v>776</v>
      </c>
      <c r="HAH328" s="414" t="s">
        <v>61</v>
      </c>
      <c r="HAI328" s="415">
        <v>2</v>
      </c>
      <c r="HAJ328" s="418" t="s">
        <v>786</v>
      </c>
      <c r="HAK328" s="417" t="s">
        <v>776</v>
      </c>
      <c r="HAL328" s="414" t="s">
        <v>61</v>
      </c>
      <c r="HAM328" s="415">
        <v>2</v>
      </c>
      <c r="HAN328" s="418" t="s">
        <v>786</v>
      </c>
      <c r="HAO328" s="417" t="s">
        <v>776</v>
      </c>
      <c r="HAP328" s="414" t="s">
        <v>61</v>
      </c>
      <c r="HAQ328" s="415">
        <v>2</v>
      </c>
      <c r="HAR328" s="418" t="s">
        <v>786</v>
      </c>
      <c r="HAS328" s="417" t="s">
        <v>776</v>
      </c>
      <c r="HAT328" s="414" t="s">
        <v>61</v>
      </c>
      <c r="HAU328" s="415">
        <v>2</v>
      </c>
      <c r="HAV328" s="418" t="s">
        <v>786</v>
      </c>
      <c r="HAW328" s="417" t="s">
        <v>776</v>
      </c>
      <c r="HAX328" s="414" t="s">
        <v>61</v>
      </c>
      <c r="HAY328" s="415">
        <v>2</v>
      </c>
      <c r="HAZ328" s="418" t="s">
        <v>786</v>
      </c>
      <c r="HBA328" s="417" t="s">
        <v>776</v>
      </c>
      <c r="HBB328" s="414" t="s">
        <v>61</v>
      </c>
      <c r="HBC328" s="415">
        <v>2</v>
      </c>
      <c r="HBD328" s="418" t="s">
        <v>786</v>
      </c>
      <c r="HBE328" s="417" t="s">
        <v>776</v>
      </c>
      <c r="HBF328" s="414" t="s">
        <v>61</v>
      </c>
      <c r="HBG328" s="415">
        <v>2</v>
      </c>
      <c r="HBH328" s="418" t="s">
        <v>786</v>
      </c>
      <c r="HBI328" s="417" t="s">
        <v>776</v>
      </c>
      <c r="HBJ328" s="414" t="s">
        <v>61</v>
      </c>
      <c r="HBK328" s="415">
        <v>2</v>
      </c>
      <c r="HBL328" s="418" t="s">
        <v>786</v>
      </c>
      <c r="HBM328" s="417" t="s">
        <v>776</v>
      </c>
      <c r="HBN328" s="414" t="s">
        <v>61</v>
      </c>
      <c r="HBO328" s="415">
        <v>2</v>
      </c>
      <c r="HBP328" s="418" t="s">
        <v>786</v>
      </c>
      <c r="HBQ328" s="417" t="s">
        <v>776</v>
      </c>
      <c r="HBR328" s="414" t="s">
        <v>61</v>
      </c>
      <c r="HBS328" s="415">
        <v>2</v>
      </c>
      <c r="HBT328" s="418" t="s">
        <v>786</v>
      </c>
      <c r="HBU328" s="417" t="s">
        <v>776</v>
      </c>
      <c r="HBV328" s="414" t="s">
        <v>61</v>
      </c>
      <c r="HBW328" s="415">
        <v>2</v>
      </c>
      <c r="HBX328" s="418" t="s">
        <v>786</v>
      </c>
      <c r="HBY328" s="417" t="s">
        <v>776</v>
      </c>
      <c r="HBZ328" s="414" t="s">
        <v>61</v>
      </c>
      <c r="HCA328" s="415">
        <v>2</v>
      </c>
      <c r="HCB328" s="418" t="s">
        <v>786</v>
      </c>
      <c r="HCC328" s="417" t="s">
        <v>776</v>
      </c>
      <c r="HCD328" s="414" t="s">
        <v>61</v>
      </c>
      <c r="HCE328" s="415">
        <v>2</v>
      </c>
      <c r="HCF328" s="418" t="s">
        <v>786</v>
      </c>
      <c r="HCG328" s="417" t="s">
        <v>776</v>
      </c>
      <c r="HCH328" s="414" t="s">
        <v>61</v>
      </c>
      <c r="HCI328" s="415">
        <v>2</v>
      </c>
      <c r="HCJ328" s="418" t="s">
        <v>786</v>
      </c>
      <c r="HCK328" s="417" t="s">
        <v>776</v>
      </c>
      <c r="HCL328" s="414" t="s">
        <v>61</v>
      </c>
      <c r="HCM328" s="415">
        <v>2</v>
      </c>
      <c r="HCN328" s="418" t="s">
        <v>786</v>
      </c>
      <c r="HCO328" s="417" t="s">
        <v>776</v>
      </c>
      <c r="HCP328" s="414" t="s">
        <v>61</v>
      </c>
      <c r="HCQ328" s="415">
        <v>2</v>
      </c>
      <c r="HCR328" s="418" t="s">
        <v>786</v>
      </c>
      <c r="HCS328" s="417" t="s">
        <v>776</v>
      </c>
      <c r="HCT328" s="414" t="s">
        <v>61</v>
      </c>
      <c r="HCU328" s="415">
        <v>2</v>
      </c>
      <c r="HCV328" s="418" t="s">
        <v>786</v>
      </c>
      <c r="HCW328" s="417" t="s">
        <v>776</v>
      </c>
      <c r="HCX328" s="414" t="s">
        <v>61</v>
      </c>
      <c r="HCY328" s="415">
        <v>2</v>
      </c>
      <c r="HCZ328" s="418" t="s">
        <v>786</v>
      </c>
      <c r="HDA328" s="417" t="s">
        <v>776</v>
      </c>
      <c r="HDB328" s="414" t="s">
        <v>61</v>
      </c>
      <c r="HDC328" s="415">
        <v>2</v>
      </c>
      <c r="HDD328" s="418" t="s">
        <v>786</v>
      </c>
      <c r="HDE328" s="417" t="s">
        <v>776</v>
      </c>
      <c r="HDF328" s="414" t="s">
        <v>61</v>
      </c>
      <c r="HDG328" s="415">
        <v>2</v>
      </c>
      <c r="HDH328" s="418" t="s">
        <v>786</v>
      </c>
      <c r="HDI328" s="417" t="s">
        <v>776</v>
      </c>
      <c r="HDJ328" s="414" t="s">
        <v>61</v>
      </c>
      <c r="HDK328" s="415">
        <v>2</v>
      </c>
      <c r="HDL328" s="418" t="s">
        <v>786</v>
      </c>
      <c r="HDM328" s="417" t="s">
        <v>776</v>
      </c>
      <c r="HDN328" s="414" t="s">
        <v>61</v>
      </c>
      <c r="HDO328" s="415">
        <v>2</v>
      </c>
      <c r="HDP328" s="418" t="s">
        <v>786</v>
      </c>
      <c r="HDQ328" s="417" t="s">
        <v>776</v>
      </c>
      <c r="HDR328" s="414" t="s">
        <v>61</v>
      </c>
      <c r="HDS328" s="415">
        <v>2</v>
      </c>
      <c r="HDT328" s="418" t="s">
        <v>786</v>
      </c>
      <c r="HDU328" s="417" t="s">
        <v>776</v>
      </c>
      <c r="HDV328" s="414" t="s">
        <v>61</v>
      </c>
      <c r="HDW328" s="415">
        <v>2</v>
      </c>
      <c r="HDX328" s="418" t="s">
        <v>786</v>
      </c>
      <c r="HDY328" s="417" t="s">
        <v>776</v>
      </c>
      <c r="HDZ328" s="414" t="s">
        <v>61</v>
      </c>
      <c r="HEA328" s="415">
        <v>2</v>
      </c>
      <c r="HEB328" s="418" t="s">
        <v>786</v>
      </c>
      <c r="HEC328" s="417" t="s">
        <v>776</v>
      </c>
      <c r="HED328" s="414" t="s">
        <v>61</v>
      </c>
      <c r="HEE328" s="415">
        <v>2</v>
      </c>
      <c r="HEF328" s="418" t="s">
        <v>786</v>
      </c>
      <c r="HEG328" s="417" t="s">
        <v>776</v>
      </c>
      <c r="HEH328" s="414" t="s">
        <v>61</v>
      </c>
      <c r="HEI328" s="415">
        <v>2</v>
      </c>
      <c r="HEJ328" s="418" t="s">
        <v>786</v>
      </c>
      <c r="HEK328" s="417" t="s">
        <v>776</v>
      </c>
      <c r="HEL328" s="414" t="s">
        <v>61</v>
      </c>
      <c r="HEM328" s="415">
        <v>2</v>
      </c>
      <c r="HEN328" s="418" t="s">
        <v>786</v>
      </c>
      <c r="HEO328" s="417" t="s">
        <v>776</v>
      </c>
      <c r="HEP328" s="414" t="s">
        <v>61</v>
      </c>
      <c r="HEQ328" s="415">
        <v>2</v>
      </c>
      <c r="HER328" s="418" t="s">
        <v>786</v>
      </c>
      <c r="HES328" s="417" t="s">
        <v>776</v>
      </c>
      <c r="HET328" s="414" t="s">
        <v>61</v>
      </c>
      <c r="HEU328" s="415">
        <v>2</v>
      </c>
      <c r="HEV328" s="418" t="s">
        <v>786</v>
      </c>
      <c r="HEW328" s="417" t="s">
        <v>776</v>
      </c>
      <c r="HEX328" s="414" t="s">
        <v>61</v>
      </c>
      <c r="HEY328" s="415">
        <v>2</v>
      </c>
      <c r="HEZ328" s="418" t="s">
        <v>786</v>
      </c>
      <c r="HFA328" s="417" t="s">
        <v>776</v>
      </c>
      <c r="HFB328" s="414" t="s">
        <v>61</v>
      </c>
      <c r="HFC328" s="415">
        <v>2</v>
      </c>
      <c r="HFD328" s="418" t="s">
        <v>786</v>
      </c>
      <c r="HFE328" s="417" t="s">
        <v>776</v>
      </c>
      <c r="HFF328" s="414" t="s">
        <v>61</v>
      </c>
      <c r="HFG328" s="415">
        <v>2</v>
      </c>
      <c r="HFH328" s="418" t="s">
        <v>786</v>
      </c>
      <c r="HFI328" s="417" t="s">
        <v>776</v>
      </c>
      <c r="HFJ328" s="414" t="s">
        <v>61</v>
      </c>
      <c r="HFK328" s="415">
        <v>2</v>
      </c>
      <c r="HFL328" s="418" t="s">
        <v>786</v>
      </c>
      <c r="HFM328" s="417" t="s">
        <v>776</v>
      </c>
      <c r="HFN328" s="414" t="s">
        <v>61</v>
      </c>
      <c r="HFO328" s="415">
        <v>2</v>
      </c>
      <c r="HFP328" s="418" t="s">
        <v>786</v>
      </c>
      <c r="HFQ328" s="417" t="s">
        <v>776</v>
      </c>
      <c r="HFR328" s="414" t="s">
        <v>61</v>
      </c>
      <c r="HFS328" s="415">
        <v>2</v>
      </c>
      <c r="HFT328" s="418" t="s">
        <v>786</v>
      </c>
      <c r="HFU328" s="417" t="s">
        <v>776</v>
      </c>
      <c r="HFV328" s="414" t="s">
        <v>61</v>
      </c>
      <c r="HFW328" s="415">
        <v>2</v>
      </c>
      <c r="HFX328" s="418" t="s">
        <v>786</v>
      </c>
      <c r="HFY328" s="417" t="s">
        <v>776</v>
      </c>
      <c r="HFZ328" s="414" t="s">
        <v>61</v>
      </c>
      <c r="HGA328" s="415">
        <v>2</v>
      </c>
      <c r="HGB328" s="418" t="s">
        <v>786</v>
      </c>
      <c r="HGC328" s="417" t="s">
        <v>776</v>
      </c>
      <c r="HGD328" s="414" t="s">
        <v>61</v>
      </c>
      <c r="HGE328" s="415">
        <v>2</v>
      </c>
      <c r="HGF328" s="418" t="s">
        <v>786</v>
      </c>
      <c r="HGG328" s="417" t="s">
        <v>776</v>
      </c>
      <c r="HGH328" s="414" t="s">
        <v>61</v>
      </c>
      <c r="HGI328" s="415">
        <v>2</v>
      </c>
      <c r="HGJ328" s="418" t="s">
        <v>786</v>
      </c>
      <c r="HGK328" s="417" t="s">
        <v>776</v>
      </c>
      <c r="HGL328" s="414" t="s">
        <v>61</v>
      </c>
      <c r="HGM328" s="415">
        <v>2</v>
      </c>
      <c r="HGN328" s="418" t="s">
        <v>786</v>
      </c>
      <c r="HGO328" s="417" t="s">
        <v>776</v>
      </c>
      <c r="HGP328" s="414" t="s">
        <v>61</v>
      </c>
      <c r="HGQ328" s="415">
        <v>2</v>
      </c>
      <c r="HGR328" s="418" t="s">
        <v>786</v>
      </c>
      <c r="HGS328" s="417" t="s">
        <v>776</v>
      </c>
      <c r="HGT328" s="414" t="s">
        <v>61</v>
      </c>
      <c r="HGU328" s="415">
        <v>2</v>
      </c>
      <c r="HGV328" s="418" t="s">
        <v>786</v>
      </c>
      <c r="HGW328" s="417" t="s">
        <v>776</v>
      </c>
      <c r="HGX328" s="414" t="s">
        <v>61</v>
      </c>
      <c r="HGY328" s="415">
        <v>2</v>
      </c>
      <c r="HGZ328" s="418" t="s">
        <v>786</v>
      </c>
      <c r="HHA328" s="417" t="s">
        <v>776</v>
      </c>
      <c r="HHB328" s="414" t="s">
        <v>61</v>
      </c>
      <c r="HHC328" s="415">
        <v>2</v>
      </c>
      <c r="HHD328" s="418" t="s">
        <v>786</v>
      </c>
      <c r="HHE328" s="417" t="s">
        <v>776</v>
      </c>
      <c r="HHF328" s="414" t="s">
        <v>61</v>
      </c>
      <c r="HHG328" s="415">
        <v>2</v>
      </c>
      <c r="HHH328" s="418" t="s">
        <v>786</v>
      </c>
      <c r="HHI328" s="417" t="s">
        <v>776</v>
      </c>
      <c r="HHJ328" s="414" t="s">
        <v>61</v>
      </c>
      <c r="HHK328" s="415">
        <v>2</v>
      </c>
      <c r="HHL328" s="418" t="s">
        <v>786</v>
      </c>
      <c r="HHM328" s="417" t="s">
        <v>776</v>
      </c>
      <c r="HHN328" s="414" t="s">
        <v>61</v>
      </c>
      <c r="HHO328" s="415">
        <v>2</v>
      </c>
      <c r="HHP328" s="418" t="s">
        <v>786</v>
      </c>
      <c r="HHQ328" s="417" t="s">
        <v>776</v>
      </c>
      <c r="HHR328" s="414" t="s">
        <v>61</v>
      </c>
      <c r="HHS328" s="415">
        <v>2</v>
      </c>
      <c r="HHT328" s="418" t="s">
        <v>786</v>
      </c>
      <c r="HHU328" s="417" t="s">
        <v>776</v>
      </c>
      <c r="HHV328" s="414" t="s">
        <v>61</v>
      </c>
      <c r="HHW328" s="415">
        <v>2</v>
      </c>
      <c r="HHX328" s="418" t="s">
        <v>786</v>
      </c>
      <c r="HHY328" s="417" t="s">
        <v>776</v>
      </c>
      <c r="HHZ328" s="414" t="s">
        <v>61</v>
      </c>
      <c r="HIA328" s="415">
        <v>2</v>
      </c>
      <c r="HIB328" s="418" t="s">
        <v>786</v>
      </c>
      <c r="HIC328" s="417" t="s">
        <v>776</v>
      </c>
      <c r="HID328" s="414" t="s">
        <v>61</v>
      </c>
      <c r="HIE328" s="415">
        <v>2</v>
      </c>
      <c r="HIF328" s="418" t="s">
        <v>786</v>
      </c>
      <c r="HIG328" s="417" t="s">
        <v>776</v>
      </c>
      <c r="HIH328" s="414" t="s">
        <v>61</v>
      </c>
      <c r="HII328" s="415">
        <v>2</v>
      </c>
      <c r="HIJ328" s="418" t="s">
        <v>786</v>
      </c>
      <c r="HIK328" s="417" t="s">
        <v>776</v>
      </c>
      <c r="HIL328" s="414" t="s">
        <v>61</v>
      </c>
      <c r="HIM328" s="415">
        <v>2</v>
      </c>
      <c r="HIN328" s="418" t="s">
        <v>786</v>
      </c>
      <c r="HIO328" s="417" t="s">
        <v>776</v>
      </c>
      <c r="HIP328" s="414" t="s">
        <v>61</v>
      </c>
      <c r="HIQ328" s="415">
        <v>2</v>
      </c>
      <c r="HIR328" s="418" t="s">
        <v>786</v>
      </c>
      <c r="HIS328" s="417" t="s">
        <v>776</v>
      </c>
      <c r="HIT328" s="414" t="s">
        <v>61</v>
      </c>
      <c r="HIU328" s="415">
        <v>2</v>
      </c>
      <c r="HIV328" s="418" t="s">
        <v>786</v>
      </c>
      <c r="HIW328" s="417" t="s">
        <v>776</v>
      </c>
      <c r="HIX328" s="414" t="s">
        <v>61</v>
      </c>
      <c r="HIY328" s="415">
        <v>2</v>
      </c>
      <c r="HIZ328" s="418" t="s">
        <v>786</v>
      </c>
      <c r="HJA328" s="417" t="s">
        <v>776</v>
      </c>
      <c r="HJB328" s="414" t="s">
        <v>61</v>
      </c>
      <c r="HJC328" s="415">
        <v>2</v>
      </c>
      <c r="HJD328" s="418" t="s">
        <v>786</v>
      </c>
      <c r="HJE328" s="417" t="s">
        <v>776</v>
      </c>
      <c r="HJF328" s="414" t="s">
        <v>61</v>
      </c>
      <c r="HJG328" s="415">
        <v>2</v>
      </c>
      <c r="HJH328" s="418" t="s">
        <v>786</v>
      </c>
      <c r="HJI328" s="417" t="s">
        <v>776</v>
      </c>
      <c r="HJJ328" s="414" t="s">
        <v>61</v>
      </c>
      <c r="HJK328" s="415">
        <v>2</v>
      </c>
      <c r="HJL328" s="418" t="s">
        <v>786</v>
      </c>
      <c r="HJM328" s="417" t="s">
        <v>776</v>
      </c>
      <c r="HJN328" s="414" t="s">
        <v>61</v>
      </c>
      <c r="HJO328" s="415">
        <v>2</v>
      </c>
      <c r="HJP328" s="418" t="s">
        <v>786</v>
      </c>
      <c r="HJQ328" s="417" t="s">
        <v>776</v>
      </c>
      <c r="HJR328" s="414" t="s">
        <v>61</v>
      </c>
      <c r="HJS328" s="415">
        <v>2</v>
      </c>
      <c r="HJT328" s="418" t="s">
        <v>786</v>
      </c>
      <c r="HJU328" s="417" t="s">
        <v>776</v>
      </c>
      <c r="HJV328" s="414" t="s">
        <v>61</v>
      </c>
      <c r="HJW328" s="415">
        <v>2</v>
      </c>
      <c r="HJX328" s="418" t="s">
        <v>786</v>
      </c>
      <c r="HJY328" s="417" t="s">
        <v>776</v>
      </c>
      <c r="HJZ328" s="414" t="s">
        <v>61</v>
      </c>
      <c r="HKA328" s="415">
        <v>2</v>
      </c>
      <c r="HKB328" s="418" t="s">
        <v>786</v>
      </c>
      <c r="HKC328" s="417" t="s">
        <v>776</v>
      </c>
      <c r="HKD328" s="414" t="s">
        <v>61</v>
      </c>
      <c r="HKE328" s="415">
        <v>2</v>
      </c>
      <c r="HKF328" s="418" t="s">
        <v>786</v>
      </c>
      <c r="HKG328" s="417" t="s">
        <v>776</v>
      </c>
      <c r="HKH328" s="414" t="s">
        <v>61</v>
      </c>
      <c r="HKI328" s="415">
        <v>2</v>
      </c>
      <c r="HKJ328" s="418" t="s">
        <v>786</v>
      </c>
      <c r="HKK328" s="417" t="s">
        <v>776</v>
      </c>
      <c r="HKL328" s="414" t="s">
        <v>61</v>
      </c>
      <c r="HKM328" s="415">
        <v>2</v>
      </c>
      <c r="HKN328" s="418" t="s">
        <v>786</v>
      </c>
      <c r="HKO328" s="417" t="s">
        <v>776</v>
      </c>
      <c r="HKP328" s="414" t="s">
        <v>61</v>
      </c>
      <c r="HKQ328" s="415">
        <v>2</v>
      </c>
      <c r="HKR328" s="418" t="s">
        <v>786</v>
      </c>
      <c r="HKS328" s="417" t="s">
        <v>776</v>
      </c>
      <c r="HKT328" s="414" t="s">
        <v>61</v>
      </c>
      <c r="HKU328" s="415">
        <v>2</v>
      </c>
      <c r="HKV328" s="418" t="s">
        <v>786</v>
      </c>
      <c r="HKW328" s="417" t="s">
        <v>776</v>
      </c>
      <c r="HKX328" s="414" t="s">
        <v>61</v>
      </c>
      <c r="HKY328" s="415">
        <v>2</v>
      </c>
      <c r="HKZ328" s="418" t="s">
        <v>786</v>
      </c>
      <c r="HLA328" s="417" t="s">
        <v>776</v>
      </c>
      <c r="HLB328" s="414" t="s">
        <v>61</v>
      </c>
      <c r="HLC328" s="415">
        <v>2</v>
      </c>
      <c r="HLD328" s="418" t="s">
        <v>786</v>
      </c>
      <c r="HLE328" s="417" t="s">
        <v>776</v>
      </c>
      <c r="HLF328" s="414" t="s">
        <v>61</v>
      </c>
      <c r="HLG328" s="415">
        <v>2</v>
      </c>
      <c r="HLH328" s="418" t="s">
        <v>786</v>
      </c>
      <c r="HLI328" s="417" t="s">
        <v>776</v>
      </c>
      <c r="HLJ328" s="414" t="s">
        <v>61</v>
      </c>
      <c r="HLK328" s="415">
        <v>2</v>
      </c>
      <c r="HLL328" s="418" t="s">
        <v>786</v>
      </c>
      <c r="HLM328" s="417" t="s">
        <v>776</v>
      </c>
      <c r="HLN328" s="414" t="s">
        <v>61</v>
      </c>
      <c r="HLO328" s="415">
        <v>2</v>
      </c>
      <c r="HLP328" s="418" t="s">
        <v>786</v>
      </c>
      <c r="HLQ328" s="417" t="s">
        <v>776</v>
      </c>
      <c r="HLR328" s="414" t="s">
        <v>61</v>
      </c>
      <c r="HLS328" s="415">
        <v>2</v>
      </c>
      <c r="HLT328" s="418" t="s">
        <v>786</v>
      </c>
      <c r="HLU328" s="417" t="s">
        <v>776</v>
      </c>
      <c r="HLV328" s="414" t="s">
        <v>61</v>
      </c>
      <c r="HLW328" s="415">
        <v>2</v>
      </c>
      <c r="HLX328" s="418" t="s">
        <v>786</v>
      </c>
      <c r="HLY328" s="417" t="s">
        <v>776</v>
      </c>
      <c r="HLZ328" s="414" t="s">
        <v>61</v>
      </c>
      <c r="HMA328" s="415">
        <v>2</v>
      </c>
      <c r="HMB328" s="418" t="s">
        <v>786</v>
      </c>
      <c r="HMC328" s="417" t="s">
        <v>776</v>
      </c>
      <c r="HMD328" s="414" t="s">
        <v>61</v>
      </c>
      <c r="HME328" s="415">
        <v>2</v>
      </c>
      <c r="HMF328" s="418" t="s">
        <v>786</v>
      </c>
      <c r="HMG328" s="417" t="s">
        <v>776</v>
      </c>
      <c r="HMH328" s="414" t="s">
        <v>61</v>
      </c>
      <c r="HMI328" s="415">
        <v>2</v>
      </c>
      <c r="HMJ328" s="418" t="s">
        <v>786</v>
      </c>
      <c r="HMK328" s="417" t="s">
        <v>776</v>
      </c>
      <c r="HML328" s="414" t="s">
        <v>61</v>
      </c>
      <c r="HMM328" s="415">
        <v>2</v>
      </c>
      <c r="HMN328" s="418" t="s">
        <v>786</v>
      </c>
      <c r="HMO328" s="417" t="s">
        <v>776</v>
      </c>
      <c r="HMP328" s="414" t="s">
        <v>61</v>
      </c>
      <c r="HMQ328" s="415">
        <v>2</v>
      </c>
      <c r="HMR328" s="418" t="s">
        <v>786</v>
      </c>
      <c r="HMS328" s="417" t="s">
        <v>776</v>
      </c>
      <c r="HMT328" s="414" t="s">
        <v>61</v>
      </c>
      <c r="HMU328" s="415">
        <v>2</v>
      </c>
      <c r="HMV328" s="418" t="s">
        <v>786</v>
      </c>
      <c r="HMW328" s="417" t="s">
        <v>776</v>
      </c>
      <c r="HMX328" s="414" t="s">
        <v>61</v>
      </c>
      <c r="HMY328" s="415">
        <v>2</v>
      </c>
      <c r="HMZ328" s="418" t="s">
        <v>786</v>
      </c>
      <c r="HNA328" s="417" t="s">
        <v>776</v>
      </c>
      <c r="HNB328" s="414" t="s">
        <v>61</v>
      </c>
      <c r="HNC328" s="415">
        <v>2</v>
      </c>
      <c r="HND328" s="418" t="s">
        <v>786</v>
      </c>
      <c r="HNE328" s="417" t="s">
        <v>776</v>
      </c>
      <c r="HNF328" s="414" t="s">
        <v>61</v>
      </c>
      <c r="HNG328" s="415">
        <v>2</v>
      </c>
      <c r="HNH328" s="418" t="s">
        <v>786</v>
      </c>
      <c r="HNI328" s="417" t="s">
        <v>776</v>
      </c>
      <c r="HNJ328" s="414" t="s">
        <v>61</v>
      </c>
      <c r="HNK328" s="415">
        <v>2</v>
      </c>
      <c r="HNL328" s="418" t="s">
        <v>786</v>
      </c>
      <c r="HNM328" s="417" t="s">
        <v>776</v>
      </c>
      <c r="HNN328" s="414" t="s">
        <v>61</v>
      </c>
      <c r="HNO328" s="415">
        <v>2</v>
      </c>
      <c r="HNP328" s="418" t="s">
        <v>786</v>
      </c>
      <c r="HNQ328" s="417" t="s">
        <v>776</v>
      </c>
      <c r="HNR328" s="414" t="s">
        <v>61</v>
      </c>
      <c r="HNS328" s="415">
        <v>2</v>
      </c>
      <c r="HNT328" s="418" t="s">
        <v>786</v>
      </c>
      <c r="HNU328" s="417" t="s">
        <v>776</v>
      </c>
      <c r="HNV328" s="414" t="s">
        <v>61</v>
      </c>
      <c r="HNW328" s="415">
        <v>2</v>
      </c>
      <c r="HNX328" s="418" t="s">
        <v>786</v>
      </c>
      <c r="HNY328" s="417" t="s">
        <v>776</v>
      </c>
      <c r="HNZ328" s="414" t="s">
        <v>61</v>
      </c>
      <c r="HOA328" s="415">
        <v>2</v>
      </c>
      <c r="HOB328" s="418" t="s">
        <v>786</v>
      </c>
      <c r="HOC328" s="417" t="s">
        <v>776</v>
      </c>
      <c r="HOD328" s="414" t="s">
        <v>61</v>
      </c>
      <c r="HOE328" s="415">
        <v>2</v>
      </c>
      <c r="HOF328" s="418" t="s">
        <v>786</v>
      </c>
      <c r="HOG328" s="417" t="s">
        <v>776</v>
      </c>
      <c r="HOH328" s="414" t="s">
        <v>61</v>
      </c>
      <c r="HOI328" s="415">
        <v>2</v>
      </c>
      <c r="HOJ328" s="418" t="s">
        <v>786</v>
      </c>
      <c r="HOK328" s="417" t="s">
        <v>776</v>
      </c>
      <c r="HOL328" s="414" t="s">
        <v>61</v>
      </c>
      <c r="HOM328" s="415">
        <v>2</v>
      </c>
      <c r="HON328" s="418" t="s">
        <v>786</v>
      </c>
      <c r="HOO328" s="417" t="s">
        <v>776</v>
      </c>
      <c r="HOP328" s="414" t="s">
        <v>61</v>
      </c>
      <c r="HOQ328" s="415">
        <v>2</v>
      </c>
      <c r="HOR328" s="418" t="s">
        <v>786</v>
      </c>
      <c r="HOS328" s="417" t="s">
        <v>776</v>
      </c>
      <c r="HOT328" s="414" t="s">
        <v>61</v>
      </c>
      <c r="HOU328" s="415">
        <v>2</v>
      </c>
      <c r="HOV328" s="418" t="s">
        <v>786</v>
      </c>
      <c r="HOW328" s="417" t="s">
        <v>776</v>
      </c>
      <c r="HOX328" s="414" t="s">
        <v>61</v>
      </c>
      <c r="HOY328" s="415">
        <v>2</v>
      </c>
      <c r="HOZ328" s="418" t="s">
        <v>786</v>
      </c>
      <c r="HPA328" s="417" t="s">
        <v>776</v>
      </c>
      <c r="HPB328" s="414" t="s">
        <v>61</v>
      </c>
      <c r="HPC328" s="415">
        <v>2</v>
      </c>
      <c r="HPD328" s="418" t="s">
        <v>786</v>
      </c>
      <c r="HPE328" s="417" t="s">
        <v>776</v>
      </c>
      <c r="HPF328" s="414" t="s">
        <v>61</v>
      </c>
      <c r="HPG328" s="415">
        <v>2</v>
      </c>
      <c r="HPH328" s="418" t="s">
        <v>786</v>
      </c>
      <c r="HPI328" s="417" t="s">
        <v>776</v>
      </c>
      <c r="HPJ328" s="414" t="s">
        <v>61</v>
      </c>
      <c r="HPK328" s="415">
        <v>2</v>
      </c>
      <c r="HPL328" s="418" t="s">
        <v>786</v>
      </c>
      <c r="HPM328" s="417" t="s">
        <v>776</v>
      </c>
      <c r="HPN328" s="414" t="s">
        <v>61</v>
      </c>
      <c r="HPO328" s="415">
        <v>2</v>
      </c>
      <c r="HPP328" s="418" t="s">
        <v>786</v>
      </c>
      <c r="HPQ328" s="417" t="s">
        <v>776</v>
      </c>
      <c r="HPR328" s="414" t="s">
        <v>61</v>
      </c>
      <c r="HPS328" s="415">
        <v>2</v>
      </c>
      <c r="HPT328" s="418" t="s">
        <v>786</v>
      </c>
      <c r="HPU328" s="417" t="s">
        <v>776</v>
      </c>
      <c r="HPV328" s="414" t="s">
        <v>61</v>
      </c>
      <c r="HPW328" s="415">
        <v>2</v>
      </c>
      <c r="HPX328" s="418" t="s">
        <v>786</v>
      </c>
      <c r="HPY328" s="417" t="s">
        <v>776</v>
      </c>
      <c r="HPZ328" s="414" t="s">
        <v>61</v>
      </c>
      <c r="HQA328" s="415">
        <v>2</v>
      </c>
      <c r="HQB328" s="418" t="s">
        <v>786</v>
      </c>
      <c r="HQC328" s="417" t="s">
        <v>776</v>
      </c>
      <c r="HQD328" s="414" t="s">
        <v>61</v>
      </c>
      <c r="HQE328" s="415">
        <v>2</v>
      </c>
      <c r="HQF328" s="418" t="s">
        <v>786</v>
      </c>
      <c r="HQG328" s="417" t="s">
        <v>776</v>
      </c>
      <c r="HQH328" s="414" t="s">
        <v>61</v>
      </c>
      <c r="HQI328" s="415">
        <v>2</v>
      </c>
      <c r="HQJ328" s="418" t="s">
        <v>786</v>
      </c>
      <c r="HQK328" s="417" t="s">
        <v>776</v>
      </c>
      <c r="HQL328" s="414" t="s">
        <v>61</v>
      </c>
      <c r="HQM328" s="415">
        <v>2</v>
      </c>
      <c r="HQN328" s="418" t="s">
        <v>786</v>
      </c>
      <c r="HQO328" s="417" t="s">
        <v>776</v>
      </c>
      <c r="HQP328" s="414" t="s">
        <v>61</v>
      </c>
      <c r="HQQ328" s="415">
        <v>2</v>
      </c>
      <c r="HQR328" s="418" t="s">
        <v>786</v>
      </c>
      <c r="HQS328" s="417" t="s">
        <v>776</v>
      </c>
      <c r="HQT328" s="414" t="s">
        <v>61</v>
      </c>
      <c r="HQU328" s="415">
        <v>2</v>
      </c>
      <c r="HQV328" s="418" t="s">
        <v>786</v>
      </c>
      <c r="HQW328" s="417" t="s">
        <v>776</v>
      </c>
      <c r="HQX328" s="414" t="s">
        <v>61</v>
      </c>
      <c r="HQY328" s="415">
        <v>2</v>
      </c>
      <c r="HQZ328" s="418" t="s">
        <v>786</v>
      </c>
      <c r="HRA328" s="417" t="s">
        <v>776</v>
      </c>
      <c r="HRB328" s="414" t="s">
        <v>61</v>
      </c>
      <c r="HRC328" s="415">
        <v>2</v>
      </c>
      <c r="HRD328" s="418" t="s">
        <v>786</v>
      </c>
      <c r="HRE328" s="417" t="s">
        <v>776</v>
      </c>
      <c r="HRF328" s="414" t="s">
        <v>61</v>
      </c>
      <c r="HRG328" s="415">
        <v>2</v>
      </c>
      <c r="HRH328" s="418" t="s">
        <v>786</v>
      </c>
      <c r="HRI328" s="417" t="s">
        <v>776</v>
      </c>
      <c r="HRJ328" s="414" t="s">
        <v>61</v>
      </c>
      <c r="HRK328" s="415">
        <v>2</v>
      </c>
      <c r="HRL328" s="418" t="s">
        <v>786</v>
      </c>
      <c r="HRM328" s="417" t="s">
        <v>776</v>
      </c>
      <c r="HRN328" s="414" t="s">
        <v>61</v>
      </c>
      <c r="HRO328" s="415">
        <v>2</v>
      </c>
      <c r="HRP328" s="418" t="s">
        <v>786</v>
      </c>
      <c r="HRQ328" s="417" t="s">
        <v>776</v>
      </c>
      <c r="HRR328" s="414" t="s">
        <v>61</v>
      </c>
      <c r="HRS328" s="415">
        <v>2</v>
      </c>
      <c r="HRT328" s="418" t="s">
        <v>786</v>
      </c>
      <c r="HRU328" s="417" t="s">
        <v>776</v>
      </c>
      <c r="HRV328" s="414" t="s">
        <v>61</v>
      </c>
      <c r="HRW328" s="415">
        <v>2</v>
      </c>
      <c r="HRX328" s="418" t="s">
        <v>786</v>
      </c>
      <c r="HRY328" s="417" t="s">
        <v>776</v>
      </c>
      <c r="HRZ328" s="414" t="s">
        <v>61</v>
      </c>
      <c r="HSA328" s="415">
        <v>2</v>
      </c>
      <c r="HSB328" s="418" t="s">
        <v>786</v>
      </c>
      <c r="HSC328" s="417" t="s">
        <v>776</v>
      </c>
      <c r="HSD328" s="414" t="s">
        <v>61</v>
      </c>
      <c r="HSE328" s="415">
        <v>2</v>
      </c>
      <c r="HSF328" s="418" t="s">
        <v>786</v>
      </c>
      <c r="HSG328" s="417" t="s">
        <v>776</v>
      </c>
      <c r="HSH328" s="414" t="s">
        <v>61</v>
      </c>
      <c r="HSI328" s="415">
        <v>2</v>
      </c>
      <c r="HSJ328" s="418" t="s">
        <v>786</v>
      </c>
      <c r="HSK328" s="417" t="s">
        <v>776</v>
      </c>
      <c r="HSL328" s="414" t="s">
        <v>61</v>
      </c>
      <c r="HSM328" s="415">
        <v>2</v>
      </c>
      <c r="HSN328" s="418" t="s">
        <v>786</v>
      </c>
      <c r="HSO328" s="417" t="s">
        <v>776</v>
      </c>
      <c r="HSP328" s="414" t="s">
        <v>61</v>
      </c>
      <c r="HSQ328" s="415">
        <v>2</v>
      </c>
      <c r="HSR328" s="418" t="s">
        <v>786</v>
      </c>
      <c r="HSS328" s="417" t="s">
        <v>776</v>
      </c>
      <c r="HST328" s="414" t="s">
        <v>61</v>
      </c>
      <c r="HSU328" s="415">
        <v>2</v>
      </c>
      <c r="HSV328" s="418" t="s">
        <v>786</v>
      </c>
      <c r="HSW328" s="417" t="s">
        <v>776</v>
      </c>
      <c r="HSX328" s="414" t="s">
        <v>61</v>
      </c>
      <c r="HSY328" s="415">
        <v>2</v>
      </c>
      <c r="HSZ328" s="418" t="s">
        <v>786</v>
      </c>
      <c r="HTA328" s="417" t="s">
        <v>776</v>
      </c>
      <c r="HTB328" s="414" t="s">
        <v>61</v>
      </c>
      <c r="HTC328" s="415">
        <v>2</v>
      </c>
      <c r="HTD328" s="418" t="s">
        <v>786</v>
      </c>
      <c r="HTE328" s="417" t="s">
        <v>776</v>
      </c>
      <c r="HTF328" s="414" t="s">
        <v>61</v>
      </c>
      <c r="HTG328" s="415">
        <v>2</v>
      </c>
      <c r="HTH328" s="418" t="s">
        <v>786</v>
      </c>
      <c r="HTI328" s="417" t="s">
        <v>776</v>
      </c>
      <c r="HTJ328" s="414" t="s">
        <v>61</v>
      </c>
      <c r="HTK328" s="415">
        <v>2</v>
      </c>
      <c r="HTL328" s="418" t="s">
        <v>786</v>
      </c>
      <c r="HTM328" s="417" t="s">
        <v>776</v>
      </c>
      <c r="HTN328" s="414" t="s">
        <v>61</v>
      </c>
      <c r="HTO328" s="415">
        <v>2</v>
      </c>
      <c r="HTP328" s="418" t="s">
        <v>786</v>
      </c>
      <c r="HTQ328" s="417" t="s">
        <v>776</v>
      </c>
      <c r="HTR328" s="414" t="s">
        <v>61</v>
      </c>
      <c r="HTS328" s="415">
        <v>2</v>
      </c>
      <c r="HTT328" s="418" t="s">
        <v>786</v>
      </c>
      <c r="HTU328" s="417" t="s">
        <v>776</v>
      </c>
      <c r="HTV328" s="414" t="s">
        <v>61</v>
      </c>
      <c r="HTW328" s="415">
        <v>2</v>
      </c>
      <c r="HTX328" s="418" t="s">
        <v>786</v>
      </c>
      <c r="HTY328" s="417" t="s">
        <v>776</v>
      </c>
      <c r="HTZ328" s="414" t="s">
        <v>61</v>
      </c>
      <c r="HUA328" s="415">
        <v>2</v>
      </c>
      <c r="HUB328" s="418" t="s">
        <v>786</v>
      </c>
      <c r="HUC328" s="417" t="s">
        <v>776</v>
      </c>
      <c r="HUD328" s="414" t="s">
        <v>61</v>
      </c>
      <c r="HUE328" s="415">
        <v>2</v>
      </c>
      <c r="HUF328" s="418" t="s">
        <v>786</v>
      </c>
      <c r="HUG328" s="417" t="s">
        <v>776</v>
      </c>
      <c r="HUH328" s="414" t="s">
        <v>61</v>
      </c>
      <c r="HUI328" s="415">
        <v>2</v>
      </c>
      <c r="HUJ328" s="418" t="s">
        <v>786</v>
      </c>
      <c r="HUK328" s="417" t="s">
        <v>776</v>
      </c>
      <c r="HUL328" s="414" t="s">
        <v>61</v>
      </c>
      <c r="HUM328" s="415">
        <v>2</v>
      </c>
      <c r="HUN328" s="418" t="s">
        <v>786</v>
      </c>
      <c r="HUO328" s="417" t="s">
        <v>776</v>
      </c>
      <c r="HUP328" s="414" t="s">
        <v>61</v>
      </c>
      <c r="HUQ328" s="415">
        <v>2</v>
      </c>
      <c r="HUR328" s="418" t="s">
        <v>786</v>
      </c>
      <c r="HUS328" s="417" t="s">
        <v>776</v>
      </c>
      <c r="HUT328" s="414" t="s">
        <v>61</v>
      </c>
      <c r="HUU328" s="415">
        <v>2</v>
      </c>
      <c r="HUV328" s="418" t="s">
        <v>786</v>
      </c>
      <c r="HUW328" s="417" t="s">
        <v>776</v>
      </c>
      <c r="HUX328" s="414" t="s">
        <v>61</v>
      </c>
      <c r="HUY328" s="415">
        <v>2</v>
      </c>
      <c r="HUZ328" s="418" t="s">
        <v>786</v>
      </c>
      <c r="HVA328" s="417" t="s">
        <v>776</v>
      </c>
      <c r="HVB328" s="414" t="s">
        <v>61</v>
      </c>
      <c r="HVC328" s="415">
        <v>2</v>
      </c>
      <c r="HVD328" s="418" t="s">
        <v>786</v>
      </c>
      <c r="HVE328" s="417" t="s">
        <v>776</v>
      </c>
      <c r="HVF328" s="414" t="s">
        <v>61</v>
      </c>
      <c r="HVG328" s="415">
        <v>2</v>
      </c>
      <c r="HVH328" s="418" t="s">
        <v>786</v>
      </c>
      <c r="HVI328" s="417" t="s">
        <v>776</v>
      </c>
      <c r="HVJ328" s="414" t="s">
        <v>61</v>
      </c>
      <c r="HVK328" s="415">
        <v>2</v>
      </c>
      <c r="HVL328" s="418" t="s">
        <v>786</v>
      </c>
      <c r="HVM328" s="417" t="s">
        <v>776</v>
      </c>
      <c r="HVN328" s="414" t="s">
        <v>61</v>
      </c>
      <c r="HVO328" s="415">
        <v>2</v>
      </c>
      <c r="HVP328" s="418" t="s">
        <v>786</v>
      </c>
      <c r="HVQ328" s="417" t="s">
        <v>776</v>
      </c>
      <c r="HVR328" s="414" t="s">
        <v>61</v>
      </c>
      <c r="HVS328" s="415">
        <v>2</v>
      </c>
      <c r="HVT328" s="418" t="s">
        <v>786</v>
      </c>
      <c r="HVU328" s="417" t="s">
        <v>776</v>
      </c>
      <c r="HVV328" s="414" t="s">
        <v>61</v>
      </c>
      <c r="HVW328" s="415">
        <v>2</v>
      </c>
      <c r="HVX328" s="418" t="s">
        <v>786</v>
      </c>
      <c r="HVY328" s="417" t="s">
        <v>776</v>
      </c>
      <c r="HVZ328" s="414" t="s">
        <v>61</v>
      </c>
      <c r="HWA328" s="415">
        <v>2</v>
      </c>
      <c r="HWB328" s="418" t="s">
        <v>786</v>
      </c>
      <c r="HWC328" s="417" t="s">
        <v>776</v>
      </c>
      <c r="HWD328" s="414" t="s">
        <v>61</v>
      </c>
      <c r="HWE328" s="415">
        <v>2</v>
      </c>
      <c r="HWF328" s="418" t="s">
        <v>786</v>
      </c>
      <c r="HWG328" s="417" t="s">
        <v>776</v>
      </c>
      <c r="HWH328" s="414" t="s">
        <v>61</v>
      </c>
      <c r="HWI328" s="415">
        <v>2</v>
      </c>
      <c r="HWJ328" s="418" t="s">
        <v>786</v>
      </c>
      <c r="HWK328" s="417" t="s">
        <v>776</v>
      </c>
      <c r="HWL328" s="414" t="s">
        <v>61</v>
      </c>
      <c r="HWM328" s="415">
        <v>2</v>
      </c>
      <c r="HWN328" s="418" t="s">
        <v>786</v>
      </c>
      <c r="HWO328" s="417" t="s">
        <v>776</v>
      </c>
      <c r="HWP328" s="414" t="s">
        <v>61</v>
      </c>
      <c r="HWQ328" s="415">
        <v>2</v>
      </c>
      <c r="HWR328" s="418" t="s">
        <v>786</v>
      </c>
      <c r="HWS328" s="417" t="s">
        <v>776</v>
      </c>
      <c r="HWT328" s="414" t="s">
        <v>61</v>
      </c>
      <c r="HWU328" s="415">
        <v>2</v>
      </c>
      <c r="HWV328" s="418" t="s">
        <v>786</v>
      </c>
      <c r="HWW328" s="417" t="s">
        <v>776</v>
      </c>
      <c r="HWX328" s="414" t="s">
        <v>61</v>
      </c>
      <c r="HWY328" s="415">
        <v>2</v>
      </c>
      <c r="HWZ328" s="418" t="s">
        <v>786</v>
      </c>
      <c r="HXA328" s="417" t="s">
        <v>776</v>
      </c>
      <c r="HXB328" s="414" t="s">
        <v>61</v>
      </c>
      <c r="HXC328" s="415">
        <v>2</v>
      </c>
      <c r="HXD328" s="418" t="s">
        <v>786</v>
      </c>
      <c r="HXE328" s="417" t="s">
        <v>776</v>
      </c>
      <c r="HXF328" s="414" t="s">
        <v>61</v>
      </c>
      <c r="HXG328" s="415">
        <v>2</v>
      </c>
      <c r="HXH328" s="418" t="s">
        <v>786</v>
      </c>
      <c r="HXI328" s="417" t="s">
        <v>776</v>
      </c>
      <c r="HXJ328" s="414" t="s">
        <v>61</v>
      </c>
      <c r="HXK328" s="415">
        <v>2</v>
      </c>
      <c r="HXL328" s="418" t="s">
        <v>786</v>
      </c>
      <c r="HXM328" s="417" t="s">
        <v>776</v>
      </c>
      <c r="HXN328" s="414" t="s">
        <v>61</v>
      </c>
      <c r="HXO328" s="415">
        <v>2</v>
      </c>
      <c r="HXP328" s="418" t="s">
        <v>786</v>
      </c>
      <c r="HXQ328" s="417" t="s">
        <v>776</v>
      </c>
      <c r="HXR328" s="414" t="s">
        <v>61</v>
      </c>
      <c r="HXS328" s="415">
        <v>2</v>
      </c>
      <c r="HXT328" s="418" t="s">
        <v>786</v>
      </c>
      <c r="HXU328" s="417" t="s">
        <v>776</v>
      </c>
      <c r="HXV328" s="414" t="s">
        <v>61</v>
      </c>
      <c r="HXW328" s="415">
        <v>2</v>
      </c>
      <c r="HXX328" s="418" t="s">
        <v>786</v>
      </c>
      <c r="HXY328" s="417" t="s">
        <v>776</v>
      </c>
      <c r="HXZ328" s="414" t="s">
        <v>61</v>
      </c>
      <c r="HYA328" s="415">
        <v>2</v>
      </c>
      <c r="HYB328" s="418" t="s">
        <v>786</v>
      </c>
      <c r="HYC328" s="417" t="s">
        <v>776</v>
      </c>
      <c r="HYD328" s="414" t="s">
        <v>61</v>
      </c>
      <c r="HYE328" s="415">
        <v>2</v>
      </c>
      <c r="HYF328" s="418" t="s">
        <v>786</v>
      </c>
      <c r="HYG328" s="417" t="s">
        <v>776</v>
      </c>
      <c r="HYH328" s="414" t="s">
        <v>61</v>
      </c>
      <c r="HYI328" s="415">
        <v>2</v>
      </c>
      <c r="HYJ328" s="418" t="s">
        <v>786</v>
      </c>
      <c r="HYK328" s="417" t="s">
        <v>776</v>
      </c>
      <c r="HYL328" s="414" t="s">
        <v>61</v>
      </c>
      <c r="HYM328" s="415">
        <v>2</v>
      </c>
      <c r="HYN328" s="418" t="s">
        <v>786</v>
      </c>
      <c r="HYO328" s="417" t="s">
        <v>776</v>
      </c>
      <c r="HYP328" s="414" t="s">
        <v>61</v>
      </c>
      <c r="HYQ328" s="415">
        <v>2</v>
      </c>
      <c r="HYR328" s="418" t="s">
        <v>786</v>
      </c>
      <c r="HYS328" s="417" t="s">
        <v>776</v>
      </c>
      <c r="HYT328" s="414" t="s">
        <v>61</v>
      </c>
      <c r="HYU328" s="415">
        <v>2</v>
      </c>
      <c r="HYV328" s="418" t="s">
        <v>786</v>
      </c>
      <c r="HYW328" s="417" t="s">
        <v>776</v>
      </c>
      <c r="HYX328" s="414" t="s">
        <v>61</v>
      </c>
      <c r="HYY328" s="415">
        <v>2</v>
      </c>
      <c r="HYZ328" s="418" t="s">
        <v>786</v>
      </c>
      <c r="HZA328" s="417" t="s">
        <v>776</v>
      </c>
      <c r="HZB328" s="414" t="s">
        <v>61</v>
      </c>
      <c r="HZC328" s="415">
        <v>2</v>
      </c>
      <c r="HZD328" s="418" t="s">
        <v>786</v>
      </c>
      <c r="HZE328" s="417" t="s">
        <v>776</v>
      </c>
      <c r="HZF328" s="414" t="s">
        <v>61</v>
      </c>
      <c r="HZG328" s="415">
        <v>2</v>
      </c>
      <c r="HZH328" s="418" t="s">
        <v>786</v>
      </c>
      <c r="HZI328" s="417" t="s">
        <v>776</v>
      </c>
      <c r="HZJ328" s="414" t="s">
        <v>61</v>
      </c>
      <c r="HZK328" s="415">
        <v>2</v>
      </c>
      <c r="HZL328" s="418" t="s">
        <v>786</v>
      </c>
      <c r="HZM328" s="417" t="s">
        <v>776</v>
      </c>
      <c r="HZN328" s="414" t="s">
        <v>61</v>
      </c>
      <c r="HZO328" s="415">
        <v>2</v>
      </c>
      <c r="HZP328" s="418" t="s">
        <v>786</v>
      </c>
      <c r="HZQ328" s="417" t="s">
        <v>776</v>
      </c>
      <c r="HZR328" s="414" t="s">
        <v>61</v>
      </c>
      <c r="HZS328" s="415">
        <v>2</v>
      </c>
      <c r="HZT328" s="418" t="s">
        <v>786</v>
      </c>
      <c r="HZU328" s="417" t="s">
        <v>776</v>
      </c>
      <c r="HZV328" s="414" t="s">
        <v>61</v>
      </c>
      <c r="HZW328" s="415">
        <v>2</v>
      </c>
      <c r="HZX328" s="418" t="s">
        <v>786</v>
      </c>
      <c r="HZY328" s="417" t="s">
        <v>776</v>
      </c>
      <c r="HZZ328" s="414" t="s">
        <v>61</v>
      </c>
      <c r="IAA328" s="415">
        <v>2</v>
      </c>
      <c r="IAB328" s="418" t="s">
        <v>786</v>
      </c>
      <c r="IAC328" s="417" t="s">
        <v>776</v>
      </c>
      <c r="IAD328" s="414" t="s">
        <v>61</v>
      </c>
      <c r="IAE328" s="415">
        <v>2</v>
      </c>
      <c r="IAF328" s="418" t="s">
        <v>786</v>
      </c>
      <c r="IAG328" s="417" t="s">
        <v>776</v>
      </c>
      <c r="IAH328" s="414" t="s">
        <v>61</v>
      </c>
      <c r="IAI328" s="415">
        <v>2</v>
      </c>
      <c r="IAJ328" s="418" t="s">
        <v>786</v>
      </c>
      <c r="IAK328" s="417" t="s">
        <v>776</v>
      </c>
      <c r="IAL328" s="414" t="s">
        <v>61</v>
      </c>
      <c r="IAM328" s="415">
        <v>2</v>
      </c>
      <c r="IAN328" s="418" t="s">
        <v>786</v>
      </c>
      <c r="IAO328" s="417" t="s">
        <v>776</v>
      </c>
      <c r="IAP328" s="414" t="s">
        <v>61</v>
      </c>
      <c r="IAQ328" s="415">
        <v>2</v>
      </c>
      <c r="IAR328" s="418" t="s">
        <v>786</v>
      </c>
      <c r="IAS328" s="417" t="s">
        <v>776</v>
      </c>
      <c r="IAT328" s="414" t="s">
        <v>61</v>
      </c>
      <c r="IAU328" s="415">
        <v>2</v>
      </c>
      <c r="IAV328" s="418" t="s">
        <v>786</v>
      </c>
      <c r="IAW328" s="417" t="s">
        <v>776</v>
      </c>
      <c r="IAX328" s="414" t="s">
        <v>61</v>
      </c>
      <c r="IAY328" s="415">
        <v>2</v>
      </c>
      <c r="IAZ328" s="418" t="s">
        <v>786</v>
      </c>
      <c r="IBA328" s="417" t="s">
        <v>776</v>
      </c>
      <c r="IBB328" s="414" t="s">
        <v>61</v>
      </c>
      <c r="IBC328" s="415">
        <v>2</v>
      </c>
      <c r="IBD328" s="418" t="s">
        <v>786</v>
      </c>
      <c r="IBE328" s="417" t="s">
        <v>776</v>
      </c>
      <c r="IBF328" s="414" t="s">
        <v>61</v>
      </c>
      <c r="IBG328" s="415">
        <v>2</v>
      </c>
      <c r="IBH328" s="418" t="s">
        <v>786</v>
      </c>
      <c r="IBI328" s="417" t="s">
        <v>776</v>
      </c>
      <c r="IBJ328" s="414" t="s">
        <v>61</v>
      </c>
      <c r="IBK328" s="415">
        <v>2</v>
      </c>
      <c r="IBL328" s="418" t="s">
        <v>786</v>
      </c>
      <c r="IBM328" s="417" t="s">
        <v>776</v>
      </c>
      <c r="IBN328" s="414" t="s">
        <v>61</v>
      </c>
      <c r="IBO328" s="415">
        <v>2</v>
      </c>
      <c r="IBP328" s="418" t="s">
        <v>786</v>
      </c>
      <c r="IBQ328" s="417" t="s">
        <v>776</v>
      </c>
      <c r="IBR328" s="414" t="s">
        <v>61</v>
      </c>
      <c r="IBS328" s="415">
        <v>2</v>
      </c>
      <c r="IBT328" s="418" t="s">
        <v>786</v>
      </c>
      <c r="IBU328" s="417" t="s">
        <v>776</v>
      </c>
      <c r="IBV328" s="414" t="s">
        <v>61</v>
      </c>
      <c r="IBW328" s="415">
        <v>2</v>
      </c>
      <c r="IBX328" s="418" t="s">
        <v>786</v>
      </c>
      <c r="IBY328" s="417" t="s">
        <v>776</v>
      </c>
      <c r="IBZ328" s="414" t="s">
        <v>61</v>
      </c>
      <c r="ICA328" s="415">
        <v>2</v>
      </c>
      <c r="ICB328" s="418" t="s">
        <v>786</v>
      </c>
      <c r="ICC328" s="417" t="s">
        <v>776</v>
      </c>
      <c r="ICD328" s="414" t="s">
        <v>61</v>
      </c>
      <c r="ICE328" s="415">
        <v>2</v>
      </c>
      <c r="ICF328" s="418" t="s">
        <v>786</v>
      </c>
      <c r="ICG328" s="417" t="s">
        <v>776</v>
      </c>
      <c r="ICH328" s="414" t="s">
        <v>61</v>
      </c>
      <c r="ICI328" s="415">
        <v>2</v>
      </c>
      <c r="ICJ328" s="418" t="s">
        <v>786</v>
      </c>
      <c r="ICK328" s="417" t="s">
        <v>776</v>
      </c>
      <c r="ICL328" s="414" t="s">
        <v>61</v>
      </c>
      <c r="ICM328" s="415">
        <v>2</v>
      </c>
      <c r="ICN328" s="418" t="s">
        <v>786</v>
      </c>
      <c r="ICO328" s="417" t="s">
        <v>776</v>
      </c>
      <c r="ICP328" s="414" t="s">
        <v>61</v>
      </c>
      <c r="ICQ328" s="415">
        <v>2</v>
      </c>
      <c r="ICR328" s="418" t="s">
        <v>786</v>
      </c>
      <c r="ICS328" s="417" t="s">
        <v>776</v>
      </c>
      <c r="ICT328" s="414" t="s">
        <v>61</v>
      </c>
      <c r="ICU328" s="415">
        <v>2</v>
      </c>
      <c r="ICV328" s="418" t="s">
        <v>786</v>
      </c>
      <c r="ICW328" s="417" t="s">
        <v>776</v>
      </c>
      <c r="ICX328" s="414" t="s">
        <v>61</v>
      </c>
      <c r="ICY328" s="415">
        <v>2</v>
      </c>
      <c r="ICZ328" s="418" t="s">
        <v>786</v>
      </c>
      <c r="IDA328" s="417" t="s">
        <v>776</v>
      </c>
      <c r="IDB328" s="414" t="s">
        <v>61</v>
      </c>
      <c r="IDC328" s="415">
        <v>2</v>
      </c>
      <c r="IDD328" s="418" t="s">
        <v>786</v>
      </c>
      <c r="IDE328" s="417" t="s">
        <v>776</v>
      </c>
      <c r="IDF328" s="414" t="s">
        <v>61</v>
      </c>
      <c r="IDG328" s="415">
        <v>2</v>
      </c>
      <c r="IDH328" s="418" t="s">
        <v>786</v>
      </c>
      <c r="IDI328" s="417" t="s">
        <v>776</v>
      </c>
      <c r="IDJ328" s="414" t="s">
        <v>61</v>
      </c>
      <c r="IDK328" s="415">
        <v>2</v>
      </c>
      <c r="IDL328" s="418" t="s">
        <v>786</v>
      </c>
      <c r="IDM328" s="417" t="s">
        <v>776</v>
      </c>
      <c r="IDN328" s="414" t="s">
        <v>61</v>
      </c>
      <c r="IDO328" s="415">
        <v>2</v>
      </c>
      <c r="IDP328" s="418" t="s">
        <v>786</v>
      </c>
      <c r="IDQ328" s="417" t="s">
        <v>776</v>
      </c>
      <c r="IDR328" s="414" t="s">
        <v>61</v>
      </c>
      <c r="IDS328" s="415">
        <v>2</v>
      </c>
      <c r="IDT328" s="418" t="s">
        <v>786</v>
      </c>
      <c r="IDU328" s="417" t="s">
        <v>776</v>
      </c>
      <c r="IDV328" s="414" t="s">
        <v>61</v>
      </c>
      <c r="IDW328" s="415">
        <v>2</v>
      </c>
      <c r="IDX328" s="418" t="s">
        <v>786</v>
      </c>
      <c r="IDY328" s="417" t="s">
        <v>776</v>
      </c>
      <c r="IDZ328" s="414" t="s">
        <v>61</v>
      </c>
      <c r="IEA328" s="415">
        <v>2</v>
      </c>
      <c r="IEB328" s="418" t="s">
        <v>786</v>
      </c>
      <c r="IEC328" s="417" t="s">
        <v>776</v>
      </c>
      <c r="IED328" s="414" t="s">
        <v>61</v>
      </c>
      <c r="IEE328" s="415">
        <v>2</v>
      </c>
      <c r="IEF328" s="418" t="s">
        <v>786</v>
      </c>
      <c r="IEG328" s="417" t="s">
        <v>776</v>
      </c>
      <c r="IEH328" s="414" t="s">
        <v>61</v>
      </c>
      <c r="IEI328" s="415">
        <v>2</v>
      </c>
      <c r="IEJ328" s="418" t="s">
        <v>786</v>
      </c>
      <c r="IEK328" s="417" t="s">
        <v>776</v>
      </c>
      <c r="IEL328" s="414" t="s">
        <v>61</v>
      </c>
      <c r="IEM328" s="415">
        <v>2</v>
      </c>
      <c r="IEN328" s="418" t="s">
        <v>786</v>
      </c>
      <c r="IEO328" s="417" t="s">
        <v>776</v>
      </c>
      <c r="IEP328" s="414" t="s">
        <v>61</v>
      </c>
      <c r="IEQ328" s="415">
        <v>2</v>
      </c>
      <c r="IER328" s="418" t="s">
        <v>786</v>
      </c>
      <c r="IES328" s="417" t="s">
        <v>776</v>
      </c>
      <c r="IET328" s="414" t="s">
        <v>61</v>
      </c>
      <c r="IEU328" s="415">
        <v>2</v>
      </c>
      <c r="IEV328" s="418" t="s">
        <v>786</v>
      </c>
      <c r="IEW328" s="417" t="s">
        <v>776</v>
      </c>
      <c r="IEX328" s="414" t="s">
        <v>61</v>
      </c>
      <c r="IEY328" s="415">
        <v>2</v>
      </c>
      <c r="IEZ328" s="418" t="s">
        <v>786</v>
      </c>
      <c r="IFA328" s="417" t="s">
        <v>776</v>
      </c>
      <c r="IFB328" s="414" t="s">
        <v>61</v>
      </c>
      <c r="IFC328" s="415">
        <v>2</v>
      </c>
      <c r="IFD328" s="418" t="s">
        <v>786</v>
      </c>
      <c r="IFE328" s="417" t="s">
        <v>776</v>
      </c>
      <c r="IFF328" s="414" t="s">
        <v>61</v>
      </c>
      <c r="IFG328" s="415">
        <v>2</v>
      </c>
      <c r="IFH328" s="418" t="s">
        <v>786</v>
      </c>
      <c r="IFI328" s="417" t="s">
        <v>776</v>
      </c>
      <c r="IFJ328" s="414" t="s">
        <v>61</v>
      </c>
      <c r="IFK328" s="415">
        <v>2</v>
      </c>
      <c r="IFL328" s="418" t="s">
        <v>786</v>
      </c>
      <c r="IFM328" s="417" t="s">
        <v>776</v>
      </c>
      <c r="IFN328" s="414" t="s">
        <v>61</v>
      </c>
      <c r="IFO328" s="415">
        <v>2</v>
      </c>
      <c r="IFP328" s="418" t="s">
        <v>786</v>
      </c>
      <c r="IFQ328" s="417" t="s">
        <v>776</v>
      </c>
      <c r="IFR328" s="414" t="s">
        <v>61</v>
      </c>
      <c r="IFS328" s="415">
        <v>2</v>
      </c>
      <c r="IFT328" s="418" t="s">
        <v>786</v>
      </c>
      <c r="IFU328" s="417" t="s">
        <v>776</v>
      </c>
      <c r="IFV328" s="414" t="s">
        <v>61</v>
      </c>
      <c r="IFW328" s="415">
        <v>2</v>
      </c>
      <c r="IFX328" s="418" t="s">
        <v>786</v>
      </c>
      <c r="IFY328" s="417" t="s">
        <v>776</v>
      </c>
      <c r="IFZ328" s="414" t="s">
        <v>61</v>
      </c>
      <c r="IGA328" s="415">
        <v>2</v>
      </c>
      <c r="IGB328" s="418" t="s">
        <v>786</v>
      </c>
      <c r="IGC328" s="417" t="s">
        <v>776</v>
      </c>
      <c r="IGD328" s="414" t="s">
        <v>61</v>
      </c>
      <c r="IGE328" s="415">
        <v>2</v>
      </c>
      <c r="IGF328" s="418" t="s">
        <v>786</v>
      </c>
      <c r="IGG328" s="417" t="s">
        <v>776</v>
      </c>
      <c r="IGH328" s="414" t="s">
        <v>61</v>
      </c>
      <c r="IGI328" s="415">
        <v>2</v>
      </c>
      <c r="IGJ328" s="418" t="s">
        <v>786</v>
      </c>
      <c r="IGK328" s="417" t="s">
        <v>776</v>
      </c>
      <c r="IGL328" s="414" t="s">
        <v>61</v>
      </c>
      <c r="IGM328" s="415">
        <v>2</v>
      </c>
      <c r="IGN328" s="418" t="s">
        <v>786</v>
      </c>
      <c r="IGO328" s="417" t="s">
        <v>776</v>
      </c>
      <c r="IGP328" s="414" t="s">
        <v>61</v>
      </c>
      <c r="IGQ328" s="415">
        <v>2</v>
      </c>
      <c r="IGR328" s="418" t="s">
        <v>786</v>
      </c>
      <c r="IGS328" s="417" t="s">
        <v>776</v>
      </c>
      <c r="IGT328" s="414" t="s">
        <v>61</v>
      </c>
      <c r="IGU328" s="415">
        <v>2</v>
      </c>
      <c r="IGV328" s="418" t="s">
        <v>786</v>
      </c>
      <c r="IGW328" s="417" t="s">
        <v>776</v>
      </c>
      <c r="IGX328" s="414" t="s">
        <v>61</v>
      </c>
      <c r="IGY328" s="415">
        <v>2</v>
      </c>
      <c r="IGZ328" s="418" t="s">
        <v>786</v>
      </c>
      <c r="IHA328" s="417" t="s">
        <v>776</v>
      </c>
      <c r="IHB328" s="414" t="s">
        <v>61</v>
      </c>
      <c r="IHC328" s="415">
        <v>2</v>
      </c>
      <c r="IHD328" s="418" t="s">
        <v>786</v>
      </c>
      <c r="IHE328" s="417" t="s">
        <v>776</v>
      </c>
      <c r="IHF328" s="414" t="s">
        <v>61</v>
      </c>
      <c r="IHG328" s="415">
        <v>2</v>
      </c>
      <c r="IHH328" s="418" t="s">
        <v>786</v>
      </c>
      <c r="IHI328" s="417" t="s">
        <v>776</v>
      </c>
      <c r="IHJ328" s="414" t="s">
        <v>61</v>
      </c>
      <c r="IHK328" s="415">
        <v>2</v>
      </c>
      <c r="IHL328" s="418" t="s">
        <v>786</v>
      </c>
      <c r="IHM328" s="417" t="s">
        <v>776</v>
      </c>
      <c r="IHN328" s="414" t="s">
        <v>61</v>
      </c>
      <c r="IHO328" s="415">
        <v>2</v>
      </c>
      <c r="IHP328" s="418" t="s">
        <v>786</v>
      </c>
      <c r="IHQ328" s="417" t="s">
        <v>776</v>
      </c>
      <c r="IHR328" s="414" t="s">
        <v>61</v>
      </c>
      <c r="IHS328" s="415">
        <v>2</v>
      </c>
      <c r="IHT328" s="418" t="s">
        <v>786</v>
      </c>
      <c r="IHU328" s="417" t="s">
        <v>776</v>
      </c>
      <c r="IHV328" s="414" t="s">
        <v>61</v>
      </c>
      <c r="IHW328" s="415">
        <v>2</v>
      </c>
      <c r="IHX328" s="418" t="s">
        <v>786</v>
      </c>
      <c r="IHY328" s="417" t="s">
        <v>776</v>
      </c>
      <c r="IHZ328" s="414" t="s">
        <v>61</v>
      </c>
      <c r="IIA328" s="415">
        <v>2</v>
      </c>
      <c r="IIB328" s="418" t="s">
        <v>786</v>
      </c>
      <c r="IIC328" s="417" t="s">
        <v>776</v>
      </c>
      <c r="IID328" s="414" t="s">
        <v>61</v>
      </c>
      <c r="IIE328" s="415">
        <v>2</v>
      </c>
      <c r="IIF328" s="418" t="s">
        <v>786</v>
      </c>
      <c r="IIG328" s="417" t="s">
        <v>776</v>
      </c>
      <c r="IIH328" s="414" t="s">
        <v>61</v>
      </c>
      <c r="III328" s="415">
        <v>2</v>
      </c>
      <c r="IIJ328" s="418" t="s">
        <v>786</v>
      </c>
      <c r="IIK328" s="417" t="s">
        <v>776</v>
      </c>
      <c r="IIL328" s="414" t="s">
        <v>61</v>
      </c>
      <c r="IIM328" s="415">
        <v>2</v>
      </c>
      <c r="IIN328" s="418" t="s">
        <v>786</v>
      </c>
      <c r="IIO328" s="417" t="s">
        <v>776</v>
      </c>
      <c r="IIP328" s="414" t="s">
        <v>61</v>
      </c>
      <c r="IIQ328" s="415">
        <v>2</v>
      </c>
      <c r="IIR328" s="418" t="s">
        <v>786</v>
      </c>
      <c r="IIS328" s="417" t="s">
        <v>776</v>
      </c>
      <c r="IIT328" s="414" t="s">
        <v>61</v>
      </c>
      <c r="IIU328" s="415">
        <v>2</v>
      </c>
      <c r="IIV328" s="418" t="s">
        <v>786</v>
      </c>
      <c r="IIW328" s="417" t="s">
        <v>776</v>
      </c>
      <c r="IIX328" s="414" t="s">
        <v>61</v>
      </c>
      <c r="IIY328" s="415">
        <v>2</v>
      </c>
      <c r="IIZ328" s="418" t="s">
        <v>786</v>
      </c>
      <c r="IJA328" s="417" t="s">
        <v>776</v>
      </c>
      <c r="IJB328" s="414" t="s">
        <v>61</v>
      </c>
      <c r="IJC328" s="415">
        <v>2</v>
      </c>
      <c r="IJD328" s="418" t="s">
        <v>786</v>
      </c>
      <c r="IJE328" s="417" t="s">
        <v>776</v>
      </c>
      <c r="IJF328" s="414" t="s">
        <v>61</v>
      </c>
      <c r="IJG328" s="415">
        <v>2</v>
      </c>
      <c r="IJH328" s="418" t="s">
        <v>786</v>
      </c>
      <c r="IJI328" s="417" t="s">
        <v>776</v>
      </c>
      <c r="IJJ328" s="414" t="s">
        <v>61</v>
      </c>
      <c r="IJK328" s="415">
        <v>2</v>
      </c>
      <c r="IJL328" s="418" t="s">
        <v>786</v>
      </c>
      <c r="IJM328" s="417" t="s">
        <v>776</v>
      </c>
      <c r="IJN328" s="414" t="s">
        <v>61</v>
      </c>
      <c r="IJO328" s="415">
        <v>2</v>
      </c>
      <c r="IJP328" s="418" t="s">
        <v>786</v>
      </c>
      <c r="IJQ328" s="417" t="s">
        <v>776</v>
      </c>
      <c r="IJR328" s="414" t="s">
        <v>61</v>
      </c>
      <c r="IJS328" s="415">
        <v>2</v>
      </c>
      <c r="IJT328" s="418" t="s">
        <v>786</v>
      </c>
      <c r="IJU328" s="417" t="s">
        <v>776</v>
      </c>
      <c r="IJV328" s="414" t="s">
        <v>61</v>
      </c>
      <c r="IJW328" s="415">
        <v>2</v>
      </c>
      <c r="IJX328" s="418" t="s">
        <v>786</v>
      </c>
      <c r="IJY328" s="417" t="s">
        <v>776</v>
      </c>
      <c r="IJZ328" s="414" t="s">
        <v>61</v>
      </c>
      <c r="IKA328" s="415">
        <v>2</v>
      </c>
      <c r="IKB328" s="418" t="s">
        <v>786</v>
      </c>
      <c r="IKC328" s="417" t="s">
        <v>776</v>
      </c>
      <c r="IKD328" s="414" t="s">
        <v>61</v>
      </c>
      <c r="IKE328" s="415">
        <v>2</v>
      </c>
      <c r="IKF328" s="418" t="s">
        <v>786</v>
      </c>
      <c r="IKG328" s="417" t="s">
        <v>776</v>
      </c>
      <c r="IKH328" s="414" t="s">
        <v>61</v>
      </c>
      <c r="IKI328" s="415">
        <v>2</v>
      </c>
      <c r="IKJ328" s="418" t="s">
        <v>786</v>
      </c>
      <c r="IKK328" s="417" t="s">
        <v>776</v>
      </c>
      <c r="IKL328" s="414" t="s">
        <v>61</v>
      </c>
      <c r="IKM328" s="415">
        <v>2</v>
      </c>
      <c r="IKN328" s="418" t="s">
        <v>786</v>
      </c>
      <c r="IKO328" s="417" t="s">
        <v>776</v>
      </c>
      <c r="IKP328" s="414" t="s">
        <v>61</v>
      </c>
      <c r="IKQ328" s="415">
        <v>2</v>
      </c>
      <c r="IKR328" s="418" t="s">
        <v>786</v>
      </c>
      <c r="IKS328" s="417" t="s">
        <v>776</v>
      </c>
      <c r="IKT328" s="414" t="s">
        <v>61</v>
      </c>
      <c r="IKU328" s="415">
        <v>2</v>
      </c>
      <c r="IKV328" s="418" t="s">
        <v>786</v>
      </c>
      <c r="IKW328" s="417" t="s">
        <v>776</v>
      </c>
      <c r="IKX328" s="414" t="s">
        <v>61</v>
      </c>
      <c r="IKY328" s="415">
        <v>2</v>
      </c>
      <c r="IKZ328" s="418" t="s">
        <v>786</v>
      </c>
      <c r="ILA328" s="417" t="s">
        <v>776</v>
      </c>
      <c r="ILB328" s="414" t="s">
        <v>61</v>
      </c>
      <c r="ILC328" s="415">
        <v>2</v>
      </c>
      <c r="ILD328" s="418" t="s">
        <v>786</v>
      </c>
      <c r="ILE328" s="417" t="s">
        <v>776</v>
      </c>
      <c r="ILF328" s="414" t="s">
        <v>61</v>
      </c>
      <c r="ILG328" s="415">
        <v>2</v>
      </c>
      <c r="ILH328" s="418" t="s">
        <v>786</v>
      </c>
      <c r="ILI328" s="417" t="s">
        <v>776</v>
      </c>
      <c r="ILJ328" s="414" t="s">
        <v>61</v>
      </c>
      <c r="ILK328" s="415">
        <v>2</v>
      </c>
      <c r="ILL328" s="418" t="s">
        <v>786</v>
      </c>
      <c r="ILM328" s="417" t="s">
        <v>776</v>
      </c>
      <c r="ILN328" s="414" t="s">
        <v>61</v>
      </c>
      <c r="ILO328" s="415">
        <v>2</v>
      </c>
      <c r="ILP328" s="418" t="s">
        <v>786</v>
      </c>
      <c r="ILQ328" s="417" t="s">
        <v>776</v>
      </c>
      <c r="ILR328" s="414" t="s">
        <v>61</v>
      </c>
      <c r="ILS328" s="415">
        <v>2</v>
      </c>
      <c r="ILT328" s="418" t="s">
        <v>786</v>
      </c>
      <c r="ILU328" s="417" t="s">
        <v>776</v>
      </c>
      <c r="ILV328" s="414" t="s">
        <v>61</v>
      </c>
      <c r="ILW328" s="415">
        <v>2</v>
      </c>
      <c r="ILX328" s="418" t="s">
        <v>786</v>
      </c>
      <c r="ILY328" s="417" t="s">
        <v>776</v>
      </c>
      <c r="ILZ328" s="414" t="s">
        <v>61</v>
      </c>
      <c r="IMA328" s="415">
        <v>2</v>
      </c>
      <c r="IMB328" s="418" t="s">
        <v>786</v>
      </c>
      <c r="IMC328" s="417" t="s">
        <v>776</v>
      </c>
      <c r="IMD328" s="414" t="s">
        <v>61</v>
      </c>
      <c r="IME328" s="415">
        <v>2</v>
      </c>
      <c r="IMF328" s="418" t="s">
        <v>786</v>
      </c>
      <c r="IMG328" s="417" t="s">
        <v>776</v>
      </c>
      <c r="IMH328" s="414" t="s">
        <v>61</v>
      </c>
      <c r="IMI328" s="415">
        <v>2</v>
      </c>
      <c r="IMJ328" s="418" t="s">
        <v>786</v>
      </c>
      <c r="IMK328" s="417" t="s">
        <v>776</v>
      </c>
      <c r="IML328" s="414" t="s">
        <v>61</v>
      </c>
      <c r="IMM328" s="415">
        <v>2</v>
      </c>
      <c r="IMN328" s="418" t="s">
        <v>786</v>
      </c>
      <c r="IMO328" s="417" t="s">
        <v>776</v>
      </c>
      <c r="IMP328" s="414" t="s">
        <v>61</v>
      </c>
      <c r="IMQ328" s="415">
        <v>2</v>
      </c>
      <c r="IMR328" s="418" t="s">
        <v>786</v>
      </c>
      <c r="IMS328" s="417" t="s">
        <v>776</v>
      </c>
      <c r="IMT328" s="414" t="s">
        <v>61</v>
      </c>
      <c r="IMU328" s="415">
        <v>2</v>
      </c>
      <c r="IMV328" s="418" t="s">
        <v>786</v>
      </c>
      <c r="IMW328" s="417" t="s">
        <v>776</v>
      </c>
      <c r="IMX328" s="414" t="s">
        <v>61</v>
      </c>
      <c r="IMY328" s="415">
        <v>2</v>
      </c>
      <c r="IMZ328" s="418" t="s">
        <v>786</v>
      </c>
      <c r="INA328" s="417" t="s">
        <v>776</v>
      </c>
      <c r="INB328" s="414" t="s">
        <v>61</v>
      </c>
      <c r="INC328" s="415">
        <v>2</v>
      </c>
      <c r="IND328" s="418" t="s">
        <v>786</v>
      </c>
      <c r="INE328" s="417" t="s">
        <v>776</v>
      </c>
      <c r="INF328" s="414" t="s">
        <v>61</v>
      </c>
      <c r="ING328" s="415">
        <v>2</v>
      </c>
      <c r="INH328" s="418" t="s">
        <v>786</v>
      </c>
      <c r="INI328" s="417" t="s">
        <v>776</v>
      </c>
      <c r="INJ328" s="414" t="s">
        <v>61</v>
      </c>
      <c r="INK328" s="415">
        <v>2</v>
      </c>
      <c r="INL328" s="418" t="s">
        <v>786</v>
      </c>
      <c r="INM328" s="417" t="s">
        <v>776</v>
      </c>
      <c r="INN328" s="414" t="s">
        <v>61</v>
      </c>
      <c r="INO328" s="415">
        <v>2</v>
      </c>
      <c r="INP328" s="418" t="s">
        <v>786</v>
      </c>
      <c r="INQ328" s="417" t="s">
        <v>776</v>
      </c>
      <c r="INR328" s="414" t="s">
        <v>61</v>
      </c>
      <c r="INS328" s="415">
        <v>2</v>
      </c>
      <c r="INT328" s="418" t="s">
        <v>786</v>
      </c>
      <c r="INU328" s="417" t="s">
        <v>776</v>
      </c>
      <c r="INV328" s="414" t="s">
        <v>61</v>
      </c>
      <c r="INW328" s="415">
        <v>2</v>
      </c>
      <c r="INX328" s="418" t="s">
        <v>786</v>
      </c>
      <c r="INY328" s="417" t="s">
        <v>776</v>
      </c>
      <c r="INZ328" s="414" t="s">
        <v>61</v>
      </c>
      <c r="IOA328" s="415">
        <v>2</v>
      </c>
      <c r="IOB328" s="418" t="s">
        <v>786</v>
      </c>
      <c r="IOC328" s="417" t="s">
        <v>776</v>
      </c>
      <c r="IOD328" s="414" t="s">
        <v>61</v>
      </c>
      <c r="IOE328" s="415">
        <v>2</v>
      </c>
      <c r="IOF328" s="418" t="s">
        <v>786</v>
      </c>
      <c r="IOG328" s="417" t="s">
        <v>776</v>
      </c>
      <c r="IOH328" s="414" t="s">
        <v>61</v>
      </c>
      <c r="IOI328" s="415">
        <v>2</v>
      </c>
      <c r="IOJ328" s="418" t="s">
        <v>786</v>
      </c>
      <c r="IOK328" s="417" t="s">
        <v>776</v>
      </c>
      <c r="IOL328" s="414" t="s">
        <v>61</v>
      </c>
      <c r="IOM328" s="415">
        <v>2</v>
      </c>
      <c r="ION328" s="418" t="s">
        <v>786</v>
      </c>
      <c r="IOO328" s="417" t="s">
        <v>776</v>
      </c>
      <c r="IOP328" s="414" t="s">
        <v>61</v>
      </c>
      <c r="IOQ328" s="415">
        <v>2</v>
      </c>
      <c r="IOR328" s="418" t="s">
        <v>786</v>
      </c>
      <c r="IOS328" s="417" t="s">
        <v>776</v>
      </c>
      <c r="IOT328" s="414" t="s">
        <v>61</v>
      </c>
      <c r="IOU328" s="415">
        <v>2</v>
      </c>
      <c r="IOV328" s="418" t="s">
        <v>786</v>
      </c>
      <c r="IOW328" s="417" t="s">
        <v>776</v>
      </c>
      <c r="IOX328" s="414" t="s">
        <v>61</v>
      </c>
      <c r="IOY328" s="415">
        <v>2</v>
      </c>
      <c r="IOZ328" s="418" t="s">
        <v>786</v>
      </c>
      <c r="IPA328" s="417" t="s">
        <v>776</v>
      </c>
      <c r="IPB328" s="414" t="s">
        <v>61</v>
      </c>
      <c r="IPC328" s="415">
        <v>2</v>
      </c>
      <c r="IPD328" s="418" t="s">
        <v>786</v>
      </c>
      <c r="IPE328" s="417" t="s">
        <v>776</v>
      </c>
      <c r="IPF328" s="414" t="s">
        <v>61</v>
      </c>
      <c r="IPG328" s="415">
        <v>2</v>
      </c>
      <c r="IPH328" s="418" t="s">
        <v>786</v>
      </c>
      <c r="IPI328" s="417" t="s">
        <v>776</v>
      </c>
      <c r="IPJ328" s="414" t="s">
        <v>61</v>
      </c>
      <c r="IPK328" s="415">
        <v>2</v>
      </c>
      <c r="IPL328" s="418" t="s">
        <v>786</v>
      </c>
      <c r="IPM328" s="417" t="s">
        <v>776</v>
      </c>
      <c r="IPN328" s="414" t="s">
        <v>61</v>
      </c>
      <c r="IPO328" s="415">
        <v>2</v>
      </c>
      <c r="IPP328" s="418" t="s">
        <v>786</v>
      </c>
      <c r="IPQ328" s="417" t="s">
        <v>776</v>
      </c>
      <c r="IPR328" s="414" t="s">
        <v>61</v>
      </c>
      <c r="IPS328" s="415">
        <v>2</v>
      </c>
      <c r="IPT328" s="418" t="s">
        <v>786</v>
      </c>
      <c r="IPU328" s="417" t="s">
        <v>776</v>
      </c>
      <c r="IPV328" s="414" t="s">
        <v>61</v>
      </c>
      <c r="IPW328" s="415">
        <v>2</v>
      </c>
      <c r="IPX328" s="418" t="s">
        <v>786</v>
      </c>
      <c r="IPY328" s="417" t="s">
        <v>776</v>
      </c>
      <c r="IPZ328" s="414" t="s">
        <v>61</v>
      </c>
      <c r="IQA328" s="415">
        <v>2</v>
      </c>
      <c r="IQB328" s="418" t="s">
        <v>786</v>
      </c>
      <c r="IQC328" s="417" t="s">
        <v>776</v>
      </c>
      <c r="IQD328" s="414" t="s">
        <v>61</v>
      </c>
      <c r="IQE328" s="415">
        <v>2</v>
      </c>
      <c r="IQF328" s="418" t="s">
        <v>786</v>
      </c>
      <c r="IQG328" s="417" t="s">
        <v>776</v>
      </c>
      <c r="IQH328" s="414" t="s">
        <v>61</v>
      </c>
      <c r="IQI328" s="415">
        <v>2</v>
      </c>
      <c r="IQJ328" s="418" t="s">
        <v>786</v>
      </c>
      <c r="IQK328" s="417" t="s">
        <v>776</v>
      </c>
      <c r="IQL328" s="414" t="s">
        <v>61</v>
      </c>
      <c r="IQM328" s="415">
        <v>2</v>
      </c>
      <c r="IQN328" s="418" t="s">
        <v>786</v>
      </c>
      <c r="IQO328" s="417" t="s">
        <v>776</v>
      </c>
      <c r="IQP328" s="414" t="s">
        <v>61</v>
      </c>
      <c r="IQQ328" s="415">
        <v>2</v>
      </c>
      <c r="IQR328" s="418" t="s">
        <v>786</v>
      </c>
      <c r="IQS328" s="417" t="s">
        <v>776</v>
      </c>
      <c r="IQT328" s="414" t="s">
        <v>61</v>
      </c>
      <c r="IQU328" s="415">
        <v>2</v>
      </c>
      <c r="IQV328" s="418" t="s">
        <v>786</v>
      </c>
      <c r="IQW328" s="417" t="s">
        <v>776</v>
      </c>
      <c r="IQX328" s="414" t="s">
        <v>61</v>
      </c>
      <c r="IQY328" s="415">
        <v>2</v>
      </c>
      <c r="IQZ328" s="418" t="s">
        <v>786</v>
      </c>
      <c r="IRA328" s="417" t="s">
        <v>776</v>
      </c>
      <c r="IRB328" s="414" t="s">
        <v>61</v>
      </c>
      <c r="IRC328" s="415">
        <v>2</v>
      </c>
      <c r="IRD328" s="418" t="s">
        <v>786</v>
      </c>
      <c r="IRE328" s="417" t="s">
        <v>776</v>
      </c>
      <c r="IRF328" s="414" t="s">
        <v>61</v>
      </c>
      <c r="IRG328" s="415">
        <v>2</v>
      </c>
      <c r="IRH328" s="418" t="s">
        <v>786</v>
      </c>
      <c r="IRI328" s="417" t="s">
        <v>776</v>
      </c>
      <c r="IRJ328" s="414" t="s">
        <v>61</v>
      </c>
      <c r="IRK328" s="415">
        <v>2</v>
      </c>
      <c r="IRL328" s="418" t="s">
        <v>786</v>
      </c>
      <c r="IRM328" s="417" t="s">
        <v>776</v>
      </c>
      <c r="IRN328" s="414" t="s">
        <v>61</v>
      </c>
      <c r="IRO328" s="415">
        <v>2</v>
      </c>
      <c r="IRP328" s="418" t="s">
        <v>786</v>
      </c>
      <c r="IRQ328" s="417" t="s">
        <v>776</v>
      </c>
      <c r="IRR328" s="414" t="s">
        <v>61</v>
      </c>
      <c r="IRS328" s="415">
        <v>2</v>
      </c>
      <c r="IRT328" s="418" t="s">
        <v>786</v>
      </c>
      <c r="IRU328" s="417" t="s">
        <v>776</v>
      </c>
      <c r="IRV328" s="414" t="s">
        <v>61</v>
      </c>
      <c r="IRW328" s="415">
        <v>2</v>
      </c>
      <c r="IRX328" s="418" t="s">
        <v>786</v>
      </c>
      <c r="IRY328" s="417" t="s">
        <v>776</v>
      </c>
      <c r="IRZ328" s="414" t="s">
        <v>61</v>
      </c>
      <c r="ISA328" s="415">
        <v>2</v>
      </c>
      <c r="ISB328" s="418" t="s">
        <v>786</v>
      </c>
      <c r="ISC328" s="417" t="s">
        <v>776</v>
      </c>
      <c r="ISD328" s="414" t="s">
        <v>61</v>
      </c>
      <c r="ISE328" s="415">
        <v>2</v>
      </c>
      <c r="ISF328" s="418" t="s">
        <v>786</v>
      </c>
      <c r="ISG328" s="417" t="s">
        <v>776</v>
      </c>
      <c r="ISH328" s="414" t="s">
        <v>61</v>
      </c>
      <c r="ISI328" s="415">
        <v>2</v>
      </c>
      <c r="ISJ328" s="418" t="s">
        <v>786</v>
      </c>
      <c r="ISK328" s="417" t="s">
        <v>776</v>
      </c>
      <c r="ISL328" s="414" t="s">
        <v>61</v>
      </c>
      <c r="ISM328" s="415">
        <v>2</v>
      </c>
      <c r="ISN328" s="418" t="s">
        <v>786</v>
      </c>
      <c r="ISO328" s="417" t="s">
        <v>776</v>
      </c>
      <c r="ISP328" s="414" t="s">
        <v>61</v>
      </c>
      <c r="ISQ328" s="415">
        <v>2</v>
      </c>
      <c r="ISR328" s="418" t="s">
        <v>786</v>
      </c>
      <c r="ISS328" s="417" t="s">
        <v>776</v>
      </c>
      <c r="IST328" s="414" t="s">
        <v>61</v>
      </c>
      <c r="ISU328" s="415">
        <v>2</v>
      </c>
      <c r="ISV328" s="418" t="s">
        <v>786</v>
      </c>
      <c r="ISW328" s="417" t="s">
        <v>776</v>
      </c>
      <c r="ISX328" s="414" t="s">
        <v>61</v>
      </c>
      <c r="ISY328" s="415">
        <v>2</v>
      </c>
      <c r="ISZ328" s="418" t="s">
        <v>786</v>
      </c>
      <c r="ITA328" s="417" t="s">
        <v>776</v>
      </c>
      <c r="ITB328" s="414" t="s">
        <v>61</v>
      </c>
      <c r="ITC328" s="415">
        <v>2</v>
      </c>
      <c r="ITD328" s="418" t="s">
        <v>786</v>
      </c>
      <c r="ITE328" s="417" t="s">
        <v>776</v>
      </c>
      <c r="ITF328" s="414" t="s">
        <v>61</v>
      </c>
      <c r="ITG328" s="415">
        <v>2</v>
      </c>
      <c r="ITH328" s="418" t="s">
        <v>786</v>
      </c>
      <c r="ITI328" s="417" t="s">
        <v>776</v>
      </c>
      <c r="ITJ328" s="414" t="s">
        <v>61</v>
      </c>
      <c r="ITK328" s="415">
        <v>2</v>
      </c>
      <c r="ITL328" s="418" t="s">
        <v>786</v>
      </c>
      <c r="ITM328" s="417" t="s">
        <v>776</v>
      </c>
      <c r="ITN328" s="414" t="s">
        <v>61</v>
      </c>
      <c r="ITO328" s="415">
        <v>2</v>
      </c>
      <c r="ITP328" s="418" t="s">
        <v>786</v>
      </c>
      <c r="ITQ328" s="417" t="s">
        <v>776</v>
      </c>
      <c r="ITR328" s="414" t="s">
        <v>61</v>
      </c>
      <c r="ITS328" s="415">
        <v>2</v>
      </c>
      <c r="ITT328" s="418" t="s">
        <v>786</v>
      </c>
      <c r="ITU328" s="417" t="s">
        <v>776</v>
      </c>
      <c r="ITV328" s="414" t="s">
        <v>61</v>
      </c>
      <c r="ITW328" s="415">
        <v>2</v>
      </c>
      <c r="ITX328" s="418" t="s">
        <v>786</v>
      </c>
      <c r="ITY328" s="417" t="s">
        <v>776</v>
      </c>
      <c r="ITZ328" s="414" t="s">
        <v>61</v>
      </c>
      <c r="IUA328" s="415">
        <v>2</v>
      </c>
      <c r="IUB328" s="418" t="s">
        <v>786</v>
      </c>
      <c r="IUC328" s="417" t="s">
        <v>776</v>
      </c>
      <c r="IUD328" s="414" t="s">
        <v>61</v>
      </c>
      <c r="IUE328" s="415">
        <v>2</v>
      </c>
      <c r="IUF328" s="418" t="s">
        <v>786</v>
      </c>
      <c r="IUG328" s="417" t="s">
        <v>776</v>
      </c>
      <c r="IUH328" s="414" t="s">
        <v>61</v>
      </c>
      <c r="IUI328" s="415">
        <v>2</v>
      </c>
      <c r="IUJ328" s="418" t="s">
        <v>786</v>
      </c>
      <c r="IUK328" s="417" t="s">
        <v>776</v>
      </c>
      <c r="IUL328" s="414" t="s">
        <v>61</v>
      </c>
      <c r="IUM328" s="415">
        <v>2</v>
      </c>
      <c r="IUN328" s="418" t="s">
        <v>786</v>
      </c>
      <c r="IUO328" s="417" t="s">
        <v>776</v>
      </c>
      <c r="IUP328" s="414" t="s">
        <v>61</v>
      </c>
      <c r="IUQ328" s="415">
        <v>2</v>
      </c>
      <c r="IUR328" s="418" t="s">
        <v>786</v>
      </c>
      <c r="IUS328" s="417" t="s">
        <v>776</v>
      </c>
      <c r="IUT328" s="414" t="s">
        <v>61</v>
      </c>
      <c r="IUU328" s="415">
        <v>2</v>
      </c>
      <c r="IUV328" s="418" t="s">
        <v>786</v>
      </c>
      <c r="IUW328" s="417" t="s">
        <v>776</v>
      </c>
      <c r="IUX328" s="414" t="s">
        <v>61</v>
      </c>
      <c r="IUY328" s="415">
        <v>2</v>
      </c>
      <c r="IUZ328" s="418" t="s">
        <v>786</v>
      </c>
      <c r="IVA328" s="417" t="s">
        <v>776</v>
      </c>
      <c r="IVB328" s="414" t="s">
        <v>61</v>
      </c>
      <c r="IVC328" s="415">
        <v>2</v>
      </c>
      <c r="IVD328" s="418" t="s">
        <v>786</v>
      </c>
      <c r="IVE328" s="417" t="s">
        <v>776</v>
      </c>
      <c r="IVF328" s="414" t="s">
        <v>61</v>
      </c>
      <c r="IVG328" s="415">
        <v>2</v>
      </c>
      <c r="IVH328" s="418" t="s">
        <v>786</v>
      </c>
      <c r="IVI328" s="417" t="s">
        <v>776</v>
      </c>
      <c r="IVJ328" s="414" t="s">
        <v>61</v>
      </c>
      <c r="IVK328" s="415">
        <v>2</v>
      </c>
      <c r="IVL328" s="418" t="s">
        <v>786</v>
      </c>
      <c r="IVM328" s="417" t="s">
        <v>776</v>
      </c>
      <c r="IVN328" s="414" t="s">
        <v>61</v>
      </c>
      <c r="IVO328" s="415">
        <v>2</v>
      </c>
      <c r="IVP328" s="418" t="s">
        <v>786</v>
      </c>
      <c r="IVQ328" s="417" t="s">
        <v>776</v>
      </c>
      <c r="IVR328" s="414" t="s">
        <v>61</v>
      </c>
      <c r="IVS328" s="415">
        <v>2</v>
      </c>
      <c r="IVT328" s="418" t="s">
        <v>786</v>
      </c>
      <c r="IVU328" s="417" t="s">
        <v>776</v>
      </c>
      <c r="IVV328" s="414" t="s">
        <v>61</v>
      </c>
      <c r="IVW328" s="415">
        <v>2</v>
      </c>
      <c r="IVX328" s="418" t="s">
        <v>786</v>
      </c>
      <c r="IVY328" s="417" t="s">
        <v>776</v>
      </c>
      <c r="IVZ328" s="414" t="s">
        <v>61</v>
      </c>
      <c r="IWA328" s="415">
        <v>2</v>
      </c>
      <c r="IWB328" s="418" t="s">
        <v>786</v>
      </c>
      <c r="IWC328" s="417" t="s">
        <v>776</v>
      </c>
      <c r="IWD328" s="414" t="s">
        <v>61</v>
      </c>
      <c r="IWE328" s="415">
        <v>2</v>
      </c>
      <c r="IWF328" s="418" t="s">
        <v>786</v>
      </c>
      <c r="IWG328" s="417" t="s">
        <v>776</v>
      </c>
      <c r="IWH328" s="414" t="s">
        <v>61</v>
      </c>
      <c r="IWI328" s="415">
        <v>2</v>
      </c>
      <c r="IWJ328" s="418" t="s">
        <v>786</v>
      </c>
      <c r="IWK328" s="417" t="s">
        <v>776</v>
      </c>
      <c r="IWL328" s="414" t="s">
        <v>61</v>
      </c>
      <c r="IWM328" s="415">
        <v>2</v>
      </c>
      <c r="IWN328" s="418" t="s">
        <v>786</v>
      </c>
      <c r="IWO328" s="417" t="s">
        <v>776</v>
      </c>
      <c r="IWP328" s="414" t="s">
        <v>61</v>
      </c>
      <c r="IWQ328" s="415">
        <v>2</v>
      </c>
      <c r="IWR328" s="418" t="s">
        <v>786</v>
      </c>
      <c r="IWS328" s="417" t="s">
        <v>776</v>
      </c>
      <c r="IWT328" s="414" t="s">
        <v>61</v>
      </c>
      <c r="IWU328" s="415">
        <v>2</v>
      </c>
      <c r="IWV328" s="418" t="s">
        <v>786</v>
      </c>
      <c r="IWW328" s="417" t="s">
        <v>776</v>
      </c>
      <c r="IWX328" s="414" t="s">
        <v>61</v>
      </c>
      <c r="IWY328" s="415">
        <v>2</v>
      </c>
      <c r="IWZ328" s="418" t="s">
        <v>786</v>
      </c>
      <c r="IXA328" s="417" t="s">
        <v>776</v>
      </c>
      <c r="IXB328" s="414" t="s">
        <v>61</v>
      </c>
      <c r="IXC328" s="415">
        <v>2</v>
      </c>
      <c r="IXD328" s="418" t="s">
        <v>786</v>
      </c>
      <c r="IXE328" s="417" t="s">
        <v>776</v>
      </c>
      <c r="IXF328" s="414" t="s">
        <v>61</v>
      </c>
      <c r="IXG328" s="415">
        <v>2</v>
      </c>
      <c r="IXH328" s="418" t="s">
        <v>786</v>
      </c>
      <c r="IXI328" s="417" t="s">
        <v>776</v>
      </c>
      <c r="IXJ328" s="414" t="s">
        <v>61</v>
      </c>
      <c r="IXK328" s="415">
        <v>2</v>
      </c>
      <c r="IXL328" s="418" t="s">
        <v>786</v>
      </c>
      <c r="IXM328" s="417" t="s">
        <v>776</v>
      </c>
      <c r="IXN328" s="414" t="s">
        <v>61</v>
      </c>
      <c r="IXO328" s="415">
        <v>2</v>
      </c>
      <c r="IXP328" s="418" t="s">
        <v>786</v>
      </c>
      <c r="IXQ328" s="417" t="s">
        <v>776</v>
      </c>
      <c r="IXR328" s="414" t="s">
        <v>61</v>
      </c>
      <c r="IXS328" s="415">
        <v>2</v>
      </c>
      <c r="IXT328" s="418" t="s">
        <v>786</v>
      </c>
      <c r="IXU328" s="417" t="s">
        <v>776</v>
      </c>
      <c r="IXV328" s="414" t="s">
        <v>61</v>
      </c>
      <c r="IXW328" s="415">
        <v>2</v>
      </c>
      <c r="IXX328" s="418" t="s">
        <v>786</v>
      </c>
      <c r="IXY328" s="417" t="s">
        <v>776</v>
      </c>
      <c r="IXZ328" s="414" t="s">
        <v>61</v>
      </c>
      <c r="IYA328" s="415">
        <v>2</v>
      </c>
      <c r="IYB328" s="418" t="s">
        <v>786</v>
      </c>
      <c r="IYC328" s="417" t="s">
        <v>776</v>
      </c>
      <c r="IYD328" s="414" t="s">
        <v>61</v>
      </c>
      <c r="IYE328" s="415">
        <v>2</v>
      </c>
      <c r="IYF328" s="418" t="s">
        <v>786</v>
      </c>
      <c r="IYG328" s="417" t="s">
        <v>776</v>
      </c>
      <c r="IYH328" s="414" t="s">
        <v>61</v>
      </c>
      <c r="IYI328" s="415">
        <v>2</v>
      </c>
      <c r="IYJ328" s="418" t="s">
        <v>786</v>
      </c>
      <c r="IYK328" s="417" t="s">
        <v>776</v>
      </c>
      <c r="IYL328" s="414" t="s">
        <v>61</v>
      </c>
      <c r="IYM328" s="415">
        <v>2</v>
      </c>
      <c r="IYN328" s="418" t="s">
        <v>786</v>
      </c>
      <c r="IYO328" s="417" t="s">
        <v>776</v>
      </c>
      <c r="IYP328" s="414" t="s">
        <v>61</v>
      </c>
      <c r="IYQ328" s="415">
        <v>2</v>
      </c>
      <c r="IYR328" s="418" t="s">
        <v>786</v>
      </c>
      <c r="IYS328" s="417" t="s">
        <v>776</v>
      </c>
      <c r="IYT328" s="414" t="s">
        <v>61</v>
      </c>
      <c r="IYU328" s="415">
        <v>2</v>
      </c>
      <c r="IYV328" s="418" t="s">
        <v>786</v>
      </c>
      <c r="IYW328" s="417" t="s">
        <v>776</v>
      </c>
      <c r="IYX328" s="414" t="s">
        <v>61</v>
      </c>
      <c r="IYY328" s="415">
        <v>2</v>
      </c>
      <c r="IYZ328" s="418" t="s">
        <v>786</v>
      </c>
      <c r="IZA328" s="417" t="s">
        <v>776</v>
      </c>
      <c r="IZB328" s="414" t="s">
        <v>61</v>
      </c>
      <c r="IZC328" s="415">
        <v>2</v>
      </c>
      <c r="IZD328" s="418" t="s">
        <v>786</v>
      </c>
      <c r="IZE328" s="417" t="s">
        <v>776</v>
      </c>
      <c r="IZF328" s="414" t="s">
        <v>61</v>
      </c>
      <c r="IZG328" s="415">
        <v>2</v>
      </c>
      <c r="IZH328" s="418" t="s">
        <v>786</v>
      </c>
      <c r="IZI328" s="417" t="s">
        <v>776</v>
      </c>
      <c r="IZJ328" s="414" t="s">
        <v>61</v>
      </c>
      <c r="IZK328" s="415">
        <v>2</v>
      </c>
      <c r="IZL328" s="418" t="s">
        <v>786</v>
      </c>
      <c r="IZM328" s="417" t="s">
        <v>776</v>
      </c>
      <c r="IZN328" s="414" t="s">
        <v>61</v>
      </c>
      <c r="IZO328" s="415">
        <v>2</v>
      </c>
      <c r="IZP328" s="418" t="s">
        <v>786</v>
      </c>
      <c r="IZQ328" s="417" t="s">
        <v>776</v>
      </c>
      <c r="IZR328" s="414" t="s">
        <v>61</v>
      </c>
      <c r="IZS328" s="415">
        <v>2</v>
      </c>
      <c r="IZT328" s="418" t="s">
        <v>786</v>
      </c>
      <c r="IZU328" s="417" t="s">
        <v>776</v>
      </c>
      <c r="IZV328" s="414" t="s">
        <v>61</v>
      </c>
      <c r="IZW328" s="415">
        <v>2</v>
      </c>
      <c r="IZX328" s="418" t="s">
        <v>786</v>
      </c>
      <c r="IZY328" s="417" t="s">
        <v>776</v>
      </c>
      <c r="IZZ328" s="414" t="s">
        <v>61</v>
      </c>
      <c r="JAA328" s="415">
        <v>2</v>
      </c>
      <c r="JAB328" s="418" t="s">
        <v>786</v>
      </c>
      <c r="JAC328" s="417" t="s">
        <v>776</v>
      </c>
      <c r="JAD328" s="414" t="s">
        <v>61</v>
      </c>
      <c r="JAE328" s="415">
        <v>2</v>
      </c>
      <c r="JAF328" s="418" t="s">
        <v>786</v>
      </c>
      <c r="JAG328" s="417" t="s">
        <v>776</v>
      </c>
      <c r="JAH328" s="414" t="s">
        <v>61</v>
      </c>
      <c r="JAI328" s="415">
        <v>2</v>
      </c>
      <c r="JAJ328" s="418" t="s">
        <v>786</v>
      </c>
      <c r="JAK328" s="417" t="s">
        <v>776</v>
      </c>
      <c r="JAL328" s="414" t="s">
        <v>61</v>
      </c>
      <c r="JAM328" s="415">
        <v>2</v>
      </c>
      <c r="JAN328" s="418" t="s">
        <v>786</v>
      </c>
      <c r="JAO328" s="417" t="s">
        <v>776</v>
      </c>
      <c r="JAP328" s="414" t="s">
        <v>61</v>
      </c>
      <c r="JAQ328" s="415">
        <v>2</v>
      </c>
      <c r="JAR328" s="418" t="s">
        <v>786</v>
      </c>
      <c r="JAS328" s="417" t="s">
        <v>776</v>
      </c>
      <c r="JAT328" s="414" t="s">
        <v>61</v>
      </c>
      <c r="JAU328" s="415">
        <v>2</v>
      </c>
      <c r="JAV328" s="418" t="s">
        <v>786</v>
      </c>
      <c r="JAW328" s="417" t="s">
        <v>776</v>
      </c>
      <c r="JAX328" s="414" t="s">
        <v>61</v>
      </c>
      <c r="JAY328" s="415">
        <v>2</v>
      </c>
      <c r="JAZ328" s="418" t="s">
        <v>786</v>
      </c>
      <c r="JBA328" s="417" t="s">
        <v>776</v>
      </c>
      <c r="JBB328" s="414" t="s">
        <v>61</v>
      </c>
      <c r="JBC328" s="415">
        <v>2</v>
      </c>
      <c r="JBD328" s="418" t="s">
        <v>786</v>
      </c>
      <c r="JBE328" s="417" t="s">
        <v>776</v>
      </c>
      <c r="JBF328" s="414" t="s">
        <v>61</v>
      </c>
      <c r="JBG328" s="415">
        <v>2</v>
      </c>
      <c r="JBH328" s="418" t="s">
        <v>786</v>
      </c>
      <c r="JBI328" s="417" t="s">
        <v>776</v>
      </c>
      <c r="JBJ328" s="414" t="s">
        <v>61</v>
      </c>
      <c r="JBK328" s="415">
        <v>2</v>
      </c>
      <c r="JBL328" s="418" t="s">
        <v>786</v>
      </c>
      <c r="JBM328" s="417" t="s">
        <v>776</v>
      </c>
      <c r="JBN328" s="414" t="s">
        <v>61</v>
      </c>
      <c r="JBO328" s="415">
        <v>2</v>
      </c>
      <c r="JBP328" s="418" t="s">
        <v>786</v>
      </c>
      <c r="JBQ328" s="417" t="s">
        <v>776</v>
      </c>
      <c r="JBR328" s="414" t="s">
        <v>61</v>
      </c>
      <c r="JBS328" s="415">
        <v>2</v>
      </c>
      <c r="JBT328" s="418" t="s">
        <v>786</v>
      </c>
      <c r="JBU328" s="417" t="s">
        <v>776</v>
      </c>
      <c r="JBV328" s="414" t="s">
        <v>61</v>
      </c>
      <c r="JBW328" s="415">
        <v>2</v>
      </c>
      <c r="JBX328" s="418" t="s">
        <v>786</v>
      </c>
      <c r="JBY328" s="417" t="s">
        <v>776</v>
      </c>
      <c r="JBZ328" s="414" t="s">
        <v>61</v>
      </c>
      <c r="JCA328" s="415">
        <v>2</v>
      </c>
      <c r="JCB328" s="418" t="s">
        <v>786</v>
      </c>
      <c r="JCC328" s="417" t="s">
        <v>776</v>
      </c>
      <c r="JCD328" s="414" t="s">
        <v>61</v>
      </c>
      <c r="JCE328" s="415">
        <v>2</v>
      </c>
      <c r="JCF328" s="418" t="s">
        <v>786</v>
      </c>
      <c r="JCG328" s="417" t="s">
        <v>776</v>
      </c>
      <c r="JCH328" s="414" t="s">
        <v>61</v>
      </c>
      <c r="JCI328" s="415">
        <v>2</v>
      </c>
      <c r="JCJ328" s="418" t="s">
        <v>786</v>
      </c>
      <c r="JCK328" s="417" t="s">
        <v>776</v>
      </c>
      <c r="JCL328" s="414" t="s">
        <v>61</v>
      </c>
      <c r="JCM328" s="415">
        <v>2</v>
      </c>
      <c r="JCN328" s="418" t="s">
        <v>786</v>
      </c>
      <c r="JCO328" s="417" t="s">
        <v>776</v>
      </c>
      <c r="JCP328" s="414" t="s">
        <v>61</v>
      </c>
      <c r="JCQ328" s="415">
        <v>2</v>
      </c>
      <c r="JCR328" s="418" t="s">
        <v>786</v>
      </c>
      <c r="JCS328" s="417" t="s">
        <v>776</v>
      </c>
      <c r="JCT328" s="414" t="s">
        <v>61</v>
      </c>
      <c r="JCU328" s="415">
        <v>2</v>
      </c>
      <c r="JCV328" s="418" t="s">
        <v>786</v>
      </c>
      <c r="JCW328" s="417" t="s">
        <v>776</v>
      </c>
      <c r="JCX328" s="414" t="s">
        <v>61</v>
      </c>
      <c r="JCY328" s="415">
        <v>2</v>
      </c>
      <c r="JCZ328" s="418" t="s">
        <v>786</v>
      </c>
      <c r="JDA328" s="417" t="s">
        <v>776</v>
      </c>
      <c r="JDB328" s="414" t="s">
        <v>61</v>
      </c>
      <c r="JDC328" s="415">
        <v>2</v>
      </c>
      <c r="JDD328" s="418" t="s">
        <v>786</v>
      </c>
      <c r="JDE328" s="417" t="s">
        <v>776</v>
      </c>
      <c r="JDF328" s="414" t="s">
        <v>61</v>
      </c>
      <c r="JDG328" s="415">
        <v>2</v>
      </c>
      <c r="JDH328" s="418" t="s">
        <v>786</v>
      </c>
      <c r="JDI328" s="417" t="s">
        <v>776</v>
      </c>
      <c r="JDJ328" s="414" t="s">
        <v>61</v>
      </c>
      <c r="JDK328" s="415">
        <v>2</v>
      </c>
      <c r="JDL328" s="418" t="s">
        <v>786</v>
      </c>
      <c r="JDM328" s="417" t="s">
        <v>776</v>
      </c>
      <c r="JDN328" s="414" t="s">
        <v>61</v>
      </c>
      <c r="JDO328" s="415">
        <v>2</v>
      </c>
      <c r="JDP328" s="418" t="s">
        <v>786</v>
      </c>
      <c r="JDQ328" s="417" t="s">
        <v>776</v>
      </c>
      <c r="JDR328" s="414" t="s">
        <v>61</v>
      </c>
      <c r="JDS328" s="415">
        <v>2</v>
      </c>
      <c r="JDT328" s="418" t="s">
        <v>786</v>
      </c>
      <c r="JDU328" s="417" t="s">
        <v>776</v>
      </c>
      <c r="JDV328" s="414" t="s">
        <v>61</v>
      </c>
      <c r="JDW328" s="415">
        <v>2</v>
      </c>
      <c r="JDX328" s="418" t="s">
        <v>786</v>
      </c>
      <c r="JDY328" s="417" t="s">
        <v>776</v>
      </c>
      <c r="JDZ328" s="414" t="s">
        <v>61</v>
      </c>
      <c r="JEA328" s="415">
        <v>2</v>
      </c>
      <c r="JEB328" s="418" t="s">
        <v>786</v>
      </c>
      <c r="JEC328" s="417" t="s">
        <v>776</v>
      </c>
      <c r="JED328" s="414" t="s">
        <v>61</v>
      </c>
      <c r="JEE328" s="415">
        <v>2</v>
      </c>
      <c r="JEF328" s="418" t="s">
        <v>786</v>
      </c>
      <c r="JEG328" s="417" t="s">
        <v>776</v>
      </c>
      <c r="JEH328" s="414" t="s">
        <v>61</v>
      </c>
      <c r="JEI328" s="415">
        <v>2</v>
      </c>
      <c r="JEJ328" s="418" t="s">
        <v>786</v>
      </c>
      <c r="JEK328" s="417" t="s">
        <v>776</v>
      </c>
      <c r="JEL328" s="414" t="s">
        <v>61</v>
      </c>
      <c r="JEM328" s="415">
        <v>2</v>
      </c>
      <c r="JEN328" s="418" t="s">
        <v>786</v>
      </c>
      <c r="JEO328" s="417" t="s">
        <v>776</v>
      </c>
      <c r="JEP328" s="414" t="s">
        <v>61</v>
      </c>
      <c r="JEQ328" s="415">
        <v>2</v>
      </c>
      <c r="JER328" s="418" t="s">
        <v>786</v>
      </c>
      <c r="JES328" s="417" t="s">
        <v>776</v>
      </c>
      <c r="JET328" s="414" t="s">
        <v>61</v>
      </c>
      <c r="JEU328" s="415">
        <v>2</v>
      </c>
      <c r="JEV328" s="418" t="s">
        <v>786</v>
      </c>
      <c r="JEW328" s="417" t="s">
        <v>776</v>
      </c>
      <c r="JEX328" s="414" t="s">
        <v>61</v>
      </c>
      <c r="JEY328" s="415">
        <v>2</v>
      </c>
      <c r="JEZ328" s="418" t="s">
        <v>786</v>
      </c>
      <c r="JFA328" s="417" t="s">
        <v>776</v>
      </c>
      <c r="JFB328" s="414" t="s">
        <v>61</v>
      </c>
      <c r="JFC328" s="415">
        <v>2</v>
      </c>
      <c r="JFD328" s="418" t="s">
        <v>786</v>
      </c>
      <c r="JFE328" s="417" t="s">
        <v>776</v>
      </c>
      <c r="JFF328" s="414" t="s">
        <v>61</v>
      </c>
      <c r="JFG328" s="415">
        <v>2</v>
      </c>
      <c r="JFH328" s="418" t="s">
        <v>786</v>
      </c>
      <c r="JFI328" s="417" t="s">
        <v>776</v>
      </c>
      <c r="JFJ328" s="414" t="s">
        <v>61</v>
      </c>
      <c r="JFK328" s="415">
        <v>2</v>
      </c>
      <c r="JFL328" s="418" t="s">
        <v>786</v>
      </c>
      <c r="JFM328" s="417" t="s">
        <v>776</v>
      </c>
      <c r="JFN328" s="414" t="s">
        <v>61</v>
      </c>
      <c r="JFO328" s="415">
        <v>2</v>
      </c>
      <c r="JFP328" s="418" t="s">
        <v>786</v>
      </c>
      <c r="JFQ328" s="417" t="s">
        <v>776</v>
      </c>
      <c r="JFR328" s="414" t="s">
        <v>61</v>
      </c>
      <c r="JFS328" s="415">
        <v>2</v>
      </c>
      <c r="JFT328" s="418" t="s">
        <v>786</v>
      </c>
      <c r="JFU328" s="417" t="s">
        <v>776</v>
      </c>
      <c r="JFV328" s="414" t="s">
        <v>61</v>
      </c>
      <c r="JFW328" s="415">
        <v>2</v>
      </c>
      <c r="JFX328" s="418" t="s">
        <v>786</v>
      </c>
      <c r="JFY328" s="417" t="s">
        <v>776</v>
      </c>
      <c r="JFZ328" s="414" t="s">
        <v>61</v>
      </c>
      <c r="JGA328" s="415">
        <v>2</v>
      </c>
      <c r="JGB328" s="418" t="s">
        <v>786</v>
      </c>
      <c r="JGC328" s="417" t="s">
        <v>776</v>
      </c>
      <c r="JGD328" s="414" t="s">
        <v>61</v>
      </c>
      <c r="JGE328" s="415">
        <v>2</v>
      </c>
      <c r="JGF328" s="418" t="s">
        <v>786</v>
      </c>
      <c r="JGG328" s="417" t="s">
        <v>776</v>
      </c>
      <c r="JGH328" s="414" t="s">
        <v>61</v>
      </c>
      <c r="JGI328" s="415">
        <v>2</v>
      </c>
      <c r="JGJ328" s="418" t="s">
        <v>786</v>
      </c>
      <c r="JGK328" s="417" t="s">
        <v>776</v>
      </c>
      <c r="JGL328" s="414" t="s">
        <v>61</v>
      </c>
      <c r="JGM328" s="415">
        <v>2</v>
      </c>
      <c r="JGN328" s="418" t="s">
        <v>786</v>
      </c>
      <c r="JGO328" s="417" t="s">
        <v>776</v>
      </c>
      <c r="JGP328" s="414" t="s">
        <v>61</v>
      </c>
      <c r="JGQ328" s="415">
        <v>2</v>
      </c>
      <c r="JGR328" s="418" t="s">
        <v>786</v>
      </c>
      <c r="JGS328" s="417" t="s">
        <v>776</v>
      </c>
      <c r="JGT328" s="414" t="s">
        <v>61</v>
      </c>
      <c r="JGU328" s="415">
        <v>2</v>
      </c>
      <c r="JGV328" s="418" t="s">
        <v>786</v>
      </c>
      <c r="JGW328" s="417" t="s">
        <v>776</v>
      </c>
      <c r="JGX328" s="414" t="s">
        <v>61</v>
      </c>
      <c r="JGY328" s="415">
        <v>2</v>
      </c>
      <c r="JGZ328" s="418" t="s">
        <v>786</v>
      </c>
      <c r="JHA328" s="417" t="s">
        <v>776</v>
      </c>
      <c r="JHB328" s="414" t="s">
        <v>61</v>
      </c>
      <c r="JHC328" s="415">
        <v>2</v>
      </c>
      <c r="JHD328" s="418" t="s">
        <v>786</v>
      </c>
      <c r="JHE328" s="417" t="s">
        <v>776</v>
      </c>
      <c r="JHF328" s="414" t="s">
        <v>61</v>
      </c>
      <c r="JHG328" s="415">
        <v>2</v>
      </c>
      <c r="JHH328" s="418" t="s">
        <v>786</v>
      </c>
      <c r="JHI328" s="417" t="s">
        <v>776</v>
      </c>
      <c r="JHJ328" s="414" t="s">
        <v>61</v>
      </c>
      <c r="JHK328" s="415">
        <v>2</v>
      </c>
      <c r="JHL328" s="418" t="s">
        <v>786</v>
      </c>
      <c r="JHM328" s="417" t="s">
        <v>776</v>
      </c>
      <c r="JHN328" s="414" t="s">
        <v>61</v>
      </c>
      <c r="JHO328" s="415">
        <v>2</v>
      </c>
      <c r="JHP328" s="418" t="s">
        <v>786</v>
      </c>
      <c r="JHQ328" s="417" t="s">
        <v>776</v>
      </c>
      <c r="JHR328" s="414" t="s">
        <v>61</v>
      </c>
      <c r="JHS328" s="415">
        <v>2</v>
      </c>
      <c r="JHT328" s="418" t="s">
        <v>786</v>
      </c>
      <c r="JHU328" s="417" t="s">
        <v>776</v>
      </c>
      <c r="JHV328" s="414" t="s">
        <v>61</v>
      </c>
      <c r="JHW328" s="415">
        <v>2</v>
      </c>
      <c r="JHX328" s="418" t="s">
        <v>786</v>
      </c>
      <c r="JHY328" s="417" t="s">
        <v>776</v>
      </c>
      <c r="JHZ328" s="414" t="s">
        <v>61</v>
      </c>
      <c r="JIA328" s="415">
        <v>2</v>
      </c>
      <c r="JIB328" s="418" t="s">
        <v>786</v>
      </c>
      <c r="JIC328" s="417" t="s">
        <v>776</v>
      </c>
      <c r="JID328" s="414" t="s">
        <v>61</v>
      </c>
      <c r="JIE328" s="415">
        <v>2</v>
      </c>
      <c r="JIF328" s="418" t="s">
        <v>786</v>
      </c>
      <c r="JIG328" s="417" t="s">
        <v>776</v>
      </c>
      <c r="JIH328" s="414" t="s">
        <v>61</v>
      </c>
      <c r="JII328" s="415">
        <v>2</v>
      </c>
      <c r="JIJ328" s="418" t="s">
        <v>786</v>
      </c>
      <c r="JIK328" s="417" t="s">
        <v>776</v>
      </c>
      <c r="JIL328" s="414" t="s">
        <v>61</v>
      </c>
      <c r="JIM328" s="415">
        <v>2</v>
      </c>
      <c r="JIN328" s="418" t="s">
        <v>786</v>
      </c>
      <c r="JIO328" s="417" t="s">
        <v>776</v>
      </c>
      <c r="JIP328" s="414" t="s">
        <v>61</v>
      </c>
      <c r="JIQ328" s="415">
        <v>2</v>
      </c>
      <c r="JIR328" s="418" t="s">
        <v>786</v>
      </c>
      <c r="JIS328" s="417" t="s">
        <v>776</v>
      </c>
      <c r="JIT328" s="414" t="s">
        <v>61</v>
      </c>
      <c r="JIU328" s="415">
        <v>2</v>
      </c>
      <c r="JIV328" s="418" t="s">
        <v>786</v>
      </c>
      <c r="JIW328" s="417" t="s">
        <v>776</v>
      </c>
      <c r="JIX328" s="414" t="s">
        <v>61</v>
      </c>
      <c r="JIY328" s="415">
        <v>2</v>
      </c>
      <c r="JIZ328" s="418" t="s">
        <v>786</v>
      </c>
      <c r="JJA328" s="417" t="s">
        <v>776</v>
      </c>
      <c r="JJB328" s="414" t="s">
        <v>61</v>
      </c>
      <c r="JJC328" s="415">
        <v>2</v>
      </c>
      <c r="JJD328" s="418" t="s">
        <v>786</v>
      </c>
      <c r="JJE328" s="417" t="s">
        <v>776</v>
      </c>
      <c r="JJF328" s="414" t="s">
        <v>61</v>
      </c>
      <c r="JJG328" s="415">
        <v>2</v>
      </c>
      <c r="JJH328" s="418" t="s">
        <v>786</v>
      </c>
      <c r="JJI328" s="417" t="s">
        <v>776</v>
      </c>
      <c r="JJJ328" s="414" t="s">
        <v>61</v>
      </c>
      <c r="JJK328" s="415">
        <v>2</v>
      </c>
      <c r="JJL328" s="418" t="s">
        <v>786</v>
      </c>
      <c r="JJM328" s="417" t="s">
        <v>776</v>
      </c>
      <c r="JJN328" s="414" t="s">
        <v>61</v>
      </c>
      <c r="JJO328" s="415">
        <v>2</v>
      </c>
      <c r="JJP328" s="418" t="s">
        <v>786</v>
      </c>
      <c r="JJQ328" s="417" t="s">
        <v>776</v>
      </c>
      <c r="JJR328" s="414" t="s">
        <v>61</v>
      </c>
      <c r="JJS328" s="415">
        <v>2</v>
      </c>
      <c r="JJT328" s="418" t="s">
        <v>786</v>
      </c>
      <c r="JJU328" s="417" t="s">
        <v>776</v>
      </c>
      <c r="JJV328" s="414" t="s">
        <v>61</v>
      </c>
      <c r="JJW328" s="415">
        <v>2</v>
      </c>
      <c r="JJX328" s="418" t="s">
        <v>786</v>
      </c>
      <c r="JJY328" s="417" t="s">
        <v>776</v>
      </c>
      <c r="JJZ328" s="414" t="s">
        <v>61</v>
      </c>
      <c r="JKA328" s="415">
        <v>2</v>
      </c>
      <c r="JKB328" s="418" t="s">
        <v>786</v>
      </c>
      <c r="JKC328" s="417" t="s">
        <v>776</v>
      </c>
      <c r="JKD328" s="414" t="s">
        <v>61</v>
      </c>
      <c r="JKE328" s="415">
        <v>2</v>
      </c>
      <c r="JKF328" s="418" t="s">
        <v>786</v>
      </c>
      <c r="JKG328" s="417" t="s">
        <v>776</v>
      </c>
      <c r="JKH328" s="414" t="s">
        <v>61</v>
      </c>
      <c r="JKI328" s="415">
        <v>2</v>
      </c>
      <c r="JKJ328" s="418" t="s">
        <v>786</v>
      </c>
      <c r="JKK328" s="417" t="s">
        <v>776</v>
      </c>
      <c r="JKL328" s="414" t="s">
        <v>61</v>
      </c>
      <c r="JKM328" s="415">
        <v>2</v>
      </c>
      <c r="JKN328" s="418" t="s">
        <v>786</v>
      </c>
      <c r="JKO328" s="417" t="s">
        <v>776</v>
      </c>
      <c r="JKP328" s="414" t="s">
        <v>61</v>
      </c>
      <c r="JKQ328" s="415">
        <v>2</v>
      </c>
      <c r="JKR328" s="418" t="s">
        <v>786</v>
      </c>
      <c r="JKS328" s="417" t="s">
        <v>776</v>
      </c>
      <c r="JKT328" s="414" t="s">
        <v>61</v>
      </c>
      <c r="JKU328" s="415">
        <v>2</v>
      </c>
      <c r="JKV328" s="418" t="s">
        <v>786</v>
      </c>
      <c r="JKW328" s="417" t="s">
        <v>776</v>
      </c>
      <c r="JKX328" s="414" t="s">
        <v>61</v>
      </c>
      <c r="JKY328" s="415">
        <v>2</v>
      </c>
      <c r="JKZ328" s="418" t="s">
        <v>786</v>
      </c>
      <c r="JLA328" s="417" t="s">
        <v>776</v>
      </c>
      <c r="JLB328" s="414" t="s">
        <v>61</v>
      </c>
      <c r="JLC328" s="415">
        <v>2</v>
      </c>
      <c r="JLD328" s="418" t="s">
        <v>786</v>
      </c>
      <c r="JLE328" s="417" t="s">
        <v>776</v>
      </c>
      <c r="JLF328" s="414" t="s">
        <v>61</v>
      </c>
      <c r="JLG328" s="415">
        <v>2</v>
      </c>
      <c r="JLH328" s="418" t="s">
        <v>786</v>
      </c>
      <c r="JLI328" s="417" t="s">
        <v>776</v>
      </c>
      <c r="JLJ328" s="414" t="s">
        <v>61</v>
      </c>
      <c r="JLK328" s="415">
        <v>2</v>
      </c>
      <c r="JLL328" s="418" t="s">
        <v>786</v>
      </c>
      <c r="JLM328" s="417" t="s">
        <v>776</v>
      </c>
      <c r="JLN328" s="414" t="s">
        <v>61</v>
      </c>
      <c r="JLO328" s="415">
        <v>2</v>
      </c>
      <c r="JLP328" s="418" t="s">
        <v>786</v>
      </c>
      <c r="JLQ328" s="417" t="s">
        <v>776</v>
      </c>
      <c r="JLR328" s="414" t="s">
        <v>61</v>
      </c>
      <c r="JLS328" s="415">
        <v>2</v>
      </c>
      <c r="JLT328" s="418" t="s">
        <v>786</v>
      </c>
      <c r="JLU328" s="417" t="s">
        <v>776</v>
      </c>
      <c r="JLV328" s="414" t="s">
        <v>61</v>
      </c>
      <c r="JLW328" s="415">
        <v>2</v>
      </c>
      <c r="JLX328" s="418" t="s">
        <v>786</v>
      </c>
      <c r="JLY328" s="417" t="s">
        <v>776</v>
      </c>
      <c r="JLZ328" s="414" t="s">
        <v>61</v>
      </c>
      <c r="JMA328" s="415">
        <v>2</v>
      </c>
      <c r="JMB328" s="418" t="s">
        <v>786</v>
      </c>
      <c r="JMC328" s="417" t="s">
        <v>776</v>
      </c>
      <c r="JMD328" s="414" t="s">
        <v>61</v>
      </c>
      <c r="JME328" s="415">
        <v>2</v>
      </c>
      <c r="JMF328" s="418" t="s">
        <v>786</v>
      </c>
      <c r="JMG328" s="417" t="s">
        <v>776</v>
      </c>
      <c r="JMH328" s="414" t="s">
        <v>61</v>
      </c>
      <c r="JMI328" s="415">
        <v>2</v>
      </c>
      <c r="JMJ328" s="418" t="s">
        <v>786</v>
      </c>
      <c r="JMK328" s="417" t="s">
        <v>776</v>
      </c>
      <c r="JML328" s="414" t="s">
        <v>61</v>
      </c>
      <c r="JMM328" s="415">
        <v>2</v>
      </c>
      <c r="JMN328" s="418" t="s">
        <v>786</v>
      </c>
      <c r="JMO328" s="417" t="s">
        <v>776</v>
      </c>
      <c r="JMP328" s="414" t="s">
        <v>61</v>
      </c>
      <c r="JMQ328" s="415">
        <v>2</v>
      </c>
      <c r="JMR328" s="418" t="s">
        <v>786</v>
      </c>
      <c r="JMS328" s="417" t="s">
        <v>776</v>
      </c>
      <c r="JMT328" s="414" t="s">
        <v>61</v>
      </c>
      <c r="JMU328" s="415">
        <v>2</v>
      </c>
      <c r="JMV328" s="418" t="s">
        <v>786</v>
      </c>
      <c r="JMW328" s="417" t="s">
        <v>776</v>
      </c>
      <c r="JMX328" s="414" t="s">
        <v>61</v>
      </c>
      <c r="JMY328" s="415">
        <v>2</v>
      </c>
      <c r="JMZ328" s="418" t="s">
        <v>786</v>
      </c>
      <c r="JNA328" s="417" t="s">
        <v>776</v>
      </c>
      <c r="JNB328" s="414" t="s">
        <v>61</v>
      </c>
      <c r="JNC328" s="415">
        <v>2</v>
      </c>
      <c r="JND328" s="418" t="s">
        <v>786</v>
      </c>
      <c r="JNE328" s="417" t="s">
        <v>776</v>
      </c>
      <c r="JNF328" s="414" t="s">
        <v>61</v>
      </c>
      <c r="JNG328" s="415">
        <v>2</v>
      </c>
      <c r="JNH328" s="418" t="s">
        <v>786</v>
      </c>
      <c r="JNI328" s="417" t="s">
        <v>776</v>
      </c>
      <c r="JNJ328" s="414" t="s">
        <v>61</v>
      </c>
      <c r="JNK328" s="415">
        <v>2</v>
      </c>
      <c r="JNL328" s="418" t="s">
        <v>786</v>
      </c>
      <c r="JNM328" s="417" t="s">
        <v>776</v>
      </c>
      <c r="JNN328" s="414" t="s">
        <v>61</v>
      </c>
      <c r="JNO328" s="415">
        <v>2</v>
      </c>
      <c r="JNP328" s="418" t="s">
        <v>786</v>
      </c>
      <c r="JNQ328" s="417" t="s">
        <v>776</v>
      </c>
      <c r="JNR328" s="414" t="s">
        <v>61</v>
      </c>
      <c r="JNS328" s="415">
        <v>2</v>
      </c>
      <c r="JNT328" s="418" t="s">
        <v>786</v>
      </c>
      <c r="JNU328" s="417" t="s">
        <v>776</v>
      </c>
      <c r="JNV328" s="414" t="s">
        <v>61</v>
      </c>
      <c r="JNW328" s="415">
        <v>2</v>
      </c>
      <c r="JNX328" s="418" t="s">
        <v>786</v>
      </c>
      <c r="JNY328" s="417" t="s">
        <v>776</v>
      </c>
      <c r="JNZ328" s="414" t="s">
        <v>61</v>
      </c>
      <c r="JOA328" s="415">
        <v>2</v>
      </c>
      <c r="JOB328" s="418" t="s">
        <v>786</v>
      </c>
      <c r="JOC328" s="417" t="s">
        <v>776</v>
      </c>
      <c r="JOD328" s="414" t="s">
        <v>61</v>
      </c>
      <c r="JOE328" s="415">
        <v>2</v>
      </c>
      <c r="JOF328" s="418" t="s">
        <v>786</v>
      </c>
      <c r="JOG328" s="417" t="s">
        <v>776</v>
      </c>
      <c r="JOH328" s="414" t="s">
        <v>61</v>
      </c>
      <c r="JOI328" s="415">
        <v>2</v>
      </c>
      <c r="JOJ328" s="418" t="s">
        <v>786</v>
      </c>
      <c r="JOK328" s="417" t="s">
        <v>776</v>
      </c>
      <c r="JOL328" s="414" t="s">
        <v>61</v>
      </c>
      <c r="JOM328" s="415">
        <v>2</v>
      </c>
      <c r="JON328" s="418" t="s">
        <v>786</v>
      </c>
      <c r="JOO328" s="417" t="s">
        <v>776</v>
      </c>
      <c r="JOP328" s="414" t="s">
        <v>61</v>
      </c>
      <c r="JOQ328" s="415">
        <v>2</v>
      </c>
      <c r="JOR328" s="418" t="s">
        <v>786</v>
      </c>
      <c r="JOS328" s="417" t="s">
        <v>776</v>
      </c>
      <c r="JOT328" s="414" t="s">
        <v>61</v>
      </c>
      <c r="JOU328" s="415">
        <v>2</v>
      </c>
      <c r="JOV328" s="418" t="s">
        <v>786</v>
      </c>
      <c r="JOW328" s="417" t="s">
        <v>776</v>
      </c>
      <c r="JOX328" s="414" t="s">
        <v>61</v>
      </c>
      <c r="JOY328" s="415">
        <v>2</v>
      </c>
      <c r="JOZ328" s="418" t="s">
        <v>786</v>
      </c>
      <c r="JPA328" s="417" t="s">
        <v>776</v>
      </c>
      <c r="JPB328" s="414" t="s">
        <v>61</v>
      </c>
      <c r="JPC328" s="415">
        <v>2</v>
      </c>
      <c r="JPD328" s="418" t="s">
        <v>786</v>
      </c>
      <c r="JPE328" s="417" t="s">
        <v>776</v>
      </c>
      <c r="JPF328" s="414" t="s">
        <v>61</v>
      </c>
      <c r="JPG328" s="415">
        <v>2</v>
      </c>
      <c r="JPH328" s="418" t="s">
        <v>786</v>
      </c>
      <c r="JPI328" s="417" t="s">
        <v>776</v>
      </c>
      <c r="JPJ328" s="414" t="s">
        <v>61</v>
      </c>
      <c r="JPK328" s="415">
        <v>2</v>
      </c>
      <c r="JPL328" s="418" t="s">
        <v>786</v>
      </c>
      <c r="JPM328" s="417" t="s">
        <v>776</v>
      </c>
      <c r="JPN328" s="414" t="s">
        <v>61</v>
      </c>
      <c r="JPO328" s="415">
        <v>2</v>
      </c>
      <c r="JPP328" s="418" t="s">
        <v>786</v>
      </c>
      <c r="JPQ328" s="417" t="s">
        <v>776</v>
      </c>
      <c r="JPR328" s="414" t="s">
        <v>61</v>
      </c>
      <c r="JPS328" s="415">
        <v>2</v>
      </c>
      <c r="JPT328" s="418" t="s">
        <v>786</v>
      </c>
      <c r="JPU328" s="417" t="s">
        <v>776</v>
      </c>
      <c r="JPV328" s="414" t="s">
        <v>61</v>
      </c>
      <c r="JPW328" s="415">
        <v>2</v>
      </c>
      <c r="JPX328" s="418" t="s">
        <v>786</v>
      </c>
      <c r="JPY328" s="417" t="s">
        <v>776</v>
      </c>
      <c r="JPZ328" s="414" t="s">
        <v>61</v>
      </c>
      <c r="JQA328" s="415">
        <v>2</v>
      </c>
      <c r="JQB328" s="418" t="s">
        <v>786</v>
      </c>
      <c r="JQC328" s="417" t="s">
        <v>776</v>
      </c>
      <c r="JQD328" s="414" t="s">
        <v>61</v>
      </c>
      <c r="JQE328" s="415">
        <v>2</v>
      </c>
      <c r="JQF328" s="418" t="s">
        <v>786</v>
      </c>
      <c r="JQG328" s="417" t="s">
        <v>776</v>
      </c>
      <c r="JQH328" s="414" t="s">
        <v>61</v>
      </c>
      <c r="JQI328" s="415">
        <v>2</v>
      </c>
      <c r="JQJ328" s="418" t="s">
        <v>786</v>
      </c>
      <c r="JQK328" s="417" t="s">
        <v>776</v>
      </c>
      <c r="JQL328" s="414" t="s">
        <v>61</v>
      </c>
      <c r="JQM328" s="415">
        <v>2</v>
      </c>
      <c r="JQN328" s="418" t="s">
        <v>786</v>
      </c>
      <c r="JQO328" s="417" t="s">
        <v>776</v>
      </c>
      <c r="JQP328" s="414" t="s">
        <v>61</v>
      </c>
      <c r="JQQ328" s="415">
        <v>2</v>
      </c>
      <c r="JQR328" s="418" t="s">
        <v>786</v>
      </c>
      <c r="JQS328" s="417" t="s">
        <v>776</v>
      </c>
      <c r="JQT328" s="414" t="s">
        <v>61</v>
      </c>
      <c r="JQU328" s="415">
        <v>2</v>
      </c>
      <c r="JQV328" s="418" t="s">
        <v>786</v>
      </c>
      <c r="JQW328" s="417" t="s">
        <v>776</v>
      </c>
      <c r="JQX328" s="414" t="s">
        <v>61</v>
      </c>
      <c r="JQY328" s="415">
        <v>2</v>
      </c>
      <c r="JQZ328" s="418" t="s">
        <v>786</v>
      </c>
      <c r="JRA328" s="417" t="s">
        <v>776</v>
      </c>
      <c r="JRB328" s="414" t="s">
        <v>61</v>
      </c>
      <c r="JRC328" s="415">
        <v>2</v>
      </c>
      <c r="JRD328" s="418" t="s">
        <v>786</v>
      </c>
      <c r="JRE328" s="417" t="s">
        <v>776</v>
      </c>
      <c r="JRF328" s="414" t="s">
        <v>61</v>
      </c>
      <c r="JRG328" s="415">
        <v>2</v>
      </c>
      <c r="JRH328" s="418" t="s">
        <v>786</v>
      </c>
      <c r="JRI328" s="417" t="s">
        <v>776</v>
      </c>
      <c r="JRJ328" s="414" t="s">
        <v>61</v>
      </c>
      <c r="JRK328" s="415">
        <v>2</v>
      </c>
      <c r="JRL328" s="418" t="s">
        <v>786</v>
      </c>
      <c r="JRM328" s="417" t="s">
        <v>776</v>
      </c>
      <c r="JRN328" s="414" t="s">
        <v>61</v>
      </c>
      <c r="JRO328" s="415">
        <v>2</v>
      </c>
      <c r="JRP328" s="418" t="s">
        <v>786</v>
      </c>
      <c r="JRQ328" s="417" t="s">
        <v>776</v>
      </c>
      <c r="JRR328" s="414" t="s">
        <v>61</v>
      </c>
      <c r="JRS328" s="415">
        <v>2</v>
      </c>
      <c r="JRT328" s="418" t="s">
        <v>786</v>
      </c>
      <c r="JRU328" s="417" t="s">
        <v>776</v>
      </c>
      <c r="JRV328" s="414" t="s">
        <v>61</v>
      </c>
      <c r="JRW328" s="415">
        <v>2</v>
      </c>
      <c r="JRX328" s="418" t="s">
        <v>786</v>
      </c>
      <c r="JRY328" s="417" t="s">
        <v>776</v>
      </c>
      <c r="JRZ328" s="414" t="s">
        <v>61</v>
      </c>
      <c r="JSA328" s="415">
        <v>2</v>
      </c>
      <c r="JSB328" s="418" t="s">
        <v>786</v>
      </c>
      <c r="JSC328" s="417" t="s">
        <v>776</v>
      </c>
      <c r="JSD328" s="414" t="s">
        <v>61</v>
      </c>
      <c r="JSE328" s="415">
        <v>2</v>
      </c>
      <c r="JSF328" s="418" t="s">
        <v>786</v>
      </c>
      <c r="JSG328" s="417" t="s">
        <v>776</v>
      </c>
      <c r="JSH328" s="414" t="s">
        <v>61</v>
      </c>
      <c r="JSI328" s="415">
        <v>2</v>
      </c>
      <c r="JSJ328" s="418" t="s">
        <v>786</v>
      </c>
      <c r="JSK328" s="417" t="s">
        <v>776</v>
      </c>
      <c r="JSL328" s="414" t="s">
        <v>61</v>
      </c>
      <c r="JSM328" s="415">
        <v>2</v>
      </c>
      <c r="JSN328" s="418" t="s">
        <v>786</v>
      </c>
      <c r="JSO328" s="417" t="s">
        <v>776</v>
      </c>
      <c r="JSP328" s="414" t="s">
        <v>61</v>
      </c>
      <c r="JSQ328" s="415">
        <v>2</v>
      </c>
      <c r="JSR328" s="418" t="s">
        <v>786</v>
      </c>
      <c r="JSS328" s="417" t="s">
        <v>776</v>
      </c>
      <c r="JST328" s="414" t="s">
        <v>61</v>
      </c>
      <c r="JSU328" s="415">
        <v>2</v>
      </c>
      <c r="JSV328" s="418" t="s">
        <v>786</v>
      </c>
      <c r="JSW328" s="417" t="s">
        <v>776</v>
      </c>
      <c r="JSX328" s="414" t="s">
        <v>61</v>
      </c>
      <c r="JSY328" s="415">
        <v>2</v>
      </c>
      <c r="JSZ328" s="418" t="s">
        <v>786</v>
      </c>
      <c r="JTA328" s="417" t="s">
        <v>776</v>
      </c>
      <c r="JTB328" s="414" t="s">
        <v>61</v>
      </c>
      <c r="JTC328" s="415">
        <v>2</v>
      </c>
      <c r="JTD328" s="418" t="s">
        <v>786</v>
      </c>
      <c r="JTE328" s="417" t="s">
        <v>776</v>
      </c>
      <c r="JTF328" s="414" t="s">
        <v>61</v>
      </c>
      <c r="JTG328" s="415">
        <v>2</v>
      </c>
      <c r="JTH328" s="418" t="s">
        <v>786</v>
      </c>
      <c r="JTI328" s="417" t="s">
        <v>776</v>
      </c>
      <c r="JTJ328" s="414" t="s">
        <v>61</v>
      </c>
      <c r="JTK328" s="415">
        <v>2</v>
      </c>
      <c r="JTL328" s="418" t="s">
        <v>786</v>
      </c>
      <c r="JTM328" s="417" t="s">
        <v>776</v>
      </c>
      <c r="JTN328" s="414" t="s">
        <v>61</v>
      </c>
      <c r="JTO328" s="415">
        <v>2</v>
      </c>
      <c r="JTP328" s="418" t="s">
        <v>786</v>
      </c>
      <c r="JTQ328" s="417" t="s">
        <v>776</v>
      </c>
      <c r="JTR328" s="414" t="s">
        <v>61</v>
      </c>
      <c r="JTS328" s="415">
        <v>2</v>
      </c>
      <c r="JTT328" s="418" t="s">
        <v>786</v>
      </c>
      <c r="JTU328" s="417" t="s">
        <v>776</v>
      </c>
      <c r="JTV328" s="414" t="s">
        <v>61</v>
      </c>
      <c r="JTW328" s="415">
        <v>2</v>
      </c>
      <c r="JTX328" s="418" t="s">
        <v>786</v>
      </c>
      <c r="JTY328" s="417" t="s">
        <v>776</v>
      </c>
      <c r="JTZ328" s="414" t="s">
        <v>61</v>
      </c>
      <c r="JUA328" s="415">
        <v>2</v>
      </c>
      <c r="JUB328" s="418" t="s">
        <v>786</v>
      </c>
      <c r="JUC328" s="417" t="s">
        <v>776</v>
      </c>
      <c r="JUD328" s="414" t="s">
        <v>61</v>
      </c>
      <c r="JUE328" s="415">
        <v>2</v>
      </c>
      <c r="JUF328" s="418" t="s">
        <v>786</v>
      </c>
      <c r="JUG328" s="417" t="s">
        <v>776</v>
      </c>
      <c r="JUH328" s="414" t="s">
        <v>61</v>
      </c>
      <c r="JUI328" s="415">
        <v>2</v>
      </c>
      <c r="JUJ328" s="418" t="s">
        <v>786</v>
      </c>
      <c r="JUK328" s="417" t="s">
        <v>776</v>
      </c>
      <c r="JUL328" s="414" t="s">
        <v>61</v>
      </c>
      <c r="JUM328" s="415">
        <v>2</v>
      </c>
      <c r="JUN328" s="418" t="s">
        <v>786</v>
      </c>
      <c r="JUO328" s="417" t="s">
        <v>776</v>
      </c>
      <c r="JUP328" s="414" t="s">
        <v>61</v>
      </c>
      <c r="JUQ328" s="415">
        <v>2</v>
      </c>
      <c r="JUR328" s="418" t="s">
        <v>786</v>
      </c>
      <c r="JUS328" s="417" t="s">
        <v>776</v>
      </c>
      <c r="JUT328" s="414" t="s">
        <v>61</v>
      </c>
      <c r="JUU328" s="415">
        <v>2</v>
      </c>
      <c r="JUV328" s="418" t="s">
        <v>786</v>
      </c>
      <c r="JUW328" s="417" t="s">
        <v>776</v>
      </c>
      <c r="JUX328" s="414" t="s">
        <v>61</v>
      </c>
      <c r="JUY328" s="415">
        <v>2</v>
      </c>
      <c r="JUZ328" s="418" t="s">
        <v>786</v>
      </c>
      <c r="JVA328" s="417" t="s">
        <v>776</v>
      </c>
      <c r="JVB328" s="414" t="s">
        <v>61</v>
      </c>
      <c r="JVC328" s="415">
        <v>2</v>
      </c>
      <c r="JVD328" s="418" t="s">
        <v>786</v>
      </c>
      <c r="JVE328" s="417" t="s">
        <v>776</v>
      </c>
      <c r="JVF328" s="414" t="s">
        <v>61</v>
      </c>
      <c r="JVG328" s="415">
        <v>2</v>
      </c>
      <c r="JVH328" s="418" t="s">
        <v>786</v>
      </c>
      <c r="JVI328" s="417" t="s">
        <v>776</v>
      </c>
      <c r="JVJ328" s="414" t="s">
        <v>61</v>
      </c>
      <c r="JVK328" s="415">
        <v>2</v>
      </c>
      <c r="JVL328" s="418" t="s">
        <v>786</v>
      </c>
      <c r="JVM328" s="417" t="s">
        <v>776</v>
      </c>
      <c r="JVN328" s="414" t="s">
        <v>61</v>
      </c>
      <c r="JVO328" s="415">
        <v>2</v>
      </c>
      <c r="JVP328" s="418" t="s">
        <v>786</v>
      </c>
      <c r="JVQ328" s="417" t="s">
        <v>776</v>
      </c>
      <c r="JVR328" s="414" t="s">
        <v>61</v>
      </c>
      <c r="JVS328" s="415">
        <v>2</v>
      </c>
      <c r="JVT328" s="418" t="s">
        <v>786</v>
      </c>
      <c r="JVU328" s="417" t="s">
        <v>776</v>
      </c>
      <c r="JVV328" s="414" t="s">
        <v>61</v>
      </c>
      <c r="JVW328" s="415">
        <v>2</v>
      </c>
      <c r="JVX328" s="418" t="s">
        <v>786</v>
      </c>
      <c r="JVY328" s="417" t="s">
        <v>776</v>
      </c>
      <c r="JVZ328" s="414" t="s">
        <v>61</v>
      </c>
      <c r="JWA328" s="415">
        <v>2</v>
      </c>
      <c r="JWB328" s="418" t="s">
        <v>786</v>
      </c>
      <c r="JWC328" s="417" t="s">
        <v>776</v>
      </c>
      <c r="JWD328" s="414" t="s">
        <v>61</v>
      </c>
      <c r="JWE328" s="415">
        <v>2</v>
      </c>
      <c r="JWF328" s="418" t="s">
        <v>786</v>
      </c>
      <c r="JWG328" s="417" t="s">
        <v>776</v>
      </c>
      <c r="JWH328" s="414" t="s">
        <v>61</v>
      </c>
      <c r="JWI328" s="415">
        <v>2</v>
      </c>
      <c r="JWJ328" s="418" t="s">
        <v>786</v>
      </c>
      <c r="JWK328" s="417" t="s">
        <v>776</v>
      </c>
      <c r="JWL328" s="414" t="s">
        <v>61</v>
      </c>
      <c r="JWM328" s="415">
        <v>2</v>
      </c>
      <c r="JWN328" s="418" t="s">
        <v>786</v>
      </c>
      <c r="JWO328" s="417" t="s">
        <v>776</v>
      </c>
      <c r="JWP328" s="414" t="s">
        <v>61</v>
      </c>
      <c r="JWQ328" s="415">
        <v>2</v>
      </c>
      <c r="JWR328" s="418" t="s">
        <v>786</v>
      </c>
      <c r="JWS328" s="417" t="s">
        <v>776</v>
      </c>
      <c r="JWT328" s="414" t="s">
        <v>61</v>
      </c>
      <c r="JWU328" s="415">
        <v>2</v>
      </c>
      <c r="JWV328" s="418" t="s">
        <v>786</v>
      </c>
      <c r="JWW328" s="417" t="s">
        <v>776</v>
      </c>
      <c r="JWX328" s="414" t="s">
        <v>61</v>
      </c>
      <c r="JWY328" s="415">
        <v>2</v>
      </c>
      <c r="JWZ328" s="418" t="s">
        <v>786</v>
      </c>
      <c r="JXA328" s="417" t="s">
        <v>776</v>
      </c>
      <c r="JXB328" s="414" t="s">
        <v>61</v>
      </c>
      <c r="JXC328" s="415">
        <v>2</v>
      </c>
      <c r="JXD328" s="418" t="s">
        <v>786</v>
      </c>
      <c r="JXE328" s="417" t="s">
        <v>776</v>
      </c>
      <c r="JXF328" s="414" t="s">
        <v>61</v>
      </c>
      <c r="JXG328" s="415">
        <v>2</v>
      </c>
      <c r="JXH328" s="418" t="s">
        <v>786</v>
      </c>
      <c r="JXI328" s="417" t="s">
        <v>776</v>
      </c>
      <c r="JXJ328" s="414" t="s">
        <v>61</v>
      </c>
      <c r="JXK328" s="415">
        <v>2</v>
      </c>
      <c r="JXL328" s="418" t="s">
        <v>786</v>
      </c>
      <c r="JXM328" s="417" t="s">
        <v>776</v>
      </c>
      <c r="JXN328" s="414" t="s">
        <v>61</v>
      </c>
      <c r="JXO328" s="415">
        <v>2</v>
      </c>
      <c r="JXP328" s="418" t="s">
        <v>786</v>
      </c>
      <c r="JXQ328" s="417" t="s">
        <v>776</v>
      </c>
      <c r="JXR328" s="414" t="s">
        <v>61</v>
      </c>
      <c r="JXS328" s="415">
        <v>2</v>
      </c>
      <c r="JXT328" s="418" t="s">
        <v>786</v>
      </c>
      <c r="JXU328" s="417" t="s">
        <v>776</v>
      </c>
      <c r="JXV328" s="414" t="s">
        <v>61</v>
      </c>
      <c r="JXW328" s="415">
        <v>2</v>
      </c>
      <c r="JXX328" s="418" t="s">
        <v>786</v>
      </c>
      <c r="JXY328" s="417" t="s">
        <v>776</v>
      </c>
      <c r="JXZ328" s="414" t="s">
        <v>61</v>
      </c>
      <c r="JYA328" s="415">
        <v>2</v>
      </c>
      <c r="JYB328" s="418" t="s">
        <v>786</v>
      </c>
      <c r="JYC328" s="417" t="s">
        <v>776</v>
      </c>
      <c r="JYD328" s="414" t="s">
        <v>61</v>
      </c>
      <c r="JYE328" s="415">
        <v>2</v>
      </c>
      <c r="JYF328" s="418" t="s">
        <v>786</v>
      </c>
      <c r="JYG328" s="417" t="s">
        <v>776</v>
      </c>
      <c r="JYH328" s="414" t="s">
        <v>61</v>
      </c>
      <c r="JYI328" s="415">
        <v>2</v>
      </c>
      <c r="JYJ328" s="418" t="s">
        <v>786</v>
      </c>
      <c r="JYK328" s="417" t="s">
        <v>776</v>
      </c>
      <c r="JYL328" s="414" t="s">
        <v>61</v>
      </c>
      <c r="JYM328" s="415">
        <v>2</v>
      </c>
      <c r="JYN328" s="418" t="s">
        <v>786</v>
      </c>
      <c r="JYO328" s="417" t="s">
        <v>776</v>
      </c>
      <c r="JYP328" s="414" t="s">
        <v>61</v>
      </c>
      <c r="JYQ328" s="415">
        <v>2</v>
      </c>
      <c r="JYR328" s="418" t="s">
        <v>786</v>
      </c>
      <c r="JYS328" s="417" t="s">
        <v>776</v>
      </c>
      <c r="JYT328" s="414" t="s">
        <v>61</v>
      </c>
      <c r="JYU328" s="415">
        <v>2</v>
      </c>
      <c r="JYV328" s="418" t="s">
        <v>786</v>
      </c>
      <c r="JYW328" s="417" t="s">
        <v>776</v>
      </c>
      <c r="JYX328" s="414" t="s">
        <v>61</v>
      </c>
      <c r="JYY328" s="415">
        <v>2</v>
      </c>
      <c r="JYZ328" s="418" t="s">
        <v>786</v>
      </c>
      <c r="JZA328" s="417" t="s">
        <v>776</v>
      </c>
      <c r="JZB328" s="414" t="s">
        <v>61</v>
      </c>
      <c r="JZC328" s="415">
        <v>2</v>
      </c>
      <c r="JZD328" s="418" t="s">
        <v>786</v>
      </c>
      <c r="JZE328" s="417" t="s">
        <v>776</v>
      </c>
      <c r="JZF328" s="414" t="s">
        <v>61</v>
      </c>
      <c r="JZG328" s="415">
        <v>2</v>
      </c>
      <c r="JZH328" s="418" t="s">
        <v>786</v>
      </c>
      <c r="JZI328" s="417" t="s">
        <v>776</v>
      </c>
      <c r="JZJ328" s="414" t="s">
        <v>61</v>
      </c>
      <c r="JZK328" s="415">
        <v>2</v>
      </c>
      <c r="JZL328" s="418" t="s">
        <v>786</v>
      </c>
      <c r="JZM328" s="417" t="s">
        <v>776</v>
      </c>
      <c r="JZN328" s="414" t="s">
        <v>61</v>
      </c>
      <c r="JZO328" s="415">
        <v>2</v>
      </c>
      <c r="JZP328" s="418" t="s">
        <v>786</v>
      </c>
      <c r="JZQ328" s="417" t="s">
        <v>776</v>
      </c>
      <c r="JZR328" s="414" t="s">
        <v>61</v>
      </c>
      <c r="JZS328" s="415">
        <v>2</v>
      </c>
      <c r="JZT328" s="418" t="s">
        <v>786</v>
      </c>
      <c r="JZU328" s="417" t="s">
        <v>776</v>
      </c>
      <c r="JZV328" s="414" t="s">
        <v>61</v>
      </c>
      <c r="JZW328" s="415">
        <v>2</v>
      </c>
      <c r="JZX328" s="418" t="s">
        <v>786</v>
      </c>
      <c r="JZY328" s="417" t="s">
        <v>776</v>
      </c>
      <c r="JZZ328" s="414" t="s">
        <v>61</v>
      </c>
      <c r="KAA328" s="415">
        <v>2</v>
      </c>
      <c r="KAB328" s="418" t="s">
        <v>786</v>
      </c>
      <c r="KAC328" s="417" t="s">
        <v>776</v>
      </c>
      <c r="KAD328" s="414" t="s">
        <v>61</v>
      </c>
      <c r="KAE328" s="415">
        <v>2</v>
      </c>
      <c r="KAF328" s="418" t="s">
        <v>786</v>
      </c>
      <c r="KAG328" s="417" t="s">
        <v>776</v>
      </c>
      <c r="KAH328" s="414" t="s">
        <v>61</v>
      </c>
      <c r="KAI328" s="415">
        <v>2</v>
      </c>
      <c r="KAJ328" s="418" t="s">
        <v>786</v>
      </c>
      <c r="KAK328" s="417" t="s">
        <v>776</v>
      </c>
      <c r="KAL328" s="414" t="s">
        <v>61</v>
      </c>
      <c r="KAM328" s="415">
        <v>2</v>
      </c>
      <c r="KAN328" s="418" t="s">
        <v>786</v>
      </c>
      <c r="KAO328" s="417" t="s">
        <v>776</v>
      </c>
      <c r="KAP328" s="414" t="s">
        <v>61</v>
      </c>
      <c r="KAQ328" s="415">
        <v>2</v>
      </c>
      <c r="KAR328" s="418" t="s">
        <v>786</v>
      </c>
      <c r="KAS328" s="417" t="s">
        <v>776</v>
      </c>
      <c r="KAT328" s="414" t="s">
        <v>61</v>
      </c>
      <c r="KAU328" s="415">
        <v>2</v>
      </c>
      <c r="KAV328" s="418" t="s">
        <v>786</v>
      </c>
      <c r="KAW328" s="417" t="s">
        <v>776</v>
      </c>
      <c r="KAX328" s="414" t="s">
        <v>61</v>
      </c>
      <c r="KAY328" s="415">
        <v>2</v>
      </c>
      <c r="KAZ328" s="418" t="s">
        <v>786</v>
      </c>
      <c r="KBA328" s="417" t="s">
        <v>776</v>
      </c>
      <c r="KBB328" s="414" t="s">
        <v>61</v>
      </c>
      <c r="KBC328" s="415">
        <v>2</v>
      </c>
      <c r="KBD328" s="418" t="s">
        <v>786</v>
      </c>
      <c r="KBE328" s="417" t="s">
        <v>776</v>
      </c>
      <c r="KBF328" s="414" t="s">
        <v>61</v>
      </c>
      <c r="KBG328" s="415">
        <v>2</v>
      </c>
      <c r="KBH328" s="418" t="s">
        <v>786</v>
      </c>
      <c r="KBI328" s="417" t="s">
        <v>776</v>
      </c>
      <c r="KBJ328" s="414" t="s">
        <v>61</v>
      </c>
      <c r="KBK328" s="415">
        <v>2</v>
      </c>
      <c r="KBL328" s="418" t="s">
        <v>786</v>
      </c>
      <c r="KBM328" s="417" t="s">
        <v>776</v>
      </c>
      <c r="KBN328" s="414" t="s">
        <v>61</v>
      </c>
      <c r="KBO328" s="415">
        <v>2</v>
      </c>
      <c r="KBP328" s="418" t="s">
        <v>786</v>
      </c>
      <c r="KBQ328" s="417" t="s">
        <v>776</v>
      </c>
      <c r="KBR328" s="414" t="s">
        <v>61</v>
      </c>
      <c r="KBS328" s="415">
        <v>2</v>
      </c>
      <c r="KBT328" s="418" t="s">
        <v>786</v>
      </c>
      <c r="KBU328" s="417" t="s">
        <v>776</v>
      </c>
      <c r="KBV328" s="414" t="s">
        <v>61</v>
      </c>
      <c r="KBW328" s="415">
        <v>2</v>
      </c>
      <c r="KBX328" s="418" t="s">
        <v>786</v>
      </c>
      <c r="KBY328" s="417" t="s">
        <v>776</v>
      </c>
      <c r="KBZ328" s="414" t="s">
        <v>61</v>
      </c>
      <c r="KCA328" s="415">
        <v>2</v>
      </c>
      <c r="KCB328" s="418" t="s">
        <v>786</v>
      </c>
      <c r="KCC328" s="417" t="s">
        <v>776</v>
      </c>
      <c r="KCD328" s="414" t="s">
        <v>61</v>
      </c>
      <c r="KCE328" s="415">
        <v>2</v>
      </c>
      <c r="KCF328" s="418" t="s">
        <v>786</v>
      </c>
      <c r="KCG328" s="417" t="s">
        <v>776</v>
      </c>
      <c r="KCH328" s="414" t="s">
        <v>61</v>
      </c>
      <c r="KCI328" s="415">
        <v>2</v>
      </c>
      <c r="KCJ328" s="418" t="s">
        <v>786</v>
      </c>
      <c r="KCK328" s="417" t="s">
        <v>776</v>
      </c>
      <c r="KCL328" s="414" t="s">
        <v>61</v>
      </c>
      <c r="KCM328" s="415">
        <v>2</v>
      </c>
      <c r="KCN328" s="418" t="s">
        <v>786</v>
      </c>
      <c r="KCO328" s="417" t="s">
        <v>776</v>
      </c>
      <c r="KCP328" s="414" t="s">
        <v>61</v>
      </c>
      <c r="KCQ328" s="415">
        <v>2</v>
      </c>
      <c r="KCR328" s="418" t="s">
        <v>786</v>
      </c>
      <c r="KCS328" s="417" t="s">
        <v>776</v>
      </c>
      <c r="KCT328" s="414" t="s">
        <v>61</v>
      </c>
      <c r="KCU328" s="415">
        <v>2</v>
      </c>
      <c r="KCV328" s="418" t="s">
        <v>786</v>
      </c>
      <c r="KCW328" s="417" t="s">
        <v>776</v>
      </c>
      <c r="KCX328" s="414" t="s">
        <v>61</v>
      </c>
      <c r="KCY328" s="415">
        <v>2</v>
      </c>
      <c r="KCZ328" s="418" t="s">
        <v>786</v>
      </c>
      <c r="KDA328" s="417" t="s">
        <v>776</v>
      </c>
      <c r="KDB328" s="414" t="s">
        <v>61</v>
      </c>
      <c r="KDC328" s="415">
        <v>2</v>
      </c>
      <c r="KDD328" s="418" t="s">
        <v>786</v>
      </c>
      <c r="KDE328" s="417" t="s">
        <v>776</v>
      </c>
      <c r="KDF328" s="414" t="s">
        <v>61</v>
      </c>
      <c r="KDG328" s="415">
        <v>2</v>
      </c>
      <c r="KDH328" s="418" t="s">
        <v>786</v>
      </c>
      <c r="KDI328" s="417" t="s">
        <v>776</v>
      </c>
      <c r="KDJ328" s="414" t="s">
        <v>61</v>
      </c>
      <c r="KDK328" s="415">
        <v>2</v>
      </c>
      <c r="KDL328" s="418" t="s">
        <v>786</v>
      </c>
      <c r="KDM328" s="417" t="s">
        <v>776</v>
      </c>
      <c r="KDN328" s="414" t="s">
        <v>61</v>
      </c>
      <c r="KDO328" s="415">
        <v>2</v>
      </c>
      <c r="KDP328" s="418" t="s">
        <v>786</v>
      </c>
      <c r="KDQ328" s="417" t="s">
        <v>776</v>
      </c>
      <c r="KDR328" s="414" t="s">
        <v>61</v>
      </c>
      <c r="KDS328" s="415">
        <v>2</v>
      </c>
      <c r="KDT328" s="418" t="s">
        <v>786</v>
      </c>
      <c r="KDU328" s="417" t="s">
        <v>776</v>
      </c>
      <c r="KDV328" s="414" t="s">
        <v>61</v>
      </c>
      <c r="KDW328" s="415">
        <v>2</v>
      </c>
      <c r="KDX328" s="418" t="s">
        <v>786</v>
      </c>
      <c r="KDY328" s="417" t="s">
        <v>776</v>
      </c>
      <c r="KDZ328" s="414" t="s">
        <v>61</v>
      </c>
      <c r="KEA328" s="415">
        <v>2</v>
      </c>
      <c r="KEB328" s="418" t="s">
        <v>786</v>
      </c>
      <c r="KEC328" s="417" t="s">
        <v>776</v>
      </c>
      <c r="KED328" s="414" t="s">
        <v>61</v>
      </c>
      <c r="KEE328" s="415">
        <v>2</v>
      </c>
      <c r="KEF328" s="418" t="s">
        <v>786</v>
      </c>
      <c r="KEG328" s="417" t="s">
        <v>776</v>
      </c>
      <c r="KEH328" s="414" t="s">
        <v>61</v>
      </c>
      <c r="KEI328" s="415">
        <v>2</v>
      </c>
      <c r="KEJ328" s="418" t="s">
        <v>786</v>
      </c>
      <c r="KEK328" s="417" t="s">
        <v>776</v>
      </c>
      <c r="KEL328" s="414" t="s">
        <v>61</v>
      </c>
      <c r="KEM328" s="415">
        <v>2</v>
      </c>
      <c r="KEN328" s="418" t="s">
        <v>786</v>
      </c>
      <c r="KEO328" s="417" t="s">
        <v>776</v>
      </c>
      <c r="KEP328" s="414" t="s">
        <v>61</v>
      </c>
      <c r="KEQ328" s="415">
        <v>2</v>
      </c>
      <c r="KER328" s="418" t="s">
        <v>786</v>
      </c>
      <c r="KES328" s="417" t="s">
        <v>776</v>
      </c>
      <c r="KET328" s="414" t="s">
        <v>61</v>
      </c>
      <c r="KEU328" s="415">
        <v>2</v>
      </c>
      <c r="KEV328" s="418" t="s">
        <v>786</v>
      </c>
      <c r="KEW328" s="417" t="s">
        <v>776</v>
      </c>
      <c r="KEX328" s="414" t="s">
        <v>61</v>
      </c>
      <c r="KEY328" s="415">
        <v>2</v>
      </c>
      <c r="KEZ328" s="418" t="s">
        <v>786</v>
      </c>
      <c r="KFA328" s="417" t="s">
        <v>776</v>
      </c>
      <c r="KFB328" s="414" t="s">
        <v>61</v>
      </c>
      <c r="KFC328" s="415">
        <v>2</v>
      </c>
      <c r="KFD328" s="418" t="s">
        <v>786</v>
      </c>
      <c r="KFE328" s="417" t="s">
        <v>776</v>
      </c>
      <c r="KFF328" s="414" t="s">
        <v>61</v>
      </c>
      <c r="KFG328" s="415">
        <v>2</v>
      </c>
      <c r="KFH328" s="418" t="s">
        <v>786</v>
      </c>
      <c r="KFI328" s="417" t="s">
        <v>776</v>
      </c>
      <c r="KFJ328" s="414" t="s">
        <v>61</v>
      </c>
      <c r="KFK328" s="415">
        <v>2</v>
      </c>
      <c r="KFL328" s="418" t="s">
        <v>786</v>
      </c>
      <c r="KFM328" s="417" t="s">
        <v>776</v>
      </c>
      <c r="KFN328" s="414" t="s">
        <v>61</v>
      </c>
      <c r="KFO328" s="415">
        <v>2</v>
      </c>
      <c r="KFP328" s="418" t="s">
        <v>786</v>
      </c>
      <c r="KFQ328" s="417" t="s">
        <v>776</v>
      </c>
      <c r="KFR328" s="414" t="s">
        <v>61</v>
      </c>
      <c r="KFS328" s="415">
        <v>2</v>
      </c>
      <c r="KFT328" s="418" t="s">
        <v>786</v>
      </c>
      <c r="KFU328" s="417" t="s">
        <v>776</v>
      </c>
      <c r="KFV328" s="414" t="s">
        <v>61</v>
      </c>
      <c r="KFW328" s="415">
        <v>2</v>
      </c>
      <c r="KFX328" s="418" t="s">
        <v>786</v>
      </c>
      <c r="KFY328" s="417" t="s">
        <v>776</v>
      </c>
      <c r="KFZ328" s="414" t="s">
        <v>61</v>
      </c>
      <c r="KGA328" s="415">
        <v>2</v>
      </c>
      <c r="KGB328" s="418" t="s">
        <v>786</v>
      </c>
      <c r="KGC328" s="417" t="s">
        <v>776</v>
      </c>
      <c r="KGD328" s="414" t="s">
        <v>61</v>
      </c>
      <c r="KGE328" s="415">
        <v>2</v>
      </c>
      <c r="KGF328" s="418" t="s">
        <v>786</v>
      </c>
      <c r="KGG328" s="417" t="s">
        <v>776</v>
      </c>
      <c r="KGH328" s="414" t="s">
        <v>61</v>
      </c>
      <c r="KGI328" s="415">
        <v>2</v>
      </c>
      <c r="KGJ328" s="418" t="s">
        <v>786</v>
      </c>
      <c r="KGK328" s="417" t="s">
        <v>776</v>
      </c>
      <c r="KGL328" s="414" t="s">
        <v>61</v>
      </c>
      <c r="KGM328" s="415">
        <v>2</v>
      </c>
      <c r="KGN328" s="418" t="s">
        <v>786</v>
      </c>
      <c r="KGO328" s="417" t="s">
        <v>776</v>
      </c>
      <c r="KGP328" s="414" t="s">
        <v>61</v>
      </c>
      <c r="KGQ328" s="415">
        <v>2</v>
      </c>
      <c r="KGR328" s="418" t="s">
        <v>786</v>
      </c>
      <c r="KGS328" s="417" t="s">
        <v>776</v>
      </c>
      <c r="KGT328" s="414" t="s">
        <v>61</v>
      </c>
      <c r="KGU328" s="415">
        <v>2</v>
      </c>
      <c r="KGV328" s="418" t="s">
        <v>786</v>
      </c>
      <c r="KGW328" s="417" t="s">
        <v>776</v>
      </c>
      <c r="KGX328" s="414" t="s">
        <v>61</v>
      </c>
      <c r="KGY328" s="415">
        <v>2</v>
      </c>
      <c r="KGZ328" s="418" t="s">
        <v>786</v>
      </c>
      <c r="KHA328" s="417" t="s">
        <v>776</v>
      </c>
      <c r="KHB328" s="414" t="s">
        <v>61</v>
      </c>
      <c r="KHC328" s="415">
        <v>2</v>
      </c>
      <c r="KHD328" s="418" t="s">
        <v>786</v>
      </c>
      <c r="KHE328" s="417" t="s">
        <v>776</v>
      </c>
      <c r="KHF328" s="414" t="s">
        <v>61</v>
      </c>
      <c r="KHG328" s="415">
        <v>2</v>
      </c>
      <c r="KHH328" s="418" t="s">
        <v>786</v>
      </c>
      <c r="KHI328" s="417" t="s">
        <v>776</v>
      </c>
      <c r="KHJ328" s="414" t="s">
        <v>61</v>
      </c>
      <c r="KHK328" s="415">
        <v>2</v>
      </c>
      <c r="KHL328" s="418" t="s">
        <v>786</v>
      </c>
      <c r="KHM328" s="417" t="s">
        <v>776</v>
      </c>
      <c r="KHN328" s="414" t="s">
        <v>61</v>
      </c>
      <c r="KHO328" s="415">
        <v>2</v>
      </c>
      <c r="KHP328" s="418" t="s">
        <v>786</v>
      </c>
      <c r="KHQ328" s="417" t="s">
        <v>776</v>
      </c>
      <c r="KHR328" s="414" t="s">
        <v>61</v>
      </c>
      <c r="KHS328" s="415">
        <v>2</v>
      </c>
      <c r="KHT328" s="418" t="s">
        <v>786</v>
      </c>
      <c r="KHU328" s="417" t="s">
        <v>776</v>
      </c>
      <c r="KHV328" s="414" t="s">
        <v>61</v>
      </c>
      <c r="KHW328" s="415">
        <v>2</v>
      </c>
      <c r="KHX328" s="418" t="s">
        <v>786</v>
      </c>
      <c r="KHY328" s="417" t="s">
        <v>776</v>
      </c>
      <c r="KHZ328" s="414" t="s">
        <v>61</v>
      </c>
      <c r="KIA328" s="415">
        <v>2</v>
      </c>
      <c r="KIB328" s="418" t="s">
        <v>786</v>
      </c>
      <c r="KIC328" s="417" t="s">
        <v>776</v>
      </c>
      <c r="KID328" s="414" t="s">
        <v>61</v>
      </c>
      <c r="KIE328" s="415">
        <v>2</v>
      </c>
      <c r="KIF328" s="418" t="s">
        <v>786</v>
      </c>
      <c r="KIG328" s="417" t="s">
        <v>776</v>
      </c>
      <c r="KIH328" s="414" t="s">
        <v>61</v>
      </c>
      <c r="KII328" s="415">
        <v>2</v>
      </c>
      <c r="KIJ328" s="418" t="s">
        <v>786</v>
      </c>
      <c r="KIK328" s="417" t="s">
        <v>776</v>
      </c>
      <c r="KIL328" s="414" t="s">
        <v>61</v>
      </c>
      <c r="KIM328" s="415">
        <v>2</v>
      </c>
      <c r="KIN328" s="418" t="s">
        <v>786</v>
      </c>
      <c r="KIO328" s="417" t="s">
        <v>776</v>
      </c>
      <c r="KIP328" s="414" t="s">
        <v>61</v>
      </c>
      <c r="KIQ328" s="415">
        <v>2</v>
      </c>
      <c r="KIR328" s="418" t="s">
        <v>786</v>
      </c>
      <c r="KIS328" s="417" t="s">
        <v>776</v>
      </c>
      <c r="KIT328" s="414" t="s">
        <v>61</v>
      </c>
      <c r="KIU328" s="415">
        <v>2</v>
      </c>
      <c r="KIV328" s="418" t="s">
        <v>786</v>
      </c>
      <c r="KIW328" s="417" t="s">
        <v>776</v>
      </c>
      <c r="KIX328" s="414" t="s">
        <v>61</v>
      </c>
      <c r="KIY328" s="415">
        <v>2</v>
      </c>
      <c r="KIZ328" s="418" t="s">
        <v>786</v>
      </c>
      <c r="KJA328" s="417" t="s">
        <v>776</v>
      </c>
      <c r="KJB328" s="414" t="s">
        <v>61</v>
      </c>
      <c r="KJC328" s="415">
        <v>2</v>
      </c>
      <c r="KJD328" s="418" t="s">
        <v>786</v>
      </c>
      <c r="KJE328" s="417" t="s">
        <v>776</v>
      </c>
      <c r="KJF328" s="414" t="s">
        <v>61</v>
      </c>
      <c r="KJG328" s="415">
        <v>2</v>
      </c>
      <c r="KJH328" s="418" t="s">
        <v>786</v>
      </c>
      <c r="KJI328" s="417" t="s">
        <v>776</v>
      </c>
      <c r="KJJ328" s="414" t="s">
        <v>61</v>
      </c>
      <c r="KJK328" s="415">
        <v>2</v>
      </c>
      <c r="KJL328" s="418" t="s">
        <v>786</v>
      </c>
      <c r="KJM328" s="417" t="s">
        <v>776</v>
      </c>
      <c r="KJN328" s="414" t="s">
        <v>61</v>
      </c>
      <c r="KJO328" s="415">
        <v>2</v>
      </c>
      <c r="KJP328" s="418" t="s">
        <v>786</v>
      </c>
      <c r="KJQ328" s="417" t="s">
        <v>776</v>
      </c>
      <c r="KJR328" s="414" t="s">
        <v>61</v>
      </c>
      <c r="KJS328" s="415">
        <v>2</v>
      </c>
      <c r="KJT328" s="418" t="s">
        <v>786</v>
      </c>
      <c r="KJU328" s="417" t="s">
        <v>776</v>
      </c>
      <c r="KJV328" s="414" t="s">
        <v>61</v>
      </c>
      <c r="KJW328" s="415">
        <v>2</v>
      </c>
      <c r="KJX328" s="418" t="s">
        <v>786</v>
      </c>
      <c r="KJY328" s="417" t="s">
        <v>776</v>
      </c>
      <c r="KJZ328" s="414" t="s">
        <v>61</v>
      </c>
      <c r="KKA328" s="415">
        <v>2</v>
      </c>
      <c r="KKB328" s="418" t="s">
        <v>786</v>
      </c>
      <c r="KKC328" s="417" t="s">
        <v>776</v>
      </c>
      <c r="KKD328" s="414" t="s">
        <v>61</v>
      </c>
      <c r="KKE328" s="415">
        <v>2</v>
      </c>
      <c r="KKF328" s="418" t="s">
        <v>786</v>
      </c>
      <c r="KKG328" s="417" t="s">
        <v>776</v>
      </c>
      <c r="KKH328" s="414" t="s">
        <v>61</v>
      </c>
      <c r="KKI328" s="415">
        <v>2</v>
      </c>
      <c r="KKJ328" s="418" t="s">
        <v>786</v>
      </c>
      <c r="KKK328" s="417" t="s">
        <v>776</v>
      </c>
      <c r="KKL328" s="414" t="s">
        <v>61</v>
      </c>
      <c r="KKM328" s="415">
        <v>2</v>
      </c>
      <c r="KKN328" s="418" t="s">
        <v>786</v>
      </c>
      <c r="KKO328" s="417" t="s">
        <v>776</v>
      </c>
      <c r="KKP328" s="414" t="s">
        <v>61</v>
      </c>
      <c r="KKQ328" s="415">
        <v>2</v>
      </c>
      <c r="KKR328" s="418" t="s">
        <v>786</v>
      </c>
      <c r="KKS328" s="417" t="s">
        <v>776</v>
      </c>
      <c r="KKT328" s="414" t="s">
        <v>61</v>
      </c>
      <c r="KKU328" s="415">
        <v>2</v>
      </c>
      <c r="KKV328" s="418" t="s">
        <v>786</v>
      </c>
      <c r="KKW328" s="417" t="s">
        <v>776</v>
      </c>
      <c r="KKX328" s="414" t="s">
        <v>61</v>
      </c>
      <c r="KKY328" s="415">
        <v>2</v>
      </c>
      <c r="KKZ328" s="418" t="s">
        <v>786</v>
      </c>
      <c r="KLA328" s="417" t="s">
        <v>776</v>
      </c>
      <c r="KLB328" s="414" t="s">
        <v>61</v>
      </c>
      <c r="KLC328" s="415">
        <v>2</v>
      </c>
      <c r="KLD328" s="418" t="s">
        <v>786</v>
      </c>
      <c r="KLE328" s="417" t="s">
        <v>776</v>
      </c>
      <c r="KLF328" s="414" t="s">
        <v>61</v>
      </c>
      <c r="KLG328" s="415">
        <v>2</v>
      </c>
      <c r="KLH328" s="418" t="s">
        <v>786</v>
      </c>
      <c r="KLI328" s="417" t="s">
        <v>776</v>
      </c>
      <c r="KLJ328" s="414" t="s">
        <v>61</v>
      </c>
      <c r="KLK328" s="415">
        <v>2</v>
      </c>
      <c r="KLL328" s="418" t="s">
        <v>786</v>
      </c>
      <c r="KLM328" s="417" t="s">
        <v>776</v>
      </c>
      <c r="KLN328" s="414" t="s">
        <v>61</v>
      </c>
      <c r="KLO328" s="415">
        <v>2</v>
      </c>
      <c r="KLP328" s="418" t="s">
        <v>786</v>
      </c>
      <c r="KLQ328" s="417" t="s">
        <v>776</v>
      </c>
      <c r="KLR328" s="414" t="s">
        <v>61</v>
      </c>
      <c r="KLS328" s="415">
        <v>2</v>
      </c>
      <c r="KLT328" s="418" t="s">
        <v>786</v>
      </c>
      <c r="KLU328" s="417" t="s">
        <v>776</v>
      </c>
      <c r="KLV328" s="414" t="s">
        <v>61</v>
      </c>
      <c r="KLW328" s="415">
        <v>2</v>
      </c>
      <c r="KLX328" s="418" t="s">
        <v>786</v>
      </c>
      <c r="KLY328" s="417" t="s">
        <v>776</v>
      </c>
      <c r="KLZ328" s="414" t="s">
        <v>61</v>
      </c>
      <c r="KMA328" s="415">
        <v>2</v>
      </c>
      <c r="KMB328" s="418" t="s">
        <v>786</v>
      </c>
      <c r="KMC328" s="417" t="s">
        <v>776</v>
      </c>
      <c r="KMD328" s="414" t="s">
        <v>61</v>
      </c>
      <c r="KME328" s="415">
        <v>2</v>
      </c>
      <c r="KMF328" s="418" t="s">
        <v>786</v>
      </c>
      <c r="KMG328" s="417" t="s">
        <v>776</v>
      </c>
      <c r="KMH328" s="414" t="s">
        <v>61</v>
      </c>
      <c r="KMI328" s="415">
        <v>2</v>
      </c>
      <c r="KMJ328" s="418" t="s">
        <v>786</v>
      </c>
      <c r="KMK328" s="417" t="s">
        <v>776</v>
      </c>
      <c r="KML328" s="414" t="s">
        <v>61</v>
      </c>
      <c r="KMM328" s="415">
        <v>2</v>
      </c>
      <c r="KMN328" s="418" t="s">
        <v>786</v>
      </c>
      <c r="KMO328" s="417" t="s">
        <v>776</v>
      </c>
      <c r="KMP328" s="414" t="s">
        <v>61</v>
      </c>
      <c r="KMQ328" s="415">
        <v>2</v>
      </c>
      <c r="KMR328" s="418" t="s">
        <v>786</v>
      </c>
      <c r="KMS328" s="417" t="s">
        <v>776</v>
      </c>
      <c r="KMT328" s="414" t="s">
        <v>61</v>
      </c>
      <c r="KMU328" s="415">
        <v>2</v>
      </c>
      <c r="KMV328" s="418" t="s">
        <v>786</v>
      </c>
      <c r="KMW328" s="417" t="s">
        <v>776</v>
      </c>
      <c r="KMX328" s="414" t="s">
        <v>61</v>
      </c>
      <c r="KMY328" s="415">
        <v>2</v>
      </c>
      <c r="KMZ328" s="418" t="s">
        <v>786</v>
      </c>
      <c r="KNA328" s="417" t="s">
        <v>776</v>
      </c>
      <c r="KNB328" s="414" t="s">
        <v>61</v>
      </c>
      <c r="KNC328" s="415">
        <v>2</v>
      </c>
      <c r="KND328" s="418" t="s">
        <v>786</v>
      </c>
      <c r="KNE328" s="417" t="s">
        <v>776</v>
      </c>
      <c r="KNF328" s="414" t="s">
        <v>61</v>
      </c>
      <c r="KNG328" s="415">
        <v>2</v>
      </c>
      <c r="KNH328" s="418" t="s">
        <v>786</v>
      </c>
      <c r="KNI328" s="417" t="s">
        <v>776</v>
      </c>
      <c r="KNJ328" s="414" t="s">
        <v>61</v>
      </c>
      <c r="KNK328" s="415">
        <v>2</v>
      </c>
      <c r="KNL328" s="418" t="s">
        <v>786</v>
      </c>
      <c r="KNM328" s="417" t="s">
        <v>776</v>
      </c>
      <c r="KNN328" s="414" t="s">
        <v>61</v>
      </c>
      <c r="KNO328" s="415">
        <v>2</v>
      </c>
      <c r="KNP328" s="418" t="s">
        <v>786</v>
      </c>
      <c r="KNQ328" s="417" t="s">
        <v>776</v>
      </c>
      <c r="KNR328" s="414" t="s">
        <v>61</v>
      </c>
      <c r="KNS328" s="415">
        <v>2</v>
      </c>
      <c r="KNT328" s="418" t="s">
        <v>786</v>
      </c>
      <c r="KNU328" s="417" t="s">
        <v>776</v>
      </c>
      <c r="KNV328" s="414" t="s">
        <v>61</v>
      </c>
      <c r="KNW328" s="415">
        <v>2</v>
      </c>
      <c r="KNX328" s="418" t="s">
        <v>786</v>
      </c>
      <c r="KNY328" s="417" t="s">
        <v>776</v>
      </c>
      <c r="KNZ328" s="414" t="s">
        <v>61</v>
      </c>
      <c r="KOA328" s="415">
        <v>2</v>
      </c>
      <c r="KOB328" s="418" t="s">
        <v>786</v>
      </c>
      <c r="KOC328" s="417" t="s">
        <v>776</v>
      </c>
      <c r="KOD328" s="414" t="s">
        <v>61</v>
      </c>
      <c r="KOE328" s="415">
        <v>2</v>
      </c>
      <c r="KOF328" s="418" t="s">
        <v>786</v>
      </c>
      <c r="KOG328" s="417" t="s">
        <v>776</v>
      </c>
      <c r="KOH328" s="414" t="s">
        <v>61</v>
      </c>
      <c r="KOI328" s="415">
        <v>2</v>
      </c>
      <c r="KOJ328" s="418" t="s">
        <v>786</v>
      </c>
      <c r="KOK328" s="417" t="s">
        <v>776</v>
      </c>
      <c r="KOL328" s="414" t="s">
        <v>61</v>
      </c>
      <c r="KOM328" s="415">
        <v>2</v>
      </c>
      <c r="KON328" s="418" t="s">
        <v>786</v>
      </c>
      <c r="KOO328" s="417" t="s">
        <v>776</v>
      </c>
      <c r="KOP328" s="414" t="s">
        <v>61</v>
      </c>
      <c r="KOQ328" s="415">
        <v>2</v>
      </c>
      <c r="KOR328" s="418" t="s">
        <v>786</v>
      </c>
      <c r="KOS328" s="417" t="s">
        <v>776</v>
      </c>
      <c r="KOT328" s="414" t="s">
        <v>61</v>
      </c>
      <c r="KOU328" s="415">
        <v>2</v>
      </c>
      <c r="KOV328" s="418" t="s">
        <v>786</v>
      </c>
      <c r="KOW328" s="417" t="s">
        <v>776</v>
      </c>
      <c r="KOX328" s="414" t="s">
        <v>61</v>
      </c>
      <c r="KOY328" s="415">
        <v>2</v>
      </c>
      <c r="KOZ328" s="418" t="s">
        <v>786</v>
      </c>
      <c r="KPA328" s="417" t="s">
        <v>776</v>
      </c>
      <c r="KPB328" s="414" t="s">
        <v>61</v>
      </c>
      <c r="KPC328" s="415">
        <v>2</v>
      </c>
      <c r="KPD328" s="418" t="s">
        <v>786</v>
      </c>
      <c r="KPE328" s="417" t="s">
        <v>776</v>
      </c>
      <c r="KPF328" s="414" t="s">
        <v>61</v>
      </c>
      <c r="KPG328" s="415">
        <v>2</v>
      </c>
      <c r="KPH328" s="418" t="s">
        <v>786</v>
      </c>
      <c r="KPI328" s="417" t="s">
        <v>776</v>
      </c>
      <c r="KPJ328" s="414" t="s">
        <v>61</v>
      </c>
      <c r="KPK328" s="415">
        <v>2</v>
      </c>
      <c r="KPL328" s="418" t="s">
        <v>786</v>
      </c>
      <c r="KPM328" s="417" t="s">
        <v>776</v>
      </c>
      <c r="KPN328" s="414" t="s">
        <v>61</v>
      </c>
      <c r="KPO328" s="415">
        <v>2</v>
      </c>
      <c r="KPP328" s="418" t="s">
        <v>786</v>
      </c>
      <c r="KPQ328" s="417" t="s">
        <v>776</v>
      </c>
      <c r="KPR328" s="414" t="s">
        <v>61</v>
      </c>
      <c r="KPS328" s="415">
        <v>2</v>
      </c>
      <c r="KPT328" s="418" t="s">
        <v>786</v>
      </c>
      <c r="KPU328" s="417" t="s">
        <v>776</v>
      </c>
      <c r="KPV328" s="414" t="s">
        <v>61</v>
      </c>
      <c r="KPW328" s="415">
        <v>2</v>
      </c>
      <c r="KPX328" s="418" t="s">
        <v>786</v>
      </c>
      <c r="KPY328" s="417" t="s">
        <v>776</v>
      </c>
      <c r="KPZ328" s="414" t="s">
        <v>61</v>
      </c>
      <c r="KQA328" s="415">
        <v>2</v>
      </c>
      <c r="KQB328" s="418" t="s">
        <v>786</v>
      </c>
      <c r="KQC328" s="417" t="s">
        <v>776</v>
      </c>
      <c r="KQD328" s="414" t="s">
        <v>61</v>
      </c>
      <c r="KQE328" s="415">
        <v>2</v>
      </c>
      <c r="KQF328" s="418" t="s">
        <v>786</v>
      </c>
      <c r="KQG328" s="417" t="s">
        <v>776</v>
      </c>
      <c r="KQH328" s="414" t="s">
        <v>61</v>
      </c>
      <c r="KQI328" s="415">
        <v>2</v>
      </c>
      <c r="KQJ328" s="418" t="s">
        <v>786</v>
      </c>
      <c r="KQK328" s="417" t="s">
        <v>776</v>
      </c>
      <c r="KQL328" s="414" t="s">
        <v>61</v>
      </c>
      <c r="KQM328" s="415">
        <v>2</v>
      </c>
      <c r="KQN328" s="418" t="s">
        <v>786</v>
      </c>
      <c r="KQO328" s="417" t="s">
        <v>776</v>
      </c>
      <c r="KQP328" s="414" t="s">
        <v>61</v>
      </c>
      <c r="KQQ328" s="415">
        <v>2</v>
      </c>
      <c r="KQR328" s="418" t="s">
        <v>786</v>
      </c>
      <c r="KQS328" s="417" t="s">
        <v>776</v>
      </c>
      <c r="KQT328" s="414" t="s">
        <v>61</v>
      </c>
      <c r="KQU328" s="415">
        <v>2</v>
      </c>
      <c r="KQV328" s="418" t="s">
        <v>786</v>
      </c>
      <c r="KQW328" s="417" t="s">
        <v>776</v>
      </c>
      <c r="KQX328" s="414" t="s">
        <v>61</v>
      </c>
      <c r="KQY328" s="415">
        <v>2</v>
      </c>
      <c r="KQZ328" s="418" t="s">
        <v>786</v>
      </c>
      <c r="KRA328" s="417" t="s">
        <v>776</v>
      </c>
      <c r="KRB328" s="414" t="s">
        <v>61</v>
      </c>
      <c r="KRC328" s="415">
        <v>2</v>
      </c>
      <c r="KRD328" s="418" t="s">
        <v>786</v>
      </c>
      <c r="KRE328" s="417" t="s">
        <v>776</v>
      </c>
      <c r="KRF328" s="414" t="s">
        <v>61</v>
      </c>
      <c r="KRG328" s="415">
        <v>2</v>
      </c>
      <c r="KRH328" s="418" t="s">
        <v>786</v>
      </c>
      <c r="KRI328" s="417" t="s">
        <v>776</v>
      </c>
      <c r="KRJ328" s="414" t="s">
        <v>61</v>
      </c>
      <c r="KRK328" s="415">
        <v>2</v>
      </c>
      <c r="KRL328" s="418" t="s">
        <v>786</v>
      </c>
      <c r="KRM328" s="417" t="s">
        <v>776</v>
      </c>
      <c r="KRN328" s="414" t="s">
        <v>61</v>
      </c>
      <c r="KRO328" s="415">
        <v>2</v>
      </c>
      <c r="KRP328" s="418" t="s">
        <v>786</v>
      </c>
      <c r="KRQ328" s="417" t="s">
        <v>776</v>
      </c>
      <c r="KRR328" s="414" t="s">
        <v>61</v>
      </c>
      <c r="KRS328" s="415">
        <v>2</v>
      </c>
      <c r="KRT328" s="418" t="s">
        <v>786</v>
      </c>
      <c r="KRU328" s="417" t="s">
        <v>776</v>
      </c>
      <c r="KRV328" s="414" t="s">
        <v>61</v>
      </c>
      <c r="KRW328" s="415">
        <v>2</v>
      </c>
      <c r="KRX328" s="418" t="s">
        <v>786</v>
      </c>
      <c r="KRY328" s="417" t="s">
        <v>776</v>
      </c>
      <c r="KRZ328" s="414" t="s">
        <v>61</v>
      </c>
      <c r="KSA328" s="415">
        <v>2</v>
      </c>
      <c r="KSB328" s="418" t="s">
        <v>786</v>
      </c>
      <c r="KSC328" s="417" t="s">
        <v>776</v>
      </c>
      <c r="KSD328" s="414" t="s">
        <v>61</v>
      </c>
      <c r="KSE328" s="415">
        <v>2</v>
      </c>
      <c r="KSF328" s="418" t="s">
        <v>786</v>
      </c>
      <c r="KSG328" s="417" t="s">
        <v>776</v>
      </c>
      <c r="KSH328" s="414" t="s">
        <v>61</v>
      </c>
      <c r="KSI328" s="415">
        <v>2</v>
      </c>
      <c r="KSJ328" s="418" t="s">
        <v>786</v>
      </c>
      <c r="KSK328" s="417" t="s">
        <v>776</v>
      </c>
      <c r="KSL328" s="414" t="s">
        <v>61</v>
      </c>
      <c r="KSM328" s="415">
        <v>2</v>
      </c>
      <c r="KSN328" s="418" t="s">
        <v>786</v>
      </c>
      <c r="KSO328" s="417" t="s">
        <v>776</v>
      </c>
      <c r="KSP328" s="414" t="s">
        <v>61</v>
      </c>
      <c r="KSQ328" s="415">
        <v>2</v>
      </c>
      <c r="KSR328" s="418" t="s">
        <v>786</v>
      </c>
      <c r="KSS328" s="417" t="s">
        <v>776</v>
      </c>
      <c r="KST328" s="414" t="s">
        <v>61</v>
      </c>
      <c r="KSU328" s="415">
        <v>2</v>
      </c>
      <c r="KSV328" s="418" t="s">
        <v>786</v>
      </c>
      <c r="KSW328" s="417" t="s">
        <v>776</v>
      </c>
      <c r="KSX328" s="414" t="s">
        <v>61</v>
      </c>
      <c r="KSY328" s="415">
        <v>2</v>
      </c>
      <c r="KSZ328" s="418" t="s">
        <v>786</v>
      </c>
      <c r="KTA328" s="417" t="s">
        <v>776</v>
      </c>
      <c r="KTB328" s="414" t="s">
        <v>61</v>
      </c>
      <c r="KTC328" s="415">
        <v>2</v>
      </c>
      <c r="KTD328" s="418" t="s">
        <v>786</v>
      </c>
      <c r="KTE328" s="417" t="s">
        <v>776</v>
      </c>
      <c r="KTF328" s="414" t="s">
        <v>61</v>
      </c>
      <c r="KTG328" s="415">
        <v>2</v>
      </c>
      <c r="KTH328" s="418" t="s">
        <v>786</v>
      </c>
      <c r="KTI328" s="417" t="s">
        <v>776</v>
      </c>
      <c r="KTJ328" s="414" t="s">
        <v>61</v>
      </c>
      <c r="KTK328" s="415">
        <v>2</v>
      </c>
      <c r="KTL328" s="418" t="s">
        <v>786</v>
      </c>
      <c r="KTM328" s="417" t="s">
        <v>776</v>
      </c>
      <c r="KTN328" s="414" t="s">
        <v>61</v>
      </c>
      <c r="KTO328" s="415">
        <v>2</v>
      </c>
      <c r="KTP328" s="418" t="s">
        <v>786</v>
      </c>
      <c r="KTQ328" s="417" t="s">
        <v>776</v>
      </c>
      <c r="KTR328" s="414" t="s">
        <v>61</v>
      </c>
      <c r="KTS328" s="415">
        <v>2</v>
      </c>
      <c r="KTT328" s="418" t="s">
        <v>786</v>
      </c>
      <c r="KTU328" s="417" t="s">
        <v>776</v>
      </c>
      <c r="KTV328" s="414" t="s">
        <v>61</v>
      </c>
      <c r="KTW328" s="415">
        <v>2</v>
      </c>
      <c r="KTX328" s="418" t="s">
        <v>786</v>
      </c>
      <c r="KTY328" s="417" t="s">
        <v>776</v>
      </c>
      <c r="KTZ328" s="414" t="s">
        <v>61</v>
      </c>
      <c r="KUA328" s="415">
        <v>2</v>
      </c>
      <c r="KUB328" s="418" t="s">
        <v>786</v>
      </c>
      <c r="KUC328" s="417" t="s">
        <v>776</v>
      </c>
      <c r="KUD328" s="414" t="s">
        <v>61</v>
      </c>
      <c r="KUE328" s="415">
        <v>2</v>
      </c>
      <c r="KUF328" s="418" t="s">
        <v>786</v>
      </c>
      <c r="KUG328" s="417" t="s">
        <v>776</v>
      </c>
      <c r="KUH328" s="414" t="s">
        <v>61</v>
      </c>
      <c r="KUI328" s="415">
        <v>2</v>
      </c>
      <c r="KUJ328" s="418" t="s">
        <v>786</v>
      </c>
      <c r="KUK328" s="417" t="s">
        <v>776</v>
      </c>
      <c r="KUL328" s="414" t="s">
        <v>61</v>
      </c>
      <c r="KUM328" s="415">
        <v>2</v>
      </c>
      <c r="KUN328" s="418" t="s">
        <v>786</v>
      </c>
      <c r="KUO328" s="417" t="s">
        <v>776</v>
      </c>
      <c r="KUP328" s="414" t="s">
        <v>61</v>
      </c>
      <c r="KUQ328" s="415">
        <v>2</v>
      </c>
      <c r="KUR328" s="418" t="s">
        <v>786</v>
      </c>
      <c r="KUS328" s="417" t="s">
        <v>776</v>
      </c>
      <c r="KUT328" s="414" t="s">
        <v>61</v>
      </c>
      <c r="KUU328" s="415">
        <v>2</v>
      </c>
      <c r="KUV328" s="418" t="s">
        <v>786</v>
      </c>
      <c r="KUW328" s="417" t="s">
        <v>776</v>
      </c>
      <c r="KUX328" s="414" t="s">
        <v>61</v>
      </c>
      <c r="KUY328" s="415">
        <v>2</v>
      </c>
      <c r="KUZ328" s="418" t="s">
        <v>786</v>
      </c>
      <c r="KVA328" s="417" t="s">
        <v>776</v>
      </c>
      <c r="KVB328" s="414" t="s">
        <v>61</v>
      </c>
      <c r="KVC328" s="415">
        <v>2</v>
      </c>
      <c r="KVD328" s="418" t="s">
        <v>786</v>
      </c>
      <c r="KVE328" s="417" t="s">
        <v>776</v>
      </c>
      <c r="KVF328" s="414" t="s">
        <v>61</v>
      </c>
      <c r="KVG328" s="415">
        <v>2</v>
      </c>
      <c r="KVH328" s="418" t="s">
        <v>786</v>
      </c>
      <c r="KVI328" s="417" t="s">
        <v>776</v>
      </c>
      <c r="KVJ328" s="414" t="s">
        <v>61</v>
      </c>
      <c r="KVK328" s="415">
        <v>2</v>
      </c>
      <c r="KVL328" s="418" t="s">
        <v>786</v>
      </c>
      <c r="KVM328" s="417" t="s">
        <v>776</v>
      </c>
      <c r="KVN328" s="414" t="s">
        <v>61</v>
      </c>
      <c r="KVO328" s="415">
        <v>2</v>
      </c>
      <c r="KVP328" s="418" t="s">
        <v>786</v>
      </c>
      <c r="KVQ328" s="417" t="s">
        <v>776</v>
      </c>
      <c r="KVR328" s="414" t="s">
        <v>61</v>
      </c>
      <c r="KVS328" s="415">
        <v>2</v>
      </c>
      <c r="KVT328" s="418" t="s">
        <v>786</v>
      </c>
      <c r="KVU328" s="417" t="s">
        <v>776</v>
      </c>
      <c r="KVV328" s="414" t="s">
        <v>61</v>
      </c>
      <c r="KVW328" s="415">
        <v>2</v>
      </c>
      <c r="KVX328" s="418" t="s">
        <v>786</v>
      </c>
      <c r="KVY328" s="417" t="s">
        <v>776</v>
      </c>
      <c r="KVZ328" s="414" t="s">
        <v>61</v>
      </c>
      <c r="KWA328" s="415">
        <v>2</v>
      </c>
      <c r="KWB328" s="418" t="s">
        <v>786</v>
      </c>
      <c r="KWC328" s="417" t="s">
        <v>776</v>
      </c>
      <c r="KWD328" s="414" t="s">
        <v>61</v>
      </c>
      <c r="KWE328" s="415">
        <v>2</v>
      </c>
      <c r="KWF328" s="418" t="s">
        <v>786</v>
      </c>
      <c r="KWG328" s="417" t="s">
        <v>776</v>
      </c>
      <c r="KWH328" s="414" t="s">
        <v>61</v>
      </c>
      <c r="KWI328" s="415">
        <v>2</v>
      </c>
      <c r="KWJ328" s="418" t="s">
        <v>786</v>
      </c>
      <c r="KWK328" s="417" t="s">
        <v>776</v>
      </c>
      <c r="KWL328" s="414" t="s">
        <v>61</v>
      </c>
      <c r="KWM328" s="415">
        <v>2</v>
      </c>
      <c r="KWN328" s="418" t="s">
        <v>786</v>
      </c>
      <c r="KWO328" s="417" t="s">
        <v>776</v>
      </c>
      <c r="KWP328" s="414" t="s">
        <v>61</v>
      </c>
      <c r="KWQ328" s="415">
        <v>2</v>
      </c>
      <c r="KWR328" s="418" t="s">
        <v>786</v>
      </c>
      <c r="KWS328" s="417" t="s">
        <v>776</v>
      </c>
      <c r="KWT328" s="414" t="s">
        <v>61</v>
      </c>
      <c r="KWU328" s="415">
        <v>2</v>
      </c>
      <c r="KWV328" s="418" t="s">
        <v>786</v>
      </c>
      <c r="KWW328" s="417" t="s">
        <v>776</v>
      </c>
      <c r="KWX328" s="414" t="s">
        <v>61</v>
      </c>
      <c r="KWY328" s="415">
        <v>2</v>
      </c>
      <c r="KWZ328" s="418" t="s">
        <v>786</v>
      </c>
      <c r="KXA328" s="417" t="s">
        <v>776</v>
      </c>
      <c r="KXB328" s="414" t="s">
        <v>61</v>
      </c>
      <c r="KXC328" s="415">
        <v>2</v>
      </c>
      <c r="KXD328" s="418" t="s">
        <v>786</v>
      </c>
      <c r="KXE328" s="417" t="s">
        <v>776</v>
      </c>
      <c r="KXF328" s="414" t="s">
        <v>61</v>
      </c>
      <c r="KXG328" s="415">
        <v>2</v>
      </c>
      <c r="KXH328" s="418" t="s">
        <v>786</v>
      </c>
      <c r="KXI328" s="417" t="s">
        <v>776</v>
      </c>
      <c r="KXJ328" s="414" t="s">
        <v>61</v>
      </c>
      <c r="KXK328" s="415">
        <v>2</v>
      </c>
      <c r="KXL328" s="418" t="s">
        <v>786</v>
      </c>
      <c r="KXM328" s="417" t="s">
        <v>776</v>
      </c>
      <c r="KXN328" s="414" t="s">
        <v>61</v>
      </c>
      <c r="KXO328" s="415">
        <v>2</v>
      </c>
      <c r="KXP328" s="418" t="s">
        <v>786</v>
      </c>
      <c r="KXQ328" s="417" t="s">
        <v>776</v>
      </c>
      <c r="KXR328" s="414" t="s">
        <v>61</v>
      </c>
      <c r="KXS328" s="415">
        <v>2</v>
      </c>
      <c r="KXT328" s="418" t="s">
        <v>786</v>
      </c>
      <c r="KXU328" s="417" t="s">
        <v>776</v>
      </c>
      <c r="KXV328" s="414" t="s">
        <v>61</v>
      </c>
      <c r="KXW328" s="415">
        <v>2</v>
      </c>
      <c r="KXX328" s="418" t="s">
        <v>786</v>
      </c>
      <c r="KXY328" s="417" t="s">
        <v>776</v>
      </c>
      <c r="KXZ328" s="414" t="s">
        <v>61</v>
      </c>
      <c r="KYA328" s="415">
        <v>2</v>
      </c>
      <c r="KYB328" s="418" t="s">
        <v>786</v>
      </c>
      <c r="KYC328" s="417" t="s">
        <v>776</v>
      </c>
      <c r="KYD328" s="414" t="s">
        <v>61</v>
      </c>
      <c r="KYE328" s="415">
        <v>2</v>
      </c>
      <c r="KYF328" s="418" t="s">
        <v>786</v>
      </c>
      <c r="KYG328" s="417" t="s">
        <v>776</v>
      </c>
      <c r="KYH328" s="414" t="s">
        <v>61</v>
      </c>
      <c r="KYI328" s="415">
        <v>2</v>
      </c>
      <c r="KYJ328" s="418" t="s">
        <v>786</v>
      </c>
      <c r="KYK328" s="417" t="s">
        <v>776</v>
      </c>
      <c r="KYL328" s="414" t="s">
        <v>61</v>
      </c>
      <c r="KYM328" s="415">
        <v>2</v>
      </c>
      <c r="KYN328" s="418" t="s">
        <v>786</v>
      </c>
      <c r="KYO328" s="417" t="s">
        <v>776</v>
      </c>
      <c r="KYP328" s="414" t="s">
        <v>61</v>
      </c>
      <c r="KYQ328" s="415">
        <v>2</v>
      </c>
      <c r="KYR328" s="418" t="s">
        <v>786</v>
      </c>
      <c r="KYS328" s="417" t="s">
        <v>776</v>
      </c>
      <c r="KYT328" s="414" t="s">
        <v>61</v>
      </c>
      <c r="KYU328" s="415">
        <v>2</v>
      </c>
      <c r="KYV328" s="418" t="s">
        <v>786</v>
      </c>
      <c r="KYW328" s="417" t="s">
        <v>776</v>
      </c>
      <c r="KYX328" s="414" t="s">
        <v>61</v>
      </c>
      <c r="KYY328" s="415">
        <v>2</v>
      </c>
      <c r="KYZ328" s="418" t="s">
        <v>786</v>
      </c>
      <c r="KZA328" s="417" t="s">
        <v>776</v>
      </c>
      <c r="KZB328" s="414" t="s">
        <v>61</v>
      </c>
      <c r="KZC328" s="415">
        <v>2</v>
      </c>
      <c r="KZD328" s="418" t="s">
        <v>786</v>
      </c>
      <c r="KZE328" s="417" t="s">
        <v>776</v>
      </c>
      <c r="KZF328" s="414" t="s">
        <v>61</v>
      </c>
      <c r="KZG328" s="415">
        <v>2</v>
      </c>
      <c r="KZH328" s="418" t="s">
        <v>786</v>
      </c>
      <c r="KZI328" s="417" t="s">
        <v>776</v>
      </c>
      <c r="KZJ328" s="414" t="s">
        <v>61</v>
      </c>
      <c r="KZK328" s="415">
        <v>2</v>
      </c>
      <c r="KZL328" s="418" t="s">
        <v>786</v>
      </c>
      <c r="KZM328" s="417" t="s">
        <v>776</v>
      </c>
      <c r="KZN328" s="414" t="s">
        <v>61</v>
      </c>
      <c r="KZO328" s="415">
        <v>2</v>
      </c>
      <c r="KZP328" s="418" t="s">
        <v>786</v>
      </c>
      <c r="KZQ328" s="417" t="s">
        <v>776</v>
      </c>
      <c r="KZR328" s="414" t="s">
        <v>61</v>
      </c>
      <c r="KZS328" s="415">
        <v>2</v>
      </c>
      <c r="KZT328" s="418" t="s">
        <v>786</v>
      </c>
      <c r="KZU328" s="417" t="s">
        <v>776</v>
      </c>
      <c r="KZV328" s="414" t="s">
        <v>61</v>
      </c>
      <c r="KZW328" s="415">
        <v>2</v>
      </c>
      <c r="KZX328" s="418" t="s">
        <v>786</v>
      </c>
      <c r="KZY328" s="417" t="s">
        <v>776</v>
      </c>
      <c r="KZZ328" s="414" t="s">
        <v>61</v>
      </c>
      <c r="LAA328" s="415">
        <v>2</v>
      </c>
      <c r="LAB328" s="418" t="s">
        <v>786</v>
      </c>
      <c r="LAC328" s="417" t="s">
        <v>776</v>
      </c>
      <c r="LAD328" s="414" t="s">
        <v>61</v>
      </c>
      <c r="LAE328" s="415">
        <v>2</v>
      </c>
      <c r="LAF328" s="418" t="s">
        <v>786</v>
      </c>
      <c r="LAG328" s="417" t="s">
        <v>776</v>
      </c>
      <c r="LAH328" s="414" t="s">
        <v>61</v>
      </c>
      <c r="LAI328" s="415">
        <v>2</v>
      </c>
      <c r="LAJ328" s="418" t="s">
        <v>786</v>
      </c>
      <c r="LAK328" s="417" t="s">
        <v>776</v>
      </c>
      <c r="LAL328" s="414" t="s">
        <v>61</v>
      </c>
      <c r="LAM328" s="415">
        <v>2</v>
      </c>
      <c r="LAN328" s="418" t="s">
        <v>786</v>
      </c>
      <c r="LAO328" s="417" t="s">
        <v>776</v>
      </c>
      <c r="LAP328" s="414" t="s">
        <v>61</v>
      </c>
      <c r="LAQ328" s="415">
        <v>2</v>
      </c>
      <c r="LAR328" s="418" t="s">
        <v>786</v>
      </c>
      <c r="LAS328" s="417" t="s">
        <v>776</v>
      </c>
      <c r="LAT328" s="414" t="s">
        <v>61</v>
      </c>
      <c r="LAU328" s="415">
        <v>2</v>
      </c>
      <c r="LAV328" s="418" t="s">
        <v>786</v>
      </c>
      <c r="LAW328" s="417" t="s">
        <v>776</v>
      </c>
      <c r="LAX328" s="414" t="s">
        <v>61</v>
      </c>
      <c r="LAY328" s="415">
        <v>2</v>
      </c>
      <c r="LAZ328" s="418" t="s">
        <v>786</v>
      </c>
      <c r="LBA328" s="417" t="s">
        <v>776</v>
      </c>
      <c r="LBB328" s="414" t="s">
        <v>61</v>
      </c>
      <c r="LBC328" s="415">
        <v>2</v>
      </c>
      <c r="LBD328" s="418" t="s">
        <v>786</v>
      </c>
      <c r="LBE328" s="417" t="s">
        <v>776</v>
      </c>
      <c r="LBF328" s="414" t="s">
        <v>61</v>
      </c>
      <c r="LBG328" s="415">
        <v>2</v>
      </c>
      <c r="LBH328" s="418" t="s">
        <v>786</v>
      </c>
      <c r="LBI328" s="417" t="s">
        <v>776</v>
      </c>
      <c r="LBJ328" s="414" t="s">
        <v>61</v>
      </c>
      <c r="LBK328" s="415">
        <v>2</v>
      </c>
      <c r="LBL328" s="418" t="s">
        <v>786</v>
      </c>
      <c r="LBM328" s="417" t="s">
        <v>776</v>
      </c>
      <c r="LBN328" s="414" t="s">
        <v>61</v>
      </c>
      <c r="LBO328" s="415">
        <v>2</v>
      </c>
      <c r="LBP328" s="418" t="s">
        <v>786</v>
      </c>
      <c r="LBQ328" s="417" t="s">
        <v>776</v>
      </c>
      <c r="LBR328" s="414" t="s">
        <v>61</v>
      </c>
      <c r="LBS328" s="415">
        <v>2</v>
      </c>
      <c r="LBT328" s="418" t="s">
        <v>786</v>
      </c>
      <c r="LBU328" s="417" t="s">
        <v>776</v>
      </c>
      <c r="LBV328" s="414" t="s">
        <v>61</v>
      </c>
      <c r="LBW328" s="415">
        <v>2</v>
      </c>
      <c r="LBX328" s="418" t="s">
        <v>786</v>
      </c>
      <c r="LBY328" s="417" t="s">
        <v>776</v>
      </c>
      <c r="LBZ328" s="414" t="s">
        <v>61</v>
      </c>
      <c r="LCA328" s="415">
        <v>2</v>
      </c>
      <c r="LCB328" s="418" t="s">
        <v>786</v>
      </c>
      <c r="LCC328" s="417" t="s">
        <v>776</v>
      </c>
      <c r="LCD328" s="414" t="s">
        <v>61</v>
      </c>
      <c r="LCE328" s="415">
        <v>2</v>
      </c>
      <c r="LCF328" s="418" t="s">
        <v>786</v>
      </c>
      <c r="LCG328" s="417" t="s">
        <v>776</v>
      </c>
      <c r="LCH328" s="414" t="s">
        <v>61</v>
      </c>
      <c r="LCI328" s="415">
        <v>2</v>
      </c>
      <c r="LCJ328" s="418" t="s">
        <v>786</v>
      </c>
      <c r="LCK328" s="417" t="s">
        <v>776</v>
      </c>
      <c r="LCL328" s="414" t="s">
        <v>61</v>
      </c>
      <c r="LCM328" s="415">
        <v>2</v>
      </c>
      <c r="LCN328" s="418" t="s">
        <v>786</v>
      </c>
      <c r="LCO328" s="417" t="s">
        <v>776</v>
      </c>
      <c r="LCP328" s="414" t="s">
        <v>61</v>
      </c>
      <c r="LCQ328" s="415">
        <v>2</v>
      </c>
      <c r="LCR328" s="418" t="s">
        <v>786</v>
      </c>
      <c r="LCS328" s="417" t="s">
        <v>776</v>
      </c>
      <c r="LCT328" s="414" t="s">
        <v>61</v>
      </c>
      <c r="LCU328" s="415">
        <v>2</v>
      </c>
      <c r="LCV328" s="418" t="s">
        <v>786</v>
      </c>
      <c r="LCW328" s="417" t="s">
        <v>776</v>
      </c>
      <c r="LCX328" s="414" t="s">
        <v>61</v>
      </c>
      <c r="LCY328" s="415">
        <v>2</v>
      </c>
      <c r="LCZ328" s="418" t="s">
        <v>786</v>
      </c>
      <c r="LDA328" s="417" t="s">
        <v>776</v>
      </c>
      <c r="LDB328" s="414" t="s">
        <v>61</v>
      </c>
      <c r="LDC328" s="415">
        <v>2</v>
      </c>
      <c r="LDD328" s="418" t="s">
        <v>786</v>
      </c>
      <c r="LDE328" s="417" t="s">
        <v>776</v>
      </c>
      <c r="LDF328" s="414" t="s">
        <v>61</v>
      </c>
      <c r="LDG328" s="415">
        <v>2</v>
      </c>
      <c r="LDH328" s="418" t="s">
        <v>786</v>
      </c>
      <c r="LDI328" s="417" t="s">
        <v>776</v>
      </c>
      <c r="LDJ328" s="414" t="s">
        <v>61</v>
      </c>
      <c r="LDK328" s="415">
        <v>2</v>
      </c>
      <c r="LDL328" s="418" t="s">
        <v>786</v>
      </c>
      <c r="LDM328" s="417" t="s">
        <v>776</v>
      </c>
      <c r="LDN328" s="414" t="s">
        <v>61</v>
      </c>
      <c r="LDO328" s="415">
        <v>2</v>
      </c>
      <c r="LDP328" s="418" t="s">
        <v>786</v>
      </c>
      <c r="LDQ328" s="417" t="s">
        <v>776</v>
      </c>
      <c r="LDR328" s="414" t="s">
        <v>61</v>
      </c>
      <c r="LDS328" s="415">
        <v>2</v>
      </c>
      <c r="LDT328" s="418" t="s">
        <v>786</v>
      </c>
      <c r="LDU328" s="417" t="s">
        <v>776</v>
      </c>
      <c r="LDV328" s="414" t="s">
        <v>61</v>
      </c>
      <c r="LDW328" s="415">
        <v>2</v>
      </c>
      <c r="LDX328" s="418" t="s">
        <v>786</v>
      </c>
      <c r="LDY328" s="417" t="s">
        <v>776</v>
      </c>
      <c r="LDZ328" s="414" t="s">
        <v>61</v>
      </c>
      <c r="LEA328" s="415">
        <v>2</v>
      </c>
      <c r="LEB328" s="418" t="s">
        <v>786</v>
      </c>
      <c r="LEC328" s="417" t="s">
        <v>776</v>
      </c>
      <c r="LED328" s="414" t="s">
        <v>61</v>
      </c>
      <c r="LEE328" s="415">
        <v>2</v>
      </c>
      <c r="LEF328" s="418" t="s">
        <v>786</v>
      </c>
      <c r="LEG328" s="417" t="s">
        <v>776</v>
      </c>
      <c r="LEH328" s="414" t="s">
        <v>61</v>
      </c>
      <c r="LEI328" s="415">
        <v>2</v>
      </c>
      <c r="LEJ328" s="418" t="s">
        <v>786</v>
      </c>
      <c r="LEK328" s="417" t="s">
        <v>776</v>
      </c>
      <c r="LEL328" s="414" t="s">
        <v>61</v>
      </c>
      <c r="LEM328" s="415">
        <v>2</v>
      </c>
      <c r="LEN328" s="418" t="s">
        <v>786</v>
      </c>
      <c r="LEO328" s="417" t="s">
        <v>776</v>
      </c>
      <c r="LEP328" s="414" t="s">
        <v>61</v>
      </c>
      <c r="LEQ328" s="415">
        <v>2</v>
      </c>
      <c r="LER328" s="418" t="s">
        <v>786</v>
      </c>
      <c r="LES328" s="417" t="s">
        <v>776</v>
      </c>
      <c r="LET328" s="414" t="s">
        <v>61</v>
      </c>
      <c r="LEU328" s="415">
        <v>2</v>
      </c>
      <c r="LEV328" s="418" t="s">
        <v>786</v>
      </c>
      <c r="LEW328" s="417" t="s">
        <v>776</v>
      </c>
      <c r="LEX328" s="414" t="s">
        <v>61</v>
      </c>
      <c r="LEY328" s="415">
        <v>2</v>
      </c>
      <c r="LEZ328" s="418" t="s">
        <v>786</v>
      </c>
      <c r="LFA328" s="417" t="s">
        <v>776</v>
      </c>
      <c r="LFB328" s="414" t="s">
        <v>61</v>
      </c>
      <c r="LFC328" s="415">
        <v>2</v>
      </c>
      <c r="LFD328" s="418" t="s">
        <v>786</v>
      </c>
      <c r="LFE328" s="417" t="s">
        <v>776</v>
      </c>
      <c r="LFF328" s="414" t="s">
        <v>61</v>
      </c>
      <c r="LFG328" s="415">
        <v>2</v>
      </c>
      <c r="LFH328" s="418" t="s">
        <v>786</v>
      </c>
      <c r="LFI328" s="417" t="s">
        <v>776</v>
      </c>
      <c r="LFJ328" s="414" t="s">
        <v>61</v>
      </c>
      <c r="LFK328" s="415">
        <v>2</v>
      </c>
      <c r="LFL328" s="418" t="s">
        <v>786</v>
      </c>
      <c r="LFM328" s="417" t="s">
        <v>776</v>
      </c>
      <c r="LFN328" s="414" t="s">
        <v>61</v>
      </c>
      <c r="LFO328" s="415">
        <v>2</v>
      </c>
      <c r="LFP328" s="418" t="s">
        <v>786</v>
      </c>
      <c r="LFQ328" s="417" t="s">
        <v>776</v>
      </c>
      <c r="LFR328" s="414" t="s">
        <v>61</v>
      </c>
      <c r="LFS328" s="415">
        <v>2</v>
      </c>
      <c r="LFT328" s="418" t="s">
        <v>786</v>
      </c>
      <c r="LFU328" s="417" t="s">
        <v>776</v>
      </c>
      <c r="LFV328" s="414" t="s">
        <v>61</v>
      </c>
      <c r="LFW328" s="415">
        <v>2</v>
      </c>
      <c r="LFX328" s="418" t="s">
        <v>786</v>
      </c>
      <c r="LFY328" s="417" t="s">
        <v>776</v>
      </c>
      <c r="LFZ328" s="414" t="s">
        <v>61</v>
      </c>
      <c r="LGA328" s="415">
        <v>2</v>
      </c>
      <c r="LGB328" s="418" t="s">
        <v>786</v>
      </c>
      <c r="LGC328" s="417" t="s">
        <v>776</v>
      </c>
      <c r="LGD328" s="414" t="s">
        <v>61</v>
      </c>
      <c r="LGE328" s="415">
        <v>2</v>
      </c>
      <c r="LGF328" s="418" t="s">
        <v>786</v>
      </c>
      <c r="LGG328" s="417" t="s">
        <v>776</v>
      </c>
      <c r="LGH328" s="414" t="s">
        <v>61</v>
      </c>
      <c r="LGI328" s="415">
        <v>2</v>
      </c>
      <c r="LGJ328" s="418" t="s">
        <v>786</v>
      </c>
      <c r="LGK328" s="417" t="s">
        <v>776</v>
      </c>
      <c r="LGL328" s="414" t="s">
        <v>61</v>
      </c>
      <c r="LGM328" s="415">
        <v>2</v>
      </c>
      <c r="LGN328" s="418" t="s">
        <v>786</v>
      </c>
      <c r="LGO328" s="417" t="s">
        <v>776</v>
      </c>
      <c r="LGP328" s="414" t="s">
        <v>61</v>
      </c>
      <c r="LGQ328" s="415">
        <v>2</v>
      </c>
      <c r="LGR328" s="418" t="s">
        <v>786</v>
      </c>
      <c r="LGS328" s="417" t="s">
        <v>776</v>
      </c>
      <c r="LGT328" s="414" t="s">
        <v>61</v>
      </c>
      <c r="LGU328" s="415">
        <v>2</v>
      </c>
      <c r="LGV328" s="418" t="s">
        <v>786</v>
      </c>
      <c r="LGW328" s="417" t="s">
        <v>776</v>
      </c>
      <c r="LGX328" s="414" t="s">
        <v>61</v>
      </c>
      <c r="LGY328" s="415">
        <v>2</v>
      </c>
      <c r="LGZ328" s="418" t="s">
        <v>786</v>
      </c>
      <c r="LHA328" s="417" t="s">
        <v>776</v>
      </c>
      <c r="LHB328" s="414" t="s">
        <v>61</v>
      </c>
      <c r="LHC328" s="415">
        <v>2</v>
      </c>
      <c r="LHD328" s="418" t="s">
        <v>786</v>
      </c>
      <c r="LHE328" s="417" t="s">
        <v>776</v>
      </c>
      <c r="LHF328" s="414" t="s">
        <v>61</v>
      </c>
      <c r="LHG328" s="415">
        <v>2</v>
      </c>
      <c r="LHH328" s="418" t="s">
        <v>786</v>
      </c>
      <c r="LHI328" s="417" t="s">
        <v>776</v>
      </c>
      <c r="LHJ328" s="414" t="s">
        <v>61</v>
      </c>
      <c r="LHK328" s="415">
        <v>2</v>
      </c>
      <c r="LHL328" s="418" t="s">
        <v>786</v>
      </c>
      <c r="LHM328" s="417" t="s">
        <v>776</v>
      </c>
      <c r="LHN328" s="414" t="s">
        <v>61</v>
      </c>
      <c r="LHO328" s="415">
        <v>2</v>
      </c>
      <c r="LHP328" s="418" t="s">
        <v>786</v>
      </c>
      <c r="LHQ328" s="417" t="s">
        <v>776</v>
      </c>
      <c r="LHR328" s="414" t="s">
        <v>61</v>
      </c>
      <c r="LHS328" s="415">
        <v>2</v>
      </c>
      <c r="LHT328" s="418" t="s">
        <v>786</v>
      </c>
      <c r="LHU328" s="417" t="s">
        <v>776</v>
      </c>
      <c r="LHV328" s="414" t="s">
        <v>61</v>
      </c>
      <c r="LHW328" s="415">
        <v>2</v>
      </c>
      <c r="LHX328" s="418" t="s">
        <v>786</v>
      </c>
      <c r="LHY328" s="417" t="s">
        <v>776</v>
      </c>
      <c r="LHZ328" s="414" t="s">
        <v>61</v>
      </c>
      <c r="LIA328" s="415">
        <v>2</v>
      </c>
      <c r="LIB328" s="418" t="s">
        <v>786</v>
      </c>
      <c r="LIC328" s="417" t="s">
        <v>776</v>
      </c>
      <c r="LID328" s="414" t="s">
        <v>61</v>
      </c>
      <c r="LIE328" s="415">
        <v>2</v>
      </c>
      <c r="LIF328" s="418" t="s">
        <v>786</v>
      </c>
      <c r="LIG328" s="417" t="s">
        <v>776</v>
      </c>
      <c r="LIH328" s="414" t="s">
        <v>61</v>
      </c>
      <c r="LII328" s="415">
        <v>2</v>
      </c>
      <c r="LIJ328" s="418" t="s">
        <v>786</v>
      </c>
      <c r="LIK328" s="417" t="s">
        <v>776</v>
      </c>
      <c r="LIL328" s="414" t="s">
        <v>61</v>
      </c>
      <c r="LIM328" s="415">
        <v>2</v>
      </c>
      <c r="LIN328" s="418" t="s">
        <v>786</v>
      </c>
      <c r="LIO328" s="417" t="s">
        <v>776</v>
      </c>
      <c r="LIP328" s="414" t="s">
        <v>61</v>
      </c>
      <c r="LIQ328" s="415">
        <v>2</v>
      </c>
      <c r="LIR328" s="418" t="s">
        <v>786</v>
      </c>
      <c r="LIS328" s="417" t="s">
        <v>776</v>
      </c>
      <c r="LIT328" s="414" t="s">
        <v>61</v>
      </c>
      <c r="LIU328" s="415">
        <v>2</v>
      </c>
      <c r="LIV328" s="418" t="s">
        <v>786</v>
      </c>
      <c r="LIW328" s="417" t="s">
        <v>776</v>
      </c>
      <c r="LIX328" s="414" t="s">
        <v>61</v>
      </c>
      <c r="LIY328" s="415">
        <v>2</v>
      </c>
      <c r="LIZ328" s="418" t="s">
        <v>786</v>
      </c>
      <c r="LJA328" s="417" t="s">
        <v>776</v>
      </c>
      <c r="LJB328" s="414" t="s">
        <v>61</v>
      </c>
      <c r="LJC328" s="415">
        <v>2</v>
      </c>
      <c r="LJD328" s="418" t="s">
        <v>786</v>
      </c>
      <c r="LJE328" s="417" t="s">
        <v>776</v>
      </c>
      <c r="LJF328" s="414" t="s">
        <v>61</v>
      </c>
      <c r="LJG328" s="415">
        <v>2</v>
      </c>
      <c r="LJH328" s="418" t="s">
        <v>786</v>
      </c>
      <c r="LJI328" s="417" t="s">
        <v>776</v>
      </c>
      <c r="LJJ328" s="414" t="s">
        <v>61</v>
      </c>
      <c r="LJK328" s="415">
        <v>2</v>
      </c>
      <c r="LJL328" s="418" t="s">
        <v>786</v>
      </c>
      <c r="LJM328" s="417" t="s">
        <v>776</v>
      </c>
      <c r="LJN328" s="414" t="s">
        <v>61</v>
      </c>
      <c r="LJO328" s="415">
        <v>2</v>
      </c>
      <c r="LJP328" s="418" t="s">
        <v>786</v>
      </c>
      <c r="LJQ328" s="417" t="s">
        <v>776</v>
      </c>
      <c r="LJR328" s="414" t="s">
        <v>61</v>
      </c>
      <c r="LJS328" s="415">
        <v>2</v>
      </c>
      <c r="LJT328" s="418" t="s">
        <v>786</v>
      </c>
      <c r="LJU328" s="417" t="s">
        <v>776</v>
      </c>
      <c r="LJV328" s="414" t="s">
        <v>61</v>
      </c>
      <c r="LJW328" s="415">
        <v>2</v>
      </c>
      <c r="LJX328" s="418" t="s">
        <v>786</v>
      </c>
      <c r="LJY328" s="417" t="s">
        <v>776</v>
      </c>
      <c r="LJZ328" s="414" t="s">
        <v>61</v>
      </c>
      <c r="LKA328" s="415">
        <v>2</v>
      </c>
      <c r="LKB328" s="418" t="s">
        <v>786</v>
      </c>
      <c r="LKC328" s="417" t="s">
        <v>776</v>
      </c>
      <c r="LKD328" s="414" t="s">
        <v>61</v>
      </c>
      <c r="LKE328" s="415">
        <v>2</v>
      </c>
      <c r="LKF328" s="418" t="s">
        <v>786</v>
      </c>
      <c r="LKG328" s="417" t="s">
        <v>776</v>
      </c>
      <c r="LKH328" s="414" t="s">
        <v>61</v>
      </c>
      <c r="LKI328" s="415">
        <v>2</v>
      </c>
      <c r="LKJ328" s="418" t="s">
        <v>786</v>
      </c>
      <c r="LKK328" s="417" t="s">
        <v>776</v>
      </c>
      <c r="LKL328" s="414" t="s">
        <v>61</v>
      </c>
      <c r="LKM328" s="415">
        <v>2</v>
      </c>
      <c r="LKN328" s="418" t="s">
        <v>786</v>
      </c>
      <c r="LKO328" s="417" t="s">
        <v>776</v>
      </c>
      <c r="LKP328" s="414" t="s">
        <v>61</v>
      </c>
      <c r="LKQ328" s="415">
        <v>2</v>
      </c>
      <c r="LKR328" s="418" t="s">
        <v>786</v>
      </c>
      <c r="LKS328" s="417" t="s">
        <v>776</v>
      </c>
      <c r="LKT328" s="414" t="s">
        <v>61</v>
      </c>
      <c r="LKU328" s="415">
        <v>2</v>
      </c>
      <c r="LKV328" s="418" t="s">
        <v>786</v>
      </c>
      <c r="LKW328" s="417" t="s">
        <v>776</v>
      </c>
      <c r="LKX328" s="414" t="s">
        <v>61</v>
      </c>
      <c r="LKY328" s="415">
        <v>2</v>
      </c>
      <c r="LKZ328" s="418" t="s">
        <v>786</v>
      </c>
      <c r="LLA328" s="417" t="s">
        <v>776</v>
      </c>
      <c r="LLB328" s="414" t="s">
        <v>61</v>
      </c>
      <c r="LLC328" s="415">
        <v>2</v>
      </c>
      <c r="LLD328" s="418" t="s">
        <v>786</v>
      </c>
      <c r="LLE328" s="417" t="s">
        <v>776</v>
      </c>
      <c r="LLF328" s="414" t="s">
        <v>61</v>
      </c>
      <c r="LLG328" s="415">
        <v>2</v>
      </c>
      <c r="LLH328" s="418" t="s">
        <v>786</v>
      </c>
      <c r="LLI328" s="417" t="s">
        <v>776</v>
      </c>
      <c r="LLJ328" s="414" t="s">
        <v>61</v>
      </c>
      <c r="LLK328" s="415">
        <v>2</v>
      </c>
      <c r="LLL328" s="418" t="s">
        <v>786</v>
      </c>
      <c r="LLM328" s="417" t="s">
        <v>776</v>
      </c>
      <c r="LLN328" s="414" t="s">
        <v>61</v>
      </c>
      <c r="LLO328" s="415">
        <v>2</v>
      </c>
      <c r="LLP328" s="418" t="s">
        <v>786</v>
      </c>
      <c r="LLQ328" s="417" t="s">
        <v>776</v>
      </c>
      <c r="LLR328" s="414" t="s">
        <v>61</v>
      </c>
      <c r="LLS328" s="415">
        <v>2</v>
      </c>
      <c r="LLT328" s="418" t="s">
        <v>786</v>
      </c>
      <c r="LLU328" s="417" t="s">
        <v>776</v>
      </c>
      <c r="LLV328" s="414" t="s">
        <v>61</v>
      </c>
      <c r="LLW328" s="415">
        <v>2</v>
      </c>
      <c r="LLX328" s="418" t="s">
        <v>786</v>
      </c>
      <c r="LLY328" s="417" t="s">
        <v>776</v>
      </c>
      <c r="LLZ328" s="414" t="s">
        <v>61</v>
      </c>
      <c r="LMA328" s="415">
        <v>2</v>
      </c>
      <c r="LMB328" s="418" t="s">
        <v>786</v>
      </c>
      <c r="LMC328" s="417" t="s">
        <v>776</v>
      </c>
      <c r="LMD328" s="414" t="s">
        <v>61</v>
      </c>
      <c r="LME328" s="415">
        <v>2</v>
      </c>
      <c r="LMF328" s="418" t="s">
        <v>786</v>
      </c>
      <c r="LMG328" s="417" t="s">
        <v>776</v>
      </c>
      <c r="LMH328" s="414" t="s">
        <v>61</v>
      </c>
      <c r="LMI328" s="415">
        <v>2</v>
      </c>
      <c r="LMJ328" s="418" t="s">
        <v>786</v>
      </c>
      <c r="LMK328" s="417" t="s">
        <v>776</v>
      </c>
      <c r="LML328" s="414" t="s">
        <v>61</v>
      </c>
      <c r="LMM328" s="415">
        <v>2</v>
      </c>
      <c r="LMN328" s="418" t="s">
        <v>786</v>
      </c>
      <c r="LMO328" s="417" t="s">
        <v>776</v>
      </c>
      <c r="LMP328" s="414" t="s">
        <v>61</v>
      </c>
      <c r="LMQ328" s="415">
        <v>2</v>
      </c>
      <c r="LMR328" s="418" t="s">
        <v>786</v>
      </c>
      <c r="LMS328" s="417" t="s">
        <v>776</v>
      </c>
      <c r="LMT328" s="414" t="s">
        <v>61</v>
      </c>
      <c r="LMU328" s="415">
        <v>2</v>
      </c>
      <c r="LMV328" s="418" t="s">
        <v>786</v>
      </c>
      <c r="LMW328" s="417" t="s">
        <v>776</v>
      </c>
      <c r="LMX328" s="414" t="s">
        <v>61</v>
      </c>
      <c r="LMY328" s="415">
        <v>2</v>
      </c>
      <c r="LMZ328" s="418" t="s">
        <v>786</v>
      </c>
      <c r="LNA328" s="417" t="s">
        <v>776</v>
      </c>
      <c r="LNB328" s="414" t="s">
        <v>61</v>
      </c>
      <c r="LNC328" s="415">
        <v>2</v>
      </c>
      <c r="LND328" s="418" t="s">
        <v>786</v>
      </c>
      <c r="LNE328" s="417" t="s">
        <v>776</v>
      </c>
      <c r="LNF328" s="414" t="s">
        <v>61</v>
      </c>
      <c r="LNG328" s="415">
        <v>2</v>
      </c>
      <c r="LNH328" s="418" t="s">
        <v>786</v>
      </c>
      <c r="LNI328" s="417" t="s">
        <v>776</v>
      </c>
      <c r="LNJ328" s="414" t="s">
        <v>61</v>
      </c>
      <c r="LNK328" s="415">
        <v>2</v>
      </c>
      <c r="LNL328" s="418" t="s">
        <v>786</v>
      </c>
      <c r="LNM328" s="417" t="s">
        <v>776</v>
      </c>
      <c r="LNN328" s="414" t="s">
        <v>61</v>
      </c>
      <c r="LNO328" s="415">
        <v>2</v>
      </c>
      <c r="LNP328" s="418" t="s">
        <v>786</v>
      </c>
      <c r="LNQ328" s="417" t="s">
        <v>776</v>
      </c>
      <c r="LNR328" s="414" t="s">
        <v>61</v>
      </c>
      <c r="LNS328" s="415">
        <v>2</v>
      </c>
      <c r="LNT328" s="418" t="s">
        <v>786</v>
      </c>
      <c r="LNU328" s="417" t="s">
        <v>776</v>
      </c>
      <c r="LNV328" s="414" t="s">
        <v>61</v>
      </c>
      <c r="LNW328" s="415">
        <v>2</v>
      </c>
      <c r="LNX328" s="418" t="s">
        <v>786</v>
      </c>
      <c r="LNY328" s="417" t="s">
        <v>776</v>
      </c>
      <c r="LNZ328" s="414" t="s">
        <v>61</v>
      </c>
      <c r="LOA328" s="415">
        <v>2</v>
      </c>
      <c r="LOB328" s="418" t="s">
        <v>786</v>
      </c>
      <c r="LOC328" s="417" t="s">
        <v>776</v>
      </c>
      <c r="LOD328" s="414" t="s">
        <v>61</v>
      </c>
      <c r="LOE328" s="415">
        <v>2</v>
      </c>
      <c r="LOF328" s="418" t="s">
        <v>786</v>
      </c>
      <c r="LOG328" s="417" t="s">
        <v>776</v>
      </c>
      <c r="LOH328" s="414" t="s">
        <v>61</v>
      </c>
      <c r="LOI328" s="415">
        <v>2</v>
      </c>
      <c r="LOJ328" s="418" t="s">
        <v>786</v>
      </c>
      <c r="LOK328" s="417" t="s">
        <v>776</v>
      </c>
      <c r="LOL328" s="414" t="s">
        <v>61</v>
      </c>
      <c r="LOM328" s="415">
        <v>2</v>
      </c>
      <c r="LON328" s="418" t="s">
        <v>786</v>
      </c>
      <c r="LOO328" s="417" t="s">
        <v>776</v>
      </c>
      <c r="LOP328" s="414" t="s">
        <v>61</v>
      </c>
      <c r="LOQ328" s="415">
        <v>2</v>
      </c>
      <c r="LOR328" s="418" t="s">
        <v>786</v>
      </c>
      <c r="LOS328" s="417" t="s">
        <v>776</v>
      </c>
      <c r="LOT328" s="414" t="s">
        <v>61</v>
      </c>
      <c r="LOU328" s="415">
        <v>2</v>
      </c>
      <c r="LOV328" s="418" t="s">
        <v>786</v>
      </c>
      <c r="LOW328" s="417" t="s">
        <v>776</v>
      </c>
      <c r="LOX328" s="414" t="s">
        <v>61</v>
      </c>
      <c r="LOY328" s="415">
        <v>2</v>
      </c>
      <c r="LOZ328" s="418" t="s">
        <v>786</v>
      </c>
      <c r="LPA328" s="417" t="s">
        <v>776</v>
      </c>
      <c r="LPB328" s="414" t="s">
        <v>61</v>
      </c>
      <c r="LPC328" s="415">
        <v>2</v>
      </c>
      <c r="LPD328" s="418" t="s">
        <v>786</v>
      </c>
      <c r="LPE328" s="417" t="s">
        <v>776</v>
      </c>
      <c r="LPF328" s="414" t="s">
        <v>61</v>
      </c>
      <c r="LPG328" s="415">
        <v>2</v>
      </c>
      <c r="LPH328" s="418" t="s">
        <v>786</v>
      </c>
      <c r="LPI328" s="417" t="s">
        <v>776</v>
      </c>
      <c r="LPJ328" s="414" t="s">
        <v>61</v>
      </c>
      <c r="LPK328" s="415">
        <v>2</v>
      </c>
      <c r="LPL328" s="418" t="s">
        <v>786</v>
      </c>
      <c r="LPM328" s="417" t="s">
        <v>776</v>
      </c>
      <c r="LPN328" s="414" t="s">
        <v>61</v>
      </c>
      <c r="LPO328" s="415">
        <v>2</v>
      </c>
      <c r="LPP328" s="418" t="s">
        <v>786</v>
      </c>
      <c r="LPQ328" s="417" t="s">
        <v>776</v>
      </c>
      <c r="LPR328" s="414" t="s">
        <v>61</v>
      </c>
      <c r="LPS328" s="415">
        <v>2</v>
      </c>
      <c r="LPT328" s="418" t="s">
        <v>786</v>
      </c>
      <c r="LPU328" s="417" t="s">
        <v>776</v>
      </c>
      <c r="LPV328" s="414" t="s">
        <v>61</v>
      </c>
      <c r="LPW328" s="415">
        <v>2</v>
      </c>
      <c r="LPX328" s="418" t="s">
        <v>786</v>
      </c>
      <c r="LPY328" s="417" t="s">
        <v>776</v>
      </c>
      <c r="LPZ328" s="414" t="s">
        <v>61</v>
      </c>
      <c r="LQA328" s="415">
        <v>2</v>
      </c>
      <c r="LQB328" s="418" t="s">
        <v>786</v>
      </c>
      <c r="LQC328" s="417" t="s">
        <v>776</v>
      </c>
      <c r="LQD328" s="414" t="s">
        <v>61</v>
      </c>
      <c r="LQE328" s="415">
        <v>2</v>
      </c>
      <c r="LQF328" s="418" t="s">
        <v>786</v>
      </c>
      <c r="LQG328" s="417" t="s">
        <v>776</v>
      </c>
      <c r="LQH328" s="414" t="s">
        <v>61</v>
      </c>
      <c r="LQI328" s="415">
        <v>2</v>
      </c>
      <c r="LQJ328" s="418" t="s">
        <v>786</v>
      </c>
      <c r="LQK328" s="417" t="s">
        <v>776</v>
      </c>
      <c r="LQL328" s="414" t="s">
        <v>61</v>
      </c>
      <c r="LQM328" s="415">
        <v>2</v>
      </c>
      <c r="LQN328" s="418" t="s">
        <v>786</v>
      </c>
      <c r="LQO328" s="417" t="s">
        <v>776</v>
      </c>
      <c r="LQP328" s="414" t="s">
        <v>61</v>
      </c>
      <c r="LQQ328" s="415">
        <v>2</v>
      </c>
      <c r="LQR328" s="418" t="s">
        <v>786</v>
      </c>
      <c r="LQS328" s="417" t="s">
        <v>776</v>
      </c>
      <c r="LQT328" s="414" t="s">
        <v>61</v>
      </c>
      <c r="LQU328" s="415">
        <v>2</v>
      </c>
      <c r="LQV328" s="418" t="s">
        <v>786</v>
      </c>
      <c r="LQW328" s="417" t="s">
        <v>776</v>
      </c>
      <c r="LQX328" s="414" t="s">
        <v>61</v>
      </c>
      <c r="LQY328" s="415">
        <v>2</v>
      </c>
      <c r="LQZ328" s="418" t="s">
        <v>786</v>
      </c>
      <c r="LRA328" s="417" t="s">
        <v>776</v>
      </c>
      <c r="LRB328" s="414" t="s">
        <v>61</v>
      </c>
      <c r="LRC328" s="415">
        <v>2</v>
      </c>
      <c r="LRD328" s="418" t="s">
        <v>786</v>
      </c>
      <c r="LRE328" s="417" t="s">
        <v>776</v>
      </c>
      <c r="LRF328" s="414" t="s">
        <v>61</v>
      </c>
      <c r="LRG328" s="415">
        <v>2</v>
      </c>
      <c r="LRH328" s="418" t="s">
        <v>786</v>
      </c>
      <c r="LRI328" s="417" t="s">
        <v>776</v>
      </c>
      <c r="LRJ328" s="414" t="s">
        <v>61</v>
      </c>
      <c r="LRK328" s="415">
        <v>2</v>
      </c>
      <c r="LRL328" s="418" t="s">
        <v>786</v>
      </c>
      <c r="LRM328" s="417" t="s">
        <v>776</v>
      </c>
      <c r="LRN328" s="414" t="s">
        <v>61</v>
      </c>
      <c r="LRO328" s="415">
        <v>2</v>
      </c>
      <c r="LRP328" s="418" t="s">
        <v>786</v>
      </c>
      <c r="LRQ328" s="417" t="s">
        <v>776</v>
      </c>
      <c r="LRR328" s="414" t="s">
        <v>61</v>
      </c>
      <c r="LRS328" s="415">
        <v>2</v>
      </c>
      <c r="LRT328" s="418" t="s">
        <v>786</v>
      </c>
      <c r="LRU328" s="417" t="s">
        <v>776</v>
      </c>
      <c r="LRV328" s="414" t="s">
        <v>61</v>
      </c>
      <c r="LRW328" s="415">
        <v>2</v>
      </c>
      <c r="LRX328" s="418" t="s">
        <v>786</v>
      </c>
      <c r="LRY328" s="417" t="s">
        <v>776</v>
      </c>
      <c r="LRZ328" s="414" t="s">
        <v>61</v>
      </c>
      <c r="LSA328" s="415">
        <v>2</v>
      </c>
      <c r="LSB328" s="418" t="s">
        <v>786</v>
      </c>
      <c r="LSC328" s="417" t="s">
        <v>776</v>
      </c>
      <c r="LSD328" s="414" t="s">
        <v>61</v>
      </c>
      <c r="LSE328" s="415">
        <v>2</v>
      </c>
      <c r="LSF328" s="418" t="s">
        <v>786</v>
      </c>
      <c r="LSG328" s="417" t="s">
        <v>776</v>
      </c>
      <c r="LSH328" s="414" t="s">
        <v>61</v>
      </c>
      <c r="LSI328" s="415">
        <v>2</v>
      </c>
      <c r="LSJ328" s="418" t="s">
        <v>786</v>
      </c>
      <c r="LSK328" s="417" t="s">
        <v>776</v>
      </c>
      <c r="LSL328" s="414" t="s">
        <v>61</v>
      </c>
      <c r="LSM328" s="415">
        <v>2</v>
      </c>
      <c r="LSN328" s="418" t="s">
        <v>786</v>
      </c>
      <c r="LSO328" s="417" t="s">
        <v>776</v>
      </c>
      <c r="LSP328" s="414" t="s">
        <v>61</v>
      </c>
      <c r="LSQ328" s="415">
        <v>2</v>
      </c>
      <c r="LSR328" s="418" t="s">
        <v>786</v>
      </c>
      <c r="LSS328" s="417" t="s">
        <v>776</v>
      </c>
      <c r="LST328" s="414" t="s">
        <v>61</v>
      </c>
      <c r="LSU328" s="415">
        <v>2</v>
      </c>
      <c r="LSV328" s="418" t="s">
        <v>786</v>
      </c>
      <c r="LSW328" s="417" t="s">
        <v>776</v>
      </c>
      <c r="LSX328" s="414" t="s">
        <v>61</v>
      </c>
      <c r="LSY328" s="415">
        <v>2</v>
      </c>
      <c r="LSZ328" s="418" t="s">
        <v>786</v>
      </c>
      <c r="LTA328" s="417" t="s">
        <v>776</v>
      </c>
      <c r="LTB328" s="414" t="s">
        <v>61</v>
      </c>
      <c r="LTC328" s="415">
        <v>2</v>
      </c>
      <c r="LTD328" s="418" t="s">
        <v>786</v>
      </c>
      <c r="LTE328" s="417" t="s">
        <v>776</v>
      </c>
      <c r="LTF328" s="414" t="s">
        <v>61</v>
      </c>
      <c r="LTG328" s="415">
        <v>2</v>
      </c>
      <c r="LTH328" s="418" t="s">
        <v>786</v>
      </c>
      <c r="LTI328" s="417" t="s">
        <v>776</v>
      </c>
      <c r="LTJ328" s="414" t="s">
        <v>61</v>
      </c>
      <c r="LTK328" s="415">
        <v>2</v>
      </c>
      <c r="LTL328" s="418" t="s">
        <v>786</v>
      </c>
      <c r="LTM328" s="417" t="s">
        <v>776</v>
      </c>
      <c r="LTN328" s="414" t="s">
        <v>61</v>
      </c>
      <c r="LTO328" s="415">
        <v>2</v>
      </c>
      <c r="LTP328" s="418" t="s">
        <v>786</v>
      </c>
      <c r="LTQ328" s="417" t="s">
        <v>776</v>
      </c>
      <c r="LTR328" s="414" t="s">
        <v>61</v>
      </c>
      <c r="LTS328" s="415">
        <v>2</v>
      </c>
      <c r="LTT328" s="418" t="s">
        <v>786</v>
      </c>
      <c r="LTU328" s="417" t="s">
        <v>776</v>
      </c>
      <c r="LTV328" s="414" t="s">
        <v>61</v>
      </c>
      <c r="LTW328" s="415">
        <v>2</v>
      </c>
      <c r="LTX328" s="418" t="s">
        <v>786</v>
      </c>
      <c r="LTY328" s="417" t="s">
        <v>776</v>
      </c>
      <c r="LTZ328" s="414" t="s">
        <v>61</v>
      </c>
      <c r="LUA328" s="415">
        <v>2</v>
      </c>
      <c r="LUB328" s="418" t="s">
        <v>786</v>
      </c>
      <c r="LUC328" s="417" t="s">
        <v>776</v>
      </c>
      <c r="LUD328" s="414" t="s">
        <v>61</v>
      </c>
      <c r="LUE328" s="415">
        <v>2</v>
      </c>
      <c r="LUF328" s="418" t="s">
        <v>786</v>
      </c>
      <c r="LUG328" s="417" t="s">
        <v>776</v>
      </c>
      <c r="LUH328" s="414" t="s">
        <v>61</v>
      </c>
      <c r="LUI328" s="415">
        <v>2</v>
      </c>
      <c r="LUJ328" s="418" t="s">
        <v>786</v>
      </c>
      <c r="LUK328" s="417" t="s">
        <v>776</v>
      </c>
      <c r="LUL328" s="414" t="s">
        <v>61</v>
      </c>
      <c r="LUM328" s="415">
        <v>2</v>
      </c>
      <c r="LUN328" s="418" t="s">
        <v>786</v>
      </c>
      <c r="LUO328" s="417" t="s">
        <v>776</v>
      </c>
      <c r="LUP328" s="414" t="s">
        <v>61</v>
      </c>
      <c r="LUQ328" s="415">
        <v>2</v>
      </c>
      <c r="LUR328" s="418" t="s">
        <v>786</v>
      </c>
      <c r="LUS328" s="417" t="s">
        <v>776</v>
      </c>
      <c r="LUT328" s="414" t="s">
        <v>61</v>
      </c>
      <c r="LUU328" s="415">
        <v>2</v>
      </c>
      <c r="LUV328" s="418" t="s">
        <v>786</v>
      </c>
      <c r="LUW328" s="417" t="s">
        <v>776</v>
      </c>
      <c r="LUX328" s="414" t="s">
        <v>61</v>
      </c>
      <c r="LUY328" s="415">
        <v>2</v>
      </c>
      <c r="LUZ328" s="418" t="s">
        <v>786</v>
      </c>
      <c r="LVA328" s="417" t="s">
        <v>776</v>
      </c>
      <c r="LVB328" s="414" t="s">
        <v>61</v>
      </c>
      <c r="LVC328" s="415">
        <v>2</v>
      </c>
      <c r="LVD328" s="418" t="s">
        <v>786</v>
      </c>
      <c r="LVE328" s="417" t="s">
        <v>776</v>
      </c>
      <c r="LVF328" s="414" t="s">
        <v>61</v>
      </c>
      <c r="LVG328" s="415">
        <v>2</v>
      </c>
      <c r="LVH328" s="418" t="s">
        <v>786</v>
      </c>
      <c r="LVI328" s="417" t="s">
        <v>776</v>
      </c>
      <c r="LVJ328" s="414" t="s">
        <v>61</v>
      </c>
      <c r="LVK328" s="415">
        <v>2</v>
      </c>
      <c r="LVL328" s="418" t="s">
        <v>786</v>
      </c>
      <c r="LVM328" s="417" t="s">
        <v>776</v>
      </c>
      <c r="LVN328" s="414" t="s">
        <v>61</v>
      </c>
      <c r="LVO328" s="415">
        <v>2</v>
      </c>
      <c r="LVP328" s="418" t="s">
        <v>786</v>
      </c>
      <c r="LVQ328" s="417" t="s">
        <v>776</v>
      </c>
      <c r="LVR328" s="414" t="s">
        <v>61</v>
      </c>
      <c r="LVS328" s="415">
        <v>2</v>
      </c>
      <c r="LVT328" s="418" t="s">
        <v>786</v>
      </c>
      <c r="LVU328" s="417" t="s">
        <v>776</v>
      </c>
      <c r="LVV328" s="414" t="s">
        <v>61</v>
      </c>
      <c r="LVW328" s="415">
        <v>2</v>
      </c>
      <c r="LVX328" s="418" t="s">
        <v>786</v>
      </c>
      <c r="LVY328" s="417" t="s">
        <v>776</v>
      </c>
      <c r="LVZ328" s="414" t="s">
        <v>61</v>
      </c>
      <c r="LWA328" s="415">
        <v>2</v>
      </c>
      <c r="LWB328" s="418" t="s">
        <v>786</v>
      </c>
      <c r="LWC328" s="417" t="s">
        <v>776</v>
      </c>
      <c r="LWD328" s="414" t="s">
        <v>61</v>
      </c>
      <c r="LWE328" s="415">
        <v>2</v>
      </c>
      <c r="LWF328" s="418" t="s">
        <v>786</v>
      </c>
      <c r="LWG328" s="417" t="s">
        <v>776</v>
      </c>
      <c r="LWH328" s="414" t="s">
        <v>61</v>
      </c>
      <c r="LWI328" s="415">
        <v>2</v>
      </c>
      <c r="LWJ328" s="418" t="s">
        <v>786</v>
      </c>
      <c r="LWK328" s="417" t="s">
        <v>776</v>
      </c>
      <c r="LWL328" s="414" t="s">
        <v>61</v>
      </c>
      <c r="LWM328" s="415">
        <v>2</v>
      </c>
      <c r="LWN328" s="418" t="s">
        <v>786</v>
      </c>
      <c r="LWO328" s="417" t="s">
        <v>776</v>
      </c>
      <c r="LWP328" s="414" t="s">
        <v>61</v>
      </c>
      <c r="LWQ328" s="415">
        <v>2</v>
      </c>
      <c r="LWR328" s="418" t="s">
        <v>786</v>
      </c>
      <c r="LWS328" s="417" t="s">
        <v>776</v>
      </c>
      <c r="LWT328" s="414" t="s">
        <v>61</v>
      </c>
      <c r="LWU328" s="415">
        <v>2</v>
      </c>
      <c r="LWV328" s="418" t="s">
        <v>786</v>
      </c>
      <c r="LWW328" s="417" t="s">
        <v>776</v>
      </c>
      <c r="LWX328" s="414" t="s">
        <v>61</v>
      </c>
      <c r="LWY328" s="415">
        <v>2</v>
      </c>
      <c r="LWZ328" s="418" t="s">
        <v>786</v>
      </c>
      <c r="LXA328" s="417" t="s">
        <v>776</v>
      </c>
      <c r="LXB328" s="414" t="s">
        <v>61</v>
      </c>
      <c r="LXC328" s="415">
        <v>2</v>
      </c>
      <c r="LXD328" s="418" t="s">
        <v>786</v>
      </c>
      <c r="LXE328" s="417" t="s">
        <v>776</v>
      </c>
      <c r="LXF328" s="414" t="s">
        <v>61</v>
      </c>
      <c r="LXG328" s="415">
        <v>2</v>
      </c>
      <c r="LXH328" s="418" t="s">
        <v>786</v>
      </c>
      <c r="LXI328" s="417" t="s">
        <v>776</v>
      </c>
      <c r="LXJ328" s="414" t="s">
        <v>61</v>
      </c>
      <c r="LXK328" s="415">
        <v>2</v>
      </c>
      <c r="LXL328" s="418" t="s">
        <v>786</v>
      </c>
      <c r="LXM328" s="417" t="s">
        <v>776</v>
      </c>
      <c r="LXN328" s="414" t="s">
        <v>61</v>
      </c>
      <c r="LXO328" s="415">
        <v>2</v>
      </c>
      <c r="LXP328" s="418" t="s">
        <v>786</v>
      </c>
      <c r="LXQ328" s="417" t="s">
        <v>776</v>
      </c>
      <c r="LXR328" s="414" t="s">
        <v>61</v>
      </c>
      <c r="LXS328" s="415">
        <v>2</v>
      </c>
      <c r="LXT328" s="418" t="s">
        <v>786</v>
      </c>
      <c r="LXU328" s="417" t="s">
        <v>776</v>
      </c>
      <c r="LXV328" s="414" t="s">
        <v>61</v>
      </c>
      <c r="LXW328" s="415">
        <v>2</v>
      </c>
      <c r="LXX328" s="418" t="s">
        <v>786</v>
      </c>
      <c r="LXY328" s="417" t="s">
        <v>776</v>
      </c>
      <c r="LXZ328" s="414" t="s">
        <v>61</v>
      </c>
      <c r="LYA328" s="415">
        <v>2</v>
      </c>
      <c r="LYB328" s="418" t="s">
        <v>786</v>
      </c>
      <c r="LYC328" s="417" t="s">
        <v>776</v>
      </c>
      <c r="LYD328" s="414" t="s">
        <v>61</v>
      </c>
      <c r="LYE328" s="415">
        <v>2</v>
      </c>
      <c r="LYF328" s="418" t="s">
        <v>786</v>
      </c>
      <c r="LYG328" s="417" t="s">
        <v>776</v>
      </c>
      <c r="LYH328" s="414" t="s">
        <v>61</v>
      </c>
      <c r="LYI328" s="415">
        <v>2</v>
      </c>
      <c r="LYJ328" s="418" t="s">
        <v>786</v>
      </c>
      <c r="LYK328" s="417" t="s">
        <v>776</v>
      </c>
      <c r="LYL328" s="414" t="s">
        <v>61</v>
      </c>
      <c r="LYM328" s="415">
        <v>2</v>
      </c>
      <c r="LYN328" s="418" t="s">
        <v>786</v>
      </c>
      <c r="LYO328" s="417" t="s">
        <v>776</v>
      </c>
      <c r="LYP328" s="414" t="s">
        <v>61</v>
      </c>
      <c r="LYQ328" s="415">
        <v>2</v>
      </c>
      <c r="LYR328" s="418" t="s">
        <v>786</v>
      </c>
      <c r="LYS328" s="417" t="s">
        <v>776</v>
      </c>
      <c r="LYT328" s="414" t="s">
        <v>61</v>
      </c>
      <c r="LYU328" s="415">
        <v>2</v>
      </c>
      <c r="LYV328" s="418" t="s">
        <v>786</v>
      </c>
      <c r="LYW328" s="417" t="s">
        <v>776</v>
      </c>
      <c r="LYX328" s="414" t="s">
        <v>61</v>
      </c>
      <c r="LYY328" s="415">
        <v>2</v>
      </c>
      <c r="LYZ328" s="418" t="s">
        <v>786</v>
      </c>
      <c r="LZA328" s="417" t="s">
        <v>776</v>
      </c>
      <c r="LZB328" s="414" t="s">
        <v>61</v>
      </c>
      <c r="LZC328" s="415">
        <v>2</v>
      </c>
      <c r="LZD328" s="418" t="s">
        <v>786</v>
      </c>
      <c r="LZE328" s="417" t="s">
        <v>776</v>
      </c>
      <c r="LZF328" s="414" t="s">
        <v>61</v>
      </c>
      <c r="LZG328" s="415">
        <v>2</v>
      </c>
      <c r="LZH328" s="418" t="s">
        <v>786</v>
      </c>
      <c r="LZI328" s="417" t="s">
        <v>776</v>
      </c>
      <c r="LZJ328" s="414" t="s">
        <v>61</v>
      </c>
      <c r="LZK328" s="415">
        <v>2</v>
      </c>
      <c r="LZL328" s="418" t="s">
        <v>786</v>
      </c>
      <c r="LZM328" s="417" t="s">
        <v>776</v>
      </c>
      <c r="LZN328" s="414" t="s">
        <v>61</v>
      </c>
      <c r="LZO328" s="415">
        <v>2</v>
      </c>
      <c r="LZP328" s="418" t="s">
        <v>786</v>
      </c>
      <c r="LZQ328" s="417" t="s">
        <v>776</v>
      </c>
      <c r="LZR328" s="414" t="s">
        <v>61</v>
      </c>
      <c r="LZS328" s="415">
        <v>2</v>
      </c>
      <c r="LZT328" s="418" t="s">
        <v>786</v>
      </c>
      <c r="LZU328" s="417" t="s">
        <v>776</v>
      </c>
      <c r="LZV328" s="414" t="s">
        <v>61</v>
      </c>
      <c r="LZW328" s="415">
        <v>2</v>
      </c>
      <c r="LZX328" s="418" t="s">
        <v>786</v>
      </c>
      <c r="LZY328" s="417" t="s">
        <v>776</v>
      </c>
      <c r="LZZ328" s="414" t="s">
        <v>61</v>
      </c>
      <c r="MAA328" s="415">
        <v>2</v>
      </c>
      <c r="MAB328" s="418" t="s">
        <v>786</v>
      </c>
      <c r="MAC328" s="417" t="s">
        <v>776</v>
      </c>
      <c r="MAD328" s="414" t="s">
        <v>61</v>
      </c>
      <c r="MAE328" s="415">
        <v>2</v>
      </c>
      <c r="MAF328" s="418" t="s">
        <v>786</v>
      </c>
      <c r="MAG328" s="417" t="s">
        <v>776</v>
      </c>
      <c r="MAH328" s="414" t="s">
        <v>61</v>
      </c>
      <c r="MAI328" s="415">
        <v>2</v>
      </c>
      <c r="MAJ328" s="418" t="s">
        <v>786</v>
      </c>
      <c r="MAK328" s="417" t="s">
        <v>776</v>
      </c>
      <c r="MAL328" s="414" t="s">
        <v>61</v>
      </c>
      <c r="MAM328" s="415">
        <v>2</v>
      </c>
      <c r="MAN328" s="418" t="s">
        <v>786</v>
      </c>
      <c r="MAO328" s="417" t="s">
        <v>776</v>
      </c>
      <c r="MAP328" s="414" t="s">
        <v>61</v>
      </c>
      <c r="MAQ328" s="415">
        <v>2</v>
      </c>
      <c r="MAR328" s="418" t="s">
        <v>786</v>
      </c>
      <c r="MAS328" s="417" t="s">
        <v>776</v>
      </c>
      <c r="MAT328" s="414" t="s">
        <v>61</v>
      </c>
      <c r="MAU328" s="415">
        <v>2</v>
      </c>
      <c r="MAV328" s="418" t="s">
        <v>786</v>
      </c>
      <c r="MAW328" s="417" t="s">
        <v>776</v>
      </c>
      <c r="MAX328" s="414" t="s">
        <v>61</v>
      </c>
      <c r="MAY328" s="415">
        <v>2</v>
      </c>
      <c r="MAZ328" s="418" t="s">
        <v>786</v>
      </c>
      <c r="MBA328" s="417" t="s">
        <v>776</v>
      </c>
      <c r="MBB328" s="414" t="s">
        <v>61</v>
      </c>
      <c r="MBC328" s="415">
        <v>2</v>
      </c>
      <c r="MBD328" s="418" t="s">
        <v>786</v>
      </c>
      <c r="MBE328" s="417" t="s">
        <v>776</v>
      </c>
      <c r="MBF328" s="414" t="s">
        <v>61</v>
      </c>
      <c r="MBG328" s="415">
        <v>2</v>
      </c>
      <c r="MBH328" s="418" t="s">
        <v>786</v>
      </c>
      <c r="MBI328" s="417" t="s">
        <v>776</v>
      </c>
      <c r="MBJ328" s="414" t="s">
        <v>61</v>
      </c>
      <c r="MBK328" s="415">
        <v>2</v>
      </c>
      <c r="MBL328" s="418" t="s">
        <v>786</v>
      </c>
      <c r="MBM328" s="417" t="s">
        <v>776</v>
      </c>
      <c r="MBN328" s="414" t="s">
        <v>61</v>
      </c>
      <c r="MBO328" s="415">
        <v>2</v>
      </c>
      <c r="MBP328" s="418" t="s">
        <v>786</v>
      </c>
      <c r="MBQ328" s="417" t="s">
        <v>776</v>
      </c>
      <c r="MBR328" s="414" t="s">
        <v>61</v>
      </c>
      <c r="MBS328" s="415">
        <v>2</v>
      </c>
      <c r="MBT328" s="418" t="s">
        <v>786</v>
      </c>
      <c r="MBU328" s="417" t="s">
        <v>776</v>
      </c>
      <c r="MBV328" s="414" t="s">
        <v>61</v>
      </c>
      <c r="MBW328" s="415">
        <v>2</v>
      </c>
      <c r="MBX328" s="418" t="s">
        <v>786</v>
      </c>
      <c r="MBY328" s="417" t="s">
        <v>776</v>
      </c>
      <c r="MBZ328" s="414" t="s">
        <v>61</v>
      </c>
      <c r="MCA328" s="415">
        <v>2</v>
      </c>
      <c r="MCB328" s="418" t="s">
        <v>786</v>
      </c>
      <c r="MCC328" s="417" t="s">
        <v>776</v>
      </c>
      <c r="MCD328" s="414" t="s">
        <v>61</v>
      </c>
      <c r="MCE328" s="415">
        <v>2</v>
      </c>
      <c r="MCF328" s="418" t="s">
        <v>786</v>
      </c>
      <c r="MCG328" s="417" t="s">
        <v>776</v>
      </c>
      <c r="MCH328" s="414" t="s">
        <v>61</v>
      </c>
      <c r="MCI328" s="415">
        <v>2</v>
      </c>
      <c r="MCJ328" s="418" t="s">
        <v>786</v>
      </c>
      <c r="MCK328" s="417" t="s">
        <v>776</v>
      </c>
      <c r="MCL328" s="414" t="s">
        <v>61</v>
      </c>
      <c r="MCM328" s="415">
        <v>2</v>
      </c>
      <c r="MCN328" s="418" t="s">
        <v>786</v>
      </c>
      <c r="MCO328" s="417" t="s">
        <v>776</v>
      </c>
      <c r="MCP328" s="414" t="s">
        <v>61</v>
      </c>
      <c r="MCQ328" s="415">
        <v>2</v>
      </c>
      <c r="MCR328" s="418" t="s">
        <v>786</v>
      </c>
      <c r="MCS328" s="417" t="s">
        <v>776</v>
      </c>
      <c r="MCT328" s="414" t="s">
        <v>61</v>
      </c>
      <c r="MCU328" s="415">
        <v>2</v>
      </c>
      <c r="MCV328" s="418" t="s">
        <v>786</v>
      </c>
      <c r="MCW328" s="417" t="s">
        <v>776</v>
      </c>
      <c r="MCX328" s="414" t="s">
        <v>61</v>
      </c>
      <c r="MCY328" s="415">
        <v>2</v>
      </c>
      <c r="MCZ328" s="418" t="s">
        <v>786</v>
      </c>
      <c r="MDA328" s="417" t="s">
        <v>776</v>
      </c>
      <c r="MDB328" s="414" t="s">
        <v>61</v>
      </c>
      <c r="MDC328" s="415">
        <v>2</v>
      </c>
      <c r="MDD328" s="418" t="s">
        <v>786</v>
      </c>
      <c r="MDE328" s="417" t="s">
        <v>776</v>
      </c>
      <c r="MDF328" s="414" t="s">
        <v>61</v>
      </c>
      <c r="MDG328" s="415">
        <v>2</v>
      </c>
      <c r="MDH328" s="418" t="s">
        <v>786</v>
      </c>
      <c r="MDI328" s="417" t="s">
        <v>776</v>
      </c>
      <c r="MDJ328" s="414" t="s">
        <v>61</v>
      </c>
      <c r="MDK328" s="415">
        <v>2</v>
      </c>
      <c r="MDL328" s="418" t="s">
        <v>786</v>
      </c>
      <c r="MDM328" s="417" t="s">
        <v>776</v>
      </c>
      <c r="MDN328" s="414" t="s">
        <v>61</v>
      </c>
      <c r="MDO328" s="415">
        <v>2</v>
      </c>
      <c r="MDP328" s="418" t="s">
        <v>786</v>
      </c>
      <c r="MDQ328" s="417" t="s">
        <v>776</v>
      </c>
      <c r="MDR328" s="414" t="s">
        <v>61</v>
      </c>
      <c r="MDS328" s="415">
        <v>2</v>
      </c>
      <c r="MDT328" s="418" t="s">
        <v>786</v>
      </c>
      <c r="MDU328" s="417" t="s">
        <v>776</v>
      </c>
      <c r="MDV328" s="414" t="s">
        <v>61</v>
      </c>
      <c r="MDW328" s="415">
        <v>2</v>
      </c>
      <c r="MDX328" s="418" t="s">
        <v>786</v>
      </c>
      <c r="MDY328" s="417" t="s">
        <v>776</v>
      </c>
      <c r="MDZ328" s="414" t="s">
        <v>61</v>
      </c>
      <c r="MEA328" s="415">
        <v>2</v>
      </c>
      <c r="MEB328" s="418" t="s">
        <v>786</v>
      </c>
      <c r="MEC328" s="417" t="s">
        <v>776</v>
      </c>
      <c r="MED328" s="414" t="s">
        <v>61</v>
      </c>
      <c r="MEE328" s="415">
        <v>2</v>
      </c>
      <c r="MEF328" s="418" t="s">
        <v>786</v>
      </c>
      <c r="MEG328" s="417" t="s">
        <v>776</v>
      </c>
      <c r="MEH328" s="414" t="s">
        <v>61</v>
      </c>
      <c r="MEI328" s="415">
        <v>2</v>
      </c>
      <c r="MEJ328" s="418" t="s">
        <v>786</v>
      </c>
      <c r="MEK328" s="417" t="s">
        <v>776</v>
      </c>
      <c r="MEL328" s="414" t="s">
        <v>61</v>
      </c>
      <c r="MEM328" s="415">
        <v>2</v>
      </c>
      <c r="MEN328" s="418" t="s">
        <v>786</v>
      </c>
      <c r="MEO328" s="417" t="s">
        <v>776</v>
      </c>
      <c r="MEP328" s="414" t="s">
        <v>61</v>
      </c>
      <c r="MEQ328" s="415">
        <v>2</v>
      </c>
      <c r="MER328" s="418" t="s">
        <v>786</v>
      </c>
      <c r="MES328" s="417" t="s">
        <v>776</v>
      </c>
      <c r="MET328" s="414" t="s">
        <v>61</v>
      </c>
      <c r="MEU328" s="415">
        <v>2</v>
      </c>
      <c r="MEV328" s="418" t="s">
        <v>786</v>
      </c>
      <c r="MEW328" s="417" t="s">
        <v>776</v>
      </c>
      <c r="MEX328" s="414" t="s">
        <v>61</v>
      </c>
      <c r="MEY328" s="415">
        <v>2</v>
      </c>
      <c r="MEZ328" s="418" t="s">
        <v>786</v>
      </c>
      <c r="MFA328" s="417" t="s">
        <v>776</v>
      </c>
      <c r="MFB328" s="414" t="s">
        <v>61</v>
      </c>
      <c r="MFC328" s="415">
        <v>2</v>
      </c>
      <c r="MFD328" s="418" t="s">
        <v>786</v>
      </c>
      <c r="MFE328" s="417" t="s">
        <v>776</v>
      </c>
      <c r="MFF328" s="414" t="s">
        <v>61</v>
      </c>
      <c r="MFG328" s="415">
        <v>2</v>
      </c>
      <c r="MFH328" s="418" t="s">
        <v>786</v>
      </c>
      <c r="MFI328" s="417" t="s">
        <v>776</v>
      </c>
      <c r="MFJ328" s="414" t="s">
        <v>61</v>
      </c>
      <c r="MFK328" s="415">
        <v>2</v>
      </c>
      <c r="MFL328" s="418" t="s">
        <v>786</v>
      </c>
      <c r="MFM328" s="417" t="s">
        <v>776</v>
      </c>
      <c r="MFN328" s="414" t="s">
        <v>61</v>
      </c>
      <c r="MFO328" s="415">
        <v>2</v>
      </c>
      <c r="MFP328" s="418" t="s">
        <v>786</v>
      </c>
      <c r="MFQ328" s="417" t="s">
        <v>776</v>
      </c>
      <c r="MFR328" s="414" t="s">
        <v>61</v>
      </c>
      <c r="MFS328" s="415">
        <v>2</v>
      </c>
      <c r="MFT328" s="418" t="s">
        <v>786</v>
      </c>
      <c r="MFU328" s="417" t="s">
        <v>776</v>
      </c>
      <c r="MFV328" s="414" t="s">
        <v>61</v>
      </c>
      <c r="MFW328" s="415">
        <v>2</v>
      </c>
      <c r="MFX328" s="418" t="s">
        <v>786</v>
      </c>
      <c r="MFY328" s="417" t="s">
        <v>776</v>
      </c>
      <c r="MFZ328" s="414" t="s">
        <v>61</v>
      </c>
      <c r="MGA328" s="415">
        <v>2</v>
      </c>
      <c r="MGB328" s="418" t="s">
        <v>786</v>
      </c>
      <c r="MGC328" s="417" t="s">
        <v>776</v>
      </c>
      <c r="MGD328" s="414" t="s">
        <v>61</v>
      </c>
      <c r="MGE328" s="415">
        <v>2</v>
      </c>
      <c r="MGF328" s="418" t="s">
        <v>786</v>
      </c>
      <c r="MGG328" s="417" t="s">
        <v>776</v>
      </c>
      <c r="MGH328" s="414" t="s">
        <v>61</v>
      </c>
      <c r="MGI328" s="415">
        <v>2</v>
      </c>
      <c r="MGJ328" s="418" t="s">
        <v>786</v>
      </c>
      <c r="MGK328" s="417" t="s">
        <v>776</v>
      </c>
      <c r="MGL328" s="414" t="s">
        <v>61</v>
      </c>
      <c r="MGM328" s="415">
        <v>2</v>
      </c>
      <c r="MGN328" s="418" t="s">
        <v>786</v>
      </c>
      <c r="MGO328" s="417" t="s">
        <v>776</v>
      </c>
      <c r="MGP328" s="414" t="s">
        <v>61</v>
      </c>
      <c r="MGQ328" s="415">
        <v>2</v>
      </c>
      <c r="MGR328" s="418" t="s">
        <v>786</v>
      </c>
      <c r="MGS328" s="417" t="s">
        <v>776</v>
      </c>
      <c r="MGT328" s="414" t="s">
        <v>61</v>
      </c>
      <c r="MGU328" s="415">
        <v>2</v>
      </c>
      <c r="MGV328" s="418" t="s">
        <v>786</v>
      </c>
      <c r="MGW328" s="417" t="s">
        <v>776</v>
      </c>
      <c r="MGX328" s="414" t="s">
        <v>61</v>
      </c>
      <c r="MGY328" s="415">
        <v>2</v>
      </c>
      <c r="MGZ328" s="418" t="s">
        <v>786</v>
      </c>
      <c r="MHA328" s="417" t="s">
        <v>776</v>
      </c>
      <c r="MHB328" s="414" t="s">
        <v>61</v>
      </c>
      <c r="MHC328" s="415">
        <v>2</v>
      </c>
      <c r="MHD328" s="418" t="s">
        <v>786</v>
      </c>
      <c r="MHE328" s="417" t="s">
        <v>776</v>
      </c>
      <c r="MHF328" s="414" t="s">
        <v>61</v>
      </c>
      <c r="MHG328" s="415">
        <v>2</v>
      </c>
      <c r="MHH328" s="418" t="s">
        <v>786</v>
      </c>
      <c r="MHI328" s="417" t="s">
        <v>776</v>
      </c>
      <c r="MHJ328" s="414" t="s">
        <v>61</v>
      </c>
      <c r="MHK328" s="415">
        <v>2</v>
      </c>
      <c r="MHL328" s="418" t="s">
        <v>786</v>
      </c>
      <c r="MHM328" s="417" t="s">
        <v>776</v>
      </c>
      <c r="MHN328" s="414" t="s">
        <v>61</v>
      </c>
      <c r="MHO328" s="415">
        <v>2</v>
      </c>
      <c r="MHP328" s="418" t="s">
        <v>786</v>
      </c>
      <c r="MHQ328" s="417" t="s">
        <v>776</v>
      </c>
      <c r="MHR328" s="414" t="s">
        <v>61</v>
      </c>
      <c r="MHS328" s="415">
        <v>2</v>
      </c>
      <c r="MHT328" s="418" t="s">
        <v>786</v>
      </c>
      <c r="MHU328" s="417" t="s">
        <v>776</v>
      </c>
      <c r="MHV328" s="414" t="s">
        <v>61</v>
      </c>
      <c r="MHW328" s="415">
        <v>2</v>
      </c>
      <c r="MHX328" s="418" t="s">
        <v>786</v>
      </c>
      <c r="MHY328" s="417" t="s">
        <v>776</v>
      </c>
      <c r="MHZ328" s="414" t="s">
        <v>61</v>
      </c>
      <c r="MIA328" s="415">
        <v>2</v>
      </c>
      <c r="MIB328" s="418" t="s">
        <v>786</v>
      </c>
      <c r="MIC328" s="417" t="s">
        <v>776</v>
      </c>
      <c r="MID328" s="414" t="s">
        <v>61</v>
      </c>
      <c r="MIE328" s="415">
        <v>2</v>
      </c>
      <c r="MIF328" s="418" t="s">
        <v>786</v>
      </c>
      <c r="MIG328" s="417" t="s">
        <v>776</v>
      </c>
      <c r="MIH328" s="414" t="s">
        <v>61</v>
      </c>
      <c r="MII328" s="415">
        <v>2</v>
      </c>
      <c r="MIJ328" s="418" t="s">
        <v>786</v>
      </c>
      <c r="MIK328" s="417" t="s">
        <v>776</v>
      </c>
      <c r="MIL328" s="414" t="s">
        <v>61</v>
      </c>
      <c r="MIM328" s="415">
        <v>2</v>
      </c>
      <c r="MIN328" s="418" t="s">
        <v>786</v>
      </c>
      <c r="MIO328" s="417" t="s">
        <v>776</v>
      </c>
      <c r="MIP328" s="414" t="s">
        <v>61</v>
      </c>
      <c r="MIQ328" s="415">
        <v>2</v>
      </c>
      <c r="MIR328" s="418" t="s">
        <v>786</v>
      </c>
      <c r="MIS328" s="417" t="s">
        <v>776</v>
      </c>
      <c r="MIT328" s="414" t="s">
        <v>61</v>
      </c>
      <c r="MIU328" s="415">
        <v>2</v>
      </c>
      <c r="MIV328" s="418" t="s">
        <v>786</v>
      </c>
      <c r="MIW328" s="417" t="s">
        <v>776</v>
      </c>
      <c r="MIX328" s="414" t="s">
        <v>61</v>
      </c>
      <c r="MIY328" s="415">
        <v>2</v>
      </c>
      <c r="MIZ328" s="418" t="s">
        <v>786</v>
      </c>
      <c r="MJA328" s="417" t="s">
        <v>776</v>
      </c>
      <c r="MJB328" s="414" t="s">
        <v>61</v>
      </c>
      <c r="MJC328" s="415">
        <v>2</v>
      </c>
      <c r="MJD328" s="418" t="s">
        <v>786</v>
      </c>
      <c r="MJE328" s="417" t="s">
        <v>776</v>
      </c>
      <c r="MJF328" s="414" t="s">
        <v>61</v>
      </c>
      <c r="MJG328" s="415">
        <v>2</v>
      </c>
      <c r="MJH328" s="418" t="s">
        <v>786</v>
      </c>
      <c r="MJI328" s="417" t="s">
        <v>776</v>
      </c>
      <c r="MJJ328" s="414" t="s">
        <v>61</v>
      </c>
      <c r="MJK328" s="415">
        <v>2</v>
      </c>
      <c r="MJL328" s="418" t="s">
        <v>786</v>
      </c>
      <c r="MJM328" s="417" t="s">
        <v>776</v>
      </c>
      <c r="MJN328" s="414" t="s">
        <v>61</v>
      </c>
      <c r="MJO328" s="415">
        <v>2</v>
      </c>
      <c r="MJP328" s="418" t="s">
        <v>786</v>
      </c>
      <c r="MJQ328" s="417" t="s">
        <v>776</v>
      </c>
      <c r="MJR328" s="414" t="s">
        <v>61</v>
      </c>
      <c r="MJS328" s="415">
        <v>2</v>
      </c>
      <c r="MJT328" s="418" t="s">
        <v>786</v>
      </c>
      <c r="MJU328" s="417" t="s">
        <v>776</v>
      </c>
      <c r="MJV328" s="414" t="s">
        <v>61</v>
      </c>
      <c r="MJW328" s="415">
        <v>2</v>
      </c>
      <c r="MJX328" s="418" t="s">
        <v>786</v>
      </c>
      <c r="MJY328" s="417" t="s">
        <v>776</v>
      </c>
      <c r="MJZ328" s="414" t="s">
        <v>61</v>
      </c>
      <c r="MKA328" s="415">
        <v>2</v>
      </c>
      <c r="MKB328" s="418" t="s">
        <v>786</v>
      </c>
      <c r="MKC328" s="417" t="s">
        <v>776</v>
      </c>
      <c r="MKD328" s="414" t="s">
        <v>61</v>
      </c>
      <c r="MKE328" s="415">
        <v>2</v>
      </c>
      <c r="MKF328" s="418" t="s">
        <v>786</v>
      </c>
      <c r="MKG328" s="417" t="s">
        <v>776</v>
      </c>
      <c r="MKH328" s="414" t="s">
        <v>61</v>
      </c>
      <c r="MKI328" s="415">
        <v>2</v>
      </c>
      <c r="MKJ328" s="418" t="s">
        <v>786</v>
      </c>
      <c r="MKK328" s="417" t="s">
        <v>776</v>
      </c>
      <c r="MKL328" s="414" t="s">
        <v>61</v>
      </c>
      <c r="MKM328" s="415">
        <v>2</v>
      </c>
      <c r="MKN328" s="418" t="s">
        <v>786</v>
      </c>
      <c r="MKO328" s="417" t="s">
        <v>776</v>
      </c>
      <c r="MKP328" s="414" t="s">
        <v>61</v>
      </c>
      <c r="MKQ328" s="415">
        <v>2</v>
      </c>
      <c r="MKR328" s="418" t="s">
        <v>786</v>
      </c>
      <c r="MKS328" s="417" t="s">
        <v>776</v>
      </c>
      <c r="MKT328" s="414" t="s">
        <v>61</v>
      </c>
      <c r="MKU328" s="415">
        <v>2</v>
      </c>
      <c r="MKV328" s="418" t="s">
        <v>786</v>
      </c>
      <c r="MKW328" s="417" t="s">
        <v>776</v>
      </c>
      <c r="MKX328" s="414" t="s">
        <v>61</v>
      </c>
      <c r="MKY328" s="415">
        <v>2</v>
      </c>
      <c r="MKZ328" s="418" t="s">
        <v>786</v>
      </c>
      <c r="MLA328" s="417" t="s">
        <v>776</v>
      </c>
      <c r="MLB328" s="414" t="s">
        <v>61</v>
      </c>
      <c r="MLC328" s="415">
        <v>2</v>
      </c>
      <c r="MLD328" s="418" t="s">
        <v>786</v>
      </c>
      <c r="MLE328" s="417" t="s">
        <v>776</v>
      </c>
      <c r="MLF328" s="414" t="s">
        <v>61</v>
      </c>
      <c r="MLG328" s="415">
        <v>2</v>
      </c>
      <c r="MLH328" s="418" t="s">
        <v>786</v>
      </c>
      <c r="MLI328" s="417" t="s">
        <v>776</v>
      </c>
      <c r="MLJ328" s="414" t="s">
        <v>61</v>
      </c>
      <c r="MLK328" s="415">
        <v>2</v>
      </c>
      <c r="MLL328" s="418" t="s">
        <v>786</v>
      </c>
      <c r="MLM328" s="417" t="s">
        <v>776</v>
      </c>
      <c r="MLN328" s="414" t="s">
        <v>61</v>
      </c>
      <c r="MLO328" s="415">
        <v>2</v>
      </c>
      <c r="MLP328" s="418" t="s">
        <v>786</v>
      </c>
      <c r="MLQ328" s="417" t="s">
        <v>776</v>
      </c>
      <c r="MLR328" s="414" t="s">
        <v>61</v>
      </c>
      <c r="MLS328" s="415">
        <v>2</v>
      </c>
      <c r="MLT328" s="418" t="s">
        <v>786</v>
      </c>
      <c r="MLU328" s="417" t="s">
        <v>776</v>
      </c>
      <c r="MLV328" s="414" t="s">
        <v>61</v>
      </c>
      <c r="MLW328" s="415">
        <v>2</v>
      </c>
      <c r="MLX328" s="418" t="s">
        <v>786</v>
      </c>
      <c r="MLY328" s="417" t="s">
        <v>776</v>
      </c>
      <c r="MLZ328" s="414" t="s">
        <v>61</v>
      </c>
      <c r="MMA328" s="415">
        <v>2</v>
      </c>
      <c r="MMB328" s="418" t="s">
        <v>786</v>
      </c>
      <c r="MMC328" s="417" t="s">
        <v>776</v>
      </c>
      <c r="MMD328" s="414" t="s">
        <v>61</v>
      </c>
      <c r="MME328" s="415">
        <v>2</v>
      </c>
      <c r="MMF328" s="418" t="s">
        <v>786</v>
      </c>
      <c r="MMG328" s="417" t="s">
        <v>776</v>
      </c>
      <c r="MMH328" s="414" t="s">
        <v>61</v>
      </c>
      <c r="MMI328" s="415">
        <v>2</v>
      </c>
      <c r="MMJ328" s="418" t="s">
        <v>786</v>
      </c>
      <c r="MMK328" s="417" t="s">
        <v>776</v>
      </c>
      <c r="MML328" s="414" t="s">
        <v>61</v>
      </c>
      <c r="MMM328" s="415">
        <v>2</v>
      </c>
      <c r="MMN328" s="418" t="s">
        <v>786</v>
      </c>
      <c r="MMO328" s="417" t="s">
        <v>776</v>
      </c>
      <c r="MMP328" s="414" t="s">
        <v>61</v>
      </c>
      <c r="MMQ328" s="415">
        <v>2</v>
      </c>
      <c r="MMR328" s="418" t="s">
        <v>786</v>
      </c>
      <c r="MMS328" s="417" t="s">
        <v>776</v>
      </c>
      <c r="MMT328" s="414" t="s">
        <v>61</v>
      </c>
      <c r="MMU328" s="415">
        <v>2</v>
      </c>
      <c r="MMV328" s="418" t="s">
        <v>786</v>
      </c>
      <c r="MMW328" s="417" t="s">
        <v>776</v>
      </c>
      <c r="MMX328" s="414" t="s">
        <v>61</v>
      </c>
      <c r="MMY328" s="415">
        <v>2</v>
      </c>
      <c r="MMZ328" s="418" t="s">
        <v>786</v>
      </c>
      <c r="MNA328" s="417" t="s">
        <v>776</v>
      </c>
      <c r="MNB328" s="414" t="s">
        <v>61</v>
      </c>
      <c r="MNC328" s="415">
        <v>2</v>
      </c>
      <c r="MND328" s="418" t="s">
        <v>786</v>
      </c>
      <c r="MNE328" s="417" t="s">
        <v>776</v>
      </c>
      <c r="MNF328" s="414" t="s">
        <v>61</v>
      </c>
      <c r="MNG328" s="415">
        <v>2</v>
      </c>
      <c r="MNH328" s="418" t="s">
        <v>786</v>
      </c>
      <c r="MNI328" s="417" t="s">
        <v>776</v>
      </c>
      <c r="MNJ328" s="414" t="s">
        <v>61</v>
      </c>
      <c r="MNK328" s="415">
        <v>2</v>
      </c>
      <c r="MNL328" s="418" t="s">
        <v>786</v>
      </c>
      <c r="MNM328" s="417" t="s">
        <v>776</v>
      </c>
      <c r="MNN328" s="414" t="s">
        <v>61</v>
      </c>
      <c r="MNO328" s="415">
        <v>2</v>
      </c>
      <c r="MNP328" s="418" t="s">
        <v>786</v>
      </c>
      <c r="MNQ328" s="417" t="s">
        <v>776</v>
      </c>
      <c r="MNR328" s="414" t="s">
        <v>61</v>
      </c>
      <c r="MNS328" s="415">
        <v>2</v>
      </c>
      <c r="MNT328" s="418" t="s">
        <v>786</v>
      </c>
      <c r="MNU328" s="417" t="s">
        <v>776</v>
      </c>
      <c r="MNV328" s="414" t="s">
        <v>61</v>
      </c>
      <c r="MNW328" s="415">
        <v>2</v>
      </c>
      <c r="MNX328" s="418" t="s">
        <v>786</v>
      </c>
      <c r="MNY328" s="417" t="s">
        <v>776</v>
      </c>
      <c r="MNZ328" s="414" t="s">
        <v>61</v>
      </c>
      <c r="MOA328" s="415">
        <v>2</v>
      </c>
      <c r="MOB328" s="418" t="s">
        <v>786</v>
      </c>
      <c r="MOC328" s="417" t="s">
        <v>776</v>
      </c>
      <c r="MOD328" s="414" t="s">
        <v>61</v>
      </c>
      <c r="MOE328" s="415">
        <v>2</v>
      </c>
      <c r="MOF328" s="418" t="s">
        <v>786</v>
      </c>
      <c r="MOG328" s="417" t="s">
        <v>776</v>
      </c>
      <c r="MOH328" s="414" t="s">
        <v>61</v>
      </c>
      <c r="MOI328" s="415">
        <v>2</v>
      </c>
      <c r="MOJ328" s="418" t="s">
        <v>786</v>
      </c>
      <c r="MOK328" s="417" t="s">
        <v>776</v>
      </c>
      <c r="MOL328" s="414" t="s">
        <v>61</v>
      </c>
      <c r="MOM328" s="415">
        <v>2</v>
      </c>
      <c r="MON328" s="418" t="s">
        <v>786</v>
      </c>
      <c r="MOO328" s="417" t="s">
        <v>776</v>
      </c>
      <c r="MOP328" s="414" t="s">
        <v>61</v>
      </c>
      <c r="MOQ328" s="415">
        <v>2</v>
      </c>
      <c r="MOR328" s="418" t="s">
        <v>786</v>
      </c>
      <c r="MOS328" s="417" t="s">
        <v>776</v>
      </c>
      <c r="MOT328" s="414" t="s">
        <v>61</v>
      </c>
      <c r="MOU328" s="415">
        <v>2</v>
      </c>
      <c r="MOV328" s="418" t="s">
        <v>786</v>
      </c>
      <c r="MOW328" s="417" t="s">
        <v>776</v>
      </c>
      <c r="MOX328" s="414" t="s">
        <v>61</v>
      </c>
      <c r="MOY328" s="415">
        <v>2</v>
      </c>
      <c r="MOZ328" s="418" t="s">
        <v>786</v>
      </c>
      <c r="MPA328" s="417" t="s">
        <v>776</v>
      </c>
      <c r="MPB328" s="414" t="s">
        <v>61</v>
      </c>
      <c r="MPC328" s="415">
        <v>2</v>
      </c>
      <c r="MPD328" s="418" t="s">
        <v>786</v>
      </c>
      <c r="MPE328" s="417" t="s">
        <v>776</v>
      </c>
      <c r="MPF328" s="414" t="s">
        <v>61</v>
      </c>
      <c r="MPG328" s="415">
        <v>2</v>
      </c>
      <c r="MPH328" s="418" t="s">
        <v>786</v>
      </c>
      <c r="MPI328" s="417" t="s">
        <v>776</v>
      </c>
      <c r="MPJ328" s="414" t="s">
        <v>61</v>
      </c>
      <c r="MPK328" s="415">
        <v>2</v>
      </c>
      <c r="MPL328" s="418" t="s">
        <v>786</v>
      </c>
      <c r="MPM328" s="417" t="s">
        <v>776</v>
      </c>
      <c r="MPN328" s="414" t="s">
        <v>61</v>
      </c>
      <c r="MPO328" s="415">
        <v>2</v>
      </c>
      <c r="MPP328" s="418" t="s">
        <v>786</v>
      </c>
      <c r="MPQ328" s="417" t="s">
        <v>776</v>
      </c>
      <c r="MPR328" s="414" t="s">
        <v>61</v>
      </c>
      <c r="MPS328" s="415">
        <v>2</v>
      </c>
      <c r="MPT328" s="418" t="s">
        <v>786</v>
      </c>
      <c r="MPU328" s="417" t="s">
        <v>776</v>
      </c>
      <c r="MPV328" s="414" t="s">
        <v>61</v>
      </c>
      <c r="MPW328" s="415">
        <v>2</v>
      </c>
      <c r="MPX328" s="418" t="s">
        <v>786</v>
      </c>
      <c r="MPY328" s="417" t="s">
        <v>776</v>
      </c>
      <c r="MPZ328" s="414" t="s">
        <v>61</v>
      </c>
      <c r="MQA328" s="415">
        <v>2</v>
      </c>
      <c r="MQB328" s="418" t="s">
        <v>786</v>
      </c>
      <c r="MQC328" s="417" t="s">
        <v>776</v>
      </c>
      <c r="MQD328" s="414" t="s">
        <v>61</v>
      </c>
      <c r="MQE328" s="415">
        <v>2</v>
      </c>
      <c r="MQF328" s="418" t="s">
        <v>786</v>
      </c>
      <c r="MQG328" s="417" t="s">
        <v>776</v>
      </c>
      <c r="MQH328" s="414" t="s">
        <v>61</v>
      </c>
      <c r="MQI328" s="415">
        <v>2</v>
      </c>
      <c r="MQJ328" s="418" t="s">
        <v>786</v>
      </c>
      <c r="MQK328" s="417" t="s">
        <v>776</v>
      </c>
      <c r="MQL328" s="414" t="s">
        <v>61</v>
      </c>
      <c r="MQM328" s="415">
        <v>2</v>
      </c>
      <c r="MQN328" s="418" t="s">
        <v>786</v>
      </c>
      <c r="MQO328" s="417" t="s">
        <v>776</v>
      </c>
      <c r="MQP328" s="414" t="s">
        <v>61</v>
      </c>
      <c r="MQQ328" s="415">
        <v>2</v>
      </c>
      <c r="MQR328" s="418" t="s">
        <v>786</v>
      </c>
      <c r="MQS328" s="417" t="s">
        <v>776</v>
      </c>
      <c r="MQT328" s="414" t="s">
        <v>61</v>
      </c>
      <c r="MQU328" s="415">
        <v>2</v>
      </c>
      <c r="MQV328" s="418" t="s">
        <v>786</v>
      </c>
      <c r="MQW328" s="417" t="s">
        <v>776</v>
      </c>
      <c r="MQX328" s="414" t="s">
        <v>61</v>
      </c>
      <c r="MQY328" s="415">
        <v>2</v>
      </c>
      <c r="MQZ328" s="418" t="s">
        <v>786</v>
      </c>
      <c r="MRA328" s="417" t="s">
        <v>776</v>
      </c>
      <c r="MRB328" s="414" t="s">
        <v>61</v>
      </c>
      <c r="MRC328" s="415">
        <v>2</v>
      </c>
      <c r="MRD328" s="418" t="s">
        <v>786</v>
      </c>
      <c r="MRE328" s="417" t="s">
        <v>776</v>
      </c>
      <c r="MRF328" s="414" t="s">
        <v>61</v>
      </c>
      <c r="MRG328" s="415">
        <v>2</v>
      </c>
      <c r="MRH328" s="418" t="s">
        <v>786</v>
      </c>
      <c r="MRI328" s="417" t="s">
        <v>776</v>
      </c>
      <c r="MRJ328" s="414" t="s">
        <v>61</v>
      </c>
      <c r="MRK328" s="415">
        <v>2</v>
      </c>
      <c r="MRL328" s="418" t="s">
        <v>786</v>
      </c>
      <c r="MRM328" s="417" t="s">
        <v>776</v>
      </c>
      <c r="MRN328" s="414" t="s">
        <v>61</v>
      </c>
      <c r="MRO328" s="415">
        <v>2</v>
      </c>
      <c r="MRP328" s="418" t="s">
        <v>786</v>
      </c>
      <c r="MRQ328" s="417" t="s">
        <v>776</v>
      </c>
      <c r="MRR328" s="414" t="s">
        <v>61</v>
      </c>
      <c r="MRS328" s="415">
        <v>2</v>
      </c>
      <c r="MRT328" s="418" t="s">
        <v>786</v>
      </c>
      <c r="MRU328" s="417" t="s">
        <v>776</v>
      </c>
      <c r="MRV328" s="414" t="s">
        <v>61</v>
      </c>
      <c r="MRW328" s="415">
        <v>2</v>
      </c>
      <c r="MRX328" s="418" t="s">
        <v>786</v>
      </c>
      <c r="MRY328" s="417" t="s">
        <v>776</v>
      </c>
      <c r="MRZ328" s="414" t="s">
        <v>61</v>
      </c>
      <c r="MSA328" s="415">
        <v>2</v>
      </c>
      <c r="MSB328" s="418" t="s">
        <v>786</v>
      </c>
      <c r="MSC328" s="417" t="s">
        <v>776</v>
      </c>
      <c r="MSD328" s="414" t="s">
        <v>61</v>
      </c>
      <c r="MSE328" s="415">
        <v>2</v>
      </c>
      <c r="MSF328" s="418" t="s">
        <v>786</v>
      </c>
      <c r="MSG328" s="417" t="s">
        <v>776</v>
      </c>
      <c r="MSH328" s="414" t="s">
        <v>61</v>
      </c>
      <c r="MSI328" s="415">
        <v>2</v>
      </c>
      <c r="MSJ328" s="418" t="s">
        <v>786</v>
      </c>
      <c r="MSK328" s="417" t="s">
        <v>776</v>
      </c>
      <c r="MSL328" s="414" t="s">
        <v>61</v>
      </c>
      <c r="MSM328" s="415">
        <v>2</v>
      </c>
      <c r="MSN328" s="418" t="s">
        <v>786</v>
      </c>
      <c r="MSO328" s="417" t="s">
        <v>776</v>
      </c>
      <c r="MSP328" s="414" t="s">
        <v>61</v>
      </c>
      <c r="MSQ328" s="415">
        <v>2</v>
      </c>
      <c r="MSR328" s="418" t="s">
        <v>786</v>
      </c>
      <c r="MSS328" s="417" t="s">
        <v>776</v>
      </c>
      <c r="MST328" s="414" t="s">
        <v>61</v>
      </c>
      <c r="MSU328" s="415">
        <v>2</v>
      </c>
      <c r="MSV328" s="418" t="s">
        <v>786</v>
      </c>
      <c r="MSW328" s="417" t="s">
        <v>776</v>
      </c>
      <c r="MSX328" s="414" t="s">
        <v>61</v>
      </c>
      <c r="MSY328" s="415">
        <v>2</v>
      </c>
      <c r="MSZ328" s="418" t="s">
        <v>786</v>
      </c>
      <c r="MTA328" s="417" t="s">
        <v>776</v>
      </c>
      <c r="MTB328" s="414" t="s">
        <v>61</v>
      </c>
      <c r="MTC328" s="415">
        <v>2</v>
      </c>
      <c r="MTD328" s="418" t="s">
        <v>786</v>
      </c>
      <c r="MTE328" s="417" t="s">
        <v>776</v>
      </c>
      <c r="MTF328" s="414" t="s">
        <v>61</v>
      </c>
      <c r="MTG328" s="415">
        <v>2</v>
      </c>
      <c r="MTH328" s="418" t="s">
        <v>786</v>
      </c>
      <c r="MTI328" s="417" t="s">
        <v>776</v>
      </c>
      <c r="MTJ328" s="414" t="s">
        <v>61</v>
      </c>
      <c r="MTK328" s="415">
        <v>2</v>
      </c>
      <c r="MTL328" s="418" t="s">
        <v>786</v>
      </c>
      <c r="MTM328" s="417" t="s">
        <v>776</v>
      </c>
      <c r="MTN328" s="414" t="s">
        <v>61</v>
      </c>
      <c r="MTO328" s="415">
        <v>2</v>
      </c>
      <c r="MTP328" s="418" t="s">
        <v>786</v>
      </c>
      <c r="MTQ328" s="417" t="s">
        <v>776</v>
      </c>
      <c r="MTR328" s="414" t="s">
        <v>61</v>
      </c>
      <c r="MTS328" s="415">
        <v>2</v>
      </c>
      <c r="MTT328" s="418" t="s">
        <v>786</v>
      </c>
      <c r="MTU328" s="417" t="s">
        <v>776</v>
      </c>
      <c r="MTV328" s="414" t="s">
        <v>61</v>
      </c>
      <c r="MTW328" s="415">
        <v>2</v>
      </c>
      <c r="MTX328" s="418" t="s">
        <v>786</v>
      </c>
      <c r="MTY328" s="417" t="s">
        <v>776</v>
      </c>
      <c r="MTZ328" s="414" t="s">
        <v>61</v>
      </c>
      <c r="MUA328" s="415">
        <v>2</v>
      </c>
      <c r="MUB328" s="418" t="s">
        <v>786</v>
      </c>
      <c r="MUC328" s="417" t="s">
        <v>776</v>
      </c>
      <c r="MUD328" s="414" t="s">
        <v>61</v>
      </c>
      <c r="MUE328" s="415">
        <v>2</v>
      </c>
      <c r="MUF328" s="418" t="s">
        <v>786</v>
      </c>
      <c r="MUG328" s="417" t="s">
        <v>776</v>
      </c>
      <c r="MUH328" s="414" t="s">
        <v>61</v>
      </c>
      <c r="MUI328" s="415">
        <v>2</v>
      </c>
      <c r="MUJ328" s="418" t="s">
        <v>786</v>
      </c>
      <c r="MUK328" s="417" t="s">
        <v>776</v>
      </c>
      <c r="MUL328" s="414" t="s">
        <v>61</v>
      </c>
      <c r="MUM328" s="415">
        <v>2</v>
      </c>
      <c r="MUN328" s="418" t="s">
        <v>786</v>
      </c>
      <c r="MUO328" s="417" t="s">
        <v>776</v>
      </c>
      <c r="MUP328" s="414" t="s">
        <v>61</v>
      </c>
      <c r="MUQ328" s="415">
        <v>2</v>
      </c>
      <c r="MUR328" s="418" t="s">
        <v>786</v>
      </c>
      <c r="MUS328" s="417" t="s">
        <v>776</v>
      </c>
      <c r="MUT328" s="414" t="s">
        <v>61</v>
      </c>
      <c r="MUU328" s="415">
        <v>2</v>
      </c>
      <c r="MUV328" s="418" t="s">
        <v>786</v>
      </c>
      <c r="MUW328" s="417" t="s">
        <v>776</v>
      </c>
      <c r="MUX328" s="414" t="s">
        <v>61</v>
      </c>
      <c r="MUY328" s="415">
        <v>2</v>
      </c>
      <c r="MUZ328" s="418" t="s">
        <v>786</v>
      </c>
      <c r="MVA328" s="417" t="s">
        <v>776</v>
      </c>
      <c r="MVB328" s="414" t="s">
        <v>61</v>
      </c>
      <c r="MVC328" s="415">
        <v>2</v>
      </c>
      <c r="MVD328" s="418" t="s">
        <v>786</v>
      </c>
      <c r="MVE328" s="417" t="s">
        <v>776</v>
      </c>
      <c r="MVF328" s="414" t="s">
        <v>61</v>
      </c>
      <c r="MVG328" s="415">
        <v>2</v>
      </c>
      <c r="MVH328" s="418" t="s">
        <v>786</v>
      </c>
      <c r="MVI328" s="417" t="s">
        <v>776</v>
      </c>
      <c r="MVJ328" s="414" t="s">
        <v>61</v>
      </c>
      <c r="MVK328" s="415">
        <v>2</v>
      </c>
      <c r="MVL328" s="418" t="s">
        <v>786</v>
      </c>
      <c r="MVM328" s="417" t="s">
        <v>776</v>
      </c>
      <c r="MVN328" s="414" t="s">
        <v>61</v>
      </c>
      <c r="MVO328" s="415">
        <v>2</v>
      </c>
      <c r="MVP328" s="418" t="s">
        <v>786</v>
      </c>
      <c r="MVQ328" s="417" t="s">
        <v>776</v>
      </c>
      <c r="MVR328" s="414" t="s">
        <v>61</v>
      </c>
      <c r="MVS328" s="415">
        <v>2</v>
      </c>
      <c r="MVT328" s="418" t="s">
        <v>786</v>
      </c>
      <c r="MVU328" s="417" t="s">
        <v>776</v>
      </c>
      <c r="MVV328" s="414" t="s">
        <v>61</v>
      </c>
      <c r="MVW328" s="415">
        <v>2</v>
      </c>
      <c r="MVX328" s="418" t="s">
        <v>786</v>
      </c>
      <c r="MVY328" s="417" t="s">
        <v>776</v>
      </c>
      <c r="MVZ328" s="414" t="s">
        <v>61</v>
      </c>
      <c r="MWA328" s="415">
        <v>2</v>
      </c>
      <c r="MWB328" s="418" t="s">
        <v>786</v>
      </c>
      <c r="MWC328" s="417" t="s">
        <v>776</v>
      </c>
      <c r="MWD328" s="414" t="s">
        <v>61</v>
      </c>
      <c r="MWE328" s="415">
        <v>2</v>
      </c>
      <c r="MWF328" s="418" t="s">
        <v>786</v>
      </c>
      <c r="MWG328" s="417" t="s">
        <v>776</v>
      </c>
      <c r="MWH328" s="414" t="s">
        <v>61</v>
      </c>
      <c r="MWI328" s="415">
        <v>2</v>
      </c>
      <c r="MWJ328" s="418" t="s">
        <v>786</v>
      </c>
      <c r="MWK328" s="417" t="s">
        <v>776</v>
      </c>
      <c r="MWL328" s="414" t="s">
        <v>61</v>
      </c>
      <c r="MWM328" s="415">
        <v>2</v>
      </c>
      <c r="MWN328" s="418" t="s">
        <v>786</v>
      </c>
      <c r="MWO328" s="417" t="s">
        <v>776</v>
      </c>
      <c r="MWP328" s="414" t="s">
        <v>61</v>
      </c>
      <c r="MWQ328" s="415">
        <v>2</v>
      </c>
      <c r="MWR328" s="418" t="s">
        <v>786</v>
      </c>
      <c r="MWS328" s="417" t="s">
        <v>776</v>
      </c>
      <c r="MWT328" s="414" t="s">
        <v>61</v>
      </c>
      <c r="MWU328" s="415">
        <v>2</v>
      </c>
      <c r="MWV328" s="418" t="s">
        <v>786</v>
      </c>
      <c r="MWW328" s="417" t="s">
        <v>776</v>
      </c>
      <c r="MWX328" s="414" t="s">
        <v>61</v>
      </c>
      <c r="MWY328" s="415">
        <v>2</v>
      </c>
      <c r="MWZ328" s="418" t="s">
        <v>786</v>
      </c>
      <c r="MXA328" s="417" t="s">
        <v>776</v>
      </c>
      <c r="MXB328" s="414" t="s">
        <v>61</v>
      </c>
      <c r="MXC328" s="415">
        <v>2</v>
      </c>
      <c r="MXD328" s="418" t="s">
        <v>786</v>
      </c>
      <c r="MXE328" s="417" t="s">
        <v>776</v>
      </c>
      <c r="MXF328" s="414" t="s">
        <v>61</v>
      </c>
      <c r="MXG328" s="415">
        <v>2</v>
      </c>
      <c r="MXH328" s="418" t="s">
        <v>786</v>
      </c>
      <c r="MXI328" s="417" t="s">
        <v>776</v>
      </c>
      <c r="MXJ328" s="414" t="s">
        <v>61</v>
      </c>
      <c r="MXK328" s="415">
        <v>2</v>
      </c>
      <c r="MXL328" s="418" t="s">
        <v>786</v>
      </c>
      <c r="MXM328" s="417" t="s">
        <v>776</v>
      </c>
      <c r="MXN328" s="414" t="s">
        <v>61</v>
      </c>
      <c r="MXO328" s="415">
        <v>2</v>
      </c>
      <c r="MXP328" s="418" t="s">
        <v>786</v>
      </c>
      <c r="MXQ328" s="417" t="s">
        <v>776</v>
      </c>
      <c r="MXR328" s="414" t="s">
        <v>61</v>
      </c>
      <c r="MXS328" s="415">
        <v>2</v>
      </c>
      <c r="MXT328" s="418" t="s">
        <v>786</v>
      </c>
      <c r="MXU328" s="417" t="s">
        <v>776</v>
      </c>
      <c r="MXV328" s="414" t="s">
        <v>61</v>
      </c>
      <c r="MXW328" s="415">
        <v>2</v>
      </c>
      <c r="MXX328" s="418" t="s">
        <v>786</v>
      </c>
      <c r="MXY328" s="417" t="s">
        <v>776</v>
      </c>
      <c r="MXZ328" s="414" t="s">
        <v>61</v>
      </c>
      <c r="MYA328" s="415">
        <v>2</v>
      </c>
      <c r="MYB328" s="418" t="s">
        <v>786</v>
      </c>
      <c r="MYC328" s="417" t="s">
        <v>776</v>
      </c>
      <c r="MYD328" s="414" t="s">
        <v>61</v>
      </c>
      <c r="MYE328" s="415">
        <v>2</v>
      </c>
      <c r="MYF328" s="418" t="s">
        <v>786</v>
      </c>
      <c r="MYG328" s="417" t="s">
        <v>776</v>
      </c>
      <c r="MYH328" s="414" t="s">
        <v>61</v>
      </c>
      <c r="MYI328" s="415">
        <v>2</v>
      </c>
      <c r="MYJ328" s="418" t="s">
        <v>786</v>
      </c>
      <c r="MYK328" s="417" t="s">
        <v>776</v>
      </c>
      <c r="MYL328" s="414" t="s">
        <v>61</v>
      </c>
      <c r="MYM328" s="415">
        <v>2</v>
      </c>
      <c r="MYN328" s="418" t="s">
        <v>786</v>
      </c>
      <c r="MYO328" s="417" t="s">
        <v>776</v>
      </c>
      <c r="MYP328" s="414" t="s">
        <v>61</v>
      </c>
      <c r="MYQ328" s="415">
        <v>2</v>
      </c>
      <c r="MYR328" s="418" t="s">
        <v>786</v>
      </c>
      <c r="MYS328" s="417" t="s">
        <v>776</v>
      </c>
      <c r="MYT328" s="414" t="s">
        <v>61</v>
      </c>
      <c r="MYU328" s="415">
        <v>2</v>
      </c>
      <c r="MYV328" s="418" t="s">
        <v>786</v>
      </c>
      <c r="MYW328" s="417" t="s">
        <v>776</v>
      </c>
      <c r="MYX328" s="414" t="s">
        <v>61</v>
      </c>
      <c r="MYY328" s="415">
        <v>2</v>
      </c>
      <c r="MYZ328" s="418" t="s">
        <v>786</v>
      </c>
      <c r="MZA328" s="417" t="s">
        <v>776</v>
      </c>
      <c r="MZB328" s="414" t="s">
        <v>61</v>
      </c>
      <c r="MZC328" s="415">
        <v>2</v>
      </c>
      <c r="MZD328" s="418" t="s">
        <v>786</v>
      </c>
      <c r="MZE328" s="417" t="s">
        <v>776</v>
      </c>
      <c r="MZF328" s="414" t="s">
        <v>61</v>
      </c>
      <c r="MZG328" s="415">
        <v>2</v>
      </c>
      <c r="MZH328" s="418" t="s">
        <v>786</v>
      </c>
      <c r="MZI328" s="417" t="s">
        <v>776</v>
      </c>
      <c r="MZJ328" s="414" t="s">
        <v>61</v>
      </c>
      <c r="MZK328" s="415">
        <v>2</v>
      </c>
      <c r="MZL328" s="418" t="s">
        <v>786</v>
      </c>
      <c r="MZM328" s="417" t="s">
        <v>776</v>
      </c>
      <c r="MZN328" s="414" t="s">
        <v>61</v>
      </c>
      <c r="MZO328" s="415">
        <v>2</v>
      </c>
      <c r="MZP328" s="418" t="s">
        <v>786</v>
      </c>
      <c r="MZQ328" s="417" t="s">
        <v>776</v>
      </c>
      <c r="MZR328" s="414" t="s">
        <v>61</v>
      </c>
      <c r="MZS328" s="415">
        <v>2</v>
      </c>
      <c r="MZT328" s="418" t="s">
        <v>786</v>
      </c>
      <c r="MZU328" s="417" t="s">
        <v>776</v>
      </c>
      <c r="MZV328" s="414" t="s">
        <v>61</v>
      </c>
      <c r="MZW328" s="415">
        <v>2</v>
      </c>
      <c r="MZX328" s="418" t="s">
        <v>786</v>
      </c>
      <c r="MZY328" s="417" t="s">
        <v>776</v>
      </c>
      <c r="MZZ328" s="414" t="s">
        <v>61</v>
      </c>
      <c r="NAA328" s="415">
        <v>2</v>
      </c>
      <c r="NAB328" s="418" t="s">
        <v>786</v>
      </c>
      <c r="NAC328" s="417" t="s">
        <v>776</v>
      </c>
      <c r="NAD328" s="414" t="s">
        <v>61</v>
      </c>
      <c r="NAE328" s="415">
        <v>2</v>
      </c>
      <c r="NAF328" s="418" t="s">
        <v>786</v>
      </c>
      <c r="NAG328" s="417" t="s">
        <v>776</v>
      </c>
      <c r="NAH328" s="414" t="s">
        <v>61</v>
      </c>
      <c r="NAI328" s="415">
        <v>2</v>
      </c>
      <c r="NAJ328" s="418" t="s">
        <v>786</v>
      </c>
      <c r="NAK328" s="417" t="s">
        <v>776</v>
      </c>
      <c r="NAL328" s="414" t="s">
        <v>61</v>
      </c>
      <c r="NAM328" s="415">
        <v>2</v>
      </c>
      <c r="NAN328" s="418" t="s">
        <v>786</v>
      </c>
      <c r="NAO328" s="417" t="s">
        <v>776</v>
      </c>
      <c r="NAP328" s="414" t="s">
        <v>61</v>
      </c>
      <c r="NAQ328" s="415">
        <v>2</v>
      </c>
      <c r="NAR328" s="418" t="s">
        <v>786</v>
      </c>
      <c r="NAS328" s="417" t="s">
        <v>776</v>
      </c>
      <c r="NAT328" s="414" t="s">
        <v>61</v>
      </c>
      <c r="NAU328" s="415">
        <v>2</v>
      </c>
      <c r="NAV328" s="418" t="s">
        <v>786</v>
      </c>
      <c r="NAW328" s="417" t="s">
        <v>776</v>
      </c>
      <c r="NAX328" s="414" t="s">
        <v>61</v>
      </c>
      <c r="NAY328" s="415">
        <v>2</v>
      </c>
      <c r="NAZ328" s="418" t="s">
        <v>786</v>
      </c>
      <c r="NBA328" s="417" t="s">
        <v>776</v>
      </c>
      <c r="NBB328" s="414" t="s">
        <v>61</v>
      </c>
      <c r="NBC328" s="415">
        <v>2</v>
      </c>
      <c r="NBD328" s="418" t="s">
        <v>786</v>
      </c>
      <c r="NBE328" s="417" t="s">
        <v>776</v>
      </c>
      <c r="NBF328" s="414" t="s">
        <v>61</v>
      </c>
      <c r="NBG328" s="415">
        <v>2</v>
      </c>
      <c r="NBH328" s="418" t="s">
        <v>786</v>
      </c>
      <c r="NBI328" s="417" t="s">
        <v>776</v>
      </c>
      <c r="NBJ328" s="414" t="s">
        <v>61</v>
      </c>
      <c r="NBK328" s="415">
        <v>2</v>
      </c>
      <c r="NBL328" s="418" t="s">
        <v>786</v>
      </c>
      <c r="NBM328" s="417" t="s">
        <v>776</v>
      </c>
      <c r="NBN328" s="414" t="s">
        <v>61</v>
      </c>
      <c r="NBO328" s="415">
        <v>2</v>
      </c>
      <c r="NBP328" s="418" t="s">
        <v>786</v>
      </c>
      <c r="NBQ328" s="417" t="s">
        <v>776</v>
      </c>
      <c r="NBR328" s="414" t="s">
        <v>61</v>
      </c>
      <c r="NBS328" s="415">
        <v>2</v>
      </c>
      <c r="NBT328" s="418" t="s">
        <v>786</v>
      </c>
      <c r="NBU328" s="417" t="s">
        <v>776</v>
      </c>
      <c r="NBV328" s="414" t="s">
        <v>61</v>
      </c>
      <c r="NBW328" s="415">
        <v>2</v>
      </c>
      <c r="NBX328" s="418" t="s">
        <v>786</v>
      </c>
      <c r="NBY328" s="417" t="s">
        <v>776</v>
      </c>
      <c r="NBZ328" s="414" t="s">
        <v>61</v>
      </c>
      <c r="NCA328" s="415">
        <v>2</v>
      </c>
      <c r="NCB328" s="418" t="s">
        <v>786</v>
      </c>
      <c r="NCC328" s="417" t="s">
        <v>776</v>
      </c>
      <c r="NCD328" s="414" t="s">
        <v>61</v>
      </c>
      <c r="NCE328" s="415">
        <v>2</v>
      </c>
      <c r="NCF328" s="418" t="s">
        <v>786</v>
      </c>
      <c r="NCG328" s="417" t="s">
        <v>776</v>
      </c>
      <c r="NCH328" s="414" t="s">
        <v>61</v>
      </c>
      <c r="NCI328" s="415">
        <v>2</v>
      </c>
      <c r="NCJ328" s="418" t="s">
        <v>786</v>
      </c>
      <c r="NCK328" s="417" t="s">
        <v>776</v>
      </c>
      <c r="NCL328" s="414" t="s">
        <v>61</v>
      </c>
      <c r="NCM328" s="415">
        <v>2</v>
      </c>
      <c r="NCN328" s="418" t="s">
        <v>786</v>
      </c>
      <c r="NCO328" s="417" t="s">
        <v>776</v>
      </c>
      <c r="NCP328" s="414" t="s">
        <v>61</v>
      </c>
      <c r="NCQ328" s="415">
        <v>2</v>
      </c>
      <c r="NCR328" s="418" t="s">
        <v>786</v>
      </c>
      <c r="NCS328" s="417" t="s">
        <v>776</v>
      </c>
      <c r="NCT328" s="414" t="s">
        <v>61</v>
      </c>
      <c r="NCU328" s="415">
        <v>2</v>
      </c>
      <c r="NCV328" s="418" t="s">
        <v>786</v>
      </c>
      <c r="NCW328" s="417" t="s">
        <v>776</v>
      </c>
      <c r="NCX328" s="414" t="s">
        <v>61</v>
      </c>
      <c r="NCY328" s="415">
        <v>2</v>
      </c>
      <c r="NCZ328" s="418" t="s">
        <v>786</v>
      </c>
      <c r="NDA328" s="417" t="s">
        <v>776</v>
      </c>
      <c r="NDB328" s="414" t="s">
        <v>61</v>
      </c>
      <c r="NDC328" s="415">
        <v>2</v>
      </c>
      <c r="NDD328" s="418" t="s">
        <v>786</v>
      </c>
      <c r="NDE328" s="417" t="s">
        <v>776</v>
      </c>
      <c r="NDF328" s="414" t="s">
        <v>61</v>
      </c>
      <c r="NDG328" s="415">
        <v>2</v>
      </c>
      <c r="NDH328" s="418" t="s">
        <v>786</v>
      </c>
      <c r="NDI328" s="417" t="s">
        <v>776</v>
      </c>
      <c r="NDJ328" s="414" t="s">
        <v>61</v>
      </c>
      <c r="NDK328" s="415">
        <v>2</v>
      </c>
      <c r="NDL328" s="418" t="s">
        <v>786</v>
      </c>
      <c r="NDM328" s="417" t="s">
        <v>776</v>
      </c>
      <c r="NDN328" s="414" t="s">
        <v>61</v>
      </c>
      <c r="NDO328" s="415">
        <v>2</v>
      </c>
      <c r="NDP328" s="418" t="s">
        <v>786</v>
      </c>
      <c r="NDQ328" s="417" t="s">
        <v>776</v>
      </c>
      <c r="NDR328" s="414" t="s">
        <v>61</v>
      </c>
      <c r="NDS328" s="415">
        <v>2</v>
      </c>
      <c r="NDT328" s="418" t="s">
        <v>786</v>
      </c>
      <c r="NDU328" s="417" t="s">
        <v>776</v>
      </c>
      <c r="NDV328" s="414" t="s">
        <v>61</v>
      </c>
      <c r="NDW328" s="415">
        <v>2</v>
      </c>
      <c r="NDX328" s="418" t="s">
        <v>786</v>
      </c>
      <c r="NDY328" s="417" t="s">
        <v>776</v>
      </c>
      <c r="NDZ328" s="414" t="s">
        <v>61</v>
      </c>
      <c r="NEA328" s="415">
        <v>2</v>
      </c>
      <c r="NEB328" s="418" t="s">
        <v>786</v>
      </c>
      <c r="NEC328" s="417" t="s">
        <v>776</v>
      </c>
      <c r="NED328" s="414" t="s">
        <v>61</v>
      </c>
      <c r="NEE328" s="415">
        <v>2</v>
      </c>
      <c r="NEF328" s="418" t="s">
        <v>786</v>
      </c>
      <c r="NEG328" s="417" t="s">
        <v>776</v>
      </c>
      <c r="NEH328" s="414" t="s">
        <v>61</v>
      </c>
      <c r="NEI328" s="415">
        <v>2</v>
      </c>
      <c r="NEJ328" s="418" t="s">
        <v>786</v>
      </c>
      <c r="NEK328" s="417" t="s">
        <v>776</v>
      </c>
      <c r="NEL328" s="414" t="s">
        <v>61</v>
      </c>
      <c r="NEM328" s="415">
        <v>2</v>
      </c>
      <c r="NEN328" s="418" t="s">
        <v>786</v>
      </c>
      <c r="NEO328" s="417" t="s">
        <v>776</v>
      </c>
      <c r="NEP328" s="414" t="s">
        <v>61</v>
      </c>
      <c r="NEQ328" s="415">
        <v>2</v>
      </c>
      <c r="NER328" s="418" t="s">
        <v>786</v>
      </c>
      <c r="NES328" s="417" t="s">
        <v>776</v>
      </c>
      <c r="NET328" s="414" t="s">
        <v>61</v>
      </c>
      <c r="NEU328" s="415">
        <v>2</v>
      </c>
      <c r="NEV328" s="418" t="s">
        <v>786</v>
      </c>
      <c r="NEW328" s="417" t="s">
        <v>776</v>
      </c>
      <c r="NEX328" s="414" t="s">
        <v>61</v>
      </c>
      <c r="NEY328" s="415">
        <v>2</v>
      </c>
      <c r="NEZ328" s="418" t="s">
        <v>786</v>
      </c>
      <c r="NFA328" s="417" t="s">
        <v>776</v>
      </c>
      <c r="NFB328" s="414" t="s">
        <v>61</v>
      </c>
      <c r="NFC328" s="415">
        <v>2</v>
      </c>
      <c r="NFD328" s="418" t="s">
        <v>786</v>
      </c>
      <c r="NFE328" s="417" t="s">
        <v>776</v>
      </c>
      <c r="NFF328" s="414" t="s">
        <v>61</v>
      </c>
      <c r="NFG328" s="415">
        <v>2</v>
      </c>
      <c r="NFH328" s="418" t="s">
        <v>786</v>
      </c>
      <c r="NFI328" s="417" t="s">
        <v>776</v>
      </c>
      <c r="NFJ328" s="414" t="s">
        <v>61</v>
      </c>
      <c r="NFK328" s="415">
        <v>2</v>
      </c>
      <c r="NFL328" s="418" t="s">
        <v>786</v>
      </c>
      <c r="NFM328" s="417" t="s">
        <v>776</v>
      </c>
      <c r="NFN328" s="414" t="s">
        <v>61</v>
      </c>
      <c r="NFO328" s="415">
        <v>2</v>
      </c>
      <c r="NFP328" s="418" t="s">
        <v>786</v>
      </c>
      <c r="NFQ328" s="417" t="s">
        <v>776</v>
      </c>
      <c r="NFR328" s="414" t="s">
        <v>61</v>
      </c>
      <c r="NFS328" s="415">
        <v>2</v>
      </c>
      <c r="NFT328" s="418" t="s">
        <v>786</v>
      </c>
      <c r="NFU328" s="417" t="s">
        <v>776</v>
      </c>
      <c r="NFV328" s="414" t="s">
        <v>61</v>
      </c>
      <c r="NFW328" s="415">
        <v>2</v>
      </c>
      <c r="NFX328" s="418" t="s">
        <v>786</v>
      </c>
      <c r="NFY328" s="417" t="s">
        <v>776</v>
      </c>
      <c r="NFZ328" s="414" t="s">
        <v>61</v>
      </c>
      <c r="NGA328" s="415">
        <v>2</v>
      </c>
      <c r="NGB328" s="418" t="s">
        <v>786</v>
      </c>
      <c r="NGC328" s="417" t="s">
        <v>776</v>
      </c>
      <c r="NGD328" s="414" t="s">
        <v>61</v>
      </c>
      <c r="NGE328" s="415">
        <v>2</v>
      </c>
      <c r="NGF328" s="418" t="s">
        <v>786</v>
      </c>
      <c r="NGG328" s="417" t="s">
        <v>776</v>
      </c>
      <c r="NGH328" s="414" t="s">
        <v>61</v>
      </c>
      <c r="NGI328" s="415">
        <v>2</v>
      </c>
      <c r="NGJ328" s="418" t="s">
        <v>786</v>
      </c>
      <c r="NGK328" s="417" t="s">
        <v>776</v>
      </c>
      <c r="NGL328" s="414" t="s">
        <v>61</v>
      </c>
      <c r="NGM328" s="415">
        <v>2</v>
      </c>
      <c r="NGN328" s="418" t="s">
        <v>786</v>
      </c>
      <c r="NGO328" s="417" t="s">
        <v>776</v>
      </c>
      <c r="NGP328" s="414" t="s">
        <v>61</v>
      </c>
      <c r="NGQ328" s="415">
        <v>2</v>
      </c>
      <c r="NGR328" s="418" t="s">
        <v>786</v>
      </c>
      <c r="NGS328" s="417" t="s">
        <v>776</v>
      </c>
      <c r="NGT328" s="414" t="s">
        <v>61</v>
      </c>
      <c r="NGU328" s="415">
        <v>2</v>
      </c>
      <c r="NGV328" s="418" t="s">
        <v>786</v>
      </c>
      <c r="NGW328" s="417" t="s">
        <v>776</v>
      </c>
      <c r="NGX328" s="414" t="s">
        <v>61</v>
      </c>
      <c r="NGY328" s="415">
        <v>2</v>
      </c>
      <c r="NGZ328" s="418" t="s">
        <v>786</v>
      </c>
      <c r="NHA328" s="417" t="s">
        <v>776</v>
      </c>
      <c r="NHB328" s="414" t="s">
        <v>61</v>
      </c>
      <c r="NHC328" s="415">
        <v>2</v>
      </c>
      <c r="NHD328" s="418" t="s">
        <v>786</v>
      </c>
      <c r="NHE328" s="417" t="s">
        <v>776</v>
      </c>
      <c r="NHF328" s="414" t="s">
        <v>61</v>
      </c>
      <c r="NHG328" s="415">
        <v>2</v>
      </c>
      <c r="NHH328" s="418" t="s">
        <v>786</v>
      </c>
      <c r="NHI328" s="417" t="s">
        <v>776</v>
      </c>
      <c r="NHJ328" s="414" t="s">
        <v>61</v>
      </c>
      <c r="NHK328" s="415">
        <v>2</v>
      </c>
      <c r="NHL328" s="418" t="s">
        <v>786</v>
      </c>
      <c r="NHM328" s="417" t="s">
        <v>776</v>
      </c>
      <c r="NHN328" s="414" t="s">
        <v>61</v>
      </c>
      <c r="NHO328" s="415">
        <v>2</v>
      </c>
      <c r="NHP328" s="418" t="s">
        <v>786</v>
      </c>
      <c r="NHQ328" s="417" t="s">
        <v>776</v>
      </c>
      <c r="NHR328" s="414" t="s">
        <v>61</v>
      </c>
      <c r="NHS328" s="415">
        <v>2</v>
      </c>
      <c r="NHT328" s="418" t="s">
        <v>786</v>
      </c>
      <c r="NHU328" s="417" t="s">
        <v>776</v>
      </c>
      <c r="NHV328" s="414" t="s">
        <v>61</v>
      </c>
      <c r="NHW328" s="415">
        <v>2</v>
      </c>
      <c r="NHX328" s="418" t="s">
        <v>786</v>
      </c>
      <c r="NHY328" s="417" t="s">
        <v>776</v>
      </c>
      <c r="NHZ328" s="414" t="s">
        <v>61</v>
      </c>
      <c r="NIA328" s="415">
        <v>2</v>
      </c>
      <c r="NIB328" s="418" t="s">
        <v>786</v>
      </c>
      <c r="NIC328" s="417" t="s">
        <v>776</v>
      </c>
      <c r="NID328" s="414" t="s">
        <v>61</v>
      </c>
      <c r="NIE328" s="415">
        <v>2</v>
      </c>
      <c r="NIF328" s="418" t="s">
        <v>786</v>
      </c>
      <c r="NIG328" s="417" t="s">
        <v>776</v>
      </c>
      <c r="NIH328" s="414" t="s">
        <v>61</v>
      </c>
      <c r="NII328" s="415">
        <v>2</v>
      </c>
      <c r="NIJ328" s="418" t="s">
        <v>786</v>
      </c>
      <c r="NIK328" s="417" t="s">
        <v>776</v>
      </c>
      <c r="NIL328" s="414" t="s">
        <v>61</v>
      </c>
      <c r="NIM328" s="415">
        <v>2</v>
      </c>
      <c r="NIN328" s="418" t="s">
        <v>786</v>
      </c>
      <c r="NIO328" s="417" t="s">
        <v>776</v>
      </c>
      <c r="NIP328" s="414" t="s">
        <v>61</v>
      </c>
      <c r="NIQ328" s="415">
        <v>2</v>
      </c>
      <c r="NIR328" s="418" t="s">
        <v>786</v>
      </c>
      <c r="NIS328" s="417" t="s">
        <v>776</v>
      </c>
      <c r="NIT328" s="414" t="s">
        <v>61</v>
      </c>
      <c r="NIU328" s="415">
        <v>2</v>
      </c>
      <c r="NIV328" s="418" t="s">
        <v>786</v>
      </c>
      <c r="NIW328" s="417" t="s">
        <v>776</v>
      </c>
      <c r="NIX328" s="414" t="s">
        <v>61</v>
      </c>
      <c r="NIY328" s="415">
        <v>2</v>
      </c>
      <c r="NIZ328" s="418" t="s">
        <v>786</v>
      </c>
      <c r="NJA328" s="417" t="s">
        <v>776</v>
      </c>
      <c r="NJB328" s="414" t="s">
        <v>61</v>
      </c>
      <c r="NJC328" s="415">
        <v>2</v>
      </c>
      <c r="NJD328" s="418" t="s">
        <v>786</v>
      </c>
      <c r="NJE328" s="417" t="s">
        <v>776</v>
      </c>
      <c r="NJF328" s="414" t="s">
        <v>61</v>
      </c>
      <c r="NJG328" s="415">
        <v>2</v>
      </c>
      <c r="NJH328" s="418" t="s">
        <v>786</v>
      </c>
      <c r="NJI328" s="417" t="s">
        <v>776</v>
      </c>
      <c r="NJJ328" s="414" t="s">
        <v>61</v>
      </c>
      <c r="NJK328" s="415">
        <v>2</v>
      </c>
      <c r="NJL328" s="418" t="s">
        <v>786</v>
      </c>
      <c r="NJM328" s="417" t="s">
        <v>776</v>
      </c>
      <c r="NJN328" s="414" t="s">
        <v>61</v>
      </c>
      <c r="NJO328" s="415">
        <v>2</v>
      </c>
      <c r="NJP328" s="418" t="s">
        <v>786</v>
      </c>
      <c r="NJQ328" s="417" t="s">
        <v>776</v>
      </c>
      <c r="NJR328" s="414" t="s">
        <v>61</v>
      </c>
      <c r="NJS328" s="415">
        <v>2</v>
      </c>
      <c r="NJT328" s="418" t="s">
        <v>786</v>
      </c>
      <c r="NJU328" s="417" t="s">
        <v>776</v>
      </c>
      <c r="NJV328" s="414" t="s">
        <v>61</v>
      </c>
      <c r="NJW328" s="415">
        <v>2</v>
      </c>
      <c r="NJX328" s="418" t="s">
        <v>786</v>
      </c>
      <c r="NJY328" s="417" t="s">
        <v>776</v>
      </c>
      <c r="NJZ328" s="414" t="s">
        <v>61</v>
      </c>
      <c r="NKA328" s="415">
        <v>2</v>
      </c>
      <c r="NKB328" s="418" t="s">
        <v>786</v>
      </c>
      <c r="NKC328" s="417" t="s">
        <v>776</v>
      </c>
      <c r="NKD328" s="414" t="s">
        <v>61</v>
      </c>
      <c r="NKE328" s="415">
        <v>2</v>
      </c>
      <c r="NKF328" s="418" t="s">
        <v>786</v>
      </c>
      <c r="NKG328" s="417" t="s">
        <v>776</v>
      </c>
      <c r="NKH328" s="414" t="s">
        <v>61</v>
      </c>
      <c r="NKI328" s="415">
        <v>2</v>
      </c>
      <c r="NKJ328" s="418" t="s">
        <v>786</v>
      </c>
      <c r="NKK328" s="417" t="s">
        <v>776</v>
      </c>
      <c r="NKL328" s="414" t="s">
        <v>61</v>
      </c>
      <c r="NKM328" s="415">
        <v>2</v>
      </c>
      <c r="NKN328" s="418" t="s">
        <v>786</v>
      </c>
      <c r="NKO328" s="417" t="s">
        <v>776</v>
      </c>
      <c r="NKP328" s="414" t="s">
        <v>61</v>
      </c>
      <c r="NKQ328" s="415">
        <v>2</v>
      </c>
      <c r="NKR328" s="418" t="s">
        <v>786</v>
      </c>
      <c r="NKS328" s="417" t="s">
        <v>776</v>
      </c>
      <c r="NKT328" s="414" t="s">
        <v>61</v>
      </c>
      <c r="NKU328" s="415">
        <v>2</v>
      </c>
      <c r="NKV328" s="418" t="s">
        <v>786</v>
      </c>
      <c r="NKW328" s="417" t="s">
        <v>776</v>
      </c>
      <c r="NKX328" s="414" t="s">
        <v>61</v>
      </c>
      <c r="NKY328" s="415">
        <v>2</v>
      </c>
      <c r="NKZ328" s="418" t="s">
        <v>786</v>
      </c>
      <c r="NLA328" s="417" t="s">
        <v>776</v>
      </c>
      <c r="NLB328" s="414" t="s">
        <v>61</v>
      </c>
      <c r="NLC328" s="415">
        <v>2</v>
      </c>
      <c r="NLD328" s="418" t="s">
        <v>786</v>
      </c>
      <c r="NLE328" s="417" t="s">
        <v>776</v>
      </c>
      <c r="NLF328" s="414" t="s">
        <v>61</v>
      </c>
      <c r="NLG328" s="415">
        <v>2</v>
      </c>
      <c r="NLH328" s="418" t="s">
        <v>786</v>
      </c>
      <c r="NLI328" s="417" t="s">
        <v>776</v>
      </c>
      <c r="NLJ328" s="414" t="s">
        <v>61</v>
      </c>
      <c r="NLK328" s="415">
        <v>2</v>
      </c>
      <c r="NLL328" s="418" t="s">
        <v>786</v>
      </c>
      <c r="NLM328" s="417" t="s">
        <v>776</v>
      </c>
      <c r="NLN328" s="414" t="s">
        <v>61</v>
      </c>
      <c r="NLO328" s="415">
        <v>2</v>
      </c>
      <c r="NLP328" s="418" t="s">
        <v>786</v>
      </c>
      <c r="NLQ328" s="417" t="s">
        <v>776</v>
      </c>
      <c r="NLR328" s="414" t="s">
        <v>61</v>
      </c>
      <c r="NLS328" s="415">
        <v>2</v>
      </c>
      <c r="NLT328" s="418" t="s">
        <v>786</v>
      </c>
      <c r="NLU328" s="417" t="s">
        <v>776</v>
      </c>
      <c r="NLV328" s="414" t="s">
        <v>61</v>
      </c>
      <c r="NLW328" s="415">
        <v>2</v>
      </c>
      <c r="NLX328" s="418" t="s">
        <v>786</v>
      </c>
      <c r="NLY328" s="417" t="s">
        <v>776</v>
      </c>
      <c r="NLZ328" s="414" t="s">
        <v>61</v>
      </c>
      <c r="NMA328" s="415">
        <v>2</v>
      </c>
      <c r="NMB328" s="418" t="s">
        <v>786</v>
      </c>
      <c r="NMC328" s="417" t="s">
        <v>776</v>
      </c>
      <c r="NMD328" s="414" t="s">
        <v>61</v>
      </c>
      <c r="NME328" s="415">
        <v>2</v>
      </c>
      <c r="NMF328" s="418" t="s">
        <v>786</v>
      </c>
      <c r="NMG328" s="417" t="s">
        <v>776</v>
      </c>
      <c r="NMH328" s="414" t="s">
        <v>61</v>
      </c>
      <c r="NMI328" s="415">
        <v>2</v>
      </c>
      <c r="NMJ328" s="418" t="s">
        <v>786</v>
      </c>
      <c r="NMK328" s="417" t="s">
        <v>776</v>
      </c>
      <c r="NML328" s="414" t="s">
        <v>61</v>
      </c>
      <c r="NMM328" s="415">
        <v>2</v>
      </c>
      <c r="NMN328" s="418" t="s">
        <v>786</v>
      </c>
      <c r="NMO328" s="417" t="s">
        <v>776</v>
      </c>
      <c r="NMP328" s="414" t="s">
        <v>61</v>
      </c>
      <c r="NMQ328" s="415">
        <v>2</v>
      </c>
      <c r="NMR328" s="418" t="s">
        <v>786</v>
      </c>
      <c r="NMS328" s="417" t="s">
        <v>776</v>
      </c>
      <c r="NMT328" s="414" t="s">
        <v>61</v>
      </c>
      <c r="NMU328" s="415">
        <v>2</v>
      </c>
      <c r="NMV328" s="418" t="s">
        <v>786</v>
      </c>
      <c r="NMW328" s="417" t="s">
        <v>776</v>
      </c>
      <c r="NMX328" s="414" t="s">
        <v>61</v>
      </c>
      <c r="NMY328" s="415">
        <v>2</v>
      </c>
      <c r="NMZ328" s="418" t="s">
        <v>786</v>
      </c>
      <c r="NNA328" s="417" t="s">
        <v>776</v>
      </c>
      <c r="NNB328" s="414" t="s">
        <v>61</v>
      </c>
      <c r="NNC328" s="415">
        <v>2</v>
      </c>
      <c r="NND328" s="418" t="s">
        <v>786</v>
      </c>
      <c r="NNE328" s="417" t="s">
        <v>776</v>
      </c>
      <c r="NNF328" s="414" t="s">
        <v>61</v>
      </c>
      <c r="NNG328" s="415">
        <v>2</v>
      </c>
      <c r="NNH328" s="418" t="s">
        <v>786</v>
      </c>
      <c r="NNI328" s="417" t="s">
        <v>776</v>
      </c>
      <c r="NNJ328" s="414" t="s">
        <v>61</v>
      </c>
      <c r="NNK328" s="415">
        <v>2</v>
      </c>
      <c r="NNL328" s="418" t="s">
        <v>786</v>
      </c>
      <c r="NNM328" s="417" t="s">
        <v>776</v>
      </c>
      <c r="NNN328" s="414" t="s">
        <v>61</v>
      </c>
      <c r="NNO328" s="415">
        <v>2</v>
      </c>
      <c r="NNP328" s="418" t="s">
        <v>786</v>
      </c>
      <c r="NNQ328" s="417" t="s">
        <v>776</v>
      </c>
      <c r="NNR328" s="414" t="s">
        <v>61</v>
      </c>
      <c r="NNS328" s="415">
        <v>2</v>
      </c>
      <c r="NNT328" s="418" t="s">
        <v>786</v>
      </c>
      <c r="NNU328" s="417" t="s">
        <v>776</v>
      </c>
      <c r="NNV328" s="414" t="s">
        <v>61</v>
      </c>
      <c r="NNW328" s="415">
        <v>2</v>
      </c>
      <c r="NNX328" s="418" t="s">
        <v>786</v>
      </c>
      <c r="NNY328" s="417" t="s">
        <v>776</v>
      </c>
      <c r="NNZ328" s="414" t="s">
        <v>61</v>
      </c>
      <c r="NOA328" s="415">
        <v>2</v>
      </c>
      <c r="NOB328" s="418" t="s">
        <v>786</v>
      </c>
      <c r="NOC328" s="417" t="s">
        <v>776</v>
      </c>
      <c r="NOD328" s="414" t="s">
        <v>61</v>
      </c>
      <c r="NOE328" s="415">
        <v>2</v>
      </c>
      <c r="NOF328" s="418" t="s">
        <v>786</v>
      </c>
      <c r="NOG328" s="417" t="s">
        <v>776</v>
      </c>
      <c r="NOH328" s="414" t="s">
        <v>61</v>
      </c>
      <c r="NOI328" s="415">
        <v>2</v>
      </c>
      <c r="NOJ328" s="418" t="s">
        <v>786</v>
      </c>
      <c r="NOK328" s="417" t="s">
        <v>776</v>
      </c>
      <c r="NOL328" s="414" t="s">
        <v>61</v>
      </c>
      <c r="NOM328" s="415">
        <v>2</v>
      </c>
      <c r="NON328" s="418" t="s">
        <v>786</v>
      </c>
      <c r="NOO328" s="417" t="s">
        <v>776</v>
      </c>
      <c r="NOP328" s="414" t="s">
        <v>61</v>
      </c>
      <c r="NOQ328" s="415">
        <v>2</v>
      </c>
      <c r="NOR328" s="418" t="s">
        <v>786</v>
      </c>
      <c r="NOS328" s="417" t="s">
        <v>776</v>
      </c>
      <c r="NOT328" s="414" t="s">
        <v>61</v>
      </c>
      <c r="NOU328" s="415">
        <v>2</v>
      </c>
      <c r="NOV328" s="418" t="s">
        <v>786</v>
      </c>
      <c r="NOW328" s="417" t="s">
        <v>776</v>
      </c>
      <c r="NOX328" s="414" t="s">
        <v>61</v>
      </c>
      <c r="NOY328" s="415">
        <v>2</v>
      </c>
      <c r="NOZ328" s="418" t="s">
        <v>786</v>
      </c>
      <c r="NPA328" s="417" t="s">
        <v>776</v>
      </c>
      <c r="NPB328" s="414" t="s">
        <v>61</v>
      </c>
      <c r="NPC328" s="415">
        <v>2</v>
      </c>
      <c r="NPD328" s="418" t="s">
        <v>786</v>
      </c>
      <c r="NPE328" s="417" t="s">
        <v>776</v>
      </c>
      <c r="NPF328" s="414" t="s">
        <v>61</v>
      </c>
      <c r="NPG328" s="415">
        <v>2</v>
      </c>
      <c r="NPH328" s="418" t="s">
        <v>786</v>
      </c>
      <c r="NPI328" s="417" t="s">
        <v>776</v>
      </c>
      <c r="NPJ328" s="414" t="s">
        <v>61</v>
      </c>
      <c r="NPK328" s="415">
        <v>2</v>
      </c>
      <c r="NPL328" s="418" t="s">
        <v>786</v>
      </c>
      <c r="NPM328" s="417" t="s">
        <v>776</v>
      </c>
      <c r="NPN328" s="414" t="s">
        <v>61</v>
      </c>
      <c r="NPO328" s="415">
        <v>2</v>
      </c>
      <c r="NPP328" s="418" t="s">
        <v>786</v>
      </c>
      <c r="NPQ328" s="417" t="s">
        <v>776</v>
      </c>
      <c r="NPR328" s="414" t="s">
        <v>61</v>
      </c>
      <c r="NPS328" s="415">
        <v>2</v>
      </c>
      <c r="NPT328" s="418" t="s">
        <v>786</v>
      </c>
      <c r="NPU328" s="417" t="s">
        <v>776</v>
      </c>
      <c r="NPV328" s="414" t="s">
        <v>61</v>
      </c>
      <c r="NPW328" s="415">
        <v>2</v>
      </c>
      <c r="NPX328" s="418" t="s">
        <v>786</v>
      </c>
      <c r="NPY328" s="417" t="s">
        <v>776</v>
      </c>
      <c r="NPZ328" s="414" t="s">
        <v>61</v>
      </c>
      <c r="NQA328" s="415">
        <v>2</v>
      </c>
      <c r="NQB328" s="418" t="s">
        <v>786</v>
      </c>
      <c r="NQC328" s="417" t="s">
        <v>776</v>
      </c>
      <c r="NQD328" s="414" t="s">
        <v>61</v>
      </c>
      <c r="NQE328" s="415">
        <v>2</v>
      </c>
      <c r="NQF328" s="418" t="s">
        <v>786</v>
      </c>
      <c r="NQG328" s="417" t="s">
        <v>776</v>
      </c>
      <c r="NQH328" s="414" t="s">
        <v>61</v>
      </c>
      <c r="NQI328" s="415">
        <v>2</v>
      </c>
      <c r="NQJ328" s="418" t="s">
        <v>786</v>
      </c>
      <c r="NQK328" s="417" t="s">
        <v>776</v>
      </c>
      <c r="NQL328" s="414" t="s">
        <v>61</v>
      </c>
      <c r="NQM328" s="415">
        <v>2</v>
      </c>
      <c r="NQN328" s="418" t="s">
        <v>786</v>
      </c>
      <c r="NQO328" s="417" t="s">
        <v>776</v>
      </c>
      <c r="NQP328" s="414" t="s">
        <v>61</v>
      </c>
      <c r="NQQ328" s="415">
        <v>2</v>
      </c>
      <c r="NQR328" s="418" t="s">
        <v>786</v>
      </c>
      <c r="NQS328" s="417" t="s">
        <v>776</v>
      </c>
      <c r="NQT328" s="414" t="s">
        <v>61</v>
      </c>
      <c r="NQU328" s="415">
        <v>2</v>
      </c>
      <c r="NQV328" s="418" t="s">
        <v>786</v>
      </c>
      <c r="NQW328" s="417" t="s">
        <v>776</v>
      </c>
      <c r="NQX328" s="414" t="s">
        <v>61</v>
      </c>
      <c r="NQY328" s="415">
        <v>2</v>
      </c>
      <c r="NQZ328" s="418" t="s">
        <v>786</v>
      </c>
      <c r="NRA328" s="417" t="s">
        <v>776</v>
      </c>
      <c r="NRB328" s="414" t="s">
        <v>61</v>
      </c>
      <c r="NRC328" s="415">
        <v>2</v>
      </c>
      <c r="NRD328" s="418" t="s">
        <v>786</v>
      </c>
      <c r="NRE328" s="417" t="s">
        <v>776</v>
      </c>
      <c r="NRF328" s="414" t="s">
        <v>61</v>
      </c>
      <c r="NRG328" s="415">
        <v>2</v>
      </c>
      <c r="NRH328" s="418" t="s">
        <v>786</v>
      </c>
      <c r="NRI328" s="417" t="s">
        <v>776</v>
      </c>
      <c r="NRJ328" s="414" t="s">
        <v>61</v>
      </c>
      <c r="NRK328" s="415">
        <v>2</v>
      </c>
      <c r="NRL328" s="418" t="s">
        <v>786</v>
      </c>
      <c r="NRM328" s="417" t="s">
        <v>776</v>
      </c>
      <c r="NRN328" s="414" t="s">
        <v>61</v>
      </c>
      <c r="NRO328" s="415">
        <v>2</v>
      </c>
      <c r="NRP328" s="418" t="s">
        <v>786</v>
      </c>
      <c r="NRQ328" s="417" t="s">
        <v>776</v>
      </c>
      <c r="NRR328" s="414" t="s">
        <v>61</v>
      </c>
      <c r="NRS328" s="415">
        <v>2</v>
      </c>
      <c r="NRT328" s="418" t="s">
        <v>786</v>
      </c>
      <c r="NRU328" s="417" t="s">
        <v>776</v>
      </c>
      <c r="NRV328" s="414" t="s">
        <v>61</v>
      </c>
      <c r="NRW328" s="415">
        <v>2</v>
      </c>
      <c r="NRX328" s="418" t="s">
        <v>786</v>
      </c>
      <c r="NRY328" s="417" t="s">
        <v>776</v>
      </c>
      <c r="NRZ328" s="414" t="s">
        <v>61</v>
      </c>
      <c r="NSA328" s="415">
        <v>2</v>
      </c>
      <c r="NSB328" s="418" t="s">
        <v>786</v>
      </c>
      <c r="NSC328" s="417" t="s">
        <v>776</v>
      </c>
      <c r="NSD328" s="414" t="s">
        <v>61</v>
      </c>
      <c r="NSE328" s="415">
        <v>2</v>
      </c>
      <c r="NSF328" s="418" t="s">
        <v>786</v>
      </c>
      <c r="NSG328" s="417" t="s">
        <v>776</v>
      </c>
      <c r="NSH328" s="414" t="s">
        <v>61</v>
      </c>
      <c r="NSI328" s="415">
        <v>2</v>
      </c>
      <c r="NSJ328" s="418" t="s">
        <v>786</v>
      </c>
      <c r="NSK328" s="417" t="s">
        <v>776</v>
      </c>
      <c r="NSL328" s="414" t="s">
        <v>61</v>
      </c>
      <c r="NSM328" s="415">
        <v>2</v>
      </c>
      <c r="NSN328" s="418" t="s">
        <v>786</v>
      </c>
      <c r="NSO328" s="417" t="s">
        <v>776</v>
      </c>
      <c r="NSP328" s="414" t="s">
        <v>61</v>
      </c>
      <c r="NSQ328" s="415">
        <v>2</v>
      </c>
      <c r="NSR328" s="418" t="s">
        <v>786</v>
      </c>
      <c r="NSS328" s="417" t="s">
        <v>776</v>
      </c>
      <c r="NST328" s="414" t="s">
        <v>61</v>
      </c>
      <c r="NSU328" s="415">
        <v>2</v>
      </c>
      <c r="NSV328" s="418" t="s">
        <v>786</v>
      </c>
      <c r="NSW328" s="417" t="s">
        <v>776</v>
      </c>
      <c r="NSX328" s="414" t="s">
        <v>61</v>
      </c>
      <c r="NSY328" s="415">
        <v>2</v>
      </c>
      <c r="NSZ328" s="418" t="s">
        <v>786</v>
      </c>
      <c r="NTA328" s="417" t="s">
        <v>776</v>
      </c>
      <c r="NTB328" s="414" t="s">
        <v>61</v>
      </c>
      <c r="NTC328" s="415">
        <v>2</v>
      </c>
      <c r="NTD328" s="418" t="s">
        <v>786</v>
      </c>
      <c r="NTE328" s="417" t="s">
        <v>776</v>
      </c>
      <c r="NTF328" s="414" t="s">
        <v>61</v>
      </c>
      <c r="NTG328" s="415">
        <v>2</v>
      </c>
      <c r="NTH328" s="418" t="s">
        <v>786</v>
      </c>
      <c r="NTI328" s="417" t="s">
        <v>776</v>
      </c>
      <c r="NTJ328" s="414" t="s">
        <v>61</v>
      </c>
      <c r="NTK328" s="415">
        <v>2</v>
      </c>
      <c r="NTL328" s="418" t="s">
        <v>786</v>
      </c>
      <c r="NTM328" s="417" t="s">
        <v>776</v>
      </c>
      <c r="NTN328" s="414" t="s">
        <v>61</v>
      </c>
      <c r="NTO328" s="415">
        <v>2</v>
      </c>
      <c r="NTP328" s="418" t="s">
        <v>786</v>
      </c>
      <c r="NTQ328" s="417" t="s">
        <v>776</v>
      </c>
      <c r="NTR328" s="414" t="s">
        <v>61</v>
      </c>
      <c r="NTS328" s="415">
        <v>2</v>
      </c>
      <c r="NTT328" s="418" t="s">
        <v>786</v>
      </c>
      <c r="NTU328" s="417" t="s">
        <v>776</v>
      </c>
      <c r="NTV328" s="414" t="s">
        <v>61</v>
      </c>
      <c r="NTW328" s="415">
        <v>2</v>
      </c>
      <c r="NTX328" s="418" t="s">
        <v>786</v>
      </c>
      <c r="NTY328" s="417" t="s">
        <v>776</v>
      </c>
      <c r="NTZ328" s="414" t="s">
        <v>61</v>
      </c>
      <c r="NUA328" s="415">
        <v>2</v>
      </c>
      <c r="NUB328" s="418" t="s">
        <v>786</v>
      </c>
      <c r="NUC328" s="417" t="s">
        <v>776</v>
      </c>
      <c r="NUD328" s="414" t="s">
        <v>61</v>
      </c>
      <c r="NUE328" s="415">
        <v>2</v>
      </c>
      <c r="NUF328" s="418" t="s">
        <v>786</v>
      </c>
      <c r="NUG328" s="417" t="s">
        <v>776</v>
      </c>
      <c r="NUH328" s="414" t="s">
        <v>61</v>
      </c>
      <c r="NUI328" s="415">
        <v>2</v>
      </c>
      <c r="NUJ328" s="418" t="s">
        <v>786</v>
      </c>
      <c r="NUK328" s="417" t="s">
        <v>776</v>
      </c>
      <c r="NUL328" s="414" t="s">
        <v>61</v>
      </c>
      <c r="NUM328" s="415">
        <v>2</v>
      </c>
      <c r="NUN328" s="418" t="s">
        <v>786</v>
      </c>
      <c r="NUO328" s="417" t="s">
        <v>776</v>
      </c>
      <c r="NUP328" s="414" t="s">
        <v>61</v>
      </c>
      <c r="NUQ328" s="415">
        <v>2</v>
      </c>
      <c r="NUR328" s="418" t="s">
        <v>786</v>
      </c>
      <c r="NUS328" s="417" t="s">
        <v>776</v>
      </c>
      <c r="NUT328" s="414" t="s">
        <v>61</v>
      </c>
      <c r="NUU328" s="415">
        <v>2</v>
      </c>
      <c r="NUV328" s="418" t="s">
        <v>786</v>
      </c>
      <c r="NUW328" s="417" t="s">
        <v>776</v>
      </c>
      <c r="NUX328" s="414" t="s">
        <v>61</v>
      </c>
      <c r="NUY328" s="415">
        <v>2</v>
      </c>
      <c r="NUZ328" s="418" t="s">
        <v>786</v>
      </c>
      <c r="NVA328" s="417" t="s">
        <v>776</v>
      </c>
      <c r="NVB328" s="414" t="s">
        <v>61</v>
      </c>
      <c r="NVC328" s="415">
        <v>2</v>
      </c>
      <c r="NVD328" s="418" t="s">
        <v>786</v>
      </c>
      <c r="NVE328" s="417" t="s">
        <v>776</v>
      </c>
      <c r="NVF328" s="414" t="s">
        <v>61</v>
      </c>
      <c r="NVG328" s="415">
        <v>2</v>
      </c>
      <c r="NVH328" s="418" t="s">
        <v>786</v>
      </c>
      <c r="NVI328" s="417" t="s">
        <v>776</v>
      </c>
      <c r="NVJ328" s="414" t="s">
        <v>61</v>
      </c>
      <c r="NVK328" s="415">
        <v>2</v>
      </c>
      <c r="NVL328" s="418" t="s">
        <v>786</v>
      </c>
      <c r="NVM328" s="417" t="s">
        <v>776</v>
      </c>
      <c r="NVN328" s="414" t="s">
        <v>61</v>
      </c>
      <c r="NVO328" s="415">
        <v>2</v>
      </c>
      <c r="NVP328" s="418" t="s">
        <v>786</v>
      </c>
      <c r="NVQ328" s="417" t="s">
        <v>776</v>
      </c>
      <c r="NVR328" s="414" t="s">
        <v>61</v>
      </c>
      <c r="NVS328" s="415">
        <v>2</v>
      </c>
      <c r="NVT328" s="418" t="s">
        <v>786</v>
      </c>
      <c r="NVU328" s="417" t="s">
        <v>776</v>
      </c>
      <c r="NVV328" s="414" t="s">
        <v>61</v>
      </c>
      <c r="NVW328" s="415">
        <v>2</v>
      </c>
      <c r="NVX328" s="418" t="s">
        <v>786</v>
      </c>
      <c r="NVY328" s="417" t="s">
        <v>776</v>
      </c>
      <c r="NVZ328" s="414" t="s">
        <v>61</v>
      </c>
      <c r="NWA328" s="415">
        <v>2</v>
      </c>
      <c r="NWB328" s="418" t="s">
        <v>786</v>
      </c>
      <c r="NWC328" s="417" t="s">
        <v>776</v>
      </c>
      <c r="NWD328" s="414" t="s">
        <v>61</v>
      </c>
      <c r="NWE328" s="415">
        <v>2</v>
      </c>
      <c r="NWF328" s="418" t="s">
        <v>786</v>
      </c>
      <c r="NWG328" s="417" t="s">
        <v>776</v>
      </c>
      <c r="NWH328" s="414" t="s">
        <v>61</v>
      </c>
      <c r="NWI328" s="415">
        <v>2</v>
      </c>
      <c r="NWJ328" s="418" t="s">
        <v>786</v>
      </c>
      <c r="NWK328" s="417" t="s">
        <v>776</v>
      </c>
      <c r="NWL328" s="414" t="s">
        <v>61</v>
      </c>
      <c r="NWM328" s="415">
        <v>2</v>
      </c>
      <c r="NWN328" s="418" t="s">
        <v>786</v>
      </c>
      <c r="NWO328" s="417" t="s">
        <v>776</v>
      </c>
      <c r="NWP328" s="414" t="s">
        <v>61</v>
      </c>
      <c r="NWQ328" s="415">
        <v>2</v>
      </c>
      <c r="NWR328" s="418" t="s">
        <v>786</v>
      </c>
      <c r="NWS328" s="417" t="s">
        <v>776</v>
      </c>
      <c r="NWT328" s="414" t="s">
        <v>61</v>
      </c>
      <c r="NWU328" s="415">
        <v>2</v>
      </c>
      <c r="NWV328" s="418" t="s">
        <v>786</v>
      </c>
      <c r="NWW328" s="417" t="s">
        <v>776</v>
      </c>
      <c r="NWX328" s="414" t="s">
        <v>61</v>
      </c>
      <c r="NWY328" s="415">
        <v>2</v>
      </c>
      <c r="NWZ328" s="418" t="s">
        <v>786</v>
      </c>
      <c r="NXA328" s="417" t="s">
        <v>776</v>
      </c>
      <c r="NXB328" s="414" t="s">
        <v>61</v>
      </c>
      <c r="NXC328" s="415">
        <v>2</v>
      </c>
      <c r="NXD328" s="418" t="s">
        <v>786</v>
      </c>
      <c r="NXE328" s="417" t="s">
        <v>776</v>
      </c>
      <c r="NXF328" s="414" t="s">
        <v>61</v>
      </c>
      <c r="NXG328" s="415">
        <v>2</v>
      </c>
      <c r="NXH328" s="418" t="s">
        <v>786</v>
      </c>
      <c r="NXI328" s="417" t="s">
        <v>776</v>
      </c>
      <c r="NXJ328" s="414" t="s">
        <v>61</v>
      </c>
      <c r="NXK328" s="415">
        <v>2</v>
      </c>
      <c r="NXL328" s="418" t="s">
        <v>786</v>
      </c>
      <c r="NXM328" s="417" t="s">
        <v>776</v>
      </c>
      <c r="NXN328" s="414" t="s">
        <v>61</v>
      </c>
      <c r="NXO328" s="415">
        <v>2</v>
      </c>
      <c r="NXP328" s="418" t="s">
        <v>786</v>
      </c>
      <c r="NXQ328" s="417" t="s">
        <v>776</v>
      </c>
      <c r="NXR328" s="414" t="s">
        <v>61</v>
      </c>
      <c r="NXS328" s="415">
        <v>2</v>
      </c>
      <c r="NXT328" s="418" t="s">
        <v>786</v>
      </c>
      <c r="NXU328" s="417" t="s">
        <v>776</v>
      </c>
      <c r="NXV328" s="414" t="s">
        <v>61</v>
      </c>
      <c r="NXW328" s="415">
        <v>2</v>
      </c>
      <c r="NXX328" s="418" t="s">
        <v>786</v>
      </c>
      <c r="NXY328" s="417" t="s">
        <v>776</v>
      </c>
      <c r="NXZ328" s="414" t="s">
        <v>61</v>
      </c>
      <c r="NYA328" s="415">
        <v>2</v>
      </c>
      <c r="NYB328" s="418" t="s">
        <v>786</v>
      </c>
      <c r="NYC328" s="417" t="s">
        <v>776</v>
      </c>
      <c r="NYD328" s="414" t="s">
        <v>61</v>
      </c>
      <c r="NYE328" s="415">
        <v>2</v>
      </c>
      <c r="NYF328" s="418" t="s">
        <v>786</v>
      </c>
      <c r="NYG328" s="417" t="s">
        <v>776</v>
      </c>
      <c r="NYH328" s="414" t="s">
        <v>61</v>
      </c>
      <c r="NYI328" s="415">
        <v>2</v>
      </c>
      <c r="NYJ328" s="418" t="s">
        <v>786</v>
      </c>
      <c r="NYK328" s="417" t="s">
        <v>776</v>
      </c>
      <c r="NYL328" s="414" t="s">
        <v>61</v>
      </c>
      <c r="NYM328" s="415">
        <v>2</v>
      </c>
      <c r="NYN328" s="418" t="s">
        <v>786</v>
      </c>
      <c r="NYO328" s="417" t="s">
        <v>776</v>
      </c>
      <c r="NYP328" s="414" t="s">
        <v>61</v>
      </c>
      <c r="NYQ328" s="415">
        <v>2</v>
      </c>
      <c r="NYR328" s="418" t="s">
        <v>786</v>
      </c>
      <c r="NYS328" s="417" t="s">
        <v>776</v>
      </c>
      <c r="NYT328" s="414" t="s">
        <v>61</v>
      </c>
      <c r="NYU328" s="415">
        <v>2</v>
      </c>
      <c r="NYV328" s="418" t="s">
        <v>786</v>
      </c>
      <c r="NYW328" s="417" t="s">
        <v>776</v>
      </c>
      <c r="NYX328" s="414" t="s">
        <v>61</v>
      </c>
      <c r="NYY328" s="415">
        <v>2</v>
      </c>
      <c r="NYZ328" s="418" t="s">
        <v>786</v>
      </c>
      <c r="NZA328" s="417" t="s">
        <v>776</v>
      </c>
      <c r="NZB328" s="414" t="s">
        <v>61</v>
      </c>
      <c r="NZC328" s="415">
        <v>2</v>
      </c>
      <c r="NZD328" s="418" t="s">
        <v>786</v>
      </c>
      <c r="NZE328" s="417" t="s">
        <v>776</v>
      </c>
      <c r="NZF328" s="414" t="s">
        <v>61</v>
      </c>
      <c r="NZG328" s="415">
        <v>2</v>
      </c>
      <c r="NZH328" s="418" t="s">
        <v>786</v>
      </c>
      <c r="NZI328" s="417" t="s">
        <v>776</v>
      </c>
      <c r="NZJ328" s="414" t="s">
        <v>61</v>
      </c>
      <c r="NZK328" s="415">
        <v>2</v>
      </c>
      <c r="NZL328" s="418" t="s">
        <v>786</v>
      </c>
      <c r="NZM328" s="417" t="s">
        <v>776</v>
      </c>
      <c r="NZN328" s="414" t="s">
        <v>61</v>
      </c>
      <c r="NZO328" s="415">
        <v>2</v>
      </c>
      <c r="NZP328" s="418" t="s">
        <v>786</v>
      </c>
      <c r="NZQ328" s="417" t="s">
        <v>776</v>
      </c>
      <c r="NZR328" s="414" t="s">
        <v>61</v>
      </c>
      <c r="NZS328" s="415">
        <v>2</v>
      </c>
      <c r="NZT328" s="418" t="s">
        <v>786</v>
      </c>
      <c r="NZU328" s="417" t="s">
        <v>776</v>
      </c>
      <c r="NZV328" s="414" t="s">
        <v>61</v>
      </c>
      <c r="NZW328" s="415">
        <v>2</v>
      </c>
      <c r="NZX328" s="418" t="s">
        <v>786</v>
      </c>
      <c r="NZY328" s="417" t="s">
        <v>776</v>
      </c>
      <c r="NZZ328" s="414" t="s">
        <v>61</v>
      </c>
      <c r="OAA328" s="415">
        <v>2</v>
      </c>
      <c r="OAB328" s="418" t="s">
        <v>786</v>
      </c>
      <c r="OAC328" s="417" t="s">
        <v>776</v>
      </c>
      <c r="OAD328" s="414" t="s">
        <v>61</v>
      </c>
      <c r="OAE328" s="415">
        <v>2</v>
      </c>
      <c r="OAF328" s="418" t="s">
        <v>786</v>
      </c>
      <c r="OAG328" s="417" t="s">
        <v>776</v>
      </c>
      <c r="OAH328" s="414" t="s">
        <v>61</v>
      </c>
      <c r="OAI328" s="415">
        <v>2</v>
      </c>
      <c r="OAJ328" s="418" t="s">
        <v>786</v>
      </c>
      <c r="OAK328" s="417" t="s">
        <v>776</v>
      </c>
      <c r="OAL328" s="414" t="s">
        <v>61</v>
      </c>
      <c r="OAM328" s="415">
        <v>2</v>
      </c>
      <c r="OAN328" s="418" t="s">
        <v>786</v>
      </c>
      <c r="OAO328" s="417" t="s">
        <v>776</v>
      </c>
      <c r="OAP328" s="414" t="s">
        <v>61</v>
      </c>
      <c r="OAQ328" s="415">
        <v>2</v>
      </c>
      <c r="OAR328" s="418" t="s">
        <v>786</v>
      </c>
      <c r="OAS328" s="417" t="s">
        <v>776</v>
      </c>
      <c r="OAT328" s="414" t="s">
        <v>61</v>
      </c>
      <c r="OAU328" s="415">
        <v>2</v>
      </c>
      <c r="OAV328" s="418" t="s">
        <v>786</v>
      </c>
      <c r="OAW328" s="417" t="s">
        <v>776</v>
      </c>
      <c r="OAX328" s="414" t="s">
        <v>61</v>
      </c>
      <c r="OAY328" s="415">
        <v>2</v>
      </c>
      <c r="OAZ328" s="418" t="s">
        <v>786</v>
      </c>
      <c r="OBA328" s="417" t="s">
        <v>776</v>
      </c>
      <c r="OBB328" s="414" t="s">
        <v>61</v>
      </c>
      <c r="OBC328" s="415">
        <v>2</v>
      </c>
      <c r="OBD328" s="418" t="s">
        <v>786</v>
      </c>
      <c r="OBE328" s="417" t="s">
        <v>776</v>
      </c>
      <c r="OBF328" s="414" t="s">
        <v>61</v>
      </c>
      <c r="OBG328" s="415">
        <v>2</v>
      </c>
      <c r="OBH328" s="418" t="s">
        <v>786</v>
      </c>
      <c r="OBI328" s="417" t="s">
        <v>776</v>
      </c>
      <c r="OBJ328" s="414" t="s">
        <v>61</v>
      </c>
      <c r="OBK328" s="415">
        <v>2</v>
      </c>
      <c r="OBL328" s="418" t="s">
        <v>786</v>
      </c>
      <c r="OBM328" s="417" t="s">
        <v>776</v>
      </c>
      <c r="OBN328" s="414" t="s">
        <v>61</v>
      </c>
      <c r="OBO328" s="415">
        <v>2</v>
      </c>
      <c r="OBP328" s="418" t="s">
        <v>786</v>
      </c>
      <c r="OBQ328" s="417" t="s">
        <v>776</v>
      </c>
      <c r="OBR328" s="414" t="s">
        <v>61</v>
      </c>
      <c r="OBS328" s="415">
        <v>2</v>
      </c>
      <c r="OBT328" s="418" t="s">
        <v>786</v>
      </c>
      <c r="OBU328" s="417" t="s">
        <v>776</v>
      </c>
      <c r="OBV328" s="414" t="s">
        <v>61</v>
      </c>
      <c r="OBW328" s="415">
        <v>2</v>
      </c>
      <c r="OBX328" s="418" t="s">
        <v>786</v>
      </c>
      <c r="OBY328" s="417" t="s">
        <v>776</v>
      </c>
      <c r="OBZ328" s="414" t="s">
        <v>61</v>
      </c>
      <c r="OCA328" s="415">
        <v>2</v>
      </c>
      <c r="OCB328" s="418" t="s">
        <v>786</v>
      </c>
      <c r="OCC328" s="417" t="s">
        <v>776</v>
      </c>
      <c r="OCD328" s="414" t="s">
        <v>61</v>
      </c>
      <c r="OCE328" s="415">
        <v>2</v>
      </c>
      <c r="OCF328" s="418" t="s">
        <v>786</v>
      </c>
      <c r="OCG328" s="417" t="s">
        <v>776</v>
      </c>
      <c r="OCH328" s="414" t="s">
        <v>61</v>
      </c>
      <c r="OCI328" s="415">
        <v>2</v>
      </c>
      <c r="OCJ328" s="418" t="s">
        <v>786</v>
      </c>
      <c r="OCK328" s="417" t="s">
        <v>776</v>
      </c>
      <c r="OCL328" s="414" t="s">
        <v>61</v>
      </c>
      <c r="OCM328" s="415">
        <v>2</v>
      </c>
      <c r="OCN328" s="418" t="s">
        <v>786</v>
      </c>
      <c r="OCO328" s="417" t="s">
        <v>776</v>
      </c>
      <c r="OCP328" s="414" t="s">
        <v>61</v>
      </c>
      <c r="OCQ328" s="415">
        <v>2</v>
      </c>
      <c r="OCR328" s="418" t="s">
        <v>786</v>
      </c>
      <c r="OCS328" s="417" t="s">
        <v>776</v>
      </c>
      <c r="OCT328" s="414" t="s">
        <v>61</v>
      </c>
      <c r="OCU328" s="415">
        <v>2</v>
      </c>
      <c r="OCV328" s="418" t="s">
        <v>786</v>
      </c>
      <c r="OCW328" s="417" t="s">
        <v>776</v>
      </c>
      <c r="OCX328" s="414" t="s">
        <v>61</v>
      </c>
      <c r="OCY328" s="415">
        <v>2</v>
      </c>
      <c r="OCZ328" s="418" t="s">
        <v>786</v>
      </c>
      <c r="ODA328" s="417" t="s">
        <v>776</v>
      </c>
      <c r="ODB328" s="414" t="s">
        <v>61</v>
      </c>
      <c r="ODC328" s="415">
        <v>2</v>
      </c>
      <c r="ODD328" s="418" t="s">
        <v>786</v>
      </c>
      <c r="ODE328" s="417" t="s">
        <v>776</v>
      </c>
      <c r="ODF328" s="414" t="s">
        <v>61</v>
      </c>
      <c r="ODG328" s="415">
        <v>2</v>
      </c>
      <c r="ODH328" s="418" t="s">
        <v>786</v>
      </c>
      <c r="ODI328" s="417" t="s">
        <v>776</v>
      </c>
      <c r="ODJ328" s="414" t="s">
        <v>61</v>
      </c>
      <c r="ODK328" s="415">
        <v>2</v>
      </c>
      <c r="ODL328" s="418" t="s">
        <v>786</v>
      </c>
      <c r="ODM328" s="417" t="s">
        <v>776</v>
      </c>
      <c r="ODN328" s="414" t="s">
        <v>61</v>
      </c>
      <c r="ODO328" s="415">
        <v>2</v>
      </c>
      <c r="ODP328" s="418" t="s">
        <v>786</v>
      </c>
      <c r="ODQ328" s="417" t="s">
        <v>776</v>
      </c>
      <c r="ODR328" s="414" t="s">
        <v>61</v>
      </c>
      <c r="ODS328" s="415">
        <v>2</v>
      </c>
      <c r="ODT328" s="418" t="s">
        <v>786</v>
      </c>
      <c r="ODU328" s="417" t="s">
        <v>776</v>
      </c>
      <c r="ODV328" s="414" t="s">
        <v>61</v>
      </c>
      <c r="ODW328" s="415">
        <v>2</v>
      </c>
      <c r="ODX328" s="418" t="s">
        <v>786</v>
      </c>
      <c r="ODY328" s="417" t="s">
        <v>776</v>
      </c>
      <c r="ODZ328" s="414" t="s">
        <v>61</v>
      </c>
      <c r="OEA328" s="415">
        <v>2</v>
      </c>
      <c r="OEB328" s="418" t="s">
        <v>786</v>
      </c>
      <c r="OEC328" s="417" t="s">
        <v>776</v>
      </c>
      <c r="OED328" s="414" t="s">
        <v>61</v>
      </c>
      <c r="OEE328" s="415">
        <v>2</v>
      </c>
      <c r="OEF328" s="418" t="s">
        <v>786</v>
      </c>
      <c r="OEG328" s="417" t="s">
        <v>776</v>
      </c>
      <c r="OEH328" s="414" t="s">
        <v>61</v>
      </c>
      <c r="OEI328" s="415">
        <v>2</v>
      </c>
      <c r="OEJ328" s="418" t="s">
        <v>786</v>
      </c>
      <c r="OEK328" s="417" t="s">
        <v>776</v>
      </c>
      <c r="OEL328" s="414" t="s">
        <v>61</v>
      </c>
      <c r="OEM328" s="415">
        <v>2</v>
      </c>
      <c r="OEN328" s="418" t="s">
        <v>786</v>
      </c>
      <c r="OEO328" s="417" t="s">
        <v>776</v>
      </c>
      <c r="OEP328" s="414" t="s">
        <v>61</v>
      </c>
      <c r="OEQ328" s="415">
        <v>2</v>
      </c>
      <c r="OER328" s="418" t="s">
        <v>786</v>
      </c>
      <c r="OES328" s="417" t="s">
        <v>776</v>
      </c>
      <c r="OET328" s="414" t="s">
        <v>61</v>
      </c>
      <c r="OEU328" s="415">
        <v>2</v>
      </c>
      <c r="OEV328" s="418" t="s">
        <v>786</v>
      </c>
      <c r="OEW328" s="417" t="s">
        <v>776</v>
      </c>
      <c r="OEX328" s="414" t="s">
        <v>61</v>
      </c>
      <c r="OEY328" s="415">
        <v>2</v>
      </c>
      <c r="OEZ328" s="418" t="s">
        <v>786</v>
      </c>
      <c r="OFA328" s="417" t="s">
        <v>776</v>
      </c>
      <c r="OFB328" s="414" t="s">
        <v>61</v>
      </c>
      <c r="OFC328" s="415">
        <v>2</v>
      </c>
      <c r="OFD328" s="418" t="s">
        <v>786</v>
      </c>
      <c r="OFE328" s="417" t="s">
        <v>776</v>
      </c>
      <c r="OFF328" s="414" t="s">
        <v>61</v>
      </c>
      <c r="OFG328" s="415">
        <v>2</v>
      </c>
      <c r="OFH328" s="418" t="s">
        <v>786</v>
      </c>
      <c r="OFI328" s="417" t="s">
        <v>776</v>
      </c>
      <c r="OFJ328" s="414" t="s">
        <v>61</v>
      </c>
      <c r="OFK328" s="415">
        <v>2</v>
      </c>
      <c r="OFL328" s="418" t="s">
        <v>786</v>
      </c>
      <c r="OFM328" s="417" t="s">
        <v>776</v>
      </c>
      <c r="OFN328" s="414" t="s">
        <v>61</v>
      </c>
      <c r="OFO328" s="415">
        <v>2</v>
      </c>
      <c r="OFP328" s="418" t="s">
        <v>786</v>
      </c>
      <c r="OFQ328" s="417" t="s">
        <v>776</v>
      </c>
      <c r="OFR328" s="414" t="s">
        <v>61</v>
      </c>
      <c r="OFS328" s="415">
        <v>2</v>
      </c>
      <c r="OFT328" s="418" t="s">
        <v>786</v>
      </c>
      <c r="OFU328" s="417" t="s">
        <v>776</v>
      </c>
      <c r="OFV328" s="414" t="s">
        <v>61</v>
      </c>
      <c r="OFW328" s="415">
        <v>2</v>
      </c>
      <c r="OFX328" s="418" t="s">
        <v>786</v>
      </c>
      <c r="OFY328" s="417" t="s">
        <v>776</v>
      </c>
      <c r="OFZ328" s="414" t="s">
        <v>61</v>
      </c>
      <c r="OGA328" s="415">
        <v>2</v>
      </c>
      <c r="OGB328" s="418" t="s">
        <v>786</v>
      </c>
      <c r="OGC328" s="417" t="s">
        <v>776</v>
      </c>
      <c r="OGD328" s="414" t="s">
        <v>61</v>
      </c>
      <c r="OGE328" s="415">
        <v>2</v>
      </c>
      <c r="OGF328" s="418" t="s">
        <v>786</v>
      </c>
      <c r="OGG328" s="417" t="s">
        <v>776</v>
      </c>
      <c r="OGH328" s="414" t="s">
        <v>61</v>
      </c>
      <c r="OGI328" s="415">
        <v>2</v>
      </c>
      <c r="OGJ328" s="418" t="s">
        <v>786</v>
      </c>
      <c r="OGK328" s="417" t="s">
        <v>776</v>
      </c>
      <c r="OGL328" s="414" t="s">
        <v>61</v>
      </c>
      <c r="OGM328" s="415">
        <v>2</v>
      </c>
      <c r="OGN328" s="418" t="s">
        <v>786</v>
      </c>
      <c r="OGO328" s="417" t="s">
        <v>776</v>
      </c>
      <c r="OGP328" s="414" t="s">
        <v>61</v>
      </c>
      <c r="OGQ328" s="415">
        <v>2</v>
      </c>
      <c r="OGR328" s="418" t="s">
        <v>786</v>
      </c>
      <c r="OGS328" s="417" t="s">
        <v>776</v>
      </c>
      <c r="OGT328" s="414" t="s">
        <v>61</v>
      </c>
      <c r="OGU328" s="415">
        <v>2</v>
      </c>
      <c r="OGV328" s="418" t="s">
        <v>786</v>
      </c>
      <c r="OGW328" s="417" t="s">
        <v>776</v>
      </c>
      <c r="OGX328" s="414" t="s">
        <v>61</v>
      </c>
      <c r="OGY328" s="415">
        <v>2</v>
      </c>
      <c r="OGZ328" s="418" t="s">
        <v>786</v>
      </c>
      <c r="OHA328" s="417" t="s">
        <v>776</v>
      </c>
      <c r="OHB328" s="414" t="s">
        <v>61</v>
      </c>
      <c r="OHC328" s="415">
        <v>2</v>
      </c>
      <c r="OHD328" s="418" t="s">
        <v>786</v>
      </c>
      <c r="OHE328" s="417" t="s">
        <v>776</v>
      </c>
      <c r="OHF328" s="414" t="s">
        <v>61</v>
      </c>
      <c r="OHG328" s="415">
        <v>2</v>
      </c>
      <c r="OHH328" s="418" t="s">
        <v>786</v>
      </c>
      <c r="OHI328" s="417" t="s">
        <v>776</v>
      </c>
      <c r="OHJ328" s="414" t="s">
        <v>61</v>
      </c>
      <c r="OHK328" s="415">
        <v>2</v>
      </c>
      <c r="OHL328" s="418" t="s">
        <v>786</v>
      </c>
      <c r="OHM328" s="417" t="s">
        <v>776</v>
      </c>
      <c r="OHN328" s="414" t="s">
        <v>61</v>
      </c>
      <c r="OHO328" s="415">
        <v>2</v>
      </c>
      <c r="OHP328" s="418" t="s">
        <v>786</v>
      </c>
      <c r="OHQ328" s="417" t="s">
        <v>776</v>
      </c>
      <c r="OHR328" s="414" t="s">
        <v>61</v>
      </c>
      <c r="OHS328" s="415">
        <v>2</v>
      </c>
      <c r="OHT328" s="418" t="s">
        <v>786</v>
      </c>
      <c r="OHU328" s="417" t="s">
        <v>776</v>
      </c>
      <c r="OHV328" s="414" t="s">
        <v>61</v>
      </c>
      <c r="OHW328" s="415">
        <v>2</v>
      </c>
      <c r="OHX328" s="418" t="s">
        <v>786</v>
      </c>
      <c r="OHY328" s="417" t="s">
        <v>776</v>
      </c>
      <c r="OHZ328" s="414" t="s">
        <v>61</v>
      </c>
      <c r="OIA328" s="415">
        <v>2</v>
      </c>
      <c r="OIB328" s="418" t="s">
        <v>786</v>
      </c>
      <c r="OIC328" s="417" t="s">
        <v>776</v>
      </c>
      <c r="OID328" s="414" t="s">
        <v>61</v>
      </c>
      <c r="OIE328" s="415">
        <v>2</v>
      </c>
      <c r="OIF328" s="418" t="s">
        <v>786</v>
      </c>
      <c r="OIG328" s="417" t="s">
        <v>776</v>
      </c>
      <c r="OIH328" s="414" t="s">
        <v>61</v>
      </c>
      <c r="OII328" s="415">
        <v>2</v>
      </c>
      <c r="OIJ328" s="418" t="s">
        <v>786</v>
      </c>
      <c r="OIK328" s="417" t="s">
        <v>776</v>
      </c>
      <c r="OIL328" s="414" t="s">
        <v>61</v>
      </c>
      <c r="OIM328" s="415">
        <v>2</v>
      </c>
      <c r="OIN328" s="418" t="s">
        <v>786</v>
      </c>
      <c r="OIO328" s="417" t="s">
        <v>776</v>
      </c>
      <c r="OIP328" s="414" t="s">
        <v>61</v>
      </c>
      <c r="OIQ328" s="415">
        <v>2</v>
      </c>
      <c r="OIR328" s="418" t="s">
        <v>786</v>
      </c>
      <c r="OIS328" s="417" t="s">
        <v>776</v>
      </c>
      <c r="OIT328" s="414" t="s">
        <v>61</v>
      </c>
      <c r="OIU328" s="415">
        <v>2</v>
      </c>
      <c r="OIV328" s="418" t="s">
        <v>786</v>
      </c>
      <c r="OIW328" s="417" t="s">
        <v>776</v>
      </c>
      <c r="OIX328" s="414" t="s">
        <v>61</v>
      </c>
      <c r="OIY328" s="415">
        <v>2</v>
      </c>
      <c r="OIZ328" s="418" t="s">
        <v>786</v>
      </c>
      <c r="OJA328" s="417" t="s">
        <v>776</v>
      </c>
      <c r="OJB328" s="414" t="s">
        <v>61</v>
      </c>
      <c r="OJC328" s="415">
        <v>2</v>
      </c>
      <c r="OJD328" s="418" t="s">
        <v>786</v>
      </c>
      <c r="OJE328" s="417" t="s">
        <v>776</v>
      </c>
      <c r="OJF328" s="414" t="s">
        <v>61</v>
      </c>
      <c r="OJG328" s="415">
        <v>2</v>
      </c>
      <c r="OJH328" s="418" t="s">
        <v>786</v>
      </c>
      <c r="OJI328" s="417" t="s">
        <v>776</v>
      </c>
      <c r="OJJ328" s="414" t="s">
        <v>61</v>
      </c>
      <c r="OJK328" s="415">
        <v>2</v>
      </c>
      <c r="OJL328" s="418" t="s">
        <v>786</v>
      </c>
      <c r="OJM328" s="417" t="s">
        <v>776</v>
      </c>
      <c r="OJN328" s="414" t="s">
        <v>61</v>
      </c>
      <c r="OJO328" s="415">
        <v>2</v>
      </c>
      <c r="OJP328" s="418" t="s">
        <v>786</v>
      </c>
      <c r="OJQ328" s="417" t="s">
        <v>776</v>
      </c>
      <c r="OJR328" s="414" t="s">
        <v>61</v>
      </c>
      <c r="OJS328" s="415">
        <v>2</v>
      </c>
      <c r="OJT328" s="418" t="s">
        <v>786</v>
      </c>
      <c r="OJU328" s="417" t="s">
        <v>776</v>
      </c>
      <c r="OJV328" s="414" t="s">
        <v>61</v>
      </c>
      <c r="OJW328" s="415">
        <v>2</v>
      </c>
      <c r="OJX328" s="418" t="s">
        <v>786</v>
      </c>
      <c r="OJY328" s="417" t="s">
        <v>776</v>
      </c>
      <c r="OJZ328" s="414" t="s">
        <v>61</v>
      </c>
      <c r="OKA328" s="415">
        <v>2</v>
      </c>
      <c r="OKB328" s="418" t="s">
        <v>786</v>
      </c>
      <c r="OKC328" s="417" t="s">
        <v>776</v>
      </c>
      <c r="OKD328" s="414" t="s">
        <v>61</v>
      </c>
      <c r="OKE328" s="415">
        <v>2</v>
      </c>
      <c r="OKF328" s="418" t="s">
        <v>786</v>
      </c>
      <c r="OKG328" s="417" t="s">
        <v>776</v>
      </c>
      <c r="OKH328" s="414" t="s">
        <v>61</v>
      </c>
      <c r="OKI328" s="415">
        <v>2</v>
      </c>
      <c r="OKJ328" s="418" t="s">
        <v>786</v>
      </c>
      <c r="OKK328" s="417" t="s">
        <v>776</v>
      </c>
      <c r="OKL328" s="414" t="s">
        <v>61</v>
      </c>
      <c r="OKM328" s="415">
        <v>2</v>
      </c>
      <c r="OKN328" s="418" t="s">
        <v>786</v>
      </c>
      <c r="OKO328" s="417" t="s">
        <v>776</v>
      </c>
      <c r="OKP328" s="414" t="s">
        <v>61</v>
      </c>
      <c r="OKQ328" s="415">
        <v>2</v>
      </c>
      <c r="OKR328" s="418" t="s">
        <v>786</v>
      </c>
      <c r="OKS328" s="417" t="s">
        <v>776</v>
      </c>
      <c r="OKT328" s="414" t="s">
        <v>61</v>
      </c>
      <c r="OKU328" s="415">
        <v>2</v>
      </c>
      <c r="OKV328" s="418" t="s">
        <v>786</v>
      </c>
      <c r="OKW328" s="417" t="s">
        <v>776</v>
      </c>
      <c r="OKX328" s="414" t="s">
        <v>61</v>
      </c>
      <c r="OKY328" s="415">
        <v>2</v>
      </c>
      <c r="OKZ328" s="418" t="s">
        <v>786</v>
      </c>
      <c r="OLA328" s="417" t="s">
        <v>776</v>
      </c>
      <c r="OLB328" s="414" t="s">
        <v>61</v>
      </c>
      <c r="OLC328" s="415">
        <v>2</v>
      </c>
      <c r="OLD328" s="418" t="s">
        <v>786</v>
      </c>
      <c r="OLE328" s="417" t="s">
        <v>776</v>
      </c>
      <c r="OLF328" s="414" t="s">
        <v>61</v>
      </c>
      <c r="OLG328" s="415">
        <v>2</v>
      </c>
      <c r="OLH328" s="418" t="s">
        <v>786</v>
      </c>
      <c r="OLI328" s="417" t="s">
        <v>776</v>
      </c>
      <c r="OLJ328" s="414" t="s">
        <v>61</v>
      </c>
      <c r="OLK328" s="415">
        <v>2</v>
      </c>
      <c r="OLL328" s="418" t="s">
        <v>786</v>
      </c>
      <c r="OLM328" s="417" t="s">
        <v>776</v>
      </c>
      <c r="OLN328" s="414" t="s">
        <v>61</v>
      </c>
      <c r="OLO328" s="415">
        <v>2</v>
      </c>
      <c r="OLP328" s="418" t="s">
        <v>786</v>
      </c>
      <c r="OLQ328" s="417" t="s">
        <v>776</v>
      </c>
      <c r="OLR328" s="414" t="s">
        <v>61</v>
      </c>
      <c r="OLS328" s="415">
        <v>2</v>
      </c>
      <c r="OLT328" s="418" t="s">
        <v>786</v>
      </c>
      <c r="OLU328" s="417" t="s">
        <v>776</v>
      </c>
      <c r="OLV328" s="414" t="s">
        <v>61</v>
      </c>
      <c r="OLW328" s="415">
        <v>2</v>
      </c>
      <c r="OLX328" s="418" t="s">
        <v>786</v>
      </c>
      <c r="OLY328" s="417" t="s">
        <v>776</v>
      </c>
      <c r="OLZ328" s="414" t="s">
        <v>61</v>
      </c>
      <c r="OMA328" s="415">
        <v>2</v>
      </c>
      <c r="OMB328" s="418" t="s">
        <v>786</v>
      </c>
      <c r="OMC328" s="417" t="s">
        <v>776</v>
      </c>
      <c r="OMD328" s="414" t="s">
        <v>61</v>
      </c>
      <c r="OME328" s="415">
        <v>2</v>
      </c>
      <c r="OMF328" s="418" t="s">
        <v>786</v>
      </c>
      <c r="OMG328" s="417" t="s">
        <v>776</v>
      </c>
      <c r="OMH328" s="414" t="s">
        <v>61</v>
      </c>
      <c r="OMI328" s="415">
        <v>2</v>
      </c>
      <c r="OMJ328" s="418" t="s">
        <v>786</v>
      </c>
      <c r="OMK328" s="417" t="s">
        <v>776</v>
      </c>
      <c r="OML328" s="414" t="s">
        <v>61</v>
      </c>
      <c r="OMM328" s="415">
        <v>2</v>
      </c>
      <c r="OMN328" s="418" t="s">
        <v>786</v>
      </c>
      <c r="OMO328" s="417" t="s">
        <v>776</v>
      </c>
      <c r="OMP328" s="414" t="s">
        <v>61</v>
      </c>
      <c r="OMQ328" s="415">
        <v>2</v>
      </c>
      <c r="OMR328" s="418" t="s">
        <v>786</v>
      </c>
      <c r="OMS328" s="417" t="s">
        <v>776</v>
      </c>
      <c r="OMT328" s="414" t="s">
        <v>61</v>
      </c>
      <c r="OMU328" s="415">
        <v>2</v>
      </c>
      <c r="OMV328" s="418" t="s">
        <v>786</v>
      </c>
      <c r="OMW328" s="417" t="s">
        <v>776</v>
      </c>
      <c r="OMX328" s="414" t="s">
        <v>61</v>
      </c>
      <c r="OMY328" s="415">
        <v>2</v>
      </c>
      <c r="OMZ328" s="418" t="s">
        <v>786</v>
      </c>
      <c r="ONA328" s="417" t="s">
        <v>776</v>
      </c>
      <c r="ONB328" s="414" t="s">
        <v>61</v>
      </c>
      <c r="ONC328" s="415">
        <v>2</v>
      </c>
      <c r="OND328" s="418" t="s">
        <v>786</v>
      </c>
      <c r="ONE328" s="417" t="s">
        <v>776</v>
      </c>
      <c r="ONF328" s="414" t="s">
        <v>61</v>
      </c>
      <c r="ONG328" s="415">
        <v>2</v>
      </c>
      <c r="ONH328" s="418" t="s">
        <v>786</v>
      </c>
      <c r="ONI328" s="417" t="s">
        <v>776</v>
      </c>
      <c r="ONJ328" s="414" t="s">
        <v>61</v>
      </c>
      <c r="ONK328" s="415">
        <v>2</v>
      </c>
      <c r="ONL328" s="418" t="s">
        <v>786</v>
      </c>
      <c r="ONM328" s="417" t="s">
        <v>776</v>
      </c>
      <c r="ONN328" s="414" t="s">
        <v>61</v>
      </c>
      <c r="ONO328" s="415">
        <v>2</v>
      </c>
      <c r="ONP328" s="418" t="s">
        <v>786</v>
      </c>
      <c r="ONQ328" s="417" t="s">
        <v>776</v>
      </c>
      <c r="ONR328" s="414" t="s">
        <v>61</v>
      </c>
      <c r="ONS328" s="415">
        <v>2</v>
      </c>
      <c r="ONT328" s="418" t="s">
        <v>786</v>
      </c>
      <c r="ONU328" s="417" t="s">
        <v>776</v>
      </c>
      <c r="ONV328" s="414" t="s">
        <v>61</v>
      </c>
      <c r="ONW328" s="415">
        <v>2</v>
      </c>
      <c r="ONX328" s="418" t="s">
        <v>786</v>
      </c>
      <c r="ONY328" s="417" t="s">
        <v>776</v>
      </c>
      <c r="ONZ328" s="414" t="s">
        <v>61</v>
      </c>
      <c r="OOA328" s="415">
        <v>2</v>
      </c>
      <c r="OOB328" s="418" t="s">
        <v>786</v>
      </c>
      <c r="OOC328" s="417" t="s">
        <v>776</v>
      </c>
      <c r="OOD328" s="414" t="s">
        <v>61</v>
      </c>
      <c r="OOE328" s="415">
        <v>2</v>
      </c>
      <c r="OOF328" s="418" t="s">
        <v>786</v>
      </c>
      <c r="OOG328" s="417" t="s">
        <v>776</v>
      </c>
      <c r="OOH328" s="414" t="s">
        <v>61</v>
      </c>
      <c r="OOI328" s="415">
        <v>2</v>
      </c>
      <c r="OOJ328" s="418" t="s">
        <v>786</v>
      </c>
      <c r="OOK328" s="417" t="s">
        <v>776</v>
      </c>
      <c r="OOL328" s="414" t="s">
        <v>61</v>
      </c>
      <c r="OOM328" s="415">
        <v>2</v>
      </c>
      <c r="OON328" s="418" t="s">
        <v>786</v>
      </c>
      <c r="OOO328" s="417" t="s">
        <v>776</v>
      </c>
      <c r="OOP328" s="414" t="s">
        <v>61</v>
      </c>
      <c r="OOQ328" s="415">
        <v>2</v>
      </c>
      <c r="OOR328" s="418" t="s">
        <v>786</v>
      </c>
      <c r="OOS328" s="417" t="s">
        <v>776</v>
      </c>
      <c r="OOT328" s="414" t="s">
        <v>61</v>
      </c>
      <c r="OOU328" s="415">
        <v>2</v>
      </c>
      <c r="OOV328" s="418" t="s">
        <v>786</v>
      </c>
      <c r="OOW328" s="417" t="s">
        <v>776</v>
      </c>
      <c r="OOX328" s="414" t="s">
        <v>61</v>
      </c>
      <c r="OOY328" s="415">
        <v>2</v>
      </c>
      <c r="OOZ328" s="418" t="s">
        <v>786</v>
      </c>
      <c r="OPA328" s="417" t="s">
        <v>776</v>
      </c>
      <c r="OPB328" s="414" t="s">
        <v>61</v>
      </c>
      <c r="OPC328" s="415">
        <v>2</v>
      </c>
      <c r="OPD328" s="418" t="s">
        <v>786</v>
      </c>
      <c r="OPE328" s="417" t="s">
        <v>776</v>
      </c>
      <c r="OPF328" s="414" t="s">
        <v>61</v>
      </c>
      <c r="OPG328" s="415">
        <v>2</v>
      </c>
      <c r="OPH328" s="418" t="s">
        <v>786</v>
      </c>
      <c r="OPI328" s="417" t="s">
        <v>776</v>
      </c>
      <c r="OPJ328" s="414" t="s">
        <v>61</v>
      </c>
      <c r="OPK328" s="415">
        <v>2</v>
      </c>
      <c r="OPL328" s="418" t="s">
        <v>786</v>
      </c>
      <c r="OPM328" s="417" t="s">
        <v>776</v>
      </c>
      <c r="OPN328" s="414" t="s">
        <v>61</v>
      </c>
      <c r="OPO328" s="415">
        <v>2</v>
      </c>
      <c r="OPP328" s="418" t="s">
        <v>786</v>
      </c>
      <c r="OPQ328" s="417" t="s">
        <v>776</v>
      </c>
      <c r="OPR328" s="414" t="s">
        <v>61</v>
      </c>
      <c r="OPS328" s="415">
        <v>2</v>
      </c>
      <c r="OPT328" s="418" t="s">
        <v>786</v>
      </c>
      <c r="OPU328" s="417" t="s">
        <v>776</v>
      </c>
      <c r="OPV328" s="414" t="s">
        <v>61</v>
      </c>
      <c r="OPW328" s="415">
        <v>2</v>
      </c>
      <c r="OPX328" s="418" t="s">
        <v>786</v>
      </c>
      <c r="OPY328" s="417" t="s">
        <v>776</v>
      </c>
      <c r="OPZ328" s="414" t="s">
        <v>61</v>
      </c>
      <c r="OQA328" s="415">
        <v>2</v>
      </c>
      <c r="OQB328" s="418" t="s">
        <v>786</v>
      </c>
      <c r="OQC328" s="417" t="s">
        <v>776</v>
      </c>
      <c r="OQD328" s="414" t="s">
        <v>61</v>
      </c>
      <c r="OQE328" s="415">
        <v>2</v>
      </c>
      <c r="OQF328" s="418" t="s">
        <v>786</v>
      </c>
      <c r="OQG328" s="417" t="s">
        <v>776</v>
      </c>
      <c r="OQH328" s="414" t="s">
        <v>61</v>
      </c>
      <c r="OQI328" s="415">
        <v>2</v>
      </c>
      <c r="OQJ328" s="418" t="s">
        <v>786</v>
      </c>
      <c r="OQK328" s="417" t="s">
        <v>776</v>
      </c>
      <c r="OQL328" s="414" t="s">
        <v>61</v>
      </c>
      <c r="OQM328" s="415">
        <v>2</v>
      </c>
      <c r="OQN328" s="418" t="s">
        <v>786</v>
      </c>
      <c r="OQO328" s="417" t="s">
        <v>776</v>
      </c>
      <c r="OQP328" s="414" t="s">
        <v>61</v>
      </c>
      <c r="OQQ328" s="415">
        <v>2</v>
      </c>
      <c r="OQR328" s="418" t="s">
        <v>786</v>
      </c>
      <c r="OQS328" s="417" t="s">
        <v>776</v>
      </c>
      <c r="OQT328" s="414" t="s">
        <v>61</v>
      </c>
      <c r="OQU328" s="415">
        <v>2</v>
      </c>
      <c r="OQV328" s="418" t="s">
        <v>786</v>
      </c>
      <c r="OQW328" s="417" t="s">
        <v>776</v>
      </c>
      <c r="OQX328" s="414" t="s">
        <v>61</v>
      </c>
      <c r="OQY328" s="415">
        <v>2</v>
      </c>
      <c r="OQZ328" s="418" t="s">
        <v>786</v>
      </c>
      <c r="ORA328" s="417" t="s">
        <v>776</v>
      </c>
      <c r="ORB328" s="414" t="s">
        <v>61</v>
      </c>
      <c r="ORC328" s="415">
        <v>2</v>
      </c>
      <c r="ORD328" s="418" t="s">
        <v>786</v>
      </c>
      <c r="ORE328" s="417" t="s">
        <v>776</v>
      </c>
      <c r="ORF328" s="414" t="s">
        <v>61</v>
      </c>
      <c r="ORG328" s="415">
        <v>2</v>
      </c>
      <c r="ORH328" s="418" t="s">
        <v>786</v>
      </c>
      <c r="ORI328" s="417" t="s">
        <v>776</v>
      </c>
      <c r="ORJ328" s="414" t="s">
        <v>61</v>
      </c>
      <c r="ORK328" s="415">
        <v>2</v>
      </c>
      <c r="ORL328" s="418" t="s">
        <v>786</v>
      </c>
      <c r="ORM328" s="417" t="s">
        <v>776</v>
      </c>
      <c r="ORN328" s="414" t="s">
        <v>61</v>
      </c>
      <c r="ORO328" s="415">
        <v>2</v>
      </c>
      <c r="ORP328" s="418" t="s">
        <v>786</v>
      </c>
      <c r="ORQ328" s="417" t="s">
        <v>776</v>
      </c>
      <c r="ORR328" s="414" t="s">
        <v>61</v>
      </c>
      <c r="ORS328" s="415">
        <v>2</v>
      </c>
      <c r="ORT328" s="418" t="s">
        <v>786</v>
      </c>
      <c r="ORU328" s="417" t="s">
        <v>776</v>
      </c>
      <c r="ORV328" s="414" t="s">
        <v>61</v>
      </c>
      <c r="ORW328" s="415">
        <v>2</v>
      </c>
      <c r="ORX328" s="418" t="s">
        <v>786</v>
      </c>
      <c r="ORY328" s="417" t="s">
        <v>776</v>
      </c>
      <c r="ORZ328" s="414" t="s">
        <v>61</v>
      </c>
      <c r="OSA328" s="415">
        <v>2</v>
      </c>
      <c r="OSB328" s="418" t="s">
        <v>786</v>
      </c>
      <c r="OSC328" s="417" t="s">
        <v>776</v>
      </c>
      <c r="OSD328" s="414" t="s">
        <v>61</v>
      </c>
      <c r="OSE328" s="415">
        <v>2</v>
      </c>
      <c r="OSF328" s="418" t="s">
        <v>786</v>
      </c>
      <c r="OSG328" s="417" t="s">
        <v>776</v>
      </c>
      <c r="OSH328" s="414" t="s">
        <v>61</v>
      </c>
      <c r="OSI328" s="415">
        <v>2</v>
      </c>
      <c r="OSJ328" s="418" t="s">
        <v>786</v>
      </c>
      <c r="OSK328" s="417" t="s">
        <v>776</v>
      </c>
      <c r="OSL328" s="414" t="s">
        <v>61</v>
      </c>
      <c r="OSM328" s="415">
        <v>2</v>
      </c>
      <c r="OSN328" s="418" t="s">
        <v>786</v>
      </c>
      <c r="OSO328" s="417" t="s">
        <v>776</v>
      </c>
      <c r="OSP328" s="414" t="s">
        <v>61</v>
      </c>
      <c r="OSQ328" s="415">
        <v>2</v>
      </c>
      <c r="OSR328" s="418" t="s">
        <v>786</v>
      </c>
      <c r="OSS328" s="417" t="s">
        <v>776</v>
      </c>
      <c r="OST328" s="414" t="s">
        <v>61</v>
      </c>
      <c r="OSU328" s="415">
        <v>2</v>
      </c>
      <c r="OSV328" s="418" t="s">
        <v>786</v>
      </c>
      <c r="OSW328" s="417" t="s">
        <v>776</v>
      </c>
      <c r="OSX328" s="414" t="s">
        <v>61</v>
      </c>
      <c r="OSY328" s="415">
        <v>2</v>
      </c>
      <c r="OSZ328" s="418" t="s">
        <v>786</v>
      </c>
      <c r="OTA328" s="417" t="s">
        <v>776</v>
      </c>
      <c r="OTB328" s="414" t="s">
        <v>61</v>
      </c>
      <c r="OTC328" s="415">
        <v>2</v>
      </c>
      <c r="OTD328" s="418" t="s">
        <v>786</v>
      </c>
      <c r="OTE328" s="417" t="s">
        <v>776</v>
      </c>
      <c r="OTF328" s="414" t="s">
        <v>61</v>
      </c>
      <c r="OTG328" s="415">
        <v>2</v>
      </c>
      <c r="OTH328" s="418" t="s">
        <v>786</v>
      </c>
      <c r="OTI328" s="417" t="s">
        <v>776</v>
      </c>
      <c r="OTJ328" s="414" t="s">
        <v>61</v>
      </c>
      <c r="OTK328" s="415">
        <v>2</v>
      </c>
      <c r="OTL328" s="418" t="s">
        <v>786</v>
      </c>
      <c r="OTM328" s="417" t="s">
        <v>776</v>
      </c>
      <c r="OTN328" s="414" t="s">
        <v>61</v>
      </c>
      <c r="OTO328" s="415">
        <v>2</v>
      </c>
      <c r="OTP328" s="418" t="s">
        <v>786</v>
      </c>
      <c r="OTQ328" s="417" t="s">
        <v>776</v>
      </c>
      <c r="OTR328" s="414" t="s">
        <v>61</v>
      </c>
      <c r="OTS328" s="415">
        <v>2</v>
      </c>
      <c r="OTT328" s="418" t="s">
        <v>786</v>
      </c>
      <c r="OTU328" s="417" t="s">
        <v>776</v>
      </c>
      <c r="OTV328" s="414" t="s">
        <v>61</v>
      </c>
      <c r="OTW328" s="415">
        <v>2</v>
      </c>
      <c r="OTX328" s="418" t="s">
        <v>786</v>
      </c>
      <c r="OTY328" s="417" t="s">
        <v>776</v>
      </c>
      <c r="OTZ328" s="414" t="s">
        <v>61</v>
      </c>
      <c r="OUA328" s="415">
        <v>2</v>
      </c>
      <c r="OUB328" s="418" t="s">
        <v>786</v>
      </c>
      <c r="OUC328" s="417" t="s">
        <v>776</v>
      </c>
      <c r="OUD328" s="414" t="s">
        <v>61</v>
      </c>
      <c r="OUE328" s="415">
        <v>2</v>
      </c>
      <c r="OUF328" s="418" t="s">
        <v>786</v>
      </c>
      <c r="OUG328" s="417" t="s">
        <v>776</v>
      </c>
      <c r="OUH328" s="414" t="s">
        <v>61</v>
      </c>
      <c r="OUI328" s="415">
        <v>2</v>
      </c>
      <c r="OUJ328" s="418" t="s">
        <v>786</v>
      </c>
      <c r="OUK328" s="417" t="s">
        <v>776</v>
      </c>
      <c r="OUL328" s="414" t="s">
        <v>61</v>
      </c>
      <c r="OUM328" s="415">
        <v>2</v>
      </c>
      <c r="OUN328" s="418" t="s">
        <v>786</v>
      </c>
      <c r="OUO328" s="417" t="s">
        <v>776</v>
      </c>
      <c r="OUP328" s="414" t="s">
        <v>61</v>
      </c>
      <c r="OUQ328" s="415">
        <v>2</v>
      </c>
      <c r="OUR328" s="418" t="s">
        <v>786</v>
      </c>
      <c r="OUS328" s="417" t="s">
        <v>776</v>
      </c>
      <c r="OUT328" s="414" t="s">
        <v>61</v>
      </c>
      <c r="OUU328" s="415">
        <v>2</v>
      </c>
      <c r="OUV328" s="418" t="s">
        <v>786</v>
      </c>
      <c r="OUW328" s="417" t="s">
        <v>776</v>
      </c>
      <c r="OUX328" s="414" t="s">
        <v>61</v>
      </c>
      <c r="OUY328" s="415">
        <v>2</v>
      </c>
      <c r="OUZ328" s="418" t="s">
        <v>786</v>
      </c>
      <c r="OVA328" s="417" t="s">
        <v>776</v>
      </c>
      <c r="OVB328" s="414" t="s">
        <v>61</v>
      </c>
      <c r="OVC328" s="415">
        <v>2</v>
      </c>
      <c r="OVD328" s="418" t="s">
        <v>786</v>
      </c>
      <c r="OVE328" s="417" t="s">
        <v>776</v>
      </c>
      <c r="OVF328" s="414" t="s">
        <v>61</v>
      </c>
      <c r="OVG328" s="415">
        <v>2</v>
      </c>
      <c r="OVH328" s="418" t="s">
        <v>786</v>
      </c>
      <c r="OVI328" s="417" t="s">
        <v>776</v>
      </c>
      <c r="OVJ328" s="414" t="s">
        <v>61</v>
      </c>
      <c r="OVK328" s="415">
        <v>2</v>
      </c>
      <c r="OVL328" s="418" t="s">
        <v>786</v>
      </c>
      <c r="OVM328" s="417" t="s">
        <v>776</v>
      </c>
      <c r="OVN328" s="414" t="s">
        <v>61</v>
      </c>
      <c r="OVO328" s="415">
        <v>2</v>
      </c>
      <c r="OVP328" s="418" t="s">
        <v>786</v>
      </c>
      <c r="OVQ328" s="417" t="s">
        <v>776</v>
      </c>
      <c r="OVR328" s="414" t="s">
        <v>61</v>
      </c>
      <c r="OVS328" s="415">
        <v>2</v>
      </c>
      <c r="OVT328" s="418" t="s">
        <v>786</v>
      </c>
      <c r="OVU328" s="417" t="s">
        <v>776</v>
      </c>
      <c r="OVV328" s="414" t="s">
        <v>61</v>
      </c>
      <c r="OVW328" s="415">
        <v>2</v>
      </c>
      <c r="OVX328" s="418" t="s">
        <v>786</v>
      </c>
      <c r="OVY328" s="417" t="s">
        <v>776</v>
      </c>
      <c r="OVZ328" s="414" t="s">
        <v>61</v>
      </c>
      <c r="OWA328" s="415">
        <v>2</v>
      </c>
      <c r="OWB328" s="418" t="s">
        <v>786</v>
      </c>
      <c r="OWC328" s="417" t="s">
        <v>776</v>
      </c>
      <c r="OWD328" s="414" t="s">
        <v>61</v>
      </c>
      <c r="OWE328" s="415">
        <v>2</v>
      </c>
      <c r="OWF328" s="418" t="s">
        <v>786</v>
      </c>
      <c r="OWG328" s="417" t="s">
        <v>776</v>
      </c>
      <c r="OWH328" s="414" t="s">
        <v>61</v>
      </c>
      <c r="OWI328" s="415">
        <v>2</v>
      </c>
      <c r="OWJ328" s="418" t="s">
        <v>786</v>
      </c>
      <c r="OWK328" s="417" t="s">
        <v>776</v>
      </c>
      <c r="OWL328" s="414" t="s">
        <v>61</v>
      </c>
      <c r="OWM328" s="415">
        <v>2</v>
      </c>
      <c r="OWN328" s="418" t="s">
        <v>786</v>
      </c>
      <c r="OWO328" s="417" t="s">
        <v>776</v>
      </c>
      <c r="OWP328" s="414" t="s">
        <v>61</v>
      </c>
      <c r="OWQ328" s="415">
        <v>2</v>
      </c>
      <c r="OWR328" s="418" t="s">
        <v>786</v>
      </c>
      <c r="OWS328" s="417" t="s">
        <v>776</v>
      </c>
      <c r="OWT328" s="414" t="s">
        <v>61</v>
      </c>
      <c r="OWU328" s="415">
        <v>2</v>
      </c>
      <c r="OWV328" s="418" t="s">
        <v>786</v>
      </c>
      <c r="OWW328" s="417" t="s">
        <v>776</v>
      </c>
      <c r="OWX328" s="414" t="s">
        <v>61</v>
      </c>
      <c r="OWY328" s="415">
        <v>2</v>
      </c>
      <c r="OWZ328" s="418" t="s">
        <v>786</v>
      </c>
      <c r="OXA328" s="417" t="s">
        <v>776</v>
      </c>
      <c r="OXB328" s="414" t="s">
        <v>61</v>
      </c>
      <c r="OXC328" s="415">
        <v>2</v>
      </c>
      <c r="OXD328" s="418" t="s">
        <v>786</v>
      </c>
      <c r="OXE328" s="417" t="s">
        <v>776</v>
      </c>
      <c r="OXF328" s="414" t="s">
        <v>61</v>
      </c>
      <c r="OXG328" s="415">
        <v>2</v>
      </c>
      <c r="OXH328" s="418" t="s">
        <v>786</v>
      </c>
      <c r="OXI328" s="417" t="s">
        <v>776</v>
      </c>
      <c r="OXJ328" s="414" t="s">
        <v>61</v>
      </c>
      <c r="OXK328" s="415">
        <v>2</v>
      </c>
      <c r="OXL328" s="418" t="s">
        <v>786</v>
      </c>
      <c r="OXM328" s="417" t="s">
        <v>776</v>
      </c>
      <c r="OXN328" s="414" t="s">
        <v>61</v>
      </c>
      <c r="OXO328" s="415">
        <v>2</v>
      </c>
      <c r="OXP328" s="418" t="s">
        <v>786</v>
      </c>
      <c r="OXQ328" s="417" t="s">
        <v>776</v>
      </c>
      <c r="OXR328" s="414" t="s">
        <v>61</v>
      </c>
      <c r="OXS328" s="415">
        <v>2</v>
      </c>
      <c r="OXT328" s="418" t="s">
        <v>786</v>
      </c>
      <c r="OXU328" s="417" t="s">
        <v>776</v>
      </c>
      <c r="OXV328" s="414" t="s">
        <v>61</v>
      </c>
      <c r="OXW328" s="415">
        <v>2</v>
      </c>
      <c r="OXX328" s="418" t="s">
        <v>786</v>
      </c>
      <c r="OXY328" s="417" t="s">
        <v>776</v>
      </c>
      <c r="OXZ328" s="414" t="s">
        <v>61</v>
      </c>
      <c r="OYA328" s="415">
        <v>2</v>
      </c>
      <c r="OYB328" s="418" t="s">
        <v>786</v>
      </c>
      <c r="OYC328" s="417" t="s">
        <v>776</v>
      </c>
      <c r="OYD328" s="414" t="s">
        <v>61</v>
      </c>
      <c r="OYE328" s="415">
        <v>2</v>
      </c>
      <c r="OYF328" s="418" t="s">
        <v>786</v>
      </c>
      <c r="OYG328" s="417" t="s">
        <v>776</v>
      </c>
      <c r="OYH328" s="414" t="s">
        <v>61</v>
      </c>
      <c r="OYI328" s="415">
        <v>2</v>
      </c>
      <c r="OYJ328" s="418" t="s">
        <v>786</v>
      </c>
      <c r="OYK328" s="417" t="s">
        <v>776</v>
      </c>
      <c r="OYL328" s="414" t="s">
        <v>61</v>
      </c>
      <c r="OYM328" s="415">
        <v>2</v>
      </c>
      <c r="OYN328" s="418" t="s">
        <v>786</v>
      </c>
      <c r="OYO328" s="417" t="s">
        <v>776</v>
      </c>
      <c r="OYP328" s="414" t="s">
        <v>61</v>
      </c>
      <c r="OYQ328" s="415">
        <v>2</v>
      </c>
      <c r="OYR328" s="418" t="s">
        <v>786</v>
      </c>
      <c r="OYS328" s="417" t="s">
        <v>776</v>
      </c>
      <c r="OYT328" s="414" t="s">
        <v>61</v>
      </c>
      <c r="OYU328" s="415">
        <v>2</v>
      </c>
      <c r="OYV328" s="418" t="s">
        <v>786</v>
      </c>
      <c r="OYW328" s="417" t="s">
        <v>776</v>
      </c>
      <c r="OYX328" s="414" t="s">
        <v>61</v>
      </c>
      <c r="OYY328" s="415">
        <v>2</v>
      </c>
      <c r="OYZ328" s="418" t="s">
        <v>786</v>
      </c>
      <c r="OZA328" s="417" t="s">
        <v>776</v>
      </c>
      <c r="OZB328" s="414" t="s">
        <v>61</v>
      </c>
      <c r="OZC328" s="415">
        <v>2</v>
      </c>
      <c r="OZD328" s="418" t="s">
        <v>786</v>
      </c>
      <c r="OZE328" s="417" t="s">
        <v>776</v>
      </c>
      <c r="OZF328" s="414" t="s">
        <v>61</v>
      </c>
      <c r="OZG328" s="415">
        <v>2</v>
      </c>
      <c r="OZH328" s="418" t="s">
        <v>786</v>
      </c>
      <c r="OZI328" s="417" t="s">
        <v>776</v>
      </c>
      <c r="OZJ328" s="414" t="s">
        <v>61</v>
      </c>
      <c r="OZK328" s="415">
        <v>2</v>
      </c>
      <c r="OZL328" s="418" t="s">
        <v>786</v>
      </c>
      <c r="OZM328" s="417" t="s">
        <v>776</v>
      </c>
      <c r="OZN328" s="414" t="s">
        <v>61</v>
      </c>
      <c r="OZO328" s="415">
        <v>2</v>
      </c>
      <c r="OZP328" s="418" t="s">
        <v>786</v>
      </c>
      <c r="OZQ328" s="417" t="s">
        <v>776</v>
      </c>
      <c r="OZR328" s="414" t="s">
        <v>61</v>
      </c>
      <c r="OZS328" s="415">
        <v>2</v>
      </c>
      <c r="OZT328" s="418" t="s">
        <v>786</v>
      </c>
      <c r="OZU328" s="417" t="s">
        <v>776</v>
      </c>
      <c r="OZV328" s="414" t="s">
        <v>61</v>
      </c>
      <c r="OZW328" s="415">
        <v>2</v>
      </c>
      <c r="OZX328" s="418" t="s">
        <v>786</v>
      </c>
      <c r="OZY328" s="417" t="s">
        <v>776</v>
      </c>
      <c r="OZZ328" s="414" t="s">
        <v>61</v>
      </c>
      <c r="PAA328" s="415">
        <v>2</v>
      </c>
      <c r="PAB328" s="418" t="s">
        <v>786</v>
      </c>
      <c r="PAC328" s="417" t="s">
        <v>776</v>
      </c>
      <c r="PAD328" s="414" t="s">
        <v>61</v>
      </c>
      <c r="PAE328" s="415">
        <v>2</v>
      </c>
      <c r="PAF328" s="418" t="s">
        <v>786</v>
      </c>
      <c r="PAG328" s="417" t="s">
        <v>776</v>
      </c>
      <c r="PAH328" s="414" t="s">
        <v>61</v>
      </c>
      <c r="PAI328" s="415">
        <v>2</v>
      </c>
      <c r="PAJ328" s="418" t="s">
        <v>786</v>
      </c>
      <c r="PAK328" s="417" t="s">
        <v>776</v>
      </c>
      <c r="PAL328" s="414" t="s">
        <v>61</v>
      </c>
      <c r="PAM328" s="415">
        <v>2</v>
      </c>
      <c r="PAN328" s="418" t="s">
        <v>786</v>
      </c>
      <c r="PAO328" s="417" t="s">
        <v>776</v>
      </c>
      <c r="PAP328" s="414" t="s">
        <v>61</v>
      </c>
      <c r="PAQ328" s="415">
        <v>2</v>
      </c>
      <c r="PAR328" s="418" t="s">
        <v>786</v>
      </c>
      <c r="PAS328" s="417" t="s">
        <v>776</v>
      </c>
      <c r="PAT328" s="414" t="s">
        <v>61</v>
      </c>
      <c r="PAU328" s="415">
        <v>2</v>
      </c>
      <c r="PAV328" s="418" t="s">
        <v>786</v>
      </c>
      <c r="PAW328" s="417" t="s">
        <v>776</v>
      </c>
      <c r="PAX328" s="414" t="s">
        <v>61</v>
      </c>
      <c r="PAY328" s="415">
        <v>2</v>
      </c>
      <c r="PAZ328" s="418" t="s">
        <v>786</v>
      </c>
      <c r="PBA328" s="417" t="s">
        <v>776</v>
      </c>
      <c r="PBB328" s="414" t="s">
        <v>61</v>
      </c>
      <c r="PBC328" s="415">
        <v>2</v>
      </c>
      <c r="PBD328" s="418" t="s">
        <v>786</v>
      </c>
      <c r="PBE328" s="417" t="s">
        <v>776</v>
      </c>
      <c r="PBF328" s="414" t="s">
        <v>61</v>
      </c>
      <c r="PBG328" s="415">
        <v>2</v>
      </c>
      <c r="PBH328" s="418" t="s">
        <v>786</v>
      </c>
      <c r="PBI328" s="417" t="s">
        <v>776</v>
      </c>
      <c r="PBJ328" s="414" t="s">
        <v>61</v>
      </c>
      <c r="PBK328" s="415">
        <v>2</v>
      </c>
      <c r="PBL328" s="418" t="s">
        <v>786</v>
      </c>
      <c r="PBM328" s="417" t="s">
        <v>776</v>
      </c>
      <c r="PBN328" s="414" t="s">
        <v>61</v>
      </c>
      <c r="PBO328" s="415">
        <v>2</v>
      </c>
      <c r="PBP328" s="418" t="s">
        <v>786</v>
      </c>
      <c r="PBQ328" s="417" t="s">
        <v>776</v>
      </c>
      <c r="PBR328" s="414" t="s">
        <v>61</v>
      </c>
      <c r="PBS328" s="415">
        <v>2</v>
      </c>
      <c r="PBT328" s="418" t="s">
        <v>786</v>
      </c>
      <c r="PBU328" s="417" t="s">
        <v>776</v>
      </c>
      <c r="PBV328" s="414" t="s">
        <v>61</v>
      </c>
      <c r="PBW328" s="415">
        <v>2</v>
      </c>
      <c r="PBX328" s="418" t="s">
        <v>786</v>
      </c>
      <c r="PBY328" s="417" t="s">
        <v>776</v>
      </c>
      <c r="PBZ328" s="414" t="s">
        <v>61</v>
      </c>
      <c r="PCA328" s="415">
        <v>2</v>
      </c>
      <c r="PCB328" s="418" t="s">
        <v>786</v>
      </c>
      <c r="PCC328" s="417" t="s">
        <v>776</v>
      </c>
      <c r="PCD328" s="414" t="s">
        <v>61</v>
      </c>
      <c r="PCE328" s="415">
        <v>2</v>
      </c>
      <c r="PCF328" s="418" t="s">
        <v>786</v>
      </c>
      <c r="PCG328" s="417" t="s">
        <v>776</v>
      </c>
      <c r="PCH328" s="414" t="s">
        <v>61</v>
      </c>
      <c r="PCI328" s="415">
        <v>2</v>
      </c>
      <c r="PCJ328" s="418" t="s">
        <v>786</v>
      </c>
      <c r="PCK328" s="417" t="s">
        <v>776</v>
      </c>
      <c r="PCL328" s="414" t="s">
        <v>61</v>
      </c>
      <c r="PCM328" s="415">
        <v>2</v>
      </c>
      <c r="PCN328" s="418" t="s">
        <v>786</v>
      </c>
      <c r="PCO328" s="417" t="s">
        <v>776</v>
      </c>
      <c r="PCP328" s="414" t="s">
        <v>61</v>
      </c>
      <c r="PCQ328" s="415">
        <v>2</v>
      </c>
      <c r="PCR328" s="418" t="s">
        <v>786</v>
      </c>
      <c r="PCS328" s="417" t="s">
        <v>776</v>
      </c>
      <c r="PCT328" s="414" t="s">
        <v>61</v>
      </c>
      <c r="PCU328" s="415">
        <v>2</v>
      </c>
      <c r="PCV328" s="418" t="s">
        <v>786</v>
      </c>
      <c r="PCW328" s="417" t="s">
        <v>776</v>
      </c>
      <c r="PCX328" s="414" t="s">
        <v>61</v>
      </c>
      <c r="PCY328" s="415">
        <v>2</v>
      </c>
      <c r="PCZ328" s="418" t="s">
        <v>786</v>
      </c>
      <c r="PDA328" s="417" t="s">
        <v>776</v>
      </c>
      <c r="PDB328" s="414" t="s">
        <v>61</v>
      </c>
      <c r="PDC328" s="415">
        <v>2</v>
      </c>
      <c r="PDD328" s="418" t="s">
        <v>786</v>
      </c>
      <c r="PDE328" s="417" t="s">
        <v>776</v>
      </c>
      <c r="PDF328" s="414" t="s">
        <v>61</v>
      </c>
      <c r="PDG328" s="415">
        <v>2</v>
      </c>
      <c r="PDH328" s="418" t="s">
        <v>786</v>
      </c>
      <c r="PDI328" s="417" t="s">
        <v>776</v>
      </c>
      <c r="PDJ328" s="414" t="s">
        <v>61</v>
      </c>
      <c r="PDK328" s="415">
        <v>2</v>
      </c>
      <c r="PDL328" s="418" t="s">
        <v>786</v>
      </c>
      <c r="PDM328" s="417" t="s">
        <v>776</v>
      </c>
      <c r="PDN328" s="414" t="s">
        <v>61</v>
      </c>
      <c r="PDO328" s="415">
        <v>2</v>
      </c>
      <c r="PDP328" s="418" t="s">
        <v>786</v>
      </c>
      <c r="PDQ328" s="417" t="s">
        <v>776</v>
      </c>
      <c r="PDR328" s="414" t="s">
        <v>61</v>
      </c>
      <c r="PDS328" s="415">
        <v>2</v>
      </c>
      <c r="PDT328" s="418" t="s">
        <v>786</v>
      </c>
      <c r="PDU328" s="417" t="s">
        <v>776</v>
      </c>
      <c r="PDV328" s="414" t="s">
        <v>61</v>
      </c>
      <c r="PDW328" s="415">
        <v>2</v>
      </c>
      <c r="PDX328" s="418" t="s">
        <v>786</v>
      </c>
      <c r="PDY328" s="417" t="s">
        <v>776</v>
      </c>
      <c r="PDZ328" s="414" t="s">
        <v>61</v>
      </c>
      <c r="PEA328" s="415">
        <v>2</v>
      </c>
      <c r="PEB328" s="418" t="s">
        <v>786</v>
      </c>
      <c r="PEC328" s="417" t="s">
        <v>776</v>
      </c>
      <c r="PED328" s="414" t="s">
        <v>61</v>
      </c>
      <c r="PEE328" s="415">
        <v>2</v>
      </c>
      <c r="PEF328" s="418" t="s">
        <v>786</v>
      </c>
      <c r="PEG328" s="417" t="s">
        <v>776</v>
      </c>
      <c r="PEH328" s="414" t="s">
        <v>61</v>
      </c>
      <c r="PEI328" s="415">
        <v>2</v>
      </c>
      <c r="PEJ328" s="418" t="s">
        <v>786</v>
      </c>
      <c r="PEK328" s="417" t="s">
        <v>776</v>
      </c>
      <c r="PEL328" s="414" t="s">
        <v>61</v>
      </c>
      <c r="PEM328" s="415">
        <v>2</v>
      </c>
      <c r="PEN328" s="418" t="s">
        <v>786</v>
      </c>
      <c r="PEO328" s="417" t="s">
        <v>776</v>
      </c>
      <c r="PEP328" s="414" t="s">
        <v>61</v>
      </c>
      <c r="PEQ328" s="415">
        <v>2</v>
      </c>
      <c r="PER328" s="418" t="s">
        <v>786</v>
      </c>
      <c r="PES328" s="417" t="s">
        <v>776</v>
      </c>
      <c r="PET328" s="414" t="s">
        <v>61</v>
      </c>
      <c r="PEU328" s="415">
        <v>2</v>
      </c>
      <c r="PEV328" s="418" t="s">
        <v>786</v>
      </c>
      <c r="PEW328" s="417" t="s">
        <v>776</v>
      </c>
      <c r="PEX328" s="414" t="s">
        <v>61</v>
      </c>
      <c r="PEY328" s="415">
        <v>2</v>
      </c>
      <c r="PEZ328" s="418" t="s">
        <v>786</v>
      </c>
      <c r="PFA328" s="417" t="s">
        <v>776</v>
      </c>
      <c r="PFB328" s="414" t="s">
        <v>61</v>
      </c>
      <c r="PFC328" s="415">
        <v>2</v>
      </c>
      <c r="PFD328" s="418" t="s">
        <v>786</v>
      </c>
      <c r="PFE328" s="417" t="s">
        <v>776</v>
      </c>
      <c r="PFF328" s="414" t="s">
        <v>61</v>
      </c>
      <c r="PFG328" s="415">
        <v>2</v>
      </c>
      <c r="PFH328" s="418" t="s">
        <v>786</v>
      </c>
      <c r="PFI328" s="417" t="s">
        <v>776</v>
      </c>
      <c r="PFJ328" s="414" t="s">
        <v>61</v>
      </c>
      <c r="PFK328" s="415">
        <v>2</v>
      </c>
      <c r="PFL328" s="418" t="s">
        <v>786</v>
      </c>
      <c r="PFM328" s="417" t="s">
        <v>776</v>
      </c>
      <c r="PFN328" s="414" t="s">
        <v>61</v>
      </c>
      <c r="PFO328" s="415">
        <v>2</v>
      </c>
      <c r="PFP328" s="418" t="s">
        <v>786</v>
      </c>
      <c r="PFQ328" s="417" t="s">
        <v>776</v>
      </c>
      <c r="PFR328" s="414" t="s">
        <v>61</v>
      </c>
      <c r="PFS328" s="415">
        <v>2</v>
      </c>
      <c r="PFT328" s="418" t="s">
        <v>786</v>
      </c>
      <c r="PFU328" s="417" t="s">
        <v>776</v>
      </c>
      <c r="PFV328" s="414" t="s">
        <v>61</v>
      </c>
      <c r="PFW328" s="415">
        <v>2</v>
      </c>
      <c r="PFX328" s="418" t="s">
        <v>786</v>
      </c>
      <c r="PFY328" s="417" t="s">
        <v>776</v>
      </c>
      <c r="PFZ328" s="414" t="s">
        <v>61</v>
      </c>
      <c r="PGA328" s="415">
        <v>2</v>
      </c>
      <c r="PGB328" s="418" t="s">
        <v>786</v>
      </c>
      <c r="PGC328" s="417" t="s">
        <v>776</v>
      </c>
      <c r="PGD328" s="414" t="s">
        <v>61</v>
      </c>
      <c r="PGE328" s="415">
        <v>2</v>
      </c>
      <c r="PGF328" s="418" t="s">
        <v>786</v>
      </c>
      <c r="PGG328" s="417" t="s">
        <v>776</v>
      </c>
      <c r="PGH328" s="414" t="s">
        <v>61</v>
      </c>
      <c r="PGI328" s="415">
        <v>2</v>
      </c>
      <c r="PGJ328" s="418" t="s">
        <v>786</v>
      </c>
      <c r="PGK328" s="417" t="s">
        <v>776</v>
      </c>
      <c r="PGL328" s="414" t="s">
        <v>61</v>
      </c>
      <c r="PGM328" s="415">
        <v>2</v>
      </c>
      <c r="PGN328" s="418" t="s">
        <v>786</v>
      </c>
      <c r="PGO328" s="417" t="s">
        <v>776</v>
      </c>
      <c r="PGP328" s="414" t="s">
        <v>61</v>
      </c>
      <c r="PGQ328" s="415">
        <v>2</v>
      </c>
      <c r="PGR328" s="418" t="s">
        <v>786</v>
      </c>
      <c r="PGS328" s="417" t="s">
        <v>776</v>
      </c>
      <c r="PGT328" s="414" t="s">
        <v>61</v>
      </c>
      <c r="PGU328" s="415">
        <v>2</v>
      </c>
      <c r="PGV328" s="418" t="s">
        <v>786</v>
      </c>
      <c r="PGW328" s="417" t="s">
        <v>776</v>
      </c>
      <c r="PGX328" s="414" t="s">
        <v>61</v>
      </c>
      <c r="PGY328" s="415">
        <v>2</v>
      </c>
      <c r="PGZ328" s="418" t="s">
        <v>786</v>
      </c>
      <c r="PHA328" s="417" t="s">
        <v>776</v>
      </c>
      <c r="PHB328" s="414" t="s">
        <v>61</v>
      </c>
      <c r="PHC328" s="415">
        <v>2</v>
      </c>
      <c r="PHD328" s="418" t="s">
        <v>786</v>
      </c>
      <c r="PHE328" s="417" t="s">
        <v>776</v>
      </c>
      <c r="PHF328" s="414" t="s">
        <v>61</v>
      </c>
      <c r="PHG328" s="415">
        <v>2</v>
      </c>
      <c r="PHH328" s="418" t="s">
        <v>786</v>
      </c>
      <c r="PHI328" s="417" t="s">
        <v>776</v>
      </c>
      <c r="PHJ328" s="414" t="s">
        <v>61</v>
      </c>
      <c r="PHK328" s="415">
        <v>2</v>
      </c>
      <c r="PHL328" s="418" t="s">
        <v>786</v>
      </c>
      <c r="PHM328" s="417" t="s">
        <v>776</v>
      </c>
      <c r="PHN328" s="414" t="s">
        <v>61</v>
      </c>
      <c r="PHO328" s="415">
        <v>2</v>
      </c>
      <c r="PHP328" s="418" t="s">
        <v>786</v>
      </c>
      <c r="PHQ328" s="417" t="s">
        <v>776</v>
      </c>
      <c r="PHR328" s="414" t="s">
        <v>61</v>
      </c>
      <c r="PHS328" s="415">
        <v>2</v>
      </c>
      <c r="PHT328" s="418" t="s">
        <v>786</v>
      </c>
      <c r="PHU328" s="417" t="s">
        <v>776</v>
      </c>
      <c r="PHV328" s="414" t="s">
        <v>61</v>
      </c>
      <c r="PHW328" s="415">
        <v>2</v>
      </c>
      <c r="PHX328" s="418" t="s">
        <v>786</v>
      </c>
      <c r="PHY328" s="417" t="s">
        <v>776</v>
      </c>
      <c r="PHZ328" s="414" t="s">
        <v>61</v>
      </c>
      <c r="PIA328" s="415">
        <v>2</v>
      </c>
      <c r="PIB328" s="418" t="s">
        <v>786</v>
      </c>
      <c r="PIC328" s="417" t="s">
        <v>776</v>
      </c>
      <c r="PID328" s="414" t="s">
        <v>61</v>
      </c>
      <c r="PIE328" s="415">
        <v>2</v>
      </c>
      <c r="PIF328" s="418" t="s">
        <v>786</v>
      </c>
      <c r="PIG328" s="417" t="s">
        <v>776</v>
      </c>
      <c r="PIH328" s="414" t="s">
        <v>61</v>
      </c>
      <c r="PII328" s="415">
        <v>2</v>
      </c>
      <c r="PIJ328" s="418" t="s">
        <v>786</v>
      </c>
      <c r="PIK328" s="417" t="s">
        <v>776</v>
      </c>
      <c r="PIL328" s="414" t="s">
        <v>61</v>
      </c>
      <c r="PIM328" s="415">
        <v>2</v>
      </c>
      <c r="PIN328" s="418" t="s">
        <v>786</v>
      </c>
      <c r="PIO328" s="417" t="s">
        <v>776</v>
      </c>
      <c r="PIP328" s="414" t="s">
        <v>61</v>
      </c>
      <c r="PIQ328" s="415">
        <v>2</v>
      </c>
      <c r="PIR328" s="418" t="s">
        <v>786</v>
      </c>
      <c r="PIS328" s="417" t="s">
        <v>776</v>
      </c>
      <c r="PIT328" s="414" t="s">
        <v>61</v>
      </c>
      <c r="PIU328" s="415">
        <v>2</v>
      </c>
      <c r="PIV328" s="418" t="s">
        <v>786</v>
      </c>
      <c r="PIW328" s="417" t="s">
        <v>776</v>
      </c>
      <c r="PIX328" s="414" t="s">
        <v>61</v>
      </c>
      <c r="PIY328" s="415">
        <v>2</v>
      </c>
      <c r="PIZ328" s="418" t="s">
        <v>786</v>
      </c>
      <c r="PJA328" s="417" t="s">
        <v>776</v>
      </c>
      <c r="PJB328" s="414" t="s">
        <v>61</v>
      </c>
      <c r="PJC328" s="415">
        <v>2</v>
      </c>
      <c r="PJD328" s="418" t="s">
        <v>786</v>
      </c>
      <c r="PJE328" s="417" t="s">
        <v>776</v>
      </c>
      <c r="PJF328" s="414" t="s">
        <v>61</v>
      </c>
      <c r="PJG328" s="415">
        <v>2</v>
      </c>
      <c r="PJH328" s="418" t="s">
        <v>786</v>
      </c>
      <c r="PJI328" s="417" t="s">
        <v>776</v>
      </c>
      <c r="PJJ328" s="414" t="s">
        <v>61</v>
      </c>
      <c r="PJK328" s="415">
        <v>2</v>
      </c>
      <c r="PJL328" s="418" t="s">
        <v>786</v>
      </c>
      <c r="PJM328" s="417" t="s">
        <v>776</v>
      </c>
      <c r="PJN328" s="414" t="s">
        <v>61</v>
      </c>
      <c r="PJO328" s="415">
        <v>2</v>
      </c>
      <c r="PJP328" s="418" t="s">
        <v>786</v>
      </c>
      <c r="PJQ328" s="417" t="s">
        <v>776</v>
      </c>
      <c r="PJR328" s="414" t="s">
        <v>61</v>
      </c>
      <c r="PJS328" s="415">
        <v>2</v>
      </c>
      <c r="PJT328" s="418" t="s">
        <v>786</v>
      </c>
      <c r="PJU328" s="417" t="s">
        <v>776</v>
      </c>
      <c r="PJV328" s="414" t="s">
        <v>61</v>
      </c>
      <c r="PJW328" s="415">
        <v>2</v>
      </c>
      <c r="PJX328" s="418" t="s">
        <v>786</v>
      </c>
      <c r="PJY328" s="417" t="s">
        <v>776</v>
      </c>
      <c r="PJZ328" s="414" t="s">
        <v>61</v>
      </c>
      <c r="PKA328" s="415">
        <v>2</v>
      </c>
      <c r="PKB328" s="418" t="s">
        <v>786</v>
      </c>
      <c r="PKC328" s="417" t="s">
        <v>776</v>
      </c>
      <c r="PKD328" s="414" t="s">
        <v>61</v>
      </c>
      <c r="PKE328" s="415">
        <v>2</v>
      </c>
      <c r="PKF328" s="418" t="s">
        <v>786</v>
      </c>
      <c r="PKG328" s="417" t="s">
        <v>776</v>
      </c>
      <c r="PKH328" s="414" t="s">
        <v>61</v>
      </c>
      <c r="PKI328" s="415">
        <v>2</v>
      </c>
      <c r="PKJ328" s="418" t="s">
        <v>786</v>
      </c>
      <c r="PKK328" s="417" t="s">
        <v>776</v>
      </c>
      <c r="PKL328" s="414" t="s">
        <v>61</v>
      </c>
      <c r="PKM328" s="415">
        <v>2</v>
      </c>
      <c r="PKN328" s="418" t="s">
        <v>786</v>
      </c>
      <c r="PKO328" s="417" t="s">
        <v>776</v>
      </c>
      <c r="PKP328" s="414" t="s">
        <v>61</v>
      </c>
      <c r="PKQ328" s="415">
        <v>2</v>
      </c>
      <c r="PKR328" s="418" t="s">
        <v>786</v>
      </c>
      <c r="PKS328" s="417" t="s">
        <v>776</v>
      </c>
      <c r="PKT328" s="414" t="s">
        <v>61</v>
      </c>
      <c r="PKU328" s="415">
        <v>2</v>
      </c>
      <c r="PKV328" s="418" t="s">
        <v>786</v>
      </c>
      <c r="PKW328" s="417" t="s">
        <v>776</v>
      </c>
      <c r="PKX328" s="414" t="s">
        <v>61</v>
      </c>
      <c r="PKY328" s="415">
        <v>2</v>
      </c>
      <c r="PKZ328" s="418" t="s">
        <v>786</v>
      </c>
      <c r="PLA328" s="417" t="s">
        <v>776</v>
      </c>
      <c r="PLB328" s="414" t="s">
        <v>61</v>
      </c>
      <c r="PLC328" s="415">
        <v>2</v>
      </c>
      <c r="PLD328" s="418" t="s">
        <v>786</v>
      </c>
      <c r="PLE328" s="417" t="s">
        <v>776</v>
      </c>
      <c r="PLF328" s="414" t="s">
        <v>61</v>
      </c>
      <c r="PLG328" s="415">
        <v>2</v>
      </c>
      <c r="PLH328" s="418" t="s">
        <v>786</v>
      </c>
      <c r="PLI328" s="417" t="s">
        <v>776</v>
      </c>
      <c r="PLJ328" s="414" t="s">
        <v>61</v>
      </c>
      <c r="PLK328" s="415">
        <v>2</v>
      </c>
      <c r="PLL328" s="418" t="s">
        <v>786</v>
      </c>
      <c r="PLM328" s="417" t="s">
        <v>776</v>
      </c>
      <c r="PLN328" s="414" t="s">
        <v>61</v>
      </c>
      <c r="PLO328" s="415">
        <v>2</v>
      </c>
      <c r="PLP328" s="418" t="s">
        <v>786</v>
      </c>
      <c r="PLQ328" s="417" t="s">
        <v>776</v>
      </c>
      <c r="PLR328" s="414" t="s">
        <v>61</v>
      </c>
      <c r="PLS328" s="415">
        <v>2</v>
      </c>
      <c r="PLT328" s="418" t="s">
        <v>786</v>
      </c>
      <c r="PLU328" s="417" t="s">
        <v>776</v>
      </c>
      <c r="PLV328" s="414" t="s">
        <v>61</v>
      </c>
      <c r="PLW328" s="415">
        <v>2</v>
      </c>
      <c r="PLX328" s="418" t="s">
        <v>786</v>
      </c>
      <c r="PLY328" s="417" t="s">
        <v>776</v>
      </c>
      <c r="PLZ328" s="414" t="s">
        <v>61</v>
      </c>
      <c r="PMA328" s="415">
        <v>2</v>
      </c>
      <c r="PMB328" s="418" t="s">
        <v>786</v>
      </c>
      <c r="PMC328" s="417" t="s">
        <v>776</v>
      </c>
      <c r="PMD328" s="414" t="s">
        <v>61</v>
      </c>
      <c r="PME328" s="415">
        <v>2</v>
      </c>
      <c r="PMF328" s="418" t="s">
        <v>786</v>
      </c>
      <c r="PMG328" s="417" t="s">
        <v>776</v>
      </c>
      <c r="PMH328" s="414" t="s">
        <v>61</v>
      </c>
      <c r="PMI328" s="415">
        <v>2</v>
      </c>
      <c r="PMJ328" s="418" t="s">
        <v>786</v>
      </c>
      <c r="PMK328" s="417" t="s">
        <v>776</v>
      </c>
      <c r="PML328" s="414" t="s">
        <v>61</v>
      </c>
      <c r="PMM328" s="415">
        <v>2</v>
      </c>
      <c r="PMN328" s="418" t="s">
        <v>786</v>
      </c>
      <c r="PMO328" s="417" t="s">
        <v>776</v>
      </c>
      <c r="PMP328" s="414" t="s">
        <v>61</v>
      </c>
      <c r="PMQ328" s="415">
        <v>2</v>
      </c>
      <c r="PMR328" s="418" t="s">
        <v>786</v>
      </c>
      <c r="PMS328" s="417" t="s">
        <v>776</v>
      </c>
      <c r="PMT328" s="414" t="s">
        <v>61</v>
      </c>
      <c r="PMU328" s="415">
        <v>2</v>
      </c>
      <c r="PMV328" s="418" t="s">
        <v>786</v>
      </c>
      <c r="PMW328" s="417" t="s">
        <v>776</v>
      </c>
      <c r="PMX328" s="414" t="s">
        <v>61</v>
      </c>
      <c r="PMY328" s="415">
        <v>2</v>
      </c>
      <c r="PMZ328" s="418" t="s">
        <v>786</v>
      </c>
      <c r="PNA328" s="417" t="s">
        <v>776</v>
      </c>
      <c r="PNB328" s="414" t="s">
        <v>61</v>
      </c>
      <c r="PNC328" s="415">
        <v>2</v>
      </c>
      <c r="PND328" s="418" t="s">
        <v>786</v>
      </c>
      <c r="PNE328" s="417" t="s">
        <v>776</v>
      </c>
      <c r="PNF328" s="414" t="s">
        <v>61</v>
      </c>
      <c r="PNG328" s="415">
        <v>2</v>
      </c>
      <c r="PNH328" s="418" t="s">
        <v>786</v>
      </c>
      <c r="PNI328" s="417" t="s">
        <v>776</v>
      </c>
      <c r="PNJ328" s="414" t="s">
        <v>61</v>
      </c>
      <c r="PNK328" s="415">
        <v>2</v>
      </c>
      <c r="PNL328" s="418" t="s">
        <v>786</v>
      </c>
      <c r="PNM328" s="417" t="s">
        <v>776</v>
      </c>
      <c r="PNN328" s="414" t="s">
        <v>61</v>
      </c>
      <c r="PNO328" s="415">
        <v>2</v>
      </c>
      <c r="PNP328" s="418" t="s">
        <v>786</v>
      </c>
      <c r="PNQ328" s="417" t="s">
        <v>776</v>
      </c>
      <c r="PNR328" s="414" t="s">
        <v>61</v>
      </c>
      <c r="PNS328" s="415">
        <v>2</v>
      </c>
      <c r="PNT328" s="418" t="s">
        <v>786</v>
      </c>
      <c r="PNU328" s="417" t="s">
        <v>776</v>
      </c>
      <c r="PNV328" s="414" t="s">
        <v>61</v>
      </c>
      <c r="PNW328" s="415">
        <v>2</v>
      </c>
      <c r="PNX328" s="418" t="s">
        <v>786</v>
      </c>
      <c r="PNY328" s="417" t="s">
        <v>776</v>
      </c>
      <c r="PNZ328" s="414" t="s">
        <v>61</v>
      </c>
      <c r="POA328" s="415">
        <v>2</v>
      </c>
      <c r="POB328" s="418" t="s">
        <v>786</v>
      </c>
      <c r="POC328" s="417" t="s">
        <v>776</v>
      </c>
      <c r="POD328" s="414" t="s">
        <v>61</v>
      </c>
      <c r="POE328" s="415">
        <v>2</v>
      </c>
      <c r="POF328" s="418" t="s">
        <v>786</v>
      </c>
      <c r="POG328" s="417" t="s">
        <v>776</v>
      </c>
      <c r="POH328" s="414" t="s">
        <v>61</v>
      </c>
      <c r="POI328" s="415">
        <v>2</v>
      </c>
      <c r="POJ328" s="418" t="s">
        <v>786</v>
      </c>
      <c r="POK328" s="417" t="s">
        <v>776</v>
      </c>
      <c r="POL328" s="414" t="s">
        <v>61</v>
      </c>
      <c r="POM328" s="415">
        <v>2</v>
      </c>
      <c r="PON328" s="418" t="s">
        <v>786</v>
      </c>
      <c r="POO328" s="417" t="s">
        <v>776</v>
      </c>
      <c r="POP328" s="414" t="s">
        <v>61</v>
      </c>
      <c r="POQ328" s="415">
        <v>2</v>
      </c>
      <c r="POR328" s="418" t="s">
        <v>786</v>
      </c>
      <c r="POS328" s="417" t="s">
        <v>776</v>
      </c>
      <c r="POT328" s="414" t="s">
        <v>61</v>
      </c>
      <c r="POU328" s="415">
        <v>2</v>
      </c>
      <c r="POV328" s="418" t="s">
        <v>786</v>
      </c>
      <c r="POW328" s="417" t="s">
        <v>776</v>
      </c>
      <c r="POX328" s="414" t="s">
        <v>61</v>
      </c>
      <c r="POY328" s="415">
        <v>2</v>
      </c>
      <c r="POZ328" s="418" t="s">
        <v>786</v>
      </c>
      <c r="PPA328" s="417" t="s">
        <v>776</v>
      </c>
      <c r="PPB328" s="414" t="s">
        <v>61</v>
      </c>
      <c r="PPC328" s="415">
        <v>2</v>
      </c>
      <c r="PPD328" s="418" t="s">
        <v>786</v>
      </c>
      <c r="PPE328" s="417" t="s">
        <v>776</v>
      </c>
      <c r="PPF328" s="414" t="s">
        <v>61</v>
      </c>
      <c r="PPG328" s="415">
        <v>2</v>
      </c>
      <c r="PPH328" s="418" t="s">
        <v>786</v>
      </c>
      <c r="PPI328" s="417" t="s">
        <v>776</v>
      </c>
      <c r="PPJ328" s="414" t="s">
        <v>61</v>
      </c>
      <c r="PPK328" s="415">
        <v>2</v>
      </c>
      <c r="PPL328" s="418" t="s">
        <v>786</v>
      </c>
      <c r="PPM328" s="417" t="s">
        <v>776</v>
      </c>
      <c r="PPN328" s="414" t="s">
        <v>61</v>
      </c>
      <c r="PPO328" s="415">
        <v>2</v>
      </c>
      <c r="PPP328" s="418" t="s">
        <v>786</v>
      </c>
      <c r="PPQ328" s="417" t="s">
        <v>776</v>
      </c>
      <c r="PPR328" s="414" t="s">
        <v>61</v>
      </c>
      <c r="PPS328" s="415">
        <v>2</v>
      </c>
      <c r="PPT328" s="418" t="s">
        <v>786</v>
      </c>
      <c r="PPU328" s="417" t="s">
        <v>776</v>
      </c>
      <c r="PPV328" s="414" t="s">
        <v>61</v>
      </c>
      <c r="PPW328" s="415">
        <v>2</v>
      </c>
      <c r="PPX328" s="418" t="s">
        <v>786</v>
      </c>
      <c r="PPY328" s="417" t="s">
        <v>776</v>
      </c>
      <c r="PPZ328" s="414" t="s">
        <v>61</v>
      </c>
      <c r="PQA328" s="415">
        <v>2</v>
      </c>
      <c r="PQB328" s="418" t="s">
        <v>786</v>
      </c>
      <c r="PQC328" s="417" t="s">
        <v>776</v>
      </c>
      <c r="PQD328" s="414" t="s">
        <v>61</v>
      </c>
      <c r="PQE328" s="415">
        <v>2</v>
      </c>
      <c r="PQF328" s="418" t="s">
        <v>786</v>
      </c>
      <c r="PQG328" s="417" t="s">
        <v>776</v>
      </c>
      <c r="PQH328" s="414" t="s">
        <v>61</v>
      </c>
      <c r="PQI328" s="415">
        <v>2</v>
      </c>
      <c r="PQJ328" s="418" t="s">
        <v>786</v>
      </c>
      <c r="PQK328" s="417" t="s">
        <v>776</v>
      </c>
      <c r="PQL328" s="414" t="s">
        <v>61</v>
      </c>
      <c r="PQM328" s="415">
        <v>2</v>
      </c>
      <c r="PQN328" s="418" t="s">
        <v>786</v>
      </c>
      <c r="PQO328" s="417" t="s">
        <v>776</v>
      </c>
      <c r="PQP328" s="414" t="s">
        <v>61</v>
      </c>
      <c r="PQQ328" s="415">
        <v>2</v>
      </c>
      <c r="PQR328" s="418" t="s">
        <v>786</v>
      </c>
      <c r="PQS328" s="417" t="s">
        <v>776</v>
      </c>
      <c r="PQT328" s="414" t="s">
        <v>61</v>
      </c>
      <c r="PQU328" s="415">
        <v>2</v>
      </c>
      <c r="PQV328" s="418" t="s">
        <v>786</v>
      </c>
      <c r="PQW328" s="417" t="s">
        <v>776</v>
      </c>
      <c r="PQX328" s="414" t="s">
        <v>61</v>
      </c>
      <c r="PQY328" s="415">
        <v>2</v>
      </c>
      <c r="PQZ328" s="418" t="s">
        <v>786</v>
      </c>
      <c r="PRA328" s="417" t="s">
        <v>776</v>
      </c>
      <c r="PRB328" s="414" t="s">
        <v>61</v>
      </c>
      <c r="PRC328" s="415">
        <v>2</v>
      </c>
      <c r="PRD328" s="418" t="s">
        <v>786</v>
      </c>
      <c r="PRE328" s="417" t="s">
        <v>776</v>
      </c>
      <c r="PRF328" s="414" t="s">
        <v>61</v>
      </c>
      <c r="PRG328" s="415">
        <v>2</v>
      </c>
      <c r="PRH328" s="418" t="s">
        <v>786</v>
      </c>
      <c r="PRI328" s="417" t="s">
        <v>776</v>
      </c>
      <c r="PRJ328" s="414" t="s">
        <v>61</v>
      </c>
      <c r="PRK328" s="415">
        <v>2</v>
      </c>
      <c r="PRL328" s="418" t="s">
        <v>786</v>
      </c>
      <c r="PRM328" s="417" t="s">
        <v>776</v>
      </c>
      <c r="PRN328" s="414" t="s">
        <v>61</v>
      </c>
      <c r="PRO328" s="415">
        <v>2</v>
      </c>
      <c r="PRP328" s="418" t="s">
        <v>786</v>
      </c>
      <c r="PRQ328" s="417" t="s">
        <v>776</v>
      </c>
      <c r="PRR328" s="414" t="s">
        <v>61</v>
      </c>
      <c r="PRS328" s="415">
        <v>2</v>
      </c>
      <c r="PRT328" s="418" t="s">
        <v>786</v>
      </c>
      <c r="PRU328" s="417" t="s">
        <v>776</v>
      </c>
      <c r="PRV328" s="414" t="s">
        <v>61</v>
      </c>
      <c r="PRW328" s="415">
        <v>2</v>
      </c>
      <c r="PRX328" s="418" t="s">
        <v>786</v>
      </c>
      <c r="PRY328" s="417" t="s">
        <v>776</v>
      </c>
      <c r="PRZ328" s="414" t="s">
        <v>61</v>
      </c>
      <c r="PSA328" s="415">
        <v>2</v>
      </c>
      <c r="PSB328" s="418" t="s">
        <v>786</v>
      </c>
      <c r="PSC328" s="417" t="s">
        <v>776</v>
      </c>
      <c r="PSD328" s="414" t="s">
        <v>61</v>
      </c>
      <c r="PSE328" s="415">
        <v>2</v>
      </c>
      <c r="PSF328" s="418" t="s">
        <v>786</v>
      </c>
      <c r="PSG328" s="417" t="s">
        <v>776</v>
      </c>
      <c r="PSH328" s="414" t="s">
        <v>61</v>
      </c>
      <c r="PSI328" s="415">
        <v>2</v>
      </c>
      <c r="PSJ328" s="418" t="s">
        <v>786</v>
      </c>
      <c r="PSK328" s="417" t="s">
        <v>776</v>
      </c>
      <c r="PSL328" s="414" t="s">
        <v>61</v>
      </c>
      <c r="PSM328" s="415">
        <v>2</v>
      </c>
      <c r="PSN328" s="418" t="s">
        <v>786</v>
      </c>
      <c r="PSO328" s="417" t="s">
        <v>776</v>
      </c>
      <c r="PSP328" s="414" t="s">
        <v>61</v>
      </c>
      <c r="PSQ328" s="415">
        <v>2</v>
      </c>
      <c r="PSR328" s="418" t="s">
        <v>786</v>
      </c>
      <c r="PSS328" s="417" t="s">
        <v>776</v>
      </c>
      <c r="PST328" s="414" t="s">
        <v>61</v>
      </c>
      <c r="PSU328" s="415">
        <v>2</v>
      </c>
      <c r="PSV328" s="418" t="s">
        <v>786</v>
      </c>
      <c r="PSW328" s="417" t="s">
        <v>776</v>
      </c>
      <c r="PSX328" s="414" t="s">
        <v>61</v>
      </c>
      <c r="PSY328" s="415">
        <v>2</v>
      </c>
      <c r="PSZ328" s="418" t="s">
        <v>786</v>
      </c>
      <c r="PTA328" s="417" t="s">
        <v>776</v>
      </c>
      <c r="PTB328" s="414" t="s">
        <v>61</v>
      </c>
      <c r="PTC328" s="415">
        <v>2</v>
      </c>
      <c r="PTD328" s="418" t="s">
        <v>786</v>
      </c>
      <c r="PTE328" s="417" t="s">
        <v>776</v>
      </c>
      <c r="PTF328" s="414" t="s">
        <v>61</v>
      </c>
      <c r="PTG328" s="415">
        <v>2</v>
      </c>
      <c r="PTH328" s="418" t="s">
        <v>786</v>
      </c>
      <c r="PTI328" s="417" t="s">
        <v>776</v>
      </c>
      <c r="PTJ328" s="414" t="s">
        <v>61</v>
      </c>
      <c r="PTK328" s="415">
        <v>2</v>
      </c>
      <c r="PTL328" s="418" t="s">
        <v>786</v>
      </c>
      <c r="PTM328" s="417" t="s">
        <v>776</v>
      </c>
      <c r="PTN328" s="414" t="s">
        <v>61</v>
      </c>
      <c r="PTO328" s="415">
        <v>2</v>
      </c>
      <c r="PTP328" s="418" t="s">
        <v>786</v>
      </c>
      <c r="PTQ328" s="417" t="s">
        <v>776</v>
      </c>
      <c r="PTR328" s="414" t="s">
        <v>61</v>
      </c>
      <c r="PTS328" s="415">
        <v>2</v>
      </c>
      <c r="PTT328" s="418" t="s">
        <v>786</v>
      </c>
      <c r="PTU328" s="417" t="s">
        <v>776</v>
      </c>
      <c r="PTV328" s="414" t="s">
        <v>61</v>
      </c>
      <c r="PTW328" s="415">
        <v>2</v>
      </c>
      <c r="PTX328" s="418" t="s">
        <v>786</v>
      </c>
      <c r="PTY328" s="417" t="s">
        <v>776</v>
      </c>
      <c r="PTZ328" s="414" t="s">
        <v>61</v>
      </c>
      <c r="PUA328" s="415">
        <v>2</v>
      </c>
      <c r="PUB328" s="418" t="s">
        <v>786</v>
      </c>
      <c r="PUC328" s="417" t="s">
        <v>776</v>
      </c>
      <c r="PUD328" s="414" t="s">
        <v>61</v>
      </c>
      <c r="PUE328" s="415">
        <v>2</v>
      </c>
      <c r="PUF328" s="418" t="s">
        <v>786</v>
      </c>
      <c r="PUG328" s="417" t="s">
        <v>776</v>
      </c>
      <c r="PUH328" s="414" t="s">
        <v>61</v>
      </c>
      <c r="PUI328" s="415">
        <v>2</v>
      </c>
      <c r="PUJ328" s="418" t="s">
        <v>786</v>
      </c>
      <c r="PUK328" s="417" t="s">
        <v>776</v>
      </c>
      <c r="PUL328" s="414" t="s">
        <v>61</v>
      </c>
      <c r="PUM328" s="415">
        <v>2</v>
      </c>
      <c r="PUN328" s="418" t="s">
        <v>786</v>
      </c>
      <c r="PUO328" s="417" t="s">
        <v>776</v>
      </c>
      <c r="PUP328" s="414" t="s">
        <v>61</v>
      </c>
      <c r="PUQ328" s="415">
        <v>2</v>
      </c>
      <c r="PUR328" s="418" t="s">
        <v>786</v>
      </c>
      <c r="PUS328" s="417" t="s">
        <v>776</v>
      </c>
      <c r="PUT328" s="414" t="s">
        <v>61</v>
      </c>
      <c r="PUU328" s="415">
        <v>2</v>
      </c>
      <c r="PUV328" s="418" t="s">
        <v>786</v>
      </c>
      <c r="PUW328" s="417" t="s">
        <v>776</v>
      </c>
      <c r="PUX328" s="414" t="s">
        <v>61</v>
      </c>
      <c r="PUY328" s="415">
        <v>2</v>
      </c>
      <c r="PUZ328" s="418" t="s">
        <v>786</v>
      </c>
      <c r="PVA328" s="417" t="s">
        <v>776</v>
      </c>
      <c r="PVB328" s="414" t="s">
        <v>61</v>
      </c>
      <c r="PVC328" s="415">
        <v>2</v>
      </c>
      <c r="PVD328" s="418" t="s">
        <v>786</v>
      </c>
      <c r="PVE328" s="417" t="s">
        <v>776</v>
      </c>
      <c r="PVF328" s="414" t="s">
        <v>61</v>
      </c>
      <c r="PVG328" s="415">
        <v>2</v>
      </c>
      <c r="PVH328" s="418" t="s">
        <v>786</v>
      </c>
      <c r="PVI328" s="417" t="s">
        <v>776</v>
      </c>
      <c r="PVJ328" s="414" t="s">
        <v>61</v>
      </c>
      <c r="PVK328" s="415">
        <v>2</v>
      </c>
      <c r="PVL328" s="418" t="s">
        <v>786</v>
      </c>
      <c r="PVM328" s="417" t="s">
        <v>776</v>
      </c>
      <c r="PVN328" s="414" t="s">
        <v>61</v>
      </c>
      <c r="PVO328" s="415">
        <v>2</v>
      </c>
      <c r="PVP328" s="418" t="s">
        <v>786</v>
      </c>
      <c r="PVQ328" s="417" t="s">
        <v>776</v>
      </c>
      <c r="PVR328" s="414" t="s">
        <v>61</v>
      </c>
      <c r="PVS328" s="415">
        <v>2</v>
      </c>
      <c r="PVT328" s="418" t="s">
        <v>786</v>
      </c>
      <c r="PVU328" s="417" t="s">
        <v>776</v>
      </c>
      <c r="PVV328" s="414" t="s">
        <v>61</v>
      </c>
      <c r="PVW328" s="415">
        <v>2</v>
      </c>
      <c r="PVX328" s="418" t="s">
        <v>786</v>
      </c>
      <c r="PVY328" s="417" t="s">
        <v>776</v>
      </c>
      <c r="PVZ328" s="414" t="s">
        <v>61</v>
      </c>
      <c r="PWA328" s="415">
        <v>2</v>
      </c>
      <c r="PWB328" s="418" t="s">
        <v>786</v>
      </c>
      <c r="PWC328" s="417" t="s">
        <v>776</v>
      </c>
      <c r="PWD328" s="414" t="s">
        <v>61</v>
      </c>
      <c r="PWE328" s="415">
        <v>2</v>
      </c>
      <c r="PWF328" s="418" t="s">
        <v>786</v>
      </c>
      <c r="PWG328" s="417" t="s">
        <v>776</v>
      </c>
      <c r="PWH328" s="414" t="s">
        <v>61</v>
      </c>
      <c r="PWI328" s="415">
        <v>2</v>
      </c>
      <c r="PWJ328" s="418" t="s">
        <v>786</v>
      </c>
      <c r="PWK328" s="417" t="s">
        <v>776</v>
      </c>
      <c r="PWL328" s="414" t="s">
        <v>61</v>
      </c>
      <c r="PWM328" s="415">
        <v>2</v>
      </c>
      <c r="PWN328" s="418" t="s">
        <v>786</v>
      </c>
      <c r="PWO328" s="417" t="s">
        <v>776</v>
      </c>
      <c r="PWP328" s="414" t="s">
        <v>61</v>
      </c>
      <c r="PWQ328" s="415">
        <v>2</v>
      </c>
      <c r="PWR328" s="418" t="s">
        <v>786</v>
      </c>
      <c r="PWS328" s="417" t="s">
        <v>776</v>
      </c>
      <c r="PWT328" s="414" t="s">
        <v>61</v>
      </c>
      <c r="PWU328" s="415">
        <v>2</v>
      </c>
      <c r="PWV328" s="418" t="s">
        <v>786</v>
      </c>
      <c r="PWW328" s="417" t="s">
        <v>776</v>
      </c>
      <c r="PWX328" s="414" t="s">
        <v>61</v>
      </c>
      <c r="PWY328" s="415">
        <v>2</v>
      </c>
      <c r="PWZ328" s="418" t="s">
        <v>786</v>
      </c>
      <c r="PXA328" s="417" t="s">
        <v>776</v>
      </c>
      <c r="PXB328" s="414" t="s">
        <v>61</v>
      </c>
      <c r="PXC328" s="415">
        <v>2</v>
      </c>
      <c r="PXD328" s="418" t="s">
        <v>786</v>
      </c>
      <c r="PXE328" s="417" t="s">
        <v>776</v>
      </c>
      <c r="PXF328" s="414" t="s">
        <v>61</v>
      </c>
      <c r="PXG328" s="415">
        <v>2</v>
      </c>
      <c r="PXH328" s="418" t="s">
        <v>786</v>
      </c>
      <c r="PXI328" s="417" t="s">
        <v>776</v>
      </c>
      <c r="PXJ328" s="414" t="s">
        <v>61</v>
      </c>
      <c r="PXK328" s="415">
        <v>2</v>
      </c>
      <c r="PXL328" s="418" t="s">
        <v>786</v>
      </c>
      <c r="PXM328" s="417" t="s">
        <v>776</v>
      </c>
      <c r="PXN328" s="414" t="s">
        <v>61</v>
      </c>
      <c r="PXO328" s="415">
        <v>2</v>
      </c>
      <c r="PXP328" s="418" t="s">
        <v>786</v>
      </c>
      <c r="PXQ328" s="417" t="s">
        <v>776</v>
      </c>
      <c r="PXR328" s="414" t="s">
        <v>61</v>
      </c>
      <c r="PXS328" s="415">
        <v>2</v>
      </c>
      <c r="PXT328" s="418" t="s">
        <v>786</v>
      </c>
      <c r="PXU328" s="417" t="s">
        <v>776</v>
      </c>
      <c r="PXV328" s="414" t="s">
        <v>61</v>
      </c>
      <c r="PXW328" s="415">
        <v>2</v>
      </c>
      <c r="PXX328" s="418" t="s">
        <v>786</v>
      </c>
      <c r="PXY328" s="417" t="s">
        <v>776</v>
      </c>
      <c r="PXZ328" s="414" t="s">
        <v>61</v>
      </c>
      <c r="PYA328" s="415">
        <v>2</v>
      </c>
      <c r="PYB328" s="418" t="s">
        <v>786</v>
      </c>
      <c r="PYC328" s="417" t="s">
        <v>776</v>
      </c>
      <c r="PYD328" s="414" t="s">
        <v>61</v>
      </c>
      <c r="PYE328" s="415">
        <v>2</v>
      </c>
      <c r="PYF328" s="418" t="s">
        <v>786</v>
      </c>
      <c r="PYG328" s="417" t="s">
        <v>776</v>
      </c>
      <c r="PYH328" s="414" t="s">
        <v>61</v>
      </c>
      <c r="PYI328" s="415">
        <v>2</v>
      </c>
      <c r="PYJ328" s="418" t="s">
        <v>786</v>
      </c>
      <c r="PYK328" s="417" t="s">
        <v>776</v>
      </c>
      <c r="PYL328" s="414" t="s">
        <v>61</v>
      </c>
      <c r="PYM328" s="415">
        <v>2</v>
      </c>
      <c r="PYN328" s="418" t="s">
        <v>786</v>
      </c>
      <c r="PYO328" s="417" t="s">
        <v>776</v>
      </c>
      <c r="PYP328" s="414" t="s">
        <v>61</v>
      </c>
      <c r="PYQ328" s="415">
        <v>2</v>
      </c>
      <c r="PYR328" s="418" t="s">
        <v>786</v>
      </c>
      <c r="PYS328" s="417" t="s">
        <v>776</v>
      </c>
      <c r="PYT328" s="414" t="s">
        <v>61</v>
      </c>
      <c r="PYU328" s="415">
        <v>2</v>
      </c>
      <c r="PYV328" s="418" t="s">
        <v>786</v>
      </c>
      <c r="PYW328" s="417" t="s">
        <v>776</v>
      </c>
      <c r="PYX328" s="414" t="s">
        <v>61</v>
      </c>
      <c r="PYY328" s="415">
        <v>2</v>
      </c>
      <c r="PYZ328" s="418" t="s">
        <v>786</v>
      </c>
      <c r="PZA328" s="417" t="s">
        <v>776</v>
      </c>
      <c r="PZB328" s="414" t="s">
        <v>61</v>
      </c>
      <c r="PZC328" s="415">
        <v>2</v>
      </c>
      <c r="PZD328" s="418" t="s">
        <v>786</v>
      </c>
      <c r="PZE328" s="417" t="s">
        <v>776</v>
      </c>
      <c r="PZF328" s="414" t="s">
        <v>61</v>
      </c>
      <c r="PZG328" s="415">
        <v>2</v>
      </c>
      <c r="PZH328" s="418" t="s">
        <v>786</v>
      </c>
      <c r="PZI328" s="417" t="s">
        <v>776</v>
      </c>
      <c r="PZJ328" s="414" t="s">
        <v>61</v>
      </c>
      <c r="PZK328" s="415">
        <v>2</v>
      </c>
      <c r="PZL328" s="418" t="s">
        <v>786</v>
      </c>
      <c r="PZM328" s="417" t="s">
        <v>776</v>
      </c>
      <c r="PZN328" s="414" t="s">
        <v>61</v>
      </c>
      <c r="PZO328" s="415">
        <v>2</v>
      </c>
      <c r="PZP328" s="418" t="s">
        <v>786</v>
      </c>
      <c r="PZQ328" s="417" t="s">
        <v>776</v>
      </c>
      <c r="PZR328" s="414" t="s">
        <v>61</v>
      </c>
      <c r="PZS328" s="415">
        <v>2</v>
      </c>
      <c r="PZT328" s="418" t="s">
        <v>786</v>
      </c>
      <c r="PZU328" s="417" t="s">
        <v>776</v>
      </c>
      <c r="PZV328" s="414" t="s">
        <v>61</v>
      </c>
      <c r="PZW328" s="415">
        <v>2</v>
      </c>
      <c r="PZX328" s="418" t="s">
        <v>786</v>
      </c>
      <c r="PZY328" s="417" t="s">
        <v>776</v>
      </c>
      <c r="PZZ328" s="414" t="s">
        <v>61</v>
      </c>
      <c r="QAA328" s="415">
        <v>2</v>
      </c>
      <c r="QAB328" s="418" t="s">
        <v>786</v>
      </c>
      <c r="QAC328" s="417" t="s">
        <v>776</v>
      </c>
      <c r="QAD328" s="414" t="s">
        <v>61</v>
      </c>
      <c r="QAE328" s="415">
        <v>2</v>
      </c>
      <c r="QAF328" s="418" t="s">
        <v>786</v>
      </c>
      <c r="QAG328" s="417" t="s">
        <v>776</v>
      </c>
      <c r="QAH328" s="414" t="s">
        <v>61</v>
      </c>
      <c r="QAI328" s="415">
        <v>2</v>
      </c>
      <c r="QAJ328" s="418" t="s">
        <v>786</v>
      </c>
      <c r="QAK328" s="417" t="s">
        <v>776</v>
      </c>
      <c r="QAL328" s="414" t="s">
        <v>61</v>
      </c>
      <c r="QAM328" s="415">
        <v>2</v>
      </c>
      <c r="QAN328" s="418" t="s">
        <v>786</v>
      </c>
      <c r="QAO328" s="417" t="s">
        <v>776</v>
      </c>
      <c r="QAP328" s="414" t="s">
        <v>61</v>
      </c>
      <c r="QAQ328" s="415">
        <v>2</v>
      </c>
      <c r="QAR328" s="418" t="s">
        <v>786</v>
      </c>
      <c r="QAS328" s="417" t="s">
        <v>776</v>
      </c>
      <c r="QAT328" s="414" t="s">
        <v>61</v>
      </c>
      <c r="QAU328" s="415">
        <v>2</v>
      </c>
      <c r="QAV328" s="418" t="s">
        <v>786</v>
      </c>
      <c r="QAW328" s="417" t="s">
        <v>776</v>
      </c>
      <c r="QAX328" s="414" t="s">
        <v>61</v>
      </c>
      <c r="QAY328" s="415">
        <v>2</v>
      </c>
      <c r="QAZ328" s="418" t="s">
        <v>786</v>
      </c>
      <c r="QBA328" s="417" t="s">
        <v>776</v>
      </c>
      <c r="QBB328" s="414" t="s">
        <v>61</v>
      </c>
      <c r="QBC328" s="415">
        <v>2</v>
      </c>
      <c r="QBD328" s="418" t="s">
        <v>786</v>
      </c>
      <c r="QBE328" s="417" t="s">
        <v>776</v>
      </c>
      <c r="QBF328" s="414" t="s">
        <v>61</v>
      </c>
      <c r="QBG328" s="415">
        <v>2</v>
      </c>
      <c r="QBH328" s="418" t="s">
        <v>786</v>
      </c>
      <c r="QBI328" s="417" t="s">
        <v>776</v>
      </c>
      <c r="QBJ328" s="414" t="s">
        <v>61</v>
      </c>
      <c r="QBK328" s="415">
        <v>2</v>
      </c>
      <c r="QBL328" s="418" t="s">
        <v>786</v>
      </c>
      <c r="QBM328" s="417" t="s">
        <v>776</v>
      </c>
      <c r="QBN328" s="414" t="s">
        <v>61</v>
      </c>
      <c r="QBO328" s="415">
        <v>2</v>
      </c>
      <c r="QBP328" s="418" t="s">
        <v>786</v>
      </c>
      <c r="QBQ328" s="417" t="s">
        <v>776</v>
      </c>
      <c r="QBR328" s="414" t="s">
        <v>61</v>
      </c>
      <c r="QBS328" s="415">
        <v>2</v>
      </c>
      <c r="QBT328" s="418" t="s">
        <v>786</v>
      </c>
      <c r="QBU328" s="417" t="s">
        <v>776</v>
      </c>
      <c r="QBV328" s="414" t="s">
        <v>61</v>
      </c>
      <c r="QBW328" s="415">
        <v>2</v>
      </c>
      <c r="QBX328" s="418" t="s">
        <v>786</v>
      </c>
      <c r="QBY328" s="417" t="s">
        <v>776</v>
      </c>
      <c r="QBZ328" s="414" t="s">
        <v>61</v>
      </c>
      <c r="QCA328" s="415">
        <v>2</v>
      </c>
      <c r="QCB328" s="418" t="s">
        <v>786</v>
      </c>
      <c r="QCC328" s="417" t="s">
        <v>776</v>
      </c>
      <c r="QCD328" s="414" t="s">
        <v>61</v>
      </c>
      <c r="QCE328" s="415">
        <v>2</v>
      </c>
      <c r="QCF328" s="418" t="s">
        <v>786</v>
      </c>
      <c r="QCG328" s="417" t="s">
        <v>776</v>
      </c>
      <c r="QCH328" s="414" t="s">
        <v>61</v>
      </c>
      <c r="QCI328" s="415">
        <v>2</v>
      </c>
      <c r="QCJ328" s="418" t="s">
        <v>786</v>
      </c>
      <c r="QCK328" s="417" t="s">
        <v>776</v>
      </c>
      <c r="QCL328" s="414" t="s">
        <v>61</v>
      </c>
      <c r="QCM328" s="415">
        <v>2</v>
      </c>
      <c r="QCN328" s="418" t="s">
        <v>786</v>
      </c>
      <c r="QCO328" s="417" t="s">
        <v>776</v>
      </c>
      <c r="QCP328" s="414" t="s">
        <v>61</v>
      </c>
      <c r="QCQ328" s="415">
        <v>2</v>
      </c>
      <c r="QCR328" s="418" t="s">
        <v>786</v>
      </c>
      <c r="QCS328" s="417" t="s">
        <v>776</v>
      </c>
      <c r="QCT328" s="414" t="s">
        <v>61</v>
      </c>
      <c r="QCU328" s="415">
        <v>2</v>
      </c>
      <c r="QCV328" s="418" t="s">
        <v>786</v>
      </c>
      <c r="QCW328" s="417" t="s">
        <v>776</v>
      </c>
      <c r="QCX328" s="414" t="s">
        <v>61</v>
      </c>
      <c r="QCY328" s="415">
        <v>2</v>
      </c>
      <c r="QCZ328" s="418" t="s">
        <v>786</v>
      </c>
      <c r="QDA328" s="417" t="s">
        <v>776</v>
      </c>
      <c r="QDB328" s="414" t="s">
        <v>61</v>
      </c>
      <c r="QDC328" s="415">
        <v>2</v>
      </c>
      <c r="QDD328" s="418" t="s">
        <v>786</v>
      </c>
      <c r="QDE328" s="417" t="s">
        <v>776</v>
      </c>
      <c r="QDF328" s="414" t="s">
        <v>61</v>
      </c>
      <c r="QDG328" s="415">
        <v>2</v>
      </c>
      <c r="QDH328" s="418" t="s">
        <v>786</v>
      </c>
      <c r="QDI328" s="417" t="s">
        <v>776</v>
      </c>
      <c r="QDJ328" s="414" t="s">
        <v>61</v>
      </c>
      <c r="QDK328" s="415">
        <v>2</v>
      </c>
      <c r="QDL328" s="418" t="s">
        <v>786</v>
      </c>
      <c r="QDM328" s="417" t="s">
        <v>776</v>
      </c>
      <c r="QDN328" s="414" t="s">
        <v>61</v>
      </c>
      <c r="QDO328" s="415">
        <v>2</v>
      </c>
      <c r="QDP328" s="418" t="s">
        <v>786</v>
      </c>
      <c r="QDQ328" s="417" t="s">
        <v>776</v>
      </c>
      <c r="QDR328" s="414" t="s">
        <v>61</v>
      </c>
      <c r="QDS328" s="415">
        <v>2</v>
      </c>
      <c r="QDT328" s="418" t="s">
        <v>786</v>
      </c>
      <c r="QDU328" s="417" t="s">
        <v>776</v>
      </c>
      <c r="QDV328" s="414" t="s">
        <v>61</v>
      </c>
      <c r="QDW328" s="415">
        <v>2</v>
      </c>
      <c r="QDX328" s="418" t="s">
        <v>786</v>
      </c>
      <c r="QDY328" s="417" t="s">
        <v>776</v>
      </c>
      <c r="QDZ328" s="414" t="s">
        <v>61</v>
      </c>
      <c r="QEA328" s="415">
        <v>2</v>
      </c>
      <c r="QEB328" s="418" t="s">
        <v>786</v>
      </c>
      <c r="QEC328" s="417" t="s">
        <v>776</v>
      </c>
      <c r="QED328" s="414" t="s">
        <v>61</v>
      </c>
      <c r="QEE328" s="415">
        <v>2</v>
      </c>
      <c r="QEF328" s="418" t="s">
        <v>786</v>
      </c>
      <c r="QEG328" s="417" t="s">
        <v>776</v>
      </c>
      <c r="QEH328" s="414" t="s">
        <v>61</v>
      </c>
      <c r="QEI328" s="415">
        <v>2</v>
      </c>
      <c r="QEJ328" s="418" t="s">
        <v>786</v>
      </c>
      <c r="QEK328" s="417" t="s">
        <v>776</v>
      </c>
      <c r="QEL328" s="414" t="s">
        <v>61</v>
      </c>
      <c r="QEM328" s="415">
        <v>2</v>
      </c>
      <c r="QEN328" s="418" t="s">
        <v>786</v>
      </c>
      <c r="QEO328" s="417" t="s">
        <v>776</v>
      </c>
      <c r="QEP328" s="414" t="s">
        <v>61</v>
      </c>
      <c r="QEQ328" s="415">
        <v>2</v>
      </c>
      <c r="QER328" s="418" t="s">
        <v>786</v>
      </c>
      <c r="QES328" s="417" t="s">
        <v>776</v>
      </c>
      <c r="QET328" s="414" t="s">
        <v>61</v>
      </c>
      <c r="QEU328" s="415">
        <v>2</v>
      </c>
      <c r="QEV328" s="418" t="s">
        <v>786</v>
      </c>
      <c r="QEW328" s="417" t="s">
        <v>776</v>
      </c>
      <c r="QEX328" s="414" t="s">
        <v>61</v>
      </c>
      <c r="QEY328" s="415">
        <v>2</v>
      </c>
      <c r="QEZ328" s="418" t="s">
        <v>786</v>
      </c>
      <c r="QFA328" s="417" t="s">
        <v>776</v>
      </c>
      <c r="QFB328" s="414" t="s">
        <v>61</v>
      </c>
      <c r="QFC328" s="415">
        <v>2</v>
      </c>
      <c r="QFD328" s="418" t="s">
        <v>786</v>
      </c>
      <c r="QFE328" s="417" t="s">
        <v>776</v>
      </c>
      <c r="QFF328" s="414" t="s">
        <v>61</v>
      </c>
      <c r="QFG328" s="415">
        <v>2</v>
      </c>
      <c r="QFH328" s="418" t="s">
        <v>786</v>
      </c>
      <c r="QFI328" s="417" t="s">
        <v>776</v>
      </c>
      <c r="QFJ328" s="414" t="s">
        <v>61</v>
      </c>
      <c r="QFK328" s="415">
        <v>2</v>
      </c>
      <c r="QFL328" s="418" t="s">
        <v>786</v>
      </c>
      <c r="QFM328" s="417" t="s">
        <v>776</v>
      </c>
      <c r="QFN328" s="414" t="s">
        <v>61</v>
      </c>
      <c r="QFO328" s="415">
        <v>2</v>
      </c>
      <c r="QFP328" s="418" t="s">
        <v>786</v>
      </c>
      <c r="QFQ328" s="417" t="s">
        <v>776</v>
      </c>
      <c r="QFR328" s="414" t="s">
        <v>61</v>
      </c>
      <c r="QFS328" s="415">
        <v>2</v>
      </c>
      <c r="QFT328" s="418" t="s">
        <v>786</v>
      </c>
      <c r="QFU328" s="417" t="s">
        <v>776</v>
      </c>
      <c r="QFV328" s="414" t="s">
        <v>61</v>
      </c>
      <c r="QFW328" s="415">
        <v>2</v>
      </c>
      <c r="QFX328" s="418" t="s">
        <v>786</v>
      </c>
      <c r="QFY328" s="417" t="s">
        <v>776</v>
      </c>
      <c r="QFZ328" s="414" t="s">
        <v>61</v>
      </c>
      <c r="QGA328" s="415">
        <v>2</v>
      </c>
      <c r="QGB328" s="418" t="s">
        <v>786</v>
      </c>
      <c r="QGC328" s="417" t="s">
        <v>776</v>
      </c>
      <c r="QGD328" s="414" t="s">
        <v>61</v>
      </c>
      <c r="QGE328" s="415">
        <v>2</v>
      </c>
      <c r="QGF328" s="418" t="s">
        <v>786</v>
      </c>
      <c r="QGG328" s="417" t="s">
        <v>776</v>
      </c>
      <c r="QGH328" s="414" t="s">
        <v>61</v>
      </c>
      <c r="QGI328" s="415">
        <v>2</v>
      </c>
      <c r="QGJ328" s="418" t="s">
        <v>786</v>
      </c>
      <c r="QGK328" s="417" t="s">
        <v>776</v>
      </c>
      <c r="QGL328" s="414" t="s">
        <v>61</v>
      </c>
      <c r="QGM328" s="415">
        <v>2</v>
      </c>
      <c r="QGN328" s="418" t="s">
        <v>786</v>
      </c>
      <c r="QGO328" s="417" t="s">
        <v>776</v>
      </c>
      <c r="QGP328" s="414" t="s">
        <v>61</v>
      </c>
      <c r="QGQ328" s="415">
        <v>2</v>
      </c>
      <c r="QGR328" s="418" t="s">
        <v>786</v>
      </c>
      <c r="QGS328" s="417" t="s">
        <v>776</v>
      </c>
      <c r="QGT328" s="414" t="s">
        <v>61</v>
      </c>
      <c r="QGU328" s="415">
        <v>2</v>
      </c>
      <c r="QGV328" s="418" t="s">
        <v>786</v>
      </c>
      <c r="QGW328" s="417" t="s">
        <v>776</v>
      </c>
      <c r="QGX328" s="414" t="s">
        <v>61</v>
      </c>
      <c r="QGY328" s="415">
        <v>2</v>
      </c>
      <c r="QGZ328" s="418" t="s">
        <v>786</v>
      </c>
      <c r="QHA328" s="417" t="s">
        <v>776</v>
      </c>
      <c r="QHB328" s="414" t="s">
        <v>61</v>
      </c>
      <c r="QHC328" s="415">
        <v>2</v>
      </c>
      <c r="QHD328" s="418" t="s">
        <v>786</v>
      </c>
      <c r="QHE328" s="417" t="s">
        <v>776</v>
      </c>
      <c r="QHF328" s="414" t="s">
        <v>61</v>
      </c>
      <c r="QHG328" s="415">
        <v>2</v>
      </c>
      <c r="QHH328" s="418" t="s">
        <v>786</v>
      </c>
      <c r="QHI328" s="417" t="s">
        <v>776</v>
      </c>
      <c r="QHJ328" s="414" t="s">
        <v>61</v>
      </c>
      <c r="QHK328" s="415">
        <v>2</v>
      </c>
      <c r="QHL328" s="418" t="s">
        <v>786</v>
      </c>
      <c r="QHM328" s="417" t="s">
        <v>776</v>
      </c>
      <c r="QHN328" s="414" t="s">
        <v>61</v>
      </c>
      <c r="QHO328" s="415">
        <v>2</v>
      </c>
      <c r="QHP328" s="418" t="s">
        <v>786</v>
      </c>
      <c r="QHQ328" s="417" t="s">
        <v>776</v>
      </c>
      <c r="QHR328" s="414" t="s">
        <v>61</v>
      </c>
      <c r="QHS328" s="415">
        <v>2</v>
      </c>
      <c r="QHT328" s="418" t="s">
        <v>786</v>
      </c>
      <c r="QHU328" s="417" t="s">
        <v>776</v>
      </c>
      <c r="QHV328" s="414" t="s">
        <v>61</v>
      </c>
      <c r="QHW328" s="415">
        <v>2</v>
      </c>
      <c r="QHX328" s="418" t="s">
        <v>786</v>
      </c>
      <c r="QHY328" s="417" t="s">
        <v>776</v>
      </c>
      <c r="QHZ328" s="414" t="s">
        <v>61</v>
      </c>
      <c r="QIA328" s="415">
        <v>2</v>
      </c>
      <c r="QIB328" s="418" t="s">
        <v>786</v>
      </c>
      <c r="QIC328" s="417" t="s">
        <v>776</v>
      </c>
      <c r="QID328" s="414" t="s">
        <v>61</v>
      </c>
      <c r="QIE328" s="415">
        <v>2</v>
      </c>
      <c r="QIF328" s="418" t="s">
        <v>786</v>
      </c>
      <c r="QIG328" s="417" t="s">
        <v>776</v>
      </c>
      <c r="QIH328" s="414" t="s">
        <v>61</v>
      </c>
      <c r="QII328" s="415">
        <v>2</v>
      </c>
      <c r="QIJ328" s="418" t="s">
        <v>786</v>
      </c>
      <c r="QIK328" s="417" t="s">
        <v>776</v>
      </c>
      <c r="QIL328" s="414" t="s">
        <v>61</v>
      </c>
      <c r="QIM328" s="415">
        <v>2</v>
      </c>
      <c r="QIN328" s="418" t="s">
        <v>786</v>
      </c>
      <c r="QIO328" s="417" t="s">
        <v>776</v>
      </c>
      <c r="QIP328" s="414" t="s">
        <v>61</v>
      </c>
      <c r="QIQ328" s="415">
        <v>2</v>
      </c>
      <c r="QIR328" s="418" t="s">
        <v>786</v>
      </c>
      <c r="QIS328" s="417" t="s">
        <v>776</v>
      </c>
      <c r="QIT328" s="414" t="s">
        <v>61</v>
      </c>
      <c r="QIU328" s="415">
        <v>2</v>
      </c>
      <c r="QIV328" s="418" t="s">
        <v>786</v>
      </c>
      <c r="QIW328" s="417" t="s">
        <v>776</v>
      </c>
      <c r="QIX328" s="414" t="s">
        <v>61</v>
      </c>
      <c r="QIY328" s="415">
        <v>2</v>
      </c>
      <c r="QIZ328" s="418" t="s">
        <v>786</v>
      </c>
      <c r="QJA328" s="417" t="s">
        <v>776</v>
      </c>
      <c r="QJB328" s="414" t="s">
        <v>61</v>
      </c>
      <c r="QJC328" s="415">
        <v>2</v>
      </c>
      <c r="QJD328" s="418" t="s">
        <v>786</v>
      </c>
      <c r="QJE328" s="417" t="s">
        <v>776</v>
      </c>
      <c r="QJF328" s="414" t="s">
        <v>61</v>
      </c>
      <c r="QJG328" s="415">
        <v>2</v>
      </c>
      <c r="QJH328" s="418" t="s">
        <v>786</v>
      </c>
      <c r="QJI328" s="417" t="s">
        <v>776</v>
      </c>
      <c r="QJJ328" s="414" t="s">
        <v>61</v>
      </c>
      <c r="QJK328" s="415">
        <v>2</v>
      </c>
      <c r="QJL328" s="418" t="s">
        <v>786</v>
      </c>
      <c r="QJM328" s="417" t="s">
        <v>776</v>
      </c>
      <c r="QJN328" s="414" t="s">
        <v>61</v>
      </c>
      <c r="QJO328" s="415">
        <v>2</v>
      </c>
      <c r="QJP328" s="418" t="s">
        <v>786</v>
      </c>
      <c r="QJQ328" s="417" t="s">
        <v>776</v>
      </c>
      <c r="QJR328" s="414" t="s">
        <v>61</v>
      </c>
      <c r="QJS328" s="415">
        <v>2</v>
      </c>
      <c r="QJT328" s="418" t="s">
        <v>786</v>
      </c>
      <c r="QJU328" s="417" t="s">
        <v>776</v>
      </c>
      <c r="QJV328" s="414" t="s">
        <v>61</v>
      </c>
      <c r="QJW328" s="415">
        <v>2</v>
      </c>
      <c r="QJX328" s="418" t="s">
        <v>786</v>
      </c>
      <c r="QJY328" s="417" t="s">
        <v>776</v>
      </c>
      <c r="QJZ328" s="414" t="s">
        <v>61</v>
      </c>
      <c r="QKA328" s="415">
        <v>2</v>
      </c>
      <c r="QKB328" s="418" t="s">
        <v>786</v>
      </c>
      <c r="QKC328" s="417" t="s">
        <v>776</v>
      </c>
      <c r="QKD328" s="414" t="s">
        <v>61</v>
      </c>
      <c r="QKE328" s="415">
        <v>2</v>
      </c>
      <c r="QKF328" s="418" t="s">
        <v>786</v>
      </c>
      <c r="QKG328" s="417" t="s">
        <v>776</v>
      </c>
      <c r="QKH328" s="414" t="s">
        <v>61</v>
      </c>
      <c r="QKI328" s="415">
        <v>2</v>
      </c>
      <c r="QKJ328" s="418" t="s">
        <v>786</v>
      </c>
      <c r="QKK328" s="417" t="s">
        <v>776</v>
      </c>
      <c r="QKL328" s="414" t="s">
        <v>61</v>
      </c>
      <c r="QKM328" s="415">
        <v>2</v>
      </c>
      <c r="QKN328" s="418" t="s">
        <v>786</v>
      </c>
      <c r="QKO328" s="417" t="s">
        <v>776</v>
      </c>
      <c r="QKP328" s="414" t="s">
        <v>61</v>
      </c>
      <c r="QKQ328" s="415">
        <v>2</v>
      </c>
      <c r="QKR328" s="418" t="s">
        <v>786</v>
      </c>
      <c r="QKS328" s="417" t="s">
        <v>776</v>
      </c>
      <c r="QKT328" s="414" t="s">
        <v>61</v>
      </c>
      <c r="QKU328" s="415">
        <v>2</v>
      </c>
      <c r="QKV328" s="418" t="s">
        <v>786</v>
      </c>
      <c r="QKW328" s="417" t="s">
        <v>776</v>
      </c>
      <c r="QKX328" s="414" t="s">
        <v>61</v>
      </c>
      <c r="QKY328" s="415">
        <v>2</v>
      </c>
      <c r="QKZ328" s="418" t="s">
        <v>786</v>
      </c>
      <c r="QLA328" s="417" t="s">
        <v>776</v>
      </c>
      <c r="QLB328" s="414" t="s">
        <v>61</v>
      </c>
      <c r="QLC328" s="415">
        <v>2</v>
      </c>
      <c r="QLD328" s="418" t="s">
        <v>786</v>
      </c>
      <c r="QLE328" s="417" t="s">
        <v>776</v>
      </c>
      <c r="QLF328" s="414" t="s">
        <v>61</v>
      </c>
      <c r="QLG328" s="415">
        <v>2</v>
      </c>
      <c r="QLH328" s="418" t="s">
        <v>786</v>
      </c>
      <c r="QLI328" s="417" t="s">
        <v>776</v>
      </c>
      <c r="QLJ328" s="414" t="s">
        <v>61</v>
      </c>
      <c r="QLK328" s="415">
        <v>2</v>
      </c>
      <c r="QLL328" s="418" t="s">
        <v>786</v>
      </c>
      <c r="QLM328" s="417" t="s">
        <v>776</v>
      </c>
      <c r="QLN328" s="414" t="s">
        <v>61</v>
      </c>
      <c r="QLO328" s="415">
        <v>2</v>
      </c>
      <c r="QLP328" s="418" t="s">
        <v>786</v>
      </c>
      <c r="QLQ328" s="417" t="s">
        <v>776</v>
      </c>
      <c r="QLR328" s="414" t="s">
        <v>61</v>
      </c>
      <c r="QLS328" s="415">
        <v>2</v>
      </c>
      <c r="QLT328" s="418" t="s">
        <v>786</v>
      </c>
      <c r="QLU328" s="417" t="s">
        <v>776</v>
      </c>
      <c r="QLV328" s="414" t="s">
        <v>61</v>
      </c>
      <c r="QLW328" s="415">
        <v>2</v>
      </c>
      <c r="QLX328" s="418" t="s">
        <v>786</v>
      </c>
      <c r="QLY328" s="417" t="s">
        <v>776</v>
      </c>
      <c r="QLZ328" s="414" t="s">
        <v>61</v>
      </c>
      <c r="QMA328" s="415">
        <v>2</v>
      </c>
      <c r="QMB328" s="418" t="s">
        <v>786</v>
      </c>
      <c r="QMC328" s="417" t="s">
        <v>776</v>
      </c>
      <c r="QMD328" s="414" t="s">
        <v>61</v>
      </c>
      <c r="QME328" s="415">
        <v>2</v>
      </c>
      <c r="QMF328" s="418" t="s">
        <v>786</v>
      </c>
      <c r="QMG328" s="417" t="s">
        <v>776</v>
      </c>
      <c r="QMH328" s="414" t="s">
        <v>61</v>
      </c>
      <c r="QMI328" s="415">
        <v>2</v>
      </c>
      <c r="QMJ328" s="418" t="s">
        <v>786</v>
      </c>
      <c r="QMK328" s="417" t="s">
        <v>776</v>
      </c>
      <c r="QML328" s="414" t="s">
        <v>61</v>
      </c>
      <c r="QMM328" s="415">
        <v>2</v>
      </c>
      <c r="QMN328" s="418" t="s">
        <v>786</v>
      </c>
      <c r="QMO328" s="417" t="s">
        <v>776</v>
      </c>
      <c r="QMP328" s="414" t="s">
        <v>61</v>
      </c>
      <c r="QMQ328" s="415">
        <v>2</v>
      </c>
      <c r="QMR328" s="418" t="s">
        <v>786</v>
      </c>
      <c r="QMS328" s="417" t="s">
        <v>776</v>
      </c>
      <c r="QMT328" s="414" t="s">
        <v>61</v>
      </c>
      <c r="QMU328" s="415">
        <v>2</v>
      </c>
      <c r="QMV328" s="418" t="s">
        <v>786</v>
      </c>
      <c r="QMW328" s="417" t="s">
        <v>776</v>
      </c>
      <c r="QMX328" s="414" t="s">
        <v>61</v>
      </c>
      <c r="QMY328" s="415">
        <v>2</v>
      </c>
      <c r="QMZ328" s="418" t="s">
        <v>786</v>
      </c>
      <c r="QNA328" s="417" t="s">
        <v>776</v>
      </c>
      <c r="QNB328" s="414" t="s">
        <v>61</v>
      </c>
      <c r="QNC328" s="415">
        <v>2</v>
      </c>
      <c r="QND328" s="418" t="s">
        <v>786</v>
      </c>
      <c r="QNE328" s="417" t="s">
        <v>776</v>
      </c>
      <c r="QNF328" s="414" t="s">
        <v>61</v>
      </c>
      <c r="QNG328" s="415">
        <v>2</v>
      </c>
      <c r="QNH328" s="418" t="s">
        <v>786</v>
      </c>
      <c r="QNI328" s="417" t="s">
        <v>776</v>
      </c>
      <c r="QNJ328" s="414" t="s">
        <v>61</v>
      </c>
      <c r="QNK328" s="415">
        <v>2</v>
      </c>
      <c r="QNL328" s="418" t="s">
        <v>786</v>
      </c>
      <c r="QNM328" s="417" t="s">
        <v>776</v>
      </c>
      <c r="QNN328" s="414" t="s">
        <v>61</v>
      </c>
      <c r="QNO328" s="415">
        <v>2</v>
      </c>
      <c r="QNP328" s="418" t="s">
        <v>786</v>
      </c>
      <c r="QNQ328" s="417" t="s">
        <v>776</v>
      </c>
      <c r="QNR328" s="414" t="s">
        <v>61</v>
      </c>
      <c r="QNS328" s="415">
        <v>2</v>
      </c>
      <c r="QNT328" s="418" t="s">
        <v>786</v>
      </c>
      <c r="QNU328" s="417" t="s">
        <v>776</v>
      </c>
      <c r="QNV328" s="414" t="s">
        <v>61</v>
      </c>
      <c r="QNW328" s="415">
        <v>2</v>
      </c>
      <c r="QNX328" s="418" t="s">
        <v>786</v>
      </c>
      <c r="QNY328" s="417" t="s">
        <v>776</v>
      </c>
      <c r="QNZ328" s="414" t="s">
        <v>61</v>
      </c>
      <c r="QOA328" s="415">
        <v>2</v>
      </c>
      <c r="QOB328" s="418" t="s">
        <v>786</v>
      </c>
      <c r="QOC328" s="417" t="s">
        <v>776</v>
      </c>
      <c r="QOD328" s="414" t="s">
        <v>61</v>
      </c>
      <c r="QOE328" s="415">
        <v>2</v>
      </c>
      <c r="QOF328" s="418" t="s">
        <v>786</v>
      </c>
      <c r="QOG328" s="417" t="s">
        <v>776</v>
      </c>
      <c r="QOH328" s="414" t="s">
        <v>61</v>
      </c>
      <c r="QOI328" s="415">
        <v>2</v>
      </c>
      <c r="QOJ328" s="418" t="s">
        <v>786</v>
      </c>
      <c r="QOK328" s="417" t="s">
        <v>776</v>
      </c>
      <c r="QOL328" s="414" t="s">
        <v>61</v>
      </c>
      <c r="QOM328" s="415">
        <v>2</v>
      </c>
      <c r="QON328" s="418" t="s">
        <v>786</v>
      </c>
      <c r="QOO328" s="417" t="s">
        <v>776</v>
      </c>
      <c r="QOP328" s="414" t="s">
        <v>61</v>
      </c>
      <c r="QOQ328" s="415">
        <v>2</v>
      </c>
      <c r="QOR328" s="418" t="s">
        <v>786</v>
      </c>
      <c r="QOS328" s="417" t="s">
        <v>776</v>
      </c>
      <c r="QOT328" s="414" t="s">
        <v>61</v>
      </c>
      <c r="QOU328" s="415">
        <v>2</v>
      </c>
      <c r="QOV328" s="418" t="s">
        <v>786</v>
      </c>
      <c r="QOW328" s="417" t="s">
        <v>776</v>
      </c>
      <c r="QOX328" s="414" t="s">
        <v>61</v>
      </c>
      <c r="QOY328" s="415">
        <v>2</v>
      </c>
      <c r="QOZ328" s="418" t="s">
        <v>786</v>
      </c>
      <c r="QPA328" s="417" t="s">
        <v>776</v>
      </c>
      <c r="QPB328" s="414" t="s">
        <v>61</v>
      </c>
      <c r="QPC328" s="415">
        <v>2</v>
      </c>
      <c r="QPD328" s="418" t="s">
        <v>786</v>
      </c>
      <c r="QPE328" s="417" t="s">
        <v>776</v>
      </c>
      <c r="QPF328" s="414" t="s">
        <v>61</v>
      </c>
      <c r="QPG328" s="415">
        <v>2</v>
      </c>
      <c r="QPH328" s="418" t="s">
        <v>786</v>
      </c>
      <c r="QPI328" s="417" t="s">
        <v>776</v>
      </c>
      <c r="QPJ328" s="414" t="s">
        <v>61</v>
      </c>
      <c r="QPK328" s="415">
        <v>2</v>
      </c>
      <c r="QPL328" s="418" t="s">
        <v>786</v>
      </c>
      <c r="QPM328" s="417" t="s">
        <v>776</v>
      </c>
      <c r="QPN328" s="414" t="s">
        <v>61</v>
      </c>
      <c r="QPO328" s="415">
        <v>2</v>
      </c>
      <c r="QPP328" s="418" t="s">
        <v>786</v>
      </c>
      <c r="QPQ328" s="417" t="s">
        <v>776</v>
      </c>
      <c r="QPR328" s="414" t="s">
        <v>61</v>
      </c>
      <c r="QPS328" s="415">
        <v>2</v>
      </c>
      <c r="QPT328" s="418" t="s">
        <v>786</v>
      </c>
      <c r="QPU328" s="417" t="s">
        <v>776</v>
      </c>
      <c r="QPV328" s="414" t="s">
        <v>61</v>
      </c>
      <c r="QPW328" s="415">
        <v>2</v>
      </c>
      <c r="QPX328" s="418" t="s">
        <v>786</v>
      </c>
      <c r="QPY328" s="417" t="s">
        <v>776</v>
      </c>
      <c r="QPZ328" s="414" t="s">
        <v>61</v>
      </c>
      <c r="QQA328" s="415">
        <v>2</v>
      </c>
      <c r="QQB328" s="418" t="s">
        <v>786</v>
      </c>
      <c r="QQC328" s="417" t="s">
        <v>776</v>
      </c>
      <c r="QQD328" s="414" t="s">
        <v>61</v>
      </c>
      <c r="QQE328" s="415">
        <v>2</v>
      </c>
      <c r="QQF328" s="418" t="s">
        <v>786</v>
      </c>
      <c r="QQG328" s="417" t="s">
        <v>776</v>
      </c>
      <c r="QQH328" s="414" t="s">
        <v>61</v>
      </c>
      <c r="QQI328" s="415">
        <v>2</v>
      </c>
      <c r="QQJ328" s="418" t="s">
        <v>786</v>
      </c>
      <c r="QQK328" s="417" t="s">
        <v>776</v>
      </c>
      <c r="QQL328" s="414" t="s">
        <v>61</v>
      </c>
      <c r="QQM328" s="415">
        <v>2</v>
      </c>
      <c r="QQN328" s="418" t="s">
        <v>786</v>
      </c>
      <c r="QQO328" s="417" t="s">
        <v>776</v>
      </c>
      <c r="QQP328" s="414" t="s">
        <v>61</v>
      </c>
      <c r="QQQ328" s="415">
        <v>2</v>
      </c>
      <c r="QQR328" s="418" t="s">
        <v>786</v>
      </c>
      <c r="QQS328" s="417" t="s">
        <v>776</v>
      </c>
      <c r="QQT328" s="414" t="s">
        <v>61</v>
      </c>
      <c r="QQU328" s="415">
        <v>2</v>
      </c>
      <c r="QQV328" s="418" t="s">
        <v>786</v>
      </c>
      <c r="QQW328" s="417" t="s">
        <v>776</v>
      </c>
      <c r="QQX328" s="414" t="s">
        <v>61</v>
      </c>
      <c r="QQY328" s="415">
        <v>2</v>
      </c>
      <c r="QQZ328" s="418" t="s">
        <v>786</v>
      </c>
      <c r="QRA328" s="417" t="s">
        <v>776</v>
      </c>
      <c r="QRB328" s="414" t="s">
        <v>61</v>
      </c>
      <c r="QRC328" s="415">
        <v>2</v>
      </c>
      <c r="QRD328" s="418" t="s">
        <v>786</v>
      </c>
      <c r="QRE328" s="417" t="s">
        <v>776</v>
      </c>
      <c r="QRF328" s="414" t="s">
        <v>61</v>
      </c>
      <c r="QRG328" s="415">
        <v>2</v>
      </c>
      <c r="QRH328" s="418" t="s">
        <v>786</v>
      </c>
      <c r="QRI328" s="417" t="s">
        <v>776</v>
      </c>
      <c r="QRJ328" s="414" t="s">
        <v>61</v>
      </c>
      <c r="QRK328" s="415">
        <v>2</v>
      </c>
      <c r="QRL328" s="418" t="s">
        <v>786</v>
      </c>
      <c r="QRM328" s="417" t="s">
        <v>776</v>
      </c>
      <c r="QRN328" s="414" t="s">
        <v>61</v>
      </c>
      <c r="QRO328" s="415">
        <v>2</v>
      </c>
      <c r="QRP328" s="418" t="s">
        <v>786</v>
      </c>
      <c r="QRQ328" s="417" t="s">
        <v>776</v>
      </c>
      <c r="QRR328" s="414" t="s">
        <v>61</v>
      </c>
      <c r="QRS328" s="415">
        <v>2</v>
      </c>
      <c r="QRT328" s="418" t="s">
        <v>786</v>
      </c>
      <c r="QRU328" s="417" t="s">
        <v>776</v>
      </c>
      <c r="QRV328" s="414" t="s">
        <v>61</v>
      </c>
      <c r="QRW328" s="415">
        <v>2</v>
      </c>
      <c r="QRX328" s="418" t="s">
        <v>786</v>
      </c>
      <c r="QRY328" s="417" t="s">
        <v>776</v>
      </c>
      <c r="QRZ328" s="414" t="s">
        <v>61</v>
      </c>
      <c r="QSA328" s="415">
        <v>2</v>
      </c>
      <c r="QSB328" s="418" t="s">
        <v>786</v>
      </c>
      <c r="QSC328" s="417" t="s">
        <v>776</v>
      </c>
      <c r="QSD328" s="414" t="s">
        <v>61</v>
      </c>
      <c r="QSE328" s="415">
        <v>2</v>
      </c>
      <c r="QSF328" s="418" t="s">
        <v>786</v>
      </c>
      <c r="QSG328" s="417" t="s">
        <v>776</v>
      </c>
      <c r="QSH328" s="414" t="s">
        <v>61</v>
      </c>
      <c r="QSI328" s="415">
        <v>2</v>
      </c>
      <c r="QSJ328" s="418" t="s">
        <v>786</v>
      </c>
      <c r="QSK328" s="417" t="s">
        <v>776</v>
      </c>
      <c r="QSL328" s="414" t="s">
        <v>61</v>
      </c>
      <c r="QSM328" s="415">
        <v>2</v>
      </c>
      <c r="QSN328" s="418" t="s">
        <v>786</v>
      </c>
      <c r="QSO328" s="417" t="s">
        <v>776</v>
      </c>
      <c r="QSP328" s="414" t="s">
        <v>61</v>
      </c>
      <c r="QSQ328" s="415">
        <v>2</v>
      </c>
      <c r="QSR328" s="418" t="s">
        <v>786</v>
      </c>
      <c r="QSS328" s="417" t="s">
        <v>776</v>
      </c>
      <c r="QST328" s="414" t="s">
        <v>61</v>
      </c>
      <c r="QSU328" s="415">
        <v>2</v>
      </c>
      <c r="QSV328" s="418" t="s">
        <v>786</v>
      </c>
      <c r="QSW328" s="417" t="s">
        <v>776</v>
      </c>
      <c r="QSX328" s="414" t="s">
        <v>61</v>
      </c>
      <c r="QSY328" s="415">
        <v>2</v>
      </c>
      <c r="QSZ328" s="418" t="s">
        <v>786</v>
      </c>
      <c r="QTA328" s="417" t="s">
        <v>776</v>
      </c>
      <c r="QTB328" s="414" t="s">
        <v>61</v>
      </c>
      <c r="QTC328" s="415">
        <v>2</v>
      </c>
      <c r="QTD328" s="418" t="s">
        <v>786</v>
      </c>
      <c r="QTE328" s="417" t="s">
        <v>776</v>
      </c>
      <c r="QTF328" s="414" t="s">
        <v>61</v>
      </c>
      <c r="QTG328" s="415">
        <v>2</v>
      </c>
      <c r="QTH328" s="418" t="s">
        <v>786</v>
      </c>
      <c r="QTI328" s="417" t="s">
        <v>776</v>
      </c>
      <c r="QTJ328" s="414" t="s">
        <v>61</v>
      </c>
      <c r="QTK328" s="415">
        <v>2</v>
      </c>
      <c r="QTL328" s="418" t="s">
        <v>786</v>
      </c>
      <c r="QTM328" s="417" t="s">
        <v>776</v>
      </c>
      <c r="QTN328" s="414" t="s">
        <v>61</v>
      </c>
      <c r="QTO328" s="415">
        <v>2</v>
      </c>
      <c r="QTP328" s="418" t="s">
        <v>786</v>
      </c>
      <c r="QTQ328" s="417" t="s">
        <v>776</v>
      </c>
      <c r="QTR328" s="414" t="s">
        <v>61</v>
      </c>
      <c r="QTS328" s="415">
        <v>2</v>
      </c>
      <c r="QTT328" s="418" t="s">
        <v>786</v>
      </c>
      <c r="QTU328" s="417" t="s">
        <v>776</v>
      </c>
      <c r="QTV328" s="414" t="s">
        <v>61</v>
      </c>
      <c r="QTW328" s="415">
        <v>2</v>
      </c>
      <c r="QTX328" s="418" t="s">
        <v>786</v>
      </c>
      <c r="QTY328" s="417" t="s">
        <v>776</v>
      </c>
      <c r="QTZ328" s="414" t="s">
        <v>61</v>
      </c>
      <c r="QUA328" s="415">
        <v>2</v>
      </c>
      <c r="QUB328" s="418" t="s">
        <v>786</v>
      </c>
      <c r="QUC328" s="417" t="s">
        <v>776</v>
      </c>
      <c r="QUD328" s="414" t="s">
        <v>61</v>
      </c>
      <c r="QUE328" s="415">
        <v>2</v>
      </c>
      <c r="QUF328" s="418" t="s">
        <v>786</v>
      </c>
      <c r="QUG328" s="417" t="s">
        <v>776</v>
      </c>
      <c r="QUH328" s="414" t="s">
        <v>61</v>
      </c>
      <c r="QUI328" s="415">
        <v>2</v>
      </c>
      <c r="QUJ328" s="418" t="s">
        <v>786</v>
      </c>
      <c r="QUK328" s="417" t="s">
        <v>776</v>
      </c>
      <c r="QUL328" s="414" t="s">
        <v>61</v>
      </c>
      <c r="QUM328" s="415">
        <v>2</v>
      </c>
      <c r="QUN328" s="418" t="s">
        <v>786</v>
      </c>
      <c r="QUO328" s="417" t="s">
        <v>776</v>
      </c>
      <c r="QUP328" s="414" t="s">
        <v>61</v>
      </c>
      <c r="QUQ328" s="415">
        <v>2</v>
      </c>
      <c r="QUR328" s="418" t="s">
        <v>786</v>
      </c>
      <c r="QUS328" s="417" t="s">
        <v>776</v>
      </c>
      <c r="QUT328" s="414" t="s">
        <v>61</v>
      </c>
      <c r="QUU328" s="415">
        <v>2</v>
      </c>
      <c r="QUV328" s="418" t="s">
        <v>786</v>
      </c>
      <c r="QUW328" s="417" t="s">
        <v>776</v>
      </c>
      <c r="QUX328" s="414" t="s">
        <v>61</v>
      </c>
      <c r="QUY328" s="415">
        <v>2</v>
      </c>
      <c r="QUZ328" s="418" t="s">
        <v>786</v>
      </c>
      <c r="QVA328" s="417" t="s">
        <v>776</v>
      </c>
      <c r="QVB328" s="414" t="s">
        <v>61</v>
      </c>
      <c r="QVC328" s="415">
        <v>2</v>
      </c>
      <c r="QVD328" s="418" t="s">
        <v>786</v>
      </c>
      <c r="QVE328" s="417" t="s">
        <v>776</v>
      </c>
      <c r="QVF328" s="414" t="s">
        <v>61</v>
      </c>
      <c r="QVG328" s="415">
        <v>2</v>
      </c>
      <c r="QVH328" s="418" t="s">
        <v>786</v>
      </c>
      <c r="QVI328" s="417" t="s">
        <v>776</v>
      </c>
      <c r="QVJ328" s="414" t="s">
        <v>61</v>
      </c>
      <c r="QVK328" s="415">
        <v>2</v>
      </c>
      <c r="QVL328" s="418" t="s">
        <v>786</v>
      </c>
      <c r="QVM328" s="417" t="s">
        <v>776</v>
      </c>
      <c r="QVN328" s="414" t="s">
        <v>61</v>
      </c>
      <c r="QVO328" s="415">
        <v>2</v>
      </c>
      <c r="QVP328" s="418" t="s">
        <v>786</v>
      </c>
      <c r="QVQ328" s="417" t="s">
        <v>776</v>
      </c>
      <c r="QVR328" s="414" t="s">
        <v>61</v>
      </c>
      <c r="QVS328" s="415">
        <v>2</v>
      </c>
      <c r="QVT328" s="418" t="s">
        <v>786</v>
      </c>
      <c r="QVU328" s="417" t="s">
        <v>776</v>
      </c>
      <c r="QVV328" s="414" t="s">
        <v>61</v>
      </c>
      <c r="QVW328" s="415">
        <v>2</v>
      </c>
      <c r="QVX328" s="418" t="s">
        <v>786</v>
      </c>
      <c r="QVY328" s="417" t="s">
        <v>776</v>
      </c>
      <c r="QVZ328" s="414" t="s">
        <v>61</v>
      </c>
      <c r="QWA328" s="415">
        <v>2</v>
      </c>
      <c r="QWB328" s="418" t="s">
        <v>786</v>
      </c>
      <c r="QWC328" s="417" t="s">
        <v>776</v>
      </c>
      <c r="QWD328" s="414" t="s">
        <v>61</v>
      </c>
      <c r="QWE328" s="415">
        <v>2</v>
      </c>
      <c r="QWF328" s="418" t="s">
        <v>786</v>
      </c>
      <c r="QWG328" s="417" t="s">
        <v>776</v>
      </c>
      <c r="QWH328" s="414" t="s">
        <v>61</v>
      </c>
      <c r="QWI328" s="415">
        <v>2</v>
      </c>
      <c r="QWJ328" s="418" t="s">
        <v>786</v>
      </c>
      <c r="QWK328" s="417" t="s">
        <v>776</v>
      </c>
      <c r="QWL328" s="414" t="s">
        <v>61</v>
      </c>
      <c r="QWM328" s="415">
        <v>2</v>
      </c>
      <c r="QWN328" s="418" t="s">
        <v>786</v>
      </c>
      <c r="QWO328" s="417" t="s">
        <v>776</v>
      </c>
      <c r="QWP328" s="414" t="s">
        <v>61</v>
      </c>
      <c r="QWQ328" s="415">
        <v>2</v>
      </c>
      <c r="QWR328" s="418" t="s">
        <v>786</v>
      </c>
      <c r="QWS328" s="417" t="s">
        <v>776</v>
      </c>
      <c r="QWT328" s="414" t="s">
        <v>61</v>
      </c>
      <c r="QWU328" s="415">
        <v>2</v>
      </c>
      <c r="QWV328" s="418" t="s">
        <v>786</v>
      </c>
      <c r="QWW328" s="417" t="s">
        <v>776</v>
      </c>
      <c r="QWX328" s="414" t="s">
        <v>61</v>
      </c>
      <c r="QWY328" s="415">
        <v>2</v>
      </c>
      <c r="QWZ328" s="418" t="s">
        <v>786</v>
      </c>
      <c r="QXA328" s="417" t="s">
        <v>776</v>
      </c>
      <c r="QXB328" s="414" t="s">
        <v>61</v>
      </c>
      <c r="QXC328" s="415">
        <v>2</v>
      </c>
      <c r="QXD328" s="418" t="s">
        <v>786</v>
      </c>
      <c r="QXE328" s="417" t="s">
        <v>776</v>
      </c>
      <c r="QXF328" s="414" t="s">
        <v>61</v>
      </c>
      <c r="QXG328" s="415">
        <v>2</v>
      </c>
      <c r="QXH328" s="418" t="s">
        <v>786</v>
      </c>
      <c r="QXI328" s="417" t="s">
        <v>776</v>
      </c>
      <c r="QXJ328" s="414" t="s">
        <v>61</v>
      </c>
      <c r="QXK328" s="415">
        <v>2</v>
      </c>
      <c r="QXL328" s="418" t="s">
        <v>786</v>
      </c>
      <c r="QXM328" s="417" t="s">
        <v>776</v>
      </c>
      <c r="QXN328" s="414" t="s">
        <v>61</v>
      </c>
      <c r="QXO328" s="415">
        <v>2</v>
      </c>
      <c r="QXP328" s="418" t="s">
        <v>786</v>
      </c>
      <c r="QXQ328" s="417" t="s">
        <v>776</v>
      </c>
      <c r="QXR328" s="414" t="s">
        <v>61</v>
      </c>
      <c r="QXS328" s="415">
        <v>2</v>
      </c>
      <c r="QXT328" s="418" t="s">
        <v>786</v>
      </c>
      <c r="QXU328" s="417" t="s">
        <v>776</v>
      </c>
      <c r="QXV328" s="414" t="s">
        <v>61</v>
      </c>
      <c r="QXW328" s="415">
        <v>2</v>
      </c>
      <c r="QXX328" s="418" t="s">
        <v>786</v>
      </c>
      <c r="QXY328" s="417" t="s">
        <v>776</v>
      </c>
      <c r="QXZ328" s="414" t="s">
        <v>61</v>
      </c>
      <c r="QYA328" s="415">
        <v>2</v>
      </c>
      <c r="QYB328" s="418" t="s">
        <v>786</v>
      </c>
      <c r="QYC328" s="417" t="s">
        <v>776</v>
      </c>
      <c r="QYD328" s="414" t="s">
        <v>61</v>
      </c>
      <c r="QYE328" s="415">
        <v>2</v>
      </c>
      <c r="QYF328" s="418" t="s">
        <v>786</v>
      </c>
      <c r="QYG328" s="417" t="s">
        <v>776</v>
      </c>
      <c r="QYH328" s="414" t="s">
        <v>61</v>
      </c>
      <c r="QYI328" s="415">
        <v>2</v>
      </c>
      <c r="QYJ328" s="418" t="s">
        <v>786</v>
      </c>
      <c r="QYK328" s="417" t="s">
        <v>776</v>
      </c>
      <c r="QYL328" s="414" t="s">
        <v>61</v>
      </c>
      <c r="QYM328" s="415">
        <v>2</v>
      </c>
      <c r="QYN328" s="418" t="s">
        <v>786</v>
      </c>
      <c r="QYO328" s="417" t="s">
        <v>776</v>
      </c>
      <c r="QYP328" s="414" t="s">
        <v>61</v>
      </c>
      <c r="QYQ328" s="415">
        <v>2</v>
      </c>
      <c r="QYR328" s="418" t="s">
        <v>786</v>
      </c>
      <c r="QYS328" s="417" t="s">
        <v>776</v>
      </c>
      <c r="QYT328" s="414" t="s">
        <v>61</v>
      </c>
      <c r="QYU328" s="415">
        <v>2</v>
      </c>
      <c r="QYV328" s="418" t="s">
        <v>786</v>
      </c>
      <c r="QYW328" s="417" t="s">
        <v>776</v>
      </c>
      <c r="QYX328" s="414" t="s">
        <v>61</v>
      </c>
      <c r="QYY328" s="415">
        <v>2</v>
      </c>
      <c r="QYZ328" s="418" t="s">
        <v>786</v>
      </c>
      <c r="QZA328" s="417" t="s">
        <v>776</v>
      </c>
      <c r="QZB328" s="414" t="s">
        <v>61</v>
      </c>
      <c r="QZC328" s="415">
        <v>2</v>
      </c>
      <c r="QZD328" s="418" t="s">
        <v>786</v>
      </c>
      <c r="QZE328" s="417" t="s">
        <v>776</v>
      </c>
      <c r="QZF328" s="414" t="s">
        <v>61</v>
      </c>
      <c r="QZG328" s="415">
        <v>2</v>
      </c>
      <c r="QZH328" s="418" t="s">
        <v>786</v>
      </c>
      <c r="QZI328" s="417" t="s">
        <v>776</v>
      </c>
      <c r="QZJ328" s="414" t="s">
        <v>61</v>
      </c>
      <c r="QZK328" s="415">
        <v>2</v>
      </c>
      <c r="QZL328" s="418" t="s">
        <v>786</v>
      </c>
      <c r="QZM328" s="417" t="s">
        <v>776</v>
      </c>
      <c r="QZN328" s="414" t="s">
        <v>61</v>
      </c>
      <c r="QZO328" s="415">
        <v>2</v>
      </c>
      <c r="QZP328" s="418" t="s">
        <v>786</v>
      </c>
      <c r="QZQ328" s="417" t="s">
        <v>776</v>
      </c>
      <c r="QZR328" s="414" t="s">
        <v>61</v>
      </c>
      <c r="QZS328" s="415">
        <v>2</v>
      </c>
      <c r="QZT328" s="418" t="s">
        <v>786</v>
      </c>
      <c r="QZU328" s="417" t="s">
        <v>776</v>
      </c>
      <c r="QZV328" s="414" t="s">
        <v>61</v>
      </c>
      <c r="QZW328" s="415">
        <v>2</v>
      </c>
      <c r="QZX328" s="418" t="s">
        <v>786</v>
      </c>
      <c r="QZY328" s="417" t="s">
        <v>776</v>
      </c>
      <c r="QZZ328" s="414" t="s">
        <v>61</v>
      </c>
      <c r="RAA328" s="415">
        <v>2</v>
      </c>
      <c r="RAB328" s="418" t="s">
        <v>786</v>
      </c>
      <c r="RAC328" s="417" t="s">
        <v>776</v>
      </c>
      <c r="RAD328" s="414" t="s">
        <v>61</v>
      </c>
      <c r="RAE328" s="415">
        <v>2</v>
      </c>
      <c r="RAF328" s="418" t="s">
        <v>786</v>
      </c>
      <c r="RAG328" s="417" t="s">
        <v>776</v>
      </c>
      <c r="RAH328" s="414" t="s">
        <v>61</v>
      </c>
      <c r="RAI328" s="415">
        <v>2</v>
      </c>
      <c r="RAJ328" s="418" t="s">
        <v>786</v>
      </c>
      <c r="RAK328" s="417" t="s">
        <v>776</v>
      </c>
      <c r="RAL328" s="414" t="s">
        <v>61</v>
      </c>
      <c r="RAM328" s="415">
        <v>2</v>
      </c>
      <c r="RAN328" s="418" t="s">
        <v>786</v>
      </c>
      <c r="RAO328" s="417" t="s">
        <v>776</v>
      </c>
      <c r="RAP328" s="414" t="s">
        <v>61</v>
      </c>
      <c r="RAQ328" s="415">
        <v>2</v>
      </c>
      <c r="RAR328" s="418" t="s">
        <v>786</v>
      </c>
      <c r="RAS328" s="417" t="s">
        <v>776</v>
      </c>
      <c r="RAT328" s="414" t="s">
        <v>61</v>
      </c>
      <c r="RAU328" s="415">
        <v>2</v>
      </c>
      <c r="RAV328" s="418" t="s">
        <v>786</v>
      </c>
      <c r="RAW328" s="417" t="s">
        <v>776</v>
      </c>
      <c r="RAX328" s="414" t="s">
        <v>61</v>
      </c>
      <c r="RAY328" s="415">
        <v>2</v>
      </c>
      <c r="RAZ328" s="418" t="s">
        <v>786</v>
      </c>
      <c r="RBA328" s="417" t="s">
        <v>776</v>
      </c>
      <c r="RBB328" s="414" t="s">
        <v>61</v>
      </c>
      <c r="RBC328" s="415">
        <v>2</v>
      </c>
      <c r="RBD328" s="418" t="s">
        <v>786</v>
      </c>
      <c r="RBE328" s="417" t="s">
        <v>776</v>
      </c>
      <c r="RBF328" s="414" t="s">
        <v>61</v>
      </c>
      <c r="RBG328" s="415">
        <v>2</v>
      </c>
      <c r="RBH328" s="418" t="s">
        <v>786</v>
      </c>
      <c r="RBI328" s="417" t="s">
        <v>776</v>
      </c>
      <c r="RBJ328" s="414" t="s">
        <v>61</v>
      </c>
      <c r="RBK328" s="415">
        <v>2</v>
      </c>
      <c r="RBL328" s="418" t="s">
        <v>786</v>
      </c>
      <c r="RBM328" s="417" t="s">
        <v>776</v>
      </c>
      <c r="RBN328" s="414" t="s">
        <v>61</v>
      </c>
      <c r="RBO328" s="415">
        <v>2</v>
      </c>
      <c r="RBP328" s="418" t="s">
        <v>786</v>
      </c>
      <c r="RBQ328" s="417" t="s">
        <v>776</v>
      </c>
      <c r="RBR328" s="414" t="s">
        <v>61</v>
      </c>
      <c r="RBS328" s="415">
        <v>2</v>
      </c>
      <c r="RBT328" s="418" t="s">
        <v>786</v>
      </c>
      <c r="RBU328" s="417" t="s">
        <v>776</v>
      </c>
      <c r="RBV328" s="414" t="s">
        <v>61</v>
      </c>
      <c r="RBW328" s="415">
        <v>2</v>
      </c>
      <c r="RBX328" s="418" t="s">
        <v>786</v>
      </c>
      <c r="RBY328" s="417" t="s">
        <v>776</v>
      </c>
      <c r="RBZ328" s="414" t="s">
        <v>61</v>
      </c>
      <c r="RCA328" s="415">
        <v>2</v>
      </c>
      <c r="RCB328" s="418" t="s">
        <v>786</v>
      </c>
      <c r="RCC328" s="417" t="s">
        <v>776</v>
      </c>
      <c r="RCD328" s="414" t="s">
        <v>61</v>
      </c>
      <c r="RCE328" s="415">
        <v>2</v>
      </c>
      <c r="RCF328" s="418" t="s">
        <v>786</v>
      </c>
      <c r="RCG328" s="417" t="s">
        <v>776</v>
      </c>
      <c r="RCH328" s="414" t="s">
        <v>61</v>
      </c>
      <c r="RCI328" s="415">
        <v>2</v>
      </c>
      <c r="RCJ328" s="418" t="s">
        <v>786</v>
      </c>
      <c r="RCK328" s="417" t="s">
        <v>776</v>
      </c>
      <c r="RCL328" s="414" t="s">
        <v>61</v>
      </c>
      <c r="RCM328" s="415">
        <v>2</v>
      </c>
      <c r="RCN328" s="418" t="s">
        <v>786</v>
      </c>
      <c r="RCO328" s="417" t="s">
        <v>776</v>
      </c>
      <c r="RCP328" s="414" t="s">
        <v>61</v>
      </c>
      <c r="RCQ328" s="415">
        <v>2</v>
      </c>
      <c r="RCR328" s="418" t="s">
        <v>786</v>
      </c>
      <c r="RCS328" s="417" t="s">
        <v>776</v>
      </c>
      <c r="RCT328" s="414" t="s">
        <v>61</v>
      </c>
      <c r="RCU328" s="415">
        <v>2</v>
      </c>
      <c r="RCV328" s="418" t="s">
        <v>786</v>
      </c>
      <c r="RCW328" s="417" t="s">
        <v>776</v>
      </c>
      <c r="RCX328" s="414" t="s">
        <v>61</v>
      </c>
      <c r="RCY328" s="415">
        <v>2</v>
      </c>
      <c r="RCZ328" s="418" t="s">
        <v>786</v>
      </c>
      <c r="RDA328" s="417" t="s">
        <v>776</v>
      </c>
      <c r="RDB328" s="414" t="s">
        <v>61</v>
      </c>
      <c r="RDC328" s="415">
        <v>2</v>
      </c>
      <c r="RDD328" s="418" t="s">
        <v>786</v>
      </c>
      <c r="RDE328" s="417" t="s">
        <v>776</v>
      </c>
      <c r="RDF328" s="414" t="s">
        <v>61</v>
      </c>
      <c r="RDG328" s="415">
        <v>2</v>
      </c>
      <c r="RDH328" s="418" t="s">
        <v>786</v>
      </c>
      <c r="RDI328" s="417" t="s">
        <v>776</v>
      </c>
      <c r="RDJ328" s="414" t="s">
        <v>61</v>
      </c>
      <c r="RDK328" s="415">
        <v>2</v>
      </c>
      <c r="RDL328" s="418" t="s">
        <v>786</v>
      </c>
      <c r="RDM328" s="417" t="s">
        <v>776</v>
      </c>
      <c r="RDN328" s="414" t="s">
        <v>61</v>
      </c>
      <c r="RDO328" s="415">
        <v>2</v>
      </c>
      <c r="RDP328" s="418" t="s">
        <v>786</v>
      </c>
      <c r="RDQ328" s="417" t="s">
        <v>776</v>
      </c>
      <c r="RDR328" s="414" t="s">
        <v>61</v>
      </c>
      <c r="RDS328" s="415">
        <v>2</v>
      </c>
      <c r="RDT328" s="418" t="s">
        <v>786</v>
      </c>
      <c r="RDU328" s="417" t="s">
        <v>776</v>
      </c>
      <c r="RDV328" s="414" t="s">
        <v>61</v>
      </c>
      <c r="RDW328" s="415">
        <v>2</v>
      </c>
      <c r="RDX328" s="418" t="s">
        <v>786</v>
      </c>
      <c r="RDY328" s="417" t="s">
        <v>776</v>
      </c>
      <c r="RDZ328" s="414" t="s">
        <v>61</v>
      </c>
      <c r="REA328" s="415">
        <v>2</v>
      </c>
      <c r="REB328" s="418" t="s">
        <v>786</v>
      </c>
      <c r="REC328" s="417" t="s">
        <v>776</v>
      </c>
      <c r="RED328" s="414" t="s">
        <v>61</v>
      </c>
      <c r="REE328" s="415">
        <v>2</v>
      </c>
      <c r="REF328" s="418" t="s">
        <v>786</v>
      </c>
      <c r="REG328" s="417" t="s">
        <v>776</v>
      </c>
      <c r="REH328" s="414" t="s">
        <v>61</v>
      </c>
      <c r="REI328" s="415">
        <v>2</v>
      </c>
      <c r="REJ328" s="418" t="s">
        <v>786</v>
      </c>
      <c r="REK328" s="417" t="s">
        <v>776</v>
      </c>
      <c r="REL328" s="414" t="s">
        <v>61</v>
      </c>
      <c r="REM328" s="415">
        <v>2</v>
      </c>
      <c r="REN328" s="418" t="s">
        <v>786</v>
      </c>
      <c r="REO328" s="417" t="s">
        <v>776</v>
      </c>
      <c r="REP328" s="414" t="s">
        <v>61</v>
      </c>
      <c r="REQ328" s="415">
        <v>2</v>
      </c>
      <c r="RER328" s="418" t="s">
        <v>786</v>
      </c>
      <c r="RES328" s="417" t="s">
        <v>776</v>
      </c>
      <c r="RET328" s="414" t="s">
        <v>61</v>
      </c>
      <c r="REU328" s="415">
        <v>2</v>
      </c>
      <c r="REV328" s="418" t="s">
        <v>786</v>
      </c>
      <c r="REW328" s="417" t="s">
        <v>776</v>
      </c>
      <c r="REX328" s="414" t="s">
        <v>61</v>
      </c>
      <c r="REY328" s="415">
        <v>2</v>
      </c>
      <c r="REZ328" s="418" t="s">
        <v>786</v>
      </c>
      <c r="RFA328" s="417" t="s">
        <v>776</v>
      </c>
      <c r="RFB328" s="414" t="s">
        <v>61</v>
      </c>
      <c r="RFC328" s="415">
        <v>2</v>
      </c>
      <c r="RFD328" s="418" t="s">
        <v>786</v>
      </c>
      <c r="RFE328" s="417" t="s">
        <v>776</v>
      </c>
      <c r="RFF328" s="414" t="s">
        <v>61</v>
      </c>
      <c r="RFG328" s="415">
        <v>2</v>
      </c>
      <c r="RFH328" s="418" t="s">
        <v>786</v>
      </c>
      <c r="RFI328" s="417" t="s">
        <v>776</v>
      </c>
      <c r="RFJ328" s="414" t="s">
        <v>61</v>
      </c>
      <c r="RFK328" s="415">
        <v>2</v>
      </c>
      <c r="RFL328" s="418" t="s">
        <v>786</v>
      </c>
      <c r="RFM328" s="417" t="s">
        <v>776</v>
      </c>
      <c r="RFN328" s="414" t="s">
        <v>61</v>
      </c>
      <c r="RFO328" s="415">
        <v>2</v>
      </c>
      <c r="RFP328" s="418" t="s">
        <v>786</v>
      </c>
      <c r="RFQ328" s="417" t="s">
        <v>776</v>
      </c>
      <c r="RFR328" s="414" t="s">
        <v>61</v>
      </c>
      <c r="RFS328" s="415">
        <v>2</v>
      </c>
      <c r="RFT328" s="418" t="s">
        <v>786</v>
      </c>
      <c r="RFU328" s="417" t="s">
        <v>776</v>
      </c>
      <c r="RFV328" s="414" t="s">
        <v>61</v>
      </c>
      <c r="RFW328" s="415">
        <v>2</v>
      </c>
      <c r="RFX328" s="418" t="s">
        <v>786</v>
      </c>
      <c r="RFY328" s="417" t="s">
        <v>776</v>
      </c>
      <c r="RFZ328" s="414" t="s">
        <v>61</v>
      </c>
      <c r="RGA328" s="415">
        <v>2</v>
      </c>
      <c r="RGB328" s="418" t="s">
        <v>786</v>
      </c>
      <c r="RGC328" s="417" t="s">
        <v>776</v>
      </c>
      <c r="RGD328" s="414" t="s">
        <v>61</v>
      </c>
      <c r="RGE328" s="415">
        <v>2</v>
      </c>
      <c r="RGF328" s="418" t="s">
        <v>786</v>
      </c>
      <c r="RGG328" s="417" t="s">
        <v>776</v>
      </c>
      <c r="RGH328" s="414" t="s">
        <v>61</v>
      </c>
      <c r="RGI328" s="415">
        <v>2</v>
      </c>
      <c r="RGJ328" s="418" t="s">
        <v>786</v>
      </c>
      <c r="RGK328" s="417" t="s">
        <v>776</v>
      </c>
      <c r="RGL328" s="414" t="s">
        <v>61</v>
      </c>
      <c r="RGM328" s="415">
        <v>2</v>
      </c>
      <c r="RGN328" s="418" t="s">
        <v>786</v>
      </c>
      <c r="RGO328" s="417" t="s">
        <v>776</v>
      </c>
      <c r="RGP328" s="414" t="s">
        <v>61</v>
      </c>
      <c r="RGQ328" s="415">
        <v>2</v>
      </c>
      <c r="RGR328" s="418" t="s">
        <v>786</v>
      </c>
      <c r="RGS328" s="417" t="s">
        <v>776</v>
      </c>
      <c r="RGT328" s="414" t="s">
        <v>61</v>
      </c>
      <c r="RGU328" s="415">
        <v>2</v>
      </c>
      <c r="RGV328" s="418" t="s">
        <v>786</v>
      </c>
      <c r="RGW328" s="417" t="s">
        <v>776</v>
      </c>
      <c r="RGX328" s="414" t="s">
        <v>61</v>
      </c>
      <c r="RGY328" s="415">
        <v>2</v>
      </c>
      <c r="RGZ328" s="418" t="s">
        <v>786</v>
      </c>
      <c r="RHA328" s="417" t="s">
        <v>776</v>
      </c>
      <c r="RHB328" s="414" t="s">
        <v>61</v>
      </c>
      <c r="RHC328" s="415">
        <v>2</v>
      </c>
      <c r="RHD328" s="418" t="s">
        <v>786</v>
      </c>
      <c r="RHE328" s="417" t="s">
        <v>776</v>
      </c>
      <c r="RHF328" s="414" t="s">
        <v>61</v>
      </c>
      <c r="RHG328" s="415">
        <v>2</v>
      </c>
      <c r="RHH328" s="418" t="s">
        <v>786</v>
      </c>
      <c r="RHI328" s="417" t="s">
        <v>776</v>
      </c>
      <c r="RHJ328" s="414" t="s">
        <v>61</v>
      </c>
      <c r="RHK328" s="415">
        <v>2</v>
      </c>
      <c r="RHL328" s="418" t="s">
        <v>786</v>
      </c>
      <c r="RHM328" s="417" t="s">
        <v>776</v>
      </c>
      <c r="RHN328" s="414" t="s">
        <v>61</v>
      </c>
      <c r="RHO328" s="415">
        <v>2</v>
      </c>
      <c r="RHP328" s="418" t="s">
        <v>786</v>
      </c>
      <c r="RHQ328" s="417" t="s">
        <v>776</v>
      </c>
      <c r="RHR328" s="414" t="s">
        <v>61</v>
      </c>
      <c r="RHS328" s="415">
        <v>2</v>
      </c>
      <c r="RHT328" s="418" t="s">
        <v>786</v>
      </c>
      <c r="RHU328" s="417" t="s">
        <v>776</v>
      </c>
      <c r="RHV328" s="414" t="s">
        <v>61</v>
      </c>
      <c r="RHW328" s="415">
        <v>2</v>
      </c>
      <c r="RHX328" s="418" t="s">
        <v>786</v>
      </c>
      <c r="RHY328" s="417" t="s">
        <v>776</v>
      </c>
      <c r="RHZ328" s="414" t="s">
        <v>61</v>
      </c>
      <c r="RIA328" s="415">
        <v>2</v>
      </c>
      <c r="RIB328" s="418" t="s">
        <v>786</v>
      </c>
      <c r="RIC328" s="417" t="s">
        <v>776</v>
      </c>
      <c r="RID328" s="414" t="s">
        <v>61</v>
      </c>
      <c r="RIE328" s="415">
        <v>2</v>
      </c>
      <c r="RIF328" s="418" t="s">
        <v>786</v>
      </c>
      <c r="RIG328" s="417" t="s">
        <v>776</v>
      </c>
      <c r="RIH328" s="414" t="s">
        <v>61</v>
      </c>
      <c r="RII328" s="415">
        <v>2</v>
      </c>
      <c r="RIJ328" s="418" t="s">
        <v>786</v>
      </c>
      <c r="RIK328" s="417" t="s">
        <v>776</v>
      </c>
      <c r="RIL328" s="414" t="s">
        <v>61</v>
      </c>
      <c r="RIM328" s="415">
        <v>2</v>
      </c>
      <c r="RIN328" s="418" t="s">
        <v>786</v>
      </c>
      <c r="RIO328" s="417" t="s">
        <v>776</v>
      </c>
      <c r="RIP328" s="414" t="s">
        <v>61</v>
      </c>
      <c r="RIQ328" s="415">
        <v>2</v>
      </c>
      <c r="RIR328" s="418" t="s">
        <v>786</v>
      </c>
      <c r="RIS328" s="417" t="s">
        <v>776</v>
      </c>
      <c r="RIT328" s="414" t="s">
        <v>61</v>
      </c>
      <c r="RIU328" s="415">
        <v>2</v>
      </c>
      <c r="RIV328" s="418" t="s">
        <v>786</v>
      </c>
      <c r="RIW328" s="417" t="s">
        <v>776</v>
      </c>
      <c r="RIX328" s="414" t="s">
        <v>61</v>
      </c>
      <c r="RIY328" s="415">
        <v>2</v>
      </c>
      <c r="RIZ328" s="418" t="s">
        <v>786</v>
      </c>
      <c r="RJA328" s="417" t="s">
        <v>776</v>
      </c>
      <c r="RJB328" s="414" t="s">
        <v>61</v>
      </c>
      <c r="RJC328" s="415">
        <v>2</v>
      </c>
      <c r="RJD328" s="418" t="s">
        <v>786</v>
      </c>
      <c r="RJE328" s="417" t="s">
        <v>776</v>
      </c>
      <c r="RJF328" s="414" t="s">
        <v>61</v>
      </c>
      <c r="RJG328" s="415">
        <v>2</v>
      </c>
      <c r="RJH328" s="418" t="s">
        <v>786</v>
      </c>
      <c r="RJI328" s="417" t="s">
        <v>776</v>
      </c>
      <c r="RJJ328" s="414" t="s">
        <v>61</v>
      </c>
      <c r="RJK328" s="415">
        <v>2</v>
      </c>
      <c r="RJL328" s="418" t="s">
        <v>786</v>
      </c>
      <c r="RJM328" s="417" t="s">
        <v>776</v>
      </c>
      <c r="RJN328" s="414" t="s">
        <v>61</v>
      </c>
      <c r="RJO328" s="415">
        <v>2</v>
      </c>
      <c r="RJP328" s="418" t="s">
        <v>786</v>
      </c>
      <c r="RJQ328" s="417" t="s">
        <v>776</v>
      </c>
      <c r="RJR328" s="414" t="s">
        <v>61</v>
      </c>
      <c r="RJS328" s="415">
        <v>2</v>
      </c>
      <c r="RJT328" s="418" t="s">
        <v>786</v>
      </c>
      <c r="RJU328" s="417" t="s">
        <v>776</v>
      </c>
      <c r="RJV328" s="414" t="s">
        <v>61</v>
      </c>
      <c r="RJW328" s="415">
        <v>2</v>
      </c>
      <c r="RJX328" s="418" t="s">
        <v>786</v>
      </c>
      <c r="RJY328" s="417" t="s">
        <v>776</v>
      </c>
      <c r="RJZ328" s="414" t="s">
        <v>61</v>
      </c>
      <c r="RKA328" s="415">
        <v>2</v>
      </c>
      <c r="RKB328" s="418" t="s">
        <v>786</v>
      </c>
      <c r="RKC328" s="417" t="s">
        <v>776</v>
      </c>
      <c r="RKD328" s="414" t="s">
        <v>61</v>
      </c>
      <c r="RKE328" s="415">
        <v>2</v>
      </c>
      <c r="RKF328" s="418" t="s">
        <v>786</v>
      </c>
      <c r="RKG328" s="417" t="s">
        <v>776</v>
      </c>
      <c r="RKH328" s="414" t="s">
        <v>61</v>
      </c>
      <c r="RKI328" s="415">
        <v>2</v>
      </c>
      <c r="RKJ328" s="418" t="s">
        <v>786</v>
      </c>
      <c r="RKK328" s="417" t="s">
        <v>776</v>
      </c>
      <c r="RKL328" s="414" t="s">
        <v>61</v>
      </c>
      <c r="RKM328" s="415">
        <v>2</v>
      </c>
      <c r="RKN328" s="418" t="s">
        <v>786</v>
      </c>
      <c r="RKO328" s="417" t="s">
        <v>776</v>
      </c>
      <c r="RKP328" s="414" t="s">
        <v>61</v>
      </c>
      <c r="RKQ328" s="415">
        <v>2</v>
      </c>
      <c r="RKR328" s="418" t="s">
        <v>786</v>
      </c>
      <c r="RKS328" s="417" t="s">
        <v>776</v>
      </c>
      <c r="RKT328" s="414" t="s">
        <v>61</v>
      </c>
      <c r="RKU328" s="415">
        <v>2</v>
      </c>
      <c r="RKV328" s="418" t="s">
        <v>786</v>
      </c>
      <c r="RKW328" s="417" t="s">
        <v>776</v>
      </c>
      <c r="RKX328" s="414" t="s">
        <v>61</v>
      </c>
      <c r="RKY328" s="415">
        <v>2</v>
      </c>
      <c r="RKZ328" s="418" t="s">
        <v>786</v>
      </c>
      <c r="RLA328" s="417" t="s">
        <v>776</v>
      </c>
      <c r="RLB328" s="414" t="s">
        <v>61</v>
      </c>
      <c r="RLC328" s="415">
        <v>2</v>
      </c>
      <c r="RLD328" s="418" t="s">
        <v>786</v>
      </c>
      <c r="RLE328" s="417" t="s">
        <v>776</v>
      </c>
      <c r="RLF328" s="414" t="s">
        <v>61</v>
      </c>
      <c r="RLG328" s="415">
        <v>2</v>
      </c>
      <c r="RLH328" s="418" t="s">
        <v>786</v>
      </c>
      <c r="RLI328" s="417" t="s">
        <v>776</v>
      </c>
      <c r="RLJ328" s="414" t="s">
        <v>61</v>
      </c>
      <c r="RLK328" s="415">
        <v>2</v>
      </c>
      <c r="RLL328" s="418" t="s">
        <v>786</v>
      </c>
      <c r="RLM328" s="417" t="s">
        <v>776</v>
      </c>
      <c r="RLN328" s="414" t="s">
        <v>61</v>
      </c>
      <c r="RLO328" s="415">
        <v>2</v>
      </c>
      <c r="RLP328" s="418" t="s">
        <v>786</v>
      </c>
      <c r="RLQ328" s="417" t="s">
        <v>776</v>
      </c>
      <c r="RLR328" s="414" t="s">
        <v>61</v>
      </c>
      <c r="RLS328" s="415">
        <v>2</v>
      </c>
      <c r="RLT328" s="418" t="s">
        <v>786</v>
      </c>
      <c r="RLU328" s="417" t="s">
        <v>776</v>
      </c>
      <c r="RLV328" s="414" t="s">
        <v>61</v>
      </c>
      <c r="RLW328" s="415">
        <v>2</v>
      </c>
      <c r="RLX328" s="418" t="s">
        <v>786</v>
      </c>
      <c r="RLY328" s="417" t="s">
        <v>776</v>
      </c>
      <c r="RLZ328" s="414" t="s">
        <v>61</v>
      </c>
      <c r="RMA328" s="415">
        <v>2</v>
      </c>
      <c r="RMB328" s="418" t="s">
        <v>786</v>
      </c>
      <c r="RMC328" s="417" t="s">
        <v>776</v>
      </c>
      <c r="RMD328" s="414" t="s">
        <v>61</v>
      </c>
      <c r="RME328" s="415">
        <v>2</v>
      </c>
      <c r="RMF328" s="418" t="s">
        <v>786</v>
      </c>
      <c r="RMG328" s="417" t="s">
        <v>776</v>
      </c>
      <c r="RMH328" s="414" t="s">
        <v>61</v>
      </c>
      <c r="RMI328" s="415">
        <v>2</v>
      </c>
      <c r="RMJ328" s="418" t="s">
        <v>786</v>
      </c>
      <c r="RMK328" s="417" t="s">
        <v>776</v>
      </c>
      <c r="RML328" s="414" t="s">
        <v>61</v>
      </c>
      <c r="RMM328" s="415">
        <v>2</v>
      </c>
      <c r="RMN328" s="418" t="s">
        <v>786</v>
      </c>
      <c r="RMO328" s="417" t="s">
        <v>776</v>
      </c>
      <c r="RMP328" s="414" t="s">
        <v>61</v>
      </c>
      <c r="RMQ328" s="415">
        <v>2</v>
      </c>
      <c r="RMR328" s="418" t="s">
        <v>786</v>
      </c>
      <c r="RMS328" s="417" t="s">
        <v>776</v>
      </c>
      <c r="RMT328" s="414" t="s">
        <v>61</v>
      </c>
      <c r="RMU328" s="415">
        <v>2</v>
      </c>
      <c r="RMV328" s="418" t="s">
        <v>786</v>
      </c>
      <c r="RMW328" s="417" t="s">
        <v>776</v>
      </c>
      <c r="RMX328" s="414" t="s">
        <v>61</v>
      </c>
      <c r="RMY328" s="415">
        <v>2</v>
      </c>
      <c r="RMZ328" s="418" t="s">
        <v>786</v>
      </c>
      <c r="RNA328" s="417" t="s">
        <v>776</v>
      </c>
      <c r="RNB328" s="414" t="s">
        <v>61</v>
      </c>
      <c r="RNC328" s="415">
        <v>2</v>
      </c>
      <c r="RND328" s="418" t="s">
        <v>786</v>
      </c>
      <c r="RNE328" s="417" t="s">
        <v>776</v>
      </c>
      <c r="RNF328" s="414" t="s">
        <v>61</v>
      </c>
      <c r="RNG328" s="415">
        <v>2</v>
      </c>
      <c r="RNH328" s="418" t="s">
        <v>786</v>
      </c>
      <c r="RNI328" s="417" t="s">
        <v>776</v>
      </c>
      <c r="RNJ328" s="414" t="s">
        <v>61</v>
      </c>
      <c r="RNK328" s="415">
        <v>2</v>
      </c>
      <c r="RNL328" s="418" t="s">
        <v>786</v>
      </c>
      <c r="RNM328" s="417" t="s">
        <v>776</v>
      </c>
      <c r="RNN328" s="414" t="s">
        <v>61</v>
      </c>
      <c r="RNO328" s="415">
        <v>2</v>
      </c>
      <c r="RNP328" s="418" t="s">
        <v>786</v>
      </c>
      <c r="RNQ328" s="417" t="s">
        <v>776</v>
      </c>
      <c r="RNR328" s="414" t="s">
        <v>61</v>
      </c>
      <c r="RNS328" s="415">
        <v>2</v>
      </c>
      <c r="RNT328" s="418" t="s">
        <v>786</v>
      </c>
      <c r="RNU328" s="417" t="s">
        <v>776</v>
      </c>
      <c r="RNV328" s="414" t="s">
        <v>61</v>
      </c>
      <c r="RNW328" s="415">
        <v>2</v>
      </c>
      <c r="RNX328" s="418" t="s">
        <v>786</v>
      </c>
      <c r="RNY328" s="417" t="s">
        <v>776</v>
      </c>
      <c r="RNZ328" s="414" t="s">
        <v>61</v>
      </c>
      <c r="ROA328" s="415">
        <v>2</v>
      </c>
      <c r="ROB328" s="418" t="s">
        <v>786</v>
      </c>
      <c r="ROC328" s="417" t="s">
        <v>776</v>
      </c>
      <c r="ROD328" s="414" t="s">
        <v>61</v>
      </c>
      <c r="ROE328" s="415">
        <v>2</v>
      </c>
      <c r="ROF328" s="418" t="s">
        <v>786</v>
      </c>
      <c r="ROG328" s="417" t="s">
        <v>776</v>
      </c>
      <c r="ROH328" s="414" t="s">
        <v>61</v>
      </c>
      <c r="ROI328" s="415">
        <v>2</v>
      </c>
      <c r="ROJ328" s="418" t="s">
        <v>786</v>
      </c>
      <c r="ROK328" s="417" t="s">
        <v>776</v>
      </c>
      <c r="ROL328" s="414" t="s">
        <v>61</v>
      </c>
      <c r="ROM328" s="415">
        <v>2</v>
      </c>
      <c r="RON328" s="418" t="s">
        <v>786</v>
      </c>
      <c r="ROO328" s="417" t="s">
        <v>776</v>
      </c>
      <c r="ROP328" s="414" t="s">
        <v>61</v>
      </c>
      <c r="ROQ328" s="415">
        <v>2</v>
      </c>
      <c r="ROR328" s="418" t="s">
        <v>786</v>
      </c>
      <c r="ROS328" s="417" t="s">
        <v>776</v>
      </c>
      <c r="ROT328" s="414" t="s">
        <v>61</v>
      </c>
      <c r="ROU328" s="415">
        <v>2</v>
      </c>
      <c r="ROV328" s="418" t="s">
        <v>786</v>
      </c>
      <c r="ROW328" s="417" t="s">
        <v>776</v>
      </c>
      <c r="ROX328" s="414" t="s">
        <v>61</v>
      </c>
      <c r="ROY328" s="415">
        <v>2</v>
      </c>
      <c r="ROZ328" s="418" t="s">
        <v>786</v>
      </c>
      <c r="RPA328" s="417" t="s">
        <v>776</v>
      </c>
      <c r="RPB328" s="414" t="s">
        <v>61</v>
      </c>
      <c r="RPC328" s="415">
        <v>2</v>
      </c>
      <c r="RPD328" s="418" t="s">
        <v>786</v>
      </c>
      <c r="RPE328" s="417" t="s">
        <v>776</v>
      </c>
      <c r="RPF328" s="414" t="s">
        <v>61</v>
      </c>
      <c r="RPG328" s="415">
        <v>2</v>
      </c>
      <c r="RPH328" s="418" t="s">
        <v>786</v>
      </c>
      <c r="RPI328" s="417" t="s">
        <v>776</v>
      </c>
      <c r="RPJ328" s="414" t="s">
        <v>61</v>
      </c>
      <c r="RPK328" s="415">
        <v>2</v>
      </c>
      <c r="RPL328" s="418" t="s">
        <v>786</v>
      </c>
      <c r="RPM328" s="417" t="s">
        <v>776</v>
      </c>
      <c r="RPN328" s="414" t="s">
        <v>61</v>
      </c>
      <c r="RPO328" s="415">
        <v>2</v>
      </c>
      <c r="RPP328" s="418" t="s">
        <v>786</v>
      </c>
      <c r="RPQ328" s="417" t="s">
        <v>776</v>
      </c>
      <c r="RPR328" s="414" t="s">
        <v>61</v>
      </c>
      <c r="RPS328" s="415">
        <v>2</v>
      </c>
      <c r="RPT328" s="418" t="s">
        <v>786</v>
      </c>
      <c r="RPU328" s="417" t="s">
        <v>776</v>
      </c>
      <c r="RPV328" s="414" t="s">
        <v>61</v>
      </c>
      <c r="RPW328" s="415">
        <v>2</v>
      </c>
      <c r="RPX328" s="418" t="s">
        <v>786</v>
      </c>
      <c r="RPY328" s="417" t="s">
        <v>776</v>
      </c>
      <c r="RPZ328" s="414" t="s">
        <v>61</v>
      </c>
      <c r="RQA328" s="415">
        <v>2</v>
      </c>
      <c r="RQB328" s="418" t="s">
        <v>786</v>
      </c>
      <c r="RQC328" s="417" t="s">
        <v>776</v>
      </c>
      <c r="RQD328" s="414" t="s">
        <v>61</v>
      </c>
      <c r="RQE328" s="415">
        <v>2</v>
      </c>
      <c r="RQF328" s="418" t="s">
        <v>786</v>
      </c>
      <c r="RQG328" s="417" t="s">
        <v>776</v>
      </c>
      <c r="RQH328" s="414" t="s">
        <v>61</v>
      </c>
      <c r="RQI328" s="415">
        <v>2</v>
      </c>
      <c r="RQJ328" s="418" t="s">
        <v>786</v>
      </c>
      <c r="RQK328" s="417" t="s">
        <v>776</v>
      </c>
      <c r="RQL328" s="414" t="s">
        <v>61</v>
      </c>
      <c r="RQM328" s="415">
        <v>2</v>
      </c>
      <c r="RQN328" s="418" t="s">
        <v>786</v>
      </c>
      <c r="RQO328" s="417" t="s">
        <v>776</v>
      </c>
      <c r="RQP328" s="414" t="s">
        <v>61</v>
      </c>
      <c r="RQQ328" s="415">
        <v>2</v>
      </c>
      <c r="RQR328" s="418" t="s">
        <v>786</v>
      </c>
      <c r="RQS328" s="417" t="s">
        <v>776</v>
      </c>
      <c r="RQT328" s="414" t="s">
        <v>61</v>
      </c>
      <c r="RQU328" s="415">
        <v>2</v>
      </c>
      <c r="RQV328" s="418" t="s">
        <v>786</v>
      </c>
      <c r="RQW328" s="417" t="s">
        <v>776</v>
      </c>
      <c r="RQX328" s="414" t="s">
        <v>61</v>
      </c>
      <c r="RQY328" s="415">
        <v>2</v>
      </c>
      <c r="RQZ328" s="418" t="s">
        <v>786</v>
      </c>
      <c r="RRA328" s="417" t="s">
        <v>776</v>
      </c>
      <c r="RRB328" s="414" t="s">
        <v>61</v>
      </c>
      <c r="RRC328" s="415">
        <v>2</v>
      </c>
      <c r="RRD328" s="418" t="s">
        <v>786</v>
      </c>
      <c r="RRE328" s="417" t="s">
        <v>776</v>
      </c>
      <c r="RRF328" s="414" t="s">
        <v>61</v>
      </c>
      <c r="RRG328" s="415">
        <v>2</v>
      </c>
      <c r="RRH328" s="418" t="s">
        <v>786</v>
      </c>
      <c r="RRI328" s="417" t="s">
        <v>776</v>
      </c>
      <c r="RRJ328" s="414" t="s">
        <v>61</v>
      </c>
      <c r="RRK328" s="415">
        <v>2</v>
      </c>
      <c r="RRL328" s="418" t="s">
        <v>786</v>
      </c>
      <c r="RRM328" s="417" t="s">
        <v>776</v>
      </c>
      <c r="RRN328" s="414" t="s">
        <v>61</v>
      </c>
      <c r="RRO328" s="415">
        <v>2</v>
      </c>
      <c r="RRP328" s="418" t="s">
        <v>786</v>
      </c>
      <c r="RRQ328" s="417" t="s">
        <v>776</v>
      </c>
      <c r="RRR328" s="414" t="s">
        <v>61</v>
      </c>
      <c r="RRS328" s="415">
        <v>2</v>
      </c>
      <c r="RRT328" s="418" t="s">
        <v>786</v>
      </c>
      <c r="RRU328" s="417" t="s">
        <v>776</v>
      </c>
      <c r="RRV328" s="414" t="s">
        <v>61</v>
      </c>
      <c r="RRW328" s="415">
        <v>2</v>
      </c>
      <c r="RRX328" s="418" t="s">
        <v>786</v>
      </c>
      <c r="RRY328" s="417" t="s">
        <v>776</v>
      </c>
      <c r="RRZ328" s="414" t="s">
        <v>61</v>
      </c>
      <c r="RSA328" s="415">
        <v>2</v>
      </c>
      <c r="RSB328" s="418" t="s">
        <v>786</v>
      </c>
      <c r="RSC328" s="417" t="s">
        <v>776</v>
      </c>
      <c r="RSD328" s="414" t="s">
        <v>61</v>
      </c>
      <c r="RSE328" s="415">
        <v>2</v>
      </c>
      <c r="RSF328" s="418" t="s">
        <v>786</v>
      </c>
      <c r="RSG328" s="417" t="s">
        <v>776</v>
      </c>
      <c r="RSH328" s="414" t="s">
        <v>61</v>
      </c>
      <c r="RSI328" s="415">
        <v>2</v>
      </c>
      <c r="RSJ328" s="418" t="s">
        <v>786</v>
      </c>
      <c r="RSK328" s="417" t="s">
        <v>776</v>
      </c>
      <c r="RSL328" s="414" t="s">
        <v>61</v>
      </c>
      <c r="RSM328" s="415">
        <v>2</v>
      </c>
      <c r="RSN328" s="418" t="s">
        <v>786</v>
      </c>
      <c r="RSO328" s="417" t="s">
        <v>776</v>
      </c>
      <c r="RSP328" s="414" t="s">
        <v>61</v>
      </c>
      <c r="RSQ328" s="415">
        <v>2</v>
      </c>
      <c r="RSR328" s="418" t="s">
        <v>786</v>
      </c>
      <c r="RSS328" s="417" t="s">
        <v>776</v>
      </c>
      <c r="RST328" s="414" t="s">
        <v>61</v>
      </c>
      <c r="RSU328" s="415">
        <v>2</v>
      </c>
      <c r="RSV328" s="418" t="s">
        <v>786</v>
      </c>
      <c r="RSW328" s="417" t="s">
        <v>776</v>
      </c>
      <c r="RSX328" s="414" t="s">
        <v>61</v>
      </c>
      <c r="RSY328" s="415">
        <v>2</v>
      </c>
      <c r="RSZ328" s="418" t="s">
        <v>786</v>
      </c>
      <c r="RTA328" s="417" t="s">
        <v>776</v>
      </c>
      <c r="RTB328" s="414" t="s">
        <v>61</v>
      </c>
      <c r="RTC328" s="415">
        <v>2</v>
      </c>
      <c r="RTD328" s="418" t="s">
        <v>786</v>
      </c>
      <c r="RTE328" s="417" t="s">
        <v>776</v>
      </c>
      <c r="RTF328" s="414" t="s">
        <v>61</v>
      </c>
      <c r="RTG328" s="415">
        <v>2</v>
      </c>
      <c r="RTH328" s="418" t="s">
        <v>786</v>
      </c>
      <c r="RTI328" s="417" t="s">
        <v>776</v>
      </c>
      <c r="RTJ328" s="414" t="s">
        <v>61</v>
      </c>
      <c r="RTK328" s="415">
        <v>2</v>
      </c>
      <c r="RTL328" s="418" t="s">
        <v>786</v>
      </c>
      <c r="RTM328" s="417" t="s">
        <v>776</v>
      </c>
      <c r="RTN328" s="414" t="s">
        <v>61</v>
      </c>
      <c r="RTO328" s="415">
        <v>2</v>
      </c>
      <c r="RTP328" s="418" t="s">
        <v>786</v>
      </c>
      <c r="RTQ328" s="417" t="s">
        <v>776</v>
      </c>
      <c r="RTR328" s="414" t="s">
        <v>61</v>
      </c>
      <c r="RTS328" s="415">
        <v>2</v>
      </c>
      <c r="RTT328" s="418" t="s">
        <v>786</v>
      </c>
      <c r="RTU328" s="417" t="s">
        <v>776</v>
      </c>
      <c r="RTV328" s="414" t="s">
        <v>61</v>
      </c>
      <c r="RTW328" s="415">
        <v>2</v>
      </c>
      <c r="RTX328" s="418" t="s">
        <v>786</v>
      </c>
      <c r="RTY328" s="417" t="s">
        <v>776</v>
      </c>
      <c r="RTZ328" s="414" t="s">
        <v>61</v>
      </c>
      <c r="RUA328" s="415">
        <v>2</v>
      </c>
      <c r="RUB328" s="418" t="s">
        <v>786</v>
      </c>
      <c r="RUC328" s="417" t="s">
        <v>776</v>
      </c>
      <c r="RUD328" s="414" t="s">
        <v>61</v>
      </c>
      <c r="RUE328" s="415">
        <v>2</v>
      </c>
      <c r="RUF328" s="418" t="s">
        <v>786</v>
      </c>
      <c r="RUG328" s="417" t="s">
        <v>776</v>
      </c>
      <c r="RUH328" s="414" t="s">
        <v>61</v>
      </c>
      <c r="RUI328" s="415">
        <v>2</v>
      </c>
      <c r="RUJ328" s="418" t="s">
        <v>786</v>
      </c>
      <c r="RUK328" s="417" t="s">
        <v>776</v>
      </c>
      <c r="RUL328" s="414" t="s">
        <v>61</v>
      </c>
      <c r="RUM328" s="415">
        <v>2</v>
      </c>
      <c r="RUN328" s="418" t="s">
        <v>786</v>
      </c>
      <c r="RUO328" s="417" t="s">
        <v>776</v>
      </c>
      <c r="RUP328" s="414" t="s">
        <v>61</v>
      </c>
      <c r="RUQ328" s="415">
        <v>2</v>
      </c>
      <c r="RUR328" s="418" t="s">
        <v>786</v>
      </c>
      <c r="RUS328" s="417" t="s">
        <v>776</v>
      </c>
      <c r="RUT328" s="414" t="s">
        <v>61</v>
      </c>
      <c r="RUU328" s="415">
        <v>2</v>
      </c>
      <c r="RUV328" s="418" t="s">
        <v>786</v>
      </c>
      <c r="RUW328" s="417" t="s">
        <v>776</v>
      </c>
      <c r="RUX328" s="414" t="s">
        <v>61</v>
      </c>
      <c r="RUY328" s="415">
        <v>2</v>
      </c>
      <c r="RUZ328" s="418" t="s">
        <v>786</v>
      </c>
      <c r="RVA328" s="417" t="s">
        <v>776</v>
      </c>
      <c r="RVB328" s="414" t="s">
        <v>61</v>
      </c>
      <c r="RVC328" s="415">
        <v>2</v>
      </c>
      <c r="RVD328" s="418" t="s">
        <v>786</v>
      </c>
      <c r="RVE328" s="417" t="s">
        <v>776</v>
      </c>
      <c r="RVF328" s="414" t="s">
        <v>61</v>
      </c>
      <c r="RVG328" s="415">
        <v>2</v>
      </c>
      <c r="RVH328" s="418" t="s">
        <v>786</v>
      </c>
      <c r="RVI328" s="417" t="s">
        <v>776</v>
      </c>
      <c r="RVJ328" s="414" t="s">
        <v>61</v>
      </c>
      <c r="RVK328" s="415">
        <v>2</v>
      </c>
      <c r="RVL328" s="418" t="s">
        <v>786</v>
      </c>
      <c r="RVM328" s="417" t="s">
        <v>776</v>
      </c>
      <c r="RVN328" s="414" t="s">
        <v>61</v>
      </c>
      <c r="RVO328" s="415">
        <v>2</v>
      </c>
      <c r="RVP328" s="418" t="s">
        <v>786</v>
      </c>
      <c r="RVQ328" s="417" t="s">
        <v>776</v>
      </c>
      <c r="RVR328" s="414" t="s">
        <v>61</v>
      </c>
      <c r="RVS328" s="415">
        <v>2</v>
      </c>
      <c r="RVT328" s="418" t="s">
        <v>786</v>
      </c>
      <c r="RVU328" s="417" t="s">
        <v>776</v>
      </c>
      <c r="RVV328" s="414" t="s">
        <v>61</v>
      </c>
      <c r="RVW328" s="415">
        <v>2</v>
      </c>
      <c r="RVX328" s="418" t="s">
        <v>786</v>
      </c>
      <c r="RVY328" s="417" t="s">
        <v>776</v>
      </c>
      <c r="RVZ328" s="414" t="s">
        <v>61</v>
      </c>
      <c r="RWA328" s="415">
        <v>2</v>
      </c>
      <c r="RWB328" s="418" t="s">
        <v>786</v>
      </c>
      <c r="RWC328" s="417" t="s">
        <v>776</v>
      </c>
      <c r="RWD328" s="414" t="s">
        <v>61</v>
      </c>
      <c r="RWE328" s="415">
        <v>2</v>
      </c>
      <c r="RWF328" s="418" t="s">
        <v>786</v>
      </c>
      <c r="RWG328" s="417" t="s">
        <v>776</v>
      </c>
      <c r="RWH328" s="414" t="s">
        <v>61</v>
      </c>
      <c r="RWI328" s="415">
        <v>2</v>
      </c>
      <c r="RWJ328" s="418" t="s">
        <v>786</v>
      </c>
      <c r="RWK328" s="417" t="s">
        <v>776</v>
      </c>
      <c r="RWL328" s="414" t="s">
        <v>61</v>
      </c>
      <c r="RWM328" s="415">
        <v>2</v>
      </c>
      <c r="RWN328" s="418" t="s">
        <v>786</v>
      </c>
      <c r="RWO328" s="417" t="s">
        <v>776</v>
      </c>
      <c r="RWP328" s="414" t="s">
        <v>61</v>
      </c>
      <c r="RWQ328" s="415">
        <v>2</v>
      </c>
      <c r="RWR328" s="418" t="s">
        <v>786</v>
      </c>
      <c r="RWS328" s="417" t="s">
        <v>776</v>
      </c>
      <c r="RWT328" s="414" t="s">
        <v>61</v>
      </c>
      <c r="RWU328" s="415">
        <v>2</v>
      </c>
      <c r="RWV328" s="418" t="s">
        <v>786</v>
      </c>
      <c r="RWW328" s="417" t="s">
        <v>776</v>
      </c>
      <c r="RWX328" s="414" t="s">
        <v>61</v>
      </c>
      <c r="RWY328" s="415">
        <v>2</v>
      </c>
      <c r="RWZ328" s="418" t="s">
        <v>786</v>
      </c>
      <c r="RXA328" s="417" t="s">
        <v>776</v>
      </c>
      <c r="RXB328" s="414" t="s">
        <v>61</v>
      </c>
      <c r="RXC328" s="415">
        <v>2</v>
      </c>
      <c r="RXD328" s="418" t="s">
        <v>786</v>
      </c>
      <c r="RXE328" s="417" t="s">
        <v>776</v>
      </c>
      <c r="RXF328" s="414" t="s">
        <v>61</v>
      </c>
      <c r="RXG328" s="415">
        <v>2</v>
      </c>
      <c r="RXH328" s="418" t="s">
        <v>786</v>
      </c>
      <c r="RXI328" s="417" t="s">
        <v>776</v>
      </c>
      <c r="RXJ328" s="414" t="s">
        <v>61</v>
      </c>
      <c r="RXK328" s="415">
        <v>2</v>
      </c>
      <c r="RXL328" s="418" t="s">
        <v>786</v>
      </c>
      <c r="RXM328" s="417" t="s">
        <v>776</v>
      </c>
      <c r="RXN328" s="414" t="s">
        <v>61</v>
      </c>
      <c r="RXO328" s="415">
        <v>2</v>
      </c>
      <c r="RXP328" s="418" t="s">
        <v>786</v>
      </c>
      <c r="RXQ328" s="417" t="s">
        <v>776</v>
      </c>
      <c r="RXR328" s="414" t="s">
        <v>61</v>
      </c>
      <c r="RXS328" s="415">
        <v>2</v>
      </c>
      <c r="RXT328" s="418" t="s">
        <v>786</v>
      </c>
      <c r="RXU328" s="417" t="s">
        <v>776</v>
      </c>
      <c r="RXV328" s="414" t="s">
        <v>61</v>
      </c>
      <c r="RXW328" s="415">
        <v>2</v>
      </c>
      <c r="RXX328" s="418" t="s">
        <v>786</v>
      </c>
      <c r="RXY328" s="417" t="s">
        <v>776</v>
      </c>
      <c r="RXZ328" s="414" t="s">
        <v>61</v>
      </c>
      <c r="RYA328" s="415">
        <v>2</v>
      </c>
      <c r="RYB328" s="418" t="s">
        <v>786</v>
      </c>
      <c r="RYC328" s="417" t="s">
        <v>776</v>
      </c>
      <c r="RYD328" s="414" t="s">
        <v>61</v>
      </c>
      <c r="RYE328" s="415">
        <v>2</v>
      </c>
      <c r="RYF328" s="418" t="s">
        <v>786</v>
      </c>
      <c r="RYG328" s="417" t="s">
        <v>776</v>
      </c>
      <c r="RYH328" s="414" t="s">
        <v>61</v>
      </c>
      <c r="RYI328" s="415">
        <v>2</v>
      </c>
      <c r="RYJ328" s="418" t="s">
        <v>786</v>
      </c>
      <c r="RYK328" s="417" t="s">
        <v>776</v>
      </c>
      <c r="RYL328" s="414" t="s">
        <v>61</v>
      </c>
      <c r="RYM328" s="415">
        <v>2</v>
      </c>
      <c r="RYN328" s="418" t="s">
        <v>786</v>
      </c>
      <c r="RYO328" s="417" t="s">
        <v>776</v>
      </c>
      <c r="RYP328" s="414" t="s">
        <v>61</v>
      </c>
      <c r="RYQ328" s="415">
        <v>2</v>
      </c>
      <c r="RYR328" s="418" t="s">
        <v>786</v>
      </c>
      <c r="RYS328" s="417" t="s">
        <v>776</v>
      </c>
      <c r="RYT328" s="414" t="s">
        <v>61</v>
      </c>
      <c r="RYU328" s="415">
        <v>2</v>
      </c>
      <c r="RYV328" s="418" t="s">
        <v>786</v>
      </c>
      <c r="RYW328" s="417" t="s">
        <v>776</v>
      </c>
      <c r="RYX328" s="414" t="s">
        <v>61</v>
      </c>
      <c r="RYY328" s="415">
        <v>2</v>
      </c>
      <c r="RYZ328" s="418" t="s">
        <v>786</v>
      </c>
      <c r="RZA328" s="417" t="s">
        <v>776</v>
      </c>
      <c r="RZB328" s="414" t="s">
        <v>61</v>
      </c>
      <c r="RZC328" s="415">
        <v>2</v>
      </c>
      <c r="RZD328" s="418" t="s">
        <v>786</v>
      </c>
      <c r="RZE328" s="417" t="s">
        <v>776</v>
      </c>
      <c r="RZF328" s="414" t="s">
        <v>61</v>
      </c>
      <c r="RZG328" s="415">
        <v>2</v>
      </c>
      <c r="RZH328" s="418" t="s">
        <v>786</v>
      </c>
      <c r="RZI328" s="417" t="s">
        <v>776</v>
      </c>
      <c r="RZJ328" s="414" t="s">
        <v>61</v>
      </c>
      <c r="RZK328" s="415">
        <v>2</v>
      </c>
      <c r="RZL328" s="418" t="s">
        <v>786</v>
      </c>
      <c r="RZM328" s="417" t="s">
        <v>776</v>
      </c>
      <c r="RZN328" s="414" t="s">
        <v>61</v>
      </c>
      <c r="RZO328" s="415">
        <v>2</v>
      </c>
      <c r="RZP328" s="418" t="s">
        <v>786</v>
      </c>
      <c r="RZQ328" s="417" t="s">
        <v>776</v>
      </c>
      <c r="RZR328" s="414" t="s">
        <v>61</v>
      </c>
      <c r="RZS328" s="415">
        <v>2</v>
      </c>
      <c r="RZT328" s="418" t="s">
        <v>786</v>
      </c>
      <c r="RZU328" s="417" t="s">
        <v>776</v>
      </c>
      <c r="RZV328" s="414" t="s">
        <v>61</v>
      </c>
      <c r="RZW328" s="415">
        <v>2</v>
      </c>
      <c r="RZX328" s="418" t="s">
        <v>786</v>
      </c>
      <c r="RZY328" s="417" t="s">
        <v>776</v>
      </c>
      <c r="RZZ328" s="414" t="s">
        <v>61</v>
      </c>
      <c r="SAA328" s="415">
        <v>2</v>
      </c>
      <c r="SAB328" s="418" t="s">
        <v>786</v>
      </c>
      <c r="SAC328" s="417" t="s">
        <v>776</v>
      </c>
      <c r="SAD328" s="414" t="s">
        <v>61</v>
      </c>
      <c r="SAE328" s="415">
        <v>2</v>
      </c>
      <c r="SAF328" s="418" t="s">
        <v>786</v>
      </c>
      <c r="SAG328" s="417" t="s">
        <v>776</v>
      </c>
      <c r="SAH328" s="414" t="s">
        <v>61</v>
      </c>
      <c r="SAI328" s="415">
        <v>2</v>
      </c>
      <c r="SAJ328" s="418" t="s">
        <v>786</v>
      </c>
      <c r="SAK328" s="417" t="s">
        <v>776</v>
      </c>
      <c r="SAL328" s="414" t="s">
        <v>61</v>
      </c>
      <c r="SAM328" s="415">
        <v>2</v>
      </c>
      <c r="SAN328" s="418" t="s">
        <v>786</v>
      </c>
      <c r="SAO328" s="417" t="s">
        <v>776</v>
      </c>
      <c r="SAP328" s="414" t="s">
        <v>61</v>
      </c>
      <c r="SAQ328" s="415">
        <v>2</v>
      </c>
      <c r="SAR328" s="418" t="s">
        <v>786</v>
      </c>
      <c r="SAS328" s="417" t="s">
        <v>776</v>
      </c>
      <c r="SAT328" s="414" t="s">
        <v>61</v>
      </c>
      <c r="SAU328" s="415">
        <v>2</v>
      </c>
      <c r="SAV328" s="418" t="s">
        <v>786</v>
      </c>
      <c r="SAW328" s="417" t="s">
        <v>776</v>
      </c>
      <c r="SAX328" s="414" t="s">
        <v>61</v>
      </c>
      <c r="SAY328" s="415">
        <v>2</v>
      </c>
      <c r="SAZ328" s="418" t="s">
        <v>786</v>
      </c>
      <c r="SBA328" s="417" t="s">
        <v>776</v>
      </c>
      <c r="SBB328" s="414" t="s">
        <v>61</v>
      </c>
      <c r="SBC328" s="415">
        <v>2</v>
      </c>
      <c r="SBD328" s="418" t="s">
        <v>786</v>
      </c>
      <c r="SBE328" s="417" t="s">
        <v>776</v>
      </c>
      <c r="SBF328" s="414" t="s">
        <v>61</v>
      </c>
      <c r="SBG328" s="415">
        <v>2</v>
      </c>
      <c r="SBH328" s="418" t="s">
        <v>786</v>
      </c>
      <c r="SBI328" s="417" t="s">
        <v>776</v>
      </c>
      <c r="SBJ328" s="414" t="s">
        <v>61</v>
      </c>
      <c r="SBK328" s="415">
        <v>2</v>
      </c>
      <c r="SBL328" s="418" t="s">
        <v>786</v>
      </c>
      <c r="SBM328" s="417" t="s">
        <v>776</v>
      </c>
      <c r="SBN328" s="414" t="s">
        <v>61</v>
      </c>
      <c r="SBO328" s="415">
        <v>2</v>
      </c>
      <c r="SBP328" s="418" t="s">
        <v>786</v>
      </c>
      <c r="SBQ328" s="417" t="s">
        <v>776</v>
      </c>
      <c r="SBR328" s="414" t="s">
        <v>61</v>
      </c>
      <c r="SBS328" s="415">
        <v>2</v>
      </c>
      <c r="SBT328" s="418" t="s">
        <v>786</v>
      </c>
      <c r="SBU328" s="417" t="s">
        <v>776</v>
      </c>
      <c r="SBV328" s="414" t="s">
        <v>61</v>
      </c>
      <c r="SBW328" s="415">
        <v>2</v>
      </c>
      <c r="SBX328" s="418" t="s">
        <v>786</v>
      </c>
      <c r="SBY328" s="417" t="s">
        <v>776</v>
      </c>
      <c r="SBZ328" s="414" t="s">
        <v>61</v>
      </c>
      <c r="SCA328" s="415">
        <v>2</v>
      </c>
      <c r="SCB328" s="418" t="s">
        <v>786</v>
      </c>
      <c r="SCC328" s="417" t="s">
        <v>776</v>
      </c>
      <c r="SCD328" s="414" t="s">
        <v>61</v>
      </c>
      <c r="SCE328" s="415">
        <v>2</v>
      </c>
      <c r="SCF328" s="418" t="s">
        <v>786</v>
      </c>
      <c r="SCG328" s="417" t="s">
        <v>776</v>
      </c>
      <c r="SCH328" s="414" t="s">
        <v>61</v>
      </c>
      <c r="SCI328" s="415">
        <v>2</v>
      </c>
      <c r="SCJ328" s="418" t="s">
        <v>786</v>
      </c>
      <c r="SCK328" s="417" t="s">
        <v>776</v>
      </c>
      <c r="SCL328" s="414" t="s">
        <v>61</v>
      </c>
      <c r="SCM328" s="415">
        <v>2</v>
      </c>
      <c r="SCN328" s="418" t="s">
        <v>786</v>
      </c>
      <c r="SCO328" s="417" t="s">
        <v>776</v>
      </c>
      <c r="SCP328" s="414" t="s">
        <v>61</v>
      </c>
      <c r="SCQ328" s="415">
        <v>2</v>
      </c>
      <c r="SCR328" s="418" t="s">
        <v>786</v>
      </c>
      <c r="SCS328" s="417" t="s">
        <v>776</v>
      </c>
      <c r="SCT328" s="414" t="s">
        <v>61</v>
      </c>
      <c r="SCU328" s="415">
        <v>2</v>
      </c>
      <c r="SCV328" s="418" t="s">
        <v>786</v>
      </c>
      <c r="SCW328" s="417" t="s">
        <v>776</v>
      </c>
      <c r="SCX328" s="414" t="s">
        <v>61</v>
      </c>
      <c r="SCY328" s="415">
        <v>2</v>
      </c>
      <c r="SCZ328" s="418" t="s">
        <v>786</v>
      </c>
      <c r="SDA328" s="417" t="s">
        <v>776</v>
      </c>
      <c r="SDB328" s="414" t="s">
        <v>61</v>
      </c>
      <c r="SDC328" s="415">
        <v>2</v>
      </c>
      <c r="SDD328" s="418" t="s">
        <v>786</v>
      </c>
      <c r="SDE328" s="417" t="s">
        <v>776</v>
      </c>
      <c r="SDF328" s="414" t="s">
        <v>61</v>
      </c>
      <c r="SDG328" s="415">
        <v>2</v>
      </c>
      <c r="SDH328" s="418" t="s">
        <v>786</v>
      </c>
      <c r="SDI328" s="417" t="s">
        <v>776</v>
      </c>
      <c r="SDJ328" s="414" t="s">
        <v>61</v>
      </c>
      <c r="SDK328" s="415">
        <v>2</v>
      </c>
      <c r="SDL328" s="418" t="s">
        <v>786</v>
      </c>
      <c r="SDM328" s="417" t="s">
        <v>776</v>
      </c>
      <c r="SDN328" s="414" t="s">
        <v>61</v>
      </c>
      <c r="SDO328" s="415">
        <v>2</v>
      </c>
      <c r="SDP328" s="418" t="s">
        <v>786</v>
      </c>
      <c r="SDQ328" s="417" t="s">
        <v>776</v>
      </c>
      <c r="SDR328" s="414" t="s">
        <v>61</v>
      </c>
      <c r="SDS328" s="415">
        <v>2</v>
      </c>
      <c r="SDT328" s="418" t="s">
        <v>786</v>
      </c>
      <c r="SDU328" s="417" t="s">
        <v>776</v>
      </c>
      <c r="SDV328" s="414" t="s">
        <v>61</v>
      </c>
      <c r="SDW328" s="415">
        <v>2</v>
      </c>
      <c r="SDX328" s="418" t="s">
        <v>786</v>
      </c>
      <c r="SDY328" s="417" t="s">
        <v>776</v>
      </c>
      <c r="SDZ328" s="414" t="s">
        <v>61</v>
      </c>
      <c r="SEA328" s="415">
        <v>2</v>
      </c>
      <c r="SEB328" s="418" t="s">
        <v>786</v>
      </c>
      <c r="SEC328" s="417" t="s">
        <v>776</v>
      </c>
      <c r="SED328" s="414" t="s">
        <v>61</v>
      </c>
      <c r="SEE328" s="415">
        <v>2</v>
      </c>
      <c r="SEF328" s="418" t="s">
        <v>786</v>
      </c>
      <c r="SEG328" s="417" t="s">
        <v>776</v>
      </c>
      <c r="SEH328" s="414" t="s">
        <v>61</v>
      </c>
      <c r="SEI328" s="415">
        <v>2</v>
      </c>
      <c r="SEJ328" s="418" t="s">
        <v>786</v>
      </c>
      <c r="SEK328" s="417" t="s">
        <v>776</v>
      </c>
      <c r="SEL328" s="414" t="s">
        <v>61</v>
      </c>
      <c r="SEM328" s="415">
        <v>2</v>
      </c>
      <c r="SEN328" s="418" t="s">
        <v>786</v>
      </c>
      <c r="SEO328" s="417" t="s">
        <v>776</v>
      </c>
      <c r="SEP328" s="414" t="s">
        <v>61</v>
      </c>
      <c r="SEQ328" s="415">
        <v>2</v>
      </c>
      <c r="SER328" s="418" t="s">
        <v>786</v>
      </c>
      <c r="SES328" s="417" t="s">
        <v>776</v>
      </c>
      <c r="SET328" s="414" t="s">
        <v>61</v>
      </c>
      <c r="SEU328" s="415">
        <v>2</v>
      </c>
      <c r="SEV328" s="418" t="s">
        <v>786</v>
      </c>
      <c r="SEW328" s="417" t="s">
        <v>776</v>
      </c>
      <c r="SEX328" s="414" t="s">
        <v>61</v>
      </c>
      <c r="SEY328" s="415">
        <v>2</v>
      </c>
      <c r="SEZ328" s="418" t="s">
        <v>786</v>
      </c>
      <c r="SFA328" s="417" t="s">
        <v>776</v>
      </c>
      <c r="SFB328" s="414" t="s">
        <v>61</v>
      </c>
      <c r="SFC328" s="415">
        <v>2</v>
      </c>
      <c r="SFD328" s="418" t="s">
        <v>786</v>
      </c>
      <c r="SFE328" s="417" t="s">
        <v>776</v>
      </c>
      <c r="SFF328" s="414" t="s">
        <v>61</v>
      </c>
      <c r="SFG328" s="415">
        <v>2</v>
      </c>
      <c r="SFH328" s="418" t="s">
        <v>786</v>
      </c>
      <c r="SFI328" s="417" t="s">
        <v>776</v>
      </c>
      <c r="SFJ328" s="414" t="s">
        <v>61</v>
      </c>
      <c r="SFK328" s="415">
        <v>2</v>
      </c>
      <c r="SFL328" s="418" t="s">
        <v>786</v>
      </c>
      <c r="SFM328" s="417" t="s">
        <v>776</v>
      </c>
      <c r="SFN328" s="414" t="s">
        <v>61</v>
      </c>
      <c r="SFO328" s="415">
        <v>2</v>
      </c>
      <c r="SFP328" s="418" t="s">
        <v>786</v>
      </c>
      <c r="SFQ328" s="417" t="s">
        <v>776</v>
      </c>
      <c r="SFR328" s="414" t="s">
        <v>61</v>
      </c>
      <c r="SFS328" s="415">
        <v>2</v>
      </c>
      <c r="SFT328" s="418" t="s">
        <v>786</v>
      </c>
      <c r="SFU328" s="417" t="s">
        <v>776</v>
      </c>
      <c r="SFV328" s="414" t="s">
        <v>61</v>
      </c>
      <c r="SFW328" s="415">
        <v>2</v>
      </c>
      <c r="SFX328" s="418" t="s">
        <v>786</v>
      </c>
      <c r="SFY328" s="417" t="s">
        <v>776</v>
      </c>
      <c r="SFZ328" s="414" t="s">
        <v>61</v>
      </c>
      <c r="SGA328" s="415">
        <v>2</v>
      </c>
      <c r="SGB328" s="418" t="s">
        <v>786</v>
      </c>
      <c r="SGC328" s="417" t="s">
        <v>776</v>
      </c>
      <c r="SGD328" s="414" t="s">
        <v>61</v>
      </c>
      <c r="SGE328" s="415">
        <v>2</v>
      </c>
      <c r="SGF328" s="418" t="s">
        <v>786</v>
      </c>
      <c r="SGG328" s="417" t="s">
        <v>776</v>
      </c>
      <c r="SGH328" s="414" t="s">
        <v>61</v>
      </c>
      <c r="SGI328" s="415">
        <v>2</v>
      </c>
      <c r="SGJ328" s="418" t="s">
        <v>786</v>
      </c>
      <c r="SGK328" s="417" t="s">
        <v>776</v>
      </c>
      <c r="SGL328" s="414" t="s">
        <v>61</v>
      </c>
      <c r="SGM328" s="415">
        <v>2</v>
      </c>
      <c r="SGN328" s="418" t="s">
        <v>786</v>
      </c>
      <c r="SGO328" s="417" t="s">
        <v>776</v>
      </c>
      <c r="SGP328" s="414" t="s">
        <v>61</v>
      </c>
      <c r="SGQ328" s="415">
        <v>2</v>
      </c>
      <c r="SGR328" s="418" t="s">
        <v>786</v>
      </c>
      <c r="SGS328" s="417" t="s">
        <v>776</v>
      </c>
      <c r="SGT328" s="414" t="s">
        <v>61</v>
      </c>
      <c r="SGU328" s="415">
        <v>2</v>
      </c>
      <c r="SGV328" s="418" t="s">
        <v>786</v>
      </c>
      <c r="SGW328" s="417" t="s">
        <v>776</v>
      </c>
      <c r="SGX328" s="414" t="s">
        <v>61</v>
      </c>
      <c r="SGY328" s="415">
        <v>2</v>
      </c>
      <c r="SGZ328" s="418" t="s">
        <v>786</v>
      </c>
      <c r="SHA328" s="417" t="s">
        <v>776</v>
      </c>
      <c r="SHB328" s="414" t="s">
        <v>61</v>
      </c>
      <c r="SHC328" s="415">
        <v>2</v>
      </c>
      <c r="SHD328" s="418" t="s">
        <v>786</v>
      </c>
      <c r="SHE328" s="417" t="s">
        <v>776</v>
      </c>
      <c r="SHF328" s="414" t="s">
        <v>61</v>
      </c>
      <c r="SHG328" s="415">
        <v>2</v>
      </c>
      <c r="SHH328" s="418" t="s">
        <v>786</v>
      </c>
      <c r="SHI328" s="417" t="s">
        <v>776</v>
      </c>
      <c r="SHJ328" s="414" t="s">
        <v>61</v>
      </c>
      <c r="SHK328" s="415">
        <v>2</v>
      </c>
      <c r="SHL328" s="418" t="s">
        <v>786</v>
      </c>
      <c r="SHM328" s="417" t="s">
        <v>776</v>
      </c>
      <c r="SHN328" s="414" t="s">
        <v>61</v>
      </c>
      <c r="SHO328" s="415">
        <v>2</v>
      </c>
      <c r="SHP328" s="418" t="s">
        <v>786</v>
      </c>
      <c r="SHQ328" s="417" t="s">
        <v>776</v>
      </c>
      <c r="SHR328" s="414" t="s">
        <v>61</v>
      </c>
      <c r="SHS328" s="415">
        <v>2</v>
      </c>
      <c r="SHT328" s="418" t="s">
        <v>786</v>
      </c>
      <c r="SHU328" s="417" t="s">
        <v>776</v>
      </c>
      <c r="SHV328" s="414" t="s">
        <v>61</v>
      </c>
      <c r="SHW328" s="415">
        <v>2</v>
      </c>
      <c r="SHX328" s="418" t="s">
        <v>786</v>
      </c>
      <c r="SHY328" s="417" t="s">
        <v>776</v>
      </c>
      <c r="SHZ328" s="414" t="s">
        <v>61</v>
      </c>
      <c r="SIA328" s="415">
        <v>2</v>
      </c>
      <c r="SIB328" s="418" t="s">
        <v>786</v>
      </c>
      <c r="SIC328" s="417" t="s">
        <v>776</v>
      </c>
      <c r="SID328" s="414" t="s">
        <v>61</v>
      </c>
      <c r="SIE328" s="415">
        <v>2</v>
      </c>
      <c r="SIF328" s="418" t="s">
        <v>786</v>
      </c>
      <c r="SIG328" s="417" t="s">
        <v>776</v>
      </c>
      <c r="SIH328" s="414" t="s">
        <v>61</v>
      </c>
      <c r="SII328" s="415">
        <v>2</v>
      </c>
      <c r="SIJ328" s="418" t="s">
        <v>786</v>
      </c>
      <c r="SIK328" s="417" t="s">
        <v>776</v>
      </c>
      <c r="SIL328" s="414" t="s">
        <v>61</v>
      </c>
      <c r="SIM328" s="415">
        <v>2</v>
      </c>
      <c r="SIN328" s="418" t="s">
        <v>786</v>
      </c>
      <c r="SIO328" s="417" t="s">
        <v>776</v>
      </c>
      <c r="SIP328" s="414" t="s">
        <v>61</v>
      </c>
      <c r="SIQ328" s="415">
        <v>2</v>
      </c>
      <c r="SIR328" s="418" t="s">
        <v>786</v>
      </c>
      <c r="SIS328" s="417" t="s">
        <v>776</v>
      </c>
      <c r="SIT328" s="414" t="s">
        <v>61</v>
      </c>
      <c r="SIU328" s="415">
        <v>2</v>
      </c>
      <c r="SIV328" s="418" t="s">
        <v>786</v>
      </c>
      <c r="SIW328" s="417" t="s">
        <v>776</v>
      </c>
      <c r="SIX328" s="414" t="s">
        <v>61</v>
      </c>
      <c r="SIY328" s="415">
        <v>2</v>
      </c>
      <c r="SIZ328" s="418" t="s">
        <v>786</v>
      </c>
      <c r="SJA328" s="417" t="s">
        <v>776</v>
      </c>
      <c r="SJB328" s="414" t="s">
        <v>61</v>
      </c>
      <c r="SJC328" s="415">
        <v>2</v>
      </c>
      <c r="SJD328" s="418" t="s">
        <v>786</v>
      </c>
      <c r="SJE328" s="417" t="s">
        <v>776</v>
      </c>
      <c r="SJF328" s="414" t="s">
        <v>61</v>
      </c>
      <c r="SJG328" s="415">
        <v>2</v>
      </c>
      <c r="SJH328" s="418" t="s">
        <v>786</v>
      </c>
      <c r="SJI328" s="417" t="s">
        <v>776</v>
      </c>
      <c r="SJJ328" s="414" t="s">
        <v>61</v>
      </c>
      <c r="SJK328" s="415">
        <v>2</v>
      </c>
      <c r="SJL328" s="418" t="s">
        <v>786</v>
      </c>
      <c r="SJM328" s="417" t="s">
        <v>776</v>
      </c>
      <c r="SJN328" s="414" t="s">
        <v>61</v>
      </c>
      <c r="SJO328" s="415">
        <v>2</v>
      </c>
      <c r="SJP328" s="418" t="s">
        <v>786</v>
      </c>
      <c r="SJQ328" s="417" t="s">
        <v>776</v>
      </c>
      <c r="SJR328" s="414" t="s">
        <v>61</v>
      </c>
      <c r="SJS328" s="415">
        <v>2</v>
      </c>
      <c r="SJT328" s="418" t="s">
        <v>786</v>
      </c>
      <c r="SJU328" s="417" t="s">
        <v>776</v>
      </c>
      <c r="SJV328" s="414" t="s">
        <v>61</v>
      </c>
      <c r="SJW328" s="415">
        <v>2</v>
      </c>
      <c r="SJX328" s="418" t="s">
        <v>786</v>
      </c>
      <c r="SJY328" s="417" t="s">
        <v>776</v>
      </c>
      <c r="SJZ328" s="414" t="s">
        <v>61</v>
      </c>
      <c r="SKA328" s="415">
        <v>2</v>
      </c>
      <c r="SKB328" s="418" t="s">
        <v>786</v>
      </c>
      <c r="SKC328" s="417" t="s">
        <v>776</v>
      </c>
      <c r="SKD328" s="414" t="s">
        <v>61</v>
      </c>
      <c r="SKE328" s="415">
        <v>2</v>
      </c>
      <c r="SKF328" s="418" t="s">
        <v>786</v>
      </c>
      <c r="SKG328" s="417" t="s">
        <v>776</v>
      </c>
      <c r="SKH328" s="414" t="s">
        <v>61</v>
      </c>
      <c r="SKI328" s="415">
        <v>2</v>
      </c>
      <c r="SKJ328" s="418" t="s">
        <v>786</v>
      </c>
      <c r="SKK328" s="417" t="s">
        <v>776</v>
      </c>
      <c r="SKL328" s="414" t="s">
        <v>61</v>
      </c>
      <c r="SKM328" s="415">
        <v>2</v>
      </c>
      <c r="SKN328" s="418" t="s">
        <v>786</v>
      </c>
      <c r="SKO328" s="417" t="s">
        <v>776</v>
      </c>
      <c r="SKP328" s="414" t="s">
        <v>61</v>
      </c>
      <c r="SKQ328" s="415">
        <v>2</v>
      </c>
      <c r="SKR328" s="418" t="s">
        <v>786</v>
      </c>
      <c r="SKS328" s="417" t="s">
        <v>776</v>
      </c>
      <c r="SKT328" s="414" t="s">
        <v>61</v>
      </c>
      <c r="SKU328" s="415">
        <v>2</v>
      </c>
      <c r="SKV328" s="418" t="s">
        <v>786</v>
      </c>
      <c r="SKW328" s="417" t="s">
        <v>776</v>
      </c>
      <c r="SKX328" s="414" t="s">
        <v>61</v>
      </c>
      <c r="SKY328" s="415">
        <v>2</v>
      </c>
      <c r="SKZ328" s="418" t="s">
        <v>786</v>
      </c>
      <c r="SLA328" s="417" t="s">
        <v>776</v>
      </c>
      <c r="SLB328" s="414" t="s">
        <v>61</v>
      </c>
      <c r="SLC328" s="415">
        <v>2</v>
      </c>
      <c r="SLD328" s="418" t="s">
        <v>786</v>
      </c>
      <c r="SLE328" s="417" t="s">
        <v>776</v>
      </c>
      <c r="SLF328" s="414" t="s">
        <v>61</v>
      </c>
      <c r="SLG328" s="415">
        <v>2</v>
      </c>
      <c r="SLH328" s="418" t="s">
        <v>786</v>
      </c>
      <c r="SLI328" s="417" t="s">
        <v>776</v>
      </c>
      <c r="SLJ328" s="414" t="s">
        <v>61</v>
      </c>
      <c r="SLK328" s="415">
        <v>2</v>
      </c>
      <c r="SLL328" s="418" t="s">
        <v>786</v>
      </c>
      <c r="SLM328" s="417" t="s">
        <v>776</v>
      </c>
      <c r="SLN328" s="414" t="s">
        <v>61</v>
      </c>
      <c r="SLO328" s="415">
        <v>2</v>
      </c>
      <c r="SLP328" s="418" t="s">
        <v>786</v>
      </c>
      <c r="SLQ328" s="417" t="s">
        <v>776</v>
      </c>
      <c r="SLR328" s="414" t="s">
        <v>61</v>
      </c>
      <c r="SLS328" s="415">
        <v>2</v>
      </c>
      <c r="SLT328" s="418" t="s">
        <v>786</v>
      </c>
      <c r="SLU328" s="417" t="s">
        <v>776</v>
      </c>
      <c r="SLV328" s="414" t="s">
        <v>61</v>
      </c>
      <c r="SLW328" s="415">
        <v>2</v>
      </c>
      <c r="SLX328" s="418" t="s">
        <v>786</v>
      </c>
      <c r="SLY328" s="417" t="s">
        <v>776</v>
      </c>
      <c r="SLZ328" s="414" t="s">
        <v>61</v>
      </c>
      <c r="SMA328" s="415">
        <v>2</v>
      </c>
      <c r="SMB328" s="418" t="s">
        <v>786</v>
      </c>
      <c r="SMC328" s="417" t="s">
        <v>776</v>
      </c>
      <c r="SMD328" s="414" t="s">
        <v>61</v>
      </c>
      <c r="SME328" s="415">
        <v>2</v>
      </c>
      <c r="SMF328" s="418" t="s">
        <v>786</v>
      </c>
      <c r="SMG328" s="417" t="s">
        <v>776</v>
      </c>
      <c r="SMH328" s="414" t="s">
        <v>61</v>
      </c>
      <c r="SMI328" s="415">
        <v>2</v>
      </c>
      <c r="SMJ328" s="418" t="s">
        <v>786</v>
      </c>
      <c r="SMK328" s="417" t="s">
        <v>776</v>
      </c>
      <c r="SML328" s="414" t="s">
        <v>61</v>
      </c>
      <c r="SMM328" s="415">
        <v>2</v>
      </c>
      <c r="SMN328" s="418" t="s">
        <v>786</v>
      </c>
      <c r="SMO328" s="417" t="s">
        <v>776</v>
      </c>
      <c r="SMP328" s="414" t="s">
        <v>61</v>
      </c>
      <c r="SMQ328" s="415">
        <v>2</v>
      </c>
      <c r="SMR328" s="418" t="s">
        <v>786</v>
      </c>
      <c r="SMS328" s="417" t="s">
        <v>776</v>
      </c>
      <c r="SMT328" s="414" t="s">
        <v>61</v>
      </c>
      <c r="SMU328" s="415">
        <v>2</v>
      </c>
      <c r="SMV328" s="418" t="s">
        <v>786</v>
      </c>
      <c r="SMW328" s="417" t="s">
        <v>776</v>
      </c>
      <c r="SMX328" s="414" t="s">
        <v>61</v>
      </c>
      <c r="SMY328" s="415">
        <v>2</v>
      </c>
      <c r="SMZ328" s="418" t="s">
        <v>786</v>
      </c>
      <c r="SNA328" s="417" t="s">
        <v>776</v>
      </c>
      <c r="SNB328" s="414" t="s">
        <v>61</v>
      </c>
      <c r="SNC328" s="415">
        <v>2</v>
      </c>
      <c r="SND328" s="418" t="s">
        <v>786</v>
      </c>
      <c r="SNE328" s="417" t="s">
        <v>776</v>
      </c>
      <c r="SNF328" s="414" t="s">
        <v>61</v>
      </c>
      <c r="SNG328" s="415">
        <v>2</v>
      </c>
      <c r="SNH328" s="418" t="s">
        <v>786</v>
      </c>
      <c r="SNI328" s="417" t="s">
        <v>776</v>
      </c>
      <c r="SNJ328" s="414" t="s">
        <v>61</v>
      </c>
      <c r="SNK328" s="415">
        <v>2</v>
      </c>
      <c r="SNL328" s="418" t="s">
        <v>786</v>
      </c>
      <c r="SNM328" s="417" t="s">
        <v>776</v>
      </c>
      <c r="SNN328" s="414" t="s">
        <v>61</v>
      </c>
      <c r="SNO328" s="415">
        <v>2</v>
      </c>
      <c r="SNP328" s="418" t="s">
        <v>786</v>
      </c>
      <c r="SNQ328" s="417" t="s">
        <v>776</v>
      </c>
      <c r="SNR328" s="414" t="s">
        <v>61</v>
      </c>
      <c r="SNS328" s="415">
        <v>2</v>
      </c>
      <c r="SNT328" s="418" t="s">
        <v>786</v>
      </c>
      <c r="SNU328" s="417" t="s">
        <v>776</v>
      </c>
      <c r="SNV328" s="414" t="s">
        <v>61</v>
      </c>
      <c r="SNW328" s="415">
        <v>2</v>
      </c>
      <c r="SNX328" s="418" t="s">
        <v>786</v>
      </c>
      <c r="SNY328" s="417" t="s">
        <v>776</v>
      </c>
      <c r="SNZ328" s="414" t="s">
        <v>61</v>
      </c>
      <c r="SOA328" s="415">
        <v>2</v>
      </c>
      <c r="SOB328" s="418" t="s">
        <v>786</v>
      </c>
      <c r="SOC328" s="417" t="s">
        <v>776</v>
      </c>
      <c r="SOD328" s="414" t="s">
        <v>61</v>
      </c>
      <c r="SOE328" s="415">
        <v>2</v>
      </c>
      <c r="SOF328" s="418" t="s">
        <v>786</v>
      </c>
      <c r="SOG328" s="417" t="s">
        <v>776</v>
      </c>
      <c r="SOH328" s="414" t="s">
        <v>61</v>
      </c>
      <c r="SOI328" s="415">
        <v>2</v>
      </c>
      <c r="SOJ328" s="418" t="s">
        <v>786</v>
      </c>
      <c r="SOK328" s="417" t="s">
        <v>776</v>
      </c>
      <c r="SOL328" s="414" t="s">
        <v>61</v>
      </c>
      <c r="SOM328" s="415">
        <v>2</v>
      </c>
      <c r="SON328" s="418" t="s">
        <v>786</v>
      </c>
      <c r="SOO328" s="417" t="s">
        <v>776</v>
      </c>
      <c r="SOP328" s="414" t="s">
        <v>61</v>
      </c>
      <c r="SOQ328" s="415">
        <v>2</v>
      </c>
      <c r="SOR328" s="418" t="s">
        <v>786</v>
      </c>
      <c r="SOS328" s="417" t="s">
        <v>776</v>
      </c>
      <c r="SOT328" s="414" t="s">
        <v>61</v>
      </c>
      <c r="SOU328" s="415">
        <v>2</v>
      </c>
      <c r="SOV328" s="418" t="s">
        <v>786</v>
      </c>
      <c r="SOW328" s="417" t="s">
        <v>776</v>
      </c>
      <c r="SOX328" s="414" t="s">
        <v>61</v>
      </c>
      <c r="SOY328" s="415">
        <v>2</v>
      </c>
      <c r="SOZ328" s="418" t="s">
        <v>786</v>
      </c>
      <c r="SPA328" s="417" t="s">
        <v>776</v>
      </c>
      <c r="SPB328" s="414" t="s">
        <v>61</v>
      </c>
      <c r="SPC328" s="415">
        <v>2</v>
      </c>
      <c r="SPD328" s="418" t="s">
        <v>786</v>
      </c>
      <c r="SPE328" s="417" t="s">
        <v>776</v>
      </c>
      <c r="SPF328" s="414" t="s">
        <v>61</v>
      </c>
      <c r="SPG328" s="415">
        <v>2</v>
      </c>
      <c r="SPH328" s="418" t="s">
        <v>786</v>
      </c>
      <c r="SPI328" s="417" t="s">
        <v>776</v>
      </c>
      <c r="SPJ328" s="414" t="s">
        <v>61</v>
      </c>
      <c r="SPK328" s="415">
        <v>2</v>
      </c>
      <c r="SPL328" s="418" t="s">
        <v>786</v>
      </c>
      <c r="SPM328" s="417" t="s">
        <v>776</v>
      </c>
      <c r="SPN328" s="414" t="s">
        <v>61</v>
      </c>
      <c r="SPO328" s="415">
        <v>2</v>
      </c>
      <c r="SPP328" s="418" t="s">
        <v>786</v>
      </c>
      <c r="SPQ328" s="417" t="s">
        <v>776</v>
      </c>
      <c r="SPR328" s="414" t="s">
        <v>61</v>
      </c>
      <c r="SPS328" s="415">
        <v>2</v>
      </c>
      <c r="SPT328" s="418" t="s">
        <v>786</v>
      </c>
      <c r="SPU328" s="417" t="s">
        <v>776</v>
      </c>
      <c r="SPV328" s="414" t="s">
        <v>61</v>
      </c>
      <c r="SPW328" s="415">
        <v>2</v>
      </c>
      <c r="SPX328" s="418" t="s">
        <v>786</v>
      </c>
      <c r="SPY328" s="417" t="s">
        <v>776</v>
      </c>
      <c r="SPZ328" s="414" t="s">
        <v>61</v>
      </c>
      <c r="SQA328" s="415">
        <v>2</v>
      </c>
      <c r="SQB328" s="418" t="s">
        <v>786</v>
      </c>
      <c r="SQC328" s="417" t="s">
        <v>776</v>
      </c>
      <c r="SQD328" s="414" t="s">
        <v>61</v>
      </c>
      <c r="SQE328" s="415">
        <v>2</v>
      </c>
      <c r="SQF328" s="418" t="s">
        <v>786</v>
      </c>
      <c r="SQG328" s="417" t="s">
        <v>776</v>
      </c>
      <c r="SQH328" s="414" t="s">
        <v>61</v>
      </c>
      <c r="SQI328" s="415">
        <v>2</v>
      </c>
      <c r="SQJ328" s="418" t="s">
        <v>786</v>
      </c>
      <c r="SQK328" s="417" t="s">
        <v>776</v>
      </c>
      <c r="SQL328" s="414" t="s">
        <v>61</v>
      </c>
      <c r="SQM328" s="415">
        <v>2</v>
      </c>
      <c r="SQN328" s="418" t="s">
        <v>786</v>
      </c>
      <c r="SQO328" s="417" t="s">
        <v>776</v>
      </c>
      <c r="SQP328" s="414" t="s">
        <v>61</v>
      </c>
      <c r="SQQ328" s="415">
        <v>2</v>
      </c>
      <c r="SQR328" s="418" t="s">
        <v>786</v>
      </c>
      <c r="SQS328" s="417" t="s">
        <v>776</v>
      </c>
      <c r="SQT328" s="414" t="s">
        <v>61</v>
      </c>
      <c r="SQU328" s="415">
        <v>2</v>
      </c>
      <c r="SQV328" s="418" t="s">
        <v>786</v>
      </c>
      <c r="SQW328" s="417" t="s">
        <v>776</v>
      </c>
      <c r="SQX328" s="414" t="s">
        <v>61</v>
      </c>
      <c r="SQY328" s="415">
        <v>2</v>
      </c>
      <c r="SQZ328" s="418" t="s">
        <v>786</v>
      </c>
      <c r="SRA328" s="417" t="s">
        <v>776</v>
      </c>
      <c r="SRB328" s="414" t="s">
        <v>61</v>
      </c>
      <c r="SRC328" s="415">
        <v>2</v>
      </c>
      <c r="SRD328" s="418" t="s">
        <v>786</v>
      </c>
      <c r="SRE328" s="417" t="s">
        <v>776</v>
      </c>
      <c r="SRF328" s="414" t="s">
        <v>61</v>
      </c>
      <c r="SRG328" s="415">
        <v>2</v>
      </c>
      <c r="SRH328" s="418" t="s">
        <v>786</v>
      </c>
      <c r="SRI328" s="417" t="s">
        <v>776</v>
      </c>
      <c r="SRJ328" s="414" t="s">
        <v>61</v>
      </c>
      <c r="SRK328" s="415">
        <v>2</v>
      </c>
      <c r="SRL328" s="418" t="s">
        <v>786</v>
      </c>
      <c r="SRM328" s="417" t="s">
        <v>776</v>
      </c>
      <c r="SRN328" s="414" t="s">
        <v>61</v>
      </c>
      <c r="SRO328" s="415">
        <v>2</v>
      </c>
      <c r="SRP328" s="418" t="s">
        <v>786</v>
      </c>
      <c r="SRQ328" s="417" t="s">
        <v>776</v>
      </c>
      <c r="SRR328" s="414" t="s">
        <v>61</v>
      </c>
      <c r="SRS328" s="415">
        <v>2</v>
      </c>
      <c r="SRT328" s="418" t="s">
        <v>786</v>
      </c>
      <c r="SRU328" s="417" t="s">
        <v>776</v>
      </c>
      <c r="SRV328" s="414" t="s">
        <v>61</v>
      </c>
      <c r="SRW328" s="415">
        <v>2</v>
      </c>
      <c r="SRX328" s="418" t="s">
        <v>786</v>
      </c>
      <c r="SRY328" s="417" t="s">
        <v>776</v>
      </c>
      <c r="SRZ328" s="414" t="s">
        <v>61</v>
      </c>
      <c r="SSA328" s="415">
        <v>2</v>
      </c>
      <c r="SSB328" s="418" t="s">
        <v>786</v>
      </c>
      <c r="SSC328" s="417" t="s">
        <v>776</v>
      </c>
      <c r="SSD328" s="414" t="s">
        <v>61</v>
      </c>
      <c r="SSE328" s="415">
        <v>2</v>
      </c>
      <c r="SSF328" s="418" t="s">
        <v>786</v>
      </c>
      <c r="SSG328" s="417" t="s">
        <v>776</v>
      </c>
      <c r="SSH328" s="414" t="s">
        <v>61</v>
      </c>
      <c r="SSI328" s="415">
        <v>2</v>
      </c>
      <c r="SSJ328" s="418" t="s">
        <v>786</v>
      </c>
      <c r="SSK328" s="417" t="s">
        <v>776</v>
      </c>
      <c r="SSL328" s="414" t="s">
        <v>61</v>
      </c>
      <c r="SSM328" s="415">
        <v>2</v>
      </c>
      <c r="SSN328" s="418" t="s">
        <v>786</v>
      </c>
      <c r="SSO328" s="417" t="s">
        <v>776</v>
      </c>
      <c r="SSP328" s="414" t="s">
        <v>61</v>
      </c>
      <c r="SSQ328" s="415">
        <v>2</v>
      </c>
      <c r="SSR328" s="418" t="s">
        <v>786</v>
      </c>
      <c r="SSS328" s="417" t="s">
        <v>776</v>
      </c>
      <c r="SST328" s="414" t="s">
        <v>61</v>
      </c>
      <c r="SSU328" s="415">
        <v>2</v>
      </c>
      <c r="SSV328" s="418" t="s">
        <v>786</v>
      </c>
      <c r="SSW328" s="417" t="s">
        <v>776</v>
      </c>
      <c r="SSX328" s="414" t="s">
        <v>61</v>
      </c>
      <c r="SSY328" s="415">
        <v>2</v>
      </c>
      <c r="SSZ328" s="418" t="s">
        <v>786</v>
      </c>
      <c r="STA328" s="417" t="s">
        <v>776</v>
      </c>
      <c r="STB328" s="414" t="s">
        <v>61</v>
      </c>
      <c r="STC328" s="415">
        <v>2</v>
      </c>
      <c r="STD328" s="418" t="s">
        <v>786</v>
      </c>
      <c r="STE328" s="417" t="s">
        <v>776</v>
      </c>
      <c r="STF328" s="414" t="s">
        <v>61</v>
      </c>
      <c r="STG328" s="415">
        <v>2</v>
      </c>
      <c r="STH328" s="418" t="s">
        <v>786</v>
      </c>
      <c r="STI328" s="417" t="s">
        <v>776</v>
      </c>
      <c r="STJ328" s="414" t="s">
        <v>61</v>
      </c>
      <c r="STK328" s="415">
        <v>2</v>
      </c>
      <c r="STL328" s="418" t="s">
        <v>786</v>
      </c>
      <c r="STM328" s="417" t="s">
        <v>776</v>
      </c>
      <c r="STN328" s="414" t="s">
        <v>61</v>
      </c>
      <c r="STO328" s="415">
        <v>2</v>
      </c>
      <c r="STP328" s="418" t="s">
        <v>786</v>
      </c>
      <c r="STQ328" s="417" t="s">
        <v>776</v>
      </c>
      <c r="STR328" s="414" t="s">
        <v>61</v>
      </c>
      <c r="STS328" s="415">
        <v>2</v>
      </c>
      <c r="STT328" s="418" t="s">
        <v>786</v>
      </c>
      <c r="STU328" s="417" t="s">
        <v>776</v>
      </c>
      <c r="STV328" s="414" t="s">
        <v>61</v>
      </c>
      <c r="STW328" s="415">
        <v>2</v>
      </c>
      <c r="STX328" s="418" t="s">
        <v>786</v>
      </c>
      <c r="STY328" s="417" t="s">
        <v>776</v>
      </c>
      <c r="STZ328" s="414" t="s">
        <v>61</v>
      </c>
      <c r="SUA328" s="415">
        <v>2</v>
      </c>
      <c r="SUB328" s="418" t="s">
        <v>786</v>
      </c>
      <c r="SUC328" s="417" t="s">
        <v>776</v>
      </c>
      <c r="SUD328" s="414" t="s">
        <v>61</v>
      </c>
      <c r="SUE328" s="415">
        <v>2</v>
      </c>
      <c r="SUF328" s="418" t="s">
        <v>786</v>
      </c>
      <c r="SUG328" s="417" t="s">
        <v>776</v>
      </c>
      <c r="SUH328" s="414" t="s">
        <v>61</v>
      </c>
      <c r="SUI328" s="415">
        <v>2</v>
      </c>
      <c r="SUJ328" s="418" t="s">
        <v>786</v>
      </c>
      <c r="SUK328" s="417" t="s">
        <v>776</v>
      </c>
      <c r="SUL328" s="414" t="s">
        <v>61</v>
      </c>
      <c r="SUM328" s="415">
        <v>2</v>
      </c>
      <c r="SUN328" s="418" t="s">
        <v>786</v>
      </c>
      <c r="SUO328" s="417" t="s">
        <v>776</v>
      </c>
      <c r="SUP328" s="414" t="s">
        <v>61</v>
      </c>
      <c r="SUQ328" s="415">
        <v>2</v>
      </c>
      <c r="SUR328" s="418" t="s">
        <v>786</v>
      </c>
      <c r="SUS328" s="417" t="s">
        <v>776</v>
      </c>
      <c r="SUT328" s="414" t="s">
        <v>61</v>
      </c>
      <c r="SUU328" s="415">
        <v>2</v>
      </c>
      <c r="SUV328" s="418" t="s">
        <v>786</v>
      </c>
      <c r="SUW328" s="417" t="s">
        <v>776</v>
      </c>
      <c r="SUX328" s="414" t="s">
        <v>61</v>
      </c>
      <c r="SUY328" s="415">
        <v>2</v>
      </c>
      <c r="SUZ328" s="418" t="s">
        <v>786</v>
      </c>
      <c r="SVA328" s="417" t="s">
        <v>776</v>
      </c>
      <c r="SVB328" s="414" t="s">
        <v>61</v>
      </c>
      <c r="SVC328" s="415">
        <v>2</v>
      </c>
      <c r="SVD328" s="418" t="s">
        <v>786</v>
      </c>
      <c r="SVE328" s="417" t="s">
        <v>776</v>
      </c>
      <c r="SVF328" s="414" t="s">
        <v>61</v>
      </c>
      <c r="SVG328" s="415">
        <v>2</v>
      </c>
      <c r="SVH328" s="418" t="s">
        <v>786</v>
      </c>
      <c r="SVI328" s="417" t="s">
        <v>776</v>
      </c>
      <c r="SVJ328" s="414" t="s">
        <v>61</v>
      </c>
      <c r="SVK328" s="415">
        <v>2</v>
      </c>
      <c r="SVL328" s="418" t="s">
        <v>786</v>
      </c>
      <c r="SVM328" s="417" t="s">
        <v>776</v>
      </c>
      <c r="SVN328" s="414" t="s">
        <v>61</v>
      </c>
      <c r="SVO328" s="415">
        <v>2</v>
      </c>
      <c r="SVP328" s="418" t="s">
        <v>786</v>
      </c>
      <c r="SVQ328" s="417" t="s">
        <v>776</v>
      </c>
      <c r="SVR328" s="414" t="s">
        <v>61</v>
      </c>
      <c r="SVS328" s="415">
        <v>2</v>
      </c>
      <c r="SVT328" s="418" t="s">
        <v>786</v>
      </c>
      <c r="SVU328" s="417" t="s">
        <v>776</v>
      </c>
      <c r="SVV328" s="414" t="s">
        <v>61</v>
      </c>
      <c r="SVW328" s="415">
        <v>2</v>
      </c>
      <c r="SVX328" s="418" t="s">
        <v>786</v>
      </c>
      <c r="SVY328" s="417" t="s">
        <v>776</v>
      </c>
      <c r="SVZ328" s="414" t="s">
        <v>61</v>
      </c>
      <c r="SWA328" s="415">
        <v>2</v>
      </c>
      <c r="SWB328" s="418" t="s">
        <v>786</v>
      </c>
      <c r="SWC328" s="417" t="s">
        <v>776</v>
      </c>
      <c r="SWD328" s="414" t="s">
        <v>61</v>
      </c>
      <c r="SWE328" s="415">
        <v>2</v>
      </c>
      <c r="SWF328" s="418" t="s">
        <v>786</v>
      </c>
      <c r="SWG328" s="417" t="s">
        <v>776</v>
      </c>
      <c r="SWH328" s="414" t="s">
        <v>61</v>
      </c>
      <c r="SWI328" s="415">
        <v>2</v>
      </c>
      <c r="SWJ328" s="418" t="s">
        <v>786</v>
      </c>
      <c r="SWK328" s="417" t="s">
        <v>776</v>
      </c>
      <c r="SWL328" s="414" t="s">
        <v>61</v>
      </c>
      <c r="SWM328" s="415">
        <v>2</v>
      </c>
      <c r="SWN328" s="418" t="s">
        <v>786</v>
      </c>
      <c r="SWO328" s="417" t="s">
        <v>776</v>
      </c>
      <c r="SWP328" s="414" t="s">
        <v>61</v>
      </c>
      <c r="SWQ328" s="415">
        <v>2</v>
      </c>
      <c r="SWR328" s="418" t="s">
        <v>786</v>
      </c>
      <c r="SWS328" s="417" t="s">
        <v>776</v>
      </c>
      <c r="SWT328" s="414" t="s">
        <v>61</v>
      </c>
      <c r="SWU328" s="415">
        <v>2</v>
      </c>
      <c r="SWV328" s="418" t="s">
        <v>786</v>
      </c>
      <c r="SWW328" s="417" t="s">
        <v>776</v>
      </c>
      <c r="SWX328" s="414" t="s">
        <v>61</v>
      </c>
      <c r="SWY328" s="415">
        <v>2</v>
      </c>
      <c r="SWZ328" s="418" t="s">
        <v>786</v>
      </c>
      <c r="SXA328" s="417" t="s">
        <v>776</v>
      </c>
      <c r="SXB328" s="414" t="s">
        <v>61</v>
      </c>
      <c r="SXC328" s="415">
        <v>2</v>
      </c>
      <c r="SXD328" s="418" t="s">
        <v>786</v>
      </c>
      <c r="SXE328" s="417" t="s">
        <v>776</v>
      </c>
      <c r="SXF328" s="414" t="s">
        <v>61</v>
      </c>
      <c r="SXG328" s="415">
        <v>2</v>
      </c>
      <c r="SXH328" s="418" t="s">
        <v>786</v>
      </c>
      <c r="SXI328" s="417" t="s">
        <v>776</v>
      </c>
      <c r="SXJ328" s="414" t="s">
        <v>61</v>
      </c>
      <c r="SXK328" s="415">
        <v>2</v>
      </c>
      <c r="SXL328" s="418" t="s">
        <v>786</v>
      </c>
      <c r="SXM328" s="417" t="s">
        <v>776</v>
      </c>
      <c r="SXN328" s="414" t="s">
        <v>61</v>
      </c>
      <c r="SXO328" s="415">
        <v>2</v>
      </c>
      <c r="SXP328" s="418" t="s">
        <v>786</v>
      </c>
      <c r="SXQ328" s="417" t="s">
        <v>776</v>
      </c>
      <c r="SXR328" s="414" t="s">
        <v>61</v>
      </c>
      <c r="SXS328" s="415">
        <v>2</v>
      </c>
      <c r="SXT328" s="418" t="s">
        <v>786</v>
      </c>
      <c r="SXU328" s="417" t="s">
        <v>776</v>
      </c>
      <c r="SXV328" s="414" t="s">
        <v>61</v>
      </c>
      <c r="SXW328" s="415">
        <v>2</v>
      </c>
      <c r="SXX328" s="418" t="s">
        <v>786</v>
      </c>
      <c r="SXY328" s="417" t="s">
        <v>776</v>
      </c>
      <c r="SXZ328" s="414" t="s">
        <v>61</v>
      </c>
      <c r="SYA328" s="415">
        <v>2</v>
      </c>
      <c r="SYB328" s="418" t="s">
        <v>786</v>
      </c>
      <c r="SYC328" s="417" t="s">
        <v>776</v>
      </c>
      <c r="SYD328" s="414" t="s">
        <v>61</v>
      </c>
      <c r="SYE328" s="415">
        <v>2</v>
      </c>
      <c r="SYF328" s="418" t="s">
        <v>786</v>
      </c>
      <c r="SYG328" s="417" t="s">
        <v>776</v>
      </c>
      <c r="SYH328" s="414" t="s">
        <v>61</v>
      </c>
      <c r="SYI328" s="415">
        <v>2</v>
      </c>
      <c r="SYJ328" s="418" t="s">
        <v>786</v>
      </c>
      <c r="SYK328" s="417" t="s">
        <v>776</v>
      </c>
      <c r="SYL328" s="414" t="s">
        <v>61</v>
      </c>
      <c r="SYM328" s="415">
        <v>2</v>
      </c>
      <c r="SYN328" s="418" t="s">
        <v>786</v>
      </c>
      <c r="SYO328" s="417" t="s">
        <v>776</v>
      </c>
      <c r="SYP328" s="414" t="s">
        <v>61</v>
      </c>
      <c r="SYQ328" s="415">
        <v>2</v>
      </c>
      <c r="SYR328" s="418" t="s">
        <v>786</v>
      </c>
      <c r="SYS328" s="417" t="s">
        <v>776</v>
      </c>
      <c r="SYT328" s="414" t="s">
        <v>61</v>
      </c>
      <c r="SYU328" s="415">
        <v>2</v>
      </c>
      <c r="SYV328" s="418" t="s">
        <v>786</v>
      </c>
      <c r="SYW328" s="417" t="s">
        <v>776</v>
      </c>
      <c r="SYX328" s="414" t="s">
        <v>61</v>
      </c>
      <c r="SYY328" s="415">
        <v>2</v>
      </c>
      <c r="SYZ328" s="418" t="s">
        <v>786</v>
      </c>
      <c r="SZA328" s="417" t="s">
        <v>776</v>
      </c>
      <c r="SZB328" s="414" t="s">
        <v>61</v>
      </c>
      <c r="SZC328" s="415">
        <v>2</v>
      </c>
      <c r="SZD328" s="418" t="s">
        <v>786</v>
      </c>
      <c r="SZE328" s="417" t="s">
        <v>776</v>
      </c>
      <c r="SZF328" s="414" t="s">
        <v>61</v>
      </c>
      <c r="SZG328" s="415">
        <v>2</v>
      </c>
      <c r="SZH328" s="418" t="s">
        <v>786</v>
      </c>
      <c r="SZI328" s="417" t="s">
        <v>776</v>
      </c>
      <c r="SZJ328" s="414" t="s">
        <v>61</v>
      </c>
      <c r="SZK328" s="415">
        <v>2</v>
      </c>
      <c r="SZL328" s="418" t="s">
        <v>786</v>
      </c>
      <c r="SZM328" s="417" t="s">
        <v>776</v>
      </c>
      <c r="SZN328" s="414" t="s">
        <v>61</v>
      </c>
      <c r="SZO328" s="415">
        <v>2</v>
      </c>
      <c r="SZP328" s="418" t="s">
        <v>786</v>
      </c>
      <c r="SZQ328" s="417" t="s">
        <v>776</v>
      </c>
      <c r="SZR328" s="414" t="s">
        <v>61</v>
      </c>
      <c r="SZS328" s="415">
        <v>2</v>
      </c>
      <c r="SZT328" s="418" t="s">
        <v>786</v>
      </c>
      <c r="SZU328" s="417" t="s">
        <v>776</v>
      </c>
      <c r="SZV328" s="414" t="s">
        <v>61</v>
      </c>
      <c r="SZW328" s="415">
        <v>2</v>
      </c>
      <c r="SZX328" s="418" t="s">
        <v>786</v>
      </c>
      <c r="SZY328" s="417" t="s">
        <v>776</v>
      </c>
      <c r="SZZ328" s="414" t="s">
        <v>61</v>
      </c>
      <c r="TAA328" s="415">
        <v>2</v>
      </c>
      <c r="TAB328" s="418" t="s">
        <v>786</v>
      </c>
      <c r="TAC328" s="417" t="s">
        <v>776</v>
      </c>
      <c r="TAD328" s="414" t="s">
        <v>61</v>
      </c>
      <c r="TAE328" s="415">
        <v>2</v>
      </c>
      <c r="TAF328" s="418" t="s">
        <v>786</v>
      </c>
      <c r="TAG328" s="417" t="s">
        <v>776</v>
      </c>
      <c r="TAH328" s="414" t="s">
        <v>61</v>
      </c>
      <c r="TAI328" s="415">
        <v>2</v>
      </c>
      <c r="TAJ328" s="418" t="s">
        <v>786</v>
      </c>
      <c r="TAK328" s="417" t="s">
        <v>776</v>
      </c>
      <c r="TAL328" s="414" t="s">
        <v>61</v>
      </c>
      <c r="TAM328" s="415">
        <v>2</v>
      </c>
      <c r="TAN328" s="418" t="s">
        <v>786</v>
      </c>
      <c r="TAO328" s="417" t="s">
        <v>776</v>
      </c>
      <c r="TAP328" s="414" t="s">
        <v>61</v>
      </c>
      <c r="TAQ328" s="415">
        <v>2</v>
      </c>
      <c r="TAR328" s="418" t="s">
        <v>786</v>
      </c>
      <c r="TAS328" s="417" t="s">
        <v>776</v>
      </c>
      <c r="TAT328" s="414" t="s">
        <v>61</v>
      </c>
      <c r="TAU328" s="415">
        <v>2</v>
      </c>
      <c r="TAV328" s="418" t="s">
        <v>786</v>
      </c>
      <c r="TAW328" s="417" t="s">
        <v>776</v>
      </c>
      <c r="TAX328" s="414" t="s">
        <v>61</v>
      </c>
      <c r="TAY328" s="415">
        <v>2</v>
      </c>
      <c r="TAZ328" s="418" t="s">
        <v>786</v>
      </c>
      <c r="TBA328" s="417" t="s">
        <v>776</v>
      </c>
      <c r="TBB328" s="414" t="s">
        <v>61</v>
      </c>
      <c r="TBC328" s="415">
        <v>2</v>
      </c>
      <c r="TBD328" s="418" t="s">
        <v>786</v>
      </c>
      <c r="TBE328" s="417" t="s">
        <v>776</v>
      </c>
      <c r="TBF328" s="414" t="s">
        <v>61</v>
      </c>
      <c r="TBG328" s="415">
        <v>2</v>
      </c>
      <c r="TBH328" s="418" t="s">
        <v>786</v>
      </c>
      <c r="TBI328" s="417" t="s">
        <v>776</v>
      </c>
      <c r="TBJ328" s="414" t="s">
        <v>61</v>
      </c>
      <c r="TBK328" s="415">
        <v>2</v>
      </c>
      <c r="TBL328" s="418" t="s">
        <v>786</v>
      </c>
      <c r="TBM328" s="417" t="s">
        <v>776</v>
      </c>
      <c r="TBN328" s="414" t="s">
        <v>61</v>
      </c>
      <c r="TBO328" s="415">
        <v>2</v>
      </c>
      <c r="TBP328" s="418" t="s">
        <v>786</v>
      </c>
      <c r="TBQ328" s="417" t="s">
        <v>776</v>
      </c>
      <c r="TBR328" s="414" t="s">
        <v>61</v>
      </c>
      <c r="TBS328" s="415">
        <v>2</v>
      </c>
      <c r="TBT328" s="418" t="s">
        <v>786</v>
      </c>
      <c r="TBU328" s="417" t="s">
        <v>776</v>
      </c>
      <c r="TBV328" s="414" t="s">
        <v>61</v>
      </c>
      <c r="TBW328" s="415">
        <v>2</v>
      </c>
      <c r="TBX328" s="418" t="s">
        <v>786</v>
      </c>
      <c r="TBY328" s="417" t="s">
        <v>776</v>
      </c>
      <c r="TBZ328" s="414" t="s">
        <v>61</v>
      </c>
      <c r="TCA328" s="415">
        <v>2</v>
      </c>
      <c r="TCB328" s="418" t="s">
        <v>786</v>
      </c>
      <c r="TCC328" s="417" t="s">
        <v>776</v>
      </c>
      <c r="TCD328" s="414" t="s">
        <v>61</v>
      </c>
      <c r="TCE328" s="415">
        <v>2</v>
      </c>
      <c r="TCF328" s="418" t="s">
        <v>786</v>
      </c>
      <c r="TCG328" s="417" t="s">
        <v>776</v>
      </c>
      <c r="TCH328" s="414" t="s">
        <v>61</v>
      </c>
      <c r="TCI328" s="415">
        <v>2</v>
      </c>
      <c r="TCJ328" s="418" t="s">
        <v>786</v>
      </c>
      <c r="TCK328" s="417" t="s">
        <v>776</v>
      </c>
      <c r="TCL328" s="414" t="s">
        <v>61</v>
      </c>
      <c r="TCM328" s="415">
        <v>2</v>
      </c>
      <c r="TCN328" s="418" t="s">
        <v>786</v>
      </c>
      <c r="TCO328" s="417" t="s">
        <v>776</v>
      </c>
      <c r="TCP328" s="414" t="s">
        <v>61</v>
      </c>
      <c r="TCQ328" s="415">
        <v>2</v>
      </c>
      <c r="TCR328" s="418" t="s">
        <v>786</v>
      </c>
      <c r="TCS328" s="417" t="s">
        <v>776</v>
      </c>
      <c r="TCT328" s="414" t="s">
        <v>61</v>
      </c>
      <c r="TCU328" s="415">
        <v>2</v>
      </c>
      <c r="TCV328" s="418" t="s">
        <v>786</v>
      </c>
      <c r="TCW328" s="417" t="s">
        <v>776</v>
      </c>
      <c r="TCX328" s="414" t="s">
        <v>61</v>
      </c>
      <c r="TCY328" s="415">
        <v>2</v>
      </c>
      <c r="TCZ328" s="418" t="s">
        <v>786</v>
      </c>
      <c r="TDA328" s="417" t="s">
        <v>776</v>
      </c>
      <c r="TDB328" s="414" t="s">
        <v>61</v>
      </c>
      <c r="TDC328" s="415">
        <v>2</v>
      </c>
      <c r="TDD328" s="418" t="s">
        <v>786</v>
      </c>
      <c r="TDE328" s="417" t="s">
        <v>776</v>
      </c>
      <c r="TDF328" s="414" t="s">
        <v>61</v>
      </c>
      <c r="TDG328" s="415">
        <v>2</v>
      </c>
      <c r="TDH328" s="418" t="s">
        <v>786</v>
      </c>
      <c r="TDI328" s="417" t="s">
        <v>776</v>
      </c>
      <c r="TDJ328" s="414" t="s">
        <v>61</v>
      </c>
      <c r="TDK328" s="415">
        <v>2</v>
      </c>
      <c r="TDL328" s="418" t="s">
        <v>786</v>
      </c>
      <c r="TDM328" s="417" t="s">
        <v>776</v>
      </c>
      <c r="TDN328" s="414" t="s">
        <v>61</v>
      </c>
      <c r="TDO328" s="415">
        <v>2</v>
      </c>
      <c r="TDP328" s="418" t="s">
        <v>786</v>
      </c>
      <c r="TDQ328" s="417" t="s">
        <v>776</v>
      </c>
      <c r="TDR328" s="414" t="s">
        <v>61</v>
      </c>
      <c r="TDS328" s="415">
        <v>2</v>
      </c>
      <c r="TDT328" s="418" t="s">
        <v>786</v>
      </c>
      <c r="TDU328" s="417" t="s">
        <v>776</v>
      </c>
      <c r="TDV328" s="414" t="s">
        <v>61</v>
      </c>
      <c r="TDW328" s="415">
        <v>2</v>
      </c>
      <c r="TDX328" s="418" t="s">
        <v>786</v>
      </c>
      <c r="TDY328" s="417" t="s">
        <v>776</v>
      </c>
      <c r="TDZ328" s="414" t="s">
        <v>61</v>
      </c>
      <c r="TEA328" s="415">
        <v>2</v>
      </c>
      <c r="TEB328" s="418" t="s">
        <v>786</v>
      </c>
      <c r="TEC328" s="417" t="s">
        <v>776</v>
      </c>
      <c r="TED328" s="414" t="s">
        <v>61</v>
      </c>
      <c r="TEE328" s="415">
        <v>2</v>
      </c>
      <c r="TEF328" s="418" t="s">
        <v>786</v>
      </c>
      <c r="TEG328" s="417" t="s">
        <v>776</v>
      </c>
      <c r="TEH328" s="414" t="s">
        <v>61</v>
      </c>
      <c r="TEI328" s="415">
        <v>2</v>
      </c>
      <c r="TEJ328" s="418" t="s">
        <v>786</v>
      </c>
      <c r="TEK328" s="417" t="s">
        <v>776</v>
      </c>
      <c r="TEL328" s="414" t="s">
        <v>61</v>
      </c>
      <c r="TEM328" s="415">
        <v>2</v>
      </c>
      <c r="TEN328" s="418" t="s">
        <v>786</v>
      </c>
      <c r="TEO328" s="417" t="s">
        <v>776</v>
      </c>
      <c r="TEP328" s="414" t="s">
        <v>61</v>
      </c>
      <c r="TEQ328" s="415">
        <v>2</v>
      </c>
      <c r="TER328" s="418" t="s">
        <v>786</v>
      </c>
      <c r="TES328" s="417" t="s">
        <v>776</v>
      </c>
      <c r="TET328" s="414" t="s">
        <v>61</v>
      </c>
      <c r="TEU328" s="415">
        <v>2</v>
      </c>
      <c r="TEV328" s="418" t="s">
        <v>786</v>
      </c>
      <c r="TEW328" s="417" t="s">
        <v>776</v>
      </c>
      <c r="TEX328" s="414" t="s">
        <v>61</v>
      </c>
      <c r="TEY328" s="415">
        <v>2</v>
      </c>
      <c r="TEZ328" s="418" t="s">
        <v>786</v>
      </c>
      <c r="TFA328" s="417" t="s">
        <v>776</v>
      </c>
      <c r="TFB328" s="414" t="s">
        <v>61</v>
      </c>
      <c r="TFC328" s="415">
        <v>2</v>
      </c>
      <c r="TFD328" s="418" t="s">
        <v>786</v>
      </c>
      <c r="TFE328" s="417" t="s">
        <v>776</v>
      </c>
      <c r="TFF328" s="414" t="s">
        <v>61</v>
      </c>
      <c r="TFG328" s="415">
        <v>2</v>
      </c>
      <c r="TFH328" s="418" t="s">
        <v>786</v>
      </c>
      <c r="TFI328" s="417" t="s">
        <v>776</v>
      </c>
      <c r="TFJ328" s="414" t="s">
        <v>61</v>
      </c>
      <c r="TFK328" s="415">
        <v>2</v>
      </c>
      <c r="TFL328" s="418" t="s">
        <v>786</v>
      </c>
      <c r="TFM328" s="417" t="s">
        <v>776</v>
      </c>
      <c r="TFN328" s="414" t="s">
        <v>61</v>
      </c>
      <c r="TFO328" s="415">
        <v>2</v>
      </c>
      <c r="TFP328" s="418" t="s">
        <v>786</v>
      </c>
      <c r="TFQ328" s="417" t="s">
        <v>776</v>
      </c>
      <c r="TFR328" s="414" t="s">
        <v>61</v>
      </c>
      <c r="TFS328" s="415">
        <v>2</v>
      </c>
      <c r="TFT328" s="418" t="s">
        <v>786</v>
      </c>
      <c r="TFU328" s="417" t="s">
        <v>776</v>
      </c>
      <c r="TFV328" s="414" t="s">
        <v>61</v>
      </c>
      <c r="TFW328" s="415">
        <v>2</v>
      </c>
      <c r="TFX328" s="418" t="s">
        <v>786</v>
      </c>
      <c r="TFY328" s="417" t="s">
        <v>776</v>
      </c>
      <c r="TFZ328" s="414" t="s">
        <v>61</v>
      </c>
      <c r="TGA328" s="415">
        <v>2</v>
      </c>
      <c r="TGB328" s="418" t="s">
        <v>786</v>
      </c>
      <c r="TGC328" s="417" t="s">
        <v>776</v>
      </c>
      <c r="TGD328" s="414" t="s">
        <v>61</v>
      </c>
      <c r="TGE328" s="415">
        <v>2</v>
      </c>
      <c r="TGF328" s="418" t="s">
        <v>786</v>
      </c>
      <c r="TGG328" s="417" t="s">
        <v>776</v>
      </c>
      <c r="TGH328" s="414" t="s">
        <v>61</v>
      </c>
      <c r="TGI328" s="415">
        <v>2</v>
      </c>
      <c r="TGJ328" s="418" t="s">
        <v>786</v>
      </c>
      <c r="TGK328" s="417" t="s">
        <v>776</v>
      </c>
      <c r="TGL328" s="414" t="s">
        <v>61</v>
      </c>
      <c r="TGM328" s="415">
        <v>2</v>
      </c>
      <c r="TGN328" s="418" t="s">
        <v>786</v>
      </c>
      <c r="TGO328" s="417" t="s">
        <v>776</v>
      </c>
      <c r="TGP328" s="414" t="s">
        <v>61</v>
      </c>
      <c r="TGQ328" s="415">
        <v>2</v>
      </c>
      <c r="TGR328" s="418" t="s">
        <v>786</v>
      </c>
      <c r="TGS328" s="417" t="s">
        <v>776</v>
      </c>
      <c r="TGT328" s="414" t="s">
        <v>61</v>
      </c>
      <c r="TGU328" s="415">
        <v>2</v>
      </c>
      <c r="TGV328" s="418" t="s">
        <v>786</v>
      </c>
      <c r="TGW328" s="417" t="s">
        <v>776</v>
      </c>
      <c r="TGX328" s="414" t="s">
        <v>61</v>
      </c>
      <c r="TGY328" s="415">
        <v>2</v>
      </c>
      <c r="TGZ328" s="418" t="s">
        <v>786</v>
      </c>
      <c r="THA328" s="417" t="s">
        <v>776</v>
      </c>
      <c r="THB328" s="414" t="s">
        <v>61</v>
      </c>
      <c r="THC328" s="415">
        <v>2</v>
      </c>
      <c r="THD328" s="418" t="s">
        <v>786</v>
      </c>
      <c r="THE328" s="417" t="s">
        <v>776</v>
      </c>
      <c r="THF328" s="414" t="s">
        <v>61</v>
      </c>
      <c r="THG328" s="415">
        <v>2</v>
      </c>
      <c r="THH328" s="418" t="s">
        <v>786</v>
      </c>
      <c r="THI328" s="417" t="s">
        <v>776</v>
      </c>
      <c r="THJ328" s="414" t="s">
        <v>61</v>
      </c>
      <c r="THK328" s="415">
        <v>2</v>
      </c>
      <c r="THL328" s="418" t="s">
        <v>786</v>
      </c>
      <c r="THM328" s="417" t="s">
        <v>776</v>
      </c>
      <c r="THN328" s="414" t="s">
        <v>61</v>
      </c>
      <c r="THO328" s="415">
        <v>2</v>
      </c>
      <c r="THP328" s="418" t="s">
        <v>786</v>
      </c>
      <c r="THQ328" s="417" t="s">
        <v>776</v>
      </c>
      <c r="THR328" s="414" t="s">
        <v>61</v>
      </c>
      <c r="THS328" s="415">
        <v>2</v>
      </c>
      <c r="THT328" s="418" t="s">
        <v>786</v>
      </c>
      <c r="THU328" s="417" t="s">
        <v>776</v>
      </c>
      <c r="THV328" s="414" t="s">
        <v>61</v>
      </c>
      <c r="THW328" s="415">
        <v>2</v>
      </c>
      <c r="THX328" s="418" t="s">
        <v>786</v>
      </c>
      <c r="THY328" s="417" t="s">
        <v>776</v>
      </c>
      <c r="THZ328" s="414" t="s">
        <v>61</v>
      </c>
      <c r="TIA328" s="415">
        <v>2</v>
      </c>
      <c r="TIB328" s="418" t="s">
        <v>786</v>
      </c>
      <c r="TIC328" s="417" t="s">
        <v>776</v>
      </c>
      <c r="TID328" s="414" t="s">
        <v>61</v>
      </c>
      <c r="TIE328" s="415">
        <v>2</v>
      </c>
      <c r="TIF328" s="418" t="s">
        <v>786</v>
      </c>
      <c r="TIG328" s="417" t="s">
        <v>776</v>
      </c>
      <c r="TIH328" s="414" t="s">
        <v>61</v>
      </c>
      <c r="TII328" s="415">
        <v>2</v>
      </c>
      <c r="TIJ328" s="418" t="s">
        <v>786</v>
      </c>
      <c r="TIK328" s="417" t="s">
        <v>776</v>
      </c>
      <c r="TIL328" s="414" t="s">
        <v>61</v>
      </c>
      <c r="TIM328" s="415">
        <v>2</v>
      </c>
      <c r="TIN328" s="418" t="s">
        <v>786</v>
      </c>
      <c r="TIO328" s="417" t="s">
        <v>776</v>
      </c>
      <c r="TIP328" s="414" t="s">
        <v>61</v>
      </c>
      <c r="TIQ328" s="415">
        <v>2</v>
      </c>
      <c r="TIR328" s="418" t="s">
        <v>786</v>
      </c>
      <c r="TIS328" s="417" t="s">
        <v>776</v>
      </c>
      <c r="TIT328" s="414" t="s">
        <v>61</v>
      </c>
      <c r="TIU328" s="415">
        <v>2</v>
      </c>
      <c r="TIV328" s="418" t="s">
        <v>786</v>
      </c>
      <c r="TIW328" s="417" t="s">
        <v>776</v>
      </c>
      <c r="TIX328" s="414" t="s">
        <v>61</v>
      </c>
      <c r="TIY328" s="415">
        <v>2</v>
      </c>
      <c r="TIZ328" s="418" t="s">
        <v>786</v>
      </c>
      <c r="TJA328" s="417" t="s">
        <v>776</v>
      </c>
      <c r="TJB328" s="414" t="s">
        <v>61</v>
      </c>
      <c r="TJC328" s="415">
        <v>2</v>
      </c>
      <c r="TJD328" s="418" t="s">
        <v>786</v>
      </c>
      <c r="TJE328" s="417" t="s">
        <v>776</v>
      </c>
      <c r="TJF328" s="414" t="s">
        <v>61</v>
      </c>
      <c r="TJG328" s="415">
        <v>2</v>
      </c>
      <c r="TJH328" s="418" t="s">
        <v>786</v>
      </c>
      <c r="TJI328" s="417" t="s">
        <v>776</v>
      </c>
      <c r="TJJ328" s="414" t="s">
        <v>61</v>
      </c>
      <c r="TJK328" s="415">
        <v>2</v>
      </c>
      <c r="TJL328" s="418" t="s">
        <v>786</v>
      </c>
      <c r="TJM328" s="417" t="s">
        <v>776</v>
      </c>
      <c r="TJN328" s="414" t="s">
        <v>61</v>
      </c>
      <c r="TJO328" s="415">
        <v>2</v>
      </c>
      <c r="TJP328" s="418" t="s">
        <v>786</v>
      </c>
      <c r="TJQ328" s="417" t="s">
        <v>776</v>
      </c>
      <c r="TJR328" s="414" t="s">
        <v>61</v>
      </c>
      <c r="TJS328" s="415">
        <v>2</v>
      </c>
      <c r="TJT328" s="418" t="s">
        <v>786</v>
      </c>
      <c r="TJU328" s="417" t="s">
        <v>776</v>
      </c>
      <c r="TJV328" s="414" t="s">
        <v>61</v>
      </c>
      <c r="TJW328" s="415">
        <v>2</v>
      </c>
      <c r="TJX328" s="418" t="s">
        <v>786</v>
      </c>
      <c r="TJY328" s="417" t="s">
        <v>776</v>
      </c>
      <c r="TJZ328" s="414" t="s">
        <v>61</v>
      </c>
      <c r="TKA328" s="415">
        <v>2</v>
      </c>
      <c r="TKB328" s="418" t="s">
        <v>786</v>
      </c>
      <c r="TKC328" s="417" t="s">
        <v>776</v>
      </c>
      <c r="TKD328" s="414" t="s">
        <v>61</v>
      </c>
      <c r="TKE328" s="415">
        <v>2</v>
      </c>
      <c r="TKF328" s="418" t="s">
        <v>786</v>
      </c>
      <c r="TKG328" s="417" t="s">
        <v>776</v>
      </c>
      <c r="TKH328" s="414" t="s">
        <v>61</v>
      </c>
      <c r="TKI328" s="415">
        <v>2</v>
      </c>
      <c r="TKJ328" s="418" t="s">
        <v>786</v>
      </c>
      <c r="TKK328" s="417" t="s">
        <v>776</v>
      </c>
      <c r="TKL328" s="414" t="s">
        <v>61</v>
      </c>
      <c r="TKM328" s="415">
        <v>2</v>
      </c>
      <c r="TKN328" s="418" t="s">
        <v>786</v>
      </c>
      <c r="TKO328" s="417" t="s">
        <v>776</v>
      </c>
      <c r="TKP328" s="414" t="s">
        <v>61</v>
      </c>
      <c r="TKQ328" s="415">
        <v>2</v>
      </c>
      <c r="TKR328" s="418" t="s">
        <v>786</v>
      </c>
      <c r="TKS328" s="417" t="s">
        <v>776</v>
      </c>
      <c r="TKT328" s="414" t="s">
        <v>61</v>
      </c>
      <c r="TKU328" s="415">
        <v>2</v>
      </c>
      <c r="TKV328" s="418" t="s">
        <v>786</v>
      </c>
      <c r="TKW328" s="417" t="s">
        <v>776</v>
      </c>
      <c r="TKX328" s="414" t="s">
        <v>61</v>
      </c>
      <c r="TKY328" s="415">
        <v>2</v>
      </c>
      <c r="TKZ328" s="418" t="s">
        <v>786</v>
      </c>
      <c r="TLA328" s="417" t="s">
        <v>776</v>
      </c>
      <c r="TLB328" s="414" t="s">
        <v>61</v>
      </c>
      <c r="TLC328" s="415">
        <v>2</v>
      </c>
      <c r="TLD328" s="418" t="s">
        <v>786</v>
      </c>
      <c r="TLE328" s="417" t="s">
        <v>776</v>
      </c>
      <c r="TLF328" s="414" t="s">
        <v>61</v>
      </c>
      <c r="TLG328" s="415">
        <v>2</v>
      </c>
      <c r="TLH328" s="418" t="s">
        <v>786</v>
      </c>
      <c r="TLI328" s="417" t="s">
        <v>776</v>
      </c>
      <c r="TLJ328" s="414" t="s">
        <v>61</v>
      </c>
      <c r="TLK328" s="415">
        <v>2</v>
      </c>
      <c r="TLL328" s="418" t="s">
        <v>786</v>
      </c>
      <c r="TLM328" s="417" t="s">
        <v>776</v>
      </c>
      <c r="TLN328" s="414" t="s">
        <v>61</v>
      </c>
      <c r="TLO328" s="415">
        <v>2</v>
      </c>
      <c r="TLP328" s="418" t="s">
        <v>786</v>
      </c>
      <c r="TLQ328" s="417" t="s">
        <v>776</v>
      </c>
      <c r="TLR328" s="414" t="s">
        <v>61</v>
      </c>
      <c r="TLS328" s="415">
        <v>2</v>
      </c>
      <c r="TLT328" s="418" t="s">
        <v>786</v>
      </c>
      <c r="TLU328" s="417" t="s">
        <v>776</v>
      </c>
      <c r="TLV328" s="414" t="s">
        <v>61</v>
      </c>
      <c r="TLW328" s="415">
        <v>2</v>
      </c>
      <c r="TLX328" s="418" t="s">
        <v>786</v>
      </c>
      <c r="TLY328" s="417" t="s">
        <v>776</v>
      </c>
      <c r="TLZ328" s="414" t="s">
        <v>61</v>
      </c>
      <c r="TMA328" s="415">
        <v>2</v>
      </c>
      <c r="TMB328" s="418" t="s">
        <v>786</v>
      </c>
      <c r="TMC328" s="417" t="s">
        <v>776</v>
      </c>
      <c r="TMD328" s="414" t="s">
        <v>61</v>
      </c>
      <c r="TME328" s="415">
        <v>2</v>
      </c>
      <c r="TMF328" s="418" t="s">
        <v>786</v>
      </c>
      <c r="TMG328" s="417" t="s">
        <v>776</v>
      </c>
      <c r="TMH328" s="414" t="s">
        <v>61</v>
      </c>
      <c r="TMI328" s="415">
        <v>2</v>
      </c>
      <c r="TMJ328" s="418" t="s">
        <v>786</v>
      </c>
      <c r="TMK328" s="417" t="s">
        <v>776</v>
      </c>
      <c r="TML328" s="414" t="s">
        <v>61</v>
      </c>
      <c r="TMM328" s="415">
        <v>2</v>
      </c>
      <c r="TMN328" s="418" t="s">
        <v>786</v>
      </c>
      <c r="TMO328" s="417" t="s">
        <v>776</v>
      </c>
      <c r="TMP328" s="414" t="s">
        <v>61</v>
      </c>
      <c r="TMQ328" s="415">
        <v>2</v>
      </c>
      <c r="TMR328" s="418" t="s">
        <v>786</v>
      </c>
      <c r="TMS328" s="417" t="s">
        <v>776</v>
      </c>
      <c r="TMT328" s="414" t="s">
        <v>61</v>
      </c>
      <c r="TMU328" s="415">
        <v>2</v>
      </c>
      <c r="TMV328" s="418" t="s">
        <v>786</v>
      </c>
      <c r="TMW328" s="417" t="s">
        <v>776</v>
      </c>
      <c r="TMX328" s="414" t="s">
        <v>61</v>
      </c>
      <c r="TMY328" s="415">
        <v>2</v>
      </c>
      <c r="TMZ328" s="418" t="s">
        <v>786</v>
      </c>
      <c r="TNA328" s="417" t="s">
        <v>776</v>
      </c>
      <c r="TNB328" s="414" t="s">
        <v>61</v>
      </c>
      <c r="TNC328" s="415">
        <v>2</v>
      </c>
      <c r="TND328" s="418" t="s">
        <v>786</v>
      </c>
      <c r="TNE328" s="417" t="s">
        <v>776</v>
      </c>
      <c r="TNF328" s="414" t="s">
        <v>61</v>
      </c>
      <c r="TNG328" s="415">
        <v>2</v>
      </c>
      <c r="TNH328" s="418" t="s">
        <v>786</v>
      </c>
      <c r="TNI328" s="417" t="s">
        <v>776</v>
      </c>
      <c r="TNJ328" s="414" t="s">
        <v>61</v>
      </c>
      <c r="TNK328" s="415">
        <v>2</v>
      </c>
      <c r="TNL328" s="418" t="s">
        <v>786</v>
      </c>
      <c r="TNM328" s="417" t="s">
        <v>776</v>
      </c>
      <c r="TNN328" s="414" t="s">
        <v>61</v>
      </c>
      <c r="TNO328" s="415">
        <v>2</v>
      </c>
      <c r="TNP328" s="418" t="s">
        <v>786</v>
      </c>
      <c r="TNQ328" s="417" t="s">
        <v>776</v>
      </c>
      <c r="TNR328" s="414" t="s">
        <v>61</v>
      </c>
      <c r="TNS328" s="415">
        <v>2</v>
      </c>
      <c r="TNT328" s="418" t="s">
        <v>786</v>
      </c>
      <c r="TNU328" s="417" t="s">
        <v>776</v>
      </c>
      <c r="TNV328" s="414" t="s">
        <v>61</v>
      </c>
      <c r="TNW328" s="415">
        <v>2</v>
      </c>
      <c r="TNX328" s="418" t="s">
        <v>786</v>
      </c>
      <c r="TNY328" s="417" t="s">
        <v>776</v>
      </c>
      <c r="TNZ328" s="414" t="s">
        <v>61</v>
      </c>
      <c r="TOA328" s="415">
        <v>2</v>
      </c>
      <c r="TOB328" s="418" t="s">
        <v>786</v>
      </c>
      <c r="TOC328" s="417" t="s">
        <v>776</v>
      </c>
      <c r="TOD328" s="414" t="s">
        <v>61</v>
      </c>
      <c r="TOE328" s="415">
        <v>2</v>
      </c>
      <c r="TOF328" s="418" t="s">
        <v>786</v>
      </c>
      <c r="TOG328" s="417" t="s">
        <v>776</v>
      </c>
      <c r="TOH328" s="414" t="s">
        <v>61</v>
      </c>
      <c r="TOI328" s="415">
        <v>2</v>
      </c>
      <c r="TOJ328" s="418" t="s">
        <v>786</v>
      </c>
      <c r="TOK328" s="417" t="s">
        <v>776</v>
      </c>
      <c r="TOL328" s="414" t="s">
        <v>61</v>
      </c>
      <c r="TOM328" s="415">
        <v>2</v>
      </c>
      <c r="TON328" s="418" t="s">
        <v>786</v>
      </c>
      <c r="TOO328" s="417" t="s">
        <v>776</v>
      </c>
      <c r="TOP328" s="414" t="s">
        <v>61</v>
      </c>
      <c r="TOQ328" s="415">
        <v>2</v>
      </c>
      <c r="TOR328" s="418" t="s">
        <v>786</v>
      </c>
      <c r="TOS328" s="417" t="s">
        <v>776</v>
      </c>
      <c r="TOT328" s="414" t="s">
        <v>61</v>
      </c>
      <c r="TOU328" s="415">
        <v>2</v>
      </c>
      <c r="TOV328" s="418" t="s">
        <v>786</v>
      </c>
      <c r="TOW328" s="417" t="s">
        <v>776</v>
      </c>
      <c r="TOX328" s="414" t="s">
        <v>61</v>
      </c>
      <c r="TOY328" s="415">
        <v>2</v>
      </c>
      <c r="TOZ328" s="418" t="s">
        <v>786</v>
      </c>
      <c r="TPA328" s="417" t="s">
        <v>776</v>
      </c>
      <c r="TPB328" s="414" t="s">
        <v>61</v>
      </c>
      <c r="TPC328" s="415">
        <v>2</v>
      </c>
      <c r="TPD328" s="418" t="s">
        <v>786</v>
      </c>
      <c r="TPE328" s="417" t="s">
        <v>776</v>
      </c>
      <c r="TPF328" s="414" t="s">
        <v>61</v>
      </c>
      <c r="TPG328" s="415">
        <v>2</v>
      </c>
      <c r="TPH328" s="418" t="s">
        <v>786</v>
      </c>
      <c r="TPI328" s="417" t="s">
        <v>776</v>
      </c>
      <c r="TPJ328" s="414" t="s">
        <v>61</v>
      </c>
      <c r="TPK328" s="415">
        <v>2</v>
      </c>
      <c r="TPL328" s="418" t="s">
        <v>786</v>
      </c>
      <c r="TPM328" s="417" t="s">
        <v>776</v>
      </c>
      <c r="TPN328" s="414" t="s">
        <v>61</v>
      </c>
      <c r="TPO328" s="415">
        <v>2</v>
      </c>
      <c r="TPP328" s="418" t="s">
        <v>786</v>
      </c>
      <c r="TPQ328" s="417" t="s">
        <v>776</v>
      </c>
      <c r="TPR328" s="414" t="s">
        <v>61</v>
      </c>
      <c r="TPS328" s="415">
        <v>2</v>
      </c>
      <c r="TPT328" s="418" t="s">
        <v>786</v>
      </c>
      <c r="TPU328" s="417" t="s">
        <v>776</v>
      </c>
      <c r="TPV328" s="414" t="s">
        <v>61</v>
      </c>
      <c r="TPW328" s="415">
        <v>2</v>
      </c>
      <c r="TPX328" s="418" t="s">
        <v>786</v>
      </c>
      <c r="TPY328" s="417" t="s">
        <v>776</v>
      </c>
      <c r="TPZ328" s="414" t="s">
        <v>61</v>
      </c>
      <c r="TQA328" s="415">
        <v>2</v>
      </c>
      <c r="TQB328" s="418" t="s">
        <v>786</v>
      </c>
      <c r="TQC328" s="417" t="s">
        <v>776</v>
      </c>
      <c r="TQD328" s="414" t="s">
        <v>61</v>
      </c>
      <c r="TQE328" s="415">
        <v>2</v>
      </c>
      <c r="TQF328" s="418" t="s">
        <v>786</v>
      </c>
      <c r="TQG328" s="417" t="s">
        <v>776</v>
      </c>
      <c r="TQH328" s="414" t="s">
        <v>61</v>
      </c>
      <c r="TQI328" s="415">
        <v>2</v>
      </c>
      <c r="TQJ328" s="418" t="s">
        <v>786</v>
      </c>
      <c r="TQK328" s="417" t="s">
        <v>776</v>
      </c>
      <c r="TQL328" s="414" t="s">
        <v>61</v>
      </c>
      <c r="TQM328" s="415">
        <v>2</v>
      </c>
      <c r="TQN328" s="418" t="s">
        <v>786</v>
      </c>
      <c r="TQO328" s="417" t="s">
        <v>776</v>
      </c>
      <c r="TQP328" s="414" t="s">
        <v>61</v>
      </c>
      <c r="TQQ328" s="415">
        <v>2</v>
      </c>
      <c r="TQR328" s="418" t="s">
        <v>786</v>
      </c>
      <c r="TQS328" s="417" t="s">
        <v>776</v>
      </c>
      <c r="TQT328" s="414" t="s">
        <v>61</v>
      </c>
      <c r="TQU328" s="415">
        <v>2</v>
      </c>
      <c r="TQV328" s="418" t="s">
        <v>786</v>
      </c>
      <c r="TQW328" s="417" t="s">
        <v>776</v>
      </c>
      <c r="TQX328" s="414" t="s">
        <v>61</v>
      </c>
      <c r="TQY328" s="415">
        <v>2</v>
      </c>
      <c r="TQZ328" s="418" t="s">
        <v>786</v>
      </c>
      <c r="TRA328" s="417" t="s">
        <v>776</v>
      </c>
      <c r="TRB328" s="414" t="s">
        <v>61</v>
      </c>
      <c r="TRC328" s="415">
        <v>2</v>
      </c>
      <c r="TRD328" s="418" t="s">
        <v>786</v>
      </c>
      <c r="TRE328" s="417" t="s">
        <v>776</v>
      </c>
      <c r="TRF328" s="414" t="s">
        <v>61</v>
      </c>
      <c r="TRG328" s="415">
        <v>2</v>
      </c>
      <c r="TRH328" s="418" t="s">
        <v>786</v>
      </c>
      <c r="TRI328" s="417" t="s">
        <v>776</v>
      </c>
      <c r="TRJ328" s="414" t="s">
        <v>61</v>
      </c>
      <c r="TRK328" s="415">
        <v>2</v>
      </c>
      <c r="TRL328" s="418" t="s">
        <v>786</v>
      </c>
      <c r="TRM328" s="417" t="s">
        <v>776</v>
      </c>
      <c r="TRN328" s="414" t="s">
        <v>61</v>
      </c>
      <c r="TRO328" s="415">
        <v>2</v>
      </c>
      <c r="TRP328" s="418" t="s">
        <v>786</v>
      </c>
      <c r="TRQ328" s="417" t="s">
        <v>776</v>
      </c>
      <c r="TRR328" s="414" t="s">
        <v>61</v>
      </c>
      <c r="TRS328" s="415">
        <v>2</v>
      </c>
      <c r="TRT328" s="418" t="s">
        <v>786</v>
      </c>
      <c r="TRU328" s="417" t="s">
        <v>776</v>
      </c>
      <c r="TRV328" s="414" t="s">
        <v>61</v>
      </c>
      <c r="TRW328" s="415">
        <v>2</v>
      </c>
      <c r="TRX328" s="418" t="s">
        <v>786</v>
      </c>
      <c r="TRY328" s="417" t="s">
        <v>776</v>
      </c>
      <c r="TRZ328" s="414" t="s">
        <v>61</v>
      </c>
      <c r="TSA328" s="415">
        <v>2</v>
      </c>
      <c r="TSB328" s="418" t="s">
        <v>786</v>
      </c>
      <c r="TSC328" s="417" t="s">
        <v>776</v>
      </c>
      <c r="TSD328" s="414" t="s">
        <v>61</v>
      </c>
      <c r="TSE328" s="415">
        <v>2</v>
      </c>
      <c r="TSF328" s="418" t="s">
        <v>786</v>
      </c>
      <c r="TSG328" s="417" t="s">
        <v>776</v>
      </c>
      <c r="TSH328" s="414" t="s">
        <v>61</v>
      </c>
      <c r="TSI328" s="415">
        <v>2</v>
      </c>
      <c r="TSJ328" s="418" t="s">
        <v>786</v>
      </c>
      <c r="TSK328" s="417" t="s">
        <v>776</v>
      </c>
      <c r="TSL328" s="414" t="s">
        <v>61</v>
      </c>
      <c r="TSM328" s="415">
        <v>2</v>
      </c>
      <c r="TSN328" s="418" t="s">
        <v>786</v>
      </c>
      <c r="TSO328" s="417" t="s">
        <v>776</v>
      </c>
      <c r="TSP328" s="414" t="s">
        <v>61</v>
      </c>
      <c r="TSQ328" s="415">
        <v>2</v>
      </c>
      <c r="TSR328" s="418" t="s">
        <v>786</v>
      </c>
      <c r="TSS328" s="417" t="s">
        <v>776</v>
      </c>
      <c r="TST328" s="414" t="s">
        <v>61</v>
      </c>
      <c r="TSU328" s="415">
        <v>2</v>
      </c>
      <c r="TSV328" s="418" t="s">
        <v>786</v>
      </c>
      <c r="TSW328" s="417" t="s">
        <v>776</v>
      </c>
      <c r="TSX328" s="414" t="s">
        <v>61</v>
      </c>
      <c r="TSY328" s="415">
        <v>2</v>
      </c>
      <c r="TSZ328" s="418" t="s">
        <v>786</v>
      </c>
      <c r="TTA328" s="417" t="s">
        <v>776</v>
      </c>
      <c r="TTB328" s="414" t="s">
        <v>61</v>
      </c>
      <c r="TTC328" s="415">
        <v>2</v>
      </c>
      <c r="TTD328" s="418" t="s">
        <v>786</v>
      </c>
      <c r="TTE328" s="417" t="s">
        <v>776</v>
      </c>
      <c r="TTF328" s="414" t="s">
        <v>61</v>
      </c>
      <c r="TTG328" s="415">
        <v>2</v>
      </c>
      <c r="TTH328" s="418" t="s">
        <v>786</v>
      </c>
      <c r="TTI328" s="417" t="s">
        <v>776</v>
      </c>
      <c r="TTJ328" s="414" t="s">
        <v>61</v>
      </c>
      <c r="TTK328" s="415">
        <v>2</v>
      </c>
      <c r="TTL328" s="418" t="s">
        <v>786</v>
      </c>
      <c r="TTM328" s="417" t="s">
        <v>776</v>
      </c>
      <c r="TTN328" s="414" t="s">
        <v>61</v>
      </c>
      <c r="TTO328" s="415">
        <v>2</v>
      </c>
      <c r="TTP328" s="418" t="s">
        <v>786</v>
      </c>
      <c r="TTQ328" s="417" t="s">
        <v>776</v>
      </c>
      <c r="TTR328" s="414" t="s">
        <v>61</v>
      </c>
      <c r="TTS328" s="415">
        <v>2</v>
      </c>
      <c r="TTT328" s="418" t="s">
        <v>786</v>
      </c>
      <c r="TTU328" s="417" t="s">
        <v>776</v>
      </c>
      <c r="TTV328" s="414" t="s">
        <v>61</v>
      </c>
      <c r="TTW328" s="415">
        <v>2</v>
      </c>
      <c r="TTX328" s="418" t="s">
        <v>786</v>
      </c>
      <c r="TTY328" s="417" t="s">
        <v>776</v>
      </c>
      <c r="TTZ328" s="414" t="s">
        <v>61</v>
      </c>
      <c r="TUA328" s="415">
        <v>2</v>
      </c>
      <c r="TUB328" s="418" t="s">
        <v>786</v>
      </c>
      <c r="TUC328" s="417" t="s">
        <v>776</v>
      </c>
      <c r="TUD328" s="414" t="s">
        <v>61</v>
      </c>
      <c r="TUE328" s="415">
        <v>2</v>
      </c>
      <c r="TUF328" s="418" t="s">
        <v>786</v>
      </c>
      <c r="TUG328" s="417" t="s">
        <v>776</v>
      </c>
      <c r="TUH328" s="414" t="s">
        <v>61</v>
      </c>
      <c r="TUI328" s="415">
        <v>2</v>
      </c>
      <c r="TUJ328" s="418" t="s">
        <v>786</v>
      </c>
      <c r="TUK328" s="417" t="s">
        <v>776</v>
      </c>
      <c r="TUL328" s="414" t="s">
        <v>61</v>
      </c>
      <c r="TUM328" s="415">
        <v>2</v>
      </c>
      <c r="TUN328" s="418" t="s">
        <v>786</v>
      </c>
      <c r="TUO328" s="417" t="s">
        <v>776</v>
      </c>
      <c r="TUP328" s="414" t="s">
        <v>61</v>
      </c>
      <c r="TUQ328" s="415">
        <v>2</v>
      </c>
      <c r="TUR328" s="418" t="s">
        <v>786</v>
      </c>
      <c r="TUS328" s="417" t="s">
        <v>776</v>
      </c>
      <c r="TUT328" s="414" t="s">
        <v>61</v>
      </c>
      <c r="TUU328" s="415">
        <v>2</v>
      </c>
      <c r="TUV328" s="418" t="s">
        <v>786</v>
      </c>
      <c r="TUW328" s="417" t="s">
        <v>776</v>
      </c>
      <c r="TUX328" s="414" t="s">
        <v>61</v>
      </c>
      <c r="TUY328" s="415">
        <v>2</v>
      </c>
      <c r="TUZ328" s="418" t="s">
        <v>786</v>
      </c>
      <c r="TVA328" s="417" t="s">
        <v>776</v>
      </c>
      <c r="TVB328" s="414" t="s">
        <v>61</v>
      </c>
      <c r="TVC328" s="415">
        <v>2</v>
      </c>
      <c r="TVD328" s="418" t="s">
        <v>786</v>
      </c>
      <c r="TVE328" s="417" t="s">
        <v>776</v>
      </c>
      <c r="TVF328" s="414" t="s">
        <v>61</v>
      </c>
      <c r="TVG328" s="415">
        <v>2</v>
      </c>
      <c r="TVH328" s="418" t="s">
        <v>786</v>
      </c>
      <c r="TVI328" s="417" t="s">
        <v>776</v>
      </c>
      <c r="TVJ328" s="414" t="s">
        <v>61</v>
      </c>
      <c r="TVK328" s="415">
        <v>2</v>
      </c>
      <c r="TVL328" s="418" t="s">
        <v>786</v>
      </c>
      <c r="TVM328" s="417" t="s">
        <v>776</v>
      </c>
      <c r="TVN328" s="414" t="s">
        <v>61</v>
      </c>
      <c r="TVO328" s="415">
        <v>2</v>
      </c>
      <c r="TVP328" s="418" t="s">
        <v>786</v>
      </c>
      <c r="TVQ328" s="417" t="s">
        <v>776</v>
      </c>
      <c r="TVR328" s="414" t="s">
        <v>61</v>
      </c>
      <c r="TVS328" s="415">
        <v>2</v>
      </c>
      <c r="TVT328" s="418" t="s">
        <v>786</v>
      </c>
      <c r="TVU328" s="417" t="s">
        <v>776</v>
      </c>
      <c r="TVV328" s="414" t="s">
        <v>61</v>
      </c>
      <c r="TVW328" s="415">
        <v>2</v>
      </c>
      <c r="TVX328" s="418" t="s">
        <v>786</v>
      </c>
      <c r="TVY328" s="417" t="s">
        <v>776</v>
      </c>
      <c r="TVZ328" s="414" t="s">
        <v>61</v>
      </c>
      <c r="TWA328" s="415">
        <v>2</v>
      </c>
      <c r="TWB328" s="418" t="s">
        <v>786</v>
      </c>
      <c r="TWC328" s="417" t="s">
        <v>776</v>
      </c>
      <c r="TWD328" s="414" t="s">
        <v>61</v>
      </c>
      <c r="TWE328" s="415">
        <v>2</v>
      </c>
      <c r="TWF328" s="418" t="s">
        <v>786</v>
      </c>
      <c r="TWG328" s="417" t="s">
        <v>776</v>
      </c>
      <c r="TWH328" s="414" t="s">
        <v>61</v>
      </c>
      <c r="TWI328" s="415">
        <v>2</v>
      </c>
      <c r="TWJ328" s="418" t="s">
        <v>786</v>
      </c>
      <c r="TWK328" s="417" t="s">
        <v>776</v>
      </c>
      <c r="TWL328" s="414" t="s">
        <v>61</v>
      </c>
      <c r="TWM328" s="415">
        <v>2</v>
      </c>
      <c r="TWN328" s="418" t="s">
        <v>786</v>
      </c>
      <c r="TWO328" s="417" t="s">
        <v>776</v>
      </c>
      <c r="TWP328" s="414" t="s">
        <v>61</v>
      </c>
      <c r="TWQ328" s="415">
        <v>2</v>
      </c>
      <c r="TWR328" s="418" t="s">
        <v>786</v>
      </c>
      <c r="TWS328" s="417" t="s">
        <v>776</v>
      </c>
      <c r="TWT328" s="414" t="s">
        <v>61</v>
      </c>
      <c r="TWU328" s="415">
        <v>2</v>
      </c>
      <c r="TWV328" s="418" t="s">
        <v>786</v>
      </c>
      <c r="TWW328" s="417" t="s">
        <v>776</v>
      </c>
      <c r="TWX328" s="414" t="s">
        <v>61</v>
      </c>
      <c r="TWY328" s="415">
        <v>2</v>
      </c>
      <c r="TWZ328" s="418" t="s">
        <v>786</v>
      </c>
      <c r="TXA328" s="417" t="s">
        <v>776</v>
      </c>
      <c r="TXB328" s="414" t="s">
        <v>61</v>
      </c>
      <c r="TXC328" s="415">
        <v>2</v>
      </c>
      <c r="TXD328" s="418" t="s">
        <v>786</v>
      </c>
      <c r="TXE328" s="417" t="s">
        <v>776</v>
      </c>
      <c r="TXF328" s="414" t="s">
        <v>61</v>
      </c>
      <c r="TXG328" s="415">
        <v>2</v>
      </c>
      <c r="TXH328" s="418" t="s">
        <v>786</v>
      </c>
      <c r="TXI328" s="417" t="s">
        <v>776</v>
      </c>
      <c r="TXJ328" s="414" t="s">
        <v>61</v>
      </c>
      <c r="TXK328" s="415">
        <v>2</v>
      </c>
      <c r="TXL328" s="418" t="s">
        <v>786</v>
      </c>
      <c r="TXM328" s="417" t="s">
        <v>776</v>
      </c>
      <c r="TXN328" s="414" t="s">
        <v>61</v>
      </c>
      <c r="TXO328" s="415">
        <v>2</v>
      </c>
      <c r="TXP328" s="418" t="s">
        <v>786</v>
      </c>
      <c r="TXQ328" s="417" t="s">
        <v>776</v>
      </c>
      <c r="TXR328" s="414" t="s">
        <v>61</v>
      </c>
      <c r="TXS328" s="415">
        <v>2</v>
      </c>
      <c r="TXT328" s="418" t="s">
        <v>786</v>
      </c>
      <c r="TXU328" s="417" t="s">
        <v>776</v>
      </c>
      <c r="TXV328" s="414" t="s">
        <v>61</v>
      </c>
      <c r="TXW328" s="415">
        <v>2</v>
      </c>
      <c r="TXX328" s="418" t="s">
        <v>786</v>
      </c>
      <c r="TXY328" s="417" t="s">
        <v>776</v>
      </c>
      <c r="TXZ328" s="414" t="s">
        <v>61</v>
      </c>
      <c r="TYA328" s="415">
        <v>2</v>
      </c>
      <c r="TYB328" s="418" t="s">
        <v>786</v>
      </c>
      <c r="TYC328" s="417" t="s">
        <v>776</v>
      </c>
      <c r="TYD328" s="414" t="s">
        <v>61</v>
      </c>
      <c r="TYE328" s="415">
        <v>2</v>
      </c>
      <c r="TYF328" s="418" t="s">
        <v>786</v>
      </c>
      <c r="TYG328" s="417" t="s">
        <v>776</v>
      </c>
      <c r="TYH328" s="414" t="s">
        <v>61</v>
      </c>
      <c r="TYI328" s="415">
        <v>2</v>
      </c>
      <c r="TYJ328" s="418" t="s">
        <v>786</v>
      </c>
      <c r="TYK328" s="417" t="s">
        <v>776</v>
      </c>
      <c r="TYL328" s="414" t="s">
        <v>61</v>
      </c>
      <c r="TYM328" s="415">
        <v>2</v>
      </c>
      <c r="TYN328" s="418" t="s">
        <v>786</v>
      </c>
      <c r="TYO328" s="417" t="s">
        <v>776</v>
      </c>
      <c r="TYP328" s="414" t="s">
        <v>61</v>
      </c>
      <c r="TYQ328" s="415">
        <v>2</v>
      </c>
      <c r="TYR328" s="418" t="s">
        <v>786</v>
      </c>
      <c r="TYS328" s="417" t="s">
        <v>776</v>
      </c>
      <c r="TYT328" s="414" t="s">
        <v>61</v>
      </c>
      <c r="TYU328" s="415">
        <v>2</v>
      </c>
      <c r="TYV328" s="418" t="s">
        <v>786</v>
      </c>
      <c r="TYW328" s="417" t="s">
        <v>776</v>
      </c>
      <c r="TYX328" s="414" t="s">
        <v>61</v>
      </c>
      <c r="TYY328" s="415">
        <v>2</v>
      </c>
      <c r="TYZ328" s="418" t="s">
        <v>786</v>
      </c>
      <c r="TZA328" s="417" t="s">
        <v>776</v>
      </c>
      <c r="TZB328" s="414" t="s">
        <v>61</v>
      </c>
      <c r="TZC328" s="415">
        <v>2</v>
      </c>
      <c r="TZD328" s="418" t="s">
        <v>786</v>
      </c>
      <c r="TZE328" s="417" t="s">
        <v>776</v>
      </c>
      <c r="TZF328" s="414" t="s">
        <v>61</v>
      </c>
      <c r="TZG328" s="415">
        <v>2</v>
      </c>
      <c r="TZH328" s="418" t="s">
        <v>786</v>
      </c>
      <c r="TZI328" s="417" t="s">
        <v>776</v>
      </c>
      <c r="TZJ328" s="414" t="s">
        <v>61</v>
      </c>
      <c r="TZK328" s="415">
        <v>2</v>
      </c>
      <c r="TZL328" s="418" t="s">
        <v>786</v>
      </c>
      <c r="TZM328" s="417" t="s">
        <v>776</v>
      </c>
      <c r="TZN328" s="414" t="s">
        <v>61</v>
      </c>
      <c r="TZO328" s="415">
        <v>2</v>
      </c>
      <c r="TZP328" s="418" t="s">
        <v>786</v>
      </c>
      <c r="TZQ328" s="417" t="s">
        <v>776</v>
      </c>
      <c r="TZR328" s="414" t="s">
        <v>61</v>
      </c>
      <c r="TZS328" s="415">
        <v>2</v>
      </c>
      <c r="TZT328" s="418" t="s">
        <v>786</v>
      </c>
      <c r="TZU328" s="417" t="s">
        <v>776</v>
      </c>
      <c r="TZV328" s="414" t="s">
        <v>61</v>
      </c>
      <c r="TZW328" s="415">
        <v>2</v>
      </c>
      <c r="TZX328" s="418" t="s">
        <v>786</v>
      </c>
      <c r="TZY328" s="417" t="s">
        <v>776</v>
      </c>
      <c r="TZZ328" s="414" t="s">
        <v>61</v>
      </c>
      <c r="UAA328" s="415">
        <v>2</v>
      </c>
      <c r="UAB328" s="418" t="s">
        <v>786</v>
      </c>
      <c r="UAC328" s="417" t="s">
        <v>776</v>
      </c>
      <c r="UAD328" s="414" t="s">
        <v>61</v>
      </c>
      <c r="UAE328" s="415">
        <v>2</v>
      </c>
      <c r="UAF328" s="418" t="s">
        <v>786</v>
      </c>
      <c r="UAG328" s="417" t="s">
        <v>776</v>
      </c>
      <c r="UAH328" s="414" t="s">
        <v>61</v>
      </c>
      <c r="UAI328" s="415">
        <v>2</v>
      </c>
      <c r="UAJ328" s="418" t="s">
        <v>786</v>
      </c>
      <c r="UAK328" s="417" t="s">
        <v>776</v>
      </c>
      <c r="UAL328" s="414" t="s">
        <v>61</v>
      </c>
      <c r="UAM328" s="415">
        <v>2</v>
      </c>
      <c r="UAN328" s="418" t="s">
        <v>786</v>
      </c>
      <c r="UAO328" s="417" t="s">
        <v>776</v>
      </c>
      <c r="UAP328" s="414" t="s">
        <v>61</v>
      </c>
      <c r="UAQ328" s="415">
        <v>2</v>
      </c>
      <c r="UAR328" s="418" t="s">
        <v>786</v>
      </c>
      <c r="UAS328" s="417" t="s">
        <v>776</v>
      </c>
      <c r="UAT328" s="414" t="s">
        <v>61</v>
      </c>
      <c r="UAU328" s="415">
        <v>2</v>
      </c>
      <c r="UAV328" s="418" t="s">
        <v>786</v>
      </c>
      <c r="UAW328" s="417" t="s">
        <v>776</v>
      </c>
      <c r="UAX328" s="414" t="s">
        <v>61</v>
      </c>
      <c r="UAY328" s="415">
        <v>2</v>
      </c>
      <c r="UAZ328" s="418" t="s">
        <v>786</v>
      </c>
      <c r="UBA328" s="417" t="s">
        <v>776</v>
      </c>
      <c r="UBB328" s="414" t="s">
        <v>61</v>
      </c>
      <c r="UBC328" s="415">
        <v>2</v>
      </c>
      <c r="UBD328" s="418" t="s">
        <v>786</v>
      </c>
      <c r="UBE328" s="417" t="s">
        <v>776</v>
      </c>
      <c r="UBF328" s="414" t="s">
        <v>61</v>
      </c>
      <c r="UBG328" s="415">
        <v>2</v>
      </c>
      <c r="UBH328" s="418" t="s">
        <v>786</v>
      </c>
      <c r="UBI328" s="417" t="s">
        <v>776</v>
      </c>
      <c r="UBJ328" s="414" t="s">
        <v>61</v>
      </c>
      <c r="UBK328" s="415">
        <v>2</v>
      </c>
      <c r="UBL328" s="418" t="s">
        <v>786</v>
      </c>
      <c r="UBM328" s="417" t="s">
        <v>776</v>
      </c>
      <c r="UBN328" s="414" t="s">
        <v>61</v>
      </c>
      <c r="UBO328" s="415">
        <v>2</v>
      </c>
      <c r="UBP328" s="418" t="s">
        <v>786</v>
      </c>
      <c r="UBQ328" s="417" t="s">
        <v>776</v>
      </c>
      <c r="UBR328" s="414" t="s">
        <v>61</v>
      </c>
      <c r="UBS328" s="415">
        <v>2</v>
      </c>
      <c r="UBT328" s="418" t="s">
        <v>786</v>
      </c>
      <c r="UBU328" s="417" t="s">
        <v>776</v>
      </c>
      <c r="UBV328" s="414" t="s">
        <v>61</v>
      </c>
      <c r="UBW328" s="415">
        <v>2</v>
      </c>
      <c r="UBX328" s="418" t="s">
        <v>786</v>
      </c>
      <c r="UBY328" s="417" t="s">
        <v>776</v>
      </c>
      <c r="UBZ328" s="414" t="s">
        <v>61</v>
      </c>
      <c r="UCA328" s="415">
        <v>2</v>
      </c>
      <c r="UCB328" s="418" t="s">
        <v>786</v>
      </c>
      <c r="UCC328" s="417" t="s">
        <v>776</v>
      </c>
      <c r="UCD328" s="414" t="s">
        <v>61</v>
      </c>
      <c r="UCE328" s="415">
        <v>2</v>
      </c>
      <c r="UCF328" s="418" t="s">
        <v>786</v>
      </c>
      <c r="UCG328" s="417" t="s">
        <v>776</v>
      </c>
      <c r="UCH328" s="414" t="s">
        <v>61</v>
      </c>
      <c r="UCI328" s="415">
        <v>2</v>
      </c>
      <c r="UCJ328" s="418" t="s">
        <v>786</v>
      </c>
      <c r="UCK328" s="417" t="s">
        <v>776</v>
      </c>
      <c r="UCL328" s="414" t="s">
        <v>61</v>
      </c>
      <c r="UCM328" s="415">
        <v>2</v>
      </c>
      <c r="UCN328" s="418" t="s">
        <v>786</v>
      </c>
      <c r="UCO328" s="417" t="s">
        <v>776</v>
      </c>
      <c r="UCP328" s="414" t="s">
        <v>61</v>
      </c>
      <c r="UCQ328" s="415">
        <v>2</v>
      </c>
      <c r="UCR328" s="418" t="s">
        <v>786</v>
      </c>
      <c r="UCS328" s="417" t="s">
        <v>776</v>
      </c>
      <c r="UCT328" s="414" t="s">
        <v>61</v>
      </c>
      <c r="UCU328" s="415">
        <v>2</v>
      </c>
      <c r="UCV328" s="418" t="s">
        <v>786</v>
      </c>
      <c r="UCW328" s="417" t="s">
        <v>776</v>
      </c>
      <c r="UCX328" s="414" t="s">
        <v>61</v>
      </c>
      <c r="UCY328" s="415">
        <v>2</v>
      </c>
      <c r="UCZ328" s="418" t="s">
        <v>786</v>
      </c>
      <c r="UDA328" s="417" t="s">
        <v>776</v>
      </c>
      <c r="UDB328" s="414" t="s">
        <v>61</v>
      </c>
      <c r="UDC328" s="415">
        <v>2</v>
      </c>
      <c r="UDD328" s="418" t="s">
        <v>786</v>
      </c>
      <c r="UDE328" s="417" t="s">
        <v>776</v>
      </c>
      <c r="UDF328" s="414" t="s">
        <v>61</v>
      </c>
      <c r="UDG328" s="415">
        <v>2</v>
      </c>
      <c r="UDH328" s="418" t="s">
        <v>786</v>
      </c>
      <c r="UDI328" s="417" t="s">
        <v>776</v>
      </c>
      <c r="UDJ328" s="414" t="s">
        <v>61</v>
      </c>
      <c r="UDK328" s="415">
        <v>2</v>
      </c>
      <c r="UDL328" s="418" t="s">
        <v>786</v>
      </c>
      <c r="UDM328" s="417" t="s">
        <v>776</v>
      </c>
      <c r="UDN328" s="414" t="s">
        <v>61</v>
      </c>
      <c r="UDO328" s="415">
        <v>2</v>
      </c>
      <c r="UDP328" s="418" t="s">
        <v>786</v>
      </c>
      <c r="UDQ328" s="417" t="s">
        <v>776</v>
      </c>
      <c r="UDR328" s="414" t="s">
        <v>61</v>
      </c>
      <c r="UDS328" s="415">
        <v>2</v>
      </c>
      <c r="UDT328" s="418" t="s">
        <v>786</v>
      </c>
      <c r="UDU328" s="417" t="s">
        <v>776</v>
      </c>
      <c r="UDV328" s="414" t="s">
        <v>61</v>
      </c>
      <c r="UDW328" s="415">
        <v>2</v>
      </c>
      <c r="UDX328" s="418" t="s">
        <v>786</v>
      </c>
      <c r="UDY328" s="417" t="s">
        <v>776</v>
      </c>
      <c r="UDZ328" s="414" t="s">
        <v>61</v>
      </c>
      <c r="UEA328" s="415">
        <v>2</v>
      </c>
      <c r="UEB328" s="418" t="s">
        <v>786</v>
      </c>
      <c r="UEC328" s="417" t="s">
        <v>776</v>
      </c>
      <c r="UED328" s="414" t="s">
        <v>61</v>
      </c>
      <c r="UEE328" s="415">
        <v>2</v>
      </c>
      <c r="UEF328" s="418" t="s">
        <v>786</v>
      </c>
      <c r="UEG328" s="417" t="s">
        <v>776</v>
      </c>
      <c r="UEH328" s="414" t="s">
        <v>61</v>
      </c>
      <c r="UEI328" s="415">
        <v>2</v>
      </c>
      <c r="UEJ328" s="418" t="s">
        <v>786</v>
      </c>
      <c r="UEK328" s="417" t="s">
        <v>776</v>
      </c>
      <c r="UEL328" s="414" t="s">
        <v>61</v>
      </c>
      <c r="UEM328" s="415">
        <v>2</v>
      </c>
      <c r="UEN328" s="418" t="s">
        <v>786</v>
      </c>
      <c r="UEO328" s="417" t="s">
        <v>776</v>
      </c>
      <c r="UEP328" s="414" t="s">
        <v>61</v>
      </c>
      <c r="UEQ328" s="415">
        <v>2</v>
      </c>
      <c r="UER328" s="418" t="s">
        <v>786</v>
      </c>
      <c r="UES328" s="417" t="s">
        <v>776</v>
      </c>
      <c r="UET328" s="414" t="s">
        <v>61</v>
      </c>
      <c r="UEU328" s="415">
        <v>2</v>
      </c>
      <c r="UEV328" s="418" t="s">
        <v>786</v>
      </c>
      <c r="UEW328" s="417" t="s">
        <v>776</v>
      </c>
      <c r="UEX328" s="414" t="s">
        <v>61</v>
      </c>
      <c r="UEY328" s="415">
        <v>2</v>
      </c>
      <c r="UEZ328" s="418" t="s">
        <v>786</v>
      </c>
      <c r="UFA328" s="417" t="s">
        <v>776</v>
      </c>
      <c r="UFB328" s="414" t="s">
        <v>61</v>
      </c>
      <c r="UFC328" s="415">
        <v>2</v>
      </c>
      <c r="UFD328" s="418" t="s">
        <v>786</v>
      </c>
      <c r="UFE328" s="417" t="s">
        <v>776</v>
      </c>
      <c r="UFF328" s="414" t="s">
        <v>61</v>
      </c>
      <c r="UFG328" s="415">
        <v>2</v>
      </c>
      <c r="UFH328" s="418" t="s">
        <v>786</v>
      </c>
      <c r="UFI328" s="417" t="s">
        <v>776</v>
      </c>
      <c r="UFJ328" s="414" t="s">
        <v>61</v>
      </c>
      <c r="UFK328" s="415">
        <v>2</v>
      </c>
      <c r="UFL328" s="418" t="s">
        <v>786</v>
      </c>
      <c r="UFM328" s="417" t="s">
        <v>776</v>
      </c>
      <c r="UFN328" s="414" t="s">
        <v>61</v>
      </c>
      <c r="UFO328" s="415">
        <v>2</v>
      </c>
      <c r="UFP328" s="418" t="s">
        <v>786</v>
      </c>
      <c r="UFQ328" s="417" t="s">
        <v>776</v>
      </c>
      <c r="UFR328" s="414" t="s">
        <v>61</v>
      </c>
      <c r="UFS328" s="415">
        <v>2</v>
      </c>
      <c r="UFT328" s="418" t="s">
        <v>786</v>
      </c>
      <c r="UFU328" s="417" t="s">
        <v>776</v>
      </c>
      <c r="UFV328" s="414" t="s">
        <v>61</v>
      </c>
      <c r="UFW328" s="415">
        <v>2</v>
      </c>
      <c r="UFX328" s="418" t="s">
        <v>786</v>
      </c>
      <c r="UFY328" s="417" t="s">
        <v>776</v>
      </c>
      <c r="UFZ328" s="414" t="s">
        <v>61</v>
      </c>
      <c r="UGA328" s="415">
        <v>2</v>
      </c>
      <c r="UGB328" s="418" t="s">
        <v>786</v>
      </c>
      <c r="UGC328" s="417" t="s">
        <v>776</v>
      </c>
      <c r="UGD328" s="414" t="s">
        <v>61</v>
      </c>
      <c r="UGE328" s="415">
        <v>2</v>
      </c>
      <c r="UGF328" s="418" t="s">
        <v>786</v>
      </c>
      <c r="UGG328" s="417" t="s">
        <v>776</v>
      </c>
      <c r="UGH328" s="414" t="s">
        <v>61</v>
      </c>
      <c r="UGI328" s="415">
        <v>2</v>
      </c>
      <c r="UGJ328" s="418" t="s">
        <v>786</v>
      </c>
      <c r="UGK328" s="417" t="s">
        <v>776</v>
      </c>
      <c r="UGL328" s="414" t="s">
        <v>61</v>
      </c>
      <c r="UGM328" s="415">
        <v>2</v>
      </c>
      <c r="UGN328" s="418" t="s">
        <v>786</v>
      </c>
      <c r="UGO328" s="417" t="s">
        <v>776</v>
      </c>
      <c r="UGP328" s="414" t="s">
        <v>61</v>
      </c>
      <c r="UGQ328" s="415">
        <v>2</v>
      </c>
      <c r="UGR328" s="418" t="s">
        <v>786</v>
      </c>
      <c r="UGS328" s="417" t="s">
        <v>776</v>
      </c>
      <c r="UGT328" s="414" t="s">
        <v>61</v>
      </c>
      <c r="UGU328" s="415">
        <v>2</v>
      </c>
      <c r="UGV328" s="418" t="s">
        <v>786</v>
      </c>
      <c r="UGW328" s="417" t="s">
        <v>776</v>
      </c>
      <c r="UGX328" s="414" t="s">
        <v>61</v>
      </c>
      <c r="UGY328" s="415">
        <v>2</v>
      </c>
      <c r="UGZ328" s="418" t="s">
        <v>786</v>
      </c>
      <c r="UHA328" s="417" t="s">
        <v>776</v>
      </c>
      <c r="UHB328" s="414" t="s">
        <v>61</v>
      </c>
      <c r="UHC328" s="415">
        <v>2</v>
      </c>
      <c r="UHD328" s="418" t="s">
        <v>786</v>
      </c>
      <c r="UHE328" s="417" t="s">
        <v>776</v>
      </c>
      <c r="UHF328" s="414" t="s">
        <v>61</v>
      </c>
      <c r="UHG328" s="415">
        <v>2</v>
      </c>
      <c r="UHH328" s="418" t="s">
        <v>786</v>
      </c>
      <c r="UHI328" s="417" t="s">
        <v>776</v>
      </c>
      <c r="UHJ328" s="414" t="s">
        <v>61</v>
      </c>
      <c r="UHK328" s="415">
        <v>2</v>
      </c>
      <c r="UHL328" s="418" t="s">
        <v>786</v>
      </c>
      <c r="UHM328" s="417" t="s">
        <v>776</v>
      </c>
      <c r="UHN328" s="414" t="s">
        <v>61</v>
      </c>
      <c r="UHO328" s="415">
        <v>2</v>
      </c>
      <c r="UHP328" s="418" t="s">
        <v>786</v>
      </c>
      <c r="UHQ328" s="417" t="s">
        <v>776</v>
      </c>
      <c r="UHR328" s="414" t="s">
        <v>61</v>
      </c>
      <c r="UHS328" s="415">
        <v>2</v>
      </c>
      <c r="UHT328" s="418" t="s">
        <v>786</v>
      </c>
      <c r="UHU328" s="417" t="s">
        <v>776</v>
      </c>
      <c r="UHV328" s="414" t="s">
        <v>61</v>
      </c>
      <c r="UHW328" s="415">
        <v>2</v>
      </c>
      <c r="UHX328" s="418" t="s">
        <v>786</v>
      </c>
      <c r="UHY328" s="417" t="s">
        <v>776</v>
      </c>
      <c r="UHZ328" s="414" t="s">
        <v>61</v>
      </c>
      <c r="UIA328" s="415">
        <v>2</v>
      </c>
      <c r="UIB328" s="418" t="s">
        <v>786</v>
      </c>
      <c r="UIC328" s="417" t="s">
        <v>776</v>
      </c>
      <c r="UID328" s="414" t="s">
        <v>61</v>
      </c>
      <c r="UIE328" s="415">
        <v>2</v>
      </c>
      <c r="UIF328" s="418" t="s">
        <v>786</v>
      </c>
      <c r="UIG328" s="417" t="s">
        <v>776</v>
      </c>
      <c r="UIH328" s="414" t="s">
        <v>61</v>
      </c>
      <c r="UII328" s="415">
        <v>2</v>
      </c>
      <c r="UIJ328" s="418" t="s">
        <v>786</v>
      </c>
      <c r="UIK328" s="417" t="s">
        <v>776</v>
      </c>
      <c r="UIL328" s="414" t="s">
        <v>61</v>
      </c>
      <c r="UIM328" s="415">
        <v>2</v>
      </c>
      <c r="UIN328" s="418" t="s">
        <v>786</v>
      </c>
      <c r="UIO328" s="417" t="s">
        <v>776</v>
      </c>
      <c r="UIP328" s="414" t="s">
        <v>61</v>
      </c>
      <c r="UIQ328" s="415">
        <v>2</v>
      </c>
      <c r="UIR328" s="418" t="s">
        <v>786</v>
      </c>
      <c r="UIS328" s="417" t="s">
        <v>776</v>
      </c>
      <c r="UIT328" s="414" t="s">
        <v>61</v>
      </c>
      <c r="UIU328" s="415">
        <v>2</v>
      </c>
      <c r="UIV328" s="418" t="s">
        <v>786</v>
      </c>
      <c r="UIW328" s="417" t="s">
        <v>776</v>
      </c>
      <c r="UIX328" s="414" t="s">
        <v>61</v>
      </c>
      <c r="UIY328" s="415">
        <v>2</v>
      </c>
      <c r="UIZ328" s="418" t="s">
        <v>786</v>
      </c>
      <c r="UJA328" s="417" t="s">
        <v>776</v>
      </c>
      <c r="UJB328" s="414" t="s">
        <v>61</v>
      </c>
      <c r="UJC328" s="415">
        <v>2</v>
      </c>
      <c r="UJD328" s="418" t="s">
        <v>786</v>
      </c>
      <c r="UJE328" s="417" t="s">
        <v>776</v>
      </c>
      <c r="UJF328" s="414" t="s">
        <v>61</v>
      </c>
      <c r="UJG328" s="415">
        <v>2</v>
      </c>
      <c r="UJH328" s="418" t="s">
        <v>786</v>
      </c>
      <c r="UJI328" s="417" t="s">
        <v>776</v>
      </c>
      <c r="UJJ328" s="414" t="s">
        <v>61</v>
      </c>
      <c r="UJK328" s="415">
        <v>2</v>
      </c>
      <c r="UJL328" s="418" t="s">
        <v>786</v>
      </c>
      <c r="UJM328" s="417" t="s">
        <v>776</v>
      </c>
      <c r="UJN328" s="414" t="s">
        <v>61</v>
      </c>
      <c r="UJO328" s="415">
        <v>2</v>
      </c>
      <c r="UJP328" s="418" t="s">
        <v>786</v>
      </c>
      <c r="UJQ328" s="417" t="s">
        <v>776</v>
      </c>
      <c r="UJR328" s="414" t="s">
        <v>61</v>
      </c>
      <c r="UJS328" s="415">
        <v>2</v>
      </c>
      <c r="UJT328" s="418" t="s">
        <v>786</v>
      </c>
      <c r="UJU328" s="417" t="s">
        <v>776</v>
      </c>
      <c r="UJV328" s="414" t="s">
        <v>61</v>
      </c>
      <c r="UJW328" s="415">
        <v>2</v>
      </c>
      <c r="UJX328" s="418" t="s">
        <v>786</v>
      </c>
      <c r="UJY328" s="417" t="s">
        <v>776</v>
      </c>
      <c r="UJZ328" s="414" t="s">
        <v>61</v>
      </c>
      <c r="UKA328" s="415">
        <v>2</v>
      </c>
      <c r="UKB328" s="418" t="s">
        <v>786</v>
      </c>
      <c r="UKC328" s="417" t="s">
        <v>776</v>
      </c>
      <c r="UKD328" s="414" t="s">
        <v>61</v>
      </c>
      <c r="UKE328" s="415">
        <v>2</v>
      </c>
      <c r="UKF328" s="418" t="s">
        <v>786</v>
      </c>
      <c r="UKG328" s="417" t="s">
        <v>776</v>
      </c>
      <c r="UKH328" s="414" t="s">
        <v>61</v>
      </c>
      <c r="UKI328" s="415">
        <v>2</v>
      </c>
      <c r="UKJ328" s="418" t="s">
        <v>786</v>
      </c>
      <c r="UKK328" s="417" t="s">
        <v>776</v>
      </c>
      <c r="UKL328" s="414" t="s">
        <v>61</v>
      </c>
      <c r="UKM328" s="415">
        <v>2</v>
      </c>
      <c r="UKN328" s="418" t="s">
        <v>786</v>
      </c>
      <c r="UKO328" s="417" t="s">
        <v>776</v>
      </c>
      <c r="UKP328" s="414" t="s">
        <v>61</v>
      </c>
      <c r="UKQ328" s="415">
        <v>2</v>
      </c>
      <c r="UKR328" s="418" t="s">
        <v>786</v>
      </c>
      <c r="UKS328" s="417" t="s">
        <v>776</v>
      </c>
      <c r="UKT328" s="414" t="s">
        <v>61</v>
      </c>
      <c r="UKU328" s="415">
        <v>2</v>
      </c>
      <c r="UKV328" s="418" t="s">
        <v>786</v>
      </c>
      <c r="UKW328" s="417" t="s">
        <v>776</v>
      </c>
      <c r="UKX328" s="414" t="s">
        <v>61</v>
      </c>
      <c r="UKY328" s="415">
        <v>2</v>
      </c>
      <c r="UKZ328" s="418" t="s">
        <v>786</v>
      </c>
      <c r="ULA328" s="417" t="s">
        <v>776</v>
      </c>
      <c r="ULB328" s="414" t="s">
        <v>61</v>
      </c>
      <c r="ULC328" s="415">
        <v>2</v>
      </c>
      <c r="ULD328" s="418" t="s">
        <v>786</v>
      </c>
      <c r="ULE328" s="417" t="s">
        <v>776</v>
      </c>
      <c r="ULF328" s="414" t="s">
        <v>61</v>
      </c>
      <c r="ULG328" s="415">
        <v>2</v>
      </c>
      <c r="ULH328" s="418" t="s">
        <v>786</v>
      </c>
      <c r="ULI328" s="417" t="s">
        <v>776</v>
      </c>
      <c r="ULJ328" s="414" t="s">
        <v>61</v>
      </c>
      <c r="ULK328" s="415">
        <v>2</v>
      </c>
      <c r="ULL328" s="418" t="s">
        <v>786</v>
      </c>
      <c r="ULM328" s="417" t="s">
        <v>776</v>
      </c>
      <c r="ULN328" s="414" t="s">
        <v>61</v>
      </c>
      <c r="ULO328" s="415">
        <v>2</v>
      </c>
      <c r="ULP328" s="418" t="s">
        <v>786</v>
      </c>
      <c r="ULQ328" s="417" t="s">
        <v>776</v>
      </c>
      <c r="ULR328" s="414" t="s">
        <v>61</v>
      </c>
      <c r="ULS328" s="415">
        <v>2</v>
      </c>
      <c r="ULT328" s="418" t="s">
        <v>786</v>
      </c>
      <c r="ULU328" s="417" t="s">
        <v>776</v>
      </c>
      <c r="ULV328" s="414" t="s">
        <v>61</v>
      </c>
      <c r="ULW328" s="415">
        <v>2</v>
      </c>
      <c r="ULX328" s="418" t="s">
        <v>786</v>
      </c>
      <c r="ULY328" s="417" t="s">
        <v>776</v>
      </c>
      <c r="ULZ328" s="414" t="s">
        <v>61</v>
      </c>
      <c r="UMA328" s="415">
        <v>2</v>
      </c>
      <c r="UMB328" s="418" t="s">
        <v>786</v>
      </c>
      <c r="UMC328" s="417" t="s">
        <v>776</v>
      </c>
      <c r="UMD328" s="414" t="s">
        <v>61</v>
      </c>
      <c r="UME328" s="415">
        <v>2</v>
      </c>
      <c r="UMF328" s="418" t="s">
        <v>786</v>
      </c>
      <c r="UMG328" s="417" t="s">
        <v>776</v>
      </c>
      <c r="UMH328" s="414" t="s">
        <v>61</v>
      </c>
      <c r="UMI328" s="415">
        <v>2</v>
      </c>
      <c r="UMJ328" s="418" t="s">
        <v>786</v>
      </c>
      <c r="UMK328" s="417" t="s">
        <v>776</v>
      </c>
      <c r="UML328" s="414" t="s">
        <v>61</v>
      </c>
      <c r="UMM328" s="415">
        <v>2</v>
      </c>
      <c r="UMN328" s="418" t="s">
        <v>786</v>
      </c>
      <c r="UMO328" s="417" t="s">
        <v>776</v>
      </c>
      <c r="UMP328" s="414" t="s">
        <v>61</v>
      </c>
      <c r="UMQ328" s="415">
        <v>2</v>
      </c>
      <c r="UMR328" s="418" t="s">
        <v>786</v>
      </c>
      <c r="UMS328" s="417" t="s">
        <v>776</v>
      </c>
      <c r="UMT328" s="414" t="s">
        <v>61</v>
      </c>
      <c r="UMU328" s="415">
        <v>2</v>
      </c>
      <c r="UMV328" s="418" t="s">
        <v>786</v>
      </c>
      <c r="UMW328" s="417" t="s">
        <v>776</v>
      </c>
      <c r="UMX328" s="414" t="s">
        <v>61</v>
      </c>
      <c r="UMY328" s="415">
        <v>2</v>
      </c>
      <c r="UMZ328" s="418" t="s">
        <v>786</v>
      </c>
      <c r="UNA328" s="417" t="s">
        <v>776</v>
      </c>
      <c r="UNB328" s="414" t="s">
        <v>61</v>
      </c>
      <c r="UNC328" s="415">
        <v>2</v>
      </c>
      <c r="UND328" s="418" t="s">
        <v>786</v>
      </c>
      <c r="UNE328" s="417" t="s">
        <v>776</v>
      </c>
      <c r="UNF328" s="414" t="s">
        <v>61</v>
      </c>
      <c r="UNG328" s="415">
        <v>2</v>
      </c>
      <c r="UNH328" s="418" t="s">
        <v>786</v>
      </c>
      <c r="UNI328" s="417" t="s">
        <v>776</v>
      </c>
      <c r="UNJ328" s="414" t="s">
        <v>61</v>
      </c>
      <c r="UNK328" s="415">
        <v>2</v>
      </c>
      <c r="UNL328" s="418" t="s">
        <v>786</v>
      </c>
      <c r="UNM328" s="417" t="s">
        <v>776</v>
      </c>
      <c r="UNN328" s="414" t="s">
        <v>61</v>
      </c>
      <c r="UNO328" s="415">
        <v>2</v>
      </c>
      <c r="UNP328" s="418" t="s">
        <v>786</v>
      </c>
      <c r="UNQ328" s="417" t="s">
        <v>776</v>
      </c>
      <c r="UNR328" s="414" t="s">
        <v>61</v>
      </c>
      <c r="UNS328" s="415">
        <v>2</v>
      </c>
      <c r="UNT328" s="418" t="s">
        <v>786</v>
      </c>
      <c r="UNU328" s="417" t="s">
        <v>776</v>
      </c>
      <c r="UNV328" s="414" t="s">
        <v>61</v>
      </c>
      <c r="UNW328" s="415">
        <v>2</v>
      </c>
      <c r="UNX328" s="418" t="s">
        <v>786</v>
      </c>
      <c r="UNY328" s="417" t="s">
        <v>776</v>
      </c>
      <c r="UNZ328" s="414" t="s">
        <v>61</v>
      </c>
      <c r="UOA328" s="415">
        <v>2</v>
      </c>
      <c r="UOB328" s="418" t="s">
        <v>786</v>
      </c>
      <c r="UOC328" s="417" t="s">
        <v>776</v>
      </c>
      <c r="UOD328" s="414" t="s">
        <v>61</v>
      </c>
      <c r="UOE328" s="415">
        <v>2</v>
      </c>
      <c r="UOF328" s="418" t="s">
        <v>786</v>
      </c>
      <c r="UOG328" s="417" t="s">
        <v>776</v>
      </c>
      <c r="UOH328" s="414" t="s">
        <v>61</v>
      </c>
      <c r="UOI328" s="415">
        <v>2</v>
      </c>
      <c r="UOJ328" s="418" t="s">
        <v>786</v>
      </c>
      <c r="UOK328" s="417" t="s">
        <v>776</v>
      </c>
      <c r="UOL328" s="414" t="s">
        <v>61</v>
      </c>
      <c r="UOM328" s="415">
        <v>2</v>
      </c>
      <c r="UON328" s="418" t="s">
        <v>786</v>
      </c>
      <c r="UOO328" s="417" t="s">
        <v>776</v>
      </c>
      <c r="UOP328" s="414" t="s">
        <v>61</v>
      </c>
      <c r="UOQ328" s="415">
        <v>2</v>
      </c>
      <c r="UOR328" s="418" t="s">
        <v>786</v>
      </c>
      <c r="UOS328" s="417" t="s">
        <v>776</v>
      </c>
      <c r="UOT328" s="414" t="s">
        <v>61</v>
      </c>
      <c r="UOU328" s="415">
        <v>2</v>
      </c>
      <c r="UOV328" s="418" t="s">
        <v>786</v>
      </c>
      <c r="UOW328" s="417" t="s">
        <v>776</v>
      </c>
      <c r="UOX328" s="414" t="s">
        <v>61</v>
      </c>
      <c r="UOY328" s="415">
        <v>2</v>
      </c>
      <c r="UOZ328" s="418" t="s">
        <v>786</v>
      </c>
      <c r="UPA328" s="417" t="s">
        <v>776</v>
      </c>
      <c r="UPB328" s="414" t="s">
        <v>61</v>
      </c>
      <c r="UPC328" s="415">
        <v>2</v>
      </c>
      <c r="UPD328" s="418" t="s">
        <v>786</v>
      </c>
      <c r="UPE328" s="417" t="s">
        <v>776</v>
      </c>
      <c r="UPF328" s="414" t="s">
        <v>61</v>
      </c>
      <c r="UPG328" s="415">
        <v>2</v>
      </c>
      <c r="UPH328" s="418" t="s">
        <v>786</v>
      </c>
      <c r="UPI328" s="417" t="s">
        <v>776</v>
      </c>
      <c r="UPJ328" s="414" t="s">
        <v>61</v>
      </c>
      <c r="UPK328" s="415">
        <v>2</v>
      </c>
      <c r="UPL328" s="418" t="s">
        <v>786</v>
      </c>
      <c r="UPM328" s="417" t="s">
        <v>776</v>
      </c>
      <c r="UPN328" s="414" t="s">
        <v>61</v>
      </c>
      <c r="UPO328" s="415">
        <v>2</v>
      </c>
      <c r="UPP328" s="418" t="s">
        <v>786</v>
      </c>
      <c r="UPQ328" s="417" t="s">
        <v>776</v>
      </c>
      <c r="UPR328" s="414" t="s">
        <v>61</v>
      </c>
      <c r="UPS328" s="415">
        <v>2</v>
      </c>
      <c r="UPT328" s="418" t="s">
        <v>786</v>
      </c>
      <c r="UPU328" s="417" t="s">
        <v>776</v>
      </c>
      <c r="UPV328" s="414" t="s">
        <v>61</v>
      </c>
      <c r="UPW328" s="415">
        <v>2</v>
      </c>
      <c r="UPX328" s="418" t="s">
        <v>786</v>
      </c>
      <c r="UPY328" s="417" t="s">
        <v>776</v>
      </c>
      <c r="UPZ328" s="414" t="s">
        <v>61</v>
      </c>
      <c r="UQA328" s="415">
        <v>2</v>
      </c>
      <c r="UQB328" s="418" t="s">
        <v>786</v>
      </c>
      <c r="UQC328" s="417" t="s">
        <v>776</v>
      </c>
      <c r="UQD328" s="414" t="s">
        <v>61</v>
      </c>
      <c r="UQE328" s="415">
        <v>2</v>
      </c>
      <c r="UQF328" s="418" t="s">
        <v>786</v>
      </c>
      <c r="UQG328" s="417" t="s">
        <v>776</v>
      </c>
      <c r="UQH328" s="414" t="s">
        <v>61</v>
      </c>
      <c r="UQI328" s="415">
        <v>2</v>
      </c>
      <c r="UQJ328" s="418" t="s">
        <v>786</v>
      </c>
      <c r="UQK328" s="417" t="s">
        <v>776</v>
      </c>
      <c r="UQL328" s="414" t="s">
        <v>61</v>
      </c>
      <c r="UQM328" s="415">
        <v>2</v>
      </c>
      <c r="UQN328" s="418" t="s">
        <v>786</v>
      </c>
      <c r="UQO328" s="417" t="s">
        <v>776</v>
      </c>
      <c r="UQP328" s="414" t="s">
        <v>61</v>
      </c>
      <c r="UQQ328" s="415">
        <v>2</v>
      </c>
      <c r="UQR328" s="418" t="s">
        <v>786</v>
      </c>
      <c r="UQS328" s="417" t="s">
        <v>776</v>
      </c>
      <c r="UQT328" s="414" t="s">
        <v>61</v>
      </c>
      <c r="UQU328" s="415">
        <v>2</v>
      </c>
      <c r="UQV328" s="418" t="s">
        <v>786</v>
      </c>
      <c r="UQW328" s="417" t="s">
        <v>776</v>
      </c>
      <c r="UQX328" s="414" t="s">
        <v>61</v>
      </c>
      <c r="UQY328" s="415">
        <v>2</v>
      </c>
      <c r="UQZ328" s="418" t="s">
        <v>786</v>
      </c>
      <c r="URA328" s="417" t="s">
        <v>776</v>
      </c>
      <c r="URB328" s="414" t="s">
        <v>61</v>
      </c>
      <c r="URC328" s="415">
        <v>2</v>
      </c>
      <c r="URD328" s="418" t="s">
        <v>786</v>
      </c>
      <c r="URE328" s="417" t="s">
        <v>776</v>
      </c>
      <c r="URF328" s="414" t="s">
        <v>61</v>
      </c>
      <c r="URG328" s="415">
        <v>2</v>
      </c>
      <c r="URH328" s="418" t="s">
        <v>786</v>
      </c>
      <c r="URI328" s="417" t="s">
        <v>776</v>
      </c>
      <c r="URJ328" s="414" t="s">
        <v>61</v>
      </c>
      <c r="URK328" s="415">
        <v>2</v>
      </c>
      <c r="URL328" s="418" t="s">
        <v>786</v>
      </c>
      <c r="URM328" s="417" t="s">
        <v>776</v>
      </c>
      <c r="URN328" s="414" t="s">
        <v>61</v>
      </c>
      <c r="URO328" s="415">
        <v>2</v>
      </c>
      <c r="URP328" s="418" t="s">
        <v>786</v>
      </c>
      <c r="URQ328" s="417" t="s">
        <v>776</v>
      </c>
      <c r="URR328" s="414" t="s">
        <v>61</v>
      </c>
      <c r="URS328" s="415">
        <v>2</v>
      </c>
      <c r="URT328" s="418" t="s">
        <v>786</v>
      </c>
      <c r="URU328" s="417" t="s">
        <v>776</v>
      </c>
      <c r="URV328" s="414" t="s">
        <v>61</v>
      </c>
      <c r="URW328" s="415">
        <v>2</v>
      </c>
      <c r="URX328" s="418" t="s">
        <v>786</v>
      </c>
      <c r="URY328" s="417" t="s">
        <v>776</v>
      </c>
      <c r="URZ328" s="414" t="s">
        <v>61</v>
      </c>
      <c r="USA328" s="415">
        <v>2</v>
      </c>
      <c r="USB328" s="418" t="s">
        <v>786</v>
      </c>
      <c r="USC328" s="417" t="s">
        <v>776</v>
      </c>
      <c r="USD328" s="414" t="s">
        <v>61</v>
      </c>
      <c r="USE328" s="415">
        <v>2</v>
      </c>
      <c r="USF328" s="418" t="s">
        <v>786</v>
      </c>
      <c r="USG328" s="417" t="s">
        <v>776</v>
      </c>
      <c r="USH328" s="414" t="s">
        <v>61</v>
      </c>
      <c r="USI328" s="415">
        <v>2</v>
      </c>
      <c r="USJ328" s="418" t="s">
        <v>786</v>
      </c>
      <c r="USK328" s="417" t="s">
        <v>776</v>
      </c>
      <c r="USL328" s="414" t="s">
        <v>61</v>
      </c>
      <c r="USM328" s="415">
        <v>2</v>
      </c>
      <c r="USN328" s="418" t="s">
        <v>786</v>
      </c>
      <c r="USO328" s="417" t="s">
        <v>776</v>
      </c>
      <c r="USP328" s="414" t="s">
        <v>61</v>
      </c>
      <c r="USQ328" s="415">
        <v>2</v>
      </c>
      <c r="USR328" s="418" t="s">
        <v>786</v>
      </c>
      <c r="USS328" s="417" t="s">
        <v>776</v>
      </c>
      <c r="UST328" s="414" t="s">
        <v>61</v>
      </c>
      <c r="USU328" s="415">
        <v>2</v>
      </c>
      <c r="USV328" s="418" t="s">
        <v>786</v>
      </c>
      <c r="USW328" s="417" t="s">
        <v>776</v>
      </c>
      <c r="USX328" s="414" t="s">
        <v>61</v>
      </c>
      <c r="USY328" s="415">
        <v>2</v>
      </c>
      <c r="USZ328" s="418" t="s">
        <v>786</v>
      </c>
      <c r="UTA328" s="417" t="s">
        <v>776</v>
      </c>
      <c r="UTB328" s="414" t="s">
        <v>61</v>
      </c>
      <c r="UTC328" s="415">
        <v>2</v>
      </c>
      <c r="UTD328" s="418" t="s">
        <v>786</v>
      </c>
      <c r="UTE328" s="417" t="s">
        <v>776</v>
      </c>
      <c r="UTF328" s="414" t="s">
        <v>61</v>
      </c>
      <c r="UTG328" s="415">
        <v>2</v>
      </c>
      <c r="UTH328" s="418" t="s">
        <v>786</v>
      </c>
      <c r="UTI328" s="417" t="s">
        <v>776</v>
      </c>
      <c r="UTJ328" s="414" t="s">
        <v>61</v>
      </c>
      <c r="UTK328" s="415">
        <v>2</v>
      </c>
      <c r="UTL328" s="418" t="s">
        <v>786</v>
      </c>
      <c r="UTM328" s="417" t="s">
        <v>776</v>
      </c>
      <c r="UTN328" s="414" t="s">
        <v>61</v>
      </c>
      <c r="UTO328" s="415">
        <v>2</v>
      </c>
      <c r="UTP328" s="418" t="s">
        <v>786</v>
      </c>
      <c r="UTQ328" s="417" t="s">
        <v>776</v>
      </c>
      <c r="UTR328" s="414" t="s">
        <v>61</v>
      </c>
      <c r="UTS328" s="415">
        <v>2</v>
      </c>
      <c r="UTT328" s="418" t="s">
        <v>786</v>
      </c>
      <c r="UTU328" s="417" t="s">
        <v>776</v>
      </c>
      <c r="UTV328" s="414" t="s">
        <v>61</v>
      </c>
      <c r="UTW328" s="415">
        <v>2</v>
      </c>
      <c r="UTX328" s="418" t="s">
        <v>786</v>
      </c>
      <c r="UTY328" s="417" t="s">
        <v>776</v>
      </c>
      <c r="UTZ328" s="414" t="s">
        <v>61</v>
      </c>
      <c r="UUA328" s="415">
        <v>2</v>
      </c>
      <c r="UUB328" s="418" t="s">
        <v>786</v>
      </c>
      <c r="UUC328" s="417" t="s">
        <v>776</v>
      </c>
      <c r="UUD328" s="414" t="s">
        <v>61</v>
      </c>
      <c r="UUE328" s="415">
        <v>2</v>
      </c>
      <c r="UUF328" s="418" t="s">
        <v>786</v>
      </c>
      <c r="UUG328" s="417" t="s">
        <v>776</v>
      </c>
      <c r="UUH328" s="414" t="s">
        <v>61</v>
      </c>
      <c r="UUI328" s="415">
        <v>2</v>
      </c>
      <c r="UUJ328" s="418" t="s">
        <v>786</v>
      </c>
      <c r="UUK328" s="417" t="s">
        <v>776</v>
      </c>
      <c r="UUL328" s="414" t="s">
        <v>61</v>
      </c>
      <c r="UUM328" s="415">
        <v>2</v>
      </c>
      <c r="UUN328" s="418" t="s">
        <v>786</v>
      </c>
      <c r="UUO328" s="417" t="s">
        <v>776</v>
      </c>
      <c r="UUP328" s="414" t="s">
        <v>61</v>
      </c>
      <c r="UUQ328" s="415">
        <v>2</v>
      </c>
      <c r="UUR328" s="418" t="s">
        <v>786</v>
      </c>
      <c r="UUS328" s="417" t="s">
        <v>776</v>
      </c>
      <c r="UUT328" s="414" t="s">
        <v>61</v>
      </c>
      <c r="UUU328" s="415">
        <v>2</v>
      </c>
      <c r="UUV328" s="418" t="s">
        <v>786</v>
      </c>
      <c r="UUW328" s="417" t="s">
        <v>776</v>
      </c>
      <c r="UUX328" s="414" t="s">
        <v>61</v>
      </c>
      <c r="UUY328" s="415">
        <v>2</v>
      </c>
      <c r="UUZ328" s="418" t="s">
        <v>786</v>
      </c>
      <c r="UVA328" s="417" t="s">
        <v>776</v>
      </c>
      <c r="UVB328" s="414" t="s">
        <v>61</v>
      </c>
      <c r="UVC328" s="415">
        <v>2</v>
      </c>
      <c r="UVD328" s="418" t="s">
        <v>786</v>
      </c>
      <c r="UVE328" s="417" t="s">
        <v>776</v>
      </c>
      <c r="UVF328" s="414" t="s">
        <v>61</v>
      </c>
      <c r="UVG328" s="415">
        <v>2</v>
      </c>
      <c r="UVH328" s="418" t="s">
        <v>786</v>
      </c>
      <c r="UVI328" s="417" t="s">
        <v>776</v>
      </c>
      <c r="UVJ328" s="414" t="s">
        <v>61</v>
      </c>
      <c r="UVK328" s="415">
        <v>2</v>
      </c>
      <c r="UVL328" s="418" t="s">
        <v>786</v>
      </c>
      <c r="UVM328" s="417" t="s">
        <v>776</v>
      </c>
      <c r="UVN328" s="414" t="s">
        <v>61</v>
      </c>
      <c r="UVO328" s="415">
        <v>2</v>
      </c>
      <c r="UVP328" s="418" t="s">
        <v>786</v>
      </c>
      <c r="UVQ328" s="417" t="s">
        <v>776</v>
      </c>
      <c r="UVR328" s="414" t="s">
        <v>61</v>
      </c>
      <c r="UVS328" s="415">
        <v>2</v>
      </c>
      <c r="UVT328" s="418" t="s">
        <v>786</v>
      </c>
      <c r="UVU328" s="417" t="s">
        <v>776</v>
      </c>
      <c r="UVV328" s="414" t="s">
        <v>61</v>
      </c>
      <c r="UVW328" s="415">
        <v>2</v>
      </c>
      <c r="UVX328" s="418" t="s">
        <v>786</v>
      </c>
      <c r="UVY328" s="417" t="s">
        <v>776</v>
      </c>
      <c r="UVZ328" s="414" t="s">
        <v>61</v>
      </c>
      <c r="UWA328" s="415">
        <v>2</v>
      </c>
      <c r="UWB328" s="418" t="s">
        <v>786</v>
      </c>
      <c r="UWC328" s="417" t="s">
        <v>776</v>
      </c>
      <c r="UWD328" s="414" t="s">
        <v>61</v>
      </c>
      <c r="UWE328" s="415">
        <v>2</v>
      </c>
      <c r="UWF328" s="418" t="s">
        <v>786</v>
      </c>
      <c r="UWG328" s="417" t="s">
        <v>776</v>
      </c>
      <c r="UWH328" s="414" t="s">
        <v>61</v>
      </c>
      <c r="UWI328" s="415">
        <v>2</v>
      </c>
      <c r="UWJ328" s="418" t="s">
        <v>786</v>
      </c>
      <c r="UWK328" s="417" t="s">
        <v>776</v>
      </c>
      <c r="UWL328" s="414" t="s">
        <v>61</v>
      </c>
      <c r="UWM328" s="415">
        <v>2</v>
      </c>
      <c r="UWN328" s="418" t="s">
        <v>786</v>
      </c>
      <c r="UWO328" s="417" t="s">
        <v>776</v>
      </c>
      <c r="UWP328" s="414" t="s">
        <v>61</v>
      </c>
      <c r="UWQ328" s="415">
        <v>2</v>
      </c>
      <c r="UWR328" s="418" t="s">
        <v>786</v>
      </c>
      <c r="UWS328" s="417" t="s">
        <v>776</v>
      </c>
      <c r="UWT328" s="414" t="s">
        <v>61</v>
      </c>
      <c r="UWU328" s="415">
        <v>2</v>
      </c>
      <c r="UWV328" s="418" t="s">
        <v>786</v>
      </c>
      <c r="UWW328" s="417" t="s">
        <v>776</v>
      </c>
      <c r="UWX328" s="414" t="s">
        <v>61</v>
      </c>
      <c r="UWY328" s="415">
        <v>2</v>
      </c>
      <c r="UWZ328" s="418" t="s">
        <v>786</v>
      </c>
      <c r="UXA328" s="417" t="s">
        <v>776</v>
      </c>
      <c r="UXB328" s="414" t="s">
        <v>61</v>
      </c>
      <c r="UXC328" s="415">
        <v>2</v>
      </c>
      <c r="UXD328" s="418" t="s">
        <v>786</v>
      </c>
      <c r="UXE328" s="417" t="s">
        <v>776</v>
      </c>
      <c r="UXF328" s="414" t="s">
        <v>61</v>
      </c>
      <c r="UXG328" s="415">
        <v>2</v>
      </c>
      <c r="UXH328" s="418" t="s">
        <v>786</v>
      </c>
      <c r="UXI328" s="417" t="s">
        <v>776</v>
      </c>
      <c r="UXJ328" s="414" t="s">
        <v>61</v>
      </c>
      <c r="UXK328" s="415">
        <v>2</v>
      </c>
      <c r="UXL328" s="418" t="s">
        <v>786</v>
      </c>
      <c r="UXM328" s="417" t="s">
        <v>776</v>
      </c>
      <c r="UXN328" s="414" t="s">
        <v>61</v>
      </c>
      <c r="UXO328" s="415">
        <v>2</v>
      </c>
      <c r="UXP328" s="418" t="s">
        <v>786</v>
      </c>
      <c r="UXQ328" s="417" t="s">
        <v>776</v>
      </c>
      <c r="UXR328" s="414" t="s">
        <v>61</v>
      </c>
      <c r="UXS328" s="415">
        <v>2</v>
      </c>
      <c r="UXT328" s="418" t="s">
        <v>786</v>
      </c>
      <c r="UXU328" s="417" t="s">
        <v>776</v>
      </c>
      <c r="UXV328" s="414" t="s">
        <v>61</v>
      </c>
      <c r="UXW328" s="415">
        <v>2</v>
      </c>
      <c r="UXX328" s="418" t="s">
        <v>786</v>
      </c>
      <c r="UXY328" s="417" t="s">
        <v>776</v>
      </c>
      <c r="UXZ328" s="414" t="s">
        <v>61</v>
      </c>
      <c r="UYA328" s="415">
        <v>2</v>
      </c>
      <c r="UYB328" s="418" t="s">
        <v>786</v>
      </c>
      <c r="UYC328" s="417" t="s">
        <v>776</v>
      </c>
      <c r="UYD328" s="414" t="s">
        <v>61</v>
      </c>
      <c r="UYE328" s="415">
        <v>2</v>
      </c>
      <c r="UYF328" s="418" t="s">
        <v>786</v>
      </c>
      <c r="UYG328" s="417" t="s">
        <v>776</v>
      </c>
      <c r="UYH328" s="414" t="s">
        <v>61</v>
      </c>
      <c r="UYI328" s="415">
        <v>2</v>
      </c>
      <c r="UYJ328" s="418" t="s">
        <v>786</v>
      </c>
      <c r="UYK328" s="417" t="s">
        <v>776</v>
      </c>
      <c r="UYL328" s="414" t="s">
        <v>61</v>
      </c>
      <c r="UYM328" s="415">
        <v>2</v>
      </c>
      <c r="UYN328" s="418" t="s">
        <v>786</v>
      </c>
      <c r="UYO328" s="417" t="s">
        <v>776</v>
      </c>
      <c r="UYP328" s="414" t="s">
        <v>61</v>
      </c>
      <c r="UYQ328" s="415">
        <v>2</v>
      </c>
      <c r="UYR328" s="418" t="s">
        <v>786</v>
      </c>
      <c r="UYS328" s="417" t="s">
        <v>776</v>
      </c>
      <c r="UYT328" s="414" t="s">
        <v>61</v>
      </c>
      <c r="UYU328" s="415">
        <v>2</v>
      </c>
      <c r="UYV328" s="418" t="s">
        <v>786</v>
      </c>
      <c r="UYW328" s="417" t="s">
        <v>776</v>
      </c>
      <c r="UYX328" s="414" t="s">
        <v>61</v>
      </c>
      <c r="UYY328" s="415">
        <v>2</v>
      </c>
      <c r="UYZ328" s="418" t="s">
        <v>786</v>
      </c>
      <c r="UZA328" s="417" t="s">
        <v>776</v>
      </c>
      <c r="UZB328" s="414" t="s">
        <v>61</v>
      </c>
      <c r="UZC328" s="415">
        <v>2</v>
      </c>
      <c r="UZD328" s="418" t="s">
        <v>786</v>
      </c>
      <c r="UZE328" s="417" t="s">
        <v>776</v>
      </c>
      <c r="UZF328" s="414" t="s">
        <v>61</v>
      </c>
      <c r="UZG328" s="415">
        <v>2</v>
      </c>
      <c r="UZH328" s="418" t="s">
        <v>786</v>
      </c>
      <c r="UZI328" s="417" t="s">
        <v>776</v>
      </c>
      <c r="UZJ328" s="414" t="s">
        <v>61</v>
      </c>
      <c r="UZK328" s="415">
        <v>2</v>
      </c>
      <c r="UZL328" s="418" t="s">
        <v>786</v>
      </c>
      <c r="UZM328" s="417" t="s">
        <v>776</v>
      </c>
      <c r="UZN328" s="414" t="s">
        <v>61</v>
      </c>
      <c r="UZO328" s="415">
        <v>2</v>
      </c>
      <c r="UZP328" s="418" t="s">
        <v>786</v>
      </c>
      <c r="UZQ328" s="417" t="s">
        <v>776</v>
      </c>
      <c r="UZR328" s="414" t="s">
        <v>61</v>
      </c>
      <c r="UZS328" s="415">
        <v>2</v>
      </c>
      <c r="UZT328" s="418" t="s">
        <v>786</v>
      </c>
      <c r="UZU328" s="417" t="s">
        <v>776</v>
      </c>
      <c r="UZV328" s="414" t="s">
        <v>61</v>
      </c>
      <c r="UZW328" s="415">
        <v>2</v>
      </c>
      <c r="UZX328" s="418" t="s">
        <v>786</v>
      </c>
      <c r="UZY328" s="417" t="s">
        <v>776</v>
      </c>
      <c r="UZZ328" s="414" t="s">
        <v>61</v>
      </c>
      <c r="VAA328" s="415">
        <v>2</v>
      </c>
      <c r="VAB328" s="418" t="s">
        <v>786</v>
      </c>
      <c r="VAC328" s="417" t="s">
        <v>776</v>
      </c>
      <c r="VAD328" s="414" t="s">
        <v>61</v>
      </c>
      <c r="VAE328" s="415">
        <v>2</v>
      </c>
      <c r="VAF328" s="418" t="s">
        <v>786</v>
      </c>
      <c r="VAG328" s="417" t="s">
        <v>776</v>
      </c>
      <c r="VAH328" s="414" t="s">
        <v>61</v>
      </c>
      <c r="VAI328" s="415">
        <v>2</v>
      </c>
      <c r="VAJ328" s="418" t="s">
        <v>786</v>
      </c>
      <c r="VAK328" s="417" t="s">
        <v>776</v>
      </c>
      <c r="VAL328" s="414" t="s">
        <v>61</v>
      </c>
      <c r="VAM328" s="415">
        <v>2</v>
      </c>
      <c r="VAN328" s="418" t="s">
        <v>786</v>
      </c>
      <c r="VAO328" s="417" t="s">
        <v>776</v>
      </c>
      <c r="VAP328" s="414" t="s">
        <v>61</v>
      </c>
      <c r="VAQ328" s="415">
        <v>2</v>
      </c>
      <c r="VAR328" s="418" t="s">
        <v>786</v>
      </c>
      <c r="VAS328" s="417" t="s">
        <v>776</v>
      </c>
      <c r="VAT328" s="414" t="s">
        <v>61</v>
      </c>
      <c r="VAU328" s="415">
        <v>2</v>
      </c>
      <c r="VAV328" s="418" t="s">
        <v>786</v>
      </c>
      <c r="VAW328" s="417" t="s">
        <v>776</v>
      </c>
      <c r="VAX328" s="414" t="s">
        <v>61</v>
      </c>
      <c r="VAY328" s="415">
        <v>2</v>
      </c>
      <c r="VAZ328" s="418" t="s">
        <v>786</v>
      </c>
      <c r="VBA328" s="417" t="s">
        <v>776</v>
      </c>
      <c r="VBB328" s="414" t="s">
        <v>61</v>
      </c>
      <c r="VBC328" s="415">
        <v>2</v>
      </c>
      <c r="VBD328" s="418" t="s">
        <v>786</v>
      </c>
      <c r="VBE328" s="417" t="s">
        <v>776</v>
      </c>
      <c r="VBF328" s="414" t="s">
        <v>61</v>
      </c>
      <c r="VBG328" s="415">
        <v>2</v>
      </c>
      <c r="VBH328" s="418" t="s">
        <v>786</v>
      </c>
      <c r="VBI328" s="417" t="s">
        <v>776</v>
      </c>
      <c r="VBJ328" s="414" t="s">
        <v>61</v>
      </c>
      <c r="VBK328" s="415">
        <v>2</v>
      </c>
      <c r="VBL328" s="418" t="s">
        <v>786</v>
      </c>
      <c r="VBM328" s="417" t="s">
        <v>776</v>
      </c>
      <c r="VBN328" s="414" t="s">
        <v>61</v>
      </c>
      <c r="VBO328" s="415">
        <v>2</v>
      </c>
      <c r="VBP328" s="418" t="s">
        <v>786</v>
      </c>
      <c r="VBQ328" s="417" t="s">
        <v>776</v>
      </c>
      <c r="VBR328" s="414" t="s">
        <v>61</v>
      </c>
      <c r="VBS328" s="415">
        <v>2</v>
      </c>
      <c r="VBT328" s="418" t="s">
        <v>786</v>
      </c>
      <c r="VBU328" s="417" t="s">
        <v>776</v>
      </c>
      <c r="VBV328" s="414" t="s">
        <v>61</v>
      </c>
      <c r="VBW328" s="415">
        <v>2</v>
      </c>
      <c r="VBX328" s="418" t="s">
        <v>786</v>
      </c>
      <c r="VBY328" s="417" t="s">
        <v>776</v>
      </c>
      <c r="VBZ328" s="414" t="s">
        <v>61</v>
      </c>
      <c r="VCA328" s="415">
        <v>2</v>
      </c>
      <c r="VCB328" s="418" t="s">
        <v>786</v>
      </c>
      <c r="VCC328" s="417" t="s">
        <v>776</v>
      </c>
      <c r="VCD328" s="414" t="s">
        <v>61</v>
      </c>
      <c r="VCE328" s="415">
        <v>2</v>
      </c>
      <c r="VCF328" s="418" t="s">
        <v>786</v>
      </c>
      <c r="VCG328" s="417" t="s">
        <v>776</v>
      </c>
      <c r="VCH328" s="414" t="s">
        <v>61</v>
      </c>
      <c r="VCI328" s="415">
        <v>2</v>
      </c>
      <c r="VCJ328" s="418" t="s">
        <v>786</v>
      </c>
      <c r="VCK328" s="417" t="s">
        <v>776</v>
      </c>
      <c r="VCL328" s="414" t="s">
        <v>61</v>
      </c>
      <c r="VCM328" s="415">
        <v>2</v>
      </c>
      <c r="VCN328" s="418" t="s">
        <v>786</v>
      </c>
      <c r="VCO328" s="417" t="s">
        <v>776</v>
      </c>
      <c r="VCP328" s="414" t="s">
        <v>61</v>
      </c>
      <c r="VCQ328" s="415">
        <v>2</v>
      </c>
      <c r="VCR328" s="418" t="s">
        <v>786</v>
      </c>
      <c r="VCS328" s="417" t="s">
        <v>776</v>
      </c>
      <c r="VCT328" s="414" t="s">
        <v>61</v>
      </c>
      <c r="VCU328" s="415">
        <v>2</v>
      </c>
      <c r="VCV328" s="418" t="s">
        <v>786</v>
      </c>
      <c r="VCW328" s="417" t="s">
        <v>776</v>
      </c>
      <c r="VCX328" s="414" t="s">
        <v>61</v>
      </c>
      <c r="VCY328" s="415">
        <v>2</v>
      </c>
      <c r="VCZ328" s="418" t="s">
        <v>786</v>
      </c>
      <c r="VDA328" s="417" t="s">
        <v>776</v>
      </c>
      <c r="VDB328" s="414" t="s">
        <v>61</v>
      </c>
      <c r="VDC328" s="415">
        <v>2</v>
      </c>
      <c r="VDD328" s="418" t="s">
        <v>786</v>
      </c>
      <c r="VDE328" s="417" t="s">
        <v>776</v>
      </c>
      <c r="VDF328" s="414" t="s">
        <v>61</v>
      </c>
      <c r="VDG328" s="415">
        <v>2</v>
      </c>
      <c r="VDH328" s="418" t="s">
        <v>786</v>
      </c>
      <c r="VDI328" s="417" t="s">
        <v>776</v>
      </c>
      <c r="VDJ328" s="414" t="s">
        <v>61</v>
      </c>
      <c r="VDK328" s="415">
        <v>2</v>
      </c>
      <c r="VDL328" s="418" t="s">
        <v>786</v>
      </c>
      <c r="VDM328" s="417" t="s">
        <v>776</v>
      </c>
      <c r="VDN328" s="414" t="s">
        <v>61</v>
      </c>
      <c r="VDO328" s="415">
        <v>2</v>
      </c>
      <c r="VDP328" s="418" t="s">
        <v>786</v>
      </c>
      <c r="VDQ328" s="417" t="s">
        <v>776</v>
      </c>
      <c r="VDR328" s="414" t="s">
        <v>61</v>
      </c>
      <c r="VDS328" s="415">
        <v>2</v>
      </c>
      <c r="VDT328" s="418" t="s">
        <v>786</v>
      </c>
      <c r="VDU328" s="417" t="s">
        <v>776</v>
      </c>
      <c r="VDV328" s="414" t="s">
        <v>61</v>
      </c>
      <c r="VDW328" s="415">
        <v>2</v>
      </c>
      <c r="VDX328" s="418" t="s">
        <v>786</v>
      </c>
      <c r="VDY328" s="417" t="s">
        <v>776</v>
      </c>
      <c r="VDZ328" s="414" t="s">
        <v>61</v>
      </c>
      <c r="VEA328" s="415">
        <v>2</v>
      </c>
      <c r="VEB328" s="418" t="s">
        <v>786</v>
      </c>
      <c r="VEC328" s="417" t="s">
        <v>776</v>
      </c>
      <c r="VED328" s="414" t="s">
        <v>61</v>
      </c>
      <c r="VEE328" s="415">
        <v>2</v>
      </c>
      <c r="VEF328" s="418" t="s">
        <v>786</v>
      </c>
      <c r="VEG328" s="417" t="s">
        <v>776</v>
      </c>
      <c r="VEH328" s="414" t="s">
        <v>61</v>
      </c>
      <c r="VEI328" s="415">
        <v>2</v>
      </c>
      <c r="VEJ328" s="418" t="s">
        <v>786</v>
      </c>
      <c r="VEK328" s="417" t="s">
        <v>776</v>
      </c>
      <c r="VEL328" s="414" t="s">
        <v>61</v>
      </c>
      <c r="VEM328" s="415">
        <v>2</v>
      </c>
      <c r="VEN328" s="418" t="s">
        <v>786</v>
      </c>
      <c r="VEO328" s="417" t="s">
        <v>776</v>
      </c>
      <c r="VEP328" s="414" t="s">
        <v>61</v>
      </c>
      <c r="VEQ328" s="415">
        <v>2</v>
      </c>
      <c r="VER328" s="418" t="s">
        <v>786</v>
      </c>
      <c r="VES328" s="417" t="s">
        <v>776</v>
      </c>
      <c r="VET328" s="414" t="s">
        <v>61</v>
      </c>
      <c r="VEU328" s="415">
        <v>2</v>
      </c>
      <c r="VEV328" s="418" t="s">
        <v>786</v>
      </c>
      <c r="VEW328" s="417" t="s">
        <v>776</v>
      </c>
      <c r="VEX328" s="414" t="s">
        <v>61</v>
      </c>
      <c r="VEY328" s="415">
        <v>2</v>
      </c>
      <c r="VEZ328" s="418" t="s">
        <v>786</v>
      </c>
      <c r="VFA328" s="417" t="s">
        <v>776</v>
      </c>
      <c r="VFB328" s="414" t="s">
        <v>61</v>
      </c>
      <c r="VFC328" s="415">
        <v>2</v>
      </c>
      <c r="VFD328" s="418" t="s">
        <v>786</v>
      </c>
      <c r="VFE328" s="417" t="s">
        <v>776</v>
      </c>
      <c r="VFF328" s="414" t="s">
        <v>61</v>
      </c>
      <c r="VFG328" s="415">
        <v>2</v>
      </c>
      <c r="VFH328" s="418" t="s">
        <v>786</v>
      </c>
      <c r="VFI328" s="417" t="s">
        <v>776</v>
      </c>
      <c r="VFJ328" s="414" t="s">
        <v>61</v>
      </c>
      <c r="VFK328" s="415">
        <v>2</v>
      </c>
      <c r="VFL328" s="418" t="s">
        <v>786</v>
      </c>
      <c r="VFM328" s="417" t="s">
        <v>776</v>
      </c>
      <c r="VFN328" s="414" t="s">
        <v>61</v>
      </c>
      <c r="VFO328" s="415">
        <v>2</v>
      </c>
      <c r="VFP328" s="418" t="s">
        <v>786</v>
      </c>
      <c r="VFQ328" s="417" t="s">
        <v>776</v>
      </c>
      <c r="VFR328" s="414" t="s">
        <v>61</v>
      </c>
      <c r="VFS328" s="415">
        <v>2</v>
      </c>
      <c r="VFT328" s="418" t="s">
        <v>786</v>
      </c>
      <c r="VFU328" s="417" t="s">
        <v>776</v>
      </c>
      <c r="VFV328" s="414" t="s">
        <v>61</v>
      </c>
      <c r="VFW328" s="415">
        <v>2</v>
      </c>
      <c r="VFX328" s="418" t="s">
        <v>786</v>
      </c>
      <c r="VFY328" s="417" t="s">
        <v>776</v>
      </c>
      <c r="VFZ328" s="414" t="s">
        <v>61</v>
      </c>
      <c r="VGA328" s="415">
        <v>2</v>
      </c>
      <c r="VGB328" s="418" t="s">
        <v>786</v>
      </c>
      <c r="VGC328" s="417" t="s">
        <v>776</v>
      </c>
      <c r="VGD328" s="414" t="s">
        <v>61</v>
      </c>
      <c r="VGE328" s="415">
        <v>2</v>
      </c>
      <c r="VGF328" s="418" t="s">
        <v>786</v>
      </c>
      <c r="VGG328" s="417" t="s">
        <v>776</v>
      </c>
      <c r="VGH328" s="414" t="s">
        <v>61</v>
      </c>
      <c r="VGI328" s="415">
        <v>2</v>
      </c>
      <c r="VGJ328" s="418" t="s">
        <v>786</v>
      </c>
      <c r="VGK328" s="417" t="s">
        <v>776</v>
      </c>
      <c r="VGL328" s="414" t="s">
        <v>61</v>
      </c>
      <c r="VGM328" s="415">
        <v>2</v>
      </c>
      <c r="VGN328" s="418" t="s">
        <v>786</v>
      </c>
      <c r="VGO328" s="417" t="s">
        <v>776</v>
      </c>
      <c r="VGP328" s="414" t="s">
        <v>61</v>
      </c>
      <c r="VGQ328" s="415">
        <v>2</v>
      </c>
      <c r="VGR328" s="418" t="s">
        <v>786</v>
      </c>
      <c r="VGS328" s="417" t="s">
        <v>776</v>
      </c>
      <c r="VGT328" s="414" t="s">
        <v>61</v>
      </c>
      <c r="VGU328" s="415">
        <v>2</v>
      </c>
      <c r="VGV328" s="418" t="s">
        <v>786</v>
      </c>
      <c r="VGW328" s="417" t="s">
        <v>776</v>
      </c>
      <c r="VGX328" s="414" t="s">
        <v>61</v>
      </c>
      <c r="VGY328" s="415">
        <v>2</v>
      </c>
      <c r="VGZ328" s="418" t="s">
        <v>786</v>
      </c>
      <c r="VHA328" s="417" t="s">
        <v>776</v>
      </c>
      <c r="VHB328" s="414" t="s">
        <v>61</v>
      </c>
      <c r="VHC328" s="415">
        <v>2</v>
      </c>
      <c r="VHD328" s="418" t="s">
        <v>786</v>
      </c>
      <c r="VHE328" s="417" t="s">
        <v>776</v>
      </c>
      <c r="VHF328" s="414" t="s">
        <v>61</v>
      </c>
      <c r="VHG328" s="415">
        <v>2</v>
      </c>
      <c r="VHH328" s="418" t="s">
        <v>786</v>
      </c>
      <c r="VHI328" s="417" t="s">
        <v>776</v>
      </c>
      <c r="VHJ328" s="414" t="s">
        <v>61</v>
      </c>
      <c r="VHK328" s="415">
        <v>2</v>
      </c>
      <c r="VHL328" s="418" t="s">
        <v>786</v>
      </c>
      <c r="VHM328" s="417" t="s">
        <v>776</v>
      </c>
      <c r="VHN328" s="414" t="s">
        <v>61</v>
      </c>
      <c r="VHO328" s="415">
        <v>2</v>
      </c>
      <c r="VHP328" s="418" t="s">
        <v>786</v>
      </c>
      <c r="VHQ328" s="417" t="s">
        <v>776</v>
      </c>
      <c r="VHR328" s="414" t="s">
        <v>61</v>
      </c>
      <c r="VHS328" s="415">
        <v>2</v>
      </c>
      <c r="VHT328" s="418" t="s">
        <v>786</v>
      </c>
      <c r="VHU328" s="417" t="s">
        <v>776</v>
      </c>
      <c r="VHV328" s="414" t="s">
        <v>61</v>
      </c>
      <c r="VHW328" s="415">
        <v>2</v>
      </c>
      <c r="VHX328" s="418" t="s">
        <v>786</v>
      </c>
      <c r="VHY328" s="417" t="s">
        <v>776</v>
      </c>
      <c r="VHZ328" s="414" t="s">
        <v>61</v>
      </c>
      <c r="VIA328" s="415">
        <v>2</v>
      </c>
      <c r="VIB328" s="418" t="s">
        <v>786</v>
      </c>
      <c r="VIC328" s="417" t="s">
        <v>776</v>
      </c>
      <c r="VID328" s="414" t="s">
        <v>61</v>
      </c>
      <c r="VIE328" s="415">
        <v>2</v>
      </c>
      <c r="VIF328" s="418" t="s">
        <v>786</v>
      </c>
      <c r="VIG328" s="417" t="s">
        <v>776</v>
      </c>
      <c r="VIH328" s="414" t="s">
        <v>61</v>
      </c>
      <c r="VII328" s="415">
        <v>2</v>
      </c>
      <c r="VIJ328" s="418" t="s">
        <v>786</v>
      </c>
      <c r="VIK328" s="417" t="s">
        <v>776</v>
      </c>
      <c r="VIL328" s="414" t="s">
        <v>61</v>
      </c>
      <c r="VIM328" s="415">
        <v>2</v>
      </c>
      <c r="VIN328" s="418" t="s">
        <v>786</v>
      </c>
      <c r="VIO328" s="417" t="s">
        <v>776</v>
      </c>
      <c r="VIP328" s="414" t="s">
        <v>61</v>
      </c>
      <c r="VIQ328" s="415">
        <v>2</v>
      </c>
      <c r="VIR328" s="418" t="s">
        <v>786</v>
      </c>
      <c r="VIS328" s="417" t="s">
        <v>776</v>
      </c>
      <c r="VIT328" s="414" t="s">
        <v>61</v>
      </c>
      <c r="VIU328" s="415">
        <v>2</v>
      </c>
      <c r="VIV328" s="418" t="s">
        <v>786</v>
      </c>
      <c r="VIW328" s="417" t="s">
        <v>776</v>
      </c>
      <c r="VIX328" s="414" t="s">
        <v>61</v>
      </c>
      <c r="VIY328" s="415">
        <v>2</v>
      </c>
      <c r="VIZ328" s="418" t="s">
        <v>786</v>
      </c>
      <c r="VJA328" s="417" t="s">
        <v>776</v>
      </c>
      <c r="VJB328" s="414" t="s">
        <v>61</v>
      </c>
      <c r="VJC328" s="415">
        <v>2</v>
      </c>
      <c r="VJD328" s="418" t="s">
        <v>786</v>
      </c>
      <c r="VJE328" s="417" t="s">
        <v>776</v>
      </c>
      <c r="VJF328" s="414" t="s">
        <v>61</v>
      </c>
      <c r="VJG328" s="415">
        <v>2</v>
      </c>
      <c r="VJH328" s="418" t="s">
        <v>786</v>
      </c>
      <c r="VJI328" s="417" t="s">
        <v>776</v>
      </c>
      <c r="VJJ328" s="414" t="s">
        <v>61</v>
      </c>
      <c r="VJK328" s="415">
        <v>2</v>
      </c>
      <c r="VJL328" s="418" t="s">
        <v>786</v>
      </c>
      <c r="VJM328" s="417" t="s">
        <v>776</v>
      </c>
      <c r="VJN328" s="414" t="s">
        <v>61</v>
      </c>
      <c r="VJO328" s="415">
        <v>2</v>
      </c>
      <c r="VJP328" s="418" t="s">
        <v>786</v>
      </c>
      <c r="VJQ328" s="417" t="s">
        <v>776</v>
      </c>
      <c r="VJR328" s="414" t="s">
        <v>61</v>
      </c>
      <c r="VJS328" s="415">
        <v>2</v>
      </c>
      <c r="VJT328" s="418" t="s">
        <v>786</v>
      </c>
      <c r="VJU328" s="417" t="s">
        <v>776</v>
      </c>
      <c r="VJV328" s="414" t="s">
        <v>61</v>
      </c>
      <c r="VJW328" s="415">
        <v>2</v>
      </c>
      <c r="VJX328" s="418" t="s">
        <v>786</v>
      </c>
      <c r="VJY328" s="417" t="s">
        <v>776</v>
      </c>
      <c r="VJZ328" s="414" t="s">
        <v>61</v>
      </c>
      <c r="VKA328" s="415">
        <v>2</v>
      </c>
      <c r="VKB328" s="418" t="s">
        <v>786</v>
      </c>
      <c r="VKC328" s="417" t="s">
        <v>776</v>
      </c>
      <c r="VKD328" s="414" t="s">
        <v>61</v>
      </c>
      <c r="VKE328" s="415">
        <v>2</v>
      </c>
      <c r="VKF328" s="418" t="s">
        <v>786</v>
      </c>
      <c r="VKG328" s="417" t="s">
        <v>776</v>
      </c>
      <c r="VKH328" s="414" t="s">
        <v>61</v>
      </c>
      <c r="VKI328" s="415">
        <v>2</v>
      </c>
      <c r="VKJ328" s="418" t="s">
        <v>786</v>
      </c>
      <c r="VKK328" s="417" t="s">
        <v>776</v>
      </c>
      <c r="VKL328" s="414" t="s">
        <v>61</v>
      </c>
      <c r="VKM328" s="415">
        <v>2</v>
      </c>
      <c r="VKN328" s="418" t="s">
        <v>786</v>
      </c>
      <c r="VKO328" s="417" t="s">
        <v>776</v>
      </c>
      <c r="VKP328" s="414" t="s">
        <v>61</v>
      </c>
      <c r="VKQ328" s="415">
        <v>2</v>
      </c>
      <c r="VKR328" s="418" t="s">
        <v>786</v>
      </c>
      <c r="VKS328" s="417" t="s">
        <v>776</v>
      </c>
      <c r="VKT328" s="414" t="s">
        <v>61</v>
      </c>
      <c r="VKU328" s="415">
        <v>2</v>
      </c>
      <c r="VKV328" s="418" t="s">
        <v>786</v>
      </c>
      <c r="VKW328" s="417" t="s">
        <v>776</v>
      </c>
      <c r="VKX328" s="414" t="s">
        <v>61</v>
      </c>
      <c r="VKY328" s="415">
        <v>2</v>
      </c>
      <c r="VKZ328" s="418" t="s">
        <v>786</v>
      </c>
      <c r="VLA328" s="417" t="s">
        <v>776</v>
      </c>
      <c r="VLB328" s="414" t="s">
        <v>61</v>
      </c>
      <c r="VLC328" s="415">
        <v>2</v>
      </c>
      <c r="VLD328" s="418" t="s">
        <v>786</v>
      </c>
      <c r="VLE328" s="417" t="s">
        <v>776</v>
      </c>
      <c r="VLF328" s="414" t="s">
        <v>61</v>
      </c>
      <c r="VLG328" s="415">
        <v>2</v>
      </c>
      <c r="VLH328" s="418" t="s">
        <v>786</v>
      </c>
      <c r="VLI328" s="417" t="s">
        <v>776</v>
      </c>
      <c r="VLJ328" s="414" t="s">
        <v>61</v>
      </c>
      <c r="VLK328" s="415">
        <v>2</v>
      </c>
      <c r="VLL328" s="418" t="s">
        <v>786</v>
      </c>
      <c r="VLM328" s="417" t="s">
        <v>776</v>
      </c>
      <c r="VLN328" s="414" t="s">
        <v>61</v>
      </c>
      <c r="VLO328" s="415">
        <v>2</v>
      </c>
      <c r="VLP328" s="418" t="s">
        <v>786</v>
      </c>
      <c r="VLQ328" s="417" t="s">
        <v>776</v>
      </c>
      <c r="VLR328" s="414" t="s">
        <v>61</v>
      </c>
      <c r="VLS328" s="415">
        <v>2</v>
      </c>
      <c r="VLT328" s="418" t="s">
        <v>786</v>
      </c>
      <c r="VLU328" s="417" t="s">
        <v>776</v>
      </c>
      <c r="VLV328" s="414" t="s">
        <v>61</v>
      </c>
      <c r="VLW328" s="415">
        <v>2</v>
      </c>
      <c r="VLX328" s="418" t="s">
        <v>786</v>
      </c>
      <c r="VLY328" s="417" t="s">
        <v>776</v>
      </c>
      <c r="VLZ328" s="414" t="s">
        <v>61</v>
      </c>
      <c r="VMA328" s="415">
        <v>2</v>
      </c>
      <c r="VMB328" s="418" t="s">
        <v>786</v>
      </c>
      <c r="VMC328" s="417" t="s">
        <v>776</v>
      </c>
      <c r="VMD328" s="414" t="s">
        <v>61</v>
      </c>
      <c r="VME328" s="415">
        <v>2</v>
      </c>
      <c r="VMF328" s="418" t="s">
        <v>786</v>
      </c>
      <c r="VMG328" s="417" t="s">
        <v>776</v>
      </c>
      <c r="VMH328" s="414" t="s">
        <v>61</v>
      </c>
      <c r="VMI328" s="415">
        <v>2</v>
      </c>
      <c r="VMJ328" s="418" t="s">
        <v>786</v>
      </c>
      <c r="VMK328" s="417" t="s">
        <v>776</v>
      </c>
      <c r="VML328" s="414" t="s">
        <v>61</v>
      </c>
      <c r="VMM328" s="415">
        <v>2</v>
      </c>
      <c r="VMN328" s="418" t="s">
        <v>786</v>
      </c>
      <c r="VMO328" s="417" t="s">
        <v>776</v>
      </c>
      <c r="VMP328" s="414" t="s">
        <v>61</v>
      </c>
      <c r="VMQ328" s="415">
        <v>2</v>
      </c>
      <c r="VMR328" s="418" t="s">
        <v>786</v>
      </c>
      <c r="VMS328" s="417" t="s">
        <v>776</v>
      </c>
      <c r="VMT328" s="414" t="s">
        <v>61</v>
      </c>
      <c r="VMU328" s="415">
        <v>2</v>
      </c>
      <c r="VMV328" s="418" t="s">
        <v>786</v>
      </c>
      <c r="VMW328" s="417" t="s">
        <v>776</v>
      </c>
      <c r="VMX328" s="414" t="s">
        <v>61</v>
      </c>
      <c r="VMY328" s="415">
        <v>2</v>
      </c>
      <c r="VMZ328" s="418" t="s">
        <v>786</v>
      </c>
      <c r="VNA328" s="417" t="s">
        <v>776</v>
      </c>
      <c r="VNB328" s="414" t="s">
        <v>61</v>
      </c>
      <c r="VNC328" s="415">
        <v>2</v>
      </c>
      <c r="VND328" s="418" t="s">
        <v>786</v>
      </c>
      <c r="VNE328" s="417" t="s">
        <v>776</v>
      </c>
      <c r="VNF328" s="414" t="s">
        <v>61</v>
      </c>
      <c r="VNG328" s="415">
        <v>2</v>
      </c>
      <c r="VNH328" s="418" t="s">
        <v>786</v>
      </c>
      <c r="VNI328" s="417" t="s">
        <v>776</v>
      </c>
      <c r="VNJ328" s="414" t="s">
        <v>61</v>
      </c>
      <c r="VNK328" s="415">
        <v>2</v>
      </c>
      <c r="VNL328" s="418" t="s">
        <v>786</v>
      </c>
      <c r="VNM328" s="417" t="s">
        <v>776</v>
      </c>
      <c r="VNN328" s="414" t="s">
        <v>61</v>
      </c>
      <c r="VNO328" s="415">
        <v>2</v>
      </c>
      <c r="VNP328" s="418" t="s">
        <v>786</v>
      </c>
      <c r="VNQ328" s="417" t="s">
        <v>776</v>
      </c>
      <c r="VNR328" s="414" t="s">
        <v>61</v>
      </c>
      <c r="VNS328" s="415">
        <v>2</v>
      </c>
      <c r="VNT328" s="418" t="s">
        <v>786</v>
      </c>
      <c r="VNU328" s="417" t="s">
        <v>776</v>
      </c>
      <c r="VNV328" s="414" t="s">
        <v>61</v>
      </c>
      <c r="VNW328" s="415">
        <v>2</v>
      </c>
      <c r="VNX328" s="418" t="s">
        <v>786</v>
      </c>
      <c r="VNY328" s="417" t="s">
        <v>776</v>
      </c>
      <c r="VNZ328" s="414" t="s">
        <v>61</v>
      </c>
      <c r="VOA328" s="415">
        <v>2</v>
      </c>
      <c r="VOB328" s="418" t="s">
        <v>786</v>
      </c>
      <c r="VOC328" s="417" t="s">
        <v>776</v>
      </c>
      <c r="VOD328" s="414" t="s">
        <v>61</v>
      </c>
      <c r="VOE328" s="415">
        <v>2</v>
      </c>
      <c r="VOF328" s="418" t="s">
        <v>786</v>
      </c>
      <c r="VOG328" s="417" t="s">
        <v>776</v>
      </c>
      <c r="VOH328" s="414" t="s">
        <v>61</v>
      </c>
      <c r="VOI328" s="415">
        <v>2</v>
      </c>
      <c r="VOJ328" s="418" t="s">
        <v>786</v>
      </c>
      <c r="VOK328" s="417" t="s">
        <v>776</v>
      </c>
      <c r="VOL328" s="414" t="s">
        <v>61</v>
      </c>
      <c r="VOM328" s="415">
        <v>2</v>
      </c>
      <c r="VON328" s="418" t="s">
        <v>786</v>
      </c>
      <c r="VOO328" s="417" t="s">
        <v>776</v>
      </c>
      <c r="VOP328" s="414" t="s">
        <v>61</v>
      </c>
      <c r="VOQ328" s="415">
        <v>2</v>
      </c>
      <c r="VOR328" s="418" t="s">
        <v>786</v>
      </c>
      <c r="VOS328" s="417" t="s">
        <v>776</v>
      </c>
      <c r="VOT328" s="414" t="s">
        <v>61</v>
      </c>
      <c r="VOU328" s="415">
        <v>2</v>
      </c>
      <c r="VOV328" s="418" t="s">
        <v>786</v>
      </c>
      <c r="VOW328" s="417" t="s">
        <v>776</v>
      </c>
      <c r="VOX328" s="414" t="s">
        <v>61</v>
      </c>
      <c r="VOY328" s="415">
        <v>2</v>
      </c>
      <c r="VOZ328" s="418" t="s">
        <v>786</v>
      </c>
      <c r="VPA328" s="417" t="s">
        <v>776</v>
      </c>
      <c r="VPB328" s="414" t="s">
        <v>61</v>
      </c>
      <c r="VPC328" s="415">
        <v>2</v>
      </c>
      <c r="VPD328" s="418" t="s">
        <v>786</v>
      </c>
      <c r="VPE328" s="417" t="s">
        <v>776</v>
      </c>
      <c r="VPF328" s="414" t="s">
        <v>61</v>
      </c>
      <c r="VPG328" s="415">
        <v>2</v>
      </c>
      <c r="VPH328" s="418" t="s">
        <v>786</v>
      </c>
      <c r="VPI328" s="417" t="s">
        <v>776</v>
      </c>
      <c r="VPJ328" s="414" t="s">
        <v>61</v>
      </c>
      <c r="VPK328" s="415">
        <v>2</v>
      </c>
      <c r="VPL328" s="418" t="s">
        <v>786</v>
      </c>
      <c r="VPM328" s="417" t="s">
        <v>776</v>
      </c>
      <c r="VPN328" s="414" t="s">
        <v>61</v>
      </c>
      <c r="VPO328" s="415">
        <v>2</v>
      </c>
      <c r="VPP328" s="418" t="s">
        <v>786</v>
      </c>
      <c r="VPQ328" s="417" t="s">
        <v>776</v>
      </c>
      <c r="VPR328" s="414" t="s">
        <v>61</v>
      </c>
      <c r="VPS328" s="415">
        <v>2</v>
      </c>
      <c r="VPT328" s="418" t="s">
        <v>786</v>
      </c>
      <c r="VPU328" s="417" t="s">
        <v>776</v>
      </c>
      <c r="VPV328" s="414" t="s">
        <v>61</v>
      </c>
      <c r="VPW328" s="415">
        <v>2</v>
      </c>
      <c r="VPX328" s="418" t="s">
        <v>786</v>
      </c>
      <c r="VPY328" s="417" t="s">
        <v>776</v>
      </c>
      <c r="VPZ328" s="414" t="s">
        <v>61</v>
      </c>
      <c r="VQA328" s="415">
        <v>2</v>
      </c>
      <c r="VQB328" s="418" t="s">
        <v>786</v>
      </c>
      <c r="VQC328" s="417" t="s">
        <v>776</v>
      </c>
      <c r="VQD328" s="414" t="s">
        <v>61</v>
      </c>
      <c r="VQE328" s="415">
        <v>2</v>
      </c>
      <c r="VQF328" s="418" t="s">
        <v>786</v>
      </c>
      <c r="VQG328" s="417" t="s">
        <v>776</v>
      </c>
      <c r="VQH328" s="414" t="s">
        <v>61</v>
      </c>
      <c r="VQI328" s="415">
        <v>2</v>
      </c>
      <c r="VQJ328" s="418" t="s">
        <v>786</v>
      </c>
      <c r="VQK328" s="417" t="s">
        <v>776</v>
      </c>
      <c r="VQL328" s="414" t="s">
        <v>61</v>
      </c>
      <c r="VQM328" s="415">
        <v>2</v>
      </c>
      <c r="VQN328" s="418" t="s">
        <v>786</v>
      </c>
      <c r="VQO328" s="417" t="s">
        <v>776</v>
      </c>
      <c r="VQP328" s="414" t="s">
        <v>61</v>
      </c>
      <c r="VQQ328" s="415">
        <v>2</v>
      </c>
      <c r="VQR328" s="418" t="s">
        <v>786</v>
      </c>
      <c r="VQS328" s="417" t="s">
        <v>776</v>
      </c>
      <c r="VQT328" s="414" t="s">
        <v>61</v>
      </c>
      <c r="VQU328" s="415">
        <v>2</v>
      </c>
      <c r="VQV328" s="418" t="s">
        <v>786</v>
      </c>
      <c r="VQW328" s="417" t="s">
        <v>776</v>
      </c>
      <c r="VQX328" s="414" t="s">
        <v>61</v>
      </c>
      <c r="VQY328" s="415">
        <v>2</v>
      </c>
      <c r="VQZ328" s="418" t="s">
        <v>786</v>
      </c>
      <c r="VRA328" s="417" t="s">
        <v>776</v>
      </c>
      <c r="VRB328" s="414" t="s">
        <v>61</v>
      </c>
      <c r="VRC328" s="415">
        <v>2</v>
      </c>
      <c r="VRD328" s="418" t="s">
        <v>786</v>
      </c>
      <c r="VRE328" s="417" t="s">
        <v>776</v>
      </c>
      <c r="VRF328" s="414" t="s">
        <v>61</v>
      </c>
      <c r="VRG328" s="415">
        <v>2</v>
      </c>
      <c r="VRH328" s="418" t="s">
        <v>786</v>
      </c>
      <c r="VRI328" s="417" t="s">
        <v>776</v>
      </c>
      <c r="VRJ328" s="414" t="s">
        <v>61</v>
      </c>
      <c r="VRK328" s="415">
        <v>2</v>
      </c>
      <c r="VRL328" s="418" t="s">
        <v>786</v>
      </c>
      <c r="VRM328" s="417" t="s">
        <v>776</v>
      </c>
      <c r="VRN328" s="414" t="s">
        <v>61</v>
      </c>
      <c r="VRO328" s="415">
        <v>2</v>
      </c>
      <c r="VRP328" s="418" t="s">
        <v>786</v>
      </c>
      <c r="VRQ328" s="417" t="s">
        <v>776</v>
      </c>
      <c r="VRR328" s="414" t="s">
        <v>61</v>
      </c>
      <c r="VRS328" s="415">
        <v>2</v>
      </c>
      <c r="VRT328" s="418" t="s">
        <v>786</v>
      </c>
      <c r="VRU328" s="417" t="s">
        <v>776</v>
      </c>
      <c r="VRV328" s="414" t="s">
        <v>61</v>
      </c>
      <c r="VRW328" s="415">
        <v>2</v>
      </c>
      <c r="VRX328" s="418" t="s">
        <v>786</v>
      </c>
      <c r="VRY328" s="417" t="s">
        <v>776</v>
      </c>
      <c r="VRZ328" s="414" t="s">
        <v>61</v>
      </c>
      <c r="VSA328" s="415">
        <v>2</v>
      </c>
      <c r="VSB328" s="418" t="s">
        <v>786</v>
      </c>
      <c r="VSC328" s="417" t="s">
        <v>776</v>
      </c>
      <c r="VSD328" s="414" t="s">
        <v>61</v>
      </c>
      <c r="VSE328" s="415">
        <v>2</v>
      </c>
      <c r="VSF328" s="418" t="s">
        <v>786</v>
      </c>
      <c r="VSG328" s="417" t="s">
        <v>776</v>
      </c>
      <c r="VSH328" s="414" t="s">
        <v>61</v>
      </c>
      <c r="VSI328" s="415">
        <v>2</v>
      </c>
      <c r="VSJ328" s="418" t="s">
        <v>786</v>
      </c>
      <c r="VSK328" s="417" t="s">
        <v>776</v>
      </c>
      <c r="VSL328" s="414" t="s">
        <v>61</v>
      </c>
      <c r="VSM328" s="415">
        <v>2</v>
      </c>
      <c r="VSN328" s="418" t="s">
        <v>786</v>
      </c>
      <c r="VSO328" s="417" t="s">
        <v>776</v>
      </c>
      <c r="VSP328" s="414" t="s">
        <v>61</v>
      </c>
      <c r="VSQ328" s="415">
        <v>2</v>
      </c>
      <c r="VSR328" s="418" t="s">
        <v>786</v>
      </c>
      <c r="VSS328" s="417" t="s">
        <v>776</v>
      </c>
      <c r="VST328" s="414" t="s">
        <v>61</v>
      </c>
      <c r="VSU328" s="415">
        <v>2</v>
      </c>
      <c r="VSV328" s="418" t="s">
        <v>786</v>
      </c>
      <c r="VSW328" s="417" t="s">
        <v>776</v>
      </c>
      <c r="VSX328" s="414" t="s">
        <v>61</v>
      </c>
      <c r="VSY328" s="415">
        <v>2</v>
      </c>
      <c r="VSZ328" s="418" t="s">
        <v>786</v>
      </c>
      <c r="VTA328" s="417" t="s">
        <v>776</v>
      </c>
      <c r="VTB328" s="414" t="s">
        <v>61</v>
      </c>
      <c r="VTC328" s="415">
        <v>2</v>
      </c>
      <c r="VTD328" s="418" t="s">
        <v>786</v>
      </c>
      <c r="VTE328" s="417" t="s">
        <v>776</v>
      </c>
      <c r="VTF328" s="414" t="s">
        <v>61</v>
      </c>
      <c r="VTG328" s="415">
        <v>2</v>
      </c>
      <c r="VTH328" s="418" t="s">
        <v>786</v>
      </c>
      <c r="VTI328" s="417" t="s">
        <v>776</v>
      </c>
      <c r="VTJ328" s="414" t="s">
        <v>61</v>
      </c>
      <c r="VTK328" s="415">
        <v>2</v>
      </c>
      <c r="VTL328" s="418" t="s">
        <v>786</v>
      </c>
      <c r="VTM328" s="417" t="s">
        <v>776</v>
      </c>
      <c r="VTN328" s="414" t="s">
        <v>61</v>
      </c>
      <c r="VTO328" s="415">
        <v>2</v>
      </c>
      <c r="VTP328" s="418" t="s">
        <v>786</v>
      </c>
      <c r="VTQ328" s="417" t="s">
        <v>776</v>
      </c>
      <c r="VTR328" s="414" t="s">
        <v>61</v>
      </c>
      <c r="VTS328" s="415">
        <v>2</v>
      </c>
      <c r="VTT328" s="418" t="s">
        <v>786</v>
      </c>
      <c r="VTU328" s="417" t="s">
        <v>776</v>
      </c>
      <c r="VTV328" s="414" t="s">
        <v>61</v>
      </c>
      <c r="VTW328" s="415">
        <v>2</v>
      </c>
      <c r="VTX328" s="418" t="s">
        <v>786</v>
      </c>
      <c r="VTY328" s="417" t="s">
        <v>776</v>
      </c>
      <c r="VTZ328" s="414" t="s">
        <v>61</v>
      </c>
      <c r="VUA328" s="415">
        <v>2</v>
      </c>
      <c r="VUB328" s="418" t="s">
        <v>786</v>
      </c>
      <c r="VUC328" s="417" t="s">
        <v>776</v>
      </c>
      <c r="VUD328" s="414" t="s">
        <v>61</v>
      </c>
      <c r="VUE328" s="415">
        <v>2</v>
      </c>
      <c r="VUF328" s="418" t="s">
        <v>786</v>
      </c>
      <c r="VUG328" s="417" t="s">
        <v>776</v>
      </c>
      <c r="VUH328" s="414" t="s">
        <v>61</v>
      </c>
      <c r="VUI328" s="415">
        <v>2</v>
      </c>
      <c r="VUJ328" s="418" t="s">
        <v>786</v>
      </c>
      <c r="VUK328" s="417" t="s">
        <v>776</v>
      </c>
      <c r="VUL328" s="414" t="s">
        <v>61</v>
      </c>
      <c r="VUM328" s="415">
        <v>2</v>
      </c>
      <c r="VUN328" s="418" t="s">
        <v>786</v>
      </c>
      <c r="VUO328" s="417" t="s">
        <v>776</v>
      </c>
      <c r="VUP328" s="414" t="s">
        <v>61</v>
      </c>
      <c r="VUQ328" s="415">
        <v>2</v>
      </c>
      <c r="VUR328" s="418" t="s">
        <v>786</v>
      </c>
      <c r="VUS328" s="417" t="s">
        <v>776</v>
      </c>
      <c r="VUT328" s="414" t="s">
        <v>61</v>
      </c>
      <c r="VUU328" s="415">
        <v>2</v>
      </c>
      <c r="VUV328" s="418" t="s">
        <v>786</v>
      </c>
      <c r="VUW328" s="417" t="s">
        <v>776</v>
      </c>
      <c r="VUX328" s="414" t="s">
        <v>61</v>
      </c>
      <c r="VUY328" s="415">
        <v>2</v>
      </c>
      <c r="VUZ328" s="418" t="s">
        <v>786</v>
      </c>
      <c r="VVA328" s="417" t="s">
        <v>776</v>
      </c>
      <c r="VVB328" s="414" t="s">
        <v>61</v>
      </c>
      <c r="VVC328" s="415">
        <v>2</v>
      </c>
      <c r="VVD328" s="418" t="s">
        <v>786</v>
      </c>
      <c r="VVE328" s="417" t="s">
        <v>776</v>
      </c>
      <c r="VVF328" s="414" t="s">
        <v>61</v>
      </c>
      <c r="VVG328" s="415">
        <v>2</v>
      </c>
      <c r="VVH328" s="418" t="s">
        <v>786</v>
      </c>
      <c r="VVI328" s="417" t="s">
        <v>776</v>
      </c>
      <c r="VVJ328" s="414" t="s">
        <v>61</v>
      </c>
      <c r="VVK328" s="415">
        <v>2</v>
      </c>
      <c r="VVL328" s="418" t="s">
        <v>786</v>
      </c>
      <c r="VVM328" s="417" t="s">
        <v>776</v>
      </c>
      <c r="VVN328" s="414" t="s">
        <v>61</v>
      </c>
      <c r="VVO328" s="415">
        <v>2</v>
      </c>
      <c r="VVP328" s="418" t="s">
        <v>786</v>
      </c>
      <c r="VVQ328" s="417" t="s">
        <v>776</v>
      </c>
      <c r="VVR328" s="414" t="s">
        <v>61</v>
      </c>
      <c r="VVS328" s="415">
        <v>2</v>
      </c>
      <c r="VVT328" s="418" t="s">
        <v>786</v>
      </c>
      <c r="VVU328" s="417" t="s">
        <v>776</v>
      </c>
      <c r="VVV328" s="414" t="s">
        <v>61</v>
      </c>
      <c r="VVW328" s="415">
        <v>2</v>
      </c>
      <c r="VVX328" s="418" t="s">
        <v>786</v>
      </c>
      <c r="VVY328" s="417" t="s">
        <v>776</v>
      </c>
      <c r="VVZ328" s="414" t="s">
        <v>61</v>
      </c>
      <c r="VWA328" s="415">
        <v>2</v>
      </c>
      <c r="VWB328" s="418" t="s">
        <v>786</v>
      </c>
      <c r="VWC328" s="417" t="s">
        <v>776</v>
      </c>
      <c r="VWD328" s="414" t="s">
        <v>61</v>
      </c>
      <c r="VWE328" s="415">
        <v>2</v>
      </c>
      <c r="VWF328" s="418" t="s">
        <v>786</v>
      </c>
      <c r="VWG328" s="417" t="s">
        <v>776</v>
      </c>
      <c r="VWH328" s="414" t="s">
        <v>61</v>
      </c>
      <c r="VWI328" s="415">
        <v>2</v>
      </c>
      <c r="VWJ328" s="418" t="s">
        <v>786</v>
      </c>
      <c r="VWK328" s="417" t="s">
        <v>776</v>
      </c>
      <c r="VWL328" s="414" t="s">
        <v>61</v>
      </c>
      <c r="VWM328" s="415">
        <v>2</v>
      </c>
      <c r="VWN328" s="418" t="s">
        <v>786</v>
      </c>
      <c r="VWO328" s="417" t="s">
        <v>776</v>
      </c>
      <c r="VWP328" s="414" t="s">
        <v>61</v>
      </c>
      <c r="VWQ328" s="415">
        <v>2</v>
      </c>
      <c r="VWR328" s="418" t="s">
        <v>786</v>
      </c>
      <c r="VWS328" s="417" t="s">
        <v>776</v>
      </c>
      <c r="VWT328" s="414" t="s">
        <v>61</v>
      </c>
      <c r="VWU328" s="415">
        <v>2</v>
      </c>
      <c r="VWV328" s="418" t="s">
        <v>786</v>
      </c>
      <c r="VWW328" s="417" t="s">
        <v>776</v>
      </c>
      <c r="VWX328" s="414" t="s">
        <v>61</v>
      </c>
      <c r="VWY328" s="415">
        <v>2</v>
      </c>
      <c r="VWZ328" s="418" t="s">
        <v>786</v>
      </c>
      <c r="VXA328" s="417" t="s">
        <v>776</v>
      </c>
      <c r="VXB328" s="414" t="s">
        <v>61</v>
      </c>
      <c r="VXC328" s="415">
        <v>2</v>
      </c>
      <c r="VXD328" s="418" t="s">
        <v>786</v>
      </c>
      <c r="VXE328" s="417" t="s">
        <v>776</v>
      </c>
      <c r="VXF328" s="414" t="s">
        <v>61</v>
      </c>
      <c r="VXG328" s="415">
        <v>2</v>
      </c>
      <c r="VXH328" s="418" t="s">
        <v>786</v>
      </c>
      <c r="VXI328" s="417" t="s">
        <v>776</v>
      </c>
      <c r="VXJ328" s="414" t="s">
        <v>61</v>
      </c>
      <c r="VXK328" s="415">
        <v>2</v>
      </c>
      <c r="VXL328" s="418" t="s">
        <v>786</v>
      </c>
      <c r="VXM328" s="417" t="s">
        <v>776</v>
      </c>
      <c r="VXN328" s="414" t="s">
        <v>61</v>
      </c>
      <c r="VXO328" s="415">
        <v>2</v>
      </c>
      <c r="VXP328" s="418" t="s">
        <v>786</v>
      </c>
      <c r="VXQ328" s="417" t="s">
        <v>776</v>
      </c>
      <c r="VXR328" s="414" t="s">
        <v>61</v>
      </c>
      <c r="VXS328" s="415">
        <v>2</v>
      </c>
      <c r="VXT328" s="418" t="s">
        <v>786</v>
      </c>
      <c r="VXU328" s="417" t="s">
        <v>776</v>
      </c>
      <c r="VXV328" s="414" t="s">
        <v>61</v>
      </c>
      <c r="VXW328" s="415">
        <v>2</v>
      </c>
      <c r="VXX328" s="418" t="s">
        <v>786</v>
      </c>
      <c r="VXY328" s="417" t="s">
        <v>776</v>
      </c>
      <c r="VXZ328" s="414" t="s">
        <v>61</v>
      </c>
      <c r="VYA328" s="415">
        <v>2</v>
      </c>
      <c r="VYB328" s="418" t="s">
        <v>786</v>
      </c>
      <c r="VYC328" s="417" t="s">
        <v>776</v>
      </c>
      <c r="VYD328" s="414" t="s">
        <v>61</v>
      </c>
      <c r="VYE328" s="415">
        <v>2</v>
      </c>
      <c r="VYF328" s="418" t="s">
        <v>786</v>
      </c>
      <c r="VYG328" s="417" t="s">
        <v>776</v>
      </c>
      <c r="VYH328" s="414" t="s">
        <v>61</v>
      </c>
      <c r="VYI328" s="415">
        <v>2</v>
      </c>
      <c r="VYJ328" s="418" t="s">
        <v>786</v>
      </c>
      <c r="VYK328" s="417" t="s">
        <v>776</v>
      </c>
      <c r="VYL328" s="414" t="s">
        <v>61</v>
      </c>
      <c r="VYM328" s="415">
        <v>2</v>
      </c>
      <c r="VYN328" s="418" t="s">
        <v>786</v>
      </c>
      <c r="VYO328" s="417" t="s">
        <v>776</v>
      </c>
      <c r="VYP328" s="414" t="s">
        <v>61</v>
      </c>
      <c r="VYQ328" s="415">
        <v>2</v>
      </c>
      <c r="VYR328" s="418" t="s">
        <v>786</v>
      </c>
      <c r="VYS328" s="417" t="s">
        <v>776</v>
      </c>
      <c r="VYT328" s="414" t="s">
        <v>61</v>
      </c>
      <c r="VYU328" s="415">
        <v>2</v>
      </c>
      <c r="VYV328" s="418" t="s">
        <v>786</v>
      </c>
      <c r="VYW328" s="417" t="s">
        <v>776</v>
      </c>
      <c r="VYX328" s="414" t="s">
        <v>61</v>
      </c>
      <c r="VYY328" s="415">
        <v>2</v>
      </c>
      <c r="VYZ328" s="418" t="s">
        <v>786</v>
      </c>
      <c r="VZA328" s="417" t="s">
        <v>776</v>
      </c>
      <c r="VZB328" s="414" t="s">
        <v>61</v>
      </c>
      <c r="VZC328" s="415">
        <v>2</v>
      </c>
      <c r="VZD328" s="418" t="s">
        <v>786</v>
      </c>
      <c r="VZE328" s="417" t="s">
        <v>776</v>
      </c>
      <c r="VZF328" s="414" t="s">
        <v>61</v>
      </c>
      <c r="VZG328" s="415">
        <v>2</v>
      </c>
      <c r="VZH328" s="418" t="s">
        <v>786</v>
      </c>
      <c r="VZI328" s="417" t="s">
        <v>776</v>
      </c>
      <c r="VZJ328" s="414" t="s">
        <v>61</v>
      </c>
      <c r="VZK328" s="415">
        <v>2</v>
      </c>
      <c r="VZL328" s="418" t="s">
        <v>786</v>
      </c>
      <c r="VZM328" s="417" t="s">
        <v>776</v>
      </c>
      <c r="VZN328" s="414" t="s">
        <v>61</v>
      </c>
      <c r="VZO328" s="415">
        <v>2</v>
      </c>
      <c r="VZP328" s="418" t="s">
        <v>786</v>
      </c>
      <c r="VZQ328" s="417" t="s">
        <v>776</v>
      </c>
      <c r="VZR328" s="414" t="s">
        <v>61</v>
      </c>
      <c r="VZS328" s="415">
        <v>2</v>
      </c>
      <c r="VZT328" s="418" t="s">
        <v>786</v>
      </c>
      <c r="VZU328" s="417" t="s">
        <v>776</v>
      </c>
      <c r="VZV328" s="414" t="s">
        <v>61</v>
      </c>
      <c r="VZW328" s="415">
        <v>2</v>
      </c>
      <c r="VZX328" s="418" t="s">
        <v>786</v>
      </c>
      <c r="VZY328" s="417" t="s">
        <v>776</v>
      </c>
      <c r="VZZ328" s="414" t="s">
        <v>61</v>
      </c>
      <c r="WAA328" s="415">
        <v>2</v>
      </c>
      <c r="WAB328" s="418" t="s">
        <v>786</v>
      </c>
      <c r="WAC328" s="417" t="s">
        <v>776</v>
      </c>
      <c r="WAD328" s="414" t="s">
        <v>61</v>
      </c>
      <c r="WAE328" s="415">
        <v>2</v>
      </c>
      <c r="WAF328" s="418" t="s">
        <v>786</v>
      </c>
      <c r="WAG328" s="417" t="s">
        <v>776</v>
      </c>
      <c r="WAH328" s="414" t="s">
        <v>61</v>
      </c>
      <c r="WAI328" s="415">
        <v>2</v>
      </c>
      <c r="WAJ328" s="418" t="s">
        <v>786</v>
      </c>
      <c r="WAK328" s="417" t="s">
        <v>776</v>
      </c>
      <c r="WAL328" s="414" t="s">
        <v>61</v>
      </c>
      <c r="WAM328" s="415">
        <v>2</v>
      </c>
      <c r="WAN328" s="418" t="s">
        <v>786</v>
      </c>
      <c r="WAO328" s="417" t="s">
        <v>776</v>
      </c>
      <c r="WAP328" s="414" t="s">
        <v>61</v>
      </c>
      <c r="WAQ328" s="415">
        <v>2</v>
      </c>
      <c r="WAR328" s="418" t="s">
        <v>786</v>
      </c>
      <c r="WAS328" s="417" t="s">
        <v>776</v>
      </c>
      <c r="WAT328" s="414" t="s">
        <v>61</v>
      </c>
      <c r="WAU328" s="415">
        <v>2</v>
      </c>
      <c r="WAV328" s="418" t="s">
        <v>786</v>
      </c>
      <c r="WAW328" s="417" t="s">
        <v>776</v>
      </c>
      <c r="WAX328" s="414" t="s">
        <v>61</v>
      </c>
      <c r="WAY328" s="415">
        <v>2</v>
      </c>
      <c r="WAZ328" s="418" t="s">
        <v>786</v>
      </c>
      <c r="WBA328" s="417" t="s">
        <v>776</v>
      </c>
      <c r="WBB328" s="414" t="s">
        <v>61</v>
      </c>
      <c r="WBC328" s="415">
        <v>2</v>
      </c>
      <c r="WBD328" s="418" t="s">
        <v>786</v>
      </c>
      <c r="WBE328" s="417" t="s">
        <v>776</v>
      </c>
      <c r="WBF328" s="414" t="s">
        <v>61</v>
      </c>
      <c r="WBG328" s="415">
        <v>2</v>
      </c>
      <c r="WBH328" s="418" t="s">
        <v>786</v>
      </c>
      <c r="WBI328" s="417" t="s">
        <v>776</v>
      </c>
      <c r="WBJ328" s="414" t="s">
        <v>61</v>
      </c>
      <c r="WBK328" s="415">
        <v>2</v>
      </c>
      <c r="WBL328" s="418" t="s">
        <v>786</v>
      </c>
      <c r="WBM328" s="417" t="s">
        <v>776</v>
      </c>
      <c r="WBN328" s="414" t="s">
        <v>61</v>
      </c>
      <c r="WBO328" s="415">
        <v>2</v>
      </c>
      <c r="WBP328" s="418" t="s">
        <v>786</v>
      </c>
      <c r="WBQ328" s="417" t="s">
        <v>776</v>
      </c>
      <c r="WBR328" s="414" t="s">
        <v>61</v>
      </c>
      <c r="WBS328" s="415">
        <v>2</v>
      </c>
      <c r="WBT328" s="418" t="s">
        <v>786</v>
      </c>
      <c r="WBU328" s="417" t="s">
        <v>776</v>
      </c>
      <c r="WBV328" s="414" t="s">
        <v>61</v>
      </c>
      <c r="WBW328" s="415">
        <v>2</v>
      </c>
      <c r="WBX328" s="418" t="s">
        <v>786</v>
      </c>
      <c r="WBY328" s="417" t="s">
        <v>776</v>
      </c>
      <c r="WBZ328" s="414" t="s">
        <v>61</v>
      </c>
      <c r="WCA328" s="415">
        <v>2</v>
      </c>
      <c r="WCB328" s="418" t="s">
        <v>786</v>
      </c>
      <c r="WCC328" s="417" t="s">
        <v>776</v>
      </c>
      <c r="WCD328" s="414" t="s">
        <v>61</v>
      </c>
      <c r="WCE328" s="415">
        <v>2</v>
      </c>
      <c r="WCF328" s="418" t="s">
        <v>786</v>
      </c>
      <c r="WCG328" s="417" t="s">
        <v>776</v>
      </c>
      <c r="WCH328" s="414" t="s">
        <v>61</v>
      </c>
      <c r="WCI328" s="415">
        <v>2</v>
      </c>
      <c r="WCJ328" s="418" t="s">
        <v>786</v>
      </c>
      <c r="WCK328" s="417" t="s">
        <v>776</v>
      </c>
      <c r="WCL328" s="414" t="s">
        <v>61</v>
      </c>
      <c r="WCM328" s="415">
        <v>2</v>
      </c>
      <c r="WCN328" s="418" t="s">
        <v>786</v>
      </c>
      <c r="WCO328" s="417" t="s">
        <v>776</v>
      </c>
      <c r="WCP328" s="414" t="s">
        <v>61</v>
      </c>
      <c r="WCQ328" s="415">
        <v>2</v>
      </c>
      <c r="WCR328" s="418" t="s">
        <v>786</v>
      </c>
      <c r="WCS328" s="417" t="s">
        <v>776</v>
      </c>
      <c r="WCT328" s="414" t="s">
        <v>61</v>
      </c>
      <c r="WCU328" s="415">
        <v>2</v>
      </c>
      <c r="WCV328" s="418" t="s">
        <v>786</v>
      </c>
      <c r="WCW328" s="417" t="s">
        <v>776</v>
      </c>
      <c r="WCX328" s="414" t="s">
        <v>61</v>
      </c>
      <c r="WCY328" s="415">
        <v>2</v>
      </c>
      <c r="WCZ328" s="418" t="s">
        <v>786</v>
      </c>
      <c r="WDA328" s="417" t="s">
        <v>776</v>
      </c>
      <c r="WDB328" s="414" t="s">
        <v>61</v>
      </c>
      <c r="WDC328" s="415">
        <v>2</v>
      </c>
      <c r="WDD328" s="418" t="s">
        <v>786</v>
      </c>
      <c r="WDE328" s="417" t="s">
        <v>776</v>
      </c>
      <c r="WDF328" s="414" t="s">
        <v>61</v>
      </c>
      <c r="WDG328" s="415">
        <v>2</v>
      </c>
      <c r="WDH328" s="418" t="s">
        <v>786</v>
      </c>
      <c r="WDI328" s="417" t="s">
        <v>776</v>
      </c>
      <c r="WDJ328" s="414" t="s">
        <v>61</v>
      </c>
      <c r="WDK328" s="415">
        <v>2</v>
      </c>
      <c r="WDL328" s="418" t="s">
        <v>786</v>
      </c>
      <c r="WDM328" s="417" t="s">
        <v>776</v>
      </c>
      <c r="WDN328" s="414" t="s">
        <v>61</v>
      </c>
      <c r="WDO328" s="415">
        <v>2</v>
      </c>
      <c r="WDP328" s="418" t="s">
        <v>786</v>
      </c>
      <c r="WDQ328" s="417" t="s">
        <v>776</v>
      </c>
      <c r="WDR328" s="414" t="s">
        <v>61</v>
      </c>
      <c r="WDS328" s="415">
        <v>2</v>
      </c>
      <c r="WDT328" s="418" t="s">
        <v>786</v>
      </c>
      <c r="WDU328" s="417" t="s">
        <v>776</v>
      </c>
      <c r="WDV328" s="414" t="s">
        <v>61</v>
      </c>
      <c r="WDW328" s="415">
        <v>2</v>
      </c>
      <c r="WDX328" s="418" t="s">
        <v>786</v>
      </c>
      <c r="WDY328" s="417" t="s">
        <v>776</v>
      </c>
      <c r="WDZ328" s="414" t="s">
        <v>61</v>
      </c>
      <c r="WEA328" s="415">
        <v>2</v>
      </c>
      <c r="WEB328" s="418" t="s">
        <v>786</v>
      </c>
      <c r="WEC328" s="417" t="s">
        <v>776</v>
      </c>
      <c r="WED328" s="414" t="s">
        <v>61</v>
      </c>
      <c r="WEE328" s="415">
        <v>2</v>
      </c>
      <c r="WEF328" s="418" t="s">
        <v>786</v>
      </c>
      <c r="WEG328" s="417" t="s">
        <v>776</v>
      </c>
      <c r="WEH328" s="414" t="s">
        <v>61</v>
      </c>
      <c r="WEI328" s="415">
        <v>2</v>
      </c>
      <c r="WEJ328" s="418" t="s">
        <v>786</v>
      </c>
      <c r="WEK328" s="417" t="s">
        <v>776</v>
      </c>
      <c r="WEL328" s="414" t="s">
        <v>61</v>
      </c>
      <c r="WEM328" s="415">
        <v>2</v>
      </c>
      <c r="WEN328" s="418" t="s">
        <v>786</v>
      </c>
      <c r="WEO328" s="417" t="s">
        <v>776</v>
      </c>
      <c r="WEP328" s="414" t="s">
        <v>61</v>
      </c>
      <c r="WEQ328" s="415">
        <v>2</v>
      </c>
      <c r="WER328" s="418" t="s">
        <v>786</v>
      </c>
      <c r="WES328" s="417" t="s">
        <v>776</v>
      </c>
      <c r="WET328" s="414" t="s">
        <v>61</v>
      </c>
      <c r="WEU328" s="415">
        <v>2</v>
      </c>
      <c r="WEV328" s="418" t="s">
        <v>786</v>
      </c>
      <c r="WEW328" s="417" t="s">
        <v>776</v>
      </c>
      <c r="WEX328" s="414" t="s">
        <v>61</v>
      </c>
      <c r="WEY328" s="415">
        <v>2</v>
      </c>
      <c r="WEZ328" s="418" t="s">
        <v>786</v>
      </c>
      <c r="WFA328" s="417" t="s">
        <v>776</v>
      </c>
      <c r="WFB328" s="414" t="s">
        <v>61</v>
      </c>
      <c r="WFC328" s="415">
        <v>2</v>
      </c>
      <c r="WFD328" s="418" t="s">
        <v>786</v>
      </c>
      <c r="WFE328" s="417" t="s">
        <v>776</v>
      </c>
      <c r="WFF328" s="414" t="s">
        <v>61</v>
      </c>
      <c r="WFG328" s="415">
        <v>2</v>
      </c>
      <c r="WFH328" s="418" t="s">
        <v>786</v>
      </c>
      <c r="WFI328" s="417" t="s">
        <v>776</v>
      </c>
      <c r="WFJ328" s="414" t="s">
        <v>61</v>
      </c>
      <c r="WFK328" s="415">
        <v>2</v>
      </c>
      <c r="WFL328" s="418" t="s">
        <v>786</v>
      </c>
      <c r="WFM328" s="417" t="s">
        <v>776</v>
      </c>
      <c r="WFN328" s="414" t="s">
        <v>61</v>
      </c>
      <c r="WFO328" s="415">
        <v>2</v>
      </c>
      <c r="WFP328" s="418" t="s">
        <v>786</v>
      </c>
      <c r="WFQ328" s="417" t="s">
        <v>776</v>
      </c>
      <c r="WFR328" s="414" t="s">
        <v>61</v>
      </c>
      <c r="WFS328" s="415">
        <v>2</v>
      </c>
      <c r="WFT328" s="418" t="s">
        <v>786</v>
      </c>
      <c r="WFU328" s="417" t="s">
        <v>776</v>
      </c>
      <c r="WFV328" s="414" t="s">
        <v>61</v>
      </c>
      <c r="WFW328" s="415">
        <v>2</v>
      </c>
      <c r="WFX328" s="418" t="s">
        <v>786</v>
      </c>
      <c r="WFY328" s="417" t="s">
        <v>776</v>
      </c>
      <c r="WFZ328" s="414" t="s">
        <v>61</v>
      </c>
      <c r="WGA328" s="415">
        <v>2</v>
      </c>
      <c r="WGB328" s="418" t="s">
        <v>786</v>
      </c>
      <c r="WGC328" s="417" t="s">
        <v>776</v>
      </c>
      <c r="WGD328" s="414" t="s">
        <v>61</v>
      </c>
      <c r="WGE328" s="415">
        <v>2</v>
      </c>
      <c r="WGF328" s="418" t="s">
        <v>786</v>
      </c>
      <c r="WGG328" s="417" t="s">
        <v>776</v>
      </c>
      <c r="WGH328" s="414" t="s">
        <v>61</v>
      </c>
      <c r="WGI328" s="415">
        <v>2</v>
      </c>
      <c r="WGJ328" s="418" t="s">
        <v>786</v>
      </c>
      <c r="WGK328" s="417" t="s">
        <v>776</v>
      </c>
      <c r="WGL328" s="414" t="s">
        <v>61</v>
      </c>
      <c r="WGM328" s="415">
        <v>2</v>
      </c>
      <c r="WGN328" s="418" t="s">
        <v>786</v>
      </c>
      <c r="WGO328" s="417" t="s">
        <v>776</v>
      </c>
      <c r="WGP328" s="414" t="s">
        <v>61</v>
      </c>
      <c r="WGQ328" s="415">
        <v>2</v>
      </c>
      <c r="WGR328" s="418" t="s">
        <v>786</v>
      </c>
      <c r="WGS328" s="417" t="s">
        <v>776</v>
      </c>
      <c r="WGT328" s="414" t="s">
        <v>61</v>
      </c>
      <c r="WGU328" s="415">
        <v>2</v>
      </c>
      <c r="WGV328" s="418" t="s">
        <v>786</v>
      </c>
      <c r="WGW328" s="417" t="s">
        <v>776</v>
      </c>
      <c r="WGX328" s="414" t="s">
        <v>61</v>
      </c>
      <c r="WGY328" s="415">
        <v>2</v>
      </c>
      <c r="WGZ328" s="418" t="s">
        <v>786</v>
      </c>
      <c r="WHA328" s="417" t="s">
        <v>776</v>
      </c>
      <c r="WHB328" s="414" t="s">
        <v>61</v>
      </c>
      <c r="WHC328" s="415">
        <v>2</v>
      </c>
      <c r="WHD328" s="418" t="s">
        <v>786</v>
      </c>
      <c r="WHE328" s="417" t="s">
        <v>776</v>
      </c>
      <c r="WHF328" s="414" t="s">
        <v>61</v>
      </c>
      <c r="WHG328" s="415">
        <v>2</v>
      </c>
      <c r="WHH328" s="418" t="s">
        <v>786</v>
      </c>
      <c r="WHI328" s="417" t="s">
        <v>776</v>
      </c>
      <c r="WHJ328" s="414" t="s">
        <v>61</v>
      </c>
      <c r="WHK328" s="415">
        <v>2</v>
      </c>
      <c r="WHL328" s="418" t="s">
        <v>786</v>
      </c>
      <c r="WHM328" s="417" t="s">
        <v>776</v>
      </c>
      <c r="WHN328" s="414" t="s">
        <v>61</v>
      </c>
      <c r="WHO328" s="415">
        <v>2</v>
      </c>
      <c r="WHP328" s="418" t="s">
        <v>786</v>
      </c>
      <c r="WHQ328" s="417" t="s">
        <v>776</v>
      </c>
      <c r="WHR328" s="414" t="s">
        <v>61</v>
      </c>
      <c r="WHS328" s="415">
        <v>2</v>
      </c>
      <c r="WHT328" s="418" t="s">
        <v>786</v>
      </c>
      <c r="WHU328" s="417" t="s">
        <v>776</v>
      </c>
      <c r="WHV328" s="414" t="s">
        <v>61</v>
      </c>
      <c r="WHW328" s="415">
        <v>2</v>
      </c>
      <c r="WHX328" s="418" t="s">
        <v>786</v>
      </c>
      <c r="WHY328" s="417" t="s">
        <v>776</v>
      </c>
      <c r="WHZ328" s="414" t="s">
        <v>61</v>
      </c>
      <c r="WIA328" s="415">
        <v>2</v>
      </c>
      <c r="WIB328" s="418" t="s">
        <v>786</v>
      </c>
      <c r="WIC328" s="417" t="s">
        <v>776</v>
      </c>
      <c r="WID328" s="414" t="s">
        <v>61</v>
      </c>
      <c r="WIE328" s="415">
        <v>2</v>
      </c>
      <c r="WIF328" s="418" t="s">
        <v>786</v>
      </c>
      <c r="WIG328" s="417" t="s">
        <v>776</v>
      </c>
      <c r="WIH328" s="414" t="s">
        <v>61</v>
      </c>
      <c r="WII328" s="415">
        <v>2</v>
      </c>
      <c r="WIJ328" s="418" t="s">
        <v>786</v>
      </c>
      <c r="WIK328" s="417" t="s">
        <v>776</v>
      </c>
      <c r="WIL328" s="414" t="s">
        <v>61</v>
      </c>
      <c r="WIM328" s="415">
        <v>2</v>
      </c>
      <c r="WIN328" s="418" t="s">
        <v>786</v>
      </c>
      <c r="WIO328" s="417" t="s">
        <v>776</v>
      </c>
      <c r="WIP328" s="414" t="s">
        <v>61</v>
      </c>
      <c r="WIQ328" s="415">
        <v>2</v>
      </c>
      <c r="WIR328" s="418" t="s">
        <v>786</v>
      </c>
      <c r="WIS328" s="417" t="s">
        <v>776</v>
      </c>
      <c r="WIT328" s="414" t="s">
        <v>61</v>
      </c>
      <c r="WIU328" s="415">
        <v>2</v>
      </c>
      <c r="WIV328" s="418" t="s">
        <v>786</v>
      </c>
      <c r="WIW328" s="417" t="s">
        <v>776</v>
      </c>
      <c r="WIX328" s="414" t="s">
        <v>61</v>
      </c>
      <c r="WIY328" s="415">
        <v>2</v>
      </c>
      <c r="WIZ328" s="418" t="s">
        <v>786</v>
      </c>
      <c r="WJA328" s="417" t="s">
        <v>776</v>
      </c>
      <c r="WJB328" s="414" t="s">
        <v>61</v>
      </c>
      <c r="WJC328" s="415">
        <v>2</v>
      </c>
      <c r="WJD328" s="418" t="s">
        <v>786</v>
      </c>
      <c r="WJE328" s="417" t="s">
        <v>776</v>
      </c>
      <c r="WJF328" s="414" t="s">
        <v>61</v>
      </c>
      <c r="WJG328" s="415">
        <v>2</v>
      </c>
      <c r="WJH328" s="418" t="s">
        <v>786</v>
      </c>
      <c r="WJI328" s="417" t="s">
        <v>776</v>
      </c>
      <c r="WJJ328" s="414" t="s">
        <v>61</v>
      </c>
      <c r="WJK328" s="415">
        <v>2</v>
      </c>
      <c r="WJL328" s="418" t="s">
        <v>786</v>
      </c>
      <c r="WJM328" s="417" t="s">
        <v>776</v>
      </c>
      <c r="WJN328" s="414" t="s">
        <v>61</v>
      </c>
      <c r="WJO328" s="415">
        <v>2</v>
      </c>
      <c r="WJP328" s="418" t="s">
        <v>786</v>
      </c>
      <c r="WJQ328" s="417" t="s">
        <v>776</v>
      </c>
      <c r="WJR328" s="414" t="s">
        <v>61</v>
      </c>
      <c r="WJS328" s="415">
        <v>2</v>
      </c>
      <c r="WJT328" s="418" t="s">
        <v>786</v>
      </c>
      <c r="WJU328" s="417" t="s">
        <v>776</v>
      </c>
      <c r="WJV328" s="414" t="s">
        <v>61</v>
      </c>
      <c r="WJW328" s="415">
        <v>2</v>
      </c>
      <c r="WJX328" s="418" t="s">
        <v>786</v>
      </c>
      <c r="WJY328" s="417" t="s">
        <v>776</v>
      </c>
      <c r="WJZ328" s="414" t="s">
        <v>61</v>
      </c>
      <c r="WKA328" s="415">
        <v>2</v>
      </c>
      <c r="WKB328" s="418" t="s">
        <v>786</v>
      </c>
      <c r="WKC328" s="417" t="s">
        <v>776</v>
      </c>
      <c r="WKD328" s="414" t="s">
        <v>61</v>
      </c>
      <c r="WKE328" s="415">
        <v>2</v>
      </c>
      <c r="WKF328" s="418" t="s">
        <v>786</v>
      </c>
      <c r="WKG328" s="417" t="s">
        <v>776</v>
      </c>
      <c r="WKH328" s="414" t="s">
        <v>61</v>
      </c>
      <c r="WKI328" s="415">
        <v>2</v>
      </c>
      <c r="WKJ328" s="418" t="s">
        <v>786</v>
      </c>
      <c r="WKK328" s="417" t="s">
        <v>776</v>
      </c>
      <c r="WKL328" s="414" t="s">
        <v>61</v>
      </c>
      <c r="WKM328" s="415">
        <v>2</v>
      </c>
      <c r="WKN328" s="418" t="s">
        <v>786</v>
      </c>
      <c r="WKO328" s="417" t="s">
        <v>776</v>
      </c>
      <c r="WKP328" s="414" t="s">
        <v>61</v>
      </c>
      <c r="WKQ328" s="415">
        <v>2</v>
      </c>
      <c r="WKR328" s="418" t="s">
        <v>786</v>
      </c>
      <c r="WKS328" s="417" t="s">
        <v>776</v>
      </c>
      <c r="WKT328" s="414" t="s">
        <v>61</v>
      </c>
      <c r="WKU328" s="415">
        <v>2</v>
      </c>
      <c r="WKV328" s="418" t="s">
        <v>786</v>
      </c>
      <c r="WKW328" s="417" t="s">
        <v>776</v>
      </c>
      <c r="WKX328" s="414" t="s">
        <v>61</v>
      </c>
      <c r="WKY328" s="415">
        <v>2</v>
      </c>
      <c r="WKZ328" s="418" t="s">
        <v>786</v>
      </c>
      <c r="WLA328" s="417" t="s">
        <v>776</v>
      </c>
      <c r="WLB328" s="414" t="s">
        <v>61</v>
      </c>
      <c r="WLC328" s="415">
        <v>2</v>
      </c>
      <c r="WLD328" s="418" t="s">
        <v>786</v>
      </c>
      <c r="WLE328" s="417" t="s">
        <v>776</v>
      </c>
      <c r="WLF328" s="414" t="s">
        <v>61</v>
      </c>
      <c r="WLG328" s="415">
        <v>2</v>
      </c>
      <c r="WLH328" s="418" t="s">
        <v>786</v>
      </c>
      <c r="WLI328" s="417" t="s">
        <v>776</v>
      </c>
      <c r="WLJ328" s="414" t="s">
        <v>61</v>
      </c>
      <c r="WLK328" s="415">
        <v>2</v>
      </c>
      <c r="WLL328" s="418" t="s">
        <v>786</v>
      </c>
      <c r="WLM328" s="417" t="s">
        <v>776</v>
      </c>
      <c r="WLN328" s="414" t="s">
        <v>61</v>
      </c>
      <c r="WLO328" s="415">
        <v>2</v>
      </c>
      <c r="WLP328" s="418" t="s">
        <v>786</v>
      </c>
      <c r="WLQ328" s="417" t="s">
        <v>776</v>
      </c>
      <c r="WLR328" s="414" t="s">
        <v>61</v>
      </c>
      <c r="WLS328" s="415">
        <v>2</v>
      </c>
      <c r="WLT328" s="418" t="s">
        <v>786</v>
      </c>
      <c r="WLU328" s="417" t="s">
        <v>776</v>
      </c>
      <c r="WLV328" s="414" t="s">
        <v>61</v>
      </c>
      <c r="WLW328" s="415">
        <v>2</v>
      </c>
      <c r="WLX328" s="418" t="s">
        <v>786</v>
      </c>
      <c r="WLY328" s="417" t="s">
        <v>776</v>
      </c>
      <c r="WLZ328" s="414" t="s">
        <v>61</v>
      </c>
      <c r="WMA328" s="415">
        <v>2</v>
      </c>
      <c r="WMB328" s="418" t="s">
        <v>786</v>
      </c>
      <c r="WMC328" s="417" t="s">
        <v>776</v>
      </c>
      <c r="WMD328" s="414" t="s">
        <v>61</v>
      </c>
      <c r="WME328" s="415">
        <v>2</v>
      </c>
      <c r="WMF328" s="418" t="s">
        <v>786</v>
      </c>
      <c r="WMG328" s="417" t="s">
        <v>776</v>
      </c>
      <c r="WMH328" s="414" t="s">
        <v>61</v>
      </c>
      <c r="WMI328" s="415">
        <v>2</v>
      </c>
      <c r="WMJ328" s="418" t="s">
        <v>786</v>
      </c>
      <c r="WMK328" s="417" t="s">
        <v>776</v>
      </c>
      <c r="WML328" s="414" t="s">
        <v>61</v>
      </c>
      <c r="WMM328" s="415">
        <v>2</v>
      </c>
      <c r="WMN328" s="418" t="s">
        <v>786</v>
      </c>
      <c r="WMO328" s="417" t="s">
        <v>776</v>
      </c>
      <c r="WMP328" s="414" t="s">
        <v>61</v>
      </c>
      <c r="WMQ328" s="415">
        <v>2</v>
      </c>
      <c r="WMR328" s="418" t="s">
        <v>786</v>
      </c>
      <c r="WMS328" s="417" t="s">
        <v>776</v>
      </c>
      <c r="WMT328" s="414" t="s">
        <v>61</v>
      </c>
      <c r="WMU328" s="415">
        <v>2</v>
      </c>
      <c r="WMV328" s="418" t="s">
        <v>786</v>
      </c>
      <c r="WMW328" s="417" t="s">
        <v>776</v>
      </c>
      <c r="WMX328" s="414" t="s">
        <v>61</v>
      </c>
      <c r="WMY328" s="415">
        <v>2</v>
      </c>
      <c r="WMZ328" s="418" t="s">
        <v>786</v>
      </c>
      <c r="WNA328" s="417" t="s">
        <v>776</v>
      </c>
      <c r="WNB328" s="414" t="s">
        <v>61</v>
      </c>
      <c r="WNC328" s="415">
        <v>2</v>
      </c>
      <c r="WND328" s="418" t="s">
        <v>786</v>
      </c>
      <c r="WNE328" s="417" t="s">
        <v>776</v>
      </c>
      <c r="WNF328" s="414" t="s">
        <v>61</v>
      </c>
      <c r="WNG328" s="415">
        <v>2</v>
      </c>
      <c r="WNH328" s="418" t="s">
        <v>786</v>
      </c>
      <c r="WNI328" s="417" t="s">
        <v>776</v>
      </c>
      <c r="WNJ328" s="414" t="s">
        <v>61</v>
      </c>
      <c r="WNK328" s="415">
        <v>2</v>
      </c>
      <c r="WNL328" s="418" t="s">
        <v>786</v>
      </c>
      <c r="WNM328" s="417" t="s">
        <v>776</v>
      </c>
      <c r="WNN328" s="414" t="s">
        <v>61</v>
      </c>
      <c r="WNO328" s="415">
        <v>2</v>
      </c>
      <c r="WNP328" s="418" t="s">
        <v>786</v>
      </c>
      <c r="WNQ328" s="417" t="s">
        <v>776</v>
      </c>
      <c r="WNR328" s="414" t="s">
        <v>61</v>
      </c>
      <c r="WNS328" s="415">
        <v>2</v>
      </c>
      <c r="WNT328" s="418" t="s">
        <v>786</v>
      </c>
      <c r="WNU328" s="417" t="s">
        <v>776</v>
      </c>
      <c r="WNV328" s="414" t="s">
        <v>61</v>
      </c>
      <c r="WNW328" s="415">
        <v>2</v>
      </c>
      <c r="WNX328" s="418" t="s">
        <v>786</v>
      </c>
      <c r="WNY328" s="417" t="s">
        <v>776</v>
      </c>
      <c r="WNZ328" s="414" t="s">
        <v>61</v>
      </c>
      <c r="WOA328" s="415">
        <v>2</v>
      </c>
      <c r="WOB328" s="418" t="s">
        <v>786</v>
      </c>
      <c r="WOC328" s="417" t="s">
        <v>776</v>
      </c>
      <c r="WOD328" s="414" t="s">
        <v>61</v>
      </c>
      <c r="WOE328" s="415">
        <v>2</v>
      </c>
      <c r="WOF328" s="418" t="s">
        <v>786</v>
      </c>
      <c r="WOG328" s="417" t="s">
        <v>776</v>
      </c>
      <c r="WOH328" s="414" t="s">
        <v>61</v>
      </c>
      <c r="WOI328" s="415">
        <v>2</v>
      </c>
      <c r="WOJ328" s="418" t="s">
        <v>786</v>
      </c>
      <c r="WOK328" s="417" t="s">
        <v>776</v>
      </c>
      <c r="WOL328" s="414" t="s">
        <v>61</v>
      </c>
      <c r="WOM328" s="415">
        <v>2</v>
      </c>
      <c r="WON328" s="418" t="s">
        <v>786</v>
      </c>
      <c r="WOO328" s="417" t="s">
        <v>776</v>
      </c>
      <c r="WOP328" s="414" t="s">
        <v>61</v>
      </c>
      <c r="WOQ328" s="415">
        <v>2</v>
      </c>
      <c r="WOR328" s="418" t="s">
        <v>786</v>
      </c>
      <c r="WOS328" s="417" t="s">
        <v>776</v>
      </c>
      <c r="WOT328" s="414" t="s">
        <v>61</v>
      </c>
      <c r="WOU328" s="415">
        <v>2</v>
      </c>
      <c r="WOV328" s="418" t="s">
        <v>786</v>
      </c>
      <c r="WOW328" s="417" t="s">
        <v>776</v>
      </c>
      <c r="WOX328" s="414" t="s">
        <v>61</v>
      </c>
      <c r="WOY328" s="415">
        <v>2</v>
      </c>
      <c r="WOZ328" s="418" t="s">
        <v>786</v>
      </c>
      <c r="WPA328" s="417" t="s">
        <v>776</v>
      </c>
      <c r="WPB328" s="414" t="s">
        <v>61</v>
      </c>
      <c r="WPC328" s="415">
        <v>2</v>
      </c>
      <c r="WPD328" s="418" t="s">
        <v>786</v>
      </c>
      <c r="WPE328" s="417" t="s">
        <v>776</v>
      </c>
      <c r="WPF328" s="414" t="s">
        <v>61</v>
      </c>
      <c r="WPG328" s="415">
        <v>2</v>
      </c>
      <c r="WPH328" s="418" t="s">
        <v>786</v>
      </c>
      <c r="WPI328" s="417" t="s">
        <v>776</v>
      </c>
      <c r="WPJ328" s="414" t="s">
        <v>61</v>
      </c>
      <c r="WPK328" s="415">
        <v>2</v>
      </c>
      <c r="WPL328" s="418" t="s">
        <v>786</v>
      </c>
      <c r="WPM328" s="417" t="s">
        <v>776</v>
      </c>
      <c r="WPN328" s="414" t="s">
        <v>61</v>
      </c>
      <c r="WPO328" s="415">
        <v>2</v>
      </c>
      <c r="WPP328" s="418" t="s">
        <v>786</v>
      </c>
      <c r="WPQ328" s="417" t="s">
        <v>776</v>
      </c>
      <c r="WPR328" s="414" t="s">
        <v>61</v>
      </c>
      <c r="WPS328" s="415">
        <v>2</v>
      </c>
      <c r="WPT328" s="418" t="s">
        <v>786</v>
      </c>
      <c r="WPU328" s="417" t="s">
        <v>776</v>
      </c>
      <c r="WPV328" s="414" t="s">
        <v>61</v>
      </c>
      <c r="WPW328" s="415">
        <v>2</v>
      </c>
      <c r="WPX328" s="418" t="s">
        <v>786</v>
      </c>
      <c r="WPY328" s="417" t="s">
        <v>776</v>
      </c>
      <c r="WPZ328" s="414" t="s">
        <v>61</v>
      </c>
      <c r="WQA328" s="415">
        <v>2</v>
      </c>
      <c r="WQB328" s="418" t="s">
        <v>786</v>
      </c>
      <c r="WQC328" s="417" t="s">
        <v>776</v>
      </c>
      <c r="WQD328" s="414" t="s">
        <v>61</v>
      </c>
      <c r="WQE328" s="415">
        <v>2</v>
      </c>
      <c r="WQF328" s="418" t="s">
        <v>786</v>
      </c>
      <c r="WQG328" s="417" t="s">
        <v>776</v>
      </c>
      <c r="WQH328" s="414" t="s">
        <v>61</v>
      </c>
      <c r="WQI328" s="415">
        <v>2</v>
      </c>
      <c r="WQJ328" s="418" t="s">
        <v>786</v>
      </c>
      <c r="WQK328" s="417" t="s">
        <v>776</v>
      </c>
      <c r="WQL328" s="414" t="s">
        <v>61</v>
      </c>
      <c r="WQM328" s="415">
        <v>2</v>
      </c>
      <c r="WQN328" s="418" t="s">
        <v>786</v>
      </c>
      <c r="WQO328" s="417" t="s">
        <v>776</v>
      </c>
      <c r="WQP328" s="414" t="s">
        <v>61</v>
      </c>
      <c r="WQQ328" s="415">
        <v>2</v>
      </c>
      <c r="WQR328" s="418" t="s">
        <v>786</v>
      </c>
      <c r="WQS328" s="417" t="s">
        <v>776</v>
      </c>
      <c r="WQT328" s="414" t="s">
        <v>61</v>
      </c>
      <c r="WQU328" s="415">
        <v>2</v>
      </c>
      <c r="WQV328" s="418" t="s">
        <v>786</v>
      </c>
      <c r="WQW328" s="417" t="s">
        <v>776</v>
      </c>
      <c r="WQX328" s="414" t="s">
        <v>61</v>
      </c>
      <c r="WQY328" s="415">
        <v>2</v>
      </c>
      <c r="WQZ328" s="418" t="s">
        <v>786</v>
      </c>
      <c r="WRA328" s="417" t="s">
        <v>776</v>
      </c>
      <c r="WRB328" s="414" t="s">
        <v>61</v>
      </c>
      <c r="WRC328" s="415">
        <v>2</v>
      </c>
      <c r="WRD328" s="418" t="s">
        <v>786</v>
      </c>
      <c r="WRE328" s="417" t="s">
        <v>776</v>
      </c>
      <c r="WRF328" s="414" t="s">
        <v>61</v>
      </c>
      <c r="WRG328" s="415">
        <v>2</v>
      </c>
      <c r="WRH328" s="418" t="s">
        <v>786</v>
      </c>
      <c r="WRI328" s="417" t="s">
        <v>776</v>
      </c>
      <c r="WRJ328" s="414" t="s">
        <v>61</v>
      </c>
      <c r="WRK328" s="415">
        <v>2</v>
      </c>
      <c r="WRL328" s="418" t="s">
        <v>786</v>
      </c>
      <c r="WRM328" s="417" t="s">
        <v>776</v>
      </c>
      <c r="WRN328" s="414" t="s">
        <v>61</v>
      </c>
      <c r="WRO328" s="415">
        <v>2</v>
      </c>
      <c r="WRP328" s="418" t="s">
        <v>786</v>
      </c>
      <c r="WRQ328" s="417" t="s">
        <v>776</v>
      </c>
      <c r="WRR328" s="414" t="s">
        <v>61</v>
      </c>
      <c r="WRS328" s="415">
        <v>2</v>
      </c>
      <c r="WRT328" s="418" t="s">
        <v>786</v>
      </c>
      <c r="WRU328" s="417" t="s">
        <v>776</v>
      </c>
      <c r="WRV328" s="414" t="s">
        <v>61</v>
      </c>
      <c r="WRW328" s="415">
        <v>2</v>
      </c>
      <c r="WRX328" s="418" t="s">
        <v>786</v>
      </c>
      <c r="WRY328" s="417" t="s">
        <v>776</v>
      </c>
      <c r="WRZ328" s="414" t="s">
        <v>61</v>
      </c>
      <c r="WSA328" s="415">
        <v>2</v>
      </c>
      <c r="WSB328" s="418" t="s">
        <v>786</v>
      </c>
      <c r="WSC328" s="417" t="s">
        <v>776</v>
      </c>
      <c r="WSD328" s="414" t="s">
        <v>61</v>
      </c>
      <c r="WSE328" s="415">
        <v>2</v>
      </c>
      <c r="WSF328" s="418" t="s">
        <v>786</v>
      </c>
      <c r="WSG328" s="417" t="s">
        <v>776</v>
      </c>
      <c r="WSH328" s="414" t="s">
        <v>61</v>
      </c>
      <c r="WSI328" s="415">
        <v>2</v>
      </c>
      <c r="WSJ328" s="418" t="s">
        <v>786</v>
      </c>
      <c r="WSK328" s="417" t="s">
        <v>776</v>
      </c>
      <c r="WSL328" s="414" t="s">
        <v>61</v>
      </c>
      <c r="WSM328" s="415">
        <v>2</v>
      </c>
      <c r="WSN328" s="418" t="s">
        <v>786</v>
      </c>
      <c r="WSO328" s="417" t="s">
        <v>776</v>
      </c>
      <c r="WSP328" s="414" t="s">
        <v>61</v>
      </c>
      <c r="WSQ328" s="415">
        <v>2</v>
      </c>
      <c r="WSR328" s="418" t="s">
        <v>786</v>
      </c>
      <c r="WSS328" s="417" t="s">
        <v>776</v>
      </c>
      <c r="WST328" s="414" t="s">
        <v>61</v>
      </c>
      <c r="WSU328" s="415">
        <v>2</v>
      </c>
      <c r="WSV328" s="418" t="s">
        <v>786</v>
      </c>
      <c r="WSW328" s="417" t="s">
        <v>776</v>
      </c>
      <c r="WSX328" s="414" t="s">
        <v>61</v>
      </c>
      <c r="WSY328" s="415">
        <v>2</v>
      </c>
      <c r="WSZ328" s="418" t="s">
        <v>786</v>
      </c>
      <c r="WTA328" s="417" t="s">
        <v>776</v>
      </c>
      <c r="WTB328" s="414" t="s">
        <v>61</v>
      </c>
      <c r="WTC328" s="415">
        <v>2</v>
      </c>
      <c r="WTD328" s="418" t="s">
        <v>786</v>
      </c>
      <c r="WTE328" s="417" t="s">
        <v>776</v>
      </c>
      <c r="WTF328" s="414" t="s">
        <v>61</v>
      </c>
      <c r="WTG328" s="415">
        <v>2</v>
      </c>
      <c r="WTH328" s="418" t="s">
        <v>786</v>
      </c>
      <c r="WTI328" s="417" t="s">
        <v>776</v>
      </c>
      <c r="WTJ328" s="414" t="s">
        <v>61</v>
      </c>
      <c r="WTK328" s="415">
        <v>2</v>
      </c>
      <c r="WTL328" s="418" t="s">
        <v>786</v>
      </c>
      <c r="WTM328" s="417" t="s">
        <v>776</v>
      </c>
      <c r="WTN328" s="414" t="s">
        <v>61</v>
      </c>
      <c r="WTO328" s="415">
        <v>2</v>
      </c>
      <c r="WTP328" s="418" t="s">
        <v>786</v>
      </c>
      <c r="WTQ328" s="417" t="s">
        <v>776</v>
      </c>
      <c r="WTR328" s="414" t="s">
        <v>61</v>
      </c>
      <c r="WTS328" s="415">
        <v>2</v>
      </c>
      <c r="WTT328" s="418" t="s">
        <v>786</v>
      </c>
      <c r="WTU328" s="417" t="s">
        <v>776</v>
      </c>
      <c r="WTV328" s="414" t="s">
        <v>61</v>
      </c>
      <c r="WTW328" s="415">
        <v>2</v>
      </c>
      <c r="WTX328" s="418" t="s">
        <v>786</v>
      </c>
      <c r="WTY328" s="417" t="s">
        <v>776</v>
      </c>
      <c r="WTZ328" s="414" t="s">
        <v>61</v>
      </c>
      <c r="WUA328" s="415">
        <v>2</v>
      </c>
      <c r="WUB328" s="418" t="s">
        <v>786</v>
      </c>
      <c r="WUC328" s="417" t="s">
        <v>776</v>
      </c>
      <c r="WUD328" s="414" t="s">
        <v>61</v>
      </c>
      <c r="WUE328" s="415">
        <v>2</v>
      </c>
      <c r="WUF328" s="418" t="s">
        <v>786</v>
      </c>
      <c r="WUG328" s="417" t="s">
        <v>776</v>
      </c>
      <c r="WUH328" s="414" t="s">
        <v>61</v>
      </c>
      <c r="WUI328" s="415">
        <v>2</v>
      </c>
      <c r="WUJ328" s="418" t="s">
        <v>786</v>
      </c>
      <c r="WUK328" s="417" t="s">
        <v>776</v>
      </c>
      <c r="WUL328" s="414" t="s">
        <v>61</v>
      </c>
      <c r="WUM328" s="415">
        <v>2</v>
      </c>
      <c r="WUN328" s="418" t="s">
        <v>786</v>
      </c>
      <c r="WUO328" s="417" t="s">
        <v>776</v>
      </c>
      <c r="WUP328" s="414" t="s">
        <v>61</v>
      </c>
      <c r="WUQ328" s="415">
        <v>2</v>
      </c>
      <c r="WUR328" s="418" t="s">
        <v>786</v>
      </c>
      <c r="WUS328" s="417" t="s">
        <v>776</v>
      </c>
      <c r="WUT328" s="414" t="s">
        <v>61</v>
      </c>
      <c r="WUU328" s="415">
        <v>2</v>
      </c>
      <c r="WUV328" s="418" t="s">
        <v>786</v>
      </c>
      <c r="WUW328" s="417" t="s">
        <v>776</v>
      </c>
      <c r="WUX328" s="414" t="s">
        <v>61</v>
      </c>
      <c r="WUY328" s="415">
        <v>2</v>
      </c>
      <c r="WUZ328" s="418" t="s">
        <v>786</v>
      </c>
      <c r="WVA328" s="417" t="s">
        <v>776</v>
      </c>
      <c r="WVB328" s="414" t="s">
        <v>61</v>
      </c>
      <c r="WVC328" s="415">
        <v>2</v>
      </c>
      <c r="WVD328" s="418" t="s">
        <v>786</v>
      </c>
      <c r="WVE328" s="417" t="s">
        <v>776</v>
      </c>
      <c r="WVF328" s="414" t="s">
        <v>61</v>
      </c>
      <c r="WVG328" s="415">
        <v>2</v>
      </c>
      <c r="WVH328" s="418" t="s">
        <v>786</v>
      </c>
      <c r="WVI328" s="417" t="s">
        <v>776</v>
      </c>
      <c r="WVJ328" s="414" t="s">
        <v>61</v>
      </c>
      <c r="WVK328" s="415">
        <v>2</v>
      </c>
      <c r="WVL328" s="418" t="s">
        <v>786</v>
      </c>
      <c r="WVM328" s="417" t="s">
        <v>776</v>
      </c>
      <c r="WVN328" s="414" t="s">
        <v>61</v>
      </c>
      <c r="WVO328" s="415">
        <v>2</v>
      </c>
      <c r="WVP328" s="418" t="s">
        <v>786</v>
      </c>
      <c r="WVQ328" s="417" t="s">
        <v>776</v>
      </c>
      <c r="WVR328" s="414" t="s">
        <v>61</v>
      </c>
      <c r="WVS328" s="415">
        <v>2</v>
      </c>
      <c r="WVT328" s="418" t="s">
        <v>786</v>
      </c>
      <c r="WVU328" s="417" t="s">
        <v>776</v>
      </c>
      <c r="WVV328" s="414" t="s">
        <v>61</v>
      </c>
      <c r="WVW328" s="415">
        <v>2</v>
      </c>
      <c r="WVX328" s="418" t="s">
        <v>786</v>
      </c>
      <c r="WVY328" s="417" t="s">
        <v>776</v>
      </c>
      <c r="WVZ328" s="414" t="s">
        <v>61</v>
      </c>
      <c r="WWA328" s="415">
        <v>2</v>
      </c>
      <c r="WWB328" s="418" t="s">
        <v>786</v>
      </c>
      <c r="WWC328" s="417" t="s">
        <v>776</v>
      </c>
      <c r="WWD328" s="414" t="s">
        <v>61</v>
      </c>
      <c r="WWE328" s="415">
        <v>2</v>
      </c>
      <c r="WWF328" s="418" t="s">
        <v>786</v>
      </c>
      <c r="WWG328" s="417" t="s">
        <v>776</v>
      </c>
      <c r="WWH328" s="414" t="s">
        <v>61</v>
      </c>
      <c r="WWI328" s="415">
        <v>2</v>
      </c>
      <c r="WWJ328" s="418" t="s">
        <v>786</v>
      </c>
      <c r="WWK328" s="417" t="s">
        <v>776</v>
      </c>
      <c r="WWL328" s="414" t="s">
        <v>61</v>
      </c>
      <c r="WWM328" s="415">
        <v>2</v>
      </c>
      <c r="WWN328" s="418" t="s">
        <v>786</v>
      </c>
      <c r="WWO328" s="417" t="s">
        <v>776</v>
      </c>
      <c r="WWP328" s="414" t="s">
        <v>61</v>
      </c>
      <c r="WWQ328" s="415">
        <v>2</v>
      </c>
      <c r="WWR328" s="418" t="s">
        <v>786</v>
      </c>
      <c r="WWS328" s="417" t="s">
        <v>776</v>
      </c>
      <c r="WWT328" s="414" t="s">
        <v>61</v>
      </c>
      <c r="WWU328" s="415">
        <v>2</v>
      </c>
      <c r="WWV328" s="418" t="s">
        <v>786</v>
      </c>
      <c r="WWW328" s="417" t="s">
        <v>776</v>
      </c>
      <c r="WWX328" s="414" t="s">
        <v>61</v>
      </c>
      <c r="WWY328" s="415">
        <v>2</v>
      </c>
      <c r="WWZ328" s="418" t="s">
        <v>786</v>
      </c>
      <c r="WXA328" s="417" t="s">
        <v>776</v>
      </c>
      <c r="WXB328" s="414" t="s">
        <v>61</v>
      </c>
      <c r="WXC328" s="415">
        <v>2</v>
      </c>
      <c r="WXD328" s="418" t="s">
        <v>786</v>
      </c>
      <c r="WXE328" s="417" t="s">
        <v>776</v>
      </c>
      <c r="WXF328" s="414" t="s">
        <v>61</v>
      </c>
      <c r="WXG328" s="415">
        <v>2</v>
      </c>
      <c r="WXH328" s="418" t="s">
        <v>786</v>
      </c>
      <c r="WXI328" s="417" t="s">
        <v>776</v>
      </c>
      <c r="WXJ328" s="414" t="s">
        <v>61</v>
      </c>
      <c r="WXK328" s="415">
        <v>2</v>
      </c>
      <c r="WXL328" s="418" t="s">
        <v>786</v>
      </c>
      <c r="WXM328" s="417" t="s">
        <v>776</v>
      </c>
      <c r="WXN328" s="414" t="s">
        <v>61</v>
      </c>
      <c r="WXO328" s="415">
        <v>2</v>
      </c>
      <c r="WXP328" s="418" t="s">
        <v>786</v>
      </c>
      <c r="WXQ328" s="417" t="s">
        <v>776</v>
      </c>
      <c r="WXR328" s="414" t="s">
        <v>61</v>
      </c>
      <c r="WXS328" s="415">
        <v>2</v>
      </c>
      <c r="WXT328" s="418" t="s">
        <v>786</v>
      </c>
      <c r="WXU328" s="417" t="s">
        <v>776</v>
      </c>
      <c r="WXV328" s="414" t="s">
        <v>61</v>
      </c>
      <c r="WXW328" s="415">
        <v>2</v>
      </c>
      <c r="WXX328" s="418" t="s">
        <v>786</v>
      </c>
      <c r="WXY328" s="417" t="s">
        <v>776</v>
      </c>
      <c r="WXZ328" s="414" t="s">
        <v>61</v>
      </c>
      <c r="WYA328" s="415">
        <v>2</v>
      </c>
      <c r="WYB328" s="418" t="s">
        <v>786</v>
      </c>
      <c r="WYC328" s="417" t="s">
        <v>776</v>
      </c>
      <c r="WYD328" s="414" t="s">
        <v>61</v>
      </c>
      <c r="WYE328" s="415">
        <v>2</v>
      </c>
      <c r="WYF328" s="418" t="s">
        <v>786</v>
      </c>
      <c r="WYG328" s="417" t="s">
        <v>776</v>
      </c>
      <c r="WYH328" s="414" t="s">
        <v>61</v>
      </c>
      <c r="WYI328" s="415">
        <v>2</v>
      </c>
      <c r="WYJ328" s="418" t="s">
        <v>786</v>
      </c>
      <c r="WYK328" s="417" t="s">
        <v>776</v>
      </c>
      <c r="WYL328" s="414" t="s">
        <v>61</v>
      </c>
      <c r="WYM328" s="415">
        <v>2</v>
      </c>
      <c r="WYN328" s="418" t="s">
        <v>786</v>
      </c>
      <c r="WYO328" s="417" t="s">
        <v>776</v>
      </c>
      <c r="WYP328" s="414" t="s">
        <v>61</v>
      </c>
      <c r="WYQ328" s="415">
        <v>2</v>
      </c>
      <c r="WYR328" s="418" t="s">
        <v>786</v>
      </c>
      <c r="WYS328" s="417" t="s">
        <v>776</v>
      </c>
      <c r="WYT328" s="414" t="s">
        <v>61</v>
      </c>
      <c r="WYU328" s="415">
        <v>2</v>
      </c>
      <c r="WYV328" s="418" t="s">
        <v>786</v>
      </c>
      <c r="WYW328" s="417" t="s">
        <v>776</v>
      </c>
      <c r="WYX328" s="414" t="s">
        <v>61</v>
      </c>
      <c r="WYY328" s="415">
        <v>2</v>
      </c>
      <c r="WYZ328" s="418" t="s">
        <v>786</v>
      </c>
      <c r="WZA328" s="417" t="s">
        <v>776</v>
      </c>
      <c r="WZB328" s="414" t="s">
        <v>61</v>
      </c>
      <c r="WZC328" s="415">
        <v>2</v>
      </c>
      <c r="WZD328" s="418" t="s">
        <v>786</v>
      </c>
      <c r="WZE328" s="417" t="s">
        <v>776</v>
      </c>
      <c r="WZF328" s="414" t="s">
        <v>61</v>
      </c>
      <c r="WZG328" s="415">
        <v>2</v>
      </c>
      <c r="WZH328" s="418" t="s">
        <v>786</v>
      </c>
      <c r="WZI328" s="417" t="s">
        <v>776</v>
      </c>
      <c r="WZJ328" s="414" t="s">
        <v>61</v>
      </c>
      <c r="WZK328" s="415">
        <v>2</v>
      </c>
      <c r="WZL328" s="418" t="s">
        <v>786</v>
      </c>
      <c r="WZM328" s="417" t="s">
        <v>776</v>
      </c>
      <c r="WZN328" s="414" t="s">
        <v>61</v>
      </c>
      <c r="WZO328" s="415">
        <v>2</v>
      </c>
      <c r="WZP328" s="418" t="s">
        <v>786</v>
      </c>
      <c r="WZQ328" s="417" t="s">
        <v>776</v>
      </c>
      <c r="WZR328" s="414" t="s">
        <v>61</v>
      </c>
      <c r="WZS328" s="415">
        <v>2</v>
      </c>
      <c r="WZT328" s="418" t="s">
        <v>786</v>
      </c>
      <c r="WZU328" s="417" t="s">
        <v>776</v>
      </c>
      <c r="WZV328" s="414" t="s">
        <v>61</v>
      </c>
      <c r="WZW328" s="415">
        <v>2</v>
      </c>
      <c r="WZX328" s="418" t="s">
        <v>786</v>
      </c>
      <c r="WZY328" s="417" t="s">
        <v>776</v>
      </c>
      <c r="WZZ328" s="414" t="s">
        <v>61</v>
      </c>
      <c r="XAA328" s="415">
        <v>2</v>
      </c>
      <c r="XAB328" s="418" t="s">
        <v>786</v>
      </c>
      <c r="XAC328" s="417" t="s">
        <v>776</v>
      </c>
      <c r="XAD328" s="414" t="s">
        <v>61</v>
      </c>
      <c r="XAE328" s="415">
        <v>2</v>
      </c>
      <c r="XAF328" s="418" t="s">
        <v>786</v>
      </c>
      <c r="XAG328" s="417" t="s">
        <v>776</v>
      </c>
      <c r="XAH328" s="414" t="s">
        <v>61</v>
      </c>
      <c r="XAI328" s="415">
        <v>2</v>
      </c>
      <c r="XAJ328" s="418" t="s">
        <v>786</v>
      </c>
      <c r="XAK328" s="417" t="s">
        <v>776</v>
      </c>
      <c r="XAL328" s="414" t="s">
        <v>61</v>
      </c>
      <c r="XAM328" s="415">
        <v>2</v>
      </c>
      <c r="XAN328" s="418" t="s">
        <v>786</v>
      </c>
      <c r="XAO328" s="417" t="s">
        <v>776</v>
      </c>
      <c r="XAP328" s="414" t="s">
        <v>61</v>
      </c>
      <c r="XAQ328" s="415">
        <v>2</v>
      </c>
      <c r="XAR328" s="418" t="s">
        <v>786</v>
      </c>
      <c r="XAS328" s="417" t="s">
        <v>776</v>
      </c>
      <c r="XAT328" s="414" t="s">
        <v>61</v>
      </c>
      <c r="XAU328" s="415">
        <v>2</v>
      </c>
      <c r="XAV328" s="418" t="s">
        <v>786</v>
      </c>
      <c r="XAW328" s="417" t="s">
        <v>776</v>
      </c>
      <c r="XAX328" s="414" t="s">
        <v>61</v>
      </c>
      <c r="XAY328" s="415">
        <v>2</v>
      </c>
      <c r="XAZ328" s="418" t="s">
        <v>786</v>
      </c>
      <c r="XBA328" s="417" t="s">
        <v>776</v>
      </c>
      <c r="XBB328" s="414" t="s">
        <v>61</v>
      </c>
      <c r="XBC328" s="415">
        <v>2</v>
      </c>
      <c r="XBD328" s="418" t="s">
        <v>786</v>
      </c>
      <c r="XBE328" s="417" t="s">
        <v>776</v>
      </c>
      <c r="XBF328" s="414" t="s">
        <v>61</v>
      </c>
      <c r="XBG328" s="415">
        <v>2</v>
      </c>
      <c r="XBH328" s="418" t="s">
        <v>786</v>
      </c>
      <c r="XBI328" s="417" t="s">
        <v>776</v>
      </c>
      <c r="XBJ328" s="414" t="s">
        <v>61</v>
      </c>
      <c r="XBK328" s="415">
        <v>2</v>
      </c>
      <c r="XBL328" s="418" t="s">
        <v>786</v>
      </c>
      <c r="XBM328" s="417" t="s">
        <v>776</v>
      </c>
      <c r="XBN328" s="414" t="s">
        <v>61</v>
      </c>
      <c r="XBO328" s="415">
        <v>2</v>
      </c>
      <c r="XBP328" s="418" t="s">
        <v>786</v>
      </c>
      <c r="XBQ328" s="417" t="s">
        <v>776</v>
      </c>
      <c r="XBR328" s="414" t="s">
        <v>61</v>
      </c>
      <c r="XBS328" s="415">
        <v>2</v>
      </c>
      <c r="XBT328" s="418" t="s">
        <v>786</v>
      </c>
      <c r="XBU328" s="417" t="s">
        <v>776</v>
      </c>
      <c r="XBV328" s="414" t="s">
        <v>61</v>
      </c>
      <c r="XBW328" s="415">
        <v>2</v>
      </c>
      <c r="XBX328" s="418" t="s">
        <v>786</v>
      </c>
      <c r="XBY328" s="417" t="s">
        <v>776</v>
      </c>
      <c r="XBZ328" s="414" t="s">
        <v>61</v>
      </c>
      <c r="XCA328" s="415">
        <v>2</v>
      </c>
      <c r="XCB328" s="418" t="s">
        <v>786</v>
      </c>
      <c r="XCC328" s="417" t="s">
        <v>776</v>
      </c>
      <c r="XCD328" s="414" t="s">
        <v>61</v>
      </c>
      <c r="XCE328" s="415">
        <v>2</v>
      </c>
      <c r="XCF328" s="418" t="s">
        <v>786</v>
      </c>
      <c r="XCG328" s="417" t="s">
        <v>776</v>
      </c>
      <c r="XCH328" s="414" t="s">
        <v>61</v>
      </c>
      <c r="XCI328" s="415">
        <v>2</v>
      </c>
      <c r="XCJ328" s="418" t="s">
        <v>786</v>
      </c>
      <c r="XCK328" s="417" t="s">
        <v>776</v>
      </c>
      <c r="XCL328" s="414" t="s">
        <v>61</v>
      </c>
      <c r="XCM328" s="415">
        <v>2</v>
      </c>
      <c r="XCN328" s="418" t="s">
        <v>786</v>
      </c>
      <c r="XCO328" s="417" t="s">
        <v>776</v>
      </c>
      <c r="XCP328" s="414" t="s">
        <v>61</v>
      </c>
      <c r="XCQ328" s="415">
        <v>2</v>
      </c>
      <c r="XCR328" s="418" t="s">
        <v>786</v>
      </c>
      <c r="XCS328" s="417" t="s">
        <v>776</v>
      </c>
      <c r="XCT328" s="414" t="s">
        <v>61</v>
      </c>
      <c r="XCU328" s="415">
        <v>2</v>
      </c>
      <c r="XCV328" s="418" t="s">
        <v>786</v>
      </c>
      <c r="XCW328" s="417" t="s">
        <v>776</v>
      </c>
      <c r="XCX328" s="414" t="s">
        <v>61</v>
      </c>
      <c r="XCY328" s="415">
        <v>2</v>
      </c>
      <c r="XCZ328" s="418" t="s">
        <v>786</v>
      </c>
      <c r="XDA328" s="417" t="s">
        <v>776</v>
      </c>
      <c r="XDB328" s="414" t="s">
        <v>61</v>
      </c>
      <c r="XDC328" s="415">
        <v>2</v>
      </c>
      <c r="XDD328" s="418" t="s">
        <v>786</v>
      </c>
      <c r="XDE328" s="417" t="s">
        <v>776</v>
      </c>
      <c r="XDF328" s="414" t="s">
        <v>61</v>
      </c>
      <c r="XDG328" s="415">
        <v>2</v>
      </c>
      <c r="XDH328" s="418" t="s">
        <v>786</v>
      </c>
      <c r="XDI328" s="417" t="s">
        <v>776</v>
      </c>
      <c r="XDJ328" s="414" t="s">
        <v>61</v>
      </c>
      <c r="XDK328" s="415">
        <v>2</v>
      </c>
      <c r="XDL328" s="418" t="s">
        <v>786</v>
      </c>
      <c r="XDM328" s="417" t="s">
        <v>776</v>
      </c>
      <c r="XDN328" s="414" t="s">
        <v>61</v>
      </c>
      <c r="XDO328" s="415">
        <v>2</v>
      </c>
      <c r="XDP328" s="418" t="s">
        <v>786</v>
      </c>
      <c r="XDQ328" s="417" t="s">
        <v>776</v>
      </c>
      <c r="XDR328" s="414" t="s">
        <v>61</v>
      </c>
      <c r="XDS328" s="415">
        <v>2</v>
      </c>
      <c r="XDT328" s="418" t="s">
        <v>786</v>
      </c>
      <c r="XDU328" s="417" t="s">
        <v>776</v>
      </c>
      <c r="XDV328" s="414" t="s">
        <v>61</v>
      </c>
      <c r="XDW328" s="415">
        <v>2</v>
      </c>
      <c r="XDX328" s="418" t="s">
        <v>786</v>
      </c>
      <c r="XDY328" s="417" t="s">
        <v>776</v>
      </c>
      <c r="XDZ328" s="414" t="s">
        <v>61</v>
      </c>
      <c r="XEA328" s="415">
        <v>2</v>
      </c>
      <c r="XEB328" s="418" t="s">
        <v>786</v>
      </c>
      <c r="XEC328" s="417" t="s">
        <v>776</v>
      </c>
      <c r="XED328" s="414" t="s">
        <v>61</v>
      </c>
      <c r="XEE328" s="415">
        <v>2</v>
      </c>
      <c r="XEF328" s="418" t="s">
        <v>786</v>
      </c>
      <c r="XEG328" s="417" t="s">
        <v>776</v>
      </c>
      <c r="XEH328" s="414" t="s">
        <v>61</v>
      </c>
      <c r="XEI328" s="415">
        <v>2</v>
      </c>
      <c r="XEJ328" s="418" t="s">
        <v>786</v>
      </c>
      <c r="XEK328" s="417" t="s">
        <v>776</v>
      </c>
      <c r="XEL328" s="414" t="s">
        <v>61</v>
      </c>
      <c r="XEM328" s="415">
        <v>2</v>
      </c>
      <c r="XEN328" s="418" t="s">
        <v>786</v>
      </c>
      <c r="XEO328" s="417" t="s">
        <v>776</v>
      </c>
      <c r="XEP328" s="414" t="s">
        <v>61</v>
      </c>
      <c r="XEQ328" s="415">
        <v>2</v>
      </c>
      <c r="XER328" s="418" t="s">
        <v>786</v>
      </c>
      <c r="XES328" s="417" t="s">
        <v>776</v>
      </c>
      <c r="XET328" s="414" t="s">
        <v>61</v>
      </c>
      <c r="XEU328" s="415">
        <v>2</v>
      </c>
      <c r="XEV328" s="418" t="s">
        <v>786</v>
      </c>
      <c r="XEW328" s="417" t="s">
        <v>776</v>
      </c>
      <c r="XEX328" s="414" t="s">
        <v>61</v>
      </c>
      <c r="XEY328" s="415">
        <v>2</v>
      </c>
      <c r="XEZ328" s="418" t="s">
        <v>786</v>
      </c>
      <c r="XFA328" s="417" t="s">
        <v>776</v>
      </c>
      <c r="XFB328" s="414" t="s">
        <v>61</v>
      </c>
      <c r="XFC328" s="415">
        <v>2</v>
      </c>
    </row>
    <row r="329" spans="5:16383" ht="25.5" customHeight="1" x14ac:dyDescent="0.25"/>
    <row r="330" spans="5:16383" ht="25.5" customHeight="1" x14ac:dyDescent="0.25"/>
    <row r="331" spans="5:16383" ht="25.5" customHeight="1" x14ac:dyDescent="0.25"/>
    <row r="332" spans="5:16383" ht="25.5" customHeight="1" x14ac:dyDescent="0.25"/>
    <row r="333" spans="5:16383" ht="25.5" customHeight="1" x14ac:dyDescent="0.25"/>
    <row r="334" spans="5:16383" ht="25.5" customHeight="1" x14ac:dyDescent="0.25"/>
    <row r="335" spans="5:16383" ht="25.5" customHeight="1" x14ac:dyDescent="0.25"/>
    <row r="336" spans="5:16383" ht="25.5" customHeight="1" x14ac:dyDescent="0.25"/>
    <row r="337" ht="25.5" customHeight="1" x14ac:dyDescent="0.25"/>
  </sheetData>
  <mergeCells count="28">
    <mergeCell ref="A1:D1"/>
    <mergeCell ref="D10:D11"/>
    <mergeCell ref="C124:C125"/>
    <mergeCell ref="A10:A11"/>
    <mergeCell ref="B10:B11"/>
    <mergeCell ref="C10:C11"/>
    <mergeCell ref="C114:C115"/>
    <mergeCell ref="C116:C117"/>
    <mergeCell ref="C118:C119"/>
    <mergeCell ref="C120:C121"/>
    <mergeCell ref="C122:C123"/>
    <mergeCell ref="C91:C92"/>
    <mergeCell ref="B3:D5"/>
    <mergeCell ref="C233:C234"/>
    <mergeCell ref="C251:C252"/>
    <mergeCell ref="C253:C254"/>
    <mergeCell ref="C204:C205"/>
    <mergeCell ref="C214:C215"/>
    <mergeCell ref="C216:C217"/>
    <mergeCell ref="C218:C219"/>
    <mergeCell ref="C220:C221"/>
    <mergeCell ref="C222:C223"/>
    <mergeCell ref="C140:C141"/>
    <mergeCell ref="C95:C96"/>
    <mergeCell ref="C97:C98"/>
    <mergeCell ref="C99:C100"/>
    <mergeCell ref="C110:C111"/>
    <mergeCell ref="C112:C113"/>
  </mergeCells>
  <printOptions horizontalCentered="1"/>
  <pageMargins left="0.39370078740157483" right="0.39370078740157483" top="0.39370078740157483" bottom="1.1811023622047245" header="0.31496062992125984" footer="0.31496062992125984"/>
  <pageSetup paperSize="9" scale="34" orientation="portrait" r:id="rId1"/>
  <headerFooter>
    <oddFooter>&amp;C&amp;P de &amp;N</oddFooter>
  </headerFooter>
  <colBreaks count="1" manualBreakCount="1">
    <brk id="4" max="54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H173"/>
  <sheetViews>
    <sheetView view="pageBreakPreview" topLeftCell="A148" zoomScale="85" zoomScaleNormal="85" zoomScaleSheetLayoutView="85" workbookViewId="0">
      <selection activeCell="B147" sqref="B147"/>
    </sheetView>
  </sheetViews>
  <sheetFormatPr baseColWidth="10" defaultColWidth="12" defaultRowHeight="14.4" x14ac:dyDescent="0.3"/>
  <cols>
    <col min="1" max="1" width="12.33203125" style="16" customWidth="1"/>
    <col min="2" max="2" width="36.33203125" style="16" customWidth="1"/>
    <col min="3" max="3" width="6.5546875" style="24" bestFit="1" customWidth="1"/>
    <col min="4" max="4" width="17.6640625" style="318" bestFit="1" customWidth="1"/>
    <col min="5" max="5" width="5.109375" style="24" bestFit="1" customWidth="1"/>
    <col min="6" max="6" width="17.33203125" style="180" customWidth="1"/>
    <col min="7" max="7" width="4.33203125" style="164" bestFit="1" customWidth="1"/>
    <col min="8" max="8" width="7.33203125" style="24" customWidth="1"/>
    <col min="9" max="16384" width="12" style="16"/>
  </cols>
  <sheetData>
    <row r="1" spans="1:8" ht="43.2" customHeight="1" x14ac:dyDescent="0.3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</row>
    <row r="2" spans="1:8" x14ac:dyDescent="0.3">
      <c r="A2" s="181" t="s">
        <v>228</v>
      </c>
      <c r="B2" s="182" t="s">
        <v>239</v>
      </c>
      <c r="C2" s="183"/>
      <c r="D2" s="10"/>
      <c r="E2" s="190"/>
      <c r="F2" s="193"/>
      <c r="G2" s="10"/>
      <c r="H2" s="14"/>
    </row>
    <row r="3" spans="1:8" x14ac:dyDescent="0.3">
      <c r="A3" s="191" t="s">
        <v>229</v>
      </c>
      <c r="B3" s="182" t="s">
        <v>238</v>
      </c>
      <c r="C3" s="10"/>
      <c r="D3" s="10"/>
      <c r="E3" s="190"/>
      <c r="F3" s="193"/>
      <c r="G3" s="10"/>
      <c r="H3" s="14"/>
    </row>
    <row r="4" spans="1:8" ht="20.399999999999999" x14ac:dyDescent="0.3">
      <c r="A4" s="184" t="s">
        <v>230</v>
      </c>
      <c r="B4" s="182" t="s">
        <v>5</v>
      </c>
      <c r="C4" s="10"/>
      <c r="D4" s="10"/>
      <c r="E4" s="190"/>
      <c r="F4" s="193"/>
      <c r="G4" s="10"/>
      <c r="H4" s="187"/>
    </row>
    <row r="5" spans="1:8" s="424" customFormat="1" ht="15" customHeight="1" x14ac:dyDescent="0.3">
      <c r="A5" s="378" t="s">
        <v>0</v>
      </c>
      <c r="B5" s="31" t="s">
        <v>1</v>
      </c>
      <c r="C5" s="109" t="s">
        <v>61</v>
      </c>
      <c r="D5" s="316" t="s">
        <v>131</v>
      </c>
      <c r="E5" s="109" t="s">
        <v>132</v>
      </c>
      <c r="F5" s="380" t="s">
        <v>92</v>
      </c>
      <c r="G5" s="33" t="s">
        <v>62</v>
      </c>
      <c r="H5" s="34" t="s">
        <v>57</v>
      </c>
    </row>
    <row r="6" spans="1:8" s="425" customFormat="1" ht="15" customHeight="1" x14ac:dyDescent="0.3">
      <c r="A6" s="293" t="str">
        <f>[13]RESUMEN!B33</f>
        <v>06.02.01.03</v>
      </c>
      <c r="B6" s="31" t="str">
        <f>[13]RESUMEN!C33</f>
        <v>EQUIPO DE EXPANSION DIRECTA TIPO FAN COIL</v>
      </c>
      <c r="C6" s="31"/>
      <c r="D6" s="317"/>
      <c r="E6" s="158"/>
      <c r="F6" s="177"/>
      <c r="G6" s="159"/>
      <c r="H6" s="379"/>
    </row>
    <row r="7" spans="1:8" s="425" customFormat="1" ht="35.4" customHeight="1" x14ac:dyDescent="0.3">
      <c r="A7" s="293" t="str">
        <f>[13]RESUMEN!B34</f>
        <v>06.02.01.03.01</v>
      </c>
      <c r="B7" s="313" t="s">
        <v>1077</v>
      </c>
      <c r="C7" s="151" t="s">
        <v>61</v>
      </c>
      <c r="D7" s="317"/>
      <c r="E7" s="160"/>
      <c r="F7" s="178"/>
      <c r="G7" s="161"/>
      <c r="H7" s="151">
        <f>SUM(E8:E81)</f>
        <v>74</v>
      </c>
    </row>
    <row r="8" spans="1:8" s="425" customFormat="1" ht="25.2" customHeight="1" x14ac:dyDescent="0.3">
      <c r="A8" s="203" t="s">
        <v>1090</v>
      </c>
      <c r="B8" s="176"/>
      <c r="C8" s="36"/>
      <c r="D8" s="314" t="s">
        <v>790</v>
      </c>
      <c r="E8" s="154">
        <v>1</v>
      </c>
      <c r="F8" s="426" t="s">
        <v>791</v>
      </c>
      <c r="G8" s="156" t="s">
        <v>153</v>
      </c>
      <c r="H8" s="36"/>
    </row>
    <row r="9" spans="1:8" s="425" customFormat="1" ht="25.2" customHeight="1" x14ac:dyDescent="0.3">
      <c r="A9" s="35"/>
      <c r="B9" s="176"/>
      <c r="C9" s="36"/>
      <c r="D9" s="314" t="s">
        <v>792</v>
      </c>
      <c r="E9" s="154">
        <v>1</v>
      </c>
      <c r="F9" s="426" t="s">
        <v>793</v>
      </c>
      <c r="G9" s="156" t="s">
        <v>153</v>
      </c>
      <c r="H9" s="36"/>
    </row>
    <row r="10" spans="1:8" s="425" customFormat="1" ht="25.2" customHeight="1" x14ac:dyDescent="0.3">
      <c r="A10" s="35"/>
      <c r="B10" s="176"/>
      <c r="C10" s="36"/>
      <c r="D10" s="314" t="s">
        <v>794</v>
      </c>
      <c r="E10" s="154">
        <v>1</v>
      </c>
      <c r="F10" s="426" t="s">
        <v>795</v>
      </c>
      <c r="G10" s="156" t="s">
        <v>153</v>
      </c>
      <c r="H10" s="36"/>
    </row>
    <row r="11" spans="1:8" s="425" customFormat="1" ht="25.2" customHeight="1" x14ac:dyDescent="0.3">
      <c r="A11" s="35"/>
      <c r="B11" s="176"/>
      <c r="C11" s="36"/>
      <c r="D11" s="314" t="s">
        <v>796</v>
      </c>
      <c r="E11" s="154">
        <v>1</v>
      </c>
      <c r="F11" s="426" t="s">
        <v>797</v>
      </c>
      <c r="G11" s="156" t="s">
        <v>153</v>
      </c>
      <c r="H11" s="36"/>
    </row>
    <row r="12" spans="1:8" s="425" customFormat="1" ht="25.2" customHeight="1" x14ac:dyDescent="0.3">
      <c r="A12" s="35"/>
      <c r="B12" s="176"/>
      <c r="C12" s="36"/>
      <c r="D12" s="314" t="s">
        <v>798</v>
      </c>
      <c r="E12" s="154">
        <v>1</v>
      </c>
      <c r="F12" s="426" t="s">
        <v>799</v>
      </c>
      <c r="G12" s="156" t="s">
        <v>153</v>
      </c>
      <c r="H12" s="36"/>
    </row>
    <row r="13" spans="1:8" s="425" customFormat="1" ht="25.2" customHeight="1" x14ac:dyDescent="0.3">
      <c r="A13" s="35"/>
      <c r="B13" s="176"/>
      <c r="C13" s="36"/>
      <c r="D13" s="314" t="s">
        <v>800</v>
      </c>
      <c r="E13" s="154">
        <v>1</v>
      </c>
      <c r="F13" s="426" t="s">
        <v>801</v>
      </c>
      <c r="G13" s="156" t="s">
        <v>153</v>
      </c>
      <c r="H13" s="36"/>
    </row>
    <row r="14" spans="1:8" s="425" customFormat="1" ht="25.2" customHeight="1" x14ac:dyDescent="0.3">
      <c r="A14" s="35"/>
      <c r="B14" s="176"/>
      <c r="C14" s="36"/>
      <c r="D14" s="314" t="s">
        <v>802</v>
      </c>
      <c r="E14" s="154">
        <v>1</v>
      </c>
      <c r="F14" s="426" t="s">
        <v>803</v>
      </c>
      <c r="G14" s="156" t="s">
        <v>153</v>
      </c>
      <c r="H14" s="36"/>
    </row>
    <row r="15" spans="1:8" s="425" customFormat="1" ht="25.2" customHeight="1" x14ac:dyDescent="0.3">
      <c r="A15" s="35"/>
      <c r="B15" s="176"/>
      <c r="C15" s="36"/>
      <c r="D15" s="314" t="s">
        <v>804</v>
      </c>
      <c r="E15" s="154">
        <v>1</v>
      </c>
      <c r="F15" s="426" t="s">
        <v>805</v>
      </c>
      <c r="G15" s="156" t="s">
        <v>153</v>
      </c>
      <c r="H15" s="36"/>
    </row>
    <row r="16" spans="1:8" s="425" customFormat="1" ht="25.2" customHeight="1" x14ac:dyDescent="0.3">
      <c r="A16" s="35"/>
      <c r="B16" s="176"/>
      <c r="C16" s="36"/>
      <c r="D16" s="314" t="s">
        <v>806</v>
      </c>
      <c r="E16" s="154">
        <v>1</v>
      </c>
      <c r="F16" s="426" t="s">
        <v>807</v>
      </c>
      <c r="G16" s="156" t="s">
        <v>153</v>
      </c>
      <c r="H16" s="36"/>
    </row>
    <row r="17" spans="1:8" s="425" customFormat="1" ht="25.2" customHeight="1" x14ac:dyDescent="0.3">
      <c r="A17" s="35"/>
      <c r="B17" s="176"/>
      <c r="C17" s="36"/>
      <c r="D17" s="314" t="s">
        <v>808</v>
      </c>
      <c r="E17" s="154">
        <v>1</v>
      </c>
      <c r="F17" s="426" t="s">
        <v>809</v>
      </c>
      <c r="G17" s="156" t="s">
        <v>153</v>
      </c>
      <c r="H17" s="36"/>
    </row>
    <row r="18" spans="1:8" s="425" customFormat="1" ht="25.2" customHeight="1" x14ac:dyDescent="0.3">
      <c r="A18" s="35"/>
      <c r="B18" s="176"/>
      <c r="C18" s="36"/>
      <c r="D18" s="314" t="s">
        <v>810</v>
      </c>
      <c r="E18" s="154">
        <v>1</v>
      </c>
      <c r="F18" s="426" t="s">
        <v>811</v>
      </c>
      <c r="G18" s="156" t="s">
        <v>153</v>
      </c>
      <c r="H18" s="36"/>
    </row>
    <row r="19" spans="1:8" s="425" customFormat="1" ht="25.2" customHeight="1" x14ac:dyDescent="0.3">
      <c r="A19" s="35"/>
      <c r="B19" s="176"/>
      <c r="C19" s="36"/>
      <c r="D19" s="314" t="s">
        <v>812</v>
      </c>
      <c r="E19" s="154">
        <v>1</v>
      </c>
      <c r="F19" s="426" t="s">
        <v>253</v>
      </c>
      <c r="G19" s="156" t="s">
        <v>153</v>
      </c>
      <c r="H19" s="36"/>
    </row>
    <row r="20" spans="1:8" s="425" customFormat="1" ht="25.2" customHeight="1" x14ac:dyDescent="0.3">
      <c r="A20" s="35"/>
      <c r="B20" s="176"/>
      <c r="C20" s="36"/>
      <c r="D20" s="314" t="s">
        <v>813</v>
      </c>
      <c r="E20" s="154">
        <v>1</v>
      </c>
      <c r="F20" s="426" t="s">
        <v>814</v>
      </c>
      <c r="G20" s="156" t="s">
        <v>153</v>
      </c>
      <c r="H20" s="36"/>
    </row>
    <row r="21" spans="1:8" s="425" customFormat="1" ht="25.2" customHeight="1" x14ac:dyDescent="0.3">
      <c r="A21" s="35"/>
      <c r="B21" s="176"/>
      <c r="C21" s="36"/>
      <c r="D21" s="314" t="s">
        <v>815</v>
      </c>
      <c r="E21" s="154">
        <v>1</v>
      </c>
      <c r="F21" s="426" t="s">
        <v>816</v>
      </c>
      <c r="G21" s="156" t="s">
        <v>153</v>
      </c>
      <c r="H21" s="36"/>
    </row>
    <row r="22" spans="1:8" s="425" customFormat="1" ht="25.2" customHeight="1" x14ac:dyDescent="0.3">
      <c r="A22" s="35"/>
      <c r="B22" s="176"/>
      <c r="C22" s="36"/>
      <c r="D22" s="314" t="s">
        <v>817</v>
      </c>
      <c r="E22" s="154">
        <v>1</v>
      </c>
      <c r="F22" s="426" t="s">
        <v>818</v>
      </c>
      <c r="G22" s="156" t="s">
        <v>153</v>
      </c>
      <c r="H22" s="36"/>
    </row>
    <row r="23" spans="1:8" s="425" customFormat="1" ht="30.6" x14ac:dyDescent="0.3">
      <c r="A23" s="35"/>
      <c r="B23" s="176"/>
      <c r="C23" s="36"/>
      <c r="D23" s="314" t="s">
        <v>819</v>
      </c>
      <c r="E23" s="154">
        <v>1</v>
      </c>
      <c r="F23" s="426" t="s">
        <v>820</v>
      </c>
      <c r="G23" s="156" t="s">
        <v>153</v>
      </c>
      <c r="H23" s="36"/>
    </row>
    <row r="24" spans="1:8" s="425" customFormat="1" ht="25.2" customHeight="1" x14ac:dyDescent="0.3">
      <c r="A24" s="35"/>
      <c r="B24" s="176"/>
      <c r="C24" s="36"/>
      <c r="D24" s="314" t="s">
        <v>821</v>
      </c>
      <c r="E24" s="154">
        <v>1</v>
      </c>
      <c r="F24" s="426" t="s">
        <v>253</v>
      </c>
      <c r="G24" s="156" t="s">
        <v>153</v>
      </c>
      <c r="H24" s="36"/>
    </row>
    <row r="25" spans="1:8" s="425" customFormat="1" ht="25.2" customHeight="1" x14ac:dyDescent="0.3">
      <c r="A25" s="35"/>
      <c r="B25" s="176"/>
      <c r="C25" s="36"/>
      <c r="D25" s="314" t="s">
        <v>822</v>
      </c>
      <c r="E25" s="154">
        <v>1</v>
      </c>
      <c r="F25" s="426" t="s">
        <v>823</v>
      </c>
      <c r="G25" s="156" t="s">
        <v>153</v>
      </c>
      <c r="H25" s="36"/>
    </row>
    <row r="26" spans="1:8" s="425" customFormat="1" ht="25.2" customHeight="1" x14ac:dyDescent="0.3">
      <c r="A26" s="35"/>
      <c r="B26" s="176"/>
      <c r="C26" s="36"/>
      <c r="D26" s="314" t="s">
        <v>824</v>
      </c>
      <c r="E26" s="154">
        <v>1</v>
      </c>
      <c r="F26" s="426" t="s">
        <v>825</v>
      </c>
      <c r="G26" s="156" t="s">
        <v>153</v>
      </c>
      <c r="H26" s="36"/>
    </row>
    <row r="27" spans="1:8" s="425" customFormat="1" ht="25.2" customHeight="1" x14ac:dyDescent="0.3">
      <c r="A27" s="35"/>
      <c r="B27" s="176"/>
      <c r="C27" s="36"/>
      <c r="D27" s="314" t="s">
        <v>826</v>
      </c>
      <c r="E27" s="154">
        <v>1</v>
      </c>
      <c r="F27" s="426" t="s">
        <v>827</v>
      </c>
      <c r="G27" s="156" t="s">
        <v>153</v>
      </c>
      <c r="H27" s="36"/>
    </row>
    <row r="28" spans="1:8" s="425" customFormat="1" ht="25.2" customHeight="1" x14ac:dyDescent="0.3">
      <c r="A28" s="35"/>
      <c r="B28" s="176"/>
      <c r="C28" s="36"/>
      <c r="D28" s="314" t="s">
        <v>828</v>
      </c>
      <c r="E28" s="154">
        <v>1</v>
      </c>
      <c r="F28" s="426" t="s">
        <v>829</v>
      </c>
      <c r="G28" s="156" t="s">
        <v>153</v>
      </c>
      <c r="H28" s="36"/>
    </row>
    <row r="29" spans="1:8" s="425" customFormat="1" ht="25.2" customHeight="1" x14ac:dyDescent="0.3">
      <c r="A29" s="35"/>
      <c r="B29" s="176"/>
      <c r="C29" s="36"/>
      <c r="D29" s="314" t="s">
        <v>830</v>
      </c>
      <c r="E29" s="154">
        <v>1</v>
      </c>
      <c r="F29" s="426" t="s">
        <v>831</v>
      </c>
      <c r="G29" s="156" t="s">
        <v>153</v>
      </c>
      <c r="H29" s="36"/>
    </row>
    <row r="30" spans="1:8" s="425" customFormat="1" ht="25.2" customHeight="1" x14ac:dyDescent="0.3">
      <c r="A30" s="35"/>
      <c r="B30" s="176"/>
      <c r="C30" s="36"/>
      <c r="D30" s="314" t="s">
        <v>832</v>
      </c>
      <c r="E30" s="154">
        <v>1</v>
      </c>
      <c r="F30" s="426" t="s">
        <v>833</v>
      </c>
      <c r="G30" s="156" t="s">
        <v>153</v>
      </c>
      <c r="H30" s="36"/>
    </row>
    <row r="31" spans="1:8" s="425" customFormat="1" ht="25.2" customHeight="1" x14ac:dyDescent="0.3">
      <c r="A31" s="35"/>
      <c r="B31" s="176"/>
      <c r="C31" s="36"/>
      <c r="D31" s="314" t="s">
        <v>834</v>
      </c>
      <c r="E31" s="154">
        <v>1</v>
      </c>
      <c r="F31" s="426" t="s">
        <v>833</v>
      </c>
      <c r="G31" s="156" t="s">
        <v>153</v>
      </c>
      <c r="H31" s="36"/>
    </row>
    <row r="32" spans="1:8" s="425" customFormat="1" ht="25.2" customHeight="1" x14ac:dyDescent="0.3">
      <c r="A32" s="35"/>
      <c r="B32" s="176"/>
      <c r="C32" s="36"/>
      <c r="D32" s="314" t="s">
        <v>835</v>
      </c>
      <c r="E32" s="154">
        <v>1</v>
      </c>
      <c r="F32" s="426" t="s">
        <v>836</v>
      </c>
      <c r="G32" s="156" t="s">
        <v>153</v>
      </c>
      <c r="H32" s="36"/>
    </row>
    <row r="33" spans="1:8" s="425" customFormat="1" ht="25.2" customHeight="1" x14ac:dyDescent="0.3">
      <c r="A33" s="35"/>
      <c r="B33" s="176"/>
      <c r="C33" s="36"/>
      <c r="D33" s="314" t="s">
        <v>837</v>
      </c>
      <c r="E33" s="154">
        <v>1</v>
      </c>
      <c r="F33" s="426" t="s">
        <v>838</v>
      </c>
      <c r="G33" s="156" t="s">
        <v>153</v>
      </c>
      <c r="H33" s="36"/>
    </row>
    <row r="34" spans="1:8" s="425" customFormat="1" ht="25.2" customHeight="1" x14ac:dyDescent="0.3">
      <c r="A34" s="35"/>
      <c r="B34" s="176"/>
      <c r="C34" s="36"/>
      <c r="D34" s="314" t="s">
        <v>839</v>
      </c>
      <c r="E34" s="154">
        <v>1</v>
      </c>
      <c r="F34" s="426" t="s">
        <v>254</v>
      </c>
      <c r="G34" s="156" t="s">
        <v>153</v>
      </c>
      <c r="H34" s="36"/>
    </row>
    <row r="35" spans="1:8" s="425" customFormat="1" ht="25.2" customHeight="1" x14ac:dyDescent="0.3">
      <c r="A35" s="35"/>
      <c r="B35" s="176"/>
      <c r="C35" s="36"/>
      <c r="D35" s="314" t="s">
        <v>840</v>
      </c>
      <c r="E35" s="154">
        <v>1</v>
      </c>
      <c r="F35" s="426" t="s">
        <v>841</v>
      </c>
      <c r="G35" s="156" t="s">
        <v>153</v>
      </c>
      <c r="H35" s="36"/>
    </row>
    <row r="36" spans="1:8" s="425" customFormat="1" ht="25.2" customHeight="1" x14ac:dyDescent="0.3">
      <c r="A36" s="35"/>
      <c r="B36" s="176"/>
      <c r="C36" s="36"/>
      <c r="D36" s="314" t="s">
        <v>842</v>
      </c>
      <c r="E36" s="154">
        <v>1</v>
      </c>
      <c r="F36" s="426" t="s">
        <v>843</v>
      </c>
      <c r="G36" s="156" t="s">
        <v>153</v>
      </c>
      <c r="H36" s="36"/>
    </row>
    <row r="37" spans="1:8" s="425" customFormat="1" ht="25.2" customHeight="1" x14ac:dyDescent="0.3">
      <c r="A37" s="35"/>
      <c r="B37" s="176"/>
      <c r="C37" s="36"/>
      <c r="D37" s="314" t="s">
        <v>844</v>
      </c>
      <c r="E37" s="154">
        <v>1</v>
      </c>
      <c r="F37" s="426" t="s">
        <v>845</v>
      </c>
      <c r="G37" s="156" t="s">
        <v>153</v>
      </c>
      <c r="H37" s="36"/>
    </row>
    <row r="38" spans="1:8" s="425" customFormat="1" ht="25.2" customHeight="1" x14ac:dyDescent="0.3">
      <c r="A38" s="35"/>
      <c r="B38" s="176"/>
      <c r="C38" s="36"/>
      <c r="D38" s="314" t="s">
        <v>846</v>
      </c>
      <c r="E38" s="154">
        <v>1</v>
      </c>
      <c r="F38" s="426" t="s">
        <v>833</v>
      </c>
      <c r="G38" s="156" t="s">
        <v>153</v>
      </c>
      <c r="H38" s="36"/>
    </row>
    <row r="39" spans="1:8" s="425" customFormat="1" ht="25.2" customHeight="1" x14ac:dyDescent="0.3">
      <c r="A39" s="427"/>
      <c r="B39" s="176"/>
      <c r="C39" s="428"/>
      <c r="D39" s="314" t="s">
        <v>847</v>
      </c>
      <c r="E39" s="154">
        <v>1</v>
      </c>
      <c r="F39" s="426" t="s">
        <v>848</v>
      </c>
      <c r="G39" s="156" t="s">
        <v>153</v>
      </c>
      <c r="H39" s="36"/>
    </row>
    <row r="40" spans="1:8" s="425" customFormat="1" ht="25.2" customHeight="1" x14ac:dyDescent="0.3">
      <c r="A40" s="427"/>
      <c r="B40" s="176"/>
      <c r="C40" s="428"/>
      <c r="D40" s="314" t="s">
        <v>849</v>
      </c>
      <c r="E40" s="154">
        <v>1</v>
      </c>
      <c r="F40" s="426" t="s">
        <v>801</v>
      </c>
      <c r="G40" s="156" t="s">
        <v>153</v>
      </c>
      <c r="H40" s="36"/>
    </row>
    <row r="41" spans="1:8" s="425" customFormat="1" ht="25.2" customHeight="1" x14ac:dyDescent="0.3">
      <c r="A41" s="427"/>
      <c r="B41" s="176"/>
      <c r="C41" s="428"/>
      <c r="D41" s="314" t="s">
        <v>850</v>
      </c>
      <c r="E41" s="154">
        <v>1</v>
      </c>
      <c r="F41" s="426" t="s">
        <v>851</v>
      </c>
      <c r="G41" s="156" t="s">
        <v>153</v>
      </c>
      <c r="H41" s="36"/>
    </row>
    <row r="42" spans="1:8" s="425" customFormat="1" ht="25.2" customHeight="1" x14ac:dyDescent="0.3">
      <c r="A42" s="427"/>
      <c r="B42" s="176"/>
      <c r="C42" s="428"/>
      <c r="D42" s="314" t="s">
        <v>852</v>
      </c>
      <c r="E42" s="154">
        <v>1</v>
      </c>
      <c r="F42" s="426" t="s">
        <v>853</v>
      </c>
      <c r="G42" s="156" t="s">
        <v>153</v>
      </c>
      <c r="H42" s="36"/>
    </row>
    <row r="43" spans="1:8" s="425" customFormat="1" ht="25.2" customHeight="1" x14ac:dyDescent="0.3">
      <c r="A43" s="427"/>
      <c r="B43" s="176"/>
      <c r="C43" s="428"/>
      <c r="D43" s="314" t="s">
        <v>854</v>
      </c>
      <c r="E43" s="154">
        <v>1</v>
      </c>
      <c r="F43" s="426" t="s">
        <v>855</v>
      </c>
      <c r="G43" s="156" t="s">
        <v>153</v>
      </c>
      <c r="H43" s="36"/>
    </row>
    <row r="44" spans="1:8" s="425" customFormat="1" ht="25.2" customHeight="1" x14ac:dyDescent="0.3">
      <c r="A44" s="427"/>
      <c r="B44" s="176"/>
      <c r="C44" s="428"/>
      <c r="D44" s="314" t="s">
        <v>856</v>
      </c>
      <c r="E44" s="154">
        <v>1</v>
      </c>
      <c r="F44" s="426" t="s">
        <v>855</v>
      </c>
      <c r="G44" s="156" t="s">
        <v>153</v>
      </c>
      <c r="H44" s="36"/>
    </row>
    <row r="45" spans="1:8" s="425" customFormat="1" ht="25.2" customHeight="1" x14ac:dyDescent="0.3">
      <c r="A45" s="427"/>
      <c r="B45" s="176"/>
      <c r="C45" s="428"/>
      <c r="D45" s="314" t="s">
        <v>857</v>
      </c>
      <c r="E45" s="154">
        <v>1</v>
      </c>
      <c r="F45" s="426" t="s">
        <v>858</v>
      </c>
      <c r="G45" s="156" t="s">
        <v>153</v>
      </c>
      <c r="H45" s="36"/>
    </row>
    <row r="46" spans="1:8" s="425" customFormat="1" ht="25.2" customHeight="1" x14ac:dyDescent="0.3">
      <c r="A46" s="427"/>
      <c r="B46" s="176"/>
      <c r="C46" s="428"/>
      <c r="D46" s="314" t="s">
        <v>859</v>
      </c>
      <c r="E46" s="154">
        <v>1</v>
      </c>
      <c r="F46" s="426" t="s">
        <v>860</v>
      </c>
      <c r="G46" s="156" t="s">
        <v>152</v>
      </c>
      <c r="H46" s="36"/>
    </row>
    <row r="47" spans="1:8" s="425" customFormat="1" ht="25.2" customHeight="1" x14ac:dyDescent="0.3">
      <c r="A47" s="427"/>
      <c r="B47" s="176"/>
      <c r="C47" s="428"/>
      <c r="D47" s="314" t="s">
        <v>861</v>
      </c>
      <c r="E47" s="154">
        <v>1</v>
      </c>
      <c r="F47" s="426" t="s">
        <v>862</v>
      </c>
      <c r="G47" s="156" t="s">
        <v>152</v>
      </c>
      <c r="H47" s="36"/>
    </row>
    <row r="48" spans="1:8" s="425" customFormat="1" ht="25.2" customHeight="1" x14ac:dyDescent="0.3">
      <c r="A48" s="427"/>
      <c r="B48" s="176"/>
      <c r="C48" s="428"/>
      <c r="D48" s="314" t="s">
        <v>863</v>
      </c>
      <c r="E48" s="154">
        <v>1</v>
      </c>
      <c r="F48" s="426" t="s">
        <v>864</v>
      </c>
      <c r="G48" s="156" t="s">
        <v>152</v>
      </c>
      <c r="H48" s="36"/>
    </row>
    <row r="49" spans="1:8" s="425" customFormat="1" ht="25.2" customHeight="1" x14ac:dyDescent="0.3">
      <c r="A49" s="427"/>
      <c r="B49" s="176"/>
      <c r="C49" s="428"/>
      <c r="D49" s="314" t="s">
        <v>865</v>
      </c>
      <c r="E49" s="154">
        <v>1</v>
      </c>
      <c r="F49" s="426" t="s">
        <v>864</v>
      </c>
      <c r="G49" s="156" t="s">
        <v>152</v>
      </c>
      <c r="H49" s="36"/>
    </row>
    <row r="50" spans="1:8" s="425" customFormat="1" ht="25.2" customHeight="1" x14ac:dyDescent="0.3">
      <c r="A50" s="427"/>
      <c r="B50" s="176"/>
      <c r="C50" s="428"/>
      <c r="D50" s="314" t="s">
        <v>866</v>
      </c>
      <c r="E50" s="154">
        <v>1</v>
      </c>
      <c r="F50" s="426" t="s">
        <v>867</v>
      </c>
      <c r="G50" s="156" t="s">
        <v>152</v>
      </c>
      <c r="H50" s="36"/>
    </row>
    <row r="51" spans="1:8" s="425" customFormat="1" ht="25.2" customHeight="1" x14ac:dyDescent="0.3">
      <c r="A51" s="427"/>
      <c r="B51" s="176"/>
      <c r="C51" s="428"/>
      <c r="D51" s="314" t="s">
        <v>868</v>
      </c>
      <c r="E51" s="154">
        <v>1</v>
      </c>
      <c r="F51" s="426" t="s">
        <v>869</v>
      </c>
      <c r="G51" s="156" t="s">
        <v>152</v>
      </c>
      <c r="H51" s="36"/>
    </row>
    <row r="52" spans="1:8" s="425" customFormat="1" ht="25.2" customHeight="1" x14ac:dyDescent="0.3">
      <c r="A52" s="427"/>
      <c r="B52" s="176"/>
      <c r="C52" s="428"/>
      <c r="D52" s="314" t="s">
        <v>870</v>
      </c>
      <c r="E52" s="154">
        <v>1</v>
      </c>
      <c r="F52" s="426" t="s">
        <v>871</v>
      </c>
      <c r="G52" s="156" t="s">
        <v>152</v>
      </c>
      <c r="H52" s="36"/>
    </row>
    <row r="53" spans="1:8" s="425" customFormat="1" ht="25.2" customHeight="1" x14ac:dyDescent="0.3">
      <c r="A53" s="427"/>
      <c r="B53" s="176"/>
      <c r="C53" s="428"/>
      <c r="D53" s="314" t="s">
        <v>872</v>
      </c>
      <c r="E53" s="154">
        <v>1</v>
      </c>
      <c r="F53" s="426" t="s">
        <v>253</v>
      </c>
      <c r="G53" s="156" t="s">
        <v>152</v>
      </c>
      <c r="H53" s="36"/>
    </row>
    <row r="54" spans="1:8" s="425" customFormat="1" ht="25.2" customHeight="1" x14ac:dyDescent="0.3">
      <c r="A54" s="427"/>
      <c r="B54" s="176"/>
      <c r="C54" s="428"/>
      <c r="D54" s="314" t="s">
        <v>873</v>
      </c>
      <c r="E54" s="154">
        <v>1</v>
      </c>
      <c r="F54" s="426" t="s">
        <v>874</v>
      </c>
      <c r="G54" s="156" t="s">
        <v>152</v>
      </c>
      <c r="H54" s="36"/>
    </row>
    <row r="55" spans="1:8" s="425" customFormat="1" ht="25.2" customHeight="1" x14ac:dyDescent="0.3">
      <c r="A55" s="427"/>
      <c r="B55" s="176"/>
      <c r="C55" s="428"/>
      <c r="D55" s="314" t="s">
        <v>875</v>
      </c>
      <c r="E55" s="154">
        <v>1</v>
      </c>
      <c r="F55" s="426" t="s">
        <v>876</v>
      </c>
      <c r="G55" s="156" t="s">
        <v>152</v>
      </c>
      <c r="H55" s="36"/>
    </row>
    <row r="56" spans="1:8" s="425" customFormat="1" ht="25.2" customHeight="1" x14ac:dyDescent="0.3">
      <c r="A56" s="427"/>
      <c r="B56" s="176"/>
      <c r="C56" s="428"/>
      <c r="D56" s="314" t="s">
        <v>877</v>
      </c>
      <c r="E56" s="154">
        <v>1</v>
      </c>
      <c r="F56" s="426" t="s">
        <v>878</v>
      </c>
      <c r="G56" s="156" t="s">
        <v>152</v>
      </c>
      <c r="H56" s="36"/>
    </row>
    <row r="57" spans="1:8" s="425" customFormat="1" ht="25.2" customHeight="1" x14ac:dyDescent="0.3">
      <c r="A57" s="427"/>
      <c r="B57" s="176"/>
      <c r="C57" s="428"/>
      <c r="D57" s="314" t="s">
        <v>879</v>
      </c>
      <c r="E57" s="154">
        <v>1</v>
      </c>
      <c r="F57" s="426" t="s">
        <v>880</v>
      </c>
      <c r="G57" s="156" t="s">
        <v>152</v>
      </c>
      <c r="H57" s="36"/>
    </row>
    <row r="58" spans="1:8" s="425" customFormat="1" ht="25.2" customHeight="1" x14ac:dyDescent="0.3">
      <c r="A58" s="427"/>
      <c r="B58" s="176"/>
      <c r="C58" s="428"/>
      <c r="D58" s="314" t="s">
        <v>881</v>
      </c>
      <c r="E58" s="154">
        <v>1</v>
      </c>
      <c r="F58" s="426" t="s">
        <v>882</v>
      </c>
      <c r="G58" s="156" t="s">
        <v>152</v>
      </c>
      <c r="H58" s="36"/>
    </row>
    <row r="59" spans="1:8" s="425" customFormat="1" ht="25.2" customHeight="1" x14ac:dyDescent="0.3">
      <c r="A59" s="427"/>
      <c r="B59" s="176"/>
      <c r="C59" s="428"/>
      <c r="D59" s="314" t="s">
        <v>883</v>
      </c>
      <c r="E59" s="154">
        <v>1</v>
      </c>
      <c r="F59" s="426" t="s">
        <v>884</v>
      </c>
      <c r="G59" s="156" t="s">
        <v>152</v>
      </c>
      <c r="H59" s="36"/>
    </row>
    <row r="60" spans="1:8" s="425" customFormat="1" ht="25.2" customHeight="1" x14ac:dyDescent="0.3">
      <c r="A60" s="427"/>
      <c r="B60" s="176"/>
      <c r="C60" s="428"/>
      <c r="D60" s="314" t="s">
        <v>885</v>
      </c>
      <c r="E60" s="154">
        <v>1</v>
      </c>
      <c r="F60" s="426" t="s">
        <v>886</v>
      </c>
      <c r="G60" s="156" t="s">
        <v>152</v>
      </c>
      <c r="H60" s="36"/>
    </row>
    <row r="61" spans="1:8" s="425" customFormat="1" ht="25.2" customHeight="1" x14ac:dyDescent="0.3">
      <c r="A61" s="427"/>
      <c r="B61" s="176"/>
      <c r="C61" s="428"/>
      <c r="D61" s="314" t="s">
        <v>887</v>
      </c>
      <c r="E61" s="154">
        <v>1</v>
      </c>
      <c r="F61" s="426" t="s">
        <v>253</v>
      </c>
      <c r="G61" s="156" t="s">
        <v>152</v>
      </c>
      <c r="H61" s="36"/>
    </row>
    <row r="62" spans="1:8" s="425" customFormat="1" ht="25.2" customHeight="1" x14ac:dyDescent="0.3">
      <c r="A62" s="427"/>
      <c r="B62" s="176"/>
      <c r="C62" s="428"/>
      <c r="D62" s="314" t="s">
        <v>888</v>
      </c>
      <c r="E62" s="154">
        <v>1</v>
      </c>
      <c r="F62" s="426" t="s">
        <v>889</v>
      </c>
      <c r="G62" s="156" t="s">
        <v>152</v>
      </c>
      <c r="H62" s="36"/>
    </row>
    <row r="63" spans="1:8" s="425" customFormat="1" ht="25.2" customHeight="1" x14ac:dyDescent="0.3">
      <c r="A63" s="427"/>
      <c r="B63" s="176"/>
      <c r="C63" s="428"/>
      <c r="D63" s="314" t="s">
        <v>890</v>
      </c>
      <c r="E63" s="154">
        <v>1</v>
      </c>
      <c r="F63" s="426" t="s">
        <v>891</v>
      </c>
      <c r="G63" s="156" t="s">
        <v>152</v>
      </c>
      <c r="H63" s="36"/>
    </row>
    <row r="64" spans="1:8" s="425" customFormat="1" ht="25.2" customHeight="1" x14ac:dyDescent="0.3">
      <c r="A64" s="427"/>
      <c r="B64" s="176"/>
      <c r="C64" s="428"/>
      <c r="D64" s="314" t="s">
        <v>892</v>
      </c>
      <c r="E64" s="154">
        <v>1</v>
      </c>
      <c r="F64" s="426" t="s">
        <v>893</v>
      </c>
      <c r="G64" s="156" t="s">
        <v>152</v>
      </c>
      <c r="H64" s="36"/>
    </row>
    <row r="65" spans="1:8" s="425" customFormat="1" ht="25.2" customHeight="1" x14ac:dyDescent="0.3">
      <c r="A65" s="427"/>
      <c r="B65" s="176"/>
      <c r="C65" s="428"/>
      <c r="D65" s="314" t="s">
        <v>894</v>
      </c>
      <c r="E65" s="154">
        <v>1</v>
      </c>
      <c r="F65" s="426" t="s">
        <v>253</v>
      </c>
      <c r="G65" s="156" t="s">
        <v>152</v>
      </c>
      <c r="H65" s="36"/>
    </row>
    <row r="66" spans="1:8" s="425" customFormat="1" ht="25.2" customHeight="1" x14ac:dyDescent="0.3">
      <c r="A66" s="427"/>
      <c r="B66" s="176"/>
      <c r="C66" s="428"/>
      <c r="D66" s="314" t="s">
        <v>895</v>
      </c>
      <c r="E66" s="154">
        <v>1</v>
      </c>
      <c r="F66" s="426" t="s">
        <v>896</v>
      </c>
      <c r="G66" s="156" t="s">
        <v>152</v>
      </c>
      <c r="H66" s="36"/>
    </row>
    <row r="67" spans="1:8" s="425" customFormat="1" ht="25.2" customHeight="1" x14ac:dyDescent="0.3">
      <c r="A67" s="427"/>
      <c r="B67" s="176"/>
      <c r="C67" s="428"/>
      <c r="D67" s="314" t="s">
        <v>897</v>
      </c>
      <c r="E67" s="154">
        <v>1</v>
      </c>
      <c r="F67" s="426" t="s">
        <v>795</v>
      </c>
      <c r="G67" s="156" t="s">
        <v>152</v>
      </c>
      <c r="H67" s="36"/>
    </row>
    <row r="68" spans="1:8" s="425" customFormat="1" ht="25.2" customHeight="1" x14ac:dyDescent="0.3">
      <c r="A68" s="427"/>
      <c r="B68" s="176"/>
      <c r="C68" s="428"/>
      <c r="D68" s="314" t="s">
        <v>898</v>
      </c>
      <c r="E68" s="154">
        <v>1</v>
      </c>
      <c r="F68" s="426" t="s">
        <v>899</v>
      </c>
      <c r="G68" s="156" t="s">
        <v>152</v>
      </c>
      <c r="H68" s="36"/>
    </row>
    <row r="69" spans="1:8" s="425" customFormat="1" ht="25.2" customHeight="1" x14ac:dyDescent="0.3">
      <c r="A69" s="427"/>
      <c r="B69" s="176"/>
      <c r="C69" s="428"/>
      <c r="D69" s="314" t="s">
        <v>900</v>
      </c>
      <c r="E69" s="154">
        <v>1</v>
      </c>
      <c r="F69" s="426" t="s">
        <v>901</v>
      </c>
      <c r="G69" s="156" t="s">
        <v>152</v>
      </c>
      <c r="H69" s="36"/>
    </row>
    <row r="70" spans="1:8" s="425" customFormat="1" ht="25.2" customHeight="1" x14ac:dyDescent="0.3">
      <c r="A70" s="427"/>
      <c r="B70" s="176"/>
      <c r="C70" s="428"/>
      <c r="D70" s="314" t="s">
        <v>902</v>
      </c>
      <c r="E70" s="154">
        <v>1</v>
      </c>
      <c r="F70" s="426" t="s">
        <v>903</v>
      </c>
      <c r="G70" s="156" t="s">
        <v>152</v>
      </c>
      <c r="H70" s="36"/>
    </row>
    <row r="71" spans="1:8" s="425" customFormat="1" ht="25.2" customHeight="1" x14ac:dyDescent="0.3">
      <c r="A71" s="427"/>
      <c r="B71" s="176"/>
      <c r="C71" s="428"/>
      <c r="D71" s="314" t="s">
        <v>904</v>
      </c>
      <c r="E71" s="154">
        <v>1</v>
      </c>
      <c r="F71" s="426" t="s">
        <v>905</v>
      </c>
      <c r="G71" s="156" t="s">
        <v>152</v>
      </c>
      <c r="H71" s="36"/>
    </row>
    <row r="72" spans="1:8" s="425" customFormat="1" ht="25.2" customHeight="1" x14ac:dyDescent="0.3">
      <c r="A72" s="427"/>
      <c r="B72" s="176"/>
      <c r="C72" s="428"/>
      <c r="D72" s="314" t="s">
        <v>906</v>
      </c>
      <c r="E72" s="154">
        <v>1</v>
      </c>
      <c r="F72" s="426" t="s">
        <v>907</v>
      </c>
      <c r="G72" s="156" t="s">
        <v>152</v>
      </c>
      <c r="H72" s="36"/>
    </row>
    <row r="73" spans="1:8" s="425" customFormat="1" ht="25.2" customHeight="1" x14ac:dyDescent="0.3">
      <c r="A73" s="427"/>
      <c r="B73" s="176"/>
      <c r="C73" s="428"/>
      <c r="D73" s="314" t="s">
        <v>908</v>
      </c>
      <c r="E73" s="154">
        <v>1</v>
      </c>
      <c r="F73" s="426" t="s">
        <v>909</v>
      </c>
      <c r="G73" s="156" t="s">
        <v>152</v>
      </c>
      <c r="H73" s="36"/>
    </row>
    <row r="74" spans="1:8" s="425" customFormat="1" ht="25.2" customHeight="1" x14ac:dyDescent="0.3">
      <c r="A74" s="427"/>
      <c r="B74" s="176"/>
      <c r="C74" s="428"/>
      <c r="D74" s="314" t="s">
        <v>910</v>
      </c>
      <c r="E74" s="154">
        <v>1</v>
      </c>
      <c r="F74" s="426" t="s">
        <v>911</v>
      </c>
      <c r="G74" s="156" t="s">
        <v>152</v>
      </c>
      <c r="H74" s="36"/>
    </row>
    <row r="75" spans="1:8" s="425" customFormat="1" ht="25.2" customHeight="1" x14ac:dyDescent="0.3">
      <c r="A75" s="427"/>
      <c r="B75" s="176"/>
      <c r="C75" s="428"/>
      <c r="D75" s="314" t="s">
        <v>912</v>
      </c>
      <c r="E75" s="154">
        <v>1</v>
      </c>
      <c r="F75" s="426" t="s">
        <v>913</v>
      </c>
      <c r="G75" s="156" t="s">
        <v>152</v>
      </c>
      <c r="H75" s="36"/>
    </row>
    <row r="76" spans="1:8" s="425" customFormat="1" ht="25.2" customHeight="1" x14ac:dyDescent="0.3">
      <c r="A76" s="427"/>
      <c r="B76" s="176"/>
      <c r="C76" s="428"/>
      <c r="D76" s="314" t="s">
        <v>914</v>
      </c>
      <c r="E76" s="154">
        <v>1</v>
      </c>
      <c r="F76" s="426" t="s">
        <v>915</v>
      </c>
      <c r="G76" s="156" t="s">
        <v>154</v>
      </c>
      <c r="H76" s="36"/>
    </row>
    <row r="77" spans="1:8" s="425" customFormat="1" ht="25.2" customHeight="1" x14ac:dyDescent="0.3">
      <c r="A77" s="427"/>
      <c r="B77" s="176"/>
      <c r="C77" s="428"/>
      <c r="D77" s="314" t="s">
        <v>916</v>
      </c>
      <c r="E77" s="154">
        <v>1</v>
      </c>
      <c r="F77" s="426" t="s">
        <v>915</v>
      </c>
      <c r="G77" s="156" t="s">
        <v>154</v>
      </c>
      <c r="H77" s="36"/>
    </row>
    <row r="78" spans="1:8" s="425" customFormat="1" ht="25.2" customHeight="1" x14ac:dyDescent="0.3">
      <c r="A78" s="427"/>
      <c r="B78" s="176"/>
      <c r="C78" s="428"/>
      <c r="D78" s="314" t="s">
        <v>917</v>
      </c>
      <c r="E78" s="154">
        <v>1</v>
      </c>
      <c r="F78" s="426" t="s">
        <v>253</v>
      </c>
      <c r="G78" s="156" t="s">
        <v>154</v>
      </c>
      <c r="H78" s="36"/>
    </row>
    <row r="79" spans="1:8" s="425" customFormat="1" ht="25.2" customHeight="1" x14ac:dyDescent="0.3">
      <c r="A79" s="427"/>
      <c r="B79" s="176"/>
      <c r="C79" s="428"/>
      <c r="D79" s="314" t="s">
        <v>918</v>
      </c>
      <c r="E79" s="154">
        <v>1</v>
      </c>
      <c r="F79" s="426" t="s">
        <v>811</v>
      </c>
      <c r="G79" s="156" t="s">
        <v>154</v>
      </c>
      <c r="H79" s="36"/>
    </row>
    <row r="80" spans="1:8" s="425" customFormat="1" ht="25.2" customHeight="1" x14ac:dyDescent="0.3">
      <c r="A80" s="427"/>
      <c r="B80" s="176"/>
      <c r="C80" s="428"/>
      <c r="D80" s="314" t="s">
        <v>919</v>
      </c>
      <c r="E80" s="154">
        <v>1</v>
      </c>
      <c r="F80" s="426" t="s">
        <v>920</v>
      </c>
      <c r="G80" s="156" t="s">
        <v>154</v>
      </c>
      <c r="H80" s="36"/>
    </row>
    <row r="81" spans="1:8" s="425" customFormat="1" ht="25.2" customHeight="1" x14ac:dyDescent="0.3">
      <c r="A81" s="427"/>
      <c r="B81" s="176"/>
      <c r="C81" s="428"/>
      <c r="D81" s="314" t="s">
        <v>921</v>
      </c>
      <c r="E81" s="154">
        <v>1</v>
      </c>
      <c r="F81" s="426" t="s">
        <v>922</v>
      </c>
      <c r="G81" s="156" t="s">
        <v>154</v>
      </c>
      <c r="H81" s="36"/>
    </row>
    <row r="82" spans="1:8" s="425" customFormat="1" ht="25.2" customHeight="1" x14ac:dyDescent="0.3">
      <c r="A82" s="429" t="str">
        <f>[13]RESUMEN!B40</f>
        <v>06.02.01.04</v>
      </c>
      <c r="B82" s="430" t="s">
        <v>1076</v>
      </c>
      <c r="C82" s="151" t="s">
        <v>61</v>
      </c>
      <c r="D82" s="319"/>
      <c r="E82" s="154"/>
      <c r="F82" s="178"/>
      <c r="G82" s="161"/>
      <c r="H82" s="151">
        <f>SUM(E83:E129)</f>
        <v>47</v>
      </c>
    </row>
    <row r="83" spans="1:8" s="425" customFormat="1" ht="25.2" customHeight="1" x14ac:dyDescent="0.3">
      <c r="A83" s="203" t="s">
        <v>1090</v>
      </c>
      <c r="B83" s="176"/>
      <c r="C83" s="36"/>
      <c r="D83" s="314" t="s">
        <v>923</v>
      </c>
      <c r="E83" s="154">
        <v>1</v>
      </c>
      <c r="F83" s="426" t="s">
        <v>924</v>
      </c>
      <c r="G83" s="156" t="s">
        <v>153</v>
      </c>
      <c r="H83" s="36"/>
    </row>
    <row r="84" spans="1:8" s="425" customFormat="1" ht="25.2" customHeight="1" x14ac:dyDescent="0.3">
      <c r="A84" s="35"/>
      <c r="B84" s="176"/>
      <c r="C84" s="36"/>
      <c r="D84" s="314" t="s">
        <v>925</v>
      </c>
      <c r="E84" s="154">
        <v>1</v>
      </c>
      <c r="F84" s="426" t="s">
        <v>926</v>
      </c>
      <c r="G84" s="156" t="s">
        <v>153</v>
      </c>
      <c r="H84" s="36"/>
    </row>
    <row r="85" spans="1:8" s="425" customFormat="1" ht="25.2" customHeight="1" x14ac:dyDescent="0.3">
      <c r="A85" s="35"/>
      <c r="B85" s="176"/>
      <c r="C85" s="36"/>
      <c r="D85" s="314" t="s">
        <v>927</v>
      </c>
      <c r="E85" s="154">
        <v>1</v>
      </c>
      <c r="F85" s="426" t="s">
        <v>928</v>
      </c>
      <c r="G85" s="156" t="s">
        <v>153</v>
      </c>
      <c r="H85" s="36"/>
    </row>
    <row r="86" spans="1:8" s="425" customFormat="1" ht="25.2" customHeight="1" x14ac:dyDescent="0.3">
      <c r="A86" s="35"/>
      <c r="B86" s="176"/>
      <c r="C86" s="36"/>
      <c r="D86" s="314" t="s">
        <v>929</v>
      </c>
      <c r="E86" s="154">
        <v>1</v>
      </c>
      <c r="F86" s="426" t="s">
        <v>930</v>
      </c>
      <c r="G86" s="156" t="s">
        <v>153</v>
      </c>
      <c r="H86" s="36"/>
    </row>
    <row r="87" spans="1:8" s="425" customFormat="1" ht="25.2" customHeight="1" x14ac:dyDescent="0.3">
      <c r="A87" s="35"/>
      <c r="B87" s="176"/>
      <c r="C87" s="36"/>
      <c r="D87" s="314" t="s">
        <v>931</v>
      </c>
      <c r="E87" s="154">
        <v>1</v>
      </c>
      <c r="F87" s="426" t="s">
        <v>932</v>
      </c>
      <c r="G87" s="156" t="s">
        <v>153</v>
      </c>
      <c r="H87" s="36"/>
    </row>
    <row r="88" spans="1:8" s="425" customFormat="1" ht="25.2" customHeight="1" x14ac:dyDescent="0.3">
      <c r="A88" s="35"/>
      <c r="B88" s="176"/>
      <c r="C88" s="36"/>
      <c r="D88" s="314" t="s">
        <v>933</v>
      </c>
      <c r="E88" s="154">
        <v>1</v>
      </c>
      <c r="F88" s="426" t="s">
        <v>934</v>
      </c>
      <c r="G88" s="156" t="s">
        <v>153</v>
      </c>
      <c r="H88" s="36"/>
    </row>
    <row r="89" spans="1:8" s="425" customFormat="1" ht="25.2" customHeight="1" x14ac:dyDescent="0.3">
      <c r="A89" s="35"/>
      <c r="B89" s="176"/>
      <c r="C89" s="36"/>
      <c r="D89" s="314" t="s">
        <v>935</v>
      </c>
      <c r="E89" s="154">
        <v>1</v>
      </c>
      <c r="F89" s="426" t="s">
        <v>936</v>
      </c>
      <c r="G89" s="156" t="s">
        <v>153</v>
      </c>
      <c r="H89" s="36"/>
    </row>
    <row r="90" spans="1:8" s="425" customFormat="1" ht="25.2" customHeight="1" x14ac:dyDescent="0.3">
      <c r="A90" s="35"/>
      <c r="B90" s="176"/>
      <c r="C90" s="36"/>
      <c r="D90" s="314" t="s">
        <v>937</v>
      </c>
      <c r="E90" s="154">
        <v>1</v>
      </c>
      <c r="F90" s="426" t="s">
        <v>938</v>
      </c>
      <c r="G90" s="156" t="s">
        <v>153</v>
      </c>
      <c r="H90" s="36"/>
    </row>
    <row r="91" spans="1:8" s="425" customFormat="1" ht="25.2" customHeight="1" x14ac:dyDescent="0.3">
      <c r="A91" s="35"/>
      <c r="B91" s="176"/>
      <c r="C91" s="36"/>
      <c r="D91" s="314" t="s">
        <v>939</v>
      </c>
      <c r="E91" s="154">
        <v>1</v>
      </c>
      <c r="F91" s="426" t="s">
        <v>940</v>
      </c>
      <c r="G91" s="156" t="s">
        <v>153</v>
      </c>
      <c r="H91" s="36"/>
    </row>
    <row r="92" spans="1:8" s="425" customFormat="1" ht="25.2" customHeight="1" x14ac:dyDescent="0.3">
      <c r="A92" s="427"/>
      <c r="B92" s="431"/>
      <c r="C92" s="428"/>
      <c r="D92" s="314" t="s">
        <v>941</v>
      </c>
      <c r="E92" s="154">
        <v>1</v>
      </c>
      <c r="F92" s="426" t="s">
        <v>942</v>
      </c>
      <c r="G92" s="156" t="s">
        <v>153</v>
      </c>
      <c r="H92" s="36"/>
    </row>
    <row r="93" spans="1:8" s="425" customFormat="1" ht="25.2" customHeight="1" x14ac:dyDescent="0.3">
      <c r="A93" s="35"/>
      <c r="B93" s="176"/>
      <c r="C93" s="36"/>
      <c r="D93" s="314" t="s">
        <v>943</v>
      </c>
      <c r="E93" s="154">
        <v>1</v>
      </c>
      <c r="F93" s="426" t="s">
        <v>944</v>
      </c>
      <c r="G93" s="156" t="s">
        <v>153</v>
      </c>
      <c r="H93" s="36"/>
    </row>
    <row r="94" spans="1:8" s="425" customFormat="1" ht="25.2" customHeight="1" x14ac:dyDescent="0.3">
      <c r="A94" s="427"/>
      <c r="B94" s="176"/>
      <c r="C94" s="428"/>
      <c r="D94" s="314" t="s">
        <v>945</v>
      </c>
      <c r="E94" s="154">
        <v>1</v>
      </c>
      <c r="F94" s="426" t="s">
        <v>946</v>
      </c>
      <c r="G94" s="156" t="s">
        <v>153</v>
      </c>
      <c r="H94" s="36"/>
    </row>
    <row r="95" spans="1:8" s="425" customFormat="1" ht="25.2" customHeight="1" x14ac:dyDescent="0.3">
      <c r="A95" s="427"/>
      <c r="B95" s="176"/>
      <c r="C95" s="428"/>
      <c r="D95" s="314" t="s">
        <v>947</v>
      </c>
      <c r="E95" s="154">
        <v>1</v>
      </c>
      <c r="F95" s="426" t="s">
        <v>948</v>
      </c>
      <c r="G95" s="156" t="s">
        <v>153</v>
      </c>
      <c r="H95" s="36"/>
    </row>
    <row r="96" spans="1:8" s="425" customFormat="1" ht="25.2" customHeight="1" x14ac:dyDescent="0.3">
      <c r="A96" s="427"/>
      <c r="B96" s="176"/>
      <c r="C96" s="428"/>
      <c r="D96" s="314" t="s">
        <v>949</v>
      </c>
      <c r="E96" s="154">
        <v>1</v>
      </c>
      <c r="F96" s="426" t="s">
        <v>950</v>
      </c>
      <c r="G96" s="156" t="s">
        <v>153</v>
      </c>
      <c r="H96" s="36"/>
    </row>
    <row r="97" spans="1:8" s="425" customFormat="1" ht="25.2" customHeight="1" x14ac:dyDescent="0.3">
      <c r="A97" s="427"/>
      <c r="B97" s="176"/>
      <c r="C97" s="428"/>
      <c r="D97" s="314" t="s">
        <v>951</v>
      </c>
      <c r="E97" s="154">
        <v>1</v>
      </c>
      <c r="F97" s="426" t="s">
        <v>952</v>
      </c>
      <c r="G97" s="156" t="s">
        <v>153</v>
      </c>
      <c r="H97" s="36"/>
    </row>
    <row r="98" spans="1:8" s="425" customFormat="1" ht="25.2" customHeight="1" x14ac:dyDescent="0.3">
      <c r="A98" s="427"/>
      <c r="B98" s="176"/>
      <c r="C98" s="428"/>
      <c r="D98" s="314" t="s">
        <v>953</v>
      </c>
      <c r="E98" s="154">
        <v>1</v>
      </c>
      <c r="F98" s="426" t="s">
        <v>952</v>
      </c>
      <c r="G98" s="156" t="s">
        <v>153</v>
      </c>
      <c r="H98" s="36"/>
    </row>
    <row r="99" spans="1:8" s="425" customFormat="1" ht="25.2" customHeight="1" x14ac:dyDescent="0.3">
      <c r="A99" s="427"/>
      <c r="B99" s="176"/>
      <c r="C99" s="428"/>
      <c r="D99" s="314" t="s">
        <v>954</v>
      </c>
      <c r="E99" s="154">
        <v>1</v>
      </c>
      <c r="F99" s="426" t="s">
        <v>955</v>
      </c>
      <c r="G99" s="156" t="s">
        <v>153</v>
      </c>
      <c r="H99" s="36"/>
    </row>
    <row r="100" spans="1:8" s="425" customFormat="1" ht="25.2" customHeight="1" x14ac:dyDescent="0.3">
      <c r="A100" s="427"/>
      <c r="B100" s="176"/>
      <c r="C100" s="428"/>
      <c r="D100" s="314" t="s">
        <v>956</v>
      </c>
      <c r="E100" s="154">
        <v>1</v>
      </c>
      <c r="F100" s="426" t="s">
        <v>957</v>
      </c>
      <c r="G100" s="156" t="s">
        <v>153</v>
      </c>
      <c r="H100" s="36"/>
    </row>
    <row r="101" spans="1:8" s="425" customFormat="1" ht="25.2" customHeight="1" x14ac:dyDescent="0.3">
      <c r="A101" s="427"/>
      <c r="B101" s="176"/>
      <c r="C101" s="428"/>
      <c r="D101" s="314" t="s">
        <v>958</v>
      </c>
      <c r="E101" s="154">
        <v>1</v>
      </c>
      <c r="F101" s="426" t="s">
        <v>959</v>
      </c>
      <c r="G101" s="156" t="s">
        <v>153</v>
      </c>
      <c r="H101" s="36"/>
    </row>
    <row r="102" spans="1:8" s="425" customFormat="1" ht="25.2" customHeight="1" x14ac:dyDescent="0.3">
      <c r="A102" s="427"/>
      <c r="B102" s="176"/>
      <c r="C102" s="428"/>
      <c r="D102" s="314" t="s">
        <v>960</v>
      </c>
      <c r="E102" s="154">
        <v>1</v>
      </c>
      <c r="F102" s="426" t="s">
        <v>961</v>
      </c>
      <c r="G102" s="156" t="s">
        <v>153</v>
      </c>
      <c r="H102" s="36"/>
    </row>
    <row r="103" spans="1:8" s="425" customFormat="1" ht="25.2" customHeight="1" x14ac:dyDescent="0.3">
      <c r="A103" s="427"/>
      <c r="B103" s="176"/>
      <c r="C103" s="428"/>
      <c r="D103" s="314" t="s">
        <v>962</v>
      </c>
      <c r="E103" s="154">
        <v>1</v>
      </c>
      <c r="F103" s="426" t="s">
        <v>963</v>
      </c>
      <c r="G103" s="156" t="s">
        <v>153</v>
      </c>
      <c r="H103" s="36"/>
    </row>
    <row r="104" spans="1:8" s="425" customFormat="1" ht="25.2" customHeight="1" x14ac:dyDescent="0.3">
      <c r="A104" s="427"/>
      <c r="B104" s="176"/>
      <c r="C104" s="428"/>
      <c r="D104" s="314" t="s">
        <v>964</v>
      </c>
      <c r="E104" s="154">
        <v>1</v>
      </c>
      <c r="F104" s="426" t="s">
        <v>795</v>
      </c>
      <c r="G104" s="156" t="s">
        <v>153</v>
      </c>
      <c r="H104" s="36"/>
    </row>
    <row r="105" spans="1:8" s="425" customFormat="1" ht="25.2" customHeight="1" x14ac:dyDescent="0.3">
      <c r="A105" s="427"/>
      <c r="B105" s="176"/>
      <c r="C105" s="428"/>
      <c r="D105" s="314" t="s">
        <v>965</v>
      </c>
      <c r="E105" s="154">
        <v>1</v>
      </c>
      <c r="F105" s="426" t="s">
        <v>966</v>
      </c>
      <c r="G105" s="156" t="s">
        <v>152</v>
      </c>
      <c r="H105" s="36"/>
    </row>
    <row r="106" spans="1:8" s="425" customFormat="1" ht="25.2" customHeight="1" x14ac:dyDescent="0.3">
      <c r="A106" s="427"/>
      <c r="B106" s="176"/>
      <c r="C106" s="428"/>
      <c r="D106" s="314" t="s">
        <v>967</v>
      </c>
      <c r="E106" s="154">
        <v>1</v>
      </c>
      <c r="F106" s="426" t="s">
        <v>811</v>
      </c>
      <c r="G106" s="156" t="s">
        <v>152</v>
      </c>
      <c r="H106" s="36"/>
    </row>
    <row r="107" spans="1:8" s="425" customFormat="1" ht="25.2" customHeight="1" x14ac:dyDescent="0.3">
      <c r="A107" s="427"/>
      <c r="B107" s="176"/>
      <c r="C107" s="428"/>
      <c r="D107" s="314" t="s">
        <v>968</v>
      </c>
      <c r="E107" s="154">
        <v>1</v>
      </c>
      <c r="F107" s="426" t="s">
        <v>969</v>
      </c>
      <c r="G107" s="156" t="s">
        <v>152</v>
      </c>
      <c r="H107" s="36"/>
    </row>
    <row r="108" spans="1:8" s="425" customFormat="1" ht="25.2" customHeight="1" x14ac:dyDescent="0.3">
      <c r="A108" s="427"/>
      <c r="B108" s="176"/>
      <c r="C108" s="428"/>
      <c r="D108" s="314" t="s">
        <v>970</v>
      </c>
      <c r="E108" s="154">
        <v>1</v>
      </c>
      <c r="F108" s="426" t="s">
        <v>971</v>
      </c>
      <c r="G108" s="156" t="s">
        <v>152</v>
      </c>
      <c r="H108" s="36"/>
    </row>
    <row r="109" spans="1:8" s="425" customFormat="1" ht="25.2" customHeight="1" x14ac:dyDescent="0.3">
      <c r="A109" s="427"/>
      <c r="B109" s="176"/>
      <c r="C109" s="428"/>
      <c r="D109" s="314" t="s">
        <v>972</v>
      </c>
      <c r="E109" s="154">
        <v>1</v>
      </c>
      <c r="F109" s="426" t="s">
        <v>973</v>
      </c>
      <c r="G109" s="156" t="s">
        <v>152</v>
      </c>
      <c r="H109" s="36"/>
    </row>
    <row r="110" spans="1:8" s="425" customFormat="1" ht="25.2" customHeight="1" x14ac:dyDescent="0.3">
      <c r="A110" s="427"/>
      <c r="B110" s="176"/>
      <c r="C110" s="428"/>
      <c r="D110" s="314" t="s">
        <v>974</v>
      </c>
      <c r="E110" s="154">
        <v>1</v>
      </c>
      <c r="F110" s="426" t="s">
        <v>975</v>
      </c>
      <c r="G110" s="156" t="s">
        <v>152</v>
      </c>
      <c r="H110" s="36"/>
    </row>
    <row r="111" spans="1:8" s="425" customFormat="1" ht="25.2" customHeight="1" x14ac:dyDescent="0.3">
      <c r="A111" s="427"/>
      <c r="B111" s="176"/>
      <c r="C111" s="428"/>
      <c r="D111" s="314" t="s">
        <v>976</v>
      </c>
      <c r="E111" s="154">
        <v>1</v>
      </c>
      <c r="F111" s="426" t="s">
        <v>977</v>
      </c>
      <c r="G111" s="156" t="s">
        <v>152</v>
      </c>
      <c r="H111" s="36"/>
    </row>
    <row r="112" spans="1:8" s="425" customFormat="1" ht="25.2" customHeight="1" x14ac:dyDescent="0.3">
      <c r="A112" s="427"/>
      <c r="B112" s="176"/>
      <c r="C112" s="428"/>
      <c r="D112" s="314" t="s">
        <v>978</v>
      </c>
      <c r="E112" s="154">
        <v>1</v>
      </c>
      <c r="F112" s="426" t="s">
        <v>979</v>
      </c>
      <c r="G112" s="156" t="s">
        <v>152</v>
      </c>
      <c r="H112" s="36"/>
    </row>
    <row r="113" spans="1:8" s="425" customFormat="1" ht="25.2" customHeight="1" x14ac:dyDescent="0.3">
      <c r="A113" s="427"/>
      <c r="B113" s="176"/>
      <c r="C113" s="428"/>
      <c r="D113" s="314" t="s">
        <v>980</v>
      </c>
      <c r="E113" s="154">
        <v>1</v>
      </c>
      <c r="F113" s="426" t="s">
        <v>979</v>
      </c>
      <c r="G113" s="156" t="s">
        <v>152</v>
      </c>
      <c r="H113" s="36"/>
    </row>
    <row r="114" spans="1:8" s="425" customFormat="1" ht="25.2" customHeight="1" x14ac:dyDescent="0.3">
      <c r="A114" s="427"/>
      <c r="B114" s="176"/>
      <c r="C114" s="428"/>
      <c r="D114" s="314" t="s">
        <v>981</v>
      </c>
      <c r="E114" s="154">
        <v>1</v>
      </c>
      <c r="F114" s="426" t="s">
        <v>982</v>
      </c>
      <c r="G114" s="156" t="s">
        <v>152</v>
      </c>
      <c r="H114" s="36"/>
    </row>
    <row r="115" spans="1:8" s="425" customFormat="1" ht="25.2" customHeight="1" x14ac:dyDescent="0.3">
      <c r="A115" s="427"/>
      <c r="B115" s="176"/>
      <c r="C115" s="428"/>
      <c r="D115" s="314" t="s">
        <v>983</v>
      </c>
      <c r="E115" s="154">
        <v>1</v>
      </c>
      <c r="F115" s="426" t="s">
        <v>984</v>
      </c>
      <c r="G115" s="156" t="s">
        <v>152</v>
      </c>
      <c r="H115" s="36"/>
    </row>
    <row r="116" spans="1:8" s="425" customFormat="1" ht="25.2" customHeight="1" x14ac:dyDescent="0.3">
      <c r="A116" s="427"/>
      <c r="B116" s="176"/>
      <c r="C116" s="428"/>
      <c r="D116" s="314" t="s">
        <v>985</v>
      </c>
      <c r="E116" s="154">
        <v>1</v>
      </c>
      <c r="F116" s="426" t="s">
        <v>986</v>
      </c>
      <c r="G116" s="156" t="s">
        <v>152</v>
      </c>
      <c r="H116" s="36"/>
    </row>
    <row r="117" spans="1:8" s="425" customFormat="1" ht="25.2" customHeight="1" x14ac:dyDescent="0.3">
      <c r="A117" s="427"/>
      <c r="B117" s="176"/>
      <c r="C117" s="428"/>
      <c r="D117" s="314" t="s">
        <v>987</v>
      </c>
      <c r="E117" s="154">
        <v>1</v>
      </c>
      <c r="F117" s="426" t="s">
        <v>988</v>
      </c>
      <c r="G117" s="156" t="s">
        <v>152</v>
      </c>
      <c r="H117" s="36"/>
    </row>
    <row r="118" spans="1:8" s="425" customFormat="1" ht="25.2" customHeight="1" x14ac:dyDescent="0.3">
      <c r="A118" s="427"/>
      <c r="B118" s="176"/>
      <c r="C118" s="428"/>
      <c r="D118" s="314" t="s">
        <v>989</v>
      </c>
      <c r="E118" s="154">
        <v>1</v>
      </c>
      <c r="F118" s="426" t="s">
        <v>990</v>
      </c>
      <c r="G118" s="156" t="s">
        <v>152</v>
      </c>
      <c r="H118" s="36"/>
    </row>
    <row r="119" spans="1:8" s="425" customFormat="1" ht="25.2" customHeight="1" x14ac:dyDescent="0.3">
      <c r="A119" s="427"/>
      <c r="B119" s="176"/>
      <c r="C119" s="428"/>
      <c r="D119" s="314" t="s">
        <v>991</v>
      </c>
      <c r="E119" s="154">
        <v>1</v>
      </c>
      <c r="F119" s="426" t="s">
        <v>992</v>
      </c>
      <c r="G119" s="156" t="s">
        <v>154</v>
      </c>
      <c r="H119" s="36"/>
    </row>
    <row r="120" spans="1:8" s="425" customFormat="1" ht="25.2" customHeight="1" x14ac:dyDescent="0.3">
      <c r="A120" s="427"/>
      <c r="B120" s="176"/>
      <c r="C120" s="428"/>
      <c r="D120" s="314" t="s">
        <v>993</v>
      </c>
      <c r="E120" s="154">
        <v>1</v>
      </c>
      <c r="F120" s="426" t="s">
        <v>907</v>
      </c>
      <c r="G120" s="156" t="s">
        <v>154</v>
      </c>
      <c r="H120" s="36"/>
    </row>
    <row r="121" spans="1:8" s="425" customFormat="1" ht="25.2" customHeight="1" x14ac:dyDescent="0.3">
      <c r="A121" s="427"/>
      <c r="B121" s="176"/>
      <c r="C121" s="428"/>
      <c r="D121" s="314" t="s">
        <v>994</v>
      </c>
      <c r="E121" s="154">
        <v>1</v>
      </c>
      <c r="F121" s="426" t="s">
        <v>995</v>
      </c>
      <c r="G121" s="156" t="s">
        <v>154</v>
      </c>
      <c r="H121" s="36"/>
    </row>
    <row r="122" spans="1:8" s="425" customFormat="1" ht="25.2" customHeight="1" x14ac:dyDescent="0.3">
      <c r="A122" s="427"/>
      <c r="B122" s="176"/>
      <c r="C122" s="428"/>
      <c r="D122" s="314" t="s">
        <v>996</v>
      </c>
      <c r="E122" s="154">
        <v>1</v>
      </c>
      <c r="F122" s="426" t="s">
        <v>997</v>
      </c>
      <c r="G122" s="156" t="s">
        <v>154</v>
      </c>
      <c r="H122" s="36"/>
    </row>
    <row r="123" spans="1:8" s="425" customFormat="1" ht="25.2" customHeight="1" x14ac:dyDescent="0.3">
      <c r="A123" s="427"/>
      <c r="B123" s="176"/>
      <c r="C123" s="428"/>
      <c r="D123" s="314" t="s">
        <v>998</v>
      </c>
      <c r="E123" s="154">
        <v>1</v>
      </c>
      <c r="F123" s="426" t="s">
        <v>999</v>
      </c>
      <c r="G123" s="156" t="s">
        <v>154</v>
      </c>
      <c r="H123" s="36"/>
    </row>
    <row r="124" spans="1:8" s="425" customFormat="1" ht="25.2" customHeight="1" x14ac:dyDescent="0.3">
      <c r="A124" s="427"/>
      <c r="B124" s="176"/>
      <c r="C124" s="428"/>
      <c r="D124" s="314" t="s">
        <v>1000</v>
      </c>
      <c r="E124" s="154">
        <v>1</v>
      </c>
      <c r="F124" s="426" t="s">
        <v>871</v>
      </c>
      <c r="G124" s="156" t="s">
        <v>154</v>
      </c>
      <c r="H124" s="36"/>
    </row>
    <row r="125" spans="1:8" s="425" customFormat="1" ht="25.2" customHeight="1" x14ac:dyDescent="0.3">
      <c r="A125" s="427"/>
      <c r="B125" s="176"/>
      <c r="C125" s="428"/>
      <c r="D125" s="314" t="s">
        <v>1001</v>
      </c>
      <c r="E125" s="154">
        <v>1</v>
      </c>
      <c r="F125" s="426" t="s">
        <v>1002</v>
      </c>
      <c r="G125" s="156" t="s">
        <v>154</v>
      </c>
      <c r="H125" s="36"/>
    </row>
    <row r="126" spans="1:8" s="425" customFormat="1" ht="25.2" customHeight="1" x14ac:dyDescent="0.3">
      <c r="A126" s="427"/>
      <c r="B126" s="176"/>
      <c r="C126" s="428"/>
      <c r="D126" s="314" t="s">
        <v>1003</v>
      </c>
      <c r="E126" s="154">
        <v>1</v>
      </c>
      <c r="F126" s="426" t="s">
        <v>1004</v>
      </c>
      <c r="G126" s="156" t="s">
        <v>154</v>
      </c>
      <c r="H126" s="36"/>
    </row>
    <row r="127" spans="1:8" s="425" customFormat="1" ht="25.2" customHeight="1" x14ac:dyDescent="0.3">
      <c r="A127" s="427"/>
      <c r="B127" s="176"/>
      <c r="C127" s="428"/>
      <c r="D127" s="314" t="s">
        <v>1005</v>
      </c>
      <c r="E127" s="154">
        <v>1</v>
      </c>
      <c r="F127" s="426" t="s">
        <v>907</v>
      </c>
      <c r="G127" s="156" t="s">
        <v>154</v>
      </c>
      <c r="H127" s="36"/>
    </row>
    <row r="128" spans="1:8" s="425" customFormat="1" ht="25.2" customHeight="1" x14ac:dyDescent="0.3">
      <c r="A128" s="427"/>
      <c r="B128" s="176"/>
      <c r="C128" s="428"/>
      <c r="D128" s="314" t="s">
        <v>1006</v>
      </c>
      <c r="E128" s="154">
        <v>1</v>
      </c>
      <c r="F128" s="426" t="s">
        <v>1002</v>
      </c>
      <c r="G128" s="156" t="s">
        <v>154</v>
      </c>
      <c r="H128" s="36"/>
    </row>
    <row r="129" spans="1:8" s="425" customFormat="1" ht="25.2" customHeight="1" x14ac:dyDescent="0.3">
      <c r="A129" s="427"/>
      <c r="B129" s="176"/>
      <c r="C129" s="428"/>
      <c r="D129" s="314" t="s">
        <v>1007</v>
      </c>
      <c r="E129" s="154">
        <v>1</v>
      </c>
      <c r="F129" s="426" t="s">
        <v>1002</v>
      </c>
      <c r="G129" s="156" t="s">
        <v>154</v>
      </c>
      <c r="H129" s="36"/>
    </row>
    <row r="130" spans="1:8" s="425" customFormat="1" ht="25.2" customHeight="1" x14ac:dyDescent="0.3">
      <c r="A130" s="429" t="s">
        <v>1008</v>
      </c>
      <c r="B130" s="430" t="s">
        <v>1074</v>
      </c>
      <c r="C130" s="151" t="s">
        <v>61</v>
      </c>
      <c r="D130" s="319"/>
      <c r="E130" s="154"/>
      <c r="F130" s="178"/>
      <c r="G130" s="161"/>
      <c r="H130" s="151">
        <f>SUM(E131:E145)</f>
        <v>15</v>
      </c>
    </row>
    <row r="131" spans="1:8" s="425" customFormat="1" ht="25.2" customHeight="1" x14ac:dyDescent="0.3">
      <c r="A131" s="203" t="s">
        <v>1090</v>
      </c>
      <c r="B131" s="176"/>
      <c r="C131" s="36"/>
      <c r="D131" s="314" t="s">
        <v>1009</v>
      </c>
      <c r="E131" s="154">
        <v>1</v>
      </c>
      <c r="F131" s="426" t="s">
        <v>1010</v>
      </c>
      <c r="G131" s="156" t="s">
        <v>153</v>
      </c>
      <c r="H131" s="36"/>
    </row>
    <row r="132" spans="1:8" s="425" customFormat="1" ht="25.2" customHeight="1" x14ac:dyDescent="0.3">
      <c r="A132" s="35"/>
      <c r="B132" s="176"/>
      <c r="C132" s="36"/>
      <c r="D132" s="314" t="s">
        <v>1011</v>
      </c>
      <c r="E132" s="154">
        <v>1</v>
      </c>
      <c r="F132" s="426" t="s">
        <v>1012</v>
      </c>
      <c r="G132" s="156" t="s">
        <v>153</v>
      </c>
      <c r="H132" s="36"/>
    </row>
    <row r="133" spans="1:8" s="425" customFormat="1" ht="25.2" customHeight="1" x14ac:dyDescent="0.3">
      <c r="A133" s="35"/>
      <c r="B133" s="176"/>
      <c r="C133" s="36"/>
      <c r="D133" s="314" t="s">
        <v>1013</v>
      </c>
      <c r="E133" s="154">
        <v>1</v>
      </c>
      <c r="F133" s="426" t="s">
        <v>1014</v>
      </c>
      <c r="G133" s="156" t="s">
        <v>153</v>
      </c>
      <c r="H133" s="36"/>
    </row>
    <row r="134" spans="1:8" s="425" customFormat="1" ht="25.2" customHeight="1" x14ac:dyDescent="0.3">
      <c r="A134" s="35"/>
      <c r="B134" s="176"/>
      <c r="C134" s="36"/>
      <c r="D134" s="314" t="s">
        <v>1015</v>
      </c>
      <c r="E134" s="154">
        <v>1</v>
      </c>
      <c r="F134" s="426" t="s">
        <v>1016</v>
      </c>
      <c r="G134" s="156" t="s">
        <v>153</v>
      </c>
      <c r="H134" s="36"/>
    </row>
    <row r="135" spans="1:8" s="425" customFormat="1" ht="25.2" customHeight="1" x14ac:dyDescent="0.3">
      <c r="A135" s="35"/>
      <c r="B135" s="176"/>
      <c r="C135" s="36"/>
      <c r="D135" s="314" t="s">
        <v>1017</v>
      </c>
      <c r="E135" s="154">
        <v>1</v>
      </c>
      <c r="F135" s="426" t="s">
        <v>1016</v>
      </c>
      <c r="G135" s="156" t="s">
        <v>153</v>
      </c>
      <c r="H135" s="36"/>
    </row>
    <row r="136" spans="1:8" s="425" customFormat="1" ht="25.2" customHeight="1" x14ac:dyDescent="0.3">
      <c r="A136" s="35"/>
      <c r="B136" s="176"/>
      <c r="C136" s="36"/>
      <c r="D136" s="314" t="s">
        <v>1018</v>
      </c>
      <c r="E136" s="154">
        <v>1</v>
      </c>
      <c r="F136" s="426" t="s">
        <v>1016</v>
      </c>
      <c r="G136" s="156" t="s">
        <v>153</v>
      </c>
      <c r="H136" s="36"/>
    </row>
    <row r="137" spans="1:8" s="425" customFormat="1" ht="25.2" customHeight="1" x14ac:dyDescent="0.3">
      <c r="A137" s="35"/>
      <c r="B137" s="176"/>
      <c r="C137" s="36"/>
      <c r="D137" s="314" t="s">
        <v>1019</v>
      </c>
      <c r="E137" s="154">
        <v>1</v>
      </c>
      <c r="F137" s="426" t="s">
        <v>1020</v>
      </c>
      <c r="G137" s="156" t="s">
        <v>153</v>
      </c>
      <c r="H137" s="36"/>
    </row>
    <row r="138" spans="1:8" s="425" customFormat="1" ht="25.2" customHeight="1" x14ac:dyDescent="0.3">
      <c r="A138" s="35"/>
      <c r="B138" s="176"/>
      <c r="C138" s="36"/>
      <c r="D138" s="314" t="s">
        <v>1021</v>
      </c>
      <c r="E138" s="154">
        <v>1</v>
      </c>
      <c r="F138" s="426" t="s">
        <v>1022</v>
      </c>
      <c r="G138" s="156" t="s">
        <v>152</v>
      </c>
      <c r="H138" s="36"/>
    </row>
    <row r="139" spans="1:8" s="425" customFormat="1" ht="25.2" customHeight="1" x14ac:dyDescent="0.3">
      <c r="A139" s="35"/>
      <c r="B139" s="176"/>
      <c r="C139" s="36"/>
      <c r="D139" s="314" t="s">
        <v>1023</v>
      </c>
      <c r="E139" s="154">
        <v>1</v>
      </c>
      <c r="F139" s="426" t="s">
        <v>1024</v>
      </c>
      <c r="G139" s="156" t="s">
        <v>152</v>
      </c>
      <c r="H139" s="36"/>
    </row>
    <row r="140" spans="1:8" s="425" customFormat="1" ht="25.2" customHeight="1" x14ac:dyDescent="0.3">
      <c r="A140" s="35"/>
      <c r="B140" s="176"/>
      <c r="C140" s="36"/>
      <c r="D140" s="314" t="s">
        <v>1025</v>
      </c>
      <c r="E140" s="154">
        <v>1</v>
      </c>
      <c r="F140" s="426" t="s">
        <v>1026</v>
      </c>
      <c r="G140" s="156" t="s">
        <v>152</v>
      </c>
      <c r="H140" s="36"/>
    </row>
    <row r="141" spans="1:8" s="425" customFormat="1" ht="25.2" customHeight="1" x14ac:dyDescent="0.3">
      <c r="A141" s="427"/>
      <c r="B141" s="431"/>
      <c r="C141" s="428"/>
      <c r="D141" s="314" t="s">
        <v>1027</v>
      </c>
      <c r="E141" s="154">
        <v>1</v>
      </c>
      <c r="F141" s="426" t="s">
        <v>1028</v>
      </c>
      <c r="G141" s="156" t="s">
        <v>152</v>
      </c>
      <c r="H141" s="36"/>
    </row>
    <row r="142" spans="1:8" s="425" customFormat="1" ht="25.2" customHeight="1" x14ac:dyDescent="0.3">
      <c r="A142" s="427"/>
      <c r="B142" s="431"/>
      <c r="C142" s="428"/>
      <c r="D142" s="314" t="s">
        <v>1029</v>
      </c>
      <c r="E142" s="154">
        <v>1</v>
      </c>
      <c r="F142" s="426" t="s">
        <v>1016</v>
      </c>
      <c r="G142" s="156" t="s">
        <v>152</v>
      </c>
      <c r="H142" s="36"/>
    </row>
    <row r="143" spans="1:8" s="425" customFormat="1" ht="25.2" customHeight="1" x14ac:dyDescent="0.3">
      <c r="A143" s="427"/>
      <c r="B143" s="431"/>
      <c r="C143" s="428"/>
      <c r="D143" s="314" t="s">
        <v>1030</v>
      </c>
      <c r="E143" s="154">
        <v>1</v>
      </c>
      <c r="F143" s="426" t="s">
        <v>1031</v>
      </c>
      <c r="G143" s="156" t="s">
        <v>152</v>
      </c>
      <c r="H143" s="36"/>
    </row>
    <row r="144" spans="1:8" s="425" customFormat="1" ht="25.2" customHeight="1" x14ac:dyDescent="0.3">
      <c r="A144" s="427"/>
      <c r="B144" s="431"/>
      <c r="C144" s="428"/>
      <c r="D144" s="314" t="s">
        <v>1032</v>
      </c>
      <c r="E144" s="154">
        <v>1</v>
      </c>
      <c r="F144" s="426" t="s">
        <v>1033</v>
      </c>
      <c r="G144" s="156" t="s">
        <v>152</v>
      </c>
      <c r="H144" s="36"/>
    </row>
    <row r="145" spans="1:8" s="425" customFormat="1" ht="25.2" customHeight="1" x14ac:dyDescent="0.3">
      <c r="A145" s="427"/>
      <c r="B145" s="176"/>
      <c r="C145" s="428"/>
      <c r="D145" s="314" t="s">
        <v>1034</v>
      </c>
      <c r="E145" s="154">
        <v>1</v>
      </c>
      <c r="F145" s="426" t="s">
        <v>1035</v>
      </c>
      <c r="G145" s="156" t="s">
        <v>154</v>
      </c>
      <c r="H145" s="36"/>
    </row>
    <row r="146" spans="1:8" s="425" customFormat="1" ht="25.2" customHeight="1" x14ac:dyDescent="0.3">
      <c r="A146" s="293" t="s">
        <v>1036</v>
      </c>
      <c r="B146" s="432" t="s">
        <v>1075</v>
      </c>
      <c r="C146" s="151" t="s">
        <v>61</v>
      </c>
      <c r="D146" s="314"/>
      <c r="E146" s="154"/>
      <c r="F146" s="426"/>
      <c r="G146" s="156"/>
      <c r="H146" s="36">
        <f>SUM(E147:E167)</f>
        <v>21</v>
      </c>
    </row>
    <row r="147" spans="1:8" s="425" customFormat="1" ht="25.2" customHeight="1" x14ac:dyDescent="0.3">
      <c r="A147" s="203" t="s">
        <v>1090</v>
      </c>
      <c r="B147" s="176"/>
      <c r="C147" s="36"/>
      <c r="D147" s="314" t="s">
        <v>1037</v>
      </c>
      <c r="E147" s="154">
        <v>1</v>
      </c>
      <c r="F147" s="426" t="s">
        <v>1038</v>
      </c>
      <c r="G147" s="156" t="s">
        <v>153</v>
      </c>
      <c r="H147" s="36"/>
    </row>
    <row r="148" spans="1:8" s="425" customFormat="1" ht="25.2" customHeight="1" x14ac:dyDescent="0.3">
      <c r="A148" s="35"/>
      <c r="B148" s="176"/>
      <c r="C148" s="36"/>
      <c r="D148" s="314" t="s">
        <v>1039</v>
      </c>
      <c r="E148" s="154">
        <v>1</v>
      </c>
      <c r="F148" s="426" t="s">
        <v>1035</v>
      </c>
      <c r="G148" s="156" t="s">
        <v>153</v>
      </c>
      <c r="H148" s="36"/>
    </row>
    <row r="149" spans="1:8" s="425" customFormat="1" ht="25.2" customHeight="1" x14ac:dyDescent="0.3">
      <c r="A149" s="35"/>
      <c r="B149" s="176"/>
      <c r="C149" s="36"/>
      <c r="D149" s="314" t="s">
        <v>1040</v>
      </c>
      <c r="E149" s="154">
        <v>1</v>
      </c>
      <c r="F149" s="426" t="s">
        <v>1016</v>
      </c>
      <c r="G149" s="156" t="s">
        <v>153</v>
      </c>
      <c r="H149" s="36"/>
    </row>
    <row r="150" spans="1:8" s="425" customFormat="1" ht="25.2" customHeight="1" x14ac:dyDescent="0.3">
      <c r="A150" s="35"/>
      <c r="B150" s="176"/>
      <c r="C150" s="36"/>
      <c r="D150" s="314" t="s">
        <v>1041</v>
      </c>
      <c r="E150" s="154">
        <v>1</v>
      </c>
      <c r="F150" s="426" t="s">
        <v>1016</v>
      </c>
      <c r="G150" s="156" t="s">
        <v>153</v>
      </c>
      <c r="H150" s="36"/>
    </row>
    <row r="151" spans="1:8" s="425" customFormat="1" ht="25.2" customHeight="1" x14ac:dyDescent="0.3">
      <c r="A151" s="427"/>
      <c r="B151" s="176"/>
      <c r="C151" s="428"/>
      <c r="D151" s="314" t="s">
        <v>1042</v>
      </c>
      <c r="E151" s="154">
        <v>1</v>
      </c>
      <c r="F151" s="426" t="s">
        <v>1016</v>
      </c>
      <c r="G151" s="156" t="s">
        <v>153</v>
      </c>
      <c r="H151" s="36"/>
    </row>
    <row r="152" spans="1:8" s="425" customFormat="1" ht="25.2" customHeight="1" x14ac:dyDescent="0.3">
      <c r="A152" s="427"/>
      <c r="B152" s="176"/>
      <c r="C152" s="428"/>
      <c r="D152" s="314" t="s">
        <v>1043</v>
      </c>
      <c r="E152" s="154">
        <v>1</v>
      </c>
      <c r="F152" s="426" t="s">
        <v>1016</v>
      </c>
      <c r="G152" s="156" t="s">
        <v>153</v>
      </c>
      <c r="H152" s="36"/>
    </row>
    <row r="153" spans="1:8" s="425" customFormat="1" ht="25.2" customHeight="1" x14ac:dyDescent="0.3">
      <c r="A153" s="427"/>
      <c r="B153" s="176"/>
      <c r="C153" s="428"/>
      <c r="D153" s="314" t="s">
        <v>1044</v>
      </c>
      <c r="E153" s="154">
        <v>1</v>
      </c>
      <c r="F153" s="426" t="s">
        <v>1016</v>
      </c>
      <c r="G153" s="156" t="s">
        <v>153</v>
      </c>
      <c r="H153" s="36"/>
    </row>
    <row r="154" spans="1:8" s="425" customFormat="1" ht="25.2" customHeight="1" x14ac:dyDescent="0.3">
      <c r="A154" s="427"/>
      <c r="B154" s="176"/>
      <c r="C154" s="428"/>
      <c r="D154" s="314" t="s">
        <v>1045</v>
      </c>
      <c r="E154" s="154">
        <v>1</v>
      </c>
      <c r="F154" s="426" t="s">
        <v>1046</v>
      </c>
      <c r="G154" s="156" t="s">
        <v>152</v>
      </c>
      <c r="H154" s="36"/>
    </row>
    <row r="155" spans="1:8" s="425" customFormat="1" ht="25.2" customHeight="1" x14ac:dyDescent="0.3">
      <c r="A155" s="427"/>
      <c r="B155" s="176"/>
      <c r="C155" s="428"/>
      <c r="D155" s="314" t="s">
        <v>1047</v>
      </c>
      <c r="E155" s="154">
        <v>1</v>
      </c>
      <c r="F155" s="426" t="s">
        <v>1048</v>
      </c>
      <c r="G155" s="156" t="s">
        <v>152</v>
      </c>
      <c r="H155" s="36"/>
    </row>
    <row r="156" spans="1:8" s="425" customFormat="1" ht="25.2" customHeight="1" x14ac:dyDescent="0.3">
      <c r="A156" s="427"/>
      <c r="B156" s="176"/>
      <c r="C156" s="428"/>
      <c r="D156" s="314" t="s">
        <v>1049</v>
      </c>
      <c r="E156" s="154">
        <v>1</v>
      </c>
      <c r="F156" s="426" t="s">
        <v>1048</v>
      </c>
      <c r="G156" s="156" t="s">
        <v>152</v>
      </c>
      <c r="H156" s="36"/>
    </row>
    <row r="157" spans="1:8" s="425" customFormat="1" ht="25.2" customHeight="1" x14ac:dyDescent="0.3">
      <c r="A157" s="427"/>
      <c r="B157" s="176"/>
      <c r="C157" s="428"/>
      <c r="D157" s="314" t="s">
        <v>1050</v>
      </c>
      <c r="E157" s="154">
        <v>1</v>
      </c>
      <c r="F157" s="426" t="s">
        <v>1051</v>
      </c>
      <c r="G157" s="156" t="s">
        <v>152</v>
      </c>
      <c r="H157" s="36"/>
    </row>
    <row r="158" spans="1:8" s="425" customFormat="1" ht="25.2" customHeight="1" x14ac:dyDescent="0.3">
      <c r="A158" s="35"/>
      <c r="B158" s="176"/>
      <c r="C158" s="36"/>
      <c r="D158" s="314" t="s">
        <v>1052</v>
      </c>
      <c r="E158" s="154">
        <v>1</v>
      </c>
      <c r="F158" s="426" t="s">
        <v>1031</v>
      </c>
      <c r="G158" s="156" t="s">
        <v>152</v>
      </c>
      <c r="H158" s="36"/>
    </row>
    <row r="159" spans="1:8" s="425" customFormat="1" ht="25.2" customHeight="1" x14ac:dyDescent="0.3">
      <c r="A159" s="427"/>
      <c r="B159" s="176"/>
      <c r="C159" s="428"/>
      <c r="D159" s="314" t="s">
        <v>1053</v>
      </c>
      <c r="E159" s="154">
        <v>1</v>
      </c>
      <c r="F159" s="426" t="s">
        <v>1031</v>
      </c>
      <c r="G159" s="156" t="s">
        <v>152</v>
      </c>
      <c r="H159" s="36"/>
    </row>
    <row r="160" spans="1:8" s="425" customFormat="1" ht="25.2" customHeight="1" x14ac:dyDescent="0.3">
      <c r="A160" s="427"/>
      <c r="B160" s="176"/>
      <c r="C160" s="428"/>
      <c r="D160" s="314" t="s">
        <v>1054</v>
      </c>
      <c r="E160" s="154">
        <v>1</v>
      </c>
      <c r="F160" s="426" t="s">
        <v>1016</v>
      </c>
      <c r="G160" s="156" t="s">
        <v>152</v>
      </c>
      <c r="H160" s="36"/>
    </row>
    <row r="161" spans="1:8" s="425" customFormat="1" ht="25.2" customHeight="1" x14ac:dyDescent="0.3">
      <c r="A161" s="427"/>
      <c r="B161" s="176"/>
      <c r="C161" s="428"/>
      <c r="D161" s="314" t="s">
        <v>1055</v>
      </c>
      <c r="E161" s="154">
        <v>1</v>
      </c>
      <c r="F161" s="426" t="s">
        <v>1016</v>
      </c>
      <c r="G161" s="156" t="s">
        <v>152</v>
      </c>
      <c r="H161" s="36"/>
    </row>
    <row r="162" spans="1:8" s="425" customFormat="1" ht="25.2" customHeight="1" x14ac:dyDescent="0.3">
      <c r="A162" s="427"/>
      <c r="B162" s="176"/>
      <c r="C162" s="428"/>
      <c r="D162" s="314" t="s">
        <v>1056</v>
      </c>
      <c r="E162" s="154">
        <v>1</v>
      </c>
      <c r="F162" s="426" t="s">
        <v>1016</v>
      </c>
      <c r="G162" s="156" t="s">
        <v>152</v>
      </c>
      <c r="H162" s="36"/>
    </row>
    <row r="163" spans="1:8" s="425" customFormat="1" ht="25.2" customHeight="1" x14ac:dyDescent="0.3">
      <c r="A163" s="427"/>
      <c r="B163" s="176"/>
      <c r="C163" s="428"/>
      <c r="D163" s="314" t="s">
        <v>1057</v>
      </c>
      <c r="E163" s="154">
        <v>1</v>
      </c>
      <c r="F163" s="426" t="s">
        <v>1016</v>
      </c>
      <c r="G163" s="156" t="s">
        <v>152</v>
      </c>
      <c r="H163" s="36"/>
    </row>
    <row r="164" spans="1:8" s="425" customFormat="1" ht="25.2" customHeight="1" x14ac:dyDescent="0.3">
      <c r="A164" s="427"/>
      <c r="B164" s="176"/>
      <c r="C164" s="428"/>
      <c r="D164" s="314" t="s">
        <v>1058</v>
      </c>
      <c r="E164" s="154">
        <v>1</v>
      </c>
      <c r="F164" s="426" t="s">
        <v>1016</v>
      </c>
      <c r="G164" s="156" t="s">
        <v>152</v>
      </c>
      <c r="H164" s="36"/>
    </row>
    <row r="165" spans="1:8" s="425" customFormat="1" ht="25.2" customHeight="1" x14ac:dyDescent="0.3">
      <c r="A165" s="427"/>
      <c r="B165" s="176"/>
      <c r="C165" s="428"/>
      <c r="D165" s="314" t="s">
        <v>1059</v>
      </c>
      <c r="E165" s="154">
        <v>1</v>
      </c>
      <c r="F165" s="426" t="s">
        <v>1016</v>
      </c>
      <c r="G165" s="156" t="s">
        <v>152</v>
      </c>
      <c r="H165" s="36"/>
    </row>
    <row r="166" spans="1:8" s="425" customFormat="1" ht="25.2" customHeight="1" x14ac:dyDescent="0.3">
      <c r="A166" s="427"/>
      <c r="B166" s="176"/>
      <c r="C166" s="428"/>
      <c r="D166" s="314" t="s">
        <v>1060</v>
      </c>
      <c r="E166" s="154">
        <v>1</v>
      </c>
      <c r="F166" s="426" t="s">
        <v>1016</v>
      </c>
      <c r="G166" s="156" t="s">
        <v>152</v>
      </c>
      <c r="H166" s="36"/>
    </row>
    <row r="167" spans="1:8" s="425" customFormat="1" ht="25.2" customHeight="1" x14ac:dyDescent="0.3">
      <c r="A167" s="427"/>
      <c r="B167" s="176"/>
      <c r="C167" s="428"/>
      <c r="D167" s="314" t="s">
        <v>1061</v>
      </c>
      <c r="E167" s="154">
        <v>1</v>
      </c>
      <c r="F167" s="426" t="s">
        <v>1062</v>
      </c>
      <c r="G167" s="156" t="s">
        <v>154</v>
      </c>
      <c r="H167" s="36"/>
    </row>
    <row r="168" spans="1:8" s="425" customFormat="1" ht="25.2" customHeight="1" x14ac:dyDescent="0.3">
      <c r="A168" s="293" t="s">
        <v>1036</v>
      </c>
      <c r="B168" s="432" t="s">
        <v>1073</v>
      </c>
      <c r="C168" s="151" t="s">
        <v>61</v>
      </c>
      <c r="D168" s="314"/>
      <c r="E168" s="154"/>
      <c r="F168" s="426"/>
      <c r="G168" s="156"/>
      <c r="H168" s="36">
        <f>SUM(E169:E171)</f>
        <v>3</v>
      </c>
    </row>
    <row r="169" spans="1:8" s="425" customFormat="1" ht="25.2" customHeight="1" x14ac:dyDescent="0.3">
      <c r="A169" s="203" t="s">
        <v>1090</v>
      </c>
      <c r="B169" s="176"/>
      <c r="C169" s="36"/>
      <c r="D169" s="314" t="s">
        <v>1063</v>
      </c>
      <c r="E169" s="154">
        <v>1</v>
      </c>
      <c r="F169" s="426" t="s">
        <v>1064</v>
      </c>
      <c r="G169" s="156" t="s">
        <v>153</v>
      </c>
      <c r="H169" s="36"/>
    </row>
    <row r="170" spans="1:8" s="425" customFormat="1" ht="25.2" customHeight="1" x14ac:dyDescent="0.3">
      <c r="A170" s="35"/>
      <c r="B170" s="176"/>
      <c r="C170" s="36"/>
      <c r="D170" s="314" t="s">
        <v>1065</v>
      </c>
      <c r="E170" s="154">
        <v>1</v>
      </c>
      <c r="F170" s="426" t="s">
        <v>1066</v>
      </c>
      <c r="G170" s="156" t="s">
        <v>153</v>
      </c>
      <c r="H170" s="36"/>
    </row>
    <row r="171" spans="1:8" s="425" customFormat="1" ht="25.2" customHeight="1" x14ac:dyDescent="0.3">
      <c r="A171" s="35"/>
      <c r="B171" s="176"/>
      <c r="C171" s="36"/>
      <c r="D171" s="314" t="s">
        <v>1067</v>
      </c>
      <c r="E171" s="154">
        <v>1</v>
      </c>
      <c r="F171" s="426" t="s">
        <v>1068</v>
      </c>
      <c r="G171" s="156" t="s">
        <v>154</v>
      </c>
      <c r="H171" s="36"/>
    </row>
    <row r="172" spans="1:8" s="425" customFormat="1" ht="25.2" customHeight="1" x14ac:dyDescent="0.3">
      <c r="A172" s="433" t="s">
        <v>1069</v>
      </c>
      <c r="B172" s="434" t="s">
        <v>1072</v>
      </c>
      <c r="C172" s="151" t="s">
        <v>61</v>
      </c>
      <c r="D172" s="435"/>
      <c r="E172" s="154"/>
      <c r="F172" s="178"/>
      <c r="G172" s="161"/>
      <c r="H172" s="151">
        <f>E173</f>
        <v>1</v>
      </c>
    </row>
    <row r="173" spans="1:8" s="425" customFormat="1" ht="25.2" customHeight="1" x14ac:dyDescent="0.3">
      <c r="A173" s="203" t="s">
        <v>1090</v>
      </c>
      <c r="B173" s="176"/>
      <c r="C173" s="36"/>
      <c r="D173" s="314" t="s">
        <v>1070</v>
      </c>
      <c r="E173" s="154">
        <v>1</v>
      </c>
      <c r="F173" s="426" t="s">
        <v>1071</v>
      </c>
      <c r="G173" s="156" t="s">
        <v>153</v>
      </c>
      <c r="H173" s="36"/>
    </row>
  </sheetData>
  <mergeCells count="1">
    <mergeCell ref="B1:H1"/>
  </mergeCells>
  <pageMargins left="0.25" right="0.25" top="0.75" bottom="0.75" header="0.3" footer="0.3"/>
  <pageSetup paperSize="9" scale="97" fitToWidth="0" fitToHeight="0" orientation="portrait" r:id="rId1"/>
  <headerFooter>
    <oddFooter>&amp;Rpag.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I36"/>
  <sheetViews>
    <sheetView view="pageBreakPreview" zoomScale="85" zoomScaleNormal="85" zoomScaleSheetLayoutView="85" workbookViewId="0">
      <selection activeCell="S7" sqref="S7"/>
    </sheetView>
  </sheetViews>
  <sheetFormatPr baseColWidth="10" defaultRowHeight="13.2" x14ac:dyDescent="0.25"/>
  <cols>
    <col min="1" max="1" width="14.44140625" style="2" bestFit="1" customWidth="1"/>
    <col min="2" max="2" width="10.33203125" style="5" customWidth="1"/>
    <col min="3" max="3" width="8.33203125" style="3" customWidth="1"/>
    <col min="4" max="4" width="9.33203125" style="3" customWidth="1"/>
    <col min="5" max="5" width="10.5546875" style="3" customWidth="1"/>
    <col min="6" max="7" width="10.109375" style="13" customWidth="1"/>
    <col min="8" max="8" width="9.33203125" style="13" customWidth="1"/>
    <col min="9" max="9" width="10.33203125" style="13" customWidth="1"/>
    <col min="10" max="10" width="11" style="13" customWidth="1"/>
    <col min="11" max="11" width="22" style="5" hidden="1" customWidth="1"/>
    <col min="12" max="12" width="16.44140625" style="5" hidden="1" customWidth="1"/>
    <col min="13" max="13" width="0.6640625" style="5" hidden="1" customWidth="1"/>
    <col min="14" max="14" width="16.44140625" style="5" hidden="1" customWidth="1"/>
    <col min="15" max="15" width="17.6640625" style="5" customWidth="1"/>
    <col min="16" max="16" width="11" style="5" customWidth="1"/>
    <col min="17" max="17" width="11.5546875" style="5"/>
    <col min="18" max="257" width="11.5546875" style="2"/>
    <col min="258" max="258" width="45.6640625" style="2" customWidth="1"/>
    <col min="259" max="259" width="16.109375" style="2" bestFit="1" customWidth="1"/>
    <col min="260" max="260" width="35.44140625" style="2" customWidth="1"/>
    <col min="261" max="261" width="22.6640625" style="2" customWidth="1"/>
    <col min="262" max="262" width="19.109375" style="2" customWidth="1"/>
    <col min="263" max="263" width="13.6640625" style="2" customWidth="1"/>
    <col min="264" max="264" width="17.109375" style="2" customWidth="1"/>
    <col min="265" max="266" width="15.33203125" style="2" bestFit="1" customWidth="1"/>
    <col min="267" max="267" width="22" style="2" bestFit="1" customWidth="1"/>
    <col min="268" max="268" width="16.44140625" style="2" bestFit="1" customWidth="1"/>
    <col min="269" max="269" width="22.6640625" style="2" bestFit="1" customWidth="1"/>
    <col min="270" max="270" width="25" style="2" customWidth="1"/>
    <col min="271" max="271" width="17.6640625" style="2" customWidth="1"/>
    <col min="272" max="272" width="11" style="2" customWidth="1"/>
    <col min="273" max="513" width="11.5546875" style="2"/>
    <col min="514" max="514" width="45.6640625" style="2" customWidth="1"/>
    <col min="515" max="515" width="16.109375" style="2" bestFit="1" customWidth="1"/>
    <col min="516" max="516" width="35.44140625" style="2" customWidth="1"/>
    <col min="517" max="517" width="22.6640625" style="2" customWidth="1"/>
    <col min="518" max="518" width="19.109375" style="2" customWidth="1"/>
    <col min="519" max="519" width="13.6640625" style="2" customWidth="1"/>
    <col min="520" max="520" width="17.109375" style="2" customWidth="1"/>
    <col min="521" max="522" width="15.33203125" style="2" bestFit="1" customWidth="1"/>
    <col min="523" max="523" width="22" style="2" bestFit="1" customWidth="1"/>
    <col min="524" max="524" width="16.44140625" style="2" bestFit="1" customWidth="1"/>
    <col min="525" max="525" width="22.6640625" style="2" bestFit="1" customWidth="1"/>
    <col min="526" max="526" width="25" style="2" customWidth="1"/>
    <col min="527" max="527" width="17.6640625" style="2" customWidth="1"/>
    <col min="528" max="528" width="11" style="2" customWidth="1"/>
    <col min="529" max="769" width="11.5546875" style="2"/>
    <col min="770" max="770" width="45.6640625" style="2" customWidth="1"/>
    <col min="771" max="771" width="16.109375" style="2" bestFit="1" customWidth="1"/>
    <col min="772" max="772" width="35.44140625" style="2" customWidth="1"/>
    <col min="773" max="773" width="22.6640625" style="2" customWidth="1"/>
    <col min="774" max="774" width="19.109375" style="2" customWidth="1"/>
    <col min="775" max="775" width="13.6640625" style="2" customWidth="1"/>
    <col min="776" max="776" width="17.109375" style="2" customWidth="1"/>
    <col min="777" max="778" width="15.33203125" style="2" bestFit="1" customWidth="1"/>
    <col min="779" max="779" width="22" style="2" bestFit="1" customWidth="1"/>
    <col min="780" max="780" width="16.44140625" style="2" bestFit="1" customWidth="1"/>
    <col min="781" max="781" width="22.6640625" style="2" bestFit="1" customWidth="1"/>
    <col min="782" max="782" width="25" style="2" customWidth="1"/>
    <col min="783" max="783" width="17.6640625" style="2" customWidth="1"/>
    <col min="784" max="784" width="11" style="2" customWidth="1"/>
    <col min="785" max="1025" width="11.5546875" style="2"/>
    <col min="1026" max="1026" width="45.6640625" style="2" customWidth="1"/>
    <col min="1027" max="1027" width="16.109375" style="2" bestFit="1" customWidth="1"/>
    <col min="1028" max="1028" width="35.44140625" style="2" customWidth="1"/>
    <col min="1029" max="1029" width="22.6640625" style="2" customWidth="1"/>
    <col min="1030" max="1030" width="19.109375" style="2" customWidth="1"/>
    <col min="1031" max="1031" width="13.6640625" style="2" customWidth="1"/>
    <col min="1032" max="1032" width="17.109375" style="2" customWidth="1"/>
    <col min="1033" max="1034" width="15.33203125" style="2" bestFit="1" customWidth="1"/>
    <col min="1035" max="1035" width="22" style="2" bestFit="1" customWidth="1"/>
    <col min="1036" max="1036" width="16.44140625" style="2" bestFit="1" customWidth="1"/>
    <col min="1037" max="1037" width="22.6640625" style="2" bestFit="1" customWidth="1"/>
    <col min="1038" max="1038" width="25" style="2" customWidth="1"/>
    <col min="1039" max="1039" width="17.6640625" style="2" customWidth="1"/>
    <col min="1040" max="1040" width="11" style="2" customWidth="1"/>
    <col min="1041" max="1281" width="11.5546875" style="2"/>
    <col min="1282" max="1282" width="45.6640625" style="2" customWidth="1"/>
    <col min="1283" max="1283" width="16.109375" style="2" bestFit="1" customWidth="1"/>
    <col min="1284" max="1284" width="35.44140625" style="2" customWidth="1"/>
    <col min="1285" max="1285" width="22.6640625" style="2" customWidth="1"/>
    <col min="1286" max="1286" width="19.109375" style="2" customWidth="1"/>
    <col min="1287" max="1287" width="13.6640625" style="2" customWidth="1"/>
    <col min="1288" max="1288" width="17.109375" style="2" customWidth="1"/>
    <col min="1289" max="1290" width="15.33203125" style="2" bestFit="1" customWidth="1"/>
    <col min="1291" max="1291" width="22" style="2" bestFit="1" customWidth="1"/>
    <col min="1292" max="1292" width="16.44140625" style="2" bestFit="1" customWidth="1"/>
    <col min="1293" max="1293" width="22.6640625" style="2" bestFit="1" customWidth="1"/>
    <col min="1294" max="1294" width="25" style="2" customWidth="1"/>
    <col min="1295" max="1295" width="17.6640625" style="2" customWidth="1"/>
    <col min="1296" max="1296" width="11" style="2" customWidth="1"/>
    <col min="1297" max="1537" width="11.5546875" style="2"/>
    <col min="1538" max="1538" width="45.6640625" style="2" customWidth="1"/>
    <col min="1539" max="1539" width="16.109375" style="2" bestFit="1" customWidth="1"/>
    <col min="1540" max="1540" width="35.44140625" style="2" customWidth="1"/>
    <col min="1541" max="1541" width="22.6640625" style="2" customWidth="1"/>
    <col min="1542" max="1542" width="19.109375" style="2" customWidth="1"/>
    <col min="1543" max="1543" width="13.6640625" style="2" customWidth="1"/>
    <col min="1544" max="1544" width="17.109375" style="2" customWidth="1"/>
    <col min="1545" max="1546" width="15.33203125" style="2" bestFit="1" customWidth="1"/>
    <col min="1547" max="1547" width="22" style="2" bestFit="1" customWidth="1"/>
    <col min="1548" max="1548" width="16.44140625" style="2" bestFit="1" customWidth="1"/>
    <col min="1549" max="1549" width="22.6640625" style="2" bestFit="1" customWidth="1"/>
    <col min="1550" max="1550" width="25" style="2" customWidth="1"/>
    <col min="1551" max="1551" width="17.6640625" style="2" customWidth="1"/>
    <col min="1552" max="1552" width="11" style="2" customWidth="1"/>
    <col min="1553" max="1793" width="11.5546875" style="2"/>
    <col min="1794" max="1794" width="45.6640625" style="2" customWidth="1"/>
    <col min="1795" max="1795" width="16.109375" style="2" bestFit="1" customWidth="1"/>
    <col min="1796" max="1796" width="35.44140625" style="2" customWidth="1"/>
    <col min="1797" max="1797" width="22.6640625" style="2" customWidth="1"/>
    <col min="1798" max="1798" width="19.109375" style="2" customWidth="1"/>
    <col min="1799" max="1799" width="13.6640625" style="2" customWidth="1"/>
    <col min="1800" max="1800" width="17.109375" style="2" customWidth="1"/>
    <col min="1801" max="1802" width="15.33203125" style="2" bestFit="1" customWidth="1"/>
    <col min="1803" max="1803" width="22" style="2" bestFit="1" customWidth="1"/>
    <col min="1804" max="1804" width="16.44140625" style="2" bestFit="1" customWidth="1"/>
    <col min="1805" max="1805" width="22.6640625" style="2" bestFit="1" customWidth="1"/>
    <col min="1806" max="1806" width="25" style="2" customWidth="1"/>
    <col min="1807" max="1807" width="17.6640625" style="2" customWidth="1"/>
    <col min="1808" max="1808" width="11" style="2" customWidth="1"/>
    <col min="1809" max="2049" width="11.5546875" style="2"/>
    <col min="2050" max="2050" width="45.6640625" style="2" customWidth="1"/>
    <col min="2051" max="2051" width="16.109375" style="2" bestFit="1" customWidth="1"/>
    <col min="2052" max="2052" width="35.44140625" style="2" customWidth="1"/>
    <col min="2053" max="2053" width="22.6640625" style="2" customWidth="1"/>
    <col min="2054" max="2054" width="19.109375" style="2" customWidth="1"/>
    <col min="2055" max="2055" width="13.6640625" style="2" customWidth="1"/>
    <col min="2056" max="2056" width="17.109375" style="2" customWidth="1"/>
    <col min="2057" max="2058" width="15.33203125" style="2" bestFit="1" customWidth="1"/>
    <col min="2059" max="2059" width="22" style="2" bestFit="1" customWidth="1"/>
    <col min="2060" max="2060" width="16.44140625" style="2" bestFit="1" customWidth="1"/>
    <col min="2061" max="2061" width="22.6640625" style="2" bestFit="1" customWidth="1"/>
    <col min="2062" max="2062" width="25" style="2" customWidth="1"/>
    <col min="2063" max="2063" width="17.6640625" style="2" customWidth="1"/>
    <col min="2064" max="2064" width="11" style="2" customWidth="1"/>
    <col min="2065" max="2305" width="11.5546875" style="2"/>
    <col min="2306" max="2306" width="45.6640625" style="2" customWidth="1"/>
    <col min="2307" max="2307" width="16.109375" style="2" bestFit="1" customWidth="1"/>
    <col min="2308" max="2308" width="35.44140625" style="2" customWidth="1"/>
    <col min="2309" max="2309" width="22.6640625" style="2" customWidth="1"/>
    <col min="2310" max="2310" width="19.109375" style="2" customWidth="1"/>
    <col min="2311" max="2311" width="13.6640625" style="2" customWidth="1"/>
    <col min="2312" max="2312" width="17.109375" style="2" customWidth="1"/>
    <col min="2313" max="2314" width="15.33203125" style="2" bestFit="1" customWidth="1"/>
    <col min="2315" max="2315" width="22" style="2" bestFit="1" customWidth="1"/>
    <col min="2316" max="2316" width="16.44140625" style="2" bestFit="1" customWidth="1"/>
    <col min="2317" max="2317" width="22.6640625" style="2" bestFit="1" customWidth="1"/>
    <col min="2318" max="2318" width="25" style="2" customWidth="1"/>
    <col min="2319" max="2319" width="17.6640625" style="2" customWidth="1"/>
    <col min="2320" max="2320" width="11" style="2" customWidth="1"/>
    <col min="2321" max="2561" width="11.5546875" style="2"/>
    <col min="2562" max="2562" width="45.6640625" style="2" customWidth="1"/>
    <col min="2563" max="2563" width="16.109375" style="2" bestFit="1" customWidth="1"/>
    <col min="2564" max="2564" width="35.44140625" style="2" customWidth="1"/>
    <col min="2565" max="2565" width="22.6640625" style="2" customWidth="1"/>
    <col min="2566" max="2566" width="19.109375" style="2" customWidth="1"/>
    <col min="2567" max="2567" width="13.6640625" style="2" customWidth="1"/>
    <col min="2568" max="2568" width="17.109375" style="2" customWidth="1"/>
    <col min="2569" max="2570" width="15.33203125" style="2" bestFit="1" customWidth="1"/>
    <col min="2571" max="2571" width="22" style="2" bestFit="1" customWidth="1"/>
    <col min="2572" max="2572" width="16.44140625" style="2" bestFit="1" customWidth="1"/>
    <col min="2573" max="2573" width="22.6640625" style="2" bestFit="1" customWidth="1"/>
    <col min="2574" max="2574" width="25" style="2" customWidth="1"/>
    <col min="2575" max="2575" width="17.6640625" style="2" customWidth="1"/>
    <col min="2576" max="2576" width="11" style="2" customWidth="1"/>
    <col min="2577" max="2817" width="11.5546875" style="2"/>
    <col min="2818" max="2818" width="45.6640625" style="2" customWidth="1"/>
    <col min="2819" max="2819" width="16.109375" style="2" bestFit="1" customWidth="1"/>
    <col min="2820" max="2820" width="35.44140625" style="2" customWidth="1"/>
    <col min="2821" max="2821" width="22.6640625" style="2" customWidth="1"/>
    <col min="2822" max="2822" width="19.109375" style="2" customWidth="1"/>
    <col min="2823" max="2823" width="13.6640625" style="2" customWidth="1"/>
    <col min="2824" max="2824" width="17.109375" style="2" customWidth="1"/>
    <col min="2825" max="2826" width="15.33203125" style="2" bestFit="1" customWidth="1"/>
    <col min="2827" max="2827" width="22" style="2" bestFit="1" customWidth="1"/>
    <col min="2828" max="2828" width="16.44140625" style="2" bestFit="1" customWidth="1"/>
    <col min="2829" max="2829" width="22.6640625" style="2" bestFit="1" customWidth="1"/>
    <col min="2830" max="2830" width="25" style="2" customWidth="1"/>
    <col min="2831" max="2831" width="17.6640625" style="2" customWidth="1"/>
    <col min="2832" max="2832" width="11" style="2" customWidth="1"/>
    <col min="2833" max="3073" width="11.5546875" style="2"/>
    <col min="3074" max="3074" width="45.6640625" style="2" customWidth="1"/>
    <col min="3075" max="3075" width="16.109375" style="2" bestFit="1" customWidth="1"/>
    <col min="3076" max="3076" width="35.44140625" style="2" customWidth="1"/>
    <col min="3077" max="3077" width="22.6640625" style="2" customWidth="1"/>
    <col min="3078" max="3078" width="19.109375" style="2" customWidth="1"/>
    <col min="3079" max="3079" width="13.6640625" style="2" customWidth="1"/>
    <col min="3080" max="3080" width="17.109375" style="2" customWidth="1"/>
    <col min="3081" max="3082" width="15.33203125" style="2" bestFit="1" customWidth="1"/>
    <col min="3083" max="3083" width="22" style="2" bestFit="1" customWidth="1"/>
    <col min="3084" max="3084" width="16.44140625" style="2" bestFit="1" customWidth="1"/>
    <col min="3085" max="3085" width="22.6640625" style="2" bestFit="1" customWidth="1"/>
    <col min="3086" max="3086" width="25" style="2" customWidth="1"/>
    <col min="3087" max="3087" width="17.6640625" style="2" customWidth="1"/>
    <col min="3088" max="3088" width="11" style="2" customWidth="1"/>
    <col min="3089" max="3329" width="11.5546875" style="2"/>
    <col min="3330" max="3330" width="45.6640625" style="2" customWidth="1"/>
    <col min="3331" max="3331" width="16.109375" style="2" bestFit="1" customWidth="1"/>
    <col min="3332" max="3332" width="35.44140625" style="2" customWidth="1"/>
    <col min="3333" max="3333" width="22.6640625" style="2" customWidth="1"/>
    <col min="3334" max="3334" width="19.109375" style="2" customWidth="1"/>
    <col min="3335" max="3335" width="13.6640625" style="2" customWidth="1"/>
    <col min="3336" max="3336" width="17.109375" style="2" customWidth="1"/>
    <col min="3337" max="3338" width="15.33203125" style="2" bestFit="1" customWidth="1"/>
    <col min="3339" max="3339" width="22" style="2" bestFit="1" customWidth="1"/>
    <col min="3340" max="3340" width="16.44140625" style="2" bestFit="1" customWidth="1"/>
    <col min="3341" max="3341" width="22.6640625" style="2" bestFit="1" customWidth="1"/>
    <col min="3342" max="3342" width="25" style="2" customWidth="1"/>
    <col min="3343" max="3343" width="17.6640625" style="2" customWidth="1"/>
    <col min="3344" max="3344" width="11" style="2" customWidth="1"/>
    <col min="3345" max="3585" width="11.5546875" style="2"/>
    <col min="3586" max="3586" width="45.6640625" style="2" customWidth="1"/>
    <col min="3587" max="3587" width="16.109375" style="2" bestFit="1" customWidth="1"/>
    <col min="3588" max="3588" width="35.44140625" style="2" customWidth="1"/>
    <col min="3589" max="3589" width="22.6640625" style="2" customWidth="1"/>
    <col min="3590" max="3590" width="19.109375" style="2" customWidth="1"/>
    <col min="3591" max="3591" width="13.6640625" style="2" customWidth="1"/>
    <col min="3592" max="3592" width="17.109375" style="2" customWidth="1"/>
    <col min="3593" max="3594" width="15.33203125" style="2" bestFit="1" customWidth="1"/>
    <col min="3595" max="3595" width="22" style="2" bestFit="1" customWidth="1"/>
    <col min="3596" max="3596" width="16.44140625" style="2" bestFit="1" customWidth="1"/>
    <col min="3597" max="3597" width="22.6640625" style="2" bestFit="1" customWidth="1"/>
    <col min="3598" max="3598" width="25" style="2" customWidth="1"/>
    <col min="3599" max="3599" width="17.6640625" style="2" customWidth="1"/>
    <col min="3600" max="3600" width="11" style="2" customWidth="1"/>
    <col min="3601" max="3841" width="11.5546875" style="2"/>
    <col min="3842" max="3842" width="45.6640625" style="2" customWidth="1"/>
    <col min="3843" max="3843" width="16.109375" style="2" bestFit="1" customWidth="1"/>
    <col min="3844" max="3844" width="35.44140625" style="2" customWidth="1"/>
    <col min="3845" max="3845" width="22.6640625" style="2" customWidth="1"/>
    <col min="3846" max="3846" width="19.109375" style="2" customWidth="1"/>
    <col min="3847" max="3847" width="13.6640625" style="2" customWidth="1"/>
    <col min="3848" max="3848" width="17.109375" style="2" customWidth="1"/>
    <col min="3849" max="3850" width="15.33203125" style="2" bestFit="1" customWidth="1"/>
    <col min="3851" max="3851" width="22" style="2" bestFit="1" customWidth="1"/>
    <col min="3852" max="3852" width="16.44140625" style="2" bestFit="1" customWidth="1"/>
    <col min="3853" max="3853" width="22.6640625" style="2" bestFit="1" customWidth="1"/>
    <col min="3854" max="3854" width="25" style="2" customWidth="1"/>
    <col min="3855" max="3855" width="17.6640625" style="2" customWidth="1"/>
    <col min="3856" max="3856" width="11" style="2" customWidth="1"/>
    <col min="3857" max="4097" width="11.5546875" style="2"/>
    <col min="4098" max="4098" width="45.6640625" style="2" customWidth="1"/>
    <col min="4099" max="4099" width="16.109375" style="2" bestFit="1" customWidth="1"/>
    <col min="4100" max="4100" width="35.44140625" style="2" customWidth="1"/>
    <col min="4101" max="4101" width="22.6640625" style="2" customWidth="1"/>
    <col min="4102" max="4102" width="19.109375" style="2" customWidth="1"/>
    <col min="4103" max="4103" width="13.6640625" style="2" customWidth="1"/>
    <col min="4104" max="4104" width="17.109375" style="2" customWidth="1"/>
    <col min="4105" max="4106" width="15.33203125" style="2" bestFit="1" customWidth="1"/>
    <col min="4107" max="4107" width="22" style="2" bestFit="1" customWidth="1"/>
    <col min="4108" max="4108" width="16.44140625" style="2" bestFit="1" customWidth="1"/>
    <col min="4109" max="4109" width="22.6640625" style="2" bestFit="1" customWidth="1"/>
    <col min="4110" max="4110" width="25" style="2" customWidth="1"/>
    <col min="4111" max="4111" width="17.6640625" style="2" customWidth="1"/>
    <col min="4112" max="4112" width="11" style="2" customWidth="1"/>
    <col min="4113" max="4353" width="11.5546875" style="2"/>
    <col min="4354" max="4354" width="45.6640625" style="2" customWidth="1"/>
    <col min="4355" max="4355" width="16.109375" style="2" bestFit="1" customWidth="1"/>
    <col min="4356" max="4356" width="35.44140625" style="2" customWidth="1"/>
    <col min="4357" max="4357" width="22.6640625" style="2" customWidth="1"/>
    <col min="4358" max="4358" width="19.109375" style="2" customWidth="1"/>
    <col min="4359" max="4359" width="13.6640625" style="2" customWidth="1"/>
    <col min="4360" max="4360" width="17.109375" style="2" customWidth="1"/>
    <col min="4361" max="4362" width="15.33203125" style="2" bestFit="1" customWidth="1"/>
    <col min="4363" max="4363" width="22" style="2" bestFit="1" customWidth="1"/>
    <col min="4364" max="4364" width="16.44140625" style="2" bestFit="1" customWidth="1"/>
    <col min="4365" max="4365" width="22.6640625" style="2" bestFit="1" customWidth="1"/>
    <col min="4366" max="4366" width="25" style="2" customWidth="1"/>
    <col min="4367" max="4367" width="17.6640625" style="2" customWidth="1"/>
    <col min="4368" max="4368" width="11" style="2" customWidth="1"/>
    <col min="4369" max="4609" width="11.5546875" style="2"/>
    <col min="4610" max="4610" width="45.6640625" style="2" customWidth="1"/>
    <col min="4611" max="4611" width="16.109375" style="2" bestFit="1" customWidth="1"/>
    <col min="4612" max="4612" width="35.44140625" style="2" customWidth="1"/>
    <col min="4613" max="4613" width="22.6640625" style="2" customWidth="1"/>
    <col min="4614" max="4614" width="19.109375" style="2" customWidth="1"/>
    <col min="4615" max="4615" width="13.6640625" style="2" customWidth="1"/>
    <col min="4616" max="4616" width="17.109375" style="2" customWidth="1"/>
    <col min="4617" max="4618" width="15.33203125" style="2" bestFit="1" customWidth="1"/>
    <col min="4619" max="4619" width="22" style="2" bestFit="1" customWidth="1"/>
    <col min="4620" max="4620" width="16.44140625" style="2" bestFit="1" customWidth="1"/>
    <col min="4621" max="4621" width="22.6640625" style="2" bestFit="1" customWidth="1"/>
    <col min="4622" max="4622" width="25" style="2" customWidth="1"/>
    <col min="4623" max="4623" width="17.6640625" style="2" customWidth="1"/>
    <col min="4624" max="4624" width="11" style="2" customWidth="1"/>
    <col min="4625" max="4865" width="11.5546875" style="2"/>
    <col min="4866" max="4866" width="45.6640625" style="2" customWidth="1"/>
    <col min="4867" max="4867" width="16.109375" style="2" bestFit="1" customWidth="1"/>
    <col min="4868" max="4868" width="35.44140625" style="2" customWidth="1"/>
    <col min="4869" max="4869" width="22.6640625" style="2" customWidth="1"/>
    <col min="4870" max="4870" width="19.109375" style="2" customWidth="1"/>
    <col min="4871" max="4871" width="13.6640625" style="2" customWidth="1"/>
    <col min="4872" max="4872" width="17.109375" style="2" customWidth="1"/>
    <col min="4873" max="4874" width="15.33203125" style="2" bestFit="1" customWidth="1"/>
    <col min="4875" max="4875" width="22" style="2" bestFit="1" customWidth="1"/>
    <col min="4876" max="4876" width="16.44140625" style="2" bestFit="1" customWidth="1"/>
    <col min="4877" max="4877" width="22.6640625" style="2" bestFit="1" customWidth="1"/>
    <col min="4878" max="4878" width="25" style="2" customWidth="1"/>
    <col min="4879" max="4879" width="17.6640625" style="2" customWidth="1"/>
    <col min="4880" max="4880" width="11" style="2" customWidth="1"/>
    <col min="4881" max="5121" width="11.5546875" style="2"/>
    <col min="5122" max="5122" width="45.6640625" style="2" customWidth="1"/>
    <col min="5123" max="5123" width="16.109375" style="2" bestFit="1" customWidth="1"/>
    <col min="5124" max="5124" width="35.44140625" style="2" customWidth="1"/>
    <col min="5125" max="5125" width="22.6640625" style="2" customWidth="1"/>
    <col min="5126" max="5126" width="19.109375" style="2" customWidth="1"/>
    <col min="5127" max="5127" width="13.6640625" style="2" customWidth="1"/>
    <col min="5128" max="5128" width="17.109375" style="2" customWidth="1"/>
    <col min="5129" max="5130" width="15.33203125" style="2" bestFit="1" customWidth="1"/>
    <col min="5131" max="5131" width="22" style="2" bestFit="1" customWidth="1"/>
    <col min="5132" max="5132" width="16.44140625" style="2" bestFit="1" customWidth="1"/>
    <col min="5133" max="5133" width="22.6640625" style="2" bestFit="1" customWidth="1"/>
    <col min="5134" max="5134" width="25" style="2" customWidth="1"/>
    <col min="5135" max="5135" width="17.6640625" style="2" customWidth="1"/>
    <col min="5136" max="5136" width="11" style="2" customWidth="1"/>
    <col min="5137" max="5377" width="11.5546875" style="2"/>
    <col min="5378" max="5378" width="45.6640625" style="2" customWidth="1"/>
    <col min="5379" max="5379" width="16.109375" style="2" bestFit="1" customWidth="1"/>
    <col min="5380" max="5380" width="35.44140625" style="2" customWidth="1"/>
    <col min="5381" max="5381" width="22.6640625" style="2" customWidth="1"/>
    <col min="5382" max="5382" width="19.109375" style="2" customWidth="1"/>
    <col min="5383" max="5383" width="13.6640625" style="2" customWidth="1"/>
    <col min="5384" max="5384" width="17.109375" style="2" customWidth="1"/>
    <col min="5385" max="5386" width="15.33203125" style="2" bestFit="1" customWidth="1"/>
    <col min="5387" max="5387" width="22" style="2" bestFit="1" customWidth="1"/>
    <col min="5388" max="5388" width="16.44140625" style="2" bestFit="1" customWidth="1"/>
    <col min="5389" max="5389" width="22.6640625" style="2" bestFit="1" customWidth="1"/>
    <col min="5390" max="5390" width="25" style="2" customWidth="1"/>
    <col min="5391" max="5391" width="17.6640625" style="2" customWidth="1"/>
    <col min="5392" max="5392" width="11" style="2" customWidth="1"/>
    <col min="5393" max="5633" width="11.5546875" style="2"/>
    <col min="5634" max="5634" width="45.6640625" style="2" customWidth="1"/>
    <col min="5635" max="5635" width="16.109375" style="2" bestFit="1" customWidth="1"/>
    <col min="5636" max="5636" width="35.44140625" style="2" customWidth="1"/>
    <col min="5637" max="5637" width="22.6640625" style="2" customWidth="1"/>
    <col min="5638" max="5638" width="19.109375" style="2" customWidth="1"/>
    <col min="5639" max="5639" width="13.6640625" style="2" customWidth="1"/>
    <col min="5640" max="5640" width="17.109375" style="2" customWidth="1"/>
    <col min="5641" max="5642" width="15.33203125" style="2" bestFit="1" customWidth="1"/>
    <col min="5643" max="5643" width="22" style="2" bestFit="1" customWidth="1"/>
    <col min="5644" max="5644" width="16.44140625" style="2" bestFit="1" customWidth="1"/>
    <col min="5645" max="5645" width="22.6640625" style="2" bestFit="1" customWidth="1"/>
    <col min="5646" max="5646" width="25" style="2" customWidth="1"/>
    <col min="5647" max="5647" width="17.6640625" style="2" customWidth="1"/>
    <col min="5648" max="5648" width="11" style="2" customWidth="1"/>
    <col min="5649" max="5889" width="11.5546875" style="2"/>
    <col min="5890" max="5890" width="45.6640625" style="2" customWidth="1"/>
    <col min="5891" max="5891" width="16.109375" style="2" bestFit="1" customWidth="1"/>
    <col min="5892" max="5892" width="35.44140625" style="2" customWidth="1"/>
    <col min="5893" max="5893" width="22.6640625" style="2" customWidth="1"/>
    <col min="5894" max="5894" width="19.109375" style="2" customWidth="1"/>
    <col min="5895" max="5895" width="13.6640625" style="2" customWidth="1"/>
    <col min="5896" max="5896" width="17.109375" style="2" customWidth="1"/>
    <col min="5897" max="5898" width="15.33203125" style="2" bestFit="1" customWidth="1"/>
    <col min="5899" max="5899" width="22" style="2" bestFit="1" customWidth="1"/>
    <col min="5900" max="5900" width="16.44140625" style="2" bestFit="1" customWidth="1"/>
    <col min="5901" max="5901" width="22.6640625" style="2" bestFit="1" customWidth="1"/>
    <col min="5902" max="5902" width="25" style="2" customWidth="1"/>
    <col min="5903" max="5903" width="17.6640625" style="2" customWidth="1"/>
    <col min="5904" max="5904" width="11" style="2" customWidth="1"/>
    <col min="5905" max="6145" width="11.5546875" style="2"/>
    <col min="6146" max="6146" width="45.6640625" style="2" customWidth="1"/>
    <col min="6147" max="6147" width="16.109375" style="2" bestFit="1" customWidth="1"/>
    <col min="6148" max="6148" width="35.44140625" style="2" customWidth="1"/>
    <col min="6149" max="6149" width="22.6640625" style="2" customWidth="1"/>
    <col min="6150" max="6150" width="19.109375" style="2" customWidth="1"/>
    <col min="6151" max="6151" width="13.6640625" style="2" customWidth="1"/>
    <col min="6152" max="6152" width="17.109375" style="2" customWidth="1"/>
    <col min="6153" max="6154" width="15.33203125" style="2" bestFit="1" customWidth="1"/>
    <col min="6155" max="6155" width="22" style="2" bestFit="1" customWidth="1"/>
    <col min="6156" max="6156" width="16.44140625" style="2" bestFit="1" customWidth="1"/>
    <col min="6157" max="6157" width="22.6640625" style="2" bestFit="1" customWidth="1"/>
    <col min="6158" max="6158" width="25" style="2" customWidth="1"/>
    <col min="6159" max="6159" width="17.6640625" style="2" customWidth="1"/>
    <col min="6160" max="6160" width="11" style="2" customWidth="1"/>
    <col min="6161" max="6401" width="11.5546875" style="2"/>
    <col min="6402" max="6402" width="45.6640625" style="2" customWidth="1"/>
    <col min="6403" max="6403" width="16.109375" style="2" bestFit="1" customWidth="1"/>
    <col min="6404" max="6404" width="35.44140625" style="2" customWidth="1"/>
    <col min="6405" max="6405" width="22.6640625" style="2" customWidth="1"/>
    <col min="6406" max="6406" width="19.109375" style="2" customWidth="1"/>
    <col min="6407" max="6407" width="13.6640625" style="2" customWidth="1"/>
    <col min="6408" max="6408" width="17.109375" style="2" customWidth="1"/>
    <col min="6409" max="6410" width="15.33203125" style="2" bestFit="1" customWidth="1"/>
    <col min="6411" max="6411" width="22" style="2" bestFit="1" customWidth="1"/>
    <col min="6412" max="6412" width="16.44140625" style="2" bestFit="1" customWidth="1"/>
    <col min="6413" max="6413" width="22.6640625" style="2" bestFit="1" customWidth="1"/>
    <col min="6414" max="6414" width="25" style="2" customWidth="1"/>
    <col min="6415" max="6415" width="17.6640625" style="2" customWidth="1"/>
    <col min="6416" max="6416" width="11" style="2" customWidth="1"/>
    <col min="6417" max="6657" width="11.5546875" style="2"/>
    <col min="6658" max="6658" width="45.6640625" style="2" customWidth="1"/>
    <col min="6659" max="6659" width="16.109375" style="2" bestFit="1" customWidth="1"/>
    <col min="6660" max="6660" width="35.44140625" style="2" customWidth="1"/>
    <col min="6661" max="6661" width="22.6640625" style="2" customWidth="1"/>
    <col min="6662" max="6662" width="19.109375" style="2" customWidth="1"/>
    <col min="6663" max="6663" width="13.6640625" style="2" customWidth="1"/>
    <col min="6664" max="6664" width="17.109375" style="2" customWidth="1"/>
    <col min="6665" max="6666" width="15.33203125" style="2" bestFit="1" customWidth="1"/>
    <col min="6667" max="6667" width="22" style="2" bestFit="1" customWidth="1"/>
    <col min="6668" max="6668" width="16.44140625" style="2" bestFit="1" customWidth="1"/>
    <col min="6669" max="6669" width="22.6640625" style="2" bestFit="1" customWidth="1"/>
    <col min="6670" max="6670" width="25" style="2" customWidth="1"/>
    <col min="6671" max="6671" width="17.6640625" style="2" customWidth="1"/>
    <col min="6672" max="6672" width="11" style="2" customWidth="1"/>
    <col min="6673" max="6913" width="11.5546875" style="2"/>
    <col min="6914" max="6914" width="45.6640625" style="2" customWidth="1"/>
    <col min="6915" max="6915" width="16.109375" style="2" bestFit="1" customWidth="1"/>
    <col min="6916" max="6916" width="35.44140625" style="2" customWidth="1"/>
    <col min="6917" max="6917" width="22.6640625" style="2" customWidth="1"/>
    <col min="6918" max="6918" width="19.109375" style="2" customWidth="1"/>
    <col min="6919" max="6919" width="13.6640625" style="2" customWidth="1"/>
    <col min="6920" max="6920" width="17.109375" style="2" customWidth="1"/>
    <col min="6921" max="6922" width="15.33203125" style="2" bestFit="1" customWidth="1"/>
    <col min="6923" max="6923" width="22" style="2" bestFit="1" customWidth="1"/>
    <col min="6924" max="6924" width="16.44140625" style="2" bestFit="1" customWidth="1"/>
    <col min="6925" max="6925" width="22.6640625" style="2" bestFit="1" customWidth="1"/>
    <col min="6926" max="6926" width="25" style="2" customWidth="1"/>
    <col min="6927" max="6927" width="17.6640625" style="2" customWidth="1"/>
    <col min="6928" max="6928" width="11" style="2" customWidth="1"/>
    <col min="6929" max="7169" width="11.5546875" style="2"/>
    <col min="7170" max="7170" width="45.6640625" style="2" customWidth="1"/>
    <col min="7171" max="7171" width="16.109375" style="2" bestFit="1" customWidth="1"/>
    <col min="7172" max="7172" width="35.44140625" style="2" customWidth="1"/>
    <col min="7173" max="7173" width="22.6640625" style="2" customWidth="1"/>
    <col min="7174" max="7174" width="19.109375" style="2" customWidth="1"/>
    <col min="7175" max="7175" width="13.6640625" style="2" customWidth="1"/>
    <col min="7176" max="7176" width="17.109375" style="2" customWidth="1"/>
    <col min="7177" max="7178" width="15.33203125" style="2" bestFit="1" customWidth="1"/>
    <col min="7179" max="7179" width="22" style="2" bestFit="1" customWidth="1"/>
    <col min="7180" max="7180" width="16.44140625" style="2" bestFit="1" customWidth="1"/>
    <col min="7181" max="7181" width="22.6640625" style="2" bestFit="1" customWidth="1"/>
    <col min="7182" max="7182" width="25" style="2" customWidth="1"/>
    <col min="7183" max="7183" width="17.6640625" style="2" customWidth="1"/>
    <col min="7184" max="7184" width="11" style="2" customWidth="1"/>
    <col min="7185" max="7425" width="11.5546875" style="2"/>
    <col min="7426" max="7426" width="45.6640625" style="2" customWidth="1"/>
    <col min="7427" max="7427" width="16.109375" style="2" bestFit="1" customWidth="1"/>
    <col min="7428" max="7428" width="35.44140625" style="2" customWidth="1"/>
    <col min="7429" max="7429" width="22.6640625" style="2" customWidth="1"/>
    <col min="7430" max="7430" width="19.109375" style="2" customWidth="1"/>
    <col min="7431" max="7431" width="13.6640625" style="2" customWidth="1"/>
    <col min="7432" max="7432" width="17.109375" style="2" customWidth="1"/>
    <col min="7433" max="7434" width="15.33203125" style="2" bestFit="1" customWidth="1"/>
    <col min="7435" max="7435" width="22" style="2" bestFit="1" customWidth="1"/>
    <col min="7436" max="7436" width="16.44140625" style="2" bestFit="1" customWidth="1"/>
    <col min="7437" max="7437" width="22.6640625" style="2" bestFit="1" customWidth="1"/>
    <col min="7438" max="7438" width="25" style="2" customWidth="1"/>
    <col min="7439" max="7439" width="17.6640625" style="2" customWidth="1"/>
    <col min="7440" max="7440" width="11" style="2" customWidth="1"/>
    <col min="7441" max="7681" width="11.5546875" style="2"/>
    <col min="7682" max="7682" width="45.6640625" style="2" customWidth="1"/>
    <col min="7683" max="7683" width="16.109375" style="2" bestFit="1" customWidth="1"/>
    <col min="7684" max="7684" width="35.44140625" style="2" customWidth="1"/>
    <col min="7685" max="7685" width="22.6640625" style="2" customWidth="1"/>
    <col min="7686" max="7686" width="19.109375" style="2" customWidth="1"/>
    <col min="7687" max="7687" width="13.6640625" style="2" customWidth="1"/>
    <col min="7688" max="7688" width="17.109375" style="2" customWidth="1"/>
    <col min="7689" max="7690" width="15.33203125" style="2" bestFit="1" customWidth="1"/>
    <col min="7691" max="7691" width="22" style="2" bestFit="1" customWidth="1"/>
    <col min="7692" max="7692" width="16.44140625" style="2" bestFit="1" customWidth="1"/>
    <col min="7693" max="7693" width="22.6640625" style="2" bestFit="1" customWidth="1"/>
    <col min="7694" max="7694" width="25" style="2" customWidth="1"/>
    <col min="7695" max="7695" width="17.6640625" style="2" customWidth="1"/>
    <col min="7696" max="7696" width="11" style="2" customWidth="1"/>
    <col min="7697" max="7937" width="11.5546875" style="2"/>
    <col min="7938" max="7938" width="45.6640625" style="2" customWidth="1"/>
    <col min="7939" max="7939" width="16.109375" style="2" bestFit="1" customWidth="1"/>
    <col min="7940" max="7940" width="35.44140625" style="2" customWidth="1"/>
    <col min="7941" max="7941" width="22.6640625" style="2" customWidth="1"/>
    <col min="7942" max="7942" width="19.109375" style="2" customWidth="1"/>
    <col min="7943" max="7943" width="13.6640625" style="2" customWidth="1"/>
    <col min="7944" max="7944" width="17.109375" style="2" customWidth="1"/>
    <col min="7945" max="7946" width="15.33203125" style="2" bestFit="1" customWidth="1"/>
    <col min="7947" max="7947" width="22" style="2" bestFit="1" customWidth="1"/>
    <col min="7948" max="7948" width="16.44140625" style="2" bestFit="1" customWidth="1"/>
    <col min="7949" max="7949" width="22.6640625" style="2" bestFit="1" customWidth="1"/>
    <col min="7950" max="7950" width="25" style="2" customWidth="1"/>
    <col min="7951" max="7951" width="17.6640625" style="2" customWidth="1"/>
    <col min="7952" max="7952" width="11" style="2" customWidth="1"/>
    <col min="7953" max="8193" width="11.5546875" style="2"/>
    <col min="8194" max="8194" width="45.6640625" style="2" customWidth="1"/>
    <col min="8195" max="8195" width="16.109375" style="2" bestFit="1" customWidth="1"/>
    <col min="8196" max="8196" width="35.44140625" style="2" customWidth="1"/>
    <col min="8197" max="8197" width="22.6640625" style="2" customWidth="1"/>
    <col min="8198" max="8198" width="19.109375" style="2" customWidth="1"/>
    <col min="8199" max="8199" width="13.6640625" style="2" customWidth="1"/>
    <col min="8200" max="8200" width="17.109375" style="2" customWidth="1"/>
    <col min="8201" max="8202" width="15.33203125" style="2" bestFit="1" customWidth="1"/>
    <col min="8203" max="8203" width="22" style="2" bestFit="1" customWidth="1"/>
    <col min="8204" max="8204" width="16.44140625" style="2" bestFit="1" customWidth="1"/>
    <col min="8205" max="8205" width="22.6640625" style="2" bestFit="1" customWidth="1"/>
    <col min="8206" max="8206" width="25" style="2" customWidth="1"/>
    <col min="8207" max="8207" width="17.6640625" style="2" customWidth="1"/>
    <col min="8208" max="8208" width="11" style="2" customWidth="1"/>
    <col min="8209" max="8449" width="11.5546875" style="2"/>
    <col min="8450" max="8450" width="45.6640625" style="2" customWidth="1"/>
    <col min="8451" max="8451" width="16.109375" style="2" bestFit="1" customWidth="1"/>
    <col min="8452" max="8452" width="35.44140625" style="2" customWidth="1"/>
    <col min="8453" max="8453" width="22.6640625" style="2" customWidth="1"/>
    <col min="8454" max="8454" width="19.109375" style="2" customWidth="1"/>
    <col min="8455" max="8455" width="13.6640625" style="2" customWidth="1"/>
    <col min="8456" max="8456" width="17.109375" style="2" customWidth="1"/>
    <col min="8457" max="8458" width="15.33203125" style="2" bestFit="1" customWidth="1"/>
    <col min="8459" max="8459" width="22" style="2" bestFit="1" customWidth="1"/>
    <col min="8460" max="8460" width="16.44140625" style="2" bestFit="1" customWidth="1"/>
    <col min="8461" max="8461" width="22.6640625" style="2" bestFit="1" customWidth="1"/>
    <col min="8462" max="8462" width="25" style="2" customWidth="1"/>
    <col min="8463" max="8463" width="17.6640625" style="2" customWidth="1"/>
    <col min="8464" max="8464" width="11" style="2" customWidth="1"/>
    <col min="8465" max="8705" width="11.5546875" style="2"/>
    <col min="8706" max="8706" width="45.6640625" style="2" customWidth="1"/>
    <col min="8707" max="8707" width="16.109375" style="2" bestFit="1" customWidth="1"/>
    <col min="8708" max="8708" width="35.44140625" style="2" customWidth="1"/>
    <col min="8709" max="8709" width="22.6640625" style="2" customWidth="1"/>
    <col min="8710" max="8710" width="19.109375" style="2" customWidth="1"/>
    <col min="8711" max="8711" width="13.6640625" style="2" customWidth="1"/>
    <col min="8712" max="8712" width="17.109375" style="2" customWidth="1"/>
    <col min="8713" max="8714" width="15.33203125" style="2" bestFit="1" customWidth="1"/>
    <col min="8715" max="8715" width="22" style="2" bestFit="1" customWidth="1"/>
    <col min="8716" max="8716" width="16.44140625" style="2" bestFit="1" customWidth="1"/>
    <col min="8717" max="8717" width="22.6640625" style="2" bestFit="1" customWidth="1"/>
    <col min="8718" max="8718" width="25" style="2" customWidth="1"/>
    <col min="8719" max="8719" width="17.6640625" style="2" customWidth="1"/>
    <col min="8720" max="8720" width="11" style="2" customWidth="1"/>
    <col min="8721" max="8961" width="11.5546875" style="2"/>
    <col min="8962" max="8962" width="45.6640625" style="2" customWidth="1"/>
    <col min="8963" max="8963" width="16.109375" style="2" bestFit="1" customWidth="1"/>
    <col min="8964" max="8964" width="35.44140625" style="2" customWidth="1"/>
    <col min="8965" max="8965" width="22.6640625" style="2" customWidth="1"/>
    <col min="8966" max="8966" width="19.109375" style="2" customWidth="1"/>
    <col min="8967" max="8967" width="13.6640625" style="2" customWidth="1"/>
    <col min="8968" max="8968" width="17.109375" style="2" customWidth="1"/>
    <col min="8969" max="8970" width="15.33203125" style="2" bestFit="1" customWidth="1"/>
    <col min="8971" max="8971" width="22" style="2" bestFit="1" customWidth="1"/>
    <col min="8972" max="8972" width="16.44140625" style="2" bestFit="1" customWidth="1"/>
    <col min="8973" max="8973" width="22.6640625" style="2" bestFit="1" customWidth="1"/>
    <col min="8974" max="8974" width="25" style="2" customWidth="1"/>
    <col min="8975" max="8975" width="17.6640625" style="2" customWidth="1"/>
    <col min="8976" max="8976" width="11" style="2" customWidth="1"/>
    <col min="8977" max="9217" width="11.5546875" style="2"/>
    <col min="9218" max="9218" width="45.6640625" style="2" customWidth="1"/>
    <col min="9219" max="9219" width="16.109375" style="2" bestFit="1" customWidth="1"/>
    <col min="9220" max="9220" width="35.44140625" style="2" customWidth="1"/>
    <col min="9221" max="9221" width="22.6640625" style="2" customWidth="1"/>
    <col min="9222" max="9222" width="19.109375" style="2" customWidth="1"/>
    <col min="9223" max="9223" width="13.6640625" style="2" customWidth="1"/>
    <col min="9224" max="9224" width="17.109375" style="2" customWidth="1"/>
    <col min="9225" max="9226" width="15.33203125" style="2" bestFit="1" customWidth="1"/>
    <col min="9227" max="9227" width="22" style="2" bestFit="1" customWidth="1"/>
    <col min="9228" max="9228" width="16.44140625" style="2" bestFit="1" customWidth="1"/>
    <col min="9229" max="9229" width="22.6640625" style="2" bestFit="1" customWidth="1"/>
    <col min="9230" max="9230" width="25" style="2" customWidth="1"/>
    <col min="9231" max="9231" width="17.6640625" style="2" customWidth="1"/>
    <col min="9232" max="9232" width="11" style="2" customWidth="1"/>
    <col min="9233" max="9473" width="11.5546875" style="2"/>
    <col min="9474" max="9474" width="45.6640625" style="2" customWidth="1"/>
    <col min="9475" max="9475" width="16.109375" style="2" bestFit="1" customWidth="1"/>
    <col min="9476" max="9476" width="35.44140625" style="2" customWidth="1"/>
    <col min="9477" max="9477" width="22.6640625" style="2" customWidth="1"/>
    <col min="9478" max="9478" width="19.109375" style="2" customWidth="1"/>
    <col min="9479" max="9479" width="13.6640625" style="2" customWidth="1"/>
    <col min="9480" max="9480" width="17.109375" style="2" customWidth="1"/>
    <col min="9481" max="9482" width="15.33203125" style="2" bestFit="1" customWidth="1"/>
    <col min="9483" max="9483" width="22" style="2" bestFit="1" customWidth="1"/>
    <col min="9484" max="9484" width="16.44140625" style="2" bestFit="1" customWidth="1"/>
    <col min="9485" max="9485" width="22.6640625" style="2" bestFit="1" customWidth="1"/>
    <col min="9486" max="9486" width="25" style="2" customWidth="1"/>
    <col min="9487" max="9487" width="17.6640625" style="2" customWidth="1"/>
    <col min="9488" max="9488" width="11" style="2" customWidth="1"/>
    <col min="9489" max="9729" width="11.5546875" style="2"/>
    <col min="9730" max="9730" width="45.6640625" style="2" customWidth="1"/>
    <col min="9731" max="9731" width="16.109375" style="2" bestFit="1" customWidth="1"/>
    <col min="9732" max="9732" width="35.44140625" style="2" customWidth="1"/>
    <col min="9733" max="9733" width="22.6640625" style="2" customWidth="1"/>
    <col min="9734" max="9734" width="19.109375" style="2" customWidth="1"/>
    <col min="9735" max="9735" width="13.6640625" style="2" customWidth="1"/>
    <col min="9736" max="9736" width="17.109375" style="2" customWidth="1"/>
    <col min="9737" max="9738" width="15.33203125" style="2" bestFit="1" customWidth="1"/>
    <col min="9739" max="9739" width="22" style="2" bestFit="1" customWidth="1"/>
    <col min="9740" max="9740" width="16.44140625" style="2" bestFit="1" customWidth="1"/>
    <col min="9741" max="9741" width="22.6640625" style="2" bestFit="1" customWidth="1"/>
    <col min="9742" max="9742" width="25" style="2" customWidth="1"/>
    <col min="9743" max="9743" width="17.6640625" style="2" customWidth="1"/>
    <col min="9744" max="9744" width="11" style="2" customWidth="1"/>
    <col min="9745" max="9985" width="11.5546875" style="2"/>
    <col min="9986" max="9986" width="45.6640625" style="2" customWidth="1"/>
    <col min="9987" max="9987" width="16.109375" style="2" bestFit="1" customWidth="1"/>
    <col min="9988" max="9988" width="35.44140625" style="2" customWidth="1"/>
    <col min="9989" max="9989" width="22.6640625" style="2" customWidth="1"/>
    <col min="9990" max="9990" width="19.109375" style="2" customWidth="1"/>
    <col min="9991" max="9991" width="13.6640625" style="2" customWidth="1"/>
    <col min="9992" max="9992" width="17.109375" style="2" customWidth="1"/>
    <col min="9993" max="9994" width="15.33203125" style="2" bestFit="1" customWidth="1"/>
    <col min="9995" max="9995" width="22" style="2" bestFit="1" customWidth="1"/>
    <col min="9996" max="9996" width="16.44140625" style="2" bestFit="1" customWidth="1"/>
    <col min="9997" max="9997" width="22.6640625" style="2" bestFit="1" customWidth="1"/>
    <col min="9998" max="9998" width="25" style="2" customWidth="1"/>
    <col min="9999" max="9999" width="17.6640625" style="2" customWidth="1"/>
    <col min="10000" max="10000" width="11" style="2" customWidth="1"/>
    <col min="10001" max="10241" width="11.5546875" style="2"/>
    <col min="10242" max="10242" width="45.6640625" style="2" customWidth="1"/>
    <col min="10243" max="10243" width="16.109375" style="2" bestFit="1" customWidth="1"/>
    <col min="10244" max="10244" width="35.44140625" style="2" customWidth="1"/>
    <col min="10245" max="10245" width="22.6640625" style="2" customWidth="1"/>
    <col min="10246" max="10246" width="19.109375" style="2" customWidth="1"/>
    <col min="10247" max="10247" width="13.6640625" style="2" customWidth="1"/>
    <col min="10248" max="10248" width="17.109375" style="2" customWidth="1"/>
    <col min="10249" max="10250" width="15.33203125" style="2" bestFit="1" customWidth="1"/>
    <col min="10251" max="10251" width="22" style="2" bestFit="1" customWidth="1"/>
    <col min="10252" max="10252" width="16.44140625" style="2" bestFit="1" customWidth="1"/>
    <col min="10253" max="10253" width="22.6640625" style="2" bestFit="1" customWidth="1"/>
    <col min="10254" max="10254" width="25" style="2" customWidth="1"/>
    <col min="10255" max="10255" width="17.6640625" style="2" customWidth="1"/>
    <col min="10256" max="10256" width="11" style="2" customWidth="1"/>
    <col min="10257" max="10497" width="11.5546875" style="2"/>
    <col min="10498" max="10498" width="45.6640625" style="2" customWidth="1"/>
    <col min="10499" max="10499" width="16.109375" style="2" bestFit="1" customWidth="1"/>
    <col min="10500" max="10500" width="35.44140625" style="2" customWidth="1"/>
    <col min="10501" max="10501" width="22.6640625" style="2" customWidth="1"/>
    <col min="10502" max="10502" width="19.109375" style="2" customWidth="1"/>
    <col min="10503" max="10503" width="13.6640625" style="2" customWidth="1"/>
    <col min="10504" max="10504" width="17.109375" style="2" customWidth="1"/>
    <col min="10505" max="10506" width="15.33203125" style="2" bestFit="1" customWidth="1"/>
    <col min="10507" max="10507" width="22" style="2" bestFit="1" customWidth="1"/>
    <col min="10508" max="10508" width="16.44140625" style="2" bestFit="1" customWidth="1"/>
    <col min="10509" max="10509" width="22.6640625" style="2" bestFit="1" customWidth="1"/>
    <col min="10510" max="10510" width="25" style="2" customWidth="1"/>
    <col min="10511" max="10511" width="17.6640625" style="2" customWidth="1"/>
    <col min="10512" max="10512" width="11" style="2" customWidth="1"/>
    <col min="10513" max="10753" width="11.5546875" style="2"/>
    <col min="10754" max="10754" width="45.6640625" style="2" customWidth="1"/>
    <col min="10755" max="10755" width="16.109375" style="2" bestFit="1" customWidth="1"/>
    <col min="10756" max="10756" width="35.44140625" style="2" customWidth="1"/>
    <col min="10757" max="10757" width="22.6640625" style="2" customWidth="1"/>
    <col min="10758" max="10758" width="19.109375" style="2" customWidth="1"/>
    <col min="10759" max="10759" width="13.6640625" style="2" customWidth="1"/>
    <col min="10760" max="10760" width="17.109375" style="2" customWidth="1"/>
    <col min="10761" max="10762" width="15.33203125" style="2" bestFit="1" customWidth="1"/>
    <col min="10763" max="10763" width="22" style="2" bestFit="1" customWidth="1"/>
    <col min="10764" max="10764" width="16.44140625" style="2" bestFit="1" customWidth="1"/>
    <col min="10765" max="10765" width="22.6640625" style="2" bestFit="1" customWidth="1"/>
    <col min="10766" max="10766" width="25" style="2" customWidth="1"/>
    <col min="10767" max="10767" width="17.6640625" style="2" customWidth="1"/>
    <col min="10768" max="10768" width="11" style="2" customWidth="1"/>
    <col min="10769" max="11009" width="11.5546875" style="2"/>
    <col min="11010" max="11010" width="45.6640625" style="2" customWidth="1"/>
    <col min="11011" max="11011" width="16.109375" style="2" bestFit="1" customWidth="1"/>
    <col min="11012" max="11012" width="35.44140625" style="2" customWidth="1"/>
    <col min="11013" max="11013" width="22.6640625" style="2" customWidth="1"/>
    <col min="11014" max="11014" width="19.109375" style="2" customWidth="1"/>
    <col min="11015" max="11015" width="13.6640625" style="2" customWidth="1"/>
    <col min="11016" max="11016" width="17.109375" style="2" customWidth="1"/>
    <col min="11017" max="11018" width="15.33203125" style="2" bestFit="1" customWidth="1"/>
    <col min="11019" max="11019" width="22" style="2" bestFit="1" customWidth="1"/>
    <col min="11020" max="11020" width="16.44140625" style="2" bestFit="1" customWidth="1"/>
    <col min="11021" max="11021" width="22.6640625" style="2" bestFit="1" customWidth="1"/>
    <col min="11022" max="11022" width="25" style="2" customWidth="1"/>
    <col min="11023" max="11023" width="17.6640625" style="2" customWidth="1"/>
    <col min="11024" max="11024" width="11" style="2" customWidth="1"/>
    <col min="11025" max="11265" width="11.5546875" style="2"/>
    <col min="11266" max="11266" width="45.6640625" style="2" customWidth="1"/>
    <col min="11267" max="11267" width="16.109375" style="2" bestFit="1" customWidth="1"/>
    <col min="11268" max="11268" width="35.44140625" style="2" customWidth="1"/>
    <col min="11269" max="11269" width="22.6640625" style="2" customWidth="1"/>
    <col min="11270" max="11270" width="19.109375" style="2" customWidth="1"/>
    <col min="11271" max="11271" width="13.6640625" style="2" customWidth="1"/>
    <col min="11272" max="11272" width="17.109375" style="2" customWidth="1"/>
    <col min="11273" max="11274" width="15.33203125" style="2" bestFit="1" customWidth="1"/>
    <col min="11275" max="11275" width="22" style="2" bestFit="1" customWidth="1"/>
    <col min="11276" max="11276" width="16.44140625" style="2" bestFit="1" customWidth="1"/>
    <col min="11277" max="11277" width="22.6640625" style="2" bestFit="1" customWidth="1"/>
    <col min="11278" max="11278" width="25" style="2" customWidth="1"/>
    <col min="11279" max="11279" width="17.6640625" style="2" customWidth="1"/>
    <col min="11280" max="11280" width="11" style="2" customWidth="1"/>
    <col min="11281" max="11521" width="11.5546875" style="2"/>
    <col min="11522" max="11522" width="45.6640625" style="2" customWidth="1"/>
    <col min="11523" max="11523" width="16.109375" style="2" bestFit="1" customWidth="1"/>
    <col min="11524" max="11524" width="35.44140625" style="2" customWidth="1"/>
    <col min="11525" max="11525" width="22.6640625" style="2" customWidth="1"/>
    <col min="11526" max="11526" width="19.109375" style="2" customWidth="1"/>
    <col min="11527" max="11527" width="13.6640625" style="2" customWidth="1"/>
    <col min="11528" max="11528" width="17.109375" style="2" customWidth="1"/>
    <col min="11529" max="11530" width="15.33203125" style="2" bestFit="1" customWidth="1"/>
    <col min="11531" max="11531" width="22" style="2" bestFit="1" customWidth="1"/>
    <col min="11532" max="11532" width="16.44140625" style="2" bestFit="1" customWidth="1"/>
    <col min="11533" max="11533" width="22.6640625" style="2" bestFit="1" customWidth="1"/>
    <col min="11534" max="11534" width="25" style="2" customWidth="1"/>
    <col min="11535" max="11535" width="17.6640625" style="2" customWidth="1"/>
    <col min="11536" max="11536" width="11" style="2" customWidth="1"/>
    <col min="11537" max="11777" width="11.5546875" style="2"/>
    <col min="11778" max="11778" width="45.6640625" style="2" customWidth="1"/>
    <col min="11779" max="11779" width="16.109375" style="2" bestFit="1" customWidth="1"/>
    <col min="11780" max="11780" width="35.44140625" style="2" customWidth="1"/>
    <col min="11781" max="11781" width="22.6640625" style="2" customWidth="1"/>
    <col min="11782" max="11782" width="19.109375" style="2" customWidth="1"/>
    <col min="11783" max="11783" width="13.6640625" style="2" customWidth="1"/>
    <col min="11784" max="11784" width="17.109375" style="2" customWidth="1"/>
    <col min="11785" max="11786" width="15.33203125" style="2" bestFit="1" customWidth="1"/>
    <col min="11787" max="11787" width="22" style="2" bestFit="1" customWidth="1"/>
    <col min="11788" max="11788" width="16.44140625" style="2" bestFit="1" customWidth="1"/>
    <col min="11789" max="11789" width="22.6640625" style="2" bestFit="1" customWidth="1"/>
    <col min="11790" max="11790" width="25" style="2" customWidth="1"/>
    <col min="11791" max="11791" width="17.6640625" style="2" customWidth="1"/>
    <col min="11792" max="11792" width="11" style="2" customWidth="1"/>
    <col min="11793" max="12033" width="11.5546875" style="2"/>
    <col min="12034" max="12034" width="45.6640625" style="2" customWidth="1"/>
    <col min="12035" max="12035" width="16.109375" style="2" bestFit="1" customWidth="1"/>
    <col min="12036" max="12036" width="35.44140625" style="2" customWidth="1"/>
    <col min="12037" max="12037" width="22.6640625" style="2" customWidth="1"/>
    <col min="12038" max="12038" width="19.109375" style="2" customWidth="1"/>
    <col min="12039" max="12039" width="13.6640625" style="2" customWidth="1"/>
    <col min="12040" max="12040" width="17.109375" style="2" customWidth="1"/>
    <col min="12041" max="12042" width="15.33203125" style="2" bestFit="1" customWidth="1"/>
    <col min="12043" max="12043" width="22" style="2" bestFit="1" customWidth="1"/>
    <col min="12044" max="12044" width="16.44140625" style="2" bestFit="1" customWidth="1"/>
    <col min="12045" max="12045" width="22.6640625" style="2" bestFit="1" customWidth="1"/>
    <col min="12046" max="12046" width="25" style="2" customWidth="1"/>
    <col min="12047" max="12047" width="17.6640625" style="2" customWidth="1"/>
    <col min="12048" max="12048" width="11" style="2" customWidth="1"/>
    <col min="12049" max="12289" width="11.5546875" style="2"/>
    <col min="12290" max="12290" width="45.6640625" style="2" customWidth="1"/>
    <col min="12291" max="12291" width="16.109375" style="2" bestFit="1" customWidth="1"/>
    <col min="12292" max="12292" width="35.44140625" style="2" customWidth="1"/>
    <col min="12293" max="12293" width="22.6640625" style="2" customWidth="1"/>
    <col min="12294" max="12294" width="19.109375" style="2" customWidth="1"/>
    <col min="12295" max="12295" width="13.6640625" style="2" customWidth="1"/>
    <col min="12296" max="12296" width="17.109375" style="2" customWidth="1"/>
    <col min="12297" max="12298" width="15.33203125" style="2" bestFit="1" customWidth="1"/>
    <col min="12299" max="12299" width="22" style="2" bestFit="1" customWidth="1"/>
    <col min="12300" max="12300" width="16.44140625" style="2" bestFit="1" customWidth="1"/>
    <col min="12301" max="12301" width="22.6640625" style="2" bestFit="1" customWidth="1"/>
    <col min="12302" max="12302" width="25" style="2" customWidth="1"/>
    <col min="12303" max="12303" width="17.6640625" style="2" customWidth="1"/>
    <col min="12304" max="12304" width="11" style="2" customWidth="1"/>
    <col min="12305" max="12545" width="11.5546875" style="2"/>
    <col min="12546" max="12546" width="45.6640625" style="2" customWidth="1"/>
    <col min="12547" max="12547" width="16.109375" style="2" bestFit="1" customWidth="1"/>
    <col min="12548" max="12548" width="35.44140625" style="2" customWidth="1"/>
    <col min="12549" max="12549" width="22.6640625" style="2" customWidth="1"/>
    <col min="12550" max="12550" width="19.109375" style="2" customWidth="1"/>
    <col min="12551" max="12551" width="13.6640625" style="2" customWidth="1"/>
    <col min="12552" max="12552" width="17.109375" style="2" customWidth="1"/>
    <col min="12553" max="12554" width="15.33203125" style="2" bestFit="1" customWidth="1"/>
    <col min="12555" max="12555" width="22" style="2" bestFit="1" customWidth="1"/>
    <col min="12556" max="12556" width="16.44140625" style="2" bestFit="1" customWidth="1"/>
    <col min="12557" max="12557" width="22.6640625" style="2" bestFit="1" customWidth="1"/>
    <col min="12558" max="12558" width="25" style="2" customWidth="1"/>
    <col min="12559" max="12559" width="17.6640625" style="2" customWidth="1"/>
    <col min="12560" max="12560" width="11" style="2" customWidth="1"/>
    <col min="12561" max="12801" width="11.5546875" style="2"/>
    <col min="12802" max="12802" width="45.6640625" style="2" customWidth="1"/>
    <col min="12803" max="12803" width="16.109375" style="2" bestFit="1" customWidth="1"/>
    <col min="12804" max="12804" width="35.44140625" style="2" customWidth="1"/>
    <col min="12805" max="12805" width="22.6640625" style="2" customWidth="1"/>
    <col min="12806" max="12806" width="19.109375" style="2" customWidth="1"/>
    <col min="12807" max="12807" width="13.6640625" style="2" customWidth="1"/>
    <col min="12808" max="12808" width="17.109375" style="2" customWidth="1"/>
    <col min="12809" max="12810" width="15.33203125" style="2" bestFit="1" customWidth="1"/>
    <col min="12811" max="12811" width="22" style="2" bestFit="1" customWidth="1"/>
    <col min="12812" max="12812" width="16.44140625" style="2" bestFit="1" customWidth="1"/>
    <col min="12813" max="12813" width="22.6640625" style="2" bestFit="1" customWidth="1"/>
    <col min="12814" max="12814" width="25" style="2" customWidth="1"/>
    <col min="12815" max="12815" width="17.6640625" style="2" customWidth="1"/>
    <col min="12816" max="12816" width="11" style="2" customWidth="1"/>
    <col min="12817" max="13057" width="11.5546875" style="2"/>
    <col min="13058" max="13058" width="45.6640625" style="2" customWidth="1"/>
    <col min="13059" max="13059" width="16.109375" style="2" bestFit="1" customWidth="1"/>
    <col min="13060" max="13060" width="35.44140625" style="2" customWidth="1"/>
    <col min="13061" max="13061" width="22.6640625" style="2" customWidth="1"/>
    <col min="13062" max="13062" width="19.109375" style="2" customWidth="1"/>
    <col min="13063" max="13063" width="13.6640625" style="2" customWidth="1"/>
    <col min="13064" max="13064" width="17.109375" style="2" customWidth="1"/>
    <col min="13065" max="13066" width="15.33203125" style="2" bestFit="1" customWidth="1"/>
    <col min="13067" max="13067" width="22" style="2" bestFit="1" customWidth="1"/>
    <col min="13068" max="13068" width="16.44140625" style="2" bestFit="1" customWidth="1"/>
    <col min="13069" max="13069" width="22.6640625" style="2" bestFit="1" customWidth="1"/>
    <col min="13070" max="13070" width="25" style="2" customWidth="1"/>
    <col min="13071" max="13071" width="17.6640625" style="2" customWidth="1"/>
    <col min="13072" max="13072" width="11" style="2" customWidth="1"/>
    <col min="13073" max="13313" width="11.5546875" style="2"/>
    <col min="13314" max="13314" width="45.6640625" style="2" customWidth="1"/>
    <col min="13315" max="13315" width="16.109375" style="2" bestFit="1" customWidth="1"/>
    <col min="13316" max="13316" width="35.44140625" style="2" customWidth="1"/>
    <col min="13317" max="13317" width="22.6640625" style="2" customWidth="1"/>
    <col min="13318" max="13318" width="19.109375" style="2" customWidth="1"/>
    <col min="13319" max="13319" width="13.6640625" style="2" customWidth="1"/>
    <col min="13320" max="13320" width="17.109375" style="2" customWidth="1"/>
    <col min="13321" max="13322" width="15.33203125" style="2" bestFit="1" customWidth="1"/>
    <col min="13323" max="13323" width="22" style="2" bestFit="1" customWidth="1"/>
    <col min="13324" max="13324" width="16.44140625" style="2" bestFit="1" customWidth="1"/>
    <col min="13325" max="13325" width="22.6640625" style="2" bestFit="1" customWidth="1"/>
    <col min="13326" max="13326" width="25" style="2" customWidth="1"/>
    <col min="13327" max="13327" width="17.6640625" style="2" customWidth="1"/>
    <col min="13328" max="13328" width="11" style="2" customWidth="1"/>
    <col min="13329" max="13569" width="11.5546875" style="2"/>
    <col min="13570" max="13570" width="45.6640625" style="2" customWidth="1"/>
    <col min="13571" max="13571" width="16.109375" style="2" bestFit="1" customWidth="1"/>
    <col min="13572" max="13572" width="35.44140625" style="2" customWidth="1"/>
    <col min="13573" max="13573" width="22.6640625" style="2" customWidth="1"/>
    <col min="13574" max="13574" width="19.109375" style="2" customWidth="1"/>
    <col min="13575" max="13575" width="13.6640625" style="2" customWidth="1"/>
    <col min="13576" max="13576" width="17.109375" style="2" customWidth="1"/>
    <col min="13577" max="13578" width="15.33203125" style="2" bestFit="1" customWidth="1"/>
    <col min="13579" max="13579" width="22" style="2" bestFit="1" customWidth="1"/>
    <col min="13580" max="13580" width="16.44140625" style="2" bestFit="1" customWidth="1"/>
    <col min="13581" max="13581" width="22.6640625" style="2" bestFit="1" customWidth="1"/>
    <col min="13582" max="13582" width="25" style="2" customWidth="1"/>
    <col min="13583" max="13583" width="17.6640625" style="2" customWidth="1"/>
    <col min="13584" max="13584" width="11" style="2" customWidth="1"/>
    <col min="13585" max="13825" width="11.5546875" style="2"/>
    <col min="13826" max="13826" width="45.6640625" style="2" customWidth="1"/>
    <col min="13827" max="13827" width="16.109375" style="2" bestFit="1" customWidth="1"/>
    <col min="13828" max="13828" width="35.44140625" style="2" customWidth="1"/>
    <col min="13829" max="13829" width="22.6640625" style="2" customWidth="1"/>
    <col min="13830" max="13830" width="19.109375" style="2" customWidth="1"/>
    <col min="13831" max="13831" width="13.6640625" style="2" customWidth="1"/>
    <col min="13832" max="13832" width="17.109375" style="2" customWidth="1"/>
    <col min="13833" max="13834" width="15.33203125" style="2" bestFit="1" customWidth="1"/>
    <col min="13835" max="13835" width="22" style="2" bestFit="1" customWidth="1"/>
    <col min="13836" max="13836" width="16.44140625" style="2" bestFit="1" customWidth="1"/>
    <col min="13837" max="13837" width="22.6640625" style="2" bestFit="1" customWidth="1"/>
    <col min="13838" max="13838" width="25" style="2" customWidth="1"/>
    <col min="13839" max="13839" width="17.6640625" style="2" customWidth="1"/>
    <col min="13840" max="13840" width="11" style="2" customWidth="1"/>
    <col min="13841" max="14081" width="11.5546875" style="2"/>
    <col min="14082" max="14082" width="45.6640625" style="2" customWidth="1"/>
    <col min="14083" max="14083" width="16.109375" style="2" bestFit="1" customWidth="1"/>
    <col min="14084" max="14084" width="35.44140625" style="2" customWidth="1"/>
    <col min="14085" max="14085" width="22.6640625" style="2" customWidth="1"/>
    <col min="14086" max="14086" width="19.109375" style="2" customWidth="1"/>
    <col min="14087" max="14087" width="13.6640625" style="2" customWidth="1"/>
    <col min="14088" max="14088" width="17.109375" style="2" customWidth="1"/>
    <col min="14089" max="14090" width="15.33203125" style="2" bestFit="1" customWidth="1"/>
    <col min="14091" max="14091" width="22" style="2" bestFit="1" customWidth="1"/>
    <col min="14092" max="14092" width="16.44140625" style="2" bestFit="1" customWidth="1"/>
    <col min="14093" max="14093" width="22.6640625" style="2" bestFit="1" customWidth="1"/>
    <col min="14094" max="14094" width="25" style="2" customWidth="1"/>
    <col min="14095" max="14095" width="17.6640625" style="2" customWidth="1"/>
    <col min="14096" max="14096" width="11" style="2" customWidth="1"/>
    <col min="14097" max="14337" width="11.5546875" style="2"/>
    <col min="14338" max="14338" width="45.6640625" style="2" customWidth="1"/>
    <col min="14339" max="14339" width="16.109375" style="2" bestFit="1" customWidth="1"/>
    <col min="14340" max="14340" width="35.44140625" style="2" customWidth="1"/>
    <col min="14341" max="14341" width="22.6640625" style="2" customWidth="1"/>
    <col min="14342" max="14342" width="19.109375" style="2" customWidth="1"/>
    <col min="14343" max="14343" width="13.6640625" style="2" customWidth="1"/>
    <col min="14344" max="14344" width="17.109375" style="2" customWidth="1"/>
    <col min="14345" max="14346" width="15.33203125" style="2" bestFit="1" customWidth="1"/>
    <col min="14347" max="14347" width="22" style="2" bestFit="1" customWidth="1"/>
    <col min="14348" max="14348" width="16.44140625" style="2" bestFit="1" customWidth="1"/>
    <col min="14349" max="14349" width="22.6640625" style="2" bestFit="1" customWidth="1"/>
    <col min="14350" max="14350" width="25" style="2" customWidth="1"/>
    <col min="14351" max="14351" width="17.6640625" style="2" customWidth="1"/>
    <col min="14352" max="14352" width="11" style="2" customWidth="1"/>
    <col min="14353" max="14593" width="11.5546875" style="2"/>
    <col min="14594" max="14594" width="45.6640625" style="2" customWidth="1"/>
    <col min="14595" max="14595" width="16.109375" style="2" bestFit="1" customWidth="1"/>
    <col min="14596" max="14596" width="35.44140625" style="2" customWidth="1"/>
    <col min="14597" max="14597" width="22.6640625" style="2" customWidth="1"/>
    <col min="14598" max="14598" width="19.109375" style="2" customWidth="1"/>
    <col min="14599" max="14599" width="13.6640625" style="2" customWidth="1"/>
    <col min="14600" max="14600" width="17.109375" style="2" customWidth="1"/>
    <col min="14601" max="14602" width="15.33203125" style="2" bestFit="1" customWidth="1"/>
    <col min="14603" max="14603" width="22" style="2" bestFit="1" customWidth="1"/>
    <col min="14604" max="14604" width="16.44140625" style="2" bestFit="1" customWidth="1"/>
    <col min="14605" max="14605" width="22.6640625" style="2" bestFit="1" customWidth="1"/>
    <col min="14606" max="14606" width="25" style="2" customWidth="1"/>
    <col min="14607" max="14607" width="17.6640625" style="2" customWidth="1"/>
    <col min="14608" max="14608" width="11" style="2" customWidth="1"/>
    <col min="14609" max="14849" width="11.5546875" style="2"/>
    <col min="14850" max="14850" width="45.6640625" style="2" customWidth="1"/>
    <col min="14851" max="14851" width="16.109375" style="2" bestFit="1" customWidth="1"/>
    <col min="14852" max="14852" width="35.44140625" style="2" customWidth="1"/>
    <col min="14853" max="14853" width="22.6640625" style="2" customWidth="1"/>
    <col min="14854" max="14854" width="19.109375" style="2" customWidth="1"/>
    <col min="14855" max="14855" width="13.6640625" style="2" customWidth="1"/>
    <col min="14856" max="14856" width="17.109375" style="2" customWidth="1"/>
    <col min="14857" max="14858" width="15.33203125" style="2" bestFit="1" customWidth="1"/>
    <col min="14859" max="14859" width="22" style="2" bestFit="1" customWidth="1"/>
    <col min="14860" max="14860" width="16.44140625" style="2" bestFit="1" customWidth="1"/>
    <col min="14861" max="14861" width="22.6640625" style="2" bestFit="1" customWidth="1"/>
    <col min="14862" max="14862" width="25" style="2" customWidth="1"/>
    <col min="14863" max="14863" width="17.6640625" style="2" customWidth="1"/>
    <col min="14864" max="14864" width="11" style="2" customWidth="1"/>
    <col min="14865" max="15105" width="11.5546875" style="2"/>
    <col min="15106" max="15106" width="45.6640625" style="2" customWidth="1"/>
    <col min="15107" max="15107" width="16.109375" style="2" bestFit="1" customWidth="1"/>
    <col min="15108" max="15108" width="35.44140625" style="2" customWidth="1"/>
    <col min="15109" max="15109" width="22.6640625" style="2" customWidth="1"/>
    <col min="15110" max="15110" width="19.109375" style="2" customWidth="1"/>
    <col min="15111" max="15111" width="13.6640625" style="2" customWidth="1"/>
    <col min="15112" max="15112" width="17.109375" style="2" customWidth="1"/>
    <col min="15113" max="15114" width="15.33203125" style="2" bestFit="1" customWidth="1"/>
    <col min="15115" max="15115" width="22" style="2" bestFit="1" customWidth="1"/>
    <col min="15116" max="15116" width="16.44140625" style="2" bestFit="1" customWidth="1"/>
    <col min="15117" max="15117" width="22.6640625" style="2" bestFit="1" customWidth="1"/>
    <col min="15118" max="15118" width="25" style="2" customWidth="1"/>
    <col min="15119" max="15119" width="17.6640625" style="2" customWidth="1"/>
    <col min="15120" max="15120" width="11" style="2" customWidth="1"/>
    <col min="15121" max="15361" width="11.5546875" style="2"/>
    <col min="15362" max="15362" width="45.6640625" style="2" customWidth="1"/>
    <col min="15363" max="15363" width="16.109375" style="2" bestFit="1" customWidth="1"/>
    <col min="15364" max="15364" width="35.44140625" style="2" customWidth="1"/>
    <col min="15365" max="15365" width="22.6640625" style="2" customWidth="1"/>
    <col min="15366" max="15366" width="19.109375" style="2" customWidth="1"/>
    <col min="15367" max="15367" width="13.6640625" style="2" customWidth="1"/>
    <col min="15368" max="15368" width="17.109375" style="2" customWidth="1"/>
    <col min="15369" max="15370" width="15.33203125" style="2" bestFit="1" customWidth="1"/>
    <col min="15371" max="15371" width="22" style="2" bestFit="1" customWidth="1"/>
    <col min="15372" max="15372" width="16.44140625" style="2" bestFit="1" customWidth="1"/>
    <col min="15373" max="15373" width="22.6640625" style="2" bestFit="1" customWidth="1"/>
    <col min="15374" max="15374" width="25" style="2" customWidth="1"/>
    <col min="15375" max="15375" width="17.6640625" style="2" customWidth="1"/>
    <col min="15376" max="15376" width="11" style="2" customWidth="1"/>
    <col min="15377" max="15617" width="11.5546875" style="2"/>
    <col min="15618" max="15618" width="45.6640625" style="2" customWidth="1"/>
    <col min="15619" max="15619" width="16.109375" style="2" bestFit="1" customWidth="1"/>
    <col min="15620" max="15620" width="35.44140625" style="2" customWidth="1"/>
    <col min="15621" max="15621" width="22.6640625" style="2" customWidth="1"/>
    <col min="15622" max="15622" width="19.109375" style="2" customWidth="1"/>
    <col min="15623" max="15623" width="13.6640625" style="2" customWidth="1"/>
    <col min="15624" max="15624" width="17.109375" style="2" customWidth="1"/>
    <col min="15625" max="15626" width="15.33203125" style="2" bestFit="1" customWidth="1"/>
    <col min="15627" max="15627" width="22" style="2" bestFit="1" customWidth="1"/>
    <col min="15628" max="15628" width="16.44140625" style="2" bestFit="1" customWidth="1"/>
    <col min="15629" max="15629" width="22.6640625" style="2" bestFit="1" customWidth="1"/>
    <col min="15630" max="15630" width="25" style="2" customWidth="1"/>
    <col min="15631" max="15631" width="17.6640625" style="2" customWidth="1"/>
    <col min="15632" max="15632" width="11" style="2" customWidth="1"/>
    <col min="15633" max="15873" width="11.5546875" style="2"/>
    <col min="15874" max="15874" width="45.6640625" style="2" customWidth="1"/>
    <col min="15875" max="15875" width="16.109375" style="2" bestFit="1" customWidth="1"/>
    <col min="15876" max="15876" width="35.44140625" style="2" customWidth="1"/>
    <col min="15877" max="15877" width="22.6640625" style="2" customWidth="1"/>
    <col min="15878" max="15878" width="19.109375" style="2" customWidth="1"/>
    <col min="15879" max="15879" width="13.6640625" style="2" customWidth="1"/>
    <col min="15880" max="15880" width="17.109375" style="2" customWidth="1"/>
    <col min="15881" max="15882" width="15.33203125" style="2" bestFit="1" customWidth="1"/>
    <col min="15883" max="15883" width="22" style="2" bestFit="1" customWidth="1"/>
    <col min="15884" max="15884" width="16.44140625" style="2" bestFit="1" customWidth="1"/>
    <col min="15885" max="15885" width="22.6640625" style="2" bestFit="1" customWidth="1"/>
    <col min="15886" max="15886" width="25" style="2" customWidth="1"/>
    <col min="15887" max="15887" width="17.6640625" style="2" customWidth="1"/>
    <col min="15888" max="15888" width="11" style="2" customWidth="1"/>
    <col min="15889" max="16129" width="11.5546875" style="2"/>
    <col min="16130" max="16130" width="45.6640625" style="2" customWidth="1"/>
    <col min="16131" max="16131" width="16.109375" style="2" bestFit="1" customWidth="1"/>
    <col min="16132" max="16132" width="35.44140625" style="2" customWidth="1"/>
    <col min="16133" max="16133" width="22.6640625" style="2" customWidth="1"/>
    <col min="16134" max="16134" width="19.109375" style="2" customWidth="1"/>
    <col min="16135" max="16135" width="13.6640625" style="2" customWidth="1"/>
    <col min="16136" max="16136" width="17.109375" style="2" customWidth="1"/>
    <col min="16137" max="16138" width="15.33203125" style="2" bestFit="1" customWidth="1"/>
    <col min="16139" max="16139" width="22" style="2" bestFit="1" customWidth="1"/>
    <col min="16140" max="16140" width="16.44140625" style="2" bestFit="1" customWidth="1"/>
    <col min="16141" max="16141" width="22.6640625" style="2" bestFit="1" customWidth="1"/>
    <col min="16142" max="16142" width="25" style="2" customWidth="1"/>
    <col min="16143" max="16143" width="17.6640625" style="2" customWidth="1"/>
    <col min="16144" max="16144" width="11" style="2" customWidth="1"/>
    <col min="16145" max="16384" width="11.5546875" style="2"/>
  </cols>
  <sheetData>
    <row r="1" spans="1:35" s="5" customFormat="1" ht="30" customHeight="1" x14ac:dyDescent="0.25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  <c r="I1" s="498"/>
      <c r="J1" s="498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s="5" customFormat="1" ht="15" customHeight="1" x14ac:dyDescent="0.25">
      <c r="A2" s="181" t="s">
        <v>240</v>
      </c>
      <c r="B2" s="182" t="s">
        <v>252</v>
      </c>
      <c r="C2" s="185"/>
      <c r="D2" s="10"/>
      <c r="E2" s="190"/>
      <c r="F2" s="10"/>
      <c r="G2" s="207"/>
      <c r="H2" s="20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s="5" customFormat="1" ht="15" customHeight="1" x14ac:dyDescent="0.25">
      <c r="A3" s="181" t="s">
        <v>229</v>
      </c>
      <c r="B3" s="182" t="s">
        <v>238</v>
      </c>
      <c r="C3" s="10"/>
      <c r="D3" s="10"/>
      <c r="E3" s="190"/>
      <c r="F3" s="10"/>
      <c r="G3" s="207"/>
      <c r="H3" s="207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s="5" customFormat="1" ht="20.399999999999999" x14ac:dyDescent="0.25">
      <c r="A4" s="184" t="s">
        <v>230</v>
      </c>
      <c r="B4" s="182" t="s">
        <v>5</v>
      </c>
      <c r="C4" s="10"/>
      <c r="D4" s="10"/>
      <c r="E4" s="190"/>
      <c r="F4" s="10"/>
      <c r="G4" s="207"/>
      <c r="H4" s="207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52.8" x14ac:dyDescent="0.25">
      <c r="A5" s="290" t="str">
        <f>'SUSTENTO HAVC'!A253</f>
        <v xml:space="preserve">  06.02.03.05.02</v>
      </c>
      <c r="B5" s="291" t="str">
        <f>'SUSTENTO HAVC'!B253</f>
        <v>DUCTOS DE FIERRO NEGRO</v>
      </c>
      <c r="C5" s="290" t="str">
        <f>'SUSTENTO HAVC'!C253</f>
        <v>KG</v>
      </c>
      <c r="D5" s="290"/>
      <c r="E5" s="290"/>
      <c r="F5" s="290"/>
      <c r="G5" s="290"/>
      <c r="H5" s="290"/>
      <c r="I5" s="290"/>
      <c r="J5" s="292">
        <f>I18</f>
        <v>2911.1416250000002</v>
      </c>
    </row>
    <row r="6" spans="1:35" ht="20.399999999999999" x14ac:dyDescent="0.25">
      <c r="A6" s="203" t="s">
        <v>1091</v>
      </c>
      <c r="B6" s="130"/>
      <c r="C6" s="548"/>
      <c r="D6" s="548"/>
      <c r="E6" s="131"/>
      <c r="F6" s="132" t="s">
        <v>174</v>
      </c>
      <c r="G6" s="100" t="s">
        <v>175</v>
      </c>
      <c r="H6" s="100" t="s">
        <v>176</v>
      </c>
      <c r="I6" s="132" t="s">
        <v>177</v>
      </c>
      <c r="J6" s="132" t="s">
        <v>178</v>
      </c>
    </row>
    <row r="7" spans="1:35" ht="42" customHeight="1" x14ac:dyDescent="0.25">
      <c r="A7" s="129"/>
      <c r="B7" s="130"/>
      <c r="C7" s="548"/>
      <c r="D7" s="548"/>
      <c r="E7" s="133"/>
      <c r="F7" s="134" t="s">
        <v>179</v>
      </c>
      <c r="G7" s="134" t="s">
        <v>180</v>
      </c>
      <c r="H7" s="134" t="s">
        <v>181</v>
      </c>
      <c r="I7" s="135" t="s">
        <v>182</v>
      </c>
      <c r="J7" s="134" t="s">
        <v>183</v>
      </c>
      <c r="K7" s="26" t="s">
        <v>184</v>
      </c>
      <c r="L7" s="57" t="s">
        <v>185</v>
      </c>
      <c r="M7" s="57" t="s">
        <v>186</v>
      </c>
      <c r="N7" s="58" t="s">
        <v>187</v>
      </c>
    </row>
    <row r="8" spans="1:35" x14ac:dyDescent="0.25">
      <c r="A8" s="129"/>
      <c r="B8" s="130"/>
      <c r="C8" s="59" t="s">
        <v>188</v>
      </c>
      <c r="D8" s="59" t="s">
        <v>189</v>
      </c>
      <c r="E8" s="59" t="s">
        <v>63</v>
      </c>
      <c r="F8" s="549" t="s">
        <v>190</v>
      </c>
      <c r="G8" s="550"/>
      <c r="H8" s="550"/>
      <c r="I8" s="550"/>
      <c r="J8" s="101"/>
      <c r="K8" s="26" t="s">
        <v>191</v>
      </c>
      <c r="L8" s="51" t="s">
        <v>192</v>
      </c>
      <c r="M8" s="51" t="s">
        <v>192</v>
      </c>
      <c r="N8" s="51" t="s">
        <v>192</v>
      </c>
    </row>
    <row r="9" spans="1:35" x14ac:dyDescent="0.25">
      <c r="A9" s="129"/>
      <c r="B9" s="130"/>
      <c r="C9" s="59" t="s">
        <v>193</v>
      </c>
      <c r="D9" s="59" t="s">
        <v>193</v>
      </c>
      <c r="E9" s="59" t="s">
        <v>96</v>
      </c>
      <c r="F9" s="60" t="s">
        <v>194</v>
      </c>
      <c r="G9" s="60" t="s">
        <v>195</v>
      </c>
      <c r="H9" s="101" t="s">
        <v>196</v>
      </c>
      <c r="I9" s="61" t="s">
        <v>197</v>
      </c>
      <c r="J9" s="61" t="s">
        <v>198</v>
      </c>
      <c r="K9" s="62"/>
    </row>
    <row r="10" spans="1:35" x14ac:dyDescent="0.25">
      <c r="A10" s="129"/>
      <c r="B10" s="136"/>
      <c r="C10" s="137">
        <v>335</v>
      </c>
      <c r="D10" s="137">
        <v>335</v>
      </c>
      <c r="E10" s="137">
        <v>2.95</v>
      </c>
      <c r="F10" s="138" t="str">
        <f>IF(AND(C10&lt;=12,D10&lt;=12),IF(OR(C10&gt;0,D10&gt;0),(C10+D10)*2*0.0254*E10,"0"),"0")</f>
        <v>0</v>
      </c>
      <c r="G10" s="138" t="str">
        <f>IF(AND(C10&lt;=30,D10&lt;=30),IF(OR(C10&gt;12,D10&gt;12),(C10+D10)*2*0.0254*E10,"0"),"0")</f>
        <v>0</v>
      </c>
      <c r="H10" s="138" t="str">
        <f>IF(AND(C10&lt;=42,D10&lt;=42),IF(OR(C10&gt;30,D10&gt;30),(C10+D10)*2*0.0254*E10,"0"),"0")</f>
        <v>0</v>
      </c>
      <c r="I10" s="138" t="str">
        <f>IF(AND(C10&lt;=60,D10&lt;=60),IF(OR(C10&gt;43,D10&gt;43),(C10+D10)*2*0.0254*E10,"0"),"0")</f>
        <v>0</v>
      </c>
      <c r="J10" s="138">
        <f>IF(OR(C10&gt;60,D10&gt;60),(C10+D10)*2*0.0254*E10,"0")</f>
        <v>100.40620000000001</v>
      </c>
      <c r="K10" s="62" t="s">
        <v>185</v>
      </c>
      <c r="L10" s="63">
        <f>IF(K10="Lana de vidrio",F10+G10+H10+I10+J10,"0")</f>
        <v>100.40620000000001</v>
      </c>
      <c r="M10" s="63" t="str">
        <f>IF(K10="Duct liner",F10+G10+H10+I10+J10,"0")</f>
        <v>0</v>
      </c>
      <c r="N10" s="63" t="str">
        <f>IF(K10="Sin aislamiento",F10+G10+H10+I10+J10,"0")</f>
        <v>0</v>
      </c>
    </row>
    <row r="11" spans="1:35" x14ac:dyDescent="0.25">
      <c r="A11" s="129"/>
      <c r="B11" s="136"/>
      <c r="C11" s="137">
        <v>335</v>
      </c>
      <c r="D11" s="137">
        <v>335</v>
      </c>
      <c r="E11" s="137">
        <v>3</v>
      </c>
      <c r="F11" s="138" t="str">
        <f t="shared" ref="F11" si="0">IF(AND(C11&lt;=12,D11&lt;=12),IF(OR(C11&gt;0,D11&gt;0),(C11+D11)*2*0.0254*E11,"0"),"0")</f>
        <v>0</v>
      </c>
      <c r="G11" s="138" t="str">
        <f t="shared" ref="G11" si="1">IF(AND(C11&lt;=30,D11&lt;=30),IF(OR(C11&gt;12,D11&gt;12),(C11+D11)*2*0.0254*E11,"0"),"0")</f>
        <v>0</v>
      </c>
      <c r="H11" s="138" t="str">
        <f t="shared" ref="H11" si="2">IF(AND(C11&lt;=42,D11&lt;=42),IF(OR(C11&gt;30,D11&gt;30),(C11+D11)*2*0.0254*E11,"0"),"0")</f>
        <v>0</v>
      </c>
      <c r="I11" s="138" t="str">
        <f t="shared" ref="I11" si="3">IF(AND(C11&lt;=60,D11&lt;=60),IF(OR(C11&gt;43,D11&gt;43),(C11+D11)*2*0.0254*E11,"0"),"0")</f>
        <v>0</v>
      </c>
      <c r="J11" s="138">
        <f t="shared" ref="J11" si="4">IF(OR(C11&gt;60,D11&gt;60),(C11+D11)*2*0.0254*E11,"0")</f>
        <v>102.108</v>
      </c>
      <c r="K11" s="62" t="s">
        <v>185</v>
      </c>
      <c r="L11" s="63">
        <f t="shared" ref="L11" si="5">IF(K11="Lana de vidrio",F11+G11+H11+I11+J11,"0")</f>
        <v>102.108</v>
      </c>
      <c r="M11" s="63" t="str">
        <f t="shared" ref="M11" si="6">IF(K11="Duct liner",F11+G11+H11+I11+J11,"0")</f>
        <v>0</v>
      </c>
      <c r="N11" s="63" t="str">
        <f t="shared" ref="N11" si="7">IF(K11="Sin aislamiento",F11+G11+H11+I11+J11,"0")</f>
        <v>0</v>
      </c>
    </row>
    <row r="12" spans="1:35" s="5" customFormat="1" x14ac:dyDescent="0.25">
      <c r="A12" s="130"/>
      <c r="B12" s="130"/>
      <c r="C12" s="135"/>
      <c r="D12" s="135"/>
      <c r="E12" s="135" t="s">
        <v>199</v>
      </c>
      <c r="F12" s="138">
        <f>SUM(F10:F11)</f>
        <v>0</v>
      </c>
      <c r="G12" s="138">
        <f>SUM(G10:G11)</f>
        <v>0</v>
      </c>
      <c r="H12" s="138">
        <f>SUM(H10:H11)</f>
        <v>0</v>
      </c>
      <c r="I12" s="138">
        <f>SUM(I10:I11)</f>
        <v>0</v>
      </c>
      <c r="J12" s="138">
        <f>SUM(J10:J11)</f>
        <v>202.51420000000002</v>
      </c>
      <c r="K12" s="64"/>
      <c r="L12" s="65">
        <f>SUM(L10:L11)</f>
        <v>202.51420000000002</v>
      </c>
      <c r="M12" s="65">
        <f>SUM(M10:M11)</f>
        <v>0</v>
      </c>
      <c r="N12" s="65">
        <f>SUM(N10:N11)</f>
        <v>0</v>
      </c>
    </row>
    <row r="13" spans="1:35" s="5" customFormat="1" x14ac:dyDescent="0.25">
      <c r="A13" s="139"/>
      <c r="B13" s="139"/>
      <c r="C13" s="140"/>
      <c r="D13" s="140"/>
      <c r="E13" s="140"/>
      <c r="F13" s="141"/>
      <c r="G13" s="141"/>
      <c r="H13" s="141"/>
      <c r="I13" s="141"/>
      <c r="J13" s="141"/>
      <c r="L13" s="63"/>
      <c r="M13" s="63"/>
      <c r="N13" s="63"/>
    </row>
    <row r="14" spans="1:35" s="5" customFormat="1" ht="19.5" customHeight="1" x14ac:dyDescent="0.25">
      <c r="A14" s="139"/>
      <c r="B14" s="139"/>
      <c r="C14" s="139"/>
      <c r="D14" s="289" t="s">
        <v>200</v>
      </c>
      <c r="E14" s="289"/>
      <c r="F14" s="142"/>
      <c r="G14" s="142"/>
      <c r="H14" s="142"/>
      <c r="I14" s="142"/>
      <c r="J14" s="142"/>
    </row>
    <row r="15" spans="1:35" s="5" customFormat="1" x14ac:dyDescent="0.25">
      <c r="A15" s="139"/>
      <c r="B15" s="139"/>
      <c r="C15" s="142"/>
      <c r="D15" s="140"/>
      <c r="E15" s="140"/>
      <c r="F15" s="140"/>
      <c r="G15" s="140"/>
      <c r="H15" s="140"/>
      <c r="I15" s="140"/>
      <c r="J15" s="140"/>
      <c r="K15" s="66"/>
    </row>
    <row r="16" spans="1:35" s="5" customFormat="1" ht="26.4" x14ac:dyDescent="0.25">
      <c r="A16" s="139"/>
      <c r="B16" s="139"/>
      <c r="C16" s="148" t="s">
        <v>201</v>
      </c>
      <c r="D16" s="148" t="s">
        <v>202</v>
      </c>
      <c r="E16" s="148" t="s">
        <v>203</v>
      </c>
      <c r="F16" s="148" t="s">
        <v>204</v>
      </c>
      <c r="G16" s="97" t="s">
        <v>205</v>
      </c>
      <c r="H16" s="97" t="s">
        <v>205</v>
      </c>
      <c r="I16" s="148" t="s">
        <v>206</v>
      </c>
      <c r="J16" s="8"/>
      <c r="K16" s="67" t="s">
        <v>207</v>
      </c>
      <c r="L16" s="67" t="s">
        <v>208</v>
      </c>
      <c r="M16" s="67" t="s">
        <v>209</v>
      </c>
      <c r="N16" s="11"/>
    </row>
    <row r="17" spans="1:16" s="5" customFormat="1" x14ac:dyDescent="0.25">
      <c r="A17" s="139"/>
      <c r="B17" s="139"/>
      <c r="C17" s="138">
        <f>+F12+G12+H12+I12+J12</f>
        <v>202.51420000000002</v>
      </c>
      <c r="D17" s="143">
        <f>E17/1.2</f>
        <v>10.416666666666668</v>
      </c>
      <c r="E17" s="143">
        <v>12.5</v>
      </c>
      <c r="F17" s="138">
        <f>+C17*E17</f>
        <v>2531.4275000000002</v>
      </c>
      <c r="G17" s="144">
        <v>0.15</v>
      </c>
      <c r="H17" s="138">
        <f>+F17*(G17)</f>
        <v>379.71412500000002</v>
      </c>
      <c r="I17" s="138">
        <f>+F17*(1+G17)</f>
        <v>2911.1416250000002</v>
      </c>
      <c r="J17" s="8"/>
      <c r="K17" s="68">
        <f>D17*C17</f>
        <v>2109.5229166666672</v>
      </c>
      <c r="L17" s="69">
        <v>0.2</v>
      </c>
      <c r="M17" s="68">
        <f>K17*(1+L17)</f>
        <v>2531.4275000000007</v>
      </c>
      <c r="P17" s="70"/>
    </row>
    <row r="18" spans="1:16" s="5" customFormat="1" x14ac:dyDescent="0.25">
      <c r="A18" s="139"/>
      <c r="B18" s="139"/>
      <c r="C18" s="140"/>
      <c r="D18" s="142"/>
      <c r="E18" s="140"/>
      <c r="F18" s="145"/>
      <c r="G18" s="146"/>
      <c r="H18" s="71" t="s">
        <v>210</v>
      </c>
      <c r="I18" s="147">
        <f>SUM(I17:I17)</f>
        <v>2911.1416250000002</v>
      </c>
      <c r="J18" s="72"/>
      <c r="K18" s="73">
        <f>SUM(K17:K17)</f>
        <v>2109.5229166666672</v>
      </c>
      <c r="L18" s="12"/>
      <c r="M18" s="73">
        <f>SUM(M17:M17)</f>
        <v>2531.4275000000007</v>
      </c>
    </row>
    <row r="19" spans="1:16" s="5" customFormat="1" ht="12.75" customHeight="1" x14ac:dyDescent="0.25">
      <c r="A19" s="139"/>
      <c r="B19" s="139"/>
      <c r="C19" s="149"/>
      <c r="D19" s="140"/>
      <c r="E19" s="140"/>
      <c r="F19" s="8"/>
      <c r="G19" s="140"/>
      <c r="H19" s="142"/>
      <c r="I19" s="74"/>
      <c r="J19" s="74"/>
    </row>
    <row r="20" spans="1:16" s="5" customFormat="1" ht="15.75" hidden="1" customHeight="1" x14ac:dyDescent="0.25">
      <c r="C20" s="75"/>
      <c r="D20" s="13"/>
      <c r="E20" s="13"/>
      <c r="F20" s="13"/>
      <c r="G20" s="13"/>
      <c r="H20" s="13"/>
      <c r="I20" s="74"/>
      <c r="J20" s="74"/>
    </row>
    <row r="21" spans="1:16" s="5" customFormat="1" ht="12.75" hidden="1" customHeight="1" x14ac:dyDescent="0.25">
      <c r="C21" s="13"/>
      <c r="D21" s="76" t="s">
        <v>211</v>
      </c>
      <c r="E21" s="76" t="s">
        <v>205</v>
      </c>
      <c r="F21" s="76" t="s">
        <v>205</v>
      </c>
      <c r="G21" s="77" t="s">
        <v>211</v>
      </c>
      <c r="H21" s="13"/>
      <c r="I21" s="74"/>
      <c r="J21" s="74"/>
      <c r="K21" s="74"/>
    </row>
    <row r="22" spans="1:16" s="5" customFormat="1" ht="15.6" hidden="1" x14ac:dyDescent="0.3">
      <c r="C22" s="78"/>
      <c r="D22" s="79">
        <f>L12</f>
        <v>202.51420000000002</v>
      </c>
      <c r="E22" s="80">
        <v>0.15</v>
      </c>
      <c r="F22" s="79">
        <f>+D22*(E22)</f>
        <v>30.377130000000001</v>
      </c>
      <c r="G22" s="81">
        <f>+D22*(1+E22)</f>
        <v>232.89133000000001</v>
      </c>
      <c r="H22" s="13"/>
      <c r="I22" s="74"/>
      <c r="J22" s="74"/>
      <c r="K22" s="74"/>
    </row>
    <row r="23" spans="1:16" s="5" customFormat="1" hidden="1" x14ac:dyDescent="0.25">
      <c r="C23" s="78"/>
      <c r="D23" s="79">
        <f>M12</f>
        <v>0</v>
      </c>
      <c r="E23" s="80">
        <f>E22</f>
        <v>0.15</v>
      </c>
      <c r="F23" s="79">
        <f>+D23*(E23)</f>
        <v>0</v>
      </c>
      <c r="G23" s="79">
        <f>+D23*(1+E23)</f>
        <v>0</v>
      </c>
      <c r="H23" s="13"/>
      <c r="I23" s="74"/>
      <c r="J23" s="74"/>
      <c r="K23" s="74"/>
    </row>
    <row r="24" spans="1:16" s="5" customFormat="1" hidden="1" x14ac:dyDescent="0.25">
      <c r="C24" s="78"/>
      <c r="D24" s="79">
        <f>N12</f>
        <v>0</v>
      </c>
      <c r="E24" s="80">
        <f>E22</f>
        <v>0.15</v>
      </c>
      <c r="F24" s="79">
        <f>+D24*(E24)</f>
        <v>0</v>
      </c>
      <c r="G24" s="79">
        <f>+D24*(1+E24)</f>
        <v>0</v>
      </c>
      <c r="H24" s="13"/>
      <c r="I24" s="74"/>
      <c r="J24" s="74"/>
      <c r="K24" s="74"/>
    </row>
    <row r="25" spans="1:16" s="5" customFormat="1" ht="12.75" hidden="1" customHeight="1" x14ac:dyDescent="0.3">
      <c r="C25" s="82"/>
      <c r="D25" s="83"/>
      <c r="E25" s="13"/>
      <c r="F25" s="84"/>
      <c r="G25" s="85"/>
      <c r="H25" s="13"/>
      <c r="I25" s="74"/>
      <c r="J25" s="74"/>
      <c r="K25" s="74"/>
    </row>
    <row r="26" spans="1:16" s="5" customFormat="1" ht="12.75" hidden="1" customHeight="1" x14ac:dyDescent="0.25">
      <c r="C26" s="13"/>
      <c r="D26" s="13"/>
      <c r="E26" s="13"/>
      <c r="F26" s="13"/>
      <c r="G26" s="13"/>
      <c r="H26" s="13"/>
      <c r="I26" s="13"/>
      <c r="J26" s="13"/>
    </row>
    <row r="27" spans="1:16" s="5" customFormat="1" ht="12.75" hidden="1" customHeight="1" x14ac:dyDescent="0.3">
      <c r="C27" s="13"/>
      <c r="D27" s="8"/>
      <c r="E27" s="86"/>
      <c r="F27" s="13"/>
      <c r="G27" s="13"/>
      <c r="H27" s="13"/>
      <c r="I27" s="13"/>
      <c r="J27" s="13"/>
    </row>
    <row r="28" spans="1:16" s="5" customFormat="1" ht="12.75" hidden="1" customHeight="1" x14ac:dyDescent="0.3">
      <c r="C28" s="13"/>
      <c r="D28" s="8"/>
      <c r="E28" s="86"/>
      <c r="F28" s="13"/>
      <c r="G28" s="13"/>
      <c r="H28" s="13"/>
      <c r="I28" s="13"/>
      <c r="J28" s="13"/>
    </row>
    <row r="29" spans="1:16" s="5" customFormat="1" ht="12.75" hidden="1" customHeight="1" x14ac:dyDescent="0.3">
      <c r="C29" s="13"/>
      <c r="D29" s="8"/>
      <c r="E29" s="86"/>
      <c r="F29" s="13"/>
      <c r="G29" s="13"/>
      <c r="H29" s="13"/>
      <c r="I29" s="13"/>
      <c r="J29" s="13"/>
    </row>
    <row r="30" spans="1:16" s="5" customFormat="1" hidden="1" x14ac:dyDescent="0.25">
      <c r="C30" s="13"/>
      <c r="D30" s="13"/>
      <c r="E30" s="13"/>
      <c r="F30" s="13"/>
      <c r="G30" s="13"/>
      <c r="H30" s="13"/>
      <c r="I30" s="13"/>
      <c r="J30" s="13"/>
    </row>
    <row r="31" spans="1:16" s="5" customFormat="1" x14ac:dyDescent="0.25">
      <c r="C31" s="13"/>
      <c r="D31" s="13"/>
      <c r="E31" s="13"/>
      <c r="F31" s="13"/>
      <c r="G31" s="13"/>
      <c r="H31" s="13"/>
      <c r="I31" s="13"/>
      <c r="J31" s="13"/>
    </row>
    <row r="32" spans="1:16" s="5" customFormat="1" x14ac:dyDescent="0.25">
      <c r="C32" s="13"/>
      <c r="D32" s="13"/>
      <c r="E32" s="13"/>
      <c r="F32" s="13"/>
      <c r="G32" s="13"/>
      <c r="H32" s="13"/>
      <c r="I32" s="13"/>
      <c r="J32" s="13"/>
    </row>
    <row r="33" spans="3:10" s="5" customFormat="1" x14ac:dyDescent="0.25">
      <c r="C33" s="13"/>
      <c r="D33" s="13"/>
      <c r="E33" s="13"/>
      <c r="F33" s="13"/>
      <c r="G33" s="13"/>
      <c r="H33" s="13"/>
      <c r="I33" s="13"/>
      <c r="J33" s="13"/>
    </row>
    <row r="34" spans="3:10" s="5" customFormat="1" x14ac:dyDescent="0.25">
      <c r="C34" s="13"/>
      <c r="D34" s="13"/>
      <c r="E34" s="13"/>
      <c r="F34" s="13"/>
      <c r="G34" s="13"/>
      <c r="H34" s="13"/>
      <c r="I34" s="13"/>
      <c r="J34" s="13"/>
    </row>
    <row r="35" spans="3:10" s="5" customFormat="1" x14ac:dyDescent="0.25">
      <c r="C35" s="13"/>
      <c r="D35" s="13"/>
      <c r="E35" s="13"/>
      <c r="F35" s="13"/>
      <c r="G35" s="13"/>
      <c r="H35" s="13"/>
      <c r="I35" s="13"/>
      <c r="J35" s="13"/>
    </row>
    <row r="36" spans="3:10" s="5" customFormat="1" x14ac:dyDescent="0.25">
      <c r="C36" s="13"/>
      <c r="D36" s="13"/>
      <c r="E36" s="13"/>
      <c r="F36" s="13"/>
      <c r="G36" s="13"/>
      <c r="H36" s="13"/>
      <c r="I36" s="13"/>
      <c r="J36" s="13"/>
    </row>
  </sheetData>
  <mergeCells count="4">
    <mergeCell ref="C6:D6"/>
    <mergeCell ref="C7:D7"/>
    <mergeCell ref="F8:I8"/>
    <mergeCell ref="B1:J1"/>
  </mergeCells>
  <dataValidations disablePrompts="1" count="1">
    <dataValidation type="list" allowBlank="1" showInputMessage="1" showErrorMessage="1" sqref="K9:K11 JG9:JG11 TC9:TC11 ACY9:ACY11 AMU9:AMU11 AWQ9:AWQ11 BGM9:BGM11 BQI9:BQI11 CAE9:CAE11 CKA9:CKA11 CTW9:CTW11 DDS9:DDS11 DNO9:DNO11 DXK9:DXK11 EHG9:EHG11 ERC9:ERC11 FAY9:FAY11 FKU9:FKU11 FUQ9:FUQ11 GEM9:GEM11 GOI9:GOI11 GYE9:GYE11 HIA9:HIA11 HRW9:HRW11 IBS9:IBS11 ILO9:ILO11 IVK9:IVK11 JFG9:JFG11 JPC9:JPC11 JYY9:JYY11 KIU9:KIU11 KSQ9:KSQ11 LCM9:LCM11 LMI9:LMI11 LWE9:LWE11 MGA9:MGA11 MPW9:MPW11 MZS9:MZS11 NJO9:NJO11 NTK9:NTK11 ODG9:ODG11 ONC9:ONC11 OWY9:OWY11 PGU9:PGU11 PQQ9:PQQ11 QAM9:QAM11 QKI9:QKI11 QUE9:QUE11 REA9:REA11 RNW9:RNW11 RXS9:RXS11 SHO9:SHO11 SRK9:SRK11 TBG9:TBG11 TLC9:TLC11 TUY9:TUY11 UEU9:UEU11 UOQ9:UOQ11 UYM9:UYM11 VII9:VII11 VSE9:VSE11 WCA9:WCA11 WLW9:WLW11 WVS9:WVS11 K65521:K65547 JG65521:JG65547 TC65521:TC65547 ACY65521:ACY65547 AMU65521:AMU65547 AWQ65521:AWQ65547 BGM65521:BGM65547 BQI65521:BQI65547 CAE65521:CAE65547 CKA65521:CKA65547 CTW65521:CTW65547 DDS65521:DDS65547 DNO65521:DNO65547 DXK65521:DXK65547 EHG65521:EHG65547 ERC65521:ERC65547 FAY65521:FAY65547 FKU65521:FKU65547 FUQ65521:FUQ65547 GEM65521:GEM65547 GOI65521:GOI65547 GYE65521:GYE65547 HIA65521:HIA65547 HRW65521:HRW65547 IBS65521:IBS65547 ILO65521:ILO65547 IVK65521:IVK65547 JFG65521:JFG65547 JPC65521:JPC65547 JYY65521:JYY65547 KIU65521:KIU65547 KSQ65521:KSQ65547 LCM65521:LCM65547 LMI65521:LMI65547 LWE65521:LWE65547 MGA65521:MGA65547 MPW65521:MPW65547 MZS65521:MZS65547 NJO65521:NJO65547 NTK65521:NTK65547 ODG65521:ODG65547 ONC65521:ONC65547 OWY65521:OWY65547 PGU65521:PGU65547 PQQ65521:PQQ65547 QAM65521:QAM65547 QKI65521:QKI65547 QUE65521:QUE65547 REA65521:REA65547 RNW65521:RNW65547 RXS65521:RXS65547 SHO65521:SHO65547 SRK65521:SRK65547 TBG65521:TBG65547 TLC65521:TLC65547 TUY65521:TUY65547 UEU65521:UEU65547 UOQ65521:UOQ65547 UYM65521:UYM65547 VII65521:VII65547 VSE65521:VSE65547 WCA65521:WCA65547 WLW65521:WLW65547 WVS65521:WVS65547 K131057:K131083 JG131057:JG131083 TC131057:TC131083 ACY131057:ACY131083 AMU131057:AMU131083 AWQ131057:AWQ131083 BGM131057:BGM131083 BQI131057:BQI131083 CAE131057:CAE131083 CKA131057:CKA131083 CTW131057:CTW131083 DDS131057:DDS131083 DNO131057:DNO131083 DXK131057:DXK131083 EHG131057:EHG131083 ERC131057:ERC131083 FAY131057:FAY131083 FKU131057:FKU131083 FUQ131057:FUQ131083 GEM131057:GEM131083 GOI131057:GOI131083 GYE131057:GYE131083 HIA131057:HIA131083 HRW131057:HRW131083 IBS131057:IBS131083 ILO131057:ILO131083 IVK131057:IVK131083 JFG131057:JFG131083 JPC131057:JPC131083 JYY131057:JYY131083 KIU131057:KIU131083 KSQ131057:KSQ131083 LCM131057:LCM131083 LMI131057:LMI131083 LWE131057:LWE131083 MGA131057:MGA131083 MPW131057:MPW131083 MZS131057:MZS131083 NJO131057:NJO131083 NTK131057:NTK131083 ODG131057:ODG131083 ONC131057:ONC131083 OWY131057:OWY131083 PGU131057:PGU131083 PQQ131057:PQQ131083 QAM131057:QAM131083 QKI131057:QKI131083 QUE131057:QUE131083 REA131057:REA131083 RNW131057:RNW131083 RXS131057:RXS131083 SHO131057:SHO131083 SRK131057:SRK131083 TBG131057:TBG131083 TLC131057:TLC131083 TUY131057:TUY131083 UEU131057:UEU131083 UOQ131057:UOQ131083 UYM131057:UYM131083 VII131057:VII131083 VSE131057:VSE131083 WCA131057:WCA131083 WLW131057:WLW131083 WVS131057:WVS131083 K196593:K196619 JG196593:JG196619 TC196593:TC196619 ACY196593:ACY196619 AMU196593:AMU196619 AWQ196593:AWQ196619 BGM196593:BGM196619 BQI196593:BQI196619 CAE196593:CAE196619 CKA196593:CKA196619 CTW196593:CTW196619 DDS196593:DDS196619 DNO196593:DNO196619 DXK196593:DXK196619 EHG196593:EHG196619 ERC196593:ERC196619 FAY196593:FAY196619 FKU196593:FKU196619 FUQ196593:FUQ196619 GEM196593:GEM196619 GOI196593:GOI196619 GYE196593:GYE196619 HIA196593:HIA196619 HRW196593:HRW196619 IBS196593:IBS196619 ILO196593:ILO196619 IVK196593:IVK196619 JFG196593:JFG196619 JPC196593:JPC196619 JYY196593:JYY196619 KIU196593:KIU196619 KSQ196593:KSQ196619 LCM196593:LCM196619 LMI196593:LMI196619 LWE196593:LWE196619 MGA196593:MGA196619 MPW196593:MPW196619 MZS196593:MZS196619 NJO196593:NJO196619 NTK196593:NTK196619 ODG196593:ODG196619 ONC196593:ONC196619 OWY196593:OWY196619 PGU196593:PGU196619 PQQ196593:PQQ196619 QAM196593:QAM196619 QKI196593:QKI196619 QUE196593:QUE196619 REA196593:REA196619 RNW196593:RNW196619 RXS196593:RXS196619 SHO196593:SHO196619 SRK196593:SRK196619 TBG196593:TBG196619 TLC196593:TLC196619 TUY196593:TUY196619 UEU196593:UEU196619 UOQ196593:UOQ196619 UYM196593:UYM196619 VII196593:VII196619 VSE196593:VSE196619 WCA196593:WCA196619 WLW196593:WLW196619 WVS196593:WVS196619 K262129:K262155 JG262129:JG262155 TC262129:TC262155 ACY262129:ACY262155 AMU262129:AMU262155 AWQ262129:AWQ262155 BGM262129:BGM262155 BQI262129:BQI262155 CAE262129:CAE262155 CKA262129:CKA262155 CTW262129:CTW262155 DDS262129:DDS262155 DNO262129:DNO262155 DXK262129:DXK262155 EHG262129:EHG262155 ERC262129:ERC262155 FAY262129:FAY262155 FKU262129:FKU262155 FUQ262129:FUQ262155 GEM262129:GEM262155 GOI262129:GOI262155 GYE262129:GYE262155 HIA262129:HIA262155 HRW262129:HRW262155 IBS262129:IBS262155 ILO262129:ILO262155 IVK262129:IVK262155 JFG262129:JFG262155 JPC262129:JPC262155 JYY262129:JYY262155 KIU262129:KIU262155 KSQ262129:KSQ262155 LCM262129:LCM262155 LMI262129:LMI262155 LWE262129:LWE262155 MGA262129:MGA262155 MPW262129:MPW262155 MZS262129:MZS262155 NJO262129:NJO262155 NTK262129:NTK262155 ODG262129:ODG262155 ONC262129:ONC262155 OWY262129:OWY262155 PGU262129:PGU262155 PQQ262129:PQQ262155 QAM262129:QAM262155 QKI262129:QKI262155 QUE262129:QUE262155 REA262129:REA262155 RNW262129:RNW262155 RXS262129:RXS262155 SHO262129:SHO262155 SRK262129:SRK262155 TBG262129:TBG262155 TLC262129:TLC262155 TUY262129:TUY262155 UEU262129:UEU262155 UOQ262129:UOQ262155 UYM262129:UYM262155 VII262129:VII262155 VSE262129:VSE262155 WCA262129:WCA262155 WLW262129:WLW262155 WVS262129:WVS262155 K327665:K327691 JG327665:JG327691 TC327665:TC327691 ACY327665:ACY327691 AMU327665:AMU327691 AWQ327665:AWQ327691 BGM327665:BGM327691 BQI327665:BQI327691 CAE327665:CAE327691 CKA327665:CKA327691 CTW327665:CTW327691 DDS327665:DDS327691 DNO327665:DNO327691 DXK327665:DXK327691 EHG327665:EHG327691 ERC327665:ERC327691 FAY327665:FAY327691 FKU327665:FKU327691 FUQ327665:FUQ327691 GEM327665:GEM327691 GOI327665:GOI327691 GYE327665:GYE327691 HIA327665:HIA327691 HRW327665:HRW327691 IBS327665:IBS327691 ILO327665:ILO327691 IVK327665:IVK327691 JFG327665:JFG327691 JPC327665:JPC327691 JYY327665:JYY327691 KIU327665:KIU327691 KSQ327665:KSQ327691 LCM327665:LCM327691 LMI327665:LMI327691 LWE327665:LWE327691 MGA327665:MGA327691 MPW327665:MPW327691 MZS327665:MZS327691 NJO327665:NJO327691 NTK327665:NTK327691 ODG327665:ODG327691 ONC327665:ONC327691 OWY327665:OWY327691 PGU327665:PGU327691 PQQ327665:PQQ327691 QAM327665:QAM327691 QKI327665:QKI327691 QUE327665:QUE327691 REA327665:REA327691 RNW327665:RNW327691 RXS327665:RXS327691 SHO327665:SHO327691 SRK327665:SRK327691 TBG327665:TBG327691 TLC327665:TLC327691 TUY327665:TUY327691 UEU327665:UEU327691 UOQ327665:UOQ327691 UYM327665:UYM327691 VII327665:VII327691 VSE327665:VSE327691 WCA327665:WCA327691 WLW327665:WLW327691 WVS327665:WVS327691 K393201:K393227 JG393201:JG393227 TC393201:TC393227 ACY393201:ACY393227 AMU393201:AMU393227 AWQ393201:AWQ393227 BGM393201:BGM393227 BQI393201:BQI393227 CAE393201:CAE393227 CKA393201:CKA393227 CTW393201:CTW393227 DDS393201:DDS393227 DNO393201:DNO393227 DXK393201:DXK393227 EHG393201:EHG393227 ERC393201:ERC393227 FAY393201:FAY393227 FKU393201:FKU393227 FUQ393201:FUQ393227 GEM393201:GEM393227 GOI393201:GOI393227 GYE393201:GYE393227 HIA393201:HIA393227 HRW393201:HRW393227 IBS393201:IBS393227 ILO393201:ILO393227 IVK393201:IVK393227 JFG393201:JFG393227 JPC393201:JPC393227 JYY393201:JYY393227 KIU393201:KIU393227 KSQ393201:KSQ393227 LCM393201:LCM393227 LMI393201:LMI393227 LWE393201:LWE393227 MGA393201:MGA393227 MPW393201:MPW393227 MZS393201:MZS393227 NJO393201:NJO393227 NTK393201:NTK393227 ODG393201:ODG393227 ONC393201:ONC393227 OWY393201:OWY393227 PGU393201:PGU393227 PQQ393201:PQQ393227 QAM393201:QAM393227 QKI393201:QKI393227 QUE393201:QUE393227 REA393201:REA393227 RNW393201:RNW393227 RXS393201:RXS393227 SHO393201:SHO393227 SRK393201:SRK393227 TBG393201:TBG393227 TLC393201:TLC393227 TUY393201:TUY393227 UEU393201:UEU393227 UOQ393201:UOQ393227 UYM393201:UYM393227 VII393201:VII393227 VSE393201:VSE393227 WCA393201:WCA393227 WLW393201:WLW393227 WVS393201:WVS393227 K458737:K458763 JG458737:JG458763 TC458737:TC458763 ACY458737:ACY458763 AMU458737:AMU458763 AWQ458737:AWQ458763 BGM458737:BGM458763 BQI458737:BQI458763 CAE458737:CAE458763 CKA458737:CKA458763 CTW458737:CTW458763 DDS458737:DDS458763 DNO458737:DNO458763 DXK458737:DXK458763 EHG458737:EHG458763 ERC458737:ERC458763 FAY458737:FAY458763 FKU458737:FKU458763 FUQ458737:FUQ458763 GEM458737:GEM458763 GOI458737:GOI458763 GYE458737:GYE458763 HIA458737:HIA458763 HRW458737:HRW458763 IBS458737:IBS458763 ILO458737:ILO458763 IVK458737:IVK458763 JFG458737:JFG458763 JPC458737:JPC458763 JYY458737:JYY458763 KIU458737:KIU458763 KSQ458737:KSQ458763 LCM458737:LCM458763 LMI458737:LMI458763 LWE458737:LWE458763 MGA458737:MGA458763 MPW458737:MPW458763 MZS458737:MZS458763 NJO458737:NJO458763 NTK458737:NTK458763 ODG458737:ODG458763 ONC458737:ONC458763 OWY458737:OWY458763 PGU458737:PGU458763 PQQ458737:PQQ458763 QAM458737:QAM458763 QKI458737:QKI458763 QUE458737:QUE458763 REA458737:REA458763 RNW458737:RNW458763 RXS458737:RXS458763 SHO458737:SHO458763 SRK458737:SRK458763 TBG458737:TBG458763 TLC458737:TLC458763 TUY458737:TUY458763 UEU458737:UEU458763 UOQ458737:UOQ458763 UYM458737:UYM458763 VII458737:VII458763 VSE458737:VSE458763 WCA458737:WCA458763 WLW458737:WLW458763 WVS458737:WVS458763 K524273:K524299 JG524273:JG524299 TC524273:TC524299 ACY524273:ACY524299 AMU524273:AMU524299 AWQ524273:AWQ524299 BGM524273:BGM524299 BQI524273:BQI524299 CAE524273:CAE524299 CKA524273:CKA524299 CTW524273:CTW524299 DDS524273:DDS524299 DNO524273:DNO524299 DXK524273:DXK524299 EHG524273:EHG524299 ERC524273:ERC524299 FAY524273:FAY524299 FKU524273:FKU524299 FUQ524273:FUQ524299 GEM524273:GEM524299 GOI524273:GOI524299 GYE524273:GYE524299 HIA524273:HIA524299 HRW524273:HRW524299 IBS524273:IBS524299 ILO524273:ILO524299 IVK524273:IVK524299 JFG524273:JFG524299 JPC524273:JPC524299 JYY524273:JYY524299 KIU524273:KIU524299 KSQ524273:KSQ524299 LCM524273:LCM524299 LMI524273:LMI524299 LWE524273:LWE524299 MGA524273:MGA524299 MPW524273:MPW524299 MZS524273:MZS524299 NJO524273:NJO524299 NTK524273:NTK524299 ODG524273:ODG524299 ONC524273:ONC524299 OWY524273:OWY524299 PGU524273:PGU524299 PQQ524273:PQQ524299 QAM524273:QAM524299 QKI524273:QKI524299 QUE524273:QUE524299 REA524273:REA524299 RNW524273:RNW524299 RXS524273:RXS524299 SHO524273:SHO524299 SRK524273:SRK524299 TBG524273:TBG524299 TLC524273:TLC524299 TUY524273:TUY524299 UEU524273:UEU524299 UOQ524273:UOQ524299 UYM524273:UYM524299 VII524273:VII524299 VSE524273:VSE524299 WCA524273:WCA524299 WLW524273:WLW524299 WVS524273:WVS524299 K589809:K589835 JG589809:JG589835 TC589809:TC589835 ACY589809:ACY589835 AMU589809:AMU589835 AWQ589809:AWQ589835 BGM589809:BGM589835 BQI589809:BQI589835 CAE589809:CAE589835 CKA589809:CKA589835 CTW589809:CTW589835 DDS589809:DDS589835 DNO589809:DNO589835 DXK589809:DXK589835 EHG589809:EHG589835 ERC589809:ERC589835 FAY589809:FAY589835 FKU589809:FKU589835 FUQ589809:FUQ589835 GEM589809:GEM589835 GOI589809:GOI589835 GYE589809:GYE589835 HIA589809:HIA589835 HRW589809:HRW589835 IBS589809:IBS589835 ILO589809:ILO589835 IVK589809:IVK589835 JFG589809:JFG589835 JPC589809:JPC589835 JYY589809:JYY589835 KIU589809:KIU589835 KSQ589809:KSQ589835 LCM589809:LCM589835 LMI589809:LMI589835 LWE589809:LWE589835 MGA589809:MGA589835 MPW589809:MPW589835 MZS589809:MZS589835 NJO589809:NJO589835 NTK589809:NTK589835 ODG589809:ODG589835 ONC589809:ONC589835 OWY589809:OWY589835 PGU589809:PGU589835 PQQ589809:PQQ589835 QAM589809:QAM589835 QKI589809:QKI589835 QUE589809:QUE589835 REA589809:REA589835 RNW589809:RNW589835 RXS589809:RXS589835 SHO589809:SHO589835 SRK589809:SRK589835 TBG589809:TBG589835 TLC589809:TLC589835 TUY589809:TUY589835 UEU589809:UEU589835 UOQ589809:UOQ589835 UYM589809:UYM589835 VII589809:VII589835 VSE589809:VSE589835 WCA589809:WCA589835 WLW589809:WLW589835 WVS589809:WVS589835 K655345:K655371 JG655345:JG655371 TC655345:TC655371 ACY655345:ACY655371 AMU655345:AMU655371 AWQ655345:AWQ655371 BGM655345:BGM655371 BQI655345:BQI655371 CAE655345:CAE655371 CKA655345:CKA655371 CTW655345:CTW655371 DDS655345:DDS655371 DNO655345:DNO655371 DXK655345:DXK655371 EHG655345:EHG655371 ERC655345:ERC655371 FAY655345:FAY655371 FKU655345:FKU655371 FUQ655345:FUQ655371 GEM655345:GEM655371 GOI655345:GOI655371 GYE655345:GYE655371 HIA655345:HIA655371 HRW655345:HRW655371 IBS655345:IBS655371 ILO655345:ILO655371 IVK655345:IVK655371 JFG655345:JFG655371 JPC655345:JPC655371 JYY655345:JYY655371 KIU655345:KIU655371 KSQ655345:KSQ655371 LCM655345:LCM655371 LMI655345:LMI655371 LWE655345:LWE655371 MGA655345:MGA655371 MPW655345:MPW655371 MZS655345:MZS655371 NJO655345:NJO655371 NTK655345:NTK655371 ODG655345:ODG655371 ONC655345:ONC655371 OWY655345:OWY655371 PGU655345:PGU655371 PQQ655345:PQQ655371 QAM655345:QAM655371 QKI655345:QKI655371 QUE655345:QUE655371 REA655345:REA655371 RNW655345:RNW655371 RXS655345:RXS655371 SHO655345:SHO655371 SRK655345:SRK655371 TBG655345:TBG655371 TLC655345:TLC655371 TUY655345:TUY655371 UEU655345:UEU655371 UOQ655345:UOQ655371 UYM655345:UYM655371 VII655345:VII655371 VSE655345:VSE655371 WCA655345:WCA655371 WLW655345:WLW655371 WVS655345:WVS655371 K720881:K720907 JG720881:JG720907 TC720881:TC720907 ACY720881:ACY720907 AMU720881:AMU720907 AWQ720881:AWQ720907 BGM720881:BGM720907 BQI720881:BQI720907 CAE720881:CAE720907 CKA720881:CKA720907 CTW720881:CTW720907 DDS720881:DDS720907 DNO720881:DNO720907 DXK720881:DXK720907 EHG720881:EHG720907 ERC720881:ERC720907 FAY720881:FAY720907 FKU720881:FKU720907 FUQ720881:FUQ720907 GEM720881:GEM720907 GOI720881:GOI720907 GYE720881:GYE720907 HIA720881:HIA720907 HRW720881:HRW720907 IBS720881:IBS720907 ILO720881:ILO720907 IVK720881:IVK720907 JFG720881:JFG720907 JPC720881:JPC720907 JYY720881:JYY720907 KIU720881:KIU720907 KSQ720881:KSQ720907 LCM720881:LCM720907 LMI720881:LMI720907 LWE720881:LWE720907 MGA720881:MGA720907 MPW720881:MPW720907 MZS720881:MZS720907 NJO720881:NJO720907 NTK720881:NTK720907 ODG720881:ODG720907 ONC720881:ONC720907 OWY720881:OWY720907 PGU720881:PGU720907 PQQ720881:PQQ720907 QAM720881:QAM720907 QKI720881:QKI720907 QUE720881:QUE720907 REA720881:REA720907 RNW720881:RNW720907 RXS720881:RXS720907 SHO720881:SHO720907 SRK720881:SRK720907 TBG720881:TBG720907 TLC720881:TLC720907 TUY720881:TUY720907 UEU720881:UEU720907 UOQ720881:UOQ720907 UYM720881:UYM720907 VII720881:VII720907 VSE720881:VSE720907 WCA720881:WCA720907 WLW720881:WLW720907 WVS720881:WVS720907 K786417:K786443 JG786417:JG786443 TC786417:TC786443 ACY786417:ACY786443 AMU786417:AMU786443 AWQ786417:AWQ786443 BGM786417:BGM786443 BQI786417:BQI786443 CAE786417:CAE786443 CKA786417:CKA786443 CTW786417:CTW786443 DDS786417:DDS786443 DNO786417:DNO786443 DXK786417:DXK786443 EHG786417:EHG786443 ERC786417:ERC786443 FAY786417:FAY786443 FKU786417:FKU786443 FUQ786417:FUQ786443 GEM786417:GEM786443 GOI786417:GOI786443 GYE786417:GYE786443 HIA786417:HIA786443 HRW786417:HRW786443 IBS786417:IBS786443 ILO786417:ILO786443 IVK786417:IVK786443 JFG786417:JFG786443 JPC786417:JPC786443 JYY786417:JYY786443 KIU786417:KIU786443 KSQ786417:KSQ786443 LCM786417:LCM786443 LMI786417:LMI786443 LWE786417:LWE786443 MGA786417:MGA786443 MPW786417:MPW786443 MZS786417:MZS786443 NJO786417:NJO786443 NTK786417:NTK786443 ODG786417:ODG786443 ONC786417:ONC786443 OWY786417:OWY786443 PGU786417:PGU786443 PQQ786417:PQQ786443 QAM786417:QAM786443 QKI786417:QKI786443 QUE786417:QUE786443 REA786417:REA786443 RNW786417:RNW786443 RXS786417:RXS786443 SHO786417:SHO786443 SRK786417:SRK786443 TBG786417:TBG786443 TLC786417:TLC786443 TUY786417:TUY786443 UEU786417:UEU786443 UOQ786417:UOQ786443 UYM786417:UYM786443 VII786417:VII786443 VSE786417:VSE786443 WCA786417:WCA786443 WLW786417:WLW786443 WVS786417:WVS786443 K851953:K851979 JG851953:JG851979 TC851953:TC851979 ACY851953:ACY851979 AMU851953:AMU851979 AWQ851953:AWQ851979 BGM851953:BGM851979 BQI851953:BQI851979 CAE851953:CAE851979 CKA851953:CKA851979 CTW851953:CTW851979 DDS851953:DDS851979 DNO851953:DNO851979 DXK851953:DXK851979 EHG851953:EHG851979 ERC851953:ERC851979 FAY851953:FAY851979 FKU851953:FKU851979 FUQ851953:FUQ851979 GEM851953:GEM851979 GOI851953:GOI851979 GYE851953:GYE851979 HIA851953:HIA851979 HRW851953:HRW851979 IBS851953:IBS851979 ILO851953:ILO851979 IVK851953:IVK851979 JFG851953:JFG851979 JPC851953:JPC851979 JYY851953:JYY851979 KIU851953:KIU851979 KSQ851953:KSQ851979 LCM851953:LCM851979 LMI851953:LMI851979 LWE851953:LWE851979 MGA851953:MGA851979 MPW851953:MPW851979 MZS851953:MZS851979 NJO851953:NJO851979 NTK851953:NTK851979 ODG851953:ODG851979 ONC851953:ONC851979 OWY851953:OWY851979 PGU851953:PGU851979 PQQ851953:PQQ851979 QAM851953:QAM851979 QKI851953:QKI851979 QUE851953:QUE851979 REA851953:REA851979 RNW851953:RNW851979 RXS851953:RXS851979 SHO851953:SHO851979 SRK851953:SRK851979 TBG851953:TBG851979 TLC851953:TLC851979 TUY851953:TUY851979 UEU851953:UEU851979 UOQ851953:UOQ851979 UYM851953:UYM851979 VII851953:VII851979 VSE851953:VSE851979 WCA851953:WCA851979 WLW851953:WLW851979 WVS851953:WVS851979 K917489:K917515 JG917489:JG917515 TC917489:TC917515 ACY917489:ACY917515 AMU917489:AMU917515 AWQ917489:AWQ917515 BGM917489:BGM917515 BQI917489:BQI917515 CAE917489:CAE917515 CKA917489:CKA917515 CTW917489:CTW917515 DDS917489:DDS917515 DNO917489:DNO917515 DXK917489:DXK917515 EHG917489:EHG917515 ERC917489:ERC917515 FAY917489:FAY917515 FKU917489:FKU917515 FUQ917489:FUQ917515 GEM917489:GEM917515 GOI917489:GOI917515 GYE917489:GYE917515 HIA917489:HIA917515 HRW917489:HRW917515 IBS917489:IBS917515 ILO917489:ILO917515 IVK917489:IVK917515 JFG917489:JFG917515 JPC917489:JPC917515 JYY917489:JYY917515 KIU917489:KIU917515 KSQ917489:KSQ917515 LCM917489:LCM917515 LMI917489:LMI917515 LWE917489:LWE917515 MGA917489:MGA917515 MPW917489:MPW917515 MZS917489:MZS917515 NJO917489:NJO917515 NTK917489:NTK917515 ODG917489:ODG917515 ONC917489:ONC917515 OWY917489:OWY917515 PGU917489:PGU917515 PQQ917489:PQQ917515 QAM917489:QAM917515 QKI917489:QKI917515 QUE917489:QUE917515 REA917489:REA917515 RNW917489:RNW917515 RXS917489:RXS917515 SHO917489:SHO917515 SRK917489:SRK917515 TBG917489:TBG917515 TLC917489:TLC917515 TUY917489:TUY917515 UEU917489:UEU917515 UOQ917489:UOQ917515 UYM917489:UYM917515 VII917489:VII917515 VSE917489:VSE917515 WCA917489:WCA917515 WLW917489:WLW917515 WVS917489:WVS917515 K983025:K983051 JG983025:JG983051 TC983025:TC983051 ACY983025:ACY983051 AMU983025:AMU983051 AWQ983025:AWQ983051 BGM983025:BGM983051 BQI983025:BQI983051 CAE983025:CAE983051 CKA983025:CKA983051 CTW983025:CTW983051 DDS983025:DDS983051 DNO983025:DNO983051 DXK983025:DXK983051 EHG983025:EHG983051 ERC983025:ERC983051 FAY983025:FAY983051 FKU983025:FKU983051 FUQ983025:FUQ983051 GEM983025:GEM983051 GOI983025:GOI983051 GYE983025:GYE983051 HIA983025:HIA983051 HRW983025:HRW983051 IBS983025:IBS983051 ILO983025:ILO983051 IVK983025:IVK983051 JFG983025:JFG983051 JPC983025:JPC983051 JYY983025:JYY983051 KIU983025:KIU983051 KSQ983025:KSQ983051 LCM983025:LCM983051 LMI983025:LMI983051 LWE983025:LWE983051 MGA983025:MGA983051 MPW983025:MPW983051 MZS983025:MZS983051 NJO983025:NJO983051 NTK983025:NTK983051 ODG983025:ODG983051 ONC983025:ONC983051 OWY983025:OWY983051 PGU983025:PGU983051 PQQ983025:PQQ983051 QAM983025:QAM983051 QKI983025:QKI983051 QUE983025:QUE983051 REA983025:REA983051 RNW983025:RNW983051 RXS983025:RXS983051 SHO983025:SHO983051 SRK983025:SRK983051 TBG983025:TBG983051 TLC983025:TLC983051 TUY983025:TUY983051 UEU983025:UEU983051 UOQ983025:UOQ983051 UYM983025:UYM983051 VII983025:VII983051 VSE983025:VSE983051 WCA983025:WCA983051 WLW983025:WLW983051 WVS983025:WVS983051" xr:uid="{00000000-0002-0000-0A00-000000000000}">
      <formula1>#REF!</formula1>
    </dataValidation>
  </dataValidations>
  <pageMargins left="0.7" right="0.7" top="0.75" bottom="0.75" header="0.3" footer="0.3"/>
  <pageSetup paperSize="9" scale="84" orientation="portrait" r:id="rId1"/>
  <headerFooter alignWithMargins="0">
    <oddFooter>&amp;Rpag.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H86"/>
  <sheetViews>
    <sheetView view="pageBreakPreview" topLeftCell="A60" zoomScale="85" zoomScaleNormal="85" zoomScaleSheetLayoutView="85" zoomScalePageLayoutView="70" workbookViewId="0">
      <selection activeCell="D81" sqref="D81"/>
    </sheetView>
  </sheetViews>
  <sheetFormatPr baseColWidth="10" defaultColWidth="12" defaultRowHeight="14.4" x14ac:dyDescent="0.3"/>
  <cols>
    <col min="1" max="1" width="13.5546875" style="18" customWidth="1"/>
    <col min="2" max="2" width="30.109375" style="18" customWidth="1"/>
    <col min="3" max="3" width="13" style="194" customWidth="1"/>
    <col min="4" max="4" width="11.33203125" style="194" customWidth="1"/>
    <col min="5" max="5" width="14.6640625" style="194" customWidth="1"/>
    <col min="6" max="6" width="12.6640625" style="194" customWidth="1"/>
    <col min="7" max="7" width="3.109375" style="16" customWidth="1"/>
    <col min="8" max="16384" width="12" style="16"/>
  </cols>
  <sheetData>
    <row r="1" spans="1:8" ht="31.2" customHeight="1" x14ac:dyDescent="0.3">
      <c r="A1" s="181" t="s">
        <v>118</v>
      </c>
      <c r="B1" s="498" t="s">
        <v>93</v>
      </c>
      <c r="C1" s="498"/>
      <c r="D1" s="498"/>
      <c r="E1" s="498"/>
      <c r="F1" s="498"/>
      <c r="G1" s="150"/>
      <c r="H1" s="150"/>
    </row>
    <row r="2" spans="1:8" x14ac:dyDescent="0.3">
      <c r="A2" s="181" t="s">
        <v>240</v>
      </c>
      <c r="B2" s="182" t="s">
        <v>241</v>
      </c>
      <c r="C2" s="183"/>
      <c r="D2" s="10"/>
      <c r="E2" s="190"/>
      <c r="F2" s="10"/>
      <c r="G2" s="1"/>
      <c r="H2" s="6"/>
    </row>
    <row r="3" spans="1:8" x14ac:dyDescent="0.3">
      <c r="A3" s="191" t="s">
        <v>229</v>
      </c>
      <c r="B3" s="182" t="s">
        <v>238</v>
      </c>
      <c r="C3" s="10"/>
      <c r="D3" s="10"/>
      <c r="E3" s="190"/>
      <c r="F3" s="10"/>
      <c r="G3" s="1"/>
      <c r="H3" s="6"/>
    </row>
    <row r="4" spans="1:8" ht="20.399999999999999" x14ac:dyDescent="0.3">
      <c r="A4" s="184" t="s">
        <v>230</v>
      </c>
      <c r="B4" s="182" t="s">
        <v>5</v>
      </c>
      <c r="C4" s="10"/>
      <c r="D4" s="10"/>
      <c r="E4" s="190"/>
      <c r="F4" s="10"/>
      <c r="G4" s="1"/>
      <c r="H4" s="103"/>
    </row>
    <row r="5" spans="1:8" ht="15" customHeight="1" x14ac:dyDescent="0.3">
      <c r="A5" s="501" t="s">
        <v>0</v>
      </c>
      <c r="B5" s="501" t="s">
        <v>1</v>
      </c>
      <c r="C5" s="501" t="s">
        <v>60</v>
      </c>
      <c r="D5" s="501" t="s">
        <v>97</v>
      </c>
      <c r="E5" s="499" t="s">
        <v>155</v>
      </c>
      <c r="F5" s="499" t="s">
        <v>156</v>
      </c>
    </row>
    <row r="6" spans="1:8" s="42" customFormat="1" ht="15" customHeight="1" x14ac:dyDescent="0.3">
      <c r="A6" s="502"/>
      <c r="B6" s="502"/>
      <c r="C6" s="502"/>
      <c r="D6" s="502"/>
      <c r="E6" s="500"/>
      <c r="F6" s="500"/>
    </row>
    <row r="7" spans="1:8" s="42" customFormat="1" ht="15" customHeight="1" x14ac:dyDescent="0.3">
      <c r="A7" s="175" t="str">
        <f>'SUSTENTO HAVC'!A62</f>
        <v>06.02.01.10</v>
      </c>
      <c r="B7" s="175" t="s">
        <v>67</v>
      </c>
      <c r="C7" s="34"/>
      <c r="D7" s="200"/>
      <c r="E7" s="201"/>
      <c r="F7" s="34">
        <f>SUM(F8:F52)</f>
        <v>2596.8999999999996</v>
      </c>
    </row>
    <row r="8" spans="1:8" s="42" customFormat="1" x14ac:dyDescent="0.3">
      <c r="A8" s="202"/>
      <c r="B8" s="323" t="s">
        <v>258</v>
      </c>
      <c r="C8" s="203"/>
      <c r="D8" s="205"/>
      <c r="E8" s="44">
        <f>273.3+4.25+4.65+2.46+9.68+9.69+7.72+8.14+0.58+10.54</f>
        <v>331.01</v>
      </c>
      <c r="F8" s="197">
        <f>SUM(E8:E10)</f>
        <v>473.41000000000008</v>
      </c>
    </row>
    <row r="9" spans="1:8" s="42" customFormat="1" x14ac:dyDescent="0.3">
      <c r="A9" s="202"/>
      <c r="B9" s="203" t="s">
        <v>1089</v>
      </c>
      <c r="C9" s="203"/>
      <c r="D9" s="198"/>
      <c r="E9" s="198">
        <f>4.45+4.45+4.45+4.45+4.45+4.45+4.45+4.45+4.45+4.45+4.45+4.45+4.45+4.45+4.45+4.45+4.45+4.45+4.45+4.45+4.45+4.45+8.9+8.9+4.45+4.45+8.9+8.9</f>
        <v>142.40000000000006</v>
      </c>
      <c r="F9" s="197"/>
    </row>
    <row r="10" spans="1:8" s="42" customFormat="1" ht="15" customHeight="1" x14ac:dyDescent="0.3">
      <c r="A10" s="204"/>
      <c r="B10" s="203"/>
      <c r="C10" s="203"/>
      <c r="D10" s="198"/>
      <c r="E10" s="198"/>
      <c r="F10" s="197"/>
    </row>
    <row r="11" spans="1:8" s="42" customFormat="1" ht="15" customHeight="1" x14ac:dyDescent="0.3">
      <c r="A11" s="204"/>
      <c r="B11" s="323" t="s">
        <v>257</v>
      </c>
      <c r="C11" s="203"/>
      <c r="D11" s="205"/>
      <c r="E11" s="44">
        <f>273.3+4.25+4.65+2.46+9.68+9.69+7.72+8.14+0.58+10.54</f>
        <v>331.01</v>
      </c>
      <c r="F11" s="197">
        <f>SUM(E11:E13)</f>
        <v>473.41000000000008</v>
      </c>
    </row>
    <row r="12" spans="1:8" s="42" customFormat="1" ht="15" customHeight="1" x14ac:dyDescent="0.3">
      <c r="A12" s="204"/>
      <c r="B12" s="203" t="s">
        <v>1089</v>
      </c>
      <c r="C12" s="203"/>
      <c r="D12" s="198"/>
      <c r="E12" s="198">
        <f>4.45+4.45+4.45+4.45+4.45+4.45+4.45+4.45+4.45+4.45+4.45+4.45+4.45+4.45+4.45+4.45+4.45+4.45+4.45+4.45+4.45+4.45+8.9+8.9+4.45+4.45+8.9+8.9</f>
        <v>142.40000000000006</v>
      </c>
      <c r="F12" s="308"/>
    </row>
    <row r="13" spans="1:8" s="42" customFormat="1" ht="15" customHeight="1" x14ac:dyDescent="0.3">
      <c r="A13" s="204"/>
      <c r="B13" s="204"/>
      <c r="C13" s="203"/>
      <c r="D13" s="198"/>
      <c r="E13" s="198"/>
      <c r="F13" s="308"/>
    </row>
    <row r="14" spans="1:8" s="42" customFormat="1" ht="15" customHeight="1" x14ac:dyDescent="0.3">
      <c r="A14" s="43"/>
      <c r="B14" s="323" t="s">
        <v>259</v>
      </c>
      <c r="C14" s="37"/>
      <c r="D14" s="44"/>
      <c r="E14" s="44">
        <f>2.76+2.82+2.78+0.74+8.09+5.62</f>
        <v>22.81</v>
      </c>
      <c r="F14" s="197">
        <f>SUM(E14:E16)</f>
        <v>455.66999999999996</v>
      </c>
    </row>
    <row r="15" spans="1:8" s="42" customFormat="1" ht="15" customHeight="1" x14ac:dyDescent="0.3">
      <c r="A15" s="43"/>
      <c r="B15" s="203" t="s">
        <v>1089</v>
      </c>
      <c r="C15" s="37"/>
      <c r="D15" s="44"/>
      <c r="E15" s="44">
        <f>4.45+4.45</f>
        <v>8.9</v>
      </c>
      <c r="F15" s="309"/>
    </row>
    <row r="16" spans="1:8" s="42" customFormat="1" ht="15" customHeight="1" x14ac:dyDescent="0.3">
      <c r="A16" s="43"/>
      <c r="B16" s="43"/>
      <c r="C16" s="37"/>
      <c r="D16" s="44"/>
      <c r="E16" s="44">
        <f>E54</f>
        <v>423.96</v>
      </c>
      <c r="F16" s="309"/>
    </row>
    <row r="17" spans="1:6" s="42" customFormat="1" ht="15" customHeight="1" x14ac:dyDescent="0.3">
      <c r="A17" s="43"/>
      <c r="B17" s="323" t="s">
        <v>260</v>
      </c>
      <c r="C17" s="37"/>
      <c r="D17" s="44"/>
      <c r="E17" s="44">
        <f>2.76+8.12+2.82+2.78+0.74</f>
        <v>17.22</v>
      </c>
      <c r="F17" s="197">
        <f>SUM(E17:E19)</f>
        <v>26.119999999999997</v>
      </c>
    </row>
    <row r="18" spans="1:6" s="42" customFormat="1" ht="15" customHeight="1" x14ac:dyDescent="0.3">
      <c r="A18" s="43"/>
      <c r="B18" s="203" t="s">
        <v>1089</v>
      </c>
      <c r="C18" s="37"/>
      <c r="D18" s="44"/>
      <c r="E18" s="44">
        <f>4.45+4.45</f>
        <v>8.9</v>
      </c>
      <c r="F18" s="309"/>
    </row>
    <row r="19" spans="1:6" s="42" customFormat="1" ht="15" customHeight="1" x14ac:dyDescent="0.3">
      <c r="A19" s="43"/>
      <c r="B19" s="43"/>
      <c r="C19" s="37"/>
      <c r="D19" s="44"/>
      <c r="E19" s="44"/>
      <c r="F19" s="309"/>
    </row>
    <row r="20" spans="1:6" s="42" customFormat="1" ht="15" customHeight="1" x14ac:dyDescent="0.3">
      <c r="A20" s="43"/>
      <c r="B20" s="323" t="s">
        <v>261</v>
      </c>
      <c r="C20" s="37"/>
      <c r="D20" s="44"/>
      <c r="E20" s="44">
        <f>8.12+8.09+5.62</f>
        <v>21.830000000000002</v>
      </c>
      <c r="F20" s="197">
        <f>SUM(E20:E22)</f>
        <v>21.830000000000002</v>
      </c>
    </row>
    <row r="21" spans="1:6" s="42" customFormat="1" ht="15" customHeight="1" x14ac:dyDescent="0.3">
      <c r="A21" s="43"/>
      <c r="B21" s="203" t="s">
        <v>1089</v>
      </c>
      <c r="C21" s="37"/>
      <c r="D21" s="44"/>
      <c r="E21" s="44"/>
      <c r="F21" s="309"/>
    </row>
    <row r="22" spans="1:6" x14ac:dyDescent="0.3">
      <c r="A22" s="305"/>
      <c r="B22" s="305"/>
      <c r="C22" s="306"/>
      <c r="D22" s="306"/>
      <c r="E22" s="306"/>
      <c r="F22" s="310"/>
    </row>
    <row r="23" spans="1:6" s="42" customFormat="1" ht="15" customHeight="1" x14ac:dyDescent="0.3">
      <c r="A23" s="43"/>
      <c r="B23" s="323" t="s">
        <v>267</v>
      </c>
      <c r="C23" s="37"/>
      <c r="D23" s="44"/>
      <c r="E23" s="44">
        <f>E57</f>
        <v>101.72000000000001</v>
      </c>
      <c r="F23" s="197">
        <f>SUM(E23:E25)</f>
        <v>101.72000000000001</v>
      </c>
    </row>
    <row r="24" spans="1:6" s="42" customFormat="1" ht="15" customHeight="1" x14ac:dyDescent="0.3">
      <c r="A24" s="43"/>
      <c r="B24" s="203" t="s">
        <v>1089</v>
      </c>
      <c r="C24" s="37"/>
      <c r="D24" s="44"/>
      <c r="E24" s="44"/>
      <c r="F24" s="309"/>
    </row>
    <row r="25" spans="1:6" x14ac:dyDescent="0.3">
      <c r="A25" s="305"/>
      <c r="B25" s="305"/>
      <c r="C25" s="306"/>
      <c r="D25" s="306"/>
      <c r="E25" s="306"/>
      <c r="F25" s="310"/>
    </row>
    <row r="26" spans="1:6" s="42" customFormat="1" ht="15" customHeight="1" x14ac:dyDescent="0.3">
      <c r="A26" s="43"/>
      <c r="B26" s="323" t="s">
        <v>264</v>
      </c>
      <c r="C26" s="37"/>
      <c r="D26" s="307"/>
      <c r="E26" s="307">
        <f>E60</f>
        <v>112.11999999999999</v>
      </c>
      <c r="F26" s="197">
        <f>SUM(E26:E28)</f>
        <v>116.57</v>
      </c>
    </row>
    <row r="27" spans="1:6" s="42" customFormat="1" ht="15" customHeight="1" x14ac:dyDescent="0.3">
      <c r="A27" s="43"/>
      <c r="B27" s="203" t="s">
        <v>1089</v>
      </c>
      <c r="C27" s="37"/>
      <c r="D27" s="307"/>
      <c r="E27" s="307">
        <f>4.45</f>
        <v>4.45</v>
      </c>
      <c r="F27" s="309"/>
    </row>
    <row r="28" spans="1:6" x14ac:dyDescent="0.3">
      <c r="A28" s="305"/>
      <c r="B28" s="305"/>
      <c r="C28" s="306"/>
      <c r="D28" s="306"/>
      <c r="E28" s="306"/>
      <c r="F28" s="310"/>
    </row>
    <row r="29" spans="1:6" s="42" customFormat="1" ht="15" customHeight="1" x14ac:dyDescent="0.3">
      <c r="A29" s="43"/>
      <c r="B29" s="323" t="s">
        <v>263</v>
      </c>
      <c r="C29" s="37"/>
      <c r="D29" s="307"/>
      <c r="E29" s="307">
        <f>E63</f>
        <v>245.51</v>
      </c>
      <c r="F29" s="197">
        <f>SUM(E29:E31)</f>
        <v>245.51</v>
      </c>
    </row>
    <row r="30" spans="1:6" s="42" customFormat="1" ht="15" customHeight="1" x14ac:dyDescent="0.3">
      <c r="A30" s="43"/>
      <c r="B30" s="203" t="s">
        <v>1089</v>
      </c>
      <c r="C30" s="37"/>
      <c r="D30" s="307"/>
      <c r="E30" s="307"/>
      <c r="F30" s="309"/>
    </row>
    <row r="31" spans="1:6" x14ac:dyDescent="0.3">
      <c r="A31" s="305"/>
      <c r="B31" s="305"/>
      <c r="C31" s="306"/>
      <c r="D31" s="306"/>
      <c r="E31" s="306"/>
      <c r="F31" s="310"/>
    </row>
    <row r="32" spans="1:6" s="42" customFormat="1" ht="15" customHeight="1" x14ac:dyDescent="0.3">
      <c r="A32" s="43"/>
      <c r="B32" s="323" t="s">
        <v>265</v>
      </c>
      <c r="C32" s="37"/>
      <c r="D32" s="307"/>
      <c r="E32" s="307">
        <f>E66</f>
        <v>175.6</v>
      </c>
      <c r="F32" s="197">
        <f>SUM(E32:E34)</f>
        <v>175.6</v>
      </c>
    </row>
    <row r="33" spans="1:6" s="42" customFormat="1" ht="15" customHeight="1" x14ac:dyDescent="0.3">
      <c r="A33" s="43"/>
      <c r="B33" s="203" t="s">
        <v>1089</v>
      </c>
      <c r="C33" s="37"/>
      <c r="D33" s="307"/>
      <c r="E33" s="307"/>
      <c r="F33" s="309"/>
    </row>
    <row r="34" spans="1:6" x14ac:dyDescent="0.3">
      <c r="A34" s="305"/>
      <c r="B34" s="305"/>
      <c r="C34" s="306"/>
      <c r="D34" s="306"/>
      <c r="E34" s="306"/>
      <c r="F34" s="310"/>
    </row>
    <row r="35" spans="1:6" s="42" customFormat="1" ht="15" customHeight="1" x14ac:dyDescent="0.3">
      <c r="A35" s="43"/>
      <c r="B35" s="323" t="s">
        <v>266</v>
      </c>
      <c r="C35" s="37"/>
      <c r="D35" s="307"/>
      <c r="E35" s="307">
        <f>E69</f>
        <v>223.76</v>
      </c>
      <c r="F35" s="197">
        <f>SUM(E35:E37)</f>
        <v>232.66</v>
      </c>
    </row>
    <row r="36" spans="1:6" s="42" customFormat="1" ht="15" customHeight="1" x14ac:dyDescent="0.3">
      <c r="A36" s="43"/>
      <c r="B36" s="203" t="s">
        <v>1089</v>
      </c>
      <c r="C36" s="37"/>
      <c r="D36" s="307"/>
      <c r="E36" s="307">
        <f>4.45+4.45</f>
        <v>8.9</v>
      </c>
      <c r="F36" s="309"/>
    </row>
    <row r="37" spans="1:6" x14ac:dyDescent="0.3">
      <c r="A37" s="305"/>
      <c r="B37" s="305"/>
      <c r="C37" s="306"/>
      <c r="D37" s="306"/>
      <c r="E37" s="306"/>
      <c r="F37" s="310"/>
    </row>
    <row r="38" spans="1:6" x14ac:dyDescent="0.3">
      <c r="A38" s="305"/>
      <c r="B38" s="323" t="s">
        <v>268</v>
      </c>
      <c r="C38" s="306"/>
      <c r="D38" s="306"/>
      <c r="E38" s="307">
        <f>16.99+40.84+12.8+19.5+46.29</f>
        <v>136.41999999999999</v>
      </c>
      <c r="F38" s="197">
        <f>SUM(E38:E40)</f>
        <v>136.41999999999999</v>
      </c>
    </row>
    <row r="39" spans="1:6" x14ac:dyDescent="0.3">
      <c r="A39" s="305"/>
      <c r="B39" s="203" t="s">
        <v>1089</v>
      </c>
      <c r="C39" s="306"/>
      <c r="D39" s="306"/>
      <c r="E39" s="306"/>
      <c r="F39" s="310"/>
    </row>
    <row r="40" spans="1:6" x14ac:dyDescent="0.3">
      <c r="A40" s="305"/>
      <c r="B40" s="305"/>
      <c r="C40" s="306"/>
      <c r="D40" s="306"/>
      <c r="E40" s="306"/>
      <c r="F40" s="310"/>
    </row>
    <row r="41" spans="1:6" x14ac:dyDescent="0.3">
      <c r="A41" s="305"/>
      <c r="B41" s="323" t="s">
        <v>269</v>
      </c>
      <c r="C41" s="306"/>
      <c r="D41" s="306"/>
      <c r="E41" s="307">
        <f>7.26+30.92+10.3+4.19</f>
        <v>52.67</v>
      </c>
      <c r="F41" s="197">
        <f>SUM(E41:E43)</f>
        <v>70.47</v>
      </c>
    </row>
    <row r="42" spans="1:6" x14ac:dyDescent="0.3">
      <c r="A42" s="305"/>
      <c r="B42" s="203" t="s">
        <v>1089</v>
      </c>
      <c r="C42" s="306"/>
      <c r="D42" s="306"/>
      <c r="E42" s="307">
        <f>4.45+4.45+4.45+4.45</f>
        <v>17.8</v>
      </c>
      <c r="F42" s="310"/>
    </row>
    <row r="43" spans="1:6" x14ac:dyDescent="0.3">
      <c r="A43" s="305"/>
      <c r="B43" s="305"/>
      <c r="C43" s="306"/>
      <c r="D43" s="306"/>
      <c r="E43" s="306"/>
      <c r="F43" s="310"/>
    </row>
    <row r="44" spans="1:6" x14ac:dyDescent="0.3">
      <c r="A44" s="305"/>
      <c r="B44" s="323" t="s">
        <v>272</v>
      </c>
      <c r="C44" s="306"/>
      <c r="D44" s="306"/>
      <c r="E44" s="307">
        <v>24.48</v>
      </c>
      <c r="F44" s="197">
        <f>SUM(E44:E46)</f>
        <v>28.93</v>
      </c>
    </row>
    <row r="45" spans="1:6" x14ac:dyDescent="0.3">
      <c r="A45" s="305"/>
      <c r="B45" s="203" t="s">
        <v>1089</v>
      </c>
      <c r="C45" s="306"/>
      <c r="D45" s="306"/>
      <c r="E45" s="307">
        <f>4.45</f>
        <v>4.45</v>
      </c>
      <c r="F45" s="310"/>
    </row>
    <row r="46" spans="1:6" x14ac:dyDescent="0.3">
      <c r="A46" s="305"/>
      <c r="B46" s="305"/>
      <c r="C46" s="306"/>
      <c r="D46" s="306"/>
      <c r="E46" s="306"/>
      <c r="F46" s="310"/>
    </row>
    <row r="47" spans="1:6" x14ac:dyDescent="0.3">
      <c r="A47" s="305"/>
      <c r="B47" s="323" t="s">
        <v>270</v>
      </c>
      <c r="C47" s="306"/>
      <c r="D47" s="306"/>
      <c r="E47" s="307">
        <v>28.9</v>
      </c>
      <c r="F47" s="197">
        <f>SUM(E47:E49)</f>
        <v>28.9</v>
      </c>
    </row>
    <row r="48" spans="1:6" x14ac:dyDescent="0.3">
      <c r="A48" s="305"/>
      <c r="B48" s="203" t="s">
        <v>1089</v>
      </c>
      <c r="C48" s="306"/>
      <c r="D48" s="306"/>
      <c r="E48" s="306"/>
      <c r="F48" s="310"/>
    </row>
    <row r="49" spans="1:6" x14ac:dyDescent="0.3">
      <c r="A49" s="305"/>
      <c r="B49" s="305"/>
      <c r="C49" s="306"/>
      <c r="D49" s="306"/>
      <c r="E49" s="306"/>
      <c r="F49" s="310"/>
    </row>
    <row r="50" spans="1:6" x14ac:dyDescent="0.3">
      <c r="A50" s="305"/>
      <c r="B50" s="323" t="s">
        <v>271</v>
      </c>
      <c r="C50" s="306"/>
      <c r="D50" s="306"/>
      <c r="E50" s="307">
        <v>9.68</v>
      </c>
      <c r="F50" s="197">
        <f>SUM(E50:E52)</f>
        <v>9.68</v>
      </c>
    </row>
    <row r="51" spans="1:6" x14ac:dyDescent="0.3">
      <c r="A51" s="305"/>
      <c r="B51" s="203" t="s">
        <v>1089</v>
      </c>
      <c r="C51" s="306"/>
      <c r="D51" s="306"/>
      <c r="E51" s="306"/>
      <c r="F51" s="310"/>
    </row>
    <row r="52" spans="1:6" x14ac:dyDescent="0.3">
      <c r="A52" s="305"/>
      <c r="B52" s="305"/>
      <c r="C52" s="306"/>
      <c r="D52" s="306"/>
      <c r="E52" s="306"/>
      <c r="F52" s="310"/>
    </row>
    <row r="53" spans="1:6" s="42" customFormat="1" ht="21.6" customHeight="1" x14ac:dyDescent="0.3">
      <c r="A53" s="175" t="str">
        <f>'SUSTENTO HAVC'!A78</f>
        <v>06.02.01.11</v>
      </c>
      <c r="B53" s="175" t="s">
        <v>262</v>
      </c>
      <c r="C53" s="34"/>
      <c r="D53" s="200"/>
      <c r="E53" s="201"/>
      <c r="F53" s="34">
        <f>SUM(F54:F86)</f>
        <v>1570.4200000000003</v>
      </c>
    </row>
    <row r="54" spans="1:6" x14ac:dyDescent="0.3">
      <c r="A54" s="305"/>
      <c r="B54" s="204" t="s">
        <v>259</v>
      </c>
      <c r="C54" s="306"/>
      <c r="D54" s="306"/>
      <c r="E54" s="307">
        <f>273.12+2.11+2.44+2.1+2.34+2.85+2+2.79+3.08+3.1+4.26+0.66+3.47+7.64+2.85+44.46+3.43+2.01+2.2+2.39+3.15+4.67+6.18+3.41+4.09+3.4+3.47+3.58+2.16+2.77+5.09+2.64+3.4+2.51+1.77+2.37</f>
        <v>423.96</v>
      </c>
      <c r="F54" s="197">
        <f>SUM(E54:E56)</f>
        <v>423.96</v>
      </c>
    </row>
    <row r="55" spans="1:6" x14ac:dyDescent="0.3">
      <c r="A55" s="305"/>
      <c r="B55" s="203" t="s">
        <v>1089</v>
      </c>
      <c r="C55" s="306"/>
      <c r="D55" s="306"/>
      <c r="E55" s="306"/>
      <c r="F55" s="310"/>
    </row>
    <row r="56" spans="1:6" x14ac:dyDescent="0.3">
      <c r="A56" s="305"/>
      <c r="B56" s="305"/>
      <c r="C56" s="306"/>
      <c r="D56" s="306"/>
      <c r="E56" s="306"/>
      <c r="F56" s="310"/>
    </row>
    <row r="57" spans="1:6" x14ac:dyDescent="0.3">
      <c r="A57" s="305"/>
      <c r="B57" s="204" t="s">
        <v>267</v>
      </c>
      <c r="C57" s="306"/>
      <c r="D57" s="306"/>
      <c r="E57" s="307">
        <f>2.36+2.98+9.94+2.79+10.27+3.97+2.89+3.58+2.45+3.33+2.28+3.22+1.99+2.21+2.38+3.52+2.09+1.43+11.47+24.93+0.39+0.79+0.46</f>
        <v>101.72000000000001</v>
      </c>
      <c r="F57" s="197">
        <f>SUM(E57:E59)</f>
        <v>101.72000000000001</v>
      </c>
    </row>
    <row r="58" spans="1:6" x14ac:dyDescent="0.3">
      <c r="A58" s="305"/>
      <c r="B58" s="203" t="s">
        <v>1089</v>
      </c>
      <c r="C58" s="306"/>
      <c r="D58" s="306"/>
      <c r="E58" s="306"/>
      <c r="F58" s="310"/>
    </row>
    <row r="59" spans="1:6" x14ac:dyDescent="0.3">
      <c r="A59" s="305"/>
      <c r="B59" s="305"/>
      <c r="C59" s="306"/>
      <c r="D59" s="306"/>
      <c r="E59" s="306"/>
      <c r="F59" s="310"/>
    </row>
    <row r="60" spans="1:6" x14ac:dyDescent="0.3">
      <c r="A60" s="305"/>
      <c r="B60" s="204" t="s">
        <v>264</v>
      </c>
      <c r="C60" s="306"/>
      <c r="D60" s="306"/>
      <c r="E60" s="307">
        <f>12.47+22.19+6.11+6.98+2.1+2.82+5.55+4.94+0.61+6.19+8.6+2.2+1.82+5.74+6.04+8.4+7.22+2.14</f>
        <v>112.11999999999999</v>
      </c>
      <c r="F60" s="197">
        <f>SUM(E60:E62)</f>
        <v>121.02</v>
      </c>
    </row>
    <row r="61" spans="1:6" x14ac:dyDescent="0.3">
      <c r="A61" s="305"/>
      <c r="B61" s="203" t="s">
        <v>1089</v>
      </c>
      <c r="C61" s="306"/>
      <c r="D61" s="306"/>
      <c r="E61" s="307">
        <f>4.45+4.45</f>
        <v>8.9</v>
      </c>
      <c r="F61" s="310"/>
    </row>
    <row r="62" spans="1:6" x14ac:dyDescent="0.3">
      <c r="A62" s="305"/>
      <c r="B62" s="305"/>
      <c r="C62" s="306"/>
      <c r="D62" s="306"/>
      <c r="E62" s="306"/>
      <c r="F62" s="310"/>
    </row>
    <row r="63" spans="1:6" x14ac:dyDescent="0.3">
      <c r="A63" s="305"/>
      <c r="B63" s="204" t="s">
        <v>263</v>
      </c>
      <c r="C63" s="306"/>
      <c r="D63" s="306"/>
      <c r="E63" s="307">
        <f>245.51</f>
        <v>245.51</v>
      </c>
      <c r="F63" s="197">
        <f>SUM(E63:E65)</f>
        <v>245.51</v>
      </c>
    </row>
    <row r="64" spans="1:6" x14ac:dyDescent="0.3">
      <c r="A64" s="305"/>
      <c r="B64" s="203" t="s">
        <v>1089</v>
      </c>
      <c r="C64" s="306"/>
      <c r="D64" s="306"/>
      <c r="E64" s="306"/>
      <c r="F64" s="310"/>
    </row>
    <row r="65" spans="1:6" x14ac:dyDescent="0.3">
      <c r="A65" s="305"/>
      <c r="B65" s="305"/>
      <c r="C65" s="306"/>
      <c r="D65" s="306"/>
      <c r="E65" s="306"/>
      <c r="F65" s="310"/>
    </row>
    <row r="66" spans="1:6" x14ac:dyDescent="0.3">
      <c r="A66" s="305"/>
      <c r="B66" s="204" t="s">
        <v>265</v>
      </c>
      <c r="C66" s="306"/>
      <c r="D66" s="306"/>
      <c r="E66" s="307">
        <f>10.01+4.95+19.28+26.16+6.34+15.5+20.53+1.92+4.47+52.63+1.89+11.92</f>
        <v>175.6</v>
      </c>
      <c r="F66" s="197">
        <f>SUM(E66:E68)</f>
        <v>175.6</v>
      </c>
    </row>
    <row r="67" spans="1:6" x14ac:dyDescent="0.3">
      <c r="A67" s="305"/>
      <c r="B67" s="203" t="s">
        <v>1089</v>
      </c>
      <c r="C67" s="306"/>
      <c r="D67" s="306"/>
      <c r="E67" s="306"/>
      <c r="F67" s="310"/>
    </row>
    <row r="68" spans="1:6" x14ac:dyDescent="0.3">
      <c r="A68" s="305"/>
      <c r="B68" s="305"/>
      <c r="C68" s="306"/>
      <c r="D68" s="306"/>
      <c r="E68" s="306"/>
      <c r="F68" s="310"/>
    </row>
    <row r="69" spans="1:6" x14ac:dyDescent="0.3">
      <c r="A69" s="305"/>
      <c r="B69" s="204" t="s">
        <v>266</v>
      </c>
      <c r="C69" s="306"/>
      <c r="D69" s="306"/>
      <c r="E69" s="307">
        <f>4.97+10.94+5.47+38.84+30.49+16.23+2.57+53.86+7.79+30.03+9.8+9.57+3.2</f>
        <v>223.76</v>
      </c>
      <c r="F69" s="197">
        <f>SUM(E69:E71)</f>
        <v>228.20999999999998</v>
      </c>
    </row>
    <row r="70" spans="1:6" x14ac:dyDescent="0.3">
      <c r="A70" s="305"/>
      <c r="B70" s="203" t="s">
        <v>1089</v>
      </c>
      <c r="C70" s="306"/>
      <c r="D70" s="306"/>
      <c r="E70" s="307">
        <f>4.45</f>
        <v>4.45</v>
      </c>
      <c r="F70" s="310"/>
    </row>
    <row r="71" spans="1:6" x14ac:dyDescent="0.3">
      <c r="A71" s="305"/>
      <c r="B71" s="305"/>
      <c r="C71" s="306"/>
      <c r="D71" s="306"/>
      <c r="E71" s="306"/>
      <c r="F71" s="310"/>
    </row>
    <row r="72" spans="1:6" x14ac:dyDescent="0.3">
      <c r="A72" s="305"/>
      <c r="B72" s="204" t="s">
        <v>268</v>
      </c>
      <c r="C72" s="306"/>
      <c r="D72" s="306"/>
      <c r="E72" s="307">
        <f>16.99+40.84+12.8+19.5+46.29</f>
        <v>136.41999999999999</v>
      </c>
      <c r="F72" s="197">
        <f>SUM(E72:E74)</f>
        <v>136.41999999999999</v>
      </c>
    </row>
    <row r="73" spans="1:6" x14ac:dyDescent="0.3">
      <c r="A73" s="305"/>
      <c r="B73" s="203" t="s">
        <v>1089</v>
      </c>
      <c r="C73" s="306"/>
      <c r="D73" s="306"/>
      <c r="E73" s="306"/>
      <c r="F73" s="310"/>
    </row>
    <row r="74" spans="1:6" x14ac:dyDescent="0.3">
      <c r="A74" s="305"/>
      <c r="B74" s="305"/>
      <c r="C74" s="306"/>
      <c r="D74" s="306"/>
      <c r="E74" s="306"/>
      <c r="F74" s="310"/>
    </row>
    <row r="75" spans="1:6" x14ac:dyDescent="0.3">
      <c r="A75" s="305"/>
      <c r="B75" s="204" t="s">
        <v>269</v>
      </c>
      <c r="C75" s="306"/>
      <c r="D75" s="306"/>
      <c r="E75" s="307">
        <f>7.26+30.92+10.3+4.19</f>
        <v>52.67</v>
      </c>
      <c r="F75" s="197">
        <f>SUM(E75:E77)</f>
        <v>70.47</v>
      </c>
    </row>
    <row r="76" spans="1:6" x14ac:dyDescent="0.3">
      <c r="A76" s="305"/>
      <c r="B76" s="203" t="s">
        <v>1089</v>
      </c>
      <c r="C76" s="306"/>
      <c r="D76" s="306"/>
      <c r="E76" s="307">
        <f>4.45+4.45+4.45+4.45</f>
        <v>17.8</v>
      </c>
      <c r="F76" s="310"/>
    </row>
    <row r="77" spans="1:6" x14ac:dyDescent="0.3">
      <c r="A77" s="305"/>
      <c r="B77" s="305"/>
      <c r="C77" s="306"/>
      <c r="D77" s="306"/>
      <c r="E77" s="306"/>
      <c r="F77" s="310"/>
    </row>
    <row r="78" spans="1:6" x14ac:dyDescent="0.3">
      <c r="A78" s="305"/>
      <c r="B78" s="204" t="s">
        <v>272</v>
      </c>
      <c r="C78" s="306"/>
      <c r="D78" s="306"/>
      <c r="E78" s="307">
        <v>24.48</v>
      </c>
      <c r="F78" s="197">
        <f>SUM(E78:E80)</f>
        <v>28.93</v>
      </c>
    </row>
    <row r="79" spans="1:6" x14ac:dyDescent="0.3">
      <c r="A79" s="305"/>
      <c r="B79" s="203" t="s">
        <v>1089</v>
      </c>
      <c r="C79" s="306"/>
      <c r="D79" s="306"/>
      <c r="E79" s="307">
        <f>4.45</f>
        <v>4.45</v>
      </c>
      <c r="F79" s="310"/>
    </row>
    <row r="80" spans="1:6" x14ac:dyDescent="0.3">
      <c r="A80" s="305"/>
      <c r="B80" s="305"/>
      <c r="C80" s="306"/>
      <c r="D80" s="306"/>
      <c r="E80" s="306"/>
      <c r="F80" s="310"/>
    </row>
    <row r="81" spans="1:6" x14ac:dyDescent="0.3">
      <c r="A81" s="305"/>
      <c r="B81" s="204" t="s">
        <v>270</v>
      </c>
      <c r="C81" s="306"/>
      <c r="D81" s="306"/>
      <c r="E81" s="307">
        <v>28.9</v>
      </c>
      <c r="F81" s="197">
        <f>SUM(E81:E83)</f>
        <v>28.9</v>
      </c>
    </row>
    <row r="82" spans="1:6" x14ac:dyDescent="0.3">
      <c r="A82" s="305"/>
      <c r="B82" s="203" t="s">
        <v>1089</v>
      </c>
      <c r="C82" s="306"/>
      <c r="D82" s="306"/>
      <c r="E82" s="306"/>
      <c r="F82" s="310"/>
    </row>
    <row r="83" spans="1:6" x14ac:dyDescent="0.3">
      <c r="A83" s="305"/>
      <c r="B83" s="305"/>
      <c r="C83" s="306"/>
      <c r="D83" s="306"/>
      <c r="E83" s="306"/>
      <c r="F83" s="310"/>
    </row>
    <row r="84" spans="1:6" x14ac:dyDescent="0.3">
      <c r="A84" s="305"/>
      <c r="B84" s="204" t="s">
        <v>271</v>
      </c>
      <c r="C84" s="306"/>
      <c r="D84" s="306"/>
      <c r="E84" s="307">
        <v>9.68</v>
      </c>
      <c r="F84" s="197">
        <f>SUM(E84:E86)</f>
        <v>9.68</v>
      </c>
    </row>
    <row r="85" spans="1:6" x14ac:dyDescent="0.3">
      <c r="A85" s="305"/>
      <c r="B85" s="203" t="s">
        <v>1089</v>
      </c>
      <c r="C85" s="306"/>
      <c r="D85" s="306"/>
      <c r="E85" s="306"/>
      <c r="F85" s="306"/>
    </row>
    <row r="86" spans="1:6" x14ac:dyDescent="0.3">
      <c r="A86" s="305"/>
      <c r="B86" s="305"/>
      <c r="C86" s="306"/>
      <c r="D86" s="306"/>
      <c r="E86" s="306"/>
      <c r="F86" s="306"/>
    </row>
  </sheetData>
  <mergeCells count="7">
    <mergeCell ref="B1:F1"/>
    <mergeCell ref="F5:F6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scale="90" fitToWidth="0" fitToHeight="0" orientation="portrait" r:id="rId1"/>
  <headerFooter>
    <oddFooter>&amp;Rpag.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H72"/>
  <sheetViews>
    <sheetView view="pageBreakPreview" zoomScale="85" zoomScaleNormal="85" zoomScaleSheetLayoutView="85" workbookViewId="0">
      <selection activeCell="D76" sqref="D76"/>
    </sheetView>
  </sheetViews>
  <sheetFormatPr baseColWidth="10" defaultColWidth="12" defaultRowHeight="14.4" x14ac:dyDescent="0.3"/>
  <cols>
    <col min="1" max="1" width="22.109375" style="265" bestFit="1" customWidth="1"/>
    <col min="2" max="2" width="61.6640625" style="265" bestFit="1" customWidth="1"/>
    <col min="3" max="3" width="5.33203125" style="266" bestFit="1" customWidth="1"/>
    <col min="4" max="4" width="13.33203125" style="265" bestFit="1" customWidth="1"/>
    <col min="5" max="5" width="5.109375" style="265" bestFit="1" customWidth="1"/>
    <col min="6" max="6" width="20.33203125" style="265" customWidth="1"/>
    <col min="7" max="7" width="6.33203125" style="267" bestFit="1" customWidth="1"/>
    <col min="8" max="8" width="7" style="265" bestFit="1" customWidth="1"/>
    <col min="9" max="16384" width="12" style="16"/>
  </cols>
  <sheetData>
    <row r="1" spans="1:8" ht="25.2" customHeight="1" x14ac:dyDescent="0.3">
      <c r="A1" s="212" t="s">
        <v>118</v>
      </c>
      <c r="B1" s="503" t="s">
        <v>93</v>
      </c>
      <c r="C1" s="503"/>
      <c r="D1" s="503"/>
      <c r="E1" s="503"/>
      <c r="F1" s="503"/>
      <c r="G1" s="286"/>
      <c r="H1" s="286"/>
    </row>
    <row r="2" spans="1:8" x14ac:dyDescent="0.3">
      <c r="A2" s="212" t="s">
        <v>240</v>
      </c>
      <c r="B2" s="214" t="s">
        <v>249</v>
      </c>
      <c r="C2" s="287"/>
      <c r="D2" s="226"/>
      <c r="E2" s="288"/>
      <c r="F2" s="226"/>
      <c r="G2" s="220"/>
      <c r="H2" s="220"/>
    </row>
    <row r="3" spans="1:8" x14ac:dyDescent="0.3">
      <c r="A3" s="212" t="s">
        <v>229</v>
      </c>
      <c r="B3" s="182" t="s">
        <v>238</v>
      </c>
      <c r="C3" s="226"/>
      <c r="D3" s="226"/>
      <c r="E3" s="288"/>
      <c r="F3" s="226"/>
      <c r="G3" s="220"/>
      <c r="H3" s="220"/>
    </row>
    <row r="4" spans="1:8" x14ac:dyDescent="0.3">
      <c r="A4" s="217" t="s">
        <v>230</v>
      </c>
      <c r="B4" s="214" t="s">
        <v>5</v>
      </c>
      <c r="C4" s="226"/>
      <c r="D4" s="226"/>
      <c r="E4" s="288"/>
      <c r="F4" s="226"/>
      <c r="G4" s="220"/>
      <c r="H4" s="220"/>
    </row>
    <row r="5" spans="1:8" s="40" customFormat="1" ht="15" customHeight="1" x14ac:dyDescent="0.3">
      <c r="A5" s="30" t="s">
        <v>0</v>
      </c>
      <c r="B5" s="31" t="s">
        <v>1</v>
      </c>
      <c r="C5" s="109" t="s">
        <v>61</v>
      </c>
      <c r="D5" s="105" t="s">
        <v>131</v>
      </c>
      <c r="E5" s="109" t="s">
        <v>132</v>
      </c>
      <c r="F5" s="165" t="s">
        <v>92</v>
      </c>
      <c r="G5" s="166" t="s">
        <v>62</v>
      </c>
      <c r="H5" s="104" t="s">
        <v>57</v>
      </c>
    </row>
    <row r="6" spans="1:8" s="40" customFormat="1" ht="15" customHeight="1" x14ac:dyDescent="0.3">
      <c r="A6" s="320" t="str">
        <f>'SUSTENTO HAVC'!A150</f>
        <v>06.02.02</v>
      </c>
      <c r="B6" s="174" t="str">
        <f>'SUSTENTO HAVC'!B150</f>
        <v>SISTEMA DE VENTILACION MECANICA</v>
      </c>
      <c r="C6" s="30"/>
      <c r="D6" s="105"/>
      <c r="E6" s="109"/>
      <c r="F6" s="165"/>
      <c r="G6" s="166"/>
      <c r="H6" s="104"/>
    </row>
    <row r="7" spans="1:8" s="40" customFormat="1" ht="15" customHeight="1" x14ac:dyDescent="0.3">
      <c r="A7" s="320" t="str">
        <f>'SUSTENTO HAVC'!A151</f>
        <v>06.02.02.01</v>
      </c>
      <c r="B7" s="174" t="str">
        <f>'SUSTENTO HAVC'!B151</f>
        <v>EXTRACTOR CENTRIFUGO DE SIMPLE ENTRADA</v>
      </c>
      <c r="C7" s="174"/>
      <c r="D7" s="105"/>
      <c r="E7" s="109"/>
      <c r="F7" s="165"/>
      <c r="G7" s="166"/>
      <c r="H7" s="104">
        <f>SUM(E8:E32)</f>
        <v>25</v>
      </c>
    </row>
    <row r="8" spans="1:8" s="40" customFormat="1" ht="15" customHeight="1" x14ac:dyDescent="0.3">
      <c r="A8" s="203" t="s">
        <v>1090</v>
      </c>
      <c r="B8" s="248" t="str">
        <f>'SUSTENTO HAVC'!B152</f>
        <v>Extractor centrifugo (Caudal: 4960M3/H, Caract. Electricas: 380V-3F-60HZ)</v>
      </c>
      <c r="C8" s="248" t="s">
        <v>61</v>
      </c>
      <c r="D8" s="170" t="s">
        <v>478</v>
      </c>
      <c r="E8" s="189">
        <v>1</v>
      </c>
      <c r="F8" s="249"/>
      <c r="G8" s="251"/>
      <c r="H8" s="250"/>
    </row>
    <row r="9" spans="1:8" s="40" customFormat="1" ht="15" customHeight="1" x14ac:dyDescent="0.3">
      <c r="A9" s="248"/>
      <c r="B9" s="248" t="str">
        <f>'SUSTENTO HAVC'!B153</f>
        <v>Extractor centrifugo (Caudal: 6080M3/H, Caract. Electricas: 380V-3F-60HZ)</v>
      </c>
      <c r="C9" s="248" t="s">
        <v>61</v>
      </c>
      <c r="D9" s="170" t="s">
        <v>479</v>
      </c>
      <c r="E9" s="189">
        <v>1</v>
      </c>
      <c r="F9" s="249"/>
      <c r="G9" s="251"/>
      <c r="H9" s="250"/>
    </row>
    <row r="10" spans="1:8" s="40" customFormat="1" ht="15" customHeight="1" x14ac:dyDescent="0.3">
      <c r="A10" s="248"/>
      <c r="B10" s="248" t="str">
        <f>'SUSTENTO HAVC'!B154</f>
        <v>Extractor centrifugo (Caudal: 3655M3/H, Caract. Electricas: 380V-3F-60HZ)</v>
      </c>
      <c r="C10" s="248" t="s">
        <v>61</v>
      </c>
      <c r="D10" s="170" t="s">
        <v>480</v>
      </c>
      <c r="E10" s="189">
        <v>1</v>
      </c>
      <c r="F10" s="249"/>
      <c r="G10" s="251"/>
      <c r="H10" s="250"/>
    </row>
    <row r="11" spans="1:8" s="40" customFormat="1" ht="15" customHeight="1" x14ac:dyDescent="0.3">
      <c r="A11" s="248"/>
      <c r="B11" s="248" t="str">
        <f>'SUSTENTO HAVC'!B155</f>
        <v>Extractor centrifugo (Caudal: 3190M3/H, Caract. Electricas: 380V-3F-60HZ)</v>
      </c>
      <c r="C11" s="248" t="s">
        <v>61</v>
      </c>
      <c r="D11" s="170" t="s">
        <v>481</v>
      </c>
      <c r="E11" s="189">
        <v>1</v>
      </c>
      <c r="F11" s="249"/>
      <c r="G11" s="251"/>
      <c r="H11" s="250"/>
    </row>
    <row r="12" spans="1:8" s="40" customFormat="1" ht="15" customHeight="1" x14ac:dyDescent="0.3">
      <c r="A12" s="248"/>
      <c r="B12" s="248" t="str">
        <f>'SUSTENTO HAVC'!B156</f>
        <v>Extractor centrifugo (Caudal: 3655M3/H, Caract. Electricas: 380V-3F-60HZ)</v>
      </c>
      <c r="C12" s="248" t="s">
        <v>61</v>
      </c>
      <c r="D12" s="170" t="s">
        <v>484</v>
      </c>
      <c r="E12" s="189">
        <v>1</v>
      </c>
      <c r="F12" s="249"/>
      <c r="G12" s="251"/>
      <c r="H12" s="250"/>
    </row>
    <row r="13" spans="1:8" s="40" customFormat="1" ht="15" customHeight="1" x14ac:dyDescent="0.3">
      <c r="A13" s="248"/>
      <c r="B13" s="248" t="str">
        <f>'SUSTENTO HAVC'!B157</f>
        <v>Extractor centrifugo (Caudal: 4705M3/H, Caract. Electricas: 380V-3F-60HZ)</v>
      </c>
      <c r="C13" s="248" t="s">
        <v>61</v>
      </c>
      <c r="D13" s="170" t="s">
        <v>489</v>
      </c>
      <c r="E13" s="189">
        <v>1</v>
      </c>
      <c r="F13" s="249"/>
      <c r="G13" s="251"/>
      <c r="H13" s="250"/>
    </row>
    <row r="14" spans="1:8" s="40" customFormat="1" ht="15" customHeight="1" x14ac:dyDescent="0.3">
      <c r="A14" s="248"/>
      <c r="B14" s="248" t="str">
        <f>'SUSTENTO HAVC'!B158</f>
        <v>Extractor centrifugo (Caudal: 860M3/H, Caract. Electricas: 220V-1F-60HZ)</v>
      </c>
      <c r="C14" s="248" t="s">
        <v>61</v>
      </c>
      <c r="D14" s="170" t="s">
        <v>490</v>
      </c>
      <c r="E14" s="189">
        <v>1</v>
      </c>
      <c r="F14" s="249"/>
      <c r="G14" s="251"/>
      <c r="H14" s="250"/>
    </row>
    <row r="15" spans="1:8" s="40" customFormat="1" ht="15" customHeight="1" x14ac:dyDescent="0.3">
      <c r="A15" s="248"/>
      <c r="B15" s="248" t="str">
        <f>'SUSTENTO HAVC'!B159</f>
        <v>Extractor centrifugo (Caudal: 1035M3/H, Caract. Electricas: 220V-1F-60HZ)</v>
      </c>
      <c r="C15" s="248" t="s">
        <v>61</v>
      </c>
      <c r="D15" s="170" t="s">
        <v>491</v>
      </c>
      <c r="E15" s="189">
        <v>1</v>
      </c>
      <c r="F15" s="249"/>
      <c r="G15" s="251"/>
      <c r="H15" s="250"/>
    </row>
    <row r="16" spans="1:8" s="40" customFormat="1" ht="15" customHeight="1" x14ac:dyDescent="0.3">
      <c r="A16" s="248"/>
      <c r="B16" s="248" t="str">
        <f>'SUSTENTO HAVC'!B160</f>
        <v>Extractor centrifugo (Caudal: 3025M3/H, Caract. Electricas: 380V-3F-60HZ)</v>
      </c>
      <c r="C16" s="248" t="s">
        <v>61</v>
      </c>
      <c r="D16" s="170" t="s">
        <v>493</v>
      </c>
      <c r="E16" s="189">
        <v>1</v>
      </c>
      <c r="F16" s="249"/>
      <c r="G16" s="251"/>
      <c r="H16" s="250"/>
    </row>
    <row r="17" spans="1:8" s="40" customFormat="1" ht="15" customHeight="1" x14ac:dyDescent="0.3">
      <c r="A17" s="248"/>
      <c r="B17" s="248" t="str">
        <f>'SUSTENTO HAVC'!B161</f>
        <v>Extractor centrifugo (Caudal: 2140M3/H, Caract. Electricas: 220V-1F-60HZ)</v>
      </c>
      <c r="C17" s="248" t="s">
        <v>61</v>
      </c>
      <c r="D17" s="170" t="s">
        <v>494</v>
      </c>
      <c r="E17" s="189">
        <v>1</v>
      </c>
      <c r="F17" s="249"/>
      <c r="G17" s="251"/>
      <c r="H17" s="250"/>
    </row>
    <row r="18" spans="1:8" s="40" customFormat="1" ht="15" customHeight="1" x14ac:dyDescent="0.3">
      <c r="A18" s="248"/>
      <c r="B18" s="248" t="str">
        <f>'SUSTENTO HAVC'!B162</f>
        <v>Extractor centrifugo (Caudal: 6185M3/H, Caract. Electricas: 380V-3F-60HZ)</v>
      </c>
      <c r="C18" s="248" t="s">
        <v>61</v>
      </c>
      <c r="D18" s="170" t="s">
        <v>495</v>
      </c>
      <c r="E18" s="189">
        <v>1</v>
      </c>
      <c r="F18" s="249"/>
      <c r="G18" s="251"/>
      <c r="H18" s="250"/>
    </row>
    <row r="19" spans="1:8" s="40" customFormat="1" ht="15.6" customHeight="1" x14ac:dyDescent="0.3">
      <c r="A19" s="248"/>
      <c r="B19" s="248" t="str">
        <f>'SUSTENTO HAVC'!B163</f>
        <v>Extractor centrifugo (Caudal: 3260M3/H, Caract. Electricas: 380V-3F-60HZ)</v>
      </c>
      <c r="C19" s="248" t="s">
        <v>61</v>
      </c>
      <c r="D19" s="170" t="s">
        <v>496</v>
      </c>
      <c r="E19" s="189">
        <v>1</v>
      </c>
      <c r="F19" s="249"/>
      <c r="G19" s="251"/>
      <c r="H19" s="250"/>
    </row>
    <row r="20" spans="1:8" s="40" customFormat="1" ht="15.6" customHeight="1" x14ac:dyDescent="0.3">
      <c r="A20" s="248"/>
      <c r="B20" s="248" t="str">
        <f>'SUSTENTO HAVC'!B164</f>
        <v>Extractor centrifugo (Caudal: 2980M3/H, Caract. Electricas: 380V-3F-60HZ)</v>
      </c>
      <c r="C20" s="248" t="s">
        <v>61</v>
      </c>
      <c r="D20" s="170" t="s">
        <v>497</v>
      </c>
      <c r="E20" s="189">
        <v>1</v>
      </c>
      <c r="F20" s="249"/>
      <c r="G20" s="251"/>
      <c r="H20" s="250"/>
    </row>
    <row r="21" spans="1:8" s="40" customFormat="1" ht="15.6" customHeight="1" x14ac:dyDescent="0.3">
      <c r="A21" s="248"/>
      <c r="B21" s="248" t="str">
        <f>'SUSTENTO HAVC'!B165</f>
        <v>Extractor centrifugo (Caudal: 4785M3/H, Caract. Electricas: 380V-3F-60HZ)</v>
      </c>
      <c r="C21" s="248" t="s">
        <v>61</v>
      </c>
      <c r="D21" s="170" t="s">
        <v>498</v>
      </c>
      <c r="E21" s="189">
        <v>1</v>
      </c>
      <c r="F21" s="249"/>
      <c r="G21" s="251"/>
      <c r="H21" s="250"/>
    </row>
    <row r="22" spans="1:8" s="40" customFormat="1" ht="15.6" customHeight="1" x14ac:dyDescent="0.3">
      <c r="A22" s="248"/>
      <c r="B22" s="248" t="str">
        <f>'SUSTENTO HAVC'!B166</f>
        <v>Extractor centrifugo (Caudal: 3310M3/H, Caract. Electricas: 380V-3F-60HZ)</v>
      </c>
      <c r="C22" s="248" t="s">
        <v>61</v>
      </c>
      <c r="D22" s="170" t="s">
        <v>499</v>
      </c>
      <c r="E22" s="189">
        <v>1</v>
      </c>
      <c r="F22" s="249"/>
      <c r="G22" s="251"/>
      <c r="H22" s="250"/>
    </row>
    <row r="23" spans="1:8" s="40" customFormat="1" ht="15.6" customHeight="1" x14ac:dyDescent="0.3">
      <c r="A23" s="248"/>
      <c r="B23" s="248" t="str">
        <f>'SUSTENTO HAVC'!B167</f>
        <v>Extractor centrifugo (Caudal: 1060M3/H, Caract. Electricas: 220V-1F-60HZ)</v>
      </c>
      <c r="C23" s="248" t="s">
        <v>61</v>
      </c>
      <c r="D23" s="170" t="s">
        <v>500</v>
      </c>
      <c r="E23" s="189">
        <v>1</v>
      </c>
      <c r="F23" s="249"/>
      <c r="G23" s="251"/>
      <c r="H23" s="250"/>
    </row>
    <row r="24" spans="1:8" s="40" customFormat="1" ht="15" customHeight="1" x14ac:dyDescent="0.3">
      <c r="A24" s="248"/>
      <c r="B24" s="248" t="str">
        <f>'SUSTENTO HAVC'!B168</f>
        <v>Extractor centrifugo (Caudal: 1395M3/H, Caract. Electricas: 220V-1F-60HZ)</v>
      </c>
      <c r="C24" s="248" t="s">
        <v>61</v>
      </c>
      <c r="D24" s="170" t="s">
        <v>501</v>
      </c>
      <c r="E24" s="189">
        <v>1</v>
      </c>
      <c r="F24" s="249"/>
      <c r="G24" s="251"/>
      <c r="H24" s="250"/>
    </row>
    <row r="25" spans="1:8" s="40" customFormat="1" ht="15" customHeight="1" x14ac:dyDescent="0.3">
      <c r="A25" s="248"/>
      <c r="B25" s="248" t="str">
        <f>'SUSTENTO HAVC'!B169</f>
        <v>Extractor centrifugo (Caudal: 1440M3/H, Caract. Electricas: 220V-1F-60HZ)</v>
      </c>
      <c r="C25" s="248" t="s">
        <v>61</v>
      </c>
      <c r="D25" s="170" t="s">
        <v>502</v>
      </c>
      <c r="E25" s="189">
        <v>1</v>
      </c>
      <c r="F25" s="252"/>
      <c r="G25" s="253"/>
      <c r="H25" s="197"/>
    </row>
    <row r="26" spans="1:8" s="40" customFormat="1" ht="13.2" x14ac:dyDescent="0.3">
      <c r="A26" s="248"/>
      <c r="B26" s="248" t="str">
        <f>'SUSTENTO HAVC'!B170</f>
        <v>Extractor centrifugo (Caudal: 1440M3/H, Caract. Electricas: 220V-1F-60HZ)</v>
      </c>
      <c r="C26" s="248" t="s">
        <v>61</v>
      </c>
      <c r="D26" s="170" t="s">
        <v>503</v>
      </c>
      <c r="E26" s="189">
        <v>1</v>
      </c>
      <c r="F26" s="252"/>
      <c r="G26" s="253"/>
      <c r="H26" s="197"/>
    </row>
    <row r="27" spans="1:8" s="40" customFormat="1" ht="15" customHeight="1" x14ac:dyDescent="0.3">
      <c r="A27" s="248"/>
      <c r="B27" s="248" t="str">
        <f>'SUSTENTO HAVC'!B171</f>
        <v>Extractor centrifugo (Caudal: 1210M3/H, Caract. Electricas: 220V-1F-60HZ)</v>
      </c>
      <c r="C27" s="248" t="s">
        <v>61</v>
      </c>
      <c r="D27" s="170" t="s">
        <v>504</v>
      </c>
      <c r="E27" s="189">
        <v>1</v>
      </c>
      <c r="F27" s="249"/>
      <c r="G27" s="251"/>
      <c r="H27" s="250"/>
    </row>
    <row r="28" spans="1:8" s="40" customFormat="1" ht="15" customHeight="1" x14ac:dyDescent="0.3">
      <c r="A28" s="248"/>
      <c r="B28" s="248" t="str">
        <f>'SUSTENTO HAVC'!B172</f>
        <v>Extractor centrifugo (Caudal: 4810M3/H, Caract. Electricas: 380V-3F-60HZ)</v>
      </c>
      <c r="C28" s="248" t="s">
        <v>61</v>
      </c>
      <c r="D28" s="170" t="s">
        <v>505</v>
      </c>
      <c r="E28" s="189">
        <v>1</v>
      </c>
      <c r="F28" s="249"/>
      <c r="G28" s="251"/>
      <c r="H28" s="250"/>
    </row>
    <row r="29" spans="1:8" s="40" customFormat="1" ht="15" customHeight="1" x14ac:dyDescent="0.3">
      <c r="A29" s="248"/>
      <c r="B29" s="248" t="str">
        <f>'SUSTENTO HAVC'!B173</f>
        <v>Extractor centrifugo (Caudal: 4640M3/H, Caract. Electricas: 380V-3F-60HZ)</v>
      </c>
      <c r="C29" s="248" t="s">
        <v>61</v>
      </c>
      <c r="D29" s="170" t="s">
        <v>506</v>
      </c>
      <c r="E29" s="189">
        <v>1</v>
      </c>
      <c r="F29" s="249"/>
      <c r="G29" s="251"/>
      <c r="H29" s="250"/>
    </row>
    <row r="30" spans="1:8" s="40" customFormat="1" ht="15" customHeight="1" x14ac:dyDescent="0.3">
      <c r="A30" s="248"/>
      <c r="B30" s="248" t="str">
        <f>'SUSTENTO HAVC'!B174</f>
        <v>Extractor centrifugo (Caudal: 900M3/H, Caract. Electricas: 220V-1F-60HZ)</v>
      </c>
      <c r="C30" s="248" t="s">
        <v>61</v>
      </c>
      <c r="D30" s="170" t="s">
        <v>507</v>
      </c>
      <c r="E30" s="189">
        <v>1</v>
      </c>
      <c r="F30" s="249"/>
      <c r="G30" s="251"/>
      <c r="H30" s="250"/>
    </row>
    <row r="31" spans="1:8" s="40" customFormat="1" ht="15" customHeight="1" x14ac:dyDescent="0.3">
      <c r="A31" s="248"/>
      <c r="B31" s="248" t="str">
        <f>'SUSTENTO HAVC'!B175</f>
        <v>Extractor centrifugo (Caudal: 1260M3/H, Caract. Electricas: 380V-3F-60HZ)</v>
      </c>
      <c r="C31" s="248" t="s">
        <v>61</v>
      </c>
      <c r="D31" s="170" t="s">
        <v>508</v>
      </c>
      <c r="E31" s="189">
        <v>1</v>
      </c>
      <c r="F31" s="249"/>
      <c r="G31" s="251"/>
      <c r="H31" s="250"/>
    </row>
    <row r="32" spans="1:8" s="40" customFormat="1" ht="15" customHeight="1" x14ac:dyDescent="0.3">
      <c r="A32" s="248"/>
      <c r="B32" s="248" t="str">
        <f>'SUSTENTO HAVC'!B176</f>
        <v>Extractor centrifugo (Caudal: 1315M3/H, Caract. Electricas: 380V-3F-60HZ)</v>
      </c>
      <c r="C32" s="248" t="s">
        <v>61</v>
      </c>
      <c r="D32" s="170" t="s">
        <v>509</v>
      </c>
      <c r="E32" s="189">
        <v>1</v>
      </c>
      <c r="F32" s="249"/>
      <c r="G32" s="251"/>
      <c r="H32" s="250"/>
    </row>
    <row r="33" spans="1:8" s="40" customFormat="1" ht="15" customHeight="1" x14ac:dyDescent="0.3">
      <c r="A33" s="320" t="str">
        <f>'SUSTENTO HAVC'!A177</f>
        <v>06.02.02.02</v>
      </c>
      <c r="B33" s="174" t="str">
        <f>'SUSTENTO HAVC'!B177</f>
        <v>EXTRACTOR CENTRIFUGO EN GABINETE</v>
      </c>
      <c r="C33" s="174"/>
      <c r="D33" s="302"/>
      <c r="E33" s="302"/>
      <c r="F33" s="165"/>
      <c r="G33" s="166"/>
      <c r="H33" s="301">
        <f>SUM(E34:E38)</f>
        <v>5</v>
      </c>
    </row>
    <row r="34" spans="1:8" s="40" customFormat="1" ht="15" customHeight="1" x14ac:dyDescent="0.3">
      <c r="A34" s="203" t="s">
        <v>1090</v>
      </c>
      <c r="B34" s="248" t="str">
        <f>'SUSTENTO HAVC'!B178</f>
        <v>Extractor centrifugo (Caudal: 1200M3/H, Caract. Electricas: 220V-1F-60HZ)</v>
      </c>
      <c r="C34" s="248" t="s">
        <v>61</v>
      </c>
      <c r="D34" s="170" t="s">
        <v>482</v>
      </c>
      <c r="E34" s="189">
        <v>1</v>
      </c>
      <c r="F34" s="249"/>
      <c r="G34" s="251"/>
      <c r="H34" s="250"/>
    </row>
    <row r="35" spans="1:8" s="40" customFormat="1" ht="15" customHeight="1" x14ac:dyDescent="0.3">
      <c r="A35" s="248"/>
      <c r="B35" s="248" t="str">
        <f>'SUSTENTO HAVC'!B179</f>
        <v>Extractor centrifugo (Caudal: 2075M3/H, Caract. Electricas: 220V-1F-60HZ)</v>
      </c>
      <c r="C35" s="248" t="s">
        <v>61</v>
      </c>
      <c r="D35" s="170" t="s">
        <v>486</v>
      </c>
      <c r="E35" s="189">
        <v>1</v>
      </c>
      <c r="F35" s="249"/>
      <c r="G35" s="251"/>
      <c r="H35" s="250"/>
    </row>
    <row r="36" spans="1:8" s="40" customFormat="1" ht="15" customHeight="1" x14ac:dyDescent="0.3">
      <c r="A36" s="248"/>
      <c r="B36" s="248" t="str">
        <f>'SUSTENTO HAVC'!B180</f>
        <v>Extractor centrifugo (Caudal: 5185M3/H, Caract. Electricas: 380V-3F-60HZ)</v>
      </c>
      <c r="C36" s="248" t="s">
        <v>61</v>
      </c>
      <c r="D36" s="170" t="s">
        <v>487</v>
      </c>
      <c r="E36" s="189">
        <v>1</v>
      </c>
      <c r="F36" s="249"/>
      <c r="G36" s="251"/>
      <c r="H36" s="250"/>
    </row>
    <row r="37" spans="1:8" s="40" customFormat="1" ht="15" customHeight="1" x14ac:dyDescent="0.3">
      <c r="A37" s="248"/>
      <c r="B37" s="248" t="str">
        <f>'SUSTENTO HAVC'!B181</f>
        <v>Extractor centrifugo (Caudal: 2545M3/H, Caract. Electricas: 220V-1F-60HZ)</v>
      </c>
      <c r="C37" s="248" t="s">
        <v>61</v>
      </c>
      <c r="D37" s="170" t="s">
        <v>488</v>
      </c>
      <c r="E37" s="189">
        <v>1</v>
      </c>
      <c r="F37" s="249"/>
      <c r="G37" s="251"/>
      <c r="H37" s="250"/>
    </row>
    <row r="38" spans="1:8" s="40" customFormat="1" ht="15" customHeight="1" x14ac:dyDescent="0.3">
      <c r="A38" s="248"/>
      <c r="B38" s="248" t="str">
        <f>'SUSTENTO HAVC'!B182</f>
        <v>Extractor centrifugo (Caudal: 1620M3/H, Caract. Electricas: 220V-1F-60HZ)</v>
      </c>
      <c r="C38" s="248" t="s">
        <v>61</v>
      </c>
      <c r="D38" s="170" t="s">
        <v>492</v>
      </c>
      <c r="E38" s="189">
        <v>1</v>
      </c>
      <c r="F38" s="249"/>
      <c r="G38" s="251"/>
      <c r="H38" s="250"/>
    </row>
    <row r="39" spans="1:8" s="40" customFormat="1" ht="15" customHeight="1" x14ac:dyDescent="0.3">
      <c r="A39" s="320" t="str">
        <f>'SUSTENTO HAVC'!A183</f>
        <v>06.02.02.03</v>
      </c>
      <c r="B39" s="174" t="str">
        <f>'SUSTENTO HAVC'!B183</f>
        <v>INYECTOR CENTRIFUGO EN GABINETE</v>
      </c>
      <c r="C39" s="174"/>
      <c r="D39" s="302"/>
      <c r="E39" s="302"/>
      <c r="F39" s="165"/>
      <c r="G39" s="166"/>
      <c r="H39" s="301">
        <f>SUM(E40:E52)</f>
        <v>13</v>
      </c>
    </row>
    <row r="40" spans="1:8" s="40" customFormat="1" ht="15" customHeight="1" x14ac:dyDescent="0.3">
      <c r="A40" s="203" t="s">
        <v>1090</v>
      </c>
      <c r="B40" s="248" t="str">
        <f>'SUSTENTO HAVC'!B184</f>
        <v>Inyector centrifugo (Caudal: 4850M3/H, Caract. Electricas: 380V-3F-60HZ)</v>
      </c>
      <c r="C40" s="248" t="s">
        <v>61</v>
      </c>
      <c r="D40" s="170" t="s">
        <v>510</v>
      </c>
      <c r="E40" s="189">
        <v>1</v>
      </c>
      <c r="F40" s="249"/>
      <c r="G40" s="251"/>
      <c r="H40" s="250"/>
    </row>
    <row r="41" spans="1:8" s="40" customFormat="1" ht="15" customHeight="1" x14ac:dyDescent="0.3">
      <c r="A41" s="248"/>
      <c r="B41" s="248" t="str">
        <f>'SUSTENTO HAVC'!B185</f>
        <v>Inyector centrifugo (Caudal: 5980M3/H, Caract. Electricas: 380V-3F-60HZ)</v>
      </c>
      <c r="C41" s="248" t="s">
        <v>61</v>
      </c>
      <c r="D41" s="170" t="s">
        <v>511</v>
      </c>
      <c r="E41" s="189">
        <v>1</v>
      </c>
      <c r="F41" s="249"/>
      <c r="G41" s="251"/>
      <c r="H41" s="250"/>
    </row>
    <row r="42" spans="1:8" s="40" customFormat="1" ht="15" customHeight="1" x14ac:dyDescent="0.3">
      <c r="A42" s="248"/>
      <c r="B42" s="248" t="str">
        <f>'SUSTENTO HAVC'!B186</f>
        <v>Inyector centrifugo (Caudal: 6355M3/H, Caract. Electricas: 380V-3F-60HZ)</v>
      </c>
      <c r="C42" s="248" t="s">
        <v>61</v>
      </c>
      <c r="D42" s="170" t="s">
        <v>512</v>
      </c>
      <c r="E42" s="189">
        <v>1</v>
      </c>
      <c r="F42" s="249"/>
      <c r="G42" s="251"/>
      <c r="H42" s="250"/>
    </row>
    <row r="43" spans="1:8" s="40" customFormat="1" ht="15" customHeight="1" x14ac:dyDescent="0.3">
      <c r="A43" s="248"/>
      <c r="B43" s="248" t="str">
        <f>'SUSTENTO HAVC'!B187</f>
        <v>Inyector centrifugo (Caudal: 2480M3/H, Caract. Electricas: 220V-1F-60HZ)</v>
      </c>
      <c r="C43" s="248" t="s">
        <v>61</v>
      </c>
      <c r="D43" s="170" t="s">
        <v>513</v>
      </c>
      <c r="E43" s="189">
        <v>1</v>
      </c>
      <c r="F43" s="249"/>
      <c r="G43" s="251"/>
      <c r="H43" s="250"/>
    </row>
    <row r="44" spans="1:8" s="40" customFormat="1" ht="15" customHeight="1" x14ac:dyDescent="0.3">
      <c r="A44" s="248"/>
      <c r="B44" s="248" t="str">
        <f>'SUSTENTO HAVC'!B188</f>
        <v>Inyector centrifugo (Caudal: 1200M3/H, Caract. Electricas: 220V-1F-60HZ)</v>
      </c>
      <c r="C44" s="248" t="s">
        <v>61</v>
      </c>
      <c r="D44" s="170" t="s">
        <v>483</v>
      </c>
      <c r="E44" s="189">
        <v>1</v>
      </c>
      <c r="F44" s="249"/>
      <c r="G44" s="251"/>
      <c r="H44" s="250"/>
    </row>
    <row r="45" spans="1:8" s="40" customFormat="1" ht="15" customHeight="1" x14ac:dyDescent="0.3">
      <c r="A45" s="248"/>
      <c r="B45" s="248" t="str">
        <f>'SUSTENTO HAVC'!B189</f>
        <v>Inyector centrifugo (Caudal: 4260M3/H, Caract. Electricas: 380V-3F-60HZ)</v>
      </c>
      <c r="C45" s="248" t="s">
        <v>61</v>
      </c>
      <c r="D45" s="170" t="s">
        <v>522</v>
      </c>
      <c r="E45" s="189">
        <v>1</v>
      </c>
      <c r="F45" s="249"/>
      <c r="G45" s="251"/>
      <c r="H45" s="250"/>
    </row>
    <row r="46" spans="1:8" s="40" customFormat="1" ht="15" customHeight="1" x14ac:dyDescent="0.3">
      <c r="A46" s="248"/>
      <c r="B46" s="248" t="str">
        <f>'SUSTENTO HAVC'!B190</f>
        <v>Inyector centrifugo (Caudal: 2780M3/H, Caract. Electricas: 380V-3F-60HZ)</v>
      </c>
      <c r="C46" s="248" t="s">
        <v>61</v>
      </c>
      <c r="D46" s="170" t="s">
        <v>515</v>
      </c>
      <c r="E46" s="189">
        <v>1</v>
      </c>
      <c r="F46" s="249"/>
      <c r="G46" s="251"/>
      <c r="H46" s="250"/>
    </row>
    <row r="47" spans="1:8" s="40" customFormat="1" ht="15" customHeight="1" x14ac:dyDescent="0.3">
      <c r="A47" s="248"/>
      <c r="B47" s="248" t="str">
        <f>'SUSTENTO HAVC'!B191</f>
        <v>Inyector centrifugo (Caudal: 1620M3/H,  Caract. Electricas: 220V-1F-60HZ)</v>
      </c>
      <c r="C47" s="248" t="s">
        <v>61</v>
      </c>
      <c r="D47" s="170" t="s">
        <v>516</v>
      </c>
      <c r="E47" s="189">
        <v>1</v>
      </c>
      <c r="F47" s="249"/>
      <c r="G47" s="251"/>
      <c r="H47" s="250"/>
    </row>
    <row r="48" spans="1:8" s="40" customFormat="1" ht="13.2" x14ac:dyDescent="0.3">
      <c r="A48" s="248"/>
      <c r="B48" s="248" t="str">
        <f>'SUSTENTO HAVC'!B192</f>
        <v>Inyector centrifugo (Caudal: 3170M3/H, Caract. Electricas: 380V-3F-60HZ)</v>
      </c>
      <c r="C48" s="248" t="s">
        <v>61</v>
      </c>
      <c r="D48" s="170" t="s">
        <v>517</v>
      </c>
      <c r="E48" s="189">
        <v>1</v>
      </c>
      <c r="F48" s="249"/>
      <c r="G48" s="251"/>
      <c r="H48" s="250"/>
    </row>
    <row r="49" spans="1:8" s="40" customFormat="1" ht="13.2" x14ac:dyDescent="0.3">
      <c r="A49" s="248"/>
      <c r="B49" s="248" t="str">
        <f>'SUSTENTO HAVC'!B193</f>
        <v>Inyector centrifugo (Caudal: 7110M3/H, Caract. Electricas: 380V-3F-60HZ)</v>
      </c>
      <c r="C49" s="248" t="s">
        <v>61</v>
      </c>
      <c r="D49" s="170" t="s">
        <v>518</v>
      </c>
      <c r="E49" s="189">
        <v>1</v>
      </c>
      <c r="F49" s="249"/>
      <c r="G49" s="251"/>
      <c r="H49" s="250"/>
    </row>
    <row r="50" spans="1:8" s="40" customFormat="1" ht="15" customHeight="1" x14ac:dyDescent="0.3">
      <c r="A50" s="248"/>
      <c r="B50" s="248" t="str">
        <f>'SUSTENTO HAVC'!B194</f>
        <v>Inyector centrifugo (Caudal: 6500M3/H, Caract. Electricas: 380V-3F-60HZ)</v>
      </c>
      <c r="C50" s="248" t="s">
        <v>61</v>
      </c>
      <c r="D50" s="170" t="s">
        <v>519</v>
      </c>
      <c r="E50" s="189">
        <v>1</v>
      </c>
      <c r="F50" s="249"/>
      <c r="G50" s="251"/>
      <c r="H50" s="250"/>
    </row>
    <row r="51" spans="1:8" s="40" customFormat="1" ht="15" customHeight="1" x14ac:dyDescent="0.3">
      <c r="A51" s="248"/>
      <c r="B51" s="248" t="str">
        <f>'SUSTENTO HAVC'!B195</f>
        <v>Inyector centrifugo (Caudal: 3525M3/H, Caract. Electricas: 380V-3F-60HZ)</v>
      </c>
      <c r="C51" s="248" t="s">
        <v>61</v>
      </c>
      <c r="D51" s="170" t="s">
        <v>520</v>
      </c>
      <c r="E51" s="189">
        <v>1</v>
      </c>
      <c r="F51" s="249"/>
      <c r="G51" s="251"/>
      <c r="H51" s="250"/>
    </row>
    <row r="52" spans="1:8" s="40" customFormat="1" ht="15" customHeight="1" x14ac:dyDescent="0.3">
      <c r="A52" s="248"/>
      <c r="B52" s="248" t="str">
        <f>'SUSTENTO HAVC'!B196</f>
        <v>Inyector centrifugo (Caudal: 3110M3/H, Caract. Electricas: 380V-3F-60HZ)</v>
      </c>
      <c r="C52" s="248" t="s">
        <v>61</v>
      </c>
      <c r="D52" s="170" t="s">
        <v>521</v>
      </c>
      <c r="E52" s="189">
        <v>1</v>
      </c>
      <c r="F52" s="249"/>
      <c r="G52" s="251"/>
      <c r="H52" s="250"/>
    </row>
    <row r="53" spans="1:8" ht="15" customHeight="1" x14ac:dyDescent="0.3">
      <c r="A53" s="322" t="str">
        <f>'SUSTENTO HAVC'!A197</f>
        <v>06.02.02.04</v>
      </c>
      <c r="B53" s="322" t="str">
        <f>'SUSTENTO HAVC'!B197</f>
        <v>EXTRACTOR AXIAL</v>
      </c>
      <c r="C53" s="254"/>
      <c r="D53" s="254"/>
      <c r="E53" s="254"/>
      <c r="F53" s="254"/>
      <c r="G53" s="254"/>
      <c r="H53" s="302">
        <f>E54</f>
        <v>1</v>
      </c>
    </row>
    <row r="54" spans="1:8" ht="15" customHeight="1" x14ac:dyDescent="0.3">
      <c r="A54" s="203" t="s">
        <v>1090</v>
      </c>
      <c r="B54" s="321" t="str">
        <f>'SUSTENTO HAVC'!B198</f>
        <v>EA (Caudal: 660M3/H, Caract. Electricas: 220V-1F-60HZ)</v>
      </c>
      <c r="C54" s="248" t="s">
        <v>61</v>
      </c>
      <c r="D54" s="168"/>
      <c r="E54" s="188">
        <v>1</v>
      </c>
      <c r="F54" s="260"/>
      <c r="G54" s="169"/>
      <c r="H54" s="167"/>
    </row>
    <row r="55" spans="1:8" ht="15" customHeight="1" x14ac:dyDescent="0.3">
      <c r="A55" s="259"/>
      <c r="B55" s="321" t="str">
        <f>'SUSTENTO HAVC'!B199</f>
        <v>EA (Caudal:1200M3/H, Caract. Electricas: 220V-1F-60HZ)</v>
      </c>
      <c r="C55" s="248" t="s">
        <v>61</v>
      </c>
      <c r="D55" s="168"/>
      <c r="E55" s="188">
        <v>1</v>
      </c>
      <c r="F55" s="260"/>
      <c r="G55" s="169"/>
      <c r="H55" s="167"/>
    </row>
    <row r="56" spans="1:8" ht="15" customHeight="1" x14ac:dyDescent="0.3">
      <c r="A56" s="322" t="str">
        <f>'SUSTENTO HAVC'!A200</f>
        <v>06.02.02.05</v>
      </c>
      <c r="B56" s="322" t="str">
        <f>'SUSTENTO HAVC'!B200</f>
        <v>INYECTOR AXIAL</v>
      </c>
      <c r="C56" s="254"/>
      <c r="D56" s="254"/>
      <c r="E56" s="254"/>
      <c r="F56" s="254"/>
      <c r="G56" s="254"/>
      <c r="H56" s="254"/>
    </row>
    <row r="57" spans="1:8" ht="15" customHeight="1" x14ac:dyDescent="0.3">
      <c r="A57" s="203" t="s">
        <v>1090</v>
      </c>
      <c r="B57" s="321" t="str">
        <f>'SUSTENTO HAVC'!B201</f>
        <v>IA (Caudal: 660M3/H, Caract. Electricas: 220V-1F-60HZ)</v>
      </c>
      <c r="C57" s="248" t="s">
        <v>61</v>
      </c>
      <c r="D57" s="168"/>
      <c r="E57" s="188">
        <v>1</v>
      </c>
      <c r="F57" s="260"/>
      <c r="G57" s="169"/>
      <c r="H57" s="167"/>
    </row>
    <row r="58" spans="1:8" ht="15" customHeight="1" x14ac:dyDescent="0.3">
      <c r="A58" s="259"/>
      <c r="B58" s="321" t="str">
        <f>'SUSTENTO HAVC'!B202</f>
        <v>IA (Caudal: 1200M3/H, Caract. Electricas: 220V-1F-60HZ)</v>
      </c>
      <c r="C58" s="248" t="s">
        <v>61</v>
      </c>
      <c r="D58" s="168"/>
      <c r="E58" s="188">
        <v>1</v>
      </c>
      <c r="F58" s="260"/>
      <c r="G58" s="169"/>
      <c r="H58" s="167"/>
    </row>
    <row r="59" spans="1:8" ht="15" customHeight="1" x14ac:dyDescent="0.3">
      <c r="A59" s="259"/>
      <c r="B59" s="321"/>
      <c r="C59" s="248"/>
      <c r="D59" s="168"/>
      <c r="E59" s="188"/>
      <c r="F59" s="260"/>
      <c r="G59" s="169"/>
      <c r="H59" s="167"/>
    </row>
    <row r="60" spans="1:8" ht="15" customHeight="1" x14ac:dyDescent="0.3">
      <c r="A60" s="322" t="str">
        <f>'SUSTENTO HAVC'!A240</f>
        <v>06.02.03</v>
      </c>
      <c r="B60" s="254" t="str">
        <f>'SUSTENTO HAVC'!B240</f>
        <v>EXTRACCION DE HUMO (COCINA)</v>
      </c>
      <c r="C60" s="30"/>
      <c r="D60" s="255"/>
      <c r="E60" s="256"/>
      <c r="F60" s="257"/>
      <c r="G60" s="258"/>
      <c r="H60" s="104"/>
    </row>
    <row r="61" spans="1:8" ht="15" customHeight="1" x14ac:dyDescent="0.3">
      <c r="A61" s="322" t="str">
        <f>'SUSTENTO HAVC'!A241</f>
        <v>06.02.03.01</v>
      </c>
      <c r="B61" s="254" t="str">
        <f>'SUSTENTO HAVC'!B241</f>
        <v>EXTRACTOR CENTRIFUGO DE SIMPLE ENTRADA</v>
      </c>
      <c r="C61" s="304"/>
      <c r="D61" s="304"/>
      <c r="E61" s="304"/>
      <c r="F61" s="304"/>
      <c r="G61" s="304"/>
      <c r="H61" s="304">
        <f>E62</f>
        <v>1</v>
      </c>
    </row>
    <row r="62" spans="1:8" ht="15" customHeight="1" x14ac:dyDescent="0.3">
      <c r="A62" s="203" t="s">
        <v>1090</v>
      </c>
      <c r="B62" s="321" t="str">
        <f>'SUSTENTO HAVC'!B242</f>
        <v>Extractor centrifugo (Caudal: 25710M3/H, Caract. Electricas: 380V-3F-60HZ)</v>
      </c>
      <c r="C62" s="248" t="s">
        <v>61</v>
      </c>
      <c r="D62" s="170" t="s">
        <v>485</v>
      </c>
      <c r="E62" s="188">
        <v>1</v>
      </c>
      <c r="F62" s="260"/>
      <c r="G62" s="169"/>
      <c r="H62" s="167"/>
    </row>
    <row r="63" spans="1:8" ht="15" customHeight="1" x14ac:dyDescent="0.3">
      <c r="A63" s="322" t="str">
        <f>'SUSTENTO HAVC'!A243</f>
        <v>06.02.03.02</v>
      </c>
      <c r="B63" s="254" t="str">
        <f>'SUSTENTO HAVC'!B243</f>
        <v>INYECTOR CENTRIFUGO DE SIMPLE ENTRADA</v>
      </c>
      <c r="C63" s="254"/>
      <c r="D63" s="254"/>
      <c r="E63" s="254"/>
      <c r="F63" s="254"/>
      <c r="G63" s="254"/>
      <c r="H63" s="302">
        <f>E64</f>
        <v>1</v>
      </c>
    </row>
    <row r="64" spans="1:8" ht="15" customHeight="1" x14ac:dyDescent="0.3">
      <c r="A64" s="203" t="s">
        <v>1090</v>
      </c>
      <c r="B64" s="321" t="str">
        <f>'SUSTENTO HAVC'!B244</f>
        <v>Inyector centrifugo (Caudal: 25710M3/H, Caract. Electricas: 380V-3F-60HZ)</v>
      </c>
      <c r="C64" s="248" t="s">
        <v>61</v>
      </c>
      <c r="D64" s="170" t="s">
        <v>514</v>
      </c>
      <c r="E64" s="188">
        <v>1</v>
      </c>
      <c r="F64" s="260"/>
      <c r="G64" s="169"/>
      <c r="H64" s="167"/>
    </row>
    <row r="65" spans="1:8" ht="15" customHeight="1" x14ac:dyDescent="0.3">
      <c r="A65" s="321"/>
      <c r="B65" s="321"/>
      <c r="C65" s="264"/>
      <c r="D65" s="168"/>
      <c r="E65" s="188"/>
      <c r="F65" s="260"/>
      <c r="G65" s="169"/>
      <c r="H65" s="167"/>
    </row>
    <row r="66" spans="1:8" ht="15" customHeight="1" x14ac:dyDescent="0.3">
      <c r="A66" s="322" t="str">
        <f>'SUSTENTO HAVC'!A265</f>
        <v>06.02.04</v>
      </c>
      <c r="B66" s="254" t="str">
        <f>'SUSTENTO HAVC'!B265</f>
        <v>PRESURIZACION DE ESCALERAS</v>
      </c>
      <c r="C66" s="105"/>
      <c r="D66" s="255"/>
      <c r="E66" s="256"/>
      <c r="F66" s="257"/>
      <c r="G66" s="258"/>
      <c r="H66" s="104"/>
    </row>
    <row r="67" spans="1:8" x14ac:dyDescent="0.3">
      <c r="A67" s="322" t="str">
        <f>'SUSTENTO HAVC'!A266</f>
        <v>06.02.04.01</v>
      </c>
      <c r="B67" s="254" t="str">
        <f>'SUSTENTO HAVC'!B266</f>
        <v>INYECTOR CENTRIFUGO DE SIMPLE ENTRADA</v>
      </c>
      <c r="C67" s="174"/>
      <c r="D67" s="174"/>
      <c r="E67" s="174"/>
      <c r="F67" s="174"/>
      <c r="G67" s="174"/>
      <c r="H67" s="311">
        <f>SUM(E68:E71)</f>
        <v>4</v>
      </c>
    </row>
    <row r="68" spans="1:8" x14ac:dyDescent="0.3">
      <c r="A68" s="203" t="s">
        <v>1090</v>
      </c>
      <c r="B68" s="321" t="s">
        <v>364</v>
      </c>
      <c r="C68" s="248" t="s">
        <v>61</v>
      </c>
      <c r="D68" s="152"/>
      <c r="E68" s="36">
        <v>1</v>
      </c>
      <c r="F68" s="152"/>
      <c r="G68" s="253"/>
      <c r="H68" s="197"/>
    </row>
    <row r="69" spans="1:8" x14ac:dyDescent="0.3">
      <c r="A69" s="320"/>
      <c r="B69" s="321" t="s">
        <v>365</v>
      </c>
      <c r="C69" s="248" t="s">
        <v>61</v>
      </c>
      <c r="D69" s="173"/>
      <c r="E69" s="36">
        <v>1</v>
      </c>
      <c r="F69" s="261"/>
      <c r="G69" s="171"/>
      <c r="H69" s="172"/>
    </row>
    <row r="70" spans="1:8" x14ac:dyDescent="0.3">
      <c r="A70" s="320"/>
      <c r="B70" s="321" t="s">
        <v>366</v>
      </c>
      <c r="C70" s="248" t="s">
        <v>61</v>
      </c>
      <c r="D70" s="173"/>
      <c r="E70" s="36">
        <v>1</v>
      </c>
      <c r="F70" s="261"/>
      <c r="G70" s="262"/>
      <c r="H70" s="172"/>
    </row>
    <row r="71" spans="1:8" x14ac:dyDescent="0.3">
      <c r="A71" s="320"/>
      <c r="B71" s="321" t="s">
        <v>367</v>
      </c>
      <c r="C71" s="248" t="s">
        <v>61</v>
      </c>
      <c r="D71" s="155"/>
      <c r="E71" s="36">
        <v>1</v>
      </c>
      <c r="F71" s="155"/>
      <c r="G71" s="262"/>
      <c r="H71" s="172"/>
    </row>
    <row r="72" spans="1:8" x14ac:dyDescent="0.3">
      <c r="A72" s="155"/>
      <c r="B72" s="155"/>
      <c r="C72" s="263"/>
      <c r="D72" s="155"/>
      <c r="E72" s="36"/>
      <c r="F72" s="155"/>
      <c r="G72" s="262"/>
      <c r="H72" s="155"/>
    </row>
  </sheetData>
  <mergeCells count="1">
    <mergeCell ref="B1:F1"/>
  </mergeCells>
  <pageMargins left="0.7" right="0.7" top="0.75" bottom="0.75" header="0.3" footer="0.3"/>
  <pageSetup paperSize="9" scale="76" fitToWidth="0" fitToHeight="0" orientation="portrait" r:id="rId1"/>
  <headerFooter>
    <oddFooter>&amp;R
pag.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M63"/>
  <sheetViews>
    <sheetView view="pageBreakPreview" topLeftCell="A10" zoomScaleNormal="100" zoomScaleSheetLayoutView="100" workbookViewId="0">
      <selection activeCell="B62" sqref="B62"/>
    </sheetView>
  </sheetViews>
  <sheetFormatPr baseColWidth="10" defaultColWidth="11.5546875" defaultRowHeight="13.2" x14ac:dyDescent="0.3"/>
  <cols>
    <col min="1" max="1" width="12.5546875" style="234" customWidth="1"/>
    <col min="2" max="2" width="23.5546875" style="234" customWidth="1"/>
    <col min="3" max="3" width="6.33203125" style="235" bestFit="1" customWidth="1"/>
    <col min="4" max="4" width="12.88671875" style="235" bestFit="1" customWidth="1"/>
    <col min="5" max="5" width="12.88671875" style="235" customWidth="1"/>
    <col min="6" max="6" width="13.44140625" style="235" bestFit="1" customWidth="1"/>
    <col min="7" max="9" width="11.5546875" style="235"/>
    <col min="10" max="10" width="11.5546875" style="40"/>
    <col min="11" max="11" width="7.44140625" style="40" customWidth="1"/>
    <col min="12" max="16384" width="11.5546875" style="40"/>
  </cols>
  <sheetData>
    <row r="1" spans="1:13" ht="31.2" customHeight="1" x14ac:dyDescent="0.25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  <c r="I1" s="207"/>
      <c r="J1" s="6"/>
      <c r="K1" s="6"/>
      <c r="L1" s="6"/>
      <c r="M1" s="6"/>
    </row>
    <row r="2" spans="1:13" x14ac:dyDescent="0.25">
      <c r="A2" s="181" t="s">
        <v>240</v>
      </c>
      <c r="B2" s="182" t="s">
        <v>250</v>
      </c>
      <c r="C2" s="185"/>
      <c r="D2" s="10"/>
      <c r="E2" s="10"/>
      <c r="F2" s="10"/>
      <c r="G2" s="207"/>
      <c r="H2" s="207"/>
      <c r="I2" s="207"/>
      <c r="J2" s="6"/>
      <c r="K2" s="6"/>
      <c r="L2" s="6"/>
      <c r="M2" s="6"/>
    </row>
    <row r="3" spans="1:13" x14ac:dyDescent="0.25">
      <c r="A3" s="181" t="s">
        <v>229</v>
      </c>
      <c r="B3" s="182" t="s">
        <v>238</v>
      </c>
      <c r="C3" s="10"/>
      <c r="D3" s="10"/>
      <c r="E3" s="10"/>
      <c r="F3" s="10"/>
      <c r="G3" s="207"/>
      <c r="H3" s="207"/>
      <c r="I3" s="207"/>
      <c r="J3" s="6"/>
      <c r="K3" s="6"/>
      <c r="L3" s="6"/>
      <c r="M3" s="6"/>
    </row>
    <row r="4" spans="1:13" ht="20.399999999999999" x14ac:dyDescent="0.25">
      <c r="A4" s="184" t="s">
        <v>230</v>
      </c>
      <c r="B4" s="182" t="s">
        <v>5</v>
      </c>
      <c r="C4" s="10"/>
      <c r="D4" s="10"/>
      <c r="E4" s="10"/>
      <c r="F4" s="10"/>
      <c r="G4" s="207"/>
      <c r="H4" s="207"/>
      <c r="I4" s="207"/>
      <c r="J4" s="14"/>
      <c r="K4" s="6"/>
      <c r="L4" s="6"/>
      <c r="M4" s="6"/>
    </row>
    <row r="5" spans="1:13" x14ac:dyDescent="0.3">
      <c r="A5" s="237"/>
      <c r="B5" s="237"/>
      <c r="C5" s="196"/>
      <c r="D5" s="196"/>
      <c r="E5" s="341"/>
      <c r="F5" s="506"/>
      <c r="G5" s="506"/>
      <c r="H5" s="506"/>
      <c r="I5" s="196"/>
    </row>
    <row r="6" spans="1:13" ht="71.400000000000006" x14ac:dyDescent="0.3">
      <c r="A6" s="507" t="s">
        <v>0</v>
      </c>
      <c r="B6" s="508" t="s">
        <v>1</v>
      </c>
      <c r="C6" s="508" t="s">
        <v>60</v>
      </c>
      <c r="D6" s="508" t="s">
        <v>97</v>
      </c>
      <c r="E6" s="34" t="s">
        <v>525</v>
      </c>
      <c r="F6" s="232" t="s">
        <v>407</v>
      </c>
      <c r="G6" s="232" t="s">
        <v>523</v>
      </c>
      <c r="H6" s="232" t="s">
        <v>28</v>
      </c>
      <c r="I6" s="232" t="s">
        <v>42</v>
      </c>
    </row>
    <row r="7" spans="1:13" x14ac:dyDescent="0.3">
      <c r="A7" s="507"/>
      <c r="B7" s="508"/>
      <c r="C7" s="508"/>
      <c r="D7" s="508"/>
      <c r="E7" s="232"/>
      <c r="F7" s="232"/>
      <c r="G7" s="232"/>
      <c r="H7" s="232"/>
      <c r="I7" s="232"/>
    </row>
    <row r="8" spans="1:13" x14ac:dyDescent="0.3">
      <c r="A8" s="348" t="str">
        <f>'SUSTENTO HAVC'!A224</f>
        <v>06.02.02.09</v>
      </c>
      <c r="B8" s="106" t="str">
        <f>'[12]RESUMEN DE METRADOS HVAC'!B64</f>
        <v>VARIOS</v>
      </c>
      <c r="C8" s="106"/>
      <c r="D8" s="238"/>
      <c r="E8" s="238"/>
      <c r="F8" s="239"/>
      <c r="G8" s="239"/>
      <c r="H8" s="239"/>
      <c r="I8" s="239"/>
    </row>
    <row r="9" spans="1:13" ht="20.399999999999999" x14ac:dyDescent="0.3">
      <c r="A9" s="203" t="s">
        <v>1090</v>
      </c>
      <c r="B9" s="153"/>
      <c r="C9" s="162">
        <v>1</v>
      </c>
      <c r="D9" s="44" t="str">
        <f>EXTRACTORES!D8</f>
        <v>EC-N1-01</v>
      </c>
      <c r="E9" s="44"/>
      <c r="F9" s="44"/>
      <c r="G9" s="44"/>
      <c r="H9" s="44"/>
      <c r="I9" s="44"/>
    </row>
    <row r="10" spans="1:13" x14ac:dyDescent="0.3">
      <c r="A10" s="153"/>
      <c r="B10" s="153"/>
      <c r="C10" s="162">
        <v>1</v>
      </c>
      <c r="D10" s="44" t="str">
        <f>EXTRACTORES!D9</f>
        <v>EC-N1-02</v>
      </c>
      <c r="E10" s="44"/>
      <c r="F10" s="44"/>
      <c r="G10" s="44"/>
      <c r="H10" s="44"/>
      <c r="I10" s="44"/>
    </row>
    <row r="11" spans="1:13" x14ac:dyDescent="0.3">
      <c r="A11" s="153"/>
      <c r="B11" s="153"/>
      <c r="C11" s="162">
        <v>1</v>
      </c>
      <c r="D11" s="44" t="str">
        <f>EXTRACTORES!D10</f>
        <v>EC-N1-03</v>
      </c>
      <c r="E11" s="44"/>
      <c r="F11" s="44"/>
      <c r="G11" s="44"/>
      <c r="H11" s="44"/>
      <c r="I11" s="44"/>
    </row>
    <row r="12" spans="1:13" x14ac:dyDescent="0.3">
      <c r="A12" s="153"/>
      <c r="B12" s="153"/>
      <c r="C12" s="162">
        <v>1</v>
      </c>
      <c r="D12" s="44" t="str">
        <f>EXTRACTORES!D11</f>
        <v>EC-N1-AUT</v>
      </c>
      <c r="E12" s="44">
        <v>1</v>
      </c>
      <c r="F12" s="44">
        <v>1</v>
      </c>
      <c r="G12" s="44"/>
      <c r="H12" s="44"/>
      <c r="I12" s="44"/>
    </row>
    <row r="13" spans="1:13" x14ac:dyDescent="0.3">
      <c r="A13" s="153"/>
      <c r="B13" s="153"/>
      <c r="C13" s="162">
        <v>1</v>
      </c>
      <c r="D13" s="44" t="str">
        <f>EXTRACTORES!D34</f>
        <v>EC-N1-BOMBA</v>
      </c>
      <c r="E13" s="44"/>
      <c r="F13" s="44"/>
      <c r="G13" s="44"/>
      <c r="H13" s="44"/>
      <c r="I13" s="44"/>
    </row>
    <row r="14" spans="1:13" x14ac:dyDescent="0.3">
      <c r="A14" s="153"/>
      <c r="B14" s="153"/>
      <c r="C14" s="162">
        <v>1</v>
      </c>
      <c r="D14" s="44" t="str">
        <f>EXTRACTORES!D35</f>
        <v>EC-N1-G.M</v>
      </c>
      <c r="E14" s="44"/>
      <c r="F14" s="44"/>
      <c r="G14" s="44"/>
      <c r="H14" s="44"/>
      <c r="I14" s="44"/>
    </row>
    <row r="15" spans="1:13" x14ac:dyDescent="0.3">
      <c r="A15" s="153"/>
      <c r="B15" s="153"/>
      <c r="C15" s="162">
        <v>1</v>
      </c>
      <c r="D15" s="44" t="str">
        <f>EXTRACTORES!D12</f>
        <v>EC-N1-LAB</v>
      </c>
      <c r="E15" s="44"/>
      <c r="F15" s="44">
        <v>1</v>
      </c>
      <c r="G15" s="44">
        <v>1</v>
      </c>
      <c r="H15" s="44">
        <v>1</v>
      </c>
      <c r="I15" s="44">
        <v>1</v>
      </c>
    </row>
    <row r="16" spans="1:13" x14ac:dyDescent="0.3">
      <c r="A16" s="153"/>
      <c r="B16" s="153"/>
      <c r="C16" s="162">
        <v>1</v>
      </c>
      <c r="D16" s="44" t="str">
        <f>EXTRACTORES!D36</f>
        <v>EC-N1-LAV</v>
      </c>
      <c r="E16" s="44"/>
      <c r="F16" s="44"/>
      <c r="G16" s="44"/>
      <c r="H16" s="44"/>
      <c r="I16" s="44"/>
    </row>
    <row r="17" spans="1:9" x14ac:dyDescent="0.3">
      <c r="A17" s="153"/>
      <c r="B17" s="153"/>
      <c r="C17" s="162">
        <v>1</v>
      </c>
      <c r="D17" s="44" t="str">
        <f>EXTRACTORES!D37</f>
        <v>EC-N1-MANT.</v>
      </c>
      <c r="E17" s="44"/>
      <c r="F17" s="44"/>
      <c r="G17" s="44"/>
      <c r="H17" s="44"/>
      <c r="I17" s="44"/>
    </row>
    <row r="18" spans="1:9" x14ac:dyDescent="0.3">
      <c r="A18" s="153"/>
      <c r="B18" s="153"/>
      <c r="C18" s="162">
        <v>1</v>
      </c>
      <c r="D18" s="44" t="str">
        <f>EXTRACTORES!D13</f>
        <v>EC-N1-NUT</v>
      </c>
      <c r="E18" s="44"/>
      <c r="F18" s="44"/>
      <c r="G18" s="44"/>
      <c r="H18" s="44"/>
      <c r="I18" s="44"/>
    </row>
    <row r="19" spans="1:9" x14ac:dyDescent="0.3">
      <c r="A19" s="153"/>
      <c r="B19" s="153"/>
      <c r="C19" s="162">
        <v>1</v>
      </c>
      <c r="D19" s="44" t="str">
        <f>EXTRACTORES!D14</f>
        <v>EC-N1-OBS.AIS</v>
      </c>
      <c r="E19" s="44"/>
      <c r="F19" s="44">
        <v>1</v>
      </c>
      <c r="G19" s="44">
        <v>1</v>
      </c>
      <c r="H19" s="44">
        <v>1</v>
      </c>
      <c r="I19" s="44">
        <v>1</v>
      </c>
    </row>
    <row r="20" spans="1:9" x14ac:dyDescent="0.3">
      <c r="A20" s="153"/>
      <c r="B20" s="153"/>
      <c r="C20" s="162">
        <v>1</v>
      </c>
      <c r="D20" s="44" t="str">
        <f>EXTRACTORES!D15</f>
        <v>EC-N1-PREP.CAD</v>
      </c>
      <c r="E20" s="44">
        <v>1</v>
      </c>
      <c r="F20" s="44">
        <v>1</v>
      </c>
      <c r="G20" s="44"/>
      <c r="H20" s="44">
        <v>1</v>
      </c>
      <c r="I20" s="44">
        <v>1</v>
      </c>
    </row>
    <row r="21" spans="1:9" x14ac:dyDescent="0.3">
      <c r="A21" s="153"/>
      <c r="B21" s="153"/>
      <c r="C21" s="162">
        <v>1</v>
      </c>
      <c r="D21" s="44" t="str">
        <f>EXTRACTORES!D38</f>
        <v>EC-N1-CALD</v>
      </c>
      <c r="E21" s="44"/>
      <c r="F21" s="44"/>
      <c r="G21" s="44"/>
      <c r="H21" s="44"/>
      <c r="I21" s="44"/>
    </row>
    <row r="22" spans="1:9" x14ac:dyDescent="0.3">
      <c r="A22" s="153"/>
      <c r="B22" s="153"/>
      <c r="C22" s="162">
        <v>1</v>
      </c>
      <c r="D22" s="44" t="str">
        <f>EXTRACTORES!D16</f>
        <v>EC-N1-TBC</v>
      </c>
      <c r="E22" s="44"/>
      <c r="F22" s="44">
        <v>1</v>
      </c>
      <c r="G22" s="44">
        <v>1</v>
      </c>
      <c r="H22" s="44">
        <v>1</v>
      </c>
      <c r="I22" s="44">
        <v>1</v>
      </c>
    </row>
    <row r="23" spans="1:9" x14ac:dyDescent="0.3">
      <c r="A23" s="153"/>
      <c r="B23" s="153"/>
      <c r="C23" s="162">
        <v>1</v>
      </c>
      <c r="D23" s="44" t="str">
        <f>EXTRACTORES!D17</f>
        <v>EC-N1-VIH</v>
      </c>
      <c r="E23" s="44"/>
      <c r="F23" s="44"/>
      <c r="G23" s="44"/>
      <c r="H23" s="44"/>
      <c r="I23" s="44"/>
    </row>
    <row r="24" spans="1:9" x14ac:dyDescent="0.3">
      <c r="A24" s="153"/>
      <c r="B24" s="153"/>
      <c r="C24" s="162">
        <v>1</v>
      </c>
      <c r="D24" s="44" t="str">
        <f>EXTRACTORES!D18</f>
        <v>EC-N2-01</v>
      </c>
      <c r="E24" s="44"/>
      <c r="F24" s="44"/>
      <c r="G24" s="44"/>
      <c r="H24" s="44"/>
      <c r="I24" s="44"/>
    </row>
    <row r="25" spans="1:9" x14ac:dyDescent="0.3">
      <c r="A25" s="153"/>
      <c r="B25" s="153"/>
      <c r="C25" s="162">
        <v>1</v>
      </c>
      <c r="D25" s="44" t="str">
        <f>EXTRACTORES!D19</f>
        <v>EC-N2-02</v>
      </c>
      <c r="E25" s="44"/>
      <c r="F25" s="44"/>
      <c r="G25" s="44"/>
      <c r="H25" s="44"/>
      <c r="I25" s="44"/>
    </row>
    <row r="26" spans="1:9" x14ac:dyDescent="0.3">
      <c r="A26" s="153"/>
      <c r="B26" s="153"/>
      <c r="C26" s="162">
        <v>1</v>
      </c>
      <c r="D26" s="44" t="str">
        <f>EXTRACTORES!D20</f>
        <v>EC-N2-03</v>
      </c>
      <c r="E26" s="44"/>
      <c r="F26" s="44"/>
      <c r="G26" s="44"/>
      <c r="H26" s="44"/>
      <c r="I26" s="44"/>
    </row>
    <row r="27" spans="1:9" x14ac:dyDescent="0.3">
      <c r="A27" s="153"/>
      <c r="B27" s="153"/>
      <c r="C27" s="162">
        <v>1</v>
      </c>
      <c r="D27" s="44" t="str">
        <f>EXTRACTORES!D21</f>
        <v>EC-N2-EST</v>
      </c>
      <c r="E27" s="44"/>
      <c r="F27" s="44"/>
      <c r="G27" s="44"/>
      <c r="H27" s="44"/>
      <c r="I27" s="44"/>
    </row>
    <row r="28" spans="1:9" x14ac:dyDescent="0.3">
      <c r="A28" s="153"/>
      <c r="B28" s="153"/>
      <c r="C28" s="162">
        <v>1</v>
      </c>
      <c r="D28" s="44" t="str">
        <f>EXTRACTORES!D22</f>
        <v>EC-N2-LAB</v>
      </c>
      <c r="E28" s="44"/>
      <c r="F28" s="44">
        <v>1</v>
      </c>
      <c r="G28" s="44">
        <v>1</v>
      </c>
      <c r="H28" s="44">
        <v>1</v>
      </c>
      <c r="I28" s="44">
        <v>1</v>
      </c>
    </row>
    <row r="29" spans="1:9" x14ac:dyDescent="0.3">
      <c r="A29" s="153"/>
      <c r="B29" s="153"/>
      <c r="C29" s="162">
        <v>1</v>
      </c>
      <c r="D29" s="44" t="str">
        <f>EXTRACTORES!D23</f>
        <v>EC-N2-S.LE</v>
      </c>
      <c r="E29" s="44"/>
      <c r="F29" s="44"/>
      <c r="G29" s="44"/>
      <c r="H29" s="44"/>
      <c r="I29" s="44"/>
    </row>
    <row r="30" spans="1:9" x14ac:dyDescent="0.3">
      <c r="A30" s="153"/>
      <c r="B30" s="153"/>
      <c r="C30" s="162">
        <v>1</v>
      </c>
      <c r="D30" s="44" t="str">
        <f>EXTRACTORES!D24</f>
        <v>EC-N2-S.MULTI.</v>
      </c>
      <c r="E30" s="44"/>
      <c r="F30" s="44"/>
      <c r="G30" s="44"/>
      <c r="H30" s="44"/>
      <c r="I30" s="44"/>
    </row>
    <row r="31" spans="1:9" x14ac:dyDescent="0.3">
      <c r="A31" s="153"/>
      <c r="B31" s="153"/>
      <c r="C31" s="162">
        <v>1</v>
      </c>
      <c r="D31" s="44" t="str">
        <f>EXTRACTORES!D25</f>
        <v>EC-N2-S.O. CIRU</v>
      </c>
      <c r="E31" s="44"/>
      <c r="F31" s="44"/>
      <c r="G31" s="44"/>
      <c r="H31" s="44"/>
      <c r="I31" s="44"/>
    </row>
    <row r="32" spans="1:9" x14ac:dyDescent="0.3">
      <c r="A32" s="153"/>
      <c r="B32" s="153"/>
      <c r="C32" s="162">
        <v>1</v>
      </c>
      <c r="D32" s="44" t="str">
        <f>EXTRACTORES!D26</f>
        <v>EC-N2-S.O. GIN</v>
      </c>
      <c r="E32" s="44"/>
      <c r="F32" s="44"/>
      <c r="G32" s="44"/>
      <c r="H32" s="44"/>
      <c r="I32" s="44"/>
    </row>
    <row r="33" spans="1:9" x14ac:dyDescent="0.3">
      <c r="A33" s="153"/>
      <c r="B33" s="153"/>
      <c r="C33" s="162">
        <v>1</v>
      </c>
      <c r="D33" s="44" t="str">
        <f>EXTRACTORES!D27</f>
        <v>EC-N2-S.PARTOS</v>
      </c>
      <c r="E33" s="44"/>
      <c r="F33" s="44"/>
      <c r="G33" s="44"/>
      <c r="H33" s="44"/>
      <c r="I33" s="44"/>
    </row>
    <row r="34" spans="1:9" x14ac:dyDescent="0.3">
      <c r="A34" s="153"/>
      <c r="B34" s="153"/>
      <c r="C34" s="162">
        <v>1</v>
      </c>
      <c r="D34" s="44" t="str">
        <f>EXTRACTORES!D28</f>
        <v>EC-N3-01</v>
      </c>
      <c r="E34" s="44"/>
      <c r="F34" s="44"/>
      <c r="G34" s="44"/>
      <c r="H34" s="44"/>
      <c r="I34" s="44"/>
    </row>
    <row r="35" spans="1:9" x14ac:dyDescent="0.3">
      <c r="A35" s="153"/>
      <c r="B35" s="153"/>
      <c r="C35" s="162">
        <v>1</v>
      </c>
      <c r="D35" s="44" t="str">
        <f>EXTRACTORES!D29</f>
        <v>EC-N3-02</v>
      </c>
      <c r="E35" s="44"/>
      <c r="F35" s="44"/>
      <c r="G35" s="44"/>
      <c r="H35" s="44"/>
      <c r="I35" s="44"/>
    </row>
    <row r="36" spans="1:9" x14ac:dyDescent="0.3">
      <c r="A36" s="153"/>
      <c r="B36" s="153"/>
      <c r="C36" s="162">
        <v>1</v>
      </c>
      <c r="D36" s="44" t="str">
        <f>EXTRACTORES!D30</f>
        <v>EC-N3-AIS.PED</v>
      </c>
      <c r="E36" s="44"/>
      <c r="F36" s="44">
        <v>1</v>
      </c>
      <c r="G36" s="44">
        <v>1</v>
      </c>
      <c r="H36" s="44">
        <v>1</v>
      </c>
      <c r="I36" s="44">
        <v>1</v>
      </c>
    </row>
    <row r="37" spans="1:9" x14ac:dyDescent="0.3">
      <c r="A37" s="153"/>
      <c r="B37" s="153"/>
      <c r="C37" s="162">
        <v>1</v>
      </c>
      <c r="D37" s="44" t="str">
        <f>EXTRACTORES!D31</f>
        <v>EC-N3-AIS.ADULT</v>
      </c>
      <c r="E37" s="44"/>
      <c r="F37" s="44">
        <v>1</v>
      </c>
      <c r="G37" s="44">
        <v>1</v>
      </c>
      <c r="H37" s="44">
        <v>1</v>
      </c>
      <c r="I37" s="44">
        <v>1</v>
      </c>
    </row>
    <row r="38" spans="1:9" x14ac:dyDescent="0.3">
      <c r="A38" s="153"/>
      <c r="B38" s="153"/>
      <c r="C38" s="162">
        <v>1</v>
      </c>
      <c r="D38" s="44" t="str">
        <f>EXTRACTORES!D32</f>
        <v>EC-N3-AIS.OBST.</v>
      </c>
      <c r="E38" s="44"/>
      <c r="F38" s="44">
        <v>1</v>
      </c>
      <c r="G38" s="44">
        <v>1</v>
      </c>
      <c r="H38" s="44">
        <v>1</v>
      </c>
      <c r="I38" s="44">
        <v>1</v>
      </c>
    </row>
    <row r="39" spans="1:9" x14ac:dyDescent="0.3">
      <c r="A39" s="153"/>
      <c r="B39" s="153"/>
      <c r="C39" s="162">
        <v>1</v>
      </c>
      <c r="D39" s="44" t="str">
        <f>EXTRACTORES!D40</f>
        <v>IC-N1-01</v>
      </c>
      <c r="E39" s="44"/>
      <c r="F39" s="44">
        <v>1</v>
      </c>
      <c r="G39" s="44">
        <v>1</v>
      </c>
      <c r="H39" s="44"/>
      <c r="I39" s="44"/>
    </row>
    <row r="40" spans="1:9" x14ac:dyDescent="0.3">
      <c r="A40" s="153"/>
      <c r="B40" s="153"/>
      <c r="C40" s="162">
        <v>1</v>
      </c>
      <c r="D40" s="44" t="str">
        <f>EXTRACTORES!D41</f>
        <v>IC-N1-02</v>
      </c>
      <c r="E40" s="44"/>
      <c r="F40" s="44">
        <v>1</v>
      </c>
      <c r="G40" s="44">
        <v>1</v>
      </c>
      <c r="H40" s="44"/>
      <c r="I40" s="44"/>
    </row>
    <row r="41" spans="1:9" x14ac:dyDescent="0.3">
      <c r="A41" s="153"/>
      <c r="B41" s="153"/>
      <c r="C41" s="162">
        <v>1</v>
      </c>
      <c r="D41" s="44" t="str">
        <f>EXTRACTORES!D42</f>
        <v>IC-N1-03</v>
      </c>
      <c r="E41" s="44"/>
      <c r="F41" s="44">
        <v>1</v>
      </c>
      <c r="G41" s="44">
        <v>1</v>
      </c>
      <c r="H41" s="44"/>
      <c r="I41" s="44"/>
    </row>
    <row r="42" spans="1:9" x14ac:dyDescent="0.3">
      <c r="A42" s="153"/>
      <c r="B42" s="153"/>
      <c r="C42" s="162">
        <v>1</v>
      </c>
      <c r="D42" s="44" t="str">
        <f>EXTRACTORES!D43</f>
        <v>IC-N1-AUT</v>
      </c>
      <c r="E42" s="44"/>
      <c r="F42" s="44"/>
      <c r="G42" s="44"/>
      <c r="H42" s="44"/>
      <c r="I42" s="44"/>
    </row>
    <row r="43" spans="1:9" x14ac:dyDescent="0.3">
      <c r="A43" s="153"/>
      <c r="B43" s="153"/>
      <c r="C43" s="162">
        <v>1</v>
      </c>
      <c r="D43" s="44" t="str">
        <f>EXTRACTORES!D44</f>
        <v>IC-N1-BOMBA</v>
      </c>
      <c r="E43" s="44"/>
      <c r="F43" s="44"/>
      <c r="G43" s="44"/>
      <c r="H43" s="44"/>
      <c r="I43" s="44"/>
    </row>
    <row r="44" spans="1:9" x14ac:dyDescent="0.3">
      <c r="A44" s="153"/>
      <c r="B44" s="153"/>
      <c r="C44" s="162">
        <v>1</v>
      </c>
      <c r="D44" s="44" t="str">
        <f>EXTRACTORES!D45</f>
        <v>IC-N1-LAV</v>
      </c>
      <c r="E44" s="44"/>
      <c r="F44" s="44">
        <v>1</v>
      </c>
      <c r="G44" s="44"/>
      <c r="H44" s="44"/>
      <c r="I44" s="44"/>
    </row>
    <row r="45" spans="1:9" x14ac:dyDescent="0.3">
      <c r="A45" s="153"/>
      <c r="B45" s="153"/>
      <c r="C45" s="162">
        <v>1</v>
      </c>
      <c r="D45" s="44" t="str">
        <f>EXTRACTORES!D46</f>
        <v>IC-N1-NUT</v>
      </c>
      <c r="E45" s="44"/>
      <c r="F45" s="44">
        <v>1</v>
      </c>
      <c r="G45" s="44"/>
      <c r="H45" s="44"/>
      <c r="I45" s="44"/>
    </row>
    <row r="46" spans="1:9" x14ac:dyDescent="0.3">
      <c r="A46" s="153"/>
      <c r="B46" s="153"/>
      <c r="C46" s="162">
        <v>1</v>
      </c>
      <c r="D46" s="44" t="str">
        <f>EXTRACTORES!D47</f>
        <v>IC-N1-S.CALD</v>
      </c>
      <c r="E46" s="44"/>
      <c r="F46" s="44"/>
      <c r="G46" s="44"/>
      <c r="H46" s="44"/>
      <c r="I46" s="44"/>
    </row>
    <row r="47" spans="1:9" x14ac:dyDescent="0.3">
      <c r="A47" s="153"/>
      <c r="B47" s="153"/>
      <c r="C47" s="162">
        <v>1</v>
      </c>
      <c r="D47" s="44" t="str">
        <f>EXTRACTORES!D48</f>
        <v>IC-N2-01</v>
      </c>
      <c r="E47" s="44"/>
      <c r="F47" s="44">
        <v>1</v>
      </c>
      <c r="G47" s="44">
        <v>1</v>
      </c>
      <c r="H47" s="44"/>
      <c r="I47" s="44"/>
    </row>
    <row r="48" spans="1:9" x14ac:dyDescent="0.3">
      <c r="A48" s="153"/>
      <c r="B48" s="153"/>
      <c r="C48" s="162">
        <v>1</v>
      </c>
      <c r="D48" s="44" t="str">
        <f>EXTRACTORES!D49</f>
        <v>IC-N2-02</v>
      </c>
      <c r="E48" s="44"/>
      <c r="F48" s="44">
        <v>1</v>
      </c>
      <c r="G48" s="44">
        <v>1</v>
      </c>
      <c r="H48" s="44"/>
      <c r="I48" s="44"/>
    </row>
    <row r="49" spans="1:9" x14ac:dyDescent="0.3">
      <c r="A49" s="153"/>
      <c r="B49" s="153"/>
      <c r="C49" s="162">
        <v>1</v>
      </c>
      <c r="D49" s="44" t="str">
        <f>EXTRACTORES!D50</f>
        <v>IC-N2-03</v>
      </c>
      <c r="E49" s="44"/>
      <c r="F49" s="44">
        <v>1</v>
      </c>
      <c r="G49" s="44">
        <v>1</v>
      </c>
      <c r="H49" s="44"/>
      <c r="I49" s="44"/>
    </row>
    <row r="50" spans="1:9" x14ac:dyDescent="0.3">
      <c r="A50" s="153"/>
      <c r="B50" s="153"/>
      <c r="C50" s="162">
        <v>1</v>
      </c>
      <c r="D50" s="44" t="str">
        <f>EXTRACTORES!D51</f>
        <v>IC-N3-01</v>
      </c>
      <c r="E50" s="44"/>
      <c r="F50" s="44">
        <v>1</v>
      </c>
      <c r="G50" s="44">
        <v>1</v>
      </c>
      <c r="H50" s="44"/>
      <c r="I50" s="44"/>
    </row>
    <row r="51" spans="1:9" x14ac:dyDescent="0.3">
      <c r="A51" s="153"/>
      <c r="B51" s="153"/>
      <c r="C51" s="162">
        <v>1</v>
      </c>
      <c r="D51" s="44" t="str">
        <f>EXTRACTORES!D52</f>
        <v>IC-N3-02</v>
      </c>
      <c r="E51" s="44"/>
      <c r="F51" s="44">
        <v>1</v>
      </c>
      <c r="G51" s="44">
        <v>1</v>
      </c>
      <c r="H51" s="44"/>
      <c r="I51" s="44"/>
    </row>
    <row r="52" spans="1:9" x14ac:dyDescent="0.3">
      <c r="A52" s="153"/>
      <c r="B52" s="153"/>
      <c r="C52" s="504" t="s">
        <v>57</v>
      </c>
      <c r="D52" s="505"/>
      <c r="E52" s="44">
        <f>SUM(E9:E51)</f>
        <v>2</v>
      </c>
      <c r="F52" s="44">
        <f>SUM(F9:F51)</f>
        <v>19</v>
      </c>
      <c r="G52" s="44">
        <f t="shared" ref="G52:I52" si="0">SUM(G9:G51)</f>
        <v>15</v>
      </c>
      <c r="H52" s="44">
        <f t="shared" si="0"/>
        <v>8</v>
      </c>
      <c r="I52" s="44">
        <f t="shared" si="0"/>
        <v>8</v>
      </c>
    </row>
    <row r="53" spans="1:9" ht="30.6" x14ac:dyDescent="0.3">
      <c r="A53" s="360" t="str">
        <f>'SUSTENTO HAVC'!A225</f>
        <v>06.02.02.09.01</v>
      </c>
      <c r="B53" s="240" t="str">
        <f>'SUSTENTO HAVC'!B225</f>
        <v>FILTRO CORRUGADO DE 24"x24"x2" 30% EFICIENCIA MERV  7</v>
      </c>
      <c r="C53" s="241" t="str">
        <f>'SUSTENTO HAVC'!C225</f>
        <v>UND</v>
      </c>
      <c r="D53" s="242">
        <f>F52</f>
        <v>19</v>
      </c>
      <c r="E53" s="242"/>
      <c r="F53" s="242"/>
      <c r="G53" s="242"/>
      <c r="H53" s="242"/>
      <c r="I53" s="242"/>
    </row>
    <row r="54" spans="1:9" ht="30.6" x14ac:dyDescent="0.3">
      <c r="A54" s="360" t="str">
        <f>'SUSTENTO HAVC'!A226</f>
        <v>06.02.02.09.02</v>
      </c>
      <c r="B54" s="240" t="str">
        <f>'SUSTENTO HAVC'!B226</f>
        <v>FILTRO TIPO BOLSA DE 24"x24"x22" 95% DE EFICIENCIA MERV 14</v>
      </c>
      <c r="C54" s="241" t="str">
        <f>'SUSTENTO HAVC'!C226</f>
        <v>UND</v>
      </c>
      <c r="D54" s="242">
        <f>G52</f>
        <v>15</v>
      </c>
      <c r="E54" s="242"/>
      <c r="F54" s="242"/>
      <c r="G54" s="242"/>
      <c r="H54" s="242"/>
      <c r="I54" s="242"/>
    </row>
    <row r="55" spans="1:9" ht="20.399999999999999" x14ac:dyDescent="0.3">
      <c r="A55" s="360" t="str">
        <f>'SUSTENTO HAVC'!A227</f>
        <v>06.02.02.09.03</v>
      </c>
      <c r="B55" s="240" t="str">
        <f>'SUSTENTO HAVC'!B227</f>
        <v>FILTRO HEPA DE 24"x24"x12" 99.97% DE EFICIENCIA</v>
      </c>
      <c r="C55" s="241" t="str">
        <f>'SUSTENTO HAVC'!C227</f>
        <v>UND</v>
      </c>
      <c r="D55" s="242">
        <f>H52</f>
        <v>8</v>
      </c>
      <c r="E55" s="242"/>
      <c r="F55" s="242"/>
      <c r="G55" s="242"/>
      <c r="H55" s="242"/>
      <c r="I55" s="242"/>
    </row>
    <row r="56" spans="1:9" ht="30.6" x14ac:dyDescent="0.3">
      <c r="A56" s="360" t="str">
        <f>'SUSTENTO HAVC'!A228</f>
        <v>06.02.02.09.04</v>
      </c>
      <c r="B56" s="240" t="str">
        <f>'SUSTENTO HAVC'!B228</f>
        <v>LAMPARA ULTRAVIOLETA (UV) EMISION DE LUZ DE 200 A 400 NANOMETROS</v>
      </c>
      <c r="C56" s="241" t="str">
        <f>'SUSTENTO HAVC'!C228</f>
        <v>UND</v>
      </c>
      <c r="D56" s="242">
        <f>I52</f>
        <v>8</v>
      </c>
      <c r="E56" s="242"/>
      <c r="F56" s="242"/>
      <c r="G56" s="242"/>
      <c r="H56" s="242"/>
      <c r="I56" s="242"/>
    </row>
    <row r="57" spans="1:9" x14ac:dyDescent="0.3">
      <c r="A57" s="360" t="str">
        <f>'SUSTENTO HAVC'!A229</f>
        <v>06.02.02.09.05</v>
      </c>
      <c r="B57" s="240" t="str">
        <f>'SUSTENTO HAVC'!B229</f>
        <v>CAJA PORTAFILTROS</v>
      </c>
      <c r="C57" s="241" t="str">
        <f>'SUSTENTO HAVC'!C229</f>
        <v>UND</v>
      </c>
      <c r="D57" s="242">
        <f>F52</f>
        <v>19</v>
      </c>
      <c r="E57" s="242"/>
      <c r="F57" s="242"/>
      <c r="G57" s="242"/>
      <c r="H57" s="242"/>
      <c r="I57" s="242"/>
    </row>
    <row r="58" spans="1:9" ht="30.6" x14ac:dyDescent="0.3">
      <c r="A58" s="360" t="str">
        <f>'SUSTENTO HAVC'!A230</f>
        <v>06.02.02.09.06</v>
      </c>
      <c r="B58" s="240" t="str">
        <f>'SUSTENTO HAVC'!B230</f>
        <v>MANOMETRO MAGNAGELIC (INDICADOR DE GRADO DE SATURACIÓN DE FILTRO HEPA)</v>
      </c>
      <c r="C58" s="241" t="str">
        <f>'SUSTENTO HAVC'!C230</f>
        <v>UND</v>
      </c>
      <c r="D58" s="242">
        <f>D57</f>
        <v>19</v>
      </c>
      <c r="E58" s="242"/>
      <c r="F58" s="242"/>
      <c r="G58" s="242"/>
      <c r="H58" s="242"/>
      <c r="I58" s="242"/>
    </row>
    <row r="59" spans="1:9" ht="20.399999999999999" x14ac:dyDescent="0.3">
      <c r="A59" s="360" t="str">
        <f>'SUSTENTO HAVC'!A231</f>
        <v>06.02.02.09.07</v>
      </c>
      <c r="B59" s="240" t="str">
        <f>'SUSTENTO HAVC'!B231</f>
        <v>UNION FLEXIBLE DE LONA  (EQUIPO Y DUCTO)</v>
      </c>
      <c r="C59" s="241" t="str">
        <f>'SUSTENTO HAVC'!C231</f>
        <v>UND</v>
      </c>
      <c r="D59" s="242">
        <f>SUM(C60:C61)</f>
        <v>43</v>
      </c>
      <c r="E59" s="242"/>
      <c r="F59" s="242"/>
      <c r="G59" s="242"/>
      <c r="H59" s="242"/>
      <c r="I59" s="242"/>
    </row>
    <row r="60" spans="1:9" x14ac:dyDescent="0.3">
      <c r="A60" s="369"/>
      <c r="B60" s="153"/>
      <c r="C60" s="162">
        <f>SUM(C9:C38)</f>
        <v>30</v>
      </c>
      <c r="D60" s="162" t="s">
        <v>526</v>
      </c>
      <c r="E60" s="162"/>
      <c r="F60" s="162"/>
      <c r="G60" s="162"/>
      <c r="H60" s="162"/>
      <c r="I60" s="162"/>
    </row>
    <row r="61" spans="1:9" x14ac:dyDescent="0.3">
      <c r="A61" s="369"/>
      <c r="B61" s="153"/>
      <c r="C61" s="162">
        <f>SUM(C39:C51)</f>
        <v>13</v>
      </c>
      <c r="D61" s="162" t="s">
        <v>527</v>
      </c>
      <c r="E61" s="162"/>
      <c r="F61" s="162"/>
      <c r="G61" s="162"/>
      <c r="H61" s="162"/>
      <c r="I61" s="162"/>
    </row>
    <row r="62" spans="1:9" ht="20.399999999999999" x14ac:dyDescent="0.3">
      <c r="A62" s="360" t="str">
        <f>'SUSTENTO HAVC'!A232</f>
        <v>06.02.02.09.08</v>
      </c>
      <c r="B62" s="240" t="str">
        <f>'SUSTENTO HAVC'!B232</f>
        <v>FILTRO DE CARBON ACTIVO 24"x24"</v>
      </c>
      <c r="C62" s="241" t="str">
        <f>'SUSTENTO HAVC'!C232</f>
        <v>UND</v>
      </c>
      <c r="D62" s="242">
        <f>E52</f>
        <v>2</v>
      </c>
      <c r="E62" s="242"/>
      <c r="F62" s="242"/>
      <c r="G62" s="242"/>
      <c r="H62" s="242"/>
      <c r="I62" s="242"/>
    </row>
    <row r="63" spans="1:9" ht="20.399999999999999" x14ac:dyDescent="0.3">
      <c r="A63" s="360" t="str">
        <f>'SUSTENTO HAVC'!A233</f>
        <v>06.02.02.09.09</v>
      </c>
      <c r="B63" s="240" t="str">
        <f>'SUSTENTO HAVC'!B233</f>
        <v>TABLERO DE FUERZA Y CONTROL  (TFC)</v>
      </c>
      <c r="C63" s="241" t="str">
        <f>'SUSTENTO HAVC'!C233</f>
        <v>UND</v>
      </c>
      <c r="D63" s="242">
        <f>D59</f>
        <v>43</v>
      </c>
      <c r="E63" s="242"/>
      <c r="F63" s="242"/>
      <c r="G63" s="242"/>
      <c r="H63" s="242"/>
      <c r="I63" s="242"/>
    </row>
  </sheetData>
  <mergeCells count="7">
    <mergeCell ref="C52:D52"/>
    <mergeCell ref="B1:H1"/>
    <mergeCell ref="F5:H5"/>
    <mergeCell ref="A6:A7"/>
    <mergeCell ref="B6:B7"/>
    <mergeCell ref="C6:C7"/>
    <mergeCell ref="D6:D7"/>
  </mergeCells>
  <pageMargins left="0.7" right="0.7" top="0.75" bottom="0.75" header="0.3" footer="0.3"/>
  <pageSetup scale="83" orientation="portrait" r:id="rId1"/>
  <headerFooter>
    <oddFooter>&amp;Rpag.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H31"/>
  <sheetViews>
    <sheetView view="pageBreakPreview" topLeftCell="A10" zoomScaleNormal="85" zoomScaleSheetLayoutView="100" workbookViewId="0">
      <selection activeCell="A28" sqref="A28"/>
    </sheetView>
  </sheetViews>
  <sheetFormatPr baseColWidth="10" defaultColWidth="12" defaultRowHeight="14.4" x14ac:dyDescent="0.3"/>
  <cols>
    <col min="1" max="1" width="14.33203125" style="18" customWidth="1"/>
    <col min="2" max="2" width="111.5546875" style="18" bestFit="1" customWidth="1"/>
    <col min="3" max="3" width="5.33203125" style="194" bestFit="1" customWidth="1"/>
    <col min="4" max="4" width="16.6640625" style="18" bestFit="1" customWidth="1"/>
    <col min="5" max="5" width="5.109375" style="194" bestFit="1" customWidth="1"/>
    <col min="6" max="6" width="16.88671875" style="18" customWidth="1"/>
    <col min="7" max="7" width="4.33203125" style="195" bestFit="1" customWidth="1"/>
    <col min="8" max="8" width="10" style="18" customWidth="1"/>
    <col min="9" max="16384" width="12" style="16"/>
  </cols>
  <sheetData>
    <row r="1" spans="1:8" ht="36" customHeight="1" x14ac:dyDescent="0.3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</row>
    <row r="2" spans="1:8" x14ac:dyDescent="0.3">
      <c r="A2" s="181" t="s">
        <v>228</v>
      </c>
      <c r="B2" s="182" t="s">
        <v>237</v>
      </c>
      <c r="C2" s="183"/>
      <c r="D2" s="10"/>
      <c r="E2" s="190"/>
      <c r="F2" s="10"/>
      <c r="G2" s="10"/>
      <c r="H2" s="14"/>
    </row>
    <row r="3" spans="1:8" x14ac:dyDescent="0.3">
      <c r="A3" s="191" t="s">
        <v>229</v>
      </c>
      <c r="B3" s="182" t="s">
        <v>238</v>
      </c>
      <c r="C3" s="10"/>
      <c r="D3" s="10"/>
      <c r="E3" s="190"/>
      <c r="F3" s="10"/>
      <c r="G3" s="10"/>
      <c r="H3" s="14"/>
    </row>
    <row r="4" spans="1:8" ht="20.399999999999999" x14ac:dyDescent="0.3">
      <c r="A4" s="184" t="s">
        <v>230</v>
      </c>
      <c r="B4" s="182" t="s">
        <v>5</v>
      </c>
      <c r="C4" s="10"/>
      <c r="D4" s="10"/>
      <c r="E4" s="190"/>
      <c r="F4" s="10"/>
      <c r="G4" s="10"/>
      <c r="H4" s="186"/>
    </row>
    <row r="5" spans="1:8" s="17" customFormat="1" ht="15" customHeight="1" x14ac:dyDescent="0.3">
      <c r="A5" s="30" t="s">
        <v>0</v>
      </c>
      <c r="B5" s="31" t="s">
        <v>1</v>
      </c>
      <c r="C5" s="32" t="s">
        <v>61</v>
      </c>
      <c r="D5" s="30" t="s">
        <v>131</v>
      </c>
      <c r="E5" s="32" t="s">
        <v>132</v>
      </c>
      <c r="F5" s="32" t="s">
        <v>92</v>
      </c>
      <c r="G5" s="33" t="s">
        <v>62</v>
      </c>
      <c r="H5" s="34" t="s">
        <v>57</v>
      </c>
    </row>
    <row r="6" spans="1:8" s="17" customFormat="1" ht="15" customHeight="1" x14ac:dyDescent="0.3">
      <c r="A6" s="293" t="str">
        <f>'SUSTENTO HAVC'!A15</f>
        <v>06.02.01.01</v>
      </c>
      <c r="B6" s="35" t="str">
        <f>'SUSTENTO HAVC'!B15</f>
        <v>UNIDAD MANEJADORA DE AIRE - ENFRIADO POR AGUA HELADA</v>
      </c>
      <c r="C6" s="36"/>
      <c r="D6" s="36"/>
      <c r="E6" s="108"/>
      <c r="F6" s="108"/>
      <c r="G6" s="192"/>
      <c r="H6" s="37"/>
    </row>
    <row r="7" spans="1:8" s="17" customFormat="1" ht="15" customHeight="1" x14ac:dyDescent="0.3">
      <c r="A7" s="364" t="str">
        <f>'SUSTENTO HAVC'!A16</f>
        <v>06.02.01.01.01</v>
      </c>
      <c r="B7" s="364" t="str">
        <f>'SUSTENTO HAVC'!B16</f>
        <v>UMA-N1-OBS.AISL (Cap. Sensible 5.1 KW, Cap. Total 12.1 KW, Caudal: 2.16 m3/h,  TAE: 2.16 m3/h,  Presión: 20 KPA, Caract. Electricas: 220/1F/60Hz)</v>
      </c>
      <c r="C7" s="36" t="str">
        <f>'SUSTENTO HAVC'!C16</f>
        <v>UND</v>
      </c>
      <c r="D7" s="36" t="s">
        <v>286</v>
      </c>
      <c r="E7" s="36">
        <v>1</v>
      </c>
      <c r="F7" s="92"/>
      <c r="G7" s="38" t="s">
        <v>153</v>
      </c>
      <c r="H7" s="36">
        <f t="shared" ref="H7:H27" si="0">E7</f>
        <v>1</v>
      </c>
    </row>
    <row r="8" spans="1:8" s="17" customFormat="1" ht="15" customHeight="1" x14ac:dyDescent="0.3">
      <c r="A8" s="364" t="str">
        <f>'SUSTENTO HAVC'!A17</f>
        <v>06.02.01.01.02</v>
      </c>
      <c r="B8" s="364" t="str">
        <f>'SUSTENTO HAVC'!B17</f>
        <v>UMA-N1-OBSERV (Cap. Sensible 23.8 KW, Cap. Total 39.2 KW, Caudal: 7.2 m3/h,  TAE: 7.2 m3/h,  Presión: 30 KPA, Caract. Electricas: 380/1F/60Hz)</v>
      </c>
      <c r="C8" s="36" t="str">
        <f>'SUSTENTO HAVC'!C17</f>
        <v>UND</v>
      </c>
      <c r="D8" s="36" t="s">
        <v>287</v>
      </c>
      <c r="E8" s="36">
        <v>1</v>
      </c>
      <c r="F8" s="93"/>
      <c r="G8" s="38" t="s">
        <v>153</v>
      </c>
      <c r="H8" s="36">
        <f t="shared" si="0"/>
        <v>1</v>
      </c>
    </row>
    <row r="9" spans="1:8" s="17" customFormat="1" ht="15" customHeight="1" x14ac:dyDescent="0.3">
      <c r="A9" s="364" t="str">
        <f>'SUSTENTO HAVC'!A18</f>
        <v>06.02.01.01.03</v>
      </c>
      <c r="B9" s="364" t="str">
        <f>'SUSTENTO HAVC'!B18</f>
        <v>UMA-N1-VIH (Cap. Sensible 14.1 KW, Cap. Total 31.9 KW, Caudal: 5.76 m3/h,  TAE: 5.76 m3/h,  Presión: 20 KPA, Caract. Electricas: 380/1F/60Hz)</v>
      </c>
      <c r="C9" s="36" t="str">
        <f>'SUSTENTO HAVC'!C18</f>
        <v>UND</v>
      </c>
      <c r="D9" s="36" t="s">
        <v>288</v>
      </c>
      <c r="E9" s="36">
        <v>1</v>
      </c>
      <c r="F9" s="94"/>
      <c r="G9" s="38" t="s">
        <v>153</v>
      </c>
      <c r="H9" s="36">
        <f t="shared" si="0"/>
        <v>1</v>
      </c>
    </row>
    <row r="10" spans="1:8" s="17" customFormat="1" ht="15" customHeight="1" x14ac:dyDescent="0.3">
      <c r="A10" s="364" t="str">
        <f>'SUSTENTO HAVC'!A19</f>
        <v>06.02.01.01.04</v>
      </c>
      <c r="B10" s="364" t="str">
        <f>'SUSTENTO HAVC'!B19</f>
        <v>UMA-N1-LAB (Cap. Sensible 21.0 KW, Cap. Total 51.0 KW, Caudal: 9.0 m3/h,  TAE: 9.0 m3/h,  Presión: 35 KPA, Caract. Electricas: 380/1F/60Hz)</v>
      </c>
      <c r="C10" s="36" t="str">
        <f>'SUSTENTO HAVC'!C19</f>
        <v>UND</v>
      </c>
      <c r="D10" s="36" t="s">
        <v>289</v>
      </c>
      <c r="E10" s="36">
        <v>1</v>
      </c>
      <c r="F10" s="93"/>
      <c r="G10" s="38" t="s">
        <v>153</v>
      </c>
      <c r="H10" s="36">
        <f t="shared" si="0"/>
        <v>1</v>
      </c>
    </row>
    <row r="11" spans="1:8" s="17" customFormat="1" ht="15" customHeight="1" x14ac:dyDescent="0.3">
      <c r="A11" s="364" t="str">
        <f>'SUSTENTO HAVC'!A20</f>
        <v>06.02.01.01.05</v>
      </c>
      <c r="B11" s="364" t="str">
        <f>'SUSTENTO HAVC'!B20</f>
        <v>UMA-N2-DIL (Cap. Sensible 18.8 KW, Cap. Total 25.2 KW, Caudal: 4.32 m3/h,  TAE: 4.32 m3/h,  Presión: 20 KPA, Caract. Electricas: 380/1F/60Hz)</v>
      </c>
      <c r="C11" s="36" t="str">
        <f>'SUSTENTO HAVC'!C20</f>
        <v>UND</v>
      </c>
      <c r="D11" s="36" t="s">
        <v>290</v>
      </c>
      <c r="E11" s="36">
        <v>1</v>
      </c>
      <c r="F11" s="95"/>
      <c r="G11" s="38" t="s">
        <v>152</v>
      </c>
      <c r="H11" s="36">
        <f t="shared" si="0"/>
        <v>1</v>
      </c>
    </row>
    <row r="12" spans="1:8" s="17" customFormat="1" ht="15" customHeight="1" x14ac:dyDescent="0.3">
      <c r="A12" s="364" t="str">
        <f>'SUSTENTO HAVC'!A21</f>
        <v>06.02.01.01.06</v>
      </c>
      <c r="B12" s="364" t="str">
        <f>'SUSTENTO HAVC'!B21</f>
        <v>UMA-N2-EST (Cap. Sensible 35.2 KW, Cap. Total 77.7 KW, Caudal: 13.68 m3/h,  TAE: 13.68 m3/h,  Presión: 35 KPA, Caract. Electricas: 380/1F/60Hz)</v>
      </c>
      <c r="C12" s="36" t="str">
        <f>'SUSTENTO HAVC'!C21</f>
        <v>UND</v>
      </c>
      <c r="D12" s="36" t="s">
        <v>291</v>
      </c>
      <c r="E12" s="36">
        <v>1</v>
      </c>
      <c r="F12" s="92"/>
      <c r="G12" s="38" t="s">
        <v>152</v>
      </c>
      <c r="H12" s="36">
        <f t="shared" si="0"/>
        <v>1</v>
      </c>
    </row>
    <row r="13" spans="1:8" s="17" customFormat="1" ht="15" customHeight="1" x14ac:dyDescent="0.3">
      <c r="A13" s="364" t="str">
        <f>'SUSTENTO HAVC'!A22</f>
        <v>06.02.01.01.07</v>
      </c>
      <c r="B13" s="364" t="str">
        <f>'SUSTENTO HAVC'!B22</f>
        <v>UMA-N2-IND (Cap. Sensible 28.2 KW, Cap. Total 40.7 KW, Caudal: 4.32 m3/h,  TAE: 4.32 m3/h,  Presión: 20 KPA, Caract. Electricas: 380/1F/60Hz)</v>
      </c>
      <c r="C13" s="36" t="str">
        <f>'SUSTENTO HAVC'!C22</f>
        <v>UND</v>
      </c>
      <c r="D13" s="36" t="s">
        <v>292</v>
      </c>
      <c r="E13" s="36">
        <v>1</v>
      </c>
      <c r="F13" s="92"/>
      <c r="G13" s="38" t="s">
        <v>152</v>
      </c>
      <c r="H13" s="36">
        <f t="shared" si="0"/>
        <v>1</v>
      </c>
    </row>
    <row r="14" spans="1:8" s="17" customFormat="1" ht="15" customHeight="1" x14ac:dyDescent="0.3">
      <c r="A14" s="364" t="str">
        <f>'SUSTENTO HAVC'!A23</f>
        <v>06.02.01.01.08</v>
      </c>
      <c r="B14" s="364" t="str">
        <f>'SUSTENTO HAVC'!B23</f>
        <v>UMA-N2-LAB (Cap. Sensible 16.3 KW, Cap. Total 38.6 KW, Caudal: 6.84 m3/h,  TAE: 6.8 m3/h,  Presión: 20 KPA, Caract. Electricas: 380/1F/60Hz)</v>
      </c>
      <c r="C14" s="36" t="str">
        <f>'SUSTENTO HAVC'!C23</f>
        <v>UND</v>
      </c>
      <c r="D14" s="36" t="s">
        <v>293</v>
      </c>
      <c r="E14" s="36">
        <v>1</v>
      </c>
      <c r="F14" s="93"/>
      <c r="G14" s="38" t="s">
        <v>152</v>
      </c>
      <c r="H14" s="36">
        <f t="shared" si="0"/>
        <v>1</v>
      </c>
    </row>
    <row r="15" spans="1:8" s="17" customFormat="1" ht="15" customHeight="1" x14ac:dyDescent="0.3">
      <c r="A15" s="364" t="str">
        <f>'SUSTENTO HAVC'!A24</f>
        <v>06.02.01.01.09</v>
      </c>
      <c r="B15" s="364" t="str">
        <f>'SUSTENTO HAVC'!B24</f>
        <v>UMA-N2-REC (Cap. Sensible 11.4 KW, Cap. Total 16.4 KW, Caudal: 2.88 m3/h,  TAE: 2.88 m3/h,  Presión: 20 KPA, Caract. Electricas: 380/1F/60Hz)</v>
      </c>
      <c r="C15" s="36" t="str">
        <f>'SUSTENTO HAVC'!C24</f>
        <v>UND</v>
      </c>
      <c r="D15" s="36" t="s">
        <v>294</v>
      </c>
      <c r="E15" s="36">
        <v>1</v>
      </c>
      <c r="F15" s="95"/>
      <c r="G15" s="38" t="s">
        <v>152</v>
      </c>
      <c r="H15" s="36">
        <f t="shared" si="0"/>
        <v>1</v>
      </c>
    </row>
    <row r="16" spans="1:8" s="17" customFormat="1" ht="15" customHeight="1" x14ac:dyDescent="0.3">
      <c r="A16" s="364" t="str">
        <f>'SUSTENTO HAVC'!A25</f>
        <v>06.02.01.01.10</v>
      </c>
      <c r="B16" s="364" t="str">
        <f>'SUSTENTO HAVC'!B25</f>
        <v>UMA-N2-S.LEG (Cap. Sensible 8.4 KW, Cap. Total 19.6 KW, Caudal: 3.6 m3/h,  TAE: 3.6 m3/h,  Presión: 20 KPA, Caract. Electricas: 380/1F/60Hz)</v>
      </c>
      <c r="C16" s="36" t="str">
        <f>'SUSTENTO HAVC'!C25</f>
        <v>UND</v>
      </c>
      <c r="D16" s="36" t="s">
        <v>295</v>
      </c>
      <c r="E16" s="36">
        <v>1</v>
      </c>
      <c r="F16" s="312"/>
      <c r="G16" s="38" t="s">
        <v>152</v>
      </c>
      <c r="H16" s="36">
        <f t="shared" si="0"/>
        <v>1</v>
      </c>
    </row>
    <row r="17" spans="1:8" s="17" customFormat="1" ht="15" customHeight="1" x14ac:dyDescent="0.3">
      <c r="A17" s="364" t="str">
        <f>'SUSTENTO HAVC'!A26</f>
        <v>06.02.01.01.11</v>
      </c>
      <c r="B17" s="364" t="str">
        <f>'SUSTENTO HAVC'!B26</f>
        <v>UMA-N2-S.MULT (Cap. Sensible 10.9 KW, Cap. Total 24.9 KW, Caudal: 4.32 m3/h,  TAE: 4.32 m3/h,  Presión: 20 KPA, Caract. Electricas: 380/1F/60Hz)</v>
      </c>
      <c r="C17" s="36" t="str">
        <f>'SUSTENTO HAVC'!C26</f>
        <v>UND</v>
      </c>
      <c r="D17" s="36" t="s">
        <v>296</v>
      </c>
      <c r="E17" s="36">
        <v>1</v>
      </c>
      <c r="F17" s="312"/>
      <c r="G17" s="38" t="s">
        <v>152</v>
      </c>
      <c r="H17" s="36">
        <f t="shared" si="0"/>
        <v>1</v>
      </c>
    </row>
    <row r="18" spans="1:8" s="17" customFormat="1" ht="15" customHeight="1" x14ac:dyDescent="0.3">
      <c r="A18" s="364" t="str">
        <f>'SUSTENTO HAVC'!A27</f>
        <v>06.02.01.01.12</v>
      </c>
      <c r="B18" s="364" t="str">
        <f>'SUSTENTO HAVC'!B27</f>
        <v>UMA-N2-S.O.CIR (Cap. Sensible 12.7 KW, Cap. Total 29.1 KW, Caudal: 5.04 m3/h,  TAE: 5.04 m3/h,  Presión: 20 KPA, Caract. Electricas: 380/1F/60Hz)</v>
      </c>
      <c r="C18" s="36" t="str">
        <f>'SUSTENTO HAVC'!C27</f>
        <v>UND</v>
      </c>
      <c r="D18" s="36" t="s">
        <v>297</v>
      </c>
      <c r="E18" s="36">
        <v>1</v>
      </c>
      <c r="F18" s="312"/>
      <c r="G18" s="38" t="s">
        <v>152</v>
      </c>
      <c r="H18" s="36">
        <f t="shared" si="0"/>
        <v>1</v>
      </c>
    </row>
    <row r="19" spans="1:8" s="17" customFormat="1" ht="15" customHeight="1" x14ac:dyDescent="0.3">
      <c r="A19" s="364" t="str">
        <f>'SUSTENTO HAVC'!A28</f>
        <v>06.02.01.01.13</v>
      </c>
      <c r="B19" s="364" t="str">
        <f>'SUSTENTO HAVC'!B28</f>
        <v>UMA-N2-S.O.GIN (Cap. Sensible 12.9 KW, Cap. Total 29.3 KW, Caudal: 5.04 m3/h,  TAE: 5.04 m3/h,  Presión: 20 KPA, Caract. Electricas: 380/1F/60Hz)</v>
      </c>
      <c r="C19" s="36" t="str">
        <f>'SUSTENTO HAVC'!C28</f>
        <v>UND</v>
      </c>
      <c r="D19" s="36" t="s">
        <v>298</v>
      </c>
      <c r="E19" s="36">
        <v>1</v>
      </c>
      <c r="F19" s="312"/>
      <c r="G19" s="38" t="s">
        <v>152</v>
      </c>
      <c r="H19" s="36">
        <f t="shared" si="0"/>
        <v>1</v>
      </c>
    </row>
    <row r="20" spans="1:8" s="17" customFormat="1" ht="15" customHeight="1" x14ac:dyDescent="0.3">
      <c r="A20" s="364" t="str">
        <f>'SUSTENTO HAVC'!A29</f>
        <v>06.02.01.01.14</v>
      </c>
      <c r="B20" s="364" t="str">
        <f>'SUSTENTO HAVC'!B29</f>
        <v>UMA-N2-S.PARTOS (Cap. Sensible 9.7 KW, Cap. Total 21.6 KW, Caudal: 3.96 m3/h,  TAE: 3.96 m3/h,  Presión: 20 KPA, Caract. Electricas: 380/1F/60Hz)</v>
      </c>
      <c r="C20" s="36" t="str">
        <f>'SUSTENTO HAVC'!C29</f>
        <v>UND</v>
      </c>
      <c r="D20" s="36" t="s">
        <v>299</v>
      </c>
      <c r="E20" s="36">
        <v>1</v>
      </c>
      <c r="F20" s="312"/>
      <c r="G20" s="38" t="s">
        <v>152</v>
      </c>
      <c r="H20" s="36">
        <f t="shared" si="0"/>
        <v>1</v>
      </c>
    </row>
    <row r="21" spans="1:8" s="17" customFormat="1" ht="15" customHeight="1" x14ac:dyDescent="0.3">
      <c r="A21" s="364" t="str">
        <f>'SUSTENTO HAVC'!A30</f>
        <v>06.02.01.01.15</v>
      </c>
      <c r="B21" s="364" t="str">
        <f>'SUSTENTO HAVC'!B30</f>
        <v>UMA-N3-AIS.ADUL (Cap. Sensible 7.8 KW, Cap. Total 17.4 KW, Caudal: 2.88 m3/h,  TAE: 2.88 m3/h,  Presión: 20 KPA, Caract. Electricas: 380/1F/60Hz)</v>
      </c>
      <c r="C21" s="36" t="str">
        <f>'SUSTENTO HAVC'!C30</f>
        <v>UND</v>
      </c>
      <c r="D21" s="36" t="s">
        <v>300</v>
      </c>
      <c r="E21" s="36">
        <v>1</v>
      </c>
      <c r="F21" s="312"/>
      <c r="G21" s="38" t="s">
        <v>154</v>
      </c>
      <c r="H21" s="36">
        <f t="shared" si="0"/>
        <v>1</v>
      </c>
    </row>
    <row r="22" spans="1:8" s="17" customFormat="1" ht="15" customHeight="1" x14ac:dyDescent="0.3">
      <c r="A22" s="364" t="str">
        <f>'SUSTENTO HAVC'!A31</f>
        <v>06.02.01.01.16</v>
      </c>
      <c r="B22" s="364" t="str">
        <f>'SUSTENTO HAVC'!B31</f>
        <v>UMA-N3-AIS.OBST (Cap. Sensible 8.6 KW, Cap. Total 19.3 KW, Caudal: 3.6 m3/h,  TAE: 3.6 m3/h,  Presión: 20 KPA, Caract. Electricas: 380/1F/60Hz)</v>
      </c>
      <c r="C22" s="36" t="str">
        <f>'SUSTENTO HAVC'!C31</f>
        <v>UND</v>
      </c>
      <c r="D22" s="36" t="s">
        <v>301</v>
      </c>
      <c r="E22" s="36">
        <v>1</v>
      </c>
      <c r="F22" s="312"/>
      <c r="G22" s="38" t="s">
        <v>154</v>
      </c>
      <c r="H22" s="36">
        <f t="shared" si="0"/>
        <v>1</v>
      </c>
    </row>
    <row r="23" spans="1:8" s="17" customFormat="1" ht="15" customHeight="1" x14ac:dyDescent="0.3">
      <c r="A23" s="364" t="str">
        <f>'SUSTENTO HAVC'!A32</f>
        <v>06.02.01.01.17</v>
      </c>
      <c r="B23" s="364" t="str">
        <f>'SUSTENTO HAVC'!B32</f>
        <v>UMA-N3-AIS.PED (Cap. Sensible 8.2 KW, Cap. Total 13.8 KW, Caudal: 2.52 m3/h,  TAE: 2.52 m3/h,  Presión: 20 KPA, Caract. Electricas: 220/1F/60Hz)</v>
      </c>
      <c r="C23" s="36" t="str">
        <f>'SUSTENTO HAVC'!C32</f>
        <v>UND</v>
      </c>
      <c r="D23" s="36" t="s">
        <v>302</v>
      </c>
      <c r="E23" s="36">
        <v>1</v>
      </c>
      <c r="F23" s="312"/>
      <c r="G23" s="38" t="s">
        <v>154</v>
      </c>
      <c r="H23" s="36">
        <f t="shared" si="0"/>
        <v>1</v>
      </c>
    </row>
    <row r="24" spans="1:8" s="17" customFormat="1" ht="15" customHeight="1" x14ac:dyDescent="0.3">
      <c r="A24" s="364" t="str">
        <f>'SUSTENTO HAVC'!A33</f>
        <v>06.02.01.01.18</v>
      </c>
      <c r="B24" s="364" t="str">
        <f>'SUSTENTO HAVC'!B33</f>
        <v>UMA-N3-AIS.HOSP (Cap. Sensible 21 KW, Cap. Total 27.1 KW, Caudal: 4.68 m3/h,  TAE: 4.68 m3/h,  Presión: 20 KPA, Caract. Electricas: 380/1F/60Hz)</v>
      </c>
      <c r="C24" s="36" t="str">
        <f>'SUSTENTO HAVC'!C33</f>
        <v>UND</v>
      </c>
      <c r="D24" s="36" t="s">
        <v>303</v>
      </c>
      <c r="E24" s="36">
        <v>1</v>
      </c>
      <c r="F24" s="312"/>
      <c r="G24" s="38" t="s">
        <v>154</v>
      </c>
      <c r="H24" s="36">
        <f t="shared" si="0"/>
        <v>1</v>
      </c>
    </row>
    <row r="25" spans="1:8" s="17" customFormat="1" ht="15" customHeight="1" x14ac:dyDescent="0.3">
      <c r="A25" s="364" t="str">
        <f>'SUSTENTO HAVC'!A34</f>
        <v>06.02.01.01.19</v>
      </c>
      <c r="B25" s="364" t="str">
        <f>'SUSTENTO HAVC'!B34</f>
        <v>UMA-N3-AIS.HOSP.ADUL (Cap. Sensible 27.2 KW, Cap. Total 35.6 KW, Caudal: 6.12 m3/h,  TAE: 6.12 m3/h,  Presión: 20 KPA, Caract. Electricas: 380/1F/60Hz)</v>
      </c>
      <c r="C25" s="36" t="str">
        <f>'SUSTENTO HAVC'!C34</f>
        <v>UND</v>
      </c>
      <c r="D25" s="36" t="s">
        <v>304</v>
      </c>
      <c r="E25" s="36">
        <v>1</v>
      </c>
      <c r="F25" s="312"/>
      <c r="G25" s="38" t="s">
        <v>154</v>
      </c>
      <c r="H25" s="36">
        <f t="shared" si="0"/>
        <v>1</v>
      </c>
    </row>
    <row r="26" spans="1:8" s="17" customFormat="1" ht="15" customHeight="1" x14ac:dyDescent="0.3">
      <c r="A26" s="364" t="str">
        <f>'SUSTENTO HAVC'!A35</f>
        <v>06.02.01.01.20</v>
      </c>
      <c r="B26" s="364" t="str">
        <f>'SUSTENTO HAVC'!B35</f>
        <v>UMA-N3-AIS.HOSP.OBST (Cap. Sensible 29.8 KW, Cap. Total 36.2 KW, Caudal: 6.12 m3/h,  TAE: 6.12 m3/h,  Presión: 20 KPA, Caract. Electricas: 380/1F/60Hz)</v>
      </c>
      <c r="C26" s="36" t="str">
        <f>'SUSTENTO HAVC'!C35</f>
        <v>UND</v>
      </c>
      <c r="D26" s="36" t="s">
        <v>305</v>
      </c>
      <c r="E26" s="36">
        <v>1</v>
      </c>
      <c r="F26" s="312"/>
      <c r="G26" s="38" t="s">
        <v>154</v>
      </c>
      <c r="H26" s="36">
        <f t="shared" si="0"/>
        <v>1</v>
      </c>
    </row>
    <row r="27" spans="1:8" s="17" customFormat="1" ht="15" customHeight="1" x14ac:dyDescent="0.3">
      <c r="A27" s="364" t="str">
        <f>'SUSTENTO HAVC'!A36</f>
        <v>06.02.01.01.21</v>
      </c>
      <c r="B27" s="364" t="str">
        <f>'SUSTENTO HAVC'!B36</f>
        <v>UMA-N3-AIS.HOSP.PED (Cap. Sensible 19.8 KW, Cap. Total 25.8 KW, Caudal: 4.32 m3/h,  TAE: 4.32 m3/h,  Presión: 20 KPA, Caract. Electricas: 380/1F/60Hz)</v>
      </c>
      <c r="C27" s="36" t="str">
        <f>'SUSTENTO HAVC'!C36</f>
        <v>UND</v>
      </c>
      <c r="D27" s="36" t="s">
        <v>306</v>
      </c>
      <c r="E27" s="36">
        <v>1</v>
      </c>
      <c r="F27" s="312"/>
      <c r="G27" s="38" t="s">
        <v>154</v>
      </c>
      <c r="H27" s="36">
        <f t="shared" si="0"/>
        <v>1</v>
      </c>
    </row>
    <row r="28" spans="1:8" s="17" customFormat="1" ht="20.399999999999999" x14ac:dyDescent="0.3">
      <c r="A28" s="203" t="s">
        <v>1090</v>
      </c>
      <c r="B28" s="364"/>
      <c r="C28" s="36"/>
      <c r="D28" s="36"/>
      <c r="E28" s="36"/>
      <c r="F28" s="312"/>
      <c r="G28" s="38"/>
      <c r="H28" s="36"/>
    </row>
    <row r="29" spans="1:8" s="17" customFormat="1" ht="15" customHeight="1" x14ac:dyDescent="0.3">
      <c r="A29" s="293" t="str">
        <f>'SUSTENTO HAVC'!A37</f>
        <v>06.02.01.02</v>
      </c>
      <c r="B29" s="35" t="str">
        <f>'SUSTENTO HAVC'!B37</f>
        <v>UNIDAD MANEJADORA DE AIRE - DE EXPANSION DRECTA</v>
      </c>
      <c r="C29" s="36"/>
      <c r="D29" s="36"/>
      <c r="E29" s="303"/>
      <c r="F29" s="303"/>
      <c r="G29" s="192"/>
      <c r="H29" s="37"/>
    </row>
    <row r="30" spans="1:8" s="17" customFormat="1" ht="15" customHeight="1" x14ac:dyDescent="0.3">
      <c r="A30" s="364" t="str">
        <f>'SUSTENTO HAVC'!A38</f>
        <v>06.02.01.02.01</v>
      </c>
      <c r="B30" s="364" t="str">
        <f>'SUSTENTO HAVC'!B38</f>
        <v>UMA-N1-TBC (Cap. Sensible 7.8 KW, Cap. Total 17.5 KW, Caudal: 1,240 m3/h,  TAE: 1,240 m3/h,  Presión: 150 Pa, Caract. Electricas: 380/3F/60Hz)</v>
      </c>
      <c r="C30" s="364" t="str">
        <f>'SUSTENTO HAVC'!C38</f>
        <v>UND</v>
      </c>
      <c r="D30" s="36" t="s">
        <v>307</v>
      </c>
      <c r="E30" s="36">
        <v>1</v>
      </c>
      <c r="F30" s="92"/>
      <c r="G30" s="38" t="s">
        <v>153</v>
      </c>
      <c r="H30" s="36">
        <f t="shared" ref="H30" si="1">E30</f>
        <v>1</v>
      </c>
    </row>
    <row r="31" spans="1:8" ht="20.399999999999999" x14ac:dyDescent="0.3">
      <c r="A31" s="203" t="s">
        <v>1090</v>
      </c>
    </row>
  </sheetData>
  <mergeCells count="1">
    <mergeCell ref="B1:H1"/>
  </mergeCells>
  <pageMargins left="0.25" right="0.25" top="0.75" bottom="0.75" header="0.3" footer="0.3"/>
  <pageSetup paperSize="9" scale="94" orientation="portrait" r:id="rId1"/>
  <headerFooter>
    <oddFooter>&amp;Rpag.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R384"/>
  <sheetViews>
    <sheetView view="pageBreakPreview" topLeftCell="A160" zoomScale="95" zoomScaleNormal="115" zoomScaleSheetLayoutView="95" zoomScalePageLayoutView="85" workbookViewId="0">
      <selection activeCell="M97" sqref="M97"/>
    </sheetView>
  </sheetViews>
  <sheetFormatPr baseColWidth="10" defaultRowHeight="13.2" x14ac:dyDescent="0.25"/>
  <cols>
    <col min="1" max="1" width="15.44140625" style="206" bestFit="1" customWidth="1"/>
    <col min="2" max="2" width="27.6640625" style="206" customWidth="1"/>
    <col min="3" max="3" width="9.88671875" style="208" customWidth="1"/>
    <col min="4" max="4" width="7.5546875" style="4" bestFit="1" customWidth="1"/>
    <col min="5" max="5" width="8.6640625" style="4" customWidth="1"/>
    <col min="6" max="6" width="12.33203125" style="4" customWidth="1"/>
    <col min="7" max="7" width="9.6640625" style="4" customWidth="1"/>
    <col min="8" max="8" width="12.33203125" style="4" customWidth="1"/>
    <col min="9" max="9" width="9.109375" style="4" customWidth="1"/>
    <col min="10" max="10" width="9.33203125" style="206" customWidth="1"/>
    <col min="11" max="11" width="12.5546875" style="206" customWidth="1"/>
    <col min="12" max="12" width="8.33203125" style="206" customWidth="1"/>
    <col min="13" max="13" width="10.33203125" style="206" bestFit="1" customWidth="1"/>
    <col min="14" max="14" width="9.5546875" style="206" bestFit="1" customWidth="1"/>
    <col min="15" max="17" width="8.33203125" style="5" customWidth="1"/>
    <col min="18" max="18" width="19.33203125" style="2" customWidth="1"/>
    <col min="19" max="19" width="13.33203125" style="2" customWidth="1"/>
    <col min="20" max="20" width="19" style="2" customWidth="1"/>
    <col min="21" max="21" width="13" style="2" customWidth="1"/>
    <col min="22" max="22" width="11.6640625" style="2" customWidth="1"/>
    <col min="23" max="23" width="19" style="2" customWidth="1"/>
    <col min="24" max="24" width="13" style="2" customWidth="1"/>
    <col min="25" max="25" width="14.6640625" style="2" customWidth="1"/>
    <col min="26" max="26" width="11.33203125" style="2" customWidth="1"/>
    <col min="27" max="27" width="20.6640625" style="2" customWidth="1"/>
    <col min="28" max="28" width="13" style="2" customWidth="1"/>
    <col min="29" max="29" width="11" style="2" customWidth="1"/>
    <col min="30" max="30" width="18.44140625" style="2" customWidth="1"/>
    <col min="31" max="31" width="5.6640625" style="2" customWidth="1"/>
    <col min="32" max="32" width="8.109375" style="2" customWidth="1"/>
    <col min="33" max="33" width="9.6640625" style="2" customWidth="1"/>
    <col min="34" max="34" width="5.33203125" style="2" customWidth="1"/>
    <col min="35" max="35" width="2" style="2" customWidth="1"/>
    <col min="36" max="36" width="6.44140625" style="5" customWidth="1"/>
    <col min="37" max="37" width="23.33203125" style="5" customWidth="1"/>
    <col min="38" max="59" width="13.33203125" style="5" customWidth="1"/>
    <col min="60" max="60" width="4.6640625" style="5" customWidth="1"/>
    <col min="61" max="63" width="13.33203125" style="5" customWidth="1"/>
    <col min="64" max="70" width="11.5546875" style="5"/>
    <col min="71" max="255" width="11.5546875" style="2"/>
    <col min="256" max="256" width="15.44140625" style="2" bestFit="1" customWidth="1"/>
    <col min="257" max="257" width="25.6640625" style="2" customWidth="1"/>
    <col min="258" max="258" width="9.44140625" style="2" customWidth="1"/>
    <col min="259" max="259" width="15.33203125" style="2" customWidth="1"/>
    <col min="260" max="260" width="21.6640625" style="2" customWidth="1"/>
    <col min="261" max="261" width="9.33203125" style="2" customWidth="1"/>
    <col min="262" max="262" width="13.109375" style="2" customWidth="1"/>
    <col min="263" max="263" width="12.33203125" style="2" customWidth="1"/>
    <col min="264" max="264" width="14.44140625" style="2" customWidth="1"/>
    <col min="265" max="265" width="10.109375" style="2" customWidth="1"/>
    <col min="266" max="266" width="11" style="2" customWidth="1"/>
    <col min="267" max="267" width="15.6640625" style="2" customWidth="1"/>
    <col min="268" max="268" width="10.109375" style="2" customWidth="1"/>
    <col min="269" max="269" width="9.6640625" style="2" customWidth="1"/>
    <col min="270" max="270" width="11.33203125" style="2" customWidth="1"/>
    <col min="271" max="271" width="15.6640625" style="2" customWidth="1"/>
    <col min="272" max="272" width="16.44140625" style="2" customWidth="1"/>
    <col min="273" max="273" width="20.6640625" style="2" customWidth="1"/>
    <col min="274" max="274" width="19.33203125" style="2" customWidth="1"/>
    <col min="275" max="275" width="13.33203125" style="2" customWidth="1"/>
    <col min="276" max="276" width="19" style="2" customWidth="1"/>
    <col min="277" max="277" width="13" style="2" customWidth="1"/>
    <col min="278" max="278" width="11.6640625" style="2" customWidth="1"/>
    <col min="279" max="279" width="19" style="2" customWidth="1"/>
    <col min="280" max="280" width="13" style="2" customWidth="1"/>
    <col min="281" max="281" width="14.6640625" style="2" customWidth="1"/>
    <col min="282" max="282" width="11.33203125" style="2" customWidth="1"/>
    <col min="283" max="283" width="20.6640625" style="2" customWidth="1"/>
    <col min="284" max="284" width="13" style="2" customWidth="1"/>
    <col min="285" max="285" width="11" style="2" customWidth="1"/>
    <col min="286" max="286" width="18.44140625" style="2" customWidth="1"/>
    <col min="287" max="287" width="5.6640625" style="2" customWidth="1"/>
    <col min="288" max="288" width="8.109375" style="2" customWidth="1"/>
    <col min="289" max="289" width="9.6640625" style="2" customWidth="1"/>
    <col min="290" max="290" width="5.33203125" style="2" customWidth="1"/>
    <col min="291" max="291" width="2" style="2" customWidth="1"/>
    <col min="292" max="292" width="3.6640625" style="2" customWidth="1"/>
    <col min="293" max="293" width="23.33203125" style="2" customWidth="1"/>
    <col min="294" max="315" width="13.33203125" style="2" customWidth="1"/>
    <col min="316" max="316" width="4.6640625" style="2" customWidth="1"/>
    <col min="317" max="319" width="13.33203125" style="2" customWidth="1"/>
    <col min="320" max="511" width="11.5546875" style="2"/>
    <col min="512" max="512" width="15.44140625" style="2" bestFit="1" customWidth="1"/>
    <col min="513" max="513" width="25.6640625" style="2" customWidth="1"/>
    <col min="514" max="514" width="9.44140625" style="2" customWidth="1"/>
    <col min="515" max="515" width="15.33203125" style="2" customWidth="1"/>
    <col min="516" max="516" width="21.6640625" style="2" customWidth="1"/>
    <col min="517" max="517" width="9.33203125" style="2" customWidth="1"/>
    <col min="518" max="518" width="13.109375" style="2" customWidth="1"/>
    <col min="519" max="519" width="12.33203125" style="2" customWidth="1"/>
    <col min="520" max="520" width="14.44140625" style="2" customWidth="1"/>
    <col min="521" max="521" width="10.109375" style="2" customWidth="1"/>
    <col min="522" max="522" width="11" style="2" customWidth="1"/>
    <col min="523" max="523" width="15.6640625" style="2" customWidth="1"/>
    <col min="524" max="524" width="10.109375" style="2" customWidth="1"/>
    <col min="525" max="525" width="9.6640625" style="2" customWidth="1"/>
    <col min="526" max="526" width="11.33203125" style="2" customWidth="1"/>
    <col min="527" max="527" width="15.6640625" style="2" customWidth="1"/>
    <col min="528" max="528" width="16.44140625" style="2" customWidth="1"/>
    <col min="529" max="529" width="20.6640625" style="2" customWidth="1"/>
    <col min="530" max="530" width="19.33203125" style="2" customWidth="1"/>
    <col min="531" max="531" width="13.33203125" style="2" customWidth="1"/>
    <col min="532" max="532" width="19" style="2" customWidth="1"/>
    <col min="533" max="533" width="13" style="2" customWidth="1"/>
    <col min="534" max="534" width="11.6640625" style="2" customWidth="1"/>
    <col min="535" max="535" width="19" style="2" customWidth="1"/>
    <col min="536" max="536" width="13" style="2" customWidth="1"/>
    <col min="537" max="537" width="14.6640625" style="2" customWidth="1"/>
    <col min="538" max="538" width="11.33203125" style="2" customWidth="1"/>
    <col min="539" max="539" width="20.6640625" style="2" customWidth="1"/>
    <col min="540" max="540" width="13" style="2" customWidth="1"/>
    <col min="541" max="541" width="11" style="2" customWidth="1"/>
    <col min="542" max="542" width="18.44140625" style="2" customWidth="1"/>
    <col min="543" max="543" width="5.6640625" style="2" customWidth="1"/>
    <col min="544" max="544" width="8.109375" style="2" customWidth="1"/>
    <col min="545" max="545" width="9.6640625" style="2" customWidth="1"/>
    <col min="546" max="546" width="5.33203125" style="2" customWidth="1"/>
    <col min="547" max="547" width="2" style="2" customWidth="1"/>
    <col min="548" max="548" width="3.6640625" style="2" customWidth="1"/>
    <col min="549" max="549" width="23.33203125" style="2" customWidth="1"/>
    <col min="550" max="571" width="13.33203125" style="2" customWidth="1"/>
    <col min="572" max="572" width="4.6640625" style="2" customWidth="1"/>
    <col min="573" max="575" width="13.33203125" style="2" customWidth="1"/>
    <col min="576" max="767" width="11.5546875" style="2"/>
    <col min="768" max="768" width="15.44140625" style="2" bestFit="1" customWidth="1"/>
    <col min="769" max="769" width="25.6640625" style="2" customWidth="1"/>
    <col min="770" max="770" width="9.44140625" style="2" customWidth="1"/>
    <col min="771" max="771" width="15.33203125" style="2" customWidth="1"/>
    <col min="772" max="772" width="21.6640625" style="2" customWidth="1"/>
    <col min="773" max="773" width="9.33203125" style="2" customWidth="1"/>
    <col min="774" max="774" width="13.109375" style="2" customWidth="1"/>
    <col min="775" max="775" width="12.33203125" style="2" customWidth="1"/>
    <col min="776" max="776" width="14.44140625" style="2" customWidth="1"/>
    <col min="777" max="777" width="10.109375" style="2" customWidth="1"/>
    <col min="778" max="778" width="11" style="2" customWidth="1"/>
    <col min="779" max="779" width="15.6640625" style="2" customWidth="1"/>
    <col min="780" max="780" width="10.109375" style="2" customWidth="1"/>
    <col min="781" max="781" width="9.6640625" style="2" customWidth="1"/>
    <col min="782" max="782" width="11.33203125" style="2" customWidth="1"/>
    <col min="783" max="783" width="15.6640625" style="2" customWidth="1"/>
    <col min="784" max="784" width="16.44140625" style="2" customWidth="1"/>
    <col min="785" max="785" width="20.6640625" style="2" customWidth="1"/>
    <col min="786" max="786" width="19.33203125" style="2" customWidth="1"/>
    <col min="787" max="787" width="13.33203125" style="2" customWidth="1"/>
    <col min="788" max="788" width="19" style="2" customWidth="1"/>
    <col min="789" max="789" width="13" style="2" customWidth="1"/>
    <col min="790" max="790" width="11.6640625" style="2" customWidth="1"/>
    <col min="791" max="791" width="19" style="2" customWidth="1"/>
    <col min="792" max="792" width="13" style="2" customWidth="1"/>
    <col min="793" max="793" width="14.6640625" style="2" customWidth="1"/>
    <col min="794" max="794" width="11.33203125" style="2" customWidth="1"/>
    <col min="795" max="795" width="20.6640625" style="2" customWidth="1"/>
    <col min="796" max="796" width="13" style="2" customWidth="1"/>
    <col min="797" max="797" width="11" style="2" customWidth="1"/>
    <col min="798" max="798" width="18.44140625" style="2" customWidth="1"/>
    <col min="799" max="799" width="5.6640625" style="2" customWidth="1"/>
    <col min="800" max="800" width="8.109375" style="2" customWidth="1"/>
    <col min="801" max="801" width="9.6640625" style="2" customWidth="1"/>
    <col min="802" max="802" width="5.33203125" style="2" customWidth="1"/>
    <col min="803" max="803" width="2" style="2" customWidth="1"/>
    <col min="804" max="804" width="3.6640625" style="2" customWidth="1"/>
    <col min="805" max="805" width="23.33203125" style="2" customWidth="1"/>
    <col min="806" max="827" width="13.33203125" style="2" customWidth="1"/>
    <col min="828" max="828" width="4.6640625" style="2" customWidth="1"/>
    <col min="829" max="831" width="13.33203125" style="2" customWidth="1"/>
    <col min="832" max="1023" width="11.5546875" style="2"/>
    <col min="1024" max="1024" width="15.44140625" style="2" bestFit="1" customWidth="1"/>
    <col min="1025" max="1025" width="25.6640625" style="2" customWidth="1"/>
    <col min="1026" max="1026" width="9.44140625" style="2" customWidth="1"/>
    <col min="1027" max="1027" width="15.33203125" style="2" customWidth="1"/>
    <col min="1028" max="1028" width="21.6640625" style="2" customWidth="1"/>
    <col min="1029" max="1029" width="9.33203125" style="2" customWidth="1"/>
    <col min="1030" max="1030" width="13.109375" style="2" customWidth="1"/>
    <col min="1031" max="1031" width="12.33203125" style="2" customWidth="1"/>
    <col min="1032" max="1032" width="14.44140625" style="2" customWidth="1"/>
    <col min="1033" max="1033" width="10.109375" style="2" customWidth="1"/>
    <col min="1034" max="1034" width="11" style="2" customWidth="1"/>
    <col min="1035" max="1035" width="15.6640625" style="2" customWidth="1"/>
    <col min="1036" max="1036" width="10.109375" style="2" customWidth="1"/>
    <col min="1037" max="1037" width="9.6640625" style="2" customWidth="1"/>
    <col min="1038" max="1038" width="11.33203125" style="2" customWidth="1"/>
    <col min="1039" max="1039" width="15.6640625" style="2" customWidth="1"/>
    <col min="1040" max="1040" width="16.44140625" style="2" customWidth="1"/>
    <col min="1041" max="1041" width="20.6640625" style="2" customWidth="1"/>
    <col min="1042" max="1042" width="19.33203125" style="2" customWidth="1"/>
    <col min="1043" max="1043" width="13.33203125" style="2" customWidth="1"/>
    <col min="1044" max="1044" width="19" style="2" customWidth="1"/>
    <col min="1045" max="1045" width="13" style="2" customWidth="1"/>
    <col min="1046" max="1046" width="11.6640625" style="2" customWidth="1"/>
    <col min="1047" max="1047" width="19" style="2" customWidth="1"/>
    <col min="1048" max="1048" width="13" style="2" customWidth="1"/>
    <col min="1049" max="1049" width="14.6640625" style="2" customWidth="1"/>
    <col min="1050" max="1050" width="11.33203125" style="2" customWidth="1"/>
    <col min="1051" max="1051" width="20.6640625" style="2" customWidth="1"/>
    <col min="1052" max="1052" width="13" style="2" customWidth="1"/>
    <col min="1053" max="1053" width="11" style="2" customWidth="1"/>
    <col min="1054" max="1054" width="18.44140625" style="2" customWidth="1"/>
    <col min="1055" max="1055" width="5.6640625" style="2" customWidth="1"/>
    <col min="1056" max="1056" width="8.109375" style="2" customWidth="1"/>
    <col min="1057" max="1057" width="9.6640625" style="2" customWidth="1"/>
    <col min="1058" max="1058" width="5.33203125" style="2" customWidth="1"/>
    <col min="1059" max="1059" width="2" style="2" customWidth="1"/>
    <col min="1060" max="1060" width="3.6640625" style="2" customWidth="1"/>
    <col min="1061" max="1061" width="23.33203125" style="2" customWidth="1"/>
    <col min="1062" max="1083" width="13.33203125" style="2" customWidth="1"/>
    <col min="1084" max="1084" width="4.6640625" style="2" customWidth="1"/>
    <col min="1085" max="1087" width="13.33203125" style="2" customWidth="1"/>
    <col min="1088" max="1279" width="11.5546875" style="2"/>
    <col min="1280" max="1280" width="15.44140625" style="2" bestFit="1" customWidth="1"/>
    <col min="1281" max="1281" width="25.6640625" style="2" customWidth="1"/>
    <col min="1282" max="1282" width="9.44140625" style="2" customWidth="1"/>
    <col min="1283" max="1283" width="15.33203125" style="2" customWidth="1"/>
    <col min="1284" max="1284" width="21.6640625" style="2" customWidth="1"/>
    <col min="1285" max="1285" width="9.33203125" style="2" customWidth="1"/>
    <col min="1286" max="1286" width="13.109375" style="2" customWidth="1"/>
    <col min="1287" max="1287" width="12.33203125" style="2" customWidth="1"/>
    <col min="1288" max="1288" width="14.44140625" style="2" customWidth="1"/>
    <col min="1289" max="1289" width="10.109375" style="2" customWidth="1"/>
    <col min="1290" max="1290" width="11" style="2" customWidth="1"/>
    <col min="1291" max="1291" width="15.6640625" style="2" customWidth="1"/>
    <col min="1292" max="1292" width="10.109375" style="2" customWidth="1"/>
    <col min="1293" max="1293" width="9.6640625" style="2" customWidth="1"/>
    <col min="1294" max="1294" width="11.33203125" style="2" customWidth="1"/>
    <col min="1295" max="1295" width="15.6640625" style="2" customWidth="1"/>
    <col min="1296" max="1296" width="16.44140625" style="2" customWidth="1"/>
    <col min="1297" max="1297" width="20.6640625" style="2" customWidth="1"/>
    <col min="1298" max="1298" width="19.33203125" style="2" customWidth="1"/>
    <col min="1299" max="1299" width="13.33203125" style="2" customWidth="1"/>
    <col min="1300" max="1300" width="19" style="2" customWidth="1"/>
    <col min="1301" max="1301" width="13" style="2" customWidth="1"/>
    <col min="1302" max="1302" width="11.6640625" style="2" customWidth="1"/>
    <col min="1303" max="1303" width="19" style="2" customWidth="1"/>
    <col min="1304" max="1304" width="13" style="2" customWidth="1"/>
    <col min="1305" max="1305" width="14.6640625" style="2" customWidth="1"/>
    <col min="1306" max="1306" width="11.33203125" style="2" customWidth="1"/>
    <col min="1307" max="1307" width="20.6640625" style="2" customWidth="1"/>
    <col min="1308" max="1308" width="13" style="2" customWidth="1"/>
    <col min="1309" max="1309" width="11" style="2" customWidth="1"/>
    <col min="1310" max="1310" width="18.44140625" style="2" customWidth="1"/>
    <col min="1311" max="1311" width="5.6640625" style="2" customWidth="1"/>
    <col min="1312" max="1312" width="8.109375" style="2" customWidth="1"/>
    <col min="1313" max="1313" width="9.6640625" style="2" customWidth="1"/>
    <col min="1314" max="1314" width="5.33203125" style="2" customWidth="1"/>
    <col min="1315" max="1315" width="2" style="2" customWidth="1"/>
    <col min="1316" max="1316" width="3.6640625" style="2" customWidth="1"/>
    <col min="1317" max="1317" width="23.33203125" style="2" customWidth="1"/>
    <col min="1318" max="1339" width="13.33203125" style="2" customWidth="1"/>
    <col min="1340" max="1340" width="4.6640625" style="2" customWidth="1"/>
    <col min="1341" max="1343" width="13.33203125" style="2" customWidth="1"/>
    <col min="1344" max="1535" width="11.5546875" style="2"/>
    <col min="1536" max="1536" width="15.44140625" style="2" bestFit="1" customWidth="1"/>
    <col min="1537" max="1537" width="25.6640625" style="2" customWidth="1"/>
    <col min="1538" max="1538" width="9.44140625" style="2" customWidth="1"/>
    <col min="1539" max="1539" width="15.33203125" style="2" customWidth="1"/>
    <col min="1540" max="1540" width="21.6640625" style="2" customWidth="1"/>
    <col min="1541" max="1541" width="9.33203125" style="2" customWidth="1"/>
    <col min="1542" max="1542" width="13.109375" style="2" customWidth="1"/>
    <col min="1543" max="1543" width="12.33203125" style="2" customWidth="1"/>
    <col min="1544" max="1544" width="14.44140625" style="2" customWidth="1"/>
    <col min="1545" max="1545" width="10.109375" style="2" customWidth="1"/>
    <col min="1546" max="1546" width="11" style="2" customWidth="1"/>
    <col min="1547" max="1547" width="15.6640625" style="2" customWidth="1"/>
    <col min="1548" max="1548" width="10.109375" style="2" customWidth="1"/>
    <col min="1549" max="1549" width="9.6640625" style="2" customWidth="1"/>
    <col min="1550" max="1550" width="11.33203125" style="2" customWidth="1"/>
    <col min="1551" max="1551" width="15.6640625" style="2" customWidth="1"/>
    <col min="1552" max="1552" width="16.44140625" style="2" customWidth="1"/>
    <col min="1553" max="1553" width="20.6640625" style="2" customWidth="1"/>
    <col min="1554" max="1554" width="19.33203125" style="2" customWidth="1"/>
    <col min="1555" max="1555" width="13.33203125" style="2" customWidth="1"/>
    <col min="1556" max="1556" width="19" style="2" customWidth="1"/>
    <col min="1557" max="1557" width="13" style="2" customWidth="1"/>
    <col min="1558" max="1558" width="11.6640625" style="2" customWidth="1"/>
    <col min="1559" max="1559" width="19" style="2" customWidth="1"/>
    <col min="1560" max="1560" width="13" style="2" customWidth="1"/>
    <col min="1561" max="1561" width="14.6640625" style="2" customWidth="1"/>
    <col min="1562" max="1562" width="11.33203125" style="2" customWidth="1"/>
    <col min="1563" max="1563" width="20.6640625" style="2" customWidth="1"/>
    <col min="1564" max="1564" width="13" style="2" customWidth="1"/>
    <col min="1565" max="1565" width="11" style="2" customWidth="1"/>
    <col min="1566" max="1566" width="18.44140625" style="2" customWidth="1"/>
    <col min="1567" max="1567" width="5.6640625" style="2" customWidth="1"/>
    <col min="1568" max="1568" width="8.109375" style="2" customWidth="1"/>
    <col min="1569" max="1569" width="9.6640625" style="2" customWidth="1"/>
    <col min="1570" max="1570" width="5.33203125" style="2" customWidth="1"/>
    <col min="1571" max="1571" width="2" style="2" customWidth="1"/>
    <col min="1572" max="1572" width="3.6640625" style="2" customWidth="1"/>
    <col min="1573" max="1573" width="23.33203125" style="2" customWidth="1"/>
    <col min="1574" max="1595" width="13.33203125" style="2" customWidth="1"/>
    <col min="1596" max="1596" width="4.6640625" style="2" customWidth="1"/>
    <col min="1597" max="1599" width="13.33203125" style="2" customWidth="1"/>
    <col min="1600" max="1791" width="11.5546875" style="2"/>
    <col min="1792" max="1792" width="15.44140625" style="2" bestFit="1" customWidth="1"/>
    <col min="1793" max="1793" width="25.6640625" style="2" customWidth="1"/>
    <col min="1794" max="1794" width="9.44140625" style="2" customWidth="1"/>
    <col min="1795" max="1795" width="15.33203125" style="2" customWidth="1"/>
    <col min="1796" max="1796" width="21.6640625" style="2" customWidth="1"/>
    <col min="1797" max="1797" width="9.33203125" style="2" customWidth="1"/>
    <col min="1798" max="1798" width="13.109375" style="2" customWidth="1"/>
    <col min="1799" max="1799" width="12.33203125" style="2" customWidth="1"/>
    <col min="1800" max="1800" width="14.44140625" style="2" customWidth="1"/>
    <col min="1801" max="1801" width="10.109375" style="2" customWidth="1"/>
    <col min="1802" max="1802" width="11" style="2" customWidth="1"/>
    <col min="1803" max="1803" width="15.6640625" style="2" customWidth="1"/>
    <col min="1804" max="1804" width="10.109375" style="2" customWidth="1"/>
    <col min="1805" max="1805" width="9.6640625" style="2" customWidth="1"/>
    <col min="1806" max="1806" width="11.33203125" style="2" customWidth="1"/>
    <col min="1807" max="1807" width="15.6640625" style="2" customWidth="1"/>
    <col min="1808" max="1808" width="16.44140625" style="2" customWidth="1"/>
    <col min="1809" max="1809" width="20.6640625" style="2" customWidth="1"/>
    <col min="1810" max="1810" width="19.33203125" style="2" customWidth="1"/>
    <col min="1811" max="1811" width="13.33203125" style="2" customWidth="1"/>
    <col min="1812" max="1812" width="19" style="2" customWidth="1"/>
    <col min="1813" max="1813" width="13" style="2" customWidth="1"/>
    <col min="1814" max="1814" width="11.6640625" style="2" customWidth="1"/>
    <col min="1815" max="1815" width="19" style="2" customWidth="1"/>
    <col min="1816" max="1816" width="13" style="2" customWidth="1"/>
    <col min="1817" max="1817" width="14.6640625" style="2" customWidth="1"/>
    <col min="1818" max="1818" width="11.33203125" style="2" customWidth="1"/>
    <col min="1819" max="1819" width="20.6640625" style="2" customWidth="1"/>
    <col min="1820" max="1820" width="13" style="2" customWidth="1"/>
    <col min="1821" max="1821" width="11" style="2" customWidth="1"/>
    <col min="1822" max="1822" width="18.44140625" style="2" customWidth="1"/>
    <col min="1823" max="1823" width="5.6640625" style="2" customWidth="1"/>
    <col min="1824" max="1824" width="8.109375" style="2" customWidth="1"/>
    <col min="1825" max="1825" width="9.6640625" style="2" customWidth="1"/>
    <col min="1826" max="1826" width="5.33203125" style="2" customWidth="1"/>
    <col min="1827" max="1827" width="2" style="2" customWidth="1"/>
    <col min="1828" max="1828" width="3.6640625" style="2" customWidth="1"/>
    <col min="1829" max="1829" width="23.33203125" style="2" customWidth="1"/>
    <col min="1830" max="1851" width="13.33203125" style="2" customWidth="1"/>
    <col min="1852" max="1852" width="4.6640625" style="2" customWidth="1"/>
    <col min="1853" max="1855" width="13.33203125" style="2" customWidth="1"/>
    <col min="1856" max="2047" width="11.5546875" style="2"/>
    <col min="2048" max="2048" width="15.44140625" style="2" bestFit="1" customWidth="1"/>
    <col min="2049" max="2049" width="25.6640625" style="2" customWidth="1"/>
    <col min="2050" max="2050" width="9.44140625" style="2" customWidth="1"/>
    <col min="2051" max="2051" width="15.33203125" style="2" customWidth="1"/>
    <col min="2052" max="2052" width="21.6640625" style="2" customWidth="1"/>
    <col min="2053" max="2053" width="9.33203125" style="2" customWidth="1"/>
    <col min="2054" max="2054" width="13.109375" style="2" customWidth="1"/>
    <col min="2055" max="2055" width="12.33203125" style="2" customWidth="1"/>
    <col min="2056" max="2056" width="14.44140625" style="2" customWidth="1"/>
    <col min="2057" max="2057" width="10.109375" style="2" customWidth="1"/>
    <col min="2058" max="2058" width="11" style="2" customWidth="1"/>
    <col min="2059" max="2059" width="15.6640625" style="2" customWidth="1"/>
    <col min="2060" max="2060" width="10.109375" style="2" customWidth="1"/>
    <col min="2061" max="2061" width="9.6640625" style="2" customWidth="1"/>
    <col min="2062" max="2062" width="11.33203125" style="2" customWidth="1"/>
    <col min="2063" max="2063" width="15.6640625" style="2" customWidth="1"/>
    <col min="2064" max="2064" width="16.44140625" style="2" customWidth="1"/>
    <col min="2065" max="2065" width="20.6640625" style="2" customWidth="1"/>
    <col min="2066" max="2066" width="19.33203125" style="2" customWidth="1"/>
    <col min="2067" max="2067" width="13.33203125" style="2" customWidth="1"/>
    <col min="2068" max="2068" width="19" style="2" customWidth="1"/>
    <col min="2069" max="2069" width="13" style="2" customWidth="1"/>
    <col min="2070" max="2070" width="11.6640625" style="2" customWidth="1"/>
    <col min="2071" max="2071" width="19" style="2" customWidth="1"/>
    <col min="2072" max="2072" width="13" style="2" customWidth="1"/>
    <col min="2073" max="2073" width="14.6640625" style="2" customWidth="1"/>
    <col min="2074" max="2074" width="11.33203125" style="2" customWidth="1"/>
    <col min="2075" max="2075" width="20.6640625" style="2" customWidth="1"/>
    <col min="2076" max="2076" width="13" style="2" customWidth="1"/>
    <col min="2077" max="2077" width="11" style="2" customWidth="1"/>
    <col min="2078" max="2078" width="18.44140625" style="2" customWidth="1"/>
    <col min="2079" max="2079" width="5.6640625" style="2" customWidth="1"/>
    <col min="2080" max="2080" width="8.109375" style="2" customWidth="1"/>
    <col min="2081" max="2081" width="9.6640625" style="2" customWidth="1"/>
    <col min="2082" max="2082" width="5.33203125" style="2" customWidth="1"/>
    <col min="2083" max="2083" width="2" style="2" customWidth="1"/>
    <col min="2084" max="2084" width="3.6640625" style="2" customWidth="1"/>
    <col min="2085" max="2085" width="23.33203125" style="2" customWidth="1"/>
    <col min="2086" max="2107" width="13.33203125" style="2" customWidth="1"/>
    <col min="2108" max="2108" width="4.6640625" style="2" customWidth="1"/>
    <col min="2109" max="2111" width="13.33203125" style="2" customWidth="1"/>
    <col min="2112" max="2303" width="11.5546875" style="2"/>
    <col min="2304" max="2304" width="15.44140625" style="2" bestFit="1" customWidth="1"/>
    <col min="2305" max="2305" width="25.6640625" style="2" customWidth="1"/>
    <col min="2306" max="2306" width="9.44140625" style="2" customWidth="1"/>
    <col min="2307" max="2307" width="15.33203125" style="2" customWidth="1"/>
    <col min="2308" max="2308" width="21.6640625" style="2" customWidth="1"/>
    <col min="2309" max="2309" width="9.33203125" style="2" customWidth="1"/>
    <col min="2310" max="2310" width="13.109375" style="2" customWidth="1"/>
    <col min="2311" max="2311" width="12.33203125" style="2" customWidth="1"/>
    <col min="2312" max="2312" width="14.44140625" style="2" customWidth="1"/>
    <col min="2313" max="2313" width="10.109375" style="2" customWidth="1"/>
    <col min="2314" max="2314" width="11" style="2" customWidth="1"/>
    <col min="2315" max="2315" width="15.6640625" style="2" customWidth="1"/>
    <col min="2316" max="2316" width="10.109375" style="2" customWidth="1"/>
    <col min="2317" max="2317" width="9.6640625" style="2" customWidth="1"/>
    <col min="2318" max="2318" width="11.33203125" style="2" customWidth="1"/>
    <col min="2319" max="2319" width="15.6640625" style="2" customWidth="1"/>
    <col min="2320" max="2320" width="16.44140625" style="2" customWidth="1"/>
    <col min="2321" max="2321" width="20.6640625" style="2" customWidth="1"/>
    <col min="2322" max="2322" width="19.33203125" style="2" customWidth="1"/>
    <col min="2323" max="2323" width="13.33203125" style="2" customWidth="1"/>
    <col min="2324" max="2324" width="19" style="2" customWidth="1"/>
    <col min="2325" max="2325" width="13" style="2" customWidth="1"/>
    <col min="2326" max="2326" width="11.6640625" style="2" customWidth="1"/>
    <col min="2327" max="2327" width="19" style="2" customWidth="1"/>
    <col min="2328" max="2328" width="13" style="2" customWidth="1"/>
    <col min="2329" max="2329" width="14.6640625" style="2" customWidth="1"/>
    <col min="2330" max="2330" width="11.33203125" style="2" customWidth="1"/>
    <col min="2331" max="2331" width="20.6640625" style="2" customWidth="1"/>
    <col min="2332" max="2332" width="13" style="2" customWidth="1"/>
    <col min="2333" max="2333" width="11" style="2" customWidth="1"/>
    <col min="2334" max="2334" width="18.44140625" style="2" customWidth="1"/>
    <col min="2335" max="2335" width="5.6640625" style="2" customWidth="1"/>
    <col min="2336" max="2336" width="8.109375" style="2" customWidth="1"/>
    <col min="2337" max="2337" width="9.6640625" style="2" customWidth="1"/>
    <col min="2338" max="2338" width="5.33203125" style="2" customWidth="1"/>
    <col min="2339" max="2339" width="2" style="2" customWidth="1"/>
    <col min="2340" max="2340" width="3.6640625" style="2" customWidth="1"/>
    <col min="2341" max="2341" width="23.33203125" style="2" customWidth="1"/>
    <col min="2342" max="2363" width="13.33203125" style="2" customWidth="1"/>
    <col min="2364" max="2364" width="4.6640625" style="2" customWidth="1"/>
    <col min="2365" max="2367" width="13.33203125" style="2" customWidth="1"/>
    <col min="2368" max="2559" width="11.5546875" style="2"/>
    <col min="2560" max="2560" width="15.44140625" style="2" bestFit="1" customWidth="1"/>
    <col min="2561" max="2561" width="25.6640625" style="2" customWidth="1"/>
    <col min="2562" max="2562" width="9.44140625" style="2" customWidth="1"/>
    <col min="2563" max="2563" width="15.33203125" style="2" customWidth="1"/>
    <col min="2564" max="2564" width="21.6640625" style="2" customWidth="1"/>
    <col min="2565" max="2565" width="9.33203125" style="2" customWidth="1"/>
    <col min="2566" max="2566" width="13.109375" style="2" customWidth="1"/>
    <col min="2567" max="2567" width="12.33203125" style="2" customWidth="1"/>
    <col min="2568" max="2568" width="14.44140625" style="2" customWidth="1"/>
    <col min="2569" max="2569" width="10.109375" style="2" customWidth="1"/>
    <col min="2570" max="2570" width="11" style="2" customWidth="1"/>
    <col min="2571" max="2571" width="15.6640625" style="2" customWidth="1"/>
    <col min="2572" max="2572" width="10.109375" style="2" customWidth="1"/>
    <col min="2573" max="2573" width="9.6640625" style="2" customWidth="1"/>
    <col min="2574" max="2574" width="11.33203125" style="2" customWidth="1"/>
    <col min="2575" max="2575" width="15.6640625" style="2" customWidth="1"/>
    <col min="2576" max="2576" width="16.44140625" style="2" customWidth="1"/>
    <col min="2577" max="2577" width="20.6640625" style="2" customWidth="1"/>
    <col min="2578" max="2578" width="19.33203125" style="2" customWidth="1"/>
    <col min="2579" max="2579" width="13.33203125" style="2" customWidth="1"/>
    <col min="2580" max="2580" width="19" style="2" customWidth="1"/>
    <col min="2581" max="2581" width="13" style="2" customWidth="1"/>
    <col min="2582" max="2582" width="11.6640625" style="2" customWidth="1"/>
    <col min="2583" max="2583" width="19" style="2" customWidth="1"/>
    <col min="2584" max="2584" width="13" style="2" customWidth="1"/>
    <col min="2585" max="2585" width="14.6640625" style="2" customWidth="1"/>
    <col min="2586" max="2586" width="11.33203125" style="2" customWidth="1"/>
    <col min="2587" max="2587" width="20.6640625" style="2" customWidth="1"/>
    <col min="2588" max="2588" width="13" style="2" customWidth="1"/>
    <col min="2589" max="2589" width="11" style="2" customWidth="1"/>
    <col min="2590" max="2590" width="18.44140625" style="2" customWidth="1"/>
    <col min="2591" max="2591" width="5.6640625" style="2" customWidth="1"/>
    <col min="2592" max="2592" width="8.109375" style="2" customWidth="1"/>
    <col min="2593" max="2593" width="9.6640625" style="2" customWidth="1"/>
    <col min="2594" max="2594" width="5.33203125" style="2" customWidth="1"/>
    <col min="2595" max="2595" width="2" style="2" customWidth="1"/>
    <col min="2596" max="2596" width="3.6640625" style="2" customWidth="1"/>
    <col min="2597" max="2597" width="23.33203125" style="2" customWidth="1"/>
    <col min="2598" max="2619" width="13.33203125" style="2" customWidth="1"/>
    <col min="2620" max="2620" width="4.6640625" style="2" customWidth="1"/>
    <col min="2621" max="2623" width="13.33203125" style="2" customWidth="1"/>
    <col min="2624" max="2815" width="11.5546875" style="2"/>
    <col min="2816" max="2816" width="15.44140625" style="2" bestFit="1" customWidth="1"/>
    <col min="2817" max="2817" width="25.6640625" style="2" customWidth="1"/>
    <col min="2818" max="2818" width="9.44140625" style="2" customWidth="1"/>
    <col min="2819" max="2819" width="15.33203125" style="2" customWidth="1"/>
    <col min="2820" max="2820" width="21.6640625" style="2" customWidth="1"/>
    <col min="2821" max="2821" width="9.33203125" style="2" customWidth="1"/>
    <col min="2822" max="2822" width="13.109375" style="2" customWidth="1"/>
    <col min="2823" max="2823" width="12.33203125" style="2" customWidth="1"/>
    <col min="2824" max="2824" width="14.44140625" style="2" customWidth="1"/>
    <col min="2825" max="2825" width="10.109375" style="2" customWidth="1"/>
    <col min="2826" max="2826" width="11" style="2" customWidth="1"/>
    <col min="2827" max="2827" width="15.6640625" style="2" customWidth="1"/>
    <col min="2828" max="2828" width="10.109375" style="2" customWidth="1"/>
    <col min="2829" max="2829" width="9.6640625" style="2" customWidth="1"/>
    <col min="2830" max="2830" width="11.33203125" style="2" customWidth="1"/>
    <col min="2831" max="2831" width="15.6640625" style="2" customWidth="1"/>
    <col min="2832" max="2832" width="16.44140625" style="2" customWidth="1"/>
    <col min="2833" max="2833" width="20.6640625" style="2" customWidth="1"/>
    <col min="2834" max="2834" width="19.33203125" style="2" customWidth="1"/>
    <col min="2835" max="2835" width="13.33203125" style="2" customWidth="1"/>
    <col min="2836" max="2836" width="19" style="2" customWidth="1"/>
    <col min="2837" max="2837" width="13" style="2" customWidth="1"/>
    <col min="2838" max="2838" width="11.6640625" style="2" customWidth="1"/>
    <col min="2839" max="2839" width="19" style="2" customWidth="1"/>
    <col min="2840" max="2840" width="13" style="2" customWidth="1"/>
    <col min="2841" max="2841" width="14.6640625" style="2" customWidth="1"/>
    <col min="2842" max="2842" width="11.33203125" style="2" customWidth="1"/>
    <col min="2843" max="2843" width="20.6640625" style="2" customWidth="1"/>
    <col min="2844" max="2844" width="13" style="2" customWidth="1"/>
    <col min="2845" max="2845" width="11" style="2" customWidth="1"/>
    <col min="2846" max="2846" width="18.44140625" style="2" customWidth="1"/>
    <col min="2847" max="2847" width="5.6640625" style="2" customWidth="1"/>
    <col min="2848" max="2848" width="8.109375" style="2" customWidth="1"/>
    <col min="2849" max="2849" width="9.6640625" style="2" customWidth="1"/>
    <col min="2850" max="2850" width="5.33203125" style="2" customWidth="1"/>
    <col min="2851" max="2851" width="2" style="2" customWidth="1"/>
    <col min="2852" max="2852" width="3.6640625" style="2" customWidth="1"/>
    <col min="2853" max="2853" width="23.33203125" style="2" customWidth="1"/>
    <col min="2854" max="2875" width="13.33203125" style="2" customWidth="1"/>
    <col min="2876" max="2876" width="4.6640625" style="2" customWidth="1"/>
    <col min="2877" max="2879" width="13.33203125" style="2" customWidth="1"/>
    <col min="2880" max="3071" width="11.5546875" style="2"/>
    <col min="3072" max="3072" width="15.44140625" style="2" bestFit="1" customWidth="1"/>
    <col min="3073" max="3073" width="25.6640625" style="2" customWidth="1"/>
    <col min="3074" max="3074" width="9.44140625" style="2" customWidth="1"/>
    <col min="3075" max="3075" width="15.33203125" style="2" customWidth="1"/>
    <col min="3076" max="3076" width="21.6640625" style="2" customWidth="1"/>
    <col min="3077" max="3077" width="9.33203125" style="2" customWidth="1"/>
    <col min="3078" max="3078" width="13.109375" style="2" customWidth="1"/>
    <col min="3079" max="3079" width="12.33203125" style="2" customWidth="1"/>
    <col min="3080" max="3080" width="14.44140625" style="2" customWidth="1"/>
    <col min="3081" max="3081" width="10.109375" style="2" customWidth="1"/>
    <col min="3082" max="3082" width="11" style="2" customWidth="1"/>
    <col min="3083" max="3083" width="15.6640625" style="2" customWidth="1"/>
    <col min="3084" max="3084" width="10.109375" style="2" customWidth="1"/>
    <col min="3085" max="3085" width="9.6640625" style="2" customWidth="1"/>
    <col min="3086" max="3086" width="11.33203125" style="2" customWidth="1"/>
    <col min="3087" max="3087" width="15.6640625" style="2" customWidth="1"/>
    <col min="3088" max="3088" width="16.44140625" style="2" customWidth="1"/>
    <col min="3089" max="3089" width="20.6640625" style="2" customWidth="1"/>
    <col min="3090" max="3090" width="19.33203125" style="2" customWidth="1"/>
    <col min="3091" max="3091" width="13.33203125" style="2" customWidth="1"/>
    <col min="3092" max="3092" width="19" style="2" customWidth="1"/>
    <col min="3093" max="3093" width="13" style="2" customWidth="1"/>
    <col min="3094" max="3094" width="11.6640625" style="2" customWidth="1"/>
    <col min="3095" max="3095" width="19" style="2" customWidth="1"/>
    <col min="3096" max="3096" width="13" style="2" customWidth="1"/>
    <col min="3097" max="3097" width="14.6640625" style="2" customWidth="1"/>
    <col min="3098" max="3098" width="11.33203125" style="2" customWidth="1"/>
    <col min="3099" max="3099" width="20.6640625" style="2" customWidth="1"/>
    <col min="3100" max="3100" width="13" style="2" customWidth="1"/>
    <col min="3101" max="3101" width="11" style="2" customWidth="1"/>
    <col min="3102" max="3102" width="18.44140625" style="2" customWidth="1"/>
    <col min="3103" max="3103" width="5.6640625" style="2" customWidth="1"/>
    <col min="3104" max="3104" width="8.109375" style="2" customWidth="1"/>
    <col min="3105" max="3105" width="9.6640625" style="2" customWidth="1"/>
    <col min="3106" max="3106" width="5.33203125" style="2" customWidth="1"/>
    <col min="3107" max="3107" width="2" style="2" customWidth="1"/>
    <col min="3108" max="3108" width="3.6640625" style="2" customWidth="1"/>
    <col min="3109" max="3109" width="23.33203125" style="2" customWidth="1"/>
    <col min="3110" max="3131" width="13.33203125" style="2" customWidth="1"/>
    <col min="3132" max="3132" width="4.6640625" style="2" customWidth="1"/>
    <col min="3133" max="3135" width="13.33203125" style="2" customWidth="1"/>
    <col min="3136" max="3327" width="11.5546875" style="2"/>
    <col min="3328" max="3328" width="15.44140625" style="2" bestFit="1" customWidth="1"/>
    <col min="3329" max="3329" width="25.6640625" style="2" customWidth="1"/>
    <col min="3330" max="3330" width="9.44140625" style="2" customWidth="1"/>
    <col min="3331" max="3331" width="15.33203125" style="2" customWidth="1"/>
    <col min="3332" max="3332" width="21.6640625" style="2" customWidth="1"/>
    <col min="3333" max="3333" width="9.33203125" style="2" customWidth="1"/>
    <col min="3334" max="3334" width="13.109375" style="2" customWidth="1"/>
    <col min="3335" max="3335" width="12.33203125" style="2" customWidth="1"/>
    <col min="3336" max="3336" width="14.44140625" style="2" customWidth="1"/>
    <col min="3337" max="3337" width="10.109375" style="2" customWidth="1"/>
    <col min="3338" max="3338" width="11" style="2" customWidth="1"/>
    <col min="3339" max="3339" width="15.6640625" style="2" customWidth="1"/>
    <col min="3340" max="3340" width="10.109375" style="2" customWidth="1"/>
    <col min="3341" max="3341" width="9.6640625" style="2" customWidth="1"/>
    <col min="3342" max="3342" width="11.33203125" style="2" customWidth="1"/>
    <col min="3343" max="3343" width="15.6640625" style="2" customWidth="1"/>
    <col min="3344" max="3344" width="16.44140625" style="2" customWidth="1"/>
    <col min="3345" max="3345" width="20.6640625" style="2" customWidth="1"/>
    <col min="3346" max="3346" width="19.33203125" style="2" customWidth="1"/>
    <col min="3347" max="3347" width="13.33203125" style="2" customWidth="1"/>
    <col min="3348" max="3348" width="19" style="2" customWidth="1"/>
    <col min="3349" max="3349" width="13" style="2" customWidth="1"/>
    <col min="3350" max="3350" width="11.6640625" style="2" customWidth="1"/>
    <col min="3351" max="3351" width="19" style="2" customWidth="1"/>
    <col min="3352" max="3352" width="13" style="2" customWidth="1"/>
    <col min="3353" max="3353" width="14.6640625" style="2" customWidth="1"/>
    <col min="3354" max="3354" width="11.33203125" style="2" customWidth="1"/>
    <col min="3355" max="3355" width="20.6640625" style="2" customWidth="1"/>
    <col min="3356" max="3356" width="13" style="2" customWidth="1"/>
    <col min="3357" max="3357" width="11" style="2" customWidth="1"/>
    <col min="3358" max="3358" width="18.44140625" style="2" customWidth="1"/>
    <col min="3359" max="3359" width="5.6640625" style="2" customWidth="1"/>
    <col min="3360" max="3360" width="8.109375" style="2" customWidth="1"/>
    <col min="3361" max="3361" width="9.6640625" style="2" customWidth="1"/>
    <col min="3362" max="3362" width="5.33203125" style="2" customWidth="1"/>
    <col min="3363" max="3363" width="2" style="2" customWidth="1"/>
    <col min="3364" max="3364" width="3.6640625" style="2" customWidth="1"/>
    <col min="3365" max="3365" width="23.33203125" style="2" customWidth="1"/>
    <col min="3366" max="3387" width="13.33203125" style="2" customWidth="1"/>
    <col min="3388" max="3388" width="4.6640625" style="2" customWidth="1"/>
    <col min="3389" max="3391" width="13.33203125" style="2" customWidth="1"/>
    <col min="3392" max="3583" width="11.5546875" style="2"/>
    <col min="3584" max="3584" width="15.44140625" style="2" bestFit="1" customWidth="1"/>
    <col min="3585" max="3585" width="25.6640625" style="2" customWidth="1"/>
    <col min="3586" max="3586" width="9.44140625" style="2" customWidth="1"/>
    <col min="3587" max="3587" width="15.33203125" style="2" customWidth="1"/>
    <col min="3588" max="3588" width="21.6640625" style="2" customWidth="1"/>
    <col min="3589" max="3589" width="9.33203125" style="2" customWidth="1"/>
    <col min="3590" max="3590" width="13.109375" style="2" customWidth="1"/>
    <col min="3591" max="3591" width="12.33203125" style="2" customWidth="1"/>
    <col min="3592" max="3592" width="14.44140625" style="2" customWidth="1"/>
    <col min="3593" max="3593" width="10.109375" style="2" customWidth="1"/>
    <col min="3594" max="3594" width="11" style="2" customWidth="1"/>
    <col min="3595" max="3595" width="15.6640625" style="2" customWidth="1"/>
    <col min="3596" max="3596" width="10.109375" style="2" customWidth="1"/>
    <col min="3597" max="3597" width="9.6640625" style="2" customWidth="1"/>
    <col min="3598" max="3598" width="11.33203125" style="2" customWidth="1"/>
    <col min="3599" max="3599" width="15.6640625" style="2" customWidth="1"/>
    <col min="3600" max="3600" width="16.44140625" style="2" customWidth="1"/>
    <col min="3601" max="3601" width="20.6640625" style="2" customWidth="1"/>
    <col min="3602" max="3602" width="19.33203125" style="2" customWidth="1"/>
    <col min="3603" max="3603" width="13.33203125" style="2" customWidth="1"/>
    <col min="3604" max="3604" width="19" style="2" customWidth="1"/>
    <col min="3605" max="3605" width="13" style="2" customWidth="1"/>
    <col min="3606" max="3606" width="11.6640625" style="2" customWidth="1"/>
    <col min="3607" max="3607" width="19" style="2" customWidth="1"/>
    <col min="3608" max="3608" width="13" style="2" customWidth="1"/>
    <col min="3609" max="3609" width="14.6640625" style="2" customWidth="1"/>
    <col min="3610" max="3610" width="11.33203125" style="2" customWidth="1"/>
    <col min="3611" max="3611" width="20.6640625" style="2" customWidth="1"/>
    <col min="3612" max="3612" width="13" style="2" customWidth="1"/>
    <col min="3613" max="3613" width="11" style="2" customWidth="1"/>
    <col min="3614" max="3614" width="18.44140625" style="2" customWidth="1"/>
    <col min="3615" max="3615" width="5.6640625" style="2" customWidth="1"/>
    <col min="3616" max="3616" width="8.109375" style="2" customWidth="1"/>
    <col min="3617" max="3617" width="9.6640625" style="2" customWidth="1"/>
    <col min="3618" max="3618" width="5.33203125" style="2" customWidth="1"/>
    <col min="3619" max="3619" width="2" style="2" customWidth="1"/>
    <col min="3620" max="3620" width="3.6640625" style="2" customWidth="1"/>
    <col min="3621" max="3621" width="23.33203125" style="2" customWidth="1"/>
    <col min="3622" max="3643" width="13.33203125" style="2" customWidth="1"/>
    <col min="3644" max="3644" width="4.6640625" style="2" customWidth="1"/>
    <col min="3645" max="3647" width="13.33203125" style="2" customWidth="1"/>
    <col min="3648" max="3839" width="11.5546875" style="2"/>
    <col min="3840" max="3840" width="15.44140625" style="2" bestFit="1" customWidth="1"/>
    <col min="3841" max="3841" width="25.6640625" style="2" customWidth="1"/>
    <col min="3842" max="3842" width="9.44140625" style="2" customWidth="1"/>
    <col min="3843" max="3843" width="15.33203125" style="2" customWidth="1"/>
    <col min="3844" max="3844" width="21.6640625" style="2" customWidth="1"/>
    <col min="3845" max="3845" width="9.33203125" style="2" customWidth="1"/>
    <col min="3846" max="3846" width="13.109375" style="2" customWidth="1"/>
    <col min="3847" max="3847" width="12.33203125" style="2" customWidth="1"/>
    <col min="3848" max="3848" width="14.44140625" style="2" customWidth="1"/>
    <col min="3849" max="3849" width="10.109375" style="2" customWidth="1"/>
    <col min="3850" max="3850" width="11" style="2" customWidth="1"/>
    <col min="3851" max="3851" width="15.6640625" style="2" customWidth="1"/>
    <col min="3852" max="3852" width="10.109375" style="2" customWidth="1"/>
    <col min="3853" max="3853" width="9.6640625" style="2" customWidth="1"/>
    <col min="3854" max="3854" width="11.33203125" style="2" customWidth="1"/>
    <col min="3855" max="3855" width="15.6640625" style="2" customWidth="1"/>
    <col min="3856" max="3856" width="16.44140625" style="2" customWidth="1"/>
    <col min="3857" max="3857" width="20.6640625" style="2" customWidth="1"/>
    <col min="3858" max="3858" width="19.33203125" style="2" customWidth="1"/>
    <col min="3859" max="3859" width="13.33203125" style="2" customWidth="1"/>
    <col min="3860" max="3860" width="19" style="2" customWidth="1"/>
    <col min="3861" max="3861" width="13" style="2" customWidth="1"/>
    <col min="3862" max="3862" width="11.6640625" style="2" customWidth="1"/>
    <col min="3863" max="3863" width="19" style="2" customWidth="1"/>
    <col min="3864" max="3864" width="13" style="2" customWidth="1"/>
    <col min="3865" max="3865" width="14.6640625" style="2" customWidth="1"/>
    <col min="3866" max="3866" width="11.33203125" style="2" customWidth="1"/>
    <col min="3867" max="3867" width="20.6640625" style="2" customWidth="1"/>
    <col min="3868" max="3868" width="13" style="2" customWidth="1"/>
    <col min="3869" max="3869" width="11" style="2" customWidth="1"/>
    <col min="3870" max="3870" width="18.44140625" style="2" customWidth="1"/>
    <col min="3871" max="3871" width="5.6640625" style="2" customWidth="1"/>
    <col min="3872" max="3872" width="8.109375" style="2" customWidth="1"/>
    <col min="3873" max="3873" width="9.6640625" style="2" customWidth="1"/>
    <col min="3874" max="3874" width="5.33203125" style="2" customWidth="1"/>
    <col min="3875" max="3875" width="2" style="2" customWidth="1"/>
    <col min="3876" max="3876" width="3.6640625" style="2" customWidth="1"/>
    <col min="3877" max="3877" width="23.33203125" style="2" customWidth="1"/>
    <col min="3878" max="3899" width="13.33203125" style="2" customWidth="1"/>
    <col min="3900" max="3900" width="4.6640625" style="2" customWidth="1"/>
    <col min="3901" max="3903" width="13.33203125" style="2" customWidth="1"/>
    <col min="3904" max="4095" width="11.5546875" style="2"/>
    <col min="4096" max="4096" width="15.44140625" style="2" bestFit="1" customWidth="1"/>
    <col min="4097" max="4097" width="25.6640625" style="2" customWidth="1"/>
    <col min="4098" max="4098" width="9.44140625" style="2" customWidth="1"/>
    <col min="4099" max="4099" width="15.33203125" style="2" customWidth="1"/>
    <col min="4100" max="4100" width="21.6640625" style="2" customWidth="1"/>
    <col min="4101" max="4101" width="9.33203125" style="2" customWidth="1"/>
    <col min="4102" max="4102" width="13.109375" style="2" customWidth="1"/>
    <col min="4103" max="4103" width="12.33203125" style="2" customWidth="1"/>
    <col min="4104" max="4104" width="14.44140625" style="2" customWidth="1"/>
    <col min="4105" max="4105" width="10.109375" style="2" customWidth="1"/>
    <col min="4106" max="4106" width="11" style="2" customWidth="1"/>
    <col min="4107" max="4107" width="15.6640625" style="2" customWidth="1"/>
    <col min="4108" max="4108" width="10.109375" style="2" customWidth="1"/>
    <col min="4109" max="4109" width="9.6640625" style="2" customWidth="1"/>
    <col min="4110" max="4110" width="11.33203125" style="2" customWidth="1"/>
    <col min="4111" max="4111" width="15.6640625" style="2" customWidth="1"/>
    <col min="4112" max="4112" width="16.44140625" style="2" customWidth="1"/>
    <col min="4113" max="4113" width="20.6640625" style="2" customWidth="1"/>
    <col min="4114" max="4114" width="19.33203125" style="2" customWidth="1"/>
    <col min="4115" max="4115" width="13.33203125" style="2" customWidth="1"/>
    <col min="4116" max="4116" width="19" style="2" customWidth="1"/>
    <col min="4117" max="4117" width="13" style="2" customWidth="1"/>
    <col min="4118" max="4118" width="11.6640625" style="2" customWidth="1"/>
    <col min="4119" max="4119" width="19" style="2" customWidth="1"/>
    <col min="4120" max="4120" width="13" style="2" customWidth="1"/>
    <col min="4121" max="4121" width="14.6640625" style="2" customWidth="1"/>
    <col min="4122" max="4122" width="11.33203125" style="2" customWidth="1"/>
    <col min="4123" max="4123" width="20.6640625" style="2" customWidth="1"/>
    <col min="4124" max="4124" width="13" style="2" customWidth="1"/>
    <col min="4125" max="4125" width="11" style="2" customWidth="1"/>
    <col min="4126" max="4126" width="18.44140625" style="2" customWidth="1"/>
    <col min="4127" max="4127" width="5.6640625" style="2" customWidth="1"/>
    <col min="4128" max="4128" width="8.109375" style="2" customWidth="1"/>
    <col min="4129" max="4129" width="9.6640625" style="2" customWidth="1"/>
    <col min="4130" max="4130" width="5.33203125" style="2" customWidth="1"/>
    <col min="4131" max="4131" width="2" style="2" customWidth="1"/>
    <col min="4132" max="4132" width="3.6640625" style="2" customWidth="1"/>
    <col min="4133" max="4133" width="23.33203125" style="2" customWidth="1"/>
    <col min="4134" max="4155" width="13.33203125" style="2" customWidth="1"/>
    <col min="4156" max="4156" width="4.6640625" style="2" customWidth="1"/>
    <col min="4157" max="4159" width="13.33203125" style="2" customWidth="1"/>
    <col min="4160" max="4351" width="11.5546875" style="2"/>
    <col min="4352" max="4352" width="15.44140625" style="2" bestFit="1" customWidth="1"/>
    <col min="4353" max="4353" width="25.6640625" style="2" customWidth="1"/>
    <col min="4354" max="4354" width="9.44140625" style="2" customWidth="1"/>
    <col min="4355" max="4355" width="15.33203125" style="2" customWidth="1"/>
    <col min="4356" max="4356" width="21.6640625" style="2" customWidth="1"/>
    <col min="4357" max="4357" width="9.33203125" style="2" customWidth="1"/>
    <col min="4358" max="4358" width="13.109375" style="2" customWidth="1"/>
    <col min="4359" max="4359" width="12.33203125" style="2" customWidth="1"/>
    <col min="4360" max="4360" width="14.44140625" style="2" customWidth="1"/>
    <col min="4361" max="4361" width="10.109375" style="2" customWidth="1"/>
    <col min="4362" max="4362" width="11" style="2" customWidth="1"/>
    <col min="4363" max="4363" width="15.6640625" style="2" customWidth="1"/>
    <col min="4364" max="4364" width="10.109375" style="2" customWidth="1"/>
    <col min="4365" max="4365" width="9.6640625" style="2" customWidth="1"/>
    <col min="4366" max="4366" width="11.33203125" style="2" customWidth="1"/>
    <col min="4367" max="4367" width="15.6640625" style="2" customWidth="1"/>
    <col min="4368" max="4368" width="16.44140625" style="2" customWidth="1"/>
    <col min="4369" max="4369" width="20.6640625" style="2" customWidth="1"/>
    <col min="4370" max="4370" width="19.33203125" style="2" customWidth="1"/>
    <col min="4371" max="4371" width="13.33203125" style="2" customWidth="1"/>
    <col min="4372" max="4372" width="19" style="2" customWidth="1"/>
    <col min="4373" max="4373" width="13" style="2" customWidth="1"/>
    <col min="4374" max="4374" width="11.6640625" style="2" customWidth="1"/>
    <col min="4375" max="4375" width="19" style="2" customWidth="1"/>
    <col min="4376" max="4376" width="13" style="2" customWidth="1"/>
    <col min="4377" max="4377" width="14.6640625" style="2" customWidth="1"/>
    <col min="4378" max="4378" width="11.33203125" style="2" customWidth="1"/>
    <col min="4379" max="4379" width="20.6640625" style="2" customWidth="1"/>
    <col min="4380" max="4380" width="13" style="2" customWidth="1"/>
    <col min="4381" max="4381" width="11" style="2" customWidth="1"/>
    <col min="4382" max="4382" width="18.44140625" style="2" customWidth="1"/>
    <col min="4383" max="4383" width="5.6640625" style="2" customWidth="1"/>
    <col min="4384" max="4384" width="8.109375" style="2" customWidth="1"/>
    <col min="4385" max="4385" width="9.6640625" style="2" customWidth="1"/>
    <col min="4386" max="4386" width="5.33203125" style="2" customWidth="1"/>
    <col min="4387" max="4387" width="2" style="2" customWidth="1"/>
    <col min="4388" max="4388" width="3.6640625" style="2" customWidth="1"/>
    <col min="4389" max="4389" width="23.33203125" style="2" customWidth="1"/>
    <col min="4390" max="4411" width="13.33203125" style="2" customWidth="1"/>
    <col min="4412" max="4412" width="4.6640625" style="2" customWidth="1"/>
    <col min="4413" max="4415" width="13.33203125" style="2" customWidth="1"/>
    <col min="4416" max="4607" width="11.5546875" style="2"/>
    <col min="4608" max="4608" width="15.44140625" style="2" bestFit="1" customWidth="1"/>
    <col min="4609" max="4609" width="25.6640625" style="2" customWidth="1"/>
    <col min="4610" max="4610" width="9.44140625" style="2" customWidth="1"/>
    <col min="4611" max="4611" width="15.33203125" style="2" customWidth="1"/>
    <col min="4612" max="4612" width="21.6640625" style="2" customWidth="1"/>
    <col min="4613" max="4613" width="9.33203125" style="2" customWidth="1"/>
    <col min="4614" max="4614" width="13.109375" style="2" customWidth="1"/>
    <col min="4615" max="4615" width="12.33203125" style="2" customWidth="1"/>
    <col min="4616" max="4616" width="14.44140625" style="2" customWidth="1"/>
    <col min="4617" max="4617" width="10.109375" style="2" customWidth="1"/>
    <col min="4618" max="4618" width="11" style="2" customWidth="1"/>
    <col min="4619" max="4619" width="15.6640625" style="2" customWidth="1"/>
    <col min="4620" max="4620" width="10.109375" style="2" customWidth="1"/>
    <col min="4621" max="4621" width="9.6640625" style="2" customWidth="1"/>
    <col min="4622" max="4622" width="11.33203125" style="2" customWidth="1"/>
    <col min="4623" max="4623" width="15.6640625" style="2" customWidth="1"/>
    <col min="4624" max="4624" width="16.44140625" style="2" customWidth="1"/>
    <col min="4625" max="4625" width="20.6640625" style="2" customWidth="1"/>
    <col min="4626" max="4626" width="19.33203125" style="2" customWidth="1"/>
    <col min="4627" max="4627" width="13.33203125" style="2" customWidth="1"/>
    <col min="4628" max="4628" width="19" style="2" customWidth="1"/>
    <col min="4629" max="4629" width="13" style="2" customWidth="1"/>
    <col min="4630" max="4630" width="11.6640625" style="2" customWidth="1"/>
    <col min="4631" max="4631" width="19" style="2" customWidth="1"/>
    <col min="4632" max="4632" width="13" style="2" customWidth="1"/>
    <col min="4633" max="4633" width="14.6640625" style="2" customWidth="1"/>
    <col min="4634" max="4634" width="11.33203125" style="2" customWidth="1"/>
    <col min="4635" max="4635" width="20.6640625" style="2" customWidth="1"/>
    <col min="4636" max="4636" width="13" style="2" customWidth="1"/>
    <col min="4637" max="4637" width="11" style="2" customWidth="1"/>
    <col min="4638" max="4638" width="18.44140625" style="2" customWidth="1"/>
    <col min="4639" max="4639" width="5.6640625" style="2" customWidth="1"/>
    <col min="4640" max="4640" width="8.109375" style="2" customWidth="1"/>
    <col min="4641" max="4641" width="9.6640625" style="2" customWidth="1"/>
    <col min="4642" max="4642" width="5.33203125" style="2" customWidth="1"/>
    <col min="4643" max="4643" width="2" style="2" customWidth="1"/>
    <col min="4644" max="4644" width="3.6640625" style="2" customWidth="1"/>
    <col min="4645" max="4645" width="23.33203125" style="2" customWidth="1"/>
    <col min="4646" max="4667" width="13.33203125" style="2" customWidth="1"/>
    <col min="4668" max="4668" width="4.6640625" style="2" customWidth="1"/>
    <col min="4669" max="4671" width="13.33203125" style="2" customWidth="1"/>
    <col min="4672" max="4863" width="11.5546875" style="2"/>
    <col min="4864" max="4864" width="15.44140625" style="2" bestFit="1" customWidth="1"/>
    <col min="4865" max="4865" width="25.6640625" style="2" customWidth="1"/>
    <col min="4866" max="4866" width="9.44140625" style="2" customWidth="1"/>
    <col min="4867" max="4867" width="15.33203125" style="2" customWidth="1"/>
    <col min="4868" max="4868" width="21.6640625" style="2" customWidth="1"/>
    <col min="4869" max="4869" width="9.33203125" style="2" customWidth="1"/>
    <col min="4870" max="4870" width="13.109375" style="2" customWidth="1"/>
    <col min="4871" max="4871" width="12.33203125" style="2" customWidth="1"/>
    <col min="4872" max="4872" width="14.44140625" style="2" customWidth="1"/>
    <col min="4873" max="4873" width="10.109375" style="2" customWidth="1"/>
    <col min="4874" max="4874" width="11" style="2" customWidth="1"/>
    <col min="4875" max="4875" width="15.6640625" style="2" customWidth="1"/>
    <col min="4876" max="4876" width="10.109375" style="2" customWidth="1"/>
    <col min="4877" max="4877" width="9.6640625" style="2" customWidth="1"/>
    <col min="4878" max="4878" width="11.33203125" style="2" customWidth="1"/>
    <col min="4879" max="4879" width="15.6640625" style="2" customWidth="1"/>
    <col min="4880" max="4880" width="16.44140625" style="2" customWidth="1"/>
    <col min="4881" max="4881" width="20.6640625" style="2" customWidth="1"/>
    <col min="4882" max="4882" width="19.33203125" style="2" customWidth="1"/>
    <col min="4883" max="4883" width="13.33203125" style="2" customWidth="1"/>
    <col min="4884" max="4884" width="19" style="2" customWidth="1"/>
    <col min="4885" max="4885" width="13" style="2" customWidth="1"/>
    <col min="4886" max="4886" width="11.6640625" style="2" customWidth="1"/>
    <col min="4887" max="4887" width="19" style="2" customWidth="1"/>
    <col min="4888" max="4888" width="13" style="2" customWidth="1"/>
    <col min="4889" max="4889" width="14.6640625" style="2" customWidth="1"/>
    <col min="4890" max="4890" width="11.33203125" style="2" customWidth="1"/>
    <col min="4891" max="4891" width="20.6640625" style="2" customWidth="1"/>
    <col min="4892" max="4892" width="13" style="2" customWidth="1"/>
    <col min="4893" max="4893" width="11" style="2" customWidth="1"/>
    <col min="4894" max="4894" width="18.44140625" style="2" customWidth="1"/>
    <col min="4895" max="4895" width="5.6640625" style="2" customWidth="1"/>
    <col min="4896" max="4896" width="8.109375" style="2" customWidth="1"/>
    <col min="4897" max="4897" width="9.6640625" style="2" customWidth="1"/>
    <col min="4898" max="4898" width="5.33203125" style="2" customWidth="1"/>
    <col min="4899" max="4899" width="2" style="2" customWidth="1"/>
    <col min="4900" max="4900" width="3.6640625" style="2" customWidth="1"/>
    <col min="4901" max="4901" width="23.33203125" style="2" customWidth="1"/>
    <col min="4902" max="4923" width="13.33203125" style="2" customWidth="1"/>
    <col min="4924" max="4924" width="4.6640625" style="2" customWidth="1"/>
    <col min="4925" max="4927" width="13.33203125" style="2" customWidth="1"/>
    <col min="4928" max="5119" width="11.5546875" style="2"/>
    <col min="5120" max="5120" width="15.44140625" style="2" bestFit="1" customWidth="1"/>
    <col min="5121" max="5121" width="25.6640625" style="2" customWidth="1"/>
    <col min="5122" max="5122" width="9.44140625" style="2" customWidth="1"/>
    <col min="5123" max="5123" width="15.33203125" style="2" customWidth="1"/>
    <col min="5124" max="5124" width="21.6640625" style="2" customWidth="1"/>
    <col min="5125" max="5125" width="9.33203125" style="2" customWidth="1"/>
    <col min="5126" max="5126" width="13.109375" style="2" customWidth="1"/>
    <col min="5127" max="5127" width="12.33203125" style="2" customWidth="1"/>
    <col min="5128" max="5128" width="14.44140625" style="2" customWidth="1"/>
    <col min="5129" max="5129" width="10.109375" style="2" customWidth="1"/>
    <col min="5130" max="5130" width="11" style="2" customWidth="1"/>
    <col min="5131" max="5131" width="15.6640625" style="2" customWidth="1"/>
    <col min="5132" max="5132" width="10.109375" style="2" customWidth="1"/>
    <col min="5133" max="5133" width="9.6640625" style="2" customWidth="1"/>
    <col min="5134" max="5134" width="11.33203125" style="2" customWidth="1"/>
    <col min="5135" max="5135" width="15.6640625" style="2" customWidth="1"/>
    <col min="5136" max="5136" width="16.44140625" style="2" customWidth="1"/>
    <col min="5137" max="5137" width="20.6640625" style="2" customWidth="1"/>
    <col min="5138" max="5138" width="19.33203125" style="2" customWidth="1"/>
    <col min="5139" max="5139" width="13.33203125" style="2" customWidth="1"/>
    <col min="5140" max="5140" width="19" style="2" customWidth="1"/>
    <col min="5141" max="5141" width="13" style="2" customWidth="1"/>
    <col min="5142" max="5142" width="11.6640625" style="2" customWidth="1"/>
    <col min="5143" max="5143" width="19" style="2" customWidth="1"/>
    <col min="5144" max="5144" width="13" style="2" customWidth="1"/>
    <col min="5145" max="5145" width="14.6640625" style="2" customWidth="1"/>
    <col min="5146" max="5146" width="11.33203125" style="2" customWidth="1"/>
    <col min="5147" max="5147" width="20.6640625" style="2" customWidth="1"/>
    <col min="5148" max="5148" width="13" style="2" customWidth="1"/>
    <col min="5149" max="5149" width="11" style="2" customWidth="1"/>
    <col min="5150" max="5150" width="18.44140625" style="2" customWidth="1"/>
    <col min="5151" max="5151" width="5.6640625" style="2" customWidth="1"/>
    <col min="5152" max="5152" width="8.109375" style="2" customWidth="1"/>
    <col min="5153" max="5153" width="9.6640625" style="2" customWidth="1"/>
    <col min="5154" max="5154" width="5.33203125" style="2" customWidth="1"/>
    <col min="5155" max="5155" width="2" style="2" customWidth="1"/>
    <col min="5156" max="5156" width="3.6640625" style="2" customWidth="1"/>
    <col min="5157" max="5157" width="23.33203125" style="2" customWidth="1"/>
    <col min="5158" max="5179" width="13.33203125" style="2" customWidth="1"/>
    <col min="5180" max="5180" width="4.6640625" style="2" customWidth="1"/>
    <col min="5181" max="5183" width="13.33203125" style="2" customWidth="1"/>
    <col min="5184" max="5375" width="11.5546875" style="2"/>
    <col min="5376" max="5376" width="15.44140625" style="2" bestFit="1" customWidth="1"/>
    <col min="5377" max="5377" width="25.6640625" style="2" customWidth="1"/>
    <col min="5378" max="5378" width="9.44140625" style="2" customWidth="1"/>
    <col min="5379" max="5379" width="15.33203125" style="2" customWidth="1"/>
    <col min="5380" max="5380" width="21.6640625" style="2" customWidth="1"/>
    <col min="5381" max="5381" width="9.33203125" style="2" customWidth="1"/>
    <col min="5382" max="5382" width="13.109375" style="2" customWidth="1"/>
    <col min="5383" max="5383" width="12.33203125" style="2" customWidth="1"/>
    <col min="5384" max="5384" width="14.44140625" style="2" customWidth="1"/>
    <col min="5385" max="5385" width="10.109375" style="2" customWidth="1"/>
    <col min="5386" max="5386" width="11" style="2" customWidth="1"/>
    <col min="5387" max="5387" width="15.6640625" style="2" customWidth="1"/>
    <col min="5388" max="5388" width="10.109375" style="2" customWidth="1"/>
    <col min="5389" max="5389" width="9.6640625" style="2" customWidth="1"/>
    <col min="5390" max="5390" width="11.33203125" style="2" customWidth="1"/>
    <col min="5391" max="5391" width="15.6640625" style="2" customWidth="1"/>
    <col min="5392" max="5392" width="16.44140625" style="2" customWidth="1"/>
    <col min="5393" max="5393" width="20.6640625" style="2" customWidth="1"/>
    <col min="5394" max="5394" width="19.33203125" style="2" customWidth="1"/>
    <col min="5395" max="5395" width="13.33203125" style="2" customWidth="1"/>
    <col min="5396" max="5396" width="19" style="2" customWidth="1"/>
    <col min="5397" max="5397" width="13" style="2" customWidth="1"/>
    <col min="5398" max="5398" width="11.6640625" style="2" customWidth="1"/>
    <col min="5399" max="5399" width="19" style="2" customWidth="1"/>
    <col min="5400" max="5400" width="13" style="2" customWidth="1"/>
    <col min="5401" max="5401" width="14.6640625" style="2" customWidth="1"/>
    <col min="5402" max="5402" width="11.33203125" style="2" customWidth="1"/>
    <col min="5403" max="5403" width="20.6640625" style="2" customWidth="1"/>
    <col min="5404" max="5404" width="13" style="2" customWidth="1"/>
    <col min="5405" max="5405" width="11" style="2" customWidth="1"/>
    <col min="5406" max="5406" width="18.44140625" style="2" customWidth="1"/>
    <col min="5407" max="5407" width="5.6640625" style="2" customWidth="1"/>
    <col min="5408" max="5408" width="8.109375" style="2" customWidth="1"/>
    <col min="5409" max="5409" width="9.6640625" style="2" customWidth="1"/>
    <col min="5410" max="5410" width="5.33203125" style="2" customWidth="1"/>
    <col min="5411" max="5411" width="2" style="2" customWidth="1"/>
    <col min="5412" max="5412" width="3.6640625" style="2" customWidth="1"/>
    <col min="5413" max="5413" width="23.33203125" style="2" customWidth="1"/>
    <col min="5414" max="5435" width="13.33203125" style="2" customWidth="1"/>
    <col min="5436" max="5436" width="4.6640625" style="2" customWidth="1"/>
    <col min="5437" max="5439" width="13.33203125" style="2" customWidth="1"/>
    <col min="5440" max="5631" width="11.5546875" style="2"/>
    <col min="5632" max="5632" width="15.44140625" style="2" bestFit="1" customWidth="1"/>
    <col min="5633" max="5633" width="25.6640625" style="2" customWidth="1"/>
    <col min="5634" max="5634" width="9.44140625" style="2" customWidth="1"/>
    <col min="5635" max="5635" width="15.33203125" style="2" customWidth="1"/>
    <col min="5636" max="5636" width="21.6640625" style="2" customWidth="1"/>
    <col min="5637" max="5637" width="9.33203125" style="2" customWidth="1"/>
    <col min="5638" max="5638" width="13.109375" style="2" customWidth="1"/>
    <col min="5639" max="5639" width="12.33203125" style="2" customWidth="1"/>
    <col min="5640" max="5640" width="14.44140625" style="2" customWidth="1"/>
    <col min="5641" max="5641" width="10.109375" style="2" customWidth="1"/>
    <col min="5642" max="5642" width="11" style="2" customWidth="1"/>
    <col min="5643" max="5643" width="15.6640625" style="2" customWidth="1"/>
    <col min="5644" max="5644" width="10.109375" style="2" customWidth="1"/>
    <col min="5645" max="5645" width="9.6640625" style="2" customWidth="1"/>
    <col min="5646" max="5646" width="11.33203125" style="2" customWidth="1"/>
    <col min="5647" max="5647" width="15.6640625" style="2" customWidth="1"/>
    <col min="5648" max="5648" width="16.44140625" style="2" customWidth="1"/>
    <col min="5649" max="5649" width="20.6640625" style="2" customWidth="1"/>
    <col min="5650" max="5650" width="19.33203125" style="2" customWidth="1"/>
    <col min="5651" max="5651" width="13.33203125" style="2" customWidth="1"/>
    <col min="5652" max="5652" width="19" style="2" customWidth="1"/>
    <col min="5653" max="5653" width="13" style="2" customWidth="1"/>
    <col min="5654" max="5654" width="11.6640625" style="2" customWidth="1"/>
    <col min="5655" max="5655" width="19" style="2" customWidth="1"/>
    <col min="5656" max="5656" width="13" style="2" customWidth="1"/>
    <col min="5657" max="5657" width="14.6640625" style="2" customWidth="1"/>
    <col min="5658" max="5658" width="11.33203125" style="2" customWidth="1"/>
    <col min="5659" max="5659" width="20.6640625" style="2" customWidth="1"/>
    <col min="5660" max="5660" width="13" style="2" customWidth="1"/>
    <col min="5661" max="5661" width="11" style="2" customWidth="1"/>
    <col min="5662" max="5662" width="18.44140625" style="2" customWidth="1"/>
    <col min="5663" max="5663" width="5.6640625" style="2" customWidth="1"/>
    <col min="5664" max="5664" width="8.109375" style="2" customWidth="1"/>
    <col min="5665" max="5665" width="9.6640625" style="2" customWidth="1"/>
    <col min="5666" max="5666" width="5.33203125" style="2" customWidth="1"/>
    <col min="5667" max="5667" width="2" style="2" customWidth="1"/>
    <col min="5668" max="5668" width="3.6640625" style="2" customWidth="1"/>
    <col min="5669" max="5669" width="23.33203125" style="2" customWidth="1"/>
    <col min="5670" max="5691" width="13.33203125" style="2" customWidth="1"/>
    <col min="5692" max="5692" width="4.6640625" style="2" customWidth="1"/>
    <col min="5693" max="5695" width="13.33203125" style="2" customWidth="1"/>
    <col min="5696" max="5887" width="11.5546875" style="2"/>
    <col min="5888" max="5888" width="15.44140625" style="2" bestFit="1" customWidth="1"/>
    <col min="5889" max="5889" width="25.6640625" style="2" customWidth="1"/>
    <col min="5890" max="5890" width="9.44140625" style="2" customWidth="1"/>
    <col min="5891" max="5891" width="15.33203125" style="2" customWidth="1"/>
    <col min="5892" max="5892" width="21.6640625" style="2" customWidth="1"/>
    <col min="5893" max="5893" width="9.33203125" style="2" customWidth="1"/>
    <col min="5894" max="5894" width="13.109375" style="2" customWidth="1"/>
    <col min="5895" max="5895" width="12.33203125" style="2" customWidth="1"/>
    <col min="5896" max="5896" width="14.44140625" style="2" customWidth="1"/>
    <col min="5897" max="5897" width="10.109375" style="2" customWidth="1"/>
    <col min="5898" max="5898" width="11" style="2" customWidth="1"/>
    <col min="5899" max="5899" width="15.6640625" style="2" customWidth="1"/>
    <col min="5900" max="5900" width="10.109375" style="2" customWidth="1"/>
    <col min="5901" max="5901" width="9.6640625" style="2" customWidth="1"/>
    <col min="5902" max="5902" width="11.33203125" style="2" customWidth="1"/>
    <col min="5903" max="5903" width="15.6640625" style="2" customWidth="1"/>
    <col min="5904" max="5904" width="16.44140625" style="2" customWidth="1"/>
    <col min="5905" max="5905" width="20.6640625" style="2" customWidth="1"/>
    <col min="5906" max="5906" width="19.33203125" style="2" customWidth="1"/>
    <col min="5907" max="5907" width="13.33203125" style="2" customWidth="1"/>
    <col min="5908" max="5908" width="19" style="2" customWidth="1"/>
    <col min="5909" max="5909" width="13" style="2" customWidth="1"/>
    <col min="5910" max="5910" width="11.6640625" style="2" customWidth="1"/>
    <col min="5911" max="5911" width="19" style="2" customWidth="1"/>
    <col min="5912" max="5912" width="13" style="2" customWidth="1"/>
    <col min="5913" max="5913" width="14.6640625" style="2" customWidth="1"/>
    <col min="5914" max="5914" width="11.33203125" style="2" customWidth="1"/>
    <col min="5915" max="5915" width="20.6640625" style="2" customWidth="1"/>
    <col min="5916" max="5916" width="13" style="2" customWidth="1"/>
    <col min="5917" max="5917" width="11" style="2" customWidth="1"/>
    <col min="5918" max="5918" width="18.44140625" style="2" customWidth="1"/>
    <col min="5919" max="5919" width="5.6640625" style="2" customWidth="1"/>
    <col min="5920" max="5920" width="8.109375" style="2" customWidth="1"/>
    <col min="5921" max="5921" width="9.6640625" style="2" customWidth="1"/>
    <col min="5922" max="5922" width="5.33203125" style="2" customWidth="1"/>
    <col min="5923" max="5923" width="2" style="2" customWidth="1"/>
    <col min="5924" max="5924" width="3.6640625" style="2" customWidth="1"/>
    <col min="5925" max="5925" width="23.33203125" style="2" customWidth="1"/>
    <col min="5926" max="5947" width="13.33203125" style="2" customWidth="1"/>
    <col min="5948" max="5948" width="4.6640625" style="2" customWidth="1"/>
    <col min="5949" max="5951" width="13.33203125" style="2" customWidth="1"/>
    <col min="5952" max="6143" width="11.5546875" style="2"/>
    <col min="6144" max="6144" width="15.44140625" style="2" bestFit="1" customWidth="1"/>
    <col min="6145" max="6145" width="25.6640625" style="2" customWidth="1"/>
    <col min="6146" max="6146" width="9.44140625" style="2" customWidth="1"/>
    <col min="6147" max="6147" width="15.33203125" style="2" customWidth="1"/>
    <col min="6148" max="6148" width="21.6640625" style="2" customWidth="1"/>
    <col min="6149" max="6149" width="9.33203125" style="2" customWidth="1"/>
    <col min="6150" max="6150" width="13.109375" style="2" customWidth="1"/>
    <col min="6151" max="6151" width="12.33203125" style="2" customWidth="1"/>
    <col min="6152" max="6152" width="14.44140625" style="2" customWidth="1"/>
    <col min="6153" max="6153" width="10.109375" style="2" customWidth="1"/>
    <col min="6154" max="6154" width="11" style="2" customWidth="1"/>
    <col min="6155" max="6155" width="15.6640625" style="2" customWidth="1"/>
    <col min="6156" max="6156" width="10.109375" style="2" customWidth="1"/>
    <col min="6157" max="6157" width="9.6640625" style="2" customWidth="1"/>
    <col min="6158" max="6158" width="11.33203125" style="2" customWidth="1"/>
    <col min="6159" max="6159" width="15.6640625" style="2" customWidth="1"/>
    <col min="6160" max="6160" width="16.44140625" style="2" customWidth="1"/>
    <col min="6161" max="6161" width="20.6640625" style="2" customWidth="1"/>
    <col min="6162" max="6162" width="19.33203125" style="2" customWidth="1"/>
    <col min="6163" max="6163" width="13.33203125" style="2" customWidth="1"/>
    <col min="6164" max="6164" width="19" style="2" customWidth="1"/>
    <col min="6165" max="6165" width="13" style="2" customWidth="1"/>
    <col min="6166" max="6166" width="11.6640625" style="2" customWidth="1"/>
    <col min="6167" max="6167" width="19" style="2" customWidth="1"/>
    <col min="6168" max="6168" width="13" style="2" customWidth="1"/>
    <col min="6169" max="6169" width="14.6640625" style="2" customWidth="1"/>
    <col min="6170" max="6170" width="11.33203125" style="2" customWidth="1"/>
    <col min="6171" max="6171" width="20.6640625" style="2" customWidth="1"/>
    <col min="6172" max="6172" width="13" style="2" customWidth="1"/>
    <col min="6173" max="6173" width="11" style="2" customWidth="1"/>
    <col min="6174" max="6174" width="18.44140625" style="2" customWidth="1"/>
    <col min="6175" max="6175" width="5.6640625" style="2" customWidth="1"/>
    <col min="6176" max="6176" width="8.109375" style="2" customWidth="1"/>
    <col min="6177" max="6177" width="9.6640625" style="2" customWidth="1"/>
    <col min="6178" max="6178" width="5.33203125" style="2" customWidth="1"/>
    <col min="6179" max="6179" width="2" style="2" customWidth="1"/>
    <col min="6180" max="6180" width="3.6640625" style="2" customWidth="1"/>
    <col min="6181" max="6181" width="23.33203125" style="2" customWidth="1"/>
    <col min="6182" max="6203" width="13.33203125" style="2" customWidth="1"/>
    <col min="6204" max="6204" width="4.6640625" style="2" customWidth="1"/>
    <col min="6205" max="6207" width="13.33203125" style="2" customWidth="1"/>
    <col min="6208" max="6399" width="11.5546875" style="2"/>
    <col min="6400" max="6400" width="15.44140625" style="2" bestFit="1" customWidth="1"/>
    <col min="6401" max="6401" width="25.6640625" style="2" customWidth="1"/>
    <col min="6402" max="6402" width="9.44140625" style="2" customWidth="1"/>
    <col min="6403" max="6403" width="15.33203125" style="2" customWidth="1"/>
    <col min="6404" max="6404" width="21.6640625" style="2" customWidth="1"/>
    <col min="6405" max="6405" width="9.33203125" style="2" customWidth="1"/>
    <col min="6406" max="6406" width="13.109375" style="2" customWidth="1"/>
    <col min="6407" max="6407" width="12.33203125" style="2" customWidth="1"/>
    <col min="6408" max="6408" width="14.44140625" style="2" customWidth="1"/>
    <col min="6409" max="6409" width="10.109375" style="2" customWidth="1"/>
    <col min="6410" max="6410" width="11" style="2" customWidth="1"/>
    <col min="6411" max="6411" width="15.6640625" style="2" customWidth="1"/>
    <col min="6412" max="6412" width="10.109375" style="2" customWidth="1"/>
    <col min="6413" max="6413" width="9.6640625" style="2" customWidth="1"/>
    <col min="6414" max="6414" width="11.33203125" style="2" customWidth="1"/>
    <col min="6415" max="6415" width="15.6640625" style="2" customWidth="1"/>
    <col min="6416" max="6416" width="16.44140625" style="2" customWidth="1"/>
    <col min="6417" max="6417" width="20.6640625" style="2" customWidth="1"/>
    <col min="6418" max="6418" width="19.33203125" style="2" customWidth="1"/>
    <col min="6419" max="6419" width="13.33203125" style="2" customWidth="1"/>
    <col min="6420" max="6420" width="19" style="2" customWidth="1"/>
    <col min="6421" max="6421" width="13" style="2" customWidth="1"/>
    <col min="6422" max="6422" width="11.6640625" style="2" customWidth="1"/>
    <col min="6423" max="6423" width="19" style="2" customWidth="1"/>
    <col min="6424" max="6424" width="13" style="2" customWidth="1"/>
    <col min="6425" max="6425" width="14.6640625" style="2" customWidth="1"/>
    <col min="6426" max="6426" width="11.33203125" style="2" customWidth="1"/>
    <col min="6427" max="6427" width="20.6640625" style="2" customWidth="1"/>
    <col min="6428" max="6428" width="13" style="2" customWidth="1"/>
    <col min="6429" max="6429" width="11" style="2" customWidth="1"/>
    <col min="6430" max="6430" width="18.44140625" style="2" customWidth="1"/>
    <col min="6431" max="6431" width="5.6640625" style="2" customWidth="1"/>
    <col min="6432" max="6432" width="8.109375" style="2" customWidth="1"/>
    <col min="6433" max="6433" width="9.6640625" style="2" customWidth="1"/>
    <col min="6434" max="6434" width="5.33203125" style="2" customWidth="1"/>
    <col min="6435" max="6435" width="2" style="2" customWidth="1"/>
    <col min="6436" max="6436" width="3.6640625" style="2" customWidth="1"/>
    <col min="6437" max="6437" width="23.33203125" style="2" customWidth="1"/>
    <col min="6438" max="6459" width="13.33203125" style="2" customWidth="1"/>
    <col min="6460" max="6460" width="4.6640625" style="2" customWidth="1"/>
    <col min="6461" max="6463" width="13.33203125" style="2" customWidth="1"/>
    <col min="6464" max="6655" width="11.5546875" style="2"/>
    <col min="6656" max="6656" width="15.44140625" style="2" bestFit="1" customWidth="1"/>
    <col min="6657" max="6657" width="25.6640625" style="2" customWidth="1"/>
    <col min="6658" max="6658" width="9.44140625" style="2" customWidth="1"/>
    <col min="6659" max="6659" width="15.33203125" style="2" customWidth="1"/>
    <col min="6660" max="6660" width="21.6640625" style="2" customWidth="1"/>
    <col min="6661" max="6661" width="9.33203125" style="2" customWidth="1"/>
    <col min="6662" max="6662" width="13.109375" style="2" customWidth="1"/>
    <col min="6663" max="6663" width="12.33203125" style="2" customWidth="1"/>
    <col min="6664" max="6664" width="14.44140625" style="2" customWidth="1"/>
    <col min="6665" max="6665" width="10.109375" style="2" customWidth="1"/>
    <col min="6666" max="6666" width="11" style="2" customWidth="1"/>
    <col min="6667" max="6667" width="15.6640625" style="2" customWidth="1"/>
    <col min="6668" max="6668" width="10.109375" style="2" customWidth="1"/>
    <col min="6669" max="6669" width="9.6640625" style="2" customWidth="1"/>
    <col min="6670" max="6670" width="11.33203125" style="2" customWidth="1"/>
    <col min="6671" max="6671" width="15.6640625" style="2" customWidth="1"/>
    <col min="6672" max="6672" width="16.44140625" style="2" customWidth="1"/>
    <col min="6673" max="6673" width="20.6640625" style="2" customWidth="1"/>
    <col min="6674" max="6674" width="19.33203125" style="2" customWidth="1"/>
    <col min="6675" max="6675" width="13.33203125" style="2" customWidth="1"/>
    <col min="6676" max="6676" width="19" style="2" customWidth="1"/>
    <col min="6677" max="6677" width="13" style="2" customWidth="1"/>
    <col min="6678" max="6678" width="11.6640625" style="2" customWidth="1"/>
    <col min="6679" max="6679" width="19" style="2" customWidth="1"/>
    <col min="6680" max="6680" width="13" style="2" customWidth="1"/>
    <col min="6681" max="6681" width="14.6640625" style="2" customWidth="1"/>
    <col min="6682" max="6682" width="11.33203125" style="2" customWidth="1"/>
    <col min="6683" max="6683" width="20.6640625" style="2" customWidth="1"/>
    <col min="6684" max="6684" width="13" style="2" customWidth="1"/>
    <col min="6685" max="6685" width="11" style="2" customWidth="1"/>
    <col min="6686" max="6686" width="18.44140625" style="2" customWidth="1"/>
    <col min="6687" max="6687" width="5.6640625" style="2" customWidth="1"/>
    <col min="6688" max="6688" width="8.109375" style="2" customWidth="1"/>
    <col min="6689" max="6689" width="9.6640625" style="2" customWidth="1"/>
    <col min="6690" max="6690" width="5.33203125" style="2" customWidth="1"/>
    <col min="6691" max="6691" width="2" style="2" customWidth="1"/>
    <col min="6692" max="6692" width="3.6640625" style="2" customWidth="1"/>
    <col min="6693" max="6693" width="23.33203125" style="2" customWidth="1"/>
    <col min="6694" max="6715" width="13.33203125" style="2" customWidth="1"/>
    <col min="6716" max="6716" width="4.6640625" style="2" customWidth="1"/>
    <col min="6717" max="6719" width="13.33203125" style="2" customWidth="1"/>
    <col min="6720" max="6911" width="11.5546875" style="2"/>
    <col min="6912" max="6912" width="15.44140625" style="2" bestFit="1" customWidth="1"/>
    <col min="6913" max="6913" width="25.6640625" style="2" customWidth="1"/>
    <col min="6914" max="6914" width="9.44140625" style="2" customWidth="1"/>
    <col min="6915" max="6915" width="15.33203125" style="2" customWidth="1"/>
    <col min="6916" max="6916" width="21.6640625" style="2" customWidth="1"/>
    <col min="6917" max="6917" width="9.33203125" style="2" customWidth="1"/>
    <col min="6918" max="6918" width="13.109375" style="2" customWidth="1"/>
    <col min="6919" max="6919" width="12.33203125" style="2" customWidth="1"/>
    <col min="6920" max="6920" width="14.44140625" style="2" customWidth="1"/>
    <col min="6921" max="6921" width="10.109375" style="2" customWidth="1"/>
    <col min="6922" max="6922" width="11" style="2" customWidth="1"/>
    <col min="6923" max="6923" width="15.6640625" style="2" customWidth="1"/>
    <col min="6924" max="6924" width="10.109375" style="2" customWidth="1"/>
    <col min="6925" max="6925" width="9.6640625" style="2" customWidth="1"/>
    <col min="6926" max="6926" width="11.33203125" style="2" customWidth="1"/>
    <col min="6927" max="6927" width="15.6640625" style="2" customWidth="1"/>
    <col min="6928" max="6928" width="16.44140625" style="2" customWidth="1"/>
    <col min="6929" max="6929" width="20.6640625" style="2" customWidth="1"/>
    <col min="6930" max="6930" width="19.33203125" style="2" customWidth="1"/>
    <col min="6931" max="6931" width="13.33203125" style="2" customWidth="1"/>
    <col min="6932" max="6932" width="19" style="2" customWidth="1"/>
    <col min="6933" max="6933" width="13" style="2" customWidth="1"/>
    <col min="6934" max="6934" width="11.6640625" style="2" customWidth="1"/>
    <col min="6935" max="6935" width="19" style="2" customWidth="1"/>
    <col min="6936" max="6936" width="13" style="2" customWidth="1"/>
    <col min="6937" max="6937" width="14.6640625" style="2" customWidth="1"/>
    <col min="6938" max="6938" width="11.33203125" style="2" customWidth="1"/>
    <col min="6939" max="6939" width="20.6640625" style="2" customWidth="1"/>
    <col min="6940" max="6940" width="13" style="2" customWidth="1"/>
    <col min="6941" max="6941" width="11" style="2" customWidth="1"/>
    <col min="6942" max="6942" width="18.44140625" style="2" customWidth="1"/>
    <col min="6943" max="6943" width="5.6640625" style="2" customWidth="1"/>
    <col min="6944" max="6944" width="8.109375" style="2" customWidth="1"/>
    <col min="6945" max="6945" width="9.6640625" style="2" customWidth="1"/>
    <col min="6946" max="6946" width="5.33203125" style="2" customWidth="1"/>
    <col min="6947" max="6947" width="2" style="2" customWidth="1"/>
    <col min="6948" max="6948" width="3.6640625" style="2" customWidth="1"/>
    <col min="6949" max="6949" width="23.33203125" style="2" customWidth="1"/>
    <col min="6950" max="6971" width="13.33203125" style="2" customWidth="1"/>
    <col min="6972" max="6972" width="4.6640625" style="2" customWidth="1"/>
    <col min="6973" max="6975" width="13.33203125" style="2" customWidth="1"/>
    <col min="6976" max="7167" width="11.5546875" style="2"/>
    <col min="7168" max="7168" width="15.44140625" style="2" bestFit="1" customWidth="1"/>
    <col min="7169" max="7169" width="25.6640625" style="2" customWidth="1"/>
    <col min="7170" max="7170" width="9.44140625" style="2" customWidth="1"/>
    <col min="7171" max="7171" width="15.33203125" style="2" customWidth="1"/>
    <col min="7172" max="7172" width="21.6640625" style="2" customWidth="1"/>
    <col min="7173" max="7173" width="9.33203125" style="2" customWidth="1"/>
    <col min="7174" max="7174" width="13.109375" style="2" customWidth="1"/>
    <col min="7175" max="7175" width="12.33203125" style="2" customWidth="1"/>
    <col min="7176" max="7176" width="14.44140625" style="2" customWidth="1"/>
    <col min="7177" max="7177" width="10.109375" style="2" customWidth="1"/>
    <col min="7178" max="7178" width="11" style="2" customWidth="1"/>
    <col min="7179" max="7179" width="15.6640625" style="2" customWidth="1"/>
    <col min="7180" max="7180" width="10.109375" style="2" customWidth="1"/>
    <col min="7181" max="7181" width="9.6640625" style="2" customWidth="1"/>
    <col min="7182" max="7182" width="11.33203125" style="2" customWidth="1"/>
    <col min="7183" max="7183" width="15.6640625" style="2" customWidth="1"/>
    <col min="7184" max="7184" width="16.44140625" style="2" customWidth="1"/>
    <col min="7185" max="7185" width="20.6640625" style="2" customWidth="1"/>
    <col min="7186" max="7186" width="19.33203125" style="2" customWidth="1"/>
    <col min="7187" max="7187" width="13.33203125" style="2" customWidth="1"/>
    <col min="7188" max="7188" width="19" style="2" customWidth="1"/>
    <col min="7189" max="7189" width="13" style="2" customWidth="1"/>
    <col min="7190" max="7190" width="11.6640625" style="2" customWidth="1"/>
    <col min="7191" max="7191" width="19" style="2" customWidth="1"/>
    <col min="7192" max="7192" width="13" style="2" customWidth="1"/>
    <col min="7193" max="7193" width="14.6640625" style="2" customWidth="1"/>
    <col min="7194" max="7194" width="11.33203125" style="2" customWidth="1"/>
    <col min="7195" max="7195" width="20.6640625" style="2" customWidth="1"/>
    <col min="7196" max="7196" width="13" style="2" customWidth="1"/>
    <col min="7197" max="7197" width="11" style="2" customWidth="1"/>
    <col min="7198" max="7198" width="18.44140625" style="2" customWidth="1"/>
    <col min="7199" max="7199" width="5.6640625" style="2" customWidth="1"/>
    <col min="7200" max="7200" width="8.109375" style="2" customWidth="1"/>
    <col min="7201" max="7201" width="9.6640625" style="2" customWidth="1"/>
    <col min="7202" max="7202" width="5.33203125" style="2" customWidth="1"/>
    <col min="7203" max="7203" width="2" style="2" customWidth="1"/>
    <col min="7204" max="7204" width="3.6640625" style="2" customWidth="1"/>
    <col min="7205" max="7205" width="23.33203125" style="2" customWidth="1"/>
    <col min="7206" max="7227" width="13.33203125" style="2" customWidth="1"/>
    <col min="7228" max="7228" width="4.6640625" style="2" customWidth="1"/>
    <col min="7229" max="7231" width="13.33203125" style="2" customWidth="1"/>
    <col min="7232" max="7423" width="11.5546875" style="2"/>
    <col min="7424" max="7424" width="15.44140625" style="2" bestFit="1" customWidth="1"/>
    <col min="7425" max="7425" width="25.6640625" style="2" customWidth="1"/>
    <col min="7426" max="7426" width="9.44140625" style="2" customWidth="1"/>
    <col min="7427" max="7427" width="15.33203125" style="2" customWidth="1"/>
    <col min="7428" max="7428" width="21.6640625" style="2" customWidth="1"/>
    <col min="7429" max="7429" width="9.33203125" style="2" customWidth="1"/>
    <col min="7430" max="7430" width="13.109375" style="2" customWidth="1"/>
    <col min="7431" max="7431" width="12.33203125" style="2" customWidth="1"/>
    <col min="7432" max="7432" width="14.44140625" style="2" customWidth="1"/>
    <col min="7433" max="7433" width="10.109375" style="2" customWidth="1"/>
    <col min="7434" max="7434" width="11" style="2" customWidth="1"/>
    <col min="7435" max="7435" width="15.6640625" style="2" customWidth="1"/>
    <col min="7436" max="7436" width="10.109375" style="2" customWidth="1"/>
    <col min="7437" max="7437" width="9.6640625" style="2" customWidth="1"/>
    <col min="7438" max="7438" width="11.33203125" style="2" customWidth="1"/>
    <col min="7439" max="7439" width="15.6640625" style="2" customWidth="1"/>
    <col min="7440" max="7440" width="16.44140625" style="2" customWidth="1"/>
    <col min="7441" max="7441" width="20.6640625" style="2" customWidth="1"/>
    <col min="7442" max="7442" width="19.33203125" style="2" customWidth="1"/>
    <col min="7443" max="7443" width="13.33203125" style="2" customWidth="1"/>
    <col min="7444" max="7444" width="19" style="2" customWidth="1"/>
    <col min="7445" max="7445" width="13" style="2" customWidth="1"/>
    <col min="7446" max="7446" width="11.6640625" style="2" customWidth="1"/>
    <col min="7447" max="7447" width="19" style="2" customWidth="1"/>
    <col min="7448" max="7448" width="13" style="2" customWidth="1"/>
    <col min="7449" max="7449" width="14.6640625" style="2" customWidth="1"/>
    <col min="7450" max="7450" width="11.33203125" style="2" customWidth="1"/>
    <col min="7451" max="7451" width="20.6640625" style="2" customWidth="1"/>
    <col min="7452" max="7452" width="13" style="2" customWidth="1"/>
    <col min="7453" max="7453" width="11" style="2" customWidth="1"/>
    <col min="7454" max="7454" width="18.44140625" style="2" customWidth="1"/>
    <col min="7455" max="7455" width="5.6640625" style="2" customWidth="1"/>
    <col min="7456" max="7456" width="8.109375" style="2" customWidth="1"/>
    <col min="7457" max="7457" width="9.6640625" style="2" customWidth="1"/>
    <col min="7458" max="7458" width="5.33203125" style="2" customWidth="1"/>
    <col min="7459" max="7459" width="2" style="2" customWidth="1"/>
    <col min="7460" max="7460" width="3.6640625" style="2" customWidth="1"/>
    <col min="7461" max="7461" width="23.33203125" style="2" customWidth="1"/>
    <col min="7462" max="7483" width="13.33203125" style="2" customWidth="1"/>
    <col min="7484" max="7484" width="4.6640625" style="2" customWidth="1"/>
    <col min="7485" max="7487" width="13.33203125" style="2" customWidth="1"/>
    <col min="7488" max="7679" width="11.5546875" style="2"/>
    <col min="7680" max="7680" width="15.44140625" style="2" bestFit="1" customWidth="1"/>
    <col min="7681" max="7681" width="25.6640625" style="2" customWidth="1"/>
    <col min="7682" max="7682" width="9.44140625" style="2" customWidth="1"/>
    <col min="7683" max="7683" width="15.33203125" style="2" customWidth="1"/>
    <col min="7684" max="7684" width="21.6640625" style="2" customWidth="1"/>
    <col min="7685" max="7685" width="9.33203125" style="2" customWidth="1"/>
    <col min="7686" max="7686" width="13.109375" style="2" customWidth="1"/>
    <col min="7687" max="7687" width="12.33203125" style="2" customWidth="1"/>
    <col min="7688" max="7688" width="14.44140625" style="2" customWidth="1"/>
    <col min="7689" max="7689" width="10.109375" style="2" customWidth="1"/>
    <col min="7690" max="7690" width="11" style="2" customWidth="1"/>
    <col min="7691" max="7691" width="15.6640625" style="2" customWidth="1"/>
    <col min="7692" max="7692" width="10.109375" style="2" customWidth="1"/>
    <col min="7693" max="7693" width="9.6640625" style="2" customWidth="1"/>
    <col min="7694" max="7694" width="11.33203125" style="2" customWidth="1"/>
    <col min="7695" max="7695" width="15.6640625" style="2" customWidth="1"/>
    <col min="7696" max="7696" width="16.44140625" style="2" customWidth="1"/>
    <col min="7697" max="7697" width="20.6640625" style="2" customWidth="1"/>
    <col min="7698" max="7698" width="19.33203125" style="2" customWidth="1"/>
    <col min="7699" max="7699" width="13.33203125" style="2" customWidth="1"/>
    <col min="7700" max="7700" width="19" style="2" customWidth="1"/>
    <col min="7701" max="7701" width="13" style="2" customWidth="1"/>
    <col min="7702" max="7702" width="11.6640625" style="2" customWidth="1"/>
    <col min="7703" max="7703" width="19" style="2" customWidth="1"/>
    <col min="7704" max="7704" width="13" style="2" customWidth="1"/>
    <col min="7705" max="7705" width="14.6640625" style="2" customWidth="1"/>
    <col min="7706" max="7706" width="11.33203125" style="2" customWidth="1"/>
    <col min="7707" max="7707" width="20.6640625" style="2" customWidth="1"/>
    <col min="7708" max="7708" width="13" style="2" customWidth="1"/>
    <col min="7709" max="7709" width="11" style="2" customWidth="1"/>
    <col min="7710" max="7710" width="18.44140625" style="2" customWidth="1"/>
    <col min="7711" max="7711" width="5.6640625" style="2" customWidth="1"/>
    <col min="7712" max="7712" width="8.109375" style="2" customWidth="1"/>
    <col min="7713" max="7713" width="9.6640625" style="2" customWidth="1"/>
    <col min="7714" max="7714" width="5.33203125" style="2" customWidth="1"/>
    <col min="7715" max="7715" width="2" style="2" customWidth="1"/>
    <col min="7716" max="7716" width="3.6640625" style="2" customWidth="1"/>
    <col min="7717" max="7717" width="23.33203125" style="2" customWidth="1"/>
    <col min="7718" max="7739" width="13.33203125" style="2" customWidth="1"/>
    <col min="7740" max="7740" width="4.6640625" style="2" customWidth="1"/>
    <col min="7741" max="7743" width="13.33203125" style="2" customWidth="1"/>
    <col min="7744" max="7935" width="11.5546875" style="2"/>
    <col min="7936" max="7936" width="15.44140625" style="2" bestFit="1" customWidth="1"/>
    <col min="7937" max="7937" width="25.6640625" style="2" customWidth="1"/>
    <col min="7938" max="7938" width="9.44140625" style="2" customWidth="1"/>
    <col min="7939" max="7939" width="15.33203125" style="2" customWidth="1"/>
    <col min="7940" max="7940" width="21.6640625" style="2" customWidth="1"/>
    <col min="7941" max="7941" width="9.33203125" style="2" customWidth="1"/>
    <col min="7942" max="7942" width="13.109375" style="2" customWidth="1"/>
    <col min="7943" max="7943" width="12.33203125" style="2" customWidth="1"/>
    <col min="7944" max="7944" width="14.44140625" style="2" customWidth="1"/>
    <col min="7945" max="7945" width="10.109375" style="2" customWidth="1"/>
    <col min="7946" max="7946" width="11" style="2" customWidth="1"/>
    <col min="7947" max="7947" width="15.6640625" style="2" customWidth="1"/>
    <col min="7948" max="7948" width="10.109375" style="2" customWidth="1"/>
    <col min="7949" max="7949" width="9.6640625" style="2" customWidth="1"/>
    <col min="7950" max="7950" width="11.33203125" style="2" customWidth="1"/>
    <col min="7951" max="7951" width="15.6640625" style="2" customWidth="1"/>
    <col min="7952" max="7952" width="16.44140625" style="2" customWidth="1"/>
    <col min="7953" max="7953" width="20.6640625" style="2" customWidth="1"/>
    <col min="7954" max="7954" width="19.33203125" style="2" customWidth="1"/>
    <col min="7955" max="7955" width="13.33203125" style="2" customWidth="1"/>
    <col min="7956" max="7956" width="19" style="2" customWidth="1"/>
    <col min="7957" max="7957" width="13" style="2" customWidth="1"/>
    <col min="7958" max="7958" width="11.6640625" style="2" customWidth="1"/>
    <col min="7959" max="7959" width="19" style="2" customWidth="1"/>
    <col min="7960" max="7960" width="13" style="2" customWidth="1"/>
    <col min="7961" max="7961" width="14.6640625" style="2" customWidth="1"/>
    <col min="7962" max="7962" width="11.33203125" style="2" customWidth="1"/>
    <col min="7963" max="7963" width="20.6640625" style="2" customWidth="1"/>
    <col min="7964" max="7964" width="13" style="2" customWidth="1"/>
    <col min="7965" max="7965" width="11" style="2" customWidth="1"/>
    <col min="7966" max="7966" width="18.44140625" style="2" customWidth="1"/>
    <col min="7967" max="7967" width="5.6640625" style="2" customWidth="1"/>
    <col min="7968" max="7968" width="8.109375" style="2" customWidth="1"/>
    <col min="7969" max="7969" width="9.6640625" style="2" customWidth="1"/>
    <col min="7970" max="7970" width="5.33203125" style="2" customWidth="1"/>
    <col min="7971" max="7971" width="2" style="2" customWidth="1"/>
    <col min="7972" max="7972" width="3.6640625" style="2" customWidth="1"/>
    <col min="7973" max="7973" width="23.33203125" style="2" customWidth="1"/>
    <col min="7974" max="7995" width="13.33203125" style="2" customWidth="1"/>
    <col min="7996" max="7996" width="4.6640625" style="2" customWidth="1"/>
    <col min="7997" max="7999" width="13.33203125" style="2" customWidth="1"/>
    <col min="8000" max="8191" width="11.5546875" style="2"/>
    <col min="8192" max="8192" width="15.44140625" style="2" bestFit="1" customWidth="1"/>
    <col min="8193" max="8193" width="25.6640625" style="2" customWidth="1"/>
    <col min="8194" max="8194" width="9.44140625" style="2" customWidth="1"/>
    <col min="8195" max="8195" width="15.33203125" style="2" customWidth="1"/>
    <col min="8196" max="8196" width="21.6640625" style="2" customWidth="1"/>
    <col min="8197" max="8197" width="9.33203125" style="2" customWidth="1"/>
    <col min="8198" max="8198" width="13.109375" style="2" customWidth="1"/>
    <col min="8199" max="8199" width="12.33203125" style="2" customWidth="1"/>
    <col min="8200" max="8200" width="14.44140625" style="2" customWidth="1"/>
    <col min="8201" max="8201" width="10.109375" style="2" customWidth="1"/>
    <col min="8202" max="8202" width="11" style="2" customWidth="1"/>
    <col min="8203" max="8203" width="15.6640625" style="2" customWidth="1"/>
    <col min="8204" max="8204" width="10.109375" style="2" customWidth="1"/>
    <col min="8205" max="8205" width="9.6640625" style="2" customWidth="1"/>
    <col min="8206" max="8206" width="11.33203125" style="2" customWidth="1"/>
    <col min="8207" max="8207" width="15.6640625" style="2" customWidth="1"/>
    <col min="8208" max="8208" width="16.44140625" style="2" customWidth="1"/>
    <col min="8209" max="8209" width="20.6640625" style="2" customWidth="1"/>
    <col min="8210" max="8210" width="19.33203125" style="2" customWidth="1"/>
    <col min="8211" max="8211" width="13.33203125" style="2" customWidth="1"/>
    <col min="8212" max="8212" width="19" style="2" customWidth="1"/>
    <col min="8213" max="8213" width="13" style="2" customWidth="1"/>
    <col min="8214" max="8214" width="11.6640625" style="2" customWidth="1"/>
    <col min="8215" max="8215" width="19" style="2" customWidth="1"/>
    <col min="8216" max="8216" width="13" style="2" customWidth="1"/>
    <col min="8217" max="8217" width="14.6640625" style="2" customWidth="1"/>
    <col min="8218" max="8218" width="11.33203125" style="2" customWidth="1"/>
    <col min="8219" max="8219" width="20.6640625" style="2" customWidth="1"/>
    <col min="8220" max="8220" width="13" style="2" customWidth="1"/>
    <col min="8221" max="8221" width="11" style="2" customWidth="1"/>
    <col min="8222" max="8222" width="18.44140625" style="2" customWidth="1"/>
    <col min="8223" max="8223" width="5.6640625" style="2" customWidth="1"/>
    <col min="8224" max="8224" width="8.109375" style="2" customWidth="1"/>
    <col min="8225" max="8225" width="9.6640625" style="2" customWidth="1"/>
    <col min="8226" max="8226" width="5.33203125" style="2" customWidth="1"/>
    <col min="8227" max="8227" width="2" style="2" customWidth="1"/>
    <col min="8228" max="8228" width="3.6640625" style="2" customWidth="1"/>
    <col min="8229" max="8229" width="23.33203125" style="2" customWidth="1"/>
    <col min="8230" max="8251" width="13.33203125" style="2" customWidth="1"/>
    <col min="8252" max="8252" width="4.6640625" style="2" customWidth="1"/>
    <col min="8253" max="8255" width="13.33203125" style="2" customWidth="1"/>
    <col min="8256" max="8447" width="11.5546875" style="2"/>
    <col min="8448" max="8448" width="15.44140625" style="2" bestFit="1" customWidth="1"/>
    <col min="8449" max="8449" width="25.6640625" style="2" customWidth="1"/>
    <col min="8450" max="8450" width="9.44140625" style="2" customWidth="1"/>
    <col min="8451" max="8451" width="15.33203125" style="2" customWidth="1"/>
    <col min="8452" max="8452" width="21.6640625" style="2" customWidth="1"/>
    <col min="8453" max="8453" width="9.33203125" style="2" customWidth="1"/>
    <col min="8454" max="8454" width="13.109375" style="2" customWidth="1"/>
    <col min="8455" max="8455" width="12.33203125" style="2" customWidth="1"/>
    <col min="8456" max="8456" width="14.44140625" style="2" customWidth="1"/>
    <col min="8457" max="8457" width="10.109375" style="2" customWidth="1"/>
    <col min="8458" max="8458" width="11" style="2" customWidth="1"/>
    <col min="8459" max="8459" width="15.6640625" style="2" customWidth="1"/>
    <col min="8460" max="8460" width="10.109375" style="2" customWidth="1"/>
    <col min="8461" max="8461" width="9.6640625" style="2" customWidth="1"/>
    <col min="8462" max="8462" width="11.33203125" style="2" customWidth="1"/>
    <col min="8463" max="8463" width="15.6640625" style="2" customWidth="1"/>
    <col min="8464" max="8464" width="16.44140625" style="2" customWidth="1"/>
    <col min="8465" max="8465" width="20.6640625" style="2" customWidth="1"/>
    <col min="8466" max="8466" width="19.33203125" style="2" customWidth="1"/>
    <col min="8467" max="8467" width="13.33203125" style="2" customWidth="1"/>
    <col min="8468" max="8468" width="19" style="2" customWidth="1"/>
    <col min="8469" max="8469" width="13" style="2" customWidth="1"/>
    <col min="8470" max="8470" width="11.6640625" style="2" customWidth="1"/>
    <col min="8471" max="8471" width="19" style="2" customWidth="1"/>
    <col min="8472" max="8472" width="13" style="2" customWidth="1"/>
    <col min="8473" max="8473" width="14.6640625" style="2" customWidth="1"/>
    <col min="8474" max="8474" width="11.33203125" style="2" customWidth="1"/>
    <col min="8475" max="8475" width="20.6640625" style="2" customWidth="1"/>
    <col min="8476" max="8476" width="13" style="2" customWidth="1"/>
    <col min="8477" max="8477" width="11" style="2" customWidth="1"/>
    <col min="8478" max="8478" width="18.44140625" style="2" customWidth="1"/>
    <col min="8479" max="8479" width="5.6640625" style="2" customWidth="1"/>
    <col min="8480" max="8480" width="8.109375" style="2" customWidth="1"/>
    <col min="8481" max="8481" width="9.6640625" style="2" customWidth="1"/>
    <col min="8482" max="8482" width="5.33203125" style="2" customWidth="1"/>
    <col min="8483" max="8483" width="2" style="2" customWidth="1"/>
    <col min="8484" max="8484" width="3.6640625" style="2" customWidth="1"/>
    <col min="8485" max="8485" width="23.33203125" style="2" customWidth="1"/>
    <col min="8486" max="8507" width="13.33203125" style="2" customWidth="1"/>
    <col min="8508" max="8508" width="4.6640625" style="2" customWidth="1"/>
    <col min="8509" max="8511" width="13.33203125" style="2" customWidth="1"/>
    <col min="8512" max="8703" width="11.5546875" style="2"/>
    <col min="8704" max="8704" width="15.44140625" style="2" bestFit="1" customWidth="1"/>
    <col min="8705" max="8705" width="25.6640625" style="2" customWidth="1"/>
    <col min="8706" max="8706" width="9.44140625" style="2" customWidth="1"/>
    <col min="8707" max="8707" width="15.33203125" style="2" customWidth="1"/>
    <col min="8708" max="8708" width="21.6640625" style="2" customWidth="1"/>
    <col min="8709" max="8709" width="9.33203125" style="2" customWidth="1"/>
    <col min="8710" max="8710" width="13.109375" style="2" customWidth="1"/>
    <col min="8711" max="8711" width="12.33203125" style="2" customWidth="1"/>
    <col min="8712" max="8712" width="14.44140625" style="2" customWidth="1"/>
    <col min="8713" max="8713" width="10.109375" style="2" customWidth="1"/>
    <col min="8714" max="8714" width="11" style="2" customWidth="1"/>
    <col min="8715" max="8715" width="15.6640625" style="2" customWidth="1"/>
    <col min="8716" max="8716" width="10.109375" style="2" customWidth="1"/>
    <col min="8717" max="8717" width="9.6640625" style="2" customWidth="1"/>
    <col min="8718" max="8718" width="11.33203125" style="2" customWidth="1"/>
    <col min="8719" max="8719" width="15.6640625" style="2" customWidth="1"/>
    <col min="8720" max="8720" width="16.44140625" style="2" customWidth="1"/>
    <col min="8721" max="8721" width="20.6640625" style="2" customWidth="1"/>
    <col min="8722" max="8722" width="19.33203125" style="2" customWidth="1"/>
    <col min="8723" max="8723" width="13.33203125" style="2" customWidth="1"/>
    <col min="8724" max="8724" width="19" style="2" customWidth="1"/>
    <col min="8725" max="8725" width="13" style="2" customWidth="1"/>
    <col min="8726" max="8726" width="11.6640625" style="2" customWidth="1"/>
    <col min="8727" max="8727" width="19" style="2" customWidth="1"/>
    <col min="8728" max="8728" width="13" style="2" customWidth="1"/>
    <col min="8729" max="8729" width="14.6640625" style="2" customWidth="1"/>
    <col min="8730" max="8730" width="11.33203125" style="2" customWidth="1"/>
    <col min="8731" max="8731" width="20.6640625" style="2" customWidth="1"/>
    <col min="8732" max="8732" width="13" style="2" customWidth="1"/>
    <col min="8733" max="8733" width="11" style="2" customWidth="1"/>
    <col min="8734" max="8734" width="18.44140625" style="2" customWidth="1"/>
    <col min="8735" max="8735" width="5.6640625" style="2" customWidth="1"/>
    <col min="8736" max="8736" width="8.109375" style="2" customWidth="1"/>
    <col min="8737" max="8737" width="9.6640625" style="2" customWidth="1"/>
    <col min="8738" max="8738" width="5.33203125" style="2" customWidth="1"/>
    <col min="8739" max="8739" width="2" style="2" customWidth="1"/>
    <col min="8740" max="8740" width="3.6640625" style="2" customWidth="1"/>
    <col min="8741" max="8741" width="23.33203125" style="2" customWidth="1"/>
    <col min="8742" max="8763" width="13.33203125" style="2" customWidth="1"/>
    <col min="8764" max="8764" width="4.6640625" style="2" customWidth="1"/>
    <col min="8765" max="8767" width="13.33203125" style="2" customWidth="1"/>
    <col min="8768" max="8959" width="11.5546875" style="2"/>
    <col min="8960" max="8960" width="15.44140625" style="2" bestFit="1" customWidth="1"/>
    <col min="8961" max="8961" width="25.6640625" style="2" customWidth="1"/>
    <col min="8962" max="8962" width="9.44140625" style="2" customWidth="1"/>
    <col min="8963" max="8963" width="15.33203125" style="2" customWidth="1"/>
    <col min="8964" max="8964" width="21.6640625" style="2" customWidth="1"/>
    <col min="8965" max="8965" width="9.33203125" style="2" customWidth="1"/>
    <col min="8966" max="8966" width="13.109375" style="2" customWidth="1"/>
    <col min="8967" max="8967" width="12.33203125" style="2" customWidth="1"/>
    <col min="8968" max="8968" width="14.44140625" style="2" customWidth="1"/>
    <col min="8969" max="8969" width="10.109375" style="2" customWidth="1"/>
    <col min="8970" max="8970" width="11" style="2" customWidth="1"/>
    <col min="8971" max="8971" width="15.6640625" style="2" customWidth="1"/>
    <col min="8972" max="8972" width="10.109375" style="2" customWidth="1"/>
    <col min="8973" max="8973" width="9.6640625" style="2" customWidth="1"/>
    <col min="8974" max="8974" width="11.33203125" style="2" customWidth="1"/>
    <col min="8975" max="8975" width="15.6640625" style="2" customWidth="1"/>
    <col min="8976" max="8976" width="16.44140625" style="2" customWidth="1"/>
    <col min="8977" max="8977" width="20.6640625" style="2" customWidth="1"/>
    <col min="8978" max="8978" width="19.33203125" style="2" customWidth="1"/>
    <col min="8979" max="8979" width="13.33203125" style="2" customWidth="1"/>
    <col min="8980" max="8980" width="19" style="2" customWidth="1"/>
    <col min="8981" max="8981" width="13" style="2" customWidth="1"/>
    <col min="8982" max="8982" width="11.6640625" style="2" customWidth="1"/>
    <col min="8983" max="8983" width="19" style="2" customWidth="1"/>
    <col min="8984" max="8984" width="13" style="2" customWidth="1"/>
    <col min="8985" max="8985" width="14.6640625" style="2" customWidth="1"/>
    <col min="8986" max="8986" width="11.33203125" style="2" customWidth="1"/>
    <col min="8987" max="8987" width="20.6640625" style="2" customWidth="1"/>
    <col min="8988" max="8988" width="13" style="2" customWidth="1"/>
    <col min="8989" max="8989" width="11" style="2" customWidth="1"/>
    <col min="8990" max="8990" width="18.44140625" style="2" customWidth="1"/>
    <col min="8991" max="8991" width="5.6640625" style="2" customWidth="1"/>
    <col min="8992" max="8992" width="8.109375" style="2" customWidth="1"/>
    <col min="8993" max="8993" width="9.6640625" style="2" customWidth="1"/>
    <col min="8994" max="8994" width="5.33203125" style="2" customWidth="1"/>
    <col min="8995" max="8995" width="2" style="2" customWidth="1"/>
    <col min="8996" max="8996" width="3.6640625" style="2" customWidth="1"/>
    <col min="8997" max="8997" width="23.33203125" style="2" customWidth="1"/>
    <col min="8998" max="9019" width="13.33203125" style="2" customWidth="1"/>
    <col min="9020" max="9020" width="4.6640625" style="2" customWidth="1"/>
    <col min="9021" max="9023" width="13.33203125" style="2" customWidth="1"/>
    <col min="9024" max="9215" width="11.5546875" style="2"/>
    <col min="9216" max="9216" width="15.44140625" style="2" bestFit="1" customWidth="1"/>
    <col min="9217" max="9217" width="25.6640625" style="2" customWidth="1"/>
    <col min="9218" max="9218" width="9.44140625" style="2" customWidth="1"/>
    <col min="9219" max="9219" width="15.33203125" style="2" customWidth="1"/>
    <col min="9220" max="9220" width="21.6640625" style="2" customWidth="1"/>
    <col min="9221" max="9221" width="9.33203125" style="2" customWidth="1"/>
    <col min="9222" max="9222" width="13.109375" style="2" customWidth="1"/>
    <col min="9223" max="9223" width="12.33203125" style="2" customWidth="1"/>
    <col min="9224" max="9224" width="14.44140625" style="2" customWidth="1"/>
    <col min="9225" max="9225" width="10.109375" style="2" customWidth="1"/>
    <col min="9226" max="9226" width="11" style="2" customWidth="1"/>
    <col min="9227" max="9227" width="15.6640625" style="2" customWidth="1"/>
    <col min="9228" max="9228" width="10.109375" style="2" customWidth="1"/>
    <col min="9229" max="9229" width="9.6640625" style="2" customWidth="1"/>
    <col min="9230" max="9230" width="11.33203125" style="2" customWidth="1"/>
    <col min="9231" max="9231" width="15.6640625" style="2" customWidth="1"/>
    <col min="9232" max="9232" width="16.44140625" style="2" customWidth="1"/>
    <col min="9233" max="9233" width="20.6640625" style="2" customWidth="1"/>
    <col min="9234" max="9234" width="19.33203125" style="2" customWidth="1"/>
    <col min="9235" max="9235" width="13.33203125" style="2" customWidth="1"/>
    <col min="9236" max="9236" width="19" style="2" customWidth="1"/>
    <col min="9237" max="9237" width="13" style="2" customWidth="1"/>
    <col min="9238" max="9238" width="11.6640625" style="2" customWidth="1"/>
    <col min="9239" max="9239" width="19" style="2" customWidth="1"/>
    <col min="9240" max="9240" width="13" style="2" customWidth="1"/>
    <col min="9241" max="9241" width="14.6640625" style="2" customWidth="1"/>
    <col min="9242" max="9242" width="11.33203125" style="2" customWidth="1"/>
    <col min="9243" max="9243" width="20.6640625" style="2" customWidth="1"/>
    <col min="9244" max="9244" width="13" style="2" customWidth="1"/>
    <col min="9245" max="9245" width="11" style="2" customWidth="1"/>
    <col min="9246" max="9246" width="18.44140625" style="2" customWidth="1"/>
    <col min="9247" max="9247" width="5.6640625" style="2" customWidth="1"/>
    <col min="9248" max="9248" width="8.109375" style="2" customWidth="1"/>
    <col min="9249" max="9249" width="9.6640625" style="2" customWidth="1"/>
    <col min="9250" max="9250" width="5.33203125" style="2" customWidth="1"/>
    <col min="9251" max="9251" width="2" style="2" customWidth="1"/>
    <col min="9252" max="9252" width="3.6640625" style="2" customWidth="1"/>
    <col min="9253" max="9253" width="23.33203125" style="2" customWidth="1"/>
    <col min="9254" max="9275" width="13.33203125" style="2" customWidth="1"/>
    <col min="9276" max="9276" width="4.6640625" style="2" customWidth="1"/>
    <col min="9277" max="9279" width="13.33203125" style="2" customWidth="1"/>
    <col min="9280" max="9471" width="11.5546875" style="2"/>
    <col min="9472" max="9472" width="15.44140625" style="2" bestFit="1" customWidth="1"/>
    <col min="9473" max="9473" width="25.6640625" style="2" customWidth="1"/>
    <col min="9474" max="9474" width="9.44140625" style="2" customWidth="1"/>
    <col min="9475" max="9475" width="15.33203125" style="2" customWidth="1"/>
    <col min="9476" max="9476" width="21.6640625" style="2" customWidth="1"/>
    <col min="9477" max="9477" width="9.33203125" style="2" customWidth="1"/>
    <col min="9478" max="9478" width="13.109375" style="2" customWidth="1"/>
    <col min="9479" max="9479" width="12.33203125" style="2" customWidth="1"/>
    <col min="9480" max="9480" width="14.44140625" style="2" customWidth="1"/>
    <col min="9481" max="9481" width="10.109375" style="2" customWidth="1"/>
    <col min="9482" max="9482" width="11" style="2" customWidth="1"/>
    <col min="9483" max="9483" width="15.6640625" style="2" customWidth="1"/>
    <col min="9484" max="9484" width="10.109375" style="2" customWidth="1"/>
    <col min="9485" max="9485" width="9.6640625" style="2" customWidth="1"/>
    <col min="9486" max="9486" width="11.33203125" style="2" customWidth="1"/>
    <col min="9487" max="9487" width="15.6640625" style="2" customWidth="1"/>
    <col min="9488" max="9488" width="16.44140625" style="2" customWidth="1"/>
    <col min="9489" max="9489" width="20.6640625" style="2" customWidth="1"/>
    <col min="9490" max="9490" width="19.33203125" style="2" customWidth="1"/>
    <col min="9491" max="9491" width="13.33203125" style="2" customWidth="1"/>
    <col min="9492" max="9492" width="19" style="2" customWidth="1"/>
    <col min="9493" max="9493" width="13" style="2" customWidth="1"/>
    <col min="9494" max="9494" width="11.6640625" style="2" customWidth="1"/>
    <col min="9495" max="9495" width="19" style="2" customWidth="1"/>
    <col min="9496" max="9496" width="13" style="2" customWidth="1"/>
    <col min="9497" max="9497" width="14.6640625" style="2" customWidth="1"/>
    <col min="9498" max="9498" width="11.33203125" style="2" customWidth="1"/>
    <col min="9499" max="9499" width="20.6640625" style="2" customWidth="1"/>
    <col min="9500" max="9500" width="13" style="2" customWidth="1"/>
    <col min="9501" max="9501" width="11" style="2" customWidth="1"/>
    <col min="9502" max="9502" width="18.44140625" style="2" customWidth="1"/>
    <col min="9503" max="9503" width="5.6640625" style="2" customWidth="1"/>
    <col min="9504" max="9504" width="8.109375" style="2" customWidth="1"/>
    <col min="9505" max="9505" width="9.6640625" style="2" customWidth="1"/>
    <col min="9506" max="9506" width="5.33203125" style="2" customWidth="1"/>
    <col min="9507" max="9507" width="2" style="2" customWidth="1"/>
    <col min="9508" max="9508" width="3.6640625" style="2" customWidth="1"/>
    <col min="9509" max="9509" width="23.33203125" style="2" customWidth="1"/>
    <col min="9510" max="9531" width="13.33203125" style="2" customWidth="1"/>
    <col min="9532" max="9532" width="4.6640625" style="2" customWidth="1"/>
    <col min="9533" max="9535" width="13.33203125" style="2" customWidth="1"/>
    <col min="9536" max="9727" width="11.5546875" style="2"/>
    <col min="9728" max="9728" width="15.44140625" style="2" bestFit="1" customWidth="1"/>
    <col min="9729" max="9729" width="25.6640625" style="2" customWidth="1"/>
    <col min="9730" max="9730" width="9.44140625" style="2" customWidth="1"/>
    <col min="9731" max="9731" width="15.33203125" style="2" customWidth="1"/>
    <col min="9732" max="9732" width="21.6640625" style="2" customWidth="1"/>
    <col min="9733" max="9733" width="9.33203125" style="2" customWidth="1"/>
    <col min="9734" max="9734" width="13.109375" style="2" customWidth="1"/>
    <col min="9735" max="9735" width="12.33203125" style="2" customWidth="1"/>
    <col min="9736" max="9736" width="14.44140625" style="2" customWidth="1"/>
    <col min="9737" max="9737" width="10.109375" style="2" customWidth="1"/>
    <col min="9738" max="9738" width="11" style="2" customWidth="1"/>
    <col min="9739" max="9739" width="15.6640625" style="2" customWidth="1"/>
    <col min="9740" max="9740" width="10.109375" style="2" customWidth="1"/>
    <col min="9741" max="9741" width="9.6640625" style="2" customWidth="1"/>
    <col min="9742" max="9742" width="11.33203125" style="2" customWidth="1"/>
    <col min="9743" max="9743" width="15.6640625" style="2" customWidth="1"/>
    <col min="9744" max="9744" width="16.44140625" style="2" customWidth="1"/>
    <col min="9745" max="9745" width="20.6640625" style="2" customWidth="1"/>
    <col min="9746" max="9746" width="19.33203125" style="2" customWidth="1"/>
    <col min="9747" max="9747" width="13.33203125" style="2" customWidth="1"/>
    <col min="9748" max="9748" width="19" style="2" customWidth="1"/>
    <col min="9749" max="9749" width="13" style="2" customWidth="1"/>
    <col min="9750" max="9750" width="11.6640625" style="2" customWidth="1"/>
    <col min="9751" max="9751" width="19" style="2" customWidth="1"/>
    <col min="9752" max="9752" width="13" style="2" customWidth="1"/>
    <col min="9753" max="9753" width="14.6640625" style="2" customWidth="1"/>
    <col min="9754" max="9754" width="11.33203125" style="2" customWidth="1"/>
    <col min="9755" max="9755" width="20.6640625" style="2" customWidth="1"/>
    <col min="9756" max="9756" width="13" style="2" customWidth="1"/>
    <col min="9757" max="9757" width="11" style="2" customWidth="1"/>
    <col min="9758" max="9758" width="18.44140625" style="2" customWidth="1"/>
    <col min="9759" max="9759" width="5.6640625" style="2" customWidth="1"/>
    <col min="9760" max="9760" width="8.109375" style="2" customWidth="1"/>
    <col min="9761" max="9761" width="9.6640625" style="2" customWidth="1"/>
    <col min="9762" max="9762" width="5.33203125" style="2" customWidth="1"/>
    <col min="9763" max="9763" width="2" style="2" customWidth="1"/>
    <col min="9764" max="9764" width="3.6640625" style="2" customWidth="1"/>
    <col min="9765" max="9765" width="23.33203125" style="2" customWidth="1"/>
    <col min="9766" max="9787" width="13.33203125" style="2" customWidth="1"/>
    <col min="9788" max="9788" width="4.6640625" style="2" customWidth="1"/>
    <col min="9789" max="9791" width="13.33203125" style="2" customWidth="1"/>
    <col min="9792" max="9983" width="11.5546875" style="2"/>
    <col min="9984" max="9984" width="15.44140625" style="2" bestFit="1" customWidth="1"/>
    <col min="9985" max="9985" width="25.6640625" style="2" customWidth="1"/>
    <col min="9986" max="9986" width="9.44140625" style="2" customWidth="1"/>
    <col min="9987" max="9987" width="15.33203125" style="2" customWidth="1"/>
    <col min="9988" max="9988" width="21.6640625" style="2" customWidth="1"/>
    <col min="9989" max="9989" width="9.33203125" style="2" customWidth="1"/>
    <col min="9990" max="9990" width="13.109375" style="2" customWidth="1"/>
    <col min="9991" max="9991" width="12.33203125" style="2" customWidth="1"/>
    <col min="9992" max="9992" width="14.44140625" style="2" customWidth="1"/>
    <col min="9993" max="9993" width="10.109375" style="2" customWidth="1"/>
    <col min="9994" max="9994" width="11" style="2" customWidth="1"/>
    <col min="9995" max="9995" width="15.6640625" style="2" customWidth="1"/>
    <col min="9996" max="9996" width="10.109375" style="2" customWidth="1"/>
    <col min="9997" max="9997" width="9.6640625" style="2" customWidth="1"/>
    <col min="9998" max="9998" width="11.33203125" style="2" customWidth="1"/>
    <col min="9999" max="9999" width="15.6640625" style="2" customWidth="1"/>
    <col min="10000" max="10000" width="16.44140625" style="2" customWidth="1"/>
    <col min="10001" max="10001" width="20.6640625" style="2" customWidth="1"/>
    <col min="10002" max="10002" width="19.33203125" style="2" customWidth="1"/>
    <col min="10003" max="10003" width="13.33203125" style="2" customWidth="1"/>
    <col min="10004" max="10004" width="19" style="2" customWidth="1"/>
    <col min="10005" max="10005" width="13" style="2" customWidth="1"/>
    <col min="10006" max="10006" width="11.6640625" style="2" customWidth="1"/>
    <col min="10007" max="10007" width="19" style="2" customWidth="1"/>
    <col min="10008" max="10008" width="13" style="2" customWidth="1"/>
    <col min="10009" max="10009" width="14.6640625" style="2" customWidth="1"/>
    <col min="10010" max="10010" width="11.33203125" style="2" customWidth="1"/>
    <col min="10011" max="10011" width="20.6640625" style="2" customWidth="1"/>
    <col min="10012" max="10012" width="13" style="2" customWidth="1"/>
    <col min="10013" max="10013" width="11" style="2" customWidth="1"/>
    <col min="10014" max="10014" width="18.44140625" style="2" customWidth="1"/>
    <col min="10015" max="10015" width="5.6640625" style="2" customWidth="1"/>
    <col min="10016" max="10016" width="8.109375" style="2" customWidth="1"/>
    <col min="10017" max="10017" width="9.6640625" style="2" customWidth="1"/>
    <col min="10018" max="10018" width="5.33203125" style="2" customWidth="1"/>
    <col min="10019" max="10019" width="2" style="2" customWidth="1"/>
    <col min="10020" max="10020" width="3.6640625" style="2" customWidth="1"/>
    <col min="10021" max="10021" width="23.33203125" style="2" customWidth="1"/>
    <col min="10022" max="10043" width="13.33203125" style="2" customWidth="1"/>
    <col min="10044" max="10044" width="4.6640625" style="2" customWidth="1"/>
    <col min="10045" max="10047" width="13.33203125" style="2" customWidth="1"/>
    <col min="10048" max="10239" width="11.5546875" style="2"/>
    <col min="10240" max="10240" width="15.44140625" style="2" bestFit="1" customWidth="1"/>
    <col min="10241" max="10241" width="25.6640625" style="2" customWidth="1"/>
    <col min="10242" max="10242" width="9.44140625" style="2" customWidth="1"/>
    <col min="10243" max="10243" width="15.33203125" style="2" customWidth="1"/>
    <col min="10244" max="10244" width="21.6640625" style="2" customWidth="1"/>
    <col min="10245" max="10245" width="9.33203125" style="2" customWidth="1"/>
    <col min="10246" max="10246" width="13.109375" style="2" customWidth="1"/>
    <col min="10247" max="10247" width="12.33203125" style="2" customWidth="1"/>
    <col min="10248" max="10248" width="14.44140625" style="2" customWidth="1"/>
    <col min="10249" max="10249" width="10.109375" style="2" customWidth="1"/>
    <col min="10250" max="10250" width="11" style="2" customWidth="1"/>
    <col min="10251" max="10251" width="15.6640625" style="2" customWidth="1"/>
    <col min="10252" max="10252" width="10.109375" style="2" customWidth="1"/>
    <col min="10253" max="10253" width="9.6640625" style="2" customWidth="1"/>
    <col min="10254" max="10254" width="11.33203125" style="2" customWidth="1"/>
    <col min="10255" max="10255" width="15.6640625" style="2" customWidth="1"/>
    <col min="10256" max="10256" width="16.44140625" style="2" customWidth="1"/>
    <col min="10257" max="10257" width="20.6640625" style="2" customWidth="1"/>
    <col min="10258" max="10258" width="19.33203125" style="2" customWidth="1"/>
    <col min="10259" max="10259" width="13.33203125" style="2" customWidth="1"/>
    <col min="10260" max="10260" width="19" style="2" customWidth="1"/>
    <col min="10261" max="10261" width="13" style="2" customWidth="1"/>
    <col min="10262" max="10262" width="11.6640625" style="2" customWidth="1"/>
    <col min="10263" max="10263" width="19" style="2" customWidth="1"/>
    <col min="10264" max="10264" width="13" style="2" customWidth="1"/>
    <col min="10265" max="10265" width="14.6640625" style="2" customWidth="1"/>
    <col min="10266" max="10266" width="11.33203125" style="2" customWidth="1"/>
    <col min="10267" max="10267" width="20.6640625" style="2" customWidth="1"/>
    <col min="10268" max="10268" width="13" style="2" customWidth="1"/>
    <col min="10269" max="10269" width="11" style="2" customWidth="1"/>
    <col min="10270" max="10270" width="18.44140625" style="2" customWidth="1"/>
    <col min="10271" max="10271" width="5.6640625" style="2" customWidth="1"/>
    <col min="10272" max="10272" width="8.109375" style="2" customWidth="1"/>
    <col min="10273" max="10273" width="9.6640625" style="2" customWidth="1"/>
    <col min="10274" max="10274" width="5.33203125" style="2" customWidth="1"/>
    <col min="10275" max="10275" width="2" style="2" customWidth="1"/>
    <col min="10276" max="10276" width="3.6640625" style="2" customWidth="1"/>
    <col min="10277" max="10277" width="23.33203125" style="2" customWidth="1"/>
    <col min="10278" max="10299" width="13.33203125" style="2" customWidth="1"/>
    <col min="10300" max="10300" width="4.6640625" style="2" customWidth="1"/>
    <col min="10301" max="10303" width="13.33203125" style="2" customWidth="1"/>
    <col min="10304" max="10495" width="11.5546875" style="2"/>
    <col min="10496" max="10496" width="15.44140625" style="2" bestFit="1" customWidth="1"/>
    <col min="10497" max="10497" width="25.6640625" style="2" customWidth="1"/>
    <col min="10498" max="10498" width="9.44140625" style="2" customWidth="1"/>
    <col min="10499" max="10499" width="15.33203125" style="2" customWidth="1"/>
    <col min="10500" max="10500" width="21.6640625" style="2" customWidth="1"/>
    <col min="10501" max="10501" width="9.33203125" style="2" customWidth="1"/>
    <col min="10502" max="10502" width="13.109375" style="2" customWidth="1"/>
    <col min="10503" max="10503" width="12.33203125" style="2" customWidth="1"/>
    <col min="10504" max="10504" width="14.44140625" style="2" customWidth="1"/>
    <col min="10505" max="10505" width="10.109375" style="2" customWidth="1"/>
    <col min="10506" max="10506" width="11" style="2" customWidth="1"/>
    <col min="10507" max="10507" width="15.6640625" style="2" customWidth="1"/>
    <col min="10508" max="10508" width="10.109375" style="2" customWidth="1"/>
    <col min="10509" max="10509" width="9.6640625" style="2" customWidth="1"/>
    <col min="10510" max="10510" width="11.33203125" style="2" customWidth="1"/>
    <col min="10511" max="10511" width="15.6640625" style="2" customWidth="1"/>
    <col min="10512" max="10512" width="16.44140625" style="2" customWidth="1"/>
    <col min="10513" max="10513" width="20.6640625" style="2" customWidth="1"/>
    <col min="10514" max="10514" width="19.33203125" style="2" customWidth="1"/>
    <col min="10515" max="10515" width="13.33203125" style="2" customWidth="1"/>
    <col min="10516" max="10516" width="19" style="2" customWidth="1"/>
    <col min="10517" max="10517" width="13" style="2" customWidth="1"/>
    <col min="10518" max="10518" width="11.6640625" style="2" customWidth="1"/>
    <col min="10519" max="10519" width="19" style="2" customWidth="1"/>
    <col min="10520" max="10520" width="13" style="2" customWidth="1"/>
    <col min="10521" max="10521" width="14.6640625" style="2" customWidth="1"/>
    <col min="10522" max="10522" width="11.33203125" style="2" customWidth="1"/>
    <col min="10523" max="10523" width="20.6640625" style="2" customWidth="1"/>
    <col min="10524" max="10524" width="13" style="2" customWidth="1"/>
    <col min="10525" max="10525" width="11" style="2" customWidth="1"/>
    <col min="10526" max="10526" width="18.44140625" style="2" customWidth="1"/>
    <col min="10527" max="10527" width="5.6640625" style="2" customWidth="1"/>
    <col min="10528" max="10528" width="8.109375" style="2" customWidth="1"/>
    <col min="10529" max="10529" width="9.6640625" style="2" customWidth="1"/>
    <col min="10530" max="10530" width="5.33203125" style="2" customWidth="1"/>
    <col min="10531" max="10531" width="2" style="2" customWidth="1"/>
    <col min="10532" max="10532" width="3.6640625" style="2" customWidth="1"/>
    <col min="10533" max="10533" width="23.33203125" style="2" customWidth="1"/>
    <col min="10534" max="10555" width="13.33203125" style="2" customWidth="1"/>
    <col min="10556" max="10556" width="4.6640625" style="2" customWidth="1"/>
    <col min="10557" max="10559" width="13.33203125" style="2" customWidth="1"/>
    <col min="10560" max="10751" width="11.5546875" style="2"/>
    <col min="10752" max="10752" width="15.44140625" style="2" bestFit="1" customWidth="1"/>
    <col min="10753" max="10753" width="25.6640625" style="2" customWidth="1"/>
    <col min="10754" max="10754" width="9.44140625" style="2" customWidth="1"/>
    <col min="10755" max="10755" width="15.33203125" style="2" customWidth="1"/>
    <col min="10756" max="10756" width="21.6640625" style="2" customWidth="1"/>
    <col min="10757" max="10757" width="9.33203125" style="2" customWidth="1"/>
    <col min="10758" max="10758" width="13.109375" style="2" customWidth="1"/>
    <col min="10759" max="10759" width="12.33203125" style="2" customWidth="1"/>
    <col min="10760" max="10760" width="14.44140625" style="2" customWidth="1"/>
    <col min="10761" max="10761" width="10.109375" style="2" customWidth="1"/>
    <col min="10762" max="10762" width="11" style="2" customWidth="1"/>
    <col min="10763" max="10763" width="15.6640625" style="2" customWidth="1"/>
    <col min="10764" max="10764" width="10.109375" style="2" customWidth="1"/>
    <col min="10765" max="10765" width="9.6640625" style="2" customWidth="1"/>
    <col min="10766" max="10766" width="11.33203125" style="2" customWidth="1"/>
    <col min="10767" max="10767" width="15.6640625" style="2" customWidth="1"/>
    <col min="10768" max="10768" width="16.44140625" style="2" customWidth="1"/>
    <col min="10769" max="10769" width="20.6640625" style="2" customWidth="1"/>
    <col min="10770" max="10770" width="19.33203125" style="2" customWidth="1"/>
    <col min="10771" max="10771" width="13.33203125" style="2" customWidth="1"/>
    <col min="10772" max="10772" width="19" style="2" customWidth="1"/>
    <col min="10773" max="10773" width="13" style="2" customWidth="1"/>
    <col min="10774" max="10774" width="11.6640625" style="2" customWidth="1"/>
    <col min="10775" max="10775" width="19" style="2" customWidth="1"/>
    <col min="10776" max="10776" width="13" style="2" customWidth="1"/>
    <col min="10777" max="10777" width="14.6640625" style="2" customWidth="1"/>
    <col min="10778" max="10778" width="11.33203125" style="2" customWidth="1"/>
    <col min="10779" max="10779" width="20.6640625" style="2" customWidth="1"/>
    <col min="10780" max="10780" width="13" style="2" customWidth="1"/>
    <col min="10781" max="10781" width="11" style="2" customWidth="1"/>
    <col min="10782" max="10782" width="18.44140625" style="2" customWidth="1"/>
    <col min="10783" max="10783" width="5.6640625" style="2" customWidth="1"/>
    <col min="10784" max="10784" width="8.109375" style="2" customWidth="1"/>
    <col min="10785" max="10785" width="9.6640625" style="2" customWidth="1"/>
    <col min="10786" max="10786" width="5.33203125" style="2" customWidth="1"/>
    <col min="10787" max="10787" width="2" style="2" customWidth="1"/>
    <col min="10788" max="10788" width="3.6640625" style="2" customWidth="1"/>
    <col min="10789" max="10789" width="23.33203125" style="2" customWidth="1"/>
    <col min="10790" max="10811" width="13.33203125" style="2" customWidth="1"/>
    <col min="10812" max="10812" width="4.6640625" style="2" customWidth="1"/>
    <col min="10813" max="10815" width="13.33203125" style="2" customWidth="1"/>
    <col min="10816" max="11007" width="11.5546875" style="2"/>
    <col min="11008" max="11008" width="15.44140625" style="2" bestFit="1" customWidth="1"/>
    <col min="11009" max="11009" width="25.6640625" style="2" customWidth="1"/>
    <col min="11010" max="11010" width="9.44140625" style="2" customWidth="1"/>
    <col min="11011" max="11011" width="15.33203125" style="2" customWidth="1"/>
    <col min="11012" max="11012" width="21.6640625" style="2" customWidth="1"/>
    <col min="11013" max="11013" width="9.33203125" style="2" customWidth="1"/>
    <col min="11014" max="11014" width="13.109375" style="2" customWidth="1"/>
    <col min="11015" max="11015" width="12.33203125" style="2" customWidth="1"/>
    <col min="11016" max="11016" width="14.44140625" style="2" customWidth="1"/>
    <col min="11017" max="11017" width="10.109375" style="2" customWidth="1"/>
    <col min="11018" max="11018" width="11" style="2" customWidth="1"/>
    <col min="11019" max="11019" width="15.6640625" style="2" customWidth="1"/>
    <col min="11020" max="11020" width="10.109375" style="2" customWidth="1"/>
    <col min="11021" max="11021" width="9.6640625" style="2" customWidth="1"/>
    <col min="11022" max="11022" width="11.33203125" style="2" customWidth="1"/>
    <col min="11023" max="11023" width="15.6640625" style="2" customWidth="1"/>
    <col min="11024" max="11024" width="16.44140625" style="2" customWidth="1"/>
    <col min="11025" max="11025" width="20.6640625" style="2" customWidth="1"/>
    <col min="11026" max="11026" width="19.33203125" style="2" customWidth="1"/>
    <col min="11027" max="11027" width="13.33203125" style="2" customWidth="1"/>
    <col min="11028" max="11028" width="19" style="2" customWidth="1"/>
    <col min="11029" max="11029" width="13" style="2" customWidth="1"/>
    <col min="11030" max="11030" width="11.6640625" style="2" customWidth="1"/>
    <col min="11031" max="11031" width="19" style="2" customWidth="1"/>
    <col min="11032" max="11032" width="13" style="2" customWidth="1"/>
    <col min="11033" max="11033" width="14.6640625" style="2" customWidth="1"/>
    <col min="11034" max="11034" width="11.33203125" style="2" customWidth="1"/>
    <col min="11035" max="11035" width="20.6640625" style="2" customWidth="1"/>
    <col min="11036" max="11036" width="13" style="2" customWidth="1"/>
    <col min="11037" max="11037" width="11" style="2" customWidth="1"/>
    <col min="11038" max="11038" width="18.44140625" style="2" customWidth="1"/>
    <col min="11039" max="11039" width="5.6640625" style="2" customWidth="1"/>
    <col min="11040" max="11040" width="8.109375" style="2" customWidth="1"/>
    <col min="11041" max="11041" width="9.6640625" style="2" customWidth="1"/>
    <col min="11042" max="11042" width="5.33203125" style="2" customWidth="1"/>
    <col min="11043" max="11043" width="2" style="2" customWidth="1"/>
    <col min="11044" max="11044" width="3.6640625" style="2" customWidth="1"/>
    <col min="11045" max="11045" width="23.33203125" style="2" customWidth="1"/>
    <col min="11046" max="11067" width="13.33203125" style="2" customWidth="1"/>
    <col min="11068" max="11068" width="4.6640625" style="2" customWidth="1"/>
    <col min="11069" max="11071" width="13.33203125" style="2" customWidth="1"/>
    <col min="11072" max="11263" width="11.5546875" style="2"/>
    <col min="11264" max="11264" width="15.44140625" style="2" bestFit="1" customWidth="1"/>
    <col min="11265" max="11265" width="25.6640625" style="2" customWidth="1"/>
    <col min="11266" max="11266" width="9.44140625" style="2" customWidth="1"/>
    <col min="11267" max="11267" width="15.33203125" style="2" customWidth="1"/>
    <col min="11268" max="11268" width="21.6640625" style="2" customWidth="1"/>
    <col min="11269" max="11269" width="9.33203125" style="2" customWidth="1"/>
    <col min="11270" max="11270" width="13.109375" style="2" customWidth="1"/>
    <col min="11271" max="11271" width="12.33203125" style="2" customWidth="1"/>
    <col min="11272" max="11272" width="14.44140625" style="2" customWidth="1"/>
    <col min="11273" max="11273" width="10.109375" style="2" customWidth="1"/>
    <col min="11274" max="11274" width="11" style="2" customWidth="1"/>
    <col min="11275" max="11275" width="15.6640625" style="2" customWidth="1"/>
    <col min="11276" max="11276" width="10.109375" style="2" customWidth="1"/>
    <col min="11277" max="11277" width="9.6640625" style="2" customWidth="1"/>
    <col min="11278" max="11278" width="11.33203125" style="2" customWidth="1"/>
    <col min="11279" max="11279" width="15.6640625" style="2" customWidth="1"/>
    <col min="11280" max="11280" width="16.44140625" style="2" customWidth="1"/>
    <col min="11281" max="11281" width="20.6640625" style="2" customWidth="1"/>
    <col min="11282" max="11282" width="19.33203125" style="2" customWidth="1"/>
    <col min="11283" max="11283" width="13.33203125" style="2" customWidth="1"/>
    <col min="11284" max="11284" width="19" style="2" customWidth="1"/>
    <col min="11285" max="11285" width="13" style="2" customWidth="1"/>
    <col min="11286" max="11286" width="11.6640625" style="2" customWidth="1"/>
    <col min="11287" max="11287" width="19" style="2" customWidth="1"/>
    <col min="11288" max="11288" width="13" style="2" customWidth="1"/>
    <col min="11289" max="11289" width="14.6640625" style="2" customWidth="1"/>
    <col min="11290" max="11290" width="11.33203125" style="2" customWidth="1"/>
    <col min="11291" max="11291" width="20.6640625" style="2" customWidth="1"/>
    <col min="11292" max="11292" width="13" style="2" customWidth="1"/>
    <col min="11293" max="11293" width="11" style="2" customWidth="1"/>
    <col min="11294" max="11294" width="18.44140625" style="2" customWidth="1"/>
    <col min="11295" max="11295" width="5.6640625" style="2" customWidth="1"/>
    <col min="11296" max="11296" width="8.109375" style="2" customWidth="1"/>
    <col min="11297" max="11297" width="9.6640625" style="2" customWidth="1"/>
    <col min="11298" max="11298" width="5.33203125" style="2" customWidth="1"/>
    <col min="11299" max="11299" width="2" style="2" customWidth="1"/>
    <col min="11300" max="11300" width="3.6640625" style="2" customWidth="1"/>
    <col min="11301" max="11301" width="23.33203125" style="2" customWidth="1"/>
    <col min="11302" max="11323" width="13.33203125" style="2" customWidth="1"/>
    <col min="11324" max="11324" width="4.6640625" style="2" customWidth="1"/>
    <col min="11325" max="11327" width="13.33203125" style="2" customWidth="1"/>
    <col min="11328" max="11519" width="11.5546875" style="2"/>
    <col min="11520" max="11520" width="15.44140625" style="2" bestFit="1" customWidth="1"/>
    <col min="11521" max="11521" width="25.6640625" style="2" customWidth="1"/>
    <col min="11522" max="11522" width="9.44140625" style="2" customWidth="1"/>
    <col min="11523" max="11523" width="15.33203125" style="2" customWidth="1"/>
    <col min="11524" max="11524" width="21.6640625" style="2" customWidth="1"/>
    <col min="11525" max="11525" width="9.33203125" style="2" customWidth="1"/>
    <col min="11526" max="11526" width="13.109375" style="2" customWidth="1"/>
    <col min="11527" max="11527" width="12.33203125" style="2" customWidth="1"/>
    <col min="11528" max="11528" width="14.44140625" style="2" customWidth="1"/>
    <col min="11529" max="11529" width="10.109375" style="2" customWidth="1"/>
    <col min="11530" max="11530" width="11" style="2" customWidth="1"/>
    <col min="11531" max="11531" width="15.6640625" style="2" customWidth="1"/>
    <col min="11532" max="11532" width="10.109375" style="2" customWidth="1"/>
    <col min="11533" max="11533" width="9.6640625" style="2" customWidth="1"/>
    <col min="11534" max="11534" width="11.33203125" style="2" customWidth="1"/>
    <col min="11535" max="11535" width="15.6640625" style="2" customWidth="1"/>
    <col min="11536" max="11536" width="16.44140625" style="2" customWidth="1"/>
    <col min="11537" max="11537" width="20.6640625" style="2" customWidth="1"/>
    <col min="11538" max="11538" width="19.33203125" style="2" customWidth="1"/>
    <col min="11539" max="11539" width="13.33203125" style="2" customWidth="1"/>
    <col min="11540" max="11540" width="19" style="2" customWidth="1"/>
    <col min="11541" max="11541" width="13" style="2" customWidth="1"/>
    <col min="11542" max="11542" width="11.6640625" style="2" customWidth="1"/>
    <col min="11543" max="11543" width="19" style="2" customWidth="1"/>
    <col min="11544" max="11544" width="13" style="2" customWidth="1"/>
    <col min="11545" max="11545" width="14.6640625" style="2" customWidth="1"/>
    <col min="11546" max="11546" width="11.33203125" style="2" customWidth="1"/>
    <col min="11547" max="11547" width="20.6640625" style="2" customWidth="1"/>
    <col min="11548" max="11548" width="13" style="2" customWidth="1"/>
    <col min="11549" max="11549" width="11" style="2" customWidth="1"/>
    <col min="11550" max="11550" width="18.44140625" style="2" customWidth="1"/>
    <col min="11551" max="11551" width="5.6640625" style="2" customWidth="1"/>
    <col min="11552" max="11552" width="8.109375" style="2" customWidth="1"/>
    <col min="11553" max="11553" width="9.6640625" style="2" customWidth="1"/>
    <col min="11554" max="11554" width="5.33203125" style="2" customWidth="1"/>
    <col min="11555" max="11555" width="2" style="2" customWidth="1"/>
    <col min="11556" max="11556" width="3.6640625" style="2" customWidth="1"/>
    <col min="11557" max="11557" width="23.33203125" style="2" customWidth="1"/>
    <col min="11558" max="11579" width="13.33203125" style="2" customWidth="1"/>
    <col min="11580" max="11580" width="4.6640625" style="2" customWidth="1"/>
    <col min="11581" max="11583" width="13.33203125" style="2" customWidth="1"/>
    <col min="11584" max="11775" width="11.5546875" style="2"/>
    <col min="11776" max="11776" width="15.44140625" style="2" bestFit="1" customWidth="1"/>
    <col min="11777" max="11777" width="25.6640625" style="2" customWidth="1"/>
    <col min="11778" max="11778" width="9.44140625" style="2" customWidth="1"/>
    <col min="11779" max="11779" width="15.33203125" style="2" customWidth="1"/>
    <col min="11780" max="11780" width="21.6640625" style="2" customWidth="1"/>
    <col min="11781" max="11781" width="9.33203125" style="2" customWidth="1"/>
    <col min="11782" max="11782" width="13.109375" style="2" customWidth="1"/>
    <col min="11783" max="11783" width="12.33203125" style="2" customWidth="1"/>
    <col min="11784" max="11784" width="14.44140625" style="2" customWidth="1"/>
    <col min="11785" max="11785" width="10.109375" style="2" customWidth="1"/>
    <col min="11786" max="11786" width="11" style="2" customWidth="1"/>
    <col min="11787" max="11787" width="15.6640625" style="2" customWidth="1"/>
    <col min="11788" max="11788" width="10.109375" style="2" customWidth="1"/>
    <col min="11789" max="11789" width="9.6640625" style="2" customWidth="1"/>
    <col min="11790" max="11790" width="11.33203125" style="2" customWidth="1"/>
    <col min="11791" max="11791" width="15.6640625" style="2" customWidth="1"/>
    <col min="11792" max="11792" width="16.44140625" style="2" customWidth="1"/>
    <col min="11793" max="11793" width="20.6640625" style="2" customWidth="1"/>
    <col min="11794" max="11794" width="19.33203125" style="2" customWidth="1"/>
    <col min="11795" max="11795" width="13.33203125" style="2" customWidth="1"/>
    <col min="11796" max="11796" width="19" style="2" customWidth="1"/>
    <col min="11797" max="11797" width="13" style="2" customWidth="1"/>
    <col min="11798" max="11798" width="11.6640625" style="2" customWidth="1"/>
    <col min="11799" max="11799" width="19" style="2" customWidth="1"/>
    <col min="11800" max="11800" width="13" style="2" customWidth="1"/>
    <col min="11801" max="11801" width="14.6640625" style="2" customWidth="1"/>
    <col min="11802" max="11802" width="11.33203125" style="2" customWidth="1"/>
    <col min="11803" max="11803" width="20.6640625" style="2" customWidth="1"/>
    <col min="11804" max="11804" width="13" style="2" customWidth="1"/>
    <col min="11805" max="11805" width="11" style="2" customWidth="1"/>
    <col min="11806" max="11806" width="18.44140625" style="2" customWidth="1"/>
    <col min="11807" max="11807" width="5.6640625" style="2" customWidth="1"/>
    <col min="11808" max="11808" width="8.109375" style="2" customWidth="1"/>
    <col min="11809" max="11809" width="9.6640625" style="2" customWidth="1"/>
    <col min="11810" max="11810" width="5.33203125" style="2" customWidth="1"/>
    <col min="11811" max="11811" width="2" style="2" customWidth="1"/>
    <col min="11812" max="11812" width="3.6640625" style="2" customWidth="1"/>
    <col min="11813" max="11813" width="23.33203125" style="2" customWidth="1"/>
    <col min="11814" max="11835" width="13.33203125" style="2" customWidth="1"/>
    <col min="11836" max="11836" width="4.6640625" style="2" customWidth="1"/>
    <col min="11837" max="11839" width="13.33203125" style="2" customWidth="1"/>
    <col min="11840" max="12031" width="11.5546875" style="2"/>
    <col min="12032" max="12032" width="15.44140625" style="2" bestFit="1" customWidth="1"/>
    <col min="12033" max="12033" width="25.6640625" style="2" customWidth="1"/>
    <col min="12034" max="12034" width="9.44140625" style="2" customWidth="1"/>
    <col min="12035" max="12035" width="15.33203125" style="2" customWidth="1"/>
    <col min="12036" max="12036" width="21.6640625" style="2" customWidth="1"/>
    <col min="12037" max="12037" width="9.33203125" style="2" customWidth="1"/>
    <col min="12038" max="12038" width="13.109375" style="2" customWidth="1"/>
    <col min="12039" max="12039" width="12.33203125" style="2" customWidth="1"/>
    <col min="12040" max="12040" width="14.44140625" style="2" customWidth="1"/>
    <col min="12041" max="12041" width="10.109375" style="2" customWidth="1"/>
    <col min="12042" max="12042" width="11" style="2" customWidth="1"/>
    <col min="12043" max="12043" width="15.6640625" style="2" customWidth="1"/>
    <col min="12044" max="12044" width="10.109375" style="2" customWidth="1"/>
    <col min="12045" max="12045" width="9.6640625" style="2" customWidth="1"/>
    <col min="12046" max="12046" width="11.33203125" style="2" customWidth="1"/>
    <col min="12047" max="12047" width="15.6640625" style="2" customWidth="1"/>
    <col min="12048" max="12048" width="16.44140625" style="2" customWidth="1"/>
    <col min="12049" max="12049" width="20.6640625" style="2" customWidth="1"/>
    <col min="12050" max="12050" width="19.33203125" style="2" customWidth="1"/>
    <col min="12051" max="12051" width="13.33203125" style="2" customWidth="1"/>
    <col min="12052" max="12052" width="19" style="2" customWidth="1"/>
    <col min="12053" max="12053" width="13" style="2" customWidth="1"/>
    <col min="12054" max="12054" width="11.6640625" style="2" customWidth="1"/>
    <col min="12055" max="12055" width="19" style="2" customWidth="1"/>
    <col min="12056" max="12056" width="13" style="2" customWidth="1"/>
    <col min="12057" max="12057" width="14.6640625" style="2" customWidth="1"/>
    <col min="12058" max="12058" width="11.33203125" style="2" customWidth="1"/>
    <col min="12059" max="12059" width="20.6640625" style="2" customWidth="1"/>
    <col min="12060" max="12060" width="13" style="2" customWidth="1"/>
    <col min="12061" max="12061" width="11" style="2" customWidth="1"/>
    <col min="12062" max="12062" width="18.44140625" style="2" customWidth="1"/>
    <col min="12063" max="12063" width="5.6640625" style="2" customWidth="1"/>
    <col min="12064" max="12064" width="8.109375" style="2" customWidth="1"/>
    <col min="12065" max="12065" width="9.6640625" style="2" customWidth="1"/>
    <col min="12066" max="12066" width="5.33203125" style="2" customWidth="1"/>
    <col min="12067" max="12067" width="2" style="2" customWidth="1"/>
    <col min="12068" max="12068" width="3.6640625" style="2" customWidth="1"/>
    <col min="12069" max="12069" width="23.33203125" style="2" customWidth="1"/>
    <col min="12070" max="12091" width="13.33203125" style="2" customWidth="1"/>
    <col min="12092" max="12092" width="4.6640625" style="2" customWidth="1"/>
    <col min="12093" max="12095" width="13.33203125" style="2" customWidth="1"/>
    <col min="12096" max="12287" width="11.5546875" style="2"/>
    <col min="12288" max="12288" width="15.44140625" style="2" bestFit="1" customWidth="1"/>
    <col min="12289" max="12289" width="25.6640625" style="2" customWidth="1"/>
    <col min="12290" max="12290" width="9.44140625" style="2" customWidth="1"/>
    <col min="12291" max="12291" width="15.33203125" style="2" customWidth="1"/>
    <col min="12292" max="12292" width="21.6640625" style="2" customWidth="1"/>
    <col min="12293" max="12293" width="9.33203125" style="2" customWidth="1"/>
    <col min="12294" max="12294" width="13.109375" style="2" customWidth="1"/>
    <col min="12295" max="12295" width="12.33203125" style="2" customWidth="1"/>
    <col min="12296" max="12296" width="14.44140625" style="2" customWidth="1"/>
    <col min="12297" max="12297" width="10.109375" style="2" customWidth="1"/>
    <col min="12298" max="12298" width="11" style="2" customWidth="1"/>
    <col min="12299" max="12299" width="15.6640625" style="2" customWidth="1"/>
    <col min="12300" max="12300" width="10.109375" style="2" customWidth="1"/>
    <col min="12301" max="12301" width="9.6640625" style="2" customWidth="1"/>
    <col min="12302" max="12302" width="11.33203125" style="2" customWidth="1"/>
    <col min="12303" max="12303" width="15.6640625" style="2" customWidth="1"/>
    <col min="12304" max="12304" width="16.44140625" style="2" customWidth="1"/>
    <col min="12305" max="12305" width="20.6640625" style="2" customWidth="1"/>
    <col min="12306" max="12306" width="19.33203125" style="2" customWidth="1"/>
    <col min="12307" max="12307" width="13.33203125" style="2" customWidth="1"/>
    <col min="12308" max="12308" width="19" style="2" customWidth="1"/>
    <col min="12309" max="12309" width="13" style="2" customWidth="1"/>
    <col min="12310" max="12310" width="11.6640625" style="2" customWidth="1"/>
    <col min="12311" max="12311" width="19" style="2" customWidth="1"/>
    <col min="12312" max="12312" width="13" style="2" customWidth="1"/>
    <col min="12313" max="12313" width="14.6640625" style="2" customWidth="1"/>
    <col min="12314" max="12314" width="11.33203125" style="2" customWidth="1"/>
    <col min="12315" max="12315" width="20.6640625" style="2" customWidth="1"/>
    <col min="12316" max="12316" width="13" style="2" customWidth="1"/>
    <col min="12317" max="12317" width="11" style="2" customWidth="1"/>
    <col min="12318" max="12318" width="18.44140625" style="2" customWidth="1"/>
    <col min="12319" max="12319" width="5.6640625" style="2" customWidth="1"/>
    <col min="12320" max="12320" width="8.109375" style="2" customWidth="1"/>
    <col min="12321" max="12321" width="9.6640625" style="2" customWidth="1"/>
    <col min="12322" max="12322" width="5.33203125" style="2" customWidth="1"/>
    <col min="12323" max="12323" width="2" style="2" customWidth="1"/>
    <col min="12324" max="12324" width="3.6640625" style="2" customWidth="1"/>
    <col min="12325" max="12325" width="23.33203125" style="2" customWidth="1"/>
    <col min="12326" max="12347" width="13.33203125" style="2" customWidth="1"/>
    <col min="12348" max="12348" width="4.6640625" style="2" customWidth="1"/>
    <col min="12349" max="12351" width="13.33203125" style="2" customWidth="1"/>
    <col min="12352" max="12543" width="11.5546875" style="2"/>
    <col min="12544" max="12544" width="15.44140625" style="2" bestFit="1" customWidth="1"/>
    <col min="12545" max="12545" width="25.6640625" style="2" customWidth="1"/>
    <col min="12546" max="12546" width="9.44140625" style="2" customWidth="1"/>
    <col min="12547" max="12547" width="15.33203125" style="2" customWidth="1"/>
    <col min="12548" max="12548" width="21.6640625" style="2" customWidth="1"/>
    <col min="12549" max="12549" width="9.33203125" style="2" customWidth="1"/>
    <col min="12550" max="12550" width="13.109375" style="2" customWidth="1"/>
    <col min="12551" max="12551" width="12.33203125" style="2" customWidth="1"/>
    <col min="12552" max="12552" width="14.44140625" style="2" customWidth="1"/>
    <col min="12553" max="12553" width="10.109375" style="2" customWidth="1"/>
    <col min="12554" max="12554" width="11" style="2" customWidth="1"/>
    <col min="12555" max="12555" width="15.6640625" style="2" customWidth="1"/>
    <col min="12556" max="12556" width="10.109375" style="2" customWidth="1"/>
    <col min="12557" max="12557" width="9.6640625" style="2" customWidth="1"/>
    <col min="12558" max="12558" width="11.33203125" style="2" customWidth="1"/>
    <col min="12559" max="12559" width="15.6640625" style="2" customWidth="1"/>
    <col min="12560" max="12560" width="16.44140625" style="2" customWidth="1"/>
    <col min="12561" max="12561" width="20.6640625" style="2" customWidth="1"/>
    <col min="12562" max="12562" width="19.33203125" style="2" customWidth="1"/>
    <col min="12563" max="12563" width="13.33203125" style="2" customWidth="1"/>
    <col min="12564" max="12564" width="19" style="2" customWidth="1"/>
    <col min="12565" max="12565" width="13" style="2" customWidth="1"/>
    <col min="12566" max="12566" width="11.6640625" style="2" customWidth="1"/>
    <col min="12567" max="12567" width="19" style="2" customWidth="1"/>
    <col min="12568" max="12568" width="13" style="2" customWidth="1"/>
    <col min="12569" max="12569" width="14.6640625" style="2" customWidth="1"/>
    <col min="12570" max="12570" width="11.33203125" style="2" customWidth="1"/>
    <col min="12571" max="12571" width="20.6640625" style="2" customWidth="1"/>
    <col min="12572" max="12572" width="13" style="2" customWidth="1"/>
    <col min="12573" max="12573" width="11" style="2" customWidth="1"/>
    <col min="12574" max="12574" width="18.44140625" style="2" customWidth="1"/>
    <col min="12575" max="12575" width="5.6640625" style="2" customWidth="1"/>
    <col min="12576" max="12576" width="8.109375" style="2" customWidth="1"/>
    <col min="12577" max="12577" width="9.6640625" style="2" customWidth="1"/>
    <col min="12578" max="12578" width="5.33203125" style="2" customWidth="1"/>
    <col min="12579" max="12579" width="2" style="2" customWidth="1"/>
    <col min="12580" max="12580" width="3.6640625" style="2" customWidth="1"/>
    <col min="12581" max="12581" width="23.33203125" style="2" customWidth="1"/>
    <col min="12582" max="12603" width="13.33203125" style="2" customWidth="1"/>
    <col min="12604" max="12604" width="4.6640625" style="2" customWidth="1"/>
    <col min="12605" max="12607" width="13.33203125" style="2" customWidth="1"/>
    <col min="12608" max="12799" width="11.5546875" style="2"/>
    <col min="12800" max="12800" width="15.44140625" style="2" bestFit="1" customWidth="1"/>
    <col min="12801" max="12801" width="25.6640625" style="2" customWidth="1"/>
    <col min="12802" max="12802" width="9.44140625" style="2" customWidth="1"/>
    <col min="12803" max="12803" width="15.33203125" style="2" customWidth="1"/>
    <col min="12804" max="12804" width="21.6640625" style="2" customWidth="1"/>
    <col min="12805" max="12805" width="9.33203125" style="2" customWidth="1"/>
    <col min="12806" max="12806" width="13.109375" style="2" customWidth="1"/>
    <col min="12807" max="12807" width="12.33203125" style="2" customWidth="1"/>
    <col min="12808" max="12808" width="14.44140625" style="2" customWidth="1"/>
    <col min="12809" max="12809" width="10.109375" style="2" customWidth="1"/>
    <col min="12810" max="12810" width="11" style="2" customWidth="1"/>
    <col min="12811" max="12811" width="15.6640625" style="2" customWidth="1"/>
    <col min="12812" max="12812" width="10.109375" style="2" customWidth="1"/>
    <col min="12813" max="12813" width="9.6640625" style="2" customWidth="1"/>
    <col min="12814" max="12814" width="11.33203125" style="2" customWidth="1"/>
    <col min="12815" max="12815" width="15.6640625" style="2" customWidth="1"/>
    <col min="12816" max="12816" width="16.44140625" style="2" customWidth="1"/>
    <col min="12817" max="12817" width="20.6640625" style="2" customWidth="1"/>
    <col min="12818" max="12818" width="19.33203125" style="2" customWidth="1"/>
    <col min="12819" max="12819" width="13.33203125" style="2" customWidth="1"/>
    <col min="12820" max="12820" width="19" style="2" customWidth="1"/>
    <col min="12821" max="12821" width="13" style="2" customWidth="1"/>
    <col min="12822" max="12822" width="11.6640625" style="2" customWidth="1"/>
    <col min="12823" max="12823" width="19" style="2" customWidth="1"/>
    <col min="12824" max="12824" width="13" style="2" customWidth="1"/>
    <col min="12825" max="12825" width="14.6640625" style="2" customWidth="1"/>
    <col min="12826" max="12826" width="11.33203125" style="2" customWidth="1"/>
    <col min="12827" max="12827" width="20.6640625" style="2" customWidth="1"/>
    <col min="12828" max="12828" width="13" style="2" customWidth="1"/>
    <col min="12829" max="12829" width="11" style="2" customWidth="1"/>
    <col min="12830" max="12830" width="18.44140625" style="2" customWidth="1"/>
    <col min="12831" max="12831" width="5.6640625" style="2" customWidth="1"/>
    <col min="12832" max="12832" width="8.109375" style="2" customWidth="1"/>
    <col min="12833" max="12833" width="9.6640625" style="2" customWidth="1"/>
    <col min="12834" max="12834" width="5.33203125" style="2" customWidth="1"/>
    <col min="12835" max="12835" width="2" style="2" customWidth="1"/>
    <col min="12836" max="12836" width="3.6640625" style="2" customWidth="1"/>
    <col min="12837" max="12837" width="23.33203125" style="2" customWidth="1"/>
    <col min="12838" max="12859" width="13.33203125" style="2" customWidth="1"/>
    <col min="12860" max="12860" width="4.6640625" style="2" customWidth="1"/>
    <col min="12861" max="12863" width="13.33203125" style="2" customWidth="1"/>
    <col min="12864" max="13055" width="11.5546875" style="2"/>
    <col min="13056" max="13056" width="15.44140625" style="2" bestFit="1" customWidth="1"/>
    <col min="13057" max="13057" width="25.6640625" style="2" customWidth="1"/>
    <col min="13058" max="13058" width="9.44140625" style="2" customWidth="1"/>
    <col min="13059" max="13059" width="15.33203125" style="2" customWidth="1"/>
    <col min="13060" max="13060" width="21.6640625" style="2" customWidth="1"/>
    <col min="13061" max="13061" width="9.33203125" style="2" customWidth="1"/>
    <col min="13062" max="13062" width="13.109375" style="2" customWidth="1"/>
    <col min="13063" max="13063" width="12.33203125" style="2" customWidth="1"/>
    <col min="13064" max="13064" width="14.44140625" style="2" customWidth="1"/>
    <col min="13065" max="13065" width="10.109375" style="2" customWidth="1"/>
    <col min="13066" max="13066" width="11" style="2" customWidth="1"/>
    <col min="13067" max="13067" width="15.6640625" style="2" customWidth="1"/>
    <col min="13068" max="13068" width="10.109375" style="2" customWidth="1"/>
    <col min="13069" max="13069" width="9.6640625" style="2" customWidth="1"/>
    <col min="13070" max="13070" width="11.33203125" style="2" customWidth="1"/>
    <col min="13071" max="13071" width="15.6640625" style="2" customWidth="1"/>
    <col min="13072" max="13072" width="16.44140625" style="2" customWidth="1"/>
    <col min="13073" max="13073" width="20.6640625" style="2" customWidth="1"/>
    <col min="13074" max="13074" width="19.33203125" style="2" customWidth="1"/>
    <col min="13075" max="13075" width="13.33203125" style="2" customWidth="1"/>
    <col min="13076" max="13076" width="19" style="2" customWidth="1"/>
    <col min="13077" max="13077" width="13" style="2" customWidth="1"/>
    <col min="13078" max="13078" width="11.6640625" style="2" customWidth="1"/>
    <col min="13079" max="13079" width="19" style="2" customWidth="1"/>
    <col min="13080" max="13080" width="13" style="2" customWidth="1"/>
    <col min="13081" max="13081" width="14.6640625" style="2" customWidth="1"/>
    <col min="13082" max="13082" width="11.33203125" style="2" customWidth="1"/>
    <col min="13083" max="13083" width="20.6640625" style="2" customWidth="1"/>
    <col min="13084" max="13084" width="13" style="2" customWidth="1"/>
    <col min="13085" max="13085" width="11" style="2" customWidth="1"/>
    <col min="13086" max="13086" width="18.44140625" style="2" customWidth="1"/>
    <col min="13087" max="13087" width="5.6640625" style="2" customWidth="1"/>
    <col min="13088" max="13088" width="8.109375" style="2" customWidth="1"/>
    <col min="13089" max="13089" width="9.6640625" style="2" customWidth="1"/>
    <col min="13090" max="13090" width="5.33203125" style="2" customWidth="1"/>
    <col min="13091" max="13091" width="2" style="2" customWidth="1"/>
    <col min="13092" max="13092" width="3.6640625" style="2" customWidth="1"/>
    <col min="13093" max="13093" width="23.33203125" style="2" customWidth="1"/>
    <col min="13094" max="13115" width="13.33203125" style="2" customWidth="1"/>
    <col min="13116" max="13116" width="4.6640625" style="2" customWidth="1"/>
    <col min="13117" max="13119" width="13.33203125" style="2" customWidth="1"/>
    <col min="13120" max="13311" width="11.5546875" style="2"/>
    <col min="13312" max="13312" width="15.44140625" style="2" bestFit="1" customWidth="1"/>
    <col min="13313" max="13313" width="25.6640625" style="2" customWidth="1"/>
    <col min="13314" max="13314" width="9.44140625" style="2" customWidth="1"/>
    <col min="13315" max="13315" width="15.33203125" style="2" customWidth="1"/>
    <col min="13316" max="13316" width="21.6640625" style="2" customWidth="1"/>
    <col min="13317" max="13317" width="9.33203125" style="2" customWidth="1"/>
    <col min="13318" max="13318" width="13.109375" style="2" customWidth="1"/>
    <col min="13319" max="13319" width="12.33203125" style="2" customWidth="1"/>
    <col min="13320" max="13320" width="14.44140625" style="2" customWidth="1"/>
    <col min="13321" max="13321" width="10.109375" style="2" customWidth="1"/>
    <col min="13322" max="13322" width="11" style="2" customWidth="1"/>
    <col min="13323" max="13323" width="15.6640625" style="2" customWidth="1"/>
    <col min="13324" max="13324" width="10.109375" style="2" customWidth="1"/>
    <col min="13325" max="13325" width="9.6640625" style="2" customWidth="1"/>
    <col min="13326" max="13326" width="11.33203125" style="2" customWidth="1"/>
    <col min="13327" max="13327" width="15.6640625" style="2" customWidth="1"/>
    <col min="13328" max="13328" width="16.44140625" style="2" customWidth="1"/>
    <col min="13329" max="13329" width="20.6640625" style="2" customWidth="1"/>
    <col min="13330" max="13330" width="19.33203125" style="2" customWidth="1"/>
    <col min="13331" max="13331" width="13.33203125" style="2" customWidth="1"/>
    <col min="13332" max="13332" width="19" style="2" customWidth="1"/>
    <col min="13333" max="13333" width="13" style="2" customWidth="1"/>
    <col min="13334" max="13334" width="11.6640625" style="2" customWidth="1"/>
    <col min="13335" max="13335" width="19" style="2" customWidth="1"/>
    <col min="13336" max="13336" width="13" style="2" customWidth="1"/>
    <col min="13337" max="13337" width="14.6640625" style="2" customWidth="1"/>
    <col min="13338" max="13338" width="11.33203125" style="2" customWidth="1"/>
    <col min="13339" max="13339" width="20.6640625" style="2" customWidth="1"/>
    <col min="13340" max="13340" width="13" style="2" customWidth="1"/>
    <col min="13341" max="13341" width="11" style="2" customWidth="1"/>
    <col min="13342" max="13342" width="18.44140625" style="2" customWidth="1"/>
    <col min="13343" max="13343" width="5.6640625" style="2" customWidth="1"/>
    <col min="13344" max="13344" width="8.109375" style="2" customWidth="1"/>
    <col min="13345" max="13345" width="9.6640625" style="2" customWidth="1"/>
    <col min="13346" max="13346" width="5.33203125" style="2" customWidth="1"/>
    <col min="13347" max="13347" width="2" style="2" customWidth="1"/>
    <col min="13348" max="13348" width="3.6640625" style="2" customWidth="1"/>
    <col min="13349" max="13349" width="23.33203125" style="2" customWidth="1"/>
    <col min="13350" max="13371" width="13.33203125" style="2" customWidth="1"/>
    <col min="13372" max="13372" width="4.6640625" style="2" customWidth="1"/>
    <col min="13373" max="13375" width="13.33203125" style="2" customWidth="1"/>
    <col min="13376" max="13567" width="11.5546875" style="2"/>
    <col min="13568" max="13568" width="15.44140625" style="2" bestFit="1" customWidth="1"/>
    <col min="13569" max="13569" width="25.6640625" style="2" customWidth="1"/>
    <col min="13570" max="13570" width="9.44140625" style="2" customWidth="1"/>
    <col min="13571" max="13571" width="15.33203125" style="2" customWidth="1"/>
    <col min="13572" max="13572" width="21.6640625" style="2" customWidth="1"/>
    <col min="13573" max="13573" width="9.33203125" style="2" customWidth="1"/>
    <col min="13574" max="13574" width="13.109375" style="2" customWidth="1"/>
    <col min="13575" max="13575" width="12.33203125" style="2" customWidth="1"/>
    <col min="13576" max="13576" width="14.44140625" style="2" customWidth="1"/>
    <col min="13577" max="13577" width="10.109375" style="2" customWidth="1"/>
    <col min="13578" max="13578" width="11" style="2" customWidth="1"/>
    <col min="13579" max="13579" width="15.6640625" style="2" customWidth="1"/>
    <col min="13580" max="13580" width="10.109375" style="2" customWidth="1"/>
    <col min="13581" max="13581" width="9.6640625" style="2" customWidth="1"/>
    <col min="13582" max="13582" width="11.33203125" style="2" customWidth="1"/>
    <col min="13583" max="13583" width="15.6640625" style="2" customWidth="1"/>
    <col min="13584" max="13584" width="16.44140625" style="2" customWidth="1"/>
    <col min="13585" max="13585" width="20.6640625" style="2" customWidth="1"/>
    <col min="13586" max="13586" width="19.33203125" style="2" customWidth="1"/>
    <col min="13587" max="13587" width="13.33203125" style="2" customWidth="1"/>
    <col min="13588" max="13588" width="19" style="2" customWidth="1"/>
    <col min="13589" max="13589" width="13" style="2" customWidth="1"/>
    <col min="13590" max="13590" width="11.6640625" style="2" customWidth="1"/>
    <col min="13591" max="13591" width="19" style="2" customWidth="1"/>
    <col min="13592" max="13592" width="13" style="2" customWidth="1"/>
    <col min="13593" max="13593" width="14.6640625" style="2" customWidth="1"/>
    <col min="13594" max="13594" width="11.33203125" style="2" customWidth="1"/>
    <col min="13595" max="13595" width="20.6640625" style="2" customWidth="1"/>
    <col min="13596" max="13596" width="13" style="2" customWidth="1"/>
    <col min="13597" max="13597" width="11" style="2" customWidth="1"/>
    <col min="13598" max="13598" width="18.44140625" style="2" customWidth="1"/>
    <col min="13599" max="13599" width="5.6640625" style="2" customWidth="1"/>
    <col min="13600" max="13600" width="8.109375" style="2" customWidth="1"/>
    <col min="13601" max="13601" width="9.6640625" style="2" customWidth="1"/>
    <col min="13602" max="13602" width="5.33203125" style="2" customWidth="1"/>
    <col min="13603" max="13603" width="2" style="2" customWidth="1"/>
    <col min="13604" max="13604" width="3.6640625" style="2" customWidth="1"/>
    <col min="13605" max="13605" width="23.33203125" style="2" customWidth="1"/>
    <col min="13606" max="13627" width="13.33203125" style="2" customWidth="1"/>
    <col min="13628" max="13628" width="4.6640625" style="2" customWidth="1"/>
    <col min="13629" max="13631" width="13.33203125" style="2" customWidth="1"/>
    <col min="13632" max="13823" width="11.5546875" style="2"/>
    <col min="13824" max="13824" width="15.44140625" style="2" bestFit="1" customWidth="1"/>
    <col min="13825" max="13825" width="25.6640625" style="2" customWidth="1"/>
    <col min="13826" max="13826" width="9.44140625" style="2" customWidth="1"/>
    <col min="13827" max="13827" width="15.33203125" style="2" customWidth="1"/>
    <col min="13828" max="13828" width="21.6640625" style="2" customWidth="1"/>
    <col min="13829" max="13829" width="9.33203125" style="2" customWidth="1"/>
    <col min="13830" max="13830" width="13.109375" style="2" customWidth="1"/>
    <col min="13831" max="13831" width="12.33203125" style="2" customWidth="1"/>
    <col min="13832" max="13832" width="14.44140625" style="2" customWidth="1"/>
    <col min="13833" max="13833" width="10.109375" style="2" customWidth="1"/>
    <col min="13834" max="13834" width="11" style="2" customWidth="1"/>
    <col min="13835" max="13835" width="15.6640625" style="2" customWidth="1"/>
    <col min="13836" max="13836" width="10.109375" style="2" customWidth="1"/>
    <col min="13837" max="13837" width="9.6640625" style="2" customWidth="1"/>
    <col min="13838" max="13838" width="11.33203125" style="2" customWidth="1"/>
    <col min="13839" max="13839" width="15.6640625" style="2" customWidth="1"/>
    <col min="13840" max="13840" width="16.44140625" style="2" customWidth="1"/>
    <col min="13841" max="13841" width="20.6640625" style="2" customWidth="1"/>
    <col min="13842" max="13842" width="19.33203125" style="2" customWidth="1"/>
    <col min="13843" max="13843" width="13.33203125" style="2" customWidth="1"/>
    <col min="13844" max="13844" width="19" style="2" customWidth="1"/>
    <col min="13845" max="13845" width="13" style="2" customWidth="1"/>
    <col min="13846" max="13846" width="11.6640625" style="2" customWidth="1"/>
    <col min="13847" max="13847" width="19" style="2" customWidth="1"/>
    <col min="13848" max="13848" width="13" style="2" customWidth="1"/>
    <col min="13849" max="13849" width="14.6640625" style="2" customWidth="1"/>
    <col min="13850" max="13850" width="11.33203125" style="2" customWidth="1"/>
    <col min="13851" max="13851" width="20.6640625" style="2" customWidth="1"/>
    <col min="13852" max="13852" width="13" style="2" customWidth="1"/>
    <col min="13853" max="13853" width="11" style="2" customWidth="1"/>
    <col min="13854" max="13854" width="18.44140625" style="2" customWidth="1"/>
    <col min="13855" max="13855" width="5.6640625" style="2" customWidth="1"/>
    <col min="13856" max="13856" width="8.109375" style="2" customWidth="1"/>
    <col min="13857" max="13857" width="9.6640625" style="2" customWidth="1"/>
    <col min="13858" max="13858" width="5.33203125" style="2" customWidth="1"/>
    <col min="13859" max="13859" width="2" style="2" customWidth="1"/>
    <col min="13860" max="13860" width="3.6640625" style="2" customWidth="1"/>
    <col min="13861" max="13861" width="23.33203125" style="2" customWidth="1"/>
    <col min="13862" max="13883" width="13.33203125" style="2" customWidth="1"/>
    <col min="13884" max="13884" width="4.6640625" style="2" customWidth="1"/>
    <col min="13885" max="13887" width="13.33203125" style="2" customWidth="1"/>
    <col min="13888" max="14079" width="11.5546875" style="2"/>
    <col min="14080" max="14080" width="15.44140625" style="2" bestFit="1" customWidth="1"/>
    <col min="14081" max="14081" width="25.6640625" style="2" customWidth="1"/>
    <col min="14082" max="14082" width="9.44140625" style="2" customWidth="1"/>
    <col min="14083" max="14083" width="15.33203125" style="2" customWidth="1"/>
    <col min="14084" max="14084" width="21.6640625" style="2" customWidth="1"/>
    <col min="14085" max="14085" width="9.33203125" style="2" customWidth="1"/>
    <col min="14086" max="14086" width="13.109375" style="2" customWidth="1"/>
    <col min="14087" max="14087" width="12.33203125" style="2" customWidth="1"/>
    <col min="14088" max="14088" width="14.44140625" style="2" customWidth="1"/>
    <col min="14089" max="14089" width="10.109375" style="2" customWidth="1"/>
    <col min="14090" max="14090" width="11" style="2" customWidth="1"/>
    <col min="14091" max="14091" width="15.6640625" style="2" customWidth="1"/>
    <col min="14092" max="14092" width="10.109375" style="2" customWidth="1"/>
    <col min="14093" max="14093" width="9.6640625" style="2" customWidth="1"/>
    <col min="14094" max="14094" width="11.33203125" style="2" customWidth="1"/>
    <col min="14095" max="14095" width="15.6640625" style="2" customWidth="1"/>
    <col min="14096" max="14096" width="16.44140625" style="2" customWidth="1"/>
    <col min="14097" max="14097" width="20.6640625" style="2" customWidth="1"/>
    <col min="14098" max="14098" width="19.33203125" style="2" customWidth="1"/>
    <col min="14099" max="14099" width="13.33203125" style="2" customWidth="1"/>
    <col min="14100" max="14100" width="19" style="2" customWidth="1"/>
    <col min="14101" max="14101" width="13" style="2" customWidth="1"/>
    <col min="14102" max="14102" width="11.6640625" style="2" customWidth="1"/>
    <col min="14103" max="14103" width="19" style="2" customWidth="1"/>
    <col min="14104" max="14104" width="13" style="2" customWidth="1"/>
    <col min="14105" max="14105" width="14.6640625" style="2" customWidth="1"/>
    <col min="14106" max="14106" width="11.33203125" style="2" customWidth="1"/>
    <col min="14107" max="14107" width="20.6640625" style="2" customWidth="1"/>
    <col min="14108" max="14108" width="13" style="2" customWidth="1"/>
    <col min="14109" max="14109" width="11" style="2" customWidth="1"/>
    <col min="14110" max="14110" width="18.44140625" style="2" customWidth="1"/>
    <col min="14111" max="14111" width="5.6640625" style="2" customWidth="1"/>
    <col min="14112" max="14112" width="8.109375" style="2" customWidth="1"/>
    <col min="14113" max="14113" width="9.6640625" style="2" customWidth="1"/>
    <col min="14114" max="14114" width="5.33203125" style="2" customWidth="1"/>
    <col min="14115" max="14115" width="2" style="2" customWidth="1"/>
    <col min="14116" max="14116" width="3.6640625" style="2" customWidth="1"/>
    <col min="14117" max="14117" width="23.33203125" style="2" customWidth="1"/>
    <col min="14118" max="14139" width="13.33203125" style="2" customWidth="1"/>
    <col min="14140" max="14140" width="4.6640625" style="2" customWidth="1"/>
    <col min="14141" max="14143" width="13.33203125" style="2" customWidth="1"/>
    <col min="14144" max="14335" width="11.5546875" style="2"/>
    <col min="14336" max="14336" width="15.44140625" style="2" bestFit="1" customWidth="1"/>
    <col min="14337" max="14337" width="25.6640625" style="2" customWidth="1"/>
    <col min="14338" max="14338" width="9.44140625" style="2" customWidth="1"/>
    <col min="14339" max="14339" width="15.33203125" style="2" customWidth="1"/>
    <col min="14340" max="14340" width="21.6640625" style="2" customWidth="1"/>
    <col min="14341" max="14341" width="9.33203125" style="2" customWidth="1"/>
    <col min="14342" max="14342" width="13.109375" style="2" customWidth="1"/>
    <col min="14343" max="14343" width="12.33203125" style="2" customWidth="1"/>
    <col min="14344" max="14344" width="14.44140625" style="2" customWidth="1"/>
    <col min="14345" max="14345" width="10.109375" style="2" customWidth="1"/>
    <col min="14346" max="14346" width="11" style="2" customWidth="1"/>
    <col min="14347" max="14347" width="15.6640625" style="2" customWidth="1"/>
    <col min="14348" max="14348" width="10.109375" style="2" customWidth="1"/>
    <col min="14349" max="14349" width="9.6640625" style="2" customWidth="1"/>
    <col min="14350" max="14350" width="11.33203125" style="2" customWidth="1"/>
    <col min="14351" max="14351" width="15.6640625" style="2" customWidth="1"/>
    <col min="14352" max="14352" width="16.44140625" style="2" customWidth="1"/>
    <col min="14353" max="14353" width="20.6640625" style="2" customWidth="1"/>
    <col min="14354" max="14354" width="19.33203125" style="2" customWidth="1"/>
    <col min="14355" max="14355" width="13.33203125" style="2" customWidth="1"/>
    <col min="14356" max="14356" width="19" style="2" customWidth="1"/>
    <col min="14357" max="14357" width="13" style="2" customWidth="1"/>
    <col min="14358" max="14358" width="11.6640625" style="2" customWidth="1"/>
    <col min="14359" max="14359" width="19" style="2" customWidth="1"/>
    <col min="14360" max="14360" width="13" style="2" customWidth="1"/>
    <col min="14361" max="14361" width="14.6640625" style="2" customWidth="1"/>
    <col min="14362" max="14362" width="11.33203125" style="2" customWidth="1"/>
    <col min="14363" max="14363" width="20.6640625" style="2" customWidth="1"/>
    <col min="14364" max="14364" width="13" style="2" customWidth="1"/>
    <col min="14365" max="14365" width="11" style="2" customWidth="1"/>
    <col min="14366" max="14366" width="18.44140625" style="2" customWidth="1"/>
    <col min="14367" max="14367" width="5.6640625" style="2" customWidth="1"/>
    <col min="14368" max="14368" width="8.109375" style="2" customWidth="1"/>
    <col min="14369" max="14369" width="9.6640625" style="2" customWidth="1"/>
    <col min="14370" max="14370" width="5.33203125" style="2" customWidth="1"/>
    <col min="14371" max="14371" width="2" style="2" customWidth="1"/>
    <col min="14372" max="14372" width="3.6640625" style="2" customWidth="1"/>
    <col min="14373" max="14373" width="23.33203125" style="2" customWidth="1"/>
    <col min="14374" max="14395" width="13.33203125" style="2" customWidth="1"/>
    <col min="14396" max="14396" width="4.6640625" style="2" customWidth="1"/>
    <col min="14397" max="14399" width="13.33203125" style="2" customWidth="1"/>
    <col min="14400" max="14591" width="11.5546875" style="2"/>
    <col min="14592" max="14592" width="15.44140625" style="2" bestFit="1" customWidth="1"/>
    <col min="14593" max="14593" width="25.6640625" style="2" customWidth="1"/>
    <col min="14594" max="14594" width="9.44140625" style="2" customWidth="1"/>
    <col min="14595" max="14595" width="15.33203125" style="2" customWidth="1"/>
    <col min="14596" max="14596" width="21.6640625" style="2" customWidth="1"/>
    <col min="14597" max="14597" width="9.33203125" style="2" customWidth="1"/>
    <col min="14598" max="14598" width="13.109375" style="2" customWidth="1"/>
    <col min="14599" max="14599" width="12.33203125" style="2" customWidth="1"/>
    <col min="14600" max="14600" width="14.44140625" style="2" customWidth="1"/>
    <col min="14601" max="14601" width="10.109375" style="2" customWidth="1"/>
    <col min="14602" max="14602" width="11" style="2" customWidth="1"/>
    <col min="14603" max="14603" width="15.6640625" style="2" customWidth="1"/>
    <col min="14604" max="14604" width="10.109375" style="2" customWidth="1"/>
    <col min="14605" max="14605" width="9.6640625" style="2" customWidth="1"/>
    <col min="14606" max="14606" width="11.33203125" style="2" customWidth="1"/>
    <col min="14607" max="14607" width="15.6640625" style="2" customWidth="1"/>
    <col min="14608" max="14608" width="16.44140625" style="2" customWidth="1"/>
    <col min="14609" max="14609" width="20.6640625" style="2" customWidth="1"/>
    <col min="14610" max="14610" width="19.33203125" style="2" customWidth="1"/>
    <col min="14611" max="14611" width="13.33203125" style="2" customWidth="1"/>
    <col min="14612" max="14612" width="19" style="2" customWidth="1"/>
    <col min="14613" max="14613" width="13" style="2" customWidth="1"/>
    <col min="14614" max="14614" width="11.6640625" style="2" customWidth="1"/>
    <col min="14615" max="14615" width="19" style="2" customWidth="1"/>
    <col min="14616" max="14616" width="13" style="2" customWidth="1"/>
    <col min="14617" max="14617" width="14.6640625" style="2" customWidth="1"/>
    <col min="14618" max="14618" width="11.33203125" style="2" customWidth="1"/>
    <col min="14619" max="14619" width="20.6640625" style="2" customWidth="1"/>
    <col min="14620" max="14620" width="13" style="2" customWidth="1"/>
    <col min="14621" max="14621" width="11" style="2" customWidth="1"/>
    <col min="14622" max="14622" width="18.44140625" style="2" customWidth="1"/>
    <col min="14623" max="14623" width="5.6640625" style="2" customWidth="1"/>
    <col min="14624" max="14624" width="8.109375" style="2" customWidth="1"/>
    <col min="14625" max="14625" width="9.6640625" style="2" customWidth="1"/>
    <col min="14626" max="14626" width="5.33203125" style="2" customWidth="1"/>
    <col min="14627" max="14627" width="2" style="2" customWidth="1"/>
    <col min="14628" max="14628" width="3.6640625" style="2" customWidth="1"/>
    <col min="14629" max="14629" width="23.33203125" style="2" customWidth="1"/>
    <col min="14630" max="14651" width="13.33203125" style="2" customWidth="1"/>
    <col min="14652" max="14652" width="4.6640625" style="2" customWidth="1"/>
    <col min="14653" max="14655" width="13.33203125" style="2" customWidth="1"/>
    <col min="14656" max="14847" width="11.5546875" style="2"/>
    <col min="14848" max="14848" width="15.44140625" style="2" bestFit="1" customWidth="1"/>
    <col min="14849" max="14849" width="25.6640625" style="2" customWidth="1"/>
    <col min="14850" max="14850" width="9.44140625" style="2" customWidth="1"/>
    <col min="14851" max="14851" width="15.33203125" style="2" customWidth="1"/>
    <col min="14852" max="14852" width="21.6640625" style="2" customWidth="1"/>
    <col min="14853" max="14853" width="9.33203125" style="2" customWidth="1"/>
    <col min="14854" max="14854" width="13.109375" style="2" customWidth="1"/>
    <col min="14855" max="14855" width="12.33203125" style="2" customWidth="1"/>
    <col min="14856" max="14856" width="14.44140625" style="2" customWidth="1"/>
    <col min="14857" max="14857" width="10.109375" style="2" customWidth="1"/>
    <col min="14858" max="14858" width="11" style="2" customWidth="1"/>
    <col min="14859" max="14859" width="15.6640625" style="2" customWidth="1"/>
    <col min="14860" max="14860" width="10.109375" style="2" customWidth="1"/>
    <col min="14861" max="14861" width="9.6640625" style="2" customWidth="1"/>
    <col min="14862" max="14862" width="11.33203125" style="2" customWidth="1"/>
    <col min="14863" max="14863" width="15.6640625" style="2" customWidth="1"/>
    <col min="14864" max="14864" width="16.44140625" style="2" customWidth="1"/>
    <col min="14865" max="14865" width="20.6640625" style="2" customWidth="1"/>
    <col min="14866" max="14866" width="19.33203125" style="2" customWidth="1"/>
    <col min="14867" max="14867" width="13.33203125" style="2" customWidth="1"/>
    <col min="14868" max="14868" width="19" style="2" customWidth="1"/>
    <col min="14869" max="14869" width="13" style="2" customWidth="1"/>
    <col min="14870" max="14870" width="11.6640625" style="2" customWidth="1"/>
    <col min="14871" max="14871" width="19" style="2" customWidth="1"/>
    <col min="14872" max="14872" width="13" style="2" customWidth="1"/>
    <col min="14873" max="14873" width="14.6640625" style="2" customWidth="1"/>
    <col min="14874" max="14874" width="11.33203125" style="2" customWidth="1"/>
    <col min="14875" max="14875" width="20.6640625" style="2" customWidth="1"/>
    <col min="14876" max="14876" width="13" style="2" customWidth="1"/>
    <col min="14877" max="14877" width="11" style="2" customWidth="1"/>
    <col min="14878" max="14878" width="18.44140625" style="2" customWidth="1"/>
    <col min="14879" max="14879" width="5.6640625" style="2" customWidth="1"/>
    <col min="14880" max="14880" width="8.109375" style="2" customWidth="1"/>
    <col min="14881" max="14881" width="9.6640625" style="2" customWidth="1"/>
    <col min="14882" max="14882" width="5.33203125" style="2" customWidth="1"/>
    <col min="14883" max="14883" width="2" style="2" customWidth="1"/>
    <col min="14884" max="14884" width="3.6640625" style="2" customWidth="1"/>
    <col min="14885" max="14885" width="23.33203125" style="2" customWidth="1"/>
    <col min="14886" max="14907" width="13.33203125" style="2" customWidth="1"/>
    <col min="14908" max="14908" width="4.6640625" style="2" customWidth="1"/>
    <col min="14909" max="14911" width="13.33203125" style="2" customWidth="1"/>
    <col min="14912" max="15103" width="11.5546875" style="2"/>
    <col min="15104" max="15104" width="15.44140625" style="2" bestFit="1" customWidth="1"/>
    <col min="15105" max="15105" width="25.6640625" style="2" customWidth="1"/>
    <col min="15106" max="15106" width="9.44140625" style="2" customWidth="1"/>
    <col min="15107" max="15107" width="15.33203125" style="2" customWidth="1"/>
    <col min="15108" max="15108" width="21.6640625" style="2" customWidth="1"/>
    <col min="15109" max="15109" width="9.33203125" style="2" customWidth="1"/>
    <col min="15110" max="15110" width="13.109375" style="2" customWidth="1"/>
    <col min="15111" max="15111" width="12.33203125" style="2" customWidth="1"/>
    <col min="15112" max="15112" width="14.44140625" style="2" customWidth="1"/>
    <col min="15113" max="15113" width="10.109375" style="2" customWidth="1"/>
    <col min="15114" max="15114" width="11" style="2" customWidth="1"/>
    <col min="15115" max="15115" width="15.6640625" style="2" customWidth="1"/>
    <col min="15116" max="15116" width="10.109375" style="2" customWidth="1"/>
    <col min="15117" max="15117" width="9.6640625" style="2" customWidth="1"/>
    <col min="15118" max="15118" width="11.33203125" style="2" customWidth="1"/>
    <col min="15119" max="15119" width="15.6640625" style="2" customWidth="1"/>
    <col min="15120" max="15120" width="16.44140625" style="2" customWidth="1"/>
    <col min="15121" max="15121" width="20.6640625" style="2" customWidth="1"/>
    <col min="15122" max="15122" width="19.33203125" style="2" customWidth="1"/>
    <col min="15123" max="15123" width="13.33203125" style="2" customWidth="1"/>
    <col min="15124" max="15124" width="19" style="2" customWidth="1"/>
    <col min="15125" max="15125" width="13" style="2" customWidth="1"/>
    <col min="15126" max="15126" width="11.6640625" style="2" customWidth="1"/>
    <col min="15127" max="15127" width="19" style="2" customWidth="1"/>
    <col min="15128" max="15128" width="13" style="2" customWidth="1"/>
    <col min="15129" max="15129" width="14.6640625" style="2" customWidth="1"/>
    <col min="15130" max="15130" width="11.33203125" style="2" customWidth="1"/>
    <col min="15131" max="15131" width="20.6640625" style="2" customWidth="1"/>
    <col min="15132" max="15132" width="13" style="2" customWidth="1"/>
    <col min="15133" max="15133" width="11" style="2" customWidth="1"/>
    <col min="15134" max="15134" width="18.44140625" style="2" customWidth="1"/>
    <col min="15135" max="15135" width="5.6640625" style="2" customWidth="1"/>
    <col min="15136" max="15136" width="8.109375" style="2" customWidth="1"/>
    <col min="15137" max="15137" width="9.6640625" style="2" customWidth="1"/>
    <col min="15138" max="15138" width="5.33203125" style="2" customWidth="1"/>
    <col min="15139" max="15139" width="2" style="2" customWidth="1"/>
    <col min="15140" max="15140" width="3.6640625" style="2" customWidth="1"/>
    <col min="15141" max="15141" width="23.33203125" style="2" customWidth="1"/>
    <col min="15142" max="15163" width="13.33203125" style="2" customWidth="1"/>
    <col min="15164" max="15164" width="4.6640625" style="2" customWidth="1"/>
    <col min="15165" max="15167" width="13.33203125" style="2" customWidth="1"/>
    <col min="15168" max="15359" width="11.5546875" style="2"/>
    <col min="15360" max="15360" width="15.44140625" style="2" bestFit="1" customWidth="1"/>
    <col min="15361" max="15361" width="25.6640625" style="2" customWidth="1"/>
    <col min="15362" max="15362" width="9.44140625" style="2" customWidth="1"/>
    <col min="15363" max="15363" width="15.33203125" style="2" customWidth="1"/>
    <col min="15364" max="15364" width="21.6640625" style="2" customWidth="1"/>
    <col min="15365" max="15365" width="9.33203125" style="2" customWidth="1"/>
    <col min="15366" max="15366" width="13.109375" style="2" customWidth="1"/>
    <col min="15367" max="15367" width="12.33203125" style="2" customWidth="1"/>
    <col min="15368" max="15368" width="14.44140625" style="2" customWidth="1"/>
    <col min="15369" max="15369" width="10.109375" style="2" customWidth="1"/>
    <col min="15370" max="15370" width="11" style="2" customWidth="1"/>
    <col min="15371" max="15371" width="15.6640625" style="2" customWidth="1"/>
    <col min="15372" max="15372" width="10.109375" style="2" customWidth="1"/>
    <col min="15373" max="15373" width="9.6640625" style="2" customWidth="1"/>
    <col min="15374" max="15374" width="11.33203125" style="2" customWidth="1"/>
    <col min="15375" max="15375" width="15.6640625" style="2" customWidth="1"/>
    <col min="15376" max="15376" width="16.44140625" style="2" customWidth="1"/>
    <col min="15377" max="15377" width="20.6640625" style="2" customWidth="1"/>
    <col min="15378" max="15378" width="19.33203125" style="2" customWidth="1"/>
    <col min="15379" max="15379" width="13.33203125" style="2" customWidth="1"/>
    <col min="15380" max="15380" width="19" style="2" customWidth="1"/>
    <col min="15381" max="15381" width="13" style="2" customWidth="1"/>
    <col min="15382" max="15382" width="11.6640625" style="2" customWidth="1"/>
    <col min="15383" max="15383" width="19" style="2" customWidth="1"/>
    <col min="15384" max="15384" width="13" style="2" customWidth="1"/>
    <col min="15385" max="15385" width="14.6640625" style="2" customWidth="1"/>
    <col min="15386" max="15386" width="11.33203125" style="2" customWidth="1"/>
    <col min="15387" max="15387" width="20.6640625" style="2" customWidth="1"/>
    <col min="15388" max="15388" width="13" style="2" customWidth="1"/>
    <col min="15389" max="15389" width="11" style="2" customWidth="1"/>
    <col min="15390" max="15390" width="18.44140625" style="2" customWidth="1"/>
    <col min="15391" max="15391" width="5.6640625" style="2" customWidth="1"/>
    <col min="15392" max="15392" width="8.109375" style="2" customWidth="1"/>
    <col min="15393" max="15393" width="9.6640625" style="2" customWidth="1"/>
    <col min="15394" max="15394" width="5.33203125" style="2" customWidth="1"/>
    <col min="15395" max="15395" width="2" style="2" customWidth="1"/>
    <col min="15396" max="15396" width="3.6640625" style="2" customWidth="1"/>
    <col min="15397" max="15397" width="23.33203125" style="2" customWidth="1"/>
    <col min="15398" max="15419" width="13.33203125" style="2" customWidth="1"/>
    <col min="15420" max="15420" width="4.6640625" style="2" customWidth="1"/>
    <col min="15421" max="15423" width="13.33203125" style="2" customWidth="1"/>
    <col min="15424" max="15615" width="11.5546875" style="2"/>
    <col min="15616" max="15616" width="15.44140625" style="2" bestFit="1" customWidth="1"/>
    <col min="15617" max="15617" width="25.6640625" style="2" customWidth="1"/>
    <col min="15618" max="15618" width="9.44140625" style="2" customWidth="1"/>
    <col min="15619" max="15619" width="15.33203125" style="2" customWidth="1"/>
    <col min="15620" max="15620" width="21.6640625" style="2" customWidth="1"/>
    <col min="15621" max="15621" width="9.33203125" style="2" customWidth="1"/>
    <col min="15622" max="15622" width="13.109375" style="2" customWidth="1"/>
    <col min="15623" max="15623" width="12.33203125" style="2" customWidth="1"/>
    <col min="15624" max="15624" width="14.44140625" style="2" customWidth="1"/>
    <col min="15625" max="15625" width="10.109375" style="2" customWidth="1"/>
    <col min="15626" max="15626" width="11" style="2" customWidth="1"/>
    <col min="15627" max="15627" width="15.6640625" style="2" customWidth="1"/>
    <col min="15628" max="15628" width="10.109375" style="2" customWidth="1"/>
    <col min="15629" max="15629" width="9.6640625" style="2" customWidth="1"/>
    <col min="15630" max="15630" width="11.33203125" style="2" customWidth="1"/>
    <col min="15631" max="15631" width="15.6640625" style="2" customWidth="1"/>
    <col min="15632" max="15632" width="16.44140625" style="2" customWidth="1"/>
    <col min="15633" max="15633" width="20.6640625" style="2" customWidth="1"/>
    <col min="15634" max="15634" width="19.33203125" style="2" customWidth="1"/>
    <col min="15635" max="15635" width="13.33203125" style="2" customWidth="1"/>
    <col min="15636" max="15636" width="19" style="2" customWidth="1"/>
    <col min="15637" max="15637" width="13" style="2" customWidth="1"/>
    <col min="15638" max="15638" width="11.6640625" style="2" customWidth="1"/>
    <col min="15639" max="15639" width="19" style="2" customWidth="1"/>
    <col min="15640" max="15640" width="13" style="2" customWidth="1"/>
    <col min="15641" max="15641" width="14.6640625" style="2" customWidth="1"/>
    <col min="15642" max="15642" width="11.33203125" style="2" customWidth="1"/>
    <col min="15643" max="15643" width="20.6640625" style="2" customWidth="1"/>
    <col min="15644" max="15644" width="13" style="2" customWidth="1"/>
    <col min="15645" max="15645" width="11" style="2" customWidth="1"/>
    <col min="15646" max="15646" width="18.44140625" style="2" customWidth="1"/>
    <col min="15647" max="15647" width="5.6640625" style="2" customWidth="1"/>
    <col min="15648" max="15648" width="8.109375" style="2" customWidth="1"/>
    <col min="15649" max="15649" width="9.6640625" style="2" customWidth="1"/>
    <col min="15650" max="15650" width="5.33203125" style="2" customWidth="1"/>
    <col min="15651" max="15651" width="2" style="2" customWidth="1"/>
    <col min="15652" max="15652" width="3.6640625" style="2" customWidth="1"/>
    <col min="15653" max="15653" width="23.33203125" style="2" customWidth="1"/>
    <col min="15654" max="15675" width="13.33203125" style="2" customWidth="1"/>
    <col min="15676" max="15676" width="4.6640625" style="2" customWidth="1"/>
    <col min="15677" max="15679" width="13.33203125" style="2" customWidth="1"/>
    <col min="15680" max="15871" width="11.5546875" style="2"/>
    <col min="15872" max="15872" width="15.44140625" style="2" bestFit="1" customWidth="1"/>
    <col min="15873" max="15873" width="25.6640625" style="2" customWidth="1"/>
    <col min="15874" max="15874" width="9.44140625" style="2" customWidth="1"/>
    <col min="15875" max="15875" width="15.33203125" style="2" customWidth="1"/>
    <col min="15876" max="15876" width="21.6640625" style="2" customWidth="1"/>
    <col min="15877" max="15877" width="9.33203125" style="2" customWidth="1"/>
    <col min="15878" max="15878" width="13.109375" style="2" customWidth="1"/>
    <col min="15879" max="15879" width="12.33203125" style="2" customWidth="1"/>
    <col min="15880" max="15880" width="14.44140625" style="2" customWidth="1"/>
    <col min="15881" max="15881" width="10.109375" style="2" customWidth="1"/>
    <col min="15882" max="15882" width="11" style="2" customWidth="1"/>
    <col min="15883" max="15883" width="15.6640625" style="2" customWidth="1"/>
    <col min="15884" max="15884" width="10.109375" style="2" customWidth="1"/>
    <col min="15885" max="15885" width="9.6640625" style="2" customWidth="1"/>
    <col min="15886" max="15886" width="11.33203125" style="2" customWidth="1"/>
    <col min="15887" max="15887" width="15.6640625" style="2" customWidth="1"/>
    <col min="15888" max="15888" width="16.44140625" style="2" customWidth="1"/>
    <col min="15889" max="15889" width="20.6640625" style="2" customWidth="1"/>
    <col min="15890" max="15890" width="19.33203125" style="2" customWidth="1"/>
    <col min="15891" max="15891" width="13.33203125" style="2" customWidth="1"/>
    <col min="15892" max="15892" width="19" style="2" customWidth="1"/>
    <col min="15893" max="15893" width="13" style="2" customWidth="1"/>
    <col min="15894" max="15894" width="11.6640625" style="2" customWidth="1"/>
    <col min="15895" max="15895" width="19" style="2" customWidth="1"/>
    <col min="15896" max="15896" width="13" style="2" customWidth="1"/>
    <col min="15897" max="15897" width="14.6640625" style="2" customWidth="1"/>
    <col min="15898" max="15898" width="11.33203125" style="2" customWidth="1"/>
    <col min="15899" max="15899" width="20.6640625" style="2" customWidth="1"/>
    <col min="15900" max="15900" width="13" style="2" customWidth="1"/>
    <col min="15901" max="15901" width="11" style="2" customWidth="1"/>
    <col min="15902" max="15902" width="18.44140625" style="2" customWidth="1"/>
    <col min="15903" max="15903" width="5.6640625" style="2" customWidth="1"/>
    <col min="15904" max="15904" width="8.109375" style="2" customWidth="1"/>
    <col min="15905" max="15905" width="9.6640625" style="2" customWidth="1"/>
    <col min="15906" max="15906" width="5.33203125" style="2" customWidth="1"/>
    <col min="15907" max="15907" width="2" style="2" customWidth="1"/>
    <col min="15908" max="15908" width="3.6640625" style="2" customWidth="1"/>
    <col min="15909" max="15909" width="23.33203125" style="2" customWidth="1"/>
    <col min="15910" max="15931" width="13.33203125" style="2" customWidth="1"/>
    <col min="15932" max="15932" width="4.6640625" style="2" customWidth="1"/>
    <col min="15933" max="15935" width="13.33203125" style="2" customWidth="1"/>
    <col min="15936" max="16127" width="11.5546875" style="2"/>
    <col min="16128" max="16128" width="15.44140625" style="2" bestFit="1" customWidth="1"/>
    <col min="16129" max="16129" width="25.6640625" style="2" customWidth="1"/>
    <col min="16130" max="16130" width="9.44140625" style="2" customWidth="1"/>
    <col min="16131" max="16131" width="15.33203125" style="2" customWidth="1"/>
    <col min="16132" max="16132" width="21.6640625" style="2" customWidth="1"/>
    <col min="16133" max="16133" width="9.33203125" style="2" customWidth="1"/>
    <col min="16134" max="16134" width="13.109375" style="2" customWidth="1"/>
    <col min="16135" max="16135" width="12.33203125" style="2" customWidth="1"/>
    <col min="16136" max="16136" width="14.44140625" style="2" customWidth="1"/>
    <col min="16137" max="16137" width="10.109375" style="2" customWidth="1"/>
    <col min="16138" max="16138" width="11" style="2" customWidth="1"/>
    <col min="16139" max="16139" width="15.6640625" style="2" customWidth="1"/>
    <col min="16140" max="16140" width="10.109375" style="2" customWidth="1"/>
    <col min="16141" max="16141" width="9.6640625" style="2" customWidth="1"/>
    <col min="16142" max="16142" width="11.33203125" style="2" customWidth="1"/>
    <col min="16143" max="16143" width="15.6640625" style="2" customWidth="1"/>
    <col min="16144" max="16144" width="16.44140625" style="2" customWidth="1"/>
    <col min="16145" max="16145" width="20.6640625" style="2" customWidth="1"/>
    <col min="16146" max="16146" width="19.33203125" style="2" customWidth="1"/>
    <col min="16147" max="16147" width="13.33203125" style="2" customWidth="1"/>
    <col min="16148" max="16148" width="19" style="2" customWidth="1"/>
    <col min="16149" max="16149" width="13" style="2" customWidth="1"/>
    <col min="16150" max="16150" width="11.6640625" style="2" customWidth="1"/>
    <col min="16151" max="16151" width="19" style="2" customWidth="1"/>
    <col min="16152" max="16152" width="13" style="2" customWidth="1"/>
    <col min="16153" max="16153" width="14.6640625" style="2" customWidth="1"/>
    <col min="16154" max="16154" width="11.33203125" style="2" customWidth="1"/>
    <col min="16155" max="16155" width="20.6640625" style="2" customWidth="1"/>
    <col min="16156" max="16156" width="13" style="2" customWidth="1"/>
    <col min="16157" max="16157" width="11" style="2" customWidth="1"/>
    <col min="16158" max="16158" width="18.44140625" style="2" customWidth="1"/>
    <col min="16159" max="16159" width="5.6640625" style="2" customWidth="1"/>
    <col min="16160" max="16160" width="8.109375" style="2" customWidth="1"/>
    <col min="16161" max="16161" width="9.6640625" style="2" customWidth="1"/>
    <col min="16162" max="16162" width="5.33203125" style="2" customWidth="1"/>
    <col min="16163" max="16163" width="2" style="2" customWidth="1"/>
    <col min="16164" max="16164" width="3.6640625" style="2" customWidth="1"/>
    <col min="16165" max="16165" width="23.33203125" style="2" customWidth="1"/>
    <col min="16166" max="16187" width="13.33203125" style="2" customWidth="1"/>
    <col min="16188" max="16188" width="4.6640625" style="2" customWidth="1"/>
    <col min="16189" max="16191" width="13.33203125" style="2" customWidth="1"/>
    <col min="16192" max="16384" width="11.5546875" style="2"/>
  </cols>
  <sheetData>
    <row r="1" spans="1:35" s="5" customFormat="1" ht="28.2" customHeight="1" x14ac:dyDescent="0.25">
      <c r="A1" s="212" t="s">
        <v>118</v>
      </c>
      <c r="B1" s="503" t="s">
        <v>93</v>
      </c>
      <c r="C1" s="503"/>
      <c r="D1" s="503"/>
      <c r="E1" s="503"/>
      <c r="F1" s="503"/>
      <c r="G1" s="503"/>
      <c r="H1" s="503"/>
      <c r="I1" s="503"/>
      <c r="J1" s="213"/>
      <c r="K1" s="213"/>
      <c r="L1" s="213"/>
      <c r="M1" s="213"/>
      <c r="N1" s="213"/>
      <c r="O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s="5" customFormat="1" ht="23.4" customHeight="1" x14ac:dyDescent="0.25">
      <c r="A2" s="212" t="s">
        <v>240</v>
      </c>
      <c r="B2" s="509" t="s">
        <v>245</v>
      </c>
      <c r="C2" s="509"/>
      <c r="D2" s="509"/>
      <c r="E2" s="509"/>
      <c r="F2" s="509"/>
      <c r="G2" s="509"/>
      <c r="H2" s="509"/>
      <c r="I2" s="509"/>
      <c r="J2" s="509"/>
      <c r="K2" s="213"/>
      <c r="L2" s="213"/>
      <c r="M2" s="213"/>
      <c r="N2" s="213"/>
      <c r="O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s="5" customFormat="1" ht="15" customHeight="1" x14ac:dyDescent="0.25">
      <c r="A3" s="216" t="s">
        <v>229</v>
      </c>
      <c r="B3" s="214" t="s">
        <v>238</v>
      </c>
      <c r="C3" s="215"/>
      <c r="D3" s="213"/>
      <c r="E3" s="213"/>
      <c r="F3" s="213"/>
      <c r="G3" s="213"/>
      <c r="H3" s="213"/>
      <c r="I3" s="213"/>
      <c r="J3" s="213"/>
      <c r="K3" s="213" t="s">
        <v>157</v>
      </c>
      <c r="L3" s="213"/>
      <c r="M3" s="213"/>
      <c r="N3" s="213"/>
      <c r="O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s="5" customFormat="1" ht="20.399999999999999" x14ac:dyDescent="0.25">
      <c r="A4" s="217" t="s">
        <v>230</v>
      </c>
      <c r="B4" s="214" t="s">
        <v>5</v>
      </c>
      <c r="C4" s="215"/>
      <c r="D4" s="213"/>
      <c r="E4" s="213"/>
      <c r="F4" s="213"/>
      <c r="G4" s="213"/>
      <c r="H4" s="213"/>
      <c r="I4" s="213"/>
      <c r="J4" s="213"/>
      <c r="K4" s="218"/>
      <c r="L4" s="218"/>
      <c r="M4" s="213"/>
      <c r="N4" s="213"/>
      <c r="O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15" customHeight="1" x14ac:dyDescent="0.25">
      <c r="A5" s="219"/>
      <c r="B5" s="219"/>
      <c r="C5" s="220"/>
      <c r="D5" s="221"/>
      <c r="E5" s="222">
        <v>0.15</v>
      </c>
      <c r="F5" s="213" t="s">
        <v>95</v>
      </c>
      <c r="G5" s="223"/>
      <c r="H5" s="215"/>
      <c r="I5" s="223"/>
      <c r="J5" s="219"/>
      <c r="K5" s="218"/>
      <c r="L5" s="218"/>
      <c r="M5" s="218"/>
      <c r="N5" s="218"/>
    </row>
    <row r="6" spans="1:35" s="5" customFormat="1" ht="21.75" customHeight="1" x14ac:dyDescent="0.25">
      <c r="A6" s="522" t="s">
        <v>0</v>
      </c>
      <c r="B6" s="510" t="s">
        <v>1</v>
      </c>
      <c r="C6" s="510" t="s">
        <v>242</v>
      </c>
      <c r="D6" s="224"/>
      <c r="E6" s="510" t="s">
        <v>117</v>
      </c>
      <c r="F6" s="510"/>
      <c r="G6" s="510"/>
      <c r="H6" s="510"/>
      <c r="I6" s="510"/>
      <c r="J6" s="510"/>
      <c r="K6" s="510" t="s">
        <v>158</v>
      </c>
      <c r="L6" s="510" t="s">
        <v>159</v>
      </c>
      <c r="M6" s="510" t="s">
        <v>160</v>
      </c>
      <c r="N6" s="510" t="s">
        <v>161</v>
      </c>
      <c r="P6" s="512" t="s">
        <v>116</v>
      </c>
      <c r="Q6" s="15" t="s">
        <v>115</v>
      </c>
      <c r="R6" s="515" t="s">
        <v>114</v>
      </c>
      <c r="S6" s="518" t="s">
        <v>113</v>
      </c>
      <c r="T6" s="519"/>
      <c r="U6" s="519"/>
      <c r="V6" s="519"/>
      <c r="W6" s="519"/>
      <c r="X6" s="519"/>
      <c r="Y6" s="520"/>
      <c r="Z6" s="518" t="s">
        <v>112</v>
      </c>
      <c r="AA6" s="519"/>
      <c r="AB6" s="519"/>
      <c r="AC6" s="519"/>
      <c r="AD6" s="519"/>
      <c r="AE6" s="519"/>
      <c r="AF6" s="520"/>
      <c r="AG6" s="13"/>
    </row>
    <row r="7" spans="1:35" s="5" customFormat="1" ht="27" customHeight="1" x14ac:dyDescent="0.25">
      <c r="A7" s="523"/>
      <c r="B7" s="510"/>
      <c r="C7" s="510"/>
      <c r="D7" s="510" t="s">
        <v>58</v>
      </c>
      <c r="E7" s="510" t="s">
        <v>162</v>
      </c>
      <c r="F7" s="510" t="s">
        <v>163</v>
      </c>
      <c r="G7" s="510" t="s">
        <v>164</v>
      </c>
      <c r="H7" s="510" t="s">
        <v>165</v>
      </c>
      <c r="I7" s="510" t="s">
        <v>166</v>
      </c>
      <c r="J7" s="510" t="s">
        <v>167</v>
      </c>
      <c r="K7" s="510"/>
      <c r="L7" s="510"/>
      <c r="M7" s="510"/>
      <c r="N7" s="510"/>
      <c r="P7" s="513"/>
      <c r="Q7" s="516" t="s">
        <v>111</v>
      </c>
      <c r="R7" s="516"/>
      <c r="S7" s="521" t="s">
        <v>110</v>
      </c>
      <c r="T7" s="511" t="s">
        <v>109</v>
      </c>
      <c r="U7" s="511" t="s">
        <v>108</v>
      </c>
      <c r="V7" s="521" t="s">
        <v>107</v>
      </c>
      <c r="W7" s="515" t="s">
        <v>106</v>
      </c>
      <c r="X7" s="511" t="s">
        <v>103</v>
      </c>
      <c r="Y7" s="511" t="s">
        <v>99</v>
      </c>
      <c r="Z7" s="511" t="s">
        <v>105</v>
      </c>
      <c r="AA7" s="511" t="s">
        <v>104</v>
      </c>
      <c r="AB7" s="511" t="s">
        <v>103</v>
      </c>
      <c r="AC7" s="511" t="s">
        <v>102</v>
      </c>
      <c r="AD7" s="511" t="s">
        <v>101</v>
      </c>
      <c r="AE7" s="511" t="s">
        <v>100</v>
      </c>
      <c r="AF7" s="511" t="s">
        <v>99</v>
      </c>
      <c r="AG7" s="511" t="s">
        <v>98</v>
      </c>
    </row>
    <row r="8" spans="1:35" s="5" customFormat="1" x14ac:dyDescent="0.25">
      <c r="A8" s="524"/>
      <c r="B8" s="510"/>
      <c r="C8" s="510"/>
      <c r="D8" s="510"/>
      <c r="E8" s="510"/>
      <c r="F8" s="510"/>
      <c r="G8" s="510"/>
      <c r="H8" s="510"/>
      <c r="I8" s="510"/>
      <c r="J8" s="510"/>
      <c r="K8" s="225">
        <f>+ROUNDUP((SUM(K15:K88)),0)</f>
        <v>1131</v>
      </c>
      <c r="L8" s="510"/>
      <c r="M8" s="510"/>
      <c r="N8" s="510"/>
      <c r="P8" s="514"/>
      <c r="Q8" s="517"/>
      <c r="R8" s="517"/>
      <c r="S8" s="521"/>
      <c r="T8" s="511"/>
      <c r="U8" s="511"/>
      <c r="V8" s="521"/>
      <c r="W8" s="517"/>
      <c r="X8" s="511"/>
      <c r="Y8" s="511"/>
      <c r="Z8" s="511"/>
      <c r="AA8" s="511"/>
      <c r="AB8" s="511"/>
      <c r="AC8" s="511"/>
      <c r="AD8" s="511"/>
      <c r="AE8" s="511"/>
      <c r="AF8" s="511"/>
      <c r="AG8" s="511"/>
    </row>
    <row r="9" spans="1:35" s="5" customFormat="1" ht="30.75" customHeight="1" x14ac:dyDescent="0.25">
      <c r="A9" s="353" t="str">
        <f>'SUSTENTO HAVC'!A14</f>
        <v>06.02.01</v>
      </c>
      <c r="B9" s="211" t="str">
        <f>'SUSTENTO HAVC'!B14</f>
        <v>SISTEMA DE AIRE ACONDICIONADO</v>
      </c>
      <c r="C9" s="111"/>
      <c r="D9" s="111"/>
      <c r="E9" s="111"/>
      <c r="F9" s="111"/>
      <c r="G9" s="111"/>
      <c r="H9" s="111"/>
      <c r="I9" s="111"/>
      <c r="J9" s="111"/>
      <c r="K9" s="112"/>
      <c r="L9" s="111"/>
      <c r="M9" s="111"/>
      <c r="N9" s="111"/>
      <c r="P9" s="99"/>
      <c r="Q9" s="96"/>
      <c r="R9" s="96"/>
      <c r="S9" s="97"/>
      <c r="T9" s="98"/>
      <c r="U9" s="98"/>
      <c r="V9" s="97"/>
      <c r="W9" s="96"/>
      <c r="X9" s="98"/>
      <c r="Y9" s="98"/>
      <c r="Z9" s="98"/>
      <c r="AA9" s="98"/>
      <c r="AB9" s="98"/>
      <c r="AC9" s="98"/>
      <c r="AD9" s="98"/>
      <c r="AE9" s="98"/>
      <c r="AF9" s="98"/>
      <c r="AG9" s="98"/>
    </row>
    <row r="10" spans="1:35" s="5" customFormat="1" x14ac:dyDescent="0.25">
      <c r="A10" s="373" t="str">
        <f>'SUSTENTO HAVC'!A91</f>
        <v>06.02.01.12.01</v>
      </c>
      <c r="B10" s="211" t="str">
        <f>'SUSTENTO HAVC'!B90</f>
        <v>DUCTOS METALICOS</v>
      </c>
      <c r="C10" s="111"/>
      <c r="D10" s="111"/>
      <c r="E10" s="111"/>
      <c r="F10" s="111"/>
      <c r="G10" s="111"/>
      <c r="H10" s="111"/>
      <c r="I10" s="111"/>
      <c r="J10" s="111"/>
      <c r="K10" s="112"/>
      <c r="L10" s="111"/>
      <c r="M10" s="111"/>
      <c r="N10" s="111"/>
      <c r="P10" s="27"/>
      <c r="Q10" s="28"/>
      <c r="R10" s="28"/>
      <c r="S10" s="29"/>
      <c r="T10" s="25"/>
      <c r="U10" s="25"/>
      <c r="V10" s="29"/>
      <c r="W10" s="28"/>
      <c r="X10" s="25"/>
      <c r="Y10" s="25"/>
      <c r="Z10" s="25"/>
      <c r="AA10" s="25"/>
      <c r="AB10" s="25"/>
      <c r="AC10" s="25"/>
      <c r="AD10" s="25"/>
      <c r="AE10" s="25"/>
      <c r="AF10" s="25"/>
      <c r="AG10" s="25"/>
    </row>
    <row r="11" spans="1:35" s="5" customFormat="1" x14ac:dyDescent="0.25">
      <c r="A11" s="355" t="s">
        <v>220</v>
      </c>
      <c r="B11" s="110" t="s">
        <v>19</v>
      </c>
      <c r="C11" s="111"/>
      <c r="D11" s="111"/>
      <c r="E11" s="111"/>
      <c r="F11" s="111"/>
      <c r="G11" s="111"/>
      <c r="H11" s="111"/>
      <c r="I11" s="111"/>
      <c r="J11" s="111"/>
      <c r="K11" s="112"/>
      <c r="L11" s="111"/>
      <c r="M11" s="113">
        <v>15703.537500000004</v>
      </c>
      <c r="N11" s="111"/>
      <c r="P11" s="27"/>
      <c r="Q11" s="28"/>
      <c r="R11" s="28"/>
      <c r="S11" s="29"/>
      <c r="T11" s="25"/>
      <c r="U11" s="25"/>
      <c r="V11" s="29"/>
      <c r="W11" s="28"/>
      <c r="X11" s="25"/>
      <c r="Y11" s="25"/>
      <c r="Z11" s="25"/>
      <c r="AA11" s="25"/>
      <c r="AB11" s="25"/>
      <c r="AC11" s="25"/>
      <c r="AD11" s="25"/>
      <c r="AE11" s="25"/>
      <c r="AF11" s="25"/>
      <c r="AG11" s="25"/>
    </row>
    <row r="12" spans="1:35" s="5" customFormat="1" ht="21" x14ac:dyDescent="0.25">
      <c r="A12" s="355" t="s">
        <v>221</v>
      </c>
      <c r="B12" s="114" t="s">
        <v>21</v>
      </c>
      <c r="C12" s="111"/>
      <c r="D12" s="111"/>
      <c r="E12" s="111"/>
      <c r="F12" s="111"/>
      <c r="G12" s="111"/>
      <c r="H12" s="111"/>
      <c r="I12" s="111"/>
      <c r="J12" s="111"/>
      <c r="K12" s="112"/>
      <c r="L12" s="111"/>
      <c r="M12" s="111"/>
      <c r="N12" s="113">
        <v>405.68089999999989</v>
      </c>
      <c r="P12" s="27"/>
      <c r="Q12" s="28"/>
      <c r="R12" s="28"/>
      <c r="S12" s="29"/>
      <c r="T12" s="25"/>
      <c r="U12" s="25"/>
      <c r="V12" s="29"/>
      <c r="W12" s="28"/>
      <c r="X12" s="25"/>
      <c r="Y12" s="25"/>
      <c r="Z12" s="25"/>
      <c r="AA12" s="25"/>
      <c r="AB12" s="25"/>
      <c r="AC12" s="25"/>
      <c r="AD12" s="25"/>
      <c r="AE12" s="25"/>
      <c r="AF12" s="25"/>
      <c r="AG12" s="25"/>
    </row>
    <row r="13" spans="1:35" s="5" customFormat="1" ht="21" x14ac:dyDescent="0.25">
      <c r="A13" s="355" t="s">
        <v>222</v>
      </c>
      <c r="B13" s="114" t="s">
        <v>22</v>
      </c>
      <c r="C13" s="111"/>
      <c r="D13" s="111"/>
      <c r="E13" s="111"/>
      <c r="F13" s="111"/>
      <c r="G13" s="111"/>
      <c r="H13" s="111"/>
      <c r="I13" s="111"/>
      <c r="J13" s="111"/>
      <c r="K13" s="112"/>
      <c r="L13" s="111"/>
      <c r="M13" s="111"/>
      <c r="N13" s="113">
        <v>2456.6139000000003</v>
      </c>
      <c r="P13" s="27"/>
      <c r="Q13" s="28"/>
      <c r="R13" s="28"/>
      <c r="S13" s="29"/>
      <c r="T13" s="25"/>
      <c r="U13" s="25"/>
      <c r="V13" s="29"/>
      <c r="W13" s="28"/>
      <c r="X13" s="25"/>
      <c r="Y13" s="25"/>
      <c r="Z13" s="25"/>
      <c r="AA13" s="25"/>
      <c r="AB13" s="25"/>
      <c r="AC13" s="25"/>
      <c r="AD13" s="25"/>
      <c r="AE13" s="25"/>
      <c r="AF13" s="25"/>
      <c r="AG13" s="25"/>
    </row>
    <row r="14" spans="1:35" s="5" customFormat="1" x14ac:dyDescent="0.25">
      <c r="A14" s="45"/>
      <c r="B14" s="48"/>
      <c r="C14" s="19"/>
      <c r="D14" s="19"/>
      <c r="E14" s="19"/>
      <c r="F14" s="19"/>
      <c r="G14" s="19"/>
      <c r="H14" s="19"/>
      <c r="I14" s="19"/>
      <c r="J14" s="19"/>
      <c r="K14" s="46"/>
      <c r="L14" s="19"/>
      <c r="M14" s="19"/>
      <c r="N14" s="47"/>
      <c r="P14" s="27"/>
      <c r="Q14" s="28"/>
      <c r="R14" s="28"/>
      <c r="S14" s="29"/>
      <c r="T14" s="25"/>
      <c r="U14" s="25"/>
      <c r="V14" s="29"/>
      <c r="W14" s="28"/>
      <c r="X14" s="25"/>
      <c r="Y14" s="25"/>
      <c r="Z14" s="25"/>
      <c r="AA14" s="25"/>
      <c r="AB14" s="25"/>
      <c r="AC14" s="25"/>
      <c r="AD14" s="25"/>
      <c r="AE14" s="25"/>
      <c r="AF14" s="25"/>
      <c r="AG14" s="25"/>
    </row>
    <row r="15" spans="1:35" ht="51" x14ac:dyDescent="0.25">
      <c r="A15" s="203" t="s">
        <v>1092</v>
      </c>
      <c r="B15" s="203"/>
      <c r="C15" s="9" t="s">
        <v>168</v>
      </c>
      <c r="D15" s="9" t="s">
        <v>243</v>
      </c>
      <c r="E15" s="87">
        <v>150</v>
      </c>
      <c r="F15" s="87">
        <v>150</v>
      </c>
      <c r="G15" s="87">
        <f t="shared" ref="G15:H33" si="0">+ROUNDUP((E15/25.4),0)</f>
        <v>6</v>
      </c>
      <c r="H15" s="87">
        <f t="shared" si="0"/>
        <v>6</v>
      </c>
      <c r="I15" s="88">
        <f>1.89</f>
        <v>1.89</v>
      </c>
      <c r="J15" s="49">
        <f t="shared" ref="J15:J33" si="1">IF(AND(G15&lt;=30,G15&gt;18),1/32,IF(AND(G15&lt;=18,G15&gt;=12),1/40,IF(G15&lt;12,1/40,1/32)))</f>
        <v>2.5000000000000001E-2</v>
      </c>
      <c r="K15" s="7">
        <f t="shared" ref="K15:K33" si="2">+AG15*(1+$E$5)</f>
        <v>0.86249999999999993</v>
      </c>
      <c r="L15" s="50">
        <f t="shared" ref="L15:L33" si="3">IF(AND(G15&lt;=30,G15&gt;18),14,IF(AND(G15&lt;=18,G15&gt;=12),14,IF(G15&lt;12,14,14)))</f>
        <v>14</v>
      </c>
      <c r="M15" s="50">
        <f t="shared" ref="M15:M33" si="4">+K15*L15</f>
        <v>12.074999999999999</v>
      </c>
      <c r="N15" s="50">
        <f t="shared" ref="N15:N33" si="5">+((2*(E15+F15)/1000)*I15)*(1+$E$5)</f>
        <v>1.3040999999999998</v>
      </c>
      <c r="P15" s="51">
        <f t="shared" ref="P15:P33" si="6">(G15+H15)*2+2</f>
        <v>26</v>
      </c>
      <c r="Q15" s="51">
        <f t="shared" ref="Q15:Q33" si="7">P15*0.0254</f>
        <v>0.66039999999999999</v>
      </c>
      <c r="R15" s="52">
        <f t="shared" ref="R15:R33" si="8">+I15</f>
        <v>1.89</v>
      </c>
      <c r="S15" s="53">
        <f t="shared" ref="S15:S33" si="9">Q15/1.2</f>
        <v>0.55033333333333334</v>
      </c>
      <c r="T15" s="53">
        <f t="shared" ref="T15:T33" si="10">IF(S15-ROUND(S15,0)&gt;0,0.5+ROUND(S15,0),ROUND(S15,0))</f>
        <v>1</v>
      </c>
      <c r="U15" s="54">
        <f t="shared" ref="U15:U33" si="11">IF(S15&gt;(T15-0.25),T15,T15-0.25)</f>
        <v>0.75</v>
      </c>
      <c r="V15" s="53">
        <f t="shared" ref="V15:V33" si="12">R15/2.4</f>
        <v>0.78749999999999998</v>
      </c>
      <c r="W15" s="53">
        <f t="shared" ref="W15:W33" si="13">IF(V15-ROUND(V15,0)&gt;0,0.5+ROUND(V15,0),ROUND(V15,0))</f>
        <v>1</v>
      </c>
      <c r="X15" s="54">
        <f t="shared" ref="X15:X33" si="14">IF(V15&gt;(W15-0.25),W15,W15-0.25)</f>
        <v>1</v>
      </c>
      <c r="Y15" s="54">
        <f t="shared" ref="Y15:Y33" si="15">U15*X15</f>
        <v>0.75</v>
      </c>
      <c r="Z15" s="53">
        <f t="shared" ref="Z15:Z33" si="16">Q15/2.4</f>
        <v>0.27516666666666667</v>
      </c>
      <c r="AA15" s="53">
        <f t="shared" ref="AA15:AA33" si="17">IF(Z15-ROUND(Z15,0)&gt;0,0.5+ROUND(Z15,0),ROUND(Z15,0))</f>
        <v>0.5</v>
      </c>
      <c r="AB15" s="54">
        <f t="shared" ref="AB15:AB33" si="18">IF(Z15&gt;(AA15-0.25),AA15,AA15-0.25)</f>
        <v>0.5</v>
      </c>
      <c r="AC15" s="53">
        <f t="shared" ref="AC15:AC33" si="19">R15/1.2</f>
        <v>1.575</v>
      </c>
      <c r="AD15" s="53">
        <f t="shared" ref="AD15:AD33" si="20">IF(AC15-ROUND(AC15,0)&gt;0,0.5+ROUND(AC15,0),ROUND(AC15,0))</f>
        <v>2</v>
      </c>
      <c r="AE15" s="54">
        <f t="shared" ref="AE15:AE33" si="21">IF(AC15&gt;(AD15-0.25),AD15,AD15-0.25)</f>
        <v>1.75</v>
      </c>
      <c r="AF15" s="54">
        <f t="shared" ref="AF15:AF33" si="22">AB15*AE15</f>
        <v>0.875</v>
      </c>
      <c r="AG15" s="55">
        <f t="shared" ref="AG15:AG33" si="23">MIN(Y15,AF15)</f>
        <v>0.75</v>
      </c>
    </row>
    <row r="16" spans="1:35" ht="51" x14ac:dyDescent="0.25">
      <c r="A16" s="203" t="s">
        <v>1093</v>
      </c>
      <c r="B16" s="203"/>
      <c r="C16" s="9" t="s">
        <v>168</v>
      </c>
      <c r="D16" s="9" t="s">
        <v>243</v>
      </c>
      <c r="E16" s="87">
        <v>175</v>
      </c>
      <c r="F16" s="87">
        <v>100</v>
      </c>
      <c r="G16" s="87">
        <f t="shared" si="0"/>
        <v>7</v>
      </c>
      <c r="H16" s="87">
        <f t="shared" si="0"/>
        <v>4</v>
      </c>
      <c r="I16" s="88">
        <v>1.22</v>
      </c>
      <c r="J16" s="49">
        <f t="shared" si="1"/>
        <v>2.5000000000000001E-2</v>
      </c>
      <c r="K16" s="7">
        <f t="shared" si="2"/>
        <v>0.64687499999999998</v>
      </c>
      <c r="L16" s="50">
        <f t="shared" si="3"/>
        <v>14</v>
      </c>
      <c r="M16" s="50">
        <f t="shared" si="4"/>
        <v>9.0562500000000004</v>
      </c>
      <c r="N16" s="50">
        <f t="shared" si="5"/>
        <v>0.77164999999999995</v>
      </c>
      <c r="P16" s="51">
        <f t="shared" si="6"/>
        <v>24</v>
      </c>
      <c r="Q16" s="51">
        <f t="shared" si="7"/>
        <v>0.60959999999999992</v>
      </c>
      <c r="R16" s="52">
        <f t="shared" si="8"/>
        <v>1.22</v>
      </c>
      <c r="S16" s="53">
        <f t="shared" si="9"/>
        <v>0.50800000000000001</v>
      </c>
      <c r="T16" s="53">
        <f t="shared" si="10"/>
        <v>1</v>
      </c>
      <c r="U16" s="54">
        <f t="shared" si="11"/>
        <v>0.75</v>
      </c>
      <c r="V16" s="53">
        <f t="shared" si="12"/>
        <v>0.5083333333333333</v>
      </c>
      <c r="W16" s="53">
        <f t="shared" si="13"/>
        <v>1</v>
      </c>
      <c r="X16" s="54">
        <f t="shared" si="14"/>
        <v>0.75</v>
      </c>
      <c r="Y16" s="54">
        <f t="shared" si="15"/>
        <v>0.5625</v>
      </c>
      <c r="Z16" s="53">
        <f t="shared" si="16"/>
        <v>0.254</v>
      </c>
      <c r="AA16" s="53">
        <f t="shared" si="17"/>
        <v>0.5</v>
      </c>
      <c r="AB16" s="54">
        <f t="shared" si="18"/>
        <v>0.5</v>
      </c>
      <c r="AC16" s="53">
        <f t="shared" si="19"/>
        <v>1.0166666666666666</v>
      </c>
      <c r="AD16" s="53">
        <f t="shared" si="20"/>
        <v>1.5</v>
      </c>
      <c r="AE16" s="54">
        <f t="shared" si="21"/>
        <v>1.25</v>
      </c>
      <c r="AF16" s="54">
        <f t="shared" si="22"/>
        <v>0.625</v>
      </c>
      <c r="AG16" s="55">
        <f t="shared" si="23"/>
        <v>0.5625</v>
      </c>
    </row>
    <row r="17" spans="1:33" ht="20.399999999999999" x14ac:dyDescent="0.25">
      <c r="A17" s="203" t="s">
        <v>1094</v>
      </c>
      <c r="B17" s="203"/>
      <c r="C17" s="9" t="s">
        <v>168</v>
      </c>
      <c r="D17" s="9" t="s">
        <v>243</v>
      </c>
      <c r="E17" s="87">
        <v>200</v>
      </c>
      <c r="F17" s="87">
        <v>100</v>
      </c>
      <c r="G17" s="87">
        <f t="shared" si="0"/>
        <v>8</v>
      </c>
      <c r="H17" s="87">
        <f t="shared" si="0"/>
        <v>4</v>
      </c>
      <c r="I17" s="88">
        <v>2.36</v>
      </c>
      <c r="J17" s="49">
        <f t="shared" si="1"/>
        <v>2.5000000000000001E-2</v>
      </c>
      <c r="K17" s="7">
        <f t="shared" si="2"/>
        <v>0.86249999999999993</v>
      </c>
      <c r="L17" s="50">
        <f t="shared" si="3"/>
        <v>14</v>
      </c>
      <c r="M17" s="50">
        <f t="shared" si="4"/>
        <v>12.074999999999999</v>
      </c>
      <c r="N17" s="50">
        <f t="shared" si="5"/>
        <v>1.6283999999999998</v>
      </c>
      <c r="P17" s="51">
        <f t="shared" si="6"/>
        <v>26</v>
      </c>
      <c r="Q17" s="51">
        <f t="shared" si="7"/>
        <v>0.66039999999999999</v>
      </c>
      <c r="R17" s="52">
        <f t="shared" si="8"/>
        <v>2.36</v>
      </c>
      <c r="S17" s="53">
        <f t="shared" si="9"/>
        <v>0.55033333333333334</v>
      </c>
      <c r="T17" s="53">
        <f t="shared" si="10"/>
        <v>1</v>
      </c>
      <c r="U17" s="54">
        <f t="shared" si="11"/>
        <v>0.75</v>
      </c>
      <c r="V17" s="53">
        <f t="shared" si="12"/>
        <v>0.98333333333333328</v>
      </c>
      <c r="W17" s="53">
        <f t="shared" si="13"/>
        <v>1</v>
      </c>
      <c r="X17" s="54">
        <f t="shared" si="14"/>
        <v>1</v>
      </c>
      <c r="Y17" s="54">
        <f t="shared" si="15"/>
        <v>0.75</v>
      </c>
      <c r="Z17" s="53">
        <f t="shared" si="16"/>
        <v>0.27516666666666667</v>
      </c>
      <c r="AA17" s="53">
        <f t="shared" si="17"/>
        <v>0.5</v>
      </c>
      <c r="AB17" s="54">
        <f t="shared" si="18"/>
        <v>0.5</v>
      </c>
      <c r="AC17" s="53">
        <f t="shared" si="19"/>
        <v>1.9666666666666666</v>
      </c>
      <c r="AD17" s="53">
        <f t="shared" si="20"/>
        <v>2</v>
      </c>
      <c r="AE17" s="54">
        <f t="shared" si="21"/>
        <v>2</v>
      </c>
      <c r="AF17" s="54">
        <f t="shared" si="22"/>
        <v>1</v>
      </c>
      <c r="AG17" s="55">
        <f t="shared" si="23"/>
        <v>0.75</v>
      </c>
    </row>
    <row r="18" spans="1:33" ht="13.5" customHeight="1" x14ac:dyDescent="0.25">
      <c r="A18" s="56"/>
      <c r="B18" s="56"/>
      <c r="C18" s="9" t="s">
        <v>168</v>
      </c>
      <c r="D18" s="9" t="s">
        <v>243</v>
      </c>
      <c r="E18" s="87">
        <v>200</v>
      </c>
      <c r="F18" s="87">
        <v>150</v>
      </c>
      <c r="G18" s="87">
        <f t="shared" ref="G18" si="24">+ROUNDUP((E18/25.4),0)</f>
        <v>8</v>
      </c>
      <c r="H18" s="87">
        <f t="shared" ref="H18" si="25">+ROUNDUP((F18/25.4),0)</f>
        <v>6</v>
      </c>
      <c r="I18" s="88">
        <f>1.65+1.63+1.63+1.71+1.64</f>
        <v>8.26</v>
      </c>
      <c r="J18" s="49">
        <f t="shared" ref="J18" si="26">IF(AND(G18&lt;=30,G18&gt;18),1/32,IF(AND(G18&lt;=18,G18&gt;=12),1/40,IF(G18&lt;12,1/40,1/32)))</f>
        <v>2.5000000000000001E-2</v>
      </c>
      <c r="K18" s="7">
        <f t="shared" ref="K18" si="27">+AG18*(1+$E$5)</f>
        <v>3.0187499999999998</v>
      </c>
      <c r="L18" s="50">
        <f t="shared" ref="L18" si="28">IF(AND(G18&lt;=30,G18&gt;18),14,IF(AND(G18&lt;=18,G18&gt;=12),14,IF(G18&lt;12,14,14)))</f>
        <v>14</v>
      </c>
      <c r="M18" s="50">
        <f t="shared" ref="M18" si="29">+K18*L18</f>
        <v>42.262499999999996</v>
      </c>
      <c r="N18" s="50">
        <f t="shared" ref="N18" si="30">+((2*(E18+F18)/1000)*I18)*(1+$E$5)</f>
        <v>6.6492999999999984</v>
      </c>
      <c r="P18" s="51">
        <f t="shared" ref="P18" si="31">(G18+H18)*2+2</f>
        <v>30</v>
      </c>
      <c r="Q18" s="51">
        <f t="shared" ref="Q18" si="32">P18*0.0254</f>
        <v>0.76200000000000001</v>
      </c>
      <c r="R18" s="52">
        <f t="shared" ref="R18" si="33">+I18</f>
        <v>8.26</v>
      </c>
      <c r="S18" s="53">
        <f t="shared" ref="S18" si="34">Q18/1.2</f>
        <v>0.63500000000000001</v>
      </c>
      <c r="T18" s="53">
        <f t="shared" ref="T18" si="35">IF(S18-ROUND(S18,0)&gt;0,0.5+ROUND(S18,0),ROUND(S18,0))</f>
        <v>1</v>
      </c>
      <c r="U18" s="54">
        <f t="shared" ref="U18" si="36">IF(S18&gt;(T18-0.25),T18,T18-0.25)</f>
        <v>0.75</v>
      </c>
      <c r="V18" s="53">
        <f t="shared" ref="V18" si="37">R18/2.4</f>
        <v>3.4416666666666669</v>
      </c>
      <c r="W18" s="53">
        <f t="shared" ref="W18" si="38">IF(V18-ROUND(V18,0)&gt;0,0.5+ROUND(V18,0),ROUND(V18,0))</f>
        <v>3.5</v>
      </c>
      <c r="X18" s="54">
        <f t="shared" ref="X18" si="39">IF(V18&gt;(W18-0.25),W18,W18-0.25)</f>
        <v>3.5</v>
      </c>
      <c r="Y18" s="54">
        <f t="shared" ref="Y18" si="40">U18*X18</f>
        <v>2.625</v>
      </c>
      <c r="Z18" s="53">
        <f t="shared" ref="Z18" si="41">Q18/2.4</f>
        <v>0.3175</v>
      </c>
      <c r="AA18" s="53">
        <f t="shared" ref="AA18" si="42">IF(Z18-ROUND(Z18,0)&gt;0,0.5+ROUND(Z18,0),ROUND(Z18,0))</f>
        <v>0.5</v>
      </c>
      <c r="AB18" s="54">
        <f t="shared" ref="AB18" si="43">IF(Z18&gt;(AA18-0.25),AA18,AA18-0.25)</f>
        <v>0.5</v>
      </c>
      <c r="AC18" s="53">
        <f t="shared" ref="AC18" si="44">R18/1.2</f>
        <v>6.8833333333333337</v>
      </c>
      <c r="AD18" s="53">
        <f t="shared" ref="AD18" si="45">IF(AC18-ROUND(AC18,0)&gt;0,0.5+ROUND(AC18,0),ROUND(AC18,0))</f>
        <v>7</v>
      </c>
      <c r="AE18" s="54">
        <f t="shared" ref="AE18" si="46">IF(AC18&gt;(AD18-0.25),AD18,AD18-0.25)</f>
        <v>7</v>
      </c>
      <c r="AF18" s="54">
        <f t="shared" ref="AF18" si="47">AB18*AE18</f>
        <v>3.5</v>
      </c>
      <c r="AG18" s="55">
        <f t="shared" ref="AG18" si="48">MIN(Y18,AF18)</f>
        <v>2.625</v>
      </c>
    </row>
    <row r="19" spans="1:33" ht="13.5" customHeight="1" x14ac:dyDescent="0.25">
      <c r="A19" s="56"/>
      <c r="B19" s="56"/>
      <c r="C19" s="9" t="s">
        <v>168</v>
      </c>
      <c r="D19" s="9" t="s">
        <v>243</v>
      </c>
      <c r="E19" s="87">
        <v>200</v>
      </c>
      <c r="F19" s="87">
        <v>200</v>
      </c>
      <c r="G19" s="87">
        <f t="shared" si="0"/>
        <v>8</v>
      </c>
      <c r="H19" s="87">
        <f t="shared" si="0"/>
        <v>8</v>
      </c>
      <c r="I19" s="88">
        <f>2.31+3.36</f>
        <v>5.67</v>
      </c>
      <c r="J19" s="49">
        <f t="shared" si="1"/>
        <v>2.5000000000000001E-2</v>
      </c>
      <c r="K19" s="7">
        <f t="shared" si="2"/>
        <v>2.15625</v>
      </c>
      <c r="L19" s="50">
        <f t="shared" si="3"/>
        <v>14</v>
      </c>
      <c r="M19" s="50">
        <f t="shared" si="4"/>
        <v>30.1875</v>
      </c>
      <c r="N19" s="50">
        <f t="shared" si="5"/>
        <v>5.2164000000000001</v>
      </c>
      <c r="P19" s="51">
        <f t="shared" si="6"/>
        <v>34</v>
      </c>
      <c r="Q19" s="51">
        <f t="shared" si="7"/>
        <v>0.86359999999999992</v>
      </c>
      <c r="R19" s="52">
        <f t="shared" si="8"/>
        <v>5.67</v>
      </c>
      <c r="S19" s="53">
        <f t="shared" si="9"/>
        <v>0.71966666666666668</v>
      </c>
      <c r="T19" s="53">
        <f t="shared" si="10"/>
        <v>1</v>
      </c>
      <c r="U19" s="54">
        <f t="shared" si="11"/>
        <v>0.75</v>
      </c>
      <c r="V19" s="53">
        <f t="shared" si="12"/>
        <v>2.3625000000000003</v>
      </c>
      <c r="W19" s="53">
        <f t="shared" si="13"/>
        <v>2.5</v>
      </c>
      <c r="X19" s="54">
        <f t="shared" si="14"/>
        <v>2.5</v>
      </c>
      <c r="Y19" s="54">
        <f t="shared" si="15"/>
        <v>1.875</v>
      </c>
      <c r="Z19" s="53">
        <f t="shared" si="16"/>
        <v>0.35983333333333334</v>
      </c>
      <c r="AA19" s="53">
        <f t="shared" si="17"/>
        <v>0.5</v>
      </c>
      <c r="AB19" s="54">
        <f t="shared" si="18"/>
        <v>0.5</v>
      </c>
      <c r="AC19" s="53">
        <f t="shared" si="19"/>
        <v>4.7250000000000005</v>
      </c>
      <c r="AD19" s="53">
        <f t="shared" si="20"/>
        <v>5</v>
      </c>
      <c r="AE19" s="54">
        <f t="shared" si="21"/>
        <v>4.75</v>
      </c>
      <c r="AF19" s="54">
        <f t="shared" si="22"/>
        <v>2.375</v>
      </c>
      <c r="AG19" s="55">
        <f t="shared" si="23"/>
        <v>1.875</v>
      </c>
    </row>
    <row r="20" spans="1:33" ht="13.5" customHeight="1" x14ac:dyDescent="0.25">
      <c r="A20" s="56"/>
      <c r="B20" s="56"/>
      <c r="C20" s="9" t="s">
        <v>168</v>
      </c>
      <c r="D20" s="9" t="s">
        <v>243</v>
      </c>
      <c r="E20" s="87">
        <v>250</v>
      </c>
      <c r="F20" s="87">
        <v>200</v>
      </c>
      <c r="G20" s="87">
        <f t="shared" ref="G20:G22" si="49">+ROUNDUP((E20/25.4),0)</f>
        <v>10</v>
      </c>
      <c r="H20" s="87">
        <f t="shared" ref="H20:H22" si="50">+ROUNDUP((F20/25.4),0)</f>
        <v>8</v>
      </c>
      <c r="I20" s="88">
        <f>2.26+5.45+3.47+17.5+56.22+2.8+4.89+4.17+16.38+3.69+1.73+3.36+2.59</f>
        <v>124.51</v>
      </c>
      <c r="J20" s="49">
        <f t="shared" ref="J20:J22" si="51">IF(AND(G20&lt;=30,G20&gt;18),1/32,IF(AND(G20&lt;=18,G20&gt;=12),1/40,IF(G20&lt;12,1/40,1/32)))</f>
        <v>2.5000000000000001E-2</v>
      </c>
      <c r="K20" s="7">
        <f t="shared" ref="K20:K22" si="52">+AG20*(1+$E$5)</f>
        <v>59.8</v>
      </c>
      <c r="L20" s="50">
        <f t="shared" ref="L20:L22" si="53">IF(AND(G20&lt;=30,G20&gt;18),14,IF(AND(G20&lt;=18,G20&gt;=12),14,IF(G20&lt;12,14,14)))</f>
        <v>14</v>
      </c>
      <c r="M20" s="50">
        <f t="shared" ref="M20:M22" si="54">+K20*L20</f>
        <v>837.19999999999993</v>
      </c>
      <c r="N20" s="50">
        <f t="shared" ref="N20:N22" si="55">+((2*(E20+F20)/1000)*I20)*(1+$E$5)</f>
        <v>128.86785</v>
      </c>
      <c r="P20" s="51">
        <f t="shared" ref="P20:P22" si="56">(G20+H20)*2+2</f>
        <v>38</v>
      </c>
      <c r="Q20" s="51">
        <f t="shared" ref="Q20:Q22" si="57">P20*0.0254</f>
        <v>0.96519999999999995</v>
      </c>
      <c r="R20" s="52">
        <f t="shared" ref="R20:R22" si="58">+I20</f>
        <v>124.51</v>
      </c>
      <c r="S20" s="53">
        <f t="shared" ref="S20:S22" si="59">Q20/1.2</f>
        <v>0.80433333333333334</v>
      </c>
      <c r="T20" s="53">
        <f t="shared" ref="T20:T22" si="60">IF(S20-ROUND(S20,0)&gt;0,0.5+ROUND(S20,0),ROUND(S20,0))</f>
        <v>1</v>
      </c>
      <c r="U20" s="54">
        <f t="shared" ref="U20:U22" si="61">IF(S20&gt;(T20-0.25),T20,T20-0.25)</f>
        <v>1</v>
      </c>
      <c r="V20" s="53">
        <f t="shared" ref="V20:V22" si="62">R20/2.4</f>
        <v>51.87916666666667</v>
      </c>
      <c r="W20" s="53">
        <f t="shared" ref="W20:W22" si="63">IF(V20-ROUND(V20,0)&gt;0,0.5+ROUND(V20,0),ROUND(V20,0))</f>
        <v>52</v>
      </c>
      <c r="X20" s="54">
        <f t="shared" ref="X20:X22" si="64">IF(V20&gt;(W20-0.25),W20,W20-0.25)</f>
        <v>52</v>
      </c>
      <c r="Y20" s="54">
        <f t="shared" ref="Y20:Y22" si="65">U20*X20</f>
        <v>52</v>
      </c>
      <c r="Z20" s="53">
        <f t="shared" ref="Z20:Z22" si="66">Q20/2.4</f>
        <v>0.40216666666666667</v>
      </c>
      <c r="AA20" s="53">
        <f t="shared" ref="AA20:AA22" si="67">IF(Z20-ROUND(Z20,0)&gt;0,0.5+ROUND(Z20,0),ROUND(Z20,0))</f>
        <v>0.5</v>
      </c>
      <c r="AB20" s="54">
        <f t="shared" ref="AB20:AB22" si="68">IF(Z20&gt;(AA20-0.25),AA20,AA20-0.25)</f>
        <v>0.5</v>
      </c>
      <c r="AC20" s="53">
        <f t="shared" ref="AC20:AC22" si="69">R20/1.2</f>
        <v>103.75833333333334</v>
      </c>
      <c r="AD20" s="53">
        <f t="shared" ref="AD20:AD22" si="70">IF(AC20-ROUND(AC20,0)&gt;0,0.5+ROUND(AC20,0),ROUND(AC20,0))</f>
        <v>104</v>
      </c>
      <c r="AE20" s="54">
        <f t="shared" ref="AE20:AE22" si="71">IF(AC20&gt;(AD20-0.25),AD20,AD20-0.25)</f>
        <v>104</v>
      </c>
      <c r="AF20" s="54">
        <f t="shared" ref="AF20:AF22" si="72">AB20*AE20</f>
        <v>52</v>
      </c>
      <c r="AG20" s="55">
        <f t="shared" ref="AG20:AG22" si="73">MIN(Y20,AF20)</f>
        <v>52</v>
      </c>
    </row>
    <row r="21" spans="1:33" ht="13.5" customHeight="1" x14ac:dyDescent="0.25">
      <c r="A21" s="56"/>
      <c r="B21" s="56"/>
      <c r="C21" s="9" t="s">
        <v>168</v>
      </c>
      <c r="D21" s="9" t="s">
        <v>243</v>
      </c>
      <c r="E21" s="87">
        <v>300</v>
      </c>
      <c r="F21" s="87">
        <v>150</v>
      </c>
      <c r="G21" s="87">
        <f t="shared" si="49"/>
        <v>12</v>
      </c>
      <c r="H21" s="87">
        <f t="shared" si="50"/>
        <v>6</v>
      </c>
      <c r="I21" s="88">
        <f>1.24+2.39+2.35+3.57+19.67+1.79+1.79+1.93+1.93</f>
        <v>36.660000000000004</v>
      </c>
      <c r="J21" s="49">
        <f t="shared" si="51"/>
        <v>2.5000000000000001E-2</v>
      </c>
      <c r="K21" s="7">
        <f t="shared" si="52"/>
        <v>17.681249999999999</v>
      </c>
      <c r="L21" s="50">
        <f t="shared" si="53"/>
        <v>14</v>
      </c>
      <c r="M21" s="50">
        <f t="shared" si="54"/>
        <v>247.53749999999997</v>
      </c>
      <c r="N21" s="50">
        <f t="shared" si="55"/>
        <v>37.943100000000008</v>
      </c>
      <c r="P21" s="51">
        <f t="shared" si="56"/>
        <v>38</v>
      </c>
      <c r="Q21" s="51">
        <f t="shared" si="57"/>
        <v>0.96519999999999995</v>
      </c>
      <c r="R21" s="52">
        <f t="shared" si="58"/>
        <v>36.660000000000004</v>
      </c>
      <c r="S21" s="53">
        <f t="shared" si="59"/>
        <v>0.80433333333333334</v>
      </c>
      <c r="T21" s="53">
        <f t="shared" si="60"/>
        <v>1</v>
      </c>
      <c r="U21" s="54">
        <f t="shared" si="61"/>
        <v>1</v>
      </c>
      <c r="V21" s="53">
        <f t="shared" si="62"/>
        <v>15.275000000000002</v>
      </c>
      <c r="W21" s="53">
        <f t="shared" si="63"/>
        <v>15.5</v>
      </c>
      <c r="X21" s="54">
        <f t="shared" si="64"/>
        <v>15.5</v>
      </c>
      <c r="Y21" s="54">
        <f t="shared" si="65"/>
        <v>15.5</v>
      </c>
      <c r="Z21" s="53">
        <f t="shared" si="66"/>
        <v>0.40216666666666667</v>
      </c>
      <c r="AA21" s="53">
        <f t="shared" si="67"/>
        <v>0.5</v>
      </c>
      <c r="AB21" s="54">
        <f t="shared" si="68"/>
        <v>0.5</v>
      </c>
      <c r="AC21" s="53">
        <f t="shared" si="69"/>
        <v>30.550000000000004</v>
      </c>
      <c r="AD21" s="53">
        <f t="shared" si="70"/>
        <v>31</v>
      </c>
      <c r="AE21" s="54">
        <f t="shared" si="71"/>
        <v>30.75</v>
      </c>
      <c r="AF21" s="54">
        <f t="shared" si="72"/>
        <v>15.375</v>
      </c>
      <c r="AG21" s="55">
        <f t="shared" si="73"/>
        <v>15.375</v>
      </c>
    </row>
    <row r="22" spans="1:33" ht="13.5" customHeight="1" x14ac:dyDescent="0.25">
      <c r="A22" s="56"/>
      <c r="B22" s="56"/>
      <c r="C22" s="9" t="s">
        <v>168</v>
      </c>
      <c r="D22" s="9" t="s">
        <v>243</v>
      </c>
      <c r="E22" s="87">
        <v>300</v>
      </c>
      <c r="F22" s="87">
        <v>200</v>
      </c>
      <c r="G22" s="87">
        <f t="shared" si="49"/>
        <v>12</v>
      </c>
      <c r="H22" s="87">
        <f t="shared" si="50"/>
        <v>8</v>
      </c>
      <c r="I22" s="88">
        <f>2.41+11.01+5.06</f>
        <v>18.48</v>
      </c>
      <c r="J22" s="49">
        <f t="shared" si="51"/>
        <v>2.5000000000000001E-2</v>
      </c>
      <c r="K22" s="7">
        <f t="shared" si="52"/>
        <v>8.9124999999999996</v>
      </c>
      <c r="L22" s="50">
        <f t="shared" si="53"/>
        <v>14</v>
      </c>
      <c r="M22" s="50">
        <f t="shared" si="54"/>
        <v>124.77499999999999</v>
      </c>
      <c r="N22" s="50">
        <f t="shared" si="55"/>
        <v>21.251999999999999</v>
      </c>
      <c r="P22" s="51">
        <f t="shared" si="56"/>
        <v>42</v>
      </c>
      <c r="Q22" s="51">
        <f t="shared" si="57"/>
        <v>1.0668</v>
      </c>
      <c r="R22" s="52">
        <f t="shared" si="58"/>
        <v>18.48</v>
      </c>
      <c r="S22" s="53">
        <f t="shared" si="59"/>
        <v>0.88900000000000001</v>
      </c>
      <c r="T22" s="53">
        <f t="shared" si="60"/>
        <v>1</v>
      </c>
      <c r="U22" s="54">
        <f t="shared" si="61"/>
        <v>1</v>
      </c>
      <c r="V22" s="53">
        <f t="shared" si="62"/>
        <v>7.7</v>
      </c>
      <c r="W22" s="53">
        <f t="shared" si="63"/>
        <v>8</v>
      </c>
      <c r="X22" s="54">
        <f t="shared" si="64"/>
        <v>7.75</v>
      </c>
      <c r="Y22" s="54">
        <f t="shared" si="65"/>
        <v>7.75</v>
      </c>
      <c r="Z22" s="53">
        <f t="shared" si="66"/>
        <v>0.44450000000000001</v>
      </c>
      <c r="AA22" s="53">
        <f t="shared" si="67"/>
        <v>0.5</v>
      </c>
      <c r="AB22" s="54">
        <f t="shared" si="68"/>
        <v>0.5</v>
      </c>
      <c r="AC22" s="53">
        <f t="shared" si="69"/>
        <v>15.4</v>
      </c>
      <c r="AD22" s="53">
        <f t="shared" si="70"/>
        <v>15.5</v>
      </c>
      <c r="AE22" s="54">
        <f t="shared" si="71"/>
        <v>15.5</v>
      </c>
      <c r="AF22" s="54">
        <f t="shared" si="72"/>
        <v>7.75</v>
      </c>
      <c r="AG22" s="55">
        <f t="shared" si="73"/>
        <v>7.75</v>
      </c>
    </row>
    <row r="23" spans="1:33" ht="13.5" customHeight="1" x14ac:dyDescent="0.25">
      <c r="A23" s="56"/>
      <c r="B23" s="56"/>
      <c r="C23" s="9" t="s">
        <v>168</v>
      </c>
      <c r="D23" s="9" t="s">
        <v>243</v>
      </c>
      <c r="E23" s="87">
        <v>300</v>
      </c>
      <c r="F23" s="87">
        <v>250</v>
      </c>
      <c r="G23" s="87">
        <f t="shared" si="0"/>
        <v>12</v>
      </c>
      <c r="H23" s="87">
        <f t="shared" si="0"/>
        <v>10</v>
      </c>
      <c r="I23" s="88">
        <f>2.58+2.9+10.35+1.52+5.48+6.56+3.18+1.9+2.88+1.73</f>
        <v>39.08</v>
      </c>
      <c r="J23" s="49">
        <f t="shared" si="1"/>
        <v>2.5000000000000001E-2</v>
      </c>
      <c r="K23" s="7">
        <f t="shared" si="2"/>
        <v>18.831249999999997</v>
      </c>
      <c r="L23" s="50">
        <f t="shared" si="3"/>
        <v>14</v>
      </c>
      <c r="M23" s="50">
        <f t="shared" si="4"/>
        <v>263.63749999999993</v>
      </c>
      <c r="N23" s="50">
        <f t="shared" si="5"/>
        <v>49.436199999999992</v>
      </c>
      <c r="P23" s="51">
        <f t="shared" si="6"/>
        <v>46</v>
      </c>
      <c r="Q23" s="51">
        <f t="shared" si="7"/>
        <v>1.1683999999999999</v>
      </c>
      <c r="R23" s="52">
        <f t="shared" si="8"/>
        <v>39.08</v>
      </c>
      <c r="S23" s="53">
        <f t="shared" si="9"/>
        <v>0.97366666666666657</v>
      </c>
      <c r="T23" s="53">
        <f t="shared" si="10"/>
        <v>1</v>
      </c>
      <c r="U23" s="54">
        <f t="shared" si="11"/>
        <v>1</v>
      </c>
      <c r="V23" s="53">
        <f t="shared" si="12"/>
        <v>16.283333333333335</v>
      </c>
      <c r="W23" s="53">
        <f t="shared" si="13"/>
        <v>16.5</v>
      </c>
      <c r="X23" s="54">
        <f t="shared" si="14"/>
        <v>16.5</v>
      </c>
      <c r="Y23" s="54">
        <f t="shared" si="15"/>
        <v>16.5</v>
      </c>
      <c r="Z23" s="53">
        <f t="shared" si="16"/>
        <v>0.48683333333333328</v>
      </c>
      <c r="AA23" s="53">
        <f t="shared" si="17"/>
        <v>0.5</v>
      </c>
      <c r="AB23" s="54">
        <f t="shared" si="18"/>
        <v>0.5</v>
      </c>
      <c r="AC23" s="53">
        <f t="shared" si="19"/>
        <v>32.56666666666667</v>
      </c>
      <c r="AD23" s="53">
        <f t="shared" si="20"/>
        <v>33</v>
      </c>
      <c r="AE23" s="54">
        <f t="shared" si="21"/>
        <v>32.75</v>
      </c>
      <c r="AF23" s="54">
        <f t="shared" si="22"/>
        <v>16.375</v>
      </c>
      <c r="AG23" s="55">
        <f t="shared" si="23"/>
        <v>16.375</v>
      </c>
    </row>
    <row r="24" spans="1:33" ht="13.5" customHeight="1" x14ac:dyDescent="0.25">
      <c r="A24" s="56"/>
      <c r="B24" s="56"/>
      <c r="C24" s="9" t="s">
        <v>168</v>
      </c>
      <c r="D24" s="9" t="s">
        <v>243</v>
      </c>
      <c r="E24" s="87">
        <v>350</v>
      </c>
      <c r="F24" s="87">
        <v>150</v>
      </c>
      <c r="G24" s="87">
        <f t="shared" si="0"/>
        <v>14</v>
      </c>
      <c r="H24" s="87">
        <f t="shared" si="0"/>
        <v>6</v>
      </c>
      <c r="I24" s="88">
        <f>1.19+1.8+0.79+0.79+1.17+1.17+0.64+1.82+0.86+0.86+0.99+0.99+0.66+1.24+1.24+1.24+0.64+0.64+0.64+1.84+2.46+1.17+1.17+0.78+0.78+0.66+2.46+2.56+0.66+1.28+2.58+1.78+1.79+2.57+2.6+2.04+3.54+2.96+4.15+0.66+0.78+0.78+1.17+1.17+0.78+0.78+1.17+1.17+0.8+0.8+1.72+1.72+1.17+1.17+0.78+0.78</f>
        <v>76.599999999999994</v>
      </c>
      <c r="J24" s="49">
        <f t="shared" si="1"/>
        <v>2.5000000000000001E-2</v>
      </c>
      <c r="K24" s="7">
        <f t="shared" si="2"/>
        <v>36.799999999999997</v>
      </c>
      <c r="L24" s="50">
        <f t="shared" si="3"/>
        <v>14</v>
      </c>
      <c r="M24" s="50">
        <f t="shared" si="4"/>
        <v>515.19999999999993</v>
      </c>
      <c r="N24" s="50">
        <f t="shared" si="5"/>
        <v>88.089999999999989</v>
      </c>
      <c r="P24" s="51">
        <f t="shared" si="6"/>
        <v>42</v>
      </c>
      <c r="Q24" s="51">
        <f t="shared" si="7"/>
        <v>1.0668</v>
      </c>
      <c r="R24" s="52">
        <f t="shared" si="8"/>
        <v>76.599999999999994</v>
      </c>
      <c r="S24" s="53">
        <f t="shared" si="9"/>
        <v>0.88900000000000001</v>
      </c>
      <c r="T24" s="53">
        <f t="shared" si="10"/>
        <v>1</v>
      </c>
      <c r="U24" s="54">
        <f t="shared" si="11"/>
        <v>1</v>
      </c>
      <c r="V24" s="53">
        <f t="shared" si="12"/>
        <v>31.916666666666664</v>
      </c>
      <c r="W24" s="53">
        <f t="shared" si="13"/>
        <v>32</v>
      </c>
      <c r="X24" s="54">
        <f t="shared" si="14"/>
        <v>32</v>
      </c>
      <c r="Y24" s="54">
        <f t="shared" si="15"/>
        <v>32</v>
      </c>
      <c r="Z24" s="53">
        <f t="shared" si="16"/>
        <v>0.44450000000000001</v>
      </c>
      <c r="AA24" s="53">
        <f t="shared" si="17"/>
        <v>0.5</v>
      </c>
      <c r="AB24" s="54">
        <f t="shared" si="18"/>
        <v>0.5</v>
      </c>
      <c r="AC24" s="53">
        <f t="shared" si="19"/>
        <v>63.833333333333329</v>
      </c>
      <c r="AD24" s="53">
        <f t="shared" si="20"/>
        <v>64</v>
      </c>
      <c r="AE24" s="54">
        <f t="shared" si="21"/>
        <v>64</v>
      </c>
      <c r="AF24" s="54">
        <f t="shared" si="22"/>
        <v>32</v>
      </c>
      <c r="AG24" s="55">
        <f t="shared" si="23"/>
        <v>32</v>
      </c>
    </row>
    <row r="25" spans="1:33" ht="13.5" customHeight="1" x14ac:dyDescent="0.25">
      <c r="A25" s="56"/>
      <c r="B25" s="56"/>
      <c r="C25" s="9" t="s">
        <v>168</v>
      </c>
      <c r="D25" s="9" t="s">
        <v>243</v>
      </c>
      <c r="E25" s="87">
        <v>350</v>
      </c>
      <c r="F25" s="87">
        <v>300</v>
      </c>
      <c r="G25" s="87">
        <f t="shared" ref="G25" si="74">+ROUNDUP((E25/25.4),0)</f>
        <v>14</v>
      </c>
      <c r="H25" s="87">
        <f t="shared" ref="H25" si="75">+ROUNDUP((F25/25.4),0)</f>
        <v>12</v>
      </c>
      <c r="I25" s="88">
        <f>2.44+3.66+1.25+2.26+6.81</f>
        <v>16.419999999999998</v>
      </c>
      <c r="J25" s="49">
        <f t="shared" ref="J25" si="76">IF(AND(G25&lt;=30,G25&gt;18),1/32,IF(AND(G25&lt;=18,G25&gt;=12),1/40,IF(G25&lt;12,1/40,1/32)))</f>
        <v>2.5000000000000001E-2</v>
      </c>
      <c r="K25" s="7">
        <f t="shared" ref="K25" si="77">+AG25*(1+$E$5)</f>
        <v>10.0625</v>
      </c>
      <c r="L25" s="50">
        <f t="shared" ref="L25" si="78">IF(AND(G25&lt;=30,G25&gt;18),14,IF(AND(G25&lt;=18,G25&gt;=12),14,IF(G25&lt;12,14,14)))</f>
        <v>14</v>
      </c>
      <c r="M25" s="50">
        <f t="shared" ref="M25" si="79">+K25*L25</f>
        <v>140.875</v>
      </c>
      <c r="N25" s="50">
        <f t="shared" ref="N25" si="80">+((2*(E25+F25)/1000)*I25)*(1+$E$5)</f>
        <v>24.547899999999998</v>
      </c>
      <c r="P25" s="51">
        <f t="shared" ref="P25" si="81">(G25+H25)*2+2</f>
        <v>54</v>
      </c>
      <c r="Q25" s="51">
        <f t="shared" ref="Q25" si="82">P25*0.0254</f>
        <v>1.3715999999999999</v>
      </c>
      <c r="R25" s="52">
        <f t="shared" ref="R25" si="83">+I25</f>
        <v>16.419999999999998</v>
      </c>
      <c r="S25" s="53">
        <f t="shared" ref="S25" si="84">Q25/1.2</f>
        <v>1.143</v>
      </c>
      <c r="T25" s="53">
        <f t="shared" ref="T25" si="85">IF(S25-ROUND(S25,0)&gt;0,0.5+ROUND(S25,0),ROUND(S25,0))</f>
        <v>1.5</v>
      </c>
      <c r="U25" s="54">
        <f t="shared" ref="U25" si="86">IF(S25&gt;(T25-0.25),T25,T25-0.25)</f>
        <v>1.25</v>
      </c>
      <c r="V25" s="53">
        <f t="shared" ref="V25" si="87">R25/2.4</f>
        <v>6.8416666666666659</v>
      </c>
      <c r="W25" s="53">
        <f t="shared" ref="W25" si="88">IF(V25-ROUND(V25,0)&gt;0,0.5+ROUND(V25,0),ROUND(V25,0))</f>
        <v>7</v>
      </c>
      <c r="X25" s="54">
        <f t="shared" ref="X25" si="89">IF(V25&gt;(W25-0.25),W25,W25-0.25)</f>
        <v>7</v>
      </c>
      <c r="Y25" s="54">
        <f t="shared" ref="Y25" si="90">U25*X25</f>
        <v>8.75</v>
      </c>
      <c r="Z25" s="53">
        <f t="shared" ref="Z25" si="91">Q25/2.4</f>
        <v>0.57150000000000001</v>
      </c>
      <c r="AA25" s="53">
        <f t="shared" ref="AA25" si="92">IF(Z25-ROUND(Z25,0)&gt;0,0.5+ROUND(Z25,0),ROUND(Z25,0))</f>
        <v>1</v>
      </c>
      <c r="AB25" s="54">
        <f t="shared" ref="AB25" si="93">IF(Z25&gt;(AA25-0.25),AA25,AA25-0.25)</f>
        <v>0.75</v>
      </c>
      <c r="AC25" s="53">
        <f t="shared" ref="AC25" si="94">R25/1.2</f>
        <v>13.683333333333332</v>
      </c>
      <c r="AD25" s="53">
        <f t="shared" ref="AD25" si="95">IF(AC25-ROUND(AC25,0)&gt;0,0.5+ROUND(AC25,0),ROUND(AC25,0))</f>
        <v>14</v>
      </c>
      <c r="AE25" s="54">
        <f t="shared" ref="AE25" si="96">IF(AC25&gt;(AD25-0.25),AD25,AD25-0.25)</f>
        <v>13.75</v>
      </c>
      <c r="AF25" s="54">
        <f t="shared" ref="AF25" si="97">AB25*AE25</f>
        <v>10.3125</v>
      </c>
      <c r="AG25" s="55">
        <f t="shared" ref="AG25" si="98">MIN(Y25,AF25)</f>
        <v>8.75</v>
      </c>
    </row>
    <row r="26" spans="1:33" ht="13.5" customHeight="1" x14ac:dyDescent="0.25">
      <c r="A26" s="56"/>
      <c r="B26" s="56"/>
      <c r="C26" s="9" t="s">
        <v>168</v>
      </c>
      <c r="D26" s="9" t="s">
        <v>243</v>
      </c>
      <c r="E26" s="87">
        <v>350</v>
      </c>
      <c r="F26" s="87">
        <v>350</v>
      </c>
      <c r="G26" s="87">
        <f t="shared" ref="G26" si="99">+ROUNDUP((E26/25.4),0)</f>
        <v>14</v>
      </c>
      <c r="H26" s="87">
        <f t="shared" ref="H26" si="100">+ROUNDUP((F26/25.4),0)</f>
        <v>14</v>
      </c>
      <c r="I26" s="88">
        <f>1.55</f>
        <v>1.55</v>
      </c>
      <c r="J26" s="49">
        <f t="shared" ref="J26" si="101">IF(AND(G26&lt;=30,G26&gt;18),1/32,IF(AND(G26&lt;=18,G26&gt;=12),1/40,IF(G26&lt;12,1/40,1/32)))</f>
        <v>2.5000000000000001E-2</v>
      </c>
      <c r="K26" s="7">
        <f t="shared" ref="K26" si="102">+AG26*(1+$E$5)</f>
        <v>1.078125</v>
      </c>
      <c r="L26" s="50">
        <f t="shared" ref="L26" si="103">IF(AND(G26&lt;=30,G26&gt;18),14,IF(AND(G26&lt;=18,G26&gt;=12),14,IF(G26&lt;12,14,14)))</f>
        <v>14</v>
      </c>
      <c r="M26" s="50">
        <f t="shared" ref="M26" si="104">+K26*L26</f>
        <v>15.09375</v>
      </c>
      <c r="N26" s="50">
        <f t="shared" ref="N26" si="105">+((2*(E26+F26)/1000)*I26)*(1+$E$5)</f>
        <v>2.4954999999999998</v>
      </c>
      <c r="P26" s="51">
        <f t="shared" ref="P26" si="106">(G26+H26)*2+2</f>
        <v>58</v>
      </c>
      <c r="Q26" s="51">
        <f t="shared" ref="Q26" si="107">P26*0.0254</f>
        <v>1.4731999999999998</v>
      </c>
      <c r="R26" s="52">
        <f t="shared" ref="R26" si="108">+I26</f>
        <v>1.55</v>
      </c>
      <c r="S26" s="53">
        <f t="shared" ref="S26" si="109">Q26/1.2</f>
        <v>1.2276666666666667</v>
      </c>
      <c r="T26" s="53">
        <f t="shared" ref="T26" si="110">IF(S26-ROUND(S26,0)&gt;0,0.5+ROUND(S26,0),ROUND(S26,0))</f>
        <v>1.5</v>
      </c>
      <c r="U26" s="54">
        <f t="shared" ref="U26" si="111">IF(S26&gt;(T26-0.25),T26,T26-0.25)</f>
        <v>1.25</v>
      </c>
      <c r="V26" s="53">
        <f t="shared" ref="V26" si="112">R26/2.4</f>
        <v>0.64583333333333337</v>
      </c>
      <c r="W26" s="53">
        <f t="shared" ref="W26" si="113">IF(V26-ROUND(V26,0)&gt;0,0.5+ROUND(V26,0),ROUND(V26,0))</f>
        <v>1</v>
      </c>
      <c r="X26" s="54">
        <f t="shared" ref="X26" si="114">IF(V26&gt;(W26-0.25),W26,W26-0.25)</f>
        <v>0.75</v>
      </c>
      <c r="Y26" s="54">
        <f t="shared" ref="Y26" si="115">U26*X26</f>
        <v>0.9375</v>
      </c>
      <c r="Z26" s="53">
        <f t="shared" ref="Z26" si="116">Q26/2.4</f>
        <v>0.61383333333333334</v>
      </c>
      <c r="AA26" s="53">
        <f t="shared" ref="AA26" si="117">IF(Z26-ROUND(Z26,0)&gt;0,0.5+ROUND(Z26,0),ROUND(Z26,0))</f>
        <v>1</v>
      </c>
      <c r="AB26" s="54">
        <f t="shared" ref="AB26" si="118">IF(Z26&gt;(AA26-0.25),AA26,AA26-0.25)</f>
        <v>0.75</v>
      </c>
      <c r="AC26" s="53">
        <f t="shared" ref="AC26" si="119">R26/1.2</f>
        <v>1.2916666666666667</v>
      </c>
      <c r="AD26" s="53">
        <f t="shared" ref="AD26" si="120">IF(AC26-ROUND(AC26,0)&gt;0,0.5+ROUND(AC26,0),ROUND(AC26,0))</f>
        <v>1.5</v>
      </c>
      <c r="AE26" s="54">
        <f t="shared" ref="AE26" si="121">IF(AC26&gt;(AD26-0.25),AD26,AD26-0.25)</f>
        <v>1.5</v>
      </c>
      <c r="AF26" s="54">
        <f t="shared" ref="AF26" si="122">AB26*AE26</f>
        <v>1.125</v>
      </c>
      <c r="AG26" s="55">
        <f t="shared" ref="AG26" si="123">MIN(Y26,AF26)</f>
        <v>0.9375</v>
      </c>
    </row>
    <row r="27" spans="1:33" ht="13.5" customHeight="1" x14ac:dyDescent="0.25">
      <c r="A27" s="56"/>
      <c r="B27" s="56"/>
      <c r="C27" s="9" t="s">
        <v>168</v>
      </c>
      <c r="D27" s="9" t="s">
        <v>243</v>
      </c>
      <c r="E27" s="87">
        <v>400</v>
      </c>
      <c r="F27" s="87">
        <v>150</v>
      </c>
      <c r="G27" s="88">
        <v>1.93</v>
      </c>
      <c r="H27" s="87">
        <f t="shared" si="0"/>
        <v>6</v>
      </c>
      <c r="I27" s="88">
        <f>1.93+1.91+2.03+1.25+1.25+1.78+1.25+2.59+1.94+2.56+0.64+0.64+1.17+1.17+3.48+1.21+3.22+0.8+0.8+4.08+3.64+1.21+1.81+2.58+3.62+3.02+2.58+3.17+1.99+3.92+1.25+2.39+2.43+2.42+3.03+2.48+1.87+1.87+1.87+1.87+1.87+1.87+1.87+2.51+1.87+1.87+0.63+0.63+1.18+1.18</f>
        <v>100.20000000000007</v>
      </c>
      <c r="J27" s="49">
        <f t="shared" si="1"/>
        <v>2.5000000000000001E-2</v>
      </c>
      <c r="K27" s="7">
        <f t="shared" si="2"/>
        <v>24.006249999999998</v>
      </c>
      <c r="L27" s="50">
        <f t="shared" si="3"/>
        <v>14</v>
      </c>
      <c r="M27" s="50">
        <f t="shared" si="4"/>
        <v>336.08749999999998</v>
      </c>
      <c r="N27" s="50">
        <f t="shared" si="5"/>
        <v>126.75300000000009</v>
      </c>
      <c r="P27" s="51">
        <f t="shared" si="6"/>
        <v>17.86</v>
      </c>
      <c r="Q27" s="51">
        <f t="shared" si="7"/>
        <v>0.45364399999999999</v>
      </c>
      <c r="R27" s="52">
        <f t="shared" si="8"/>
        <v>100.20000000000007</v>
      </c>
      <c r="S27" s="53">
        <f t="shared" si="9"/>
        <v>0.37803666666666669</v>
      </c>
      <c r="T27" s="53">
        <f t="shared" si="10"/>
        <v>0.5</v>
      </c>
      <c r="U27" s="54">
        <f t="shared" si="11"/>
        <v>0.5</v>
      </c>
      <c r="V27" s="53">
        <f t="shared" si="12"/>
        <v>41.750000000000036</v>
      </c>
      <c r="W27" s="53">
        <f t="shared" si="13"/>
        <v>42</v>
      </c>
      <c r="X27" s="54">
        <f t="shared" si="14"/>
        <v>41.75</v>
      </c>
      <c r="Y27" s="54">
        <f t="shared" si="15"/>
        <v>20.875</v>
      </c>
      <c r="Z27" s="53">
        <f t="shared" si="16"/>
        <v>0.18901833333333334</v>
      </c>
      <c r="AA27" s="53">
        <f t="shared" si="17"/>
        <v>0.5</v>
      </c>
      <c r="AB27" s="54">
        <f t="shared" si="18"/>
        <v>0.25</v>
      </c>
      <c r="AC27" s="53">
        <f t="shared" si="19"/>
        <v>83.500000000000071</v>
      </c>
      <c r="AD27" s="53">
        <f t="shared" si="20"/>
        <v>84</v>
      </c>
      <c r="AE27" s="54">
        <f t="shared" si="21"/>
        <v>83.75</v>
      </c>
      <c r="AF27" s="54">
        <f t="shared" si="22"/>
        <v>20.9375</v>
      </c>
      <c r="AG27" s="55">
        <f t="shared" si="23"/>
        <v>20.875</v>
      </c>
    </row>
    <row r="28" spans="1:33" ht="13.5" customHeight="1" x14ac:dyDescent="0.25">
      <c r="A28" s="56"/>
      <c r="B28" s="56"/>
      <c r="C28" s="9" t="s">
        <v>168</v>
      </c>
      <c r="D28" s="9" t="s">
        <v>243</v>
      </c>
      <c r="E28" s="87">
        <v>400</v>
      </c>
      <c r="F28" s="87">
        <v>200</v>
      </c>
      <c r="G28" s="87">
        <f t="shared" si="0"/>
        <v>16</v>
      </c>
      <c r="H28" s="87">
        <f t="shared" si="0"/>
        <v>8</v>
      </c>
      <c r="I28" s="88">
        <f>1.85+1.05+2.34+3.16+1.06+1.59+1.9+5.68+3.53+2.45+3.37+2.28+1.91+1.85+1.91+1.9+1.91+3.11</f>
        <v>42.849999999999994</v>
      </c>
      <c r="J28" s="49">
        <f t="shared" si="1"/>
        <v>2.5000000000000001E-2</v>
      </c>
      <c r="K28" s="7">
        <f t="shared" si="2"/>
        <v>25.874999999999996</v>
      </c>
      <c r="L28" s="50">
        <f t="shared" si="3"/>
        <v>14</v>
      </c>
      <c r="M28" s="50">
        <f t="shared" si="4"/>
        <v>362.24999999999994</v>
      </c>
      <c r="N28" s="50">
        <f t="shared" si="5"/>
        <v>59.132999999999988</v>
      </c>
      <c r="P28" s="51">
        <f t="shared" si="6"/>
        <v>50</v>
      </c>
      <c r="Q28" s="51">
        <f t="shared" si="7"/>
        <v>1.27</v>
      </c>
      <c r="R28" s="52">
        <f t="shared" si="8"/>
        <v>42.849999999999994</v>
      </c>
      <c r="S28" s="53">
        <f t="shared" si="9"/>
        <v>1.0583333333333333</v>
      </c>
      <c r="T28" s="53">
        <f t="shared" si="10"/>
        <v>1.5</v>
      </c>
      <c r="U28" s="54">
        <f t="shared" si="11"/>
        <v>1.25</v>
      </c>
      <c r="V28" s="53">
        <f t="shared" si="12"/>
        <v>17.854166666666664</v>
      </c>
      <c r="W28" s="53">
        <f t="shared" si="13"/>
        <v>18</v>
      </c>
      <c r="X28" s="54">
        <f t="shared" si="14"/>
        <v>18</v>
      </c>
      <c r="Y28" s="54">
        <f t="shared" si="15"/>
        <v>22.5</v>
      </c>
      <c r="Z28" s="53">
        <f t="shared" si="16"/>
        <v>0.52916666666666667</v>
      </c>
      <c r="AA28" s="53">
        <f t="shared" si="17"/>
        <v>1</v>
      </c>
      <c r="AB28" s="54">
        <f t="shared" si="18"/>
        <v>0.75</v>
      </c>
      <c r="AC28" s="53">
        <f t="shared" si="19"/>
        <v>35.708333333333329</v>
      </c>
      <c r="AD28" s="53">
        <f t="shared" si="20"/>
        <v>36</v>
      </c>
      <c r="AE28" s="54">
        <f t="shared" si="21"/>
        <v>35.75</v>
      </c>
      <c r="AF28" s="54">
        <f t="shared" si="22"/>
        <v>26.8125</v>
      </c>
      <c r="AG28" s="55">
        <f t="shared" si="23"/>
        <v>22.5</v>
      </c>
    </row>
    <row r="29" spans="1:33" ht="13.5" customHeight="1" x14ac:dyDescent="0.25">
      <c r="A29" s="56"/>
      <c r="B29" s="56"/>
      <c r="C29" s="9" t="s">
        <v>168</v>
      </c>
      <c r="D29" s="9" t="s">
        <v>243</v>
      </c>
      <c r="E29" s="87">
        <v>400</v>
      </c>
      <c r="F29" s="87">
        <v>250</v>
      </c>
      <c r="G29" s="87">
        <f t="shared" ref="G29" si="124">+ROUNDUP((E29/25.4),0)</f>
        <v>16</v>
      </c>
      <c r="H29" s="87">
        <f t="shared" ref="H29" si="125">+ROUNDUP((F29/25.4),0)</f>
        <v>10</v>
      </c>
      <c r="I29" s="88">
        <f>2.41</f>
        <v>2.41</v>
      </c>
      <c r="J29" s="49">
        <f t="shared" ref="J29" si="126">IF(AND(G29&lt;=30,G29&gt;18),1/32,IF(AND(G29&lt;=18,G29&gt;=12),1/40,IF(G29&lt;12,1/40,1/32)))</f>
        <v>2.5000000000000001E-2</v>
      </c>
      <c r="K29" s="7">
        <f t="shared" ref="K29" si="127">+AG29*(1+$E$5)</f>
        <v>1.7968749999999998</v>
      </c>
      <c r="L29" s="50">
        <f t="shared" ref="L29" si="128">IF(AND(G29&lt;=30,G29&gt;18),14,IF(AND(G29&lt;=18,G29&gt;=12),14,IF(G29&lt;12,14,14)))</f>
        <v>14</v>
      </c>
      <c r="M29" s="50">
        <f t="shared" ref="M29" si="129">+K29*L29</f>
        <v>25.156249999999996</v>
      </c>
      <c r="N29" s="50">
        <f t="shared" ref="N29" si="130">+((2*(E29+F29)/1000)*I29)*(1+$E$5)</f>
        <v>3.6029500000000003</v>
      </c>
      <c r="P29" s="51">
        <f t="shared" ref="P29" si="131">(G29+H29)*2+2</f>
        <v>54</v>
      </c>
      <c r="Q29" s="51">
        <f t="shared" ref="Q29" si="132">P29*0.0254</f>
        <v>1.3715999999999999</v>
      </c>
      <c r="R29" s="52">
        <f t="shared" ref="R29" si="133">+I29</f>
        <v>2.41</v>
      </c>
      <c r="S29" s="53">
        <f t="shared" ref="S29" si="134">Q29/1.2</f>
        <v>1.143</v>
      </c>
      <c r="T29" s="53">
        <f t="shared" ref="T29" si="135">IF(S29-ROUND(S29,0)&gt;0,0.5+ROUND(S29,0),ROUND(S29,0))</f>
        <v>1.5</v>
      </c>
      <c r="U29" s="54">
        <f t="shared" ref="U29" si="136">IF(S29&gt;(T29-0.25),T29,T29-0.25)</f>
        <v>1.25</v>
      </c>
      <c r="V29" s="53">
        <f t="shared" ref="V29" si="137">R29/2.4</f>
        <v>1.0041666666666669</v>
      </c>
      <c r="W29" s="53">
        <f t="shared" ref="W29" si="138">IF(V29-ROUND(V29,0)&gt;0,0.5+ROUND(V29,0),ROUND(V29,0))</f>
        <v>1.5</v>
      </c>
      <c r="X29" s="54">
        <f t="shared" ref="X29" si="139">IF(V29&gt;(W29-0.25),W29,W29-0.25)</f>
        <v>1.25</v>
      </c>
      <c r="Y29" s="54">
        <f t="shared" ref="Y29" si="140">U29*X29</f>
        <v>1.5625</v>
      </c>
      <c r="Z29" s="53">
        <f t="shared" ref="Z29" si="141">Q29/2.4</f>
        <v>0.57150000000000001</v>
      </c>
      <c r="AA29" s="53">
        <f t="shared" ref="AA29" si="142">IF(Z29-ROUND(Z29,0)&gt;0,0.5+ROUND(Z29,0),ROUND(Z29,0))</f>
        <v>1</v>
      </c>
      <c r="AB29" s="54">
        <f t="shared" ref="AB29" si="143">IF(Z29&gt;(AA29-0.25),AA29,AA29-0.25)</f>
        <v>0.75</v>
      </c>
      <c r="AC29" s="53">
        <f t="shared" ref="AC29" si="144">R29/1.2</f>
        <v>2.0083333333333337</v>
      </c>
      <c r="AD29" s="53">
        <f t="shared" ref="AD29" si="145">IF(AC29-ROUND(AC29,0)&gt;0,0.5+ROUND(AC29,0),ROUND(AC29,0))</f>
        <v>2.5</v>
      </c>
      <c r="AE29" s="54">
        <f t="shared" ref="AE29" si="146">IF(AC29&gt;(AD29-0.25),AD29,AD29-0.25)</f>
        <v>2.25</v>
      </c>
      <c r="AF29" s="54">
        <f t="shared" ref="AF29" si="147">AB29*AE29</f>
        <v>1.6875</v>
      </c>
      <c r="AG29" s="55">
        <f t="shared" ref="AG29" si="148">MIN(Y29,AF29)</f>
        <v>1.5625</v>
      </c>
    </row>
    <row r="30" spans="1:33" ht="13.5" customHeight="1" x14ac:dyDescent="0.25">
      <c r="A30" s="56"/>
      <c r="B30" s="56"/>
      <c r="C30" s="9" t="s">
        <v>168</v>
      </c>
      <c r="D30" s="9" t="s">
        <v>243</v>
      </c>
      <c r="E30" s="87">
        <v>400</v>
      </c>
      <c r="F30" s="87">
        <v>300</v>
      </c>
      <c r="G30" s="87">
        <f t="shared" si="0"/>
        <v>16</v>
      </c>
      <c r="H30" s="87">
        <f t="shared" si="0"/>
        <v>12</v>
      </c>
      <c r="I30" s="88">
        <f>0.99+2.59+10.24+4.47+6.17+1.91+1.37+1.59+3.62+0.95+1.01+1.14+0.94+1+0.94+0.95+0.94+1.63</f>
        <v>42.45</v>
      </c>
      <c r="J30" s="49">
        <f t="shared" si="1"/>
        <v>2.5000000000000001E-2</v>
      </c>
      <c r="K30" s="7">
        <f t="shared" si="2"/>
        <v>25.515624999999996</v>
      </c>
      <c r="L30" s="50">
        <f t="shared" si="3"/>
        <v>14</v>
      </c>
      <c r="M30" s="50">
        <f t="shared" si="4"/>
        <v>357.21874999999994</v>
      </c>
      <c r="N30" s="50">
        <f t="shared" si="5"/>
        <v>68.344499999999996</v>
      </c>
      <c r="P30" s="51">
        <f t="shared" si="6"/>
        <v>58</v>
      </c>
      <c r="Q30" s="51">
        <f t="shared" si="7"/>
        <v>1.4731999999999998</v>
      </c>
      <c r="R30" s="52">
        <f t="shared" si="8"/>
        <v>42.45</v>
      </c>
      <c r="S30" s="53">
        <f t="shared" si="9"/>
        <v>1.2276666666666667</v>
      </c>
      <c r="T30" s="53">
        <f t="shared" si="10"/>
        <v>1.5</v>
      </c>
      <c r="U30" s="54">
        <f t="shared" si="11"/>
        <v>1.25</v>
      </c>
      <c r="V30" s="53">
        <f t="shared" si="12"/>
        <v>17.687500000000004</v>
      </c>
      <c r="W30" s="53">
        <f t="shared" si="13"/>
        <v>18</v>
      </c>
      <c r="X30" s="54">
        <f t="shared" si="14"/>
        <v>17.75</v>
      </c>
      <c r="Y30" s="54">
        <f t="shared" si="15"/>
        <v>22.1875</v>
      </c>
      <c r="Z30" s="53">
        <f t="shared" si="16"/>
        <v>0.61383333333333334</v>
      </c>
      <c r="AA30" s="53">
        <f t="shared" si="17"/>
        <v>1</v>
      </c>
      <c r="AB30" s="54">
        <f t="shared" si="18"/>
        <v>0.75</v>
      </c>
      <c r="AC30" s="53">
        <f t="shared" si="19"/>
        <v>35.375000000000007</v>
      </c>
      <c r="AD30" s="53">
        <f t="shared" si="20"/>
        <v>35.5</v>
      </c>
      <c r="AE30" s="54">
        <f t="shared" si="21"/>
        <v>35.5</v>
      </c>
      <c r="AF30" s="54">
        <f t="shared" si="22"/>
        <v>26.625</v>
      </c>
      <c r="AG30" s="55">
        <f t="shared" si="23"/>
        <v>22.1875</v>
      </c>
    </row>
    <row r="31" spans="1:33" ht="13.5" customHeight="1" x14ac:dyDescent="0.25">
      <c r="A31" s="56"/>
      <c r="B31" s="56"/>
      <c r="C31" s="9" t="s">
        <v>168</v>
      </c>
      <c r="D31" s="9" t="s">
        <v>243</v>
      </c>
      <c r="E31" s="87">
        <v>400</v>
      </c>
      <c r="F31" s="87">
        <v>400</v>
      </c>
      <c r="G31" s="87">
        <f t="shared" ref="G31" si="149">+ROUNDUP((E31/25.4),0)</f>
        <v>16</v>
      </c>
      <c r="H31" s="87">
        <f t="shared" ref="H31" si="150">+ROUNDUP((F31/25.4),0)</f>
        <v>16</v>
      </c>
      <c r="I31" s="88">
        <f>18.67</f>
        <v>18.670000000000002</v>
      </c>
      <c r="J31" s="49">
        <f t="shared" ref="J31" si="151">IF(AND(G31&lt;=30,G31&gt;18),1/32,IF(AND(G31&lt;=18,G31&gt;=12),1/40,IF(G31&lt;12,1/40,1/32)))</f>
        <v>2.5000000000000001E-2</v>
      </c>
      <c r="K31" s="7">
        <f t="shared" ref="K31" si="152">+AG31*(1+$E$5)</f>
        <v>13.584375</v>
      </c>
      <c r="L31" s="50">
        <f t="shared" ref="L31" si="153">IF(AND(G31&lt;=30,G31&gt;18),14,IF(AND(G31&lt;=18,G31&gt;=12),14,IF(G31&lt;12,14,14)))</f>
        <v>14</v>
      </c>
      <c r="M31" s="50">
        <f t="shared" ref="M31" si="154">+K31*L31</f>
        <v>190.18125000000001</v>
      </c>
      <c r="N31" s="50">
        <f t="shared" ref="N31" si="155">+((2*(E31+F31)/1000)*I31)*(1+$E$5)</f>
        <v>34.352800000000002</v>
      </c>
      <c r="P31" s="51">
        <f t="shared" ref="P31" si="156">(G31+H31)*2+2</f>
        <v>66</v>
      </c>
      <c r="Q31" s="51">
        <f t="shared" ref="Q31" si="157">P31*0.0254</f>
        <v>1.6763999999999999</v>
      </c>
      <c r="R31" s="52">
        <f t="shared" ref="R31" si="158">+I31</f>
        <v>18.670000000000002</v>
      </c>
      <c r="S31" s="53">
        <f t="shared" ref="S31" si="159">Q31/1.2</f>
        <v>1.397</v>
      </c>
      <c r="T31" s="53">
        <f t="shared" ref="T31" si="160">IF(S31-ROUND(S31,0)&gt;0,0.5+ROUND(S31,0),ROUND(S31,0))</f>
        <v>1.5</v>
      </c>
      <c r="U31" s="54">
        <f t="shared" ref="U31" si="161">IF(S31&gt;(T31-0.25),T31,T31-0.25)</f>
        <v>1.5</v>
      </c>
      <c r="V31" s="53">
        <f t="shared" ref="V31" si="162">R31/2.4</f>
        <v>7.7791666666666677</v>
      </c>
      <c r="W31" s="53">
        <f t="shared" ref="W31" si="163">IF(V31-ROUND(V31,0)&gt;0,0.5+ROUND(V31,0),ROUND(V31,0))</f>
        <v>8</v>
      </c>
      <c r="X31" s="54">
        <f t="shared" ref="X31" si="164">IF(V31&gt;(W31-0.25),W31,W31-0.25)</f>
        <v>8</v>
      </c>
      <c r="Y31" s="54">
        <f t="shared" ref="Y31" si="165">U31*X31</f>
        <v>12</v>
      </c>
      <c r="Z31" s="53">
        <f t="shared" ref="Z31" si="166">Q31/2.4</f>
        <v>0.69850000000000001</v>
      </c>
      <c r="AA31" s="53">
        <f t="shared" ref="AA31" si="167">IF(Z31-ROUND(Z31,0)&gt;0,0.5+ROUND(Z31,0),ROUND(Z31,0))</f>
        <v>1</v>
      </c>
      <c r="AB31" s="54">
        <f t="shared" ref="AB31" si="168">IF(Z31&gt;(AA31-0.25),AA31,AA31-0.25)</f>
        <v>0.75</v>
      </c>
      <c r="AC31" s="53">
        <f t="shared" ref="AC31" si="169">R31/1.2</f>
        <v>15.558333333333335</v>
      </c>
      <c r="AD31" s="53">
        <f t="shared" ref="AD31" si="170">IF(AC31-ROUND(AC31,0)&gt;0,0.5+ROUND(AC31,0),ROUND(AC31,0))</f>
        <v>16</v>
      </c>
      <c r="AE31" s="54">
        <f t="shared" ref="AE31" si="171">IF(AC31&gt;(AD31-0.25),AD31,AD31-0.25)</f>
        <v>15.75</v>
      </c>
      <c r="AF31" s="54">
        <f t="shared" ref="AF31" si="172">AB31*AE31</f>
        <v>11.8125</v>
      </c>
      <c r="AG31" s="55">
        <f t="shared" ref="AG31" si="173">MIN(Y31,AF31)</f>
        <v>11.8125</v>
      </c>
    </row>
    <row r="32" spans="1:33" ht="13.5" customHeight="1" x14ac:dyDescent="0.25">
      <c r="A32" s="56"/>
      <c r="B32" s="56"/>
      <c r="C32" s="9" t="s">
        <v>168</v>
      </c>
      <c r="D32" s="9" t="s">
        <v>243</v>
      </c>
      <c r="E32" s="87">
        <v>450</v>
      </c>
      <c r="F32" s="87">
        <v>400</v>
      </c>
      <c r="G32" s="87">
        <f t="shared" ref="G32" si="174">+ROUNDUP((E32/25.4),0)</f>
        <v>18</v>
      </c>
      <c r="H32" s="87">
        <f t="shared" ref="H32" si="175">+ROUNDUP((F32/25.4),0)</f>
        <v>16</v>
      </c>
      <c r="I32" s="88">
        <f>12.19</f>
        <v>12.19</v>
      </c>
      <c r="J32" s="49">
        <f t="shared" ref="J32" si="176">IF(AND(G32&lt;=30,G32&gt;18),1/32,IF(AND(G32&lt;=18,G32&gt;=12),1/40,IF(G32&lt;12,1/40,1/32)))</f>
        <v>2.5000000000000001E-2</v>
      </c>
      <c r="K32" s="7">
        <f t="shared" ref="K32" si="177">+AG32*(1+$E$5)</f>
        <v>8.8406249999999993</v>
      </c>
      <c r="L32" s="50">
        <f t="shared" ref="L32" si="178">IF(AND(G32&lt;=30,G32&gt;18),14,IF(AND(G32&lt;=18,G32&gt;=12),14,IF(G32&lt;12,14,14)))</f>
        <v>14</v>
      </c>
      <c r="M32" s="50">
        <f t="shared" ref="M32" si="179">+K32*L32</f>
        <v>123.76874999999998</v>
      </c>
      <c r="N32" s="50">
        <f t="shared" ref="N32" si="180">+((2*(E32+F32)/1000)*I32)*(1+$E$5)</f>
        <v>23.831449999999997</v>
      </c>
      <c r="P32" s="51">
        <f t="shared" ref="P32" si="181">(G32+H32)*2+2</f>
        <v>70</v>
      </c>
      <c r="Q32" s="51">
        <f t="shared" ref="Q32" si="182">P32*0.0254</f>
        <v>1.778</v>
      </c>
      <c r="R32" s="52">
        <f t="shared" ref="R32" si="183">+I32</f>
        <v>12.19</v>
      </c>
      <c r="S32" s="53">
        <f t="shared" ref="S32" si="184">Q32/1.2</f>
        <v>1.4816666666666667</v>
      </c>
      <c r="T32" s="53">
        <f t="shared" ref="T32" si="185">IF(S32-ROUND(S32,0)&gt;0,0.5+ROUND(S32,0),ROUND(S32,0))</f>
        <v>1.5</v>
      </c>
      <c r="U32" s="54">
        <f t="shared" ref="U32" si="186">IF(S32&gt;(T32-0.25),T32,T32-0.25)</f>
        <v>1.5</v>
      </c>
      <c r="V32" s="53">
        <f t="shared" ref="V32" si="187">R32/2.4</f>
        <v>5.0791666666666666</v>
      </c>
      <c r="W32" s="53">
        <f t="shared" ref="W32" si="188">IF(V32-ROUND(V32,0)&gt;0,0.5+ROUND(V32,0),ROUND(V32,0))</f>
        <v>5.5</v>
      </c>
      <c r="X32" s="54">
        <f t="shared" ref="X32" si="189">IF(V32&gt;(W32-0.25),W32,W32-0.25)</f>
        <v>5.25</v>
      </c>
      <c r="Y32" s="54">
        <f t="shared" ref="Y32" si="190">U32*X32</f>
        <v>7.875</v>
      </c>
      <c r="Z32" s="53">
        <f t="shared" ref="Z32" si="191">Q32/2.4</f>
        <v>0.74083333333333334</v>
      </c>
      <c r="AA32" s="53">
        <f t="shared" ref="AA32" si="192">IF(Z32-ROUND(Z32,0)&gt;0,0.5+ROUND(Z32,0),ROUND(Z32,0))</f>
        <v>1</v>
      </c>
      <c r="AB32" s="54">
        <f t="shared" ref="AB32" si="193">IF(Z32&gt;(AA32-0.25),AA32,AA32-0.25)</f>
        <v>0.75</v>
      </c>
      <c r="AC32" s="53">
        <f t="shared" ref="AC32" si="194">R32/1.2</f>
        <v>10.158333333333333</v>
      </c>
      <c r="AD32" s="53">
        <f t="shared" ref="AD32" si="195">IF(AC32-ROUND(AC32,0)&gt;0,0.5+ROUND(AC32,0),ROUND(AC32,0))</f>
        <v>10.5</v>
      </c>
      <c r="AE32" s="54">
        <f t="shared" ref="AE32" si="196">IF(AC32&gt;(AD32-0.25),AD32,AD32-0.25)</f>
        <v>10.25</v>
      </c>
      <c r="AF32" s="54">
        <f t="shared" ref="AF32" si="197">AB32*AE32</f>
        <v>7.6875</v>
      </c>
      <c r="AG32" s="55">
        <f t="shared" ref="AG32" si="198">MIN(Y32,AF32)</f>
        <v>7.6875</v>
      </c>
    </row>
    <row r="33" spans="1:33" ht="13.5" customHeight="1" x14ac:dyDescent="0.25">
      <c r="A33" s="56"/>
      <c r="B33" s="56"/>
      <c r="C33" s="9" t="s">
        <v>168</v>
      </c>
      <c r="D33" s="9" t="s">
        <v>243</v>
      </c>
      <c r="E33" s="87">
        <v>500</v>
      </c>
      <c r="F33" s="87">
        <v>450</v>
      </c>
      <c r="G33" s="87">
        <f t="shared" si="0"/>
        <v>20</v>
      </c>
      <c r="H33" s="87">
        <f t="shared" si="0"/>
        <v>18</v>
      </c>
      <c r="I33" s="88">
        <f>11.68+9.44</f>
        <v>21.119999999999997</v>
      </c>
      <c r="J33" s="49">
        <f t="shared" si="1"/>
        <v>3.125E-2</v>
      </c>
      <c r="K33" s="7">
        <f t="shared" si="2"/>
        <v>18.112499999999997</v>
      </c>
      <c r="L33" s="50">
        <f t="shared" si="3"/>
        <v>14</v>
      </c>
      <c r="M33" s="50">
        <f t="shared" si="4"/>
        <v>253.57499999999996</v>
      </c>
      <c r="N33" s="50">
        <f t="shared" si="5"/>
        <v>46.147199999999991</v>
      </c>
      <c r="P33" s="51">
        <f t="shared" si="6"/>
        <v>78</v>
      </c>
      <c r="Q33" s="51">
        <f t="shared" si="7"/>
        <v>1.9811999999999999</v>
      </c>
      <c r="R33" s="52">
        <f t="shared" si="8"/>
        <v>21.119999999999997</v>
      </c>
      <c r="S33" s="53">
        <f t="shared" si="9"/>
        <v>1.651</v>
      </c>
      <c r="T33" s="53">
        <f t="shared" si="10"/>
        <v>2</v>
      </c>
      <c r="U33" s="54">
        <f t="shared" si="11"/>
        <v>1.75</v>
      </c>
      <c r="V33" s="53">
        <f t="shared" si="12"/>
        <v>8.7999999999999989</v>
      </c>
      <c r="W33" s="53">
        <f t="shared" si="13"/>
        <v>9</v>
      </c>
      <c r="X33" s="54">
        <f t="shared" si="14"/>
        <v>9</v>
      </c>
      <c r="Y33" s="54">
        <f t="shared" si="15"/>
        <v>15.75</v>
      </c>
      <c r="Z33" s="53">
        <f t="shared" si="16"/>
        <v>0.82550000000000001</v>
      </c>
      <c r="AA33" s="53">
        <f t="shared" si="17"/>
        <v>1</v>
      </c>
      <c r="AB33" s="54">
        <f t="shared" si="18"/>
        <v>1</v>
      </c>
      <c r="AC33" s="53">
        <f t="shared" si="19"/>
        <v>17.599999999999998</v>
      </c>
      <c r="AD33" s="53">
        <f t="shared" si="20"/>
        <v>18</v>
      </c>
      <c r="AE33" s="54">
        <f t="shared" si="21"/>
        <v>17.75</v>
      </c>
      <c r="AF33" s="54">
        <f t="shared" si="22"/>
        <v>17.75</v>
      </c>
      <c r="AG33" s="55">
        <f t="shared" si="23"/>
        <v>15.75</v>
      </c>
    </row>
    <row r="34" spans="1:33" ht="13.5" customHeight="1" x14ac:dyDescent="0.25">
      <c r="A34" s="56"/>
      <c r="B34" s="56"/>
      <c r="C34" s="294" t="s">
        <v>169</v>
      </c>
      <c r="D34" s="294" t="s">
        <v>243</v>
      </c>
      <c r="E34" s="295">
        <v>175</v>
      </c>
      <c r="F34" s="295">
        <v>100</v>
      </c>
      <c r="G34" s="295">
        <f t="shared" ref="G34" si="199">+ROUNDUP((E34/25.4),0)</f>
        <v>7</v>
      </c>
      <c r="H34" s="295">
        <f t="shared" ref="H34" si="200">+ROUNDUP((F34/25.4),0)</f>
        <v>4</v>
      </c>
      <c r="I34" s="296">
        <v>1.22</v>
      </c>
      <c r="J34" s="297">
        <f t="shared" ref="J34" si="201">IF(AND(G34&lt;=30,G34&gt;18),1/32,IF(AND(G34&lt;=18,G34&gt;=12),1/40,IF(G34&lt;12,1/40,1/32)))</f>
        <v>2.5000000000000001E-2</v>
      </c>
      <c r="K34" s="298">
        <f t="shared" ref="K34" si="202">+AG34*(1+$E$5)</f>
        <v>0.64687499999999998</v>
      </c>
      <c r="L34" s="299">
        <f t="shared" ref="L34" si="203">IF(AND(G34&lt;=30,G34&gt;18),14,IF(AND(G34&lt;=18,G34&gt;=12),14,IF(G34&lt;12,14,14)))</f>
        <v>14</v>
      </c>
      <c r="M34" s="299">
        <f t="shared" ref="M34" si="204">+K34*L34</f>
        <v>9.0562500000000004</v>
      </c>
      <c r="N34" s="299">
        <f t="shared" ref="N34" si="205">+((2*(E34+F34)/1000)*I34)*(1+$E$5)</f>
        <v>0.77164999999999995</v>
      </c>
      <c r="P34" s="51">
        <f t="shared" ref="P34" si="206">(G34+H34)*2+2</f>
        <v>24</v>
      </c>
      <c r="Q34" s="51">
        <f t="shared" ref="Q34" si="207">P34*0.0254</f>
        <v>0.60959999999999992</v>
      </c>
      <c r="R34" s="52">
        <f t="shared" ref="R34" si="208">+I34</f>
        <v>1.22</v>
      </c>
      <c r="S34" s="53">
        <f t="shared" ref="S34" si="209">Q34/1.2</f>
        <v>0.50800000000000001</v>
      </c>
      <c r="T34" s="53">
        <f t="shared" ref="T34" si="210">IF(S34-ROUND(S34,0)&gt;0,0.5+ROUND(S34,0),ROUND(S34,0))</f>
        <v>1</v>
      </c>
      <c r="U34" s="54">
        <f t="shared" ref="U34" si="211">IF(S34&gt;(T34-0.25),T34,T34-0.25)</f>
        <v>0.75</v>
      </c>
      <c r="V34" s="53">
        <f t="shared" ref="V34" si="212">R34/2.4</f>
        <v>0.5083333333333333</v>
      </c>
      <c r="W34" s="53">
        <f t="shared" ref="W34" si="213">IF(V34-ROUND(V34,0)&gt;0,0.5+ROUND(V34,0),ROUND(V34,0))</f>
        <v>1</v>
      </c>
      <c r="X34" s="54">
        <f t="shared" ref="X34" si="214">IF(V34&gt;(W34-0.25),W34,W34-0.25)</f>
        <v>0.75</v>
      </c>
      <c r="Y34" s="54">
        <f t="shared" ref="Y34" si="215">U34*X34</f>
        <v>0.5625</v>
      </c>
      <c r="Z34" s="53">
        <f t="shared" ref="Z34" si="216">Q34/2.4</f>
        <v>0.254</v>
      </c>
      <c r="AA34" s="53">
        <f t="shared" ref="AA34" si="217">IF(Z34-ROUND(Z34,0)&gt;0,0.5+ROUND(Z34,0),ROUND(Z34,0))</f>
        <v>0.5</v>
      </c>
      <c r="AB34" s="54">
        <f t="shared" ref="AB34" si="218">IF(Z34&gt;(AA34-0.25),AA34,AA34-0.25)</f>
        <v>0.5</v>
      </c>
      <c r="AC34" s="53">
        <f t="shared" ref="AC34" si="219">R34/1.2</f>
        <v>1.0166666666666666</v>
      </c>
      <c r="AD34" s="53">
        <f t="shared" ref="AD34" si="220">IF(AC34-ROUND(AC34,0)&gt;0,0.5+ROUND(AC34,0),ROUND(AC34,0))</f>
        <v>1.5</v>
      </c>
      <c r="AE34" s="54">
        <f t="shared" ref="AE34" si="221">IF(AC34&gt;(AD34-0.25),AD34,AD34-0.25)</f>
        <v>1.25</v>
      </c>
      <c r="AF34" s="54">
        <f t="shared" ref="AF34" si="222">AB34*AE34</f>
        <v>0.625</v>
      </c>
      <c r="AG34" s="55">
        <f t="shared" ref="AG34" si="223">MIN(Y34,AF34)</f>
        <v>0.5625</v>
      </c>
    </row>
    <row r="35" spans="1:33" ht="13.5" customHeight="1" x14ac:dyDescent="0.25">
      <c r="A35" s="56"/>
      <c r="B35" s="56"/>
      <c r="C35" s="294" t="s">
        <v>169</v>
      </c>
      <c r="D35" s="294" t="s">
        <v>243</v>
      </c>
      <c r="E35" s="295">
        <v>200</v>
      </c>
      <c r="F35" s="295">
        <v>100</v>
      </c>
      <c r="G35" s="295">
        <f t="shared" ref="G35:H53" si="224">+ROUNDUP((E35/25.4),0)</f>
        <v>8</v>
      </c>
      <c r="H35" s="295">
        <f t="shared" si="224"/>
        <v>4</v>
      </c>
      <c r="I35" s="296">
        <v>2.36</v>
      </c>
      <c r="J35" s="297">
        <f t="shared" ref="J35:J53" si="225">IF(AND(G35&lt;=30,G35&gt;18),1/32,IF(AND(G35&lt;=18,G35&gt;=12),1/40,IF(G35&lt;12,1/40,1/32)))</f>
        <v>2.5000000000000001E-2</v>
      </c>
      <c r="K35" s="298">
        <f t="shared" ref="K35:K53" si="226">+AG35*(1+$E$5)</f>
        <v>0.86249999999999993</v>
      </c>
      <c r="L35" s="299">
        <f t="shared" ref="L35:L53" si="227">IF(AND(G35&lt;=30,G35&gt;18),14,IF(AND(G35&lt;=18,G35&gt;=12),14,IF(G35&lt;12,14,14)))</f>
        <v>14</v>
      </c>
      <c r="M35" s="299">
        <f t="shared" ref="M35:M53" si="228">+K35*L35</f>
        <v>12.074999999999999</v>
      </c>
      <c r="N35" s="299">
        <f t="shared" ref="N35:N53" si="229">+((2*(E35+F35)/1000)*I35)*(1+$E$5)</f>
        <v>1.6283999999999998</v>
      </c>
      <c r="P35" s="51">
        <f t="shared" ref="P35:P53" si="230">(G35+H35)*2+2</f>
        <v>26</v>
      </c>
      <c r="Q35" s="51">
        <f t="shared" ref="Q35:Q53" si="231">P35*0.0254</f>
        <v>0.66039999999999999</v>
      </c>
      <c r="R35" s="52">
        <f t="shared" ref="R35:R53" si="232">+I35</f>
        <v>2.36</v>
      </c>
      <c r="S35" s="53">
        <f t="shared" ref="S35:S53" si="233">Q35/1.2</f>
        <v>0.55033333333333334</v>
      </c>
      <c r="T35" s="53">
        <f t="shared" ref="T35:T53" si="234">IF(S35-ROUND(S35,0)&gt;0,0.5+ROUND(S35,0),ROUND(S35,0))</f>
        <v>1</v>
      </c>
      <c r="U35" s="54">
        <f t="shared" ref="U35:U53" si="235">IF(S35&gt;(T35-0.25),T35,T35-0.25)</f>
        <v>0.75</v>
      </c>
      <c r="V35" s="53">
        <f t="shared" ref="V35:V53" si="236">R35/2.4</f>
        <v>0.98333333333333328</v>
      </c>
      <c r="W35" s="53">
        <f t="shared" ref="W35:W53" si="237">IF(V35-ROUND(V35,0)&gt;0,0.5+ROUND(V35,0),ROUND(V35,0))</f>
        <v>1</v>
      </c>
      <c r="X35" s="54">
        <f t="shared" ref="X35:X53" si="238">IF(V35&gt;(W35-0.25),W35,W35-0.25)</f>
        <v>1</v>
      </c>
      <c r="Y35" s="54">
        <f t="shared" ref="Y35:Y53" si="239">U35*X35</f>
        <v>0.75</v>
      </c>
      <c r="Z35" s="53">
        <f t="shared" ref="Z35:Z53" si="240">Q35/2.4</f>
        <v>0.27516666666666667</v>
      </c>
      <c r="AA35" s="53">
        <f t="shared" ref="AA35:AA53" si="241">IF(Z35-ROUND(Z35,0)&gt;0,0.5+ROUND(Z35,0),ROUND(Z35,0))</f>
        <v>0.5</v>
      </c>
      <c r="AB35" s="54">
        <f t="shared" ref="AB35:AB53" si="242">IF(Z35&gt;(AA35-0.25),AA35,AA35-0.25)</f>
        <v>0.5</v>
      </c>
      <c r="AC35" s="53">
        <f t="shared" ref="AC35:AC53" si="243">R35/1.2</f>
        <v>1.9666666666666666</v>
      </c>
      <c r="AD35" s="53">
        <f t="shared" ref="AD35:AD53" si="244">IF(AC35-ROUND(AC35,0)&gt;0,0.5+ROUND(AC35,0),ROUND(AC35,0))</f>
        <v>2</v>
      </c>
      <c r="AE35" s="54">
        <f t="shared" ref="AE35:AE53" si="245">IF(AC35&gt;(AD35-0.25),AD35,AD35-0.25)</f>
        <v>2</v>
      </c>
      <c r="AF35" s="54">
        <f t="shared" ref="AF35:AF53" si="246">AB35*AE35</f>
        <v>1</v>
      </c>
      <c r="AG35" s="55">
        <f t="shared" ref="AG35:AG53" si="247">MIN(Y35,AF35)</f>
        <v>0.75</v>
      </c>
    </row>
    <row r="36" spans="1:33" ht="13.5" customHeight="1" x14ac:dyDescent="0.25">
      <c r="A36" s="56"/>
      <c r="B36" s="56"/>
      <c r="C36" s="9" t="s">
        <v>169</v>
      </c>
      <c r="D36" s="9" t="s">
        <v>243</v>
      </c>
      <c r="E36" s="87">
        <v>200</v>
      </c>
      <c r="F36" s="87">
        <v>150</v>
      </c>
      <c r="G36" s="87">
        <f t="shared" ref="G36" si="248">+ROUNDUP((E36/25.4),0)</f>
        <v>8</v>
      </c>
      <c r="H36" s="87">
        <f t="shared" ref="H36" si="249">+ROUNDUP((F36/25.4),0)</f>
        <v>6</v>
      </c>
      <c r="I36" s="88">
        <f>4.64+4.29+3.62+3.76+1.7</f>
        <v>18.010000000000002</v>
      </c>
      <c r="J36" s="49">
        <f t="shared" ref="J36" si="250">IF(AND(G36&lt;=30,G36&gt;18),1/32,IF(AND(G36&lt;=18,G36&gt;=12),1/40,IF(G36&lt;12,1/40,1/32)))</f>
        <v>2.5000000000000001E-2</v>
      </c>
      <c r="K36" s="7">
        <f t="shared" ref="K36" si="251">+AG36*(1+$E$5)</f>
        <v>6.6843749999999993</v>
      </c>
      <c r="L36" s="50">
        <f t="shared" ref="L36" si="252">IF(AND(G36&lt;=30,G36&gt;18),14,IF(AND(G36&lt;=18,G36&gt;=12),14,IF(G36&lt;12,14,14)))</f>
        <v>14</v>
      </c>
      <c r="M36" s="50">
        <f t="shared" ref="M36" si="253">+K36*L36</f>
        <v>93.581249999999983</v>
      </c>
      <c r="N36" s="50">
        <f t="shared" ref="N36" si="254">+((2*(E36+F36)/1000)*I36)*(1+$E$5)</f>
        <v>14.498050000000001</v>
      </c>
      <c r="P36" s="51">
        <f t="shared" ref="P36" si="255">(G36+H36)*2+2</f>
        <v>30</v>
      </c>
      <c r="Q36" s="51">
        <f t="shared" ref="Q36" si="256">P36*0.0254</f>
        <v>0.76200000000000001</v>
      </c>
      <c r="R36" s="52">
        <f t="shared" ref="R36" si="257">+I36</f>
        <v>18.010000000000002</v>
      </c>
      <c r="S36" s="53">
        <f t="shared" ref="S36" si="258">Q36/1.2</f>
        <v>0.63500000000000001</v>
      </c>
      <c r="T36" s="53">
        <f t="shared" ref="T36" si="259">IF(S36-ROUND(S36,0)&gt;0,0.5+ROUND(S36,0),ROUND(S36,0))</f>
        <v>1</v>
      </c>
      <c r="U36" s="54">
        <f t="shared" ref="U36" si="260">IF(S36&gt;(T36-0.25),T36,T36-0.25)</f>
        <v>0.75</v>
      </c>
      <c r="V36" s="53">
        <f t="shared" ref="V36" si="261">R36/2.4</f>
        <v>7.5041666666666673</v>
      </c>
      <c r="W36" s="53">
        <f t="shared" ref="W36" si="262">IF(V36-ROUND(V36,0)&gt;0,0.5+ROUND(V36,0),ROUND(V36,0))</f>
        <v>8</v>
      </c>
      <c r="X36" s="54">
        <f t="shared" ref="X36" si="263">IF(V36&gt;(W36-0.25),W36,W36-0.25)</f>
        <v>7.75</v>
      </c>
      <c r="Y36" s="54">
        <f t="shared" ref="Y36" si="264">U36*X36</f>
        <v>5.8125</v>
      </c>
      <c r="Z36" s="53">
        <f t="shared" ref="Z36" si="265">Q36/2.4</f>
        <v>0.3175</v>
      </c>
      <c r="AA36" s="53">
        <f t="shared" ref="AA36" si="266">IF(Z36-ROUND(Z36,0)&gt;0,0.5+ROUND(Z36,0),ROUND(Z36,0))</f>
        <v>0.5</v>
      </c>
      <c r="AB36" s="54">
        <f t="shared" ref="AB36" si="267">IF(Z36&gt;(AA36-0.25),AA36,AA36-0.25)</f>
        <v>0.5</v>
      </c>
      <c r="AC36" s="53">
        <f t="shared" ref="AC36" si="268">R36/1.2</f>
        <v>15.008333333333335</v>
      </c>
      <c r="AD36" s="53">
        <f t="shared" ref="AD36" si="269">IF(AC36-ROUND(AC36,0)&gt;0,0.5+ROUND(AC36,0),ROUND(AC36,0))</f>
        <v>15.5</v>
      </c>
      <c r="AE36" s="54">
        <f t="shared" ref="AE36" si="270">IF(AC36&gt;(AD36-0.25),AD36,AD36-0.25)</f>
        <v>15.25</v>
      </c>
      <c r="AF36" s="54">
        <f t="shared" ref="AF36" si="271">AB36*AE36</f>
        <v>7.625</v>
      </c>
      <c r="AG36" s="55">
        <f t="shared" ref="AG36" si="272">MIN(Y36,AF36)</f>
        <v>5.8125</v>
      </c>
    </row>
    <row r="37" spans="1:33" ht="13.5" customHeight="1" x14ac:dyDescent="0.25">
      <c r="A37" s="56"/>
      <c r="B37" s="56"/>
      <c r="C37" s="9" t="s">
        <v>169</v>
      </c>
      <c r="D37" s="9" t="s">
        <v>243</v>
      </c>
      <c r="E37" s="87">
        <v>200</v>
      </c>
      <c r="F37" s="87">
        <v>200</v>
      </c>
      <c r="G37" s="87">
        <f t="shared" si="224"/>
        <v>8</v>
      </c>
      <c r="H37" s="87">
        <f t="shared" si="224"/>
        <v>8</v>
      </c>
      <c r="I37" s="88">
        <f>1.52+1.52+4.07+0.52+3.6+0.2+2.29+4.08+0.5+3.23+3.15+2.31+2.14+2.14</f>
        <v>31.269999999999996</v>
      </c>
      <c r="J37" s="49">
        <f t="shared" si="225"/>
        <v>2.5000000000000001E-2</v>
      </c>
      <c r="K37" s="7">
        <f t="shared" si="226"/>
        <v>11.428125</v>
      </c>
      <c r="L37" s="50">
        <f t="shared" si="227"/>
        <v>14</v>
      </c>
      <c r="M37" s="50">
        <f t="shared" si="228"/>
        <v>159.99375000000001</v>
      </c>
      <c r="N37" s="50">
        <f t="shared" si="229"/>
        <v>28.768399999999996</v>
      </c>
      <c r="P37" s="51">
        <f t="shared" si="230"/>
        <v>34</v>
      </c>
      <c r="Q37" s="51">
        <f t="shared" si="231"/>
        <v>0.86359999999999992</v>
      </c>
      <c r="R37" s="52">
        <f t="shared" si="232"/>
        <v>31.269999999999996</v>
      </c>
      <c r="S37" s="53">
        <f t="shared" si="233"/>
        <v>0.71966666666666668</v>
      </c>
      <c r="T37" s="53">
        <f t="shared" si="234"/>
        <v>1</v>
      </c>
      <c r="U37" s="54">
        <f t="shared" si="235"/>
        <v>0.75</v>
      </c>
      <c r="V37" s="53">
        <f t="shared" si="236"/>
        <v>13.029166666666665</v>
      </c>
      <c r="W37" s="53">
        <f t="shared" si="237"/>
        <v>13.5</v>
      </c>
      <c r="X37" s="54">
        <f t="shared" si="238"/>
        <v>13.25</v>
      </c>
      <c r="Y37" s="54">
        <f t="shared" si="239"/>
        <v>9.9375</v>
      </c>
      <c r="Z37" s="53">
        <f t="shared" si="240"/>
        <v>0.35983333333333334</v>
      </c>
      <c r="AA37" s="53">
        <f t="shared" si="241"/>
        <v>0.5</v>
      </c>
      <c r="AB37" s="54">
        <f t="shared" si="242"/>
        <v>0.5</v>
      </c>
      <c r="AC37" s="53">
        <f t="shared" si="243"/>
        <v>26.05833333333333</v>
      </c>
      <c r="AD37" s="53">
        <f t="shared" si="244"/>
        <v>26.5</v>
      </c>
      <c r="AE37" s="54">
        <f t="shared" si="245"/>
        <v>26.25</v>
      </c>
      <c r="AF37" s="54">
        <f t="shared" si="246"/>
        <v>13.125</v>
      </c>
      <c r="AG37" s="55">
        <f t="shared" si="247"/>
        <v>9.9375</v>
      </c>
    </row>
    <row r="38" spans="1:33" ht="13.5" customHeight="1" x14ac:dyDescent="0.25">
      <c r="A38" s="56"/>
      <c r="B38" s="56"/>
      <c r="C38" s="9" t="s">
        <v>169</v>
      </c>
      <c r="D38" s="9" t="s">
        <v>243</v>
      </c>
      <c r="E38" s="87">
        <v>250</v>
      </c>
      <c r="F38" s="87">
        <v>200</v>
      </c>
      <c r="G38" s="87">
        <f t="shared" si="224"/>
        <v>10</v>
      </c>
      <c r="H38" s="87">
        <f t="shared" si="224"/>
        <v>8</v>
      </c>
      <c r="I38" s="88">
        <f>3.88+0.95+11.25+12.01+2.31+4.87+2.34+1.63+2.61+1.73+3.78+4.44+2.32+1.18+4.17</f>
        <v>59.47</v>
      </c>
      <c r="J38" s="49">
        <f t="shared" si="225"/>
        <v>2.5000000000000001E-2</v>
      </c>
      <c r="K38" s="7">
        <f t="shared" si="226"/>
        <v>28.606249999999999</v>
      </c>
      <c r="L38" s="50">
        <f t="shared" si="227"/>
        <v>14</v>
      </c>
      <c r="M38" s="50">
        <f t="shared" si="228"/>
        <v>400.48750000000001</v>
      </c>
      <c r="N38" s="50">
        <f t="shared" si="229"/>
        <v>61.551449999999996</v>
      </c>
      <c r="P38" s="51">
        <f t="shared" si="230"/>
        <v>38</v>
      </c>
      <c r="Q38" s="51">
        <f t="shared" si="231"/>
        <v>0.96519999999999995</v>
      </c>
      <c r="R38" s="52">
        <f t="shared" si="232"/>
        <v>59.47</v>
      </c>
      <c r="S38" s="53">
        <f t="shared" si="233"/>
        <v>0.80433333333333334</v>
      </c>
      <c r="T38" s="53">
        <f t="shared" si="234"/>
        <v>1</v>
      </c>
      <c r="U38" s="54">
        <f t="shared" si="235"/>
        <v>1</v>
      </c>
      <c r="V38" s="53">
        <f t="shared" si="236"/>
        <v>24.779166666666669</v>
      </c>
      <c r="W38" s="53">
        <f t="shared" si="237"/>
        <v>25</v>
      </c>
      <c r="X38" s="54">
        <f t="shared" si="238"/>
        <v>25</v>
      </c>
      <c r="Y38" s="54">
        <f t="shared" si="239"/>
        <v>25</v>
      </c>
      <c r="Z38" s="53">
        <f t="shared" si="240"/>
        <v>0.40216666666666667</v>
      </c>
      <c r="AA38" s="53">
        <f t="shared" si="241"/>
        <v>0.5</v>
      </c>
      <c r="AB38" s="54">
        <f t="shared" si="242"/>
        <v>0.5</v>
      </c>
      <c r="AC38" s="53">
        <f t="shared" si="243"/>
        <v>49.558333333333337</v>
      </c>
      <c r="AD38" s="53">
        <f t="shared" si="244"/>
        <v>50</v>
      </c>
      <c r="AE38" s="54">
        <f t="shared" si="245"/>
        <v>49.75</v>
      </c>
      <c r="AF38" s="54">
        <f t="shared" si="246"/>
        <v>24.875</v>
      </c>
      <c r="AG38" s="55">
        <f t="shared" si="247"/>
        <v>24.875</v>
      </c>
    </row>
    <row r="39" spans="1:33" ht="13.5" customHeight="1" x14ac:dyDescent="0.25">
      <c r="A39" s="56"/>
      <c r="B39" s="56"/>
      <c r="C39" s="9" t="s">
        <v>169</v>
      </c>
      <c r="D39" s="9" t="s">
        <v>243</v>
      </c>
      <c r="E39" s="87">
        <v>250</v>
      </c>
      <c r="F39" s="87">
        <v>250</v>
      </c>
      <c r="G39" s="87">
        <f t="shared" ref="G39:G41" si="273">+ROUNDUP((E39/25.4),0)</f>
        <v>10</v>
      </c>
      <c r="H39" s="87">
        <f t="shared" ref="H39:H41" si="274">+ROUNDUP((F39/25.4),0)</f>
        <v>10</v>
      </c>
      <c r="I39" s="88">
        <f>1.52+1.55+1.82</f>
        <v>4.8900000000000006</v>
      </c>
      <c r="J39" s="49">
        <f t="shared" ref="J39:J41" si="275">IF(AND(G39&lt;=30,G39&gt;18),1/32,IF(AND(G39&lt;=18,G39&gt;=12),1/40,IF(G39&lt;12,1/40,1/32)))</f>
        <v>2.5000000000000001E-2</v>
      </c>
      <c r="K39" s="7">
        <f t="shared" ref="K39:K41" si="276">+AG39*(1+$E$5)</f>
        <v>2.4437499999999996</v>
      </c>
      <c r="L39" s="50">
        <f t="shared" ref="L39:L41" si="277">IF(AND(G39&lt;=30,G39&gt;18),14,IF(AND(G39&lt;=18,G39&gt;=12),14,IF(G39&lt;12,14,14)))</f>
        <v>14</v>
      </c>
      <c r="M39" s="50">
        <f t="shared" ref="M39:M41" si="278">+K39*L39</f>
        <v>34.212499999999991</v>
      </c>
      <c r="N39" s="50">
        <f t="shared" ref="N39:N41" si="279">+((2*(E39+F39)/1000)*I39)*(1+$E$5)</f>
        <v>5.6234999999999999</v>
      </c>
      <c r="P39" s="51">
        <f t="shared" ref="P39:P41" si="280">(G39+H39)*2+2</f>
        <v>42</v>
      </c>
      <c r="Q39" s="51">
        <f t="shared" ref="Q39:Q41" si="281">P39*0.0254</f>
        <v>1.0668</v>
      </c>
      <c r="R39" s="52">
        <f t="shared" ref="R39:R41" si="282">+I39</f>
        <v>4.8900000000000006</v>
      </c>
      <c r="S39" s="53">
        <f t="shared" ref="S39:S41" si="283">Q39/1.2</f>
        <v>0.88900000000000001</v>
      </c>
      <c r="T39" s="53">
        <f t="shared" ref="T39:T41" si="284">IF(S39-ROUND(S39,0)&gt;0,0.5+ROUND(S39,0),ROUND(S39,0))</f>
        <v>1</v>
      </c>
      <c r="U39" s="54">
        <f t="shared" ref="U39:U41" si="285">IF(S39&gt;(T39-0.25),T39,T39-0.25)</f>
        <v>1</v>
      </c>
      <c r="V39" s="53">
        <f t="shared" ref="V39:V41" si="286">R39/2.4</f>
        <v>2.0375000000000005</v>
      </c>
      <c r="W39" s="53">
        <f t="shared" ref="W39:W41" si="287">IF(V39-ROUND(V39,0)&gt;0,0.5+ROUND(V39,0),ROUND(V39,0))</f>
        <v>2.5</v>
      </c>
      <c r="X39" s="54">
        <f t="shared" ref="X39:X41" si="288">IF(V39&gt;(W39-0.25),W39,W39-0.25)</f>
        <v>2.25</v>
      </c>
      <c r="Y39" s="54">
        <f t="shared" ref="Y39:Y41" si="289">U39*X39</f>
        <v>2.25</v>
      </c>
      <c r="Z39" s="53">
        <f t="shared" ref="Z39:Z41" si="290">Q39/2.4</f>
        <v>0.44450000000000001</v>
      </c>
      <c r="AA39" s="53">
        <f t="shared" ref="AA39:AA41" si="291">IF(Z39-ROUND(Z39,0)&gt;0,0.5+ROUND(Z39,0),ROUND(Z39,0))</f>
        <v>0.5</v>
      </c>
      <c r="AB39" s="54">
        <f t="shared" ref="AB39:AB41" si="292">IF(Z39&gt;(AA39-0.25),AA39,AA39-0.25)</f>
        <v>0.5</v>
      </c>
      <c r="AC39" s="53">
        <f t="shared" ref="AC39:AC41" si="293">R39/1.2</f>
        <v>4.0750000000000011</v>
      </c>
      <c r="AD39" s="53">
        <f t="shared" ref="AD39:AD41" si="294">IF(AC39-ROUND(AC39,0)&gt;0,0.5+ROUND(AC39,0),ROUND(AC39,0))</f>
        <v>4.5</v>
      </c>
      <c r="AE39" s="54">
        <f t="shared" ref="AE39:AE41" si="295">IF(AC39&gt;(AD39-0.25),AD39,AD39-0.25)</f>
        <v>4.25</v>
      </c>
      <c r="AF39" s="54">
        <f t="shared" ref="AF39:AF41" si="296">AB39*AE39</f>
        <v>2.125</v>
      </c>
      <c r="AG39" s="55">
        <f t="shared" ref="AG39:AG41" si="297">MIN(Y39,AF39)</f>
        <v>2.125</v>
      </c>
    </row>
    <row r="40" spans="1:33" ht="13.5" customHeight="1" x14ac:dyDescent="0.25">
      <c r="A40" s="56"/>
      <c r="B40" s="56"/>
      <c r="C40" s="9" t="s">
        <v>169</v>
      </c>
      <c r="D40" s="9" t="s">
        <v>243</v>
      </c>
      <c r="E40" s="87">
        <v>300</v>
      </c>
      <c r="F40" s="87">
        <v>100</v>
      </c>
      <c r="G40" s="87">
        <f t="shared" si="273"/>
        <v>12</v>
      </c>
      <c r="H40" s="87">
        <f t="shared" si="274"/>
        <v>4</v>
      </c>
      <c r="I40" s="88">
        <f>2.77</f>
        <v>2.77</v>
      </c>
      <c r="J40" s="49">
        <f t="shared" si="275"/>
        <v>2.5000000000000001E-2</v>
      </c>
      <c r="K40" s="7">
        <f t="shared" si="276"/>
        <v>1.078125</v>
      </c>
      <c r="L40" s="50">
        <f t="shared" si="277"/>
        <v>14</v>
      </c>
      <c r="M40" s="50">
        <f t="shared" si="278"/>
        <v>15.09375</v>
      </c>
      <c r="N40" s="50">
        <f t="shared" si="279"/>
        <v>2.5484</v>
      </c>
      <c r="P40" s="51">
        <f t="shared" si="280"/>
        <v>34</v>
      </c>
      <c r="Q40" s="51">
        <f t="shared" si="281"/>
        <v>0.86359999999999992</v>
      </c>
      <c r="R40" s="52">
        <f t="shared" si="282"/>
        <v>2.77</v>
      </c>
      <c r="S40" s="53">
        <f t="shared" si="283"/>
        <v>0.71966666666666668</v>
      </c>
      <c r="T40" s="53">
        <f t="shared" si="284"/>
        <v>1</v>
      </c>
      <c r="U40" s="54">
        <f t="shared" si="285"/>
        <v>0.75</v>
      </c>
      <c r="V40" s="53">
        <f t="shared" si="286"/>
        <v>1.1541666666666668</v>
      </c>
      <c r="W40" s="53">
        <f t="shared" si="287"/>
        <v>1.5</v>
      </c>
      <c r="X40" s="54">
        <f t="shared" si="288"/>
        <v>1.25</v>
      </c>
      <c r="Y40" s="54">
        <f t="shared" si="289"/>
        <v>0.9375</v>
      </c>
      <c r="Z40" s="53">
        <f t="shared" si="290"/>
        <v>0.35983333333333334</v>
      </c>
      <c r="AA40" s="53">
        <f t="shared" si="291"/>
        <v>0.5</v>
      </c>
      <c r="AB40" s="54">
        <f t="shared" si="292"/>
        <v>0.5</v>
      </c>
      <c r="AC40" s="53">
        <f t="shared" si="293"/>
        <v>2.3083333333333336</v>
      </c>
      <c r="AD40" s="53">
        <f t="shared" si="294"/>
        <v>2.5</v>
      </c>
      <c r="AE40" s="54">
        <f t="shared" si="295"/>
        <v>2.5</v>
      </c>
      <c r="AF40" s="54">
        <f t="shared" si="296"/>
        <v>1.25</v>
      </c>
      <c r="AG40" s="55">
        <f t="shared" si="297"/>
        <v>0.9375</v>
      </c>
    </row>
    <row r="41" spans="1:33" ht="13.5" customHeight="1" x14ac:dyDescent="0.25">
      <c r="A41" s="56"/>
      <c r="B41" s="56"/>
      <c r="C41" s="9" t="s">
        <v>169</v>
      </c>
      <c r="D41" s="9" t="s">
        <v>243</v>
      </c>
      <c r="E41" s="87">
        <v>300</v>
      </c>
      <c r="F41" s="87">
        <v>200</v>
      </c>
      <c r="G41" s="87">
        <f t="shared" si="273"/>
        <v>12</v>
      </c>
      <c r="H41" s="87">
        <f t="shared" si="274"/>
        <v>8</v>
      </c>
      <c r="I41" s="88">
        <f>4.03+12.21+2.94</f>
        <v>19.180000000000003</v>
      </c>
      <c r="J41" s="49">
        <f t="shared" si="275"/>
        <v>2.5000000000000001E-2</v>
      </c>
      <c r="K41" s="7">
        <f t="shared" si="276"/>
        <v>9.1999999999999993</v>
      </c>
      <c r="L41" s="50">
        <f t="shared" si="277"/>
        <v>14</v>
      </c>
      <c r="M41" s="50">
        <f t="shared" si="278"/>
        <v>128.79999999999998</v>
      </c>
      <c r="N41" s="50">
        <f t="shared" si="279"/>
        <v>22.057000000000002</v>
      </c>
      <c r="P41" s="51">
        <f t="shared" si="280"/>
        <v>42</v>
      </c>
      <c r="Q41" s="51">
        <f t="shared" si="281"/>
        <v>1.0668</v>
      </c>
      <c r="R41" s="52">
        <f t="shared" si="282"/>
        <v>19.180000000000003</v>
      </c>
      <c r="S41" s="53">
        <f t="shared" si="283"/>
        <v>0.88900000000000001</v>
      </c>
      <c r="T41" s="53">
        <f t="shared" si="284"/>
        <v>1</v>
      </c>
      <c r="U41" s="54">
        <f t="shared" si="285"/>
        <v>1</v>
      </c>
      <c r="V41" s="53">
        <f t="shared" si="286"/>
        <v>7.991666666666668</v>
      </c>
      <c r="W41" s="53">
        <f t="shared" si="287"/>
        <v>8</v>
      </c>
      <c r="X41" s="54">
        <f t="shared" si="288"/>
        <v>8</v>
      </c>
      <c r="Y41" s="54">
        <f t="shared" si="289"/>
        <v>8</v>
      </c>
      <c r="Z41" s="53">
        <f t="shared" si="290"/>
        <v>0.44450000000000001</v>
      </c>
      <c r="AA41" s="53">
        <f t="shared" si="291"/>
        <v>0.5</v>
      </c>
      <c r="AB41" s="54">
        <f t="shared" si="292"/>
        <v>0.5</v>
      </c>
      <c r="AC41" s="53">
        <f t="shared" si="293"/>
        <v>15.983333333333336</v>
      </c>
      <c r="AD41" s="53">
        <f t="shared" si="294"/>
        <v>16</v>
      </c>
      <c r="AE41" s="54">
        <f t="shared" si="295"/>
        <v>16</v>
      </c>
      <c r="AF41" s="54">
        <f t="shared" si="296"/>
        <v>8</v>
      </c>
      <c r="AG41" s="55">
        <f t="shared" si="297"/>
        <v>8</v>
      </c>
    </row>
    <row r="42" spans="1:33" ht="13.5" customHeight="1" x14ac:dyDescent="0.25">
      <c r="A42" s="56"/>
      <c r="B42" s="56"/>
      <c r="C42" s="9" t="s">
        <v>169</v>
      </c>
      <c r="D42" s="9" t="s">
        <v>243</v>
      </c>
      <c r="E42" s="87">
        <v>300</v>
      </c>
      <c r="F42" s="87">
        <v>250</v>
      </c>
      <c r="G42" s="87">
        <f t="shared" ref="G42" si="298">+ROUNDUP((E42/25.4),0)</f>
        <v>12</v>
      </c>
      <c r="H42" s="87">
        <f t="shared" ref="H42" si="299">+ROUNDUP((F42/25.4),0)</f>
        <v>10</v>
      </c>
      <c r="I42" s="88">
        <f>1.09+2.24+10.35+2.28+4.33+4.08+6.12+2.78+4.3+9.16+3.17+6.72+4.04+2.48+10.73+1.03+9.77+4</f>
        <v>88.669999999999987</v>
      </c>
      <c r="J42" s="49">
        <f t="shared" ref="J42" si="300">IF(AND(G42&lt;=30,G42&gt;18),1/32,IF(AND(G42&lt;=18,G42&gt;=12),1/40,IF(G42&lt;12,1/40,1/32)))</f>
        <v>2.5000000000000001E-2</v>
      </c>
      <c r="K42" s="7">
        <f t="shared" ref="K42" si="301">+AG42*(1+$E$5)</f>
        <v>42.55</v>
      </c>
      <c r="L42" s="50">
        <f t="shared" ref="L42" si="302">IF(AND(G42&lt;=30,G42&gt;18),14,IF(AND(G42&lt;=18,G42&gt;=12),14,IF(G42&lt;12,14,14)))</f>
        <v>14</v>
      </c>
      <c r="M42" s="50">
        <f t="shared" ref="M42" si="303">+K42*L42</f>
        <v>595.69999999999993</v>
      </c>
      <c r="N42" s="50">
        <f t="shared" ref="N42" si="304">+((2*(E42+F42)/1000)*I42)*(1+$E$5)</f>
        <v>112.16754999999998</v>
      </c>
      <c r="P42" s="51">
        <f t="shared" ref="P42" si="305">(G42+H42)*2+2</f>
        <v>46</v>
      </c>
      <c r="Q42" s="51">
        <f t="shared" ref="Q42" si="306">P42*0.0254</f>
        <v>1.1683999999999999</v>
      </c>
      <c r="R42" s="52">
        <f t="shared" ref="R42" si="307">+I42</f>
        <v>88.669999999999987</v>
      </c>
      <c r="S42" s="53">
        <f t="shared" ref="S42" si="308">Q42/1.2</f>
        <v>0.97366666666666657</v>
      </c>
      <c r="T42" s="53">
        <f t="shared" ref="T42" si="309">IF(S42-ROUND(S42,0)&gt;0,0.5+ROUND(S42,0),ROUND(S42,0))</f>
        <v>1</v>
      </c>
      <c r="U42" s="54">
        <f t="shared" ref="U42" si="310">IF(S42&gt;(T42-0.25),T42,T42-0.25)</f>
        <v>1</v>
      </c>
      <c r="V42" s="53">
        <f t="shared" ref="V42" si="311">R42/2.4</f>
        <v>36.945833333333333</v>
      </c>
      <c r="W42" s="53">
        <f t="shared" ref="W42" si="312">IF(V42-ROUND(V42,0)&gt;0,0.5+ROUND(V42,0),ROUND(V42,0))</f>
        <v>37</v>
      </c>
      <c r="X42" s="54">
        <f t="shared" ref="X42" si="313">IF(V42&gt;(W42-0.25),W42,W42-0.25)</f>
        <v>37</v>
      </c>
      <c r="Y42" s="54">
        <f t="shared" ref="Y42" si="314">U42*X42</f>
        <v>37</v>
      </c>
      <c r="Z42" s="53">
        <f t="shared" ref="Z42" si="315">Q42/2.4</f>
        <v>0.48683333333333328</v>
      </c>
      <c r="AA42" s="53">
        <f t="shared" ref="AA42" si="316">IF(Z42-ROUND(Z42,0)&gt;0,0.5+ROUND(Z42,0),ROUND(Z42,0))</f>
        <v>0.5</v>
      </c>
      <c r="AB42" s="54">
        <f t="shared" ref="AB42" si="317">IF(Z42&gt;(AA42-0.25),AA42,AA42-0.25)</f>
        <v>0.5</v>
      </c>
      <c r="AC42" s="53">
        <f t="shared" ref="AC42" si="318">R42/1.2</f>
        <v>73.891666666666666</v>
      </c>
      <c r="AD42" s="53">
        <f t="shared" ref="AD42" si="319">IF(AC42-ROUND(AC42,0)&gt;0,0.5+ROUND(AC42,0),ROUND(AC42,0))</f>
        <v>74</v>
      </c>
      <c r="AE42" s="54">
        <f t="shared" ref="AE42" si="320">IF(AC42&gt;(AD42-0.25),AD42,AD42-0.25)</f>
        <v>74</v>
      </c>
      <c r="AF42" s="54">
        <f t="shared" ref="AF42" si="321">AB42*AE42</f>
        <v>37</v>
      </c>
      <c r="AG42" s="55">
        <f t="shared" ref="AG42" si="322">MIN(Y42,AF42)</f>
        <v>37</v>
      </c>
    </row>
    <row r="43" spans="1:33" ht="13.5" customHeight="1" x14ac:dyDescent="0.25">
      <c r="A43" s="56"/>
      <c r="B43" s="56"/>
      <c r="C43" s="9" t="s">
        <v>169</v>
      </c>
      <c r="D43" s="9" t="s">
        <v>243</v>
      </c>
      <c r="E43" s="87">
        <v>300</v>
      </c>
      <c r="F43" s="87">
        <v>300</v>
      </c>
      <c r="G43" s="87">
        <f t="shared" ref="G43:G44" si="323">+ROUNDUP((E43/25.4),0)</f>
        <v>12</v>
      </c>
      <c r="H43" s="87">
        <f t="shared" ref="H43:H44" si="324">+ROUNDUP((F43/25.4),0)</f>
        <v>12</v>
      </c>
      <c r="I43" s="88">
        <f>3.21+2.61+3.43</f>
        <v>9.25</v>
      </c>
      <c r="J43" s="49">
        <f t="shared" ref="J43:J44" si="325">IF(AND(G43&lt;=30,G43&gt;18),1/32,IF(AND(G43&lt;=18,G43&gt;=12),1/40,IF(G43&lt;12,1/40,1/32)))</f>
        <v>2.5000000000000001E-2</v>
      </c>
      <c r="K43" s="7">
        <f t="shared" ref="K43:K44" si="326">+AG43*(1+$E$5)</f>
        <v>5.75</v>
      </c>
      <c r="L43" s="50">
        <f t="shared" ref="L43:L44" si="327">IF(AND(G43&lt;=30,G43&gt;18),14,IF(AND(G43&lt;=18,G43&gt;=12),14,IF(G43&lt;12,14,14)))</f>
        <v>14</v>
      </c>
      <c r="M43" s="50">
        <f t="shared" ref="M43:M44" si="328">+K43*L43</f>
        <v>80.5</v>
      </c>
      <c r="N43" s="50">
        <f t="shared" ref="N43:N44" si="329">+((2*(E43+F43)/1000)*I43)*(1+$E$5)</f>
        <v>12.764999999999999</v>
      </c>
      <c r="P43" s="51">
        <f t="shared" ref="P43:P44" si="330">(G43+H43)*2+2</f>
        <v>50</v>
      </c>
      <c r="Q43" s="51">
        <f t="shared" ref="Q43:Q44" si="331">P43*0.0254</f>
        <v>1.27</v>
      </c>
      <c r="R43" s="52">
        <f t="shared" ref="R43:R44" si="332">+I43</f>
        <v>9.25</v>
      </c>
      <c r="S43" s="53">
        <f t="shared" ref="S43:S44" si="333">Q43/1.2</f>
        <v>1.0583333333333333</v>
      </c>
      <c r="T43" s="53">
        <f t="shared" ref="T43:T44" si="334">IF(S43-ROUND(S43,0)&gt;0,0.5+ROUND(S43,0),ROUND(S43,0))</f>
        <v>1.5</v>
      </c>
      <c r="U43" s="54">
        <f t="shared" ref="U43:U44" si="335">IF(S43&gt;(T43-0.25),T43,T43-0.25)</f>
        <v>1.25</v>
      </c>
      <c r="V43" s="53">
        <f t="shared" ref="V43:V44" si="336">R43/2.4</f>
        <v>3.854166666666667</v>
      </c>
      <c r="W43" s="53">
        <f t="shared" ref="W43:W44" si="337">IF(V43-ROUND(V43,0)&gt;0,0.5+ROUND(V43,0),ROUND(V43,0))</f>
        <v>4</v>
      </c>
      <c r="X43" s="54">
        <f t="shared" ref="X43:X44" si="338">IF(V43&gt;(W43-0.25),W43,W43-0.25)</f>
        <v>4</v>
      </c>
      <c r="Y43" s="54">
        <f t="shared" ref="Y43:Y44" si="339">U43*X43</f>
        <v>5</v>
      </c>
      <c r="Z43" s="53">
        <f t="shared" ref="Z43:Z44" si="340">Q43/2.4</f>
        <v>0.52916666666666667</v>
      </c>
      <c r="AA43" s="53">
        <f t="shared" ref="AA43:AA44" si="341">IF(Z43-ROUND(Z43,0)&gt;0,0.5+ROUND(Z43,0),ROUND(Z43,0))</f>
        <v>1</v>
      </c>
      <c r="AB43" s="54">
        <f t="shared" ref="AB43:AB44" si="342">IF(Z43&gt;(AA43-0.25),AA43,AA43-0.25)</f>
        <v>0.75</v>
      </c>
      <c r="AC43" s="53">
        <f t="shared" ref="AC43:AC44" si="343">R43/1.2</f>
        <v>7.7083333333333339</v>
      </c>
      <c r="AD43" s="53">
        <f t="shared" ref="AD43:AD44" si="344">IF(AC43-ROUND(AC43,0)&gt;0,0.5+ROUND(AC43,0),ROUND(AC43,0))</f>
        <v>8</v>
      </c>
      <c r="AE43" s="54">
        <f t="shared" ref="AE43:AE44" si="345">IF(AC43&gt;(AD43-0.25),AD43,AD43-0.25)</f>
        <v>7.75</v>
      </c>
      <c r="AF43" s="54">
        <f t="shared" ref="AF43:AF44" si="346">AB43*AE43</f>
        <v>5.8125</v>
      </c>
      <c r="AG43" s="55">
        <f t="shared" ref="AG43:AG44" si="347">MIN(Y43,AF43)</f>
        <v>5</v>
      </c>
    </row>
    <row r="44" spans="1:33" ht="13.5" customHeight="1" x14ac:dyDescent="0.25">
      <c r="A44" s="56"/>
      <c r="B44" s="56"/>
      <c r="C44" s="9" t="s">
        <v>169</v>
      </c>
      <c r="D44" s="9" t="s">
        <v>243</v>
      </c>
      <c r="E44" s="87">
        <v>350</v>
      </c>
      <c r="F44" s="87">
        <v>150</v>
      </c>
      <c r="G44" s="87">
        <f t="shared" si="323"/>
        <v>14</v>
      </c>
      <c r="H44" s="87">
        <f t="shared" si="324"/>
        <v>6</v>
      </c>
      <c r="I44" s="88">
        <f>1.43+1.3+2.58+1.29+1.17+1.17+0.78+78+1.17+1.17+0.78+0.78+0.78+0.78+1.17+1.17+1.47+1.92+0.5+0.5+1.41+1.41+2.4+2.41+1.7+1.74+2.04+1.73+1.74+1.86+1.74+0.66+2.78+1.4+1.81+1.89+1.17+1.17+0.78+0.78+0.78+0.78+1.17+1.17+1.17+1.17+0.78+0.78+0.78+0.78+1.17+1.17+1.17+1.17+0.78+0.78</f>
        <v>148.12999999999988</v>
      </c>
      <c r="J44" s="49">
        <f t="shared" si="325"/>
        <v>2.5000000000000001E-2</v>
      </c>
      <c r="K44" s="7">
        <f t="shared" si="326"/>
        <v>71.012499999999989</v>
      </c>
      <c r="L44" s="50">
        <f t="shared" si="327"/>
        <v>14</v>
      </c>
      <c r="M44" s="50">
        <f t="shared" si="328"/>
        <v>994.17499999999984</v>
      </c>
      <c r="N44" s="50">
        <f t="shared" si="329"/>
        <v>170.34949999999986</v>
      </c>
      <c r="P44" s="51">
        <f t="shared" si="330"/>
        <v>42</v>
      </c>
      <c r="Q44" s="51">
        <f t="shared" si="331"/>
        <v>1.0668</v>
      </c>
      <c r="R44" s="52">
        <f t="shared" si="332"/>
        <v>148.12999999999988</v>
      </c>
      <c r="S44" s="53">
        <f t="shared" si="333"/>
        <v>0.88900000000000001</v>
      </c>
      <c r="T44" s="53">
        <f t="shared" si="334"/>
        <v>1</v>
      </c>
      <c r="U44" s="54">
        <f t="shared" si="335"/>
        <v>1</v>
      </c>
      <c r="V44" s="53">
        <f t="shared" si="336"/>
        <v>61.720833333333289</v>
      </c>
      <c r="W44" s="53">
        <f t="shared" si="337"/>
        <v>62</v>
      </c>
      <c r="X44" s="54">
        <f t="shared" si="338"/>
        <v>61.75</v>
      </c>
      <c r="Y44" s="54">
        <f t="shared" si="339"/>
        <v>61.75</v>
      </c>
      <c r="Z44" s="53">
        <f t="shared" si="340"/>
        <v>0.44450000000000001</v>
      </c>
      <c r="AA44" s="53">
        <f t="shared" si="341"/>
        <v>0.5</v>
      </c>
      <c r="AB44" s="54">
        <f t="shared" si="342"/>
        <v>0.5</v>
      </c>
      <c r="AC44" s="53">
        <f t="shared" si="343"/>
        <v>123.44166666666658</v>
      </c>
      <c r="AD44" s="53">
        <f t="shared" si="344"/>
        <v>123.5</v>
      </c>
      <c r="AE44" s="54">
        <f t="shared" si="345"/>
        <v>123.5</v>
      </c>
      <c r="AF44" s="54">
        <f t="shared" si="346"/>
        <v>61.75</v>
      </c>
      <c r="AG44" s="55">
        <f t="shared" si="347"/>
        <v>61.75</v>
      </c>
    </row>
    <row r="45" spans="1:33" ht="13.5" customHeight="1" x14ac:dyDescent="0.25">
      <c r="A45" s="56"/>
      <c r="B45" s="56"/>
      <c r="C45" s="9" t="s">
        <v>169</v>
      </c>
      <c r="D45" s="9" t="s">
        <v>243</v>
      </c>
      <c r="E45" s="87">
        <v>350</v>
      </c>
      <c r="F45" s="87">
        <v>300</v>
      </c>
      <c r="G45" s="87">
        <f t="shared" si="224"/>
        <v>14</v>
      </c>
      <c r="H45" s="87">
        <f t="shared" si="224"/>
        <v>12</v>
      </c>
      <c r="I45" s="88">
        <f>2.58+5.79+3.95+2.23+5.48+2.42+0.79</f>
        <v>23.240000000000002</v>
      </c>
      <c r="J45" s="49">
        <f t="shared" si="225"/>
        <v>2.5000000000000001E-2</v>
      </c>
      <c r="K45" s="7">
        <f t="shared" si="226"/>
        <v>14.015624999999998</v>
      </c>
      <c r="L45" s="50">
        <f t="shared" si="227"/>
        <v>14</v>
      </c>
      <c r="M45" s="50">
        <f t="shared" si="228"/>
        <v>196.21874999999997</v>
      </c>
      <c r="N45" s="50">
        <f t="shared" si="229"/>
        <v>34.7438</v>
      </c>
      <c r="P45" s="51">
        <f t="shared" si="230"/>
        <v>54</v>
      </c>
      <c r="Q45" s="51">
        <f t="shared" si="231"/>
        <v>1.3715999999999999</v>
      </c>
      <c r="R45" s="52">
        <f t="shared" si="232"/>
        <v>23.240000000000002</v>
      </c>
      <c r="S45" s="53">
        <f t="shared" si="233"/>
        <v>1.143</v>
      </c>
      <c r="T45" s="53">
        <f t="shared" si="234"/>
        <v>1.5</v>
      </c>
      <c r="U45" s="54">
        <f t="shared" si="235"/>
        <v>1.25</v>
      </c>
      <c r="V45" s="53">
        <f t="shared" si="236"/>
        <v>9.6833333333333353</v>
      </c>
      <c r="W45" s="53">
        <f t="shared" si="237"/>
        <v>10</v>
      </c>
      <c r="X45" s="54">
        <f t="shared" si="238"/>
        <v>9.75</v>
      </c>
      <c r="Y45" s="54">
        <f t="shared" si="239"/>
        <v>12.1875</v>
      </c>
      <c r="Z45" s="53">
        <f t="shared" si="240"/>
        <v>0.57150000000000001</v>
      </c>
      <c r="AA45" s="53">
        <f t="shared" si="241"/>
        <v>1</v>
      </c>
      <c r="AB45" s="54">
        <f t="shared" si="242"/>
        <v>0.75</v>
      </c>
      <c r="AC45" s="53">
        <f t="shared" si="243"/>
        <v>19.366666666666671</v>
      </c>
      <c r="AD45" s="53">
        <f t="shared" si="244"/>
        <v>19.5</v>
      </c>
      <c r="AE45" s="54">
        <f t="shared" si="245"/>
        <v>19.5</v>
      </c>
      <c r="AF45" s="54">
        <f t="shared" si="246"/>
        <v>14.625</v>
      </c>
      <c r="AG45" s="55">
        <f t="shared" si="247"/>
        <v>12.1875</v>
      </c>
    </row>
    <row r="46" spans="1:33" ht="13.5" customHeight="1" x14ac:dyDescent="0.25">
      <c r="A46" s="56"/>
      <c r="B46" s="56"/>
      <c r="C46" s="9" t="s">
        <v>169</v>
      </c>
      <c r="D46" s="9" t="s">
        <v>243</v>
      </c>
      <c r="E46" s="87">
        <v>400</v>
      </c>
      <c r="F46" s="87">
        <v>150</v>
      </c>
      <c r="G46" s="87">
        <f t="shared" ref="G46:G47" si="348">+ROUNDUP((E46/25.4),0)</f>
        <v>16</v>
      </c>
      <c r="H46" s="87">
        <f t="shared" ref="H46:H47" si="349">+ROUNDUP((F46/25.4),0)</f>
        <v>6</v>
      </c>
      <c r="I46" s="88">
        <f>6.52+4.48+16.64+1.33+1.87+3.18+2.36+2.12+3.03+1.21+2.98+1.21+3.08+3.82+1.88+3.82+1.88+4.18+1.21+3.19+1.86+3.15+0.66+3.5+1.3+3.16+2.55+2.03+1.84+2.63+3.33+2.49+2.71+2.12+2.09+2.73+2.57+2.09+1.91+1.92+1.88+3.05+3.05+1.88+1.88</f>
        <v>128.36999999999998</v>
      </c>
      <c r="J46" s="49">
        <f t="shared" ref="J46:J47" si="350">IF(AND(G46&lt;=30,G46&gt;18),1/32,IF(AND(G46&lt;=18,G46&gt;=12),1/40,IF(G46&lt;12,1/40,1/32)))</f>
        <v>2.5000000000000001E-2</v>
      </c>
      <c r="K46" s="7">
        <f t="shared" ref="K46:K47" si="351">+AG46*(1+$E$5)</f>
        <v>61.524999999999999</v>
      </c>
      <c r="L46" s="50">
        <f t="shared" ref="L46:L47" si="352">IF(AND(G46&lt;=30,G46&gt;18),14,IF(AND(G46&lt;=18,G46&gt;=12),14,IF(G46&lt;12,14,14)))</f>
        <v>14</v>
      </c>
      <c r="M46" s="50">
        <f t="shared" ref="M46:M47" si="353">+K46*L46</f>
        <v>861.35</v>
      </c>
      <c r="N46" s="50">
        <f t="shared" ref="N46:N47" si="354">+((2*(E46+F46)/1000)*I46)*(1+$E$5)</f>
        <v>162.38804999999999</v>
      </c>
      <c r="P46" s="51">
        <f t="shared" ref="P46:P47" si="355">(G46+H46)*2+2</f>
        <v>46</v>
      </c>
      <c r="Q46" s="51">
        <f t="shared" ref="Q46:Q47" si="356">P46*0.0254</f>
        <v>1.1683999999999999</v>
      </c>
      <c r="R46" s="52">
        <f t="shared" ref="R46:R47" si="357">+I46</f>
        <v>128.36999999999998</v>
      </c>
      <c r="S46" s="53">
        <f t="shared" ref="S46:S47" si="358">Q46/1.2</f>
        <v>0.97366666666666657</v>
      </c>
      <c r="T46" s="53">
        <f t="shared" ref="T46:T47" si="359">IF(S46-ROUND(S46,0)&gt;0,0.5+ROUND(S46,0),ROUND(S46,0))</f>
        <v>1</v>
      </c>
      <c r="U46" s="54">
        <f t="shared" ref="U46:U47" si="360">IF(S46&gt;(T46-0.25),T46,T46-0.25)</f>
        <v>1</v>
      </c>
      <c r="V46" s="53">
        <f t="shared" ref="V46:V47" si="361">R46/2.4</f>
        <v>53.48749999999999</v>
      </c>
      <c r="W46" s="53">
        <f t="shared" ref="W46:W47" si="362">IF(V46-ROUND(V46,0)&gt;0,0.5+ROUND(V46,0),ROUND(V46,0))</f>
        <v>53.5</v>
      </c>
      <c r="X46" s="54">
        <f t="shared" ref="X46:X47" si="363">IF(V46&gt;(W46-0.25),W46,W46-0.25)</f>
        <v>53.5</v>
      </c>
      <c r="Y46" s="54">
        <f t="shared" ref="Y46:Y47" si="364">U46*X46</f>
        <v>53.5</v>
      </c>
      <c r="Z46" s="53">
        <f t="shared" ref="Z46:Z47" si="365">Q46/2.4</f>
        <v>0.48683333333333328</v>
      </c>
      <c r="AA46" s="53">
        <f t="shared" ref="AA46:AA47" si="366">IF(Z46-ROUND(Z46,0)&gt;0,0.5+ROUND(Z46,0),ROUND(Z46,0))</f>
        <v>0.5</v>
      </c>
      <c r="AB46" s="54">
        <f t="shared" ref="AB46:AB47" si="367">IF(Z46&gt;(AA46-0.25),AA46,AA46-0.25)</f>
        <v>0.5</v>
      </c>
      <c r="AC46" s="53">
        <f t="shared" ref="AC46:AC47" si="368">R46/1.2</f>
        <v>106.97499999999998</v>
      </c>
      <c r="AD46" s="53">
        <f t="shared" ref="AD46:AD47" si="369">IF(AC46-ROUND(AC46,0)&gt;0,0.5+ROUND(AC46,0),ROUND(AC46,0))</f>
        <v>107</v>
      </c>
      <c r="AE46" s="54">
        <f t="shared" ref="AE46:AE47" si="370">IF(AC46&gt;(AD46-0.25),AD46,AD46-0.25)</f>
        <v>107</v>
      </c>
      <c r="AF46" s="54">
        <f t="shared" ref="AF46:AF47" si="371">AB46*AE46</f>
        <v>53.5</v>
      </c>
      <c r="AG46" s="55">
        <f t="shared" ref="AG46:AG47" si="372">MIN(Y46,AF46)</f>
        <v>53.5</v>
      </c>
    </row>
    <row r="47" spans="1:33" ht="13.5" customHeight="1" x14ac:dyDescent="0.25">
      <c r="A47" s="56"/>
      <c r="B47" s="56"/>
      <c r="C47" s="9" t="s">
        <v>169</v>
      </c>
      <c r="D47" s="9" t="s">
        <v>243</v>
      </c>
      <c r="E47" s="87">
        <v>400</v>
      </c>
      <c r="F47" s="87">
        <v>200</v>
      </c>
      <c r="G47" s="87">
        <f t="shared" si="348"/>
        <v>16</v>
      </c>
      <c r="H47" s="87">
        <f t="shared" si="349"/>
        <v>8</v>
      </c>
      <c r="I47" s="88">
        <f>1.42+1.17+7.04+1.17+11.98+1.89+1.87+1.87+1+1+1+1+1.21+2.27+1.03+1.81+1.9+3.05+3.05+1.82+1.82+1.82+1.82+1.82+2.41</f>
        <v>58.240000000000009</v>
      </c>
      <c r="J47" s="49">
        <f t="shared" si="350"/>
        <v>2.5000000000000001E-2</v>
      </c>
      <c r="K47" s="7">
        <f t="shared" si="351"/>
        <v>35.21875</v>
      </c>
      <c r="L47" s="50">
        <f t="shared" si="352"/>
        <v>14</v>
      </c>
      <c r="M47" s="50">
        <f t="shared" si="353"/>
        <v>493.0625</v>
      </c>
      <c r="N47" s="50">
        <f t="shared" si="354"/>
        <v>80.371200000000002</v>
      </c>
      <c r="P47" s="51">
        <f t="shared" si="355"/>
        <v>50</v>
      </c>
      <c r="Q47" s="51">
        <f t="shared" si="356"/>
        <v>1.27</v>
      </c>
      <c r="R47" s="52">
        <f t="shared" si="357"/>
        <v>58.240000000000009</v>
      </c>
      <c r="S47" s="53">
        <f t="shared" si="358"/>
        <v>1.0583333333333333</v>
      </c>
      <c r="T47" s="53">
        <f t="shared" si="359"/>
        <v>1.5</v>
      </c>
      <c r="U47" s="54">
        <f t="shared" si="360"/>
        <v>1.25</v>
      </c>
      <c r="V47" s="53">
        <f t="shared" si="361"/>
        <v>24.266666666666673</v>
      </c>
      <c r="W47" s="53">
        <f t="shared" si="362"/>
        <v>24.5</v>
      </c>
      <c r="X47" s="54">
        <f t="shared" si="363"/>
        <v>24.5</v>
      </c>
      <c r="Y47" s="54">
        <f t="shared" si="364"/>
        <v>30.625</v>
      </c>
      <c r="Z47" s="53">
        <f t="shared" si="365"/>
        <v>0.52916666666666667</v>
      </c>
      <c r="AA47" s="53">
        <f t="shared" si="366"/>
        <v>1</v>
      </c>
      <c r="AB47" s="54">
        <f t="shared" si="367"/>
        <v>0.75</v>
      </c>
      <c r="AC47" s="53">
        <f t="shared" si="368"/>
        <v>48.533333333333346</v>
      </c>
      <c r="AD47" s="53">
        <f t="shared" si="369"/>
        <v>49</v>
      </c>
      <c r="AE47" s="54">
        <f t="shared" si="370"/>
        <v>48.75</v>
      </c>
      <c r="AF47" s="54">
        <f t="shared" si="371"/>
        <v>36.5625</v>
      </c>
      <c r="AG47" s="55">
        <f t="shared" si="372"/>
        <v>30.625</v>
      </c>
    </row>
    <row r="48" spans="1:33" ht="13.5" customHeight="1" x14ac:dyDescent="0.25">
      <c r="A48" s="56"/>
      <c r="B48" s="56"/>
      <c r="C48" s="9" t="s">
        <v>169</v>
      </c>
      <c r="D48" s="9" t="s">
        <v>243</v>
      </c>
      <c r="E48" s="87">
        <v>400</v>
      </c>
      <c r="F48" s="87">
        <v>250</v>
      </c>
      <c r="G48" s="87">
        <f t="shared" ref="G48" si="373">+ROUNDUP((E48/25.4),0)</f>
        <v>16</v>
      </c>
      <c r="H48" s="87">
        <f t="shared" ref="H48" si="374">+ROUNDUP((F48/25.4),0)</f>
        <v>10</v>
      </c>
      <c r="I48" s="88">
        <f>4.98+2.66</f>
        <v>7.6400000000000006</v>
      </c>
      <c r="J48" s="49">
        <f t="shared" ref="J48" si="375">IF(AND(G48&lt;=30,G48&gt;18),1/32,IF(AND(G48&lt;=18,G48&gt;=12),1/40,IF(G48&lt;12,1/40,1/32)))</f>
        <v>2.5000000000000001E-2</v>
      </c>
      <c r="K48" s="7">
        <f t="shared" ref="K48" si="376">+AG48*(1+$E$5)</f>
        <v>4.671875</v>
      </c>
      <c r="L48" s="50">
        <f t="shared" ref="L48" si="377">IF(AND(G48&lt;=30,G48&gt;18),14,IF(AND(G48&lt;=18,G48&gt;=12),14,IF(G48&lt;12,14,14)))</f>
        <v>14</v>
      </c>
      <c r="M48" s="50">
        <f t="shared" ref="M48" si="378">+K48*L48</f>
        <v>65.40625</v>
      </c>
      <c r="N48" s="50">
        <f t="shared" ref="N48" si="379">+((2*(E48+F48)/1000)*I48)*(1+$E$5)</f>
        <v>11.421799999999999</v>
      </c>
      <c r="P48" s="51">
        <f t="shared" ref="P48" si="380">(G48+H48)*2+2</f>
        <v>54</v>
      </c>
      <c r="Q48" s="51">
        <f t="shared" ref="Q48" si="381">P48*0.0254</f>
        <v>1.3715999999999999</v>
      </c>
      <c r="R48" s="52">
        <f t="shared" ref="R48" si="382">+I48</f>
        <v>7.6400000000000006</v>
      </c>
      <c r="S48" s="53">
        <f t="shared" ref="S48" si="383">Q48/1.2</f>
        <v>1.143</v>
      </c>
      <c r="T48" s="53">
        <f t="shared" ref="T48" si="384">IF(S48-ROUND(S48,0)&gt;0,0.5+ROUND(S48,0),ROUND(S48,0))</f>
        <v>1.5</v>
      </c>
      <c r="U48" s="54">
        <f t="shared" ref="U48" si="385">IF(S48&gt;(T48-0.25),T48,T48-0.25)</f>
        <v>1.25</v>
      </c>
      <c r="V48" s="53">
        <f t="shared" ref="V48" si="386">R48/2.4</f>
        <v>3.1833333333333336</v>
      </c>
      <c r="W48" s="53">
        <f t="shared" ref="W48" si="387">IF(V48-ROUND(V48,0)&gt;0,0.5+ROUND(V48,0),ROUND(V48,0))</f>
        <v>3.5</v>
      </c>
      <c r="X48" s="54">
        <f t="shared" ref="X48" si="388">IF(V48&gt;(W48-0.25),W48,W48-0.25)</f>
        <v>3.25</v>
      </c>
      <c r="Y48" s="54">
        <f t="shared" ref="Y48" si="389">U48*X48</f>
        <v>4.0625</v>
      </c>
      <c r="Z48" s="53">
        <f t="shared" ref="Z48" si="390">Q48/2.4</f>
        <v>0.57150000000000001</v>
      </c>
      <c r="AA48" s="53">
        <f t="shared" ref="AA48" si="391">IF(Z48-ROUND(Z48,0)&gt;0,0.5+ROUND(Z48,0),ROUND(Z48,0))</f>
        <v>1</v>
      </c>
      <c r="AB48" s="54">
        <f t="shared" ref="AB48" si="392">IF(Z48&gt;(AA48-0.25),AA48,AA48-0.25)</f>
        <v>0.75</v>
      </c>
      <c r="AC48" s="53">
        <f t="shared" ref="AC48" si="393">R48/1.2</f>
        <v>6.3666666666666671</v>
      </c>
      <c r="AD48" s="53">
        <f t="shared" ref="AD48" si="394">IF(AC48-ROUND(AC48,0)&gt;0,0.5+ROUND(AC48,0),ROUND(AC48,0))</f>
        <v>6.5</v>
      </c>
      <c r="AE48" s="54">
        <f t="shared" ref="AE48" si="395">IF(AC48&gt;(AD48-0.25),AD48,AD48-0.25)</f>
        <v>6.5</v>
      </c>
      <c r="AF48" s="54">
        <f t="shared" ref="AF48" si="396">AB48*AE48</f>
        <v>4.875</v>
      </c>
      <c r="AG48" s="55">
        <f t="shared" ref="AG48" si="397">MIN(Y48,AF48)</f>
        <v>4.0625</v>
      </c>
    </row>
    <row r="49" spans="1:33" ht="13.5" customHeight="1" x14ac:dyDescent="0.25">
      <c r="A49" s="56"/>
      <c r="B49" s="56"/>
      <c r="C49" s="9" t="s">
        <v>169</v>
      </c>
      <c r="D49" s="9" t="s">
        <v>243</v>
      </c>
      <c r="E49" s="87">
        <v>400</v>
      </c>
      <c r="F49" s="87">
        <v>300</v>
      </c>
      <c r="G49" s="87">
        <f t="shared" si="224"/>
        <v>16</v>
      </c>
      <c r="H49" s="87">
        <f t="shared" si="224"/>
        <v>12</v>
      </c>
      <c r="I49" s="88">
        <f>1.21+1.66+2.31+2.31+2.13+2.32+7.28+17.67+4.49+3.06+3.06+3.09+0.94+1.6+1.02+1.02+1.02+1.02+0.97+0.97</f>
        <v>59.150000000000013</v>
      </c>
      <c r="J49" s="49">
        <f t="shared" si="225"/>
        <v>2.5000000000000001E-2</v>
      </c>
      <c r="K49" s="7">
        <f t="shared" si="226"/>
        <v>35.578125</v>
      </c>
      <c r="L49" s="50">
        <f t="shared" si="227"/>
        <v>14</v>
      </c>
      <c r="M49" s="50">
        <f t="shared" si="228"/>
        <v>498.09375</v>
      </c>
      <c r="N49" s="50">
        <f t="shared" si="229"/>
        <v>95.231500000000011</v>
      </c>
      <c r="P49" s="51">
        <f t="shared" si="230"/>
        <v>58</v>
      </c>
      <c r="Q49" s="51">
        <f t="shared" si="231"/>
        <v>1.4731999999999998</v>
      </c>
      <c r="R49" s="52">
        <f t="shared" si="232"/>
        <v>59.150000000000013</v>
      </c>
      <c r="S49" s="53">
        <f t="shared" si="233"/>
        <v>1.2276666666666667</v>
      </c>
      <c r="T49" s="53">
        <f t="shared" si="234"/>
        <v>1.5</v>
      </c>
      <c r="U49" s="54">
        <f t="shared" si="235"/>
        <v>1.25</v>
      </c>
      <c r="V49" s="53">
        <f t="shared" si="236"/>
        <v>24.645833333333339</v>
      </c>
      <c r="W49" s="53">
        <f t="shared" si="237"/>
        <v>25</v>
      </c>
      <c r="X49" s="54">
        <f t="shared" si="238"/>
        <v>24.75</v>
      </c>
      <c r="Y49" s="54">
        <f t="shared" si="239"/>
        <v>30.9375</v>
      </c>
      <c r="Z49" s="53">
        <f t="shared" si="240"/>
        <v>0.61383333333333334</v>
      </c>
      <c r="AA49" s="53">
        <f t="shared" si="241"/>
        <v>1</v>
      </c>
      <c r="AB49" s="54">
        <f t="shared" si="242"/>
        <v>0.75</v>
      </c>
      <c r="AC49" s="53">
        <f t="shared" si="243"/>
        <v>49.291666666666679</v>
      </c>
      <c r="AD49" s="53">
        <f t="shared" si="244"/>
        <v>49.5</v>
      </c>
      <c r="AE49" s="54">
        <f t="shared" si="245"/>
        <v>49.5</v>
      </c>
      <c r="AF49" s="54">
        <f t="shared" si="246"/>
        <v>37.125</v>
      </c>
      <c r="AG49" s="55">
        <f t="shared" si="247"/>
        <v>30.9375</v>
      </c>
    </row>
    <row r="50" spans="1:33" ht="13.5" customHeight="1" x14ac:dyDescent="0.25">
      <c r="A50" s="56"/>
      <c r="B50" s="56"/>
      <c r="C50" s="9" t="s">
        <v>169</v>
      </c>
      <c r="D50" s="9" t="s">
        <v>243</v>
      </c>
      <c r="E50" s="87">
        <v>450</v>
      </c>
      <c r="F50" s="87">
        <v>350</v>
      </c>
      <c r="G50" s="87">
        <f t="shared" ref="G50" si="398">+ROUNDUP((E50/25.4),0)</f>
        <v>18</v>
      </c>
      <c r="H50" s="87">
        <f t="shared" ref="H50" si="399">+ROUNDUP((F50/25.4),0)</f>
        <v>14</v>
      </c>
      <c r="I50" s="88">
        <f>2.43</f>
        <v>2.4300000000000002</v>
      </c>
      <c r="J50" s="49">
        <f t="shared" ref="J50" si="400">IF(AND(G50&lt;=30,G50&gt;18),1/32,IF(AND(G50&lt;=18,G50&gt;=12),1/40,IF(G50&lt;12,1/40,1/32)))</f>
        <v>2.5000000000000001E-2</v>
      </c>
      <c r="K50" s="7">
        <f t="shared" ref="K50" si="401">+AG50*(1+$E$5)</f>
        <v>1.9406249999999998</v>
      </c>
      <c r="L50" s="50">
        <f t="shared" ref="L50" si="402">IF(AND(G50&lt;=30,G50&gt;18),14,IF(AND(G50&lt;=18,G50&gt;=12),14,IF(G50&lt;12,14,14)))</f>
        <v>14</v>
      </c>
      <c r="M50" s="50">
        <f t="shared" ref="M50" si="403">+K50*L50</f>
        <v>27.168749999999996</v>
      </c>
      <c r="N50" s="50">
        <f t="shared" ref="N50" si="404">+((2*(E50+F50)/1000)*I50)*(1+$E$5)</f>
        <v>4.4711999999999996</v>
      </c>
      <c r="P50" s="51">
        <f t="shared" ref="P50" si="405">(G50+H50)*2+2</f>
        <v>66</v>
      </c>
      <c r="Q50" s="51">
        <f t="shared" ref="Q50" si="406">P50*0.0254</f>
        <v>1.6763999999999999</v>
      </c>
      <c r="R50" s="52">
        <f t="shared" ref="R50" si="407">+I50</f>
        <v>2.4300000000000002</v>
      </c>
      <c r="S50" s="53">
        <f t="shared" ref="S50" si="408">Q50/1.2</f>
        <v>1.397</v>
      </c>
      <c r="T50" s="53">
        <f t="shared" ref="T50" si="409">IF(S50-ROUND(S50,0)&gt;0,0.5+ROUND(S50,0),ROUND(S50,0))</f>
        <v>1.5</v>
      </c>
      <c r="U50" s="54">
        <f t="shared" ref="U50" si="410">IF(S50&gt;(T50-0.25),T50,T50-0.25)</f>
        <v>1.5</v>
      </c>
      <c r="V50" s="53">
        <f t="shared" ref="V50" si="411">R50/2.4</f>
        <v>1.0125000000000002</v>
      </c>
      <c r="W50" s="53">
        <f t="shared" ref="W50" si="412">IF(V50-ROUND(V50,0)&gt;0,0.5+ROUND(V50,0),ROUND(V50,0))</f>
        <v>1.5</v>
      </c>
      <c r="X50" s="54">
        <f t="shared" ref="X50" si="413">IF(V50&gt;(W50-0.25),W50,W50-0.25)</f>
        <v>1.25</v>
      </c>
      <c r="Y50" s="54">
        <f t="shared" ref="Y50" si="414">U50*X50</f>
        <v>1.875</v>
      </c>
      <c r="Z50" s="53">
        <f t="shared" ref="Z50" si="415">Q50/2.4</f>
        <v>0.69850000000000001</v>
      </c>
      <c r="AA50" s="53">
        <f t="shared" ref="AA50" si="416">IF(Z50-ROUND(Z50,0)&gt;0,0.5+ROUND(Z50,0),ROUND(Z50,0))</f>
        <v>1</v>
      </c>
      <c r="AB50" s="54">
        <f t="shared" ref="AB50" si="417">IF(Z50&gt;(AA50-0.25),AA50,AA50-0.25)</f>
        <v>0.75</v>
      </c>
      <c r="AC50" s="53">
        <f t="shared" ref="AC50" si="418">R50/1.2</f>
        <v>2.0250000000000004</v>
      </c>
      <c r="AD50" s="53">
        <f t="shared" ref="AD50" si="419">IF(AC50-ROUND(AC50,0)&gt;0,0.5+ROUND(AC50,0),ROUND(AC50,0))</f>
        <v>2.5</v>
      </c>
      <c r="AE50" s="54">
        <f t="shared" ref="AE50" si="420">IF(AC50&gt;(AD50-0.25),AD50,AD50-0.25)</f>
        <v>2.25</v>
      </c>
      <c r="AF50" s="54">
        <f t="shared" ref="AF50" si="421">AB50*AE50</f>
        <v>1.6875</v>
      </c>
      <c r="AG50" s="55">
        <f t="shared" ref="AG50" si="422">MIN(Y50,AF50)</f>
        <v>1.6875</v>
      </c>
    </row>
    <row r="51" spans="1:33" ht="13.5" customHeight="1" x14ac:dyDescent="0.25">
      <c r="A51" s="56"/>
      <c r="B51" s="56"/>
      <c r="C51" s="9" t="s">
        <v>169</v>
      </c>
      <c r="D51" s="9" t="s">
        <v>243</v>
      </c>
      <c r="E51" s="87">
        <v>450</v>
      </c>
      <c r="F51" s="87">
        <v>400</v>
      </c>
      <c r="G51" s="87">
        <f t="shared" ref="G51" si="423">+ROUNDUP((E51/25.4),0)</f>
        <v>18</v>
      </c>
      <c r="H51" s="87">
        <f t="shared" ref="H51" si="424">+ROUNDUP((F51/25.4),0)</f>
        <v>16</v>
      </c>
      <c r="I51" s="88">
        <f>1.66</f>
        <v>1.66</v>
      </c>
      <c r="J51" s="49">
        <f t="shared" ref="J51" si="425">IF(AND(G51&lt;=30,G51&gt;18),1/32,IF(AND(G51&lt;=18,G51&gt;=12),1/40,IF(G51&lt;12,1/40,1/32)))</f>
        <v>2.5000000000000001E-2</v>
      </c>
      <c r="K51" s="7">
        <f t="shared" ref="K51" si="426">+AG51*(1+$E$5)</f>
        <v>1.29375</v>
      </c>
      <c r="L51" s="50">
        <f t="shared" ref="L51" si="427">IF(AND(G51&lt;=30,G51&gt;18),14,IF(AND(G51&lt;=18,G51&gt;=12),14,IF(G51&lt;12,14,14)))</f>
        <v>14</v>
      </c>
      <c r="M51" s="50">
        <f t="shared" ref="M51" si="428">+K51*L51</f>
        <v>18.112500000000001</v>
      </c>
      <c r="N51" s="50">
        <f t="shared" ref="N51" si="429">+((2*(E51+F51)/1000)*I51)*(1+$E$5)</f>
        <v>3.2452999999999994</v>
      </c>
      <c r="P51" s="51">
        <f t="shared" ref="P51" si="430">(G51+H51)*2+2</f>
        <v>70</v>
      </c>
      <c r="Q51" s="51">
        <f t="shared" ref="Q51" si="431">P51*0.0254</f>
        <v>1.778</v>
      </c>
      <c r="R51" s="52">
        <f t="shared" ref="R51" si="432">+I51</f>
        <v>1.66</v>
      </c>
      <c r="S51" s="53">
        <f t="shared" ref="S51" si="433">Q51/1.2</f>
        <v>1.4816666666666667</v>
      </c>
      <c r="T51" s="53">
        <f t="shared" ref="T51" si="434">IF(S51-ROUND(S51,0)&gt;0,0.5+ROUND(S51,0),ROUND(S51,0))</f>
        <v>1.5</v>
      </c>
      <c r="U51" s="54">
        <f t="shared" ref="U51" si="435">IF(S51&gt;(T51-0.25),T51,T51-0.25)</f>
        <v>1.5</v>
      </c>
      <c r="V51" s="53">
        <f t="shared" ref="V51" si="436">R51/2.4</f>
        <v>0.69166666666666665</v>
      </c>
      <c r="W51" s="53">
        <f t="shared" ref="W51" si="437">IF(V51-ROUND(V51,0)&gt;0,0.5+ROUND(V51,0),ROUND(V51,0))</f>
        <v>1</v>
      </c>
      <c r="X51" s="54">
        <f t="shared" ref="X51" si="438">IF(V51&gt;(W51-0.25),W51,W51-0.25)</f>
        <v>0.75</v>
      </c>
      <c r="Y51" s="54">
        <f t="shared" ref="Y51" si="439">U51*X51</f>
        <v>1.125</v>
      </c>
      <c r="Z51" s="53">
        <f t="shared" ref="Z51" si="440">Q51/2.4</f>
        <v>0.74083333333333334</v>
      </c>
      <c r="AA51" s="53">
        <f t="shared" ref="AA51" si="441">IF(Z51-ROUND(Z51,0)&gt;0,0.5+ROUND(Z51,0),ROUND(Z51,0))</f>
        <v>1</v>
      </c>
      <c r="AB51" s="54">
        <f t="shared" ref="AB51" si="442">IF(Z51&gt;(AA51-0.25),AA51,AA51-0.25)</f>
        <v>0.75</v>
      </c>
      <c r="AC51" s="53">
        <f t="shared" ref="AC51" si="443">R51/1.2</f>
        <v>1.3833333333333333</v>
      </c>
      <c r="AD51" s="53">
        <f t="shared" ref="AD51" si="444">IF(AC51-ROUND(AC51,0)&gt;0,0.5+ROUND(AC51,0),ROUND(AC51,0))</f>
        <v>1.5</v>
      </c>
      <c r="AE51" s="54">
        <f t="shared" ref="AE51" si="445">IF(AC51&gt;(AD51-0.25),AD51,AD51-0.25)</f>
        <v>1.5</v>
      </c>
      <c r="AF51" s="54">
        <f t="shared" ref="AF51" si="446">AB51*AE51</f>
        <v>1.125</v>
      </c>
      <c r="AG51" s="55">
        <f t="shared" ref="AG51" si="447">MIN(Y51,AF51)</f>
        <v>1.125</v>
      </c>
    </row>
    <row r="52" spans="1:33" ht="13.5" customHeight="1" x14ac:dyDescent="0.25">
      <c r="A52" s="56"/>
      <c r="B52" s="56"/>
      <c r="C52" s="9" t="s">
        <v>169</v>
      </c>
      <c r="D52" s="9" t="s">
        <v>243</v>
      </c>
      <c r="E52" s="87">
        <v>500</v>
      </c>
      <c r="F52" s="87">
        <v>400</v>
      </c>
      <c r="G52" s="87">
        <f t="shared" si="224"/>
        <v>20</v>
      </c>
      <c r="H52" s="87">
        <f t="shared" si="224"/>
        <v>16</v>
      </c>
      <c r="I52" s="88">
        <f>1.11+8.35</f>
        <v>9.4599999999999991</v>
      </c>
      <c r="J52" s="49">
        <f t="shared" si="225"/>
        <v>3.125E-2</v>
      </c>
      <c r="K52" s="7">
        <f t="shared" si="226"/>
        <v>8.0499999999999989</v>
      </c>
      <c r="L52" s="50">
        <f t="shared" si="227"/>
        <v>14</v>
      </c>
      <c r="M52" s="50">
        <f t="shared" si="228"/>
        <v>112.69999999999999</v>
      </c>
      <c r="N52" s="50">
        <f t="shared" si="229"/>
        <v>19.582199999999997</v>
      </c>
      <c r="P52" s="51">
        <f t="shared" si="230"/>
        <v>74</v>
      </c>
      <c r="Q52" s="51">
        <f t="shared" si="231"/>
        <v>1.8795999999999999</v>
      </c>
      <c r="R52" s="52">
        <f t="shared" si="232"/>
        <v>9.4599999999999991</v>
      </c>
      <c r="S52" s="53">
        <f t="shared" si="233"/>
        <v>1.5663333333333334</v>
      </c>
      <c r="T52" s="53">
        <f t="shared" si="234"/>
        <v>2</v>
      </c>
      <c r="U52" s="54">
        <f t="shared" si="235"/>
        <v>1.75</v>
      </c>
      <c r="V52" s="53">
        <f t="shared" si="236"/>
        <v>3.9416666666666664</v>
      </c>
      <c r="W52" s="53">
        <f t="shared" si="237"/>
        <v>4</v>
      </c>
      <c r="X52" s="54">
        <f t="shared" si="238"/>
        <v>4</v>
      </c>
      <c r="Y52" s="54">
        <f t="shared" si="239"/>
        <v>7</v>
      </c>
      <c r="Z52" s="53">
        <f t="shared" si="240"/>
        <v>0.78316666666666668</v>
      </c>
      <c r="AA52" s="53">
        <f t="shared" si="241"/>
        <v>1</v>
      </c>
      <c r="AB52" s="54">
        <f t="shared" si="242"/>
        <v>1</v>
      </c>
      <c r="AC52" s="53">
        <f t="shared" si="243"/>
        <v>7.8833333333333329</v>
      </c>
      <c r="AD52" s="53">
        <f t="shared" si="244"/>
        <v>8</v>
      </c>
      <c r="AE52" s="54">
        <f t="shared" si="245"/>
        <v>8</v>
      </c>
      <c r="AF52" s="54">
        <f t="shared" si="246"/>
        <v>8</v>
      </c>
      <c r="AG52" s="55">
        <f t="shared" si="247"/>
        <v>7</v>
      </c>
    </row>
    <row r="53" spans="1:33" ht="13.5" customHeight="1" x14ac:dyDescent="0.25">
      <c r="A53" s="56"/>
      <c r="B53" s="56"/>
      <c r="C53" s="9" t="s">
        <v>169</v>
      </c>
      <c r="D53" s="9" t="s">
        <v>243</v>
      </c>
      <c r="E53" s="87">
        <v>600</v>
      </c>
      <c r="F53" s="87">
        <v>400</v>
      </c>
      <c r="G53" s="87">
        <f t="shared" si="224"/>
        <v>24</v>
      </c>
      <c r="H53" s="87">
        <f t="shared" si="224"/>
        <v>16</v>
      </c>
      <c r="I53" s="88">
        <f>2.72</f>
        <v>2.72</v>
      </c>
      <c r="J53" s="49">
        <f t="shared" si="225"/>
        <v>3.125E-2</v>
      </c>
      <c r="K53" s="7">
        <f t="shared" si="226"/>
        <v>2.515625</v>
      </c>
      <c r="L53" s="50">
        <f t="shared" si="227"/>
        <v>14</v>
      </c>
      <c r="M53" s="50">
        <f t="shared" si="228"/>
        <v>35.21875</v>
      </c>
      <c r="N53" s="50">
        <f t="shared" si="229"/>
        <v>6.2560000000000002</v>
      </c>
      <c r="P53" s="51">
        <f t="shared" si="230"/>
        <v>82</v>
      </c>
      <c r="Q53" s="51">
        <f t="shared" si="231"/>
        <v>2.0827999999999998</v>
      </c>
      <c r="R53" s="52">
        <f t="shared" si="232"/>
        <v>2.72</v>
      </c>
      <c r="S53" s="53">
        <f t="shared" si="233"/>
        <v>1.7356666666666665</v>
      </c>
      <c r="T53" s="53">
        <f t="shared" si="234"/>
        <v>2</v>
      </c>
      <c r="U53" s="54">
        <f t="shared" si="235"/>
        <v>1.75</v>
      </c>
      <c r="V53" s="53">
        <f t="shared" si="236"/>
        <v>1.1333333333333335</v>
      </c>
      <c r="W53" s="53">
        <f t="shared" si="237"/>
        <v>1.5</v>
      </c>
      <c r="X53" s="54">
        <f t="shared" si="238"/>
        <v>1.25</v>
      </c>
      <c r="Y53" s="54">
        <f t="shared" si="239"/>
        <v>2.1875</v>
      </c>
      <c r="Z53" s="53">
        <f t="shared" si="240"/>
        <v>0.86783333333333323</v>
      </c>
      <c r="AA53" s="53">
        <f t="shared" si="241"/>
        <v>1</v>
      </c>
      <c r="AB53" s="54">
        <f t="shared" si="242"/>
        <v>1</v>
      </c>
      <c r="AC53" s="53">
        <f t="shared" si="243"/>
        <v>2.2666666666666671</v>
      </c>
      <c r="AD53" s="53">
        <f t="shared" si="244"/>
        <v>2.5</v>
      </c>
      <c r="AE53" s="54">
        <f t="shared" si="245"/>
        <v>2.5</v>
      </c>
      <c r="AF53" s="54">
        <f t="shared" si="246"/>
        <v>2.5</v>
      </c>
      <c r="AG53" s="55">
        <f t="shared" si="247"/>
        <v>2.1875</v>
      </c>
    </row>
    <row r="54" spans="1:33" ht="13.5" customHeight="1" x14ac:dyDescent="0.25">
      <c r="A54" s="56"/>
      <c r="B54" s="56"/>
      <c r="C54" s="9" t="s">
        <v>170</v>
      </c>
      <c r="D54" s="9" t="s">
        <v>243</v>
      </c>
      <c r="E54" s="87">
        <v>175</v>
      </c>
      <c r="F54" s="87">
        <v>100</v>
      </c>
      <c r="G54" s="87">
        <f t="shared" ref="G54:H71" si="448">+ROUNDUP((E54/25.4),0)</f>
        <v>7</v>
      </c>
      <c r="H54" s="87">
        <f t="shared" si="448"/>
        <v>4</v>
      </c>
      <c r="I54" s="88">
        <v>1.22</v>
      </c>
      <c r="J54" s="49">
        <f t="shared" ref="J54:J71" si="449">IF(AND(G54&lt;=30,G54&gt;18),1/32,IF(AND(G54&lt;=18,G54&gt;=12),1/40,IF(G54&lt;12,1/40,1/32)))</f>
        <v>2.5000000000000001E-2</v>
      </c>
      <c r="K54" s="7">
        <f t="shared" ref="K54:K71" si="450">+AG54*(1+$E$5)</f>
        <v>0.64687499999999998</v>
      </c>
      <c r="L54" s="50">
        <f t="shared" ref="L54:L71" si="451">IF(AND(G54&lt;=30,G54&gt;18),14,IF(AND(G54&lt;=18,G54&gt;=12),14,IF(G54&lt;12,14,14)))</f>
        <v>14</v>
      </c>
      <c r="M54" s="50">
        <f t="shared" ref="M54:M71" si="452">+K54*L54</f>
        <v>9.0562500000000004</v>
      </c>
      <c r="N54" s="50">
        <f t="shared" ref="N54:N71" si="453">+((2*(E54+F54)/1000)*I54)*(1+$E$5)</f>
        <v>0.77164999999999995</v>
      </c>
      <c r="P54" s="51">
        <f t="shared" ref="P54:P71" si="454">(G54+H54)*2+2</f>
        <v>24</v>
      </c>
      <c r="Q54" s="51">
        <f t="shared" ref="Q54:Q71" si="455">P54*0.0254</f>
        <v>0.60959999999999992</v>
      </c>
      <c r="R54" s="52">
        <f t="shared" ref="R54:R71" si="456">+I54</f>
        <v>1.22</v>
      </c>
      <c r="S54" s="53">
        <f t="shared" ref="S54:S71" si="457">Q54/1.2</f>
        <v>0.50800000000000001</v>
      </c>
      <c r="T54" s="53">
        <f t="shared" ref="T54:T71" si="458">IF(S54-ROUND(S54,0)&gt;0,0.5+ROUND(S54,0),ROUND(S54,0))</f>
        <v>1</v>
      </c>
      <c r="U54" s="54">
        <f t="shared" ref="U54:U71" si="459">IF(S54&gt;(T54-0.25),T54,T54-0.25)</f>
        <v>0.75</v>
      </c>
      <c r="V54" s="53">
        <f t="shared" ref="V54:V71" si="460">R54/2.4</f>
        <v>0.5083333333333333</v>
      </c>
      <c r="W54" s="53">
        <f t="shared" ref="W54:W71" si="461">IF(V54-ROUND(V54,0)&gt;0,0.5+ROUND(V54,0),ROUND(V54,0))</f>
        <v>1</v>
      </c>
      <c r="X54" s="54">
        <f t="shared" ref="X54:X71" si="462">IF(V54&gt;(W54-0.25),W54,W54-0.25)</f>
        <v>0.75</v>
      </c>
      <c r="Y54" s="54">
        <f t="shared" ref="Y54:Y71" si="463">U54*X54</f>
        <v>0.5625</v>
      </c>
      <c r="Z54" s="53">
        <f t="shared" ref="Z54:Z71" si="464">Q54/2.4</f>
        <v>0.254</v>
      </c>
      <c r="AA54" s="53">
        <f t="shared" ref="AA54:AA71" si="465">IF(Z54-ROUND(Z54,0)&gt;0,0.5+ROUND(Z54,0),ROUND(Z54,0))</f>
        <v>0.5</v>
      </c>
      <c r="AB54" s="54">
        <f t="shared" ref="AB54:AB71" si="466">IF(Z54&gt;(AA54-0.25),AA54,AA54-0.25)</f>
        <v>0.5</v>
      </c>
      <c r="AC54" s="53">
        <f t="shared" ref="AC54:AC71" si="467">R54/1.2</f>
        <v>1.0166666666666666</v>
      </c>
      <c r="AD54" s="53">
        <f t="shared" ref="AD54:AD71" si="468">IF(AC54-ROUND(AC54,0)&gt;0,0.5+ROUND(AC54,0),ROUND(AC54,0))</f>
        <v>1.5</v>
      </c>
      <c r="AE54" s="54">
        <f t="shared" ref="AE54:AE71" si="469">IF(AC54&gt;(AD54-0.25),AD54,AD54-0.25)</f>
        <v>1.25</v>
      </c>
      <c r="AF54" s="54">
        <f t="shared" ref="AF54:AF71" si="470">AB54*AE54</f>
        <v>0.625</v>
      </c>
      <c r="AG54" s="55">
        <f t="shared" ref="AG54:AG71" si="471">MIN(Y54,AF54)</f>
        <v>0.5625</v>
      </c>
    </row>
    <row r="55" spans="1:33" ht="13.5" customHeight="1" x14ac:dyDescent="0.25">
      <c r="A55" s="56"/>
      <c r="B55" s="56"/>
      <c r="C55" s="9" t="s">
        <v>170</v>
      </c>
      <c r="D55" s="9" t="s">
        <v>243</v>
      </c>
      <c r="E55" s="87">
        <v>200</v>
      </c>
      <c r="F55" s="87">
        <v>100</v>
      </c>
      <c r="G55" s="87">
        <f t="shared" si="448"/>
        <v>8</v>
      </c>
      <c r="H55" s="87">
        <f t="shared" si="448"/>
        <v>4</v>
      </c>
      <c r="I55" s="88">
        <v>2.36</v>
      </c>
      <c r="J55" s="49">
        <f t="shared" si="449"/>
        <v>2.5000000000000001E-2</v>
      </c>
      <c r="K55" s="7">
        <f t="shared" si="450"/>
        <v>0.86249999999999993</v>
      </c>
      <c r="L55" s="50">
        <f t="shared" si="451"/>
        <v>14</v>
      </c>
      <c r="M55" s="50">
        <f t="shared" si="452"/>
        <v>12.074999999999999</v>
      </c>
      <c r="N55" s="50">
        <f t="shared" si="453"/>
        <v>1.6283999999999998</v>
      </c>
      <c r="P55" s="51">
        <f t="shared" si="454"/>
        <v>26</v>
      </c>
      <c r="Q55" s="51">
        <f t="shared" si="455"/>
        <v>0.66039999999999999</v>
      </c>
      <c r="R55" s="52">
        <f t="shared" si="456"/>
        <v>2.36</v>
      </c>
      <c r="S55" s="53">
        <f t="shared" si="457"/>
        <v>0.55033333333333334</v>
      </c>
      <c r="T55" s="53">
        <f t="shared" si="458"/>
        <v>1</v>
      </c>
      <c r="U55" s="54">
        <f t="shared" si="459"/>
        <v>0.75</v>
      </c>
      <c r="V55" s="53">
        <f t="shared" si="460"/>
        <v>0.98333333333333328</v>
      </c>
      <c r="W55" s="53">
        <f t="shared" si="461"/>
        <v>1</v>
      </c>
      <c r="X55" s="54">
        <f t="shared" si="462"/>
        <v>1</v>
      </c>
      <c r="Y55" s="54">
        <f t="shared" si="463"/>
        <v>0.75</v>
      </c>
      <c r="Z55" s="53">
        <f t="shared" si="464"/>
        <v>0.27516666666666667</v>
      </c>
      <c r="AA55" s="53">
        <f t="shared" si="465"/>
        <v>0.5</v>
      </c>
      <c r="AB55" s="54">
        <f t="shared" si="466"/>
        <v>0.5</v>
      </c>
      <c r="AC55" s="53">
        <f t="shared" si="467"/>
        <v>1.9666666666666666</v>
      </c>
      <c r="AD55" s="53">
        <f t="shared" si="468"/>
        <v>2</v>
      </c>
      <c r="AE55" s="54">
        <f t="shared" si="469"/>
        <v>2</v>
      </c>
      <c r="AF55" s="54">
        <f t="shared" si="470"/>
        <v>1</v>
      </c>
      <c r="AG55" s="55">
        <f t="shared" si="471"/>
        <v>0.75</v>
      </c>
    </row>
    <row r="56" spans="1:33" ht="13.5" customHeight="1" x14ac:dyDescent="0.25">
      <c r="A56" s="56"/>
      <c r="B56" s="56"/>
      <c r="C56" s="9" t="s">
        <v>170</v>
      </c>
      <c r="D56" s="9" t="s">
        <v>243</v>
      </c>
      <c r="E56" s="87">
        <v>200</v>
      </c>
      <c r="F56" s="87">
        <v>150</v>
      </c>
      <c r="G56" s="87">
        <f t="shared" ref="G56" si="472">+ROUNDUP((E56/25.4),0)</f>
        <v>8</v>
      </c>
      <c r="H56" s="87">
        <f t="shared" ref="H56" si="473">+ROUNDUP((F56/25.4),0)</f>
        <v>6</v>
      </c>
      <c r="I56" s="88">
        <f>2.25</f>
        <v>2.25</v>
      </c>
      <c r="J56" s="49">
        <f t="shared" ref="J56" si="474">IF(AND(G56&lt;=30,G56&gt;18),1/32,IF(AND(G56&lt;=18,G56&gt;=12),1/40,IF(G56&lt;12,1/40,1/32)))</f>
        <v>2.5000000000000001E-2</v>
      </c>
      <c r="K56" s="7">
        <f t="shared" ref="K56" si="475">+AG56*(1+$E$5)</f>
        <v>0.86249999999999993</v>
      </c>
      <c r="L56" s="50">
        <f t="shared" ref="L56" si="476">IF(AND(G56&lt;=30,G56&gt;18),14,IF(AND(G56&lt;=18,G56&gt;=12),14,IF(G56&lt;12,14,14)))</f>
        <v>14</v>
      </c>
      <c r="M56" s="50">
        <f t="shared" ref="M56" si="477">+K56*L56</f>
        <v>12.074999999999999</v>
      </c>
      <c r="N56" s="50">
        <f t="shared" ref="N56" si="478">+((2*(E56+F56)/1000)*I56)*(1+$E$5)</f>
        <v>1.8112499999999998</v>
      </c>
      <c r="P56" s="51">
        <f t="shared" ref="P56" si="479">(G56+H56)*2+2</f>
        <v>30</v>
      </c>
      <c r="Q56" s="51">
        <f t="shared" ref="Q56" si="480">P56*0.0254</f>
        <v>0.76200000000000001</v>
      </c>
      <c r="R56" s="52">
        <f t="shared" ref="R56" si="481">+I56</f>
        <v>2.25</v>
      </c>
      <c r="S56" s="53">
        <f t="shared" ref="S56" si="482">Q56/1.2</f>
        <v>0.63500000000000001</v>
      </c>
      <c r="T56" s="53">
        <f t="shared" ref="T56" si="483">IF(S56-ROUND(S56,0)&gt;0,0.5+ROUND(S56,0),ROUND(S56,0))</f>
        <v>1</v>
      </c>
      <c r="U56" s="54">
        <f t="shared" ref="U56" si="484">IF(S56&gt;(T56-0.25),T56,T56-0.25)</f>
        <v>0.75</v>
      </c>
      <c r="V56" s="53">
        <f t="shared" ref="V56" si="485">R56/2.4</f>
        <v>0.9375</v>
      </c>
      <c r="W56" s="53">
        <f t="shared" ref="W56" si="486">IF(V56-ROUND(V56,0)&gt;0,0.5+ROUND(V56,0),ROUND(V56,0))</f>
        <v>1</v>
      </c>
      <c r="X56" s="54">
        <f t="shared" ref="X56" si="487">IF(V56&gt;(W56-0.25),W56,W56-0.25)</f>
        <v>1</v>
      </c>
      <c r="Y56" s="54">
        <f t="shared" ref="Y56" si="488">U56*X56</f>
        <v>0.75</v>
      </c>
      <c r="Z56" s="53">
        <f t="shared" ref="Z56" si="489">Q56/2.4</f>
        <v>0.3175</v>
      </c>
      <c r="AA56" s="53">
        <f t="shared" ref="AA56" si="490">IF(Z56-ROUND(Z56,0)&gt;0,0.5+ROUND(Z56,0),ROUND(Z56,0))</f>
        <v>0.5</v>
      </c>
      <c r="AB56" s="54">
        <f t="shared" ref="AB56" si="491">IF(Z56&gt;(AA56-0.25),AA56,AA56-0.25)</f>
        <v>0.5</v>
      </c>
      <c r="AC56" s="53">
        <f t="shared" ref="AC56" si="492">R56/1.2</f>
        <v>1.875</v>
      </c>
      <c r="AD56" s="53">
        <f t="shared" ref="AD56" si="493">IF(AC56-ROUND(AC56,0)&gt;0,0.5+ROUND(AC56,0),ROUND(AC56,0))</f>
        <v>2</v>
      </c>
      <c r="AE56" s="54">
        <f t="shared" ref="AE56" si="494">IF(AC56&gt;(AD56-0.25),AD56,AD56-0.25)</f>
        <v>2</v>
      </c>
      <c r="AF56" s="54">
        <f t="shared" ref="AF56" si="495">AB56*AE56</f>
        <v>1</v>
      </c>
      <c r="AG56" s="55">
        <f t="shared" ref="AG56" si="496">MIN(Y56,AF56)</f>
        <v>0.75</v>
      </c>
    </row>
    <row r="57" spans="1:33" ht="13.5" customHeight="1" x14ac:dyDescent="0.25">
      <c r="A57" s="56"/>
      <c r="B57" s="56"/>
      <c r="C57" s="9" t="s">
        <v>170</v>
      </c>
      <c r="D57" s="9" t="s">
        <v>243</v>
      </c>
      <c r="E57" s="87">
        <v>200</v>
      </c>
      <c r="F57" s="87">
        <v>200</v>
      </c>
      <c r="G57" s="87">
        <f t="shared" ref="G57" si="497">+ROUNDUP((E57/25.4),0)</f>
        <v>8</v>
      </c>
      <c r="H57" s="87">
        <f t="shared" ref="H57" si="498">+ROUNDUP((F57/25.4),0)</f>
        <v>8</v>
      </c>
      <c r="I57" s="88">
        <f>1.29</f>
        <v>1.29</v>
      </c>
      <c r="J57" s="49">
        <f t="shared" ref="J57" si="499">IF(AND(G57&lt;=30,G57&gt;18),1/32,IF(AND(G57&lt;=18,G57&gt;=12),1/40,IF(G57&lt;12,1/40,1/32)))</f>
        <v>2.5000000000000001E-2</v>
      </c>
      <c r="K57" s="7">
        <f t="shared" ref="K57" si="500">+AG57*(1+$E$5)</f>
        <v>0.64687499999999998</v>
      </c>
      <c r="L57" s="50">
        <f t="shared" ref="L57" si="501">IF(AND(G57&lt;=30,G57&gt;18),14,IF(AND(G57&lt;=18,G57&gt;=12),14,IF(G57&lt;12,14,14)))</f>
        <v>14</v>
      </c>
      <c r="M57" s="50">
        <f t="shared" ref="M57" si="502">+K57*L57</f>
        <v>9.0562500000000004</v>
      </c>
      <c r="N57" s="50">
        <f t="shared" ref="N57" si="503">+((2*(E57+F57)/1000)*I57)*(1+$E$5)</f>
        <v>1.1867999999999999</v>
      </c>
      <c r="P57" s="51">
        <f t="shared" ref="P57" si="504">(G57+H57)*2+2</f>
        <v>34</v>
      </c>
      <c r="Q57" s="51">
        <f t="shared" ref="Q57" si="505">P57*0.0254</f>
        <v>0.86359999999999992</v>
      </c>
      <c r="R57" s="52">
        <f t="shared" ref="R57" si="506">+I57</f>
        <v>1.29</v>
      </c>
      <c r="S57" s="53">
        <f t="shared" ref="S57" si="507">Q57/1.2</f>
        <v>0.71966666666666668</v>
      </c>
      <c r="T57" s="53">
        <f t="shared" ref="T57" si="508">IF(S57-ROUND(S57,0)&gt;0,0.5+ROUND(S57,0),ROUND(S57,0))</f>
        <v>1</v>
      </c>
      <c r="U57" s="54">
        <f t="shared" ref="U57" si="509">IF(S57&gt;(T57-0.25),T57,T57-0.25)</f>
        <v>0.75</v>
      </c>
      <c r="V57" s="53">
        <f t="shared" ref="V57" si="510">R57/2.4</f>
        <v>0.53750000000000009</v>
      </c>
      <c r="W57" s="53">
        <f t="shared" ref="W57" si="511">IF(V57-ROUND(V57,0)&gt;0,0.5+ROUND(V57,0),ROUND(V57,0))</f>
        <v>1</v>
      </c>
      <c r="X57" s="54">
        <f t="shared" ref="X57" si="512">IF(V57&gt;(W57-0.25),W57,W57-0.25)</f>
        <v>0.75</v>
      </c>
      <c r="Y57" s="54">
        <f t="shared" ref="Y57" si="513">U57*X57</f>
        <v>0.5625</v>
      </c>
      <c r="Z57" s="53">
        <f t="shared" ref="Z57" si="514">Q57/2.4</f>
        <v>0.35983333333333334</v>
      </c>
      <c r="AA57" s="53">
        <f t="shared" ref="AA57" si="515">IF(Z57-ROUND(Z57,0)&gt;0,0.5+ROUND(Z57,0),ROUND(Z57,0))</f>
        <v>0.5</v>
      </c>
      <c r="AB57" s="54">
        <f t="shared" ref="AB57" si="516">IF(Z57&gt;(AA57-0.25),AA57,AA57-0.25)</f>
        <v>0.5</v>
      </c>
      <c r="AC57" s="53">
        <f t="shared" ref="AC57" si="517">R57/1.2</f>
        <v>1.0750000000000002</v>
      </c>
      <c r="AD57" s="53">
        <f t="shared" ref="AD57" si="518">IF(AC57-ROUND(AC57,0)&gt;0,0.5+ROUND(AC57,0),ROUND(AC57,0))</f>
        <v>1.5</v>
      </c>
      <c r="AE57" s="54">
        <f t="shared" ref="AE57" si="519">IF(AC57&gt;(AD57-0.25),AD57,AD57-0.25)</f>
        <v>1.25</v>
      </c>
      <c r="AF57" s="54">
        <f t="shared" ref="AF57" si="520">AB57*AE57</f>
        <v>0.625</v>
      </c>
      <c r="AG57" s="55">
        <f t="shared" ref="AG57" si="521">MIN(Y57,AF57)</f>
        <v>0.5625</v>
      </c>
    </row>
    <row r="58" spans="1:33" ht="13.5" customHeight="1" x14ac:dyDescent="0.25">
      <c r="A58" s="56"/>
      <c r="B58" s="56"/>
      <c r="C58" s="9" t="s">
        <v>170</v>
      </c>
      <c r="D58" s="9" t="s">
        <v>243</v>
      </c>
      <c r="E58" s="87">
        <v>250</v>
      </c>
      <c r="F58" s="87">
        <v>150</v>
      </c>
      <c r="G58" s="87">
        <f t="shared" si="448"/>
        <v>10</v>
      </c>
      <c r="H58" s="87">
        <f t="shared" si="448"/>
        <v>6</v>
      </c>
      <c r="I58" s="88">
        <f>2.22</f>
        <v>2.2200000000000002</v>
      </c>
      <c r="J58" s="49">
        <f t="shared" si="449"/>
        <v>2.5000000000000001E-2</v>
      </c>
      <c r="K58" s="7">
        <f t="shared" si="450"/>
        <v>0.86249999999999993</v>
      </c>
      <c r="L58" s="50">
        <f t="shared" si="451"/>
        <v>14</v>
      </c>
      <c r="M58" s="50">
        <f t="shared" si="452"/>
        <v>12.074999999999999</v>
      </c>
      <c r="N58" s="50">
        <f t="shared" si="453"/>
        <v>2.0424000000000002</v>
      </c>
      <c r="P58" s="51">
        <f t="shared" si="454"/>
        <v>34</v>
      </c>
      <c r="Q58" s="51">
        <f t="shared" si="455"/>
        <v>0.86359999999999992</v>
      </c>
      <c r="R58" s="52">
        <f t="shared" si="456"/>
        <v>2.2200000000000002</v>
      </c>
      <c r="S58" s="53">
        <f t="shared" si="457"/>
        <v>0.71966666666666668</v>
      </c>
      <c r="T58" s="53">
        <f t="shared" si="458"/>
        <v>1</v>
      </c>
      <c r="U58" s="54">
        <f t="shared" si="459"/>
        <v>0.75</v>
      </c>
      <c r="V58" s="53">
        <f t="shared" si="460"/>
        <v>0.92500000000000016</v>
      </c>
      <c r="W58" s="53">
        <f t="shared" si="461"/>
        <v>1</v>
      </c>
      <c r="X58" s="54">
        <f t="shared" si="462"/>
        <v>1</v>
      </c>
      <c r="Y58" s="54">
        <f t="shared" si="463"/>
        <v>0.75</v>
      </c>
      <c r="Z58" s="53">
        <f t="shared" si="464"/>
        <v>0.35983333333333334</v>
      </c>
      <c r="AA58" s="53">
        <f t="shared" si="465"/>
        <v>0.5</v>
      </c>
      <c r="AB58" s="54">
        <f t="shared" si="466"/>
        <v>0.5</v>
      </c>
      <c r="AC58" s="53">
        <f t="shared" si="467"/>
        <v>1.8500000000000003</v>
      </c>
      <c r="AD58" s="53">
        <f t="shared" si="468"/>
        <v>2</v>
      </c>
      <c r="AE58" s="54">
        <f t="shared" si="469"/>
        <v>2</v>
      </c>
      <c r="AF58" s="54">
        <f t="shared" si="470"/>
        <v>1</v>
      </c>
      <c r="AG58" s="55">
        <f t="shared" si="471"/>
        <v>0.75</v>
      </c>
    </row>
    <row r="59" spans="1:33" ht="13.5" customHeight="1" x14ac:dyDescent="0.25">
      <c r="A59" s="56"/>
      <c r="B59" s="56"/>
      <c r="C59" s="9" t="s">
        <v>170</v>
      </c>
      <c r="D59" s="9" t="s">
        <v>243</v>
      </c>
      <c r="E59" s="87">
        <v>250</v>
      </c>
      <c r="F59" s="87">
        <v>200</v>
      </c>
      <c r="G59" s="87">
        <f t="shared" si="448"/>
        <v>10</v>
      </c>
      <c r="H59" s="87">
        <f t="shared" si="448"/>
        <v>8</v>
      </c>
      <c r="I59" s="88">
        <f>7.72+3.41+3.21+9.91+3.51+2.04+2.26+2.27</f>
        <v>34.33</v>
      </c>
      <c r="J59" s="49">
        <f t="shared" si="449"/>
        <v>2.5000000000000001E-2</v>
      </c>
      <c r="K59" s="7">
        <f t="shared" si="450"/>
        <v>16.53125</v>
      </c>
      <c r="L59" s="50">
        <f t="shared" si="451"/>
        <v>14</v>
      </c>
      <c r="M59" s="50">
        <f t="shared" si="452"/>
        <v>231.4375</v>
      </c>
      <c r="N59" s="50">
        <f t="shared" si="453"/>
        <v>35.531549999999996</v>
      </c>
      <c r="P59" s="51">
        <f t="shared" si="454"/>
        <v>38</v>
      </c>
      <c r="Q59" s="51">
        <f t="shared" si="455"/>
        <v>0.96519999999999995</v>
      </c>
      <c r="R59" s="52">
        <f t="shared" si="456"/>
        <v>34.33</v>
      </c>
      <c r="S59" s="53">
        <f t="shared" si="457"/>
        <v>0.80433333333333334</v>
      </c>
      <c r="T59" s="53">
        <f t="shared" si="458"/>
        <v>1</v>
      </c>
      <c r="U59" s="54">
        <f t="shared" si="459"/>
        <v>1</v>
      </c>
      <c r="V59" s="53">
        <f t="shared" si="460"/>
        <v>14.304166666666667</v>
      </c>
      <c r="W59" s="53">
        <f t="shared" si="461"/>
        <v>14.5</v>
      </c>
      <c r="X59" s="54">
        <f t="shared" si="462"/>
        <v>14.5</v>
      </c>
      <c r="Y59" s="54">
        <f t="shared" si="463"/>
        <v>14.5</v>
      </c>
      <c r="Z59" s="53">
        <f t="shared" si="464"/>
        <v>0.40216666666666667</v>
      </c>
      <c r="AA59" s="53">
        <f t="shared" si="465"/>
        <v>0.5</v>
      </c>
      <c r="AB59" s="54">
        <f t="shared" si="466"/>
        <v>0.5</v>
      </c>
      <c r="AC59" s="53">
        <f t="shared" si="467"/>
        <v>28.608333333333334</v>
      </c>
      <c r="AD59" s="53">
        <f t="shared" si="468"/>
        <v>29</v>
      </c>
      <c r="AE59" s="54">
        <f t="shared" si="469"/>
        <v>28.75</v>
      </c>
      <c r="AF59" s="54">
        <f t="shared" si="470"/>
        <v>14.375</v>
      </c>
      <c r="AG59" s="55">
        <f t="shared" si="471"/>
        <v>14.375</v>
      </c>
    </row>
    <row r="60" spans="1:33" ht="13.5" customHeight="1" x14ac:dyDescent="0.25">
      <c r="A60" s="56"/>
      <c r="B60" s="56"/>
      <c r="C60" s="9" t="s">
        <v>170</v>
      </c>
      <c r="D60" s="9" t="s">
        <v>243</v>
      </c>
      <c r="E60" s="87">
        <v>300</v>
      </c>
      <c r="F60" s="87">
        <v>200</v>
      </c>
      <c r="G60" s="87">
        <f t="shared" si="448"/>
        <v>12</v>
      </c>
      <c r="H60" s="87">
        <f t="shared" si="448"/>
        <v>8</v>
      </c>
      <c r="I60" s="88">
        <f>7.37+1.96+1.93+6.38+5.48+2.96+11.94+2.91+2.02</f>
        <v>42.95000000000001</v>
      </c>
      <c r="J60" s="49">
        <f t="shared" si="449"/>
        <v>2.5000000000000001E-2</v>
      </c>
      <c r="K60" s="7">
        <f t="shared" si="450"/>
        <v>20.7</v>
      </c>
      <c r="L60" s="50">
        <f t="shared" si="451"/>
        <v>14</v>
      </c>
      <c r="M60" s="50">
        <f t="shared" si="452"/>
        <v>289.8</v>
      </c>
      <c r="N60" s="50">
        <f t="shared" si="453"/>
        <v>49.392500000000005</v>
      </c>
      <c r="P60" s="51">
        <f t="shared" si="454"/>
        <v>42</v>
      </c>
      <c r="Q60" s="51">
        <f t="shared" si="455"/>
        <v>1.0668</v>
      </c>
      <c r="R60" s="52">
        <f t="shared" si="456"/>
        <v>42.95000000000001</v>
      </c>
      <c r="S60" s="53">
        <f t="shared" si="457"/>
        <v>0.88900000000000001</v>
      </c>
      <c r="T60" s="53">
        <f t="shared" si="458"/>
        <v>1</v>
      </c>
      <c r="U60" s="54">
        <f t="shared" si="459"/>
        <v>1</v>
      </c>
      <c r="V60" s="53">
        <f t="shared" si="460"/>
        <v>17.895833333333339</v>
      </c>
      <c r="W60" s="53">
        <f t="shared" si="461"/>
        <v>18</v>
      </c>
      <c r="X60" s="54">
        <f t="shared" si="462"/>
        <v>18</v>
      </c>
      <c r="Y60" s="54">
        <f t="shared" si="463"/>
        <v>18</v>
      </c>
      <c r="Z60" s="53">
        <f t="shared" si="464"/>
        <v>0.44450000000000001</v>
      </c>
      <c r="AA60" s="53">
        <f t="shared" si="465"/>
        <v>0.5</v>
      </c>
      <c r="AB60" s="54">
        <f t="shared" si="466"/>
        <v>0.5</v>
      </c>
      <c r="AC60" s="53">
        <f t="shared" si="467"/>
        <v>35.791666666666679</v>
      </c>
      <c r="AD60" s="53">
        <f t="shared" si="468"/>
        <v>36</v>
      </c>
      <c r="AE60" s="54">
        <f t="shared" si="469"/>
        <v>36</v>
      </c>
      <c r="AF60" s="54">
        <f t="shared" si="470"/>
        <v>18</v>
      </c>
      <c r="AG60" s="55">
        <f t="shared" si="471"/>
        <v>18</v>
      </c>
    </row>
    <row r="61" spans="1:33" ht="13.5" customHeight="1" x14ac:dyDescent="0.25">
      <c r="A61" s="56"/>
      <c r="B61" s="56"/>
      <c r="C61" s="9" t="s">
        <v>170</v>
      </c>
      <c r="D61" s="9" t="s">
        <v>243</v>
      </c>
      <c r="E61" s="87">
        <v>300</v>
      </c>
      <c r="F61" s="87">
        <v>250</v>
      </c>
      <c r="G61" s="87">
        <f t="shared" si="448"/>
        <v>12</v>
      </c>
      <c r="H61" s="87">
        <f t="shared" si="448"/>
        <v>10</v>
      </c>
      <c r="I61" s="88">
        <f>7.59+6.52+6.16+7.46+4.48+4.32+4.43+1.79+1.25+12.43+4.77+3.15+12.22+10.34+6.79+9.75+7.21+6.8+1.02+9.57+4.6+4.72+4.49+6.2+4.31+4.72+1.69+1.49+2.76</f>
        <v>163.03</v>
      </c>
      <c r="J61" s="49">
        <f t="shared" si="449"/>
        <v>2.5000000000000001E-2</v>
      </c>
      <c r="K61" s="7">
        <f t="shared" si="450"/>
        <v>78.199999999999989</v>
      </c>
      <c r="L61" s="50">
        <f t="shared" si="451"/>
        <v>14</v>
      </c>
      <c r="M61" s="50">
        <f t="shared" si="452"/>
        <v>1094.7999999999997</v>
      </c>
      <c r="N61" s="50">
        <f t="shared" si="453"/>
        <v>206.23295000000002</v>
      </c>
      <c r="P61" s="51">
        <f t="shared" si="454"/>
        <v>46</v>
      </c>
      <c r="Q61" s="51">
        <f t="shared" si="455"/>
        <v>1.1683999999999999</v>
      </c>
      <c r="R61" s="52">
        <f t="shared" si="456"/>
        <v>163.03</v>
      </c>
      <c r="S61" s="53">
        <f t="shared" si="457"/>
        <v>0.97366666666666657</v>
      </c>
      <c r="T61" s="53">
        <f t="shared" si="458"/>
        <v>1</v>
      </c>
      <c r="U61" s="54">
        <f t="shared" si="459"/>
        <v>1</v>
      </c>
      <c r="V61" s="53">
        <f t="shared" si="460"/>
        <v>67.929166666666674</v>
      </c>
      <c r="W61" s="53">
        <f t="shared" si="461"/>
        <v>68</v>
      </c>
      <c r="X61" s="54">
        <f t="shared" si="462"/>
        <v>68</v>
      </c>
      <c r="Y61" s="54">
        <f t="shared" si="463"/>
        <v>68</v>
      </c>
      <c r="Z61" s="53">
        <f t="shared" si="464"/>
        <v>0.48683333333333328</v>
      </c>
      <c r="AA61" s="53">
        <f t="shared" si="465"/>
        <v>0.5</v>
      </c>
      <c r="AB61" s="54">
        <f t="shared" si="466"/>
        <v>0.5</v>
      </c>
      <c r="AC61" s="53">
        <f t="shared" si="467"/>
        <v>135.85833333333335</v>
      </c>
      <c r="AD61" s="53">
        <f t="shared" si="468"/>
        <v>136</v>
      </c>
      <c r="AE61" s="54">
        <f t="shared" si="469"/>
        <v>136</v>
      </c>
      <c r="AF61" s="54">
        <f t="shared" si="470"/>
        <v>68</v>
      </c>
      <c r="AG61" s="55">
        <f t="shared" si="471"/>
        <v>68</v>
      </c>
    </row>
    <row r="62" spans="1:33" ht="13.5" customHeight="1" x14ac:dyDescent="0.25">
      <c r="A62" s="56"/>
      <c r="B62" s="56"/>
      <c r="C62" s="9" t="s">
        <v>170</v>
      </c>
      <c r="D62" s="9" t="s">
        <v>243</v>
      </c>
      <c r="E62" s="87">
        <v>350</v>
      </c>
      <c r="F62" s="87">
        <v>150</v>
      </c>
      <c r="G62" s="87">
        <f t="shared" ref="G62" si="522">+ROUNDUP((E62/25.4),0)</f>
        <v>14</v>
      </c>
      <c r="H62" s="87">
        <f t="shared" ref="H62" si="523">+ROUNDUP((F62/25.4),0)</f>
        <v>6</v>
      </c>
      <c r="I62" s="88">
        <f>3.58+2.85+3.02+1.85+0.78+0.78+1.18+1.18</f>
        <v>15.219999999999997</v>
      </c>
      <c r="J62" s="49">
        <f t="shared" ref="J62" si="524">IF(AND(G62&lt;=30,G62&gt;18),1/32,IF(AND(G62&lt;=18,G62&gt;=12),1/40,IF(G62&lt;12,1/40,1/32)))</f>
        <v>2.5000000000000001E-2</v>
      </c>
      <c r="K62" s="7">
        <f t="shared" ref="K62" si="525">+AG62*(1+$E$5)</f>
        <v>7.3312499999999998</v>
      </c>
      <c r="L62" s="50">
        <f t="shared" ref="L62" si="526">IF(AND(G62&lt;=30,G62&gt;18),14,IF(AND(G62&lt;=18,G62&gt;=12),14,IF(G62&lt;12,14,14)))</f>
        <v>14</v>
      </c>
      <c r="M62" s="50">
        <f t="shared" ref="M62" si="527">+K62*L62</f>
        <v>102.6375</v>
      </c>
      <c r="N62" s="50">
        <f t="shared" ref="N62" si="528">+((2*(E62+F62)/1000)*I62)*(1+$E$5)</f>
        <v>17.502999999999997</v>
      </c>
      <c r="P62" s="51">
        <f t="shared" ref="P62" si="529">(G62+H62)*2+2</f>
        <v>42</v>
      </c>
      <c r="Q62" s="51">
        <f t="shared" ref="Q62" si="530">P62*0.0254</f>
        <v>1.0668</v>
      </c>
      <c r="R62" s="52">
        <f t="shared" ref="R62" si="531">+I62</f>
        <v>15.219999999999997</v>
      </c>
      <c r="S62" s="53">
        <f t="shared" ref="S62" si="532">Q62/1.2</f>
        <v>0.88900000000000001</v>
      </c>
      <c r="T62" s="53">
        <f t="shared" ref="T62" si="533">IF(S62-ROUND(S62,0)&gt;0,0.5+ROUND(S62,0),ROUND(S62,0))</f>
        <v>1</v>
      </c>
      <c r="U62" s="54">
        <f t="shared" ref="U62" si="534">IF(S62&gt;(T62-0.25),T62,T62-0.25)</f>
        <v>1</v>
      </c>
      <c r="V62" s="53">
        <f t="shared" ref="V62" si="535">R62/2.4</f>
        <v>6.3416666666666659</v>
      </c>
      <c r="W62" s="53">
        <f t="shared" ref="W62" si="536">IF(V62-ROUND(V62,0)&gt;0,0.5+ROUND(V62,0),ROUND(V62,0))</f>
        <v>6.5</v>
      </c>
      <c r="X62" s="54">
        <f t="shared" ref="X62" si="537">IF(V62&gt;(W62-0.25),W62,W62-0.25)</f>
        <v>6.5</v>
      </c>
      <c r="Y62" s="54">
        <f t="shared" ref="Y62" si="538">U62*X62</f>
        <v>6.5</v>
      </c>
      <c r="Z62" s="53">
        <f t="shared" ref="Z62" si="539">Q62/2.4</f>
        <v>0.44450000000000001</v>
      </c>
      <c r="AA62" s="53">
        <f t="shared" ref="AA62" si="540">IF(Z62-ROUND(Z62,0)&gt;0,0.5+ROUND(Z62,0),ROUND(Z62,0))</f>
        <v>0.5</v>
      </c>
      <c r="AB62" s="54">
        <f t="shared" ref="AB62" si="541">IF(Z62&gt;(AA62-0.25),AA62,AA62-0.25)</f>
        <v>0.5</v>
      </c>
      <c r="AC62" s="53">
        <f t="shared" ref="AC62" si="542">R62/1.2</f>
        <v>12.683333333333332</v>
      </c>
      <c r="AD62" s="53">
        <f t="shared" ref="AD62" si="543">IF(AC62-ROUND(AC62,0)&gt;0,0.5+ROUND(AC62,0),ROUND(AC62,0))</f>
        <v>13</v>
      </c>
      <c r="AE62" s="54">
        <f t="shared" ref="AE62" si="544">IF(AC62&gt;(AD62-0.25),AD62,AD62-0.25)</f>
        <v>12.75</v>
      </c>
      <c r="AF62" s="54">
        <f t="shared" ref="AF62" si="545">AB62*AE62</f>
        <v>6.375</v>
      </c>
      <c r="AG62" s="55">
        <f t="shared" ref="AG62" si="546">MIN(Y62,AF62)</f>
        <v>6.375</v>
      </c>
    </row>
    <row r="63" spans="1:33" ht="13.5" customHeight="1" x14ac:dyDescent="0.25">
      <c r="A63" s="56"/>
      <c r="B63" s="56"/>
      <c r="C63" s="9" t="s">
        <v>170</v>
      </c>
      <c r="D63" s="9" t="s">
        <v>243</v>
      </c>
      <c r="E63" s="87">
        <v>350</v>
      </c>
      <c r="F63" s="87">
        <v>300</v>
      </c>
      <c r="G63" s="87">
        <f t="shared" si="448"/>
        <v>14</v>
      </c>
      <c r="H63" s="87">
        <f t="shared" si="448"/>
        <v>12</v>
      </c>
      <c r="I63" s="88">
        <f>4.4+10.74+5.89+6.33+24.85+10.39+3.77+1.92+4.59+4.09</f>
        <v>76.970000000000013</v>
      </c>
      <c r="J63" s="49">
        <f t="shared" si="449"/>
        <v>2.5000000000000001E-2</v>
      </c>
      <c r="K63" s="7">
        <f t="shared" si="450"/>
        <v>46.359374999999993</v>
      </c>
      <c r="L63" s="50">
        <f t="shared" si="451"/>
        <v>14</v>
      </c>
      <c r="M63" s="50">
        <f t="shared" si="452"/>
        <v>649.03124999999989</v>
      </c>
      <c r="N63" s="50">
        <f t="shared" si="453"/>
        <v>115.07015000000001</v>
      </c>
      <c r="P63" s="51">
        <f t="shared" si="454"/>
        <v>54</v>
      </c>
      <c r="Q63" s="51">
        <f t="shared" si="455"/>
        <v>1.3715999999999999</v>
      </c>
      <c r="R63" s="52">
        <f t="shared" si="456"/>
        <v>76.970000000000013</v>
      </c>
      <c r="S63" s="53">
        <f t="shared" si="457"/>
        <v>1.143</v>
      </c>
      <c r="T63" s="53">
        <f t="shared" si="458"/>
        <v>1.5</v>
      </c>
      <c r="U63" s="54">
        <f t="shared" si="459"/>
        <v>1.25</v>
      </c>
      <c r="V63" s="53">
        <f t="shared" si="460"/>
        <v>32.07083333333334</v>
      </c>
      <c r="W63" s="53">
        <f t="shared" si="461"/>
        <v>32.5</v>
      </c>
      <c r="X63" s="54">
        <f t="shared" si="462"/>
        <v>32.25</v>
      </c>
      <c r="Y63" s="54">
        <f t="shared" si="463"/>
        <v>40.3125</v>
      </c>
      <c r="Z63" s="53">
        <f t="shared" si="464"/>
        <v>0.57150000000000001</v>
      </c>
      <c r="AA63" s="53">
        <f t="shared" si="465"/>
        <v>1</v>
      </c>
      <c r="AB63" s="54">
        <f t="shared" si="466"/>
        <v>0.75</v>
      </c>
      <c r="AC63" s="53">
        <f t="shared" si="467"/>
        <v>64.14166666666668</v>
      </c>
      <c r="AD63" s="53">
        <f t="shared" si="468"/>
        <v>64.5</v>
      </c>
      <c r="AE63" s="54">
        <f t="shared" si="469"/>
        <v>64.25</v>
      </c>
      <c r="AF63" s="54">
        <f t="shared" si="470"/>
        <v>48.1875</v>
      </c>
      <c r="AG63" s="55">
        <f t="shared" si="471"/>
        <v>40.3125</v>
      </c>
    </row>
    <row r="64" spans="1:33" ht="13.5" customHeight="1" x14ac:dyDescent="0.25">
      <c r="A64" s="56"/>
      <c r="B64" s="56"/>
      <c r="C64" s="9" t="s">
        <v>170</v>
      </c>
      <c r="D64" s="9" t="s">
        <v>243</v>
      </c>
      <c r="E64" s="87">
        <v>400</v>
      </c>
      <c r="F64" s="87">
        <v>150</v>
      </c>
      <c r="G64" s="87">
        <f t="shared" si="448"/>
        <v>16</v>
      </c>
      <c r="H64" s="87">
        <f t="shared" si="448"/>
        <v>6</v>
      </c>
      <c r="I64" s="88">
        <f>9.58+2.22+2.21+1.2+5.72+2.25+2.23+2.18+11.6+1.89+2.87+14.69+2.8+2.81+2.69+3.03+1.34+3.1+2.74+3.38+2.54+1.25+1.87+2.02+2.5+2.65+3.11+3.11+1.25+1.25+2.71+1.31</f>
        <v>106.09999999999998</v>
      </c>
      <c r="J64" s="49">
        <f t="shared" si="449"/>
        <v>2.5000000000000001E-2</v>
      </c>
      <c r="K64" s="7">
        <f t="shared" si="450"/>
        <v>50.887499999999996</v>
      </c>
      <c r="L64" s="50">
        <f t="shared" si="451"/>
        <v>14</v>
      </c>
      <c r="M64" s="50">
        <f t="shared" si="452"/>
        <v>712.42499999999995</v>
      </c>
      <c r="N64" s="50">
        <f t="shared" si="453"/>
        <v>134.2165</v>
      </c>
      <c r="P64" s="51">
        <f t="shared" si="454"/>
        <v>46</v>
      </c>
      <c r="Q64" s="51">
        <f t="shared" si="455"/>
        <v>1.1683999999999999</v>
      </c>
      <c r="R64" s="52">
        <f t="shared" si="456"/>
        <v>106.09999999999998</v>
      </c>
      <c r="S64" s="53">
        <f t="shared" si="457"/>
        <v>0.97366666666666657</v>
      </c>
      <c r="T64" s="53">
        <f t="shared" si="458"/>
        <v>1</v>
      </c>
      <c r="U64" s="54">
        <f t="shared" si="459"/>
        <v>1</v>
      </c>
      <c r="V64" s="53">
        <f t="shared" si="460"/>
        <v>44.208333333333329</v>
      </c>
      <c r="W64" s="53">
        <f t="shared" si="461"/>
        <v>44.5</v>
      </c>
      <c r="X64" s="54">
        <f t="shared" si="462"/>
        <v>44.25</v>
      </c>
      <c r="Y64" s="54">
        <f t="shared" si="463"/>
        <v>44.25</v>
      </c>
      <c r="Z64" s="53">
        <f t="shared" si="464"/>
        <v>0.48683333333333328</v>
      </c>
      <c r="AA64" s="53">
        <f t="shared" si="465"/>
        <v>0.5</v>
      </c>
      <c r="AB64" s="54">
        <f t="shared" si="466"/>
        <v>0.5</v>
      </c>
      <c r="AC64" s="53">
        <f t="shared" si="467"/>
        <v>88.416666666666657</v>
      </c>
      <c r="AD64" s="53">
        <f t="shared" si="468"/>
        <v>88.5</v>
      </c>
      <c r="AE64" s="54">
        <f t="shared" si="469"/>
        <v>88.5</v>
      </c>
      <c r="AF64" s="54">
        <f t="shared" si="470"/>
        <v>44.25</v>
      </c>
      <c r="AG64" s="55">
        <f t="shared" si="471"/>
        <v>44.25</v>
      </c>
    </row>
    <row r="65" spans="1:33" ht="13.5" customHeight="1" x14ac:dyDescent="0.25">
      <c r="A65" s="56"/>
      <c r="B65" s="56"/>
      <c r="C65" s="9" t="s">
        <v>170</v>
      </c>
      <c r="D65" s="9" t="s">
        <v>243</v>
      </c>
      <c r="E65" s="87">
        <v>400</v>
      </c>
      <c r="F65" s="87">
        <v>200</v>
      </c>
      <c r="G65" s="87">
        <f t="shared" ref="G65" si="547">+ROUNDUP((E65/25.4),0)</f>
        <v>16</v>
      </c>
      <c r="H65" s="87">
        <f t="shared" ref="H65" si="548">+ROUNDUP((F65/25.4),0)</f>
        <v>8</v>
      </c>
      <c r="I65" s="88">
        <f>6.65+1.2+3.1+1.21</f>
        <v>12.16</v>
      </c>
      <c r="J65" s="49">
        <f t="shared" ref="J65" si="549">IF(AND(G65&lt;=30,G65&gt;18),1/32,IF(AND(G65&lt;=18,G65&gt;=12),1/40,IF(G65&lt;12,1/40,1/32)))</f>
        <v>2.5000000000000001E-2</v>
      </c>
      <c r="K65" s="7">
        <f t="shared" ref="K65" si="550">+AG65*(1+$E$5)</f>
        <v>7.5468749999999991</v>
      </c>
      <c r="L65" s="50">
        <f t="shared" ref="L65" si="551">IF(AND(G65&lt;=30,G65&gt;18),14,IF(AND(G65&lt;=18,G65&gt;=12),14,IF(G65&lt;12,14,14)))</f>
        <v>14</v>
      </c>
      <c r="M65" s="50">
        <f t="shared" ref="M65" si="552">+K65*L65</f>
        <v>105.65624999999999</v>
      </c>
      <c r="N65" s="50">
        <f t="shared" ref="N65" si="553">+((2*(E65+F65)/1000)*I65)*(1+$E$5)</f>
        <v>16.780799999999996</v>
      </c>
      <c r="P65" s="51">
        <f t="shared" ref="P65" si="554">(G65+H65)*2+2</f>
        <v>50</v>
      </c>
      <c r="Q65" s="51">
        <f t="shared" ref="Q65" si="555">P65*0.0254</f>
        <v>1.27</v>
      </c>
      <c r="R65" s="52">
        <f t="shared" ref="R65" si="556">+I65</f>
        <v>12.16</v>
      </c>
      <c r="S65" s="53">
        <f t="shared" ref="S65" si="557">Q65/1.2</f>
        <v>1.0583333333333333</v>
      </c>
      <c r="T65" s="53">
        <f t="shared" ref="T65" si="558">IF(S65-ROUND(S65,0)&gt;0,0.5+ROUND(S65,0),ROUND(S65,0))</f>
        <v>1.5</v>
      </c>
      <c r="U65" s="54">
        <f t="shared" ref="U65" si="559">IF(S65&gt;(T65-0.25),T65,T65-0.25)</f>
        <v>1.25</v>
      </c>
      <c r="V65" s="53">
        <f t="shared" ref="V65" si="560">R65/2.4</f>
        <v>5.0666666666666673</v>
      </c>
      <c r="W65" s="53">
        <f t="shared" ref="W65" si="561">IF(V65-ROUND(V65,0)&gt;0,0.5+ROUND(V65,0),ROUND(V65,0))</f>
        <v>5.5</v>
      </c>
      <c r="X65" s="54">
        <f t="shared" ref="X65" si="562">IF(V65&gt;(W65-0.25),W65,W65-0.25)</f>
        <v>5.25</v>
      </c>
      <c r="Y65" s="54">
        <f t="shared" ref="Y65" si="563">U65*X65</f>
        <v>6.5625</v>
      </c>
      <c r="Z65" s="53">
        <f t="shared" ref="Z65" si="564">Q65/2.4</f>
        <v>0.52916666666666667</v>
      </c>
      <c r="AA65" s="53">
        <f t="shared" ref="AA65" si="565">IF(Z65-ROUND(Z65,0)&gt;0,0.5+ROUND(Z65,0),ROUND(Z65,0))</f>
        <v>1</v>
      </c>
      <c r="AB65" s="54">
        <f t="shared" ref="AB65" si="566">IF(Z65&gt;(AA65-0.25),AA65,AA65-0.25)</f>
        <v>0.75</v>
      </c>
      <c r="AC65" s="53">
        <f t="shared" ref="AC65" si="567">R65/1.2</f>
        <v>10.133333333333335</v>
      </c>
      <c r="AD65" s="53">
        <f t="shared" ref="AD65" si="568">IF(AC65-ROUND(AC65,0)&gt;0,0.5+ROUND(AC65,0),ROUND(AC65,0))</f>
        <v>10.5</v>
      </c>
      <c r="AE65" s="54">
        <f t="shared" ref="AE65" si="569">IF(AC65&gt;(AD65-0.25),AD65,AD65-0.25)</f>
        <v>10.25</v>
      </c>
      <c r="AF65" s="54">
        <f t="shared" ref="AF65" si="570">AB65*AE65</f>
        <v>7.6875</v>
      </c>
      <c r="AG65" s="55">
        <f t="shared" ref="AG65" si="571">MIN(Y65,AF65)</f>
        <v>6.5625</v>
      </c>
    </row>
    <row r="66" spans="1:33" ht="13.5" customHeight="1" x14ac:dyDescent="0.25">
      <c r="A66" s="56"/>
      <c r="B66" s="56"/>
      <c r="C66" s="9" t="s">
        <v>170</v>
      </c>
      <c r="D66" s="9" t="s">
        <v>243</v>
      </c>
      <c r="E66" s="87">
        <v>400</v>
      </c>
      <c r="F66" s="87">
        <v>250</v>
      </c>
      <c r="G66" s="87">
        <f t="shared" si="448"/>
        <v>16</v>
      </c>
      <c r="H66" s="87">
        <f t="shared" si="448"/>
        <v>10</v>
      </c>
      <c r="I66" s="88">
        <f>1.3+3.79+1.19+1.64</f>
        <v>7.919999999999999</v>
      </c>
      <c r="J66" s="49">
        <f t="shared" si="449"/>
        <v>2.5000000000000001E-2</v>
      </c>
      <c r="K66" s="7">
        <f t="shared" si="450"/>
        <v>5.03125</v>
      </c>
      <c r="L66" s="50">
        <f t="shared" si="451"/>
        <v>14</v>
      </c>
      <c r="M66" s="50">
        <f t="shared" si="452"/>
        <v>70.4375</v>
      </c>
      <c r="N66" s="50">
        <f t="shared" si="453"/>
        <v>11.840399999999999</v>
      </c>
      <c r="P66" s="51">
        <f t="shared" si="454"/>
        <v>54</v>
      </c>
      <c r="Q66" s="51">
        <f t="shared" si="455"/>
        <v>1.3715999999999999</v>
      </c>
      <c r="R66" s="52">
        <f t="shared" si="456"/>
        <v>7.919999999999999</v>
      </c>
      <c r="S66" s="53">
        <f t="shared" si="457"/>
        <v>1.143</v>
      </c>
      <c r="T66" s="53">
        <f t="shared" si="458"/>
        <v>1.5</v>
      </c>
      <c r="U66" s="54">
        <f t="shared" si="459"/>
        <v>1.25</v>
      </c>
      <c r="V66" s="53">
        <f t="shared" si="460"/>
        <v>3.3</v>
      </c>
      <c r="W66" s="53">
        <f t="shared" si="461"/>
        <v>3.5</v>
      </c>
      <c r="X66" s="54">
        <f t="shared" si="462"/>
        <v>3.5</v>
      </c>
      <c r="Y66" s="54">
        <f t="shared" si="463"/>
        <v>4.375</v>
      </c>
      <c r="Z66" s="53">
        <f t="shared" si="464"/>
        <v>0.57150000000000001</v>
      </c>
      <c r="AA66" s="53">
        <f t="shared" si="465"/>
        <v>1</v>
      </c>
      <c r="AB66" s="54">
        <f t="shared" si="466"/>
        <v>0.75</v>
      </c>
      <c r="AC66" s="53">
        <f t="shared" si="467"/>
        <v>6.6</v>
      </c>
      <c r="AD66" s="53">
        <f t="shared" si="468"/>
        <v>7</v>
      </c>
      <c r="AE66" s="54">
        <f t="shared" si="469"/>
        <v>6.75</v>
      </c>
      <c r="AF66" s="54">
        <f t="shared" si="470"/>
        <v>5.0625</v>
      </c>
      <c r="AG66" s="55">
        <f t="shared" si="471"/>
        <v>4.375</v>
      </c>
    </row>
    <row r="67" spans="1:33" ht="13.5" customHeight="1" x14ac:dyDescent="0.25">
      <c r="A67" s="56"/>
      <c r="B67" s="56"/>
      <c r="C67" s="9" t="s">
        <v>170</v>
      </c>
      <c r="D67" s="9" t="s">
        <v>243</v>
      </c>
      <c r="E67" s="87">
        <v>400</v>
      </c>
      <c r="F67" s="87">
        <v>300</v>
      </c>
      <c r="G67" s="87">
        <f t="shared" si="448"/>
        <v>16</v>
      </c>
      <c r="H67" s="87">
        <f t="shared" si="448"/>
        <v>12</v>
      </c>
      <c r="I67" s="88">
        <f>4.65+2.85+1.85+2.85+5.07+0.97+11+4.78+10.74+6.48+3.33+3.62+5.99+4.96+7.22+3.39+1.03</f>
        <v>80.779999999999987</v>
      </c>
      <c r="J67" s="49">
        <f t="shared" si="449"/>
        <v>2.5000000000000001E-2</v>
      </c>
      <c r="K67" s="7">
        <f t="shared" si="450"/>
        <v>48.515624999999993</v>
      </c>
      <c r="L67" s="50">
        <f t="shared" si="451"/>
        <v>14</v>
      </c>
      <c r="M67" s="50">
        <f t="shared" si="452"/>
        <v>679.21874999999989</v>
      </c>
      <c r="N67" s="50">
        <f t="shared" si="453"/>
        <v>130.05579999999995</v>
      </c>
      <c r="P67" s="51">
        <f t="shared" si="454"/>
        <v>58</v>
      </c>
      <c r="Q67" s="51">
        <f t="shared" si="455"/>
        <v>1.4731999999999998</v>
      </c>
      <c r="R67" s="52">
        <f t="shared" si="456"/>
        <v>80.779999999999987</v>
      </c>
      <c r="S67" s="53">
        <f t="shared" si="457"/>
        <v>1.2276666666666667</v>
      </c>
      <c r="T67" s="53">
        <f t="shared" si="458"/>
        <v>1.5</v>
      </c>
      <c r="U67" s="54">
        <f t="shared" si="459"/>
        <v>1.25</v>
      </c>
      <c r="V67" s="53">
        <f t="shared" si="460"/>
        <v>33.658333333333331</v>
      </c>
      <c r="W67" s="53">
        <f t="shared" si="461"/>
        <v>34</v>
      </c>
      <c r="X67" s="54">
        <f t="shared" si="462"/>
        <v>33.75</v>
      </c>
      <c r="Y67" s="54">
        <f t="shared" si="463"/>
        <v>42.1875</v>
      </c>
      <c r="Z67" s="53">
        <f t="shared" si="464"/>
        <v>0.61383333333333334</v>
      </c>
      <c r="AA67" s="53">
        <f t="shared" si="465"/>
        <v>1</v>
      </c>
      <c r="AB67" s="54">
        <f t="shared" si="466"/>
        <v>0.75</v>
      </c>
      <c r="AC67" s="53">
        <f t="shared" si="467"/>
        <v>67.316666666666663</v>
      </c>
      <c r="AD67" s="53">
        <f t="shared" si="468"/>
        <v>67.5</v>
      </c>
      <c r="AE67" s="54">
        <f t="shared" si="469"/>
        <v>67.5</v>
      </c>
      <c r="AF67" s="54">
        <f t="shared" si="470"/>
        <v>50.625</v>
      </c>
      <c r="AG67" s="55">
        <f t="shared" si="471"/>
        <v>42.1875</v>
      </c>
    </row>
    <row r="68" spans="1:33" ht="13.5" customHeight="1" x14ac:dyDescent="0.25">
      <c r="A68" s="56"/>
      <c r="B68" s="56"/>
      <c r="C68" s="9" t="s">
        <v>170</v>
      </c>
      <c r="D68" s="9" t="s">
        <v>243</v>
      </c>
      <c r="E68" s="87">
        <v>450</v>
      </c>
      <c r="F68" s="87">
        <v>400</v>
      </c>
      <c r="G68" s="87">
        <f t="shared" ref="G68" si="572">+ROUNDUP((E68/25.4),0)</f>
        <v>18</v>
      </c>
      <c r="H68" s="87">
        <f t="shared" ref="H68" si="573">+ROUNDUP((F68/25.4),0)</f>
        <v>16</v>
      </c>
      <c r="I68" s="88">
        <f>5.64+3.06</f>
        <v>8.6999999999999993</v>
      </c>
      <c r="J68" s="49">
        <f t="shared" ref="J68" si="574">IF(AND(G68&lt;=30,G68&gt;18),1/32,IF(AND(G68&lt;=18,G68&gt;=12),1/40,IF(G68&lt;12,1/40,1/32)))</f>
        <v>2.5000000000000001E-2</v>
      </c>
      <c r="K68" s="7">
        <f t="shared" ref="K68" si="575">+AG68*(1+$E$5)</f>
        <v>6.2531249999999998</v>
      </c>
      <c r="L68" s="50">
        <f t="shared" ref="L68" si="576">IF(AND(G68&lt;=30,G68&gt;18),14,IF(AND(G68&lt;=18,G68&gt;=12),14,IF(G68&lt;12,14,14)))</f>
        <v>14</v>
      </c>
      <c r="M68" s="50">
        <f t="shared" ref="M68" si="577">+K68*L68</f>
        <v>87.543750000000003</v>
      </c>
      <c r="N68" s="50">
        <f t="shared" ref="N68" si="578">+((2*(E68+F68)/1000)*I68)*(1+$E$5)</f>
        <v>17.008499999999998</v>
      </c>
      <c r="P68" s="51">
        <f t="shared" ref="P68" si="579">(G68+H68)*2+2</f>
        <v>70</v>
      </c>
      <c r="Q68" s="51">
        <f t="shared" ref="Q68" si="580">P68*0.0254</f>
        <v>1.778</v>
      </c>
      <c r="R68" s="52">
        <f t="shared" ref="R68" si="581">+I68</f>
        <v>8.6999999999999993</v>
      </c>
      <c r="S68" s="53">
        <f t="shared" ref="S68" si="582">Q68/1.2</f>
        <v>1.4816666666666667</v>
      </c>
      <c r="T68" s="53">
        <f t="shared" ref="T68" si="583">IF(S68-ROUND(S68,0)&gt;0,0.5+ROUND(S68,0),ROUND(S68,0))</f>
        <v>1.5</v>
      </c>
      <c r="U68" s="54">
        <f t="shared" ref="U68" si="584">IF(S68&gt;(T68-0.25),T68,T68-0.25)</f>
        <v>1.5</v>
      </c>
      <c r="V68" s="53">
        <f t="shared" ref="V68" si="585">R68/2.4</f>
        <v>3.625</v>
      </c>
      <c r="W68" s="53">
        <f t="shared" ref="W68" si="586">IF(V68-ROUND(V68,0)&gt;0,0.5+ROUND(V68,0),ROUND(V68,0))</f>
        <v>4</v>
      </c>
      <c r="X68" s="54">
        <f t="shared" ref="X68" si="587">IF(V68&gt;(W68-0.25),W68,W68-0.25)</f>
        <v>3.75</v>
      </c>
      <c r="Y68" s="54">
        <f t="shared" ref="Y68" si="588">U68*X68</f>
        <v>5.625</v>
      </c>
      <c r="Z68" s="53">
        <f t="shared" ref="Z68" si="589">Q68/2.4</f>
        <v>0.74083333333333334</v>
      </c>
      <c r="AA68" s="53">
        <f t="shared" ref="AA68" si="590">IF(Z68-ROUND(Z68,0)&gt;0,0.5+ROUND(Z68,0),ROUND(Z68,0))</f>
        <v>1</v>
      </c>
      <c r="AB68" s="54">
        <f t="shared" ref="AB68" si="591">IF(Z68&gt;(AA68-0.25),AA68,AA68-0.25)</f>
        <v>0.75</v>
      </c>
      <c r="AC68" s="53">
        <f t="shared" ref="AC68" si="592">R68/1.2</f>
        <v>7.25</v>
      </c>
      <c r="AD68" s="53">
        <f t="shared" ref="AD68" si="593">IF(AC68-ROUND(AC68,0)&gt;0,0.5+ROUND(AC68,0),ROUND(AC68,0))</f>
        <v>7.5</v>
      </c>
      <c r="AE68" s="54">
        <f t="shared" ref="AE68" si="594">IF(AC68&gt;(AD68-0.25),AD68,AD68-0.25)</f>
        <v>7.25</v>
      </c>
      <c r="AF68" s="54">
        <f t="shared" ref="AF68" si="595">AB68*AE68</f>
        <v>5.4375</v>
      </c>
      <c r="AG68" s="55">
        <f t="shared" ref="AG68" si="596">MIN(Y68,AF68)</f>
        <v>5.4375</v>
      </c>
    </row>
    <row r="69" spans="1:33" ht="13.5" customHeight="1" x14ac:dyDescent="0.25">
      <c r="A69" s="56"/>
      <c r="B69" s="56"/>
      <c r="C69" s="9" t="s">
        <v>170</v>
      </c>
      <c r="D69" s="9" t="s">
        <v>243</v>
      </c>
      <c r="E69" s="87">
        <v>500</v>
      </c>
      <c r="F69" s="87">
        <v>400</v>
      </c>
      <c r="G69" s="87">
        <f t="shared" si="448"/>
        <v>20</v>
      </c>
      <c r="H69" s="87">
        <f t="shared" si="448"/>
        <v>16</v>
      </c>
      <c r="I69" s="88">
        <f>2.96+9.29+7.96+3.8+2.62+0.43+1.22+2.27+1.1+7.24+1.8+5.3</f>
        <v>45.989999999999995</v>
      </c>
      <c r="J69" s="49">
        <f t="shared" si="449"/>
        <v>3.125E-2</v>
      </c>
      <c r="K69" s="7">
        <f t="shared" si="450"/>
        <v>38.740624999999994</v>
      </c>
      <c r="L69" s="50">
        <f t="shared" si="451"/>
        <v>14</v>
      </c>
      <c r="M69" s="50">
        <f t="shared" si="452"/>
        <v>542.36874999999986</v>
      </c>
      <c r="N69" s="50">
        <f t="shared" si="453"/>
        <v>95.199299999999994</v>
      </c>
      <c r="P69" s="51">
        <f t="shared" si="454"/>
        <v>74</v>
      </c>
      <c r="Q69" s="51">
        <f t="shared" si="455"/>
        <v>1.8795999999999999</v>
      </c>
      <c r="R69" s="52">
        <f t="shared" si="456"/>
        <v>45.989999999999995</v>
      </c>
      <c r="S69" s="53">
        <f t="shared" si="457"/>
        <v>1.5663333333333334</v>
      </c>
      <c r="T69" s="53">
        <f t="shared" si="458"/>
        <v>2</v>
      </c>
      <c r="U69" s="54">
        <f t="shared" si="459"/>
        <v>1.75</v>
      </c>
      <c r="V69" s="53">
        <f t="shared" si="460"/>
        <v>19.162499999999998</v>
      </c>
      <c r="W69" s="53">
        <f t="shared" si="461"/>
        <v>19.5</v>
      </c>
      <c r="X69" s="54">
        <f t="shared" si="462"/>
        <v>19.25</v>
      </c>
      <c r="Y69" s="54">
        <f t="shared" si="463"/>
        <v>33.6875</v>
      </c>
      <c r="Z69" s="53">
        <f t="shared" si="464"/>
        <v>0.78316666666666668</v>
      </c>
      <c r="AA69" s="53">
        <f t="shared" si="465"/>
        <v>1</v>
      </c>
      <c r="AB69" s="54">
        <f t="shared" si="466"/>
        <v>1</v>
      </c>
      <c r="AC69" s="53">
        <f t="shared" si="467"/>
        <v>38.324999999999996</v>
      </c>
      <c r="AD69" s="53">
        <f t="shared" si="468"/>
        <v>38.5</v>
      </c>
      <c r="AE69" s="54">
        <f t="shared" si="469"/>
        <v>38.5</v>
      </c>
      <c r="AF69" s="54">
        <f t="shared" si="470"/>
        <v>38.5</v>
      </c>
      <c r="AG69" s="55">
        <f t="shared" si="471"/>
        <v>33.6875</v>
      </c>
    </row>
    <row r="70" spans="1:33" ht="13.5" customHeight="1" x14ac:dyDescent="0.25">
      <c r="A70" s="56"/>
      <c r="B70" s="56"/>
      <c r="C70" s="9" t="s">
        <v>170</v>
      </c>
      <c r="D70" s="9" t="s">
        <v>243</v>
      </c>
      <c r="E70" s="87">
        <v>500</v>
      </c>
      <c r="F70" s="87">
        <v>450</v>
      </c>
      <c r="G70" s="87">
        <f t="shared" si="448"/>
        <v>20</v>
      </c>
      <c r="H70" s="87">
        <f t="shared" si="448"/>
        <v>18</v>
      </c>
      <c r="I70" s="88">
        <f>12.07+1.47+1.88</f>
        <v>15.420000000000002</v>
      </c>
      <c r="J70" s="49">
        <f t="shared" si="449"/>
        <v>3.125E-2</v>
      </c>
      <c r="K70" s="7">
        <f t="shared" si="450"/>
        <v>13.081249999999999</v>
      </c>
      <c r="L70" s="50">
        <f t="shared" si="451"/>
        <v>14</v>
      </c>
      <c r="M70" s="50">
        <f t="shared" si="452"/>
        <v>183.13749999999999</v>
      </c>
      <c r="N70" s="50">
        <f t="shared" si="453"/>
        <v>33.692700000000002</v>
      </c>
      <c r="P70" s="51">
        <f t="shared" si="454"/>
        <v>78</v>
      </c>
      <c r="Q70" s="51">
        <f t="shared" si="455"/>
        <v>1.9811999999999999</v>
      </c>
      <c r="R70" s="52">
        <f t="shared" si="456"/>
        <v>15.420000000000002</v>
      </c>
      <c r="S70" s="53">
        <f t="shared" si="457"/>
        <v>1.651</v>
      </c>
      <c r="T70" s="53">
        <f t="shared" si="458"/>
        <v>2</v>
      </c>
      <c r="U70" s="54">
        <f t="shared" si="459"/>
        <v>1.75</v>
      </c>
      <c r="V70" s="53">
        <f t="shared" si="460"/>
        <v>6.4250000000000007</v>
      </c>
      <c r="W70" s="53">
        <f t="shared" si="461"/>
        <v>6.5</v>
      </c>
      <c r="X70" s="54">
        <f t="shared" si="462"/>
        <v>6.5</v>
      </c>
      <c r="Y70" s="54">
        <f t="shared" si="463"/>
        <v>11.375</v>
      </c>
      <c r="Z70" s="53">
        <f t="shared" si="464"/>
        <v>0.82550000000000001</v>
      </c>
      <c r="AA70" s="53">
        <f t="shared" si="465"/>
        <v>1</v>
      </c>
      <c r="AB70" s="54">
        <f t="shared" si="466"/>
        <v>1</v>
      </c>
      <c r="AC70" s="53">
        <f t="shared" si="467"/>
        <v>12.850000000000001</v>
      </c>
      <c r="AD70" s="53">
        <f t="shared" si="468"/>
        <v>13</v>
      </c>
      <c r="AE70" s="54">
        <f t="shared" si="469"/>
        <v>13</v>
      </c>
      <c r="AF70" s="54">
        <f t="shared" si="470"/>
        <v>13</v>
      </c>
      <c r="AG70" s="55">
        <f t="shared" si="471"/>
        <v>11.375</v>
      </c>
    </row>
    <row r="71" spans="1:33" ht="13.5" customHeight="1" x14ac:dyDescent="0.25">
      <c r="A71" s="56"/>
      <c r="B71" s="56"/>
      <c r="C71" s="9" t="s">
        <v>170</v>
      </c>
      <c r="D71" s="9" t="s">
        <v>243</v>
      </c>
      <c r="E71" s="87">
        <v>600</v>
      </c>
      <c r="F71" s="87">
        <v>400</v>
      </c>
      <c r="G71" s="87">
        <f t="shared" si="448"/>
        <v>24</v>
      </c>
      <c r="H71" s="87">
        <f t="shared" si="448"/>
        <v>16</v>
      </c>
      <c r="I71" s="88">
        <f>2.54</f>
        <v>2.54</v>
      </c>
      <c r="J71" s="49">
        <f t="shared" si="449"/>
        <v>3.125E-2</v>
      </c>
      <c r="K71" s="7">
        <f t="shared" si="450"/>
        <v>2.515625</v>
      </c>
      <c r="L71" s="50">
        <f t="shared" si="451"/>
        <v>14</v>
      </c>
      <c r="M71" s="50">
        <f t="shared" si="452"/>
        <v>35.21875</v>
      </c>
      <c r="N71" s="50">
        <f t="shared" si="453"/>
        <v>5.8419999999999996</v>
      </c>
      <c r="P71" s="51">
        <f t="shared" si="454"/>
        <v>82</v>
      </c>
      <c r="Q71" s="51">
        <f t="shared" si="455"/>
        <v>2.0827999999999998</v>
      </c>
      <c r="R71" s="52">
        <f t="shared" si="456"/>
        <v>2.54</v>
      </c>
      <c r="S71" s="53">
        <f t="shared" si="457"/>
        <v>1.7356666666666665</v>
      </c>
      <c r="T71" s="53">
        <f t="shared" si="458"/>
        <v>2</v>
      </c>
      <c r="U71" s="54">
        <f t="shared" si="459"/>
        <v>1.75</v>
      </c>
      <c r="V71" s="53">
        <f t="shared" si="460"/>
        <v>1.0583333333333333</v>
      </c>
      <c r="W71" s="53">
        <f t="shared" si="461"/>
        <v>1.5</v>
      </c>
      <c r="X71" s="54">
        <f t="shared" si="462"/>
        <v>1.25</v>
      </c>
      <c r="Y71" s="54">
        <f t="shared" si="463"/>
        <v>2.1875</v>
      </c>
      <c r="Z71" s="53">
        <f t="shared" si="464"/>
        <v>0.86783333333333323</v>
      </c>
      <c r="AA71" s="53">
        <f t="shared" si="465"/>
        <v>1</v>
      </c>
      <c r="AB71" s="54">
        <f t="shared" si="466"/>
        <v>1</v>
      </c>
      <c r="AC71" s="53">
        <f t="shared" si="467"/>
        <v>2.1166666666666667</v>
      </c>
      <c r="AD71" s="53">
        <f t="shared" si="468"/>
        <v>2.5</v>
      </c>
      <c r="AE71" s="54">
        <f t="shared" si="469"/>
        <v>2.25</v>
      </c>
      <c r="AF71" s="54">
        <f t="shared" si="470"/>
        <v>2.25</v>
      </c>
      <c r="AG71" s="55">
        <f t="shared" si="471"/>
        <v>2.1875</v>
      </c>
    </row>
    <row r="72" spans="1:33" ht="13.95" customHeight="1" x14ac:dyDescent="0.25">
      <c r="A72" s="56"/>
      <c r="B72" s="56"/>
      <c r="C72" s="9" t="s">
        <v>171</v>
      </c>
      <c r="D72" s="9" t="s">
        <v>243</v>
      </c>
      <c r="E72" s="87">
        <v>300</v>
      </c>
      <c r="F72" s="87">
        <v>250</v>
      </c>
      <c r="G72" s="87">
        <f t="shared" ref="G72:H77" si="597">+ROUNDUP((E72/25.4),0)</f>
        <v>12</v>
      </c>
      <c r="H72" s="87">
        <f t="shared" si="597"/>
        <v>10</v>
      </c>
      <c r="I72" s="88">
        <f>12.74+9.34+1.89</f>
        <v>23.97</v>
      </c>
      <c r="J72" s="49">
        <f t="shared" ref="J72:J77" si="598">IF(AND(G72&lt;=30,G72&gt;18),1/32,IF(AND(G72&lt;=18,G72&gt;=12),1/40,IF(G72&lt;12,1/40,1/32)))</f>
        <v>2.5000000000000001E-2</v>
      </c>
      <c r="K72" s="7">
        <f t="shared" ref="K72:K77" si="599">+AG72*(1+$E$5)</f>
        <v>11.5</v>
      </c>
      <c r="L72" s="50">
        <f t="shared" ref="L72:L77" si="600">IF(AND(G72&lt;=30,G72&gt;18),14,IF(AND(G72&lt;=18,G72&gt;=12),14,IF(G72&lt;12,14,14)))</f>
        <v>14</v>
      </c>
      <c r="M72" s="50">
        <f t="shared" ref="M72:M77" si="601">+K72*L72</f>
        <v>161</v>
      </c>
      <c r="N72" s="50">
        <f t="shared" ref="N72:N77" si="602">+((2*(E72+F72)/1000)*I72)*(1+$E$5)</f>
        <v>30.322049999999997</v>
      </c>
      <c r="P72" s="51">
        <f t="shared" ref="P72:P77" si="603">(G72+H72)*2+2</f>
        <v>46</v>
      </c>
      <c r="Q72" s="51">
        <f t="shared" ref="Q72:Q77" si="604">P72*0.0254</f>
        <v>1.1683999999999999</v>
      </c>
      <c r="R72" s="52">
        <f t="shared" ref="R72:R77" si="605">+I72</f>
        <v>23.97</v>
      </c>
      <c r="S72" s="53">
        <f t="shared" ref="S72:S77" si="606">Q72/1.2</f>
        <v>0.97366666666666657</v>
      </c>
      <c r="T72" s="53">
        <f t="shared" ref="T72:T77" si="607">IF(S72-ROUND(S72,0)&gt;0,0.5+ROUND(S72,0),ROUND(S72,0))</f>
        <v>1</v>
      </c>
      <c r="U72" s="54">
        <f t="shared" ref="U72:U77" si="608">IF(S72&gt;(T72-0.25),T72,T72-0.25)</f>
        <v>1</v>
      </c>
      <c r="V72" s="53">
        <f t="shared" ref="V72:V77" si="609">R72/2.4</f>
        <v>9.9875000000000007</v>
      </c>
      <c r="W72" s="53">
        <f t="shared" ref="W72:W77" si="610">IF(V72-ROUND(V72,0)&gt;0,0.5+ROUND(V72,0),ROUND(V72,0))</f>
        <v>10</v>
      </c>
      <c r="X72" s="54">
        <f t="shared" ref="X72:X77" si="611">IF(V72&gt;(W72-0.25),W72,W72-0.25)</f>
        <v>10</v>
      </c>
      <c r="Y72" s="54">
        <f t="shared" ref="Y72:Y77" si="612">U72*X72</f>
        <v>10</v>
      </c>
      <c r="Z72" s="53">
        <f t="shared" ref="Z72:Z77" si="613">Q72/2.4</f>
        <v>0.48683333333333328</v>
      </c>
      <c r="AA72" s="53">
        <f t="shared" ref="AA72:AA77" si="614">IF(Z72-ROUND(Z72,0)&gt;0,0.5+ROUND(Z72,0),ROUND(Z72,0))</f>
        <v>0.5</v>
      </c>
      <c r="AB72" s="54">
        <f t="shared" ref="AB72:AB77" si="615">IF(Z72&gt;(AA72-0.25),AA72,AA72-0.25)</f>
        <v>0.5</v>
      </c>
      <c r="AC72" s="53">
        <f t="shared" ref="AC72:AC77" si="616">R72/1.2</f>
        <v>19.975000000000001</v>
      </c>
      <c r="AD72" s="53">
        <f t="shared" ref="AD72:AD77" si="617">IF(AC72-ROUND(AC72,0)&gt;0,0.5+ROUND(AC72,0),ROUND(AC72,0))</f>
        <v>20</v>
      </c>
      <c r="AE72" s="54">
        <f t="shared" ref="AE72:AE77" si="618">IF(AC72&gt;(AD72-0.25),AD72,AD72-0.25)</f>
        <v>20</v>
      </c>
      <c r="AF72" s="54">
        <f t="shared" ref="AF72:AF77" si="619">AB72*AE72</f>
        <v>10</v>
      </c>
      <c r="AG72" s="55">
        <f t="shared" ref="AG72:AG77" si="620">MIN(Y72,AF72)</f>
        <v>10</v>
      </c>
    </row>
    <row r="73" spans="1:33" ht="13.5" customHeight="1" x14ac:dyDescent="0.25">
      <c r="A73" s="56"/>
      <c r="B73" s="56"/>
      <c r="C73" s="9" t="s">
        <v>171</v>
      </c>
      <c r="D73" s="9" t="s">
        <v>243</v>
      </c>
      <c r="E73" s="87">
        <v>350</v>
      </c>
      <c r="F73" s="87">
        <v>350</v>
      </c>
      <c r="G73" s="87">
        <f t="shared" si="597"/>
        <v>14</v>
      </c>
      <c r="H73" s="87">
        <f t="shared" si="597"/>
        <v>14</v>
      </c>
      <c r="I73" s="88">
        <f>3.89</f>
        <v>3.89</v>
      </c>
      <c r="J73" s="49">
        <f t="shared" si="598"/>
        <v>2.5000000000000001E-2</v>
      </c>
      <c r="K73" s="7">
        <f t="shared" si="599"/>
        <v>2.515625</v>
      </c>
      <c r="L73" s="50">
        <f t="shared" si="600"/>
        <v>14</v>
      </c>
      <c r="M73" s="50">
        <f t="shared" si="601"/>
        <v>35.21875</v>
      </c>
      <c r="N73" s="50">
        <f t="shared" si="602"/>
        <v>6.2628999999999992</v>
      </c>
      <c r="P73" s="51">
        <f t="shared" si="603"/>
        <v>58</v>
      </c>
      <c r="Q73" s="51">
        <f t="shared" si="604"/>
        <v>1.4731999999999998</v>
      </c>
      <c r="R73" s="52">
        <f t="shared" si="605"/>
        <v>3.89</v>
      </c>
      <c r="S73" s="53">
        <f t="shared" si="606"/>
        <v>1.2276666666666667</v>
      </c>
      <c r="T73" s="53">
        <f t="shared" si="607"/>
        <v>1.5</v>
      </c>
      <c r="U73" s="54">
        <f t="shared" si="608"/>
        <v>1.25</v>
      </c>
      <c r="V73" s="53">
        <f t="shared" si="609"/>
        <v>1.6208333333333333</v>
      </c>
      <c r="W73" s="53">
        <f t="shared" si="610"/>
        <v>2</v>
      </c>
      <c r="X73" s="54">
        <f t="shared" si="611"/>
        <v>1.75</v>
      </c>
      <c r="Y73" s="54">
        <f t="shared" si="612"/>
        <v>2.1875</v>
      </c>
      <c r="Z73" s="53">
        <f t="shared" si="613"/>
        <v>0.61383333333333334</v>
      </c>
      <c r="AA73" s="53">
        <f t="shared" si="614"/>
        <v>1</v>
      </c>
      <c r="AB73" s="54">
        <f t="shared" si="615"/>
        <v>0.75</v>
      </c>
      <c r="AC73" s="53">
        <f t="shared" si="616"/>
        <v>3.2416666666666667</v>
      </c>
      <c r="AD73" s="53">
        <f t="shared" si="617"/>
        <v>3.5</v>
      </c>
      <c r="AE73" s="54">
        <f t="shared" si="618"/>
        <v>3.25</v>
      </c>
      <c r="AF73" s="54">
        <f t="shared" si="619"/>
        <v>2.4375</v>
      </c>
      <c r="AG73" s="55">
        <f t="shared" si="620"/>
        <v>2.1875</v>
      </c>
    </row>
    <row r="74" spans="1:33" ht="13.5" customHeight="1" x14ac:dyDescent="0.25">
      <c r="A74" s="56"/>
      <c r="B74" s="56"/>
      <c r="C74" s="9" t="s">
        <v>171</v>
      </c>
      <c r="D74" s="9" t="s">
        <v>243</v>
      </c>
      <c r="E74" s="87">
        <v>400</v>
      </c>
      <c r="F74" s="87">
        <v>400</v>
      </c>
      <c r="G74" s="87">
        <f t="shared" si="597"/>
        <v>16</v>
      </c>
      <c r="H74" s="87">
        <f t="shared" si="597"/>
        <v>16</v>
      </c>
      <c r="I74" s="88">
        <f>3.97</f>
        <v>3.97</v>
      </c>
      <c r="J74" s="49">
        <f t="shared" si="598"/>
        <v>2.5000000000000001E-2</v>
      </c>
      <c r="K74" s="7">
        <f t="shared" si="599"/>
        <v>3.0187499999999998</v>
      </c>
      <c r="L74" s="50">
        <f t="shared" si="600"/>
        <v>14</v>
      </c>
      <c r="M74" s="50">
        <f t="shared" si="601"/>
        <v>42.262499999999996</v>
      </c>
      <c r="N74" s="50">
        <f t="shared" si="602"/>
        <v>7.3048000000000002</v>
      </c>
      <c r="P74" s="51">
        <f t="shared" si="603"/>
        <v>66</v>
      </c>
      <c r="Q74" s="51">
        <f t="shared" si="604"/>
        <v>1.6763999999999999</v>
      </c>
      <c r="R74" s="52">
        <f t="shared" si="605"/>
        <v>3.97</v>
      </c>
      <c r="S74" s="53">
        <f t="shared" si="606"/>
        <v>1.397</v>
      </c>
      <c r="T74" s="53">
        <f t="shared" si="607"/>
        <v>1.5</v>
      </c>
      <c r="U74" s="54">
        <f t="shared" si="608"/>
        <v>1.5</v>
      </c>
      <c r="V74" s="53">
        <f t="shared" si="609"/>
        <v>1.6541666666666668</v>
      </c>
      <c r="W74" s="53">
        <f t="shared" si="610"/>
        <v>2</v>
      </c>
      <c r="X74" s="54">
        <f t="shared" si="611"/>
        <v>1.75</v>
      </c>
      <c r="Y74" s="54">
        <f t="shared" si="612"/>
        <v>2.625</v>
      </c>
      <c r="Z74" s="53">
        <f t="shared" si="613"/>
        <v>0.69850000000000001</v>
      </c>
      <c r="AA74" s="53">
        <f t="shared" si="614"/>
        <v>1</v>
      </c>
      <c r="AB74" s="54">
        <f t="shared" si="615"/>
        <v>0.75</v>
      </c>
      <c r="AC74" s="53">
        <f t="shared" si="616"/>
        <v>3.3083333333333336</v>
      </c>
      <c r="AD74" s="53">
        <f t="shared" si="617"/>
        <v>3.5</v>
      </c>
      <c r="AE74" s="54">
        <f t="shared" si="618"/>
        <v>3.5</v>
      </c>
      <c r="AF74" s="54">
        <f t="shared" si="619"/>
        <v>2.625</v>
      </c>
      <c r="AG74" s="55">
        <f t="shared" si="620"/>
        <v>2.625</v>
      </c>
    </row>
    <row r="75" spans="1:33" ht="13.5" customHeight="1" x14ac:dyDescent="0.25">
      <c r="A75" s="56"/>
      <c r="B75" s="56"/>
      <c r="C75" s="9" t="s">
        <v>171</v>
      </c>
      <c r="D75" s="9" t="s">
        <v>243</v>
      </c>
      <c r="E75" s="87">
        <v>500</v>
      </c>
      <c r="F75" s="87">
        <v>400</v>
      </c>
      <c r="G75" s="87">
        <f t="shared" ref="G75" si="621">+ROUNDUP((E75/25.4),0)</f>
        <v>20</v>
      </c>
      <c r="H75" s="87">
        <f t="shared" ref="H75" si="622">+ROUNDUP((F75/25.4),0)</f>
        <v>16</v>
      </c>
      <c r="I75" s="88">
        <f>1.47+11.07+4.06+9.92</f>
        <v>26.520000000000003</v>
      </c>
      <c r="J75" s="49">
        <f t="shared" ref="J75" si="623">IF(AND(G75&lt;=30,G75&gt;18),1/32,IF(AND(G75&lt;=18,G75&gt;=12),1/40,IF(G75&lt;12,1/40,1/32)))</f>
        <v>3.125E-2</v>
      </c>
      <c r="K75" s="7">
        <f t="shared" ref="K75" si="624">+AG75*(1+$E$5)</f>
        <v>22.640625</v>
      </c>
      <c r="L75" s="50">
        <f t="shared" ref="L75" si="625">IF(AND(G75&lt;=30,G75&gt;18),14,IF(AND(G75&lt;=18,G75&gt;=12),14,IF(G75&lt;12,14,14)))</f>
        <v>14</v>
      </c>
      <c r="M75" s="50">
        <f t="shared" ref="M75" si="626">+K75*L75</f>
        <v>316.96875</v>
      </c>
      <c r="N75" s="50">
        <f t="shared" ref="N75" si="627">+((2*(E75+F75)/1000)*I75)*(1+$E$5)</f>
        <v>54.8964</v>
      </c>
      <c r="P75" s="51">
        <f t="shared" ref="P75" si="628">(G75+H75)*2+2</f>
        <v>74</v>
      </c>
      <c r="Q75" s="51">
        <f t="shared" ref="Q75" si="629">P75*0.0254</f>
        <v>1.8795999999999999</v>
      </c>
      <c r="R75" s="52">
        <f t="shared" ref="R75" si="630">+I75</f>
        <v>26.520000000000003</v>
      </c>
      <c r="S75" s="53">
        <f t="shared" ref="S75" si="631">Q75/1.2</f>
        <v>1.5663333333333334</v>
      </c>
      <c r="T75" s="53">
        <f t="shared" ref="T75" si="632">IF(S75-ROUND(S75,0)&gt;0,0.5+ROUND(S75,0),ROUND(S75,0))</f>
        <v>2</v>
      </c>
      <c r="U75" s="54">
        <f t="shared" ref="U75" si="633">IF(S75&gt;(T75-0.25),T75,T75-0.25)</f>
        <v>1.75</v>
      </c>
      <c r="V75" s="53">
        <f t="shared" ref="V75" si="634">R75/2.4</f>
        <v>11.050000000000002</v>
      </c>
      <c r="W75" s="53">
        <f t="shared" ref="W75" si="635">IF(V75-ROUND(V75,0)&gt;0,0.5+ROUND(V75,0),ROUND(V75,0))</f>
        <v>11.5</v>
      </c>
      <c r="X75" s="54">
        <f t="shared" ref="X75" si="636">IF(V75&gt;(W75-0.25),W75,W75-0.25)</f>
        <v>11.25</v>
      </c>
      <c r="Y75" s="54">
        <f t="shared" ref="Y75" si="637">U75*X75</f>
        <v>19.6875</v>
      </c>
      <c r="Z75" s="53">
        <f t="shared" ref="Z75" si="638">Q75/2.4</f>
        <v>0.78316666666666668</v>
      </c>
      <c r="AA75" s="53">
        <f t="shared" ref="AA75" si="639">IF(Z75-ROUND(Z75,0)&gt;0,0.5+ROUND(Z75,0),ROUND(Z75,0))</f>
        <v>1</v>
      </c>
      <c r="AB75" s="54">
        <f t="shared" ref="AB75" si="640">IF(Z75&gt;(AA75-0.25),AA75,AA75-0.25)</f>
        <v>1</v>
      </c>
      <c r="AC75" s="53">
        <f t="shared" ref="AC75" si="641">R75/1.2</f>
        <v>22.100000000000005</v>
      </c>
      <c r="AD75" s="53">
        <f t="shared" ref="AD75" si="642">IF(AC75-ROUND(AC75,0)&gt;0,0.5+ROUND(AC75,0),ROUND(AC75,0))</f>
        <v>22.5</v>
      </c>
      <c r="AE75" s="54">
        <f t="shared" ref="AE75" si="643">IF(AC75&gt;(AD75-0.25),AD75,AD75-0.25)</f>
        <v>22.25</v>
      </c>
      <c r="AF75" s="54">
        <f t="shared" ref="AF75" si="644">AB75*AE75</f>
        <v>22.25</v>
      </c>
      <c r="AG75" s="55">
        <f t="shared" ref="AG75" si="645">MIN(Y75,AF75)</f>
        <v>19.6875</v>
      </c>
    </row>
    <row r="76" spans="1:33" ht="13.5" customHeight="1" x14ac:dyDescent="0.25">
      <c r="A76" s="56"/>
      <c r="B76" s="56"/>
      <c r="C76" s="9" t="s">
        <v>171</v>
      </c>
      <c r="D76" s="9" t="s">
        <v>243</v>
      </c>
      <c r="E76" s="87">
        <v>500</v>
      </c>
      <c r="F76" s="87">
        <v>450</v>
      </c>
      <c r="G76" s="87">
        <f t="shared" si="597"/>
        <v>20</v>
      </c>
      <c r="H76" s="87">
        <f t="shared" si="597"/>
        <v>18</v>
      </c>
      <c r="I76" s="88">
        <f>9.2+3.17</f>
        <v>12.37</v>
      </c>
      <c r="J76" s="49">
        <f t="shared" si="598"/>
        <v>3.125E-2</v>
      </c>
      <c r="K76" s="7">
        <f t="shared" si="599"/>
        <v>10.565624999999999</v>
      </c>
      <c r="L76" s="50">
        <f t="shared" si="600"/>
        <v>14</v>
      </c>
      <c r="M76" s="50">
        <f t="shared" si="601"/>
        <v>147.91874999999999</v>
      </c>
      <c r="N76" s="50">
        <f t="shared" si="602"/>
        <v>27.028449999999992</v>
      </c>
      <c r="P76" s="51">
        <f t="shared" si="603"/>
        <v>78</v>
      </c>
      <c r="Q76" s="51">
        <f t="shared" si="604"/>
        <v>1.9811999999999999</v>
      </c>
      <c r="R76" s="52">
        <f t="shared" si="605"/>
        <v>12.37</v>
      </c>
      <c r="S76" s="53">
        <f t="shared" si="606"/>
        <v>1.651</v>
      </c>
      <c r="T76" s="53">
        <f t="shared" si="607"/>
        <v>2</v>
      </c>
      <c r="U76" s="54">
        <f t="shared" si="608"/>
        <v>1.75</v>
      </c>
      <c r="V76" s="53">
        <f t="shared" si="609"/>
        <v>5.1541666666666668</v>
      </c>
      <c r="W76" s="53">
        <f t="shared" si="610"/>
        <v>5.5</v>
      </c>
      <c r="X76" s="54">
        <f t="shared" si="611"/>
        <v>5.25</v>
      </c>
      <c r="Y76" s="54">
        <f t="shared" si="612"/>
        <v>9.1875</v>
      </c>
      <c r="Z76" s="53">
        <f t="shared" si="613"/>
        <v>0.82550000000000001</v>
      </c>
      <c r="AA76" s="53">
        <f t="shared" si="614"/>
        <v>1</v>
      </c>
      <c r="AB76" s="54">
        <f t="shared" si="615"/>
        <v>1</v>
      </c>
      <c r="AC76" s="53">
        <f t="shared" si="616"/>
        <v>10.308333333333334</v>
      </c>
      <c r="AD76" s="53">
        <f t="shared" si="617"/>
        <v>10.5</v>
      </c>
      <c r="AE76" s="54">
        <f t="shared" si="618"/>
        <v>10.5</v>
      </c>
      <c r="AF76" s="54">
        <f t="shared" si="619"/>
        <v>10.5</v>
      </c>
      <c r="AG76" s="55">
        <f t="shared" si="620"/>
        <v>9.1875</v>
      </c>
    </row>
    <row r="77" spans="1:33" ht="13.5" customHeight="1" x14ac:dyDescent="0.25">
      <c r="A77" s="56"/>
      <c r="B77" s="56"/>
      <c r="C77" s="9" t="s">
        <v>171</v>
      </c>
      <c r="D77" s="9" t="s">
        <v>243</v>
      </c>
      <c r="E77" s="87">
        <v>600</v>
      </c>
      <c r="F77" s="87">
        <v>450</v>
      </c>
      <c r="G77" s="87">
        <f t="shared" si="597"/>
        <v>24</v>
      </c>
      <c r="H77" s="87">
        <f t="shared" si="597"/>
        <v>18</v>
      </c>
      <c r="I77" s="88">
        <f>6.05+5.17</f>
        <v>11.219999999999999</v>
      </c>
      <c r="J77" s="49">
        <f t="shared" si="598"/>
        <v>3.125E-2</v>
      </c>
      <c r="K77" s="7">
        <f t="shared" si="599"/>
        <v>10.924999999999999</v>
      </c>
      <c r="L77" s="50">
        <f t="shared" si="600"/>
        <v>14</v>
      </c>
      <c r="M77" s="50">
        <f t="shared" si="601"/>
        <v>152.94999999999999</v>
      </c>
      <c r="N77" s="50">
        <f t="shared" si="602"/>
        <v>27.096299999999996</v>
      </c>
      <c r="P77" s="51">
        <f t="shared" si="603"/>
        <v>86</v>
      </c>
      <c r="Q77" s="51">
        <f t="shared" si="604"/>
        <v>2.1844000000000001</v>
      </c>
      <c r="R77" s="52">
        <f t="shared" si="605"/>
        <v>11.219999999999999</v>
      </c>
      <c r="S77" s="53">
        <f t="shared" si="606"/>
        <v>1.8203333333333336</v>
      </c>
      <c r="T77" s="53">
        <f t="shared" si="607"/>
        <v>2</v>
      </c>
      <c r="U77" s="54">
        <f t="shared" si="608"/>
        <v>2</v>
      </c>
      <c r="V77" s="53">
        <f t="shared" si="609"/>
        <v>4.6749999999999998</v>
      </c>
      <c r="W77" s="53">
        <f t="shared" si="610"/>
        <v>5</v>
      </c>
      <c r="X77" s="54">
        <f t="shared" si="611"/>
        <v>4.75</v>
      </c>
      <c r="Y77" s="54">
        <f t="shared" si="612"/>
        <v>9.5</v>
      </c>
      <c r="Z77" s="53">
        <f t="shared" si="613"/>
        <v>0.91016666666666679</v>
      </c>
      <c r="AA77" s="53">
        <f t="shared" si="614"/>
        <v>1</v>
      </c>
      <c r="AB77" s="54">
        <f t="shared" si="615"/>
        <v>1</v>
      </c>
      <c r="AC77" s="53">
        <f t="shared" si="616"/>
        <v>9.35</v>
      </c>
      <c r="AD77" s="53">
        <f t="shared" si="617"/>
        <v>9.5</v>
      </c>
      <c r="AE77" s="54">
        <f t="shared" si="618"/>
        <v>9.5</v>
      </c>
      <c r="AF77" s="54">
        <f t="shared" si="619"/>
        <v>9.5</v>
      </c>
      <c r="AG77" s="55">
        <f t="shared" si="620"/>
        <v>9.5</v>
      </c>
    </row>
    <row r="78" spans="1:33" ht="13.5" customHeight="1" x14ac:dyDescent="0.25">
      <c r="A78" s="56"/>
      <c r="B78" s="56"/>
      <c r="C78" s="9" t="s">
        <v>59</v>
      </c>
      <c r="D78" s="9" t="s">
        <v>243</v>
      </c>
      <c r="E78" s="87">
        <v>250</v>
      </c>
      <c r="F78" s="87">
        <v>200</v>
      </c>
      <c r="G78" s="87">
        <f t="shared" ref="G78:H93" si="646">+ROUNDUP((E78/25.4),0)</f>
        <v>10</v>
      </c>
      <c r="H78" s="87">
        <f t="shared" si="646"/>
        <v>8</v>
      </c>
      <c r="I78" s="88">
        <f>4.42+4.42</f>
        <v>8.84</v>
      </c>
      <c r="J78" s="49">
        <f t="shared" ref="J78:J88" si="647">IF(AND(G78&lt;=30,G78&gt;18),1/32,IF(AND(G78&lt;=18,G78&gt;=12),1/40,IF(G78&lt;12,1/40,1/32)))</f>
        <v>2.5000000000000001E-2</v>
      </c>
      <c r="K78" s="7">
        <f t="shared" ref="K78:K88" si="648">+AG78*(1+$E$5)</f>
        <v>4.3125</v>
      </c>
      <c r="L78" s="50">
        <f t="shared" ref="L78:L88" si="649">IF(AND(G78&lt;=30,G78&gt;18),14,IF(AND(G78&lt;=18,G78&gt;=12),14,IF(G78&lt;12,14,14)))</f>
        <v>14</v>
      </c>
      <c r="M78" s="50">
        <f t="shared" ref="M78:M88" si="650">+K78*L78</f>
        <v>60.375</v>
      </c>
      <c r="N78" s="50">
        <f t="shared" ref="N78:N88" si="651">+((2*(E78+F78)/1000)*I78)*(1+$E$5)</f>
        <v>9.1494</v>
      </c>
      <c r="P78" s="51">
        <f t="shared" ref="P78:P99" si="652">(G78+H78)*2+2</f>
        <v>38</v>
      </c>
      <c r="Q78" s="51">
        <f t="shared" ref="Q78:Q99" si="653">P78*0.0254</f>
        <v>0.96519999999999995</v>
      </c>
      <c r="R78" s="52">
        <f t="shared" ref="R78:R99" si="654">+I78</f>
        <v>8.84</v>
      </c>
      <c r="S78" s="53">
        <f t="shared" ref="S78:S99" si="655">Q78/1.2</f>
        <v>0.80433333333333334</v>
      </c>
      <c r="T78" s="53">
        <f t="shared" ref="T78:T99" si="656">IF(S78-ROUND(S78,0)&gt;0,0.5+ROUND(S78,0),ROUND(S78,0))</f>
        <v>1</v>
      </c>
      <c r="U78" s="54">
        <f t="shared" ref="U78:U99" si="657">IF(S78&gt;(T78-0.25),T78,T78-0.25)</f>
        <v>1</v>
      </c>
      <c r="V78" s="53">
        <f t="shared" ref="V78:V99" si="658">R78/2.4</f>
        <v>3.6833333333333336</v>
      </c>
      <c r="W78" s="53">
        <f t="shared" ref="W78:W99" si="659">IF(V78-ROUND(V78,0)&gt;0,0.5+ROUND(V78,0),ROUND(V78,0))</f>
        <v>4</v>
      </c>
      <c r="X78" s="54">
        <f t="shared" ref="X78:X99" si="660">IF(V78&gt;(W78-0.25),W78,W78-0.25)</f>
        <v>3.75</v>
      </c>
      <c r="Y78" s="54">
        <f t="shared" ref="Y78:Y99" si="661">U78*X78</f>
        <v>3.75</v>
      </c>
      <c r="Z78" s="53">
        <f t="shared" ref="Z78:Z99" si="662">Q78/2.4</f>
        <v>0.40216666666666667</v>
      </c>
      <c r="AA78" s="53">
        <f t="shared" ref="AA78:AA99" si="663">IF(Z78-ROUND(Z78,0)&gt;0,0.5+ROUND(Z78,0),ROUND(Z78,0))</f>
        <v>0.5</v>
      </c>
      <c r="AB78" s="54">
        <f t="shared" ref="AB78:AB99" si="664">IF(Z78&gt;(AA78-0.25),AA78,AA78-0.25)</f>
        <v>0.5</v>
      </c>
      <c r="AC78" s="53">
        <f t="shared" ref="AC78:AC99" si="665">R78/1.2</f>
        <v>7.3666666666666671</v>
      </c>
      <c r="AD78" s="53">
        <f t="shared" ref="AD78:AD99" si="666">IF(AC78-ROUND(AC78,0)&gt;0,0.5+ROUND(AC78,0),ROUND(AC78,0))</f>
        <v>7.5</v>
      </c>
      <c r="AE78" s="54">
        <f t="shared" ref="AE78:AE99" si="667">IF(AC78&gt;(AD78-0.25),AD78,AD78-0.25)</f>
        <v>7.5</v>
      </c>
      <c r="AF78" s="54">
        <f t="shared" ref="AF78:AF99" si="668">AB78*AE78</f>
        <v>3.75</v>
      </c>
      <c r="AG78" s="55">
        <f t="shared" ref="AG78:AG99" si="669">MIN(Y78,AF78)</f>
        <v>3.75</v>
      </c>
    </row>
    <row r="79" spans="1:33" ht="13.5" customHeight="1" x14ac:dyDescent="0.25">
      <c r="A79" s="56"/>
      <c r="B79" s="56"/>
      <c r="C79" s="9" t="s">
        <v>59</v>
      </c>
      <c r="D79" s="9" t="s">
        <v>243</v>
      </c>
      <c r="E79" s="87">
        <v>300</v>
      </c>
      <c r="F79" s="87">
        <v>250</v>
      </c>
      <c r="G79" s="87">
        <f t="shared" ref="G79" si="670">+ROUNDUP((E79/25.4),0)</f>
        <v>12</v>
      </c>
      <c r="H79" s="87">
        <f t="shared" ref="H79" si="671">+ROUNDUP((F79/25.4),0)</f>
        <v>10</v>
      </c>
      <c r="I79" s="88">
        <f>3+3+3</f>
        <v>9</v>
      </c>
      <c r="J79" s="49">
        <f t="shared" ref="J79" si="672">IF(AND(G79&lt;=30,G79&gt;18),1/32,IF(AND(G79&lt;=18,G79&gt;=12),1/40,IF(G79&lt;12,1/40,1/32)))</f>
        <v>2.5000000000000001E-2</v>
      </c>
      <c r="K79" s="7">
        <f t="shared" ref="K79" si="673">+AG79*(1+$E$5)</f>
        <v>4.3125</v>
      </c>
      <c r="L79" s="50">
        <f t="shared" ref="L79" si="674">IF(AND(G79&lt;=30,G79&gt;18),14,IF(AND(G79&lt;=18,G79&gt;=12),14,IF(G79&lt;12,14,14)))</f>
        <v>14</v>
      </c>
      <c r="M79" s="50">
        <f t="shared" ref="M79" si="675">+K79*L79</f>
        <v>60.375</v>
      </c>
      <c r="N79" s="50">
        <f t="shared" ref="N79" si="676">+((2*(E79+F79)/1000)*I79)*(1+$E$5)</f>
        <v>11.385</v>
      </c>
      <c r="P79" s="51">
        <f t="shared" ref="P79" si="677">(G79+H79)*2+2</f>
        <v>46</v>
      </c>
      <c r="Q79" s="51">
        <f t="shared" ref="Q79" si="678">P79*0.0254</f>
        <v>1.1683999999999999</v>
      </c>
      <c r="R79" s="52">
        <f t="shared" ref="R79" si="679">+I79</f>
        <v>9</v>
      </c>
      <c r="S79" s="53">
        <f t="shared" ref="S79" si="680">Q79/1.2</f>
        <v>0.97366666666666657</v>
      </c>
      <c r="T79" s="53">
        <f t="shared" ref="T79" si="681">IF(S79-ROUND(S79,0)&gt;0,0.5+ROUND(S79,0),ROUND(S79,0))</f>
        <v>1</v>
      </c>
      <c r="U79" s="54">
        <f t="shared" ref="U79" si="682">IF(S79&gt;(T79-0.25),T79,T79-0.25)</f>
        <v>1</v>
      </c>
      <c r="V79" s="53">
        <f t="shared" ref="V79" si="683">R79/2.4</f>
        <v>3.75</v>
      </c>
      <c r="W79" s="53">
        <f t="shared" ref="W79" si="684">IF(V79-ROUND(V79,0)&gt;0,0.5+ROUND(V79,0),ROUND(V79,0))</f>
        <v>4</v>
      </c>
      <c r="X79" s="54">
        <f t="shared" ref="X79" si="685">IF(V79&gt;(W79-0.25),W79,W79-0.25)</f>
        <v>3.75</v>
      </c>
      <c r="Y79" s="54">
        <f t="shared" ref="Y79" si="686">U79*X79</f>
        <v>3.75</v>
      </c>
      <c r="Z79" s="53">
        <f t="shared" ref="Z79" si="687">Q79/2.4</f>
        <v>0.48683333333333328</v>
      </c>
      <c r="AA79" s="53">
        <f t="shared" ref="AA79" si="688">IF(Z79-ROUND(Z79,0)&gt;0,0.5+ROUND(Z79,0),ROUND(Z79,0))</f>
        <v>0.5</v>
      </c>
      <c r="AB79" s="54">
        <f t="shared" ref="AB79" si="689">IF(Z79&gt;(AA79-0.25),AA79,AA79-0.25)</f>
        <v>0.5</v>
      </c>
      <c r="AC79" s="53">
        <f t="shared" ref="AC79" si="690">R79/1.2</f>
        <v>7.5</v>
      </c>
      <c r="AD79" s="53">
        <f t="shared" ref="AD79" si="691">IF(AC79-ROUND(AC79,0)&gt;0,0.5+ROUND(AC79,0),ROUND(AC79,0))</f>
        <v>8</v>
      </c>
      <c r="AE79" s="54">
        <f t="shared" ref="AE79" si="692">IF(AC79&gt;(AD79-0.25),AD79,AD79-0.25)</f>
        <v>7.75</v>
      </c>
      <c r="AF79" s="54">
        <f t="shared" ref="AF79" si="693">AB79*AE79</f>
        <v>3.875</v>
      </c>
      <c r="AG79" s="55">
        <f t="shared" ref="AG79" si="694">MIN(Y79,AF79)</f>
        <v>3.75</v>
      </c>
    </row>
    <row r="80" spans="1:33" ht="13.5" customHeight="1" x14ac:dyDescent="0.25">
      <c r="A80" s="56"/>
      <c r="B80" s="56"/>
      <c r="C80" s="9" t="s">
        <v>59</v>
      </c>
      <c r="D80" s="9" t="s">
        <v>243</v>
      </c>
      <c r="E80" s="87">
        <v>350</v>
      </c>
      <c r="F80" s="87">
        <v>300</v>
      </c>
      <c r="G80" s="87">
        <f t="shared" si="646"/>
        <v>14</v>
      </c>
      <c r="H80" s="87">
        <f t="shared" si="646"/>
        <v>12</v>
      </c>
      <c r="I80" s="88">
        <f>4.42+4.42+4.42</f>
        <v>13.26</v>
      </c>
      <c r="J80" s="49">
        <f t="shared" si="647"/>
        <v>2.5000000000000001E-2</v>
      </c>
      <c r="K80" s="7">
        <f t="shared" si="648"/>
        <v>8.265625</v>
      </c>
      <c r="L80" s="50">
        <f t="shared" si="649"/>
        <v>14</v>
      </c>
      <c r="M80" s="50">
        <f t="shared" si="650"/>
        <v>115.71875</v>
      </c>
      <c r="N80" s="50">
        <f t="shared" si="651"/>
        <v>19.823699999999999</v>
      </c>
      <c r="P80" s="51">
        <f t="shared" si="652"/>
        <v>54</v>
      </c>
      <c r="Q80" s="51">
        <f t="shared" si="653"/>
        <v>1.3715999999999999</v>
      </c>
      <c r="R80" s="52">
        <f t="shared" si="654"/>
        <v>13.26</v>
      </c>
      <c r="S80" s="53">
        <f t="shared" si="655"/>
        <v>1.143</v>
      </c>
      <c r="T80" s="53">
        <f t="shared" si="656"/>
        <v>1.5</v>
      </c>
      <c r="U80" s="54">
        <f t="shared" si="657"/>
        <v>1.25</v>
      </c>
      <c r="V80" s="53">
        <f t="shared" si="658"/>
        <v>5.5250000000000004</v>
      </c>
      <c r="W80" s="53">
        <f t="shared" si="659"/>
        <v>6</v>
      </c>
      <c r="X80" s="54">
        <f t="shared" si="660"/>
        <v>5.75</v>
      </c>
      <c r="Y80" s="54">
        <f t="shared" si="661"/>
        <v>7.1875</v>
      </c>
      <c r="Z80" s="53">
        <f t="shared" si="662"/>
        <v>0.57150000000000001</v>
      </c>
      <c r="AA80" s="53">
        <f t="shared" si="663"/>
        <v>1</v>
      </c>
      <c r="AB80" s="54">
        <f t="shared" si="664"/>
        <v>0.75</v>
      </c>
      <c r="AC80" s="53">
        <f t="shared" si="665"/>
        <v>11.05</v>
      </c>
      <c r="AD80" s="53">
        <f t="shared" si="666"/>
        <v>11.5</v>
      </c>
      <c r="AE80" s="54">
        <f t="shared" si="667"/>
        <v>11.25</v>
      </c>
      <c r="AF80" s="54">
        <f t="shared" si="668"/>
        <v>8.4375</v>
      </c>
      <c r="AG80" s="55">
        <f t="shared" si="669"/>
        <v>7.1875</v>
      </c>
    </row>
    <row r="81" spans="1:33" ht="13.5" customHeight="1" x14ac:dyDescent="0.25">
      <c r="A81" s="56"/>
      <c r="B81" s="56"/>
      <c r="C81" s="9" t="s">
        <v>59</v>
      </c>
      <c r="D81" s="9" t="s">
        <v>243</v>
      </c>
      <c r="E81" s="87">
        <v>350</v>
      </c>
      <c r="F81" s="87">
        <v>350</v>
      </c>
      <c r="G81" s="87">
        <f t="shared" ref="G81:G82" si="695">+ROUNDUP((E81/25.4),0)</f>
        <v>14</v>
      </c>
      <c r="H81" s="87">
        <f t="shared" ref="H81:H82" si="696">+ROUNDUP((F81/25.4),0)</f>
        <v>14</v>
      </c>
      <c r="I81" s="88">
        <f>4.42+4.42</f>
        <v>8.84</v>
      </c>
      <c r="J81" s="49">
        <f t="shared" ref="J81:J82" si="697">IF(AND(G81&lt;=30,G81&gt;18),1/32,IF(AND(G81&lt;=18,G81&gt;=12),1/40,IF(G81&lt;12,1/40,1/32)))</f>
        <v>2.5000000000000001E-2</v>
      </c>
      <c r="K81" s="7">
        <f t="shared" ref="K81:K82" si="698">+AG81*(1+$E$5)</f>
        <v>5.390625</v>
      </c>
      <c r="L81" s="50">
        <f t="shared" ref="L81:L82" si="699">IF(AND(G81&lt;=30,G81&gt;18),14,IF(AND(G81&lt;=18,G81&gt;=12),14,IF(G81&lt;12,14,14)))</f>
        <v>14</v>
      </c>
      <c r="M81" s="50">
        <f t="shared" ref="M81:M82" si="700">+K81*L81</f>
        <v>75.46875</v>
      </c>
      <c r="N81" s="50">
        <f t="shared" ref="N81:N82" si="701">+((2*(E81+F81)/1000)*I81)*(1+$E$5)</f>
        <v>14.232399999999998</v>
      </c>
      <c r="P81" s="51">
        <f t="shared" ref="P81:P82" si="702">(G81+H81)*2+2</f>
        <v>58</v>
      </c>
      <c r="Q81" s="51">
        <f t="shared" ref="Q81:Q82" si="703">P81*0.0254</f>
        <v>1.4731999999999998</v>
      </c>
      <c r="R81" s="52">
        <f t="shared" ref="R81:R82" si="704">+I81</f>
        <v>8.84</v>
      </c>
      <c r="S81" s="53">
        <f t="shared" ref="S81:S82" si="705">Q81/1.2</f>
        <v>1.2276666666666667</v>
      </c>
      <c r="T81" s="53">
        <f t="shared" ref="T81:T82" si="706">IF(S81-ROUND(S81,0)&gt;0,0.5+ROUND(S81,0),ROUND(S81,0))</f>
        <v>1.5</v>
      </c>
      <c r="U81" s="54">
        <f t="shared" ref="U81:U82" si="707">IF(S81&gt;(T81-0.25),T81,T81-0.25)</f>
        <v>1.25</v>
      </c>
      <c r="V81" s="53">
        <f t="shared" ref="V81:V82" si="708">R81/2.4</f>
        <v>3.6833333333333336</v>
      </c>
      <c r="W81" s="53">
        <f t="shared" ref="W81:W82" si="709">IF(V81-ROUND(V81,0)&gt;0,0.5+ROUND(V81,0),ROUND(V81,0))</f>
        <v>4</v>
      </c>
      <c r="X81" s="54">
        <f t="shared" ref="X81:X82" si="710">IF(V81&gt;(W81-0.25),W81,W81-0.25)</f>
        <v>3.75</v>
      </c>
      <c r="Y81" s="54">
        <f t="shared" ref="Y81:Y82" si="711">U81*X81</f>
        <v>4.6875</v>
      </c>
      <c r="Z81" s="53">
        <f t="shared" ref="Z81:Z82" si="712">Q81/2.4</f>
        <v>0.61383333333333334</v>
      </c>
      <c r="AA81" s="53">
        <f t="shared" ref="AA81:AA82" si="713">IF(Z81-ROUND(Z81,0)&gt;0,0.5+ROUND(Z81,0),ROUND(Z81,0))</f>
        <v>1</v>
      </c>
      <c r="AB81" s="54">
        <f t="shared" ref="AB81:AB82" si="714">IF(Z81&gt;(AA81-0.25),AA81,AA81-0.25)</f>
        <v>0.75</v>
      </c>
      <c r="AC81" s="53">
        <f t="shared" ref="AC81:AC82" si="715">R81/1.2</f>
        <v>7.3666666666666671</v>
      </c>
      <c r="AD81" s="53">
        <f t="shared" ref="AD81:AD82" si="716">IF(AC81-ROUND(AC81,0)&gt;0,0.5+ROUND(AC81,0),ROUND(AC81,0))</f>
        <v>7.5</v>
      </c>
      <c r="AE81" s="54">
        <f t="shared" ref="AE81:AE82" si="717">IF(AC81&gt;(AD81-0.25),AD81,AD81-0.25)</f>
        <v>7.5</v>
      </c>
      <c r="AF81" s="54">
        <f t="shared" ref="AF81:AF82" si="718">AB81*AE81</f>
        <v>5.625</v>
      </c>
      <c r="AG81" s="55">
        <f t="shared" ref="AG81:AG82" si="719">MIN(Y81,AF81)</f>
        <v>4.6875</v>
      </c>
    </row>
    <row r="82" spans="1:33" ht="13.5" customHeight="1" x14ac:dyDescent="0.25">
      <c r="A82" s="56"/>
      <c r="B82" s="56"/>
      <c r="C82" s="9" t="s">
        <v>59</v>
      </c>
      <c r="D82" s="9" t="s">
        <v>243</v>
      </c>
      <c r="E82" s="87">
        <v>400</v>
      </c>
      <c r="F82" s="87">
        <v>300</v>
      </c>
      <c r="G82" s="87">
        <f t="shared" si="695"/>
        <v>16</v>
      </c>
      <c r="H82" s="87">
        <f t="shared" si="696"/>
        <v>12</v>
      </c>
      <c r="I82" s="88">
        <f>4.42+4.42+4.42+4.42+4.42</f>
        <v>22.1</v>
      </c>
      <c r="J82" s="49">
        <f t="shared" si="697"/>
        <v>2.5000000000000001E-2</v>
      </c>
      <c r="K82" s="7">
        <f t="shared" si="698"/>
        <v>13.296874999999998</v>
      </c>
      <c r="L82" s="50">
        <f t="shared" si="699"/>
        <v>14</v>
      </c>
      <c r="M82" s="50">
        <f t="shared" si="700"/>
        <v>186.15624999999997</v>
      </c>
      <c r="N82" s="50">
        <f t="shared" si="701"/>
        <v>35.580999999999996</v>
      </c>
      <c r="P82" s="51">
        <f t="shared" si="702"/>
        <v>58</v>
      </c>
      <c r="Q82" s="51">
        <f t="shared" si="703"/>
        <v>1.4731999999999998</v>
      </c>
      <c r="R82" s="52">
        <f t="shared" si="704"/>
        <v>22.1</v>
      </c>
      <c r="S82" s="53">
        <f t="shared" si="705"/>
        <v>1.2276666666666667</v>
      </c>
      <c r="T82" s="53">
        <f t="shared" si="706"/>
        <v>1.5</v>
      </c>
      <c r="U82" s="54">
        <f t="shared" si="707"/>
        <v>1.25</v>
      </c>
      <c r="V82" s="53">
        <f t="shared" si="708"/>
        <v>9.2083333333333339</v>
      </c>
      <c r="W82" s="53">
        <f t="shared" si="709"/>
        <v>9.5</v>
      </c>
      <c r="X82" s="54">
        <f t="shared" si="710"/>
        <v>9.25</v>
      </c>
      <c r="Y82" s="54">
        <f t="shared" si="711"/>
        <v>11.5625</v>
      </c>
      <c r="Z82" s="53">
        <f t="shared" si="712"/>
        <v>0.61383333333333334</v>
      </c>
      <c r="AA82" s="53">
        <f t="shared" si="713"/>
        <v>1</v>
      </c>
      <c r="AB82" s="54">
        <f t="shared" si="714"/>
        <v>0.75</v>
      </c>
      <c r="AC82" s="53">
        <f t="shared" si="715"/>
        <v>18.416666666666668</v>
      </c>
      <c r="AD82" s="53">
        <f t="shared" si="716"/>
        <v>18.5</v>
      </c>
      <c r="AE82" s="54">
        <f t="shared" si="717"/>
        <v>18.5</v>
      </c>
      <c r="AF82" s="54">
        <f t="shared" si="718"/>
        <v>13.875</v>
      </c>
      <c r="AG82" s="55">
        <f t="shared" si="719"/>
        <v>11.5625</v>
      </c>
    </row>
    <row r="83" spans="1:33" ht="13.5" customHeight="1" x14ac:dyDescent="0.25">
      <c r="A83" s="56"/>
      <c r="B83" s="56"/>
      <c r="C83" s="9" t="s">
        <v>59</v>
      </c>
      <c r="D83" s="9" t="s">
        <v>243</v>
      </c>
      <c r="E83" s="87">
        <v>400</v>
      </c>
      <c r="F83" s="87">
        <v>400</v>
      </c>
      <c r="G83" s="87">
        <f t="shared" si="646"/>
        <v>16</v>
      </c>
      <c r="H83" s="87">
        <f t="shared" si="646"/>
        <v>16</v>
      </c>
      <c r="I83" s="88">
        <f>4.42+4.42+3+3</f>
        <v>14.84</v>
      </c>
      <c r="J83" s="49">
        <f t="shared" si="647"/>
        <v>2.5000000000000001E-2</v>
      </c>
      <c r="K83" s="7">
        <f t="shared" si="648"/>
        <v>10.78125</v>
      </c>
      <c r="L83" s="50">
        <f t="shared" si="649"/>
        <v>14</v>
      </c>
      <c r="M83" s="50">
        <f t="shared" si="650"/>
        <v>150.9375</v>
      </c>
      <c r="N83" s="50">
        <f t="shared" si="651"/>
        <v>27.305599999999998</v>
      </c>
      <c r="P83" s="51">
        <f t="shared" si="652"/>
        <v>66</v>
      </c>
      <c r="Q83" s="51">
        <f t="shared" si="653"/>
        <v>1.6763999999999999</v>
      </c>
      <c r="R83" s="52">
        <f t="shared" si="654"/>
        <v>14.84</v>
      </c>
      <c r="S83" s="53">
        <f t="shared" si="655"/>
        <v>1.397</v>
      </c>
      <c r="T83" s="53">
        <f t="shared" si="656"/>
        <v>1.5</v>
      </c>
      <c r="U83" s="54">
        <f t="shared" si="657"/>
        <v>1.5</v>
      </c>
      <c r="V83" s="53">
        <f t="shared" si="658"/>
        <v>6.1833333333333336</v>
      </c>
      <c r="W83" s="53">
        <f t="shared" si="659"/>
        <v>6.5</v>
      </c>
      <c r="X83" s="54">
        <f t="shared" si="660"/>
        <v>6.25</v>
      </c>
      <c r="Y83" s="54">
        <f t="shared" si="661"/>
        <v>9.375</v>
      </c>
      <c r="Z83" s="53">
        <f t="shared" si="662"/>
        <v>0.69850000000000001</v>
      </c>
      <c r="AA83" s="53">
        <f t="shared" si="663"/>
        <v>1</v>
      </c>
      <c r="AB83" s="54">
        <f t="shared" si="664"/>
        <v>0.75</v>
      </c>
      <c r="AC83" s="53">
        <f t="shared" si="665"/>
        <v>12.366666666666667</v>
      </c>
      <c r="AD83" s="53">
        <f t="shared" si="666"/>
        <v>12.5</v>
      </c>
      <c r="AE83" s="54">
        <f t="shared" si="667"/>
        <v>12.5</v>
      </c>
      <c r="AF83" s="54">
        <f t="shared" si="668"/>
        <v>9.375</v>
      </c>
      <c r="AG83" s="55">
        <f t="shared" si="669"/>
        <v>9.375</v>
      </c>
    </row>
    <row r="84" spans="1:33" ht="13.5" customHeight="1" x14ac:dyDescent="0.25">
      <c r="A84" s="56"/>
      <c r="B84" s="56"/>
      <c r="C84" s="9" t="s">
        <v>59</v>
      </c>
      <c r="D84" s="9" t="s">
        <v>243</v>
      </c>
      <c r="E84" s="87">
        <v>450</v>
      </c>
      <c r="F84" s="87">
        <v>400</v>
      </c>
      <c r="G84" s="87">
        <f t="shared" si="646"/>
        <v>18</v>
      </c>
      <c r="H84" s="87">
        <f t="shared" si="646"/>
        <v>16</v>
      </c>
      <c r="I84" s="88">
        <f>4.42+4.42+4.42</f>
        <v>13.26</v>
      </c>
      <c r="J84" s="49">
        <f t="shared" si="647"/>
        <v>2.5000000000000001E-2</v>
      </c>
      <c r="K84" s="7">
        <f t="shared" si="648"/>
        <v>9.703125</v>
      </c>
      <c r="L84" s="50">
        <f t="shared" si="649"/>
        <v>14</v>
      </c>
      <c r="M84" s="50">
        <f t="shared" si="650"/>
        <v>135.84375</v>
      </c>
      <c r="N84" s="50">
        <f t="shared" si="651"/>
        <v>25.923299999999994</v>
      </c>
      <c r="P84" s="51">
        <f t="shared" si="652"/>
        <v>70</v>
      </c>
      <c r="Q84" s="51">
        <f t="shared" si="653"/>
        <v>1.778</v>
      </c>
      <c r="R84" s="52">
        <f t="shared" si="654"/>
        <v>13.26</v>
      </c>
      <c r="S84" s="53">
        <f t="shared" si="655"/>
        <v>1.4816666666666667</v>
      </c>
      <c r="T84" s="53">
        <f t="shared" si="656"/>
        <v>1.5</v>
      </c>
      <c r="U84" s="54">
        <f t="shared" si="657"/>
        <v>1.5</v>
      </c>
      <c r="V84" s="53">
        <f t="shared" si="658"/>
        <v>5.5250000000000004</v>
      </c>
      <c r="W84" s="53">
        <f t="shared" si="659"/>
        <v>6</v>
      </c>
      <c r="X84" s="54">
        <f t="shared" si="660"/>
        <v>5.75</v>
      </c>
      <c r="Y84" s="54">
        <f t="shared" si="661"/>
        <v>8.625</v>
      </c>
      <c r="Z84" s="53">
        <f t="shared" si="662"/>
        <v>0.74083333333333334</v>
      </c>
      <c r="AA84" s="53">
        <f t="shared" si="663"/>
        <v>1</v>
      </c>
      <c r="AB84" s="54">
        <f t="shared" si="664"/>
        <v>0.75</v>
      </c>
      <c r="AC84" s="53">
        <f t="shared" si="665"/>
        <v>11.05</v>
      </c>
      <c r="AD84" s="53">
        <f t="shared" si="666"/>
        <v>11.5</v>
      </c>
      <c r="AE84" s="54">
        <f t="shared" si="667"/>
        <v>11.25</v>
      </c>
      <c r="AF84" s="54">
        <f t="shared" si="668"/>
        <v>8.4375</v>
      </c>
      <c r="AG84" s="55">
        <f t="shared" si="669"/>
        <v>8.4375</v>
      </c>
    </row>
    <row r="85" spans="1:33" ht="13.5" customHeight="1" x14ac:dyDescent="0.25">
      <c r="A85" s="56"/>
      <c r="B85" s="56"/>
      <c r="C85" s="9" t="s">
        <v>59</v>
      </c>
      <c r="D85" s="9" t="s">
        <v>243</v>
      </c>
      <c r="E85" s="87">
        <v>500</v>
      </c>
      <c r="F85" s="87">
        <v>400</v>
      </c>
      <c r="G85" s="87">
        <f t="shared" si="646"/>
        <v>20</v>
      </c>
      <c r="H85" s="87">
        <f t="shared" si="646"/>
        <v>16</v>
      </c>
      <c r="I85" s="88">
        <f>4.42+4.42+4.42+3+3+3+3</f>
        <v>25.259999999999998</v>
      </c>
      <c r="J85" s="49">
        <f t="shared" si="647"/>
        <v>3.125E-2</v>
      </c>
      <c r="K85" s="7">
        <f t="shared" si="648"/>
        <v>21.634374999999999</v>
      </c>
      <c r="L85" s="50">
        <f t="shared" si="649"/>
        <v>14</v>
      </c>
      <c r="M85" s="50">
        <f t="shared" si="650"/>
        <v>302.88124999999997</v>
      </c>
      <c r="N85" s="50">
        <f t="shared" si="651"/>
        <v>52.288199999999989</v>
      </c>
      <c r="P85" s="51">
        <f t="shared" si="652"/>
        <v>74</v>
      </c>
      <c r="Q85" s="51">
        <f t="shared" si="653"/>
        <v>1.8795999999999999</v>
      </c>
      <c r="R85" s="52">
        <f t="shared" si="654"/>
        <v>25.259999999999998</v>
      </c>
      <c r="S85" s="53">
        <f t="shared" si="655"/>
        <v>1.5663333333333334</v>
      </c>
      <c r="T85" s="53">
        <f t="shared" si="656"/>
        <v>2</v>
      </c>
      <c r="U85" s="54">
        <f t="shared" si="657"/>
        <v>1.75</v>
      </c>
      <c r="V85" s="53">
        <f t="shared" si="658"/>
        <v>10.525</v>
      </c>
      <c r="W85" s="53">
        <f t="shared" si="659"/>
        <v>11</v>
      </c>
      <c r="X85" s="54">
        <f t="shared" si="660"/>
        <v>10.75</v>
      </c>
      <c r="Y85" s="54">
        <f t="shared" si="661"/>
        <v>18.8125</v>
      </c>
      <c r="Z85" s="53">
        <f t="shared" si="662"/>
        <v>0.78316666666666668</v>
      </c>
      <c r="AA85" s="53">
        <f t="shared" si="663"/>
        <v>1</v>
      </c>
      <c r="AB85" s="54">
        <f t="shared" si="664"/>
        <v>1</v>
      </c>
      <c r="AC85" s="53">
        <f t="shared" si="665"/>
        <v>21.05</v>
      </c>
      <c r="AD85" s="53">
        <f t="shared" si="666"/>
        <v>21.5</v>
      </c>
      <c r="AE85" s="54">
        <f t="shared" si="667"/>
        <v>21.25</v>
      </c>
      <c r="AF85" s="54">
        <f t="shared" si="668"/>
        <v>21.25</v>
      </c>
      <c r="AG85" s="55">
        <f t="shared" si="669"/>
        <v>18.8125</v>
      </c>
    </row>
    <row r="86" spans="1:33" ht="13.5" customHeight="1" x14ac:dyDescent="0.25">
      <c r="A86" s="56"/>
      <c r="B86" s="56"/>
      <c r="C86" s="9" t="s">
        <v>59</v>
      </c>
      <c r="D86" s="9" t="s">
        <v>243</v>
      </c>
      <c r="E86" s="87">
        <v>500</v>
      </c>
      <c r="F86" s="87">
        <v>450</v>
      </c>
      <c r="G86" s="87">
        <f t="shared" si="646"/>
        <v>20</v>
      </c>
      <c r="H86" s="87">
        <f t="shared" si="646"/>
        <v>18</v>
      </c>
      <c r="I86" s="88">
        <f>4.42+4.42+3+3</f>
        <v>14.84</v>
      </c>
      <c r="J86" s="49">
        <f t="shared" si="647"/>
        <v>3.125E-2</v>
      </c>
      <c r="K86" s="7">
        <f t="shared" si="648"/>
        <v>12.578124999999998</v>
      </c>
      <c r="L86" s="50">
        <f t="shared" si="649"/>
        <v>14</v>
      </c>
      <c r="M86" s="50">
        <f t="shared" si="650"/>
        <v>176.09374999999997</v>
      </c>
      <c r="N86" s="50">
        <f t="shared" si="651"/>
        <v>32.425399999999996</v>
      </c>
      <c r="P86" s="51">
        <f t="shared" si="652"/>
        <v>78</v>
      </c>
      <c r="Q86" s="51">
        <f t="shared" si="653"/>
        <v>1.9811999999999999</v>
      </c>
      <c r="R86" s="52">
        <f t="shared" si="654"/>
        <v>14.84</v>
      </c>
      <c r="S86" s="53">
        <f t="shared" si="655"/>
        <v>1.651</v>
      </c>
      <c r="T86" s="53">
        <f t="shared" si="656"/>
        <v>2</v>
      </c>
      <c r="U86" s="54">
        <f t="shared" si="657"/>
        <v>1.75</v>
      </c>
      <c r="V86" s="53">
        <f t="shared" si="658"/>
        <v>6.1833333333333336</v>
      </c>
      <c r="W86" s="53">
        <f t="shared" si="659"/>
        <v>6.5</v>
      </c>
      <c r="X86" s="54">
        <f t="shared" si="660"/>
        <v>6.25</v>
      </c>
      <c r="Y86" s="54">
        <f t="shared" si="661"/>
        <v>10.9375</v>
      </c>
      <c r="Z86" s="53">
        <f t="shared" si="662"/>
        <v>0.82550000000000001</v>
      </c>
      <c r="AA86" s="53">
        <f t="shared" si="663"/>
        <v>1</v>
      </c>
      <c r="AB86" s="54">
        <f t="shared" si="664"/>
        <v>1</v>
      </c>
      <c r="AC86" s="53">
        <f t="shared" si="665"/>
        <v>12.366666666666667</v>
      </c>
      <c r="AD86" s="53">
        <f t="shared" si="666"/>
        <v>12.5</v>
      </c>
      <c r="AE86" s="54">
        <f t="shared" si="667"/>
        <v>12.5</v>
      </c>
      <c r="AF86" s="54">
        <f t="shared" si="668"/>
        <v>12.5</v>
      </c>
      <c r="AG86" s="55">
        <f t="shared" si="669"/>
        <v>10.9375</v>
      </c>
    </row>
    <row r="87" spans="1:33" ht="13.5" customHeight="1" x14ac:dyDescent="0.25">
      <c r="A87" s="56"/>
      <c r="B87" s="56"/>
      <c r="C87" s="9" t="s">
        <v>59</v>
      </c>
      <c r="D87" s="9" t="s">
        <v>243</v>
      </c>
      <c r="E87" s="87">
        <v>600</v>
      </c>
      <c r="F87" s="87">
        <v>400</v>
      </c>
      <c r="G87" s="87">
        <f t="shared" si="646"/>
        <v>24</v>
      </c>
      <c r="H87" s="87">
        <f t="shared" si="646"/>
        <v>16</v>
      </c>
      <c r="I87" s="88">
        <f>4.42</f>
        <v>4.42</v>
      </c>
      <c r="J87" s="49">
        <f t="shared" si="647"/>
        <v>3.125E-2</v>
      </c>
      <c r="K87" s="7">
        <f t="shared" si="648"/>
        <v>4.0249999999999995</v>
      </c>
      <c r="L87" s="50">
        <f t="shared" si="649"/>
        <v>14</v>
      </c>
      <c r="M87" s="50">
        <f t="shared" si="650"/>
        <v>56.349999999999994</v>
      </c>
      <c r="N87" s="50">
        <f t="shared" si="651"/>
        <v>10.165999999999999</v>
      </c>
      <c r="P87" s="51">
        <f t="shared" si="652"/>
        <v>82</v>
      </c>
      <c r="Q87" s="51">
        <f t="shared" si="653"/>
        <v>2.0827999999999998</v>
      </c>
      <c r="R87" s="52">
        <f t="shared" si="654"/>
        <v>4.42</v>
      </c>
      <c r="S87" s="53">
        <f t="shared" si="655"/>
        <v>1.7356666666666665</v>
      </c>
      <c r="T87" s="53">
        <f t="shared" si="656"/>
        <v>2</v>
      </c>
      <c r="U87" s="54">
        <f t="shared" si="657"/>
        <v>1.75</v>
      </c>
      <c r="V87" s="53">
        <f t="shared" si="658"/>
        <v>1.8416666666666668</v>
      </c>
      <c r="W87" s="53">
        <f t="shared" si="659"/>
        <v>2</v>
      </c>
      <c r="X87" s="54">
        <f t="shared" si="660"/>
        <v>2</v>
      </c>
      <c r="Y87" s="54">
        <f t="shared" si="661"/>
        <v>3.5</v>
      </c>
      <c r="Z87" s="53">
        <f t="shared" si="662"/>
        <v>0.86783333333333323</v>
      </c>
      <c r="AA87" s="53">
        <f t="shared" si="663"/>
        <v>1</v>
      </c>
      <c r="AB87" s="54">
        <f t="shared" si="664"/>
        <v>1</v>
      </c>
      <c r="AC87" s="53">
        <f t="shared" si="665"/>
        <v>3.6833333333333336</v>
      </c>
      <c r="AD87" s="53">
        <f t="shared" si="666"/>
        <v>4</v>
      </c>
      <c r="AE87" s="54">
        <f t="shared" si="667"/>
        <v>3.75</v>
      </c>
      <c r="AF87" s="54">
        <f t="shared" si="668"/>
        <v>3.75</v>
      </c>
      <c r="AG87" s="55">
        <f t="shared" si="669"/>
        <v>3.5</v>
      </c>
    </row>
    <row r="88" spans="1:33" ht="13.5" customHeight="1" x14ac:dyDescent="0.25">
      <c r="A88" s="56"/>
      <c r="B88" s="56"/>
      <c r="C88" s="9" t="s">
        <v>59</v>
      </c>
      <c r="D88" s="9" t="s">
        <v>243</v>
      </c>
      <c r="E88" s="87">
        <v>600</v>
      </c>
      <c r="F88" s="87">
        <v>450</v>
      </c>
      <c r="G88" s="87">
        <f t="shared" si="646"/>
        <v>24</v>
      </c>
      <c r="H88" s="87">
        <f t="shared" si="646"/>
        <v>18</v>
      </c>
      <c r="I88" s="88">
        <f>3+3</f>
        <v>6</v>
      </c>
      <c r="J88" s="49">
        <f t="shared" si="647"/>
        <v>3.125E-2</v>
      </c>
      <c r="K88" s="7">
        <f t="shared" si="648"/>
        <v>5.75</v>
      </c>
      <c r="L88" s="50">
        <f t="shared" si="649"/>
        <v>14</v>
      </c>
      <c r="M88" s="50">
        <f t="shared" si="650"/>
        <v>80.5</v>
      </c>
      <c r="N88" s="50">
        <f t="shared" si="651"/>
        <v>14.49</v>
      </c>
      <c r="P88" s="51">
        <f t="shared" si="652"/>
        <v>86</v>
      </c>
      <c r="Q88" s="51">
        <f t="shared" si="653"/>
        <v>2.1844000000000001</v>
      </c>
      <c r="R88" s="52">
        <f t="shared" si="654"/>
        <v>6</v>
      </c>
      <c r="S88" s="53">
        <f t="shared" si="655"/>
        <v>1.8203333333333336</v>
      </c>
      <c r="T88" s="53">
        <f t="shared" si="656"/>
        <v>2</v>
      </c>
      <c r="U88" s="54">
        <f t="shared" si="657"/>
        <v>2</v>
      </c>
      <c r="V88" s="53">
        <f t="shared" si="658"/>
        <v>2.5</v>
      </c>
      <c r="W88" s="53">
        <f t="shared" si="659"/>
        <v>3</v>
      </c>
      <c r="X88" s="54">
        <f t="shared" si="660"/>
        <v>2.75</v>
      </c>
      <c r="Y88" s="54">
        <f t="shared" si="661"/>
        <v>5.5</v>
      </c>
      <c r="Z88" s="53">
        <f t="shared" si="662"/>
        <v>0.91016666666666679</v>
      </c>
      <c r="AA88" s="53">
        <f t="shared" si="663"/>
        <v>1</v>
      </c>
      <c r="AB88" s="54">
        <f t="shared" si="664"/>
        <v>1</v>
      </c>
      <c r="AC88" s="53">
        <f t="shared" si="665"/>
        <v>5</v>
      </c>
      <c r="AD88" s="53">
        <f t="shared" si="666"/>
        <v>5</v>
      </c>
      <c r="AE88" s="54">
        <f t="shared" si="667"/>
        <v>5</v>
      </c>
      <c r="AF88" s="54">
        <f t="shared" si="668"/>
        <v>5</v>
      </c>
      <c r="AG88" s="55">
        <f t="shared" si="669"/>
        <v>5</v>
      </c>
    </row>
    <row r="89" spans="1:33" s="5" customFormat="1" x14ac:dyDescent="0.25">
      <c r="A89" s="355" t="s">
        <v>220</v>
      </c>
      <c r="B89" s="110" t="s">
        <v>369</v>
      </c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343">
        <f>SUM(M91:M94)</f>
        <v>1811.0399999999995</v>
      </c>
      <c r="N89" s="111"/>
      <c r="P89" s="326"/>
      <c r="Q89" s="324"/>
      <c r="R89" s="324"/>
      <c r="S89" s="327"/>
      <c r="T89" s="325"/>
      <c r="U89" s="325"/>
      <c r="V89" s="327"/>
      <c r="W89" s="324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</row>
    <row r="90" spans="1:33" s="5" customFormat="1" ht="21" x14ac:dyDescent="0.25">
      <c r="A90" s="355" t="s">
        <v>222</v>
      </c>
      <c r="B90" s="114" t="s">
        <v>22</v>
      </c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343">
        <f>SUM(N91:N94)</f>
        <v>22.769999999999996</v>
      </c>
      <c r="P90" s="326"/>
      <c r="Q90" s="324"/>
      <c r="R90" s="324"/>
      <c r="S90" s="327"/>
      <c r="T90" s="325"/>
      <c r="U90" s="325"/>
      <c r="V90" s="327"/>
      <c r="W90" s="324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33" ht="51" x14ac:dyDescent="0.25">
      <c r="A91" s="203" t="s">
        <v>1092</v>
      </c>
      <c r="B91" s="56" t="s">
        <v>370</v>
      </c>
      <c r="C91" s="9" t="s">
        <v>368</v>
      </c>
      <c r="D91" s="9" t="s">
        <v>243</v>
      </c>
      <c r="E91" s="87">
        <v>200</v>
      </c>
      <c r="F91" s="87">
        <v>100</v>
      </c>
      <c r="G91" s="87">
        <f t="shared" si="646"/>
        <v>8</v>
      </c>
      <c r="H91" s="87">
        <f t="shared" ref="H91:H94" si="720">+ROUNDUP((F91/25.4),0)</f>
        <v>4</v>
      </c>
      <c r="I91" s="88">
        <f t="shared" ref="I91:I94" si="721">3+3</f>
        <v>6</v>
      </c>
      <c r="J91" s="49">
        <f t="shared" ref="J91:J94" si="722">IF(AND(G91&lt;=30,G91&gt;18),1/32,IF(AND(G91&lt;=18,G91&gt;=12),1/40,IF(G91&lt;12,1/40,1/32)))</f>
        <v>2.5000000000000001E-2</v>
      </c>
      <c r="K91" s="7">
        <f>0.7+0.36+0.15+0.5</f>
        <v>1.71</v>
      </c>
      <c r="L91" s="50">
        <f t="shared" ref="L91:L94" si="723">IF(AND(G91&lt;=30,G91&gt;18),14,IF(AND(G91&lt;=18,G91&gt;=12),14,IF(G91&lt;12,14,14)))</f>
        <v>14</v>
      </c>
      <c r="M91" s="50">
        <f t="shared" ref="M91:M94" si="724">+K91*L91</f>
        <v>23.939999999999998</v>
      </c>
      <c r="N91" s="50">
        <f t="shared" ref="N91:N94" si="725">+((2*(E91+F91)/1000)*I91)*(1+$E$5)</f>
        <v>4.1399999999999997</v>
      </c>
      <c r="P91" s="51"/>
      <c r="Q91" s="51"/>
      <c r="R91" s="52"/>
      <c r="S91" s="53"/>
      <c r="T91" s="53"/>
      <c r="U91" s="54"/>
      <c r="V91" s="53"/>
      <c r="W91" s="53"/>
      <c r="X91" s="54"/>
      <c r="Y91" s="54"/>
      <c r="Z91" s="53"/>
      <c r="AA91" s="53"/>
      <c r="AB91" s="54"/>
      <c r="AC91" s="53"/>
      <c r="AD91" s="53"/>
      <c r="AE91" s="54"/>
      <c r="AF91" s="54"/>
      <c r="AG91" s="55"/>
    </row>
    <row r="92" spans="1:33" ht="51" x14ac:dyDescent="0.25">
      <c r="A92" s="203" t="s">
        <v>1093</v>
      </c>
      <c r="B92" s="56" t="s">
        <v>371</v>
      </c>
      <c r="C92" s="9" t="s">
        <v>368</v>
      </c>
      <c r="D92" s="9" t="s">
        <v>243</v>
      </c>
      <c r="E92" s="87">
        <v>250</v>
      </c>
      <c r="F92" s="87">
        <v>100</v>
      </c>
      <c r="G92" s="87">
        <f t="shared" si="646"/>
        <v>10</v>
      </c>
      <c r="H92" s="87">
        <f t="shared" si="720"/>
        <v>4</v>
      </c>
      <c r="I92" s="88">
        <f t="shared" si="721"/>
        <v>6</v>
      </c>
      <c r="J92" s="49">
        <f t="shared" si="722"/>
        <v>2.5000000000000001E-2</v>
      </c>
      <c r="K92" s="7">
        <f>0.8+0.8+0.35+0.4+0.46+0.56+1.45+1.45+0.46+0.46+1.12+1.05+0.68+0.69+1.64+0.52+0.55</f>
        <v>13.440000000000001</v>
      </c>
      <c r="L92" s="50">
        <f t="shared" si="723"/>
        <v>14</v>
      </c>
      <c r="M92" s="50">
        <f t="shared" si="724"/>
        <v>188.16000000000003</v>
      </c>
      <c r="N92" s="50">
        <f t="shared" si="725"/>
        <v>4.8299999999999992</v>
      </c>
      <c r="P92" s="51"/>
      <c r="Q92" s="51"/>
      <c r="R92" s="52"/>
      <c r="S92" s="53"/>
      <c r="T92" s="53"/>
      <c r="U92" s="54"/>
      <c r="V92" s="53"/>
      <c r="W92" s="53"/>
      <c r="X92" s="54"/>
      <c r="Y92" s="54"/>
      <c r="Z92" s="53"/>
      <c r="AA92" s="53"/>
      <c r="AB92" s="54"/>
      <c r="AC92" s="53"/>
      <c r="AD92" s="53"/>
      <c r="AE92" s="54"/>
      <c r="AF92" s="54"/>
      <c r="AG92" s="55"/>
    </row>
    <row r="93" spans="1:33" ht="20.399999999999999" x14ac:dyDescent="0.25">
      <c r="A93" s="203" t="s">
        <v>1094</v>
      </c>
      <c r="B93" s="56" t="s">
        <v>372</v>
      </c>
      <c r="C93" s="9" t="s">
        <v>368</v>
      </c>
      <c r="D93" s="9" t="s">
        <v>243</v>
      </c>
      <c r="E93" s="87">
        <v>250</v>
      </c>
      <c r="F93" s="87">
        <v>150</v>
      </c>
      <c r="G93" s="87">
        <f t="shared" si="646"/>
        <v>10</v>
      </c>
      <c r="H93" s="87">
        <f t="shared" si="720"/>
        <v>6</v>
      </c>
      <c r="I93" s="88">
        <f t="shared" si="721"/>
        <v>6</v>
      </c>
      <c r="J93" s="49">
        <f t="shared" si="722"/>
        <v>2.5000000000000001E-2</v>
      </c>
      <c r="K93" s="7">
        <f>38.11+1.15+0.82+0.58+0.58+1.21+0.76+1.15+1.15+0.93+0.93+1.07+0.83+0.97+0.87+1.35+1.35+1.32+1.32+1.37+1.37+1.58+1.58+0.94+0.94+1.05+1.05</f>
        <v>66.32999999999997</v>
      </c>
      <c r="L93" s="50">
        <f t="shared" si="723"/>
        <v>14</v>
      </c>
      <c r="M93" s="50">
        <f t="shared" si="724"/>
        <v>928.61999999999955</v>
      </c>
      <c r="N93" s="50">
        <f t="shared" si="725"/>
        <v>5.5200000000000005</v>
      </c>
      <c r="P93" s="51"/>
      <c r="Q93" s="51"/>
      <c r="R93" s="52"/>
      <c r="S93" s="53"/>
      <c r="T93" s="53"/>
      <c r="U93" s="54"/>
      <c r="V93" s="53"/>
      <c r="W93" s="53"/>
      <c r="X93" s="54"/>
      <c r="Y93" s="54"/>
      <c r="Z93" s="53"/>
      <c r="AA93" s="53"/>
      <c r="AB93" s="54"/>
      <c r="AC93" s="53"/>
      <c r="AD93" s="53"/>
      <c r="AE93" s="54"/>
      <c r="AF93" s="54"/>
      <c r="AG93" s="55"/>
    </row>
    <row r="94" spans="1:33" ht="13.5" customHeight="1" x14ac:dyDescent="0.25">
      <c r="A94" s="56"/>
      <c r="B94" s="56" t="s">
        <v>373</v>
      </c>
      <c r="C94" s="9" t="s">
        <v>368</v>
      </c>
      <c r="D94" s="9" t="s">
        <v>243</v>
      </c>
      <c r="E94" s="87">
        <v>500</v>
      </c>
      <c r="F94" s="87">
        <v>100</v>
      </c>
      <c r="G94" s="87">
        <f t="shared" ref="G94" si="726">+ROUNDUP((E94/25.4),0)</f>
        <v>20</v>
      </c>
      <c r="H94" s="87">
        <f t="shared" si="720"/>
        <v>4</v>
      </c>
      <c r="I94" s="88">
        <f t="shared" si="721"/>
        <v>6</v>
      </c>
      <c r="J94" s="49">
        <f t="shared" si="722"/>
        <v>3.125E-2</v>
      </c>
      <c r="K94" s="7">
        <f>44.93+0.93+0.48+0.79+0.75</f>
        <v>47.879999999999995</v>
      </c>
      <c r="L94" s="50">
        <f t="shared" si="723"/>
        <v>14</v>
      </c>
      <c r="M94" s="50">
        <f t="shared" si="724"/>
        <v>670.31999999999994</v>
      </c>
      <c r="N94" s="50">
        <f t="shared" si="725"/>
        <v>8.2799999999999994</v>
      </c>
      <c r="P94" s="51"/>
      <c r="Q94" s="51"/>
      <c r="R94" s="52"/>
      <c r="S94" s="53"/>
      <c r="T94" s="53"/>
      <c r="U94" s="54"/>
      <c r="V94" s="53"/>
      <c r="W94" s="53"/>
      <c r="X94" s="54"/>
      <c r="Y94" s="54"/>
      <c r="Z94" s="53"/>
      <c r="AA94" s="53"/>
      <c r="AB94" s="54"/>
      <c r="AC94" s="53"/>
      <c r="AD94" s="53"/>
      <c r="AE94" s="54"/>
      <c r="AF94" s="54"/>
      <c r="AG94" s="55"/>
    </row>
    <row r="95" spans="1:33" ht="13.5" customHeight="1" x14ac:dyDescent="0.25">
      <c r="A95" s="356" t="str">
        <f>'SUSTENTO HAVC'!A150</f>
        <v>06.02.02</v>
      </c>
      <c r="B95" s="122" t="str">
        <f>'SUSTENTO HAVC'!B150</f>
        <v>SISTEMA DE VENTILACION MECANICA</v>
      </c>
      <c r="C95" s="116"/>
      <c r="D95" s="116"/>
      <c r="E95" s="117"/>
      <c r="F95" s="117"/>
      <c r="G95" s="117"/>
      <c r="H95" s="117"/>
      <c r="I95" s="118"/>
      <c r="J95" s="119"/>
      <c r="K95" s="120"/>
      <c r="L95" s="121"/>
      <c r="M95" s="121"/>
      <c r="N95" s="121"/>
      <c r="P95" s="51">
        <f t="shared" si="652"/>
        <v>2</v>
      </c>
      <c r="Q95" s="51">
        <f t="shared" si="653"/>
        <v>5.0799999999999998E-2</v>
      </c>
      <c r="R95" s="52">
        <f t="shared" si="654"/>
        <v>0</v>
      </c>
      <c r="S95" s="53">
        <f t="shared" si="655"/>
        <v>4.2333333333333334E-2</v>
      </c>
      <c r="T95" s="53">
        <f t="shared" si="656"/>
        <v>0.5</v>
      </c>
      <c r="U95" s="54">
        <f t="shared" si="657"/>
        <v>0.25</v>
      </c>
      <c r="V95" s="53">
        <f t="shared" si="658"/>
        <v>0</v>
      </c>
      <c r="W95" s="53">
        <f t="shared" si="659"/>
        <v>0</v>
      </c>
      <c r="X95" s="54">
        <f t="shared" si="660"/>
        <v>0</v>
      </c>
      <c r="Y95" s="54">
        <f t="shared" si="661"/>
        <v>0</v>
      </c>
      <c r="Z95" s="53">
        <f t="shared" si="662"/>
        <v>2.1166666666666667E-2</v>
      </c>
      <c r="AA95" s="53">
        <f t="shared" si="663"/>
        <v>0.5</v>
      </c>
      <c r="AB95" s="54">
        <f t="shared" si="664"/>
        <v>0.25</v>
      </c>
      <c r="AC95" s="53">
        <f t="shared" si="665"/>
        <v>0</v>
      </c>
      <c r="AD95" s="53">
        <f t="shared" si="666"/>
        <v>0</v>
      </c>
      <c r="AE95" s="54">
        <f t="shared" si="667"/>
        <v>0</v>
      </c>
      <c r="AF95" s="54">
        <f t="shared" si="668"/>
        <v>0</v>
      </c>
      <c r="AG95" s="55">
        <f t="shared" si="669"/>
        <v>0</v>
      </c>
    </row>
    <row r="96" spans="1:33" ht="13.5" customHeight="1" x14ac:dyDescent="0.25">
      <c r="A96" s="357" t="str">
        <f>'SUSTENTO HAVC'!A203</f>
        <v>06.02.02.06</v>
      </c>
      <c r="B96" s="123" t="str">
        <f>'SUSTENTO HAVC'!B203</f>
        <v>DUCTOS METALICOS</v>
      </c>
      <c r="C96" s="111"/>
      <c r="D96" s="111"/>
      <c r="E96" s="111"/>
      <c r="F96" s="111"/>
      <c r="G96" s="117"/>
      <c r="H96" s="111"/>
      <c r="I96" s="111"/>
      <c r="J96" s="111"/>
      <c r="K96" s="112"/>
      <c r="L96" s="111"/>
      <c r="M96" s="111"/>
      <c r="N96" s="111"/>
      <c r="P96" s="51">
        <f t="shared" si="652"/>
        <v>2</v>
      </c>
      <c r="Q96" s="51">
        <f t="shared" si="653"/>
        <v>5.0799999999999998E-2</v>
      </c>
      <c r="R96" s="52">
        <f t="shared" si="654"/>
        <v>0</v>
      </c>
      <c r="S96" s="53">
        <f t="shared" si="655"/>
        <v>4.2333333333333334E-2</v>
      </c>
      <c r="T96" s="53">
        <f t="shared" si="656"/>
        <v>0.5</v>
      </c>
      <c r="U96" s="54">
        <f t="shared" si="657"/>
        <v>0.25</v>
      </c>
      <c r="V96" s="53">
        <f t="shared" si="658"/>
        <v>0</v>
      </c>
      <c r="W96" s="53">
        <f t="shared" si="659"/>
        <v>0</v>
      </c>
      <c r="X96" s="54">
        <f t="shared" si="660"/>
        <v>0</v>
      </c>
      <c r="Y96" s="54">
        <f t="shared" si="661"/>
        <v>0</v>
      </c>
      <c r="Z96" s="53">
        <f t="shared" si="662"/>
        <v>2.1166666666666667E-2</v>
      </c>
      <c r="AA96" s="53">
        <f t="shared" si="663"/>
        <v>0.5</v>
      </c>
      <c r="AB96" s="54">
        <f t="shared" si="664"/>
        <v>0.25</v>
      </c>
      <c r="AC96" s="53">
        <f t="shared" si="665"/>
        <v>0</v>
      </c>
      <c r="AD96" s="53">
        <f t="shared" si="666"/>
        <v>0</v>
      </c>
      <c r="AE96" s="54">
        <f t="shared" si="667"/>
        <v>0</v>
      </c>
      <c r="AF96" s="54">
        <f t="shared" si="668"/>
        <v>0</v>
      </c>
      <c r="AG96" s="55">
        <f t="shared" si="669"/>
        <v>0</v>
      </c>
    </row>
    <row r="97" spans="1:33" ht="13.5" customHeight="1" x14ac:dyDescent="0.25">
      <c r="A97" s="357" t="str">
        <f>'SUSTENTO HAVC'!A204</f>
        <v>06.02.02.06.01</v>
      </c>
      <c r="B97" s="123" t="str">
        <f>'SUSTENTO HAVC'!B204</f>
        <v>DUCTOS DE Fo.Go.</v>
      </c>
      <c r="C97" s="111"/>
      <c r="D97" s="111"/>
      <c r="E97" s="111"/>
      <c r="F97" s="111"/>
      <c r="G97" s="117"/>
      <c r="H97" s="111"/>
      <c r="I97" s="111"/>
      <c r="J97" s="111"/>
      <c r="K97" s="112"/>
      <c r="L97" s="111"/>
      <c r="M97" s="113">
        <f>SUM(M100:M150)</f>
        <v>237852.34375</v>
      </c>
      <c r="N97" s="113">
        <f>SUM(N100:N131)</f>
        <v>0</v>
      </c>
      <c r="P97" s="51">
        <f t="shared" si="652"/>
        <v>2</v>
      </c>
      <c r="Q97" s="51">
        <f t="shared" si="653"/>
        <v>5.0799999999999998E-2</v>
      </c>
      <c r="R97" s="52">
        <f t="shared" si="654"/>
        <v>0</v>
      </c>
      <c r="S97" s="53">
        <f t="shared" si="655"/>
        <v>4.2333333333333334E-2</v>
      </c>
      <c r="T97" s="53">
        <f t="shared" si="656"/>
        <v>0.5</v>
      </c>
      <c r="U97" s="54">
        <f t="shared" si="657"/>
        <v>0.25</v>
      </c>
      <c r="V97" s="53">
        <f t="shared" si="658"/>
        <v>0</v>
      </c>
      <c r="W97" s="53">
        <f t="shared" si="659"/>
        <v>0</v>
      </c>
      <c r="X97" s="54">
        <f t="shared" si="660"/>
        <v>0</v>
      </c>
      <c r="Y97" s="54">
        <f t="shared" si="661"/>
        <v>0</v>
      </c>
      <c r="Z97" s="53">
        <f t="shared" si="662"/>
        <v>2.1166666666666667E-2</v>
      </c>
      <c r="AA97" s="53">
        <f t="shared" si="663"/>
        <v>0.5</v>
      </c>
      <c r="AB97" s="54">
        <f t="shared" si="664"/>
        <v>0.25</v>
      </c>
      <c r="AC97" s="53">
        <f t="shared" si="665"/>
        <v>0</v>
      </c>
      <c r="AD97" s="53">
        <f t="shared" si="666"/>
        <v>0</v>
      </c>
      <c r="AE97" s="54">
        <f t="shared" si="667"/>
        <v>0</v>
      </c>
      <c r="AF97" s="54">
        <f t="shared" si="668"/>
        <v>0</v>
      </c>
      <c r="AG97" s="55">
        <f t="shared" si="669"/>
        <v>0</v>
      </c>
    </row>
    <row r="98" spans="1:33" ht="51" x14ac:dyDescent="0.25">
      <c r="A98" s="203" t="s">
        <v>1092</v>
      </c>
      <c r="B98" s="56"/>
      <c r="C98" s="294" t="s">
        <v>255</v>
      </c>
      <c r="D98" s="208" t="s">
        <v>244</v>
      </c>
      <c r="E98" s="124">
        <v>100</v>
      </c>
      <c r="F98" s="124">
        <v>100</v>
      </c>
      <c r="G98" s="87">
        <f t="shared" ref="G98:G99" si="727">+ROUNDUP((E98/25.4),0)</f>
        <v>4</v>
      </c>
      <c r="H98" s="87">
        <f t="shared" ref="H98:H99" si="728">+ROUNDUP((F98/25.4),0)</f>
        <v>4</v>
      </c>
      <c r="I98" s="88">
        <f>108.59+4.82+0.89+0.56+1.01+0.72+0.53+1.11+0.82+1.48+2.55+2.55+1.26+1.01+1.02+1.8+0.52+0.59+0.59+0.55+2.95+1.36+0.57+0.71+0.71-86.74</f>
        <v>52.530000000000072</v>
      </c>
      <c r="J98" s="49">
        <f t="shared" ref="J98:J99" si="729">IF(AND(G98&lt;=30,G98&gt;18),1/32,IF(AND(G98&lt;=18,G98&gt;=12),1/40,IF(G98&lt;12,1/40,1/32)))</f>
        <v>2.5000000000000001E-2</v>
      </c>
      <c r="K98" s="7">
        <f t="shared" ref="K98:K99" si="730">+AG98*(1+$E$5)</f>
        <v>12.649999999999999</v>
      </c>
      <c r="L98" s="50">
        <f t="shared" ref="L98:L99" si="731">IF(AND(G98&lt;=30,G98&gt;18),14,IF(AND(G98&lt;=18,G98&gt;=12),14,IF(G98&lt;12,14,14)))</f>
        <v>14</v>
      </c>
      <c r="M98" s="50">
        <f t="shared" ref="M98:M99" si="732">+K98*L98</f>
        <v>177.09999999999997</v>
      </c>
      <c r="N98" s="50" t="s">
        <v>119</v>
      </c>
      <c r="P98" s="51">
        <f t="shared" si="652"/>
        <v>18</v>
      </c>
      <c r="Q98" s="51">
        <f t="shared" si="653"/>
        <v>0.4572</v>
      </c>
      <c r="R98" s="52">
        <f t="shared" si="654"/>
        <v>52.530000000000072</v>
      </c>
      <c r="S98" s="53">
        <f t="shared" si="655"/>
        <v>0.38100000000000001</v>
      </c>
      <c r="T98" s="53">
        <f t="shared" si="656"/>
        <v>0.5</v>
      </c>
      <c r="U98" s="54">
        <f t="shared" si="657"/>
        <v>0.5</v>
      </c>
      <c r="V98" s="53">
        <f t="shared" si="658"/>
        <v>21.887500000000031</v>
      </c>
      <c r="W98" s="53">
        <f t="shared" si="659"/>
        <v>22</v>
      </c>
      <c r="X98" s="54">
        <f t="shared" si="660"/>
        <v>22</v>
      </c>
      <c r="Y98" s="54">
        <f t="shared" si="661"/>
        <v>11</v>
      </c>
      <c r="Z98" s="53">
        <f t="shared" si="662"/>
        <v>0.1905</v>
      </c>
      <c r="AA98" s="53">
        <f t="shared" si="663"/>
        <v>0.5</v>
      </c>
      <c r="AB98" s="54">
        <f t="shared" si="664"/>
        <v>0.25</v>
      </c>
      <c r="AC98" s="53">
        <f t="shared" si="665"/>
        <v>43.775000000000063</v>
      </c>
      <c r="AD98" s="53">
        <f t="shared" si="666"/>
        <v>44</v>
      </c>
      <c r="AE98" s="54">
        <f t="shared" si="667"/>
        <v>44</v>
      </c>
      <c r="AF98" s="54">
        <f t="shared" si="668"/>
        <v>11</v>
      </c>
      <c r="AG98" s="55">
        <f t="shared" si="669"/>
        <v>11</v>
      </c>
    </row>
    <row r="99" spans="1:33" ht="51" x14ac:dyDescent="0.25">
      <c r="A99" s="203" t="s">
        <v>1093</v>
      </c>
      <c r="B99" s="56"/>
      <c r="C99" s="294" t="s">
        <v>255</v>
      </c>
      <c r="D99" s="208" t="s">
        <v>244</v>
      </c>
      <c r="E99" s="124">
        <v>125</v>
      </c>
      <c r="F99" s="124">
        <v>100</v>
      </c>
      <c r="G99" s="87">
        <f t="shared" si="727"/>
        <v>5</v>
      </c>
      <c r="H99" s="87">
        <f t="shared" si="728"/>
        <v>4</v>
      </c>
      <c r="I99" s="88">
        <f>44.16+0.55+0.55+0.51+0.51+0.51+0.51+51+0.5+2.44+1.04+0.91+0.92+0.45+4.25+1.78+1+1.51-77.28</f>
        <v>35.819999999999993</v>
      </c>
      <c r="J99" s="49">
        <f t="shared" si="729"/>
        <v>2.5000000000000001E-2</v>
      </c>
      <c r="K99" s="7">
        <f t="shared" si="730"/>
        <v>8.625</v>
      </c>
      <c r="L99" s="50">
        <f t="shared" si="731"/>
        <v>14</v>
      </c>
      <c r="M99" s="50">
        <f t="shared" si="732"/>
        <v>120.75</v>
      </c>
      <c r="N99" s="50" t="s">
        <v>119</v>
      </c>
      <c r="P99" s="51">
        <f t="shared" si="652"/>
        <v>20</v>
      </c>
      <c r="Q99" s="51">
        <f t="shared" si="653"/>
        <v>0.50800000000000001</v>
      </c>
      <c r="R99" s="52">
        <f t="shared" si="654"/>
        <v>35.819999999999993</v>
      </c>
      <c r="S99" s="53">
        <f t="shared" si="655"/>
        <v>0.42333333333333334</v>
      </c>
      <c r="T99" s="53">
        <f t="shared" si="656"/>
        <v>0.5</v>
      </c>
      <c r="U99" s="54">
        <f t="shared" si="657"/>
        <v>0.5</v>
      </c>
      <c r="V99" s="53">
        <f t="shared" si="658"/>
        <v>14.924999999999997</v>
      </c>
      <c r="W99" s="53">
        <f t="shared" si="659"/>
        <v>15</v>
      </c>
      <c r="X99" s="54">
        <f t="shared" si="660"/>
        <v>15</v>
      </c>
      <c r="Y99" s="54">
        <f t="shared" si="661"/>
        <v>7.5</v>
      </c>
      <c r="Z99" s="53">
        <f t="shared" si="662"/>
        <v>0.21166666666666667</v>
      </c>
      <c r="AA99" s="53">
        <f t="shared" si="663"/>
        <v>0.5</v>
      </c>
      <c r="AB99" s="54">
        <f t="shared" si="664"/>
        <v>0.25</v>
      </c>
      <c r="AC99" s="53">
        <f t="shared" si="665"/>
        <v>29.849999999999994</v>
      </c>
      <c r="AD99" s="53">
        <f t="shared" si="666"/>
        <v>30</v>
      </c>
      <c r="AE99" s="54">
        <f t="shared" si="667"/>
        <v>30</v>
      </c>
      <c r="AF99" s="54">
        <f t="shared" si="668"/>
        <v>7.5</v>
      </c>
      <c r="AG99" s="55">
        <f t="shared" si="669"/>
        <v>7.5</v>
      </c>
    </row>
    <row r="100" spans="1:33" ht="20.399999999999999" x14ac:dyDescent="0.25">
      <c r="A100" s="203" t="s">
        <v>1094</v>
      </c>
      <c r="B100" s="56"/>
      <c r="C100" s="294" t="s">
        <v>255</v>
      </c>
      <c r="D100" s="208" t="s">
        <v>244</v>
      </c>
      <c r="E100" s="124">
        <v>150</v>
      </c>
      <c r="F100" s="124">
        <v>100</v>
      </c>
      <c r="G100" s="87">
        <f t="shared" ref="G100:G150" si="733">+ROUNDUP((E100/25.4),0)</f>
        <v>6</v>
      </c>
      <c r="H100" s="87">
        <f t="shared" ref="H100:H130" si="734">+ROUNDUP((F100/25.4),0)</f>
        <v>4</v>
      </c>
      <c r="I100" s="88">
        <f>0.71+1.22+2.51+2.09+0.66+1.32+1.79+4.28+0.72+2.55+2.86+2.55+2.86+6.65+1.24+1.26+1.18+1.05+1.15+1.21+1.14+1.01+0.78+0.82+1.03+1.06+2.95+3.17+4.17-18.74</f>
        <v>37.250000000000014</v>
      </c>
      <c r="J100" s="49">
        <f t="shared" ref="J100:J130" si="735">IF(AND(G100&lt;=30,G100&gt;18),1/32,IF(AND(G100&lt;=18,G100&gt;=12),1/40,IF(G100&lt;12,1/40,1/32)))</f>
        <v>2.5000000000000001E-2</v>
      </c>
      <c r="K100" s="7">
        <f t="shared" ref="K100:K130" si="736">+AG100*(1+$E$5)</f>
        <v>8.984375</v>
      </c>
      <c r="L100" s="50">
        <f t="shared" ref="L100:L130" si="737">IF(AND(G100&lt;=30,G100&gt;18),14,IF(AND(G100&lt;=18,G100&gt;=12),14,IF(G100&lt;12,14,14)))</f>
        <v>14</v>
      </c>
      <c r="M100" s="50">
        <f t="shared" ref="M100:M130" si="738">+K100*L100</f>
        <v>125.78125</v>
      </c>
      <c r="N100" s="50" t="s">
        <v>119</v>
      </c>
      <c r="P100" s="51">
        <f t="shared" ref="P100:P130" si="739">(G100+H100)*2+2</f>
        <v>22</v>
      </c>
      <c r="Q100" s="51">
        <f t="shared" ref="Q100:Q130" si="740">P100*0.0254</f>
        <v>0.55879999999999996</v>
      </c>
      <c r="R100" s="52">
        <f t="shared" ref="R100:R130" si="741">+I100</f>
        <v>37.250000000000014</v>
      </c>
      <c r="S100" s="53">
        <f t="shared" ref="S100:S130" si="742">Q100/1.2</f>
        <v>0.46566666666666667</v>
      </c>
      <c r="T100" s="53">
        <f t="shared" ref="T100:T130" si="743">IF(S100-ROUND(S100,0)&gt;0,0.5+ROUND(S100,0),ROUND(S100,0))</f>
        <v>0.5</v>
      </c>
      <c r="U100" s="54">
        <f t="shared" ref="U100:U130" si="744">IF(S100&gt;(T100-0.25),T100,T100-0.25)</f>
        <v>0.5</v>
      </c>
      <c r="V100" s="53">
        <f t="shared" ref="V100:V130" si="745">R100/2.4</f>
        <v>15.520833333333339</v>
      </c>
      <c r="W100" s="53">
        <f t="shared" ref="W100:W130" si="746">IF(V100-ROUND(V100,0)&gt;0,0.5+ROUND(V100,0),ROUND(V100,0))</f>
        <v>16</v>
      </c>
      <c r="X100" s="54">
        <f t="shared" ref="X100:X130" si="747">IF(V100&gt;(W100-0.25),W100,W100-0.25)</f>
        <v>15.75</v>
      </c>
      <c r="Y100" s="54">
        <f t="shared" ref="Y100:Y130" si="748">U100*X100</f>
        <v>7.875</v>
      </c>
      <c r="Z100" s="53">
        <f t="shared" ref="Z100:Z130" si="749">Q100/2.4</f>
        <v>0.23283333333333334</v>
      </c>
      <c r="AA100" s="53">
        <f t="shared" ref="AA100:AA130" si="750">IF(Z100-ROUND(Z100,0)&gt;0,0.5+ROUND(Z100,0),ROUND(Z100,0))</f>
        <v>0.5</v>
      </c>
      <c r="AB100" s="54">
        <f t="shared" ref="AB100:AB130" si="751">IF(Z100&gt;(AA100-0.25),AA100,AA100-0.25)</f>
        <v>0.25</v>
      </c>
      <c r="AC100" s="53">
        <f t="shared" ref="AC100:AC130" si="752">R100/1.2</f>
        <v>31.041666666666679</v>
      </c>
      <c r="AD100" s="53">
        <f t="shared" ref="AD100:AD130" si="753">IF(AC100-ROUND(AC100,0)&gt;0,0.5+ROUND(AC100,0),ROUND(AC100,0))</f>
        <v>31.5</v>
      </c>
      <c r="AE100" s="54">
        <f t="shared" ref="AE100:AE130" si="754">IF(AC100&gt;(AD100-0.25),AD100,AD100-0.25)</f>
        <v>31.25</v>
      </c>
      <c r="AF100" s="54">
        <f t="shared" ref="AF100:AF130" si="755">AB100*AE100</f>
        <v>7.8125</v>
      </c>
      <c r="AG100" s="55">
        <f t="shared" ref="AG100:AG130" si="756">MIN(Y100,AF100)</f>
        <v>7.8125</v>
      </c>
    </row>
    <row r="101" spans="1:33" x14ac:dyDescent="0.25">
      <c r="A101" s="209"/>
      <c r="B101" s="56"/>
      <c r="C101" s="294" t="s">
        <v>255</v>
      </c>
      <c r="D101" s="208" t="s">
        <v>244</v>
      </c>
      <c r="E101" s="124">
        <v>150</v>
      </c>
      <c r="F101" s="124">
        <v>150</v>
      </c>
      <c r="G101" s="87">
        <f t="shared" ref="G101" si="757">+ROUNDUP((E101/25.4),0)</f>
        <v>6</v>
      </c>
      <c r="H101" s="87">
        <f t="shared" ref="H101" si="758">+ROUNDUP((F101/25.4),0)</f>
        <v>6</v>
      </c>
      <c r="I101" s="88">
        <f>0.38+5.46+1.85+1.5+1.37+1.38+5.9+10.49+3.85</f>
        <v>32.18</v>
      </c>
      <c r="J101" s="49">
        <f t="shared" ref="J101" si="759">IF(AND(G101&lt;=30,G101&gt;18),1/32,IF(AND(G101&lt;=18,G101&gt;=12),1/40,IF(G101&lt;12,1/40,1/32)))</f>
        <v>2.5000000000000001E-2</v>
      </c>
      <c r="K101" s="7">
        <f t="shared" ref="K101" si="760">+AG101*(1+$E$5)</f>
        <v>11.643749999999999</v>
      </c>
      <c r="L101" s="50">
        <f t="shared" ref="L101" si="761">IF(AND(G101&lt;=30,G101&gt;18),14,IF(AND(G101&lt;=18,G101&gt;=12),14,IF(G101&lt;12,14,14)))</f>
        <v>14</v>
      </c>
      <c r="M101" s="50">
        <f t="shared" ref="M101" si="762">+K101*L101</f>
        <v>163.01249999999999</v>
      </c>
      <c r="N101" s="50" t="s">
        <v>119</v>
      </c>
      <c r="P101" s="51">
        <f t="shared" ref="P101" si="763">(G101+H101)*2+2</f>
        <v>26</v>
      </c>
      <c r="Q101" s="51">
        <f t="shared" ref="Q101" si="764">P101*0.0254</f>
        <v>0.66039999999999999</v>
      </c>
      <c r="R101" s="52">
        <f t="shared" ref="R101" si="765">+I101</f>
        <v>32.18</v>
      </c>
      <c r="S101" s="53">
        <f t="shared" ref="S101" si="766">Q101/1.2</f>
        <v>0.55033333333333334</v>
      </c>
      <c r="T101" s="53">
        <f t="shared" ref="T101" si="767">IF(S101-ROUND(S101,0)&gt;0,0.5+ROUND(S101,0),ROUND(S101,0))</f>
        <v>1</v>
      </c>
      <c r="U101" s="54">
        <f t="shared" ref="U101" si="768">IF(S101&gt;(T101-0.25),T101,T101-0.25)</f>
        <v>0.75</v>
      </c>
      <c r="V101" s="53">
        <f t="shared" ref="V101" si="769">R101/2.4</f>
        <v>13.408333333333333</v>
      </c>
      <c r="W101" s="53">
        <f t="shared" ref="W101" si="770">IF(V101-ROUND(V101,0)&gt;0,0.5+ROUND(V101,0),ROUND(V101,0))</f>
        <v>13.5</v>
      </c>
      <c r="X101" s="54">
        <f t="shared" ref="X101" si="771">IF(V101&gt;(W101-0.25),W101,W101-0.25)</f>
        <v>13.5</v>
      </c>
      <c r="Y101" s="54">
        <f t="shared" ref="Y101" si="772">U101*X101</f>
        <v>10.125</v>
      </c>
      <c r="Z101" s="53">
        <f t="shared" ref="Z101" si="773">Q101/2.4</f>
        <v>0.27516666666666667</v>
      </c>
      <c r="AA101" s="53">
        <f t="shared" ref="AA101" si="774">IF(Z101-ROUND(Z101,0)&gt;0,0.5+ROUND(Z101,0),ROUND(Z101,0))</f>
        <v>0.5</v>
      </c>
      <c r="AB101" s="54">
        <f t="shared" ref="AB101" si="775">IF(Z101&gt;(AA101-0.25),AA101,AA101-0.25)</f>
        <v>0.5</v>
      </c>
      <c r="AC101" s="53">
        <f t="shared" ref="AC101" si="776">R101/1.2</f>
        <v>26.816666666666666</v>
      </c>
      <c r="AD101" s="53">
        <f t="shared" ref="AD101" si="777">IF(AC101-ROUND(AC101,0)&gt;0,0.5+ROUND(AC101,0),ROUND(AC101,0))</f>
        <v>27</v>
      </c>
      <c r="AE101" s="54">
        <f t="shared" ref="AE101" si="778">IF(AC101&gt;(AD101-0.25),AD101,AD101-0.25)</f>
        <v>27</v>
      </c>
      <c r="AF101" s="54">
        <f t="shared" ref="AF101" si="779">AB101*AE101</f>
        <v>13.5</v>
      </c>
      <c r="AG101" s="55">
        <f t="shared" ref="AG101" si="780">MIN(Y101,AF101)</f>
        <v>10.125</v>
      </c>
    </row>
    <row r="102" spans="1:33" x14ac:dyDescent="0.25">
      <c r="A102" s="209"/>
      <c r="B102" s="56"/>
      <c r="C102" s="294" t="s">
        <v>255</v>
      </c>
      <c r="D102" s="208" t="s">
        <v>244</v>
      </c>
      <c r="E102" s="124">
        <v>175</v>
      </c>
      <c r="F102" s="124">
        <v>100</v>
      </c>
      <c r="G102" s="87">
        <f t="shared" ref="G102" si="781">+ROUNDUP((E102/25.4),0)</f>
        <v>7</v>
      </c>
      <c r="H102" s="87">
        <f t="shared" ref="H102" si="782">+ROUNDUP((F102/25.4),0)</f>
        <v>4</v>
      </c>
      <c r="I102" s="88">
        <f>1.16+0.15+2.16+0.79+0.74+0.91+0.84+0.93+0.9+0.9+0.88+0.87+0.84+2.31+0.84+3.85+3.47+3.02+0.71+0.71+0.67+0.67+0.67+0.7+2.5-31.69</f>
        <v>0.50000000000000355</v>
      </c>
      <c r="J102" s="49">
        <f t="shared" ref="J102" si="783">IF(AND(G102&lt;=30,G102&gt;18),1/32,IF(AND(G102&lt;=18,G102&gt;=12),1/40,IF(G102&lt;12,1/40,1/32)))</f>
        <v>2.5000000000000001E-2</v>
      </c>
      <c r="K102" s="7">
        <f t="shared" ref="K102" si="784">+AG102*(1+$E$5)</f>
        <v>0.21562499999999998</v>
      </c>
      <c r="L102" s="50">
        <f t="shared" ref="L102" si="785">IF(AND(G102&lt;=30,G102&gt;18),14,IF(AND(G102&lt;=18,G102&gt;=12),14,IF(G102&lt;12,14,14)))</f>
        <v>14</v>
      </c>
      <c r="M102" s="50">
        <f t="shared" ref="M102" si="786">+K102*L102</f>
        <v>3.0187499999999998</v>
      </c>
      <c r="N102" s="50" t="s">
        <v>119</v>
      </c>
      <c r="P102" s="51">
        <f t="shared" ref="P102" si="787">(G102+H102)*2+2</f>
        <v>24</v>
      </c>
      <c r="Q102" s="51">
        <f t="shared" ref="Q102" si="788">P102*0.0254</f>
        <v>0.60959999999999992</v>
      </c>
      <c r="R102" s="52">
        <f t="shared" ref="R102" si="789">+I102</f>
        <v>0.50000000000000355</v>
      </c>
      <c r="S102" s="53">
        <f t="shared" ref="S102" si="790">Q102/1.2</f>
        <v>0.50800000000000001</v>
      </c>
      <c r="T102" s="53">
        <f t="shared" ref="T102" si="791">IF(S102-ROUND(S102,0)&gt;0,0.5+ROUND(S102,0),ROUND(S102,0))</f>
        <v>1</v>
      </c>
      <c r="U102" s="54">
        <f t="shared" ref="U102" si="792">IF(S102&gt;(T102-0.25),T102,T102-0.25)</f>
        <v>0.75</v>
      </c>
      <c r="V102" s="53">
        <f t="shared" ref="V102" si="793">R102/2.4</f>
        <v>0.20833333333333481</v>
      </c>
      <c r="W102" s="53">
        <f t="shared" ref="W102" si="794">IF(V102-ROUND(V102,0)&gt;0,0.5+ROUND(V102,0),ROUND(V102,0))</f>
        <v>0.5</v>
      </c>
      <c r="X102" s="54">
        <f t="shared" ref="X102" si="795">IF(V102&gt;(W102-0.25),W102,W102-0.25)</f>
        <v>0.25</v>
      </c>
      <c r="Y102" s="54">
        <f t="shared" ref="Y102" si="796">U102*X102</f>
        <v>0.1875</v>
      </c>
      <c r="Z102" s="53">
        <f t="shared" ref="Z102" si="797">Q102/2.4</f>
        <v>0.254</v>
      </c>
      <c r="AA102" s="53">
        <f t="shared" ref="AA102" si="798">IF(Z102-ROUND(Z102,0)&gt;0,0.5+ROUND(Z102,0),ROUND(Z102,0))</f>
        <v>0.5</v>
      </c>
      <c r="AB102" s="54">
        <f t="shared" ref="AB102" si="799">IF(Z102&gt;(AA102-0.25),AA102,AA102-0.25)</f>
        <v>0.5</v>
      </c>
      <c r="AC102" s="53">
        <f t="shared" ref="AC102" si="800">R102/1.2</f>
        <v>0.41666666666666963</v>
      </c>
      <c r="AD102" s="53">
        <f t="shared" ref="AD102" si="801">IF(AC102-ROUND(AC102,0)&gt;0,0.5+ROUND(AC102,0),ROUND(AC102,0))</f>
        <v>0.5</v>
      </c>
      <c r="AE102" s="54">
        <f t="shared" ref="AE102" si="802">IF(AC102&gt;(AD102-0.25),AD102,AD102-0.25)</f>
        <v>0.5</v>
      </c>
      <c r="AF102" s="54">
        <f t="shared" ref="AF102" si="803">AB102*AE102</f>
        <v>0.25</v>
      </c>
      <c r="AG102" s="55">
        <f t="shared" ref="AG102" si="804">MIN(Y102,AF102)</f>
        <v>0.1875</v>
      </c>
    </row>
    <row r="103" spans="1:33" x14ac:dyDescent="0.25">
      <c r="A103" s="209"/>
      <c r="B103" s="56"/>
      <c r="C103" s="294" t="s">
        <v>255</v>
      </c>
      <c r="D103" s="208" t="s">
        <v>244</v>
      </c>
      <c r="E103" s="124">
        <v>200</v>
      </c>
      <c r="F103" s="87">
        <v>100</v>
      </c>
      <c r="G103" s="87">
        <f t="shared" si="733"/>
        <v>8</v>
      </c>
      <c r="H103" s="87">
        <f t="shared" ref="H103:H127" si="805">+ROUNDUP((E103/25.4),0)</f>
        <v>8</v>
      </c>
      <c r="I103" s="88">
        <f>381.7+1.14+6.03+1.49+0.49+4.56+2.43+1.91+0.63+1.3+2.92+5.16+1.06+2.12+7.03+1.03+1.16+1.13+1.09+0.83+0.64+0.65+0.45+0.56+7.24+3.66+3.69+6.96+4.17+1.17+9.65+1.21+121.53-11.17</f>
        <v>575.62</v>
      </c>
      <c r="J103" s="49">
        <f t="shared" ref="J103:J127" si="806">IF(AND(F103&lt;=30,F103&gt;18),1/32,IF(AND(F103&lt;=18,F103&gt;=12),1/40,IF(F103&lt;12,1/40,1/32)))</f>
        <v>3.125E-2</v>
      </c>
      <c r="K103" s="7">
        <f t="shared" si="736"/>
        <v>1311</v>
      </c>
      <c r="L103" s="50">
        <f t="shared" ref="L103:L127" si="807">IF(AND(F103&lt;=30,F103&gt;18),14,IF(AND(F103&lt;=18,F103&gt;=12),14,IF(F103&lt;12,14,14)))</f>
        <v>14</v>
      </c>
      <c r="M103" s="50">
        <f t="shared" si="738"/>
        <v>18354</v>
      </c>
      <c r="N103" s="50" t="s">
        <v>119</v>
      </c>
      <c r="P103" s="51">
        <f t="shared" ref="P103:P127" si="808">(F103+H103)*2+2</f>
        <v>218</v>
      </c>
      <c r="Q103" s="51">
        <f t="shared" si="740"/>
        <v>5.5371999999999995</v>
      </c>
      <c r="R103" s="52">
        <f t="shared" si="741"/>
        <v>575.62</v>
      </c>
      <c r="S103" s="53">
        <f t="shared" si="742"/>
        <v>4.6143333333333327</v>
      </c>
      <c r="T103" s="53">
        <f t="shared" si="743"/>
        <v>5</v>
      </c>
      <c r="U103" s="54">
        <f t="shared" si="744"/>
        <v>4.75</v>
      </c>
      <c r="V103" s="53">
        <f t="shared" si="745"/>
        <v>239.84166666666667</v>
      </c>
      <c r="W103" s="53">
        <f t="shared" si="746"/>
        <v>240</v>
      </c>
      <c r="X103" s="54">
        <f t="shared" si="747"/>
        <v>240</v>
      </c>
      <c r="Y103" s="54">
        <f t="shared" si="748"/>
        <v>1140</v>
      </c>
      <c r="Z103" s="53">
        <f t="shared" si="749"/>
        <v>2.3071666666666664</v>
      </c>
      <c r="AA103" s="53">
        <f t="shared" si="750"/>
        <v>2.5</v>
      </c>
      <c r="AB103" s="54">
        <f t="shared" si="751"/>
        <v>2.5</v>
      </c>
      <c r="AC103" s="53">
        <f t="shared" si="752"/>
        <v>479.68333333333334</v>
      </c>
      <c r="AD103" s="53">
        <f t="shared" si="753"/>
        <v>480</v>
      </c>
      <c r="AE103" s="54">
        <f t="shared" si="754"/>
        <v>479.75</v>
      </c>
      <c r="AF103" s="54">
        <f t="shared" si="755"/>
        <v>1199.375</v>
      </c>
      <c r="AG103" s="55">
        <f t="shared" si="756"/>
        <v>1140</v>
      </c>
    </row>
    <row r="104" spans="1:33" x14ac:dyDescent="0.25">
      <c r="A104" s="209"/>
      <c r="B104" s="56"/>
      <c r="C104" s="294" t="s">
        <v>255</v>
      </c>
      <c r="D104" s="208" t="s">
        <v>244</v>
      </c>
      <c r="E104" s="124">
        <v>200</v>
      </c>
      <c r="F104" s="87">
        <v>150</v>
      </c>
      <c r="G104" s="87">
        <f t="shared" si="733"/>
        <v>8</v>
      </c>
      <c r="H104" s="87">
        <f t="shared" si="805"/>
        <v>8</v>
      </c>
      <c r="I104" s="88">
        <f>394.03+4.35+1.9+0.85+3.42+1.25+1.25+1.27+1.27+5.78+2.79+8.23+4.68+10.31+0.96+1.68+14.06+0.89+0.79+1.1+1.23+1.14+0.99+15.26+1.02+11.19+1.98+37.52</f>
        <v>531.19000000000005</v>
      </c>
      <c r="J104" s="49">
        <f t="shared" si="806"/>
        <v>3.125E-2</v>
      </c>
      <c r="K104" s="7">
        <f t="shared" si="736"/>
        <v>1719.39375</v>
      </c>
      <c r="L104" s="50">
        <f t="shared" si="807"/>
        <v>14</v>
      </c>
      <c r="M104" s="50">
        <f t="shared" si="738"/>
        <v>24071.512500000001</v>
      </c>
      <c r="N104" s="50" t="s">
        <v>119</v>
      </c>
      <c r="P104" s="51">
        <f t="shared" si="808"/>
        <v>318</v>
      </c>
      <c r="Q104" s="51">
        <f t="shared" si="740"/>
        <v>8.0771999999999995</v>
      </c>
      <c r="R104" s="52">
        <f t="shared" si="741"/>
        <v>531.19000000000005</v>
      </c>
      <c r="S104" s="53">
        <f t="shared" si="742"/>
        <v>6.7309999999999999</v>
      </c>
      <c r="T104" s="53">
        <f t="shared" si="743"/>
        <v>7</v>
      </c>
      <c r="U104" s="54">
        <f t="shared" si="744"/>
        <v>6.75</v>
      </c>
      <c r="V104" s="53">
        <f t="shared" si="745"/>
        <v>221.32916666666671</v>
      </c>
      <c r="W104" s="53">
        <f t="shared" si="746"/>
        <v>221.5</v>
      </c>
      <c r="X104" s="54">
        <f t="shared" si="747"/>
        <v>221.5</v>
      </c>
      <c r="Y104" s="54">
        <f t="shared" si="748"/>
        <v>1495.125</v>
      </c>
      <c r="Z104" s="53">
        <f t="shared" si="749"/>
        <v>3.3654999999999999</v>
      </c>
      <c r="AA104" s="53">
        <f t="shared" si="750"/>
        <v>3.5</v>
      </c>
      <c r="AB104" s="54">
        <f t="shared" si="751"/>
        <v>3.5</v>
      </c>
      <c r="AC104" s="53">
        <f t="shared" si="752"/>
        <v>442.65833333333342</v>
      </c>
      <c r="AD104" s="53">
        <f t="shared" si="753"/>
        <v>443</v>
      </c>
      <c r="AE104" s="54">
        <f t="shared" si="754"/>
        <v>442.75</v>
      </c>
      <c r="AF104" s="54">
        <f t="shared" si="755"/>
        <v>1549.625</v>
      </c>
      <c r="AG104" s="55">
        <f t="shared" si="756"/>
        <v>1495.125</v>
      </c>
    </row>
    <row r="105" spans="1:33" x14ac:dyDescent="0.25">
      <c r="A105" s="209"/>
      <c r="B105" s="56"/>
      <c r="C105" s="294" t="s">
        <v>255</v>
      </c>
      <c r="D105" s="208" t="s">
        <v>244</v>
      </c>
      <c r="E105" s="124">
        <v>200</v>
      </c>
      <c r="F105" s="87">
        <v>200</v>
      </c>
      <c r="G105" s="87">
        <f t="shared" ref="G105" si="809">+ROUNDUP((E105/25.4),0)</f>
        <v>8</v>
      </c>
      <c r="H105" s="87">
        <f t="shared" ref="H105" si="810">+ROUNDUP((E105/25.4),0)</f>
        <v>8</v>
      </c>
      <c r="I105" s="88">
        <f>1.65+1.48</f>
        <v>3.13</v>
      </c>
      <c r="J105" s="49">
        <f t="shared" ref="J105" si="811">IF(AND(F105&lt;=30,F105&gt;18),1/32,IF(AND(F105&lt;=18,F105&gt;=12),1/40,IF(F105&lt;12,1/40,1/32)))</f>
        <v>3.125E-2</v>
      </c>
      <c r="K105" s="7">
        <f t="shared" ref="K105" si="812">+AG105*(1+$E$5)</f>
        <v>14.231249999999999</v>
      </c>
      <c r="L105" s="50">
        <f t="shared" ref="L105" si="813">IF(AND(F105&lt;=30,F105&gt;18),14,IF(AND(F105&lt;=18,F105&gt;=12),14,IF(F105&lt;12,14,14)))</f>
        <v>14</v>
      </c>
      <c r="M105" s="50">
        <f t="shared" ref="M105" si="814">+K105*L105</f>
        <v>199.23749999999998</v>
      </c>
      <c r="N105" s="50" t="s">
        <v>119</v>
      </c>
      <c r="P105" s="51">
        <f t="shared" ref="P105" si="815">(F105+H105)*2+2</f>
        <v>418</v>
      </c>
      <c r="Q105" s="51">
        <f t="shared" ref="Q105" si="816">P105*0.0254</f>
        <v>10.6172</v>
      </c>
      <c r="R105" s="52">
        <f t="shared" ref="R105" si="817">+I105</f>
        <v>3.13</v>
      </c>
      <c r="S105" s="53">
        <f t="shared" ref="S105" si="818">Q105/1.2</f>
        <v>8.847666666666667</v>
      </c>
      <c r="T105" s="53">
        <f t="shared" ref="T105" si="819">IF(S105-ROUND(S105,0)&gt;0,0.5+ROUND(S105,0),ROUND(S105,0))</f>
        <v>9</v>
      </c>
      <c r="U105" s="54">
        <f t="shared" ref="U105" si="820">IF(S105&gt;(T105-0.25),T105,T105-0.25)</f>
        <v>9</v>
      </c>
      <c r="V105" s="53">
        <f t="shared" ref="V105" si="821">R105/2.4</f>
        <v>1.3041666666666667</v>
      </c>
      <c r="W105" s="53">
        <f t="shared" ref="W105" si="822">IF(V105-ROUND(V105,0)&gt;0,0.5+ROUND(V105,0),ROUND(V105,0))</f>
        <v>1.5</v>
      </c>
      <c r="X105" s="54">
        <f t="shared" ref="X105" si="823">IF(V105&gt;(W105-0.25),W105,W105-0.25)</f>
        <v>1.5</v>
      </c>
      <c r="Y105" s="54">
        <f t="shared" ref="Y105" si="824">U105*X105</f>
        <v>13.5</v>
      </c>
      <c r="Z105" s="53">
        <f t="shared" ref="Z105" si="825">Q105/2.4</f>
        <v>4.4238333333333335</v>
      </c>
      <c r="AA105" s="53">
        <f t="shared" ref="AA105" si="826">IF(Z105-ROUND(Z105,0)&gt;0,0.5+ROUND(Z105,0),ROUND(Z105,0))</f>
        <v>4.5</v>
      </c>
      <c r="AB105" s="54">
        <f t="shared" ref="AB105" si="827">IF(Z105&gt;(AA105-0.25),AA105,AA105-0.25)</f>
        <v>4.5</v>
      </c>
      <c r="AC105" s="53">
        <f t="shared" ref="AC105" si="828">R105/1.2</f>
        <v>2.6083333333333334</v>
      </c>
      <c r="AD105" s="53">
        <f t="shared" ref="AD105" si="829">IF(AC105-ROUND(AC105,0)&gt;0,0.5+ROUND(AC105,0),ROUND(AC105,0))</f>
        <v>3</v>
      </c>
      <c r="AE105" s="54">
        <f t="shared" ref="AE105" si="830">IF(AC105&gt;(AD105-0.25),AD105,AD105-0.25)</f>
        <v>2.75</v>
      </c>
      <c r="AF105" s="54">
        <f t="shared" ref="AF105" si="831">AB105*AE105</f>
        <v>12.375</v>
      </c>
      <c r="AG105" s="55">
        <f t="shared" ref="AG105" si="832">MIN(Y105,AF105)</f>
        <v>12.375</v>
      </c>
    </row>
    <row r="106" spans="1:33" x14ac:dyDescent="0.25">
      <c r="A106" s="209"/>
      <c r="B106" s="56"/>
      <c r="C106" s="294" t="s">
        <v>255</v>
      </c>
      <c r="D106" s="208" t="s">
        <v>244</v>
      </c>
      <c r="E106" s="124">
        <v>225</v>
      </c>
      <c r="F106" s="87">
        <v>100</v>
      </c>
      <c r="G106" s="87">
        <f t="shared" ref="G106:G107" si="833">+ROUNDUP((E106/25.4),0)</f>
        <v>9</v>
      </c>
      <c r="H106" s="87">
        <f t="shared" ref="H106:H107" si="834">+ROUNDUP((E106/25.4),0)</f>
        <v>9</v>
      </c>
      <c r="I106" s="88">
        <f>0.33+0.62+0.62-1.41</f>
        <v>0.15999999999999992</v>
      </c>
      <c r="J106" s="49">
        <f t="shared" ref="J106:J107" si="835">IF(AND(F106&lt;=30,F106&gt;18),1/32,IF(AND(F106&lt;=18,F106&gt;=12),1/40,IF(F106&lt;12,1/40,1/32)))</f>
        <v>3.125E-2</v>
      </c>
      <c r="K106" s="7">
        <f t="shared" ref="K106:K107" si="836">+AG106*(1+$E$5)</f>
        <v>0.71875</v>
      </c>
      <c r="L106" s="50">
        <f t="shared" ref="L106:L107" si="837">IF(AND(F106&lt;=30,F106&gt;18),14,IF(AND(F106&lt;=18,F106&gt;=12),14,IF(F106&lt;12,14,14)))</f>
        <v>14</v>
      </c>
      <c r="M106" s="50">
        <f t="shared" ref="M106:M107" si="838">+K106*L106</f>
        <v>10.0625</v>
      </c>
      <c r="N106" s="50" t="s">
        <v>119</v>
      </c>
      <c r="P106" s="51">
        <f t="shared" ref="P106:P107" si="839">(F106+H106)*2+2</f>
        <v>220</v>
      </c>
      <c r="Q106" s="51">
        <f t="shared" ref="Q106:Q107" si="840">P106*0.0254</f>
        <v>5.5880000000000001</v>
      </c>
      <c r="R106" s="52">
        <f t="shared" ref="R106:R107" si="841">+I106</f>
        <v>0.15999999999999992</v>
      </c>
      <c r="S106" s="53">
        <f t="shared" ref="S106:S107" si="842">Q106/1.2</f>
        <v>4.6566666666666672</v>
      </c>
      <c r="T106" s="53">
        <f t="shared" ref="T106:T107" si="843">IF(S106-ROUND(S106,0)&gt;0,0.5+ROUND(S106,0),ROUND(S106,0))</f>
        <v>5</v>
      </c>
      <c r="U106" s="54">
        <f t="shared" ref="U106:U107" si="844">IF(S106&gt;(T106-0.25),T106,T106-0.25)</f>
        <v>4.75</v>
      </c>
      <c r="V106" s="53">
        <f t="shared" ref="V106:V107" si="845">R106/2.4</f>
        <v>6.6666666666666638E-2</v>
      </c>
      <c r="W106" s="53">
        <f t="shared" ref="W106:W107" si="846">IF(V106-ROUND(V106,0)&gt;0,0.5+ROUND(V106,0),ROUND(V106,0))</f>
        <v>0.5</v>
      </c>
      <c r="X106" s="54">
        <f t="shared" ref="X106:X107" si="847">IF(V106&gt;(W106-0.25),W106,W106-0.25)</f>
        <v>0.25</v>
      </c>
      <c r="Y106" s="54">
        <f t="shared" ref="Y106:Y107" si="848">U106*X106</f>
        <v>1.1875</v>
      </c>
      <c r="Z106" s="53">
        <f t="shared" ref="Z106:Z107" si="849">Q106/2.4</f>
        <v>2.3283333333333336</v>
      </c>
      <c r="AA106" s="53">
        <f t="shared" ref="AA106:AA107" si="850">IF(Z106-ROUND(Z106,0)&gt;0,0.5+ROUND(Z106,0),ROUND(Z106,0))</f>
        <v>2.5</v>
      </c>
      <c r="AB106" s="54">
        <f t="shared" ref="AB106:AB107" si="851">IF(Z106&gt;(AA106-0.25),AA106,AA106-0.25)</f>
        <v>2.5</v>
      </c>
      <c r="AC106" s="53">
        <f t="shared" ref="AC106:AC107" si="852">R106/1.2</f>
        <v>0.13333333333333328</v>
      </c>
      <c r="AD106" s="53">
        <f t="shared" ref="AD106:AD107" si="853">IF(AC106-ROUND(AC106,0)&gt;0,0.5+ROUND(AC106,0),ROUND(AC106,0))</f>
        <v>0.5</v>
      </c>
      <c r="AE106" s="54">
        <f t="shared" ref="AE106:AE107" si="854">IF(AC106&gt;(AD106-0.25),AD106,AD106-0.25)</f>
        <v>0.25</v>
      </c>
      <c r="AF106" s="54">
        <f t="shared" ref="AF106:AF107" si="855">AB106*AE106</f>
        <v>0.625</v>
      </c>
      <c r="AG106" s="55">
        <f t="shared" ref="AG106:AG107" si="856">MIN(Y106,AF106)</f>
        <v>0.625</v>
      </c>
    </row>
    <row r="107" spans="1:33" x14ac:dyDescent="0.25">
      <c r="A107" s="209"/>
      <c r="B107" s="56"/>
      <c r="C107" s="294" t="s">
        <v>255</v>
      </c>
      <c r="D107" s="208" t="s">
        <v>244</v>
      </c>
      <c r="E107" s="124">
        <v>250</v>
      </c>
      <c r="F107" s="87">
        <v>150</v>
      </c>
      <c r="G107" s="87">
        <f t="shared" si="833"/>
        <v>10</v>
      </c>
      <c r="H107" s="87">
        <f t="shared" si="834"/>
        <v>10</v>
      </c>
      <c r="I107" s="88">
        <f>2.3</f>
        <v>2.2999999999999998</v>
      </c>
      <c r="J107" s="49">
        <f t="shared" si="835"/>
        <v>3.125E-2</v>
      </c>
      <c r="K107" s="7">
        <f t="shared" si="836"/>
        <v>8.0499999999999989</v>
      </c>
      <c r="L107" s="50">
        <f t="shared" si="837"/>
        <v>14</v>
      </c>
      <c r="M107" s="50">
        <f t="shared" si="838"/>
        <v>112.69999999999999</v>
      </c>
      <c r="N107" s="50" t="s">
        <v>119</v>
      </c>
      <c r="P107" s="51">
        <f t="shared" si="839"/>
        <v>322</v>
      </c>
      <c r="Q107" s="51">
        <f t="shared" si="840"/>
        <v>8.178799999999999</v>
      </c>
      <c r="R107" s="52">
        <f t="shared" si="841"/>
        <v>2.2999999999999998</v>
      </c>
      <c r="S107" s="53">
        <f t="shared" si="842"/>
        <v>6.8156666666666661</v>
      </c>
      <c r="T107" s="53">
        <f t="shared" si="843"/>
        <v>7</v>
      </c>
      <c r="U107" s="54">
        <f t="shared" si="844"/>
        <v>7</v>
      </c>
      <c r="V107" s="53">
        <f t="shared" si="845"/>
        <v>0.95833333333333326</v>
      </c>
      <c r="W107" s="53">
        <f t="shared" si="846"/>
        <v>1</v>
      </c>
      <c r="X107" s="54">
        <f t="shared" si="847"/>
        <v>1</v>
      </c>
      <c r="Y107" s="54">
        <f t="shared" si="848"/>
        <v>7</v>
      </c>
      <c r="Z107" s="53">
        <f t="shared" si="849"/>
        <v>3.407833333333333</v>
      </c>
      <c r="AA107" s="53">
        <f t="shared" si="850"/>
        <v>3.5</v>
      </c>
      <c r="AB107" s="54">
        <f t="shared" si="851"/>
        <v>3.5</v>
      </c>
      <c r="AC107" s="53">
        <f t="shared" si="852"/>
        <v>1.9166666666666665</v>
      </c>
      <c r="AD107" s="53">
        <f t="shared" si="853"/>
        <v>2</v>
      </c>
      <c r="AE107" s="54">
        <f t="shared" si="854"/>
        <v>2</v>
      </c>
      <c r="AF107" s="54">
        <f t="shared" si="855"/>
        <v>7</v>
      </c>
      <c r="AG107" s="55">
        <f t="shared" si="856"/>
        <v>7</v>
      </c>
    </row>
    <row r="108" spans="1:33" x14ac:dyDescent="0.25">
      <c r="A108" s="209"/>
      <c r="B108" s="56"/>
      <c r="C108" s="294" t="s">
        <v>255</v>
      </c>
      <c r="D108" s="208" t="s">
        <v>244</v>
      </c>
      <c r="E108" s="124">
        <v>250</v>
      </c>
      <c r="F108" s="87">
        <v>200</v>
      </c>
      <c r="G108" s="87">
        <f t="shared" si="733"/>
        <v>10</v>
      </c>
      <c r="H108" s="87">
        <f t="shared" si="805"/>
        <v>10</v>
      </c>
      <c r="I108" s="88">
        <f>255.34+7.15+2.83+1.77+3.96+12.7+0.67+12.04+15.6+3.85+7.88+23.95+7.96+1.51+1.92+3.41+8.72+16.11+9.4+4.65+2.15+8.36+5.56+9.8+8.28+9.2+11.05+5.87+60.72</f>
        <v>522.41</v>
      </c>
      <c r="J108" s="49">
        <f t="shared" si="806"/>
        <v>3.125E-2</v>
      </c>
      <c r="K108" s="7">
        <f t="shared" si="736"/>
        <v>2253.7124999999996</v>
      </c>
      <c r="L108" s="50">
        <f t="shared" si="807"/>
        <v>14</v>
      </c>
      <c r="M108" s="50">
        <f t="shared" si="738"/>
        <v>31551.974999999995</v>
      </c>
      <c r="N108" s="50" t="s">
        <v>119</v>
      </c>
      <c r="P108" s="51">
        <f t="shared" si="808"/>
        <v>422</v>
      </c>
      <c r="Q108" s="51">
        <f t="shared" si="740"/>
        <v>10.7188</v>
      </c>
      <c r="R108" s="52">
        <f t="shared" si="741"/>
        <v>522.41</v>
      </c>
      <c r="S108" s="53">
        <f t="shared" si="742"/>
        <v>8.9323333333333341</v>
      </c>
      <c r="T108" s="53">
        <f t="shared" si="743"/>
        <v>9</v>
      </c>
      <c r="U108" s="54">
        <f t="shared" si="744"/>
        <v>9</v>
      </c>
      <c r="V108" s="53">
        <f t="shared" si="745"/>
        <v>217.67083333333332</v>
      </c>
      <c r="W108" s="53">
        <f t="shared" si="746"/>
        <v>218</v>
      </c>
      <c r="X108" s="54">
        <f t="shared" si="747"/>
        <v>217.75</v>
      </c>
      <c r="Y108" s="54">
        <f t="shared" si="748"/>
        <v>1959.75</v>
      </c>
      <c r="Z108" s="53">
        <f t="shared" si="749"/>
        <v>4.4661666666666671</v>
      </c>
      <c r="AA108" s="53">
        <f t="shared" si="750"/>
        <v>4.5</v>
      </c>
      <c r="AB108" s="54">
        <f t="shared" si="751"/>
        <v>4.5</v>
      </c>
      <c r="AC108" s="53">
        <f t="shared" si="752"/>
        <v>435.34166666666664</v>
      </c>
      <c r="AD108" s="53">
        <f t="shared" si="753"/>
        <v>435.5</v>
      </c>
      <c r="AE108" s="54">
        <f t="shared" si="754"/>
        <v>435.5</v>
      </c>
      <c r="AF108" s="54">
        <f t="shared" si="755"/>
        <v>1959.75</v>
      </c>
      <c r="AG108" s="55">
        <f t="shared" si="756"/>
        <v>1959.75</v>
      </c>
    </row>
    <row r="109" spans="1:33" x14ac:dyDescent="0.25">
      <c r="A109" s="209"/>
      <c r="B109" s="56"/>
      <c r="C109" s="294" t="s">
        <v>255</v>
      </c>
      <c r="D109" s="208" t="s">
        <v>244</v>
      </c>
      <c r="E109" s="124">
        <v>250</v>
      </c>
      <c r="F109" s="87">
        <v>250</v>
      </c>
      <c r="G109" s="87">
        <f t="shared" ref="G109" si="857">+ROUNDUP((E109/25.4),0)</f>
        <v>10</v>
      </c>
      <c r="H109" s="300">
        <f t="shared" ref="H109" si="858">+ROUNDUP((E109/25.4),0)</f>
        <v>10</v>
      </c>
      <c r="I109" s="88">
        <f>3.88</f>
        <v>3.88</v>
      </c>
      <c r="J109" s="49">
        <f t="shared" ref="J109" si="859">IF(AND(F109&lt;=30,F109&gt;18),1/32,IF(AND(F109&lt;=18,F109&gt;=12),1/40,IF(F109&lt;12,1/40,1/32)))</f>
        <v>3.125E-2</v>
      </c>
      <c r="K109" s="7">
        <f t="shared" ref="K109" si="860">+AG109*(1+$E$5)</f>
        <v>21.490624999999998</v>
      </c>
      <c r="L109" s="50">
        <f t="shared" ref="L109" si="861">IF(AND(F109&lt;=30,F109&gt;18),14,IF(AND(F109&lt;=18,F109&gt;=12),14,IF(F109&lt;12,14,14)))</f>
        <v>14</v>
      </c>
      <c r="M109" s="50">
        <f t="shared" ref="M109" si="862">+K109*L109</f>
        <v>300.86874999999998</v>
      </c>
      <c r="N109" s="50" t="s">
        <v>119</v>
      </c>
      <c r="P109" s="51">
        <f t="shared" ref="P109" si="863">(F109+H109)*2+2</f>
        <v>522</v>
      </c>
      <c r="Q109" s="51">
        <f t="shared" ref="Q109" si="864">P109*0.0254</f>
        <v>13.258799999999999</v>
      </c>
      <c r="R109" s="52">
        <f t="shared" ref="R109" si="865">+I109</f>
        <v>3.88</v>
      </c>
      <c r="S109" s="53">
        <f t="shared" ref="S109" si="866">Q109/1.2</f>
        <v>11.048999999999999</v>
      </c>
      <c r="T109" s="53">
        <f t="shared" ref="T109" si="867">IF(S109-ROUND(S109,0)&gt;0,0.5+ROUND(S109,0),ROUND(S109,0))</f>
        <v>11.5</v>
      </c>
      <c r="U109" s="54">
        <f t="shared" ref="U109" si="868">IF(S109&gt;(T109-0.25),T109,T109-0.25)</f>
        <v>11.25</v>
      </c>
      <c r="V109" s="53">
        <f t="shared" ref="V109" si="869">R109/2.4</f>
        <v>1.6166666666666667</v>
      </c>
      <c r="W109" s="53">
        <f t="shared" ref="W109" si="870">IF(V109-ROUND(V109,0)&gt;0,0.5+ROUND(V109,0),ROUND(V109,0))</f>
        <v>2</v>
      </c>
      <c r="X109" s="54">
        <f t="shared" ref="X109" si="871">IF(V109&gt;(W109-0.25),W109,W109-0.25)</f>
        <v>1.75</v>
      </c>
      <c r="Y109" s="54">
        <f t="shared" ref="Y109" si="872">U109*X109</f>
        <v>19.6875</v>
      </c>
      <c r="Z109" s="53">
        <f t="shared" ref="Z109" si="873">Q109/2.4</f>
        <v>5.5244999999999997</v>
      </c>
      <c r="AA109" s="53">
        <f t="shared" ref="AA109" si="874">IF(Z109-ROUND(Z109,0)&gt;0,0.5+ROUND(Z109,0),ROUND(Z109,0))</f>
        <v>6</v>
      </c>
      <c r="AB109" s="54">
        <f t="shared" ref="AB109" si="875">IF(Z109&gt;(AA109-0.25),AA109,AA109-0.25)</f>
        <v>5.75</v>
      </c>
      <c r="AC109" s="53">
        <f t="shared" ref="AC109" si="876">R109/1.2</f>
        <v>3.2333333333333334</v>
      </c>
      <c r="AD109" s="53">
        <f t="shared" ref="AD109" si="877">IF(AC109-ROUND(AC109,0)&gt;0,0.5+ROUND(AC109,0),ROUND(AC109,0))</f>
        <v>3.5</v>
      </c>
      <c r="AE109" s="54">
        <f t="shared" ref="AE109" si="878">IF(AC109&gt;(AD109-0.25),AD109,AD109-0.25)</f>
        <v>3.25</v>
      </c>
      <c r="AF109" s="54">
        <f t="shared" ref="AF109" si="879">AB109*AE109</f>
        <v>18.6875</v>
      </c>
      <c r="AG109" s="55">
        <f t="shared" ref="AG109" si="880">MIN(Y109,AF109)</f>
        <v>18.6875</v>
      </c>
    </row>
    <row r="110" spans="1:33" x14ac:dyDescent="0.25">
      <c r="A110" s="209"/>
      <c r="B110" s="56"/>
      <c r="C110" s="294" t="s">
        <v>255</v>
      </c>
      <c r="D110" s="208" t="s">
        <v>244</v>
      </c>
      <c r="E110" s="124">
        <v>300</v>
      </c>
      <c r="F110" s="87">
        <v>100</v>
      </c>
      <c r="G110" s="87">
        <f t="shared" si="733"/>
        <v>12</v>
      </c>
      <c r="H110" s="87">
        <f t="shared" si="805"/>
        <v>12</v>
      </c>
      <c r="I110" s="88">
        <f>8.2+3.92+3.19+2.71+2.21+1.78+1.46+1.41+0.81+1.28+0.9+0.78+5.34+0.68+0.71+0.73+2.67+1.28+4.03+5.16+0.62+0.98+0.87+0.94+1.61+1.67+1.67+11.79</f>
        <v>69.399999999999991</v>
      </c>
      <c r="J110" s="49">
        <f t="shared" si="806"/>
        <v>3.125E-2</v>
      </c>
      <c r="K110" s="7">
        <f t="shared" si="736"/>
        <v>166.75</v>
      </c>
      <c r="L110" s="50">
        <f t="shared" si="807"/>
        <v>14</v>
      </c>
      <c r="M110" s="50">
        <f t="shared" si="738"/>
        <v>2334.5</v>
      </c>
      <c r="N110" s="50" t="s">
        <v>119</v>
      </c>
      <c r="P110" s="51">
        <f t="shared" si="808"/>
        <v>226</v>
      </c>
      <c r="Q110" s="51">
        <f t="shared" si="740"/>
        <v>5.7404000000000002</v>
      </c>
      <c r="R110" s="52">
        <f t="shared" si="741"/>
        <v>69.399999999999991</v>
      </c>
      <c r="S110" s="53">
        <f t="shared" si="742"/>
        <v>4.783666666666667</v>
      </c>
      <c r="T110" s="53">
        <f t="shared" si="743"/>
        <v>5</v>
      </c>
      <c r="U110" s="54">
        <f t="shared" si="744"/>
        <v>5</v>
      </c>
      <c r="V110" s="53">
        <f t="shared" si="745"/>
        <v>28.916666666666664</v>
      </c>
      <c r="W110" s="53">
        <f t="shared" si="746"/>
        <v>29</v>
      </c>
      <c r="X110" s="54">
        <f t="shared" si="747"/>
        <v>29</v>
      </c>
      <c r="Y110" s="54">
        <f t="shared" si="748"/>
        <v>145</v>
      </c>
      <c r="Z110" s="53">
        <f t="shared" si="749"/>
        <v>2.3918333333333335</v>
      </c>
      <c r="AA110" s="53">
        <f t="shared" si="750"/>
        <v>2.5</v>
      </c>
      <c r="AB110" s="54">
        <f t="shared" si="751"/>
        <v>2.5</v>
      </c>
      <c r="AC110" s="53">
        <f t="shared" si="752"/>
        <v>57.833333333333329</v>
      </c>
      <c r="AD110" s="53">
        <f t="shared" si="753"/>
        <v>58</v>
      </c>
      <c r="AE110" s="54">
        <f t="shared" si="754"/>
        <v>58</v>
      </c>
      <c r="AF110" s="54">
        <f t="shared" si="755"/>
        <v>145</v>
      </c>
      <c r="AG110" s="55">
        <f t="shared" si="756"/>
        <v>145</v>
      </c>
    </row>
    <row r="111" spans="1:33" x14ac:dyDescent="0.25">
      <c r="A111" s="209"/>
      <c r="B111" s="56"/>
      <c r="C111" s="294" t="s">
        <v>255</v>
      </c>
      <c r="D111" s="208" t="s">
        <v>244</v>
      </c>
      <c r="E111" s="124">
        <v>300</v>
      </c>
      <c r="F111" s="87">
        <v>150</v>
      </c>
      <c r="G111" s="87">
        <f t="shared" si="733"/>
        <v>12</v>
      </c>
      <c r="H111" s="87">
        <f t="shared" si="805"/>
        <v>12</v>
      </c>
      <c r="I111" s="88">
        <f>3.54+1.59+1.81+1.41+2.33+2.53+1.08+1.06+4.15+4.21+2.3+2.26+1.05+6.12+0.89+17.68+0.86+5.98+3.57+1.03+3.6+2.13+1.2+3.76+2.63+0.89+2.25+2.57+1.77+2.36+4.2+4.2+4.4+1.13+2.22+30.87</f>
        <v>135.63</v>
      </c>
      <c r="J111" s="49">
        <f t="shared" si="806"/>
        <v>3.125E-2</v>
      </c>
      <c r="K111" s="7">
        <f t="shared" si="736"/>
        <v>455.83124999999995</v>
      </c>
      <c r="L111" s="50">
        <f t="shared" si="807"/>
        <v>14</v>
      </c>
      <c r="M111" s="50">
        <f t="shared" si="738"/>
        <v>6381.6374999999989</v>
      </c>
      <c r="N111" s="50" t="s">
        <v>119</v>
      </c>
      <c r="P111" s="51">
        <f t="shared" si="808"/>
        <v>326</v>
      </c>
      <c r="Q111" s="51">
        <f t="shared" si="740"/>
        <v>8.2804000000000002</v>
      </c>
      <c r="R111" s="52">
        <f t="shared" si="741"/>
        <v>135.63</v>
      </c>
      <c r="S111" s="53">
        <f t="shared" si="742"/>
        <v>6.9003333333333341</v>
      </c>
      <c r="T111" s="53">
        <f t="shared" si="743"/>
        <v>7</v>
      </c>
      <c r="U111" s="54">
        <f t="shared" si="744"/>
        <v>7</v>
      </c>
      <c r="V111" s="53">
        <f t="shared" si="745"/>
        <v>56.512500000000003</v>
      </c>
      <c r="W111" s="53">
        <f t="shared" si="746"/>
        <v>57</v>
      </c>
      <c r="X111" s="54">
        <f t="shared" si="747"/>
        <v>56.75</v>
      </c>
      <c r="Y111" s="54">
        <f t="shared" si="748"/>
        <v>397.25</v>
      </c>
      <c r="Z111" s="53">
        <f t="shared" si="749"/>
        <v>3.450166666666667</v>
      </c>
      <c r="AA111" s="53">
        <f t="shared" si="750"/>
        <v>3.5</v>
      </c>
      <c r="AB111" s="54">
        <f t="shared" si="751"/>
        <v>3.5</v>
      </c>
      <c r="AC111" s="53">
        <f t="shared" si="752"/>
        <v>113.02500000000001</v>
      </c>
      <c r="AD111" s="53">
        <f t="shared" si="753"/>
        <v>113.5</v>
      </c>
      <c r="AE111" s="54">
        <f t="shared" si="754"/>
        <v>113.25</v>
      </c>
      <c r="AF111" s="54">
        <f t="shared" si="755"/>
        <v>396.375</v>
      </c>
      <c r="AG111" s="55">
        <f t="shared" si="756"/>
        <v>396.375</v>
      </c>
    </row>
    <row r="112" spans="1:33" x14ac:dyDescent="0.25">
      <c r="A112" s="209"/>
      <c r="B112" s="56"/>
      <c r="C112" s="294" t="s">
        <v>255</v>
      </c>
      <c r="D112" s="208" t="s">
        <v>244</v>
      </c>
      <c r="E112" s="124">
        <v>300</v>
      </c>
      <c r="F112" s="87">
        <v>200</v>
      </c>
      <c r="G112" s="87">
        <f t="shared" si="733"/>
        <v>12</v>
      </c>
      <c r="H112" s="87">
        <f t="shared" si="805"/>
        <v>12</v>
      </c>
      <c r="I112" s="88">
        <f>10.16+1.37+5.77+4.94+3.42+7.14+1.94+4.06+10.19+4.57+5.35+3.95+6.1+2.27+3.36+1.97+5.43+1.05+7.23+12.5</f>
        <v>102.77000000000001</v>
      </c>
      <c r="J112" s="49">
        <f t="shared" si="806"/>
        <v>3.125E-2</v>
      </c>
      <c r="K112" s="7">
        <f t="shared" si="736"/>
        <v>457.41249999999997</v>
      </c>
      <c r="L112" s="50">
        <f t="shared" si="807"/>
        <v>14</v>
      </c>
      <c r="M112" s="50">
        <f t="shared" si="738"/>
        <v>6403.7749999999996</v>
      </c>
      <c r="N112" s="50" t="s">
        <v>119</v>
      </c>
      <c r="P112" s="51">
        <f t="shared" si="808"/>
        <v>426</v>
      </c>
      <c r="Q112" s="51">
        <f t="shared" si="740"/>
        <v>10.820399999999999</v>
      </c>
      <c r="R112" s="52">
        <f t="shared" si="741"/>
        <v>102.77000000000001</v>
      </c>
      <c r="S112" s="53">
        <f t="shared" si="742"/>
        <v>9.0169999999999995</v>
      </c>
      <c r="T112" s="53">
        <f t="shared" si="743"/>
        <v>9.5</v>
      </c>
      <c r="U112" s="54">
        <f t="shared" si="744"/>
        <v>9.25</v>
      </c>
      <c r="V112" s="53">
        <f t="shared" si="745"/>
        <v>42.82083333333334</v>
      </c>
      <c r="W112" s="53">
        <f t="shared" si="746"/>
        <v>43</v>
      </c>
      <c r="X112" s="54">
        <f t="shared" si="747"/>
        <v>43</v>
      </c>
      <c r="Y112" s="54">
        <f t="shared" si="748"/>
        <v>397.75</v>
      </c>
      <c r="Z112" s="53">
        <f t="shared" si="749"/>
        <v>4.5084999999999997</v>
      </c>
      <c r="AA112" s="53">
        <f t="shared" si="750"/>
        <v>5</v>
      </c>
      <c r="AB112" s="54">
        <f t="shared" si="751"/>
        <v>4.75</v>
      </c>
      <c r="AC112" s="53">
        <f t="shared" si="752"/>
        <v>85.64166666666668</v>
      </c>
      <c r="AD112" s="53">
        <f t="shared" si="753"/>
        <v>86</v>
      </c>
      <c r="AE112" s="54">
        <f t="shared" si="754"/>
        <v>85.75</v>
      </c>
      <c r="AF112" s="54">
        <f t="shared" si="755"/>
        <v>407.3125</v>
      </c>
      <c r="AG112" s="55">
        <f t="shared" si="756"/>
        <v>397.75</v>
      </c>
    </row>
    <row r="113" spans="1:33" x14ac:dyDescent="0.25">
      <c r="A113" s="209"/>
      <c r="B113" s="56"/>
      <c r="C113" s="294" t="s">
        <v>255</v>
      </c>
      <c r="D113" s="208" t="s">
        <v>244</v>
      </c>
      <c r="E113" s="124">
        <v>300</v>
      </c>
      <c r="F113" s="87">
        <v>250</v>
      </c>
      <c r="G113" s="87">
        <f t="shared" si="733"/>
        <v>12</v>
      </c>
      <c r="H113" s="87">
        <f t="shared" si="805"/>
        <v>12</v>
      </c>
      <c r="I113" s="88">
        <f>310.03+7.44+73.09</f>
        <v>390.55999999999995</v>
      </c>
      <c r="J113" s="49">
        <f t="shared" si="806"/>
        <v>3.125E-2</v>
      </c>
      <c r="K113" s="7">
        <f t="shared" si="736"/>
        <v>2105.578125</v>
      </c>
      <c r="L113" s="50">
        <f t="shared" si="807"/>
        <v>14</v>
      </c>
      <c r="M113" s="50">
        <f t="shared" si="738"/>
        <v>29478.09375</v>
      </c>
      <c r="N113" s="50" t="s">
        <v>119</v>
      </c>
      <c r="P113" s="51">
        <f t="shared" si="808"/>
        <v>526</v>
      </c>
      <c r="Q113" s="51">
        <f t="shared" si="740"/>
        <v>13.3604</v>
      </c>
      <c r="R113" s="52">
        <f t="shared" si="741"/>
        <v>390.55999999999995</v>
      </c>
      <c r="S113" s="53">
        <f t="shared" si="742"/>
        <v>11.133666666666667</v>
      </c>
      <c r="T113" s="53">
        <f t="shared" si="743"/>
        <v>11.5</v>
      </c>
      <c r="U113" s="54">
        <f t="shared" si="744"/>
        <v>11.25</v>
      </c>
      <c r="V113" s="53">
        <f t="shared" si="745"/>
        <v>162.73333333333332</v>
      </c>
      <c r="W113" s="53">
        <f t="shared" si="746"/>
        <v>163</v>
      </c>
      <c r="X113" s="54">
        <f t="shared" si="747"/>
        <v>162.75</v>
      </c>
      <c r="Y113" s="54">
        <f t="shared" si="748"/>
        <v>1830.9375</v>
      </c>
      <c r="Z113" s="53">
        <f t="shared" si="749"/>
        <v>5.5668333333333333</v>
      </c>
      <c r="AA113" s="53">
        <f t="shared" si="750"/>
        <v>6</v>
      </c>
      <c r="AB113" s="54">
        <f t="shared" si="751"/>
        <v>5.75</v>
      </c>
      <c r="AC113" s="53">
        <f t="shared" si="752"/>
        <v>325.46666666666664</v>
      </c>
      <c r="AD113" s="53">
        <f t="shared" si="753"/>
        <v>325.5</v>
      </c>
      <c r="AE113" s="54">
        <f t="shared" si="754"/>
        <v>325.5</v>
      </c>
      <c r="AF113" s="54">
        <f t="shared" si="755"/>
        <v>1871.625</v>
      </c>
      <c r="AG113" s="55">
        <f t="shared" si="756"/>
        <v>1830.9375</v>
      </c>
    </row>
    <row r="114" spans="1:33" x14ac:dyDescent="0.25">
      <c r="A114" s="209"/>
      <c r="B114" s="56"/>
      <c r="C114" s="294" t="s">
        <v>255</v>
      </c>
      <c r="D114" s="208" t="s">
        <v>244</v>
      </c>
      <c r="E114" s="124">
        <v>300</v>
      </c>
      <c r="F114" s="87">
        <v>300</v>
      </c>
      <c r="G114" s="87">
        <f t="shared" ref="G114" si="881">+ROUNDUP((E114/25.4),0)</f>
        <v>12</v>
      </c>
      <c r="H114" s="87">
        <f t="shared" ref="H114" si="882">+ROUNDUP((E114/25.4),0)</f>
        <v>12</v>
      </c>
      <c r="I114" s="88">
        <f>15.66+1.2</f>
        <v>16.86</v>
      </c>
      <c r="J114" s="49">
        <f t="shared" ref="J114" si="883">IF(AND(F114&lt;=30,F114&gt;18),1/32,IF(AND(F114&lt;=18,F114&gt;=12),1/40,IF(F114&lt;12,1/40,1/32)))</f>
        <v>3.125E-2</v>
      </c>
      <c r="K114" s="7">
        <f t="shared" ref="K114" si="884">+AG114*(1+$E$5)</f>
        <v>110.61562499999999</v>
      </c>
      <c r="L114" s="50">
        <f t="shared" ref="L114" si="885">IF(AND(F114&lt;=30,F114&gt;18),14,IF(AND(F114&lt;=18,F114&gt;=12),14,IF(F114&lt;12,14,14)))</f>
        <v>14</v>
      </c>
      <c r="M114" s="50">
        <f t="shared" ref="M114" si="886">+K114*L114</f>
        <v>1548.6187499999999</v>
      </c>
      <c r="N114" s="50" t="s">
        <v>119</v>
      </c>
      <c r="P114" s="51">
        <f t="shared" ref="P114" si="887">(F114+H114)*2+2</f>
        <v>626</v>
      </c>
      <c r="Q114" s="51">
        <f t="shared" ref="Q114" si="888">P114*0.0254</f>
        <v>15.900399999999999</v>
      </c>
      <c r="R114" s="52">
        <f t="shared" ref="R114" si="889">+I114</f>
        <v>16.86</v>
      </c>
      <c r="S114" s="53">
        <f t="shared" ref="S114" si="890">Q114/1.2</f>
        <v>13.250333333333334</v>
      </c>
      <c r="T114" s="53">
        <f t="shared" ref="T114" si="891">IF(S114-ROUND(S114,0)&gt;0,0.5+ROUND(S114,0),ROUND(S114,0))</f>
        <v>13.5</v>
      </c>
      <c r="U114" s="54">
        <f t="shared" ref="U114" si="892">IF(S114&gt;(T114-0.25),T114,T114-0.25)</f>
        <v>13.5</v>
      </c>
      <c r="V114" s="53">
        <f t="shared" ref="V114" si="893">R114/2.4</f>
        <v>7.0250000000000004</v>
      </c>
      <c r="W114" s="53">
        <f t="shared" ref="W114" si="894">IF(V114-ROUND(V114,0)&gt;0,0.5+ROUND(V114,0),ROUND(V114,0))</f>
        <v>7.5</v>
      </c>
      <c r="X114" s="54">
        <f t="shared" ref="X114" si="895">IF(V114&gt;(W114-0.25),W114,W114-0.25)</f>
        <v>7.25</v>
      </c>
      <c r="Y114" s="54">
        <f t="shared" ref="Y114" si="896">U114*X114</f>
        <v>97.875</v>
      </c>
      <c r="Z114" s="53">
        <f t="shared" ref="Z114" si="897">Q114/2.4</f>
        <v>6.6251666666666669</v>
      </c>
      <c r="AA114" s="53">
        <f t="shared" ref="AA114" si="898">IF(Z114-ROUND(Z114,0)&gt;0,0.5+ROUND(Z114,0),ROUND(Z114,0))</f>
        <v>7</v>
      </c>
      <c r="AB114" s="54">
        <f t="shared" ref="AB114" si="899">IF(Z114&gt;(AA114-0.25),AA114,AA114-0.25)</f>
        <v>6.75</v>
      </c>
      <c r="AC114" s="53">
        <f t="shared" ref="AC114" si="900">R114/1.2</f>
        <v>14.05</v>
      </c>
      <c r="AD114" s="53">
        <f t="shared" ref="AD114" si="901">IF(AC114-ROUND(AC114,0)&gt;0,0.5+ROUND(AC114,0),ROUND(AC114,0))</f>
        <v>14.5</v>
      </c>
      <c r="AE114" s="54">
        <f t="shared" ref="AE114" si="902">IF(AC114&gt;(AD114-0.25),AD114,AD114-0.25)</f>
        <v>14.25</v>
      </c>
      <c r="AF114" s="54">
        <f t="shared" ref="AF114" si="903">AB114*AE114</f>
        <v>96.1875</v>
      </c>
      <c r="AG114" s="55">
        <f t="shared" ref="AG114" si="904">MIN(Y114,AF114)</f>
        <v>96.1875</v>
      </c>
    </row>
    <row r="115" spans="1:33" x14ac:dyDescent="0.25">
      <c r="A115" s="209"/>
      <c r="B115" s="56"/>
      <c r="C115" s="294" t="s">
        <v>255</v>
      </c>
      <c r="D115" s="208" t="s">
        <v>244</v>
      </c>
      <c r="E115" s="124">
        <v>350</v>
      </c>
      <c r="F115" s="87">
        <v>300</v>
      </c>
      <c r="G115" s="87">
        <f t="shared" si="733"/>
        <v>14</v>
      </c>
      <c r="H115" s="87">
        <f t="shared" si="805"/>
        <v>14</v>
      </c>
      <c r="I115" s="88">
        <f>343.39+60.38</f>
        <v>403.77</v>
      </c>
      <c r="J115" s="49">
        <f t="shared" si="806"/>
        <v>3.125E-2</v>
      </c>
      <c r="K115" s="7">
        <f t="shared" si="736"/>
        <v>2612.0812499999997</v>
      </c>
      <c r="L115" s="50">
        <f t="shared" si="807"/>
        <v>14</v>
      </c>
      <c r="M115" s="50">
        <f t="shared" si="738"/>
        <v>36569.137499999997</v>
      </c>
      <c r="N115" s="50" t="s">
        <v>119</v>
      </c>
      <c r="P115" s="51">
        <f t="shared" si="808"/>
        <v>630</v>
      </c>
      <c r="Q115" s="51">
        <f t="shared" si="740"/>
        <v>16.001999999999999</v>
      </c>
      <c r="R115" s="52">
        <f t="shared" si="741"/>
        <v>403.77</v>
      </c>
      <c r="S115" s="53">
        <f t="shared" si="742"/>
        <v>13.334999999999999</v>
      </c>
      <c r="T115" s="53">
        <f t="shared" si="743"/>
        <v>13.5</v>
      </c>
      <c r="U115" s="54">
        <f t="shared" si="744"/>
        <v>13.5</v>
      </c>
      <c r="V115" s="53">
        <f t="shared" si="745"/>
        <v>168.23750000000001</v>
      </c>
      <c r="W115" s="53">
        <f t="shared" si="746"/>
        <v>168.5</v>
      </c>
      <c r="X115" s="54">
        <f t="shared" si="747"/>
        <v>168.25</v>
      </c>
      <c r="Y115" s="54">
        <f t="shared" si="748"/>
        <v>2271.375</v>
      </c>
      <c r="Z115" s="53">
        <f t="shared" si="749"/>
        <v>6.6674999999999995</v>
      </c>
      <c r="AA115" s="53">
        <f t="shared" si="750"/>
        <v>7</v>
      </c>
      <c r="AB115" s="54">
        <f t="shared" si="751"/>
        <v>6.75</v>
      </c>
      <c r="AC115" s="53">
        <f t="shared" si="752"/>
        <v>336.47500000000002</v>
      </c>
      <c r="AD115" s="53">
        <f t="shared" si="753"/>
        <v>336.5</v>
      </c>
      <c r="AE115" s="54">
        <f t="shared" si="754"/>
        <v>336.5</v>
      </c>
      <c r="AF115" s="54">
        <f t="shared" si="755"/>
        <v>2271.375</v>
      </c>
      <c r="AG115" s="55">
        <f t="shared" si="756"/>
        <v>2271.375</v>
      </c>
    </row>
    <row r="116" spans="1:33" x14ac:dyDescent="0.25">
      <c r="A116" s="209"/>
      <c r="B116" s="56"/>
      <c r="C116" s="294" t="s">
        <v>255</v>
      </c>
      <c r="D116" s="208" t="s">
        <v>244</v>
      </c>
      <c r="E116" s="124">
        <v>350</v>
      </c>
      <c r="F116" s="87">
        <v>350</v>
      </c>
      <c r="G116" s="87">
        <f t="shared" ref="G116" si="905">+ROUNDUP((E116/25.4),0)</f>
        <v>14</v>
      </c>
      <c r="H116" s="87">
        <f t="shared" si="805"/>
        <v>14</v>
      </c>
      <c r="I116" s="88">
        <f>2.12+14.71</f>
        <v>16.830000000000002</v>
      </c>
      <c r="J116" s="49">
        <f t="shared" si="806"/>
        <v>3.125E-2</v>
      </c>
      <c r="K116" s="7">
        <f t="shared" ref="K116" si="906">+AG116*(1+$E$5)</f>
        <v>127.003125</v>
      </c>
      <c r="L116" s="50">
        <f t="shared" si="807"/>
        <v>14</v>
      </c>
      <c r="M116" s="50">
        <f t="shared" ref="M116" si="907">+K116*L116</f>
        <v>1778.04375</v>
      </c>
      <c r="N116" s="50" t="s">
        <v>119</v>
      </c>
      <c r="P116" s="51">
        <f t="shared" si="808"/>
        <v>730</v>
      </c>
      <c r="Q116" s="51">
        <f t="shared" ref="Q116" si="908">P116*0.0254</f>
        <v>18.541999999999998</v>
      </c>
      <c r="R116" s="52">
        <f t="shared" ref="R116" si="909">+I116</f>
        <v>16.830000000000002</v>
      </c>
      <c r="S116" s="53">
        <f t="shared" ref="S116" si="910">Q116/1.2</f>
        <v>15.451666666666666</v>
      </c>
      <c r="T116" s="53">
        <f t="shared" ref="T116" si="911">IF(S116-ROUND(S116,0)&gt;0,0.5+ROUND(S116,0),ROUND(S116,0))</f>
        <v>15.5</v>
      </c>
      <c r="U116" s="54">
        <f t="shared" ref="U116" si="912">IF(S116&gt;(T116-0.25),T116,T116-0.25)</f>
        <v>15.5</v>
      </c>
      <c r="V116" s="53">
        <f t="shared" ref="V116" si="913">R116/2.4</f>
        <v>7.0125000000000011</v>
      </c>
      <c r="W116" s="53">
        <f t="shared" ref="W116" si="914">IF(V116-ROUND(V116,0)&gt;0,0.5+ROUND(V116,0),ROUND(V116,0))</f>
        <v>7.5</v>
      </c>
      <c r="X116" s="54">
        <f t="shared" ref="X116" si="915">IF(V116&gt;(W116-0.25),W116,W116-0.25)</f>
        <v>7.25</v>
      </c>
      <c r="Y116" s="54">
        <f t="shared" ref="Y116" si="916">U116*X116</f>
        <v>112.375</v>
      </c>
      <c r="Z116" s="53">
        <f t="shared" ref="Z116" si="917">Q116/2.4</f>
        <v>7.7258333333333331</v>
      </c>
      <c r="AA116" s="53">
        <f t="shared" ref="AA116" si="918">IF(Z116-ROUND(Z116,0)&gt;0,0.5+ROUND(Z116,0),ROUND(Z116,0))</f>
        <v>8</v>
      </c>
      <c r="AB116" s="54">
        <f t="shared" ref="AB116" si="919">IF(Z116&gt;(AA116-0.25),AA116,AA116-0.25)</f>
        <v>7.75</v>
      </c>
      <c r="AC116" s="53">
        <f t="shared" ref="AC116" si="920">R116/1.2</f>
        <v>14.025000000000002</v>
      </c>
      <c r="AD116" s="53">
        <f t="shared" ref="AD116" si="921">IF(AC116-ROUND(AC116,0)&gt;0,0.5+ROUND(AC116,0),ROUND(AC116,0))</f>
        <v>14.5</v>
      </c>
      <c r="AE116" s="54">
        <f t="shared" ref="AE116" si="922">IF(AC116&gt;(AD116-0.25),AD116,AD116-0.25)</f>
        <v>14.25</v>
      </c>
      <c r="AF116" s="54">
        <f t="shared" ref="AF116" si="923">AB116*AE116</f>
        <v>110.4375</v>
      </c>
      <c r="AG116" s="55">
        <f t="shared" ref="AG116" si="924">MIN(Y116,AF116)</f>
        <v>110.4375</v>
      </c>
    </row>
    <row r="117" spans="1:33" x14ac:dyDescent="0.25">
      <c r="A117" s="209"/>
      <c r="B117" s="56"/>
      <c r="C117" s="294" t="s">
        <v>255</v>
      </c>
      <c r="D117" s="208" t="s">
        <v>244</v>
      </c>
      <c r="E117" s="124">
        <v>400</v>
      </c>
      <c r="F117" s="87">
        <v>150</v>
      </c>
      <c r="G117" s="87">
        <f t="shared" si="733"/>
        <v>16</v>
      </c>
      <c r="H117" s="300">
        <f t="shared" si="805"/>
        <v>16</v>
      </c>
      <c r="I117" s="88">
        <f>32.66+3.27+7.27+4+28.02+1.16+2.67+5.38+1.03</f>
        <v>85.46</v>
      </c>
      <c r="J117" s="49">
        <f t="shared" si="806"/>
        <v>3.125E-2</v>
      </c>
      <c r="K117" s="7">
        <f t="shared" si="736"/>
        <v>298.06562499999995</v>
      </c>
      <c r="L117" s="50">
        <f t="shared" si="807"/>
        <v>14</v>
      </c>
      <c r="M117" s="50">
        <f t="shared" si="738"/>
        <v>4172.9187499999989</v>
      </c>
      <c r="N117" s="50" t="s">
        <v>119</v>
      </c>
      <c r="P117" s="51">
        <f t="shared" si="808"/>
        <v>334</v>
      </c>
      <c r="Q117" s="51">
        <f t="shared" si="740"/>
        <v>8.4835999999999991</v>
      </c>
      <c r="R117" s="52">
        <f t="shared" si="741"/>
        <v>85.46</v>
      </c>
      <c r="S117" s="53">
        <f t="shared" si="742"/>
        <v>7.0696666666666665</v>
      </c>
      <c r="T117" s="53">
        <f t="shared" si="743"/>
        <v>7.5</v>
      </c>
      <c r="U117" s="54">
        <f t="shared" si="744"/>
        <v>7.25</v>
      </c>
      <c r="V117" s="53">
        <f t="shared" si="745"/>
        <v>35.608333333333334</v>
      </c>
      <c r="W117" s="53">
        <f t="shared" si="746"/>
        <v>36</v>
      </c>
      <c r="X117" s="54">
        <f t="shared" si="747"/>
        <v>35.75</v>
      </c>
      <c r="Y117" s="54">
        <f t="shared" si="748"/>
        <v>259.1875</v>
      </c>
      <c r="Z117" s="53">
        <f t="shared" si="749"/>
        <v>3.5348333333333333</v>
      </c>
      <c r="AA117" s="53">
        <f t="shared" si="750"/>
        <v>4</v>
      </c>
      <c r="AB117" s="54">
        <f t="shared" si="751"/>
        <v>3.75</v>
      </c>
      <c r="AC117" s="53">
        <f t="shared" si="752"/>
        <v>71.216666666666669</v>
      </c>
      <c r="AD117" s="53">
        <f t="shared" si="753"/>
        <v>71.5</v>
      </c>
      <c r="AE117" s="54">
        <f t="shared" si="754"/>
        <v>71.25</v>
      </c>
      <c r="AF117" s="54">
        <f t="shared" si="755"/>
        <v>267.1875</v>
      </c>
      <c r="AG117" s="55">
        <f t="shared" si="756"/>
        <v>259.1875</v>
      </c>
    </row>
    <row r="118" spans="1:33" x14ac:dyDescent="0.25">
      <c r="A118" s="209"/>
      <c r="B118" s="56"/>
      <c r="C118" s="294" t="s">
        <v>255</v>
      </c>
      <c r="D118" s="208" t="s">
        <v>244</v>
      </c>
      <c r="E118" s="124">
        <v>400</v>
      </c>
      <c r="F118" s="87">
        <v>200</v>
      </c>
      <c r="G118" s="87">
        <f t="shared" si="733"/>
        <v>16</v>
      </c>
      <c r="H118" s="87">
        <f t="shared" si="805"/>
        <v>16</v>
      </c>
      <c r="I118" s="88">
        <f>4.89+5.84+2.8+3.26+1.86+7.28</f>
        <v>25.93</v>
      </c>
      <c r="J118" s="49">
        <f t="shared" si="806"/>
        <v>3.125E-2</v>
      </c>
      <c r="K118" s="7">
        <f t="shared" ref="K118" si="925">+AG118*(1+$E$5)</f>
        <v>117.01249999999999</v>
      </c>
      <c r="L118" s="50">
        <f t="shared" si="807"/>
        <v>14</v>
      </c>
      <c r="M118" s="50">
        <f t="shared" ref="M118" si="926">+K118*L118</f>
        <v>1638.1749999999997</v>
      </c>
      <c r="N118" s="50" t="s">
        <v>119</v>
      </c>
      <c r="P118" s="51">
        <f t="shared" si="808"/>
        <v>434</v>
      </c>
      <c r="Q118" s="51">
        <f t="shared" ref="Q118" si="927">P118*0.0254</f>
        <v>11.0236</v>
      </c>
      <c r="R118" s="52">
        <f t="shared" ref="R118" si="928">+I118</f>
        <v>25.93</v>
      </c>
      <c r="S118" s="53">
        <f t="shared" ref="S118" si="929">Q118/1.2</f>
        <v>9.1863333333333337</v>
      </c>
      <c r="T118" s="53">
        <f t="shared" ref="T118" si="930">IF(S118-ROUND(S118,0)&gt;0,0.5+ROUND(S118,0),ROUND(S118,0))</f>
        <v>9.5</v>
      </c>
      <c r="U118" s="54">
        <f t="shared" ref="U118" si="931">IF(S118&gt;(T118-0.25),T118,T118-0.25)</f>
        <v>9.25</v>
      </c>
      <c r="V118" s="53">
        <f t="shared" ref="V118" si="932">R118/2.4</f>
        <v>10.804166666666667</v>
      </c>
      <c r="W118" s="53">
        <f t="shared" ref="W118" si="933">IF(V118-ROUND(V118,0)&gt;0,0.5+ROUND(V118,0),ROUND(V118,0))</f>
        <v>11</v>
      </c>
      <c r="X118" s="54">
        <f t="shared" ref="X118" si="934">IF(V118&gt;(W118-0.25),W118,W118-0.25)</f>
        <v>11</v>
      </c>
      <c r="Y118" s="54">
        <f t="shared" ref="Y118" si="935">U118*X118</f>
        <v>101.75</v>
      </c>
      <c r="Z118" s="53">
        <f t="shared" ref="Z118" si="936">Q118/2.4</f>
        <v>4.5931666666666668</v>
      </c>
      <c r="AA118" s="53">
        <f t="shared" ref="AA118" si="937">IF(Z118-ROUND(Z118,0)&gt;0,0.5+ROUND(Z118,0),ROUND(Z118,0))</f>
        <v>5</v>
      </c>
      <c r="AB118" s="54">
        <f t="shared" ref="AB118" si="938">IF(Z118&gt;(AA118-0.25),AA118,AA118-0.25)</f>
        <v>4.75</v>
      </c>
      <c r="AC118" s="53">
        <f t="shared" ref="AC118" si="939">R118/1.2</f>
        <v>21.608333333333334</v>
      </c>
      <c r="AD118" s="53">
        <f t="shared" ref="AD118" si="940">IF(AC118-ROUND(AC118,0)&gt;0,0.5+ROUND(AC118,0),ROUND(AC118,0))</f>
        <v>22</v>
      </c>
      <c r="AE118" s="54">
        <f t="shared" ref="AE118" si="941">IF(AC118&gt;(AD118-0.25),AD118,AD118-0.25)</f>
        <v>21.75</v>
      </c>
      <c r="AF118" s="54">
        <f t="shared" ref="AF118" si="942">AB118*AE118</f>
        <v>103.3125</v>
      </c>
      <c r="AG118" s="55">
        <f t="shared" ref="AG118" si="943">MIN(Y118,AF118)</f>
        <v>101.75</v>
      </c>
    </row>
    <row r="119" spans="1:33" x14ac:dyDescent="0.25">
      <c r="A119" s="209"/>
      <c r="B119" s="56"/>
      <c r="C119" s="294" t="s">
        <v>255</v>
      </c>
      <c r="D119" s="208" t="s">
        <v>244</v>
      </c>
      <c r="E119" s="124">
        <v>400</v>
      </c>
      <c r="F119" s="87">
        <v>250</v>
      </c>
      <c r="G119" s="87">
        <f t="shared" si="733"/>
        <v>16</v>
      </c>
      <c r="H119" s="87">
        <f t="shared" si="805"/>
        <v>16</v>
      </c>
      <c r="I119" s="88">
        <f>2.31+2.93+2.1</f>
        <v>7.34</v>
      </c>
      <c r="J119" s="49">
        <f t="shared" si="806"/>
        <v>3.125E-2</v>
      </c>
      <c r="K119" s="7">
        <f t="shared" ref="K119" si="944">+AG119*(1+$E$5)</f>
        <v>41.328125</v>
      </c>
      <c r="L119" s="50">
        <f t="shared" si="807"/>
        <v>14</v>
      </c>
      <c r="M119" s="50">
        <f t="shared" ref="M119" si="945">+K119*L119</f>
        <v>578.59375</v>
      </c>
      <c r="N119" s="50" t="s">
        <v>119</v>
      </c>
      <c r="P119" s="51">
        <f t="shared" si="808"/>
        <v>534</v>
      </c>
      <c r="Q119" s="51">
        <f t="shared" ref="Q119" si="946">P119*0.0254</f>
        <v>13.563599999999999</v>
      </c>
      <c r="R119" s="52">
        <f t="shared" ref="R119" si="947">+I119</f>
        <v>7.34</v>
      </c>
      <c r="S119" s="53">
        <f t="shared" ref="S119" si="948">Q119/1.2</f>
        <v>11.302999999999999</v>
      </c>
      <c r="T119" s="53">
        <f t="shared" ref="T119" si="949">IF(S119-ROUND(S119,0)&gt;0,0.5+ROUND(S119,0),ROUND(S119,0))</f>
        <v>11.5</v>
      </c>
      <c r="U119" s="54">
        <f t="shared" ref="U119" si="950">IF(S119&gt;(T119-0.25),T119,T119-0.25)</f>
        <v>11.5</v>
      </c>
      <c r="V119" s="53">
        <f t="shared" ref="V119" si="951">R119/2.4</f>
        <v>3.0583333333333336</v>
      </c>
      <c r="W119" s="53">
        <f t="shared" ref="W119" si="952">IF(V119-ROUND(V119,0)&gt;0,0.5+ROUND(V119,0),ROUND(V119,0))</f>
        <v>3.5</v>
      </c>
      <c r="X119" s="54">
        <f t="shared" ref="X119" si="953">IF(V119&gt;(W119-0.25),W119,W119-0.25)</f>
        <v>3.25</v>
      </c>
      <c r="Y119" s="54">
        <f t="shared" ref="Y119" si="954">U119*X119</f>
        <v>37.375</v>
      </c>
      <c r="Z119" s="53">
        <f t="shared" ref="Z119" si="955">Q119/2.4</f>
        <v>5.6514999999999995</v>
      </c>
      <c r="AA119" s="53">
        <f t="shared" ref="AA119" si="956">IF(Z119-ROUND(Z119,0)&gt;0,0.5+ROUND(Z119,0),ROUND(Z119,0))</f>
        <v>6</v>
      </c>
      <c r="AB119" s="54">
        <f t="shared" ref="AB119" si="957">IF(Z119&gt;(AA119-0.25),AA119,AA119-0.25)</f>
        <v>5.75</v>
      </c>
      <c r="AC119" s="53">
        <f t="shared" ref="AC119" si="958">R119/1.2</f>
        <v>6.1166666666666671</v>
      </c>
      <c r="AD119" s="53">
        <f t="shared" ref="AD119" si="959">IF(AC119-ROUND(AC119,0)&gt;0,0.5+ROUND(AC119,0),ROUND(AC119,0))</f>
        <v>6.5</v>
      </c>
      <c r="AE119" s="54">
        <f t="shared" ref="AE119" si="960">IF(AC119&gt;(AD119-0.25),AD119,AD119-0.25)</f>
        <v>6.25</v>
      </c>
      <c r="AF119" s="54">
        <f t="shared" ref="AF119" si="961">AB119*AE119</f>
        <v>35.9375</v>
      </c>
      <c r="AG119" s="55">
        <f t="shared" ref="AG119" si="962">MIN(Y119,AF119)</f>
        <v>35.9375</v>
      </c>
    </row>
    <row r="120" spans="1:33" x14ac:dyDescent="0.25">
      <c r="A120" s="209"/>
      <c r="B120" s="56"/>
      <c r="C120" s="294" t="s">
        <v>255</v>
      </c>
      <c r="D120" s="208" t="s">
        <v>244</v>
      </c>
      <c r="E120" s="124">
        <v>400</v>
      </c>
      <c r="F120" s="87">
        <v>300</v>
      </c>
      <c r="G120" s="87">
        <f t="shared" si="733"/>
        <v>16</v>
      </c>
      <c r="H120" s="87">
        <f t="shared" si="805"/>
        <v>16</v>
      </c>
      <c r="I120" s="88">
        <f>27.52+5.85+14.14+1.58+1.72+1.25+6.38+5.1+25.44+17.02+3.29+20.73+11.62+7.22+5.42+1.48+1.65+2+9.73+1.01+7.97</f>
        <v>178.11999999999998</v>
      </c>
      <c r="J120" s="49">
        <f t="shared" si="806"/>
        <v>3.125E-2</v>
      </c>
      <c r="K120" s="7">
        <f t="shared" si="736"/>
        <v>1152.7312499999998</v>
      </c>
      <c r="L120" s="50">
        <f t="shared" si="807"/>
        <v>14</v>
      </c>
      <c r="M120" s="50">
        <f t="shared" si="738"/>
        <v>16138.237499999997</v>
      </c>
      <c r="N120" s="50" t="s">
        <v>119</v>
      </c>
      <c r="P120" s="51">
        <f t="shared" si="808"/>
        <v>634</v>
      </c>
      <c r="Q120" s="51">
        <f t="shared" si="740"/>
        <v>16.1036</v>
      </c>
      <c r="R120" s="52">
        <f t="shared" si="741"/>
        <v>178.11999999999998</v>
      </c>
      <c r="S120" s="53">
        <f t="shared" si="742"/>
        <v>13.419666666666668</v>
      </c>
      <c r="T120" s="53">
        <f t="shared" si="743"/>
        <v>13.5</v>
      </c>
      <c r="U120" s="54">
        <f t="shared" si="744"/>
        <v>13.5</v>
      </c>
      <c r="V120" s="53">
        <f t="shared" si="745"/>
        <v>74.216666666666654</v>
      </c>
      <c r="W120" s="53">
        <f t="shared" si="746"/>
        <v>74.5</v>
      </c>
      <c r="X120" s="54">
        <f t="shared" si="747"/>
        <v>74.25</v>
      </c>
      <c r="Y120" s="54">
        <f t="shared" si="748"/>
        <v>1002.375</v>
      </c>
      <c r="Z120" s="53">
        <f t="shared" si="749"/>
        <v>6.709833333333334</v>
      </c>
      <c r="AA120" s="53">
        <f t="shared" si="750"/>
        <v>7</v>
      </c>
      <c r="AB120" s="54">
        <f t="shared" si="751"/>
        <v>6.75</v>
      </c>
      <c r="AC120" s="53">
        <f t="shared" si="752"/>
        <v>148.43333333333331</v>
      </c>
      <c r="AD120" s="53">
        <f t="shared" si="753"/>
        <v>148.5</v>
      </c>
      <c r="AE120" s="54">
        <f t="shared" si="754"/>
        <v>148.5</v>
      </c>
      <c r="AF120" s="54">
        <f t="shared" si="755"/>
        <v>1002.375</v>
      </c>
      <c r="AG120" s="55">
        <f t="shared" si="756"/>
        <v>1002.375</v>
      </c>
    </row>
    <row r="121" spans="1:33" x14ac:dyDescent="0.25">
      <c r="A121" s="209"/>
      <c r="B121" s="56"/>
      <c r="C121" s="294" t="s">
        <v>255</v>
      </c>
      <c r="D121" s="208" t="s">
        <v>244</v>
      </c>
      <c r="E121" s="124">
        <v>400</v>
      </c>
      <c r="F121" s="87">
        <v>350</v>
      </c>
      <c r="G121" s="87">
        <f t="shared" ref="G121" si="963">+ROUNDUP((E121/25.4),0)</f>
        <v>16</v>
      </c>
      <c r="H121" s="87">
        <f t="shared" ref="H121" si="964">+ROUNDUP((E121/25.4),0)</f>
        <v>16</v>
      </c>
      <c r="I121" s="88">
        <f>6.07+18.27+5.15+30.03</f>
        <v>59.52</v>
      </c>
      <c r="J121" s="49">
        <f t="shared" ref="J121" si="965">IF(AND(F121&lt;=30,F121&gt;18),1/32,IF(AND(F121&lt;=18,F121&gt;=12),1/40,IF(F121&lt;12,1/40,1/32)))</f>
        <v>3.125E-2</v>
      </c>
      <c r="K121" s="7">
        <f t="shared" ref="K121" si="966">+AG121*(1+$E$5)</f>
        <v>452.81249999999994</v>
      </c>
      <c r="L121" s="50">
        <f t="shared" ref="L121" si="967">IF(AND(F121&lt;=30,F121&gt;18),14,IF(AND(F121&lt;=18,F121&gt;=12),14,IF(F121&lt;12,14,14)))</f>
        <v>14</v>
      </c>
      <c r="M121" s="50">
        <f t="shared" ref="M121" si="968">+K121*L121</f>
        <v>6339.3749999999991</v>
      </c>
      <c r="N121" s="50" t="s">
        <v>119</v>
      </c>
      <c r="P121" s="51">
        <f t="shared" ref="P121" si="969">(F121+H121)*2+2</f>
        <v>734</v>
      </c>
      <c r="Q121" s="51">
        <f t="shared" ref="Q121" si="970">P121*0.0254</f>
        <v>18.643599999999999</v>
      </c>
      <c r="R121" s="52">
        <f t="shared" ref="R121" si="971">+I121</f>
        <v>59.52</v>
      </c>
      <c r="S121" s="53">
        <f t="shared" ref="S121" si="972">Q121/1.2</f>
        <v>15.536333333333333</v>
      </c>
      <c r="T121" s="53">
        <f t="shared" ref="T121" si="973">IF(S121-ROUND(S121,0)&gt;0,0.5+ROUND(S121,0),ROUND(S121,0))</f>
        <v>16</v>
      </c>
      <c r="U121" s="54">
        <f t="shared" ref="U121" si="974">IF(S121&gt;(T121-0.25),T121,T121-0.25)</f>
        <v>15.75</v>
      </c>
      <c r="V121" s="53">
        <f t="shared" ref="V121" si="975">R121/2.4</f>
        <v>24.8</v>
      </c>
      <c r="W121" s="53">
        <f t="shared" ref="W121" si="976">IF(V121-ROUND(V121,0)&gt;0,0.5+ROUND(V121,0),ROUND(V121,0))</f>
        <v>25</v>
      </c>
      <c r="X121" s="54">
        <f t="shared" ref="X121" si="977">IF(V121&gt;(W121-0.25),W121,W121-0.25)</f>
        <v>25</v>
      </c>
      <c r="Y121" s="54">
        <f t="shared" ref="Y121" si="978">U121*X121</f>
        <v>393.75</v>
      </c>
      <c r="Z121" s="53">
        <f t="shared" ref="Z121" si="979">Q121/2.4</f>
        <v>7.7681666666666667</v>
      </c>
      <c r="AA121" s="53">
        <f t="shared" ref="AA121" si="980">IF(Z121-ROUND(Z121,0)&gt;0,0.5+ROUND(Z121,0),ROUND(Z121,0))</f>
        <v>8</v>
      </c>
      <c r="AB121" s="54">
        <f t="shared" ref="AB121" si="981">IF(Z121&gt;(AA121-0.25),AA121,AA121-0.25)</f>
        <v>8</v>
      </c>
      <c r="AC121" s="53">
        <f t="shared" ref="AC121" si="982">R121/1.2</f>
        <v>49.6</v>
      </c>
      <c r="AD121" s="53">
        <f t="shared" ref="AD121" si="983">IF(AC121-ROUND(AC121,0)&gt;0,0.5+ROUND(AC121,0),ROUND(AC121,0))</f>
        <v>50</v>
      </c>
      <c r="AE121" s="54">
        <f t="shared" ref="AE121" si="984">IF(AC121&gt;(AD121-0.25),AD121,AD121-0.25)</f>
        <v>49.75</v>
      </c>
      <c r="AF121" s="54">
        <f t="shared" ref="AF121" si="985">AB121*AE121</f>
        <v>398</v>
      </c>
      <c r="AG121" s="55">
        <f t="shared" ref="AG121" si="986">MIN(Y121,AF121)</f>
        <v>393.75</v>
      </c>
    </row>
    <row r="122" spans="1:33" x14ac:dyDescent="0.25">
      <c r="A122" s="209"/>
      <c r="B122" s="56"/>
      <c r="C122" s="294" t="s">
        <v>255</v>
      </c>
      <c r="D122" s="208" t="s">
        <v>244</v>
      </c>
      <c r="E122" s="124">
        <v>400</v>
      </c>
      <c r="F122" s="87">
        <v>400</v>
      </c>
      <c r="G122" s="87">
        <f t="shared" si="733"/>
        <v>16</v>
      </c>
      <c r="H122" s="87">
        <f t="shared" si="805"/>
        <v>16</v>
      </c>
      <c r="I122" s="88">
        <f>6.13+4.41+3.93+3.64+9.77</f>
        <v>27.88</v>
      </c>
      <c r="J122" s="49">
        <f t="shared" si="806"/>
        <v>3.125E-2</v>
      </c>
      <c r="K122" s="7">
        <f t="shared" si="736"/>
        <v>239.84687499999998</v>
      </c>
      <c r="L122" s="50">
        <f t="shared" si="807"/>
        <v>14</v>
      </c>
      <c r="M122" s="50">
        <f t="shared" si="738"/>
        <v>3357.8562499999998</v>
      </c>
      <c r="N122" s="50" t="s">
        <v>119</v>
      </c>
      <c r="P122" s="51">
        <f t="shared" si="808"/>
        <v>834</v>
      </c>
      <c r="Q122" s="51">
        <f t="shared" si="740"/>
        <v>21.183599999999998</v>
      </c>
      <c r="R122" s="52">
        <f t="shared" si="741"/>
        <v>27.88</v>
      </c>
      <c r="S122" s="53">
        <f t="shared" si="742"/>
        <v>17.652999999999999</v>
      </c>
      <c r="T122" s="53">
        <f t="shared" si="743"/>
        <v>18</v>
      </c>
      <c r="U122" s="54">
        <f t="shared" si="744"/>
        <v>17.75</v>
      </c>
      <c r="V122" s="53">
        <f t="shared" si="745"/>
        <v>11.616666666666667</v>
      </c>
      <c r="W122" s="53">
        <f t="shared" si="746"/>
        <v>12</v>
      </c>
      <c r="X122" s="54">
        <f t="shared" si="747"/>
        <v>11.75</v>
      </c>
      <c r="Y122" s="54">
        <f t="shared" si="748"/>
        <v>208.5625</v>
      </c>
      <c r="Z122" s="53">
        <f t="shared" si="749"/>
        <v>8.8264999999999993</v>
      </c>
      <c r="AA122" s="53">
        <f t="shared" si="750"/>
        <v>9</v>
      </c>
      <c r="AB122" s="54">
        <f t="shared" si="751"/>
        <v>9</v>
      </c>
      <c r="AC122" s="53">
        <f t="shared" si="752"/>
        <v>23.233333333333334</v>
      </c>
      <c r="AD122" s="53">
        <f t="shared" si="753"/>
        <v>23.5</v>
      </c>
      <c r="AE122" s="54">
        <f t="shared" si="754"/>
        <v>23.25</v>
      </c>
      <c r="AF122" s="54">
        <f t="shared" si="755"/>
        <v>209.25</v>
      </c>
      <c r="AG122" s="55">
        <f t="shared" si="756"/>
        <v>208.5625</v>
      </c>
    </row>
    <row r="123" spans="1:33" x14ac:dyDescent="0.25">
      <c r="A123" s="209"/>
      <c r="B123" s="56"/>
      <c r="C123" s="294" t="s">
        <v>255</v>
      </c>
      <c r="D123" s="208" t="s">
        <v>244</v>
      </c>
      <c r="E123" s="124">
        <v>450</v>
      </c>
      <c r="F123" s="87">
        <v>400</v>
      </c>
      <c r="G123" s="87">
        <f t="shared" ref="G123" si="987">+ROUNDUP((E123/25.4),0)</f>
        <v>18</v>
      </c>
      <c r="H123" s="87">
        <f t="shared" ref="H123" si="988">+ROUNDUP((E123/25.4),0)</f>
        <v>18</v>
      </c>
      <c r="I123" s="88">
        <f>1.93</f>
        <v>1.93</v>
      </c>
      <c r="J123" s="49">
        <f t="shared" ref="J123" si="989">IF(AND(F123&lt;=30,F123&gt;18),1/32,IF(AND(F123&lt;=18,F123&gt;=12),1/40,IF(F123&lt;12,1/40,1/32)))</f>
        <v>3.125E-2</v>
      </c>
      <c r="K123" s="7">
        <f t="shared" ref="K123:K127" si="990">+AG123*(1+$E$5)</f>
        <v>18.112499999999997</v>
      </c>
      <c r="L123" s="50">
        <f t="shared" ref="L123" si="991">IF(AND(F123&lt;=30,F123&gt;18),14,IF(AND(F123&lt;=18,F123&gt;=12),14,IF(F123&lt;12,14,14)))</f>
        <v>14</v>
      </c>
      <c r="M123" s="50">
        <f t="shared" ref="M123" si="992">+K123*L123</f>
        <v>253.57499999999996</v>
      </c>
      <c r="N123" s="50" t="s">
        <v>119</v>
      </c>
      <c r="P123" s="51">
        <f t="shared" ref="P123" si="993">(F123+H123)*2+2</f>
        <v>838</v>
      </c>
      <c r="Q123" s="51">
        <f t="shared" ref="Q123" si="994">P123*0.0254</f>
        <v>21.2852</v>
      </c>
      <c r="R123" s="52">
        <f t="shared" ref="R123" si="995">+I123</f>
        <v>1.93</v>
      </c>
      <c r="S123" s="53">
        <f t="shared" ref="S123" si="996">Q123/1.2</f>
        <v>17.737666666666666</v>
      </c>
      <c r="T123" s="53">
        <f t="shared" ref="T123" si="997">IF(S123-ROUND(S123,0)&gt;0,0.5+ROUND(S123,0),ROUND(S123,0))</f>
        <v>18</v>
      </c>
      <c r="U123" s="54">
        <f t="shared" ref="U123" si="998">IF(S123&gt;(T123-0.25),T123,T123-0.25)</f>
        <v>17.75</v>
      </c>
      <c r="V123" s="53">
        <f t="shared" ref="V123" si="999">R123/2.4</f>
        <v>0.8041666666666667</v>
      </c>
      <c r="W123" s="53">
        <f t="shared" ref="W123" si="1000">IF(V123-ROUND(V123,0)&gt;0,0.5+ROUND(V123,0),ROUND(V123,0))</f>
        <v>1</v>
      </c>
      <c r="X123" s="54">
        <f t="shared" ref="X123" si="1001">IF(V123&gt;(W123-0.25),W123,W123-0.25)</f>
        <v>1</v>
      </c>
      <c r="Y123" s="54">
        <f t="shared" ref="Y123" si="1002">U123*X123</f>
        <v>17.75</v>
      </c>
      <c r="Z123" s="53">
        <f t="shared" ref="Z123" si="1003">Q123/2.4</f>
        <v>8.8688333333333329</v>
      </c>
      <c r="AA123" s="53">
        <f t="shared" ref="AA123" si="1004">IF(Z123-ROUND(Z123,0)&gt;0,0.5+ROUND(Z123,0),ROUND(Z123,0))</f>
        <v>9</v>
      </c>
      <c r="AB123" s="54">
        <f t="shared" ref="AB123" si="1005">IF(Z123&gt;(AA123-0.25),AA123,AA123-0.25)</f>
        <v>9</v>
      </c>
      <c r="AC123" s="53">
        <f t="shared" ref="AC123" si="1006">R123/1.2</f>
        <v>1.6083333333333334</v>
      </c>
      <c r="AD123" s="53">
        <f t="shared" ref="AD123" si="1007">IF(AC123-ROUND(AC123,0)&gt;0,0.5+ROUND(AC123,0),ROUND(AC123,0))</f>
        <v>2</v>
      </c>
      <c r="AE123" s="54">
        <f t="shared" ref="AE123" si="1008">IF(AC123&gt;(AD123-0.25),AD123,AD123-0.25)</f>
        <v>1.75</v>
      </c>
      <c r="AF123" s="54">
        <f t="shared" ref="AF123" si="1009">AB123*AE123</f>
        <v>15.75</v>
      </c>
      <c r="AG123" s="55">
        <f t="shared" ref="AG123" si="1010">MIN(Y123,AF123)</f>
        <v>15.75</v>
      </c>
    </row>
    <row r="124" spans="1:33" x14ac:dyDescent="0.25">
      <c r="A124" s="209"/>
      <c r="B124" s="56"/>
      <c r="C124" s="294" t="s">
        <v>255</v>
      </c>
      <c r="D124" s="208" t="s">
        <v>244</v>
      </c>
      <c r="E124" s="124">
        <v>500</v>
      </c>
      <c r="F124" s="87">
        <v>400</v>
      </c>
      <c r="G124" s="87">
        <f t="shared" si="733"/>
        <v>20</v>
      </c>
      <c r="H124" s="87">
        <f t="shared" si="805"/>
        <v>20</v>
      </c>
      <c r="I124" s="88">
        <f>0.8+4.12+12.86+3.67+15.24+5.82+21.08+2+4.57+28.61+30.78+16.96+0.81+1.12+28.39+26.04+1.12+0.77+3.46+31.99</f>
        <v>240.21000000000006</v>
      </c>
      <c r="J124" s="49">
        <f t="shared" si="806"/>
        <v>3.125E-2</v>
      </c>
      <c r="K124" s="7">
        <f t="shared" si="990"/>
        <v>2072.5874999999996</v>
      </c>
      <c r="L124" s="50">
        <f t="shared" si="807"/>
        <v>14</v>
      </c>
      <c r="M124" s="50">
        <f t="shared" si="738"/>
        <v>29016.224999999995</v>
      </c>
      <c r="N124" s="50" t="s">
        <v>119</v>
      </c>
      <c r="P124" s="51">
        <f t="shared" si="808"/>
        <v>842</v>
      </c>
      <c r="Q124" s="51">
        <f t="shared" si="740"/>
        <v>21.386799999999997</v>
      </c>
      <c r="R124" s="52">
        <f t="shared" si="741"/>
        <v>240.21000000000006</v>
      </c>
      <c r="S124" s="53">
        <f t="shared" si="742"/>
        <v>17.822333333333333</v>
      </c>
      <c r="T124" s="53">
        <f t="shared" si="743"/>
        <v>18</v>
      </c>
      <c r="U124" s="54">
        <f t="shared" si="744"/>
        <v>18</v>
      </c>
      <c r="V124" s="53">
        <f t="shared" si="745"/>
        <v>100.08750000000003</v>
      </c>
      <c r="W124" s="53">
        <f t="shared" si="746"/>
        <v>100.5</v>
      </c>
      <c r="X124" s="54">
        <f t="shared" si="747"/>
        <v>100.25</v>
      </c>
      <c r="Y124" s="54">
        <f t="shared" si="748"/>
        <v>1804.5</v>
      </c>
      <c r="Z124" s="53">
        <f t="shared" si="749"/>
        <v>8.9111666666666665</v>
      </c>
      <c r="AA124" s="53">
        <f t="shared" si="750"/>
        <v>9</v>
      </c>
      <c r="AB124" s="54">
        <f t="shared" si="751"/>
        <v>9</v>
      </c>
      <c r="AC124" s="53">
        <f t="shared" si="752"/>
        <v>200.17500000000007</v>
      </c>
      <c r="AD124" s="53">
        <f t="shared" si="753"/>
        <v>200.5</v>
      </c>
      <c r="AE124" s="54">
        <f t="shared" si="754"/>
        <v>200.25</v>
      </c>
      <c r="AF124" s="54">
        <f t="shared" si="755"/>
        <v>1802.25</v>
      </c>
      <c r="AG124" s="55">
        <f t="shared" si="756"/>
        <v>1802.25</v>
      </c>
    </row>
    <row r="125" spans="1:33" x14ac:dyDescent="0.25">
      <c r="A125" s="209"/>
      <c r="B125" s="56"/>
      <c r="C125" s="294" t="s">
        <v>255</v>
      </c>
      <c r="D125" s="208" t="s">
        <v>244</v>
      </c>
      <c r="E125" s="124">
        <v>500</v>
      </c>
      <c r="F125" s="87">
        <v>450</v>
      </c>
      <c r="G125" s="87">
        <f t="shared" si="733"/>
        <v>20</v>
      </c>
      <c r="H125" s="87">
        <f t="shared" si="805"/>
        <v>20</v>
      </c>
      <c r="I125" s="88">
        <f>0.88+21.03+0.84+2.61+21.89+4.64+18.93+0.42+14.1</f>
        <v>85.339999999999989</v>
      </c>
      <c r="J125" s="49">
        <f t="shared" si="806"/>
        <v>3.125E-2</v>
      </c>
      <c r="K125" s="7">
        <f t="shared" si="990"/>
        <v>819.37499999999989</v>
      </c>
      <c r="L125" s="50">
        <f t="shared" si="807"/>
        <v>14</v>
      </c>
      <c r="M125" s="50">
        <f t="shared" si="738"/>
        <v>11471.249999999998</v>
      </c>
      <c r="N125" s="50" t="s">
        <v>119</v>
      </c>
      <c r="P125" s="51">
        <f t="shared" si="808"/>
        <v>942</v>
      </c>
      <c r="Q125" s="51">
        <f t="shared" si="740"/>
        <v>23.9268</v>
      </c>
      <c r="R125" s="52">
        <f t="shared" si="741"/>
        <v>85.339999999999989</v>
      </c>
      <c r="S125" s="53">
        <f t="shared" si="742"/>
        <v>19.939</v>
      </c>
      <c r="T125" s="53">
        <f t="shared" si="743"/>
        <v>20</v>
      </c>
      <c r="U125" s="54">
        <f t="shared" si="744"/>
        <v>20</v>
      </c>
      <c r="V125" s="53">
        <f t="shared" si="745"/>
        <v>35.55833333333333</v>
      </c>
      <c r="W125" s="53">
        <f t="shared" si="746"/>
        <v>36</v>
      </c>
      <c r="X125" s="54">
        <f t="shared" si="747"/>
        <v>35.75</v>
      </c>
      <c r="Y125" s="54">
        <f t="shared" si="748"/>
        <v>715</v>
      </c>
      <c r="Z125" s="53">
        <f t="shared" si="749"/>
        <v>9.9695</v>
      </c>
      <c r="AA125" s="53">
        <f t="shared" si="750"/>
        <v>10</v>
      </c>
      <c r="AB125" s="54">
        <f t="shared" si="751"/>
        <v>10</v>
      </c>
      <c r="AC125" s="53">
        <f t="shared" si="752"/>
        <v>71.11666666666666</v>
      </c>
      <c r="AD125" s="53">
        <f t="shared" si="753"/>
        <v>71.5</v>
      </c>
      <c r="AE125" s="54">
        <f t="shared" si="754"/>
        <v>71.25</v>
      </c>
      <c r="AF125" s="54">
        <f t="shared" si="755"/>
        <v>712.5</v>
      </c>
      <c r="AG125" s="55">
        <f t="shared" si="756"/>
        <v>712.5</v>
      </c>
    </row>
    <row r="126" spans="1:33" x14ac:dyDescent="0.25">
      <c r="A126" s="209"/>
      <c r="B126" s="56"/>
      <c r="C126" s="294" t="s">
        <v>255</v>
      </c>
      <c r="D126" s="208" t="s">
        <v>244</v>
      </c>
      <c r="E126" s="124">
        <v>600</v>
      </c>
      <c r="F126" s="87">
        <v>150</v>
      </c>
      <c r="G126" s="87">
        <f t="shared" ref="G126" si="1011">+ROUNDUP((E126/25.4),0)</f>
        <v>24</v>
      </c>
      <c r="H126" s="87">
        <f t="shared" ref="H126" si="1012">+ROUNDUP((E126/25.4),0)</f>
        <v>24</v>
      </c>
      <c r="I126" s="88">
        <f>2.43+3.05</f>
        <v>5.48</v>
      </c>
      <c r="J126" s="49">
        <f t="shared" ref="J126" si="1013">IF(AND(F126&lt;=30,F126&gt;18),1/32,IF(AND(F126&lt;=18,F126&gt;=12),1/40,IF(F126&lt;12,1/40,1/32)))</f>
        <v>3.125E-2</v>
      </c>
      <c r="K126" s="7">
        <f t="shared" si="990"/>
        <v>20.484375</v>
      </c>
      <c r="L126" s="50">
        <f t="shared" ref="L126" si="1014">IF(AND(F126&lt;=30,F126&gt;18),14,IF(AND(F126&lt;=18,F126&gt;=12),14,IF(F126&lt;12,14,14)))</f>
        <v>14</v>
      </c>
      <c r="M126" s="50">
        <f t="shared" ref="M126" si="1015">+K126*L126</f>
        <v>286.78125</v>
      </c>
      <c r="N126" s="50" t="s">
        <v>119</v>
      </c>
      <c r="P126" s="51">
        <f t="shared" ref="P126" si="1016">(F126+H126)*2+2</f>
        <v>350</v>
      </c>
      <c r="Q126" s="51">
        <f t="shared" ref="Q126" si="1017">P126*0.0254</f>
        <v>8.8899999999999988</v>
      </c>
      <c r="R126" s="52">
        <f t="shared" ref="R126" si="1018">+I126</f>
        <v>5.48</v>
      </c>
      <c r="S126" s="53">
        <f t="shared" ref="S126" si="1019">Q126/1.2</f>
        <v>7.4083333333333323</v>
      </c>
      <c r="T126" s="53">
        <f t="shared" ref="T126" si="1020">IF(S126-ROUND(S126,0)&gt;0,0.5+ROUND(S126,0),ROUND(S126,0))</f>
        <v>7.5</v>
      </c>
      <c r="U126" s="54">
        <f t="shared" ref="U126" si="1021">IF(S126&gt;(T126-0.25),T126,T126-0.25)</f>
        <v>7.5</v>
      </c>
      <c r="V126" s="53">
        <f t="shared" ref="V126" si="1022">R126/2.4</f>
        <v>2.2833333333333337</v>
      </c>
      <c r="W126" s="53">
        <f t="shared" ref="W126" si="1023">IF(V126-ROUND(V126,0)&gt;0,0.5+ROUND(V126,0),ROUND(V126,0))</f>
        <v>2.5</v>
      </c>
      <c r="X126" s="54">
        <f t="shared" ref="X126" si="1024">IF(V126&gt;(W126-0.25),W126,W126-0.25)</f>
        <v>2.5</v>
      </c>
      <c r="Y126" s="54">
        <f t="shared" ref="Y126" si="1025">U126*X126</f>
        <v>18.75</v>
      </c>
      <c r="Z126" s="53">
        <f t="shared" ref="Z126" si="1026">Q126/2.4</f>
        <v>3.7041666666666662</v>
      </c>
      <c r="AA126" s="53">
        <f t="shared" ref="AA126" si="1027">IF(Z126-ROUND(Z126,0)&gt;0,0.5+ROUND(Z126,0),ROUND(Z126,0))</f>
        <v>4</v>
      </c>
      <c r="AB126" s="54">
        <f t="shared" ref="AB126" si="1028">IF(Z126&gt;(AA126-0.25),AA126,AA126-0.25)</f>
        <v>3.75</v>
      </c>
      <c r="AC126" s="53">
        <f t="shared" ref="AC126" si="1029">R126/1.2</f>
        <v>4.5666666666666673</v>
      </c>
      <c r="AD126" s="53">
        <f t="shared" ref="AD126" si="1030">IF(AC126-ROUND(AC126,0)&gt;0,0.5+ROUND(AC126,0),ROUND(AC126,0))</f>
        <v>5</v>
      </c>
      <c r="AE126" s="54">
        <f t="shared" ref="AE126" si="1031">IF(AC126&gt;(AD126-0.25),AD126,AD126-0.25)</f>
        <v>4.75</v>
      </c>
      <c r="AF126" s="54">
        <f t="shared" ref="AF126" si="1032">AB126*AE126</f>
        <v>17.8125</v>
      </c>
      <c r="AG126" s="55">
        <f t="shared" ref="AG126" si="1033">MIN(Y126,AF126)</f>
        <v>17.8125</v>
      </c>
    </row>
    <row r="127" spans="1:33" x14ac:dyDescent="0.25">
      <c r="A127" s="209"/>
      <c r="B127" s="56"/>
      <c r="C127" s="294" t="s">
        <v>255</v>
      </c>
      <c r="D127" s="208" t="s">
        <v>244</v>
      </c>
      <c r="E127" s="124">
        <v>600</v>
      </c>
      <c r="F127" s="87">
        <v>200</v>
      </c>
      <c r="G127" s="87">
        <f t="shared" si="733"/>
        <v>24</v>
      </c>
      <c r="H127" s="87">
        <f t="shared" si="805"/>
        <v>24</v>
      </c>
      <c r="I127" s="88">
        <f>6.68+8.12+1.37</f>
        <v>16.169999999999998</v>
      </c>
      <c r="J127" s="49">
        <f t="shared" si="806"/>
        <v>3.125E-2</v>
      </c>
      <c r="K127" s="7">
        <f t="shared" si="990"/>
        <v>75.684374999999989</v>
      </c>
      <c r="L127" s="50">
        <f t="shared" si="807"/>
        <v>14</v>
      </c>
      <c r="M127" s="50">
        <f t="shared" si="738"/>
        <v>1059.5812499999997</v>
      </c>
      <c r="N127" s="50" t="s">
        <v>119</v>
      </c>
      <c r="P127" s="51">
        <f t="shared" si="808"/>
        <v>450</v>
      </c>
      <c r="Q127" s="51">
        <f t="shared" si="740"/>
        <v>11.43</v>
      </c>
      <c r="R127" s="52">
        <f t="shared" si="741"/>
        <v>16.169999999999998</v>
      </c>
      <c r="S127" s="53">
        <f t="shared" si="742"/>
        <v>9.5250000000000004</v>
      </c>
      <c r="T127" s="53">
        <f t="shared" si="743"/>
        <v>10</v>
      </c>
      <c r="U127" s="54">
        <f t="shared" si="744"/>
        <v>9.75</v>
      </c>
      <c r="V127" s="53">
        <f t="shared" si="745"/>
        <v>6.7374999999999998</v>
      </c>
      <c r="W127" s="53">
        <f t="shared" si="746"/>
        <v>7</v>
      </c>
      <c r="X127" s="54">
        <f t="shared" si="747"/>
        <v>6.75</v>
      </c>
      <c r="Y127" s="54">
        <f t="shared" si="748"/>
        <v>65.8125</v>
      </c>
      <c r="Z127" s="53">
        <f t="shared" si="749"/>
        <v>4.7625000000000002</v>
      </c>
      <c r="AA127" s="53">
        <f t="shared" si="750"/>
        <v>5</v>
      </c>
      <c r="AB127" s="54">
        <f t="shared" si="751"/>
        <v>5</v>
      </c>
      <c r="AC127" s="53">
        <f t="shared" si="752"/>
        <v>13.475</v>
      </c>
      <c r="AD127" s="53">
        <f t="shared" si="753"/>
        <v>13.5</v>
      </c>
      <c r="AE127" s="54">
        <f t="shared" si="754"/>
        <v>13.5</v>
      </c>
      <c r="AF127" s="54">
        <f t="shared" si="755"/>
        <v>67.5</v>
      </c>
      <c r="AG127" s="55">
        <f t="shared" si="756"/>
        <v>65.8125</v>
      </c>
    </row>
    <row r="128" spans="1:33" x14ac:dyDescent="0.25">
      <c r="A128" s="209"/>
      <c r="B128" s="56"/>
      <c r="C128" s="294" t="s">
        <v>255</v>
      </c>
      <c r="D128" s="208" t="s">
        <v>244</v>
      </c>
      <c r="E128" s="124">
        <v>600</v>
      </c>
      <c r="F128" s="87">
        <v>250</v>
      </c>
      <c r="G128" s="87">
        <f t="shared" ref="G128" si="1034">+ROUNDUP((E128/25.4),0)</f>
        <v>24</v>
      </c>
      <c r="H128" s="87">
        <f t="shared" ref="H128" si="1035">+ROUNDUP((E128/25.4),0)</f>
        <v>24</v>
      </c>
      <c r="I128" s="88">
        <f>1.94</f>
        <v>1.94</v>
      </c>
      <c r="J128" s="49">
        <f t="shared" ref="J128" si="1036">IF(AND(F128&lt;=30,F128&gt;18),1/32,IF(AND(F128&lt;=18,F128&gt;=12),1/40,IF(F128&lt;12,1/40,1/32)))</f>
        <v>3.125E-2</v>
      </c>
      <c r="K128" s="7">
        <f t="shared" ref="K128" si="1037">+AG128*(1+$E$5)</f>
        <v>12.074999999999999</v>
      </c>
      <c r="L128" s="50">
        <f t="shared" ref="L128" si="1038">IF(AND(F128&lt;=30,F128&gt;18),14,IF(AND(F128&lt;=18,F128&gt;=12),14,IF(F128&lt;12,14,14)))</f>
        <v>14</v>
      </c>
      <c r="M128" s="50">
        <f t="shared" ref="M128" si="1039">+K128*L128</f>
        <v>169.04999999999998</v>
      </c>
      <c r="N128" s="50" t="s">
        <v>119</v>
      </c>
      <c r="P128" s="51">
        <f t="shared" ref="P128" si="1040">(F128+H128)*2+2</f>
        <v>550</v>
      </c>
      <c r="Q128" s="51">
        <f t="shared" ref="Q128" si="1041">P128*0.0254</f>
        <v>13.969999999999999</v>
      </c>
      <c r="R128" s="52">
        <f t="shared" ref="R128" si="1042">+I128</f>
        <v>1.94</v>
      </c>
      <c r="S128" s="53">
        <f t="shared" ref="S128" si="1043">Q128/1.2</f>
        <v>11.641666666666666</v>
      </c>
      <c r="T128" s="53">
        <f t="shared" ref="T128" si="1044">IF(S128-ROUND(S128,0)&gt;0,0.5+ROUND(S128,0),ROUND(S128,0))</f>
        <v>12</v>
      </c>
      <c r="U128" s="54">
        <f t="shared" ref="U128" si="1045">IF(S128&gt;(T128-0.25),T128,T128-0.25)</f>
        <v>11.75</v>
      </c>
      <c r="V128" s="53">
        <f t="shared" ref="V128" si="1046">R128/2.4</f>
        <v>0.80833333333333335</v>
      </c>
      <c r="W128" s="53">
        <f t="shared" ref="W128" si="1047">IF(V128-ROUND(V128,0)&gt;0,0.5+ROUND(V128,0),ROUND(V128,0))</f>
        <v>1</v>
      </c>
      <c r="X128" s="54">
        <f t="shared" ref="X128" si="1048">IF(V128&gt;(W128-0.25),W128,W128-0.25)</f>
        <v>1</v>
      </c>
      <c r="Y128" s="54">
        <f t="shared" ref="Y128" si="1049">U128*X128</f>
        <v>11.75</v>
      </c>
      <c r="Z128" s="53">
        <f t="shared" ref="Z128" si="1050">Q128/2.4</f>
        <v>5.8208333333333329</v>
      </c>
      <c r="AA128" s="53">
        <f t="shared" ref="AA128" si="1051">IF(Z128-ROUND(Z128,0)&gt;0,0.5+ROUND(Z128,0),ROUND(Z128,0))</f>
        <v>6</v>
      </c>
      <c r="AB128" s="54">
        <f t="shared" ref="AB128" si="1052">IF(Z128&gt;(AA128-0.25),AA128,AA128-0.25)</f>
        <v>6</v>
      </c>
      <c r="AC128" s="53">
        <f t="shared" ref="AC128" si="1053">R128/1.2</f>
        <v>1.6166666666666667</v>
      </c>
      <c r="AD128" s="53">
        <f t="shared" ref="AD128" si="1054">IF(AC128-ROUND(AC128,0)&gt;0,0.5+ROUND(AC128,0),ROUND(AC128,0))</f>
        <v>2</v>
      </c>
      <c r="AE128" s="54">
        <f t="shared" ref="AE128" si="1055">IF(AC128&gt;(AD128-0.25),AD128,AD128-0.25)</f>
        <v>1.75</v>
      </c>
      <c r="AF128" s="54">
        <f t="shared" ref="AF128" si="1056">AB128*AE128</f>
        <v>10.5</v>
      </c>
      <c r="AG128" s="55">
        <f t="shared" ref="AG128" si="1057">MIN(Y128,AF128)</f>
        <v>10.5</v>
      </c>
    </row>
    <row r="129" spans="1:33" x14ac:dyDescent="0.25">
      <c r="A129" s="209"/>
      <c r="B129" s="56"/>
      <c r="C129" s="294" t="s">
        <v>255</v>
      </c>
      <c r="D129" s="208" t="s">
        <v>244</v>
      </c>
      <c r="E129" s="124">
        <v>600</v>
      </c>
      <c r="F129" s="124">
        <v>300</v>
      </c>
      <c r="G129" s="87">
        <f t="shared" ref="G129" si="1058">+ROUNDUP((E129/25.4),0)</f>
        <v>24</v>
      </c>
      <c r="H129" s="87">
        <f t="shared" ref="H129" si="1059">+ROUNDUP((F129/25.4),0)</f>
        <v>12</v>
      </c>
      <c r="I129" s="88">
        <f>4.02</f>
        <v>4.0199999999999996</v>
      </c>
      <c r="J129" s="49">
        <f t="shared" ref="J129" si="1060">IF(AND(G129&lt;=30,G129&gt;18),1/32,IF(AND(G129&lt;=18,G129&gt;=12),1/40,IF(G129&lt;12,1/40,1/32)))</f>
        <v>3.125E-2</v>
      </c>
      <c r="K129" s="7">
        <f t="shared" ref="K129" si="1061">+AG129*(1+$E$5)</f>
        <v>3.5218749999999996</v>
      </c>
      <c r="L129" s="50">
        <f t="shared" ref="L129" si="1062">IF(AND(G129&lt;=30,G129&gt;18),14,IF(AND(G129&lt;=18,G129&gt;=12),14,IF(G129&lt;12,14,14)))</f>
        <v>14</v>
      </c>
      <c r="M129" s="50">
        <f t="shared" ref="M129" si="1063">+K129*L129</f>
        <v>49.306249999999991</v>
      </c>
      <c r="N129" s="50" t="s">
        <v>119</v>
      </c>
      <c r="P129" s="51">
        <f t="shared" ref="P129" si="1064">(G129+H129)*2+2</f>
        <v>74</v>
      </c>
      <c r="Q129" s="51">
        <f t="shared" ref="Q129" si="1065">P129*0.0254</f>
        <v>1.8795999999999999</v>
      </c>
      <c r="R129" s="52">
        <f t="shared" ref="R129" si="1066">+I129</f>
        <v>4.0199999999999996</v>
      </c>
      <c r="S129" s="53">
        <f t="shared" ref="S129" si="1067">Q129/1.2</f>
        <v>1.5663333333333334</v>
      </c>
      <c r="T129" s="53">
        <f t="shared" ref="T129" si="1068">IF(S129-ROUND(S129,0)&gt;0,0.5+ROUND(S129,0),ROUND(S129,0))</f>
        <v>2</v>
      </c>
      <c r="U129" s="54">
        <f t="shared" ref="U129" si="1069">IF(S129&gt;(T129-0.25),T129,T129-0.25)</f>
        <v>1.75</v>
      </c>
      <c r="V129" s="53">
        <f t="shared" ref="V129" si="1070">R129/2.4</f>
        <v>1.6749999999999998</v>
      </c>
      <c r="W129" s="53">
        <f t="shared" ref="W129" si="1071">IF(V129-ROUND(V129,0)&gt;0,0.5+ROUND(V129,0),ROUND(V129,0))</f>
        <v>2</v>
      </c>
      <c r="X129" s="54">
        <f t="shared" ref="X129" si="1072">IF(V129&gt;(W129-0.25),W129,W129-0.25)</f>
        <v>1.75</v>
      </c>
      <c r="Y129" s="54">
        <f t="shared" ref="Y129" si="1073">U129*X129</f>
        <v>3.0625</v>
      </c>
      <c r="Z129" s="53">
        <f t="shared" ref="Z129" si="1074">Q129/2.4</f>
        <v>0.78316666666666668</v>
      </c>
      <c r="AA129" s="53">
        <f t="shared" ref="AA129" si="1075">IF(Z129-ROUND(Z129,0)&gt;0,0.5+ROUND(Z129,0),ROUND(Z129,0))</f>
        <v>1</v>
      </c>
      <c r="AB129" s="54">
        <f t="shared" ref="AB129" si="1076">IF(Z129&gt;(AA129-0.25),AA129,AA129-0.25)</f>
        <v>1</v>
      </c>
      <c r="AC129" s="53">
        <f t="shared" ref="AC129" si="1077">R129/1.2</f>
        <v>3.3499999999999996</v>
      </c>
      <c r="AD129" s="53">
        <f t="shared" ref="AD129" si="1078">IF(AC129-ROUND(AC129,0)&gt;0,0.5+ROUND(AC129,0),ROUND(AC129,0))</f>
        <v>3.5</v>
      </c>
      <c r="AE129" s="54">
        <f t="shared" ref="AE129" si="1079">IF(AC129&gt;(AD129-0.25),AD129,AD129-0.25)</f>
        <v>3.5</v>
      </c>
      <c r="AF129" s="54">
        <f t="shared" ref="AF129" si="1080">AB129*AE129</f>
        <v>3.5</v>
      </c>
      <c r="AG129" s="55">
        <f t="shared" ref="AG129" si="1081">MIN(Y129,AF129)</f>
        <v>3.0625</v>
      </c>
    </row>
    <row r="130" spans="1:33" x14ac:dyDescent="0.25">
      <c r="A130" s="209"/>
      <c r="B130" s="56"/>
      <c r="C130" s="294" t="s">
        <v>255</v>
      </c>
      <c r="D130" s="208" t="s">
        <v>244</v>
      </c>
      <c r="E130" s="124">
        <v>600</v>
      </c>
      <c r="F130" s="124">
        <v>400</v>
      </c>
      <c r="G130" s="87">
        <f t="shared" si="733"/>
        <v>24</v>
      </c>
      <c r="H130" s="87">
        <f t="shared" si="734"/>
        <v>16</v>
      </c>
      <c r="I130" s="88">
        <f>4.47+19.35</f>
        <v>23.82</v>
      </c>
      <c r="J130" s="49">
        <f t="shared" si="735"/>
        <v>3.125E-2</v>
      </c>
      <c r="K130" s="7">
        <f t="shared" si="736"/>
        <v>20.125</v>
      </c>
      <c r="L130" s="50">
        <f t="shared" si="737"/>
        <v>14</v>
      </c>
      <c r="M130" s="50">
        <f t="shared" si="738"/>
        <v>281.75</v>
      </c>
      <c r="N130" s="50" t="s">
        <v>119</v>
      </c>
      <c r="P130" s="51">
        <f t="shared" si="739"/>
        <v>82</v>
      </c>
      <c r="Q130" s="51">
        <f t="shared" si="740"/>
        <v>2.0827999999999998</v>
      </c>
      <c r="R130" s="52">
        <f t="shared" si="741"/>
        <v>23.82</v>
      </c>
      <c r="S130" s="53">
        <f t="shared" si="742"/>
        <v>1.7356666666666665</v>
      </c>
      <c r="T130" s="53">
        <f t="shared" si="743"/>
        <v>2</v>
      </c>
      <c r="U130" s="54">
        <f t="shared" si="744"/>
        <v>1.75</v>
      </c>
      <c r="V130" s="53">
        <f t="shared" si="745"/>
        <v>9.9250000000000007</v>
      </c>
      <c r="W130" s="53">
        <f t="shared" si="746"/>
        <v>10</v>
      </c>
      <c r="X130" s="54">
        <f t="shared" si="747"/>
        <v>10</v>
      </c>
      <c r="Y130" s="54">
        <f t="shared" si="748"/>
        <v>17.5</v>
      </c>
      <c r="Z130" s="53">
        <f t="shared" si="749"/>
        <v>0.86783333333333323</v>
      </c>
      <c r="AA130" s="53">
        <f t="shared" si="750"/>
        <v>1</v>
      </c>
      <c r="AB130" s="54">
        <f t="shared" si="751"/>
        <v>1</v>
      </c>
      <c r="AC130" s="53">
        <f t="shared" si="752"/>
        <v>19.850000000000001</v>
      </c>
      <c r="AD130" s="53">
        <f t="shared" si="753"/>
        <v>20</v>
      </c>
      <c r="AE130" s="54">
        <f t="shared" si="754"/>
        <v>20</v>
      </c>
      <c r="AF130" s="54">
        <f t="shared" si="755"/>
        <v>20</v>
      </c>
      <c r="AG130" s="55">
        <f t="shared" si="756"/>
        <v>17.5</v>
      </c>
    </row>
    <row r="131" spans="1:33" x14ac:dyDescent="0.25">
      <c r="A131" s="209"/>
      <c r="B131" s="56"/>
      <c r="C131" s="294" t="s">
        <v>255</v>
      </c>
      <c r="D131" s="208" t="s">
        <v>244</v>
      </c>
      <c r="E131" s="124">
        <v>800</v>
      </c>
      <c r="F131" s="124">
        <v>400</v>
      </c>
      <c r="G131" s="295">
        <f t="shared" si="733"/>
        <v>32</v>
      </c>
      <c r="H131" s="87">
        <f t="shared" ref="H131" si="1082">+ROUNDUP((F131/25.4),0)</f>
        <v>16</v>
      </c>
      <c r="I131" s="88">
        <f>8.71</f>
        <v>8.7100000000000009</v>
      </c>
      <c r="J131" s="49">
        <f t="shared" ref="J131" si="1083">IF(AND(G131&lt;=30,G131&gt;18),1/32,IF(AND(G131&lt;=18,G131&gt;=12),1/40,IF(G131&lt;12,1/40,1/32)))</f>
        <v>3.125E-2</v>
      </c>
      <c r="K131" s="7">
        <f t="shared" ref="K131" si="1084">+AG131*(1+$E$5)</f>
        <v>9.703125</v>
      </c>
      <c r="L131" s="50">
        <f t="shared" ref="L131" si="1085">IF(AND(G131&lt;=30,G131&gt;18),14,IF(AND(G131&lt;=18,G131&gt;=12),14,IF(G131&lt;12,14,14)))</f>
        <v>14</v>
      </c>
      <c r="M131" s="50">
        <f t="shared" ref="M131" si="1086">+K131*L131</f>
        <v>135.84375</v>
      </c>
      <c r="N131" s="50" t="s">
        <v>119</v>
      </c>
      <c r="P131" s="51">
        <f t="shared" ref="P131" si="1087">(G131+H131)*2+2</f>
        <v>98</v>
      </c>
      <c r="Q131" s="51">
        <f t="shared" ref="Q131" si="1088">P131*0.0254</f>
        <v>2.4891999999999999</v>
      </c>
      <c r="R131" s="52">
        <f t="shared" ref="R131" si="1089">+I131</f>
        <v>8.7100000000000009</v>
      </c>
      <c r="S131" s="53">
        <f t="shared" ref="S131" si="1090">Q131/1.2</f>
        <v>2.0743333333333331</v>
      </c>
      <c r="T131" s="53">
        <f t="shared" ref="T131" si="1091">IF(S131-ROUND(S131,0)&gt;0,0.5+ROUND(S131,0),ROUND(S131,0))</f>
        <v>2.5</v>
      </c>
      <c r="U131" s="54">
        <f t="shared" ref="U131" si="1092">IF(S131&gt;(T131-0.25),T131,T131-0.25)</f>
        <v>2.25</v>
      </c>
      <c r="V131" s="53">
        <f t="shared" ref="V131" si="1093">R131/2.4</f>
        <v>3.6291666666666673</v>
      </c>
      <c r="W131" s="53">
        <f t="shared" ref="W131" si="1094">IF(V131-ROUND(V131,0)&gt;0,0.5+ROUND(V131,0),ROUND(V131,0))</f>
        <v>4</v>
      </c>
      <c r="X131" s="54">
        <f t="shared" ref="X131" si="1095">IF(V131&gt;(W131-0.25),W131,W131-0.25)</f>
        <v>3.75</v>
      </c>
      <c r="Y131" s="54">
        <f t="shared" ref="Y131" si="1096">U131*X131</f>
        <v>8.4375</v>
      </c>
      <c r="Z131" s="53">
        <f t="shared" ref="Z131" si="1097">Q131/2.4</f>
        <v>1.0371666666666666</v>
      </c>
      <c r="AA131" s="53">
        <f t="shared" ref="AA131" si="1098">IF(Z131-ROUND(Z131,0)&gt;0,0.5+ROUND(Z131,0),ROUND(Z131,0))</f>
        <v>1.5</v>
      </c>
      <c r="AB131" s="54">
        <f t="shared" ref="AB131" si="1099">IF(Z131&gt;(AA131-0.25),AA131,AA131-0.25)</f>
        <v>1.25</v>
      </c>
      <c r="AC131" s="53">
        <f t="shared" ref="AC131" si="1100">R131/1.2</f>
        <v>7.2583333333333346</v>
      </c>
      <c r="AD131" s="53">
        <f t="shared" ref="AD131" si="1101">IF(AC131-ROUND(AC131,0)&gt;0,0.5+ROUND(AC131,0),ROUND(AC131,0))</f>
        <v>7.5</v>
      </c>
      <c r="AE131" s="54">
        <f t="shared" ref="AE131" si="1102">IF(AC131&gt;(AD131-0.25),AD131,AD131-0.25)</f>
        <v>7.5</v>
      </c>
      <c r="AF131" s="54">
        <f t="shared" ref="AF131" si="1103">AB131*AE131</f>
        <v>9.375</v>
      </c>
      <c r="AG131" s="55">
        <f t="shared" ref="AG131" si="1104">MIN(Y131,AF131)</f>
        <v>8.4375</v>
      </c>
    </row>
    <row r="132" spans="1:33" x14ac:dyDescent="0.25">
      <c r="A132" s="56"/>
      <c r="B132" s="56"/>
      <c r="C132" s="294" t="s">
        <v>171</v>
      </c>
      <c r="D132" s="208" t="s">
        <v>244</v>
      </c>
      <c r="E132" s="90">
        <v>300</v>
      </c>
      <c r="F132" s="90">
        <v>250</v>
      </c>
      <c r="G132" s="295">
        <f t="shared" si="733"/>
        <v>12</v>
      </c>
      <c r="H132" s="90">
        <f t="shared" ref="H132:H135" si="1105">+ROUNDUP((F132/25.4),0)</f>
        <v>10</v>
      </c>
      <c r="I132" s="90">
        <f>12.19+8.68+4.87</f>
        <v>25.74</v>
      </c>
      <c r="J132" s="49">
        <f t="shared" ref="J132:J135" si="1106">IF(AND(G132&lt;=30,G132&gt;18),1/32,IF(AND(G132&lt;=18,G132&gt;=12),1/40,IF(G132&lt;12,1/40,1/32)))</f>
        <v>2.5000000000000001E-2</v>
      </c>
      <c r="K132" s="7">
        <f t="shared" ref="K132:K135" si="1107">+AG132*(1+$E$5)</f>
        <v>12.362499999999999</v>
      </c>
      <c r="L132" s="50">
        <f t="shared" ref="L132:L135" si="1108">IF(AND(G132&lt;=30,G132&gt;18),14,IF(AND(G132&lt;=18,G132&gt;=12),14,IF(G132&lt;12,14,14)))</f>
        <v>14</v>
      </c>
      <c r="M132" s="50">
        <f t="shared" ref="M132:M135" si="1109">+K132*L132</f>
        <v>173.07499999999999</v>
      </c>
      <c r="N132" s="50" t="s">
        <v>119</v>
      </c>
      <c r="P132" s="51">
        <f t="shared" ref="P132:P135" si="1110">(G132+H132)*2+2</f>
        <v>46</v>
      </c>
      <c r="Q132" s="51">
        <f t="shared" ref="Q132:Q135" si="1111">P132*0.0254</f>
        <v>1.1683999999999999</v>
      </c>
      <c r="R132" s="52">
        <f t="shared" ref="R132:R135" si="1112">+I132</f>
        <v>25.74</v>
      </c>
      <c r="S132" s="53">
        <f t="shared" ref="S132:S135" si="1113">Q132/1.2</f>
        <v>0.97366666666666657</v>
      </c>
      <c r="T132" s="53">
        <f t="shared" ref="T132:T135" si="1114">IF(S132-ROUND(S132,0)&gt;0,0.5+ROUND(S132,0),ROUND(S132,0))</f>
        <v>1</v>
      </c>
      <c r="U132" s="54">
        <f t="shared" ref="U132:U135" si="1115">IF(S132&gt;(T132-0.25),T132,T132-0.25)</f>
        <v>1</v>
      </c>
      <c r="V132" s="53">
        <f t="shared" ref="V132:V135" si="1116">R132/2.4</f>
        <v>10.725</v>
      </c>
      <c r="W132" s="53">
        <f t="shared" ref="W132:W135" si="1117">IF(V132-ROUND(V132,0)&gt;0,0.5+ROUND(V132,0),ROUND(V132,0))</f>
        <v>11</v>
      </c>
      <c r="X132" s="54">
        <f t="shared" ref="X132:X135" si="1118">IF(V132&gt;(W132-0.25),W132,W132-0.25)</f>
        <v>10.75</v>
      </c>
      <c r="Y132" s="54">
        <f t="shared" ref="Y132:Y135" si="1119">U132*X132</f>
        <v>10.75</v>
      </c>
      <c r="Z132" s="53">
        <f t="shared" ref="Z132:Z135" si="1120">Q132/2.4</f>
        <v>0.48683333333333328</v>
      </c>
      <c r="AA132" s="53">
        <f t="shared" ref="AA132:AA135" si="1121">IF(Z132-ROUND(Z132,0)&gt;0,0.5+ROUND(Z132,0),ROUND(Z132,0))</f>
        <v>0.5</v>
      </c>
      <c r="AB132" s="54">
        <f t="shared" ref="AB132:AB135" si="1122">IF(Z132&gt;(AA132-0.25),AA132,AA132-0.25)</f>
        <v>0.5</v>
      </c>
      <c r="AC132" s="53">
        <f t="shared" ref="AC132:AC135" si="1123">R132/1.2</f>
        <v>21.45</v>
      </c>
      <c r="AD132" s="53">
        <f t="shared" ref="AD132:AD135" si="1124">IF(AC132-ROUND(AC132,0)&gt;0,0.5+ROUND(AC132,0),ROUND(AC132,0))</f>
        <v>21.5</v>
      </c>
      <c r="AE132" s="54">
        <f t="shared" ref="AE132:AE135" si="1125">IF(AC132&gt;(AD132-0.25),AD132,AD132-0.25)</f>
        <v>21.5</v>
      </c>
      <c r="AF132" s="54">
        <f t="shared" ref="AF132:AF135" si="1126">AB132*AE132</f>
        <v>10.75</v>
      </c>
      <c r="AG132" s="55">
        <f t="shared" ref="AG132:AG135" si="1127">MIN(Y132,AF132)</f>
        <v>10.75</v>
      </c>
    </row>
    <row r="133" spans="1:33" x14ac:dyDescent="0.25">
      <c r="A133" s="56"/>
      <c r="B133" s="56"/>
      <c r="C133" s="294" t="s">
        <v>171</v>
      </c>
      <c r="D133" s="208" t="s">
        <v>244</v>
      </c>
      <c r="E133" s="90">
        <v>350</v>
      </c>
      <c r="F133" s="90">
        <v>350</v>
      </c>
      <c r="G133" s="295">
        <f t="shared" si="733"/>
        <v>14</v>
      </c>
      <c r="H133" s="90">
        <f t="shared" si="1105"/>
        <v>14</v>
      </c>
      <c r="I133" s="90">
        <f>2.03</f>
        <v>2.0299999999999998</v>
      </c>
      <c r="J133" s="49">
        <f t="shared" si="1106"/>
        <v>2.5000000000000001E-2</v>
      </c>
      <c r="K133" s="7">
        <f t="shared" si="1107"/>
        <v>1.4375</v>
      </c>
      <c r="L133" s="50">
        <f t="shared" si="1108"/>
        <v>14</v>
      </c>
      <c r="M133" s="50">
        <f t="shared" si="1109"/>
        <v>20.125</v>
      </c>
      <c r="N133" s="50" t="s">
        <v>119</v>
      </c>
      <c r="P133" s="51">
        <f t="shared" si="1110"/>
        <v>58</v>
      </c>
      <c r="Q133" s="51">
        <f t="shared" si="1111"/>
        <v>1.4731999999999998</v>
      </c>
      <c r="R133" s="52">
        <f t="shared" si="1112"/>
        <v>2.0299999999999998</v>
      </c>
      <c r="S133" s="53">
        <f t="shared" si="1113"/>
        <v>1.2276666666666667</v>
      </c>
      <c r="T133" s="53">
        <f t="shared" si="1114"/>
        <v>1.5</v>
      </c>
      <c r="U133" s="54">
        <f t="shared" si="1115"/>
        <v>1.25</v>
      </c>
      <c r="V133" s="53">
        <f t="shared" si="1116"/>
        <v>0.84583333333333333</v>
      </c>
      <c r="W133" s="53">
        <f t="shared" si="1117"/>
        <v>1</v>
      </c>
      <c r="X133" s="54">
        <f t="shared" si="1118"/>
        <v>1</v>
      </c>
      <c r="Y133" s="54">
        <f t="shared" si="1119"/>
        <v>1.25</v>
      </c>
      <c r="Z133" s="53">
        <f t="shared" si="1120"/>
        <v>0.61383333333333334</v>
      </c>
      <c r="AA133" s="53">
        <f t="shared" si="1121"/>
        <v>1</v>
      </c>
      <c r="AB133" s="54">
        <f t="shared" si="1122"/>
        <v>0.75</v>
      </c>
      <c r="AC133" s="53">
        <f t="shared" si="1123"/>
        <v>1.6916666666666667</v>
      </c>
      <c r="AD133" s="53">
        <f t="shared" si="1124"/>
        <v>2</v>
      </c>
      <c r="AE133" s="54">
        <f t="shared" si="1125"/>
        <v>1.75</v>
      </c>
      <c r="AF133" s="54">
        <f t="shared" si="1126"/>
        <v>1.3125</v>
      </c>
      <c r="AG133" s="55">
        <f t="shared" si="1127"/>
        <v>1.25</v>
      </c>
    </row>
    <row r="134" spans="1:33" x14ac:dyDescent="0.25">
      <c r="A134" s="56"/>
      <c r="B134" s="56"/>
      <c r="C134" s="294" t="s">
        <v>171</v>
      </c>
      <c r="D134" s="208" t="s">
        <v>244</v>
      </c>
      <c r="E134" s="90">
        <v>400</v>
      </c>
      <c r="F134" s="90">
        <v>400</v>
      </c>
      <c r="G134" s="295">
        <f t="shared" si="733"/>
        <v>16</v>
      </c>
      <c r="H134" s="90">
        <f t="shared" si="1105"/>
        <v>16</v>
      </c>
      <c r="I134" s="90">
        <f>8.63+6.87+8.61</f>
        <v>24.11</v>
      </c>
      <c r="J134" s="49">
        <f t="shared" si="1106"/>
        <v>2.5000000000000001E-2</v>
      </c>
      <c r="K134" s="7">
        <f t="shared" si="1107"/>
        <v>17.465624999999999</v>
      </c>
      <c r="L134" s="50">
        <f t="shared" si="1108"/>
        <v>14</v>
      </c>
      <c r="M134" s="50">
        <f t="shared" si="1109"/>
        <v>244.51874999999998</v>
      </c>
      <c r="N134" s="50" t="s">
        <v>119</v>
      </c>
      <c r="P134" s="51">
        <f t="shared" si="1110"/>
        <v>66</v>
      </c>
      <c r="Q134" s="51">
        <f t="shared" si="1111"/>
        <v>1.6763999999999999</v>
      </c>
      <c r="R134" s="52">
        <f t="shared" si="1112"/>
        <v>24.11</v>
      </c>
      <c r="S134" s="53">
        <f t="shared" si="1113"/>
        <v>1.397</v>
      </c>
      <c r="T134" s="53">
        <f t="shared" si="1114"/>
        <v>1.5</v>
      </c>
      <c r="U134" s="54">
        <f t="shared" si="1115"/>
        <v>1.5</v>
      </c>
      <c r="V134" s="53">
        <f t="shared" si="1116"/>
        <v>10.045833333333334</v>
      </c>
      <c r="W134" s="53">
        <f t="shared" si="1117"/>
        <v>10.5</v>
      </c>
      <c r="X134" s="54">
        <f t="shared" si="1118"/>
        <v>10.25</v>
      </c>
      <c r="Y134" s="54">
        <f t="shared" si="1119"/>
        <v>15.375</v>
      </c>
      <c r="Z134" s="53">
        <f t="shared" si="1120"/>
        <v>0.69850000000000001</v>
      </c>
      <c r="AA134" s="53">
        <f t="shared" si="1121"/>
        <v>1</v>
      </c>
      <c r="AB134" s="54">
        <f t="shared" si="1122"/>
        <v>0.75</v>
      </c>
      <c r="AC134" s="53">
        <f t="shared" si="1123"/>
        <v>20.091666666666669</v>
      </c>
      <c r="AD134" s="53">
        <f t="shared" si="1124"/>
        <v>20.5</v>
      </c>
      <c r="AE134" s="54">
        <f t="shared" si="1125"/>
        <v>20.25</v>
      </c>
      <c r="AF134" s="54">
        <f t="shared" si="1126"/>
        <v>15.1875</v>
      </c>
      <c r="AG134" s="55">
        <f t="shared" si="1127"/>
        <v>15.1875</v>
      </c>
    </row>
    <row r="135" spans="1:33" x14ac:dyDescent="0.25">
      <c r="A135" s="56"/>
      <c r="B135" s="56"/>
      <c r="C135" s="294" t="s">
        <v>171</v>
      </c>
      <c r="D135" s="208" t="s">
        <v>244</v>
      </c>
      <c r="E135" s="90">
        <v>500</v>
      </c>
      <c r="F135" s="90">
        <v>400</v>
      </c>
      <c r="G135" s="295">
        <f t="shared" si="733"/>
        <v>20</v>
      </c>
      <c r="H135" s="90">
        <f t="shared" si="1105"/>
        <v>16</v>
      </c>
      <c r="I135" s="90">
        <f>13.12+9.29+5.77+2.64+2.51+3</f>
        <v>36.33</v>
      </c>
      <c r="J135" s="49">
        <f t="shared" si="1106"/>
        <v>3.125E-2</v>
      </c>
      <c r="K135" s="7">
        <f t="shared" si="1107"/>
        <v>30.690624999999997</v>
      </c>
      <c r="L135" s="50">
        <f t="shared" si="1108"/>
        <v>14</v>
      </c>
      <c r="M135" s="50">
        <f t="shared" si="1109"/>
        <v>429.66874999999993</v>
      </c>
      <c r="N135" s="50" t="s">
        <v>119</v>
      </c>
      <c r="P135" s="51">
        <f t="shared" si="1110"/>
        <v>74</v>
      </c>
      <c r="Q135" s="51">
        <f t="shared" si="1111"/>
        <v>1.8795999999999999</v>
      </c>
      <c r="R135" s="52">
        <f t="shared" si="1112"/>
        <v>36.33</v>
      </c>
      <c r="S135" s="53">
        <f t="shared" si="1113"/>
        <v>1.5663333333333334</v>
      </c>
      <c r="T135" s="53">
        <f t="shared" si="1114"/>
        <v>2</v>
      </c>
      <c r="U135" s="54">
        <f t="shared" si="1115"/>
        <v>1.75</v>
      </c>
      <c r="V135" s="53">
        <f t="shared" si="1116"/>
        <v>15.137499999999999</v>
      </c>
      <c r="W135" s="53">
        <f t="shared" si="1117"/>
        <v>15.5</v>
      </c>
      <c r="X135" s="54">
        <f t="shared" si="1118"/>
        <v>15.25</v>
      </c>
      <c r="Y135" s="54">
        <f t="shared" si="1119"/>
        <v>26.6875</v>
      </c>
      <c r="Z135" s="53">
        <f t="shared" si="1120"/>
        <v>0.78316666666666668</v>
      </c>
      <c r="AA135" s="53">
        <f t="shared" si="1121"/>
        <v>1</v>
      </c>
      <c r="AB135" s="54">
        <f t="shared" si="1122"/>
        <v>1</v>
      </c>
      <c r="AC135" s="53">
        <f t="shared" si="1123"/>
        <v>30.274999999999999</v>
      </c>
      <c r="AD135" s="53">
        <f t="shared" si="1124"/>
        <v>30.5</v>
      </c>
      <c r="AE135" s="54">
        <f t="shared" si="1125"/>
        <v>30.5</v>
      </c>
      <c r="AF135" s="54">
        <f t="shared" si="1126"/>
        <v>30.5</v>
      </c>
      <c r="AG135" s="55">
        <f t="shared" si="1127"/>
        <v>26.6875</v>
      </c>
    </row>
    <row r="136" spans="1:33" x14ac:dyDescent="0.25">
      <c r="A136" s="56"/>
      <c r="B136" s="56"/>
      <c r="C136" s="294" t="s">
        <v>171</v>
      </c>
      <c r="D136" s="208" t="s">
        <v>244</v>
      </c>
      <c r="E136" s="90">
        <v>600</v>
      </c>
      <c r="F136" s="90">
        <v>400</v>
      </c>
      <c r="G136" s="295">
        <f t="shared" ref="G136" si="1128">+ROUNDUP((E136/25.4),0)</f>
        <v>24</v>
      </c>
      <c r="H136" s="90">
        <f t="shared" ref="H136" si="1129">+ROUNDUP((F136/25.4),0)</f>
        <v>16</v>
      </c>
      <c r="I136" s="90">
        <f>1.94+4.49</f>
        <v>6.43</v>
      </c>
      <c r="J136" s="49">
        <f t="shared" ref="J136" si="1130">IF(AND(G136&lt;=30,G136&gt;18),1/32,IF(AND(G136&lt;=18,G136&gt;=12),1/40,IF(G136&lt;12,1/40,1/32)))</f>
        <v>3.125E-2</v>
      </c>
      <c r="K136" s="7">
        <f t="shared" ref="K136" si="1131">+AG136*(1+$E$5)</f>
        <v>5.5343749999999998</v>
      </c>
      <c r="L136" s="50">
        <f t="shared" ref="L136" si="1132">IF(AND(G136&lt;=30,G136&gt;18),14,IF(AND(G136&lt;=18,G136&gt;=12),14,IF(G136&lt;12,14,14)))</f>
        <v>14</v>
      </c>
      <c r="M136" s="50">
        <f t="shared" ref="M136" si="1133">+K136*L136</f>
        <v>77.481250000000003</v>
      </c>
      <c r="N136" s="50" t="s">
        <v>119</v>
      </c>
      <c r="P136" s="51">
        <f t="shared" ref="P136" si="1134">(G136+H136)*2+2</f>
        <v>82</v>
      </c>
      <c r="Q136" s="51">
        <f t="shared" ref="Q136" si="1135">P136*0.0254</f>
        <v>2.0827999999999998</v>
      </c>
      <c r="R136" s="52">
        <f t="shared" ref="R136" si="1136">+I136</f>
        <v>6.43</v>
      </c>
      <c r="S136" s="53">
        <f t="shared" ref="S136" si="1137">Q136/1.2</f>
        <v>1.7356666666666665</v>
      </c>
      <c r="T136" s="53">
        <f t="shared" ref="T136" si="1138">IF(S136-ROUND(S136,0)&gt;0,0.5+ROUND(S136,0),ROUND(S136,0))</f>
        <v>2</v>
      </c>
      <c r="U136" s="54">
        <f t="shared" ref="U136" si="1139">IF(S136&gt;(T136-0.25),T136,T136-0.25)</f>
        <v>1.75</v>
      </c>
      <c r="V136" s="53">
        <f t="shared" ref="V136" si="1140">R136/2.4</f>
        <v>2.6791666666666667</v>
      </c>
      <c r="W136" s="53">
        <f t="shared" ref="W136" si="1141">IF(V136-ROUND(V136,0)&gt;0,0.5+ROUND(V136,0),ROUND(V136,0))</f>
        <v>3</v>
      </c>
      <c r="X136" s="54">
        <f t="shared" ref="X136" si="1142">IF(V136&gt;(W136-0.25),W136,W136-0.25)</f>
        <v>2.75</v>
      </c>
      <c r="Y136" s="54">
        <f t="shared" ref="Y136" si="1143">U136*X136</f>
        <v>4.8125</v>
      </c>
      <c r="Z136" s="53">
        <f t="shared" ref="Z136" si="1144">Q136/2.4</f>
        <v>0.86783333333333323</v>
      </c>
      <c r="AA136" s="53">
        <f t="shared" ref="AA136" si="1145">IF(Z136-ROUND(Z136,0)&gt;0,0.5+ROUND(Z136,0),ROUND(Z136,0))</f>
        <v>1</v>
      </c>
      <c r="AB136" s="54">
        <f t="shared" ref="AB136" si="1146">IF(Z136&gt;(AA136-0.25),AA136,AA136-0.25)</f>
        <v>1</v>
      </c>
      <c r="AC136" s="53">
        <f t="shared" ref="AC136" si="1147">R136/1.2</f>
        <v>5.3583333333333334</v>
      </c>
      <c r="AD136" s="53">
        <f t="shared" ref="AD136" si="1148">IF(AC136-ROUND(AC136,0)&gt;0,0.5+ROUND(AC136,0),ROUND(AC136,0))</f>
        <v>5.5</v>
      </c>
      <c r="AE136" s="54">
        <f t="shared" ref="AE136" si="1149">IF(AC136&gt;(AD136-0.25),AD136,AD136-0.25)</f>
        <v>5.5</v>
      </c>
      <c r="AF136" s="54">
        <f t="shared" ref="AF136" si="1150">AB136*AE136</f>
        <v>5.5</v>
      </c>
      <c r="AG136" s="55">
        <f t="shared" ref="AG136" si="1151">MIN(Y136,AF136)</f>
        <v>4.8125</v>
      </c>
    </row>
    <row r="137" spans="1:33" x14ac:dyDescent="0.25">
      <c r="A137" s="56"/>
      <c r="B137" s="56"/>
      <c r="C137" s="9" t="s">
        <v>173</v>
      </c>
      <c r="D137" s="208" t="s">
        <v>244</v>
      </c>
      <c r="E137" s="9">
        <v>250</v>
      </c>
      <c r="F137" s="9">
        <v>200</v>
      </c>
      <c r="G137" s="295">
        <f t="shared" si="733"/>
        <v>10</v>
      </c>
      <c r="H137" s="9">
        <f t="shared" ref="H137:H150" si="1152">+ROUNDUP((F137/25.4),0)</f>
        <v>8</v>
      </c>
      <c r="I137" s="9">
        <f>4.45+4.45+4.45+4.45</f>
        <v>17.8</v>
      </c>
      <c r="J137" s="49">
        <f t="shared" ref="J137:J150" si="1153">IF(AND(G137&lt;=30,G137&gt;18),1/32,IF(AND(G137&lt;=18,G137&gt;=12),1/40,IF(G137&lt;12,1/40,1/32)))</f>
        <v>2.5000000000000001E-2</v>
      </c>
      <c r="K137" s="7">
        <f t="shared" ref="K137:K150" si="1154">+AG137*(1+$E$5)</f>
        <v>8.625</v>
      </c>
      <c r="L137" s="50">
        <f t="shared" ref="L137:L150" si="1155">IF(AND(G137&lt;=30,G137&gt;18),14,IF(AND(G137&lt;=18,G137&gt;=12),14,IF(G137&lt;12,14,14)))</f>
        <v>14</v>
      </c>
      <c r="M137" s="50">
        <f t="shared" ref="M137:M150" si="1156">+K137*L137</f>
        <v>120.75</v>
      </c>
      <c r="N137" s="50" t="s">
        <v>119</v>
      </c>
      <c r="P137" s="51">
        <f t="shared" ref="P137:P179" si="1157">(G137+H137)*2+2</f>
        <v>38</v>
      </c>
      <c r="Q137" s="51">
        <f t="shared" ref="Q137:Q179" si="1158">P137*0.0254</f>
        <v>0.96519999999999995</v>
      </c>
      <c r="R137" s="52">
        <f t="shared" ref="R137:R179" si="1159">+I137</f>
        <v>17.8</v>
      </c>
      <c r="S137" s="53">
        <f t="shared" ref="S137:S179" si="1160">Q137/1.2</f>
        <v>0.80433333333333334</v>
      </c>
      <c r="T137" s="53">
        <f t="shared" ref="T137:T179" si="1161">IF(S137-ROUND(S137,0)&gt;0,0.5+ROUND(S137,0),ROUND(S137,0))</f>
        <v>1</v>
      </c>
      <c r="U137" s="54">
        <f t="shared" ref="U137:U179" si="1162">IF(S137&gt;(T137-0.25),T137,T137-0.25)</f>
        <v>1</v>
      </c>
      <c r="V137" s="53">
        <f t="shared" ref="V137:V179" si="1163">R137/2.4</f>
        <v>7.416666666666667</v>
      </c>
      <c r="W137" s="53">
        <f t="shared" ref="W137:W179" si="1164">IF(V137-ROUND(V137,0)&gt;0,0.5+ROUND(V137,0),ROUND(V137,0))</f>
        <v>7.5</v>
      </c>
      <c r="X137" s="54">
        <f t="shared" ref="X137:X179" si="1165">IF(V137&gt;(W137-0.25),W137,W137-0.25)</f>
        <v>7.5</v>
      </c>
      <c r="Y137" s="54">
        <f t="shared" ref="Y137:Y179" si="1166">U137*X137</f>
        <v>7.5</v>
      </c>
      <c r="Z137" s="53">
        <f t="shared" ref="Z137:Z179" si="1167">Q137/2.4</f>
        <v>0.40216666666666667</v>
      </c>
      <c r="AA137" s="53">
        <f t="shared" ref="AA137:AA179" si="1168">IF(Z137-ROUND(Z137,0)&gt;0,0.5+ROUND(Z137,0),ROUND(Z137,0))</f>
        <v>0.5</v>
      </c>
      <c r="AB137" s="54">
        <f t="shared" ref="AB137:AB179" si="1169">IF(Z137&gt;(AA137-0.25),AA137,AA137-0.25)</f>
        <v>0.5</v>
      </c>
      <c r="AC137" s="53">
        <f t="shared" ref="AC137:AC179" si="1170">R137/1.2</f>
        <v>14.833333333333334</v>
      </c>
      <c r="AD137" s="53">
        <f t="shared" ref="AD137:AD179" si="1171">IF(AC137-ROUND(AC137,0)&gt;0,0.5+ROUND(AC137,0),ROUND(AC137,0))</f>
        <v>15</v>
      </c>
      <c r="AE137" s="54">
        <f t="shared" ref="AE137:AE179" si="1172">IF(AC137&gt;(AD137-0.25),AD137,AD137-0.25)</f>
        <v>15</v>
      </c>
      <c r="AF137" s="54">
        <f t="shared" ref="AF137:AF179" si="1173">AB137*AE137</f>
        <v>7.5</v>
      </c>
      <c r="AG137" s="55">
        <f t="shared" ref="AG137:AG179" si="1174">MIN(Y137,AF137)</f>
        <v>7.5</v>
      </c>
    </row>
    <row r="138" spans="1:33" x14ac:dyDescent="0.25">
      <c r="A138" s="56"/>
      <c r="B138" s="56"/>
      <c r="C138" s="9" t="s">
        <v>173</v>
      </c>
      <c r="D138" s="208" t="s">
        <v>244</v>
      </c>
      <c r="E138" s="9">
        <v>300</v>
      </c>
      <c r="F138" s="9">
        <v>250</v>
      </c>
      <c r="G138" s="295">
        <f t="shared" si="733"/>
        <v>12</v>
      </c>
      <c r="H138" s="9">
        <f t="shared" ref="H138:H140" si="1175">+ROUNDUP((F138/25.4),0)</f>
        <v>10</v>
      </c>
      <c r="I138" s="9">
        <f>4.45+4.45+4.45+4.45+4.45+4.45+4.45+4.45</f>
        <v>35.6</v>
      </c>
      <c r="J138" s="49">
        <f t="shared" ref="J138:J140" si="1176">IF(AND(G138&lt;=30,G138&gt;18),1/32,IF(AND(G138&lt;=18,G138&gt;=12),1/40,IF(G138&lt;12,1/40,1/32)))</f>
        <v>2.5000000000000001E-2</v>
      </c>
      <c r="K138" s="7">
        <f t="shared" ref="K138:K140" si="1177">+AG138*(1+$E$5)</f>
        <v>17.106249999999999</v>
      </c>
      <c r="L138" s="50">
        <f t="shared" ref="L138:L140" si="1178">IF(AND(G138&lt;=30,G138&gt;18),14,IF(AND(G138&lt;=18,G138&gt;=12),14,IF(G138&lt;12,14,14)))</f>
        <v>14</v>
      </c>
      <c r="M138" s="50">
        <f t="shared" ref="M138:M140" si="1179">+K138*L138</f>
        <v>239.48749999999998</v>
      </c>
      <c r="N138" s="50" t="s">
        <v>119</v>
      </c>
      <c r="P138" s="51">
        <f t="shared" ref="P138:P140" si="1180">(G138+H138)*2+2</f>
        <v>46</v>
      </c>
      <c r="Q138" s="51">
        <f t="shared" ref="Q138:Q140" si="1181">P138*0.0254</f>
        <v>1.1683999999999999</v>
      </c>
      <c r="R138" s="52">
        <f t="shared" ref="R138:R140" si="1182">+I138</f>
        <v>35.6</v>
      </c>
      <c r="S138" s="53">
        <f t="shared" ref="S138:S140" si="1183">Q138/1.2</f>
        <v>0.97366666666666657</v>
      </c>
      <c r="T138" s="53">
        <f t="shared" ref="T138:T140" si="1184">IF(S138-ROUND(S138,0)&gt;0,0.5+ROUND(S138,0),ROUND(S138,0))</f>
        <v>1</v>
      </c>
      <c r="U138" s="54">
        <f t="shared" ref="U138:U140" si="1185">IF(S138&gt;(T138-0.25),T138,T138-0.25)</f>
        <v>1</v>
      </c>
      <c r="V138" s="53">
        <f t="shared" ref="V138:V140" si="1186">R138/2.4</f>
        <v>14.833333333333334</v>
      </c>
      <c r="W138" s="53">
        <f t="shared" ref="W138:W140" si="1187">IF(V138-ROUND(V138,0)&gt;0,0.5+ROUND(V138,0),ROUND(V138,0))</f>
        <v>15</v>
      </c>
      <c r="X138" s="54">
        <f t="shared" ref="X138:X140" si="1188">IF(V138&gt;(W138-0.25),W138,W138-0.25)</f>
        <v>15</v>
      </c>
      <c r="Y138" s="54">
        <f t="shared" ref="Y138:Y140" si="1189">U138*X138</f>
        <v>15</v>
      </c>
      <c r="Z138" s="53">
        <f t="shared" ref="Z138:Z140" si="1190">Q138/2.4</f>
        <v>0.48683333333333328</v>
      </c>
      <c r="AA138" s="53">
        <f t="shared" ref="AA138:AA140" si="1191">IF(Z138-ROUND(Z138,0)&gt;0,0.5+ROUND(Z138,0),ROUND(Z138,0))</f>
        <v>0.5</v>
      </c>
      <c r="AB138" s="54">
        <f t="shared" ref="AB138:AB140" si="1192">IF(Z138&gt;(AA138-0.25),AA138,AA138-0.25)</f>
        <v>0.5</v>
      </c>
      <c r="AC138" s="53">
        <f t="shared" ref="AC138:AC140" si="1193">R138/1.2</f>
        <v>29.666666666666668</v>
      </c>
      <c r="AD138" s="53">
        <f t="shared" ref="AD138:AD140" si="1194">IF(AC138-ROUND(AC138,0)&gt;0,0.5+ROUND(AC138,0),ROUND(AC138,0))</f>
        <v>30</v>
      </c>
      <c r="AE138" s="54">
        <f t="shared" ref="AE138:AE140" si="1195">IF(AC138&gt;(AD138-0.25),AD138,AD138-0.25)</f>
        <v>29.75</v>
      </c>
      <c r="AF138" s="54">
        <f t="shared" ref="AF138:AF140" si="1196">AB138*AE138</f>
        <v>14.875</v>
      </c>
      <c r="AG138" s="55">
        <f t="shared" ref="AG138:AG140" si="1197">MIN(Y138,AF138)</f>
        <v>14.875</v>
      </c>
    </row>
    <row r="139" spans="1:33" x14ac:dyDescent="0.25">
      <c r="A139" s="56"/>
      <c r="B139" s="56"/>
      <c r="C139" s="9" t="s">
        <v>173</v>
      </c>
      <c r="D139" s="208" t="s">
        <v>244</v>
      </c>
      <c r="E139" s="9">
        <v>350</v>
      </c>
      <c r="F139" s="9">
        <v>350</v>
      </c>
      <c r="G139" s="295">
        <f t="shared" si="733"/>
        <v>14</v>
      </c>
      <c r="H139" s="9">
        <f t="shared" ref="H139" si="1198">+ROUNDUP((F139/25.4),0)</f>
        <v>14</v>
      </c>
      <c r="I139" s="9">
        <f>4.45+4.45</f>
        <v>8.9</v>
      </c>
      <c r="J139" s="49">
        <f t="shared" ref="J139" si="1199">IF(AND(G139&lt;=30,G139&gt;18),1/32,IF(AND(G139&lt;=18,G139&gt;=12),1/40,IF(G139&lt;12,1/40,1/32)))</f>
        <v>2.5000000000000001E-2</v>
      </c>
      <c r="K139" s="7">
        <f t="shared" ref="K139" si="1200">+AG139*(1+$E$5)</f>
        <v>5.390625</v>
      </c>
      <c r="L139" s="50">
        <f t="shared" ref="L139" si="1201">IF(AND(G139&lt;=30,G139&gt;18),14,IF(AND(G139&lt;=18,G139&gt;=12),14,IF(G139&lt;12,14,14)))</f>
        <v>14</v>
      </c>
      <c r="M139" s="50">
        <f t="shared" ref="M139" si="1202">+K139*L139</f>
        <v>75.46875</v>
      </c>
      <c r="N139" s="50" t="s">
        <v>119</v>
      </c>
      <c r="P139" s="51">
        <f t="shared" ref="P139" si="1203">(G139+H139)*2+2</f>
        <v>58</v>
      </c>
      <c r="Q139" s="51">
        <f t="shared" ref="Q139" si="1204">P139*0.0254</f>
        <v>1.4731999999999998</v>
      </c>
      <c r="R139" s="52">
        <f t="shared" ref="R139" si="1205">+I139</f>
        <v>8.9</v>
      </c>
      <c r="S139" s="53">
        <f t="shared" ref="S139" si="1206">Q139/1.2</f>
        <v>1.2276666666666667</v>
      </c>
      <c r="T139" s="53">
        <f t="shared" ref="T139" si="1207">IF(S139-ROUND(S139,0)&gt;0,0.5+ROUND(S139,0),ROUND(S139,0))</f>
        <v>1.5</v>
      </c>
      <c r="U139" s="54">
        <f t="shared" ref="U139" si="1208">IF(S139&gt;(T139-0.25),T139,T139-0.25)</f>
        <v>1.25</v>
      </c>
      <c r="V139" s="53">
        <f t="shared" ref="V139" si="1209">R139/2.4</f>
        <v>3.7083333333333335</v>
      </c>
      <c r="W139" s="53">
        <f t="shared" ref="W139" si="1210">IF(V139-ROUND(V139,0)&gt;0,0.5+ROUND(V139,0),ROUND(V139,0))</f>
        <v>4</v>
      </c>
      <c r="X139" s="54">
        <f t="shared" ref="X139" si="1211">IF(V139&gt;(W139-0.25),W139,W139-0.25)</f>
        <v>3.75</v>
      </c>
      <c r="Y139" s="54">
        <f t="shared" ref="Y139" si="1212">U139*X139</f>
        <v>4.6875</v>
      </c>
      <c r="Z139" s="53">
        <f t="shared" ref="Z139" si="1213">Q139/2.4</f>
        <v>0.61383333333333334</v>
      </c>
      <c r="AA139" s="53">
        <f t="shared" ref="AA139" si="1214">IF(Z139-ROUND(Z139,0)&gt;0,0.5+ROUND(Z139,0),ROUND(Z139,0))</f>
        <v>1</v>
      </c>
      <c r="AB139" s="54">
        <f t="shared" ref="AB139" si="1215">IF(Z139&gt;(AA139-0.25),AA139,AA139-0.25)</f>
        <v>0.75</v>
      </c>
      <c r="AC139" s="53">
        <f t="shared" ref="AC139" si="1216">R139/1.2</f>
        <v>7.416666666666667</v>
      </c>
      <c r="AD139" s="53">
        <f t="shared" ref="AD139" si="1217">IF(AC139-ROUND(AC139,0)&gt;0,0.5+ROUND(AC139,0),ROUND(AC139,0))</f>
        <v>7.5</v>
      </c>
      <c r="AE139" s="54">
        <f t="shared" ref="AE139" si="1218">IF(AC139&gt;(AD139-0.25),AD139,AD139-0.25)</f>
        <v>7.5</v>
      </c>
      <c r="AF139" s="54">
        <f t="shared" ref="AF139" si="1219">AB139*AE139</f>
        <v>5.625</v>
      </c>
      <c r="AG139" s="55">
        <f t="shared" ref="AG139" si="1220">MIN(Y139,AF139)</f>
        <v>4.6875</v>
      </c>
    </row>
    <row r="140" spans="1:33" x14ac:dyDescent="0.25">
      <c r="A140" s="56"/>
      <c r="B140" s="56"/>
      <c r="C140" s="9" t="s">
        <v>173</v>
      </c>
      <c r="D140" s="208" t="s">
        <v>244</v>
      </c>
      <c r="E140" s="9">
        <v>400</v>
      </c>
      <c r="F140" s="9">
        <v>300</v>
      </c>
      <c r="G140" s="295">
        <f t="shared" si="733"/>
        <v>16</v>
      </c>
      <c r="H140" s="9">
        <f t="shared" si="1175"/>
        <v>12</v>
      </c>
      <c r="I140" s="9">
        <f>4.45+4.45</f>
        <v>8.9</v>
      </c>
      <c r="J140" s="49">
        <f t="shared" si="1176"/>
        <v>2.5000000000000001E-2</v>
      </c>
      <c r="K140" s="7">
        <f t="shared" si="1177"/>
        <v>5.390625</v>
      </c>
      <c r="L140" s="50">
        <f t="shared" si="1178"/>
        <v>14</v>
      </c>
      <c r="M140" s="50">
        <f t="shared" si="1179"/>
        <v>75.46875</v>
      </c>
      <c r="N140" s="50" t="s">
        <v>119</v>
      </c>
      <c r="P140" s="51">
        <f t="shared" si="1180"/>
        <v>58</v>
      </c>
      <c r="Q140" s="51">
        <f t="shared" si="1181"/>
        <v>1.4731999999999998</v>
      </c>
      <c r="R140" s="52">
        <f t="shared" si="1182"/>
        <v>8.9</v>
      </c>
      <c r="S140" s="53">
        <f t="shared" si="1183"/>
        <v>1.2276666666666667</v>
      </c>
      <c r="T140" s="53">
        <f t="shared" si="1184"/>
        <v>1.5</v>
      </c>
      <c r="U140" s="54">
        <f t="shared" si="1185"/>
        <v>1.25</v>
      </c>
      <c r="V140" s="53">
        <f t="shared" si="1186"/>
        <v>3.7083333333333335</v>
      </c>
      <c r="W140" s="53">
        <f t="shared" si="1187"/>
        <v>4</v>
      </c>
      <c r="X140" s="54">
        <f t="shared" si="1188"/>
        <v>3.75</v>
      </c>
      <c r="Y140" s="54">
        <f t="shared" si="1189"/>
        <v>4.6875</v>
      </c>
      <c r="Z140" s="53">
        <f t="shared" si="1190"/>
        <v>0.61383333333333334</v>
      </c>
      <c r="AA140" s="53">
        <f t="shared" si="1191"/>
        <v>1</v>
      </c>
      <c r="AB140" s="54">
        <f t="shared" si="1192"/>
        <v>0.75</v>
      </c>
      <c r="AC140" s="53">
        <f t="shared" si="1193"/>
        <v>7.416666666666667</v>
      </c>
      <c r="AD140" s="53">
        <f t="shared" si="1194"/>
        <v>7.5</v>
      </c>
      <c r="AE140" s="54">
        <f t="shared" si="1195"/>
        <v>7.5</v>
      </c>
      <c r="AF140" s="54">
        <f t="shared" si="1196"/>
        <v>5.625</v>
      </c>
      <c r="AG140" s="55">
        <f t="shared" si="1197"/>
        <v>4.6875</v>
      </c>
    </row>
    <row r="141" spans="1:33" x14ac:dyDescent="0.25">
      <c r="A141" s="56"/>
      <c r="B141" s="56"/>
      <c r="C141" s="9" t="s">
        <v>173</v>
      </c>
      <c r="D141" s="208" t="s">
        <v>244</v>
      </c>
      <c r="E141" s="9">
        <v>400</v>
      </c>
      <c r="F141" s="9">
        <v>400</v>
      </c>
      <c r="G141" s="295">
        <f t="shared" si="733"/>
        <v>16</v>
      </c>
      <c r="H141" s="9">
        <f t="shared" si="1152"/>
        <v>16</v>
      </c>
      <c r="I141" s="9">
        <f>4.45+4.45+4.45+4.45+4.45+4.45+4.45</f>
        <v>31.15</v>
      </c>
      <c r="J141" s="49">
        <f t="shared" si="1153"/>
        <v>2.5000000000000001E-2</v>
      </c>
      <c r="K141" s="7">
        <f t="shared" si="1154"/>
        <v>22.424999999999997</v>
      </c>
      <c r="L141" s="50">
        <f t="shared" si="1155"/>
        <v>14</v>
      </c>
      <c r="M141" s="50">
        <f t="shared" si="1156"/>
        <v>313.94999999999993</v>
      </c>
      <c r="N141" s="50" t="s">
        <v>119</v>
      </c>
      <c r="P141" s="51">
        <f t="shared" si="1157"/>
        <v>66</v>
      </c>
      <c r="Q141" s="51">
        <f t="shared" si="1158"/>
        <v>1.6763999999999999</v>
      </c>
      <c r="R141" s="52">
        <f t="shared" si="1159"/>
        <v>31.15</v>
      </c>
      <c r="S141" s="53">
        <f t="shared" si="1160"/>
        <v>1.397</v>
      </c>
      <c r="T141" s="53">
        <f t="shared" si="1161"/>
        <v>1.5</v>
      </c>
      <c r="U141" s="54">
        <f t="shared" si="1162"/>
        <v>1.5</v>
      </c>
      <c r="V141" s="53">
        <f t="shared" si="1163"/>
        <v>12.979166666666666</v>
      </c>
      <c r="W141" s="53">
        <f t="shared" si="1164"/>
        <v>13</v>
      </c>
      <c r="X141" s="54">
        <f t="shared" si="1165"/>
        <v>13</v>
      </c>
      <c r="Y141" s="54">
        <f t="shared" si="1166"/>
        <v>19.5</v>
      </c>
      <c r="Z141" s="53">
        <f t="shared" si="1167"/>
        <v>0.69850000000000001</v>
      </c>
      <c r="AA141" s="53">
        <f t="shared" si="1168"/>
        <v>1</v>
      </c>
      <c r="AB141" s="54">
        <f t="shared" si="1169"/>
        <v>0.75</v>
      </c>
      <c r="AC141" s="53">
        <f t="shared" si="1170"/>
        <v>25.958333333333332</v>
      </c>
      <c r="AD141" s="53">
        <f t="shared" si="1171"/>
        <v>26</v>
      </c>
      <c r="AE141" s="54">
        <f t="shared" si="1172"/>
        <v>26</v>
      </c>
      <c r="AF141" s="54">
        <f t="shared" si="1173"/>
        <v>19.5</v>
      </c>
      <c r="AG141" s="55">
        <f t="shared" si="1174"/>
        <v>19.5</v>
      </c>
    </row>
    <row r="142" spans="1:33" x14ac:dyDescent="0.25">
      <c r="A142" s="56"/>
      <c r="B142" s="56"/>
      <c r="C142" s="9" t="s">
        <v>173</v>
      </c>
      <c r="D142" s="208" t="s">
        <v>244</v>
      </c>
      <c r="E142" s="9">
        <v>500</v>
      </c>
      <c r="F142" s="9">
        <v>400</v>
      </c>
      <c r="G142" s="295">
        <f t="shared" si="733"/>
        <v>20</v>
      </c>
      <c r="H142" s="9">
        <f t="shared" si="1152"/>
        <v>16</v>
      </c>
      <c r="I142" s="9">
        <f>4.45+4.45+4.45+4.45+4.45+4.45+4.45+4.45+4.45+4.45+4.45+4.45+4.45</f>
        <v>57.850000000000016</v>
      </c>
      <c r="J142" s="49">
        <f t="shared" si="1153"/>
        <v>3.125E-2</v>
      </c>
      <c r="K142" s="7">
        <f t="shared" si="1154"/>
        <v>48.803124999999994</v>
      </c>
      <c r="L142" s="50">
        <f t="shared" si="1155"/>
        <v>14</v>
      </c>
      <c r="M142" s="50">
        <f t="shared" si="1156"/>
        <v>683.24374999999986</v>
      </c>
      <c r="N142" s="50" t="s">
        <v>119</v>
      </c>
      <c r="P142" s="51">
        <f t="shared" si="1157"/>
        <v>74</v>
      </c>
      <c r="Q142" s="51">
        <f t="shared" si="1158"/>
        <v>1.8795999999999999</v>
      </c>
      <c r="R142" s="52">
        <f t="shared" si="1159"/>
        <v>57.850000000000016</v>
      </c>
      <c r="S142" s="53">
        <f t="shared" si="1160"/>
        <v>1.5663333333333334</v>
      </c>
      <c r="T142" s="53">
        <f t="shared" si="1161"/>
        <v>2</v>
      </c>
      <c r="U142" s="54">
        <f t="shared" si="1162"/>
        <v>1.75</v>
      </c>
      <c r="V142" s="53">
        <f t="shared" si="1163"/>
        <v>24.104166666666675</v>
      </c>
      <c r="W142" s="53">
        <f t="shared" si="1164"/>
        <v>24.5</v>
      </c>
      <c r="X142" s="54">
        <f t="shared" si="1165"/>
        <v>24.25</v>
      </c>
      <c r="Y142" s="54">
        <f t="shared" si="1166"/>
        <v>42.4375</v>
      </c>
      <c r="Z142" s="53">
        <f t="shared" si="1167"/>
        <v>0.78316666666666668</v>
      </c>
      <c r="AA142" s="53">
        <f t="shared" si="1168"/>
        <v>1</v>
      </c>
      <c r="AB142" s="54">
        <f t="shared" si="1169"/>
        <v>1</v>
      </c>
      <c r="AC142" s="53">
        <f t="shared" si="1170"/>
        <v>48.20833333333335</v>
      </c>
      <c r="AD142" s="53">
        <f t="shared" si="1171"/>
        <v>48.5</v>
      </c>
      <c r="AE142" s="54">
        <f t="shared" si="1172"/>
        <v>48.25</v>
      </c>
      <c r="AF142" s="54">
        <f t="shared" si="1173"/>
        <v>48.25</v>
      </c>
      <c r="AG142" s="55">
        <f t="shared" si="1174"/>
        <v>42.4375</v>
      </c>
    </row>
    <row r="143" spans="1:33" x14ac:dyDescent="0.25">
      <c r="A143" s="56"/>
      <c r="B143" s="56"/>
      <c r="C143" s="9" t="s">
        <v>173</v>
      </c>
      <c r="D143" s="208" t="s">
        <v>244</v>
      </c>
      <c r="E143" s="9">
        <v>500</v>
      </c>
      <c r="F143" s="9">
        <v>450</v>
      </c>
      <c r="G143" s="295">
        <f t="shared" si="733"/>
        <v>20</v>
      </c>
      <c r="H143" s="9">
        <f t="shared" si="1152"/>
        <v>18</v>
      </c>
      <c r="I143" s="9">
        <f>4.45+4.45+4.45+4.45+4.45+4.45+4.45+4.45</f>
        <v>35.6</v>
      </c>
      <c r="J143" s="49">
        <f t="shared" si="1153"/>
        <v>3.125E-2</v>
      </c>
      <c r="K143" s="7">
        <f t="shared" si="1154"/>
        <v>30.187499999999996</v>
      </c>
      <c r="L143" s="50">
        <f t="shared" si="1155"/>
        <v>14</v>
      </c>
      <c r="M143" s="50">
        <f t="shared" si="1156"/>
        <v>422.62499999999994</v>
      </c>
      <c r="N143" s="50" t="s">
        <v>119</v>
      </c>
      <c r="P143" s="51">
        <f t="shared" si="1157"/>
        <v>78</v>
      </c>
      <c r="Q143" s="51">
        <f t="shared" si="1158"/>
        <v>1.9811999999999999</v>
      </c>
      <c r="R143" s="52">
        <f t="shared" si="1159"/>
        <v>35.6</v>
      </c>
      <c r="S143" s="53">
        <f t="shared" si="1160"/>
        <v>1.651</v>
      </c>
      <c r="T143" s="53">
        <f t="shared" si="1161"/>
        <v>2</v>
      </c>
      <c r="U143" s="54">
        <f t="shared" si="1162"/>
        <v>1.75</v>
      </c>
      <c r="V143" s="53">
        <f t="shared" si="1163"/>
        <v>14.833333333333334</v>
      </c>
      <c r="W143" s="53">
        <f t="shared" si="1164"/>
        <v>15</v>
      </c>
      <c r="X143" s="54">
        <f t="shared" si="1165"/>
        <v>15</v>
      </c>
      <c r="Y143" s="54">
        <f t="shared" si="1166"/>
        <v>26.25</v>
      </c>
      <c r="Z143" s="53">
        <f t="shared" si="1167"/>
        <v>0.82550000000000001</v>
      </c>
      <c r="AA143" s="53">
        <f t="shared" si="1168"/>
        <v>1</v>
      </c>
      <c r="AB143" s="54">
        <f t="shared" si="1169"/>
        <v>1</v>
      </c>
      <c r="AC143" s="53">
        <f t="shared" si="1170"/>
        <v>29.666666666666668</v>
      </c>
      <c r="AD143" s="53">
        <f t="shared" si="1171"/>
        <v>30</v>
      </c>
      <c r="AE143" s="54">
        <f t="shared" si="1172"/>
        <v>29.75</v>
      </c>
      <c r="AF143" s="54">
        <f t="shared" si="1173"/>
        <v>29.75</v>
      </c>
      <c r="AG143" s="55">
        <f t="shared" si="1174"/>
        <v>26.25</v>
      </c>
    </row>
    <row r="144" spans="1:33" x14ac:dyDescent="0.25">
      <c r="A144" s="56"/>
      <c r="B144" s="56"/>
      <c r="C144" s="9" t="s">
        <v>173</v>
      </c>
      <c r="D144" s="208" t="s">
        <v>244</v>
      </c>
      <c r="E144" s="9">
        <v>600</v>
      </c>
      <c r="F144" s="9">
        <v>250</v>
      </c>
      <c r="G144" s="295">
        <f t="shared" ref="G144" si="1221">+ROUNDUP((E144/25.4),0)</f>
        <v>24</v>
      </c>
      <c r="H144" s="9">
        <f t="shared" ref="H144" si="1222">+ROUNDUP((F144/25.4),0)</f>
        <v>10</v>
      </c>
      <c r="I144" s="9">
        <v>4.45</v>
      </c>
      <c r="J144" s="49">
        <f t="shared" ref="J144" si="1223">IF(AND(G144&lt;=30,G144&gt;18),1/32,IF(AND(G144&lt;=18,G144&gt;=12),1/40,IF(G144&lt;12,1/40,1/32)))</f>
        <v>3.125E-2</v>
      </c>
      <c r="K144" s="7">
        <f t="shared" ref="K144" si="1224">+AG144*(1+$E$5)</f>
        <v>3.2343749999999996</v>
      </c>
      <c r="L144" s="50">
        <f t="shared" ref="L144" si="1225">IF(AND(G144&lt;=30,G144&gt;18),14,IF(AND(G144&lt;=18,G144&gt;=12),14,IF(G144&lt;12,14,14)))</f>
        <v>14</v>
      </c>
      <c r="M144" s="50">
        <f t="shared" ref="M144" si="1226">+K144*L144</f>
        <v>45.281249999999993</v>
      </c>
      <c r="N144" s="50" t="s">
        <v>119</v>
      </c>
      <c r="P144" s="51">
        <f t="shared" ref="P144" si="1227">(G144+H144)*2+2</f>
        <v>70</v>
      </c>
      <c r="Q144" s="51">
        <f t="shared" ref="Q144" si="1228">P144*0.0254</f>
        <v>1.778</v>
      </c>
      <c r="R144" s="52">
        <f t="shared" ref="R144" si="1229">+I144</f>
        <v>4.45</v>
      </c>
      <c r="S144" s="53">
        <f t="shared" ref="S144" si="1230">Q144/1.2</f>
        <v>1.4816666666666667</v>
      </c>
      <c r="T144" s="53">
        <f t="shared" ref="T144" si="1231">IF(S144-ROUND(S144,0)&gt;0,0.5+ROUND(S144,0),ROUND(S144,0))</f>
        <v>1.5</v>
      </c>
      <c r="U144" s="54">
        <f t="shared" ref="U144" si="1232">IF(S144&gt;(T144-0.25),T144,T144-0.25)</f>
        <v>1.5</v>
      </c>
      <c r="V144" s="53">
        <f t="shared" ref="V144" si="1233">R144/2.4</f>
        <v>1.8541666666666667</v>
      </c>
      <c r="W144" s="53">
        <f t="shared" ref="W144" si="1234">IF(V144-ROUND(V144,0)&gt;0,0.5+ROUND(V144,0),ROUND(V144,0))</f>
        <v>2</v>
      </c>
      <c r="X144" s="54">
        <f t="shared" ref="X144" si="1235">IF(V144&gt;(W144-0.25),W144,W144-0.25)</f>
        <v>2</v>
      </c>
      <c r="Y144" s="54">
        <f t="shared" ref="Y144" si="1236">U144*X144</f>
        <v>3</v>
      </c>
      <c r="Z144" s="53">
        <f t="shared" ref="Z144" si="1237">Q144/2.4</f>
        <v>0.74083333333333334</v>
      </c>
      <c r="AA144" s="53">
        <f t="shared" ref="AA144" si="1238">IF(Z144-ROUND(Z144,0)&gt;0,0.5+ROUND(Z144,0),ROUND(Z144,0))</f>
        <v>1</v>
      </c>
      <c r="AB144" s="54">
        <f t="shared" ref="AB144" si="1239">IF(Z144&gt;(AA144-0.25),AA144,AA144-0.25)</f>
        <v>0.75</v>
      </c>
      <c r="AC144" s="53">
        <f t="shared" ref="AC144" si="1240">R144/1.2</f>
        <v>3.7083333333333335</v>
      </c>
      <c r="AD144" s="53">
        <f t="shared" ref="AD144" si="1241">IF(AC144-ROUND(AC144,0)&gt;0,0.5+ROUND(AC144,0),ROUND(AC144,0))</f>
        <v>4</v>
      </c>
      <c r="AE144" s="54">
        <f t="shared" ref="AE144" si="1242">IF(AC144&gt;(AD144-0.25),AD144,AD144-0.25)</f>
        <v>3.75</v>
      </c>
      <c r="AF144" s="54">
        <f t="shared" ref="AF144" si="1243">AB144*AE144</f>
        <v>2.8125</v>
      </c>
      <c r="AG144" s="55">
        <f t="shared" ref="AG144" si="1244">MIN(Y144,AF144)</f>
        <v>2.8125</v>
      </c>
    </row>
    <row r="145" spans="1:33" x14ac:dyDescent="0.25">
      <c r="A145" s="56"/>
      <c r="B145" s="56"/>
      <c r="C145" s="9" t="s">
        <v>173</v>
      </c>
      <c r="D145" s="208" t="s">
        <v>244</v>
      </c>
      <c r="E145" s="9">
        <v>600</v>
      </c>
      <c r="F145" s="9">
        <v>300</v>
      </c>
      <c r="G145" s="295">
        <f t="shared" si="733"/>
        <v>24</v>
      </c>
      <c r="H145" s="9">
        <f t="shared" ref="H145" si="1245">+ROUNDUP((F145/25.4),0)</f>
        <v>12</v>
      </c>
      <c r="I145" s="9">
        <f>4.45</f>
        <v>4.45</v>
      </c>
      <c r="J145" s="49">
        <f t="shared" ref="J145" si="1246">IF(AND(G145&lt;=30,G145&gt;18),1/32,IF(AND(G145&lt;=18,G145&gt;=12),1/40,IF(G145&lt;12,1/40,1/32)))</f>
        <v>3.125E-2</v>
      </c>
      <c r="K145" s="7">
        <f t="shared" ref="K145" si="1247">+AG145*(1+$E$5)</f>
        <v>4.0249999999999995</v>
      </c>
      <c r="L145" s="50">
        <f t="shared" ref="L145" si="1248">IF(AND(G145&lt;=30,G145&gt;18),14,IF(AND(G145&lt;=18,G145&gt;=12),14,IF(G145&lt;12,14,14)))</f>
        <v>14</v>
      </c>
      <c r="M145" s="50">
        <f t="shared" ref="M145" si="1249">+K145*L145</f>
        <v>56.349999999999994</v>
      </c>
      <c r="N145" s="50" t="s">
        <v>119</v>
      </c>
      <c r="P145" s="51">
        <f t="shared" ref="P145" si="1250">(G145+H145)*2+2</f>
        <v>74</v>
      </c>
      <c r="Q145" s="51">
        <f t="shared" ref="Q145" si="1251">P145*0.0254</f>
        <v>1.8795999999999999</v>
      </c>
      <c r="R145" s="52">
        <f t="shared" ref="R145" si="1252">+I145</f>
        <v>4.45</v>
      </c>
      <c r="S145" s="53">
        <f t="shared" ref="S145" si="1253">Q145/1.2</f>
        <v>1.5663333333333334</v>
      </c>
      <c r="T145" s="53">
        <f t="shared" ref="T145" si="1254">IF(S145-ROUND(S145,0)&gt;0,0.5+ROUND(S145,0),ROUND(S145,0))</f>
        <v>2</v>
      </c>
      <c r="U145" s="54">
        <f t="shared" ref="U145" si="1255">IF(S145&gt;(T145-0.25),T145,T145-0.25)</f>
        <v>1.75</v>
      </c>
      <c r="V145" s="53">
        <f t="shared" ref="V145" si="1256">R145/2.4</f>
        <v>1.8541666666666667</v>
      </c>
      <c r="W145" s="53">
        <f t="shared" ref="W145" si="1257">IF(V145-ROUND(V145,0)&gt;0,0.5+ROUND(V145,0),ROUND(V145,0))</f>
        <v>2</v>
      </c>
      <c r="X145" s="54">
        <f t="shared" ref="X145" si="1258">IF(V145&gt;(W145-0.25),W145,W145-0.25)</f>
        <v>2</v>
      </c>
      <c r="Y145" s="54">
        <f t="shared" ref="Y145" si="1259">U145*X145</f>
        <v>3.5</v>
      </c>
      <c r="Z145" s="53">
        <f t="shared" ref="Z145" si="1260">Q145/2.4</f>
        <v>0.78316666666666668</v>
      </c>
      <c r="AA145" s="53">
        <f t="shared" ref="AA145" si="1261">IF(Z145-ROUND(Z145,0)&gt;0,0.5+ROUND(Z145,0),ROUND(Z145,0))</f>
        <v>1</v>
      </c>
      <c r="AB145" s="54">
        <f t="shared" ref="AB145" si="1262">IF(Z145&gt;(AA145-0.25),AA145,AA145-0.25)</f>
        <v>1</v>
      </c>
      <c r="AC145" s="53">
        <f t="shared" ref="AC145" si="1263">R145/1.2</f>
        <v>3.7083333333333335</v>
      </c>
      <c r="AD145" s="53">
        <f t="shared" ref="AD145" si="1264">IF(AC145-ROUND(AC145,0)&gt;0,0.5+ROUND(AC145,0),ROUND(AC145,0))</f>
        <v>4</v>
      </c>
      <c r="AE145" s="54">
        <f t="shared" ref="AE145" si="1265">IF(AC145&gt;(AD145-0.25),AD145,AD145-0.25)</f>
        <v>3.75</v>
      </c>
      <c r="AF145" s="54">
        <f t="shared" ref="AF145" si="1266">AB145*AE145</f>
        <v>3.75</v>
      </c>
      <c r="AG145" s="55">
        <f t="shared" ref="AG145" si="1267">MIN(Y145,AF145)</f>
        <v>3.5</v>
      </c>
    </row>
    <row r="146" spans="1:33" x14ac:dyDescent="0.25">
      <c r="A146" s="56"/>
      <c r="B146" s="56"/>
      <c r="C146" s="9" t="s">
        <v>173</v>
      </c>
      <c r="D146" s="208" t="s">
        <v>244</v>
      </c>
      <c r="E146" s="9">
        <v>600</v>
      </c>
      <c r="F146" s="9">
        <v>400</v>
      </c>
      <c r="G146" s="295">
        <f t="shared" ref="G146" si="1268">+ROUNDUP((E146/25.4),0)</f>
        <v>24</v>
      </c>
      <c r="H146" s="9">
        <f t="shared" ref="H146" si="1269">+ROUNDUP((F146/25.4),0)</f>
        <v>16</v>
      </c>
      <c r="I146" s="9">
        <f>4.45+4.45+4.45+4.45</f>
        <v>17.8</v>
      </c>
      <c r="J146" s="49">
        <f t="shared" ref="J146" si="1270">IF(AND(G146&lt;=30,G146&gt;18),1/32,IF(AND(G146&lt;=18,G146&gt;=12),1/40,IF(G146&lt;12,1/40,1/32)))</f>
        <v>3.125E-2</v>
      </c>
      <c r="K146" s="7">
        <f t="shared" ref="K146" si="1271">+AG146*(1+$E$5)</f>
        <v>15.093749999999998</v>
      </c>
      <c r="L146" s="50">
        <f t="shared" ref="L146" si="1272">IF(AND(G146&lt;=30,G146&gt;18),14,IF(AND(G146&lt;=18,G146&gt;=12),14,IF(G146&lt;12,14,14)))</f>
        <v>14</v>
      </c>
      <c r="M146" s="50">
        <f t="shared" ref="M146" si="1273">+K146*L146</f>
        <v>211.31249999999997</v>
      </c>
      <c r="N146" s="50" t="s">
        <v>119</v>
      </c>
      <c r="P146" s="51">
        <f t="shared" ref="P146" si="1274">(G146+H146)*2+2</f>
        <v>82</v>
      </c>
      <c r="Q146" s="51">
        <f t="shared" ref="Q146" si="1275">P146*0.0254</f>
        <v>2.0827999999999998</v>
      </c>
      <c r="R146" s="52">
        <f t="shared" ref="R146" si="1276">+I146</f>
        <v>17.8</v>
      </c>
      <c r="S146" s="53">
        <f t="shared" ref="S146" si="1277">Q146/1.2</f>
        <v>1.7356666666666665</v>
      </c>
      <c r="T146" s="53">
        <f t="shared" ref="T146" si="1278">IF(S146-ROUND(S146,0)&gt;0,0.5+ROUND(S146,0),ROUND(S146,0))</f>
        <v>2</v>
      </c>
      <c r="U146" s="54">
        <f t="shared" ref="U146" si="1279">IF(S146&gt;(T146-0.25),T146,T146-0.25)</f>
        <v>1.75</v>
      </c>
      <c r="V146" s="53">
        <f t="shared" ref="V146" si="1280">R146/2.4</f>
        <v>7.416666666666667</v>
      </c>
      <c r="W146" s="53">
        <f t="shared" ref="W146" si="1281">IF(V146-ROUND(V146,0)&gt;0,0.5+ROUND(V146,0),ROUND(V146,0))</f>
        <v>7.5</v>
      </c>
      <c r="X146" s="54">
        <f t="shared" ref="X146" si="1282">IF(V146&gt;(W146-0.25),W146,W146-0.25)</f>
        <v>7.5</v>
      </c>
      <c r="Y146" s="54">
        <f t="shared" ref="Y146" si="1283">U146*X146</f>
        <v>13.125</v>
      </c>
      <c r="Z146" s="53">
        <f t="shared" ref="Z146" si="1284">Q146/2.4</f>
        <v>0.86783333333333323</v>
      </c>
      <c r="AA146" s="53">
        <f t="shared" ref="AA146" si="1285">IF(Z146-ROUND(Z146,0)&gt;0,0.5+ROUND(Z146,0),ROUND(Z146,0))</f>
        <v>1</v>
      </c>
      <c r="AB146" s="54">
        <f t="shared" ref="AB146" si="1286">IF(Z146&gt;(AA146-0.25),AA146,AA146-0.25)</f>
        <v>1</v>
      </c>
      <c r="AC146" s="53">
        <f t="shared" ref="AC146" si="1287">R146/1.2</f>
        <v>14.833333333333334</v>
      </c>
      <c r="AD146" s="53">
        <f t="shared" ref="AD146" si="1288">IF(AC146-ROUND(AC146,0)&gt;0,0.5+ROUND(AC146,0),ROUND(AC146,0))</f>
        <v>15</v>
      </c>
      <c r="AE146" s="54">
        <f t="shared" ref="AE146" si="1289">IF(AC146&gt;(AD146-0.25),AD146,AD146-0.25)</f>
        <v>15</v>
      </c>
      <c r="AF146" s="54">
        <f t="shared" ref="AF146" si="1290">AB146*AE146</f>
        <v>15</v>
      </c>
      <c r="AG146" s="55">
        <f t="shared" ref="AG146" si="1291">MIN(Y146,AF146)</f>
        <v>13.125</v>
      </c>
    </row>
    <row r="147" spans="1:33" x14ac:dyDescent="0.25">
      <c r="A147" s="56"/>
      <c r="B147" s="56"/>
      <c r="C147" s="9" t="s">
        <v>173</v>
      </c>
      <c r="D147" s="208" t="s">
        <v>244</v>
      </c>
      <c r="E147" s="9">
        <v>600</v>
      </c>
      <c r="F147" s="9">
        <v>450</v>
      </c>
      <c r="G147" s="295">
        <f t="shared" si="733"/>
        <v>24</v>
      </c>
      <c r="H147" s="9">
        <f t="shared" ref="H147" si="1292">+ROUNDUP((F147/25.4),0)</f>
        <v>18</v>
      </c>
      <c r="I147" s="9">
        <f>4.45</f>
        <v>4.45</v>
      </c>
      <c r="J147" s="49">
        <f t="shared" ref="J147" si="1293">IF(AND(G147&lt;=30,G147&gt;18),1/32,IF(AND(G147&lt;=18,G147&gt;=12),1/40,IF(G147&lt;12,1/40,1/32)))</f>
        <v>3.125E-2</v>
      </c>
      <c r="K147" s="7">
        <f t="shared" ref="K147" si="1294">+AG147*(1+$E$5)</f>
        <v>4.3125</v>
      </c>
      <c r="L147" s="50">
        <f t="shared" ref="L147" si="1295">IF(AND(G147&lt;=30,G147&gt;18),14,IF(AND(G147&lt;=18,G147&gt;=12),14,IF(G147&lt;12,14,14)))</f>
        <v>14</v>
      </c>
      <c r="M147" s="50">
        <f t="shared" ref="M147" si="1296">+K147*L147</f>
        <v>60.375</v>
      </c>
      <c r="N147" s="50" t="s">
        <v>119</v>
      </c>
      <c r="P147" s="51">
        <f t="shared" ref="P147" si="1297">(G147+H147)*2+2</f>
        <v>86</v>
      </c>
      <c r="Q147" s="51">
        <f t="shared" ref="Q147" si="1298">P147*0.0254</f>
        <v>2.1844000000000001</v>
      </c>
      <c r="R147" s="52">
        <f t="shared" ref="R147" si="1299">+I147</f>
        <v>4.45</v>
      </c>
      <c r="S147" s="53">
        <f t="shared" ref="S147" si="1300">Q147/1.2</f>
        <v>1.8203333333333336</v>
      </c>
      <c r="T147" s="53">
        <f t="shared" ref="T147" si="1301">IF(S147-ROUND(S147,0)&gt;0,0.5+ROUND(S147,0),ROUND(S147,0))</f>
        <v>2</v>
      </c>
      <c r="U147" s="54">
        <f t="shared" ref="U147" si="1302">IF(S147&gt;(T147-0.25),T147,T147-0.25)</f>
        <v>2</v>
      </c>
      <c r="V147" s="53">
        <f t="shared" ref="V147" si="1303">R147/2.4</f>
        <v>1.8541666666666667</v>
      </c>
      <c r="W147" s="53">
        <f t="shared" ref="W147" si="1304">IF(V147-ROUND(V147,0)&gt;0,0.5+ROUND(V147,0),ROUND(V147,0))</f>
        <v>2</v>
      </c>
      <c r="X147" s="54">
        <f t="shared" ref="X147" si="1305">IF(V147&gt;(W147-0.25),W147,W147-0.25)</f>
        <v>2</v>
      </c>
      <c r="Y147" s="54">
        <f t="shared" ref="Y147" si="1306">U147*X147</f>
        <v>4</v>
      </c>
      <c r="Z147" s="53">
        <f t="shared" ref="Z147" si="1307">Q147/2.4</f>
        <v>0.91016666666666679</v>
      </c>
      <c r="AA147" s="53">
        <f t="shared" ref="AA147" si="1308">IF(Z147-ROUND(Z147,0)&gt;0,0.5+ROUND(Z147,0),ROUND(Z147,0))</f>
        <v>1</v>
      </c>
      <c r="AB147" s="54">
        <f t="shared" ref="AB147" si="1309">IF(Z147&gt;(AA147-0.25),AA147,AA147-0.25)</f>
        <v>1</v>
      </c>
      <c r="AC147" s="53">
        <f t="shared" ref="AC147" si="1310">R147/1.2</f>
        <v>3.7083333333333335</v>
      </c>
      <c r="AD147" s="53">
        <f t="shared" ref="AD147" si="1311">IF(AC147-ROUND(AC147,0)&gt;0,0.5+ROUND(AC147,0),ROUND(AC147,0))</f>
        <v>4</v>
      </c>
      <c r="AE147" s="54">
        <f t="shared" ref="AE147" si="1312">IF(AC147&gt;(AD147-0.25),AD147,AD147-0.25)</f>
        <v>3.75</v>
      </c>
      <c r="AF147" s="54">
        <f t="shared" ref="AF147" si="1313">AB147*AE147</f>
        <v>3.75</v>
      </c>
      <c r="AG147" s="55">
        <f t="shared" ref="AG147" si="1314">MIN(Y147,AF147)</f>
        <v>3.75</v>
      </c>
    </row>
    <row r="148" spans="1:33" x14ac:dyDescent="0.25">
      <c r="A148" s="56"/>
      <c r="B148" s="56"/>
      <c r="C148" s="9" t="s">
        <v>173</v>
      </c>
      <c r="D148" s="208" t="s">
        <v>244</v>
      </c>
      <c r="E148" s="9">
        <v>800</v>
      </c>
      <c r="F148" s="9">
        <v>400</v>
      </c>
      <c r="G148" s="295">
        <f t="shared" si="733"/>
        <v>32</v>
      </c>
      <c r="H148" s="9">
        <f t="shared" ref="H148" si="1315">+ROUNDUP((F148/25.4),0)</f>
        <v>16</v>
      </c>
      <c r="I148" s="9">
        <v>4.45</v>
      </c>
      <c r="J148" s="49">
        <f t="shared" ref="J148" si="1316">IF(AND(G148&lt;=30,G148&gt;18),1/32,IF(AND(G148&lt;=18,G148&gt;=12),1/40,IF(G148&lt;12,1/40,1/32)))</f>
        <v>3.125E-2</v>
      </c>
      <c r="K148" s="7">
        <f t="shared" ref="K148" si="1317">+AG148*(1+$E$5)</f>
        <v>5.1749999999999998</v>
      </c>
      <c r="L148" s="50">
        <f t="shared" ref="L148" si="1318">IF(AND(G148&lt;=30,G148&gt;18),14,IF(AND(G148&lt;=18,G148&gt;=12),14,IF(G148&lt;12,14,14)))</f>
        <v>14</v>
      </c>
      <c r="M148" s="50">
        <f t="shared" ref="M148" si="1319">+K148*L148</f>
        <v>72.45</v>
      </c>
      <c r="N148" s="50" t="s">
        <v>119</v>
      </c>
      <c r="P148" s="51">
        <f t="shared" ref="P148" si="1320">(G148+H148)*2+2</f>
        <v>98</v>
      </c>
      <c r="Q148" s="51">
        <f t="shared" ref="Q148" si="1321">P148*0.0254</f>
        <v>2.4891999999999999</v>
      </c>
      <c r="R148" s="52">
        <f t="shared" ref="R148" si="1322">+I148</f>
        <v>4.45</v>
      </c>
      <c r="S148" s="53">
        <f t="shared" ref="S148" si="1323">Q148/1.2</f>
        <v>2.0743333333333331</v>
      </c>
      <c r="T148" s="53">
        <f t="shared" ref="T148" si="1324">IF(S148-ROUND(S148,0)&gt;0,0.5+ROUND(S148,0),ROUND(S148,0))</f>
        <v>2.5</v>
      </c>
      <c r="U148" s="54">
        <f t="shared" ref="U148" si="1325">IF(S148&gt;(T148-0.25),T148,T148-0.25)</f>
        <v>2.25</v>
      </c>
      <c r="V148" s="53">
        <f t="shared" ref="V148" si="1326">R148/2.4</f>
        <v>1.8541666666666667</v>
      </c>
      <c r="W148" s="53">
        <f t="shared" ref="W148" si="1327">IF(V148-ROUND(V148,0)&gt;0,0.5+ROUND(V148,0),ROUND(V148,0))</f>
        <v>2</v>
      </c>
      <c r="X148" s="54">
        <f t="shared" ref="X148" si="1328">IF(V148&gt;(W148-0.25),W148,W148-0.25)</f>
        <v>2</v>
      </c>
      <c r="Y148" s="54">
        <f t="shared" ref="Y148" si="1329">U148*X148</f>
        <v>4.5</v>
      </c>
      <c r="Z148" s="53">
        <f t="shared" ref="Z148" si="1330">Q148/2.4</f>
        <v>1.0371666666666666</v>
      </c>
      <c r="AA148" s="53">
        <f t="shared" ref="AA148" si="1331">IF(Z148-ROUND(Z148,0)&gt;0,0.5+ROUND(Z148,0),ROUND(Z148,0))</f>
        <v>1.5</v>
      </c>
      <c r="AB148" s="54">
        <f t="shared" ref="AB148" si="1332">IF(Z148&gt;(AA148-0.25),AA148,AA148-0.25)</f>
        <v>1.25</v>
      </c>
      <c r="AC148" s="53">
        <f t="shared" ref="AC148" si="1333">R148/1.2</f>
        <v>3.7083333333333335</v>
      </c>
      <c r="AD148" s="53">
        <f t="shared" ref="AD148" si="1334">IF(AC148-ROUND(AC148,0)&gt;0,0.5+ROUND(AC148,0),ROUND(AC148,0))</f>
        <v>4</v>
      </c>
      <c r="AE148" s="54">
        <f t="shared" ref="AE148" si="1335">IF(AC148&gt;(AD148-0.25),AD148,AD148-0.25)</f>
        <v>3.75</v>
      </c>
      <c r="AF148" s="54">
        <f t="shared" ref="AF148" si="1336">AB148*AE148</f>
        <v>4.6875</v>
      </c>
      <c r="AG148" s="55">
        <f t="shared" ref="AG148" si="1337">MIN(Y148,AF148)</f>
        <v>4.5</v>
      </c>
    </row>
    <row r="149" spans="1:33" x14ac:dyDescent="0.25">
      <c r="A149" s="56"/>
      <c r="B149" s="56"/>
      <c r="C149" s="9" t="s">
        <v>173</v>
      </c>
      <c r="D149" s="208" t="s">
        <v>244</v>
      </c>
      <c r="E149" s="9">
        <v>850</v>
      </c>
      <c r="F149" s="9">
        <v>850</v>
      </c>
      <c r="G149" s="295">
        <f t="shared" si="733"/>
        <v>34</v>
      </c>
      <c r="H149" s="9">
        <f t="shared" si="1152"/>
        <v>34</v>
      </c>
      <c r="I149" s="9">
        <v>4.45</v>
      </c>
      <c r="J149" s="49">
        <f t="shared" si="1153"/>
        <v>3.125E-2</v>
      </c>
      <c r="K149" s="7">
        <f t="shared" si="1154"/>
        <v>6.4687499999999991</v>
      </c>
      <c r="L149" s="50">
        <f t="shared" si="1155"/>
        <v>14</v>
      </c>
      <c r="M149" s="50">
        <f t="shared" si="1156"/>
        <v>90.562499999999986</v>
      </c>
      <c r="N149" s="50" t="s">
        <v>119</v>
      </c>
      <c r="P149" s="51">
        <f t="shared" si="1157"/>
        <v>138</v>
      </c>
      <c r="Q149" s="51">
        <f t="shared" si="1158"/>
        <v>3.5051999999999999</v>
      </c>
      <c r="R149" s="52">
        <f t="shared" si="1159"/>
        <v>4.45</v>
      </c>
      <c r="S149" s="53">
        <f t="shared" si="1160"/>
        <v>2.9209999999999998</v>
      </c>
      <c r="T149" s="53">
        <f t="shared" si="1161"/>
        <v>3</v>
      </c>
      <c r="U149" s="54">
        <f t="shared" si="1162"/>
        <v>3</v>
      </c>
      <c r="V149" s="53">
        <f t="shared" si="1163"/>
        <v>1.8541666666666667</v>
      </c>
      <c r="W149" s="53">
        <f t="shared" si="1164"/>
        <v>2</v>
      </c>
      <c r="X149" s="54">
        <f t="shared" si="1165"/>
        <v>2</v>
      </c>
      <c r="Y149" s="54">
        <f t="shared" si="1166"/>
        <v>6</v>
      </c>
      <c r="Z149" s="53">
        <f t="shared" si="1167"/>
        <v>1.4604999999999999</v>
      </c>
      <c r="AA149" s="53">
        <f t="shared" si="1168"/>
        <v>1.5</v>
      </c>
      <c r="AB149" s="54">
        <f t="shared" si="1169"/>
        <v>1.5</v>
      </c>
      <c r="AC149" s="53">
        <f t="shared" si="1170"/>
        <v>3.7083333333333335</v>
      </c>
      <c r="AD149" s="53">
        <f t="shared" si="1171"/>
        <v>4</v>
      </c>
      <c r="AE149" s="54">
        <f t="shared" si="1172"/>
        <v>3.75</v>
      </c>
      <c r="AF149" s="54">
        <f t="shared" si="1173"/>
        <v>5.625</v>
      </c>
      <c r="AG149" s="55">
        <f t="shared" si="1174"/>
        <v>5.625</v>
      </c>
    </row>
    <row r="150" spans="1:33" x14ac:dyDescent="0.25">
      <c r="A150" s="56"/>
      <c r="B150" s="56"/>
      <c r="C150" s="9" t="s">
        <v>173</v>
      </c>
      <c r="D150" s="208" t="s">
        <v>244</v>
      </c>
      <c r="E150" s="9">
        <v>1125</v>
      </c>
      <c r="F150" s="9">
        <v>800</v>
      </c>
      <c r="G150" s="295">
        <f t="shared" si="733"/>
        <v>45</v>
      </c>
      <c r="H150" s="9">
        <f t="shared" si="1152"/>
        <v>32</v>
      </c>
      <c r="I150" s="9">
        <v>4.45</v>
      </c>
      <c r="J150" s="49">
        <f t="shared" si="1153"/>
        <v>3.125E-2</v>
      </c>
      <c r="K150" s="7">
        <f t="shared" si="1154"/>
        <v>7.5468749999999991</v>
      </c>
      <c r="L150" s="50">
        <f t="shared" si="1155"/>
        <v>14</v>
      </c>
      <c r="M150" s="50">
        <f t="shared" si="1156"/>
        <v>105.65624999999999</v>
      </c>
      <c r="N150" s="50" t="s">
        <v>119</v>
      </c>
      <c r="P150" s="51">
        <f t="shared" si="1157"/>
        <v>156</v>
      </c>
      <c r="Q150" s="51">
        <f t="shared" si="1158"/>
        <v>3.9623999999999997</v>
      </c>
      <c r="R150" s="52">
        <f t="shared" si="1159"/>
        <v>4.45</v>
      </c>
      <c r="S150" s="53">
        <f t="shared" si="1160"/>
        <v>3.302</v>
      </c>
      <c r="T150" s="53">
        <f t="shared" si="1161"/>
        <v>3.5</v>
      </c>
      <c r="U150" s="54">
        <f t="shared" si="1162"/>
        <v>3.5</v>
      </c>
      <c r="V150" s="53">
        <f t="shared" si="1163"/>
        <v>1.8541666666666667</v>
      </c>
      <c r="W150" s="53">
        <f t="shared" si="1164"/>
        <v>2</v>
      </c>
      <c r="X150" s="54">
        <f t="shared" si="1165"/>
        <v>2</v>
      </c>
      <c r="Y150" s="54">
        <f t="shared" si="1166"/>
        <v>7</v>
      </c>
      <c r="Z150" s="53">
        <f t="shared" si="1167"/>
        <v>1.651</v>
      </c>
      <c r="AA150" s="53">
        <f t="shared" si="1168"/>
        <v>2</v>
      </c>
      <c r="AB150" s="54">
        <f t="shared" si="1169"/>
        <v>1.75</v>
      </c>
      <c r="AC150" s="53">
        <f t="shared" si="1170"/>
        <v>3.7083333333333335</v>
      </c>
      <c r="AD150" s="53">
        <f t="shared" si="1171"/>
        <v>4</v>
      </c>
      <c r="AE150" s="54">
        <f t="shared" si="1172"/>
        <v>3.75</v>
      </c>
      <c r="AF150" s="54">
        <f t="shared" si="1173"/>
        <v>6.5625</v>
      </c>
      <c r="AG150" s="55">
        <f t="shared" si="1174"/>
        <v>6.5625</v>
      </c>
    </row>
    <row r="151" spans="1:33" ht="13.5" customHeight="1" x14ac:dyDescent="0.25">
      <c r="A151" s="357" t="str">
        <f>'SUSTENTO HAVC'!A206</f>
        <v>06.02.02.06.02</v>
      </c>
      <c r="B151" s="123" t="str">
        <f>'SUSTENTO HAVC'!B206</f>
        <v xml:space="preserve">DUCTOS DE Fo.Go. CIRCULAR </v>
      </c>
      <c r="C151" s="111"/>
      <c r="D151" s="111"/>
      <c r="E151" s="111"/>
      <c r="F151" s="111"/>
      <c r="G151" s="117"/>
      <c r="H151" s="111"/>
      <c r="I151" s="370"/>
      <c r="J151" s="111"/>
      <c r="K151" s="112"/>
      <c r="L151" s="111"/>
      <c r="M151" s="113">
        <f>SUM(M152:M166)</f>
        <v>893.54999999999973</v>
      </c>
      <c r="N151" s="113">
        <f>SUM(N156:N195)</f>
        <v>0</v>
      </c>
      <c r="P151" s="51">
        <f t="shared" si="1157"/>
        <v>2</v>
      </c>
      <c r="Q151" s="51">
        <f t="shared" si="1158"/>
        <v>5.0799999999999998E-2</v>
      </c>
      <c r="R151" s="52">
        <f t="shared" si="1159"/>
        <v>0</v>
      </c>
      <c r="S151" s="53">
        <f t="shared" si="1160"/>
        <v>4.2333333333333334E-2</v>
      </c>
      <c r="T151" s="53">
        <f t="shared" si="1161"/>
        <v>0.5</v>
      </c>
      <c r="U151" s="54">
        <f t="shared" si="1162"/>
        <v>0.25</v>
      </c>
      <c r="V151" s="53">
        <f t="shared" si="1163"/>
        <v>0</v>
      </c>
      <c r="W151" s="53">
        <f t="shared" si="1164"/>
        <v>0</v>
      </c>
      <c r="X151" s="54">
        <f t="shared" si="1165"/>
        <v>0</v>
      </c>
      <c r="Y151" s="54">
        <f t="shared" si="1166"/>
        <v>0</v>
      </c>
      <c r="Z151" s="53">
        <f t="shared" si="1167"/>
        <v>2.1166666666666667E-2</v>
      </c>
      <c r="AA151" s="53">
        <f t="shared" si="1168"/>
        <v>0.5</v>
      </c>
      <c r="AB151" s="54">
        <f t="shared" si="1169"/>
        <v>0.25</v>
      </c>
      <c r="AC151" s="53">
        <f t="shared" si="1170"/>
        <v>0</v>
      </c>
      <c r="AD151" s="53">
        <f t="shared" si="1171"/>
        <v>0</v>
      </c>
      <c r="AE151" s="54">
        <f t="shared" si="1172"/>
        <v>0</v>
      </c>
      <c r="AF151" s="54">
        <f t="shared" si="1173"/>
        <v>0</v>
      </c>
      <c r="AG151" s="55">
        <f t="shared" si="1174"/>
        <v>0</v>
      </c>
    </row>
    <row r="152" spans="1:33" ht="51" x14ac:dyDescent="0.25">
      <c r="A152" s="203" t="s">
        <v>1092</v>
      </c>
      <c r="B152" s="56" t="s">
        <v>530</v>
      </c>
      <c r="C152" s="294" t="s">
        <v>256</v>
      </c>
      <c r="D152" s="208" t="s">
        <v>244</v>
      </c>
      <c r="E152" s="124">
        <v>100</v>
      </c>
      <c r="F152" s="124">
        <v>100</v>
      </c>
      <c r="G152" s="87">
        <f t="shared" ref="G152" si="1338">+ROUNDUP((E152/25.4),0)</f>
        <v>4</v>
      </c>
      <c r="H152" s="87">
        <f t="shared" ref="H152" si="1339">+ROUNDUP((F152/25.4),0)</f>
        <v>4</v>
      </c>
      <c r="I152" s="88">
        <f>10.32+7.69+1.54+1.79+1.69+1.27+0.56+1.93+1.93+1.39+1.06+1.06+1.09+2.07+3.63+1.67+0.5+1.1+0.44+2.37+1.54+1.25+2.45+0.36+0.35+3.16</f>
        <v>54.210000000000008</v>
      </c>
      <c r="J152" s="49">
        <f t="shared" ref="J152:J157" si="1340">IF(AND(G152&lt;=30,G152&gt;18),1/32,IF(AND(G152&lt;=18,G152&gt;=12),1/40,IF(G152&lt;12,1/40,1/32)))</f>
        <v>2.5000000000000001E-2</v>
      </c>
      <c r="K152" s="7">
        <f t="shared" ref="K152:K166" si="1341">+AG152*(1+$E$5)</f>
        <v>13.009374999999999</v>
      </c>
      <c r="L152" s="50">
        <f t="shared" ref="L152:L157" si="1342">IF(AND(G152&lt;=30,G152&gt;18),14,IF(AND(G152&lt;=18,G152&gt;=12),14,IF(G152&lt;12,14,14)))</f>
        <v>14</v>
      </c>
      <c r="M152" s="50">
        <f t="shared" ref="M152:M157" si="1343">+K152*L152</f>
        <v>182.13124999999997</v>
      </c>
      <c r="N152" s="50" t="s">
        <v>119</v>
      </c>
      <c r="P152" s="51">
        <f t="shared" si="1157"/>
        <v>18</v>
      </c>
      <c r="Q152" s="51">
        <f t="shared" si="1158"/>
        <v>0.4572</v>
      </c>
      <c r="R152" s="52">
        <f t="shared" si="1159"/>
        <v>54.210000000000008</v>
      </c>
      <c r="S152" s="53">
        <f t="shared" si="1160"/>
        <v>0.38100000000000001</v>
      </c>
      <c r="T152" s="53">
        <f t="shared" si="1161"/>
        <v>0.5</v>
      </c>
      <c r="U152" s="54">
        <f t="shared" si="1162"/>
        <v>0.5</v>
      </c>
      <c r="V152" s="53">
        <f t="shared" si="1163"/>
        <v>22.587500000000006</v>
      </c>
      <c r="W152" s="53">
        <f t="shared" si="1164"/>
        <v>23</v>
      </c>
      <c r="X152" s="54">
        <f t="shared" si="1165"/>
        <v>22.75</v>
      </c>
      <c r="Y152" s="54">
        <f t="shared" si="1166"/>
        <v>11.375</v>
      </c>
      <c r="Z152" s="53">
        <f t="shared" si="1167"/>
        <v>0.1905</v>
      </c>
      <c r="AA152" s="53">
        <f t="shared" si="1168"/>
        <v>0.5</v>
      </c>
      <c r="AB152" s="54">
        <f t="shared" si="1169"/>
        <v>0.25</v>
      </c>
      <c r="AC152" s="53">
        <f t="shared" si="1170"/>
        <v>45.175000000000011</v>
      </c>
      <c r="AD152" s="53">
        <f t="shared" si="1171"/>
        <v>45.5</v>
      </c>
      <c r="AE152" s="54">
        <f t="shared" si="1172"/>
        <v>45.25</v>
      </c>
      <c r="AF152" s="54">
        <f t="shared" si="1173"/>
        <v>11.3125</v>
      </c>
      <c r="AG152" s="55">
        <f t="shared" si="1174"/>
        <v>11.3125</v>
      </c>
    </row>
    <row r="153" spans="1:33" ht="51" x14ac:dyDescent="0.25">
      <c r="A153" s="203" t="s">
        <v>1093</v>
      </c>
      <c r="B153" s="56" t="s">
        <v>531</v>
      </c>
      <c r="C153" s="294" t="s">
        <v>256</v>
      </c>
      <c r="D153" s="208" t="s">
        <v>244</v>
      </c>
      <c r="E153" s="124">
        <v>150</v>
      </c>
      <c r="F153" s="124">
        <v>100</v>
      </c>
      <c r="G153" s="87">
        <f t="shared" ref="G153:G166" si="1344">+ROUNDUP((E153/25.4),0)</f>
        <v>6</v>
      </c>
      <c r="H153" s="87">
        <f t="shared" ref="H153:H166" si="1345">+ROUNDUP((F153/25.4),0)</f>
        <v>4</v>
      </c>
      <c r="I153" s="88">
        <f>1.59+1.59+1.73+1.73+1.25+2.19+1.03+0.78+1.49+0.49+2.41+0.53+2.4+1.33+0.9+0.75+1.12+0.58+0.73+1.43+1.43+1.7+1.1+1.12+1.13+1.13+1.1+1.1+1.15+0.9+1.23</f>
        <v>39.14</v>
      </c>
      <c r="J153" s="49">
        <f t="shared" si="1340"/>
        <v>2.5000000000000001E-2</v>
      </c>
      <c r="K153" s="7">
        <f t="shared" si="1341"/>
        <v>9.4156249999999986</v>
      </c>
      <c r="L153" s="50">
        <f t="shared" si="1342"/>
        <v>14</v>
      </c>
      <c r="M153" s="50">
        <f t="shared" si="1343"/>
        <v>131.81874999999997</v>
      </c>
      <c r="N153" s="50" t="s">
        <v>119</v>
      </c>
      <c r="P153" s="51">
        <f t="shared" si="1157"/>
        <v>22</v>
      </c>
      <c r="Q153" s="51">
        <f t="shared" si="1158"/>
        <v>0.55879999999999996</v>
      </c>
      <c r="R153" s="52">
        <f t="shared" si="1159"/>
        <v>39.14</v>
      </c>
      <c r="S153" s="53">
        <f t="shared" si="1160"/>
        <v>0.46566666666666667</v>
      </c>
      <c r="T153" s="53">
        <f t="shared" si="1161"/>
        <v>0.5</v>
      </c>
      <c r="U153" s="54">
        <f t="shared" si="1162"/>
        <v>0.5</v>
      </c>
      <c r="V153" s="53">
        <f t="shared" si="1163"/>
        <v>16.308333333333334</v>
      </c>
      <c r="W153" s="53">
        <f t="shared" si="1164"/>
        <v>16.5</v>
      </c>
      <c r="X153" s="54">
        <f t="shared" si="1165"/>
        <v>16.5</v>
      </c>
      <c r="Y153" s="54">
        <f t="shared" si="1166"/>
        <v>8.25</v>
      </c>
      <c r="Z153" s="53">
        <f t="shared" si="1167"/>
        <v>0.23283333333333334</v>
      </c>
      <c r="AA153" s="53">
        <f t="shared" si="1168"/>
        <v>0.5</v>
      </c>
      <c r="AB153" s="54">
        <f t="shared" si="1169"/>
        <v>0.25</v>
      </c>
      <c r="AC153" s="53">
        <f t="shared" si="1170"/>
        <v>32.616666666666667</v>
      </c>
      <c r="AD153" s="53">
        <f t="shared" si="1171"/>
        <v>33</v>
      </c>
      <c r="AE153" s="54">
        <f t="shared" si="1172"/>
        <v>32.75</v>
      </c>
      <c r="AF153" s="54">
        <f t="shared" si="1173"/>
        <v>8.1875</v>
      </c>
      <c r="AG153" s="55">
        <f t="shared" si="1174"/>
        <v>8.1875</v>
      </c>
    </row>
    <row r="154" spans="1:33" ht="20.399999999999999" x14ac:dyDescent="0.25">
      <c r="A154" s="203" t="s">
        <v>1094</v>
      </c>
      <c r="B154" s="56" t="s">
        <v>536</v>
      </c>
      <c r="C154" s="294" t="s">
        <v>256</v>
      </c>
      <c r="D154" s="208" t="s">
        <v>244</v>
      </c>
      <c r="E154" s="124">
        <v>200</v>
      </c>
      <c r="F154" s="124">
        <v>100</v>
      </c>
      <c r="G154" s="87">
        <f t="shared" si="1344"/>
        <v>8</v>
      </c>
      <c r="H154" s="87">
        <f t="shared" si="1345"/>
        <v>4</v>
      </c>
      <c r="I154" s="88">
        <f>1.55+1.82</f>
        <v>3.37</v>
      </c>
      <c r="J154" s="49">
        <f t="shared" si="1340"/>
        <v>2.5000000000000001E-2</v>
      </c>
      <c r="K154" s="7">
        <f t="shared" si="1341"/>
        <v>1.29375</v>
      </c>
      <c r="L154" s="50">
        <f t="shared" si="1342"/>
        <v>14</v>
      </c>
      <c r="M154" s="50">
        <f t="shared" si="1343"/>
        <v>18.112500000000001</v>
      </c>
      <c r="N154" s="50"/>
      <c r="P154" s="51">
        <f t="shared" ref="P154:P155" si="1346">(G154+H154)*2+2</f>
        <v>26</v>
      </c>
      <c r="Q154" s="51">
        <f t="shared" ref="Q154:Q155" si="1347">P154*0.0254</f>
        <v>0.66039999999999999</v>
      </c>
      <c r="R154" s="52">
        <f t="shared" ref="R154:R155" si="1348">+I154</f>
        <v>3.37</v>
      </c>
      <c r="S154" s="53">
        <f t="shared" ref="S154:S155" si="1349">Q154/1.2</f>
        <v>0.55033333333333334</v>
      </c>
      <c r="T154" s="53">
        <f t="shared" ref="T154:T155" si="1350">IF(S154-ROUND(S154,0)&gt;0,0.5+ROUND(S154,0),ROUND(S154,0))</f>
        <v>1</v>
      </c>
      <c r="U154" s="54">
        <f t="shared" ref="U154:U155" si="1351">IF(S154&gt;(T154-0.25),T154,T154-0.25)</f>
        <v>0.75</v>
      </c>
      <c r="V154" s="53">
        <f t="shared" ref="V154:V155" si="1352">R154/2.4</f>
        <v>1.4041666666666668</v>
      </c>
      <c r="W154" s="53">
        <f t="shared" ref="W154:W155" si="1353">IF(V154-ROUND(V154,0)&gt;0,0.5+ROUND(V154,0),ROUND(V154,0))</f>
        <v>1.5</v>
      </c>
      <c r="X154" s="54">
        <f t="shared" ref="X154:X155" si="1354">IF(V154&gt;(W154-0.25),W154,W154-0.25)</f>
        <v>1.5</v>
      </c>
      <c r="Y154" s="54">
        <f t="shared" ref="Y154:Y155" si="1355">U154*X154</f>
        <v>1.125</v>
      </c>
      <c r="Z154" s="53">
        <f t="shared" ref="Z154:Z155" si="1356">Q154/2.4</f>
        <v>0.27516666666666667</v>
      </c>
      <c r="AA154" s="53">
        <f t="shared" ref="AA154:AA155" si="1357">IF(Z154-ROUND(Z154,0)&gt;0,0.5+ROUND(Z154,0),ROUND(Z154,0))</f>
        <v>0.5</v>
      </c>
      <c r="AB154" s="54">
        <f t="shared" ref="AB154:AB155" si="1358">IF(Z154&gt;(AA154-0.25),AA154,AA154-0.25)</f>
        <v>0.5</v>
      </c>
      <c r="AC154" s="53">
        <f t="shared" ref="AC154:AC155" si="1359">R154/1.2</f>
        <v>2.8083333333333336</v>
      </c>
      <c r="AD154" s="53">
        <f t="shared" ref="AD154:AD155" si="1360">IF(AC154-ROUND(AC154,0)&gt;0,0.5+ROUND(AC154,0),ROUND(AC154,0))</f>
        <v>3</v>
      </c>
      <c r="AE154" s="54">
        <f t="shared" ref="AE154:AE155" si="1361">IF(AC154&gt;(AD154-0.25),AD154,AD154-0.25)</f>
        <v>3</v>
      </c>
      <c r="AF154" s="54">
        <f t="shared" ref="AF154:AF155" si="1362">AB154*AE154</f>
        <v>1.5</v>
      </c>
      <c r="AG154" s="55">
        <f t="shared" ref="AG154:AG155" si="1363">MIN(Y154,AF154)</f>
        <v>1.125</v>
      </c>
    </row>
    <row r="155" spans="1:33" x14ac:dyDescent="0.25">
      <c r="A155" s="209"/>
      <c r="B155" s="56" t="s">
        <v>534</v>
      </c>
      <c r="C155" s="294" t="s">
        <v>256</v>
      </c>
      <c r="D155" s="208" t="s">
        <v>244</v>
      </c>
      <c r="E155" s="124">
        <v>250</v>
      </c>
      <c r="F155" s="124">
        <v>100</v>
      </c>
      <c r="G155" s="87">
        <f t="shared" si="1344"/>
        <v>10</v>
      </c>
      <c r="H155" s="87">
        <f t="shared" si="1345"/>
        <v>4</v>
      </c>
      <c r="I155" s="88">
        <f>1.29+0.88+2.26+0.22+0.83+1.16+1.16+0.93+1.45+1.84+0.47+0.49+0.51+0.51+0.54</f>
        <v>14.54</v>
      </c>
      <c r="J155" s="49">
        <f t="shared" ref="J155" si="1364">IF(AND(G155&lt;=30,G155&gt;18),1/32,IF(AND(G155&lt;=18,G155&gt;=12),1/40,IF(G155&lt;12,1/40,1/32)))</f>
        <v>2.5000000000000001E-2</v>
      </c>
      <c r="K155" s="7">
        <f t="shared" si="1341"/>
        <v>5.390625</v>
      </c>
      <c r="L155" s="50">
        <f t="shared" ref="L155" si="1365">IF(AND(G155&lt;=30,G155&gt;18),14,IF(AND(G155&lt;=18,G155&gt;=12),14,IF(G155&lt;12,14,14)))</f>
        <v>14</v>
      </c>
      <c r="M155" s="50">
        <f t="shared" ref="M155" si="1366">+K155*L155</f>
        <v>75.46875</v>
      </c>
      <c r="N155" s="50"/>
      <c r="P155" s="51">
        <f t="shared" si="1346"/>
        <v>30</v>
      </c>
      <c r="Q155" s="51">
        <f t="shared" si="1347"/>
        <v>0.76200000000000001</v>
      </c>
      <c r="R155" s="52">
        <f t="shared" si="1348"/>
        <v>14.54</v>
      </c>
      <c r="S155" s="53">
        <f t="shared" si="1349"/>
        <v>0.63500000000000001</v>
      </c>
      <c r="T155" s="53">
        <f t="shared" si="1350"/>
        <v>1</v>
      </c>
      <c r="U155" s="54">
        <f t="shared" si="1351"/>
        <v>0.75</v>
      </c>
      <c r="V155" s="53">
        <f t="shared" si="1352"/>
        <v>6.0583333333333336</v>
      </c>
      <c r="W155" s="53">
        <f t="shared" si="1353"/>
        <v>6.5</v>
      </c>
      <c r="X155" s="54">
        <f t="shared" si="1354"/>
        <v>6.25</v>
      </c>
      <c r="Y155" s="54">
        <f t="shared" si="1355"/>
        <v>4.6875</v>
      </c>
      <c r="Z155" s="53">
        <f t="shared" si="1356"/>
        <v>0.3175</v>
      </c>
      <c r="AA155" s="53">
        <f t="shared" si="1357"/>
        <v>0.5</v>
      </c>
      <c r="AB155" s="54">
        <f t="shared" si="1358"/>
        <v>0.5</v>
      </c>
      <c r="AC155" s="53">
        <f t="shared" si="1359"/>
        <v>12.116666666666667</v>
      </c>
      <c r="AD155" s="53">
        <f t="shared" si="1360"/>
        <v>12.5</v>
      </c>
      <c r="AE155" s="54">
        <f t="shared" si="1361"/>
        <v>12.25</v>
      </c>
      <c r="AF155" s="54">
        <f t="shared" si="1362"/>
        <v>6.125</v>
      </c>
      <c r="AG155" s="55">
        <f t="shared" si="1363"/>
        <v>4.6875</v>
      </c>
    </row>
    <row r="156" spans="1:33" x14ac:dyDescent="0.25">
      <c r="A156" s="209"/>
      <c r="B156" s="56" t="s">
        <v>533</v>
      </c>
      <c r="C156" s="294" t="s">
        <v>256</v>
      </c>
      <c r="D156" s="208" t="s">
        <v>244</v>
      </c>
      <c r="E156" s="124">
        <v>250</v>
      </c>
      <c r="F156" s="124">
        <v>150</v>
      </c>
      <c r="G156" s="87">
        <f t="shared" si="1344"/>
        <v>10</v>
      </c>
      <c r="H156" s="87">
        <f t="shared" si="1345"/>
        <v>6</v>
      </c>
      <c r="I156" s="88">
        <v>0.13</v>
      </c>
      <c r="J156" s="49">
        <f t="shared" si="1340"/>
        <v>2.5000000000000001E-2</v>
      </c>
      <c r="K156" s="7">
        <f t="shared" si="1341"/>
        <v>0.14374999999999999</v>
      </c>
      <c r="L156" s="50">
        <f t="shared" si="1342"/>
        <v>14</v>
      </c>
      <c r="M156" s="50">
        <f t="shared" si="1343"/>
        <v>2.0124999999999997</v>
      </c>
      <c r="N156" s="50" t="s">
        <v>119</v>
      </c>
      <c r="P156" s="51">
        <f t="shared" si="1157"/>
        <v>34</v>
      </c>
      <c r="Q156" s="51">
        <f t="shared" si="1158"/>
        <v>0.86359999999999992</v>
      </c>
      <c r="R156" s="52">
        <f t="shared" si="1159"/>
        <v>0.13</v>
      </c>
      <c r="S156" s="53">
        <f t="shared" si="1160"/>
        <v>0.71966666666666668</v>
      </c>
      <c r="T156" s="53">
        <f t="shared" si="1161"/>
        <v>1</v>
      </c>
      <c r="U156" s="54">
        <f t="shared" si="1162"/>
        <v>0.75</v>
      </c>
      <c r="V156" s="53">
        <f t="shared" si="1163"/>
        <v>5.4166666666666669E-2</v>
      </c>
      <c r="W156" s="53">
        <f t="shared" si="1164"/>
        <v>0.5</v>
      </c>
      <c r="X156" s="54">
        <f t="shared" si="1165"/>
        <v>0.25</v>
      </c>
      <c r="Y156" s="54">
        <f t="shared" si="1166"/>
        <v>0.1875</v>
      </c>
      <c r="Z156" s="53">
        <f t="shared" si="1167"/>
        <v>0.35983333333333334</v>
      </c>
      <c r="AA156" s="53">
        <f t="shared" si="1168"/>
        <v>0.5</v>
      </c>
      <c r="AB156" s="54">
        <f t="shared" si="1169"/>
        <v>0.5</v>
      </c>
      <c r="AC156" s="53">
        <f t="shared" si="1170"/>
        <v>0.10833333333333334</v>
      </c>
      <c r="AD156" s="53">
        <f t="shared" si="1171"/>
        <v>0.5</v>
      </c>
      <c r="AE156" s="54">
        <f t="shared" si="1172"/>
        <v>0.25</v>
      </c>
      <c r="AF156" s="54">
        <f t="shared" si="1173"/>
        <v>0.125</v>
      </c>
      <c r="AG156" s="55">
        <f t="shared" si="1174"/>
        <v>0.125</v>
      </c>
    </row>
    <row r="157" spans="1:33" x14ac:dyDescent="0.25">
      <c r="A157" s="209"/>
      <c r="B157" s="56" t="s">
        <v>535</v>
      </c>
      <c r="C157" s="294" t="s">
        <v>256</v>
      </c>
      <c r="D157" s="208" t="s">
        <v>244</v>
      </c>
      <c r="E157" s="124">
        <v>500</v>
      </c>
      <c r="F157" s="124">
        <v>100</v>
      </c>
      <c r="G157" s="87">
        <f t="shared" si="1344"/>
        <v>20</v>
      </c>
      <c r="H157" s="87">
        <f t="shared" si="1345"/>
        <v>4</v>
      </c>
      <c r="I157" s="88">
        <f>0.56+0.85</f>
        <v>1.4100000000000001</v>
      </c>
      <c r="J157" s="49">
        <f t="shared" si="1340"/>
        <v>3.125E-2</v>
      </c>
      <c r="K157" s="7">
        <f t="shared" si="1341"/>
        <v>1.078125</v>
      </c>
      <c r="L157" s="50">
        <f t="shared" si="1342"/>
        <v>14</v>
      </c>
      <c r="M157" s="50">
        <f t="shared" si="1343"/>
        <v>15.09375</v>
      </c>
      <c r="N157" s="50" t="s">
        <v>119</v>
      </c>
      <c r="P157" s="51">
        <f t="shared" si="1157"/>
        <v>50</v>
      </c>
      <c r="Q157" s="51">
        <f t="shared" si="1158"/>
        <v>1.27</v>
      </c>
      <c r="R157" s="52">
        <f t="shared" si="1159"/>
        <v>1.4100000000000001</v>
      </c>
      <c r="S157" s="53">
        <f t="shared" si="1160"/>
        <v>1.0583333333333333</v>
      </c>
      <c r="T157" s="53">
        <f t="shared" si="1161"/>
        <v>1.5</v>
      </c>
      <c r="U157" s="54">
        <f t="shared" si="1162"/>
        <v>1.25</v>
      </c>
      <c r="V157" s="53">
        <f t="shared" si="1163"/>
        <v>0.58750000000000013</v>
      </c>
      <c r="W157" s="53">
        <f t="shared" si="1164"/>
        <v>1</v>
      </c>
      <c r="X157" s="54">
        <f t="shared" si="1165"/>
        <v>0.75</v>
      </c>
      <c r="Y157" s="54">
        <f t="shared" si="1166"/>
        <v>0.9375</v>
      </c>
      <c r="Z157" s="53">
        <f t="shared" si="1167"/>
        <v>0.52916666666666667</v>
      </c>
      <c r="AA157" s="53">
        <f t="shared" si="1168"/>
        <v>1</v>
      </c>
      <c r="AB157" s="54">
        <f t="shared" si="1169"/>
        <v>0.75</v>
      </c>
      <c r="AC157" s="53">
        <f t="shared" si="1170"/>
        <v>1.1750000000000003</v>
      </c>
      <c r="AD157" s="53">
        <f t="shared" si="1171"/>
        <v>1.5</v>
      </c>
      <c r="AE157" s="54">
        <f t="shared" si="1172"/>
        <v>1.25</v>
      </c>
      <c r="AF157" s="54">
        <f t="shared" si="1173"/>
        <v>0.9375</v>
      </c>
      <c r="AG157" s="55">
        <f t="shared" si="1174"/>
        <v>0.9375</v>
      </c>
    </row>
    <row r="158" spans="1:33" x14ac:dyDescent="0.25">
      <c r="A158" s="209"/>
      <c r="B158" s="56" t="s">
        <v>530</v>
      </c>
      <c r="C158" s="294" t="s">
        <v>532</v>
      </c>
      <c r="D158" s="208" t="s">
        <v>244</v>
      </c>
      <c r="E158" s="124">
        <v>100</v>
      </c>
      <c r="F158" s="124">
        <v>100</v>
      </c>
      <c r="G158" s="87">
        <f t="shared" si="1344"/>
        <v>4</v>
      </c>
      <c r="H158" s="87">
        <f t="shared" si="1345"/>
        <v>4</v>
      </c>
      <c r="I158" s="296">
        <f>2.64+1.3+1.3+1.11+0.63+0.95+0.64+1.89+1.1+1.1+1.32+0.9+2.63+2.63+0.81+1.18+0.68</f>
        <v>22.81</v>
      </c>
      <c r="J158" s="49">
        <f t="shared" ref="J158:J166" si="1367">IF(AND(G158&lt;=30,G158&gt;18),1/32,IF(AND(G158&lt;=18,G158&gt;=12),1/40,IF(G158&lt;12,1/40,1/32)))</f>
        <v>2.5000000000000001E-2</v>
      </c>
      <c r="K158" s="7">
        <f t="shared" si="1341"/>
        <v>5.5343749999999998</v>
      </c>
      <c r="L158" s="50">
        <f t="shared" ref="L158:L166" si="1368">IF(AND(G158&lt;=30,G158&gt;18),14,IF(AND(G158&lt;=18,G158&gt;=12),14,IF(G158&lt;12,14,14)))</f>
        <v>14</v>
      </c>
      <c r="M158" s="50">
        <f t="shared" ref="M158:M166" si="1369">+K158*L158</f>
        <v>77.481250000000003</v>
      </c>
      <c r="N158" s="50" t="s">
        <v>119</v>
      </c>
      <c r="P158" s="51">
        <f t="shared" ref="P158:P159" si="1370">(G158+H158)*2+2</f>
        <v>18</v>
      </c>
      <c r="Q158" s="51">
        <f t="shared" ref="Q158:Q159" si="1371">P158*0.0254</f>
        <v>0.4572</v>
      </c>
      <c r="R158" s="52">
        <f t="shared" ref="R158:R159" si="1372">+I158</f>
        <v>22.81</v>
      </c>
      <c r="S158" s="53">
        <f t="shared" ref="S158:S159" si="1373">Q158/1.2</f>
        <v>0.38100000000000001</v>
      </c>
      <c r="T158" s="53">
        <f t="shared" ref="T158:T159" si="1374">IF(S158-ROUND(S158,0)&gt;0,0.5+ROUND(S158,0),ROUND(S158,0))</f>
        <v>0.5</v>
      </c>
      <c r="U158" s="54">
        <f t="shared" ref="U158:U159" si="1375">IF(S158&gt;(T158-0.25),T158,T158-0.25)</f>
        <v>0.5</v>
      </c>
      <c r="V158" s="53">
        <f t="shared" ref="V158:V159" si="1376">R158/2.4</f>
        <v>9.5041666666666664</v>
      </c>
      <c r="W158" s="53">
        <f t="shared" ref="W158:W159" si="1377">IF(V158-ROUND(V158,0)&gt;0,0.5+ROUND(V158,0),ROUND(V158,0))</f>
        <v>10</v>
      </c>
      <c r="X158" s="54">
        <f t="shared" ref="X158:X159" si="1378">IF(V158&gt;(W158-0.25),W158,W158-0.25)</f>
        <v>9.75</v>
      </c>
      <c r="Y158" s="54">
        <f t="shared" ref="Y158:Y159" si="1379">U158*X158</f>
        <v>4.875</v>
      </c>
      <c r="Z158" s="53">
        <f t="shared" ref="Z158:Z159" si="1380">Q158/2.4</f>
        <v>0.1905</v>
      </c>
      <c r="AA158" s="53">
        <f t="shared" ref="AA158:AA159" si="1381">IF(Z158-ROUND(Z158,0)&gt;0,0.5+ROUND(Z158,0),ROUND(Z158,0))</f>
        <v>0.5</v>
      </c>
      <c r="AB158" s="54">
        <f t="shared" ref="AB158:AB159" si="1382">IF(Z158&gt;(AA158-0.25),AA158,AA158-0.25)</f>
        <v>0.25</v>
      </c>
      <c r="AC158" s="53">
        <f t="shared" ref="AC158:AC159" si="1383">R158/1.2</f>
        <v>19.008333333333333</v>
      </c>
      <c r="AD158" s="53">
        <f t="shared" ref="AD158:AD159" si="1384">IF(AC158-ROUND(AC158,0)&gt;0,0.5+ROUND(AC158,0),ROUND(AC158,0))</f>
        <v>19.5</v>
      </c>
      <c r="AE158" s="54">
        <f t="shared" ref="AE158:AE159" si="1385">IF(AC158&gt;(AD158-0.25),AD158,AD158-0.25)</f>
        <v>19.25</v>
      </c>
      <c r="AF158" s="54">
        <f t="shared" ref="AF158:AF159" si="1386">AB158*AE158</f>
        <v>4.8125</v>
      </c>
      <c r="AG158" s="55">
        <f t="shared" ref="AG158:AG159" si="1387">MIN(Y158,AF158)</f>
        <v>4.8125</v>
      </c>
    </row>
    <row r="159" spans="1:33" x14ac:dyDescent="0.25">
      <c r="A159" s="209"/>
      <c r="B159" s="56" t="s">
        <v>531</v>
      </c>
      <c r="C159" s="294" t="s">
        <v>532</v>
      </c>
      <c r="D159" s="208" t="s">
        <v>244</v>
      </c>
      <c r="E159" s="124">
        <v>150</v>
      </c>
      <c r="F159" s="124">
        <v>100</v>
      </c>
      <c r="G159" s="87">
        <f t="shared" si="1344"/>
        <v>6</v>
      </c>
      <c r="H159" s="87">
        <f t="shared" si="1345"/>
        <v>4</v>
      </c>
      <c r="I159" s="296">
        <f>0.58+1.18+1.02+1.02+0.86+2.51+1.06+0.72+0.72+0.72+0.72+0.72+0.72+0.72+0.72+0.72+1.3+1.07+1.33+1.33+1.35+1.35</f>
        <v>22.440000000000005</v>
      </c>
      <c r="J159" s="49">
        <f t="shared" si="1367"/>
        <v>2.5000000000000001E-2</v>
      </c>
      <c r="K159" s="7">
        <f t="shared" si="1341"/>
        <v>5.390625</v>
      </c>
      <c r="L159" s="50">
        <f t="shared" si="1368"/>
        <v>14</v>
      </c>
      <c r="M159" s="50">
        <f t="shared" si="1369"/>
        <v>75.46875</v>
      </c>
      <c r="N159" s="50" t="s">
        <v>119</v>
      </c>
      <c r="P159" s="51">
        <f t="shared" si="1370"/>
        <v>22</v>
      </c>
      <c r="Q159" s="51">
        <f t="shared" si="1371"/>
        <v>0.55879999999999996</v>
      </c>
      <c r="R159" s="52">
        <f t="shared" si="1372"/>
        <v>22.440000000000005</v>
      </c>
      <c r="S159" s="53">
        <f t="shared" si="1373"/>
        <v>0.46566666666666667</v>
      </c>
      <c r="T159" s="53">
        <f t="shared" si="1374"/>
        <v>0.5</v>
      </c>
      <c r="U159" s="54">
        <f t="shared" si="1375"/>
        <v>0.5</v>
      </c>
      <c r="V159" s="53">
        <f t="shared" si="1376"/>
        <v>9.3500000000000032</v>
      </c>
      <c r="W159" s="53">
        <f t="shared" si="1377"/>
        <v>9.5</v>
      </c>
      <c r="X159" s="54">
        <f t="shared" si="1378"/>
        <v>9.5</v>
      </c>
      <c r="Y159" s="54">
        <f t="shared" si="1379"/>
        <v>4.75</v>
      </c>
      <c r="Z159" s="53">
        <f t="shared" si="1380"/>
        <v>0.23283333333333334</v>
      </c>
      <c r="AA159" s="53">
        <f t="shared" si="1381"/>
        <v>0.5</v>
      </c>
      <c r="AB159" s="54">
        <f t="shared" si="1382"/>
        <v>0.25</v>
      </c>
      <c r="AC159" s="53">
        <f t="shared" si="1383"/>
        <v>18.700000000000006</v>
      </c>
      <c r="AD159" s="53">
        <f t="shared" si="1384"/>
        <v>19</v>
      </c>
      <c r="AE159" s="54">
        <f t="shared" si="1385"/>
        <v>18.75</v>
      </c>
      <c r="AF159" s="54">
        <f t="shared" si="1386"/>
        <v>4.6875</v>
      </c>
      <c r="AG159" s="55">
        <f t="shared" si="1387"/>
        <v>4.6875</v>
      </c>
    </row>
    <row r="160" spans="1:33" x14ac:dyDescent="0.25">
      <c r="A160" s="209"/>
      <c r="B160" s="56" t="s">
        <v>536</v>
      </c>
      <c r="C160" s="294" t="s">
        <v>532</v>
      </c>
      <c r="D160" s="208" t="s">
        <v>244</v>
      </c>
      <c r="E160" s="124">
        <v>200</v>
      </c>
      <c r="F160" s="124">
        <v>100</v>
      </c>
      <c r="G160" s="87">
        <f t="shared" si="1344"/>
        <v>8</v>
      </c>
      <c r="H160" s="87">
        <f t="shared" si="1345"/>
        <v>4</v>
      </c>
      <c r="I160" s="296">
        <f>1.09+0.97+0.85+1.03+1.16+1.16+1.24+1.27+1.08+1.22+1.2</f>
        <v>12.270000000000001</v>
      </c>
      <c r="J160" s="49">
        <f t="shared" si="1367"/>
        <v>2.5000000000000001E-2</v>
      </c>
      <c r="K160" s="7">
        <f t="shared" si="1341"/>
        <v>4.5281249999999993</v>
      </c>
      <c r="L160" s="50">
        <f t="shared" si="1368"/>
        <v>14</v>
      </c>
      <c r="M160" s="50">
        <f t="shared" si="1369"/>
        <v>63.39374999999999</v>
      </c>
      <c r="N160" s="50"/>
      <c r="P160" s="51">
        <f t="shared" ref="P160:P161" si="1388">(G160+H160)*2+2</f>
        <v>26</v>
      </c>
      <c r="Q160" s="51">
        <f t="shared" ref="Q160:Q161" si="1389">P160*0.0254</f>
        <v>0.66039999999999999</v>
      </c>
      <c r="R160" s="52">
        <f t="shared" ref="R160:R161" si="1390">+I160</f>
        <v>12.270000000000001</v>
      </c>
      <c r="S160" s="53">
        <f t="shared" ref="S160:S161" si="1391">Q160/1.2</f>
        <v>0.55033333333333334</v>
      </c>
      <c r="T160" s="53">
        <f t="shared" ref="T160:T161" si="1392">IF(S160-ROUND(S160,0)&gt;0,0.5+ROUND(S160,0),ROUND(S160,0))</f>
        <v>1</v>
      </c>
      <c r="U160" s="54">
        <f t="shared" ref="U160:U161" si="1393">IF(S160&gt;(T160-0.25),T160,T160-0.25)</f>
        <v>0.75</v>
      </c>
      <c r="V160" s="53">
        <f t="shared" ref="V160:V161" si="1394">R160/2.4</f>
        <v>5.1125000000000007</v>
      </c>
      <c r="W160" s="53">
        <f t="shared" ref="W160:W161" si="1395">IF(V160-ROUND(V160,0)&gt;0,0.5+ROUND(V160,0),ROUND(V160,0))</f>
        <v>5.5</v>
      </c>
      <c r="X160" s="54">
        <f t="shared" ref="X160:X161" si="1396">IF(V160&gt;(W160-0.25),W160,W160-0.25)</f>
        <v>5.25</v>
      </c>
      <c r="Y160" s="54">
        <f t="shared" ref="Y160:Y161" si="1397">U160*X160</f>
        <v>3.9375</v>
      </c>
      <c r="Z160" s="53">
        <f t="shared" ref="Z160:Z161" si="1398">Q160/2.4</f>
        <v>0.27516666666666667</v>
      </c>
      <c r="AA160" s="53">
        <f t="shared" ref="AA160:AA161" si="1399">IF(Z160-ROUND(Z160,0)&gt;0,0.5+ROUND(Z160,0),ROUND(Z160,0))</f>
        <v>0.5</v>
      </c>
      <c r="AB160" s="54">
        <f t="shared" ref="AB160:AB161" si="1400">IF(Z160&gt;(AA160-0.25),AA160,AA160-0.25)</f>
        <v>0.5</v>
      </c>
      <c r="AC160" s="53">
        <f t="shared" ref="AC160:AC161" si="1401">R160/1.2</f>
        <v>10.225000000000001</v>
      </c>
      <c r="AD160" s="53">
        <f t="shared" ref="AD160:AD161" si="1402">IF(AC160-ROUND(AC160,0)&gt;0,0.5+ROUND(AC160,0),ROUND(AC160,0))</f>
        <v>10.5</v>
      </c>
      <c r="AE160" s="54">
        <f t="shared" ref="AE160:AE161" si="1403">IF(AC160&gt;(AD160-0.25),AD160,AD160-0.25)</f>
        <v>10.25</v>
      </c>
      <c r="AF160" s="54">
        <f t="shared" ref="AF160:AF161" si="1404">AB160*AE160</f>
        <v>5.125</v>
      </c>
      <c r="AG160" s="55">
        <f t="shared" ref="AG160:AG161" si="1405">MIN(Y160,AF160)</f>
        <v>3.9375</v>
      </c>
    </row>
    <row r="161" spans="1:33" x14ac:dyDescent="0.25">
      <c r="A161" s="209"/>
      <c r="B161" s="56" t="s">
        <v>534</v>
      </c>
      <c r="C161" s="294" t="s">
        <v>532</v>
      </c>
      <c r="D161" s="208" t="s">
        <v>244</v>
      </c>
      <c r="E161" s="124">
        <v>250</v>
      </c>
      <c r="F161" s="124">
        <v>100</v>
      </c>
      <c r="G161" s="87">
        <f t="shared" si="1344"/>
        <v>10</v>
      </c>
      <c r="H161" s="87">
        <f t="shared" si="1345"/>
        <v>4</v>
      </c>
      <c r="I161" s="296">
        <f>3.85+0.76+0.83+0.83+0.83+0.83+2.46+2.89</f>
        <v>13.280000000000001</v>
      </c>
      <c r="J161" s="49">
        <f t="shared" si="1367"/>
        <v>2.5000000000000001E-2</v>
      </c>
      <c r="K161" s="7">
        <f t="shared" si="1341"/>
        <v>4.9593749999999996</v>
      </c>
      <c r="L161" s="50">
        <f t="shared" si="1368"/>
        <v>14</v>
      </c>
      <c r="M161" s="50">
        <f t="shared" si="1369"/>
        <v>69.431249999999991</v>
      </c>
      <c r="N161" s="50"/>
      <c r="P161" s="51">
        <f t="shared" si="1388"/>
        <v>30</v>
      </c>
      <c r="Q161" s="51">
        <f t="shared" si="1389"/>
        <v>0.76200000000000001</v>
      </c>
      <c r="R161" s="52">
        <f t="shared" si="1390"/>
        <v>13.280000000000001</v>
      </c>
      <c r="S161" s="53">
        <f t="shared" si="1391"/>
        <v>0.63500000000000001</v>
      </c>
      <c r="T161" s="53">
        <f t="shared" si="1392"/>
        <v>1</v>
      </c>
      <c r="U161" s="54">
        <f t="shared" si="1393"/>
        <v>0.75</v>
      </c>
      <c r="V161" s="53">
        <f t="shared" si="1394"/>
        <v>5.5333333333333341</v>
      </c>
      <c r="W161" s="53">
        <f t="shared" si="1395"/>
        <v>6</v>
      </c>
      <c r="X161" s="54">
        <f t="shared" si="1396"/>
        <v>5.75</v>
      </c>
      <c r="Y161" s="54">
        <f t="shared" si="1397"/>
        <v>4.3125</v>
      </c>
      <c r="Z161" s="53">
        <f t="shared" si="1398"/>
        <v>0.3175</v>
      </c>
      <c r="AA161" s="53">
        <f t="shared" si="1399"/>
        <v>0.5</v>
      </c>
      <c r="AB161" s="54">
        <f t="shared" si="1400"/>
        <v>0.5</v>
      </c>
      <c r="AC161" s="53">
        <f t="shared" si="1401"/>
        <v>11.066666666666668</v>
      </c>
      <c r="AD161" s="53">
        <f t="shared" si="1402"/>
        <v>11.5</v>
      </c>
      <c r="AE161" s="54">
        <f t="shared" si="1403"/>
        <v>11.25</v>
      </c>
      <c r="AF161" s="54">
        <f t="shared" si="1404"/>
        <v>5.625</v>
      </c>
      <c r="AG161" s="55">
        <f t="shared" si="1405"/>
        <v>4.3125</v>
      </c>
    </row>
    <row r="162" spans="1:33" x14ac:dyDescent="0.25">
      <c r="A162" s="209"/>
      <c r="B162" s="56" t="s">
        <v>533</v>
      </c>
      <c r="C162" s="294" t="s">
        <v>532</v>
      </c>
      <c r="D162" s="208" t="s">
        <v>244</v>
      </c>
      <c r="E162" s="124">
        <v>250</v>
      </c>
      <c r="F162" s="124">
        <v>150</v>
      </c>
      <c r="G162" s="87">
        <f t="shared" si="1344"/>
        <v>10</v>
      </c>
      <c r="H162" s="87">
        <f t="shared" si="1345"/>
        <v>6</v>
      </c>
      <c r="I162" s="296">
        <f>1.25+1.25+1.16+3.69+3.69</f>
        <v>11.04</v>
      </c>
      <c r="J162" s="49">
        <f t="shared" si="1367"/>
        <v>2.5000000000000001E-2</v>
      </c>
      <c r="K162" s="7">
        <f t="shared" si="1341"/>
        <v>4.0968749999999998</v>
      </c>
      <c r="L162" s="50">
        <f t="shared" si="1368"/>
        <v>14</v>
      </c>
      <c r="M162" s="50">
        <f t="shared" si="1369"/>
        <v>57.356249999999996</v>
      </c>
      <c r="N162" s="50" t="s">
        <v>119</v>
      </c>
      <c r="P162" s="51">
        <f t="shared" ref="P162:P164" si="1406">(G162+H162)*2+2</f>
        <v>34</v>
      </c>
      <c r="Q162" s="51">
        <f t="shared" ref="Q162:Q164" si="1407">P162*0.0254</f>
        <v>0.86359999999999992</v>
      </c>
      <c r="R162" s="52">
        <f t="shared" ref="R162:R164" si="1408">+I162</f>
        <v>11.04</v>
      </c>
      <c r="S162" s="53">
        <f t="shared" ref="S162:S164" si="1409">Q162/1.2</f>
        <v>0.71966666666666668</v>
      </c>
      <c r="T162" s="53">
        <f t="shared" ref="T162:T164" si="1410">IF(S162-ROUND(S162,0)&gt;0,0.5+ROUND(S162,0),ROUND(S162,0))</f>
        <v>1</v>
      </c>
      <c r="U162" s="54">
        <f t="shared" ref="U162:U164" si="1411">IF(S162&gt;(T162-0.25),T162,T162-0.25)</f>
        <v>0.75</v>
      </c>
      <c r="V162" s="53">
        <f t="shared" ref="V162:V164" si="1412">R162/2.4</f>
        <v>4.5999999999999996</v>
      </c>
      <c r="W162" s="53">
        <f t="shared" ref="W162:W164" si="1413">IF(V162-ROUND(V162,0)&gt;0,0.5+ROUND(V162,0),ROUND(V162,0))</f>
        <v>5</v>
      </c>
      <c r="X162" s="54">
        <f t="shared" ref="X162:X164" si="1414">IF(V162&gt;(W162-0.25),W162,W162-0.25)</f>
        <v>4.75</v>
      </c>
      <c r="Y162" s="54">
        <f t="shared" ref="Y162:Y164" si="1415">U162*X162</f>
        <v>3.5625</v>
      </c>
      <c r="Z162" s="53">
        <f t="shared" ref="Z162:Z164" si="1416">Q162/2.4</f>
        <v>0.35983333333333334</v>
      </c>
      <c r="AA162" s="53">
        <f t="shared" ref="AA162:AA164" si="1417">IF(Z162-ROUND(Z162,0)&gt;0,0.5+ROUND(Z162,0),ROUND(Z162,0))</f>
        <v>0.5</v>
      </c>
      <c r="AB162" s="54">
        <f t="shared" ref="AB162:AB164" si="1418">IF(Z162&gt;(AA162-0.25),AA162,AA162-0.25)</f>
        <v>0.5</v>
      </c>
      <c r="AC162" s="53">
        <f t="shared" ref="AC162:AC164" si="1419">R162/1.2</f>
        <v>9.1999999999999993</v>
      </c>
      <c r="AD162" s="53">
        <f t="shared" ref="AD162:AD164" si="1420">IF(AC162-ROUND(AC162,0)&gt;0,0.5+ROUND(AC162,0),ROUND(AC162,0))</f>
        <v>9.5</v>
      </c>
      <c r="AE162" s="54">
        <f t="shared" ref="AE162:AE164" si="1421">IF(AC162&gt;(AD162-0.25),AD162,AD162-0.25)</f>
        <v>9.25</v>
      </c>
      <c r="AF162" s="54">
        <f t="shared" ref="AF162:AF164" si="1422">AB162*AE162</f>
        <v>4.625</v>
      </c>
      <c r="AG162" s="55">
        <f t="shared" ref="AG162:AG164" si="1423">MIN(Y162,AF162)</f>
        <v>3.5625</v>
      </c>
    </row>
    <row r="163" spans="1:33" x14ac:dyDescent="0.25">
      <c r="A163" s="209"/>
      <c r="B163" s="56" t="s">
        <v>530</v>
      </c>
      <c r="C163" s="294" t="s">
        <v>537</v>
      </c>
      <c r="D163" s="208" t="s">
        <v>244</v>
      </c>
      <c r="E163" s="124">
        <v>100</v>
      </c>
      <c r="F163" s="124">
        <v>100</v>
      </c>
      <c r="G163" s="87">
        <f t="shared" si="1344"/>
        <v>4</v>
      </c>
      <c r="H163" s="87">
        <f t="shared" si="1345"/>
        <v>4</v>
      </c>
      <c r="I163" s="296">
        <f>1.44+1.44+1.55+1.63+1.58+1.44+0.64</f>
        <v>9.7200000000000006</v>
      </c>
      <c r="J163" s="49">
        <f t="shared" si="1367"/>
        <v>2.5000000000000001E-2</v>
      </c>
      <c r="K163" s="7">
        <f t="shared" si="1341"/>
        <v>2.3718749999999997</v>
      </c>
      <c r="L163" s="50">
        <f t="shared" si="1368"/>
        <v>14</v>
      </c>
      <c r="M163" s="50">
        <f t="shared" si="1369"/>
        <v>33.206249999999997</v>
      </c>
      <c r="N163" s="50" t="s">
        <v>119</v>
      </c>
      <c r="P163" s="51">
        <f t="shared" si="1406"/>
        <v>18</v>
      </c>
      <c r="Q163" s="51">
        <f t="shared" si="1407"/>
        <v>0.4572</v>
      </c>
      <c r="R163" s="52">
        <f t="shared" si="1408"/>
        <v>9.7200000000000006</v>
      </c>
      <c r="S163" s="53">
        <f t="shared" si="1409"/>
        <v>0.38100000000000001</v>
      </c>
      <c r="T163" s="53">
        <f t="shared" si="1410"/>
        <v>0.5</v>
      </c>
      <c r="U163" s="54">
        <f t="shared" si="1411"/>
        <v>0.5</v>
      </c>
      <c r="V163" s="53">
        <f t="shared" si="1412"/>
        <v>4.0500000000000007</v>
      </c>
      <c r="W163" s="53">
        <f t="shared" si="1413"/>
        <v>4.5</v>
      </c>
      <c r="X163" s="54">
        <f t="shared" si="1414"/>
        <v>4.25</v>
      </c>
      <c r="Y163" s="54">
        <f t="shared" si="1415"/>
        <v>2.125</v>
      </c>
      <c r="Z163" s="53">
        <f t="shared" si="1416"/>
        <v>0.1905</v>
      </c>
      <c r="AA163" s="53">
        <f t="shared" si="1417"/>
        <v>0.5</v>
      </c>
      <c r="AB163" s="54">
        <f t="shared" si="1418"/>
        <v>0.25</v>
      </c>
      <c r="AC163" s="53">
        <f t="shared" si="1419"/>
        <v>8.1000000000000014</v>
      </c>
      <c r="AD163" s="53">
        <f t="shared" si="1420"/>
        <v>8.5</v>
      </c>
      <c r="AE163" s="54">
        <f t="shared" si="1421"/>
        <v>8.25</v>
      </c>
      <c r="AF163" s="54">
        <f t="shared" si="1422"/>
        <v>2.0625</v>
      </c>
      <c r="AG163" s="55">
        <f t="shared" si="1423"/>
        <v>2.0625</v>
      </c>
    </row>
    <row r="164" spans="1:33" x14ac:dyDescent="0.25">
      <c r="A164" s="209"/>
      <c r="B164" s="56" t="s">
        <v>531</v>
      </c>
      <c r="C164" s="294" t="s">
        <v>537</v>
      </c>
      <c r="D164" s="208" t="s">
        <v>244</v>
      </c>
      <c r="E164" s="124">
        <v>150</v>
      </c>
      <c r="F164" s="124">
        <v>100</v>
      </c>
      <c r="G164" s="87">
        <f t="shared" si="1344"/>
        <v>6</v>
      </c>
      <c r="H164" s="87">
        <f t="shared" si="1345"/>
        <v>4</v>
      </c>
      <c r="I164" s="296">
        <f>1.18+1.05+1.54+1.51+1.29+1.51+1.05+2.69+3.38+0.5</f>
        <v>15.7</v>
      </c>
      <c r="J164" s="49">
        <f t="shared" si="1367"/>
        <v>2.5000000000000001E-2</v>
      </c>
      <c r="K164" s="7">
        <f t="shared" si="1341"/>
        <v>3.8093749999999997</v>
      </c>
      <c r="L164" s="50">
        <f t="shared" si="1368"/>
        <v>14</v>
      </c>
      <c r="M164" s="50">
        <f t="shared" si="1369"/>
        <v>53.331249999999997</v>
      </c>
      <c r="N164" s="50" t="s">
        <v>119</v>
      </c>
      <c r="P164" s="51">
        <f t="shared" si="1406"/>
        <v>22</v>
      </c>
      <c r="Q164" s="51">
        <f t="shared" si="1407"/>
        <v>0.55879999999999996</v>
      </c>
      <c r="R164" s="52">
        <f t="shared" si="1408"/>
        <v>15.7</v>
      </c>
      <c r="S164" s="53">
        <f t="shared" si="1409"/>
        <v>0.46566666666666667</v>
      </c>
      <c r="T164" s="53">
        <f t="shared" si="1410"/>
        <v>0.5</v>
      </c>
      <c r="U164" s="54">
        <f t="shared" si="1411"/>
        <v>0.5</v>
      </c>
      <c r="V164" s="53">
        <f t="shared" si="1412"/>
        <v>6.541666666666667</v>
      </c>
      <c r="W164" s="53">
        <f t="shared" si="1413"/>
        <v>7</v>
      </c>
      <c r="X164" s="54">
        <f t="shared" si="1414"/>
        <v>6.75</v>
      </c>
      <c r="Y164" s="54">
        <f t="shared" si="1415"/>
        <v>3.375</v>
      </c>
      <c r="Z164" s="53">
        <f t="shared" si="1416"/>
        <v>0.23283333333333334</v>
      </c>
      <c r="AA164" s="53">
        <f t="shared" si="1417"/>
        <v>0.5</v>
      </c>
      <c r="AB164" s="54">
        <f t="shared" si="1418"/>
        <v>0.25</v>
      </c>
      <c r="AC164" s="53">
        <f t="shared" si="1419"/>
        <v>13.083333333333334</v>
      </c>
      <c r="AD164" s="53">
        <f t="shared" si="1420"/>
        <v>13.5</v>
      </c>
      <c r="AE164" s="54">
        <f t="shared" si="1421"/>
        <v>13.25</v>
      </c>
      <c r="AF164" s="54">
        <f t="shared" si="1422"/>
        <v>3.3125</v>
      </c>
      <c r="AG164" s="55">
        <f t="shared" si="1423"/>
        <v>3.3125</v>
      </c>
    </row>
    <row r="165" spans="1:33" x14ac:dyDescent="0.25">
      <c r="A165" s="209"/>
      <c r="B165" s="56" t="s">
        <v>536</v>
      </c>
      <c r="C165" s="294" t="s">
        <v>537</v>
      </c>
      <c r="D165" s="208" t="s">
        <v>244</v>
      </c>
      <c r="E165" s="124">
        <v>200</v>
      </c>
      <c r="F165" s="124">
        <v>100</v>
      </c>
      <c r="G165" s="87">
        <f t="shared" si="1344"/>
        <v>8</v>
      </c>
      <c r="H165" s="87">
        <f t="shared" si="1345"/>
        <v>4</v>
      </c>
      <c r="I165" s="296">
        <v>3.1</v>
      </c>
      <c r="J165" s="49">
        <f t="shared" si="1367"/>
        <v>2.5000000000000001E-2</v>
      </c>
      <c r="K165" s="7">
        <f t="shared" si="1341"/>
        <v>1.29375</v>
      </c>
      <c r="L165" s="50">
        <f t="shared" si="1368"/>
        <v>14</v>
      </c>
      <c r="M165" s="50">
        <f t="shared" si="1369"/>
        <v>18.112500000000001</v>
      </c>
      <c r="N165" s="50"/>
      <c r="P165" s="51">
        <f t="shared" ref="P165:P166" si="1424">(G165+H165)*2+2</f>
        <v>26</v>
      </c>
      <c r="Q165" s="51">
        <f t="shared" ref="Q165:Q166" si="1425">P165*0.0254</f>
        <v>0.66039999999999999</v>
      </c>
      <c r="R165" s="52">
        <f t="shared" ref="R165:R166" si="1426">+I165</f>
        <v>3.1</v>
      </c>
      <c r="S165" s="53">
        <f t="shared" ref="S165:S166" si="1427">Q165/1.2</f>
        <v>0.55033333333333334</v>
      </c>
      <c r="T165" s="53">
        <f t="shared" ref="T165:T166" si="1428">IF(S165-ROUND(S165,0)&gt;0,0.5+ROUND(S165,0),ROUND(S165,0))</f>
        <v>1</v>
      </c>
      <c r="U165" s="54">
        <f t="shared" ref="U165:U166" si="1429">IF(S165&gt;(T165-0.25),T165,T165-0.25)</f>
        <v>0.75</v>
      </c>
      <c r="V165" s="53">
        <f t="shared" ref="V165:V166" si="1430">R165/2.4</f>
        <v>1.2916666666666667</v>
      </c>
      <c r="W165" s="53">
        <f t="shared" ref="W165:W166" si="1431">IF(V165-ROUND(V165,0)&gt;0,0.5+ROUND(V165,0),ROUND(V165,0))</f>
        <v>1.5</v>
      </c>
      <c r="X165" s="54">
        <f t="shared" ref="X165:X166" si="1432">IF(V165&gt;(W165-0.25),W165,W165-0.25)</f>
        <v>1.5</v>
      </c>
      <c r="Y165" s="54">
        <f t="shared" ref="Y165:Y166" si="1433">U165*X165</f>
        <v>1.125</v>
      </c>
      <c r="Z165" s="53">
        <f t="shared" ref="Z165:Z166" si="1434">Q165/2.4</f>
        <v>0.27516666666666667</v>
      </c>
      <c r="AA165" s="53">
        <f t="shared" ref="AA165:AA166" si="1435">IF(Z165-ROUND(Z165,0)&gt;0,0.5+ROUND(Z165,0),ROUND(Z165,0))</f>
        <v>0.5</v>
      </c>
      <c r="AB165" s="54">
        <f t="shared" ref="AB165:AB166" si="1436">IF(Z165&gt;(AA165-0.25),AA165,AA165-0.25)</f>
        <v>0.5</v>
      </c>
      <c r="AC165" s="53">
        <f t="shared" ref="AC165:AC166" si="1437">R165/1.2</f>
        <v>2.5833333333333335</v>
      </c>
      <c r="AD165" s="53">
        <f t="shared" ref="AD165:AD166" si="1438">IF(AC165-ROUND(AC165,0)&gt;0,0.5+ROUND(AC165,0),ROUND(AC165,0))</f>
        <v>3</v>
      </c>
      <c r="AE165" s="54">
        <f t="shared" ref="AE165:AE166" si="1439">IF(AC165&gt;(AD165-0.25),AD165,AD165-0.25)</f>
        <v>2.75</v>
      </c>
      <c r="AF165" s="54">
        <f t="shared" ref="AF165:AF166" si="1440">AB165*AE165</f>
        <v>1.375</v>
      </c>
      <c r="AG165" s="55">
        <f t="shared" ref="AG165:AG166" si="1441">MIN(Y165,AF165)</f>
        <v>1.125</v>
      </c>
    </row>
    <row r="166" spans="1:33" x14ac:dyDescent="0.25">
      <c r="A166" s="209"/>
      <c r="B166" s="56" t="s">
        <v>534</v>
      </c>
      <c r="C166" s="294" t="s">
        <v>537</v>
      </c>
      <c r="D166" s="208" t="s">
        <v>244</v>
      </c>
      <c r="E166" s="124">
        <v>250</v>
      </c>
      <c r="F166" s="124">
        <v>100</v>
      </c>
      <c r="G166" s="87">
        <f t="shared" si="1344"/>
        <v>10</v>
      </c>
      <c r="H166" s="87">
        <f t="shared" si="1345"/>
        <v>4</v>
      </c>
      <c r="I166" s="296">
        <f>2.11+1.76</f>
        <v>3.87</v>
      </c>
      <c r="J166" s="49">
        <f t="shared" si="1367"/>
        <v>2.5000000000000001E-2</v>
      </c>
      <c r="K166" s="7">
        <f t="shared" si="1341"/>
        <v>1.5093749999999999</v>
      </c>
      <c r="L166" s="50">
        <f t="shared" si="1368"/>
        <v>14</v>
      </c>
      <c r="M166" s="50">
        <f t="shared" si="1369"/>
        <v>21.131249999999998</v>
      </c>
      <c r="N166" s="50"/>
      <c r="P166" s="51">
        <f t="shared" si="1424"/>
        <v>30</v>
      </c>
      <c r="Q166" s="51">
        <f t="shared" si="1425"/>
        <v>0.76200000000000001</v>
      </c>
      <c r="R166" s="52">
        <f t="shared" si="1426"/>
        <v>3.87</v>
      </c>
      <c r="S166" s="53">
        <f t="shared" si="1427"/>
        <v>0.63500000000000001</v>
      </c>
      <c r="T166" s="53">
        <f t="shared" si="1428"/>
        <v>1</v>
      </c>
      <c r="U166" s="54">
        <f t="shared" si="1429"/>
        <v>0.75</v>
      </c>
      <c r="V166" s="53">
        <f t="shared" si="1430"/>
        <v>1.6125</v>
      </c>
      <c r="W166" s="53">
        <f t="shared" si="1431"/>
        <v>2</v>
      </c>
      <c r="X166" s="54">
        <f t="shared" si="1432"/>
        <v>1.75</v>
      </c>
      <c r="Y166" s="54">
        <f t="shared" si="1433"/>
        <v>1.3125</v>
      </c>
      <c r="Z166" s="53">
        <f t="shared" si="1434"/>
        <v>0.3175</v>
      </c>
      <c r="AA166" s="53">
        <f t="shared" si="1435"/>
        <v>0.5</v>
      </c>
      <c r="AB166" s="54">
        <f t="shared" si="1436"/>
        <v>0.5</v>
      </c>
      <c r="AC166" s="53">
        <f t="shared" si="1437"/>
        <v>3.2250000000000001</v>
      </c>
      <c r="AD166" s="53">
        <f t="shared" si="1438"/>
        <v>3.5</v>
      </c>
      <c r="AE166" s="54">
        <f t="shared" si="1439"/>
        <v>3.25</v>
      </c>
      <c r="AF166" s="54">
        <f t="shared" si="1440"/>
        <v>1.625</v>
      </c>
      <c r="AG166" s="55">
        <f t="shared" si="1441"/>
        <v>1.3125</v>
      </c>
    </row>
    <row r="167" spans="1:33" x14ac:dyDescent="0.25">
      <c r="A167" s="356" t="str">
        <f>'SUSTENTO HAVC'!A240</f>
        <v>06.02.03</v>
      </c>
      <c r="B167" s="122" t="str">
        <f>'SUSTENTO HAVC'!B240</f>
        <v>EXTRACCION DE HUMO (COCINA)</v>
      </c>
      <c r="C167" s="126"/>
      <c r="D167" s="116"/>
      <c r="E167" s="117"/>
      <c r="F167" s="117"/>
      <c r="G167" s="117"/>
      <c r="H167" s="117"/>
      <c r="I167" s="118"/>
      <c r="J167" s="119"/>
      <c r="K167" s="120"/>
      <c r="L167" s="121"/>
      <c r="M167" s="116"/>
      <c r="N167" s="115"/>
      <c r="P167" s="51">
        <f t="shared" si="1157"/>
        <v>2</v>
      </c>
      <c r="Q167" s="51">
        <f t="shared" si="1158"/>
        <v>5.0799999999999998E-2</v>
      </c>
      <c r="R167" s="52">
        <f t="shared" si="1159"/>
        <v>0</v>
      </c>
      <c r="S167" s="53">
        <f t="shared" si="1160"/>
        <v>4.2333333333333334E-2</v>
      </c>
      <c r="T167" s="53">
        <f t="shared" si="1161"/>
        <v>0.5</v>
      </c>
      <c r="U167" s="54">
        <f t="shared" si="1162"/>
        <v>0.25</v>
      </c>
      <c r="V167" s="53">
        <f t="shared" si="1163"/>
        <v>0</v>
      </c>
      <c r="W167" s="53">
        <f t="shared" si="1164"/>
        <v>0</v>
      </c>
      <c r="X167" s="54">
        <f t="shared" si="1165"/>
        <v>0</v>
      </c>
      <c r="Y167" s="54">
        <f t="shared" si="1166"/>
        <v>0</v>
      </c>
      <c r="Z167" s="53">
        <f t="shared" si="1167"/>
        <v>2.1166666666666667E-2</v>
      </c>
      <c r="AA167" s="53">
        <f t="shared" si="1168"/>
        <v>0.5</v>
      </c>
      <c r="AB167" s="54">
        <f t="shared" si="1169"/>
        <v>0.25</v>
      </c>
      <c r="AC167" s="53">
        <f t="shared" si="1170"/>
        <v>0</v>
      </c>
      <c r="AD167" s="53">
        <f t="shared" si="1171"/>
        <v>0</v>
      </c>
      <c r="AE167" s="54">
        <f t="shared" si="1172"/>
        <v>0</v>
      </c>
      <c r="AF167" s="54">
        <f t="shared" si="1173"/>
        <v>0</v>
      </c>
      <c r="AG167" s="55">
        <f t="shared" si="1174"/>
        <v>0</v>
      </c>
    </row>
    <row r="168" spans="1:33" x14ac:dyDescent="0.25">
      <c r="A168" s="356" t="str">
        <f>'SUSTENTO HAVC'!A251</f>
        <v xml:space="preserve">  06.02.03.05.01</v>
      </c>
      <c r="B168" s="122" t="str">
        <f>'SUSTENTO HAVC'!B251</f>
        <v>DUCTOS DE Fo.Go.</v>
      </c>
      <c r="C168" s="126"/>
      <c r="D168" s="116"/>
      <c r="E168" s="117"/>
      <c r="F168" s="117"/>
      <c r="G168" s="117"/>
      <c r="H168" s="117"/>
      <c r="I168" s="118"/>
      <c r="J168" s="119"/>
      <c r="K168" s="120"/>
      <c r="L168" s="121"/>
      <c r="M168" s="113">
        <f>SUM(M169:M170)</f>
        <v>120.75</v>
      </c>
      <c r="N168" s="115"/>
      <c r="P168" s="51">
        <f t="shared" si="1157"/>
        <v>2</v>
      </c>
      <c r="Q168" s="51">
        <f t="shared" si="1158"/>
        <v>5.0799999999999998E-2</v>
      </c>
      <c r="R168" s="52">
        <f t="shared" si="1159"/>
        <v>0</v>
      </c>
      <c r="S168" s="53">
        <f t="shared" si="1160"/>
        <v>4.2333333333333334E-2</v>
      </c>
      <c r="T168" s="53">
        <f t="shared" si="1161"/>
        <v>0.5</v>
      </c>
      <c r="U168" s="54">
        <f t="shared" si="1162"/>
        <v>0.25</v>
      </c>
      <c r="V168" s="53">
        <f t="shared" si="1163"/>
        <v>0</v>
      </c>
      <c r="W168" s="53">
        <f t="shared" si="1164"/>
        <v>0</v>
      </c>
      <c r="X168" s="54">
        <f t="shared" si="1165"/>
        <v>0</v>
      </c>
      <c r="Y168" s="54">
        <f t="shared" si="1166"/>
        <v>0</v>
      </c>
      <c r="Z168" s="53">
        <f t="shared" si="1167"/>
        <v>2.1166666666666667E-2</v>
      </c>
      <c r="AA168" s="53">
        <f t="shared" si="1168"/>
        <v>0.5</v>
      </c>
      <c r="AB168" s="54">
        <f t="shared" si="1169"/>
        <v>0.25</v>
      </c>
      <c r="AC168" s="53">
        <f t="shared" si="1170"/>
        <v>0</v>
      </c>
      <c r="AD168" s="53">
        <f t="shared" si="1171"/>
        <v>0</v>
      </c>
      <c r="AE168" s="54">
        <f t="shared" si="1172"/>
        <v>0</v>
      </c>
      <c r="AF168" s="54">
        <f t="shared" si="1173"/>
        <v>0</v>
      </c>
      <c r="AG168" s="55">
        <f t="shared" si="1174"/>
        <v>0</v>
      </c>
    </row>
    <row r="169" spans="1:33" ht="51" x14ac:dyDescent="0.25">
      <c r="A169" s="203" t="s">
        <v>1092</v>
      </c>
      <c r="B169" s="56"/>
      <c r="C169" s="9" t="s">
        <v>173</v>
      </c>
      <c r="D169" s="9" t="s">
        <v>94</v>
      </c>
      <c r="E169" s="87">
        <v>850</v>
      </c>
      <c r="F169" s="87">
        <v>850</v>
      </c>
      <c r="G169" s="87">
        <f t="shared" ref="G169:G170" si="1442">+ROUNDUP((E169/25.4),0)</f>
        <v>34</v>
      </c>
      <c r="H169" s="87">
        <f t="shared" ref="H169:H170" si="1443">+ROUNDUP((F169/25.4),0)</f>
        <v>34</v>
      </c>
      <c r="I169" s="88">
        <v>3</v>
      </c>
      <c r="J169" s="49">
        <f t="shared" ref="J169" si="1444">IF(AND(G169&lt;=30,G169&gt;18),1/32,IF(AND(G169&lt;=18,G169&gt;=12),1/40,IF(G169&lt;12,1/40,1/32)))</f>
        <v>3.125E-2</v>
      </c>
      <c r="K169" s="7">
        <f t="shared" ref="K169" si="1445">+AG169*(1+$E$5)</f>
        <v>4.3125</v>
      </c>
      <c r="L169" s="50">
        <f t="shared" ref="L169" si="1446">IF(AND(G169&lt;=30,G169&gt;18),14,IF(AND(G169&lt;=18,G169&gt;=12),14,IF(G169&lt;12,14,14)))</f>
        <v>14</v>
      </c>
      <c r="M169" s="50">
        <f t="shared" ref="M169" si="1447">+K169*L169</f>
        <v>60.375</v>
      </c>
      <c r="N169" s="50" t="s">
        <v>119</v>
      </c>
      <c r="P169" s="51">
        <f t="shared" si="1157"/>
        <v>138</v>
      </c>
      <c r="Q169" s="51">
        <f t="shared" si="1158"/>
        <v>3.5051999999999999</v>
      </c>
      <c r="R169" s="52">
        <f t="shared" si="1159"/>
        <v>3</v>
      </c>
      <c r="S169" s="53">
        <f t="shared" si="1160"/>
        <v>2.9209999999999998</v>
      </c>
      <c r="T169" s="53">
        <f t="shared" si="1161"/>
        <v>3</v>
      </c>
      <c r="U169" s="54">
        <f t="shared" si="1162"/>
        <v>3</v>
      </c>
      <c r="V169" s="53">
        <f t="shared" si="1163"/>
        <v>1.25</v>
      </c>
      <c r="W169" s="53">
        <f t="shared" si="1164"/>
        <v>1.5</v>
      </c>
      <c r="X169" s="54">
        <f t="shared" si="1165"/>
        <v>1.25</v>
      </c>
      <c r="Y169" s="54">
        <f t="shared" si="1166"/>
        <v>3.75</v>
      </c>
      <c r="Z169" s="53">
        <f t="shared" si="1167"/>
        <v>1.4604999999999999</v>
      </c>
      <c r="AA169" s="53">
        <f t="shared" si="1168"/>
        <v>1.5</v>
      </c>
      <c r="AB169" s="54">
        <f t="shared" si="1169"/>
        <v>1.5</v>
      </c>
      <c r="AC169" s="53">
        <f t="shared" si="1170"/>
        <v>2.5</v>
      </c>
      <c r="AD169" s="53">
        <f t="shared" si="1171"/>
        <v>3</v>
      </c>
      <c r="AE169" s="54">
        <f t="shared" si="1172"/>
        <v>2.75</v>
      </c>
      <c r="AF169" s="54">
        <f t="shared" si="1173"/>
        <v>4.125</v>
      </c>
      <c r="AG169" s="55">
        <f t="shared" si="1174"/>
        <v>3.75</v>
      </c>
    </row>
    <row r="170" spans="1:33" x14ac:dyDescent="0.25">
      <c r="A170" s="56"/>
      <c r="B170" s="56"/>
      <c r="C170" s="9" t="s">
        <v>169</v>
      </c>
      <c r="D170" s="9" t="s">
        <v>94</v>
      </c>
      <c r="E170" s="87">
        <v>850</v>
      </c>
      <c r="F170" s="87">
        <v>850</v>
      </c>
      <c r="G170" s="87">
        <f t="shared" si="1442"/>
        <v>34</v>
      </c>
      <c r="H170" s="87">
        <f t="shared" si="1443"/>
        <v>34</v>
      </c>
      <c r="I170" s="88">
        <f>1.5+1.27</f>
        <v>2.77</v>
      </c>
      <c r="J170" s="49">
        <f t="shared" ref="J170" si="1448">IF(AND(G170&lt;=30,G170&gt;18),1/32,IF(AND(G170&lt;=18,G170&gt;=12),1/40,IF(G170&lt;12,1/40,1/32)))</f>
        <v>3.125E-2</v>
      </c>
      <c r="K170" s="7">
        <f t="shared" ref="K170" si="1449">+AG170*(1+$E$5)</f>
        <v>4.3125</v>
      </c>
      <c r="L170" s="50">
        <f t="shared" ref="L170" si="1450">IF(AND(G170&lt;=30,G170&gt;18),14,IF(AND(G170&lt;=18,G170&gt;=12),14,IF(G170&lt;12,14,14)))</f>
        <v>14</v>
      </c>
      <c r="M170" s="50">
        <f t="shared" ref="M170" si="1451">+K170*L170</f>
        <v>60.375</v>
      </c>
      <c r="N170" s="50" t="s">
        <v>119</v>
      </c>
      <c r="P170" s="51">
        <f t="shared" si="1157"/>
        <v>138</v>
      </c>
      <c r="Q170" s="51">
        <f t="shared" si="1158"/>
        <v>3.5051999999999999</v>
      </c>
      <c r="R170" s="52">
        <f t="shared" si="1159"/>
        <v>2.77</v>
      </c>
      <c r="S170" s="53">
        <f t="shared" si="1160"/>
        <v>2.9209999999999998</v>
      </c>
      <c r="T170" s="53">
        <f t="shared" si="1161"/>
        <v>3</v>
      </c>
      <c r="U170" s="54">
        <f t="shared" si="1162"/>
        <v>3</v>
      </c>
      <c r="V170" s="53">
        <f t="shared" si="1163"/>
        <v>1.1541666666666668</v>
      </c>
      <c r="W170" s="53">
        <f t="shared" si="1164"/>
        <v>1.5</v>
      </c>
      <c r="X170" s="54">
        <f t="shared" si="1165"/>
        <v>1.25</v>
      </c>
      <c r="Y170" s="54">
        <f t="shared" si="1166"/>
        <v>3.75</v>
      </c>
      <c r="Z170" s="53">
        <f t="shared" si="1167"/>
        <v>1.4604999999999999</v>
      </c>
      <c r="AA170" s="53">
        <f t="shared" si="1168"/>
        <v>1.5</v>
      </c>
      <c r="AB170" s="54">
        <f t="shared" si="1169"/>
        <v>1.5</v>
      </c>
      <c r="AC170" s="53">
        <f t="shared" si="1170"/>
        <v>2.3083333333333336</v>
      </c>
      <c r="AD170" s="53">
        <f t="shared" si="1171"/>
        <v>2.5</v>
      </c>
      <c r="AE170" s="54">
        <f t="shared" si="1172"/>
        <v>2.5</v>
      </c>
      <c r="AF170" s="54">
        <f t="shared" si="1173"/>
        <v>3.75</v>
      </c>
      <c r="AG170" s="55">
        <f t="shared" si="1174"/>
        <v>3.75</v>
      </c>
    </row>
    <row r="171" spans="1:33" x14ac:dyDescent="0.25">
      <c r="A171" s="335" t="str">
        <f>'SUSTENTO HAVC'!A265</f>
        <v>06.02.04</v>
      </c>
      <c r="B171" s="127" t="str">
        <f>'SUSTENTO HAVC'!B265</f>
        <v>PRESURIZACION DE ESCALERAS</v>
      </c>
      <c r="C171" s="128"/>
      <c r="D171" s="116"/>
      <c r="E171" s="117"/>
      <c r="F171" s="117"/>
      <c r="G171" s="117"/>
      <c r="H171" s="117"/>
      <c r="I171" s="118"/>
      <c r="J171" s="119"/>
      <c r="K171" s="120"/>
      <c r="L171" s="121"/>
      <c r="M171" s="121"/>
      <c r="N171" s="121"/>
      <c r="P171" s="51"/>
      <c r="Q171" s="51"/>
      <c r="R171" s="52"/>
      <c r="S171" s="53"/>
      <c r="T171" s="53"/>
      <c r="U171" s="54"/>
      <c r="V171" s="53"/>
      <c r="W171" s="53"/>
      <c r="X171" s="54"/>
      <c r="Y171" s="54"/>
      <c r="Z171" s="53"/>
      <c r="AA171" s="53"/>
      <c r="AB171" s="54"/>
      <c r="AC171" s="53"/>
      <c r="AD171" s="53"/>
      <c r="AE171" s="54"/>
      <c r="AF171" s="54"/>
      <c r="AG171" s="55"/>
    </row>
    <row r="172" spans="1:33" x14ac:dyDescent="0.25">
      <c r="A172" s="336" t="str">
        <f>'SUSTENTO HAVC'!A268</f>
        <v>06.02.04.02</v>
      </c>
      <c r="B172" s="125" t="str">
        <f>'SUSTENTO HAVC'!B268</f>
        <v>DUCTOS METALICOS</v>
      </c>
      <c r="C172" s="125"/>
      <c r="D172" s="111"/>
      <c r="E172" s="111"/>
      <c r="F172" s="111"/>
      <c r="G172" s="111"/>
      <c r="H172" s="111"/>
      <c r="I172" s="111"/>
      <c r="J172" s="111"/>
      <c r="K172" s="112"/>
      <c r="L172" s="111"/>
      <c r="M172" s="111"/>
      <c r="N172" s="111"/>
      <c r="P172" s="51">
        <f t="shared" si="1157"/>
        <v>2</v>
      </c>
      <c r="Q172" s="51">
        <f t="shared" si="1158"/>
        <v>5.0799999999999998E-2</v>
      </c>
      <c r="R172" s="52">
        <f t="shared" si="1159"/>
        <v>0</v>
      </c>
      <c r="S172" s="53">
        <f t="shared" si="1160"/>
        <v>4.2333333333333334E-2</v>
      </c>
      <c r="T172" s="53">
        <f t="shared" si="1161"/>
        <v>0.5</v>
      </c>
      <c r="U172" s="54">
        <f t="shared" si="1162"/>
        <v>0.25</v>
      </c>
      <c r="V172" s="53">
        <f t="shared" si="1163"/>
        <v>0</v>
      </c>
      <c r="W172" s="53">
        <f t="shared" si="1164"/>
        <v>0</v>
      </c>
      <c r="X172" s="54">
        <f t="shared" si="1165"/>
        <v>0</v>
      </c>
      <c r="Y172" s="54">
        <f t="shared" si="1166"/>
        <v>0</v>
      </c>
      <c r="Z172" s="53">
        <f t="shared" si="1167"/>
        <v>2.1166666666666667E-2</v>
      </c>
      <c r="AA172" s="53">
        <f t="shared" si="1168"/>
        <v>0.5</v>
      </c>
      <c r="AB172" s="54">
        <f t="shared" si="1169"/>
        <v>0.25</v>
      </c>
      <c r="AC172" s="53">
        <f t="shared" si="1170"/>
        <v>0</v>
      </c>
      <c r="AD172" s="53">
        <f t="shared" si="1171"/>
        <v>0</v>
      </c>
      <c r="AE172" s="54">
        <f t="shared" si="1172"/>
        <v>0</v>
      </c>
      <c r="AF172" s="54">
        <f t="shared" si="1173"/>
        <v>0</v>
      </c>
      <c r="AG172" s="55">
        <f t="shared" si="1174"/>
        <v>0</v>
      </c>
    </row>
    <row r="173" spans="1:33" x14ac:dyDescent="0.25">
      <c r="A173" s="336" t="str">
        <f>'SUSTENTO HAVC'!A269</f>
        <v>06.02.04.02.01</v>
      </c>
      <c r="B173" s="125" t="str">
        <f>'SUSTENTO HAVC'!B269</f>
        <v>DUCTOS DE Fo.Go.</v>
      </c>
      <c r="C173" s="210"/>
      <c r="D173" s="111"/>
      <c r="E173" s="111"/>
      <c r="F173" s="111"/>
      <c r="G173" s="111"/>
      <c r="H173" s="111"/>
      <c r="I173" s="111"/>
      <c r="J173" s="111"/>
      <c r="K173" s="112"/>
      <c r="L173" s="111"/>
      <c r="M173" s="113">
        <f>SUM(M174:M184)</f>
        <v>2248.96875</v>
      </c>
      <c r="N173" s="111"/>
      <c r="P173" s="51">
        <f t="shared" si="1157"/>
        <v>2</v>
      </c>
      <c r="Q173" s="51">
        <f t="shared" si="1158"/>
        <v>5.0799999999999998E-2</v>
      </c>
      <c r="R173" s="52">
        <f t="shared" si="1159"/>
        <v>0</v>
      </c>
      <c r="S173" s="53">
        <f t="shared" si="1160"/>
        <v>4.2333333333333334E-2</v>
      </c>
      <c r="T173" s="53">
        <f t="shared" si="1161"/>
        <v>0.5</v>
      </c>
      <c r="U173" s="54">
        <f t="shared" si="1162"/>
        <v>0.25</v>
      </c>
      <c r="V173" s="53">
        <f t="shared" si="1163"/>
        <v>0</v>
      </c>
      <c r="W173" s="53">
        <f t="shared" si="1164"/>
        <v>0</v>
      </c>
      <c r="X173" s="54">
        <f t="shared" si="1165"/>
        <v>0</v>
      </c>
      <c r="Y173" s="54">
        <f t="shared" si="1166"/>
        <v>0</v>
      </c>
      <c r="Z173" s="53">
        <f t="shared" si="1167"/>
        <v>2.1166666666666667E-2</v>
      </c>
      <c r="AA173" s="53">
        <f t="shared" si="1168"/>
        <v>0.5</v>
      </c>
      <c r="AB173" s="54">
        <f t="shared" si="1169"/>
        <v>0.25</v>
      </c>
      <c r="AC173" s="53">
        <f t="shared" si="1170"/>
        <v>0</v>
      </c>
      <c r="AD173" s="53">
        <f t="shared" si="1171"/>
        <v>0</v>
      </c>
      <c r="AE173" s="54">
        <f t="shared" si="1172"/>
        <v>0</v>
      </c>
      <c r="AF173" s="54">
        <f t="shared" si="1173"/>
        <v>0</v>
      </c>
      <c r="AG173" s="55">
        <f t="shared" si="1174"/>
        <v>0</v>
      </c>
    </row>
    <row r="174" spans="1:33" ht="51" x14ac:dyDescent="0.25">
      <c r="A174" s="203" t="s">
        <v>1092</v>
      </c>
      <c r="B174" s="56"/>
      <c r="C174" s="9" t="s">
        <v>212</v>
      </c>
      <c r="D174" s="9" t="s">
        <v>213</v>
      </c>
      <c r="E174" s="9">
        <v>1000</v>
      </c>
      <c r="F174" s="9">
        <v>700</v>
      </c>
      <c r="G174" s="87">
        <f t="shared" ref="G174:G183" si="1452">+ROUNDUP((E174/25.4),0)</f>
        <v>40</v>
      </c>
      <c r="H174" s="87">
        <f>+ROUNDUP((F174/25.4),0)</f>
        <v>28</v>
      </c>
      <c r="I174" s="9">
        <f>4.45+4.45+4.45+4.45+4.45+4.45</f>
        <v>26.7</v>
      </c>
      <c r="J174" s="49">
        <f t="shared" ref="J174:J183" si="1453">IF(AND(G174&lt;=30,G174&gt;18),1/32,IF(AND(G174&lt;=18,G174&gt;=12),1/40,IF(G174&lt;12,1/40,1/32)))</f>
        <v>3.125E-2</v>
      </c>
      <c r="K174" s="7">
        <f t="shared" ref="K174" si="1454">+AG174*(1+$E$5)</f>
        <v>38.381249999999994</v>
      </c>
      <c r="L174" s="50">
        <f t="shared" ref="L174" si="1455">IF(AND(G174&lt;=30,G174&gt;18),14,IF(AND(G174&lt;=18,G174&gt;=12),14,IF(G174&lt;12,14,14)))</f>
        <v>14</v>
      </c>
      <c r="M174" s="50">
        <f t="shared" ref="M174" si="1456">+K174*L174</f>
        <v>537.33749999999986</v>
      </c>
      <c r="N174" s="50" t="s">
        <v>119</v>
      </c>
      <c r="P174" s="51">
        <f t="shared" si="1157"/>
        <v>138</v>
      </c>
      <c r="Q174" s="51">
        <f t="shared" si="1158"/>
        <v>3.5051999999999999</v>
      </c>
      <c r="R174" s="52">
        <f t="shared" si="1159"/>
        <v>26.7</v>
      </c>
      <c r="S174" s="53">
        <f t="shared" si="1160"/>
        <v>2.9209999999999998</v>
      </c>
      <c r="T174" s="53">
        <f t="shared" si="1161"/>
        <v>3</v>
      </c>
      <c r="U174" s="54">
        <f t="shared" si="1162"/>
        <v>3</v>
      </c>
      <c r="V174" s="53">
        <f t="shared" si="1163"/>
        <v>11.125</v>
      </c>
      <c r="W174" s="53">
        <f t="shared" si="1164"/>
        <v>11.5</v>
      </c>
      <c r="X174" s="54">
        <f t="shared" si="1165"/>
        <v>11.25</v>
      </c>
      <c r="Y174" s="54">
        <f t="shared" si="1166"/>
        <v>33.75</v>
      </c>
      <c r="Z174" s="53">
        <f t="shared" si="1167"/>
        <v>1.4604999999999999</v>
      </c>
      <c r="AA174" s="53">
        <f t="shared" si="1168"/>
        <v>1.5</v>
      </c>
      <c r="AB174" s="54">
        <f t="shared" si="1169"/>
        <v>1.5</v>
      </c>
      <c r="AC174" s="53">
        <f t="shared" si="1170"/>
        <v>22.25</v>
      </c>
      <c r="AD174" s="53">
        <f t="shared" si="1171"/>
        <v>22.5</v>
      </c>
      <c r="AE174" s="54">
        <f t="shared" si="1172"/>
        <v>22.25</v>
      </c>
      <c r="AF174" s="54">
        <f t="shared" si="1173"/>
        <v>33.375</v>
      </c>
      <c r="AG174" s="55">
        <f t="shared" si="1174"/>
        <v>33.375</v>
      </c>
    </row>
    <row r="175" spans="1:33" ht="51" x14ac:dyDescent="0.25">
      <c r="A175" s="203" t="s">
        <v>1093</v>
      </c>
      <c r="B175" s="56"/>
      <c r="C175" s="9"/>
      <c r="D175" s="9" t="s">
        <v>213</v>
      </c>
      <c r="E175" s="9">
        <v>725</v>
      </c>
      <c r="F175" s="9">
        <v>700</v>
      </c>
      <c r="G175" s="87">
        <f t="shared" ref="G175" si="1457">+ROUNDUP((E175/25.4),0)</f>
        <v>29</v>
      </c>
      <c r="H175" s="87">
        <f>+ROUNDUP((F175/25.4),0)</f>
        <v>28</v>
      </c>
      <c r="I175" s="9">
        <v>1.87</v>
      </c>
      <c r="J175" s="49">
        <f t="shared" ref="J175" si="1458">IF(AND(G175&lt;=30,G175&gt;18),1/32,IF(AND(G175&lt;=18,G175&gt;=12),1/40,IF(G175&lt;12,1/40,1/32)))</f>
        <v>3.125E-2</v>
      </c>
      <c r="K175" s="7">
        <f t="shared" ref="K175" si="1459">+AG175*(1+$E$5)</f>
        <v>2.515625</v>
      </c>
      <c r="L175" s="50">
        <f t="shared" ref="L175" si="1460">IF(AND(G175&lt;=30,G175&gt;18),14,IF(AND(G175&lt;=18,G175&gt;=12),14,IF(G175&lt;12,14,14)))</f>
        <v>14</v>
      </c>
      <c r="M175" s="50">
        <f t="shared" ref="M175" si="1461">+K175*L175</f>
        <v>35.21875</v>
      </c>
      <c r="N175" s="50" t="s">
        <v>119</v>
      </c>
      <c r="P175" s="51">
        <f t="shared" ref="P175" si="1462">(G175+H175)*2+2</f>
        <v>116</v>
      </c>
      <c r="Q175" s="51">
        <f t="shared" ref="Q175" si="1463">P175*0.0254</f>
        <v>2.9463999999999997</v>
      </c>
      <c r="R175" s="52">
        <f t="shared" ref="R175" si="1464">+I175</f>
        <v>1.87</v>
      </c>
      <c r="S175" s="53">
        <f t="shared" ref="S175" si="1465">Q175/1.2</f>
        <v>2.4553333333333334</v>
      </c>
      <c r="T175" s="53">
        <f t="shared" ref="T175" si="1466">IF(S175-ROUND(S175,0)&gt;0,0.5+ROUND(S175,0),ROUND(S175,0))</f>
        <v>2.5</v>
      </c>
      <c r="U175" s="54">
        <f t="shared" ref="U175" si="1467">IF(S175&gt;(T175-0.25),T175,T175-0.25)</f>
        <v>2.5</v>
      </c>
      <c r="V175" s="53">
        <f t="shared" ref="V175" si="1468">R175/2.4</f>
        <v>0.77916666666666679</v>
      </c>
      <c r="W175" s="53">
        <f t="shared" ref="W175" si="1469">IF(V175-ROUND(V175,0)&gt;0,0.5+ROUND(V175,0),ROUND(V175,0))</f>
        <v>1</v>
      </c>
      <c r="X175" s="54">
        <f t="shared" ref="X175" si="1470">IF(V175&gt;(W175-0.25),W175,W175-0.25)</f>
        <v>1</v>
      </c>
      <c r="Y175" s="54">
        <f t="shared" ref="Y175" si="1471">U175*X175</f>
        <v>2.5</v>
      </c>
      <c r="Z175" s="53">
        <f t="shared" ref="Z175" si="1472">Q175/2.4</f>
        <v>1.2276666666666667</v>
      </c>
      <c r="AA175" s="53">
        <f t="shared" ref="AA175" si="1473">IF(Z175-ROUND(Z175,0)&gt;0,0.5+ROUND(Z175,0),ROUND(Z175,0))</f>
        <v>1.5</v>
      </c>
      <c r="AB175" s="54">
        <f t="shared" ref="AB175" si="1474">IF(Z175&gt;(AA175-0.25),AA175,AA175-0.25)</f>
        <v>1.25</v>
      </c>
      <c r="AC175" s="53">
        <f t="shared" ref="AC175" si="1475">R175/1.2</f>
        <v>1.5583333333333336</v>
      </c>
      <c r="AD175" s="53">
        <f t="shared" ref="AD175" si="1476">IF(AC175-ROUND(AC175,0)&gt;0,0.5+ROUND(AC175,0),ROUND(AC175,0))</f>
        <v>2</v>
      </c>
      <c r="AE175" s="54">
        <f t="shared" ref="AE175" si="1477">IF(AC175&gt;(AD175-0.25),AD175,AD175-0.25)</f>
        <v>1.75</v>
      </c>
      <c r="AF175" s="54">
        <f t="shared" ref="AF175" si="1478">AB175*AE175</f>
        <v>2.1875</v>
      </c>
      <c r="AG175" s="55">
        <f t="shared" ref="AG175" si="1479">MIN(Y175,AF175)</f>
        <v>2.1875</v>
      </c>
    </row>
    <row r="176" spans="1:33" ht="20.399999999999999" x14ac:dyDescent="0.25">
      <c r="A176" s="203" t="s">
        <v>1094</v>
      </c>
      <c r="B176" s="56"/>
      <c r="C176" s="9"/>
      <c r="D176" s="9" t="s">
        <v>213</v>
      </c>
      <c r="E176" s="9">
        <v>1250</v>
      </c>
      <c r="F176" s="9">
        <v>350</v>
      </c>
      <c r="G176" s="87">
        <f t="shared" ref="G176" si="1480">+ROUNDUP((E176/25.4),0)</f>
        <v>50</v>
      </c>
      <c r="H176" s="87">
        <f>+ROUNDUP((F176/25.4),0)</f>
        <v>14</v>
      </c>
      <c r="I176" s="9">
        <v>4.1100000000000003</v>
      </c>
      <c r="J176" s="49">
        <f t="shared" ref="J176" si="1481">IF(AND(G176&lt;=30,G176&gt;18),1/32,IF(AND(G176&lt;=18,G176&gt;=12),1/40,IF(G176&lt;12,1/40,1/32)))</f>
        <v>3.125E-2</v>
      </c>
      <c r="K176" s="7">
        <f t="shared" ref="K176" si="1482">+AG176*(1+$E$5)</f>
        <v>6.0374999999999996</v>
      </c>
      <c r="L176" s="50">
        <f t="shared" ref="L176" si="1483">IF(AND(G176&lt;=30,G176&gt;18),14,IF(AND(G176&lt;=18,G176&gt;=12),14,IF(G176&lt;12,14,14)))</f>
        <v>14</v>
      </c>
      <c r="M176" s="50">
        <f t="shared" ref="M176" si="1484">+K176*L176</f>
        <v>84.524999999999991</v>
      </c>
      <c r="N176" s="50" t="s">
        <v>119</v>
      </c>
      <c r="P176" s="51">
        <f t="shared" ref="P176" si="1485">(G176+H176)*2+2</f>
        <v>130</v>
      </c>
      <c r="Q176" s="51">
        <f t="shared" ref="Q176" si="1486">P176*0.0254</f>
        <v>3.302</v>
      </c>
      <c r="R176" s="52">
        <f t="shared" ref="R176" si="1487">+I176</f>
        <v>4.1100000000000003</v>
      </c>
      <c r="S176" s="53">
        <f t="shared" ref="S176" si="1488">Q176/1.2</f>
        <v>2.7516666666666669</v>
      </c>
      <c r="T176" s="53">
        <f t="shared" ref="T176" si="1489">IF(S176-ROUND(S176,0)&gt;0,0.5+ROUND(S176,0),ROUND(S176,0))</f>
        <v>3</v>
      </c>
      <c r="U176" s="54">
        <f t="shared" ref="U176" si="1490">IF(S176&gt;(T176-0.25),T176,T176-0.25)</f>
        <v>3</v>
      </c>
      <c r="V176" s="53">
        <f t="shared" ref="V176" si="1491">R176/2.4</f>
        <v>1.7125000000000001</v>
      </c>
      <c r="W176" s="53">
        <f t="shared" ref="W176" si="1492">IF(V176-ROUND(V176,0)&gt;0,0.5+ROUND(V176,0),ROUND(V176,0))</f>
        <v>2</v>
      </c>
      <c r="X176" s="54">
        <f t="shared" ref="X176" si="1493">IF(V176&gt;(W176-0.25),W176,W176-0.25)</f>
        <v>1.75</v>
      </c>
      <c r="Y176" s="54">
        <f t="shared" ref="Y176" si="1494">U176*X176</f>
        <v>5.25</v>
      </c>
      <c r="Z176" s="53">
        <f t="shared" ref="Z176" si="1495">Q176/2.4</f>
        <v>1.3758333333333335</v>
      </c>
      <c r="AA176" s="53">
        <f t="shared" ref="AA176" si="1496">IF(Z176-ROUND(Z176,0)&gt;0,0.5+ROUND(Z176,0),ROUND(Z176,0))</f>
        <v>1.5</v>
      </c>
      <c r="AB176" s="54">
        <f t="shared" ref="AB176" si="1497">IF(Z176&gt;(AA176-0.25),AA176,AA176-0.25)</f>
        <v>1.5</v>
      </c>
      <c r="AC176" s="53">
        <f t="shared" ref="AC176" si="1498">R176/1.2</f>
        <v>3.4250000000000003</v>
      </c>
      <c r="AD176" s="53">
        <f t="shared" ref="AD176" si="1499">IF(AC176-ROUND(AC176,0)&gt;0,0.5+ROUND(AC176,0),ROUND(AC176,0))</f>
        <v>3.5</v>
      </c>
      <c r="AE176" s="54">
        <f t="shared" ref="AE176" si="1500">IF(AC176&gt;(AD176-0.25),AD176,AD176-0.25)</f>
        <v>3.5</v>
      </c>
      <c r="AF176" s="54">
        <f t="shared" ref="AF176" si="1501">AB176*AE176</f>
        <v>5.25</v>
      </c>
      <c r="AG176" s="55">
        <f t="shared" ref="AG176" si="1502">MIN(Y176,AF176)</f>
        <v>5.25</v>
      </c>
    </row>
    <row r="177" spans="1:33" x14ac:dyDescent="0.25">
      <c r="A177" s="56"/>
      <c r="B177" s="56"/>
      <c r="C177" s="9"/>
      <c r="D177" s="9" t="s">
        <v>213</v>
      </c>
      <c r="E177" s="9">
        <v>950</v>
      </c>
      <c r="F177" s="9">
        <v>950</v>
      </c>
      <c r="G177" s="87">
        <f t="shared" ref="G177" si="1503">+ROUNDUP((E177/25.4),0)</f>
        <v>38</v>
      </c>
      <c r="H177" s="87">
        <f>+ROUNDUP((F177/25.4),0)</f>
        <v>38</v>
      </c>
      <c r="I177" s="9">
        <v>2.2200000000000002</v>
      </c>
      <c r="J177" s="49">
        <f t="shared" ref="J177" si="1504">IF(AND(G177&lt;=30,G177&gt;18),1/32,IF(AND(G177&lt;=18,G177&gt;=12),1/40,IF(G177&lt;12,1/40,1/32)))</f>
        <v>3.125E-2</v>
      </c>
      <c r="K177" s="7">
        <f t="shared" ref="K177" si="1505">+AG177*(1+$E$5)</f>
        <v>4.0249999999999995</v>
      </c>
      <c r="L177" s="50">
        <f t="shared" ref="L177" si="1506">IF(AND(G177&lt;=30,G177&gt;18),14,IF(AND(G177&lt;=18,G177&gt;=12),14,IF(G177&lt;12,14,14)))</f>
        <v>14</v>
      </c>
      <c r="M177" s="50">
        <f t="shared" ref="M177" si="1507">+K177*L177</f>
        <v>56.349999999999994</v>
      </c>
      <c r="N177" s="50" t="s">
        <v>119</v>
      </c>
      <c r="P177" s="51">
        <f t="shared" ref="P177" si="1508">(G177+H177)*2+2</f>
        <v>154</v>
      </c>
      <c r="Q177" s="51">
        <f t="shared" ref="Q177" si="1509">P177*0.0254</f>
        <v>3.9116</v>
      </c>
      <c r="R177" s="52">
        <f t="shared" ref="R177" si="1510">+I177</f>
        <v>2.2200000000000002</v>
      </c>
      <c r="S177" s="53">
        <f t="shared" ref="S177" si="1511">Q177/1.2</f>
        <v>3.2596666666666669</v>
      </c>
      <c r="T177" s="53">
        <f t="shared" ref="T177" si="1512">IF(S177-ROUND(S177,0)&gt;0,0.5+ROUND(S177,0),ROUND(S177,0))</f>
        <v>3.5</v>
      </c>
      <c r="U177" s="54">
        <f t="shared" ref="U177" si="1513">IF(S177&gt;(T177-0.25),T177,T177-0.25)</f>
        <v>3.5</v>
      </c>
      <c r="V177" s="53">
        <f t="shared" ref="V177" si="1514">R177/2.4</f>
        <v>0.92500000000000016</v>
      </c>
      <c r="W177" s="53">
        <f t="shared" ref="W177" si="1515">IF(V177-ROUND(V177,0)&gt;0,0.5+ROUND(V177,0),ROUND(V177,0))</f>
        <v>1</v>
      </c>
      <c r="X177" s="54">
        <f t="shared" ref="X177" si="1516">IF(V177&gt;(W177-0.25),W177,W177-0.25)</f>
        <v>1</v>
      </c>
      <c r="Y177" s="54">
        <f t="shared" ref="Y177" si="1517">U177*X177</f>
        <v>3.5</v>
      </c>
      <c r="Z177" s="53">
        <f t="shared" ref="Z177" si="1518">Q177/2.4</f>
        <v>1.6298333333333335</v>
      </c>
      <c r="AA177" s="53">
        <f t="shared" ref="AA177" si="1519">IF(Z177-ROUND(Z177,0)&gt;0,0.5+ROUND(Z177,0),ROUND(Z177,0))</f>
        <v>2</v>
      </c>
      <c r="AB177" s="54">
        <f t="shared" ref="AB177" si="1520">IF(Z177&gt;(AA177-0.25),AA177,AA177-0.25)</f>
        <v>1.75</v>
      </c>
      <c r="AC177" s="53">
        <f t="shared" ref="AC177" si="1521">R177/1.2</f>
        <v>1.8500000000000003</v>
      </c>
      <c r="AD177" s="53">
        <f t="shared" ref="AD177" si="1522">IF(AC177-ROUND(AC177,0)&gt;0,0.5+ROUND(AC177,0),ROUND(AC177,0))</f>
        <v>2</v>
      </c>
      <c r="AE177" s="54">
        <f t="shared" ref="AE177" si="1523">IF(AC177&gt;(AD177-0.25),AD177,AD177-0.25)</f>
        <v>2</v>
      </c>
      <c r="AF177" s="54">
        <f t="shared" ref="AF177" si="1524">AB177*AE177</f>
        <v>3.5</v>
      </c>
      <c r="AG177" s="55">
        <f t="shared" ref="AG177" si="1525">MIN(Y177,AF177)</f>
        <v>3.5</v>
      </c>
    </row>
    <row r="178" spans="1:33" x14ac:dyDescent="0.25">
      <c r="A178" s="56"/>
      <c r="B178" s="56"/>
      <c r="C178" s="9"/>
      <c r="D178" s="9"/>
      <c r="E178" s="9"/>
      <c r="F178" s="9"/>
      <c r="G178" s="87"/>
      <c r="H178" s="87"/>
      <c r="I178" s="9"/>
      <c r="J178" s="49"/>
      <c r="K178" s="7"/>
      <c r="L178" s="50"/>
      <c r="M178" s="50"/>
      <c r="N178" s="50"/>
      <c r="P178" s="51"/>
      <c r="Q178" s="51"/>
      <c r="R178" s="52"/>
      <c r="S178" s="53"/>
      <c r="T178" s="53"/>
      <c r="U178" s="54"/>
      <c r="V178" s="53"/>
      <c r="W178" s="53"/>
      <c r="X178" s="54"/>
      <c r="Y178" s="54"/>
      <c r="Z178" s="53"/>
      <c r="AA178" s="53"/>
      <c r="AB178" s="54"/>
      <c r="AC178" s="53"/>
      <c r="AD178" s="53"/>
      <c r="AE178" s="54"/>
      <c r="AF178" s="54"/>
      <c r="AG178" s="55"/>
    </row>
    <row r="179" spans="1:33" x14ac:dyDescent="0.25">
      <c r="A179" s="56"/>
      <c r="B179" s="56"/>
      <c r="C179" s="9" t="s">
        <v>214</v>
      </c>
      <c r="D179" s="9" t="s">
        <v>213</v>
      </c>
      <c r="E179" s="9">
        <v>1050</v>
      </c>
      <c r="F179" s="9">
        <v>900</v>
      </c>
      <c r="G179" s="87">
        <f t="shared" si="1452"/>
        <v>42</v>
      </c>
      <c r="H179" s="87">
        <f t="shared" ref="H179:H183" si="1526">+ROUNDUP((F179/25.4),0)</f>
        <v>36</v>
      </c>
      <c r="I179" s="9">
        <f>2.5+4.45+4.45+4.45+4.45</f>
        <v>20.3</v>
      </c>
      <c r="J179" s="49">
        <f t="shared" si="1453"/>
        <v>3.125E-2</v>
      </c>
      <c r="K179" s="7">
        <f t="shared" ref="K179:K183" si="1527">+AG179*(1+$E$5)</f>
        <v>34.212499999999999</v>
      </c>
      <c r="L179" s="50">
        <f t="shared" ref="L179:L183" si="1528">IF(AND(G179&lt;=30,G179&gt;18),14,IF(AND(G179&lt;=18,G179&gt;=12),14,IF(G179&lt;12,14,14)))</f>
        <v>14</v>
      </c>
      <c r="M179" s="50">
        <f t="shared" ref="M179:M183" si="1529">+K179*L179</f>
        <v>478.97499999999997</v>
      </c>
      <c r="N179" s="50" t="s">
        <v>119</v>
      </c>
      <c r="P179" s="51">
        <f t="shared" si="1157"/>
        <v>158</v>
      </c>
      <c r="Q179" s="51">
        <f t="shared" si="1158"/>
        <v>4.0131999999999994</v>
      </c>
      <c r="R179" s="52">
        <f t="shared" si="1159"/>
        <v>20.3</v>
      </c>
      <c r="S179" s="53">
        <f t="shared" si="1160"/>
        <v>3.3443333333333332</v>
      </c>
      <c r="T179" s="53">
        <f t="shared" si="1161"/>
        <v>3.5</v>
      </c>
      <c r="U179" s="54">
        <f t="shared" si="1162"/>
        <v>3.5</v>
      </c>
      <c r="V179" s="53">
        <f t="shared" si="1163"/>
        <v>8.4583333333333339</v>
      </c>
      <c r="W179" s="53">
        <f t="shared" si="1164"/>
        <v>8.5</v>
      </c>
      <c r="X179" s="54">
        <f t="shared" si="1165"/>
        <v>8.5</v>
      </c>
      <c r="Y179" s="54">
        <f t="shared" si="1166"/>
        <v>29.75</v>
      </c>
      <c r="Z179" s="53">
        <f t="shared" si="1167"/>
        <v>1.6721666666666666</v>
      </c>
      <c r="AA179" s="53">
        <f t="shared" si="1168"/>
        <v>2</v>
      </c>
      <c r="AB179" s="54">
        <f t="shared" si="1169"/>
        <v>1.75</v>
      </c>
      <c r="AC179" s="53">
        <f t="shared" si="1170"/>
        <v>16.916666666666668</v>
      </c>
      <c r="AD179" s="53">
        <f t="shared" si="1171"/>
        <v>17</v>
      </c>
      <c r="AE179" s="54">
        <f t="shared" si="1172"/>
        <v>17</v>
      </c>
      <c r="AF179" s="54">
        <f t="shared" si="1173"/>
        <v>29.75</v>
      </c>
      <c r="AG179" s="55">
        <f t="shared" si="1174"/>
        <v>29.75</v>
      </c>
    </row>
    <row r="180" spans="1:33" x14ac:dyDescent="0.25">
      <c r="A180" s="56"/>
      <c r="B180" s="56"/>
      <c r="C180" s="9"/>
      <c r="D180" s="9"/>
      <c r="E180" s="9"/>
      <c r="F180" s="9"/>
      <c r="G180" s="87"/>
      <c r="H180" s="87"/>
      <c r="I180" s="9"/>
      <c r="J180" s="49"/>
      <c r="K180" s="7"/>
      <c r="L180" s="50"/>
      <c r="M180" s="50"/>
      <c r="N180" s="50" t="s">
        <v>119</v>
      </c>
      <c r="P180" s="51">
        <f t="shared" ref="P180:P243" si="1530">(G180+H180)*2+2</f>
        <v>2</v>
      </c>
      <c r="Q180" s="51">
        <f t="shared" ref="Q180:Q243" si="1531">P180*0.0254</f>
        <v>5.0799999999999998E-2</v>
      </c>
      <c r="R180" s="52">
        <f t="shared" ref="R180:R243" si="1532">+I180</f>
        <v>0</v>
      </c>
      <c r="S180" s="53">
        <f t="shared" ref="S180:S243" si="1533">Q180/1.2</f>
        <v>4.2333333333333334E-2</v>
      </c>
      <c r="T180" s="53">
        <f t="shared" ref="T180:T243" si="1534">IF(S180-ROUND(S180,0)&gt;0,0.5+ROUND(S180,0),ROUND(S180,0))</f>
        <v>0.5</v>
      </c>
      <c r="U180" s="54">
        <f t="shared" ref="U180:U243" si="1535">IF(S180&gt;(T180-0.25),T180,T180-0.25)</f>
        <v>0.25</v>
      </c>
      <c r="V180" s="53">
        <f t="shared" ref="V180:V243" si="1536">R180/2.4</f>
        <v>0</v>
      </c>
      <c r="W180" s="53">
        <f t="shared" ref="W180:W243" si="1537">IF(V180-ROUND(V180,0)&gt;0,0.5+ROUND(V180,0),ROUND(V180,0))</f>
        <v>0</v>
      </c>
      <c r="X180" s="54">
        <f t="shared" ref="X180:X243" si="1538">IF(V180&gt;(W180-0.25),W180,W180-0.25)</f>
        <v>0</v>
      </c>
      <c r="Y180" s="54">
        <f t="shared" ref="Y180:Y243" si="1539">U180*X180</f>
        <v>0</v>
      </c>
      <c r="Z180" s="53">
        <f t="shared" ref="Z180:Z243" si="1540">Q180/2.4</f>
        <v>2.1166666666666667E-2</v>
      </c>
      <c r="AA180" s="53">
        <f t="shared" ref="AA180:AA243" si="1541">IF(Z180-ROUND(Z180,0)&gt;0,0.5+ROUND(Z180,0),ROUND(Z180,0))</f>
        <v>0.5</v>
      </c>
      <c r="AB180" s="54">
        <f t="shared" ref="AB180:AB243" si="1542">IF(Z180&gt;(AA180-0.25),AA180,AA180-0.25)</f>
        <v>0.25</v>
      </c>
      <c r="AC180" s="53">
        <f t="shared" ref="AC180:AC243" si="1543">R180/1.2</f>
        <v>0</v>
      </c>
      <c r="AD180" s="53">
        <f t="shared" ref="AD180:AD243" si="1544">IF(AC180-ROUND(AC180,0)&gt;0,0.5+ROUND(AC180,0),ROUND(AC180,0))</f>
        <v>0</v>
      </c>
      <c r="AE180" s="54">
        <f t="shared" ref="AE180:AE243" si="1545">IF(AC180&gt;(AD180-0.25),AD180,AD180-0.25)</f>
        <v>0</v>
      </c>
      <c r="AF180" s="54">
        <f t="shared" ref="AF180:AF243" si="1546">AB180*AE180</f>
        <v>0</v>
      </c>
      <c r="AG180" s="55">
        <f t="shared" ref="AG180:AG243" si="1547">MIN(Y180,AF180)</f>
        <v>0</v>
      </c>
    </row>
    <row r="181" spans="1:33" x14ac:dyDescent="0.25">
      <c r="A181" s="56"/>
      <c r="B181" s="56"/>
      <c r="C181" s="9" t="s">
        <v>215</v>
      </c>
      <c r="D181" s="9" t="s">
        <v>213</v>
      </c>
      <c r="E181" s="9">
        <v>1500</v>
      </c>
      <c r="F181" s="9">
        <v>650</v>
      </c>
      <c r="G181" s="87">
        <f t="shared" si="1452"/>
        <v>60</v>
      </c>
      <c r="H181" s="87">
        <f t="shared" si="1526"/>
        <v>26</v>
      </c>
      <c r="I181" s="9">
        <f>1.92+4.45+4.45+4.45+4.45</f>
        <v>19.72</v>
      </c>
      <c r="J181" s="49">
        <f t="shared" si="1453"/>
        <v>3.125E-2</v>
      </c>
      <c r="K181" s="7">
        <f t="shared" si="1527"/>
        <v>35.578125</v>
      </c>
      <c r="L181" s="50">
        <f t="shared" si="1528"/>
        <v>14</v>
      </c>
      <c r="M181" s="50">
        <f t="shared" si="1529"/>
        <v>498.09375</v>
      </c>
      <c r="N181" s="50" t="s">
        <v>119</v>
      </c>
      <c r="P181" s="51">
        <f t="shared" si="1530"/>
        <v>174</v>
      </c>
      <c r="Q181" s="51">
        <f t="shared" si="1531"/>
        <v>4.4196</v>
      </c>
      <c r="R181" s="52">
        <f t="shared" si="1532"/>
        <v>19.72</v>
      </c>
      <c r="S181" s="53">
        <f t="shared" si="1533"/>
        <v>3.6830000000000003</v>
      </c>
      <c r="T181" s="53">
        <f t="shared" si="1534"/>
        <v>4</v>
      </c>
      <c r="U181" s="54">
        <f t="shared" si="1535"/>
        <v>3.75</v>
      </c>
      <c r="V181" s="53">
        <f t="shared" si="1536"/>
        <v>8.2166666666666668</v>
      </c>
      <c r="W181" s="53">
        <f t="shared" si="1537"/>
        <v>8.5</v>
      </c>
      <c r="X181" s="54">
        <f t="shared" si="1538"/>
        <v>8.25</v>
      </c>
      <c r="Y181" s="54">
        <f t="shared" si="1539"/>
        <v>30.9375</v>
      </c>
      <c r="Z181" s="53">
        <f t="shared" si="1540"/>
        <v>1.8415000000000001</v>
      </c>
      <c r="AA181" s="53">
        <f t="shared" si="1541"/>
        <v>2</v>
      </c>
      <c r="AB181" s="54">
        <f t="shared" si="1542"/>
        <v>2</v>
      </c>
      <c r="AC181" s="53">
        <f t="shared" si="1543"/>
        <v>16.433333333333334</v>
      </c>
      <c r="AD181" s="53">
        <f t="shared" si="1544"/>
        <v>16.5</v>
      </c>
      <c r="AE181" s="54">
        <f t="shared" si="1545"/>
        <v>16.5</v>
      </c>
      <c r="AF181" s="54">
        <f t="shared" si="1546"/>
        <v>33</v>
      </c>
      <c r="AG181" s="55">
        <f t="shared" si="1547"/>
        <v>30.9375</v>
      </c>
    </row>
    <row r="182" spans="1:33" x14ac:dyDescent="0.25">
      <c r="A182" s="56"/>
      <c r="B182" s="56"/>
      <c r="C182" s="9"/>
      <c r="D182" s="9"/>
      <c r="E182" s="9"/>
      <c r="F182" s="9"/>
      <c r="G182" s="87"/>
      <c r="H182" s="87"/>
      <c r="I182" s="9"/>
      <c r="J182" s="49"/>
      <c r="K182" s="7"/>
      <c r="L182" s="50"/>
      <c r="M182" s="50"/>
      <c r="N182" s="50"/>
      <c r="P182" s="51"/>
      <c r="Q182" s="51"/>
      <c r="R182" s="52"/>
      <c r="S182" s="53"/>
      <c r="T182" s="53"/>
      <c r="U182" s="54"/>
      <c r="V182" s="53"/>
      <c r="W182" s="53"/>
      <c r="X182" s="54"/>
      <c r="Y182" s="54"/>
      <c r="Z182" s="53"/>
      <c r="AA182" s="53"/>
      <c r="AB182" s="54"/>
      <c r="AC182" s="53"/>
      <c r="AD182" s="53"/>
      <c r="AE182" s="54"/>
      <c r="AF182" s="54"/>
      <c r="AG182" s="55"/>
    </row>
    <row r="183" spans="1:33" x14ac:dyDescent="0.25">
      <c r="A183" s="56"/>
      <c r="B183" s="56"/>
      <c r="C183" s="9" t="s">
        <v>273</v>
      </c>
      <c r="D183" s="9" t="s">
        <v>213</v>
      </c>
      <c r="E183" s="9">
        <v>1250</v>
      </c>
      <c r="F183" s="9">
        <v>800</v>
      </c>
      <c r="G183" s="87">
        <f t="shared" si="1452"/>
        <v>50</v>
      </c>
      <c r="H183" s="87">
        <f t="shared" si="1526"/>
        <v>32</v>
      </c>
      <c r="I183" s="9">
        <f>4.39+4.45+4.45+4.45+4.45</f>
        <v>22.189999999999998</v>
      </c>
      <c r="J183" s="49">
        <f t="shared" si="1453"/>
        <v>3.125E-2</v>
      </c>
      <c r="K183" s="7">
        <f t="shared" si="1527"/>
        <v>39.890625</v>
      </c>
      <c r="L183" s="50">
        <f t="shared" si="1528"/>
        <v>14</v>
      </c>
      <c r="M183" s="50">
        <f t="shared" si="1529"/>
        <v>558.46875</v>
      </c>
      <c r="N183" s="50" t="s">
        <v>119</v>
      </c>
      <c r="P183" s="51">
        <f t="shared" si="1530"/>
        <v>166</v>
      </c>
      <c r="Q183" s="51">
        <f t="shared" si="1531"/>
        <v>4.2164000000000001</v>
      </c>
      <c r="R183" s="52">
        <f t="shared" si="1532"/>
        <v>22.189999999999998</v>
      </c>
      <c r="S183" s="53">
        <f t="shared" si="1533"/>
        <v>3.5136666666666669</v>
      </c>
      <c r="T183" s="53">
        <f t="shared" si="1534"/>
        <v>4</v>
      </c>
      <c r="U183" s="54">
        <f t="shared" si="1535"/>
        <v>3.75</v>
      </c>
      <c r="V183" s="53">
        <f t="shared" si="1536"/>
        <v>9.2458333333333336</v>
      </c>
      <c r="W183" s="53">
        <f t="shared" si="1537"/>
        <v>9.5</v>
      </c>
      <c r="X183" s="54">
        <f t="shared" si="1538"/>
        <v>9.25</v>
      </c>
      <c r="Y183" s="54">
        <f t="shared" si="1539"/>
        <v>34.6875</v>
      </c>
      <c r="Z183" s="53">
        <f t="shared" si="1540"/>
        <v>1.7568333333333335</v>
      </c>
      <c r="AA183" s="53">
        <f t="shared" si="1541"/>
        <v>2</v>
      </c>
      <c r="AB183" s="54">
        <f t="shared" si="1542"/>
        <v>2</v>
      </c>
      <c r="AC183" s="53">
        <f t="shared" si="1543"/>
        <v>18.491666666666667</v>
      </c>
      <c r="AD183" s="53">
        <f t="shared" si="1544"/>
        <v>18.5</v>
      </c>
      <c r="AE183" s="54">
        <f t="shared" si="1545"/>
        <v>18.5</v>
      </c>
      <c r="AF183" s="54">
        <f t="shared" si="1546"/>
        <v>37</v>
      </c>
      <c r="AG183" s="55">
        <f t="shared" si="1547"/>
        <v>34.6875</v>
      </c>
    </row>
    <row r="184" spans="1:33" x14ac:dyDescent="0.25">
      <c r="A184" s="56"/>
      <c r="B184" s="56"/>
      <c r="C184" s="9"/>
      <c r="D184" s="9"/>
      <c r="E184" s="9"/>
      <c r="F184" s="9"/>
      <c r="G184" s="87"/>
      <c r="H184" s="87"/>
      <c r="I184" s="9"/>
      <c r="J184" s="49"/>
      <c r="K184" s="7"/>
      <c r="L184" s="50"/>
      <c r="M184" s="50"/>
      <c r="N184" s="50"/>
      <c r="P184" s="51"/>
      <c r="Q184" s="51"/>
      <c r="R184" s="52"/>
      <c r="S184" s="53"/>
      <c r="T184" s="53"/>
      <c r="U184" s="54"/>
      <c r="V184" s="53"/>
      <c r="W184" s="53"/>
      <c r="X184" s="54"/>
      <c r="Y184" s="54"/>
      <c r="Z184" s="53"/>
      <c r="AA184" s="53"/>
      <c r="AB184" s="54"/>
      <c r="AC184" s="53"/>
      <c r="AD184" s="53"/>
      <c r="AE184" s="54"/>
      <c r="AF184" s="54"/>
      <c r="AG184" s="55"/>
    </row>
    <row r="185" spans="1:33" x14ac:dyDescent="0.25">
      <c r="P185" s="51">
        <f t="shared" si="1530"/>
        <v>2</v>
      </c>
      <c r="Q185" s="51">
        <f t="shared" si="1531"/>
        <v>5.0799999999999998E-2</v>
      </c>
      <c r="R185" s="52">
        <f t="shared" si="1532"/>
        <v>0</v>
      </c>
      <c r="S185" s="53">
        <f t="shared" si="1533"/>
        <v>4.2333333333333334E-2</v>
      </c>
      <c r="T185" s="53">
        <f t="shared" si="1534"/>
        <v>0.5</v>
      </c>
      <c r="U185" s="54">
        <f t="shared" si="1535"/>
        <v>0.25</v>
      </c>
      <c r="V185" s="53">
        <f t="shared" si="1536"/>
        <v>0</v>
      </c>
      <c r="W185" s="53">
        <f t="shared" si="1537"/>
        <v>0</v>
      </c>
      <c r="X185" s="54">
        <f t="shared" si="1538"/>
        <v>0</v>
      </c>
      <c r="Y185" s="54">
        <f t="shared" si="1539"/>
        <v>0</v>
      </c>
      <c r="Z185" s="53">
        <f t="shared" si="1540"/>
        <v>2.1166666666666667E-2</v>
      </c>
      <c r="AA185" s="53">
        <f t="shared" si="1541"/>
        <v>0.5</v>
      </c>
      <c r="AB185" s="54">
        <f t="shared" si="1542"/>
        <v>0.25</v>
      </c>
      <c r="AC185" s="53">
        <f t="shared" si="1543"/>
        <v>0</v>
      </c>
      <c r="AD185" s="53">
        <f t="shared" si="1544"/>
        <v>0</v>
      </c>
      <c r="AE185" s="54">
        <f t="shared" si="1545"/>
        <v>0</v>
      </c>
      <c r="AF185" s="54">
        <f t="shared" si="1546"/>
        <v>0</v>
      </c>
      <c r="AG185" s="55">
        <f t="shared" si="1547"/>
        <v>0</v>
      </c>
    </row>
    <row r="186" spans="1:33" x14ac:dyDescent="0.25">
      <c r="P186" s="51">
        <f t="shared" si="1530"/>
        <v>2</v>
      </c>
      <c r="Q186" s="51">
        <f t="shared" si="1531"/>
        <v>5.0799999999999998E-2</v>
      </c>
      <c r="R186" s="52">
        <f t="shared" si="1532"/>
        <v>0</v>
      </c>
      <c r="S186" s="53">
        <f t="shared" si="1533"/>
        <v>4.2333333333333334E-2</v>
      </c>
      <c r="T186" s="53">
        <f t="shared" si="1534"/>
        <v>0.5</v>
      </c>
      <c r="U186" s="54">
        <f t="shared" si="1535"/>
        <v>0.25</v>
      </c>
      <c r="V186" s="53">
        <f t="shared" si="1536"/>
        <v>0</v>
      </c>
      <c r="W186" s="53">
        <f t="shared" si="1537"/>
        <v>0</v>
      </c>
      <c r="X186" s="54">
        <f t="shared" si="1538"/>
        <v>0</v>
      </c>
      <c r="Y186" s="54">
        <f t="shared" si="1539"/>
        <v>0</v>
      </c>
      <c r="Z186" s="53">
        <f t="shared" si="1540"/>
        <v>2.1166666666666667E-2</v>
      </c>
      <c r="AA186" s="53">
        <f t="shared" si="1541"/>
        <v>0.5</v>
      </c>
      <c r="AB186" s="54">
        <f t="shared" si="1542"/>
        <v>0.25</v>
      </c>
      <c r="AC186" s="53">
        <f t="shared" si="1543"/>
        <v>0</v>
      </c>
      <c r="AD186" s="53">
        <f t="shared" si="1544"/>
        <v>0</v>
      </c>
      <c r="AE186" s="54">
        <f t="shared" si="1545"/>
        <v>0</v>
      </c>
      <c r="AF186" s="54">
        <f t="shared" si="1546"/>
        <v>0</v>
      </c>
      <c r="AG186" s="55">
        <f t="shared" si="1547"/>
        <v>0</v>
      </c>
    </row>
    <row r="187" spans="1:33" x14ac:dyDescent="0.25">
      <c r="P187" s="51">
        <f t="shared" si="1530"/>
        <v>2</v>
      </c>
      <c r="Q187" s="51">
        <f t="shared" si="1531"/>
        <v>5.0799999999999998E-2</v>
      </c>
      <c r="R187" s="52">
        <f t="shared" si="1532"/>
        <v>0</v>
      </c>
      <c r="S187" s="53">
        <f t="shared" si="1533"/>
        <v>4.2333333333333334E-2</v>
      </c>
      <c r="T187" s="53">
        <f t="shared" si="1534"/>
        <v>0.5</v>
      </c>
      <c r="U187" s="54">
        <f t="shared" si="1535"/>
        <v>0.25</v>
      </c>
      <c r="V187" s="53">
        <f t="shared" si="1536"/>
        <v>0</v>
      </c>
      <c r="W187" s="53">
        <f t="shared" si="1537"/>
        <v>0</v>
      </c>
      <c r="X187" s="54">
        <f t="shared" si="1538"/>
        <v>0</v>
      </c>
      <c r="Y187" s="54">
        <f t="shared" si="1539"/>
        <v>0</v>
      </c>
      <c r="Z187" s="53">
        <f t="shared" si="1540"/>
        <v>2.1166666666666667E-2</v>
      </c>
      <c r="AA187" s="53">
        <f t="shared" si="1541"/>
        <v>0.5</v>
      </c>
      <c r="AB187" s="54">
        <f t="shared" si="1542"/>
        <v>0.25</v>
      </c>
      <c r="AC187" s="53">
        <f t="shared" si="1543"/>
        <v>0</v>
      </c>
      <c r="AD187" s="53">
        <f t="shared" si="1544"/>
        <v>0</v>
      </c>
      <c r="AE187" s="54">
        <f t="shared" si="1545"/>
        <v>0</v>
      </c>
      <c r="AF187" s="54">
        <f t="shared" si="1546"/>
        <v>0</v>
      </c>
      <c r="AG187" s="55">
        <f t="shared" si="1547"/>
        <v>0</v>
      </c>
    </row>
    <row r="188" spans="1:33" x14ac:dyDescent="0.25">
      <c r="P188" s="51">
        <f t="shared" si="1530"/>
        <v>2</v>
      </c>
      <c r="Q188" s="51">
        <f t="shared" si="1531"/>
        <v>5.0799999999999998E-2</v>
      </c>
      <c r="R188" s="52">
        <f t="shared" si="1532"/>
        <v>0</v>
      </c>
      <c r="S188" s="53">
        <f t="shared" si="1533"/>
        <v>4.2333333333333334E-2</v>
      </c>
      <c r="T188" s="53">
        <f t="shared" si="1534"/>
        <v>0.5</v>
      </c>
      <c r="U188" s="54">
        <f t="shared" si="1535"/>
        <v>0.25</v>
      </c>
      <c r="V188" s="53">
        <f t="shared" si="1536"/>
        <v>0</v>
      </c>
      <c r="W188" s="53">
        <f t="shared" si="1537"/>
        <v>0</v>
      </c>
      <c r="X188" s="54">
        <f t="shared" si="1538"/>
        <v>0</v>
      </c>
      <c r="Y188" s="54">
        <f t="shared" si="1539"/>
        <v>0</v>
      </c>
      <c r="Z188" s="53">
        <f t="shared" si="1540"/>
        <v>2.1166666666666667E-2</v>
      </c>
      <c r="AA188" s="53">
        <f t="shared" si="1541"/>
        <v>0.5</v>
      </c>
      <c r="AB188" s="54">
        <f t="shared" si="1542"/>
        <v>0.25</v>
      </c>
      <c r="AC188" s="53">
        <f t="shared" si="1543"/>
        <v>0</v>
      </c>
      <c r="AD188" s="53">
        <f t="shared" si="1544"/>
        <v>0</v>
      </c>
      <c r="AE188" s="54">
        <f t="shared" si="1545"/>
        <v>0</v>
      </c>
      <c r="AF188" s="54">
        <f t="shared" si="1546"/>
        <v>0</v>
      </c>
      <c r="AG188" s="55">
        <f t="shared" si="1547"/>
        <v>0</v>
      </c>
    </row>
    <row r="189" spans="1:33" x14ac:dyDescent="0.25">
      <c r="P189" s="51">
        <f t="shared" si="1530"/>
        <v>2</v>
      </c>
      <c r="Q189" s="51">
        <f t="shared" si="1531"/>
        <v>5.0799999999999998E-2</v>
      </c>
      <c r="R189" s="52">
        <f t="shared" si="1532"/>
        <v>0</v>
      </c>
      <c r="S189" s="53">
        <f t="shared" si="1533"/>
        <v>4.2333333333333334E-2</v>
      </c>
      <c r="T189" s="53">
        <f t="shared" si="1534"/>
        <v>0.5</v>
      </c>
      <c r="U189" s="54">
        <f t="shared" si="1535"/>
        <v>0.25</v>
      </c>
      <c r="V189" s="53">
        <f t="shared" si="1536"/>
        <v>0</v>
      </c>
      <c r="W189" s="53">
        <f t="shared" si="1537"/>
        <v>0</v>
      </c>
      <c r="X189" s="54">
        <f t="shared" si="1538"/>
        <v>0</v>
      </c>
      <c r="Y189" s="54">
        <f t="shared" si="1539"/>
        <v>0</v>
      </c>
      <c r="Z189" s="53">
        <f t="shared" si="1540"/>
        <v>2.1166666666666667E-2</v>
      </c>
      <c r="AA189" s="53">
        <f t="shared" si="1541"/>
        <v>0.5</v>
      </c>
      <c r="AB189" s="54">
        <f t="shared" si="1542"/>
        <v>0.25</v>
      </c>
      <c r="AC189" s="53">
        <f t="shared" si="1543"/>
        <v>0</v>
      </c>
      <c r="AD189" s="53">
        <f t="shared" si="1544"/>
        <v>0</v>
      </c>
      <c r="AE189" s="54">
        <f t="shared" si="1545"/>
        <v>0</v>
      </c>
      <c r="AF189" s="54">
        <f t="shared" si="1546"/>
        <v>0</v>
      </c>
      <c r="AG189" s="55">
        <f t="shared" si="1547"/>
        <v>0</v>
      </c>
    </row>
    <row r="190" spans="1:33" x14ac:dyDescent="0.25">
      <c r="P190" s="51">
        <f t="shared" si="1530"/>
        <v>2</v>
      </c>
      <c r="Q190" s="51">
        <f t="shared" si="1531"/>
        <v>5.0799999999999998E-2</v>
      </c>
      <c r="R190" s="52">
        <f t="shared" si="1532"/>
        <v>0</v>
      </c>
      <c r="S190" s="53">
        <f t="shared" si="1533"/>
        <v>4.2333333333333334E-2</v>
      </c>
      <c r="T190" s="53">
        <f t="shared" si="1534"/>
        <v>0.5</v>
      </c>
      <c r="U190" s="54">
        <f t="shared" si="1535"/>
        <v>0.25</v>
      </c>
      <c r="V190" s="53">
        <f t="shared" si="1536"/>
        <v>0</v>
      </c>
      <c r="W190" s="53">
        <f t="shared" si="1537"/>
        <v>0</v>
      </c>
      <c r="X190" s="54">
        <f t="shared" si="1538"/>
        <v>0</v>
      </c>
      <c r="Y190" s="54">
        <f t="shared" si="1539"/>
        <v>0</v>
      </c>
      <c r="Z190" s="53">
        <f t="shared" si="1540"/>
        <v>2.1166666666666667E-2</v>
      </c>
      <c r="AA190" s="53">
        <f t="shared" si="1541"/>
        <v>0.5</v>
      </c>
      <c r="AB190" s="54">
        <f t="shared" si="1542"/>
        <v>0.25</v>
      </c>
      <c r="AC190" s="53">
        <f t="shared" si="1543"/>
        <v>0</v>
      </c>
      <c r="AD190" s="53">
        <f t="shared" si="1544"/>
        <v>0</v>
      </c>
      <c r="AE190" s="54">
        <f t="shared" si="1545"/>
        <v>0</v>
      </c>
      <c r="AF190" s="54">
        <f t="shared" si="1546"/>
        <v>0</v>
      </c>
      <c r="AG190" s="55">
        <f t="shared" si="1547"/>
        <v>0</v>
      </c>
    </row>
    <row r="191" spans="1:33" x14ac:dyDescent="0.25">
      <c r="P191" s="51">
        <f t="shared" si="1530"/>
        <v>2</v>
      </c>
      <c r="Q191" s="51">
        <f t="shared" si="1531"/>
        <v>5.0799999999999998E-2</v>
      </c>
      <c r="R191" s="52">
        <f t="shared" si="1532"/>
        <v>0</v>
      </c>
      <c r="S191" s="53">
        <f t="shared" si="1533"/>
        <v>4.2333333333333334E-2</v>
      </c>
      <c r="T191" s="53">
        <f t="shared" si="1534"/>
        <v>0.5</v>
      </c>
      <c r="U191" s="54">
        <f t="shared" si="1535"/>
        <v>0.25</v>
      </c>
      <c r="V191" s="53">
        <f t="shared" si="1536"/>
        <v>0</v>
      </c>
      <c r="W191" s="53">
        <f t="shared" si="1537"/>
        <v>0</v>
      </c>
      <c r="X191" s="54">
        <f t="shared" si="1538"/>
        <v>0</v>
      </c>
      <c r="Y191" s="54">
        <f t="shared" si="1539"/>
        <v>0</v>
      </c>
      <c r="Z191" s="53">
        <f t="shared" si="1540"/>
        <v>2.1166666666666667E-2</v>
      </c>
      <c r="AA191" s="53">
        <f t="shared" si="1541"/>
        <v>0.5</v>
      </c>
      <c r="AB191" s="54">
        <f t="shared" si="1542"/>
        <v>0.25</v>
      </c>
      <c r="AC191" s="53">
        <f t="shared" si="1543"/>
        <v>0</v>
      </c>
      <c r="AD191" s="53">
        <f t="shared" si="1544"/>
        <v>0</v>
      </c>
      <c r="AE191" s="54">
        <f t="shared" si="1545"/>
        <v>0</v>
      </c>
      <c r="AF191" s="54">
        <f t="shared" si="1546"/>
        <v>0</v>
      </c>
      <c r="AG191" s="55">
        <f t="shared" si="1547"/>
        <v>0</v>
      </c>
    </row>
    <row r="192" spans="1:33" x14ac:dyDescent="0.25">
      <c r="P192" s="51">
        <f t="shared" si="1530"/>
        <v>2</v>
      </c>
      <c r="Q192" s="51">
        <f t="shared" si="1531"/>
        <v>5.0799999999999998E-2</v>
      </c>
      <c r="R192" s="52">
        <f t="shared" si="1532"/>
        <v>0</v>
      </c>
      <c r="S192" s="53">
        <f t="shared" si="1533"/>
        <v>4.2333333333333334E-2</v>
      </c>
      <c r="T192" s="53">
        <f t="shared" si="1534"/>
        <v>0.5</v>
      </c>
      <c r="U192" s="54">
        <f t="shared" si="1535"/>
        <v>0.25</v>
      </c>
      <c r="V192" s="53">
        <f t="shared" si="1536"/>
        <v>0</v>
      </c>
      <c r="W192" s="53">
        <f t="shared" si="1537"/>
        <v>0</v>
      </c>
      <c r="X192" s="54">
        <f t="shared" si="1538"/>
        <v>0</v>
      </c>
      <c r="Y192" s="54">
        <f t="shared" si="1539"/>
        <v>0</v>
      </c>
      <c r="Z192" s="53">
        <f t="shared" si="1540"/>
        <v>2.1166666666666667E-2</v>
      </c>
      <c r="AA192" s="53">
        <f t="shared" si="1541"/>
        <v>0.5</v>
      </c>
      <c r="AB192" s="54">
        <f t="shared" si="1542"/>
        <v>0.25</v>
      </c>
      <c r="AC192" s="53">
        <f t="shared" si="1543"/>
        <v>0</v>
      </c>
      <c r="AD192" s="53">
        <f t="shared" si="1544"/>
        <v>0</v>
      </c>
      <c r="AE192" s="54">
        <f t="shared" si="1545"/>
        <v>0</v>
      </c>
      <c r="AF192" s="54">
        <f t="shared" si="1546"/>
        <v>0</v>
      </c>
      <c r="AG192" s="55">
        <f t="shared" si="1547"/>
        <v>0</v>
      </c>
    </row>
    <row r="193" spans="16:33" x14ac:dyDescent="0.25">
      <c r="P193" s="51">
        <f t="shared" si="1530"/>
        <v>2</v>
      </c>
      <c r="Q193" s="51">
        <f t="shared" si="1531"/>
        <v>5.0799999999999998E-2</v>
      </c>
      <c r="R193" s="52">
        <f t="shared" si="1532"/>
        <v>0</v>
      </c>
      <c r="S193" s="53">
        <f t="shared" si="1533"/>
        <v>4.2333333333333334E-2</v>
      </c>
      <c r="T193" s="53">
        <f t="shared" si="1534"/>
        <v>0.5</v>
      </c>
      <c r="U193" s="54">
        <f t="shared" si="1535"/>
        <v>0.25</v>
      </c>
      <c r="V193" s="53">
        <f t="shared" si="1536"/>
        <v>0</v>
      </c>
      <c r="W193" s="53">
        <f t="shared" si="1537"/>
        <v>0</v>
      </c>
      <c r="X193" s="54">
        <f t="shared" si="1538"/>
        <v>0</v>
      </c>
      <c r="Y193" s="54">
        <f t="shared" si="1539"/>
        <v>0</v>
      </c>
      <c r="Z193" s="53">
        <f t="shared" si="1540"/>
        <v>2.1166666666666667E-2</v>
      </c>
      <c r="AA193" s="53">
        <f t="shared" si="1541"/>
        <v>0.5</v>
      </c>
      <c r="AB193" s="54">
        <f t="shared" si="1542"/>
        <v>0.25</v>
      </c>
      <c r="AC193" s="53">
        <f t="shared" si="1543"/>
        <v>0</v>
      </c>
      <c r="AD193" s="53">
        <f t="shared" si="1544"/>
        <v>0</v>
      </c>
      <c r="AE193" s="54">
        <f t="shared" si="1545"/>
        <v>0</v>
      </c>
      <c r="AF193" s="54">
        <f t="shared" si="1546"/>
        <v>0</v>
      </c>
      <c r="AG193" s="55">
        <f t="shared" si="1547"/>
        <v>0</v>
      </c>
    </row>
    <row r="194" spans="16:33" x14ac:dyDescent="0.25">
      <c r="P194" s="51">
        <f t="shared" si="1530"/>
        <v>2</v>
      </c>
      <c r="Q194" s="51">
        <f t="shared" si="1531"/>
        <v>5.0799999999999998E-2</v>
      </c>
      <c r="R194" s="52">
        <f t="shared" si="1532"/>
        <v>0</v>
      </c>
      <c r="S194" s="53">
        <f t="shared" si="1533"/>
        <v>4.2333333333333334E-2</v>
      </c>
      <c r="T194" s="53">
        <f t="shared" si="1534"/>
        <v>0.5</v>
      </c>
      <c r="U194" s="54">
        <f t="shared" si="1535"/>
        <v>0.25</v>
      </c>
      <c r="V194" s="53">
        <f t="shared" si="1536"/>
        <v>0</v>
      </c>
      <c r="W194" s="53">
        <f t="shared" si="1537"/>
        <v>0</v>
      </c>
      <c r="X194" s="54">
        <f t="shared" si="1538"/>
        <v>0</v>
      </c>
      <c r="Y194" s="54">
        <f t="shared" si="1539"/>
        <v>0</v>
      </c>
      <c r="Z194" s="53">
        <f t="shared" si="1540"/>
        <v>2.1166666666666667E-2</v>
      </c>
      <c r="AA194" s="53">
        <f t="shared" si="1541"/>
        <v>0.5</v>
      </c>
      <c r="AB194" s="54">
        <f t="shared" si="1542"/>
        <v>0.25</v>
      </c>
      <c r="AC194" s="53">
        <f t="shared" si="1543"/>
        <v>0</v>
      </c>
      <c r="AD194" s="53">
        <f t="shared" si="1544"/>
        <v>0</v>
      </c>
      <c r="AE194" s="54">
        <f t="shared" si="1545"/>
        <v>0</v>
      </c>
      <c r="AF194" s="54">
        <f t="shared" si="1546"/>
        <v>0</v>
      </c>
      <c r="AG194" s="55">
        <f t="shared" si="1547"/>
        <v>0</v>
      </c>
    </row>
    <row r="195" spans="16:33" x14ac:dyDescent="0.25">
      <c r="P195" s="51">
        <f t="shared" si="1530"/>
        <v>2</v>
      </c>
      <c r="Q195" s="51">
        <f t="shared" si="1531"/>
        <v>5.0799999999999998E-2</v>
      </c>
      <c r="R195" s="52">
        <f t="shared" si="1532"/>
        <v>0</v>
      </c>
      <c r="S195" s="53">
        <f t="shared" si="1533"/>
        <v>4.2333333333333334E-2</v>
      </c>
      <c r="T195" s="53">
        <f t="shared" si="1534"/>
        <v>0.5</v>
      </c>
      <c r="U195" s="54">
        <f t="shared" si="1535"/>
        <v>0.25</v>
      </c>
      <c r="V195" s="53">
        <f t="shared" si="1536"/>
        <v>0</v>
      </c>
      <c r="W195" s="53">
        <f t="shared" si="1537"/>
        <v>0</v>
      </c>
      <c r="X195" s="54">
        <f t="shared" si="1538"/>
        <v>0</v>
      </c>
      <c r="Y195" s="54">
        <f t="shared" si="1539"/>
        <v>0</v>
      </c>
      <c r="Z195" s="53">
        <f t="shared" si="1540"/>
        <v>2.1166666666666667E-2</v>
      </c>
      <c r="AA195" s="53">
        <f t="shared" si="1541"/>
        <v>0.5</v>
      </c>
      <c r="AB195" s="54">
        <f t="shared" si="1542"/>
        <v>0.25</v>
      </c>
      <c r="AC195" s="53">
        <f t="shared" si="1543"/>
        <v>0</v>
      </c>
      <c r="AD195" s="53">
        <f t="shared" si="1544"/>
        <v>0</v>
      </c>
      <c r="AE195" s="54">
        <f t="shared" si="1545"/>
        <v>0</v>
      </c>
      <c r="AF195" s="54">
        <f t="shared" si="1546"/>
        <v>0</v>
      </c>
      <c r="AG195" s="55">
        <f t="shared" si="1547"/>
        <v>0</v>
      </c>
    </row>
    <row r="196" spans="16:33" x14ac:dyDescent="0.25">
      <c r="P196" s="51">
        <f t="shared" si="1530"/>
        <v>2</v>
      </c>
      <c r="Q196" s="51">
        <f t="shared" si="1531"/>
        <v>5.0799999999999998E-2</v>
      </c>
      <c r="R196" s="52">
        <f t="shared" si="1532"/>
        <v>0</v>
      </c>
      <c r="S196" s="53">
        <f t="shared" si="1533"/>
        <v>4.2333333333333334E-2</v>
      </c>
      <c r="T196" s="53">
        <f t="shared" si="1534"/>
        <v>0.5</v>
      </c>
      <c r="U196" s="54">
        <f t="shared" si="1535"/>
        <v>0.25</v>
      </c>
      <c r="V196" s="53">
        <f t="shared" si="1536"/>
        <v>0</v>
      </c>
      <c r="W196" s="53">
        <f t="shared" si="1537"/>
        <v>0</v>
      </c>
      <c r="X196" s="54">
        <f t="shared" si="1538"/>
        <v>0</v>
      </c>
      <c r="Y196" s="54">
        <f t="shared" si="1539"/>
        <v>0</v>
      </c>
      <c r="Z196" s="53">
        <f t="shared" si="1540"/>
        <v>2.1166666666666667E-2</v>
      </c>
      <c r="AA196" s="53">
        <f t="shared" si="1541"/>
        <v>0.5</v>
      </c>
      <c r="AB196" s="54">
        <f t="shared" si="1542"/>
        <v>0.25</v>
      </c>
      <c r="AC196" s="53">
        <f t="shared" si="1543"/>
        <v>0</v>
      </c>
      <c r="AD196" s="53">
        <f t="shared" si="1544"/>
        <v>0</v>
      </c>
      <c r="AE196" s="54">
        <f t="shared" si="1545"/>
        <v>0</v>
      </c>
      <c r="AF196" s="54">
        <f t="shared" si="1546"/>
        <v>0</v>
      </c>
      <c r="AG196" s="55">
        <f t="shared" si="1547"/>
        <v>0</v>
      </c>
    </row>
    <row r="197" spans="16:33" x14ac:dyDescent="0.25">
      <c r="P197" s="51">
        <f t="shared" si="1530"/>
        <v>2</v>
      </c>
      <c r="Q197" s="51">
        <f t="shared" si="1531"/>
        <v>5.0799999999999998E-2</v>
      </c>
      <c r="R197" s="52">
        <f t="shared" si="1532"/>
        <v>0</v>
      </c>
      <c r="S197" s="53">
        <f t="shared" si="1533"/>
        <v>4.2333333333333334E-2</v>
      </c>
      <c r="T197" s="53">
        <f t="shared" si="1534"/>
        <v>0.5</v>
      </c>
      <c r="U197" s="54">
        <f t="shared" si="1535"/>
        <v>0.25</v>
      </c>
      <c r="V197" s="53">
        <f t="shared" si="1536"/>
        <v>0</v>
      </c>
      <c r="W197" s="53">
        <f t="shared" si="1537"/>
        <v>0</v>
      </c>
      <c r="X197" s="54">
        <f t="shared" si="1538"/>
        <v>0</v>
      </c>
      <c r="Y197" s="54">
        <f t="shared" si="1539"/>
        <v>0</v>
      </c>
      <c r="Z197" s="53">
        <f t="shared" si="1540"/>
        <v>2.1166666666666667E-2</v>
      </c>
      <c r="AA197" s="53">
        <f t="shared" si="1541"/>
        <v>0.5</v>
      </c>
      <c r="AB197" s="54">
        <f t="shared" si="1542"/>
        <v>0.25</v>
      </c>
      <c r="AC197" s="53">
        <f t="shared" si="1543"/>
        <v>0</v>
      </c>
      <c r="AD197" s="53">
        <f t="shared" si="1544"/>
        <v>0</v>
      </c>
      <c r="AE197" s="54">
        <f t="shared" si="1545"/>
        <v>0</v>
      </c>
      <c r="AF197" s="54">
        <f t="shared" si="1546"/>
        <v>0</v>
      </c>
      <c r="AG197" s="55">
        <f t="shared" si="1547"/>
        <v>0</v>
      </c>
    </row>
    <row r="198" spans="16:33" x14ac:dyDescent="0.25">
      <c r="P198" s="51">
        <f t="shared" si="1530"/>
        <v>2</v>
      </c>
      <c r="Q198" s="51">
        <f t="shared" si="1531"/>
        <v>5.0799999999999998E-2</v>
      </c>
      <c r="R198" s="52">
        <f t="shared" si="1532"/>
        <v>0</v>
      </c>
      <c r="S198" s="53">
        <f t="shared" si="1533"/>
        <v>4.2333333333333334E-2</v>
      </c>
      <c r="T198" s="53">
        <f t="shared" si="1534"/>
        <v>0.5</v>
      </c>
      <c r="U198" s="54">
        <f t="shared" si="1535"/>
        <v>0.25</v>
      </c>
      <c r="V198" s="53">
        <f t="shared" si="1536"/>
        <v>0</v>
      </c>
      <c r="W198" s="53">
        <f t="shared" si="1537"/>
        <v>0</v>
      </c>
      <c r="X198" s="54">
        <f t="shared" si="1538"/>
        <v>0</v>
      </c>
      <c r="Y198" s="54">
        <f t="shared" si="1539"/>
        <v>0</v>
      </c>
      <c r="Z198" s="53">
        <f t="shared" si="1540"/>
        <v>2.1166666666666667E-2</v>
      </c>
      <c r="AA198" s="53">
        <f t="shared" si="1541"/>
        <v>0.5</v>
      </c>
      <c r="AB198" s="54">
        <f t="shared" si="1542"/>
        <v>0.25</v>
      </c>
      <c r="AC198" s="53">
        <f t="shared" si="1543"/>
        <v>0</v>
      </c>
      <c r="AD198" s="53">
        <f t="shared" si="1544"/>
        <v>0</v>
      </c>
      <c r="AE198" s="54">
        <f t="shared" si="1545"/>
        <v>0</v>
      </c>
      <c r="AF198" s="54">
        <f t="shared" si="1546"/>
        <v>0</v>
      </c>
      <c r="AG198" s="55">
        <f t="shared" si="1547"/>
        <v>0</v>
      </c>
    </row>
    <row r="199" spans="16:33" x14ac:dyDescent="0.25">
      <c r="P199" s="51">
        <f t="shared" si="1530"/>
        <v>2</v>
      </c>
      <c r="Q199" s="51">
        <f t="shared" si="1531"/>
        <v>5.0799999999999998E-2</v>
      </c>
      <c r="R199" s="52">
        <f t="shared" si="1532"/>
        <v>0</v>
      </c>
      <c r="S199" s="53">
        <f t="shared" si="1533"/>
        <v>4.2333333333333334E-2</v>
      </c>
      <c r="T199" s="53">
        <f t="shared" si="1534"/>
        <v>0.5</v>
      </c>
      <c r="U199" s="54">
        <f t="shared" si="1535"/>
        <v>0.25</v>
      </c>
      <c r="V199" s="53">
        <f t="shared" si="1536"/>
        <v>0</v>
      </c>
      <c r="W199" s="53">
        <f t="shared" si="1537"/>
        <v>0</v>
      </c>
      <c r="X199" s="54">
        <f t="shared" si="1538"/>
        <v>0</v>
      </c>
      <c r="Y199" s="54">
        <f t="shared" si="1539"/>
        <v>0</v>
      </c>
      <c r="Z199" s="53">
        <f t="shared" si="1540"/>
        <v>2.1166666666666667E-2</v>
      </c>
      <c r="AA199" s="53">
        <f t="shared" si="1541"/>
        <v>0.5</v>
      </c>
      <c r="AB199" s="54">
        <f t="shared" si="1542"/>
        <v>0.25</v>
      </c>
      <c r="AC199" s="53">
        <f t="shared" si="1543"/>
        <v>0</v>
      </c>
      <c r="AD199" s="53">
        <f t="shared" si="1544"/>
        <v>0</v>
      </c>
      <c r="AE199" s="54">
        <f t="shared" si="1545"/>
        <v>0</v>
      </c>
      <c r="AF199" s="54">
        <f t="shared" si="1546"/>
        <v>0</v>
      </c>
      <c r="AG199" s="55">
        <f t="shared" si="1547"/>
        <v>0</v>
      </c>
    </row>
    <row r="200" spans="16:33" x14ac:dyDescent="0.25">
      <c r="P200" s="51">
        <f t="shared" si="1530"/>
        <v>2</v>
      </c>
      <c r="Q200" s="51">
        <f t="shared" si="1531"/>
        <v>5.0799999999999998E-2</v>
      </c>
      <c r="R200" s="52">
        <f t="shared" si="1532"/>
        <v>0</v>
      </c>
      <c r="S200" s="53">
        <f t="shared" si="1533"/>
        <v>4.2333333333333334E-2</v>
      </c>
      <c r="T200" s="53">
        <f t="shared" si="1534"/>
        <v>0.5</v>
      </c>
      <c r="U200" s="54">
        <f t="shared" si="1535"/>
        <v>0.25</v>
      </c>
      <c r="V200" s="53">
        <f t="shared" si="1536"/>
        <v>0</v>
      </c>
      <c r="W200" s="53">
        <f t="shared" si="1537"/>
        <v>0</v>
      </c>
      <c r="X200" s="54">
        <f t="shared" si="1538"/>
        <v>0</v>
      </c>
      <c r="Y200" s="54">
        <f t="shared" si="1539"/>
        <v>0</v>
      </c>
      <c r="Z200" s="53">
        <f t="shared" si="1540"/>
        <v>2.1166666666666667E-2</v>
      </c>
      <c r="AA200" s="53">
        <f t="shared" si="1541"/>
        <v>0.5</v>
      </c>
      <c r="AB200" s="54">
        <f t="shared" si="1542"/>
        <v>0.25</v>
      </c>
      <c r="AC200" s="53">
        <f t="shared" si="1543"/>
        <v>0</v>
      </c>
      <c r="AD200" s="53">
        <f t="shared" si="1544"/>
        <v>0</v>
      </c>
      <c r="AE200" s="54">
        <f t="shared" si="1545"/>
        <v>0</v>
      </c>
      <c r="AF200" s="54">
        <f t="shared" si="1546"/>
        <v>0</v>
      </c>
      <c r="AG200" s="55">
        <f t="shared" si="1547"/>
        <v>0</v>
      </c>
    </row>
    <row r="201" spans="16:33" x14ac:dyDescent="0.25">
      <c r="P201" s="51">
        <f t="shared" si="1530"/>
        <v>2</v>
      </c>
      <c r="Q201" s="51">
        <f t="shared" si="1531"/>
        <v>5.0799999999999998E-2</v>
      </c>
      <c r="R201" s="52">
        <f t="shared" si="1532"/>
        <v>0</v>
      </c>
      <c r="S201" s="53">
        <f t="shared" si="1533"/>
        <v>4.2333333333333334E-2</v>
      </c>
      <c r="T201" s="53">
        <f t="shared" si="1534"/>
        <v>0.5</v>
      </c>
      <c r="U201" s="54">
        <f t="shared" si="1535"/>
        <v>0.25</v>
      </c>
      <c r="V201" s="53">
        <f t="shared" si="1536"/>
        <v>0</v>
      </c>
      <c r="W201" s="53">
        <f t="shared" si="1537"/>
        <v>0</v>
      </c>
      <c r="X201" s="54">
        <f t="shared" si="1538"/>
        <v>0</v>
      </c>
      <c r="Y201" s="54">
        <f t="shared" si="1539"/>
        <v>0</v>
      </c>
      <c r="Z201" s="53">
        <f t="shared" si="1540"/>
        <v>2.1166666666666667E-2</v>
      </c>
      <c r="AA201" s="53">
        <f t="shared" si="1541"/>
        <v>0.5</v>
      </c>
      <c r="AB201" s="54">
        <f t="shared" si="1542"/>
        <v>0.25</v>
      </c>
      <c r="AC201" s="53">
        <f t="shared" si="1543"/>
        <v>0</v>
      </c>
      <c r="AD201" s="53">
        <f t="shared" si="1544"/>
        <v>0</v>
      </c>
      <c r="AE201" s="54">
        <f t="shared" si="1545"/>
        <v>0</v>
      </c>
      <c r="AF201" s="54">
        <f t="shared" si="1546"/>
        <v>0</v>
      </c>
      <c r="AG201" s="55">
        <f t="shared" si="1547"/>
        <v>0</v>
      </c>
    </row>
    <row r="202" spans="16:33" x14ac:dyDescent="0.25">
      <c r="P202" s="51">
        <f t="shared" si="1530"/>
        <v>2</v>
      </c>
      <c r="Q202" s="51">
        <f t="shared" si="1531"/>
        <v>5.0799999999999998E-2</v>
      </c>
      <c r="R202" s="52">
        <f t="shared" si="1532"/>
        <v>0</v>
      </c>
      <c r="S202" s="53">
        <f t="shared" si="1533"/>
        <v>4.2333333333333334E-2</v>
      </c>
      <c r="T202" s="53">
        <f t="shared" si="1534"/>
        <v>0.5</v>
      </c>
      <c r="U202" s="54">
        <f t="shared" si="1535"/>
        <v>0.25</v>
      </c>
      <c r="V202" s="53">
        <f t="shared" si="1536"/>
        <v>0</v>
      </c>
      <c r="W202" s="53">
        <f t="shared" si="1537"/>
        <v>0</v>
      </c>
      <c r="X202" s="54">
        <f t="shared" si="1538"/>
        <v>0</v>
      </c>
      <c r="Y202" s="54">
        <f t="shared" si="1539"/>
        <v>0</v>
      </c>
      <c r="Z202" s="53">
        <f t="shared" si="1540"/>
        <v>2.1166666666666667E-2</v>
      </c>
      <c r="AA202" s="53">
        <f t="shared" si="1541"/>
        <v>0.5</v>
      </c>
      <c r="AB202" s="54">
        <f t="shared" si="1542"/>
        <v>0.25</v>
      </c>
      <c r="AC202" s="53">
        <f t="shared" si="1543"/>
        <v>0</v>
      </c>
      <c r="AD202" s="53">
        <f t="shared" si="1544"/>
        <v>0</v>
      </c>
      <c r="AE202" s="54">
        <f t="shared" si="1545"/>
        <v>0</v>
      </c>
      <c r="AF202" s="54">
        <f t="shared" si="1546"/>
        <v>0</v>
      </c>
      <c r="AG202" s="55">
        <f t="shared" si="1547"/>
        <v>0</v>
      </c>
    </row>
    <row r="203" spans="16:33" x14ac:dyDescent="0.25">
      <c r="P203" s="51">
        <f t="shared" si="1530"/>
        <v>2</v>
      </c>
      <c r="Q203" s="51">
        <f t="shared" si="1531"/>
        <v>5.0799999999999998E-2</v>
      </c>
      <c r="R203" s="52">
        <f t="shared" si="1532"/>
        <v>0</v>
      </c>
      <c r="S203" s="53">
        <f t="shared" si="1533"/>
        <v>4.2333333333333334E-2</v>
      </c>
      <c r="T203" s="53">
        <f t="shared" si="1534"/>
        <v>0.5</v>
      </c>
      <c r="U203" s="54">
        <f t="shared" si="1535"/>
        <v>0.25</v>
      </c>
      <c r="V203" s="53">
        <f t="shared" si="1536"/>
        <v>0</v>
      </c>
      <c r="W203" s="53">
        <f t="shared" si="1537"/>
        <v>0</v>
      </c>
      <c r="X203" s="54">
        <f t="shared" si="1538"/>
        <v>0</v>
      </c>
      <c r="Y203" s="54">
        <f t="shared" si="1539"/>
        <v>0</v>
      </c>
      <c r="Z203" s="53">
        <f t="shared" si="1540"/>
        <v>2.1166666666666667E-2</v>
      </c>
      <c r="AA203" s="53">
        <f t="shared" si="1541"/>
        <v>0.5</v>
      </c>
      <c r="AB203" s="54">
        <f t="shared" si="1542"/>
        <v>0.25</v>
      </c>
      <c r="AC203" s="53">
        <f t="shared" si="1543"/>
        <v>0</v>
      </c>
      <c r="AD203" s="53">
        <f t="shared" si="1544"/>
        <v>0</v>
      </c>
      <c r="AE203" s="54">
        <f t="shared" si="1545"/>
        <v>0</v>
      </c>
      <c r="AF203" s="54">
        <f t="shared" si="1546"/>
        <v>0</v>
      </c>
      <c r="AG203" s="55">
        <f t="shared" si="1547"/>
        <v>0</v>
      </c>
    </row>
    <row r="204" spans="16:33" x14ac:dyDescent="0.25">
      <c r="P204" s="51">
        <f t="shared" si="1530"/>
        <v>2</v>
      </c>
      <c r="Q204" s="51">
        <f t="shared" si="1531"/>
        <v>5.0799999999999998E-2</v>
      </c>
      <c r="R204" s="52">
        <f t="shared" si="1532"/>
        <v>0</v>
      </c>
      <c r="S204" s="53">
        <f t="shared" si="1533"/>
        <v>4.2333333333333334E-2</v>
      </c>
      <c r="T204" s="53">
        <f t="shared" si="1534"/>
        <v>0.5</v>
      </c>
      <c r="U204" s="54">
        <f t="shared" si="1535"/>
        <v>0.25</v>
      </c>
      <c r="V204" s="53">
        <f t="shared" si="1536"/>
        <v>0</v>
      </c>
      <c r="W204" s="53">
        <f t="shared" si="1537"/>
        <v>0</v>
      </c>
      <c r="X204" s="54">
        <f t="shared" si="1538"/>
        <v>0</v>
      </c>
      <c r="Y204" s="54">
        <f t="shared" si="1539"/>
        <v>0</v>
      </c>
      <c r="Z204" s="53">
        <f t="shared" si="1540"/>
        <v>2.1166666666666667E-2</v>
      </c>
      <c r="AA204" s="53">
        <f t="shared" si="1541"/>
        <v>0.5</v>
      </c>
      <c r="AB204" s="54">
        <f t="shared" si="1542"/>
        <v>0.25</v>
      </c>
      <c r="AC204" s="53">
        <f t="shared" si="1543"/>
        <v>0</v>
      </c>
      <c r="AD204" s="53">
        <f t="shared" si="1544"/>
        <v>0</v>
      </c>
      <c r="AE204" s="54">
        <f t="shared" si="1545"/>
        <v>0</v>
      </c>
      <c r="AF204" s="54">
        <f t="shared" si="1546"/>
        <v>0</v>
      </c>
      <c r="AG204" s="55">
        <f t="shared" si="1547"/>
        <v>0</v>
      </c>
    </row>
    <row r="205" spans="16:33" x14ac:dyDescent="0.25">
      <c r="P205" s="51">
        <f t="shared" si="1530"/>
        <v>2</v>
      </c>
      <c r="Q205" s="51">
        <f t="shared" si="1531"/>
        <v>5.0799999999999998E-2</v>
      </c>
      <c r="R205" s="52">
        <f t="shared" si="1532"/>
        <v>0</v>
      </c>
      <c r="S205" s="53">
        <f t="shared" si="1533"/>
        <v>4.2333333333333334E-2</v>
      </c>
      <c r="T205" s="53">
        <f t="shared" si="1534"/>
        <v>0.5</v>
      </c>
      <c r="U205" s="54">
        <f t="shared" si="1535"/>
        <v>0.25</v>
      </c>
      <c r="V205" s="53">
        <f t="shared" si="1536"/>
        <v>0</v>
      </c>
      <c r="W205" s="53">
        <f t="shared" si="1537"/>
        <v>0</v>
      </c>
      <c r="X205" s="54">
        <f t="shared" si="1538"/>
        <v>0</v>
      </c>
      <c r="Y205" s="54">
        <f t="shared" si="1539"/>
        <v>0</v>
      </c>
      <c r="Z205" s="53">
        <f t="shared" si="1540"/>
        <v>2.1166666666666667E-2</v>
      </c>
      <c r="AA205" s="53">
        <f t="shared" si="1541"/>
        <v>0.5</v>
      </c>
      <c r="AB205" s="54">
        <f t="shared" si="1542"/>
        <v>0.25</v>
      </c>
      <c r="AC205" s="53">
        <f t="shared" si="1543"/>
        <v>0</v>
      </c>
      <c r="AD205" s="53">
        <f t="shared" si="1544"/>
        <v>0</v>
      </c>
      <c r="AE205" s="54">
        <f t="shared" si="1545"/>
        <v>0</v>
      </c>
      <c r="AF205" s="54">
        <f t="shared" si="1546"/>
        <v>0</v>
      </c>
      <c r="AG205" s="55">
        <f t="shared" si="1547"/>
        <v>0</v>
      </c>
    </row>
    <row r="206" spans="16:33" x14ac:dyDescent="0.25">
      <c r="P206" s="51">
        <f t="shared" si="1530"/>
        <v>2</v>
      </c>
      <c r="Q206" s="51">
        <f t="shared" si="1531"/>
        <v>5.0799999999999998E-2</v>
      </c>
      <c r="R206" s="52">
        <f t="shared" si="1532"/>
        <v>0</v>
      </c>
      <c r="S206" s="53">
        <f t="shared" si="1533"/>
        <v>4.2333333333333334E-2</v>
      </c>
      <c r="T206" s="53">
        <f t="shared" si="1534"/>
        <v>0.5</v>
      </c>
      <c r="U206" s="54">
        <f t="shared" si="1535"/>
        <v>0.25</v>
      </c>
      <c r="V206" s="53">
        <f t="shared" si="1536"/>
        <v>0</v>
      </c>
      <c r="W206" s="53">
        <f t="shared" si="1537"/>
        <v>0</v>
      </c>
      <c r="X206" s="54">
        <f t="shared" si="1538"/>
        <v>0</v>
      </c>
      <c r="Y206" s="54">
        <f t="shared" si="1539"/>
        <v>0</v>
      </c>
      <c r="Z206" s="53">
        <f t="shared" si="1540"/>
        <v>2.1166666666666667E-2</v>
      </c>
      <c r="AA206" s="53">
        <f t="shared" si="1541"/>
        <v>0.5</v>
      </c>
      <c r="AB206" s="54">
        <f t="shared" si="1542"/>
        <v>0.25</v>
      </c>
      <c r="AC206" s="53">
        <f t="shared" si="1543"/>
        <v>0</v>
      </c>
      <c r="AD206" s="53">
        <f t="shared" si="1544"/>
        <v>0</v>
      </c>
      <c r="AE206" s="54">
        <f t="shared" si="1545"/>
        <v>0</v>
      </c>
      <c r="AF206" s="54">
        <f t="shared" si="1546"/>
        <v>0</v>
      </c>
      <c r="AG206" s="55">
        <f t="shared" si="1547"/>
        <v>0</v>
      </c>
    </row>
    <row r="207" spans="16:33" x14ac:dyDescent="0.25">
      <c r="P207" s="51">
        <f t="shared" si="1530"/>
        <v>2</v>
      </c>
      <c r="Q207" s="51">
        <f t="shared" si="1531"/>
        <v>5.0799999999999998E-2</v>
      </c>
      <c r="R207" s="52">
        <f t="shared" si="1532"/>
        <v>0</v>
      </c>
      <c r="S207" s="53">
        <f t="shared" si="1533"/>
        <v>4.2333333333333334E-2</v>
      </c>
      <c r="T207" s="53">
        <f t="shared" si="1534"/>
        <v>0.5</v>
      </c>
      <c r="U207" s="54">
        <f t="shared" si="1535"/>
        <v>0.25</v>
      </c>
      <c r="V207" s="53">
        <f t="shared" si="1536"/>
        <v>0</v>
      </c>
      <c r="W207" s="53">
        <f t="shared" si="1537"/>
        <v>0</v>
      </c>
      <c r="X207" s="54">
        <f t="shared" si="1538"/>
        <v>0</v>
      </c>
      <c r="Y207" s="54">
        <f t="shared" si="1539"/>
        <v>0</v>
      </c>
      <c r="Z207" s="53">
        <f t="shared" si="1540"/>
        <v>2.1166666666666667E-2</v>
      </c>
      <c r="AA207" s="53">
        <f t="shared" si="1541"/>
        <v>0.5</v>
      </c>
      <c r="AB207" s="54">
        <f t="shared" si="1542"/>
        <v>0.25</v>
      </c>
      <c r="AC207" s="53">
        <f t="shared" si="1543"/>
        <v>0</v>
      </c>
      <c r="AD207" s="53">
        <f t="shared" si="1544"/>
        <v>0</v>
      </c>
      <c r="AE207" s="54">
        <f t="shared" si="1545"/>
        <v>0</v>
      </c>
      <c r="AF207" s="54">
        <f t="shared" si="1546"/>
        <v>0</v>
      </c>
      <c r="AG207" s="55">
        <f t="shared" si="1547"/>
        <v>0</v>
      </c>
    </row>
    <row r="208" spans="16:33" x14ac:dyDescent="0.25">
      <c r="P208" s="51">
        <f t="shared" si="1530"/>
        <v>2</v>
      </c>
      <c r="Q208" s="51">
        <f t="shared" si="1531"/>
        <v>5.0799999999999998E-2</v>
      </c>
      <c r="R208" s="52">
        <f t="shared" si="1532"/>
        <v>0</v>
      </c>
      <c r="S208" s="53">
        <f t="shared" si="1533"/>
        <v>4.2333333333333334E-2</v>
      </c>
      <c r="T208" s="53">
        <f t="shared" si="1534"/>
        <v>0.5</v>
      </c>
      <c r="U208" s="54">
        <f t="shared" si="1535"/>
        <v>0.25</v>
      </c>
      <c r="V208" s="53">
        <f t="shared" si="1536"/>
        <v>0</v>
      </c>
      <c r="W208" s="53">
        <f t="shared" si="1537"/>
        <v>0</v>
      </c>
      <c r="X208" s="54">
        <f t="shared" si="1538"/>
        <v>0</v>
      </c>
      <c r="Y208" s="54">
        <f t="shared" si="1539"/>
        <v>0</v>
      </c>
      <c r="Z208" s="53">
        <f t="shared" si="1540"/>
        <v>2.1166666666666667E-2</v>
      </c>
      <c r="AA208" s="53">
        <f t="shared" si="1541"/>
        <v>0.5</v>
      </c>
      <c r="AB208" s="54">
        <f t="shared" si="1542"/>
        <v>0.25</v>
      </c>
      <c r="AC208" s="53">
        <f t="shared" si="1543"/>
        <v>0</v>
      </c>
      <c r="AD208" s="53">
        <f t="shared" si="1544"/>
        <v>0</v>
      </c>
      <c r="AE208" s="54">
        <f t="shared" si="1545"/>
        <v>0</v>
      </c>
      <c r="AF208" s="54">
        <f t="shared" si="1546"/>
        <v>0</v>
      </c>
      <c r="AG208" s="55">
        <f t="shared" si="1547"/>
        <v>0</v>
      </c>
    </row>
    <row r="209" spans="16:33" x14ac:dyDescent="0.25">
      <c r="P209" s="51">
        <f t="shared" si="1530"/>
        <v>2</v>
      </c>
      <c r="Q209" s="51">
        <f t="shared" si="1531"/>
        <v>5.0799999999999998E-2</v>
      </c>
      <c r="R209" s="52">
        <f t="shared" si="1532"/>
        <v>0</v>
      </c>
      <c r="S209" s="53">
        <f t="shared" si="1533"/>
        <v>4.2333333333333334E-2</v>
      </c>
      <c r="T209" s="53">
        <f t="shared" si="1534"/>
        <v>0.5</v>
      </c>
      <c r="U209" s="54">
        <f t="shared" si="1535"/>
        <v>0.25</v>
      </c>
      <c r="V209" s="53">
        <f t="shared" si="1536"/>
        <v>0</v>
      </c>
      <c r="W209" s="53">
        <f t="shared" si="1537"/>
        <v>0</v>
      </c>
      <c r="X209" s="54">
        <f t="shared" si="1538"/>
        <v>0</v>
      </c>
      <c r="Y209" s="54">
        <f t="shared" si="1539"/>
        <v>0</v>
      </c>
      <c r="Z209" s="53">
        <f t="shared" si="1540"/>
        <v>2.1166666666666667E-2</v>
      </c>
      <c r="AA209" s="53">
        <f t="shared" si="1541"/>
        <v>0.5</v>
      </c>
      <c r="AB209" s="54">
        <f t="shared" si="1542"/>
        <v>0.25</v>
      </c>
      <c r="AC209" s="53">
        <f t="shared" si="1543"/>
        <v>0</v>
      </c>
      <c r="AD209" s="53">
        <f t="shared" si="1544"/>
        <v>0</v>
      </c>
      <c r="AE209" s="54">
        <f t="shared" si="1545"/>
        <v>0</v>
      </c>
      <c r="AF209" s="54">
        <f t="shared" si="1546"/>
        <v>0</v>
      </c>
      <c r="AG209" s="55">
        <f t="shared" si="1547"/>
        <v>0</v>
      </c>
    </row>
    <row r="210" spans="16:33" x14ac:dyDescent="0.25">
      <c r="P210" s="51">
        <f t="shared" si="1530"/>
        <v>2</v>
      </c>
      <c r="Q210" s="51">
        <f t="shared" si="1531"/>
        <v>5.0799999999999998E-2</v>
      </c>
      <c r="R210" s="52">
        <f t="shared" si="1532"/>
        <v>0</v>
      </c>
      <c r="S210" s="53">
        <f t="shared" si="1533"/>
        <v>4.2333333333333334E-2</v>
      </c>
      <c r="T210" s="53">
        <f t="shared" si="1534"/>
        <v>0.5</v>
      </c>
      <c r="U210" s="54">
        <f t="shared" si="1535"/>
        <v>0.25</v>
      </c>
      <c r="V210" s="53">
        <f t="shared" si="1536"/>
        <v>0</v>
      </c>
      <c r="W210" s="53">
        <f t="shared" si="1537"/>
        <v>0</v>
      </c>
      <c r="X210" s="54">
        <f t="shared" si="1538"/>
        <v>0</v>
      </c>
      <c r="Y210" s="54">
        <f t="shared" si="1539"/>
        <v>0</v>
      </c>
      <c r="Z210" s="53">
        <f t="shared" si="1540"/>
        <v>2.1166666666666667E-2</v>
      </c>
      <c r="AA210" s="53">
        <f t="shared" si="1541"/>
        <v>0.5</v>
      </c>
      <c r="AB210" s="54">
        <f t="shared" si="1542"/>
        <v>0.25</v>
      </c>
      <c r="AC210" s="53">
        <f t="shared" si="1543"/>
        <v>0</v>
      </c>
      <c r="AD210" s="53">
        <f t="shared" si="1544"/>
        <v>0</v>
      </c>
      <c r="AE210" s="54">
        <f t="shared" si="1545"/>
        <v>0</v>
      </c>
      <c r="AF210" s="54">
        <f t="shared" si="1546"/>
        <v>0</v>
      </c>
      <c r="AG210" s="55">
        <f t="shared" si="1547"/>
        <v>0</v>
      </c>
    </row>
    <row r="211" spans="16:33" x14ac:dyDescent="0.25">
      <c r="P211" s="51">
        <f t="shared" si="1530"/>
        <v>2</v>
      </c>
      <c r="Q211" s="51">
        <f t="shared" si="1531"/>
        <v>5.0799999999999998E-2</v>
      </c>
      <c r="R211" s="52">
        <f t="shared" si="1532"/>
        <v>0</v>
      </c>
      <c r="S211" s="53">
        <f t="shared" si="1533"/>
        <v>4.2333333333333334E-2</v>
      </c>
      <c r="T211" s="53">
        <f t="shared" si="1534"/>
        <v>0.5</v>
      </c>
      <c r="U211" s="54">
        <f t="shared" si="1535"/>
        <v>0.25</v>
      </c>
      <c r="V211" s="53">
        <f t="shared" si="1536"/>
        <v>0</v>
      </c>
      <c r="W211" s="53">
        <f t="shared" si="1537"/>
        <v>0</v>
      </c>
      <c r="X211" s="54">
        <f t="shared" si="1538"/>
        <v>0</v>
      </c>
      <c r="Y211" s="54">
        <f t="shared" si="1539"/>
        <v>0</v>
      </c>
      <c r="Z211" s="53">
        <f t="shared" si="1540"/>
        <v>2.1166666666666667E-2</v>
      </c>
      <c r="AA211" s="53">
        <f t="shared" si="1541"/>
        <v>0.5</v>
      </c>
      <c r="AB211" s="54">
        <f t="shared" si="1542"/>
        <v>0.25</v>
      </c>
      <c r="AC211" s="53">
        <f t="shared" si="1543"/>
        <v>0</v>
      </c>
      <c r="AD211" s="53">
        <f t="shared" si="1544"/>
        <v>0</v>
      </c>
      <c r="AE211" s="54">
        <f t="shared" si="1545"/>
        <v>0</v>
      </c>
      <c r="AF211" s="54">
        <f t="shared" si="1546"/>
        <v>0</v>
      </c>
      <c r="AG211" s="55">
        <f t="shared" si="1547"/>
        <v>0</v>
      </c>
    </row>
    <row r="212" spans="16:33" x14ac:dyDescent="0.25">
      <c r="P212" s="51">
        <f t="shared" si="1530"/>
        <v>2</v>
      </c>
      <c r="Q212" s="51">
        <f t="shared" si="1531"/>
        <v>5.0799999999999998E-2</v>
      </c>
      <c r="R212" s="52">
        <f t="shared" si="1532"/>
        <v>0</v>
      </c>
      <c r="S212" s="53">
        <f t="shared" si="1533"/>
        <v>4.2333333333333334E-2</v>
      </c>
      <c r="T212" s="53">
        <f t="shared" si="1534"/>
        <v>0.5</v>
      </c>
      <c r="U212" s="54">
        <f t="shared" si="1535"/>
        <v>0.25</v>
      </c>
      <c r="V212" s="53">
        <f t="shared" si="1536"/>
        <v>0</v>
      </c>
      <c r="W212" s="53">
        <f t="shared" si="1537"/>
        <v>0</v>
      </c>
      <c r="X212" s="54">
        <f t="shared" si="1538"/>
        <v>0</v>
      </c>
      <c r="Y212" s="54">
        <f t="shared" si="1539"/>
        <v>0</v>
      </c>
      <c r="Z212" s="53">
        <f t="shared" si="1540"/>
        <v>2.1166666666666667E-2</v>
      </c>
      <c r="AA212" s="53">
        <f t="shared" si="1541"/>
        <v>0.5</v>
      </c>
      <c r="AB212" s="54">
        <f t="shared" si="1542"/>
        <v>0.25</v>
      </c>
      <c r="AC212" s="53">
        <f t="shared" si="1543"/>
        <v>0</v>
      </c>
      <c r="AD212" s="53">
        <f t="shared" si="1544"/>
        <v>0</v>
      </c>
      <c r="AE212" s="54">
        <f t="shared" si="1545"/>
        <v>0</v>
      </c>
      <c r="AF212" s="54">
        <f t="shared" si="1546"/>
        <v>0</v>
      </c>
      <c r="AG212" s="55">
        <f t="shared" si="1547"/>
        <v>0</v>
      </c>
    </row>
    <row r="213" spans="16:33" x14ac:dyDescent="0.25">
      <c r="P213" s="51">
        <f t="shared" si="1530"/>
        <v>2</v>
      </c>
      <c r="Q213" s="51">
        <f t="shared" si="1531"/>
        <v>5.0799999999999998E-2</v>
      </c>
      <c r="R213" s="52">
        <f t="shared" si="1532"/>
        <v>0</v>
      </c>
      <c r="S213" s="53">
        <f t="shared" si="1533"/>
        <v>4.2333333333333334E-2</v>
      </c>
      <c r="T213" s="53">
        <f t="shared" si="1534"/>
        <v>0.5</v>
      </c>
      <c r="U213" s="54">
        <f t="shared" si="1535"/>
        <v>0.25</v>
      </c>
      <c r="V213" s="53">
        <f t="shared" si="1536"/>
        <v>0</v>
      </c>
      <c r="W213" s="53">
        <f t="shared" si="1537"/>
        <v>0</v>
      </c>
      <c r="X213" s="54">
        <f t="shared" si="1538"/>
        <v>0</v>
      </c>
      <c r="Y213" s="54">
        <f t="shared" si="1539"/>
        <v>0</v>
      </c>
      <c r="Z213" s="53">
        <f t="shared" si="1540"/>
        <v>2.1166666666666667E-2</v>
      </c>
      <c r="AA213" s="53">
        <f t="shared" si="1541"/>
        <v>0.5</v>
      </c>
      <c r="AB213" s="54">
        <f t="shared" si="1542"/>
        <v>0.25</v>
      </c>
      <c r="AC213" s="53">
        <f t="shared" si="1543"/>
        <v>0</v>
      </c>
      <c r="AD213" s="53">
        <f t="shared" si="1544"/>
        <v>0</v>
      </c>
      <c r="AE213" s="54">
        <f t="shared" si="1545"/>
        <v>0</v>
      </c>
      <c r="AF213" s="54">
        <f t="shared" si="1546"/>
        <v>0</v>
      </c>
      <c r="AG213" s="55">
        <f t="shared" si="1547"/>
        <v>0</v>
      </c>
    </row>
    <row r="214" spans="16:33" x14ac:dyDescent="0.25">
      <c r="P214" s="51">
        <f t="shared" si="1530"/>
        <v>2</v>
      </c>
      <c r="Q214" s="51">
        <f t="shared" si="1531"/>
        <v>5.0799999999999998E-2</v>
      </c>
      <c r="R214" s="52">
        <f t="shared" si="1532"/>
        <v>0</v>
      </c>
      <c r="S214" s="53">
        <f t="shared" si="1533"/>
        <v>4.2333333333333334E-2</v>
      </c>
      <c r="T214" s="53">
        <f t="shared" si="1534"/>
        <v>0.5</v>
      </c>
      <c r="U214" s="54">
        <f t="shared" si="1535"/>
        <v>0.25</v>
      </c>
      <c r="V214" s="53">
        <f t="shared" si="1536"/>
        <v>0</v>
      </c>
      <c r="W214" s="53">
        <f t="shared" si="1537"/>
        <v>0</v>
      </c>
      <c r="X214" s="54">
        <f t="shared" si="1538"/>
        <v>0</v>
      </c>
      <c r="Y214" s="54">
        <f t="shared" si="1539"/>
        <v>0</v>
      </c>
      <c r="Z214" s="53">
        <f t="shared" si="1540"/>
        <v>2.1166666666666667E-2</v>
      </c>
      <c r="AA214" s="53">
        <f t="shared" si="1541"/>
        <v>0.5</v>
      </c>
      <c r="AB214" s="54">
        <f t="shared" si="1542"/>
        <v>0.25</v>
      </c>
      <c r="AC214" s="53">
        <f t="shared" si="1543"/>
        <v>0</v>
      </c>
      <c r="AD214" s="53">
        <f t="shared" si="1544"/>
        <v>0</v>
      </c>
      <c r="AE214" s="54">
        <f t="shared" si="1545"/>
        <v>0</v>
      </c>
      <c r="AF214" s="54">
        <f t="shared" si="1546"/>
        <v>0</v>
      </c>
      <c r="AG214" s="55">
        <f t="shared" si="1547"/>
        <v>0</v>
      </c>
    </row>
    <row r="215" spans="16:33" x14ac:dyDescent="0.25">
      <c r="P215" s="51">
        <f t="shared" si="1530"/>
        <v>2</v>
      </c>
      <c r="Q215" s="51">
        <f t="shared" si="1531"/>
        <v>5.0799999999999998E-2</v>
      </c>
      <c r="R215" s="52">
        <f t="shared" si="1532"/>
        <v>0</v>
      </c>
      <c r="S215" s="53">
        <f t="shared" si="1533"/>
        <v>4.2333333333333334E-2</v>
      </c>
      <c r="T215" s="53">
        <f t="shared" si="1534"/>
        <v>0.5</v>
      </c>
      <c r="U215" s="54">
        <f t="shared" si="1535"/>
        <v>0.25</v>
      </c>
      <c r="V215" s="53">
        <f t="shared" si="1536"/>
        <v>0</v>
      </c>
      <c r="W215" s="53">
        <f t="shared" si="1537"/>
        <v>0</v>
      </c>
      <c r="X215" s="54">
        <f t="shared" si="1538"/>
        <v>0</v>
      </c>
      <c r="Y215" s="54">
        <f t="shared" si="1539"/>
        <v>0</v>
      </c>
      <c r="Z215" s="53">
        <f t="shared" si="1540"/>
        <v>2.1166666666666667E-2</v>
      </c>
      <c r="AA215" s="53">
        <f t="shared" si="1541"/>
        <v>0.5</v>
      </c>
      <c r="AB215" s="54">
        <f t="shared" si="1542"/>
        <v>0.25</v>
      </c>
      <c r="AC215" s="53">
        <f t="shared" si="1543"/>
        <v>0</v>
      </c>
      <c r="AD215" s="53">
        <f t="shared" si="1544"/>
        <v>0</v>
      </c>
      <c r="AE215" s="54">
        <f t="shared" si="1545"/>
        <v>0</v>
      </c>
      <c r="AF215" s="54">
        <f t="shared" si="1546"/>
        <v>0</v>
      </c>
      <c r="AG215" s="55">
        <f t="shared" si="1547"/>
        <v>0</v>
      </c>
    </row>
    <row r="216" spans="16:33" x14ac:dyDescent="0.25">
      <c r="P216" s="51">
        <f t="shared" si="1530"/>
        <v>2</v>
      </c>
      <c r="Q216" s="51">
        <f t="shared" si="1531"/>
        <v>5.0799999999999998E-2</v>
      </c>
      <c r="R216" s="52">
        <f t="shared" si="1532"/>
        <v>0</v>
      </c>
      <c r="S216" s="53">
        <f t="shared" si="1533"/>
        <v>4.2333333333333334E-2</v>
      </c>
      <c r="T216" s="53">
        <f t="shared" si="1534"/>
        <v>0.5</v>
      </c>
      <c r="U216" s="54">
        <f t="shared" si="1535"/>
        <v>0.25</v>
      </c>
      <c r="V216" s="53">
        <f t="shared" si="1536"/>
        <v>0</v>
      </c>
      <c r="W216" s="53">
        <f t="shared" si="1537"/>
        <v>0</v>
      </c>
      <c r="X216" s="54">
        <f t="shared" si="1538"/>
        <v>0</v>
      </c>
      <c r="Y216" s="54">
        <f t="shared" si="1539"/>
        <v>0</v>
      </c>
      <c r="Z216" s="53">
        <f t="shared" si="1540"/>
        <v>2.1166666666666667E-2</v>
      </c>
      <c r="AA216" s="53">
        <f t="shared" si="1541"/>
        <v>0.5</v>
      </c>
      <c r="AB216" s="54">
        <f t="shared" si="1542"/>
        <v>0.25</v>
      </c>
      <c r="AC216" s="53">
        <f t="shared" si="1543"/>
        <v>0</v>
      </c>
      <c r="AD216" s="53">
        <f t="shared" si="1544"/>
        <v>0</v>
      </c>
      <c r="AE216" s="54">
        <f t="shared" si="1545"/>
        <v>0</v>
      </c>
      <c r="AF216" s="54">
        <f t="shared" si="1546"/>
        <v>0</v>
      </c>
      <c r="AG216" s="55">
        <f t="shared" si="1547"/>
        <v>0</v>
      </c>
    </row>
    <row r="217" spans="16:33" x14ac:dyDescent="0.25">
      <c r="P217" s="51">
        <f t="shared" si="1530"/>
        <v>2</v>
      </c>
      <c r="Q217" s="51">
        <f t="shared" si="1531"/>
        <v>5.0799999999999998E-2</v>
      </c>
      <c r="R217" s="52">
        <f t="shared" si="1532"/>
        <v>0</v>
      </c>
      <c r="S217" s="53">
        <f t="shared" si="1533"/>
        <v>4.2333333333333334E-2</v>
      </c>
      <c r="T217" s="53">
        <f t="shared" si="1534"/>
        <v>0.5</v>
      </c>
      <c r="U217" s="54">
        <f t="shared" si="1535"/>
        <v>0.25</v>
      </c>
      <c r="V217" s="53">
        <f t="shared" si="1536"/>
        <v>0</v>
      </c>
      <c r="W217" s="53">
        <f t="shared" si="1537"/>
        <v>0</v>
      </c>
      <c r="X217" s="54">
        <f t="shared" si="1538"/>
        <v>0</v>
      </c>
      <c r="Y217" s="54">
        <f t="shared" si="1539"/>
        <v>0</v>
      </c>
      <c r="Z217" s="53">
        <f t="shared" si="1540"/>
        <v>2.1166666666666667E-2</v>
      </c>
      <c r="AA217" s="53">
        <f t="shared" si="1541"/>
        <v>0.5</v>
      </c>
      <c r="AB217" s="54">
        <f t="shared" si="1542"/>
        <v>0.25</v>
      </c>
      <c r="AC217" s="53">
        <f t="shared" si="1543"/>
        <v>0</v>
      </c>
      <c r="AD217" s="53">
        <f t="shared" si="1544"/>
        <v>0</v>
      </c>
      <c r="AE217" s="54">
        <f t="shared" si="1545"/>
        <v>0</v>
      </c>
      <c r="AF217" s="54">
        <f t="shared" si="1546"/>
        <v>0</v>
      </c>
      <c r="AG217" s="55">
        <f t="shared" si="1547"/>
        <v>0</v>
      </c>
    </row>
    <row r="218" spans="16:33" x14ac:dyDescent="0.25">
      <c r="P218" s="51">
        <f t="shared" si="1530"/>
        <v>2</v>
      </c>
      <c r="Q218" s="51">
        <f t="shared" si="1531"/>
        <v>5.0799999999999998E-2</v>
      </c>
      <c r="R218" s="52">
        <f t="shared" si="1532"/>
        <v>0</v>
      </c>
      <c r="S218" s="53">
        <f t="shared" si="1533"/>
        <v>4.2333333333333334E-2</v>
      </c>
      <c r="T218" s="53">
        <f t="shared" si="1534"/>
        <v>0.5</v>
      </c>
      <c r="U218" s="54">
        <f t="shared" si="1535"/>
        <v>0.25</v>
      </c>
      <c r="V218" s="53">
        <f t="shared" si="1536"/>
        <v>0</v>
      </c>
      <c r="W218" s="53">
        <f t="shared" si="1537"/>
        <v>0</v>
      </c>
      <c r="X218" s="54">
        <f t="shared" si="1538"/>
        <v>0</v>
      </c>
      <c r="Y218" s="54">
        <f t="shared" si="1539"/>
        <v>0</v>
      </c>
      <c r="Z218" s="53">
        <f t="shared" si="1540"/>
        <v>2.1166666666666667E-2</v>
      </c>
      <c r="AA218" s="53">
        <f t="shared" si="1541"/>
        <v>0.5</v>
      </c>
      <c r="AB218" s="54">
        <f t="shared" si="1542"/>
        <v>0.25</v>
      </c>
      <c r="AC218" s="53">
        <f t="shared" si="1543"/>
        <v>0</v>
      </c>
      <c r="AD218" s="53">
        <f t="shared" si="1544"/>
        <v>0</v>
      </c>
      <c r="AE218" s="54">
        <f t="shared" si="1545"/>
        <v>0</v>
      </c>
      <c r="AF218" s="54">
        <f t="shared" si="1546"/>
        <v>0</v>
      </c>
      <c r="AG218" s="55">
        <f t="shared" si="1547"/>
        <v>0</v>
      </c>
    </row>
    <row r="219" spans="16:33" x14ac:dyDescent="0.25">
      <c r="P219" s="51">
        <f t="shared" si="1530"/>
        <v>2</v>
      </c>
      <c r="Q219" s="51">
        <f t="shared" si="1531"/>
        <v>5.0799999999999998E-2</v>
      </c>
      <c r="R219" s="52">
        <f t="shared" si="1532"/>
        <v>0</v>
      </c>
      <c r="S219" s="53">
        <f t="shared" si="1533"/>
        <v>4.2333333333333334E-2</v>
      </c>
      <c r="T219" s="53">
        <f t="shared" si="1534"/>
        <v>0.5</v>
      </c>
      <c r="U219" s="54">
        <f t="shared" si="1535"/>
        <v>0.25</v>
      </c>
      <c r="V219" s="53">
        <f t="shared" si="1536"/>
        <v>0</v>
      </c>
      <c r="W219" s="53">
        <f t="shared" si="1537"/>
        <v>0</v>
      </c>
      <c r="X219" s="54">
        <f t="shared" si="1538"/>
        <v>0</v>
      </c>
      <c r="Y219" s="54">
        <f t="shared" si="1539"/>
        <v>0</v>
      </c>
      <c r="Z219" s="53">
        <f t="shared" si="1540"/>
        <v>2.1166666666666667E-2</v>
      </c>
      <c r="AA219" s="53">
        <f t="shared" si="1541"/>
        <v>0.5</v>
      </c>
      <c r="AB219" s="54">
        <f t="shared" si="1542"/>
        <v>0.25</v>
      </c>
      <c r="AC219" s="53">
        <f t="shared" si="1543"/>
        <v>0</v>
      </c>
      <c r="AD219" s="53">
        <f t="shared" si="1544"/>
        <v>0</v>
      </c>
      <c r="AE219" s="54">
        <f t="shared" si="1545"/>
        <v>0</v>
      </c>
      <c r="AF219" s="54">
        <f t="shared" si="1546"/>
        <v>0</v>
      </c>
      <c r="AG219" s="55">
        <f t="shared" si="1547"/>
        <v>0</v>
      </c>
    </row>
    <row r="220" spans="16:33" x14ac:dyDescent="0.25">
      <c r="P220" s="51">
        <f t="shared" si="1530"/>
        <v>2</v>
      </c>
      <c r="Q220" s="51">
        <f t="shared" si="1531"/>
        <v>5.0799999999999998E-2</v>
      </c>
      <c r="R220" s="52">
        <f t="shared" si="1532"/>
        <v>0</v>
      </c>
      <c r="S220" s="53">
        <f t="shared" si="1533"/>
        <v>4.2333333333333334E-2</v>
      </c>
      <c r="T220" s="53">
        <f t="shared" si="1534"/>
        <v>0.5</v>
      </c>
      <c r="U220" s="54">
        <f t="shared" si="1535"/>
        <v>0.25</v>
      </c>
      <c r="V220" s="53">
        <f t="shared" si="1536"/>
        <v>0</v>
      </c>
      <c r="W220" s="53">
        <f t="shared" si="1537"/>
        <v>0</v>
      </c>
      <c r="X220" s="54">
        <f t="shared" si="1538"/>
        <v>0</v>
      </c>
      <c r="Y220" s="54">
        <f t="shared" si="1539"/>
        <v>0</v>
      </c>
      <c r="Z220" s="53">
        <f t="shared" si="1540"/>
        <v>2.1166666666666667E-2</v>
      </c>
      <c r="AA220" s="53">
        <f t="shared" si="1541"/>
        <v>0.5</v>
      </c>
      <c r="AB220" s="54">
        <f t="shared" si="1542"/>
        <v>0.25</v>
      </c>
      <c r="AC220" s="53">
        <f t="shared" si="1543"/>
        <v>0</v>
      </c>
      <c r="AD220" s="53">
        <f t="shared" si="1544"/>
        <v>0</v>
      </c>
      <c r="AE220" s="54">
        <f t="shared" si="1545"/>
        <v>0</v>
      </c>
      <c r="AF220" s="54">
        <f t="shared" si="1546"/>
        <v>0</v>
      </c>
      <c r="AG220" s="55">
        <f t="shared" si="1547"/>
        <v>0</v>
      </c>
    </row>
    <row r="221" spans="16:33" x14ac:dyDescent="0.25">
      <c r="P221" s="51">
        <f t="shared" si="1530"/>
        <v>2</v>
      </c>
      <c r="Q221" s="51">
        <f t="shared" si="1531"/>
        <v>5.0799999999999998E-2</v>
      </c>
      <c r="R221" s="52">
        <f t="shared" si="1532"/>
        <v>0</v>
      </c>
      <c r="S221" s="53">
        <f t="shared" si="1533"/>
        <v>4.2333333333333334E-2</v>
      </c>
      <c r="T221" s="53">
        <f t="shared" si="1534"/>
        <v>0.5</v>
      </c>
      <c r="U221" s="54">
        <f t="shared" si="1535"/>
        <v>0.25</v>
      </c>
      <c r="V221" s="53">
        <f t="shared" si="1536"/>
        <v>0</v>
      </c>
      <c r="W221" s="53">
        <f t="shared" si="1537"/>
        <v>0</v>
      </c>
      <c r="X221" s="54">
        <f t="shared" si="1538"/>
        <v>0</v>
      </c>
      <c r="Y221" s="54">
        <f t="shared" si="1539"/>
        <v>0</v>
      </c>
      <c r="Z221" s="53">
        <f t="shared" si="1540"/>
        <v>2.1166666666666667E-2</v>
      </c>
      <c r="AA221" s="53">
        <f t="shared" si="1541"/>
        <v>0.5</v>
      </c>
      <c r="AB221" s="54">
        <f t="shared" si="1542"/>
        <v>0.25</v>
      </c>
      <c r="AC221" s="53">
        <f t="shared" si="1543"/>
        <v>0</v>
      </c>
      <c r="AD221" s="53">
        <f t="shared" si="1544"/>
        <v>0</v>
      </c>
      <c r="AE221" s="54">
        <f t="shared" si="1545"/>
        <v>0</v>
      </c>
      <c r="AF221" s="54">
        <f t="shared" si="1546"/>
        <v>0</v>
      </c>
      <c r="AG221" s="55">
        <f t="shared" si="1547"/>
        <v>0</v>
      </c>
    </row>
    <row r="222" spans="16:33" x14ac:dyDescent="0.25">
      <c r="P222" s="51">
        <f t="shared" si="1530"/>
        <v>2</v>
      </c>
      <c r="Q222" s="51">
        <f t="shared" si="1531"/>
        <v>5.0799999999999998E-2</v>
      </c>
      <c r="R222" s="52">
        <f t="shared" si="1532"/>
        <v>0</v>
      </c>
      <c r="S222" s="53">
        <f t="shared" si="1533"/>
        <v>4.2333333333333334E-2</v>
      </c>
      <c r="T222" s="53">
        <f t="shared" si="1534"/>
        <v>0.5</v>
      </c>
      <c r="U222" s="54">
        <f t="shared" si="1535"/>
        <v>0.25</v>
      </c>
      <c r="V222" s="53">
        <f t="shared" si="1536"/>
        <v>0</v>
      </c>
      <c r="W222" s="53">
        <f t="shared" si="1537"/>
        <v>0</v>
      </c>
      <c r="X222" s="54">
        <f t="shared" si="1538"/>
        <v>0</v>
      </c>
      <c r="Y222" s="54">
        <f t="shared" si="1539"/>
        <v>0</v>
      </c>
      <c r="Z222" s="53">
        <f t="shared" si="1540"/>
        <v>2.1166666666666667E-2</v>
      </c>
      <c r="AA222" s="53">
        <f t="shared" si="1541"/>
        <v>0.5</v>
      </c>
      <c r="AB222" s="54">
        <f t="shared" si="1542"/>
        <v>0.25</v>
      </c>
      <c r="AC222" s="53">
        <f t="shared" si="1543"/>
        <v>0</v>
      </c>
      <c r="AD222" s="53">
        <f t="shared" si="1544"/>
        <v>0</v>
      </c>
      <c r="AE222" s="54">
        <f t="shared" si="1545"/>
        <v>0</v>
      </c>
      <c r="AF222" s="54">
        <f t="shared" si="1546"/>
        <v>0</v>
      </c>
      <c r="AG222" s="55">
        <f t="shared" si="1547"/>
        <v>0</v>
      </c>
    </row>
    <row r="223" spans="16:33" x14ac:dyDescent="0.25">
      <c r="P223" s="51">
        <f t="shared" si="1530"/>
        <v>2</v>
      </c>
      <c r="Q223" s="51">
        <f t="shared" si="1531"/>
        <v>5.0799999999999998E-2</v>
      </c>
      <c r="R223" s="52">
        <f t="shared" si="1532"/>
        <v>0</v>
      </c>
      <c r="S223" s="53">
        <f t="shared" si="1533"/>
        <v>4.2333333333333334E-2</v>
      </c>
      <c r="T223" s="53">
        <f t="shared" si="1534"/>
        <v>0.5</v>
      </c>
      <c r="U223" s="54">
        <f t="shared" si="1535"/>
        <v>0.25</v>
      </c>
      <c r="V223" s="53">
        <f t="shared" si="1536"/>
        <v>0</v>
      </c>
      <c r="W223" s="53">
        <f t="shared" si="1537"/>
        <v>0</v>
      </c>
      <c r="X223" s="54">
        <f t="shared" si="1538"/>
        <v>0</v>
      </c>
      <c r="Y223" s="54">
        <f t="shared" si="1539"/>
        <v>0</v>
      </c>
      <c r="Z223" s="53">
        <f t="shared" si="1540"/>
        <v>2.1166666666666667E-2</v>
      </c>
      <c r="AA223" s="53">
        <f t="shared" si="1541"/>
        <v>0.5</v>
      </c>
      <c r="AB223" s="54">
        <f t="shared" si="1542"/>
        <v>0.25</v>
      </c>
      <c r="AC223" s="53">
        <f t="shared" si="1543"/>
        <v>0</v>
      </c>
      <c r="AD223" s="53">
        <f t="shared" si="1544"/>
        <v>0</v>
      </c>
      <c r="AE223" s="54">
        <f t="shared" si="1545"/>
        <v>0</v>
      </c>
      <c r="AF223" s="54">
        <f t="shared" si="1546"/>
        <v>0</v>
      </c>
      <c r="AG223" s="55">
        <f t="shared" si="1547"/>
        <v>0</v>
      </c>
    </row>
    <row r="224" spans="16:33" x14ac:dyDescent="0.25">
      <c r="P224" s="51">
        <f t="shared" si="1530"/>
        <v>2</v>
      </c>
      <c r="Q224" s="51">
        <f t="shared" si="1531"/>
        <v>5.0799999999999998E-2</v>
      </c>
      <c r="R224" s="52">
        <f t="shared" si="1532"/>
        <v>0</v>
      </c>
      <c r="S224" s="53">
        <f t="shared" si="1533"/>
        <v>4.2333333333333334E-2</v>
      </c>
      <c r="T224" s="53">
        <f t="shared" si="1534"/>
        <v>0.5</v>
      </c>
      <c r="U224" s="54">
        <f t="shared" si="1535"/>
        <v>0.25</v>
      </c>
      <c r="V224" s="53">
        <f t="shared" si="1536"/>
        <v>0</v>
      </c>
      <c r="W224" s="53">
        <f t="shared" si="1537"/>
        <v>0</v>
      </c>
      <c r="X224" s="54">
        <f t="shared" si="1538"/>
        <v>0</v>
      </c>
      <c r="Y224" s="54">
        <f t="shared" si="1539"/>
        <v>0</v>
      </c>
      <c r="Z224" s="53">
        <f t="shared" si="1540"/>
        <v>2.1166666666666667E-2</v>
      </c>
      <c r="AA224" s="53">
        <f t="shared" si="1541"/>
        <v>0.5</v>
      </c>
      <c r="AB224" s="54">
        <f t="shared" si="1542"/>
        <v>0.25</v>
      </c>
      <c r="AC224" s="53">
        <f t="shared" si="1543"/>
        <v>0</v>
      </c>
      <c r="AD224" s="53">
        <f t="shared" si="1544"/>
        <v>0</v>
      </c>
      <c r="AE224" s="54">
        <f t="shared" si="1545"/>
        <v>0</v>
      </c>
      <c r="AF224" s="54">
        <f t="shared" si="1546"/>
        <v>0</v>
      </c>
      <c r="AG224" s="55">
        <f t="shared" si="1547"/>
        <v>0</v>
      </c>
    </row>
    <row r="225" spans="16:33" x14ac:dyDescent="0.25">
      <c r="P225" s="51">
        <f t="shared" si="1530"/>
        <v>2</v>
      </c>
      <c r="Q225" s="51">
        <f t="shared" si="1531"/>
        <v>5.0799999999999998E-2</v>
      </c>
      <c r="R225" s="52">
        <f t="shared" si="1532"/>
        <v>0</v>
      </c>
      <c r="S225" s="53">
        <f t="shared" si="1533"/>
        <v>4.2333333333333334E-2</v>
      </c>
      <c r="T225" s="53">
        <f t="shared" si="1534"/>
        <v>0.5</v>
      </c>
      <c r="U225" s="54">
        <f t="shared" si="1535"/>
        <v>0.25</v>
      </c>
      <c r="V225" s="53">
        <f t="shared" si="1536"/>
        <v>0</v>
      </c>
      <c r="W225" s="53">
        <f t="shared" si="1537"/>
        <v>0</v>
      </c>
      <c r="X225" s="54">
        <f t="shared" si="1538"/>
        <v>0</v>
      </c>
      <c r="Y225" s="54">
        <f t="shared" si="1539"/>
        <v>0</v>
      </c>
      <c r="Z225" s="53">
        <f t="shared" si="1540"/>
        <v>2.1166666666666667E-2</v>
      </c>
      <c r="AA225" s="53">
        <f t="shared" si="1541"/>
        <v>0.5</v>
      </c>
      <c r="AB225" s="54">
        <f t="shared" si="1542"/>
        <v>0.25</v>
      </c>
      <c r="AC225" s="53">
        <f t="shared" si="1543"/>
        <v>0</v>
      </c>
      <c r="AD225" s="53">
        <f t="shared" si="1544"/>
        <v>0</v>
      </c>
      <c r="AE225" s="54">
        <f t="shared" si="1545"/>
        <v>0</v>
      </c>
      <c r="AF225" s="54">
        <f t="shared" si="1546"/>
        <v>0</v>
      </c>
      <c r="AG225" s="55">
        <f t="shared" si="1547"/>
        <v>0</v>
      </c>
    </row>
    <row r="226" spans="16:33" x14ac:dyDescent="0.25">
      <c r="P226" s="51">
        <f t="shared" si="1530"/>
        <v>2</v>
      </c>
      <c r="Q226" s="51">
        <f t="shared" si="1531"/>
        <v>5.0799999999999998E-2</v>
      </c>
      <c r="R226" s="52">
        <f t="shared" si="1532"/>
        <v>0</v>
      </c>
      <c r="S226" s="53">
        <f t="shared" si="1533"/>
        <v>4.2333333333333334E-2</v>
      </c>
      <c r="T226" s="53">
        <f t="shared" si="1534"/>
        <v>0.5</v>
      </c>
      <c r="U226" s="54">
        <f t="shared" si="1535"/>
        <v>0.25</v>
      </c>
      <c r="V226" s="53">
        <f t="shared" si="1536"/>
        <v>0</v>
      </c>
      <c r="W226" s="53">
        <f t="shared" si="1537"/>
        <v>0</v>
      </c>
      <c r="X226" s="54">
        <f t="shared" si="1538"/>
        <v>0</v>
      </c>
      <c r="Y226" s="54">
        <f t="shared" si="1539"/>
        <v>0</v>
      </c>
      <c r="Z226" s="53">
        <f t="shared" si="1540"/>
        <v>2.1166666666666667E-2</v>
      </c>
      <c r="AA226" s="53">
        <f t="shared" si="1541"/>
        <v>0.5</v>
      </c>
      <c r="AB226" s="54">
        <f t="shared" si="1542"/>
        <v>0.25</v>
      </c>
      <c r="AC226" s="53">
        <f t="shared" si="1543"/>
        <v>0</v>
      </c>
      <c r="AD226" s="53">
        <f t="shared" si="1544"/>
        <v>0</v>
      </c>
      <c r="AE226" s="54">
        <f t="shared" si="1545"/>
        <v>0</v>
      </c>
      <c r="AF226" s="54">
        <f t="shared" si="1546"/>
        <v>0</v>
      </c>
      <c r="AG226" s="55">
        <f t="shared" si="1547"/>
        <v>0</v>
      </c>
    </row>
    <row r="227" spans="16:33" x14ac:dyDescent="0.25">
      <c r="P227" s="51">
        <f t="shared" si="1530"/>
        <v>2</v>
      </c>
      <c r="Q227" s="51">
        <f t="shared" si="1531"/>
        <v>5.0799999999999998E-2</v>
      </c>
      <c r="R227" s="52">
        <f t="shared" si="1532"/>
        <v>0</v>
      </c>
      <c r="S227" s="53">
        <f t="shared" si="1533"/>
        <v>4.2333333333333334E-2</v>
      </c>
      <c r="T227" s="53">
        <f t="shared" si="1534"/>
        <v>0.5</v>
      </c>
      <c r="U227" s="54">
        <f t="shared" si="1535"/>
        <v>0.25</v>
      </c>
      <c r="V227" s="53">
        <f t="shared" si="1536"/>
        <v>0</v>
      </c>
      <c r="W227" s="53">
        <f t="shared" si="1537"/>
        <v>0</v>
      </c>
      <c r="X227" s="54">
        <f t="shared" si="1538"/>
        <v>0</v>
      </c>
      <c r="Y227" s="54">
        <f t="shared" si="1539"/>
        <v>0</v>
      </c>
      <c r="Z227" s="53">
        <f t="shared" si="1540"/>
        <v>2.1166666666666667E-2</v>
      </c>
      <c r="AA227" s="53">
        <f t="shared" si="1541"/>
        <v>0.5</v>
      </c>
      <c r="AB227" s="54">
        <f t="shared" si="1542"/>
        <v>0.25</v>
      </c>
      <c r="AC227" s="53">
        <f t="shared" si="1543"/>
        <v>0</v>
      </c>
      <c r="AD227" s="53">
        <f t="shared" si="1544"/>
        <v>0</v>
      </c>
      <c r="AE227" s="54">
        <f t="shared" si="1545"/>
        <v>0</v>
      </c>
      <c r="AF227" s="54">
        <f t="shared" si="1546"/>
        <v>0</v>
      </c>
      <c r="AG227" s="55">
        <f t="shared" si="1547"/>
        <v>0</v>
      </c>
    </row>
    <row r="228" spans="16:33" x14ac:dyDescent="0.25">
      <c r="P228" s="51">
        <f t="shared" si="1530"/>
        <v>2</v>
      </c>
      <c r="Q228" s="51">
        <f t="shared" si="1531"/>
        <v>5.0799999999999998E-2</v>
      </c>
      <c r="R228" s="52">
        <f t="shared" si="1532"/>
        <v>0</v>
      </c>
      <c r="S228" s="53">
        <f t="shared" si="1533"/>
        <v>4.2333333333333334E-2</v>
      </c>
      <c r="T228" s="53">
        <f t="shared" si="1534"/>
        <v>0.5</v>
      </c>
      <c r="U228" s="54">
        <f t="shared" si="1535"/>
        <v>0.25</v>
      </c>
      <c r="V228" s="53">
        <f t="shared" si="1536"/>
        <v>0</v>
      </c>
      <c r="W228" s="53">
        <f t="shared" si="1537"/>
        <v>0</v>
      </c>
      <c r="X228" s="54">
        <f t="shared" si="1538"/>
        <v>0</v>
      </c>
      <c r="Y228" s="54">
        <f t="shared" si="1539"/>
        <v>0</v>
      </c>
      <c r="Z228" s="53">
        <f t="shared" si="1540"/>
        <v>2.1166666666666667E-2</v>
      </c>
      <c r="AA228" s="53">
        <f t="shared" si="1541"/>
        <v>0.5</v>
      </c>
      <c r="AB228" s="54">
        <f t="shared" si="1542"/>
        <v>0.25</v>
      </c>
      <c r="AC228" s="53">
        <f t="shared" si="1543"/>
        <v>0</v>
      </c>
      <c r="AD228" s="53">
        <f t="shared" si="1544"/>
        <v>0</v>
      </c>
      <c r="AE228" s="54">
        <f t="shared" si="1545"/>
        <v>0</v>
      </c>
      <c r="AF228" s="54">
        <f t="shared" si="1546"/>
        <v>0</v>
      </c>
      <c r="AG228" s="55">
        <f t="shared" si="1547"/>
        <v>0</v>
      </c>
    </row>
    <row r="229" spans="16:33" x14ac:dyDescent="0.25">
      <c r="P229" s="51">
        <f t="shared" si="1530"/>
        <v>2</v>
      </c>
      <c r="Q229" s="51">
        <f t="shared" si="1531"/>
        <v>5.0799999999999998E-2</v>
      </c>
      <c r="R229" s="52">
        <f t="shared" si="1532"/>
        <v>0</v>
      </c>
      <c r="S229" s="53">
        <f t="shared" si="1533"/>
        <v>4.2333333333333334E-2</v>
      </c>
      <c r="T229" s="53">
        <f t="shared" si="1534"/>
        <v>0.5</v>
      </c>
      <c r="U229" s="54">
        <f t="shared" si="1535"/>
        <v>0.25</v>
      </c>
      <c r="V229" s="53">
        <f t="shared" si="1536"/>
        <v>0</v>
      </c>
      <c r="W229" s="53">
        <f t="shared" si="1537"/>
        <v>0</v>
      </c>
      <c r="X229" s="54">
        <f t="shared" si="1538"/>
        <v>0</v>
      </c>
      <c r="Y229" s="54">
        <f t="shared" si="1539"/>
        <v>0</v>
      </c>
      <c r="Z229" s="53">
        <f t="shared" si="1540"/>
        <v>2.1166666666666667E-2</v>
      </c>
      <c r="AA229" s="53">
        <f t="shared" si="1541"/>
        <v>0.5</v>
      </c>
      <c r="AB229" s="54">
        <f t="shared" si="1542"/>
        <v>0.25</v>
      </c>
      <c r="AC229" s="53">
        <f t="shared" si="1543"/>
        <v>0</v>
      </c>
      <c r="AD229" s="53">
        <f t="shared" si="1544"/>
        <v>0</v>
      </c>
      <c r="AE229" s="54">
        <f t="shared" si="1545"/>
        <v>0</v>
      </c>
      <c r="AF229" s="54">
        <f t="shared" si="1546"/>
        <v>0</v>
      </c>
      <c r="AG229" s="55">
        <f t="shared" si="1547"/>
        <v>0</v>
      </c>
    </row>
    <row r="230" spans="16:33" x14ac:dyDescent="0.25">
      <c r="P230" s="51">
        <f t="shared" si="1530"/>
        <v>2</v>
      </c>
      <c r="Q230" s="51">
        <f t="shared" si="1531"/>
        <v>5.0799999999999998E-2</v>
      </c>
      <c r="R230" s="52">
        <f t="shared" si="1532"/>
        <v>0</v>
      </c>
      <c r="S230" s="53">
        <f t="shared" si="1533"/>
        <v>4.2333333333333334E-2</v>
      </c>
      <c r="T230" s="53">
        <f t="shared" si="1534"/>
        <v>0.5</v>
      </c>
      <c r="U230" s="54">
        <f t="shared" si="1535"/>
        <v>0.25</v>
      </c>
      <c r="V230" s="53">
        <f t="shared" si="1536"/>
        <v>0</v>
      </c>
      <c r="W230" s="53">
        <f t="shared" si="1537"/>
        <v>0</v>
      </c>
      <c r="X230" s="54">
        <f t="shared" si="1538"/>
        <v>0</v>
      </c>
      <c r="Y230" s="54">
        <f t="shared" si="1539"/>
        <v>0</v>
      </c>
      <c r="Z230" s="53">
        <f t="shared" si="1540"/>
        <v>2.1166666666666667E-2</v>
      </c>
      <c r="AA230" s="53">
        <f t="shared" si="1541"/>
        <v>0.5</v>
      </c>
      <c r="AB230" s="54">
        <f t="shared" si="1542"/>
        <v>0.25</v>
      </c>
      <c r="AC230" s="53">
        <f t="shared" si="1543"/>
        <v>0</v>
      </c>
      <c r="AD230" s="53">
        <f t="shared" si="1544"/>
        <v>0</v>
      </c>
      <c r="AE230" s="54">
        <f t="shared" si="1545"/>
        <v>0</v>
      </c>
      <c r="AF230" s="54">
        <f t="shared" si="1546"/>
        <v>0</v>
      </c>
      <c r="AG230" s="55">
        <f t="shared" si="1547"/>
        <v>0</v>
      </c>
    </row>
    <row r="231" spans="16:33" x14ac:dyDescent="0.25">
      <c r="P231" s="51">
        <f t="shared" si="1530"/>
        <v>2</v>
      </c>
      <c r="Q231" s="51">
        <f t="shared" si="1531"/>
        <v>5.0799999999999998E-2</v>
      </c>
      <c r="R231" s="52">
        <f t="shared" si="1532"/>
        <v>0</v>
      </c>
      <c r="S231" s="53">
        <f t="shared" si="1533"/>
        <v>4.2333333333333334E-2</v>
      </c>
      <c r="T231" s="53">
        <f t="shared" si="1534"/>
        <v>0.5</v>
      </c>
      <c r="U231" s="54">
        <f t="shared" si="1535"/>
        <v>0.25</v>
      </c>
      <c r="V231" s="53">
        <f t="shared" si="1536"/>
        <v>0</v>
      </c>
      <c r="W231" s="53">
        <f t="shared" si="1537"/>
        <v>0</v>
      </c>
      <c r="X231" s="54">
        <f t="shared" si="1538"/>
        <v>0</v>
      </c>
      <c r="Y231" s="54">
        <f t="shared" si="1539"/>
        <v>0</v>
      </c>
      <c r="Z231" s="53">
        <f t="shared" si="1540"/>
        <v>2.1166666666666667E-2</v>
      </c>
      <c r="AA231" s="53">
        <f t="shared" si="1541"/>
        <v>0.5</v>
      </c>
      <c r="AB231" s="54">
        <f t="shared" si="1542"/>
        <v>0.25</v>
      </c>
      <c r="AC231" s="53">
        <f t="shared" si="1543"/>
        <v>0</v>
      </c>
      <c r="AD231" s="53">
        <f t="shared" si="1544"/>
        <v>0</v>
      </c>
      <c r="AE231" s="54">
        <f t="shared" si="1545"/>
        <v>0</v>
      </c>
      <c r="AF231" s="54">
        <f t="shared" si="1546"/>
        <v>0</v>
      </c>
      <c r="AG231" s="55">
        <f t="shared" si="1547"/>
        <v>0</v>
      </c>
    </row>
    <row r="232" spans="16:33" x14ac:dyDescent="0.25">
      <c r="P232" s="51">
        <f t="shared" si="1530"/>
        <v>2</v>
      </c>
      <c r="Q232" s="51">
        <f t="shared" si="1531"/>
        <v>5.0799999999999998E-2</v>
      </c>
      <c r="R232" s="52">
        <f t="shared" si="1532"/>
        <v>0</v>
      </c>
      <c r="S232" s="53">
        <f t="shared" si="1533"/>
        <v>4.2333333333333334E-2</v>
      </c>
      <c r="T232" s="53">
        <f t="shared" si="1534"/>
        <v>0.5</v>
      </c>
      <c r="U232" s="54">
        <f t="shared" si="1535"/>
        <v>0.25</v>
      </c>
      <c r="V232" s="53">
        <f t="shared" si="1536"/>
        <v>0</v>
      </c>
      <c r="W232" s="53">
        <f t="shared" si="1537"/>
        <v>0</v>
      </c>
      <c r="X232" s="54">
        <f t="shared" si="1538"/>
        <v>0</v>
      </c>
      <c r="Y232" s="54">
        <f t="shared" si="1539"/>
        <v>0</v>
      </c>
      <c r="Z232" s="53">
        <f t="shared" si="1540"/>
        <v>2.1166666666666667E-2</v>
      </c>
      <c r="AA232" s="53">
        <f t="shared" si="1541"/>
        <v>0.5</v>
      </c>
      <c r="AB232" s="54">
        <f t="shared" si="1542"/>
        <v>0.25</v>
      </c>
      <c r="AC232" s="53">
        <f t="shared" si="1543"/>
        <v>0</v>
      </c>
      <c r="AD232" s="53">
        <f t="shared" si="1544"/>
        <v>0</v>
      </c>
      <c r="AE232" s="54">
        <f t="shared" si="1545"/>
        <v>0</v>
      </c>
      <c r="AF232" s="54">
        <f t="shared" si="1546"/>
        <v>0</v>
      </c>
      <c r="AG232" s="55">
        <f t="shared" si="1547"/>
        <v>0</v>
      </c>
    </row>
    <row r="233" spans="16:33" x14ac:dyDescent="0.25">
      <c r="P233" s="51">
        <f t="shared" si="1530"/>
        <v>2</v>
      </c>
      <c r="Q233" s="51">
        <f t="shared" si="1531"/>
        <v>5.0799999999999998E-2</v>
      </c>
      <c r="R233" s="52">
        <f t="shared" si="1532"/>
        <v>0</v>
      </c>
      <c r="S233" s="53">
        <f t="shared" si="1533"/>
        <v>4.2333333333333334E-2</v>
      </c>
      <c r="T233" s="53">
        <f t="shared" si="1534"/>
        <v>0.5</v>
      </c>
      <c r="U233" s="54">
        <f t="shared" si="1535"/>
        <v>0.25</v>
      </c>
      <c r="V233" s="53">
        <f t="shared" si="1536"/>
        <v>0</v>
      </c>
      <c r="W233" s="53">
        <f t="shared" si="1537"/>
        <v>0</v>
      </c>
      <c r="X233" s="54">
        <f t="shared" si="1538"/>
        <v>0</v>
      </c>
      <c r="Y233" s="54">
        <f t="shared" si="1539"/>
        <v>0</v>
      </c>
      <c r="Z233" s="53">
        <f t="shared" si="1540"/>
        <v>2.1166666666666667E-2</v>
      </c>
      <c r="AA233" s="53">
        <f t="shared" si="1541"/>
        <v>0.5</v>
      </c>
      <c r="AB233" s="54">
        <f t="shared" si="1542"/>
        <v>0.25</v>
      </c>
      <c r="AC233" s="53">
        <f t="shared" si="1543"/>
        <v>0</v>
      </c>
      <c r="AD233" s="53">
        <f t="shared" si="1544"/>
        <v>0</v>
      </c>
      <c r="AE233" s="54">
        <f t="shared" si="1545"/>
        <v>0</v>
      </c>
      <c r="AF233" s="54">
        <f t="shared" si="1546"/>
        <v>0</v>
      </c>
      <c r="AG233" s="55">
        <f t="shared" si="1547"/>
        <v>0</v>
      </c>
    </row>
    <row r="234" spans="16:33" x14ac:dyDescent="0.25">
      <c r="P234" s="51">
        <f t="shared" si="1530"/>
        <v>2</v>
      </c>
      <c r="Q234" s="51">
        <f t="shared" si="1531"/>
        <v>5.0799999999999998E-2</v>
      </c>
      <c r="R234" s="52">
        <f t="shared" si="1532"/>
        <v>0</v>
      </c>
      <c r="S234" s="53">
        <f t="shared" si="1533"/>
        <v>4.2333333333333334E-2</v>
      </c>
      <c r="T234" s="53">
        <f t="shared" si="1534"/>
        <v>0.5</v>
      </c>
      <c r="U234" s="54">
        <f t="shared" si="1535"/>
        <v>0.25</v>
      </c>
      <c r="V234" s="53">
        <f t="shared" si="1536"/>
        <v>0</v>
      </c>
      <c r="W234" s="53">
        <f t="shared" si="1537"/>
        <v>0</v>
      </c>
      <c r="X234" s="54">
        <f t="shared" si="1538"/>
        <v>0</v>
      </c>
      <c r="Y234" s="54">
        <f t="shared" si="1539"/>
        <v>0</v>
      </c>
      <c r="Z234" s="53">
        <f t="shared" si="1540"/>
        <v>2.1166666666666667E-2</v>
      </c>
      <c r="AA234" s="53">
        <f t="shared" si="1541"/>
        <v>0.5</v>
      </c>
      <c r="AB234" s="54">
        <f t="shared" si="1542"/>
        <v>0.25</v>
      </c>
      <c r="AC234" s="53">
        <f t="shared" si="1543"/>
        <v>0</v>
      </c>
      <c r="AD234" s="53">
        <f t="shared" si="1544"/>
        <v>0</v>
      </c>
      <c r="AE234" s="54">
        <f t="shared" si="1545"/>
        <v>0</v>
      </c>
      <c r="AF234" s="54">
        <f t="shared" si="1546"/>
        <v>0</v>
      </c>
      <c r="AG234" s="55">
        <f t="shared" si="1547"/>
        <v>0</v>
      </c>
    </row>
    <row r="235" spans="16:33" x14ac:dyDescent="0.25">
      <c r="P235" s="51">
        <f t="shared" si="1530"/>
        <v>2</v>
      </c>
      <c r="Q235" s="51">
        <f t="shared" si="1531"/>
        <v>5.0799999999999998E-2</v>
      </c>
      <c r="R235" s="52">
        <f t="shared" si="1532"/>
        <v>0</v>
      </c>
      <c r="S235" s="53">
        <f t="shared" si="1533"/>
        <v>4.2333333333333334E-2</v>
      </c>
      <c r="T235" s="53">
        <f t="shared" si="1534"/>
        <v>0.5</v>
      </c>
      <c r="U235" s="54">
        <f t="shared" si="1535"/>
        <v>0.25</v>
      </c>
      <c r="V235" s="53">
        <f t="shared" si="1536"/>
        <v>0</v>
      </c>
      <c r="W235" s="53">
        <f t="shared" si="1537"/>
        <v>0</v>
      </c>
      <c r="X235" s="54">
        <f t="shared" si="1538"/>
        <v>0</v>
      </c>
      <c r="Y235" s="54">
        <f t="shared" si="1539"/>
        <v>0</v>
      </c>
      <c r="Z235" s="53">
        <f t="shared" si="1540"/>
        <v>2.1166666666666667E-2</v>
      </c>
      <c r="AA235" s="53">
        <f t="shared" si="1541"/>
        <v>0.5</v>
      </c>
      <c r="AB235" s="54">
        <f t="shared" si="1542"/>
        <v>0.25</v>
      </c>
      <c r="AC235" s="53">
        <f t="shared" si="1543"/>
        <v>0</v>
      </c>
      <c r="AD235" s="53">
        <f t="shared" si="1544"/>
        <v>0</v>
      </c>
      <c r="AE235" s="54">
        <f t="shared" si="1545"/>
        <v>0</v>
      </c>
      <c r="AF235" s="54">
        <f t="shared" si="1546"/>
        <v>0</v>
      </c>
      <c r="AG235" s="55">
        <f t="shared" si="1547"/>
        <v>0</v>
      </c>
    </row>
    <row r="236" spans="16:33" x14ac:dyDescent="0.25">
      <c r="P236" s="51">
        <f t="shared" si="1530"/>
        <v>2</v>
      </c>
      <c r="Q236" s="51">
        <f t="shared" si="1531"/>
        <v>5.0799999999999998E-2</v>
      </c>
      <c r="R236" s="52">
        <f t="shared" si="1532"/>
        <v>0</v>
      </c>
      <c r="S236" s="53">
        <f t="shared" si="1533"/>
        <v>4.2333333333333334E-2</v>
      </c>
      <c r="T236" s="53">
        <f t="shared" si="1534"/>
        <v>0.5</v>
      </c>
      <c r="U236" s="54">
        <f t="shared" si="1535"/>
        <v>0.25</v>
      </c>
      <c r="V236" s="53">
        <f t="shared" si="1536"/>
        <v>0</v>
      </c>
      <c r="W236" s="53">
        <f t="shared" si="1537"/>
        <v>0</v>
      </c>
      <c r="X236" s="54">
        <f t="shared" si="1538"/>
        <v>0</v>
      </c>
      <c r="Y236" s="54">
        <f t="shared" si="1539"/>
        <v>0</v>
      </c>
      <c r="Z236" s="53">
        <f t="shared" si="1540"/>
        <v>2.1166666666666667E-2</v>
      </c>
      <c r="AA236" s="53">
        <f t="shared" si="1541"/>
        <v>0.5</v>
      </c>
      <c r="AB236" s="54">
        <f t="shared" si="1542"/>
        <v>0.25</v>
      </c>
      <c r="AC236" s="53">
        <f t="shared" si="1543"/>
        <v>0</v>
      </c>
      <c r="AD236" s="53">
        <f t="shared" si="1544"/>
        <v>0</v>
      </c>
      <c r="AE236" s="54">
        <f t="shared" si="1545"/>
        <v>0</v>
      </c>
      <c r="AF236" s="54">
        <f t="shared" si="1546"/>
        <v>0</v>
      </c>
      <c r="AG236" s="55">
        <f t="shared" si="1547"/>
        <v>0</v>
      </c>
    </row>
    <row r="237" spans="16:33" x14ac:dyDescent="0.25">
      <c r="P237" s="51">
        <f t="shared" si="1530"/>
        <v>2</v>
      </c>
      <c r="Q237" s="51">
        <f t="shared" si="1531"/>
        <v>5.0799999999999998E-2</v>
      </c>
      <c r="R237" s="52">
        <f t="shared" si="1532"/>
        <v>0</v>
      </c>
      <c r="S237" s="53">
        <f t="shared" si="1533"/>
        <v>4.2333333333333334E-2</v>
      </c>
      <c r="T237" s="53">
        <f t="shared" si="1534"/>
        <v>0.5</v>
      </c>
      <c r="U237" s="54">
        <f t="shared" si="1535"/>
        <v>0.25</v>
      </c>
      <c r="V237" s="53">
        <f t="shared" si="1536"/>
        <v>0</v>
      </c>
      <c r="W237" s="53">
        <f t="shared" si="1537"/>
        <v>0</v>
      </c>
      <c r="X237" s="54">
        <f t="shared" si="1538"/>
        <v>0</v>
      </c>
      <c r="Y237" s="54">
        <f t="shared" si="1539"/>
        <v>0</v>
      </c>
      <c r="Z237" s="53">
        <f t="shared" si="1540"/>
        <v>2.1166666666666667E-2</v>
      </c>
      <c r="AA237" s="53">
        <f t="shared" si="1541"/>
        <v>0.5</v>
      </c>
      <c r="AB237" s="54">
        <f t="shared" si="1542"/>
        <v>0.25</v>
      </c>
      <c r="AC237" s="53">
        <f t="shared" si="1543"/>
        <v>0</v>
      </c>
      <c r="AD237" s="53">
        <f t="shared" si="1544"/>
        <v>0</v>
      </c>
      <c r="AE237" s="54">
        <f t="shared" si="1545"/>
        <v>0</v>
      </c>
      <c r="AF237" s="54">
        <f t="shared" si="1546"/>
        <v>0</v>
      </c>
      <c r="AG237" s="55">
        <f t="shared" si="1547"/>
        <v>0</v>
      </c>
    </row>
    <row r="238" spans="16:33" x14ac:dyDescent="0.25">
      <c r="P238" s="51">
        <f t="shared" si="1530"/>
        <v>2</v>
      </c>
      <c r="Q238" s="51">
        <f t="shared" si="1531"/>
        <v>5.0799999999999998E-2</v>
      </c>
      <c r="R238" s="52">
        <f t="shared" si="1532"/>
        <v>0</v>
      </c>
      <c r="S238" s="53">
        <f t="shared" si="1533"/>
        <v>4.2333333333333334E-2</v>
      </c>
      <c r="T238" s="53">
        <f t="shared" si="1534"/>
        <v>0.5</v>
      </c>
      <c r="U238" s="54">
        <f t="shared" si="1535"/>
        <v>0.25</v>
      </c>
      <c r="V238" s="53">
        <f t="shared" si="1536"/>
        <v>0</v>
      </c>
      <c r="W238" s="53">
        <f t="shared" si="1537"/>
        <v>0</v>
      </c>
      <c r="X238" s="54">
        <f t="shared" si="1538"/>
        <v>0</v>
      </c>
      <c r="Y238" s="54">
        <f t="shared" si="1539"/>
        <v>0</v>
      </c>
      <c r="Z238" s="53">
        <f t="shared" si="1540"/>
        <v>2.1166666666666667E-2</v>
      </c>
      <c r="AA238" s="53">
        <f t="shared" si="1541"/>
        <v>0.5</v>
      </c>
      <c r="AB238" s="54">
        <f t="shared" si="1542"/>
        <v>0.25</v>
      </c>
      <c r="AC238" s="53">
        <f t="shared" si="1543"/>
        <v>0</v>
      </c>
      <c r="AD238" s="53">
        <f t="shared" si="1544"/>
        <v>0</v>
      </c>
      <c r="AE238" s="54">
        <f t="shared" si="1545"/>
        <v>0</v>
      </c>
      <c r="AF238" s="54">
        <f t="shared" si="1546"/>
        <v>0</v>
      </c>
      <c r="AG238" s="55">
        <f t="shared" si="1547"/>
        <v>0</v>
      </c>
    </row>
    <row r="239" spans="16:33" x14ac:dyDescent="0.25">
      <c r="P239" s="51">
        <f t="shared" si="1530"/>
        <v>2</v>
      </c>
      <c r="Q239" s="51">
        <f t="shared" si="1531"/>
        <v>5.0799999999999998E-2</v>
      </c>
      <c r="R239" s="52">
        <f t="shared" si="1532"/>
        <v>0</v>
      </c>
      <c r="S239" s="53">
        <f t="shared" si="1533"/>
        <v>4.2333333333333334E-2</v>
      </c>
      <c r="T239" s="53">
        <f t="shared" si="1534"/>
        <v>0.5</v>
      </c>
      <c r="U239" s="54">
        <f t="shared" si="1535"/>
        <v>0.25</v>
      </c>
      <c r="V239" s="53">
        <f t="shared" si="1536"/>
        <v>0</v>
      </c>
      <c r="W239" s="53">
        <f t="shared" si="1537"/>
        <v>0</v>
      </c>
      <c r="X239" s="54">
        <f t="shared" si="1538"/>
        <v>0</v>
      </c>
      <c r="Y239" s="54">
        <f t="shared" si="1539"/>
        <v>0</v>
      </c>
      <c r="Z239" s="53">
        <f t="shared" si="1540"/>
        <v>2.1166666666666667E-2</v>
      </c>
      <c r="AA239" s="53">
        <f t="shared" si="1541"/>
        <v>0.5</v>
      </c>
      <c r="AB239" s="54">
        <f t="shared" si="1542"/>
        <v>0.25</v>
      </c>
      <c r="AC239" s="53">
        <f t="shared" si="1543"/>
        <v>0</v>
      </c>
      <c r="AD239" s="53">
        <f t="shared" si="1544"/>
        <v>0</v>
      </c>
      <c r="AE239" s="54">
        <f t="shared" si="1545"/>
        <v>0</v>
      </c>
      <c r="AF239" s="54">
        <f t="shared" si="1546"/>
        <v>0</v>
      </c>
      <c r="AG239" s="55">
        <f t="shared" si="1547"/>
        <v>0</v>
      </c>
    </row>
    <row r="240" spans="16:33" x14ac:dyDescent="0.25">
      <c r="P240" s="51">
        <f t="shared" si="1530"/>
        <v>2</v>
      </c>
      <c r="Q240" s="51">
        <f t="shared" si="1531"/>
        <v>5.0799999999999998E-2</v>
      </c>
      <c r="R240" s="52">
        <f t="shared" si="1532"/>
        <v>0</v>
      </c>
      <c r="S240" s="53">
        <f t="shared" si="1533"/>
        <v>4.2333333333333334E-2</v>
      </c>
      <c r="T240" s="53">
        <f t="shared" si="1534"/>
        <v>0.5</v>
      </c>
      <c r="U240" s="54">
        <f t="shared" si="1535"/>
        <v>0.25</v>
      </c>
      <c r="V240" s="53">
        <f t="shared" si="1536"/>
        <v>0</v>
      </c>
      <c r="W240" s="53">
        <f t="shared" si="1537"/>
        <v>0</v>
      </c>
      <c r="X240" s="54">
        <f t="shared" si="1538"/>
        <v>0</v>
      </c>
      <c r="Y240" s="54">
        <f t="shared" si="1539"/>
        <v>0</v>
      </c>
      <c r="Z240" s="53">
        <f t="shared" si="1540"/>
        <v>2.1166666666666667E-2</v>
      </c>
      <c r="AA240" s="53">
        <f t="shared" si="1541"/>
        <v>0.5</v>
      </c>
      <c r="AB240" s="54">
        <f t="shared" si="1542"/>
        <v>0.25</v>
      </c>
      <c r="AC240" s="53">
        <f t="shared" si="1543"/>
        <v>0</v>
      </c>
      <c r="AD240" s="53">
        <f t="shared" si="1544"/>
        <v>0</v>
      </c>
      <c r="AE240" s="54">
        <f t="shared" si="1545"/>
        <v>0</v>
      </c>
      <c r="AF240" s="54">
        <f t="shared" si="1546"/>
        <v>0</v>
      </c>
      <c r="AG240" s="55">
        <f t="shared" si="1547"/>
        <v>0</v>
      </c>
    </row>
    <row r="241" spans="16:33" x14ac:dyDescent="0.25">
      <c r="P241" s="51">
        <f t="shared" si="1530"/>
        <v>2</v>
      </c>
      <c r="Q241" s="51">
        <f t="shared" si="1531"/>
        <v>5.0799999999999998E-2</v>
      </c>
      <c r="R241" s="52">
        <f t="shared" si="1532"/>
        <v>0</v>
      </c>
      <c r="S241" s="53">
        <f t="shared" si="1533"/>
        <v>4.2333333333333334E-2</v>
      </c>
      <c r="T241" s="53">
        <f t="shared" si="1534"/>
        <v>0.5</v>
      </c>
      <c r="U241" s="54">
        <f t="shared" si="1535"/>
        <v>0.25</v>
      </c>
      <c r="V241" s="53">
        <f t="shared" si="1536"/>
        <v>0</v>
      </c>
      <c r="W241" s="53">
        <f t="shared" si="1537"/>
        <v>0</v>
      </c>
      <c r="X241" s="54">
        <f t="shared" si="1538"/>
        <v>0</v>
      </c>
      <c r="Y241" s="54">
        <f t="shared" si="1539"/>
        <v>0</v>
      </c>
      <c r="Z241" s="53">
        <f t="shared" si="1540"/>
        <v>2.1166666666666667E-2</v>
      </c>
      <c r="AA241" s="53">
        <f t="shared" si="1541"/>
        <v>0.5</v>
      </c>
      <c r="AB241" s="54">
        <f t="shared" si="1542"/>
        <v>0.25</v>
      </c>
      <c r="AC241" s="53">
        <f t="shared" si="1543"/>
        <v>0</v>
      </c>
      <c r="AD241" s="53">
        <f t="shared" si="1544"/>
        <v>0</v>
      </c>
      <c r="AE241" s="54">
        <f t="shared" si="1545"/>
        <v>0</v>
      </c>
      <c r="AF241" s="54">
        <f t="shared" si="1546"/>
        <v>0</v>
      </c>
      <c r="AG241" s="55">
        <f t="shared" si="1547"/>
        <v>0</v>
      </c>
    </row>
    <row r="242" spans="16:33" x14ac:dyDescent="0.25">
      <c r="P242" s="51">
        <f t="shared" si="1530"/>
        <v>2</v>
      </c>
      <c r="Q242" s="51">
        <f t="shared" si="1531"/>
        <v>5.0799999999999998E-2</v>
      </c>
      <c r="R242" s="52">
        <f t="shared" si="1532"/>
        <v>0</v>
      </c>
      <c r="S242" s="53">
        <f t="shared" si="1533"/>
        <v>4.2333333333333334E-2</v>
      </c>
      <c r="T242" s="53">
        <f t="shared" si="1534"/>
        <v>0.5</v>
      </c>
      <c r="U242" s="54">
        <f t="shared" si="1535"/>
        <v>0.25</v>
      </c>
      <c r="V242" s="53">
        <f t="shared" si="1536"/>
        <v>0</v>
      </c>
      <c r="W242" s="53">
        <f t="shared" si="1537"/>
        <v>0</v>
      </c>
      <c r="X242" s="54">
        <f t="shared" si="1538"/>
        <v>0</v>
      </c>
      <c r="Y242" s="54">
        <f t="shared" si="1539"/>
        <v>0</v>
      </c>
      <c r="Z242" s="53">
        <f t="shared" si="1540"/>
        <v>2.1166666666666667E-2</v>
      </c>
      <c r="AA242" s="53">
        <f t="shared" si="1541"/>
        <v>0.5</v>
      </c>
      <c r="AB242" s="54">
        <f t="shared" si="1542"/>
        <v>0.25</v>
      </c>
      <c r="AC242" s="53">
        <f t="shared" si="1543"/>
        <v>0</v>
      </c>
      <c r="AD242" s="53">
        <f t="shared" si="1544"/>
        <v>0</v>
      </c>
      <c r="AE242" s="54">
        <f t="shared" si="1545"/>
        <v>0</v>
      </c>
      <c r="AF242" s="54">
        <f t="shared" si="1546"/>
        <v>0</v>
      </c>
      <c r="AG242" s="55">
        <f t="shared" si="1547"/>
        <v>0</v>
      </c>
    </row>
    <row r="243" spans="16:33" x14ac:dyDescent="0.25">
      <c r="P243" s="51">
        <f t="shared" si="1530"/>
        <v>2</v>
      </c>
      <c r="Q243" s="51">
        <f t="shared" si="1531"/>
        <v>5.0799999999999998E-2</v>
      </c>
      <c r="R243" s="52">
        <f t="shared" si="1532"/>
        <v>0</v>
      </c>
      <c r="S243" s="53">
        <f t="shared" si="1533"/>
        <v>4.2333333333333334E-2</v>
      </c>
      <c r="T243" s="53">
        <f t="shared" si="1534"/>
        <v>0.5</v>
      </c>
      <c r="U243" s="54">
        <f t="shared" si="1535"/>
        <v>0.25</v>
      </c>
      <c r="V243" s="53">
        <f t="shared" si="1536"/>
        <v>0</v>
      </c>
      <c r="W243" s="53">
        <f t="shared" si="1537"/>
        <v>0</v>
      </c>
      <c r="X243" s="54">
        <f t="shared" si="1538"/>
        <v>0</v>
      </c>
      <c r="Y243" s="54">
        <f t="shared" si="1539"/>
        <v>0</v>
      </c>
      <c r="Z243" s="53">
        <f t="shared" si="1540"/>
        <v>2.1166666666666667E-2</v>
      </c>
      <c r="AA243" s="53">
        <f t="shared" si="1541"/>
        <v>0.5</v>
      </c>
      <c r="AB243" s="54">
        <f t="shared" si="1542"/>
        <v>0.25</v>
      </c>
      <c r="AC243" s="53">
        <f t="shared" si="1543"/>
        <v>0</v>
      </c>
      <c r="AD243" s="53">
        <f t="shared" si="1544"/>
        <v>0</v>
      </c>
      <c r="AE243" s="54">
        <f t="shared" si="1545"/>
        <v>0</v>
      </c>
      <c r="AF243" s="54">
        <f t="shared" si="1546"/>
        <v>0</v>
      </c>
      <c r="AG243" s="55">
        <f t="shared" si="1547"/>
        <v>0</v>
      </c>
    </row>
    <row r="244" spans="16:33" x14ac:dyDescent="0.25">
      <c r="P244" s="51">
        <f t="shared" ref="P244:P307" si="1548">(G244+H244)*2+2</f>
        <v>2</v>
      </c>
      <c r="Q244" s="51">
        <f t="shared" ref="Q244:Q307" si="1549">P244*0.0254</f>
        <v>5.0799999999999998E-2</v>
      </c>
      <c r="R244" s="52">
        <f t="shared" ref="R244:R307" si="1550">+I244</f>
        <v>0</v>
      </c>
      <c r="S244" s="53">
        <f t="shared" ref="S244:S307" si="1551">Q244/1.2</f>
        <v>4.2333333333333334E-2</v>
      </c>
      <c r="T244" s="53">
        <f t="shared" ref="T244:T307" si="1552">IF(S244-ROUND(S244,0)&gt;0,0.5+ROUND(S244,0),ROUND(S244,0))</f>
        <v>0.5</v>
      </c>
      <c r="U244" s="54">
        <f t="shared" ref="U244:U307" si="1553">IF(S244&gt;(T244-0.25),T244,T244-0.25)</f>
        <v>0.25</v>
      </c>
      <c r="V244" s="53">
        <f t="shared" ref="V244:V307" si="1554">R244/2.4</f>
        <v>0</v>
      </c>
      <c r="W244" s="53">
        <f t="shared" ref="W244:W307" si="1555">IF(V244-ROUND(V244,0)&gt;0,0.5+ROUND(V244,0),ROUND(V244,0))</f>
        <v>0</v>
      </c>
      <c r="X244" s="54">
        <f t="shared" ref="X244:X307" si="1556">IF(V244&gt;(W244-0.25),W244,W244-0.25)</f>
        <v>0</v>
      </c>
      <c r="Y244" s="54">
        <f t="shared" ref="Y244:Y307" si="1557">U244*X244</f>
        <v>0</v>
      </c>
      <c r="Z244" s="53">
        <f t="shared" ref="Z244:Z307" si="1558">Q244/2.4</f>
        <v>2.1166666666666667E-2</v>
      </c>
      <c r="AA244" s="53">
        <f t="shared" ref="AA244:AA307" si="1559">IF(Z244-ROUND(Z244,0)&gt;0,0.5+ROUND(Z244,0),ROUND(Z244,0))</f>
        <v>0.5</v>
      </c>
      <c r="AB244" s="54">
        <f t="shared" ref="AB244:AB307" si="1560">IF(Z244&gt;(AA244-0.25),AA244,AA244-0.25)</f>
        <v>0.25</v>
      </c>
      <c r="AC244" s="53">
        <f t="shared" ref="AC244:AC307" si="1561">R244/1.2</f>
        <v>0</v>
      </c>
      <c r="AD244" s="53">
        <f t="shared" ref="AD244:AD307" si="1562">IF(AC244-ROUND(AC244,0)&gt;0,0.5+ROUND(AC244,0),ROUND(AC244,0))</f>
        <v>0</v>
      </c>
      <c r="AE244" s="54">
        <f t="shared" ref="AE244:AE307" si="1563">IF(AC244&gt;(AD244-0.25),AD244,AD244-0.25)</f>
        <v>0</v>
      </c>
      <c r="AF244" s="54">
        <f t="shared" ref="AF244:AF307" si="1564">AB244*AE244</f>
        <v>0</v>
      </c>
      <c r="AG244" s="55">
        <f t="shared" ref="AG244:AG307" si="1565">MIN(Y244,AF244)</f>
        <v>0</v>
      </c>
    </row>
    <row r="245" spans="16:33" x14ac:dyDescent="0.25">
      <c r="P245" s="51">
        <f t="shared" si="1548"/>
        <v>2</v>
      </c>
      <c r="Q245" s="51">
        <f t="shared" si="1549"/>
        <v>5.0799999999999998E-2</v>
      </c>
      <c r="R245" s="52">
        <f t="shared" si="1550"/>
        <v>0</v>
      </c>
      <c r="S245" s="53">
        <f t="shared" si="1551"/>
        <v>4.2333333333333334E-2</v>
      </c>
      <c r="T245" s="53">
        <f t="shared" si="1552"/>
        <v>0.5</v>
      </c>
      <c r="U245" s="54">
        <f t="shared" si="1553"/>
        <v>0.25</v>
      </c>
      <c r="V245" s="53">
        <f t="shared" si="1554"/>
        <v>0</v>
      </c>
      <c r="W245" s="53">
        <f t="shared" si="1555"/>
        <v>0</v>
      </c>
      <c r="X245" s="54">
        <f t="shared" si="1556"/>
        <v>0</v>
      </c>
      <c r="Y245" s="54">
        <f t="shared" si="1557"/>
        <v>0</v>
      </c>
      <c r="Z245" s="53">
        <f t="shared" si="1558"/>
        <v>2.1166666666666667E-2</v>
      </c>
      <c r="AA245" s="53">
        <f t="shared" si="1559"/>
        <v>0.5</v>
      </c>
      <c r="AB245" s="54">
        <f t="shared" si="1560"/>
        <v>0.25</v>
      </c>
      <c r="AC245" s="53">
        <f t="shared" si="1561"/>
        <v>0</v>
      </c>
      <c r="AD245" s="53">
        <f t="shared" si="1562"/>
        <v>0</v>
      </c>
      <c r="AE245" s="54">
        <f t="shared" si="1563"/>
        <v>0</v>
      </c>
      <c r="AF245" s="54">
        <f t="shared" si="1564"/>
        <v>0</v>
      </c>
      <c r="AG245" s="55">
        <f t="shared" si="1565"/>
        <v>0</v>
      </c>
    </row>
    <row r="246" spans="16:33" x14ac:dyDescent="0.25">
      <c r="P246" s="51">
        <f t="shared" si="1548"/>
        <v>2</v>
      </c>
      <c r="Q246" s="51">
        <f t="shared" si="1549"/>
        <v>5.0799999999999998E-2</v>
      </c>
      <c r="R246" s="52">
        <f t="shared" si="1550"/>
        <v>0</v>
      </c>
      <c r="S246" s="53">
        <f t="shared" si="1551"/>
        <v>4.2333333333333334E-2</v>
      </c>
      <c r="T246" s="53">
        <f t="shared" si="1552"/>
        <v>0.5</v>
      </c>
      <c r="U246" s="54">
        <f t="shared" si="1553"/>
        <v>0.25</v>
      </c>
      <c r="V246" s="53">
        <f t="shared" si="1554"/>
        <v>0</v>
      </c>
      <c r="W246" s="53">
        <f t="shared" si="1555"/>
        <v>0</v>
      </c>
      <c r="X246" s="54">
        <f t="shared" si="1556"/>
        <v>0</v>
      </c>
      <c r="Y246" s="54">
        <f t="shared" si="1557"/>
        <v>0</v>
      </c>
      <c r="Z246" s="53">
        <f t="shared" si="1558"/>
        <v>2.1166666666666667E-2</v>
      </c>
      <c r="AA246" s="53">
        <f t="shared" si="1559"/>
        <v>0.5</v>
      </c>
      <c r="AB246" s="54">
        <f t="shared" si="1560"/>
        <v>0.25</v>
      </c>
      <c r="AC246" s="53">
        <f t="shared" si="1561"/>
        <v>0</v>
      </c>
      <c r="AD246" s="53">
        <f t="shared" si="1562"/>
        <v>0</v>
      </c>
      <c r="AE246" s="54">
        <f t="shared" si="1563"/>
        <v>0</v>
      </c>
      <c r="AF246" s="54">
        <f t="shared" si="1564"/>
        <v>0</v>
      </c>
      <c r="AG246" s="55">
        <f t="shared" si="1565"/>
        <v>0</v>
      </c>
    </row>
    <row r="247" spans="16:33" x14ac:dyDescent="0.25">
      <c r="P247" s="51">
        <f t="shared" si="1548"/>
        <v>2</v>
      </c>
      <c r="Q247" s="51">
        <f t="shared" si="1549"/>
        <v>5.0799999999999998E-2</v>
      </c>
      <c r="R247" s="52">
        <f t="shared" si="1550"/>
        <v>0</v>
      </c>
      <c r="S247" s="53">
        <f t="shared" si="1551"/>
        <v>4.2333333333333334E-2</v>
      </c>
      <c r="T247" s="53">
        <f t="shared" si="1552"/>
        <v>0.5</v>
      </c>
      <c r="U247" s="54">
        <f t="shared" si="1553"/>
        <v>0.25</v>
      </c>
      <c r="V247" s="53">
        <f t="shared" si="1554"/>
        <v>0</v>
      </c>
      <c r="W247" s="53">
        <f t="shared" si="1555"/>
        <v>0</v>
      </c>
      <c r="X247" s="54">
        <f t="shared" si="1556"/>
        <v>0</v>
      </c>
      <c r="Y247" s="54">
        <f t="shared" si="1557"/>
        <v>0</v>
      </c>
      <c r="Z247" s="53">
        <f t="shared" si="1558"/>
        <v>2.1166666666666667E-2</v>
      </c>
      <c r="AA247" s="53">
        <f t="shared" si="1559"/>
        <v>0.5</v>
      </c>
      <c r="AB247" s="54">
        <f t="shared" si="1560"/>
        <v>0.25</v>
      </c>
      <c r="AC247" s="53">
        <f t="shared" si="1561"/>
        <v>0</v>
      </c>
      <c r="AD247" s="53">
        <f t="shared" si="1562"/>
        <v>0</v>
      </c>
      <c r="AE247" s="54">
        <f t="shared" si="1563"/>
        <v>0</v>
      </c>
      <c r="AF247" s="54">
        <f t="shared" si="1564"/>
        <v>0</v>
      </c>
      <c r="AG247" s="55">
        <f t="shared" si="1565"/>
        <v>0</v>
      </c>
    </row>
    <row r="248" spans="16:33" x14ac:dyDescent="0.25">
      <c r="P248" s="51">
        <f t="shared" si="1548"/>
        <v>2</v>
      </c>
      <c r="Q248" s="51">
        <f t="shared" si="1549"/>
        <v>5.0799999999999998E-2</v>
      </c>
      <c r="R248" s="52">
        <f t="shared" si="1550"/>
        <v>0</v>
      </c>
      <c r="S248" s="53">
        <f t="shared" si="1551"/>
        <v>4.2333333333333334E-2</v>
      </c>
      <c r="T248" s="53">
        <f t="shared" si="1552"/>
        <v>0.5</v>
      </c>
      <c r="U248" s="54">
        <f t="shared" si="1553"/>
        <v>0.25</v>
      </c>
      <c r="V248" s="53">
        <f t="shared" si="1554"/>
        <v>0</v>
      </c>
      <c r="W248" s="53">
        <f t="shared" si="1555"/>
        <v>0</v>
      </c>
      <c r="X248" s="54">
        <f t="shared" si="1556"/>
        <v>0</v>
      </c>
      <c r="Y248" s="54">
        <f t="shared" si="1557"/>
        <v>0</v>
      </c>
      <c r="Z248" s="53">
        <f t="shared" si="1558"/>
        <v>2.1166666666666667E-2</v>
      </c>
      <c r="AA248" s="53">
        <f t="shared" si="1559"/>
        <v>0.5</v>
      </c>
      <c r="AB248" s="54">
        <f t="shared" si="1560"/>
        <v>0.25</v>
      </c>
      <c r="AC248" s="53">
        <f t="shared" si="1561"/>
        <v>0</v>
      </c>
      <c r="AD248" s="53">
        <f t="shared" si="1562"/>
        <v>0</v>
      </c>
      <c r="AE248" s="54">
        <f t="shared" si="1563"/>
        <v>0</v>
      </c>
      <c r="AF248" s="54">
        <f t="shared" si="1564"/>
        <v>0</v>
      </c>
      <c r="AG248" s="55">
        <f t="shared" si="1565"/>
        <v>0</v>
      </c>
    </row>
    <row r="249" spans="16:33" x14ac:dyDescent="0.25">
      <c r="P249" s="51">
        <f t="shared" si="1548"/>
        <v>2</v>
      </c>
      <c r="Q249" s="51">
        <f t="shared" si="1549"/>
        <v>5.0799999999999998E-2</v>
      </c>
      <c r="R249" s="52">
        <f t="shared" si="1550"/>
        <v>0</v>
      </c>
      <c r="S249" s="53">
        <f t="shared" si="1551"/>
        <v>4.2333333333333334E-2</v>
      </c>
      <c r="T249" s="53">
        <f t="shared" si="1552"/>
        <v>0.5</v>
      </c>
      <c r="U249" s="54">
        <f t="shared" si="1553"/>
        <v>0.25</v>
      </c>
      <c r="V249" s="53">
        <f t="shared" si="1554"/>
        <v>0</v>
      </c>
      <c r="W249" s="53">
        <f t="shared" si="1555"/>
        <v>0</v>
      </c>
      <c r="X249" s="54">
        <f t="shared" si="1556"/>
        <v>0</v>
      </c>
      <c r="Y249" s="54">
        <f t="shared" si="1557"/>
        <v>0</v>
      </c>
      <c r="Z249" s="53">
        <f t="shared" si="1558"/>
        <v>2.1166666666666667E-2</v>
      </c>
      <c r="AA249" s="53">
        <f t="shared" si="1559"/>
        <v>0.5</v>
      </c>
      <c r="AB249" s="54">
        <f t="shared" si="1560"/>
        <v>0.25</v>
      </c>
      <c r="AC249" s="53">
        <f t="shared" si="1561"/>
        <v>0</v>
      </c>
      <c r="AD249" s="53">
        <f t="shared" si="1562"/>
        <v>0</v>
      </c>
      <c r="AE249" s="54">
        <f t="shared" si="1563"/>
        <v>0</v>
      </c>
      <c r="AF249" s="54">
        <f t="shared" si="1564"/>
        <v>0</v>
      </c>
      <c r="AG249" s="55">
        <f t="shared" si="1565"/>
        <v>0</v>
      </c>
    </row>
    <row r="250" spans="16:33" x14ac:dyDescent="0.25">
      <c r="P250" s="51">
        <f t="shared" si="1548"/>
        <v>2</v>
      </c>
      <c r="Q250" s="51">
        <f t="shared" si="1549"/>
        <v>5.0799999999999998E-2</v>
      </c>
      <c r="R250" s="52">
        <f t="shared" si="1550"/>
        <v>0</v>
      </c>
      <c r="S250" s="53">
        <f t="shared" si="1551"/>
        <v>4.2333333333333334E-2</v>
      </c>
      <c r="T250" s="53">
        <f t="shared" si="1552"/>
        <v>0.5</v>
      </c>
      <c r="U250" s="54">
        <f t="shared" si="1553"/>
        <v>0.25</v>
      </c>
      <c r="V250" s="53">
        <f t="shared" si="1554"/>
        <v>0</v>
      </c>
      <c r="W250" s="53">
        <f t="shared" si="1555"/>
        <v>0</v>
      </c>
      <c r="X250" s="54">
        <f t="shared" si="1556"/>
        <v>0</v>
      </c>
      <c r="Y250" s="54">
        <f t="shared" si="1557"/>
        <v>0</v>
      </c>
      <c r="Z250" s="53">
        <f t="shared" si="1558"/>
        <v>2.1166666666666667E-2</v>
      </c>
      <c r="AA250" s="53">
        <f t="shared" si="1559"/>
        <v>0.5</v>
      </c>
      <c r="AB250" s="54">
        <f t="shared" si="1560"/>
        <v>0.25</v>
      </c>
      <c r="AC250" s="53">
        <f t="shared" si="1561"/>
        <v>0</v>
      </c>
      <c r="AD250" s="53">
        <f t="shared" si="1562"/>
        <v>0</v>
      </c>
      <c r="AE250" s="54">
        <f t="shared" si="1563"/>
        <v>0</v>
      </c>
      <c r="AF250" s="54">
        <f t="shared" si="1564"/>
        <v>0</v>
      </c>
      <c r="AG250" s="55">
        <f t="shared" si="1565"/>
        <v>0</v>
      </c>
    </row>
    <row r="251" spans="16:33" x14ac:dyDescent="0.25">
      <c r="P251" s="51">
        <f t="shared" si="1548"/>
        <v>2</v>
      </c>
      <c r="Q251" s="51">
        <f t="shared" si="1549"/>
        <v>5.0799999999999998E-2</v>
      </c>
      <c r="R251" s="52">
        <f t="shared" si="1550"/>
        <v>0</v>
      </c>
      <c r="S251" s="53">
        <f t="shared" si="1551"/>
        <v>4.2333333333333334E-2</v>
      </c>
      <c r="T251" s="53">
        <f t="shared" si="1552"/>
        <v>0.5</v>
      </c>
      <c r="U251" s="54">
        <f t="shared" si="1553"/>
        <v>0.25</v>
      </c>
      <c r="V251" s="53">
        <f t="shared" si="1554"/>
        <v>0</v>
      </c>
      <c r="W251" s="53">
        <f t="shared" si="1555"/>
        <v>0</v>
      </c>
      <c r="X251" s="54">
        <f t="shared" si="1556"/>
        <v>0</v>
      </c>
      <c r="Y251" s="54">
        <f t="shared" si="1557"/>
        <v>0</v>
      </c>
      <c r="Z251" s="53">
        <f t="shared" si="1558"/>
        <v>2.1166666666666667E-2</v>
      </c>
      <c r="AA251" s="53">
        <f t="shared" si="1559"/>
        <v>0.5</v>
      </c>
      <c r="AB251" s="54">
        <f t="shared" si="1560"/>
        <v>0.25</v>
      </c>
      <c r="AC251" s="53">
        <f t="shared" si="1561"/>
        <v>0</v>
      </c>
      <c r="AD251" s="53">
        <f t="shared" si="1562"/>
        <v>0</v>
      </c>
      <c r="AE251" s="54">
        <f t="shared" si="1563"/>
        <v>0</v>
      </c>
      <c r="AF251" s="54">
        <f t="shared" si="1564"/>
        <v>0</v>
      </c>
      <c r="AG251" s="55">
        <f t="shared" si="1565"/>
        <v>0</v>
      </c>
    </row>
    <row r="252" spans="16:33" x14ac:dyDescent="0.25">
      <c r="P252" s="51">
        <f t="shared" si="1548"/>
        <v>2</v>
      </c>
      <c r="Q252" s="51">
        <f t="shared" si="1549"/>
        <v>5.0799999999999998E-2</v>
      </c>
      <c r="R252" s="52">
        <f t="shared" si="1550"/>
        <v>0</v>
      </c>
      <c r="S252" s="53">
        <f t="shared" si="1551"/>
        <v>4.2333333333333334E-2</v>
      </c>
      <c r="T252" s="53">
        <f t="shared" si="1552"/>
        <v>0.5</v>
      </c>
      <c r="U252" s="54">
        <f t="shared" si="1553"/>
        <v>0.25</v>
      </c>
      <c r="V252" s="53">
        <f t="shared" si="1554"/>
        <v>0</v>
      </c>
      <c r="W252" s="53">
        <f t="shared" si="1555"/>
        <v>0</v>
      </c>
      <c r="X252" s="54">
        <f t="shared" si="1556"/>
        <v>0</v>
      </c>
      <c r="Y252" s="54">
        <f t="shared" si="1557"/>
        <v>0</v>
      </c>
      <c r="Z252" s="53">
        <f t="shared" si="1558"/>
        <v>2.1166666666666667E-2</v>
      </c>
      <c r="AA252" s="53">
        <f t="shared" si="1559"/>
        <v>0.5</v>
      </c>
      <c r="AB252" s="54">
        <f t="shared" si="1560"/>
        <v>0.25</v>
      </c>
      <c r="AC252" s="53">
        <f t="shared" si="1561"/>
        <v>0</v>
      </c>
      <c r="AD252" s="53">
        <f t="shared" si="1562"/>
        <v>0</v>
      </c>
      <c r="AE252" s="54">
        <f t="shared" si="1563"/>
        <v>0</v>
      </c>
      <c r="AF252" s="54">
        <f t="shared" si="1564"/>
        <v>0</v>
      </c>
      <c r="AG252" s="55">
        <f t="shared" si="1565"/>
        <v>0</v>
      </c>
    </row>
    <row r="253" spans="16:33" x14ac:dyDescent="0.25">
      <c r="P253" s="51">
        <f t="shared" si="1548"/>
        <v>2</v>
      </c>
      <c r="Q253" s="51">
        <f t="shared" si="1549"/>
        <v>5.0799999999999998E-2</v>
      </c>
      <c r="R253" s="52">
        <f t="shared" si="1550"/>
        <v>0</v>
      </c>
      <c r="S253" s="53">
        <f t="shared" si="1551"/>
        <v>4.2333333333333334E-2</v>
      </c>
      <c r="T253" s="53">
        <f t="shared" si="1552"/>
        <v>0.5</v>
      </c>
      <c r="U253" s="54">
        <f t="shared" si="1553"/>
        <v>0.25</v>
      </c>
      <c r="V253" s="53">
        <f t="shared" si="1554"/>
        <v>0</v>
      </c>
      <c r="W253" s="53">
        <f t="shared" si="1555"/>
        <v>0</v>
      </c>
      <c r="X253" s="54">
        <f t="shared" si="1556"/>
        <v>0</v>
      </c>
      <c r="Y253" s="54">
        <f t="shared" si="1557"/>
        <v>0</v>
      </c>
      <c r="Z253" s="53">
        <f t="shared" si="1558"/>
        <v>2.1166666666666667E-2</v>
      </c>
      <c r="AA253" s="53">
        <f t="shared" si="1559"/>
        <v>0.5</v>
      </c>
      <c r="AB253" s="54">
        <f t="shared" si="1560"/>
        <v>0.25</v>
      </c>
      <c r="AC253" s="53">
        <f t="shared" si="1561"/>
        <v>0</v>
      </c>
      <c r="AD253" s="53">
        <f t="shared" si="1562"/>
        <v>0</v>
      </c>
      <c r="AE253" s="54">
        <f t="shared" si="1563"/>
        <v>0</v>
      </c>
      <c r="AF253" s="54">
        <f t="shared" si="1564"/>
        <v>0</v>
      </c>
      <c r="AG253" s="55">
        <f t="shared" si="1565"/>
        <v>0</v>
      </c>
    </row>
    <row r="254" spans="16:33" x14ac:dyDescent="0.25">
      <c r="P254" s="51">
        <f t="shared" si="1548"/>
        <v>2</v>
      </c>
      <c r="Q254" s="51">
        <f t="shared" si="1549"/>
        <v>5.0799999999999998E-2</v>
      </c>
      <c r="R254" s="52">
        <f t="shared" si="1550"/>
        <v>0</v>
      </c>
      <c r="S254" s="53">
        <f t="shared" si="1551"/>
        <v>4.2333333333333334E-2</v>
      </c>
      <c r="T254" s="53">
        <f t="shared" si="1552"/>
        <v>0.5</v>
      </c>
      <c r="U254" s="54">
        <f t="shared" si="1553"/>
        <v>0.25</v>
      </c>
      <c r="V254" s="53">
        <f t="shared" si="1554"/>
        <v>0</v>
      </c>
      <c r="W254" s="53">
        <f t="shared" si="1555"/>
        <v>0</v>
      </c>
      <c r="X254" s="54">
        <f t="shared" si="1556"/>
        <v>0</v>
      </c>
      <c r="Y254" s="54">
        <f t="shared" si="1557"/>
        <v>0</v>
      </c>
      <c r="Z254" s="53">
        <f t="shared" si="1558"/>
        <v>2.1166666666666667E-2</v>
      </c>
      <c r="AA254" s="53">
        <f t="shared" si="1559"/>
        <v>0.5</v>
      </c>
      <c r="AB254" s="54">
        <f t="shared" si="1560"/>
        <v>0.25</v>
      </c>
      <c r="AC254" s="53">
        <f t="shared" si="1561"/>
        <v>0</v>
      </c>
      <c r="AD254" s="53">
        <f t="shared" si="1562"/>
        <v>0</v>
      </c>
      <c r="AE254" s="54">
        <f t="shared" si="1563"/>
        <v>0</v>
      </c>
      <c r="AF254" s="54">
        <f t="shared" si="1564"/>
        <v>0</v>
      </c>
      <c r="AG254" s="55">
        <f t="shared" si="1565"/>
        <v>0</v>
      </c>
    </row>
    <row r="255" spans="16:33" x14ac:dyDescent="0.25">
      <c r="P255" s="51">
        <f t="shared" si="1548"/>
        <v>2</v>
      </c>
      <c r="Q255" s="51">
        <f t="shared" si="1549"/>
        <v>5.0799999999999998E-2</v>
      </c>
      <c r="R255" s="52">
        <f t="shared" si="1550"/>
        <v>0</v>
      </c>
      <c r="S255" s="53">
        <f t="shared" si="1551"/>
        <v>4.2333333333333334E-2</v>
      </c>
      <c r="T255" s="53">
        <f t="shared" si="1552"/>
        <v>0.5</v>
      </c>
      <c r="U255" s="54">
        <f t="shared" si="1553"/>
        <v>0.25</v>
      </c>
      <c r="V255" s="53">
        <f t="shared" si="1554"/>
        <v>0</v>
      </c>
      <c r="W255" s="53">
        <f t="shared" si="1555"/>
        <v>0</v>
      </c>
      <c r="X255" s="54">
        <f t="shared" si="1556"/>
        <v>0</v>
      </c>
      <c r="Y255" s="54">
        <f t="shared" si="1557"/>
        <v>0</v>
      </c>
      <c r="Z255" s="53">
        <f t="shared" si="1558"/>
        <v>2.1166666666666667E-2</v>
      </c>
      <c r="AA255" s="53">
        <f t="shared" si="1559"/>
        <v>0.5</v>
      </c>
      <c r="AB255" s="54">
        <f t="shared" si="1560"/>
        <v>0.25</v>
      </c>
      <c r="AC255" s="53">
        <f t="shared" si="1561"/>
        <v>0</v>
      </c>
      <c r="AD255" s="53">
        <f t="shared" si="1562"/>
        <v>0</v>
      </c>
      <c r="AE255" s="54">
        <f t="shared" si="1563"/>
        <v>0</v>
      </c>
      <c r="AF255" s="54">
        <f t="shared" si="1564"/>
        <v>0</v>
      </c>
      <c r="AG255" s="55">
        <f t="shared" si="1565"/>
        <v>0</v>
      </c>
    </row>
    <row r="256" spans="16:33" x14ac:dyDescent="0.25">
      <c r="P256" s="51">
        <f t="shared" si="1548"/>
        <v>2</v>
      </c>
      <c r="Q256" s="51">
        <f t="shared" si="1549"/>
        <v>5.0799999999999998E-2</v>
      </c>
      <c r="R256" s="52">
        <f t="shared" si="1550"/>
        <v>0</v>
      </c>
      <c r="S256" s="53">
        <f t="shared" si="1551"/>
        <v>4.2333333333333334E-2</v>
      </c>
      <c r="T256" s="53">
        <f t="shared" si="1552"/>
        <v>0.5</v>
      </c>
      <c r="U256" s="54">
        <f t="shared" si="1553"/>
        <v>0.25</v>
      </c>
      <c r="V256" s="53">
        <f t="shared" si="1554"/>
        <v>0</v>
      </c>
      <c r="W256" s="53">
        <f t="shared" si="1555"/>
        <v>0</v>
      </c>
      <c r="X256" s="54">
        <f t="shared" si="1556"/>
        <v>0</v>
      </c>
      <c r="Y256" s="54">
        <f t="shared" si="1557"/>
        <v>0</v>
      </c>
      <c r="Z256" s="53">
        <f t="shared" si="1558"/>
        <v>2.1166666666666667E-2</v>
      </c>
      <c r="AA256" s="53">
        <f t="shared" si="1559"/>
        <v>0.5</v>
      </c>
      <c r="AB256" s="54">
        <f t="shared" si="1560"/>
        <v>0.25</v>
      </c>
      <c r="AC256" s="53">
        <f t="shared" si="1561"/>
        <v>0</v>
      </c>
      <c r="AD256" s="53">
        <f t="shared" si="1562"/>
        <v>0</v>
      </c>
      <c r="AE256" s="54">
        <f t="shared" si="1563"/>
        <v>0</v>
      </c>
      <c r="AF256" s="54">
        <f t="shared" si="1564"/>
        <v>0</v>
      </c>
      <c r="AG256" s="55">
        <f t="shared" si="1565"/>
        <v>0</v>
      </c>
    </row>
    <row r="257" spans="16:33" x14ac:dyDescent="0.25">
      <c r="P257" s="51">
        <f t="shared" si="1548"/>
        <v>2</v>
      </c>
      <c r="Q257" s="51">
        <f t="shared" si="1549"/>
        <v>5.0799999999999998E-2</v>
      </c>
      <c r="R257" s="52">
        <f t="shared" si="1550"/>
        <v>0</v>
      </c>
      <c r="S257" s="53">
        <f t="shared" si="1551"/>
        <v>4.2333333333333334E-2</v>
      </c>
      <c r="T257" s="53">
        <f t="shared" si="1552"/>
        <v>0.5</v>
      </c>
      <c r="U257" s="54">
        <f t="shared" si="1553"/>
        <v>0.25</v>
      </c>
      <c r="V257" s="53">
        <f t="shared" si="1554"/>
        <v>0</v>
      </c>
      <c r="W257" s="53">
        <f t="shared" si="1555"/>
        <v>0</v>
      </c>
      <c r="X257" s="54">
        <f t="shared" si="1556"/>
        <v>0</v>
      </c>
      <c r="Y257" s="54">
        <f t="shared" si="1557"/>
        <v>0</v>
      </c>
      <c r="Z257" s="53">
        <f t="shared" si="1558"/>
        <v>2.1166666666666667E-2</v>
      </c>
      <c r="AA257" s="53">
        <f t="shared" si="1559"/>
        <v>0.5</v>
      </c>
      <c r="AB257" s="54">
        <f t="shared" si="1560"/>
        <v>0.25</v>
      </c>
      <c r="AC257" s="53">
        <f t="shared" si="1561"/>
        <v>0</v>
      </c>
      <c r="AD257" s="53">
        <f t="shared" si="1562"/>
        <v>0</v>
      </c>
      <c r="AE257" s="54">
        <f t="shared" si="1563"/>
        <v>0</v>
      </c>
      <c r="AF257" s="54">
        <f t="shared" si="1564"/>
        <v>0</v>
      </c>
      <c r="AG257" s="55">
        <f t="shared" si="1565"/>
        <v>0</v>
      </c>
    </row>
    <row r="258" spans="16:33" x14ac:dyDescent="0.25">
      <c r="P258" s="51">
        <f t="shared" si="1548"/>
        <v>2</v>
      </c>
      <c r="Q258" s="51">
        <f t="shared" si="1549"/>
        <v>5.0799999999999998E-2</v>
      </c>
      <c r="R258" s="52">
        <f t="shared" si="1550"/>
        <v>0</v>
      </c>
      <c r="S258" s="53">
        <f t="shared" si="1551"/>
        <v>4.2333333333333334E-2</v>
      </c>
      <c r="T258" s="53">
        <f t="shared" si="1552"/>
        <v>0.5</v>
      </c>
      <c r="U258" s="54">
        <f t="shared" si="1553"/>
        <v>0.25</v>
      </c>
      <c r="V258" s="53">
        <f t="shared" si="1554"/>
        <v>0</v>
      </c>
      <c r="W258" s="53">
        <f t="shared" si="1555"/>
        <v>0</v>
      </c>
      <c r="X258" s="54">
        <f t="shared" si="1556"/>
        <v>0</v>
      </c>
      <c r="Y258" s="54">
        <f t="shared" si="1557"/>
        <v>0</v>
      </c>
      <c r="Z258" s="53">
        <f t="shared" si="1558"/>
        <v>2.1166666666666667E-2</v>
      </c>
      <c r="AA258" s="53">
        <f t="shared" si="1559"/>
        <v>0.5</v>
      </c>
      <c r="AB258" s="54">
        <f t="shared" si="1560"/>
        <v>0.25</v>
      </c>
      <c r="AC258" s="53">
        <f t="shared" si="1561"/>
        <v>0</v>
      </c>
      <c r="AD258" s="53">
        <f t="shared" si="1562"/>
        <v>0</v>
      </c>
      <c r="AE258" s="54">
        <f t="shared" si="1563"/>
        <v>0</v>
      </c>
      <c r="AF258" s="54">
        <f t="shared" si="1564"/>
        <v>0</v>
      </c>
      <c r="AG258" s="55">
        <f t="shared" si="1565"/>
        <v>0</v>
      </c>
    </row>
    <row r="259" spans="16:33" x14ac:dyDescent="0.25">
      <c r="P259" s="51">
        <f t="shared" si="1548"/>
        <v>2</v>
      </c>
      <c r="Q259" s="51">
        <f t="shared" si="1549"/>
        <v>5.0799999999999998E-2</v>
      </c>
      <c r="R259" s="52">
        <f t="shared" si="1550"/>
        <v>0</v>
      </c>
      <c r="S259" s="53">
        <f t="shared" si="1551"/>
        <v>4.2333333333333334E-2</v>
      </c>
      <c r="T259" s="53">
        <f t="shared" si="1552"/>
        <v>0.5</v>
      </c>
      <c r="U259" s="54">
        <f t="shared" si="1553"/>
        <v>0.25</v>
      </c>
      <c r="V259" s="53">
        <f t="shared" si="1554"/>
        <v>0</v>
      </c>
      <c r="W259" s="53">
        <f t="shared" si="1555"/>
        <v>0</v>
      </c>
      <c r="X259" s="54">
        <f t="shared" si="1556"/>
        <v>0</v>
      </c>
      <c r="Y259" s="54">
        <f t="shared" si="1557"/>
        <v>0</v>
      </c>
      <c r="Z259" s="53">
        <f t="shared" si="1558"/>
        <v>2.1166666666666667E-2</v>
      </c>
      <c r="AA259" s="53">
        <f t="shared" si="1559"/>
        <v>0.5</v>
      </c>
      <c r="AB259" s="54">
        <f t="shared" si="1560"/>
        <v>0.25</v>
      </c>
      <c r="AC259" s="53">
        <f t="shared" si="1561"/>
        <v>0</v>
      </c>
      <c r="AD259" s="53">
        <f t="shared" si="1562"/>
        <v>0</v>
      </c>
      <c r="AE259" s="54">
        <f t="shared" si="1563"/>
        <v>0</v>
      </c>
      <c r="AF259" s="54">
        <f t="shared" si="1564"/>
        <v>0</v>
      </c>
      <c r="AG259" s="55">
        <f t="shared" si="1565"/>
        <v>0</v>
      </c>
    </row>
    <row r="260" spans="16:33" x14ac:dyDescent="0.25">
      <c r="P260" s="51">
        <f t="shared" si="1548"/>
        <v>2</v>
      </c>
      <c r="Q260" s="51">
        <f t="shared" si="1549"/>
        <v>5.0799999999999998E-2</v>
      </c>
      <c r="R260" s="52">
        <f t="shared" si="1550"/>
        <v>0</v>
      </c>
      <c r="S260" s="53">
        <f t="shared" si="1551"/>
        <v>4.2333333333333334E-2</v>
      </c>
      <c r="T260" s="53">
        <f t="shared" si="1552"/>
        <v>0.5</v>
      </c>
      <c r="U260" s="54">
        <f t="shared" si="1553"/>
        <v>0.25</v>
      </c>
      <c r="V260" s="53">
        <f t="shared" si="1554"/>
        <v>0</v>
      </c>
      <c r="W260" s="53">
        <f t="shared" si="1555"/>
        <v>0</v>
      </c>
      <c r="X260" s="54">
        <f t="shared" si="1556"/>
        <v>0</v>
      </c>
      <c r="Y260" s="54">
        <f t="shared" si="1557"/>
        <v>0</v>
      </c>
      <c r="Z260" s="53">
        <f t="shared" si="1558"/>
        <v>2.1166666666666667E-2</v>
      </c>
      <c r="AA260" s="53">
        <f t="shared" si="1559"/>
        <v>0.5</v>
      </c>
      <c r="AB260" s="54">
        <f t="shared" si="1560"/>
        <v>0.25</v>
      </c>
      <c r="AC260" s="53">
        <f t="shared" si="1561"/>
        <v>0</v>
      </c>
      <c r="AD260" s="53">
        <f t="shared" si="1562"/>
        <v>0</v>
      </c>
      <c r="AE260" s="54">
        <f t="shared" si="1563"/>
        <v>0</v>
      </c>
      <c r="AF260" s="54">
        <f t="shared" si="1564"/>
        <v>0</v>
      </c>
      <c r="AG260" s="55">
        <f t="shared" si="1565"/>
        <v>0</v>
      </c>
    </row>
    <row r="261" spans="16:33" x14ac:dyDescent="0.25">
      <c r="P261" s="51">
        <f t="shared" si="1548"/>
        <v>2</v>
      </c>
      <c r="Q261" s="51">
        <f t="shared" si="1549"/>
        <v>5.0799999999999998E-2</v>
      </c>
      <c r="R261" s="52">
        <f t="shared" si="1550"/>
        <v>0</v>
      </c>
      <c r="S261" s="53">
        <f t="shared" si="1551"/>
        <v>4.2333333333333334E-2</v>
      </c>
      <c r="T261" s="53">
        <f t="shared" si="1552"/>
        <v>0.5</v>
      </c>
      <c r="U261" s="54">
        <f t="shared" si="1553"/>
        <v>0.25</v>
      </c>
      <c r="V261" s="53">
        <f t="shared" si="1554"/>
        <v>0</v>
      </c>
      <c r="W261" s="53">
        <f t="shared" si="1555"/>
        <v>0</v>
      </c>
      <c r="X261" s="54">
        <f t="shared" si="1556"/>
        <v>0</v>
      </c>
      <c r="Y261" s="54">
        <f t="shared" si="1557"/>
        <v>0</v>
      </c>
      <c r="Z261" s="53">
        <f t="shared" si="1558"/>
        <v>2.1166666666666667E-2</v>
      </c>
      <c r="AA261" s="53">
        <f t="shared" si="1559"/>
        <v>0.5</v>
      </c>
      <c r="AB261" s="54">
        <f t="shared" si="1560"/>
        <v>0.25</v>
      </c>
      <c r="AC261" s="53">
        <f t="shared" si="1561"/>
        <v>0</v>
      </c>
      <c r="AD261" s="53">
        <f t="shared" si="1562"/>
        <v>0</v>
      </c>
      <c r="AE261" s="54">
        <f t="shared" si="1563"/>
        <v>0</v>
      </c>
      <c r="AF261" s="54">
        <f t="shared" si="1564"/>
        <v>0</v>
      </c>
      <c r="AG261" s="55">
        <f t="shared" si="1565"/>
        <v>0</v>
      </c>
    </row>
    <row r="262" spans="16:33" x14ac:dyDescent="0.25">
      <c r="P262" s="51">
        <f t="shared" si="1548"/>
        <v>2</v>
      </c>
      <c r="Q262" s="51">
        <f t="shared" si="1549"/>
        <v>5.0799999999999998E-2</v>
      </c>
      <c r="R262" s="52">
        <f t="shared" si="1550"/>
        <v>0</v>
      </c>
      <c r="S262" s="53">
        <f t="shared" si="1551"/>
        <v>4.2333333333333334E-2</v>
      </c>
      <c r="T262" s="53">
        <f t="shared" si="1552"/>
        <v>0.5</v>
      </c>
      <c r="U262" s="54">
        <f t="shared" si="1553"/>
        <v>0.25</v>
      </c>
      <c r="V262" s="53">
        <f t="shared" si="1554"/>
        <v>0</v>
      </c>
      <c r="W262" s="53">
        <f t="shared" si="1555"/>
        <v>0</v>
      </c>
      <c r="X262" s="54">
        <f t="shared" si="1556"/>
        <v>0</v>
      </c>
      <c r="Y262" s="54">
        <f t="shared" si="1557"/>
        <v>0</v>
      </c>
      <c r="Z262" s="53">
        <f t="shared" si="1558"/>
        <v>2.1166666666666667E-2</v>
      </c>
      <c r="AA262" s="53">
        <f t="shared" si="1559"/>
        <v>0.5</v>
      </c>
      <c r="AB262" s="54">
        <f t="shared" si="1560"/>
        <v>0.25</v>
      </c>
      <c r="AC262" s="53">
        <f t="shared" si="1561"/>
        <v>0</v>
      </c>
      <c r="AD262" s="53">
        <f t="shared" si="1562"/>
        <v>0</v>
      </c>
      <c r="AE262" s="54">
        <f t="shared" si="1563"/>
        <v>0</v>
      </c>
      <c r="AF262" s="54">
        <f t="shared" si="1564"/>
        <v>0</v>
      </c>
      <c r="AG262" s="55">
        <f t="shared" si="1565"/>
        <v>0</v>
      </c>
    </row>
    <row r="263" spans="16:33" x14ac:dyDescent="0.25">
      <c r="P263" s="51">
        <f t="shared" si="1548"/>
        <v>2</v>
      </c>
      <c r="Q263" s="51">
        <f t="shared" si="1549"/>
        <v>5.0799999999999998E-2</v>
      </c>
      <c r="R263" s="52">
        <f t="shared" si="1550"/>
        <v>0</v>
      </c>
      <c r="S263" s="53">
        <f t="shared" si="1551"/>
        <v>4.2333333333333334E-2</v>
      </c>
      <c r="T263" s="53">
        <f t="shared" si="1552"/>
        <v>0.5</v>
      </c>
      <c r="U263" s="54">
        <f t="shared" si="1553"/>
        <v>0.25</v>
      </c>
      <c r="V263" s="53">
        <f t="shared" si="1554"/>
        <v>0</v>
      </c>
      <c r="W263" s="53">
        <f t="shared" si="1555"/>
        <v>0</v>
      </c>
      <c r="X263" s="54">
        <f t="shared" si="1556"/>
        <v>0</v>
      </c>
      <c r="Y263" s="54">
        <f t="shared" si="1557"/>
        <v>0</v>
      </c>
      <c r="Z263" s="53">
        <f t="shared" si="1558"/>
        <v>2.1166666666666667E-2</v>
      </c>
      <c r="AA263" s="53">
        <f t="shared" si="1559"/>
        <v>0.5</v>
      </c>
      <c r="AB263" s="54">
        <f t="shared" si="1560"/>
        <v>0.25</v>
      </c>
      <c r="AC263" s="53">
        <f t="shared" si="1561"/>
        <v>0</v>
      </c>
      <c r="AD263" s="53">
        <f t="shared" si="1562"/>
        <v>0</v>
      </c>
      <c r="AE263" s="54">
        <f t="shared" si="1563"/>
        <v>0</v>
      </c>
      <c r="AF263" s="54">
        <f t="shared" si="1564"/>
        <v>0</v>
      </c>
      <c r="AG263" s="55">
        <f t="shared" si="1565"/>
        <v>0</v>
      </c>
    </row>
    <row r="264" spans="16:33" x14ac:dyDescent="0.25">
      <c r="P264" s="51">
        <f t="shared" si="1548"/>
        <v>2</v>
      </c>
      <c r="Q264" s="51">
        <f t="shared" si="1549"/>
        <v>5.0799999999999998E-2</v>
      </c>
      <c r="R264" s="52">
        <f t="shared" si="1550"/>
        <v>0</v>
      </c>
      <c r="S264" s="53">
        <f t="shared" si="1551"/>
        <v>4.2333333333333334E-2</v>
      </c>
      <c r="T264" s="53">
        <f t="shared" si="1552"/>
        <v>0.5</v>
      </c>
      <c r="U264" s="54">
        <f t="shared" si="1553"/>
        <v>0.25</v>
      </c>
      <c r="V264" s="53">
        <f t="shared" si="1554"/>
        <v>0</v>
      </c>
      <c r="W264" s="53">
        <f t="shared" si="1555"/>
        <v>0</v>
      </c>
      <c r="X264" s="54">
        <f t="shared" si="1556"/>
        <v>0</v>
      </c>
      <c r="Y264" s="54">
        <f t="shared" si="1557"/>
        <v>0</v>
      </c>
      <c r="Z264" s="53">
        <f t="shared" si="1558"/>
        <v>2.1166666666666667E-2</v>
      </c>
      <c r="AA264" s="53">
        <f t="shared" si="1559"/>
        <v>0.5</v>
      </c>
      <c r="AB264" s="54">
        <f t="shared" si="1560"/>
        <v>0.25</v>
      </c>
      <c r="AC264" s="53">
        <f t="shared" si="1561"/>
        <v>0</v>
      </c>
      <c r="AD264" s="53">
        <f t="shared" si="1562"/>
        <v>0</v>
      </c>
      <c r="AE264" s="54">
        <f t="shared" si="1563"/>
        <v>0</v>
      </c>
      <c r="AF264" s="54">
        <f t="shared" si="1564"/>
        <v>0</v>
      </c>
      <c r="AG264" s="55">
        <f t="shared" si="1565"/>
        <v>0</v>
      </c>
    </row>
    <row r="265" spans="16:33" x14ac:dyDescent="0.25">
      <c r="P265" s="51">
        <f t="shared" si="1548"/>
        <v>2</v>
      </c>
      <c r="Q265" s="51">
        <f t="shared" si="1549"/>
        <v>5.0799999999999998E-2</v>
      </c>
      <c r="R265" s="52">
        <f t="shared" si="1550"/>
        <v>0</v>
      </c>
      <c r="S265" s="53">
        <f t="shared" si="1551"/>
        <v>4.2333333333333334E-2</v>
      </c>
      <c r="T265" s="53">
        <f t="shared" si="1552"/>
        <v>0.5</v>
      </c>
      <c r="U265" s="54">
        <f t="shared" si="1553"/>
        <v>0.25</v>
      </c>
      <c r="V265" s="53">
        <f t="shared" si="1554"/>
        <v>0</v>
      </c>
      <c r="W265" s="53">
        <f t="shared" si="1555"/>
        <v>0</v>
      </c>
      <c r="X265" s="54">
        <f t="shared" si="1556"/>
        <v>0</v>
      </c>
      <c r="Y265" s="54">
        <f t="shared" si="1557"/>
        <v>0</v>
      </c>
      <c r="Z265" s="53">
        <f t="shared" si="1558"/>
        <v>2.1166666666666667E-2</v>
      </c>
      <c r="AA265" s="53">
        <f t="shared" si="1559"/>
        <v>0.5</v>
      </c>
      <c r="AB265" s="54">
        <f t="shared" si="1560"/>
        <v>0.25</v>
      </c>
      <c r="AC265" s="53">
        <f t="shared" si="1561"/>
        <v>0</v>
      </c>
      <c r="AD265" s="53">
        <f t="shared" si="1562"/>
        <v>0</v>
      </c>
      <c r="AE265" s="54">
        <f t="shared" si="1563"/>
        <v>0</v>
      </c>
      <c r="AF265" s="54">
        <f t="shared" si="1564"/>
        <v>0</v>
      </c>
      <c r="AG265" s="55">
        <f t="shared" si="1565"/>
        <v>0</v>
      </c>
    </row>
    <row r="266" spans="16:33" x14ac:dyDescent="0.25">
      <c r="P266" s="51">
        <f t="shared" si="1548"/>
        <v>2</v>
      </c>
      <c r="Q266" s="51">
        <f t="shared" si="1549"/>
        <v>5.0799999999999998E-2</v>
      </c>
      <c r="R266" s="52">
        <f t="shared" si="1550"/>
        <v>0</v>
      </c>
      <c r="S266" s="53">
        <f t="shared" si="1551"/>
        <v>4.2333333333333334E-2</v>
      </c>
      <c r="T266" s="53">
        <f t="shared" si="1552"/>
        <v>0.5</v>
      </c>
      <c r="U266" s="54">
        <f t="shared" si="1553"/>
        <v>0.25</v>
      </c>
      <c r="V266" s="53">
        <f t="shared" si="1554"/>
        <v>0</v>
      </c>
      <c r="W266" s="53">
        <f t="shared" si="1555"/>
        <v>0</v>
      </c>
      <c r="X266" s="54">
        <f t="shared" si="1556"/>
        <v>0</v>
      </c>
      <c r="Y266" s="54">
        <f t="shared" si="1557"/>
        <v>0</v>
      </c>
      <c r="Z266" s="53">
        <f t="shared" si="1558"/>
        <v>2.1166666666666667E-2</v>
      </c>
      <c r="AA266" s="53">
        <f t="shared" si="1559"/>
        <v>0.5</v>
      </c>
      <c r="AB266" s="54">
        <f t="shared" si="1560"/>
        <v>0.25</v>
      </c>
      <c r="AC266" s="53">
        <f t="shared" si="1561"/>
        <v>0</v>
      </c>
      <c r="AD266" s="53">
        <f t="shared" si="1562"/>
        <v>0</v>
      </c>
      <c r="AE266" s="54">
        <f t="shared" si="1563"/>
        <v>0</v>
      </c>
      <c r="AF266" s="54">
        <f t="shared" si="1564"/>
        <v>0</v>
      </c>
      <c r="AG266" s="55">
        <f t="shared" si="1565"/>
        <v>0</v>
      </c>
    </row>
    <row r="267" spans="16:33" x14ac:dyDescent="0.25">
      <c r="P267" s="51">
        <f t="shared" si="1548"/>
        <v>2</v>
      </c>
      <c r="Q267" s="51">
        <f t="shared" si="1549"/>
        <v>5.0799999999999998E-2</v>
      </c>
      <c r="R267" s="52">
        <f t="shared" si="1550"/>
        <v>0</v>
      </c>
      <c r="S267" s="53">
        <f t="shared" si="1551"/>
        <v>4.2333333333333334E-2</v>
      </c>
      <c r="T267" s="53">
        <f t="shared" si="1552"/>
        <v>0.5</v>
      </c>
      <c r="U267" s="54">
        <f t="shared" si="1553"/>
        <v>0.25</v>
      </c>
      <c r="V267" s="53">
        <f t="shared" si="1554"/>
        <v>0</v>
      </c>
      <c r="W267" s="53">
        <f t="shared" si="1555"/>
        <v>0</v>
      </c>
      <c r="X267" s="54">
        <f t="shared" si="1556"/>
        <v>0</v>
      </c>
      <c r="Y267" s="54">
        <f t="shared" si="1557"/>
        <v>0</v>
      </c>
      <c r="Z267" s="53">
        <f t="shared" si="1558"/>
        <v>2.1166666666666667E-2</v>
      </c>
      <c r="AA267" s="53">
        <f t="shared" si="1559"/>
        <v>0.5</v>
      </c>
      <c r="AB267" s="54">
        <f t="shared" si="1560"/>
        <v>0.25</v>
      </c>
      <c r="AC267" s="53">
        <f t="shared" si="1561"/>
        <v>0</v>
      </c>
      <c r="AD267" s="53">
        <f t="shared" si="1562"/>
        <v>0</v>
      </c>
      <c r="AE267" s="54">
        <f t="shared" si="1563"/>
        <v>0</v>
      </c>
      <c r="AF267" s="54">
        <f t="shared" si="1564"/>
        <v>0</v>
      </c>
      <c r="AG267" s="55">
        <f t="shared" si="1565"/>
        <v>0</v>
      </c>
    </row>
    <row r="268" spans="16:33" x14ac:dyDescent="0.25">
      <c r="P268" s="51">
        <f t="shared" si="1548"/>
        <v>2</v>
      </c>
      <c r="Q268" s="51">
        <f t="shared" si="1549"/>
        <v>5.0799999999999998E-2</v>
      </c>
      <c r="R268" s="52">
        <f t="shared" si="1550"/>
        <v>0</v>
      </c>
      <c r="S268" s="53">
        <f t="shared" si="1551"/>
        <v>4.2333333333333334E-2</v>
      </c>
      <c r="T268" s="53">
        <f t="shared" si="1552"/>
        <v>0.5</v>
      </c>
      <c r="U268" s="54">
        <f t="shared" si="1553"/>
        <v>0.25</v>
      </c>
      <c r="V268" s="53">
        <f t="shared" si="1554"/>
        <v>0</v>
      </c>
      <c r="W268" s="53">
        <f t="shared" si="1555"/>
        <v>0</v>
      </c>
      <c r="X268" s="54">
        <f t="shared" si="1556"/>
        <v>0</v>
      </c>
      <c r="Y268" s="54">
        <f t="shared" si="1557"/>
        <v>0</v>
      </c>
      <c r="Z268" s="53">
        <f t="shared" si="1558"/>
        <v>2.1166666666666667E-2</v>
      </c>
      <c r="AA268" s="53">
        <f t="shared" si="1559"/>
        <v>0.5</v>
      </c>
      <c r="AB268" s="54">
        <f t="shared" si="1560"/>
        <v>0.25</v>
      </c>
      <c r="AC268" s="53">
        <f t="shared" si="1561"/>
        <v>0</v>
      </c>
      <c r="AD268" s="53">
        <f t="shared" si="1562"/>
        <v>0</v>
      </c>
      <c r="AE268" s="54">
        <f t="shared" si="1563"/>
        <v>0</v>
      </c>
      <c r="AF268" s="54">
        <f t="shared" si="1564"/>
        <v>0</v>
      </c>
      <c r="AG268" s="55">
        <f t="shared" si="1565"/>
        <v>0</v>
      </c>
    </row>
    <row r="269" spans="16:33" x14ac:dyDescent="0.25">
      <c r="P269" s="51">
        <f t="shared" si="1548"/>
        <v>2</v>
      </c>
      <c r="Q269" s="51">
        <f t="shared" si="1549"/>
        <v>5.0799999999999998E-2</v>
      </c>
      <c r="R269" s="52">
        <f t="shared" si="1550"/>
        <v>0</v>
      </c>
      <c r="S269" s="53">
        <f t="shared" si="1551"/>
        <v>4.2333333333333334E-2</v>
      </c>
      <c r="T269" s="53">
        <f t="shared" si="1552"/>
        <v>0.5</v>
      </c>
      <c r="U269" s="54">
        <f t="shared" si="1553"/>
        <v>0.25</v>
      </c>
      <c r="V269" s="53">
        <f t="shared" si="1554"/>
        <v>0</v>
      </c>
      <c r="W269" s="53">
        <f t="shared" si="1555"/>
        <v>0</v>
      </c>
      <c r="X269" s="54">
        <f t="shared" si="1556"/>
        <v>0</v>
      </c>
      <c r="Y269" s="54">
        <f t="shared" si="1557"/>
        <v>0</v>
      </c>
      <c r="Z269" s="53">
        <f t="shared" si="1558"/>
        <v>2.1166666666666667E-2</v>
      </c>
      <c r="AA269" s="53">
        <f t="shared" si="1559"/>
        <v>0.5</v>
      </c>
      <c r="AB269" s="54">
        <f t="shared" si="1560"/>
        <v>0.25</v>
      </c>
      <c r="AC269" s="53">
        <f t="shared" si="1561"/>
        <v>0</v>
      </c>
      <c r="AD269" s="53">
        <f t="shared" si="1562"/>
        <v>0</v>
      </c>
      <c r="AE269" s="54">
        <f t="shared" si="1563"/>
        <v>0</v>
      </c>
      <c r="AF269" s="54">
        <f t="shared" si="1564"/>
        <v>0</v>
      </c>
      <c r="AG269" s="55">
        <f t="shared" si="1565"/>
        <v>0</v>
      </c>
    </row>
    <row r="270" spans="16:33" x14ac:dyDescent="0.25">
      <c r="P270" s="51">
        <f t="shared" si="1548"/>
        <v>2</v>
      </c>
      <c r="Q270" s="51">
        <f t="shared" si="1549"/>
        <v>5.0799999999999998E-2</v>
      </c>
      <c r="R270" s="52">
        <f t="shared" si="1550"/>
        <v>0</v>
      </c>
      <c r="S270" s="53">
        <f t="shared" si="1551"/>
        <v>4.2333333333333334E-2</v>
      </c>
      <c r="T270" s="53">
        <f t="shared" si="1552"/>
        <v>0.5</v>
      </c>
      <c r="U270" s="54">
        <f t="shared" si="1553"/>
        <v>0.25</v>
      </c>
      <c r="V270" s="53">
        <f t="shared" si="1554"/>
        <v>0</v>
      </c>
      <c r="W270" s="53">
        <f t="shared" si="1555"/>
        <v>0</v>
      </c>
      <c r="X270" s="54">
        <f t="shared" si="1556"/>
        <v>0</v>
      </c>
      <c r="Y270" s="54">
        <f t="shared" si="1557"/>
        <v>0</v>
      </c>
      <c r="Z270" s="53">
        <f t="shared" si="1558"/>
        <v>2.1166666666666667E-2</v>
      </c>
      <c r="AA270" s="53">
        <f t="shared" si="1559"/>
        <v>0.5</v>
      </c>
      <c r="AB270" s="54">
        <f t="shared" si="1560"/>
        <v>0.25</v>
      </c>
      <c r="AC270" s="53">
        <f t="shared" si="1561"/>
        <v>0</v>
      </c>
      <c r="AD270" s="53">
        <f t="shared" si="1562"/>
        <v>0</v>
      </c>
      <c r="AE270" s="54">
        <f t="shared" si="1563"/>
        <v>0</v>
      </c>
      <c r="AF270" s="54">
        <f t="shared" si="1564"/>
        <v>0</v>
      </c>
      <c r="AG270" s="55">
        <f t="shared" si="1565"/>
        <v>0</v>
      </c>
    </row>
    <row r="271" spans="16:33" x14ac:dyDescent="0.25">
      <c r="P271" s="51">
        <f t="shared" si="1548"/>
        <v>2</v>
      </c>
      <c r="Q271" s="51">
        <f t="shared" si="1549"/>
        <v>5.0799999999999998E-2</v>
      </c>
      <c r="R271" s="52">
        <f t="shared" si="1550"/>
        <v>0</v>
      </c>
      <c r="S271" s="53">
        <f t="shared" si="1551"/>
        <v>4.2333333333333334E-2</v>
      </c>
      <c r="T271" s="53">
        <f t="shared" si="1552"/>
        <v>0.5</v>
      </c>
      <c r="U271" s="54">
        <f t="shared" si="1553"/>
        <v>0.25</v>
      </c>
      <c r="V271" s="53">
        <f t="shared" si="1554"/>
        <v>0</v>
      </c>
      <c r="W271" s="53">
        <f t="shared" si="1555"/>
        <v>0</v>
      </c>
      <c r="X271" s="54">
        <f t="shared" si="1556"/>
        <v>0</v>
      </c>
      <c r="Y271" s="54">
        <f t="shared" si="1557"/>
        <v>0</v>
      </c>
      <c r="Z271" s="53">
        <f t="shared" si="1558"/>
        <v>2.1166666666666667E-2</v>
      </c>
      <c r="AA271" s="53">
        <f t="shared" si="1559"/>
        <v>0.5</v>
      </c>
      <c r="AB271" s="54">
        <f t="shared" si="1560"/>
        <v>0.25</v>
      </c>
      <c r="AC271" s="53">
        <f t="shared" si="1561"/>
        <v>0</v>
      </c>
      <c r="AD271" s="53">
        <f t="shared" si="1562"/>
        <v>0</v>
      </c>
      <c r="AE271" s="54">
        <f t="shared" si="1563"/>
        <v>0</v>
      </c>
      <c r="AF271" s="54">
        <f t="shared" si="1564"/>
        <v>0</v>
      </c>
      <c r="AG271" s="55">
        <f t="shared" si="1565"/>
        <v>0</v>
      </c>
    </row>
    <row r="272" spans="16:33" x14ac:dyDescent="0.25">
      <c r="P272" s="51">
        <f t="shared" si="1548"/>
        <v>2</v>
      </c>
      <c r="Q272" s="51">
        <f t="shared" si="1549"/>
        <v>5.0799999999999998E-2</v>
      </c>
      <c r="R272" s="52">
        <f t="shared" si="1550"/>
        <v>0</v>
      </c>
      <c r="S272" s="53">
        <f t="shared" si="1551"/>
        <v>4.2333333333333334E-2</v>
      </c>
      <c r="T272" s="53">
        <f t="shared" si="1552"/>
        <v>0.5</v>
      </c>
      <c r="U272" s="54">
        <f t="shared" si="1553"/>
        <v>0.25</v>
      </c>
      <c r="V272" s="53">
        <f t="shared" si="1554"/>
        <v>0</v>
      </c>
      <c r="W272" s="53">
        <f t="shared" si="1555"/>
        <v>0</v>
      </c>
      <c r="X272" s="54">
        <f t="shared" si="1556"/>
        <v>0</v>
      </c>
      <c r="Y272" s="54">
        <f t="shared" si="1557"/>
        <v>0</v>
      </c>
      <c r="Z272" s="53">
        <f t="shared" si="1558"/>
        <v>2.1166666666666667E-2</v>
      </c>
      <c r="AA272" s="53">
        <f t="shared" si="1559"/>
        <v>0.5</v>
      </c>
      <c r="AB272" s="54">
        <f t="shared" si="1560"/>
        <v>0.25</v>
      </c>
      <c r="AC272" s="53">
        <f t="shared" si="1561"/>
        <v>0</v>
      </c>
      <c r="AD272" s="53">
        <f t="shared" si="1562"/>
        <v>0</v>
      </c>
      <c r="AE272" s="54">
        <f t="shared" si="1563"/>
        <v>0</v>
      </c>
      <c r="AF272" s="54">
        <f t="shared" si="1564"/>
        <v>0</v>
      </c>
      <c r="AG272" s="55">
        <f t="shared" si="1565"/>
        <v>0</v>
      </c>
    </row>
    <row r="273" spans="16:33" x14ac:dyDescent="0.25">
      <c r="P273" s="51">
        <f t="shared" si="1548"/>
        <v>2</v>
      </c>
      <c r="Q273" s="51">
        <f t="shared" si="1549"/>
        <v>5.0799999999999998E-2</v>
      </c>
      <c r="R273" s="52">
        <f t="shared" si="1550"/>
        <v>0</v>
      </c>
      <c r="S273" s="53">
        <f t="shared" si="1551"/>
        <v>4.2333333333333334E-2</v>
      </c>
      <c r="T273" s="53">
        <f t="shared" si="1552"/>
        <v>0.5</v>
      </c>
      <c r="U273" s="54">
        <f t="shared" si="1553"/>
        <v>0.25</v>
      </c>
      <c r="V273" s="53">
        <f t="shared" si="1554"/>
        <v>0</v>
      </c>
      <c r="W273" s="53">
        <f t="shared" si="1555"/>
        <v>0</v>
      </c>
      <c r="X273" s="54">
        <f t="shared" si="1556"/>
        <v>0</v>
      </c>
      <c r="Y273" s="54">
        <f t="shared" si="1557"/>
        <v>0</v>
      </c>
      <c r="Z273" s="53">
        <f t="shared" si="1558"/>
        <v>2.1166666666666667E-2</v>
      </c>
      <c r="AA273" s="53">
        <f t="shared" si="1559"/>
        <v>0.5</v>
      </c>
      <c r="AB273" s="54">
        <f t="shared" si="1560"/>
        <v>0.25</v>
      </c>
      <c r="AC273" s="53">
        <f t="shared" si="1561"/>
        <v>0</v>
      </c>
      <c r="AD273" s="53">
        <f t="shared" si="1562"/>
        <v>0</v>
      </c>
      <c r="AE273" s="54">
        <f t="shared" si="1563"/>
        <v>0</v>
      </c>
      <c r="AF273" s="54">
        <f t="shared" si="1564"/>
        <v>0</v>
      </c>
      <c r="AG273" s="55">
        <f t="shared" si="1565"/>
        <v>0</v>
      </c>
    </row>
    <row r="274" spans="16:33" x14ac:dyDescent="0.25">
      <c r="P274" s="51">
        <f t="shared" si="1548"/>
        <v>2</v>
      </c>
      <c r="Q274" s="51">
        <f t="shared" si="1549"/>
        <v>5.0799999999999998E-2</v>
      </c>
      <c r="R274" s="52">
        <f t="shared" si="1550"/>
        <v>0</v>
      </c>
      <c r="S274" s="53">
        <f t="shared" si="1551"/>
        <v>4.2333333333333334E-2</v>
      </c>
      <c r="T274" s="53">
        <f t="shared" si="1552"/>
        <v>0.5</v>
      </c>
      <c r="U274" s="54">
        <f t="shared" si="1553"/>
        <v>0.25</v>
      </c>
      <c r="V274" s="53">
        <f t="shared" si="1554"/>
        <v>0</v>
      </c>
      <c r="W274" s="53">
        <f t="shared" si="1555"/>
        <v>0</v>
      </c>
      <c r="X274" s="54">
        <f t="shared" si="1556"/>
        <v>0</v>
      </c>
      <c r="Y274" s="54">
        <f t="shared" si="1557"/>
        <v>0</v>
      </c>
      <c r="Z274" s="53">
        <f t="shared" si="1558"/>
        <v>2.1166666666666667E-2</v>
      </c>
      <c r="AA274" s="53">
        <f t="shared" si="1559"/>
        <v>0.5</v>
      </c>
      <c r="AB274" s="54">
        <f t="shared" si="1560"/>
        <v>0.25</v>
      </c>
      <c r="AC274" s="53">
        <f t="shared" si="1561"/>
        <v>0</v>
      </c>
      <c r="AD274" s="53">
        <f t="shared" si="1562"/>
        <v>0</v>
      </c>
      <c r="AE274" s="54">
        <f t="shared" si="1563"/>
        <v>0</v>
      </c>
      <c r="AF274" s="54">
        <f t="shared" si="1564"/>
        <v>0</v>
      </c>
      <c r="AG274" s="55">
        <f t="shared" si="1565"/>
        <v>0</v>
      </c>
    </row>
    <row r="275" spans="16:33" x14ac:dyDescent="0.25">
      <c r="P275" s="51">
        <f t="shared" si="1548"/>
        <v>2</v>
      </c>
      <c r="Q275" s="51">
        <f t="shared" si="1549"/>
        <v>5.0799999999999998E-2</v>
      </c>
      <c r="R275" s="52">
        <f t="shared" si="1550"/>
        <v>0</v>
      </c>
      <c r="S275" s="53">
        <f t="shared" si="1551"/>
        <v>4.2333333333333334E-2</v>
      </c>
      <c r="T275" s="53">
        <f t="shared" si="1552"/>
        <v>0.5</v>
      </c>
      <c r="U275" s="54">
        <f t="shared" si="1553"/>
        <v>0.25</v>
      </c>
      <c r="V275" s="53">
        <f t="shared" si="1554"/>
        <v>0</v>
      </c>
      <c r="W275" s="53">
        <f t="shared" si="1555"/>
        <v>0</v>
      </c>
      <c r="X275" s="54">
        <f t="shared" si="1556"/>
        <v>0</v>
      </c>
      <c r="Y275" s="54">
        <f t="shared" si="1557"/>
        <v>0</v>
      </c>
      <c r="Z275" s="53">
        <f t="shared" si="1558"/>
        <v>2.1166666666666667E-2</v>
      </c>
      <c r="AA275" s="53">
        <f t="shared" si="1559"/>
        <v>0.5</v>
      </c>
      <c r="AB275" s="54">
        <f t="shared" si="1560"/>
        <v>0.25</v>
      </c>
      <c r="AC275" s="53">
        <f t="shared" si="1561"/>
        <v>0</v>
      </c>
      <c r="AD275" s="53">
        <f t="shared" si="1562"/>
        <v>0</v>
      </c>
      <c r="AE275" s="54">
        <f t="shared" si="1563"/>
        <v>0</v>
      </c>
      <c r="AF275" s="54">
        <f t="shared" si="1564"/>
        <v>0</v>
      </c>
      <c r="AG275" s="55">
        <f t="shared" si="1565"/>
        <v>0</v>
      </c>
    </row>
    <row r="276" spans="16:33" x14ac:dyDescent="0.25">
      <c r="P276" s="51">
        <f t="shared" si="1548"/>
        <v>2</v>
      </c>
      <c r="Q276" s="51">
        <f t="shared" si="1549"/>
        <v>5.0799999999999998E-2</v>
      </c>
      <c r="R276" s="52">
        <f t="shared" si="1550"/>
        <v>0</v>
      </c>
      <c r="S276" s="53">
        <f t="shared" si="1551"/>
        <v>4.2333333333333334E-2</v>
      </c>
      <c r="T276" s="53">
        <f t="shared" si="1552"/>
        <v>0.5</v>
      </c>
      <c r="U276" s="54">
        <f t="shared" si="1553"/>
        <v>0.25</v>
      </c>
      <c r="V276" s="53">
        <f t="shared" si="1554"/>
        <v>0</v>
      </c>
      <c r="W276" s="53">
        <f t="shared" si="1555"/>
        <v>0</v>
      </c>
      <c r="X276" s="54">
        <f t="shared" si="1556"/>
        <v>0</v>
      </c>
      <c r="Y276" s="54">
        <f t="shared" si="1557"/>
        <v>0</v>
      </c>
      <c r="Z276" s="53">
        <f t="shared" si="1558"/>
        <v>2.1166666666666667E-2</v>
      </c>
      <c r="AA276" s="53">
        <f t="shared" si="1559"/>
        <v>0.5</v>
      </c>
      <c r="AB276" s="54">
        <f t="shared" si="1560"/>
        <v>0.25</v>
      </c>
      <c r="AC276" s="53">
        <f t="shared" si="1561"/>
        <v>0</v>
      </c>
      <c r="AD276" s="53">
        <f t="shared" si="1562"/>
        <v>0</v>
      </c>
      <c r="AE276" s="54">
        <f t="shared" si="1563"/>
        <v>0</v>
      </c>
      <c r="AF276" s="54">
        <f t="shared" si="1564"/>
        <v>0</v>
      </c>
      <c r="AG276" s="55">
        <f t="shared" si="1565"/>
        <v>0</v>
      </c>
    </row>
    <row r="277" spans="16:33" x14ac:dyDescent="0.25">
      <c r="P277" s="51">
        <f t="shared" si="1548"/>
        <v>2</v>
      </c>
      <c r="Q277" s="51">
        <f t="shared" si="1549"/>
        <v>5.0799999999999998E-2</v>
      </c>
      <c r="R277" s="52">
        <f t="shared" si="1550"/>
        <v>0</v>
      </c>
      <c r="S277" s="53">
        <f t="shared" si="1551"/>
        <v>4.2333333333333334E-2</v>
      </c>
      <c r="T277" s="53">
        <f t="shared" si="1552"/>
        <v>0.5</v>
      </c>
      <c r="U277" s="54">
        <f t="shared" si="1553"/>
        <v>0.25</v>
      </c>
      <c r="V277" s="53">
        <f t="shared" si="1554"/>
        <v>0</v>
      </c>
      <c r="W277" s="53">
        <f t="shared" si="1555"/>
        <v>0</v>
      </c>
      <c r="X277" s="54">
        <f t="shared" si="1556"/>
        <v>0</v>
      </c>
      <c r="Y277" s="54">
        <f t="shared" si="1557"/>
        <v>0</v>
      </c>
      <c r="Z277" s="53">
        <f t="shared" si="1558"/>
        <v>2.1166666666666667E-2</v>
      </c>
      <c r="AA277" s="53">
        <f t="shared" si="1559"/>
        <v>0.5</v>
      </c>
      <c r="AB277" s="54">
        <f t="shared" si="1560"/>
        <v>0.25</v>
      </c>
      <c r="AC277" s="53">
        <f t="shared" si="1561"/>
        <v>0</v>
      </c>
      <c r="AD277" s="53">
        <f t="shared" si="1562"/>
        <v>0</v>
      </c>
      <c r="AE277" s="54">
        <f t="shared" si="1563"/>
        <v>0</v>
      </c>
      <c r="AF277" s="54">
        <f t="shared" si="1564"/>
        <v>0</v>
      </c>
      <c r="AG277" s="55">
        <f t="shared" si="1565"/>
        <v>0</v>
      </c>
    </row>
    <row r="278" spans="16:33" x14ac:dyDescent="0.25">
      <c r="P278" s="51">
        <f t="shared" si="1548"/>
        <v>2</v>
      </c>
      <c r="Q278" s="51">
        <f t="shared" si="1549"/>
        <v>5.0799999999999998E-2</v>
      </c>
      <c r="R278" s="52">
        <f t="shared" si="1550"/>
        <v>0</v>
      </c>
      <c r="S278" s="53">
        <f t="shared" si="1551"/>
        <v>4.2333333333333334E-2</v>
      </c>
      <c r="T278" s="53">
        <f t="shared" si="1552"/>
        <v>0.5</v>
      </c>
      <c r="U278" s="54">
        <f t="shared" si="1553"/>
        <v>0.25</v>
      </c>
      <c r="V278" s="53">
        <f t="shared" si="1554"/>
        <v>0</v>
      </c>
      <c r="W278" s="53">
        <f t="shared" si="1555"/>
        <v>0</v>
      </c>
      <c r="X278" s="54">
        <f t="shared" si="1556"/>
        <v>0</v>
      </c>
      <c r="Y278" s="54">
        <f t="shared" si="1557"/>
        <v>0</v>
      </c>
      <c r="Z278" s="53">
        <f t="shared" si="1558"/>
        <v>2.1166666666666667E-2</v>
      </c>
      <c r="AA278" s="53">
        <f t="shared" si="1559"/>
        <v>0.5</v>
      </c>
      <c r="AB278" s="54">
        <f t="shared" si="1560"/>
        <v>0.25</v>
      </c>
      <c r="AC278" s="53">
        <f t="shared" si="1561"/>
        <v>0</v>
      </c>
      <c r="AD278" s="53">
        <f t="shared" si="1562"/>
        <v>0</v>
      </c>
      <c r="AE278" s="54">
        <f t="shared" si="1563"/>
        <v>0</v>
      </c>
      <c r="AF278" s="54">
        <f t="shared" si="1564"/>
        <v>0</v>
      </c>
      <c r="AG278" s="55">
        <f t="shared" si="1565"/>
        <v>0</v>
      </c>
    </row>
    <row r="279" spans="16:33" x14ac:dyDescent="0.25">
      <c r="P279" s="51">
        <f t="shared" si="1548"/>
        <v>2</v>
      </c>
      <c r="Q279" s="51">
        <f t="shared" si="1549"/>
        <v>5.0799999999999998E-2</v>
      </c>
      <c r="R279" s="52">
        <f t="shared" si="1550"/>
        <v>0</v>
      </c>
      <c r="S279" s="53">
        <f t="shared" si="1551"/>
        <v>4.2333333333333334E-2</v>
      </c>
      <c r="T279" s="53">
        <f t="shared" si="1552"/>
        <v>0.5</v>
      </c>
      <c r="U279" s="54">
        <f t="shared" si="1553"/>
        <v>0.25</v>
      </c>
      <c r="V279" s="53">
        <f t="shared" si="1554"/>
        <v>0</v>
      </c>
      <c r="W279" s="53">
        <f t="shared" si="1555"/>
        <v>0</v>
      </c>
      <c r="X279" s="54">
        <f t="shared" si="1556"/>
        <v>0</v>
      </c>
      <c r="Y279" s="54">
        <f t="shared" si="1557"/>
        <v>0</v>
      </c>
      <c r="Z279" s="53">
        <f t="shared" si="1558"/>
        <v>2.1166666666666667E-2</v>
      </c>
      <c r="AA279" s="53">
        <f t="shared" si="1559"/>
        <v>0.5</v>
      </c>
      <c r="AB279" s="54">
        <f t="shared" si="1560"/>
        <v>0.25</v>
      </c>
      <c r="AC279" s="53">
        <f t="shared" si="1561"/>
        <v>0</v>
      </c>
      <c r="AD279" s="53">
        <f t="shared" si="1562"/>
        <v>0</v>
      </c>
      <c r="AE279" s="54">
        <f t="shared" si="1563"/>
        <v>0</v>
      </c>
      <c r="AF279" s="54">
        <f t="shared" si="1564"/>
        <v>0</v>
      </c>
      <c r="AG279" s="55">
        <f t="shared" si="1565"/>
        <v>0</v>
      </c>
    </row>
    <row r="280" spans="16:33" x14ac:dyDescent="0.25">
      <c r="P280" s="51">
        <f t="shared" si="1548"/>
        <v>2</v>
      </c>
      <c r="Q280" s="51">
        <f t="shared" si="1549"/>
        <v>5.0799999999999998E-2</v>
      </c>
      <c r="R280" s="52">
        <f t="shared" si="1550"/>
        <v>0</v>
      </c>
      <c r="S280" s="53">
        <f t="shared" si="1551"/>
        <v>4.2333333333333334E-2</v>
      </c>
      <c r="T280" s="53">
        <f t="shared" si="1552"/>
        <v>0.5</v>
      </c>
      <c r="U280" s="54">
        <f t="shared" si="1553"/>
        <v>0.25</v>
      </c>
      <c r="V280" s="53">
        <f t="shared" si="1554"/>
        <v>0</v>
      </c>
      <c r="W280" s="53">
        <f t="shared" si="1555"/>
        <v>0</v>
      </c>
      <c r="X280" s="54">
        <f t="shared" si="1556"/>
        <v>0</v>
      </c>
      <c r="Y280" s="54">
        <f t="shared" si="1557"/>
        <v>0</v>
      </c>
      <c r="Z280" s="53">
        <f t="shared" si="1558"/>
        <v>2.1166666666666667E-2</v>
      </c>
      <c r="AA280" s="53">
        <f t="shared" si="1559"/>
        <v>0.5</v>
      </c>
      <c r="AB280" s="54">
        <f t="shared" si="1560"/>
        <v>0.25</v>
      </c>
      <c r="AC280" s="53">
        <f t="shared" si="1561"/>
        <v>0</v>
      </c>
      <c r="AD280" s="53">
        <f t="shared" si="1562"/>
        <v>0</v>
      </c>
      <c r="AE280" s="54">
        <f t="shared" si="1563"/>
        <v>0</v>
      </c>
      <c r="AF280" s="54">
        <f t="shared" si="1564"/>
        <v>0</v>
      </c>
      <c r="AG280" s="55">
        <f t="shared" si="1565"/>
        <v>0</v>
      </c>
    </row>
    <row r="281" spans="16:33" x14ac:dyDescent="0.25">
      <c r="P281" s="51">
        <f t="shared" si="1548"/>
        <v>2</v>
      </c>
      <c r="Q281" s="51">
        <f t="shared" si="1549"/>
        <v>5.0799999999999998E-2</v>
      </c>
      <c r="R281" s="52">
        <f t="shared" si="1550"/>
        <v>0</v>
      </c>
      <c r="S281" s="53">
        <f t="shared" si="1551"/>
        <v>4.2333333333333334E-2</v>
      </c>
      <c r="T281" s="53">
        <f t="shared" si="1552"/>
        <v>0.5</v>
      </c>
      <c r="U281" s="54">
        <f t="shared" si="1553"/>
        <v>0.25</v>
      </c>
      <c r="V281" s="53">
        <f t="shared" si="1554"/>
        <v>0</v>
      </c>
      <c r="W281" s="53">
        <f t="shared" si="1555"/>
        <v>0</v>
      </c>
      <c r="X281" s="54">
        <f t="shared" si="1556"/>
        <v>0</v>
      </c>
      <c r="Y281" s="54">
        <f t="shared" si="1557"/>
        <v>0</v>
      </c>
      <c r="Z281" s="53">
        <f t="shared" si="1558"/>
        <v>2.1166666666666667E-2</v>
      </c>
      <c r="AA281" s="53">
        <f t="shared" si="1559"/>
        <v>0.5</v>
      </c>
      <c r="AB281" s="54">
        <f t="shared" si="1560"/>
        <v>0.25</v>
      </c>
      <c r="AC281" s="53">
        <f t="shared" si="1561"/>
        <v>0</v>
      </c>
      <c r="AD281" s="53">
        <f t="shared" si="1562"/>
        <v>0</v>
      </c>
      <c r="AE281" s="54">
        <f t="shared" si="1563"/>
        <v>0</v>
      </c>
      <c r="AF281" s="54">
        <f t="shared" si="1564"/>
        <v>0</v>
      </c>
      <c r="AG281" s="55">
        <f t="shared" si="1565"/>
        <v>0</v>
      </c>
    </row>
    <row r="282" spans="16:33" x14ac:dyDescent="0.25">
      <c r="P282" s="51">
        <f t="shared" si="1548"/>
        <v>2</v>
      </c>
      <c r="Q282" s="51">
        <f t="shared" si="1549"/>
        <v>5.0799999999999998E-2</v>
      </c>
      <c r="R282" s="52">
        <f t="shared" si="1550"/>
        <v>0</v>
      </c>
      <c r="S282" s="53">
        <f t="shared" si="1551"/>
        <v>4.2333333333333334E-2</v>
      </c>
      <c r="T282" s="53">
        <f t="shared" si="1552"/>
        <v>0.5</v>
      </c>
      <c r="U282" s="54">
        <f t="shared" si="1553"/>
        <v>0.25</v>
      </c>
      <c r="V282" s="53">
        <f t="shared" si="1554"/>
        <v>0</v>
      </c>
      <c r="W282" s="53">
        <f t="shared" si="1555"/>
        <v>0</v>
      </c>
      <c r="X282" s="54">
        <f t="shared" si="1556"/>
        <v>0</v>
      </c>
      <c r="Y282" s="54">
        <f t="shared" si="1557"/>
        <v>0</v>
      </c>
      <c r="Z282" s="53">
        <f t="shared" si="1558"/>
        <v>2.1166666666666667E-2</v>
      </c>
      <c r="AA282" s="53">
        <f t="shared" si="1559"/>
        <v>0.5</v>
      </c>
      <c r="AB282" s="54">
        <f t="shared" si="1560"/>
        <v>0.25</v>
      </c>
      <c r="AC282" s="53">
        <f t="shared" si="1561"/>
        <v>0</v>
      </c>
      <c r="AD282" s="53">
        <f t="shared" si="1562"/>
        <v>0</v>
      </c>
      <c r="AE282" s="54">
        <f t="shared" si="1563"/>
        <v>0</v>
      </c>
      <c r="AF282" s="54">
        <f t="shared" si="1564"/>
        <v>0</v>
      </c>
      <c r="AG282" s="55">
        <f t="shared" si="1565"/>
        <v>0</v>
      </c>
    </row>
    <row r="283" spans="16:33" x14ac:dyDescent="0.25">
      <c r="P283" s="51">
        <f t="shared" si="1548"/>
        <v>2</v>
      </c>
      <c r="Q283" s="51">
        <f t="shared" si="1549"/>
        <v>5.0799999999999998E-2</v>
      </c>
      <c r="R283" s="52">
        <f t="shared" si="1550"/>
        <v>0</v>
      </c>
      <c r="S283" s="53">
        <f t="shared" si="1551"/>
        <v>4.2333333333333334E-2</v>
      </c>
      <c r="T283" s="53">
        <f t="shared" si="1552"/>
        <v>0.5</v>
      </c>
      <c r="U283" s="54">
        <f t="shared" si="1553"/>
        <v>0.25</v>
      </c>
      <c r="V283" s="53">
        <f t="shared" si="1554"/>
        <v>0</v>
      </c>
      <c r="W283" s="53">
        <f t="shared" si="1555"/>
        <v>0</v>
      </c>
      <c r="X283" s="54">
        <f t="shared" si="1556"/>
        <v>0</v>
      </c>
      <c r="Y283" s="54">
        <f t="shared" si="1557"/>
        <v>0</v>
      </c>
      <c r="Z283" s="53">
        <f t="shared" si="1558"/>
        <v>2.1166666666666667E-2</v>
      </c>
      <c r="AA283" s="53">
        <f t="shared" si="1559"/>
        <v>0.5</v>
      </c>
      <c r="AB283" s="54">
        <f t="shared" si="1560"/>
        <v>0.25</v>
      </c>
      <c r="AC283" s="53">
        <f t="shared" si="1561"/>
        <v>0</v>
      </c>
      <c r="AD283" s="53">
        <f t="shared" si="1562"/>
        <v>0</v>
      </c>
      <c r="AE283" s="54">
        <f t="shared" si="1563"/>
        <v>0</v>
      </c>
      <c r="AF283" s="54">
        <f t="shared" si="1564"/>
        <v>0</v>
      </c>
      <c r="AG283" s="55">
        <f t="shared" si="1565"/>
        <v>0</v>
      </c>
    </row>
    <row r="284" spans="16:33" x14ac:dyDescent="0.25">
      <c r="P284" s="51">
        <f t="shared" si="1548"/>
        <v>2</v>
      </c>
      <c r="Q284" s="51">
        <f t="shared" si="1549"/>
        <v>5.0799999999999998E-2</v>
      </c>
      <c r="R284" s="52">
        <f t="shared" si="1550"/>
        <v>0</v>
      </c>
      <c r="S284" s="53">
        <f t="shared" si="1551"/>
        <v>4.2333333333333334E-2</v>
      </c>
      <c r="T284" s="53">
        <f t="shared" si="1552"/>
        <v>0.5</v>
      </c>
      <c r="U284" s="54">
        <f t="shared" si="1553"/>
        <v>0.25</v>
      </c>
      <c r="V284" s="53">
        <f t="shared" si="1554"/>
        <v>0</v>
      </c>
      <c r="W284" s="53">
        <f t="shared" si="1555"/>
        <v>0</v>
      </c>
      <c r="X284" s="54">
        <f t="shared" si="1556"/>
        <v>0</v>
      </c>
      <c r="Y284" s="54">
        <f t="shared" si="1557"/>
        <v>0</v>
      </c>
      <c r="Z284" s="53">
        <f t="shared" si="1558"/>
        <v>2.1166666666666667E-2</v>
      </c>
      <c r="AA284" s="53">
        <f t="shared" si="1559"/>
        <v>0.5</v>
      </c>
      <c r="AB284" s="54">
        <f t="shared" si="1560"/>
        <v>0.25</v>
      </c>
      <c r="AC284" s="53">
        <f t="shared" si="1561"/>
        <v>0</v>
      </c>
      <c r="AD284" s="53">
        <f t="shared" si="1562"/>
        <v>0</v>
      </c>
      <c r="AE284" s="54">
        <f t="shared" si="1563"/>
        <v>0</v>
      </c>
      <c r="AF284" s="54">
        <f t="shared" si="1564"/>
        <v>0</v>
      </c>
      <c r="AG284" s="55">
        <f t="shared" si="1565"/>
        <v>0</v>
      </c>
    </row>
    <row r="285" spans="16:33" x14ac:dyDescent="0.25">
      <c r="P285" s="51">
        <f t="shared" si="1548"/>
        <v>2</v>
      </c>
      <c r="Q285" s="51">
        <f t="shared" si="1549"/>
        <v>5.0799999999999998E-2</v>
      </c>
      <c r="R285" s="52">
        <f t="shared" si="1550"/>
        <v>0</v>
      </c>
      <c r="S285" s="53">
        <f t="shared" si="1551"/>
        <v>4.2333333333333334E-2</v>
      </c>
      <c r="T285" s="53">
        <f t="shared" si="1552"/>
        <v>0.5</v>
      </c>
      <c r="U285" s="54">
        <f t="shared" si="1553"/>
        <v>0.25</v>
      </c>
      <c r="V285" s="53">
        <f t="shared" si="1554"/>
        <v>0</v>
      </c>
      <c r="W285" s="53">
        <f t="shared" si="1555"/>
        <v>0</v>
      </c>
      <c r="X285" s="54">
        <f t="shared" si="1556"/>
        <v>0</v>
      </c>
      <c r="Y285" s="54">
        <f t="shared" si="1557"/>
        <v>0</v>
      </c>
      <c r="Z285" s="53">
        <f t="shared" si="1558"/>
        <v>2.1166666666666667E-2</v>
      </c>
      <c r="AA285" s="53">
        <f t="shared" si="1559"/>
        <v>0.5</v>
      </c>
      <c r="AB285" s="54">
        <f t="shared" si="1560"/>
        <v>0.25</v>
      </c>
      <c r="AC285" s="53">
        <f t="shared" si="1561"/>
        <v>0</v>
      </c>
      <c r="AD285" s="53">
        <f t="shared" si="1562"/>
        <v>0</v>
      </c>
      <c r="AE285" s="54">
        <f t="shared" si="1563"/>
        <v>0</v>
      </c>
      <c r="AF285" s="54">
        <f t="shared" si="1564"/>
        <v>0</v>
      </c>
      <c r="AG285" s="55">
        <f t="shared" si="1565"/>
        <v>0</v>
      </c>
    </row>
    <row r="286" spans="16:33" x14ac:dyDescent="0.25">
      <c r="P286" s="51">
        <f t="shared" si="1548"/>
        <v>2</v>
      </c>
      <c r="Q286" s="51">
        <f t="shared" si="1549"/>
        <v>5.0799999999999998E-2</v>
      </c>
      <c r="R286" s="52">
        <f t="shared" si="1550"/>
        <v>0</v>
      </c>
      <c r="S286" s="53">
        <f t="shared" si="1551"/>
        <v>4.2333333333333334E-2</v>
      </c>
      <c r="T286" s="53">
        <f t="shared" si="1552"/>
        <v>0.5</v>
      </c>
      <c r="U286" s="54">
        <f t="shared" si="1553"/>
        <v>0.25</v>
      </c>
      <c r="V286" s="53">
        <f t="shared" si="1554"/>
        <v>0</v>
      </c>
      <c r="W286" s="53">
        <f t="shared" si="1555"/>
        <v>0</v>
      </c>
      <c r="X286" s="54">
        <f t="shared" si="1556"/>
        <v>0</v>
      </c>
      <c r="Y286" s="54">
        <f t="shared" si="1557"/>
        <v>0</v>
      </c>
      <c r="Z286" s="53">
        <f t="shared" si="1558"/>
        <v>2.1166666666666667E-2</v>
      </c>
      <c r="AA286" s="53">
        <f t="shared" si="1559"/>
        <v>0.5</v>
      </c>
      <c r="AB286" s="54">
        <f t="shared" si="1560"/>
        <v>0.25</v>
      </c>
      <c r="AC286" s="53">
        <f t="shared" si="1561"/>
        <v>0</v>
      </c>
      <c r="AD286" s="53">
        <f t="shared" si="1562"/>
        <v>0</v>
      </c>
      <c r="AE286" s="54">
        <f t="shared" si="1563"/>
        <v>0</v>
      </c>
      <c r="AF286" s="54">
        <f t="shared" si="1564"/>
        <v>0</v>
      </c>
      <c r="AG286" s="55">
        <f t="shared" si="1565"/>
        <v>0</v>
      </c>
    </row>
    <row r="287" spans="16:33" x14ac:dyDescent="0.25">
      <c r="P287" s="51">
        <f t="shared" si="1548"/>
        <v>2</v>
      </c>
      <c r="Q287" s="51">
        <f t="shared" si="1549"/>
        <v>5.0799999999999998E-2</v>
      </c>
      <c r="R287" s="52">
        <f t="shared" si="1550"/>
        <v>0</v>
      </c>
      <c r="S287" s="53">
        <f t="shared" si="1551"/>
        <v>4.2333333333333334E-2</v>
      </c>
      <c r="T287" s="53">
        <f t="shared" si="1552"/>
        <v>0.5</v>
      </c>
      <c r="U287" s="54">
        <f t="shared" si="1553"/>
        <v>0.25</v>
      </c>
      <c r="V287" s="53">
        <f t="shared" si="1554"/>
        <v>0</v>
      </c>
      <c r="W287" s="53">
        <f t="shared" si="1555"/>
        <v>0</v>
      </c>
      <c r="X287" s="54">
        <f t="shared" si="1556"/>
        <v>0</v>
      </c>
      <c r="Y287" s="54">
        <f t="shared" si="1557"/>
        <v>0</v>
      </c>
      <c r="Z287" s="53">
        <f t="shared" si="1558"/>
        <v>2.1166666666666667E-2</v>
      </c>
      <c r="AA287" s="53">
        <f t="shared" si="1559"/>
        <v>0.5</v>
      </c>
      <c r="AB287" s="54">
        <f t="shared" si="1560"/>
        <v>0.25</v>
      </c>
      <c r="AC287" s="53">
        <f t="shared" si="1561"/>
        <v>0</v>
      </c>
      <c r="AD287" s="53">
        <f t="shared" si="1562"/>
        <v>0</v>
      </c>
      <c r="AE287" s="54">
        <f t="shared" si="1563"/>
        <v>0</v>
      </c>
      <c r="AF287" s="54">
        <f t="shared" si="1564"/>
        <v>0</v>
      </c>
      <c r="AG287" s="55">
        <f t="shared" si="1565"/>
        <v>0</v>
      </c>
    </row>
    <row r="288" spans="16:33" x14ac:dyDescent="0.25">
      <c r="P288" s="51">
        <f t="shared" si="1548"/>
        <v>2</v>
      </c>
      <c r="Q288" s="51">
        <f t="shared" si="1549"/>
        <v>5.0799999999999998E-2</v>
      </c>
      <c r="R288" s="52">
        <f t="shared" si="1550"/>
        <v>0</v>
      </c>
      <c r="S288" s="53">
        <f t="shared" si="1551"/>
        <v>4.2333333333333334E-2</v>
      </c>
      <c r="T288" s="53">
        <f t="shared" si="1552"/>
        <v>0.5</v>
      </c>
      <c r="U288" s="54">
        <f t="shared" si="1553"/>
        <v>0.25</v>
      </c>
      <c r="V288" s="53">
        <f t="shared" si="1554"/>
        <v>0</v>
      </c>
      <c r="W288" s="53">
        <f t="shared" si="1555"/>
        <v>0</v>
      </c>
      <c r="X288" s="54">
        <f t="shared" si="1556"/>
        <v>0</v>
      </c>
      <c r="Y288" s="54">
        <f t="shared" si="1557"/>
        <v>0</v>
      </c>
      <c r="Z288" s="53">
        <f t="shared" si="1558"/>
        <v>2.1166666666666667E-2</v>
      </c>
      <c r="AA288" s="53">
        <f t="shared" si="1559"/>
        <v>0.5</v>
      </c>
      <c r="AB288" s="54">
        <f t="shared" si="1560"/>
        <v>0.25</v>
      </c>
      <c r="AC288" s="53">
        <f t="shared" si="1561"/>
        <v>0</v>
      </c>
      <c r="AD288" s="53">
        <f t="shared" si="1562"/>
        <v>0</v>
      </c>
      <c r="AE288" s="54">
        <f t="shared" si="1563"/>
        <v>0</v>
      </c>
      <c r="AF288" s="54">
        <f t="shared" si="1564"/>
        <v>0</v>
      </c>
      <c r="AG288" s="55">
        <f t="shared" si="1565"/>
        <v>0</v>
      </c>
    </row>
    <row r="289" spans="16:33" x14ac:dyDescent="0.25">
      <c r="P289" s="51">
        <f t="shared" si="1548"/>
        <v>2</v>
      </c>
      <c r="Q289" s="51">
        <f t="shared" si="1549"/>
        <v>5.0799999999999998E-2</v>
      </c>
      <c r="R289" s="52">
        <f t="shared" si="1550"/>
        <v>0</v>
      </c>
      <c r="S289" s="53">
        <f t="shared" si="1551"/>
        <v>4.2333333333333334E-2</v>
      </c>
      <c r="T289" s="53">
        <f t="shared" si="1552"/>
        <v>0.5</v>
      </c>
      <c r="U289" s="54">
        <f t="shared" si="1553"/>
        <v>0.25</v>
      </c>
      <c r="V289" s="53">
        <f t="shared" si="1554"/>
        <v>0</v>
      </c>
      <c r="W289" s="53">
        <f t="shared" si="1555"/>
        <v>0</v>
      </c>
      <c r="X289" s="54">
        <f t="shared" si="1556"/>
        <v>0</v>
      </c>
      <c r="Y289" s="54">
        <f t="shared" si="1557"/>
        <v>0</v>
      </c>
      <c r="Z289" s="53">
        <f t="shared" si="1558"/>
        <v>2.1166666666666667E-2</v>
      </c>
      <c r="AA289" s="53">
        <f t="shared" si="1559"/>
        <v>0.5</v>
      </c>
      <c r="AB289" s="54">
        <f t="shared" si="1560"/>
        <v>0.25</v>
      </c>
      <c r="AC289" s="53">
        <f t="shared" si="1561"/>
        <v>0</v>
      </c>
      <c r="AD289" s="53">
        <f t="shared" si="1562"/>
        <v>0</v>
      </c>
      <c r="AE289" s="54">
        <f t="shared" si="1563"/>
        <v>0</v>
      </c>
      <c r="AF289" s="54">
        <f t="shared" si="1564"/>
        <v>0</v>
      </c>
      <c r="AG289" s="55">
        <f t="shared" si="1565"/>
        <v>0</v>
      </c>
    </row>
    <row r="290" spans="16:33" x14ac:dyDescent="0.25">
      <c r="P290" s="51">
        <f t="shared" si="1548"/>
        <v>2</v>
      </c>
      <c r="Q290" s="51">
        <f t="shared" si="1549"/>
        <v>5.0799999999999998E-2</v>
      </c>
      <c r="R290" s="52">
        <f t="shared" si="1550"/>
        <v>0</v>
      </c>
      <c r="S290" s="53">
        <f t="shared" si="1551"/>
        <v>4.2333333333333334E-2</v>
      </c>
      <c r="T290" s="53">
        <f t="shared" si="1552"/>
        <v>0.5</v>
      </c>
      <c r="U290" s="54">
        <f t="shared" si="1553"/>
        <v>0.25</v>
      </c>
      <c r="V290" s="53">
        <f t="shared" si="1554"/>
        <v>0</v>
      </c>
      <c r="W290" s="53">
        <f t="shared" si="1555"/>
        <v>0</v>
      </c>
      <c r="X290" s="54">
        <f t="shared" si="1556"/>
        <v>0</v>
      </c>
      <c r="Y290" s="54">
        <f t="shared" si="1557"/>
        <v>0</v>
      </c>
      <c r="Z290" s="53">
        <f t="shared" si="1558"/>
        <v>2.1166666666666667E-2</v>
      </c>
      <c r="AA290" s="53">
        <f t="shared" si="1559"/>
        <v>0.5</v>
      </c>
      <c r="AB290" s="54">
        <f t="shared" si="1560"/>
        <v>0.25</v>
      </c>
      <c r="AC290" s="53">
        <f t="shared" si="1561"/>
        <v>0</v>
      </c>
      <c r="AD290" s="53">
        <f t="shared" si="1562"/>
        <v>0</v>
      </c>
      <c r="AE290" s="54">
        <f t="shared" si="1563"/>
        <v>0</v>
      </c>
      <c r="AF290" s="54">
        <f t="shared" si="1564"/>
        <v>0</v>
      </c>
      <c r="AG290" s="55">
        <f t="shared" si="1565"/>
        <v>0</v>
      </c>
    </row>
    <row r="291" spans="16:33" x14ac:dyDescent="0.25">
      <c r="P291" s="51">
        <f t="shared" si="1548"/>
        <v>2</v>
      </c>
      <c r="Q291" s="51">
        <f t="shared" si="1549"/>
        <v>5.0799999999999998E-2</v>
      </c>
      <c r="R291" s="52">
        <f t="shared" si="1550"/>
        <v>0</v>
      </c>
      <c r="S291" s="53">
        <f t="shared" si="1551"/>
        <v>4.2333333333333334E-2</v>
      </c>
      <c r="T291" s="53">
        <f t="shared" si="1552"/>
        <v>0.5</v>
      </c>
      <c r="U291" s="54">
        <f t="shared" si="1553"/>
        <v>0.25</v>
      </c>
      <c r="V291" s="53">
        <f t="shared" si="1554"/>
        <v>0</v>
      </c>
      <c r="W291" s="53">
        <f t="shared" si="1555"/>
        <v>0</v>
      </c>
      <c r="X291" s="54">
        <f t="shared" si="1556"/>
        <v>0</v>
      </c>
      <c r="Y291" s="54">
        <f t="shared" si="1557"/>
        <v>0</v>
      </c>
      <c r="Z291" s="53">
        <f t="shared" si="1558"/>
        <v>2.1166666666666667E-2</v>
      </c>
      <c r="AA291" s="53">
        <f t="shared" si="1559"/>
        <v>0.5</v>
      </c>
      <c r="AB291" s="54">
        <f t="shared" si="1560"/>
        <v>0.25</v>
      </c>
      <c r="AC291" s="53">
        <f t="shared" si="1561"/>
        <v>0</v>
      </c>
      <c r="AD291" s="53">
        <f t="shared" si="1562"/>
        <v>0</v>
      </c>
      <c r="AE291" s="54">
        <f t="shared" si="1563"/>
        <v>0</v>
      </c>
      <c r="AF291" s="54">
        <f t="shared" si="1564"/>
        <v>0</v>
      </c>
      <c r="AG291" s="55">
        <f t="shared" si="1565"/>
        <v>0</v>
      </c>
    </row>
    <row r="292" spans="16:33" x14ac:dyDescent="0.25">
      <c r="P292" s="51">
        <f t="shared" si="1548"/>
        <v>2</v>
      </c>
      <c r="Q292" s="51">
        <f t="shared" si="1549"/>
        <v>5.0799999999999998E-2</v>
      </c>
      <c r="R292" s="52">
        <f t="shared" si="1550"/>
        <v>0</v>
      </c>
      <c r="S292" s="53">
        <f t="shared" si="1551"/>
        <v>4.2333333333333334E-2</v>
      </c>
      <c r="T292" s="53">
        <f t="shared" si="1552"/>
        <v>0.5</v>
      </c>
      <c r="U292" s="54">
        <f t="shared" si="1553"/>
        <v>0.25</v>
      </c>
      <c r="V292" s="53">
        <f t="shared" si="1554"/>
        <v>0</v>
      </c>
      <c r="W292" s="53">
        <f t="shared" si="1555"/>
        <v>0</v>
      </c>
      <c r="X292" s="54">
        <f t="shared" si="1556"/>
        <v>0</v>
      </c>
      <c r="Y292" s="54">
        <f t="shared" si="1557"/>
        <v>0</v>
      </c>
      <c r="Z292" s="53">
        <f t="shared" si="1558"/>
        <v>2.1166666666666667E-2</v>
      </c>
      <c r="AA292" s="53">
        <f t="shared" si="1559"/>
        <v>0.5</v>
      </c>
      <c r="AB292" s="54">
        <f t="shared" si="1560"/>
        <v>0.25</v>
      </c>
      <c r="AC292" s="53">
        <f t="shared" si="1561"/>
        <v>0</v>
      </c>
      <c r="AD292" s="53">
        <f t="shared" si="1562"/>
        <v>0</v>
      </c>
      <c r="AE292" s="54">
        <f t="shared" si="1563"/>
        <v>0</v>
      </c>
      <c r="AF292" s="54">
        <f t="shared" si="1564"/>
        <v>0</v>
      </c>
      <c r="AG292" s="55">
        <f t="shared" si="1565"/>
        <v>0</v>
      </c>
    </row>
    <row r="293" spans="16:33" x14ac:dyDescent="0.25">
      <c r="P293" s="51">
        <f t="shared" si="1548"/>
        <v>2</v>
      </c>
      <c r="Q293" s="51">
        <f t="shared" si="1549"/>
        <v>5.0799999999999998E-2</v>
      </c>
      <c r="R293" s="52">
        <f t="shared" si="1550"/>
        <v>0</v>
      </c>
      <c r="S293" s="53">
        <f t="shared" si="1551"/>
        <v>4.2333333333333334E-2</v>
      </c>
      <c r="T293" s="53">
        <f t="shared" si="1552"/>
        <v>0.5</v>
      </c>
      <c r="U293" s="54">
        <f t="shared" si="1553"/>
        <v>0.25</v>
      </c>
      <c r="V293" s="53">
        <f t="shared" si="1554"/>
        <v>0</v>
      </c>
      <c r="W293" s="53">
        <f t="shared" si="1555"/>
        <v>0</v>
      </c>
      <c r="X293" s="54">
        <f t="shared" si="1556"/>
        <v>0</v>
      </c>
      <c r="Y293" s="54">
        <f t="shared" si="1557"/>
        <v>0</v>
      </c>
      <c r="Z293" s="53">
        <f t="shared" si="1558"/>
        <v>2.1166666666666667E-2</v>
      </c>
      <c r="AA293" s="53">
        <f t="shared" si="1559"/>
        <v>0.5</v>
      </c>
      <c r="AB293" s="54">
        <f t="shared" si="1560"/>
        <v>0.25</v>
      </c>
      <c r="AC293" s="53">
        <f t="shared" si="1561"/>
        <v>0</v>
      </c>
      <c r="AD293" s="53">
        <f t="shared" si="1562"/>
        <v>0</v>
      </c>
      <c r="AE293" s="54">
        <f t="shared" si="1563"/>
        <v>0</v>
      </c>
      <c r="AF293" s="54">
        <f t="shared" si="1564"/>
        <v>0</v>
      </c>
      <c r="AG293" s="55">
        <f t="shared" si="1565"/>
        <v>0</v>
      </c>
    </row>
    <row r="294" spans="16:33" x14ac:dyDescent="0.25">
      <c r="P294" s="51">
        <f t="shared" si="1548"/>
        <v>2</v>
      </c>
      <c r="Q294" s="51">
        <f t="shared" si="1549"/>
        <v>5.0799999999999998E-2</v>
      </c>
      <c r="R294" s="52">
        <f t="shared" si="1550"/>
        <v>0</v>
      </c>
      <c r="S294" s="53">
        <f t="shared" si="1551"/>
        <v>4.2333333333333334E-2</v>
      </c>
      <c r="T294" s="53">
        <f t="shared" si="1552"/>
        <v>0.5</v>
      </c>
      <c r="U294" s="54">
        <f t="shared" si="1553"/>
        <v>0.25</v>
      </c>
      <c r="V294" s="53">
        <f t="shared" si="1554"/>
        <v>0</v>
      </c>
      <c r="W294" s="53">
        <f t="shared" si="1555"/>
        <v>0</v>
      </c>
      <c r="X294" s="54">
        <f t="shared" si="1556"/>
        <v>0</v>
      </c>
      <c r="Y294" s="54">
        <f t="shared" si="1557"/>
        <v>0</v>
      </c>
      <c r="Z294" s="53">
        <f t="shared" si="1558"/>
        <v>2.1166666666666667E-2</v>
      </c>
      <c r="AA294" s="53">
        <f t="shared" si="1559"/>
        <v>0.5</v>
      </c>
      <c r="AB294" s="54">
        <f t="shared" si="1560"/>
        <v>0.25</v>
      </c>
      <c r="AC294" s="53">
        <f t="shared" si="1561"/>
        <v>0</v>
      </c>
      <c r="AD294" s="53">
        <f t="shared" si="1562"/>
        <v>0</v>
      </c>
      <c r="AE294" s="54">
        <f t="shared" si="1563"/>
        <v>0</v>
      </c>
      <c r="AF294" s="54">
        <f t="shared" si="1564"/>
        <v>0</v>
      </c>
      <c r="AG294" s="55">
        <f t="shared" si="1565"/>
        <v>0</v>
      </c>
    </row>
    <row r="295" spans="16:33" x14ac:dyDescent="0.25">
      <c r="P295" s="51">
        <f t="shared" si="1548"/>
        <v>2</v>
      </c>
      <c r="Q295" s="51">
        <f t="shared" si="1549"/>
        <v>5.0799999999999998E-2</v>
      </c>
      <c r="R295" s="52">
        <f t="shared" si="1550"/>
        <v>0</v>
      </c>
      <c r="S295" s="53">
        <f t="shared" si="1551"/>
        <v>4.2333333333333334E-2</v>
      </c>
      <c r="T295" s="53">
        <f t="shared" si="1552"/>
        <v>0.5</v>
      </c>
      <c r="U295" s="54">
        <f t="shared" si="1553"/>
        <v>0.25</v>
      </c>
      <c r="V295" s="53">
        <f t="shared" si="1554"/>
        <v>0</v>
      </c>
      <c r="W295" s="53">
        <f t="shared" si="1555"/>
        <v>0</v>
      </c>
      <c r="X295" s="54">
        <f t="shared" si="1556"/>
        <v>0</v>
      </c>
      <c r="Y295" s="54">
        <f t="shared" si="1557"/>
        <v>0</v>
      </c>
      <c r="Z295" s="53">
        <f t="shared" si="1558"/>
        <v>2.1166666666666667E-2</v>
      </c>
      <c r="AA295" s="53">
        <f t="shared" si="1559"/>
        <v>0.5</v>
      </c>
      <c r="AB295" s="54">
        <f t="shared" si="1560"/>
        <v>0.25</v>
      </c>
      <c r="AC295" s="53">
        <f t="shared" si="1561"/>
        <v>0</v>
      </c>
      <c r="AD295" s="53">
        <f t="shared" si="1562"/>
        <v>0</v>
      </c>
      <c r="AE295" s="54">
        <f t="shared" si="1563"/>
        <v>0</v>
      </c>
      <c r="AF295" s="54">
        <f t="shared" si="1564"/>
        <v>0</v>
      </c>
      <c r="AG295" s="55">
        <f t="shared" si="1565"/>
        <v>0</v>
      </c>
    </row>
    <row r="296" spans="16:33" x14ac:dyDescent="0.25">
      <c r="P296" s="51">
        <f t="shared" si="1548"/>
        <v>2</v>
      </c>
      <c r="Q296" s="51">
        <f t="shared" si="1549"/>
        <v>5.0799999999999998E-2</v>
      </c>
      <c r="R296" s="52">
        <f t="shared" si="1550"/>
        <v>0</v>
      </c>
      <c r="S296" s="53">
        <f t="shared" si="1551"/>
        <v>4.2333333333333334E-2</v>
      </c>
      <c r="T296" s="53">
        <f t="shared" si="1552"/>
        <v>0.5</v>
      </c>
      <c r="U296" s="54">
        <f t="shared" si="1553"/>
        <v>0.25</v>
      </c>
      <c r="V296" s="53">
        <f t="shared" si="1554"/>
        <v>0</v>
      </c>
      <c r="W296" s="53">
        <f t="shared" si="1555"/>
        <v>0</v>
      </c>
      <c r="X296" s="54">
        <f t="shared" si="1556"/>
        <v>0</v>
      </c>
      <c r="Y296" s="54">
        <f t="shared" si="1557"/>
        <v>0</v>
      </c>
      <c r="Z296" s="53">
        <f t="shared" si="1558"/>
        <v>2.1166666666666667E-2</v>
      </c>
      <c r="AA296" s="53">
        <f t="shared" si="1559"/>
        <v>0.5</v>
      </c>
      <c r="AB296" s="54">
        <f t="shared" si="1560"/>
        <v>0.25</v>
      </c>
      <c r="AC296" s="53">
        <f t="shared" si="1561"/>
        <v>0</v>
      </c>
      <c r="AD296" s="53">
        <f t="shared" si="1562"/>
        <v>0</v>
      </c>
      <c r="AE296" s="54">
        <f t="shared" si="1563"/>
        <v>0</v>
      </c>
      <c r="AF296" s="54">
        <f t="shared" si="1564"/>
        <v>0</v>
      </c>
      <c r="AG296" s="55">
        <f t="shared" si="1565"/>
        <v>0</v>
      </c>
    </row>
    <row r="297" spans="16:33" x14ac:dyDescent="0.25">
      <c r="P297" s="51">
        <f t="shared" si="1548"/>
        <v>2</v>
      </c>
      <c r="Q297" s="51">
        <f t="shared" si="1549"/>
        <v>5.0799999999999998E-2</v>
      </c>
      <c r="R297" s="52">
        <f t="shared" si="1550"/>
        <v>0</v>
      </c>
      <c r="S297" s="53">
        <f t="shared" si="1551"/>
        <v>4.2333333333333334E-2</v>
      </c>
      <c r="T297" s="53">
        <f t="shared" si="1552"/>
        <v>0.5</v>
      </c>
      <c r="U297" s="54">
        <f t="shared" si="1553"/>
        <v>0.25</v>
      </c>
      <c r="V297" s="53">
        <f t="shared" si="1554"/>
        <v>0</v>
      </c>
      <c r="W297" s="53">
        <f t="shared" si="1555"/>
        <v>0</v>
      </c>
      <c r="X297" s="54">
        <f t="shared" si="1556"/>
        <v>0</v>
      </c>
      <c r="Y297" s="54">
        <f t="shared" si="1557"/>
        <v>0</v>
      </c>
      <c r="Z297" s="53">
        <f t="shared" si="1558"/>
        <v>2.1166666666666667E-2</v>
      </c>
      <c r="AA297" s="53">
        <f t="shared" si="1559"/>
        <v>0.5</v>
      </c>
      <c r="AB297" s="54">
        <f t="shared" si="1560"/>
        <v>0.25</v>
      </c>
      <c r="AC297" s="53">
        <f t="shared" si="1561"/>
        <v>0</v>
      </c>
      <c r="AD297" s="53">
        <f t="shared" si="1562"/>
        <v>0</v>
      </c>
      <c r="AE297" s="54">
        <f t="shared" si="1563"/>
        <v>0</v>
      </c>
      <c r="AF297" s="54">
        <f t="shared" si="1564"/>
        <v>0</v>
      </c>
      <c r="AG297" s="55">
        <f t="shared" si="1565"/>
        <v>0</v>
      </c>
    </row>
    <row r="298" spans="16:33" x14ac:dyDescent="0.25">
      <c r="P298" s="51">
        <f t="shared" si="1548"/>
        <v>2</v>
      </c>
      <c r="Q298" s="51">
        <f t="shared" si="1549"/>
        <v>5.0799999999999998E-2</v>
      </c>
      <c r="R298" s="52">
        <f t="shared" si="1550"/>
        <v>0</v>
      </c>
      <c r="S298" s="53">
        <f t="shared" si="1551"/>
        <v>4.2333333333333334E-2</v>
      </c>
      <c r="T298" s="53">
        <f t="shared" si="1552"/>
        <v>0.5</v>
      </c>
      <c r="U298" s="54">
        <f t="shared" si="1553"/>
        <v>0.25</v>
      </c>
      <c r="V298" s="53">
        <f t="shared" si="1554"/>
        <v>0</v>
      </c>
      <c r="W298" s="53">
        <f t="shared" si="1555"/>
        <v>0</v>
      </c>
      <c r="X298" s="54">
        <f t="shared" si="1556"/>
        <v>0</v>
      </c>
      <c r="Y298" s="54">
        <f t="shared" si="1557"/>
        <v>0</v>
      </c>
      <c r="Z298" s="53">
        <f t="shared" si="1558"/>
        <v>2.1166666666666667E-2</v>
      </c>
      <c r="AA298" s="53">
        <f t="shared" si="1559"/>
        <v>0.5</v>
      </c>
      <c r="AB298" s="54">
        <f t="shared" si="1560"/>
        <v>0.25</v>
      </c>
      <c r="AC298" s="53">
        <f t="shared" si="1561"/>
        <v>0</v>
      </c>
      <c r="AD298" s="53">
        <f t="shared" si="1562"/>
        <v>0</v>
      </c>
      <c r="AE298" s="54">
        <f t="shared" si="1563"/>
        <v>0</v>
      </c>
      <c r="AF298" s="54">
        <f t="shared" si="1564"/>
        <v>0</v>
      </c>
      <c r="AG298" s="55">
        <f t="shared" si="1565"/>
        <v>0</v>
      </c>
    </row>
    <row r="299" spans="16:33" x14ac:dyDescent="0.25">
      <c r="P299" s="51">
        <f t="shared" si="1548"/>
        <v>2</v>
      </c>
      <c r="Q299" s="51">
        <f t="shared" si="1549"/>
        <v>5.0799999999999998E-2</v>
      </c>
      <c r="R299" s="52">
        <f t="shared" si="1550"/>
        <v>0</v>
      </c>
      <c r="S299" s="53">
        <f t="shared" si="1551"/>
        <v>4.2333333333333334E-2</v>
      </c>
      <c r="T299" s="53">
        <f t="shared" si="1552"/>
        <v>0.5</v>
      </c>
      <c r="U299" s="54">
        <f t="shared" si="1553"/>
        <v>0.25</v>
      </c>
      <c r="V299" s="53">
        <f t="shared" si="1554"/>
        <v>0</v>
      </c>
      <c r="W299" s="53">
        <f t="shared" si="1555"/>
        <v>0</v>
      </c>
      <c r="X299" s="54">
        <f t="shared" si="1556"/>
        <v>0</v>
      </c>
      <c r="Y299" s="54">
        <f t="shared" si="1557"/>
        <v>0</v>
      </c>
      <c r="Z299" s="53">
        <f t="shared" si="1558"/>
        <v>2.1166666666666667E-2</v>
      </c>
      <c r="AA299" s="53">
        <f t="shared" si="1559"/>
        <v>0.5</v>
      </c>
      <c r="AB299" s="54">
        <f t="shared" si="1560"/>
        <v>0.25</v>
      </c>
      <c r="AC299" s="53">
        <f t="shared" si="1561"/>
        <v>0</v>
      </c>
      <c r="AD299" s="53">
        <f t="shared" si="1562"/>
        <v>0</v>
      </c>
      <c r="AE299" s="54">
        <f t="shared" si="1563"/>
        <v>0</v>
      </c>
      <c r="AF299" s="54">
        <f t="shared" si="1564"/>
        <v>0</v>
      </c>
      <c r="AG299" s="55">
        <f t="shared" si="1565"/>
        <v>0</v>
      </c>
    </row>
    <row r="300" spans="16:33" x14ac:dyDescent="0.25">
      <c r="P300" s="51">
        <f t="shared" si="1548"/>
        <v>2</v>
      </c>
      <c r="Q300" s="51">
        <f t="shared" si="1549"/>
        <v>5.0799999999999998E-2</v>
      </c>
      <c r="R300" s="52">
        <f t="shared" si="1550"/>
        <v>0</v>
      </c>
      <c r="S300" s="53">
        <f t="shared" si="1551"/>
        <v>4.2333333333333334E-2</v>
      </c>
      <c r="T300" s="53">
        <f t="shared" si="1552"/>
        <v>0.5</v>
      </c>
      <c r="U300" s="54">
        <f t="shared" si="1553"/>
        <v>0.25</v>
      </c>
      <c r="V300" s="53">
        <f t="shared" si="1554"/>
        <v>0</v>
      </c>
      <c r="W300" s="53">
        <f t="shared" si="1555"/>
        <v>0</v>
      </c>
      <c r="X300" s="54">
        <f t="shared" si="1556"/>
        <v>0</v>
      </c>
      <c r="Y300" s="54">
        <f t="shared" si="1557"/>
        <v>0</v>
      </c>
      <c r="Z300" s="53">
        <f t="shared" si="1558"/>
        <v>2.1166666666666667E-2</v>
      </c>
      <c r="AA300" s="53">
        <f t="shared" si="1559"/>
        <v>0.5</v>
      </c>
      <c r="AB300" s="54">
        <f t="shared" si="1560"/>
        <v>0.25</v>
      </c>
      <c r="AC300" s="53">
        <f t="shared" si="1561"/>
        <v>0</v>
      </c>
      <c r="AD300" s="53">
        <f t="shared" si="1562"/>
        <v>0</v>
      </c>
      <c r="AE300" s="54">
        <f t="shared" si="1563"/>
        <v>0</v>
      </c>
      <c r="AF300" s="54">
        <f t="shared" si="1564"/>
        <v>0</v>
      </c>
      <c r="AG300" s="55">
        <f t="shared" si="1565"/>
        <v>0</v>
      </c>
    </row>
    <row r="301" spans="16:33" x14ac:dyDescent="0.25">
      <c r="P301" s="51">
        <f t="shared" si="1548"/>
        <v>2</v>
      </c>
      <c r="Q301" s="51">
        <f t="shared" si="1549"/>
        <v>5.0799999999999998E-2</v>
      </c>
      <c r="R301" s="52">
        <f t="shared" si="1550"/>
        <v>0</v>
      </c>
      <c r="S301" s="53">
        <f t="shared" si="1551"/>
        <v>4.2333333333333334E-2</v>
      </c>
      <c r="T301" s="53">
        <f t="shared" si="1552"/>
        <v>0.5</v>
      </c>
      <c r="U301" s="54">
        <f t="shared" si="1553"/>
        <v>0.25</v>
      </c>
      <c r="V301" s="53">
        <f t="shared" si="1554"/>
        <v>0</v>
      </c>
      <c r="W301" s="53">
        <f t="shared" si="1555"/>
        <v>0</v>
      </c>
      <c r="X301" s="54">
        <f t="shared" si="1556"/>
        <v>0</v>
      </c>
      <c r="Y301" s="54">
        <f t="shared" si="1557"/>
        <v>0</v>
      </c>
      <c r="Z301" s="53">
        <f t="shared" si="1558"/>
        <v>2.1166666666666667E-2</v>
      </c>
      <c r="AA301" s="53">
        <f t="shared" si="1559"/>
        <v>0.5</v>
      </c>
      <c r="AB301" s="54">
        <f t="shared" si="1560"/>
        <v>0.25</v>
      </c>
      <c r="AC301" s="53">
        <f t="shared" si="1561"/>
        <v>0</v>
      </c>
      <c r="AD301" s="53">
        <f t="shared" si="1562"/>
        <v>0</v>
      </c>
      <c r="AE301" s="54">
        <f t="shared" si="1563"/>
        <v>0</v>
      </c>
      <c r="AF301" s="54">
        <f t="shared" si="1564"/>
        <v>0</v>
      </c>
      <c r="AG301" s="55">
        <f t="shared" si="1565"/>
        <v>0</v>
      </c>
    </row>
    <row r="302" spans="16:33" x14ac:dyDescent="0.25">
      <c r="P302" s="51">
        <f t="shared" si="1548"/>
        <v>2</v>
      </c>
      <c r="Q302" s="51">
        <f t="shared" si="1549"/>
        <v>5.0799999999999998E-2</v>
      </c>
      <c r="R302" s="52">
        <f t="shared" si="1550"/>
        <v>0</v>
      </c>
      <c r="S302" s="53">
        <f t="shared" si="1551"/>
        <v>4.2333333333333334E-2</v>
      </c>
      <c r="T302" s="53">
        <f t="shared" si="1552"/>
        <v>0.5</v>
      </c>
      <c r="U302" s="54">
        <f t="shared" si="1553"/>
        <v>0.25</v>
      </c>
      <c r="V302" s="53">
        <f t="shared" si="1554"/>
        <v>0</v>
      </c>
      <c r="W302" s="53">
        <f t="shared" si="1555"/>
        <v>0</v>
      </c>
      <c r="X302" s="54">
        <f t="shared" si="1556"/>
        <v>0</v>
      </c>
      <c r="Y302" s="54">
        <f t="shared" si="1557"/>
        <v>0</v>
      </c>
      <c r="Z302" s="53">
        <f t="shared" si="1558"/>
        <v>2.1166666666666667E-2</v>
      </c>
      <c r="AA302" s="53">
        <f t="shared" si="1559"/>
        <v>0.5</v>
      </c>
      <c r="AB302" s="54">
        <f t="shared" si="1560"/>
        <v>0.25</v>
      </c>
      <c r="AC302" s="53">
        <f t="shared" si="1561"/>
        <v>0</v>
      </c>
      <c r="AD302" s="53">
        <f t="shared" si="1562"/>
        <v>0</v>
      </c>
      <c r="AE302" s="54">
        <f t="shared" si="1563"/>
        <v>0</v>
      </c>
      <c r="AF302" s="54">
        <f t="shared" si="1564"/>
        <v>0</v>
      </c>
      <c r="AG302" s="55">
        <f t="shared" si="1565"/>
        <v>0</v>
      </c>
    </row>
    <row r="303" spans="16:33" x14ac:dyDescent="0.25">
      <c r="P303" s="51">
        <f t="shared" si="1548"/>
        <v>2</v>
      </c>
      <c r="Q303" s="51">
        <f t="shared" si="1549"/>
        <v>5.0799999999999998E-2</v>
      </c>
      <c r="R303" s="52">
        <f t="shared" si="1550"/>
        <v>0</v>
      </c>
      <c r="S303" s="53">
        <f t="shared" si="1551"/>
        <v>4.2333333333333334E-2</v>
      </c>
      <c r="T303" s="53">
        <f t="shared" si="1552"/>
        <v>0.5</v>
      </c>
      <c r="U303" s="54">
        <f t="shared" si="1553"/>
        <v>0.25</v>
      </c>
      <c r="V303" s="53">
        <f t="shared" si="1554"/>
        <v>0</v>
      </c>
      <c r="W303" s="53">
        <f t="shared" si="1555"/>
        <v>0</v>
      </c>
      <c r="X303" s="54">
        <f t="shared" si="1556"/>
        <v>0</v>
      </c>
      <c r="Y303" s="54">
        <f t="shared" si="1557"/>
        <v>0</v>
      </c>
      <c r="Z303" s="53">
        <f t="shared" si="1558"/>
        <v>2.1166666666666667E-2</v>
      </c>
      <c r="AA303" s="53">
        <f t="shared" si="1559"/>
        <v>0.5</v>
      </c>
      <c r="AB303" s="54">
        <f t="shared" si="1560"/>
        <v>0.25</v>
      </c>
      <c r="AC303" s="53">
        <f t="shared" si="1561"/>
        <v>0</v>
      </c>
      <c r="AD303" s="53">
        <f t="shared" si="1562"/>
        <v>0</v>
      </c>
      <c r="AE303" s="54">
        <f t="shared" si="1563"/>
        <v>0</v>
      </c>
      <c r="AF303" s="54">
        <f t="shared" si="1564"/>
        <v>0</v>
      </c>
      <c r="AG303" s="55">
        <f t="shared" si="1565"/>
        <v>0</v>
      </c>
    </row>
    <row r="304" spans="16:33" x14ac:dyDescent="0.25">
      <c r="P304" s="51">
        <f t="shared" si="1548"/>
        <v>2</v>
      </c>
      <c r="Q304" s="51">
        <f t="shared" si="1549"/>
        <v>5.0799999999999998E-2</v>
      </c>
      <c r="R304" s="52">
        <f t="shared" si="1550"/>
        <v>0</v>
      </c>
      <c r="S304" s="53">
        <f t="shared" si="1551"/>
        <v>4.2333333333333334E-2</v>
      </c>
      <c r="T304" s="53">
        <f t="shared" si="1552"/>
        <v>0.5</v>
      </c>
      <c r="U304" s="54">
        <f t="shared" si="1553"/>
        <v>0.25</v>
      </c>
      <c r="V304" s="53">
        <f t="shared" si="1554"/>
        <v>0</v>
      </c>
      <c r="W304" s="53">
        <f t="shared" si="1555"/>
        <v>0</v>
      </c>
      <c r="X304" s="54">
        <f t="shared" si="1556"/>
        <v>0</v>
      </c>
      <c r="Y304" s="54">
        <f t="shared" si="1557"/>
        <v>0</v>
      </c>
      <c r="Z304" s="53">
        <f t="shared" si="1558"/>
        <v>2.1166666666666667E-2</v>
      </c>
      <c r="AA304" s="53">
        <f t="shared" si="1559"/>
        <v>0.5</v>
      </c>
      <c r="AB304" s="54">
        <f t="shared" si="1560"/>
        <v>0.25</v>
      </c>
      <c r="AC304" s="53">
        <f t="shared" si="1561"/>
        <v>0</v>
      </c>
      <c r="AD304" s="53">
        <f t="shared" si="1562"/>
        <v>0</v>
      </c>
      <c r="AE304" s="54">
        <f t="shared" si="1563"/>
        <v>0</v>
      </c>
      <c r="AF304" s="54">
        <f t="shared" si="1564"/>
        <v>0</v>
      </c>
      <c r="AG304" s="55">
        <f t="shared" si="1565"/>
        <v>0</v>
      </c>
    </row>
    <row r="305" spans="16:33" x14ac:dyDescent="0.25">
      <c r="P305" s="51">
        <f t="shared" si="1548"/>
        <v>2</v>
      </c>
      <c r="Q305" s="51">
        <f t="shared" si="1549"/>
        <v>5.0799999999999998E-2</v>
      </c>
      <c r="R305" s="52">
        <f t="shared" si="1550"/>
        <v>0</v>
      </c>
      <c r="S305" s="53">
        <f t="shared" si="1551"/>
        <v>4.2333333333333334E-2</v>
      </c>
      <c r="T305" s="53">
        <f t="shared" si="1552"/>
        <v>0.5</v>
      </c>
      <c r="U305" s="54">
        <f t="shared" si="1553"/>
        <v>0.25</v>
      </c>
      <c r="V305" s="53">
        <f t="shared" si="1554"/>
        <v>0</v>
      </c>
      <c r="W305" s="53">
        <f t="shared" si="1555"/>
        <v>0</v>
      </c>
      <c r="X305" s="54">
        <f t="shared" si="1556"/>
        <v>0</v>
      </c>
      <c r="Y305" s="54">
        <f t="shared" si="1557"/>
        <v>0</v>
      </c>
      <c r="Z305" s="53">
        <f t="shared" si="1558"/>
        <v>2.1166666666666667E-2</v>
      </c>
      <c r="AA305" s="53">
        <f t="shared" si="1559"/>
        <v>0.5</v>
      </c>
      <c r="AB305" s="54">
        <f t="shared" si="1560"/>
        <v>0.25</v>
      </c>
      <c r="AC305" s="53">
        <f t="shared" si="1561"/>
        <v>0</v>
      </c>
      <c r="AD305" s="53">
        <f t="shared" si="1562"/>
        <v>0</v>
      </c>
      <c r="AE305" s="54">
        <f t="shared" si="1563"/>
        <v>0</v>
      </c>
      <c r="AF305" s="54">
        <f t="shared" si="1564"/>
        <v>0</v>
      </c>
      <c r="AG305" s="55">
        <f t="shared" si="1565"/>
        <v>0</v>
      </c>
    </row>
    <row r="306" spans="16:33" x14ac:dyDescent="0.25">
      <c r="P306" s="51">
        <f t="shared" si="1548"/>
        <v>2</v>
      </c>
      <c r="Q306" s="51">
        <f t="shared" si="1549"/>
        <v>5.0799999999999998E-2</v>
      </c>
      <c r="R306" s="52">
        <f t="shared" si="1550"/>
        <v>0</v>
      </c>
      <c r="S306" s="53">
        <f t="shared" si="1551"/>
        <v>4.2333333333333334E-2</v>
      </c>
      <c r="T306" s="53">
        <f t="shared" si="1552"/>
        <v>0.5</v>
      </c>
      <c r="U306" s="54">
        <f t="shared" si="1553"/>
        <v>0.25</v>
      </c>
      <c r="V306" s="53">
        <f t="shared" si="1554"/>
        <v>0</v>
      </c>
      <c r="W306" s="53">
        <f t="shared" si="1555"/>
        <v>0</v>
      </c>
      <c r="X306" s="54">
        <f t="shared" si="1556"/>
        <v>0</v>
      </c>
      <c r="Y306" s="54">
        <f t="shared" si="1557"/>
        <v>0</v>
      </c>
      <c r="Z306" s="53">
        <f t="shared" si="1558"/>
        <v>2.1166666666666667E-2</v>
      </c>
      <c r="AA306" s="53">
        <f t="shared" si="1559"/>
        <v>0.5</v>
      </c>
      <c r="AB306" s="54">
        <f t="shared" si="1560"/>
        <v>0.25</v>
      </c>
      <c r="AC306" s="53">
        <f t="shared" si="1561"/>
        <v>0</v>
      </c>
      <c r="AD306" s="53">
        <f t="shared" si="1562"/>
        <v>0</v>
      </c>
      <c r="AE306" s="54">
        <f t="shared" si="1563"/>
        <v>0</v>
      </c>
      <c r="AF306" s="54">
        <f t="shared" si="1564"/>
        <v>0</v>
      </c>
      <c r="AG306" s="55">
        <f t="shared" si="1565"/>
        <v>0</v>
      </c>
    </row>
    <row r="307" spans="16:33" x14ac:dyDescent="0.25">
      <c r="P307" s="51">
        <f t="shared" si="1548"/>
        <v>2</v>
      </c>
      <c r="Q307" s="51">
        <f t="shared" si="1549"/>
        <v>5.0799999999999998E-2</v>
      </c>
      <c r="R307" s="52">
        <f t="shared" si="1550"/>
        <v>0</v>
      </c>
      <c r="S307" s="53">
        <f t="shared" si="1551"/>
        <v>4.2333333333333334E-2</v>
      </c>
      <c r="T307" s="53">
        <f t="shared" si="1552"/>
        <v>0.5</v>
      </c>
      <c r="U307" s="54">
        <f t="shared" si="1553"/>
        <v>0.25</v>
      </c>
      <c r="V307" s="53">
        <f t="shared" si="1554"/>
        <v>0</v>
      </c>
      <c r="W307" s="53">
        <f t="shared" si="1555"/>
        <v>0</v>
      </c>
      <c r="X307" s="54">
        <f t="shared" si="1556"/>
        <v>0</v>
      </c>
      <c r="Y307" s="54">
        <f t="shared" si="1557"/>
        <v>0</v>
      </c>
      <c r="Z307" s="53">
        <f t="shared" si="1558"/>
        <v>2.1166666666666667E-2</v>
      </c>
      <c r="AA307" s="53">
        <f t="shared" si="1559"/>
        <v>0.5</v>
      </c>
      <c r="AB307" s="54">
        <f t="shared" si="1560"/>
        <v>0.25</v>
      </c>
      <c r="AC307" s="53">
        <f t="shared" si="1561"/>
        <v>0</v>
      </c>
      <c r="AD307" s="53">
        <f t="shared" si="1562"/>
        <v>0</v>
      </c>
      <c r="AE307" s="54">
        <f t="shared" si="1563"/>
        <v>0</v>
      </c>
      <c r="AF307" s="54">
        <f t="shared" si="1564"/>
        <v>0</v>
      </c>
      <c r="AG307" s="55">
        <f t="shared" si="1565"/>
        <v>0</v>
      </c>
    </row>
    <row r="308" spans="16:33" x14ac:dyDescent="0.25">
      <c r="P308" s="51">
        <f t="shared" ref="P308:P371" si="1566">(G308+H308)*2+2</f>
        <v>2</v>
      </c>
      <c r="Q308" s="51">
        <f t="shared" ref="Q308:Q371" si="1567">P308*0.0254</f>
        <v>5.0799999999999998E-2</v>
      </c>
      <c r="R308" s="52">
        <f t="shared" ref="R308:R371" si="1568">+I308</f>
        <v>0</v>
      </c>
      <c r="S308" s="53">
        <f t="shared" ref="S308:S371" si="1569">Q308/1.2</f>
        <v>4.2333333333333334E-2</v>
      </c>
      <c r="T308" s="53">
        <f t="shared" ref="T308:T371" si="1570">IF(S308-ROUND(S308,0)&gt;0,0.5+ROUND(S308,0),ROUND(S308,0))</f>
        <v>0.5</v>
      </c>
      <c r="U308" s="54">
        <f t="shared" ref="U308:U371" si="1571">IF(S308&gt;(T308-0.25),T308,T308-0.25)</f>
        <v>0.25</v>
      </c>
      <c r="V308" s="53">
        <f t="shared" ref="V308:V371" si="1572">R308/2.4</f>
        <v>0</v>
      </c>
      <c r="W308" s="53">
        <f t="shared" ref="W308:W371" si="1573">IF(V308-ROUND(V308,0)&gt;0,0.5+ROUND(V308,0),ROUND(V308,0))</f>
        <v>0</v>
      </c>
      <c r="X308" s="54">
        <f t="shared" ref="X308:X371" si="1574">IF(V308&gt;(W308-0.25),W308,W308-0.25)</f>
        <v>0</v>
      </c>
      <c r="Y308" s="54">
        <f t="shared" ref="Y308:Y371" si="1575">U308*X308</f>
        <v>0</v>
      </c>
      <c r="Z308" s="53">
        <f t="shared" ref="Z308:Z371" si="1576">Q308/2.4</f>
        <v>2.1166666666666667E-2</v>
      </c>
      <c r="AA308" s="53">
        <f t="shared" ref="AA308:AA371" si="1577">IF(Z308-ROUND(Z308,0)&gt;0,0.5+ROUND(Z308,0),ROUND(Z308,0))</f>
        <v>0.5</v>
      </c>
      <c r="AB308" s="54">
        <f t="shared" ref="AB308:AB371" si="1578">IF(Z308&gt;(AA308-0.25),AA308,AA308-0.25)</f>
        <v>0.25</v>
      </c>
      <c r="AC308" s="53">
        <f t="shared" ref="AC308:AC371" si="1579">R308/1.2</f>
        <v>0</v>
      </c>
      <c r="AD308" s="53">
        <f t="shared" ref="AD308:AD371" si="1580">IF(AC308-ROUND(AC308,0)&gt;0,0.5+ROUND(AC308,0),ROUND(AC308,0))</f>
        <v>0</v>
      </c>
      <c r="AE308" s="54">
        <f t="shared" ref="AE308:AE371" si="1581">IF(AC308&gt;(AD308-0.25),AD308,AD308-0.25)</f>
        <v>0</v>
      </c>
      <c r="AF308" s="54">
        <f t="shared" ref="AF308:AF371" si="1582">AB308*AE308</f>
        <v>0</v>
      </c>
      <c r="AG308" s="55">
        <f t="shared" ref="AG308:AG371" si="1583">MIN(Y308,AF308)</f>
        <v>0</v>
      </c>
    </row>
    <row r="309" spans="16:33" x14ac:dyDescent="0.25">
      <c r="P309" s="51">
        <f t="shared" si="1566"/>
        <v>2</v>
      </c>
      <c r="Q309" s="51">
        <f t="shared" si="1567"/>
        <v>5.0799999999999998E-2</v>
      </c>
      <c r="R309" s="52">
        <f t="shared" si="1568"/>
        <v>0</v>
      </c>
      <c r="S309" s="53">
        <f t="shared" si="1569"/>
        <v>4.2333333333333334E-2</v>
      </c>
      <c r="T309" s="53">
        <f t="shared" si="1570"/>
        <v>0.5</v>
      </c>
      <c r="U309" s="54">
        <f t="shared" si="1571"/>
        <v>0.25</v>
      </c>
      <c r="V309" s="53">
        <f t="shared" si="1572"/>
        <v>0</v>
      </c>
      <c r="W309" s="53">
        <f t="shared" si="1573"/>
        <v>0</v>
      </c>
      <c r="X309" s="54">
        <f t="shared" si="1574"/>
        <v>0</v>
      </c>
      <c r="Y309" s="54">
        <f t="shared" si="1575"/>
        <v>0</v>
      </c>
      <c r="Z309" s="53">
        <f t="shared" si="1576"/>
        <v>2.1166666666666667E-2</v>
      </c>
      <c r="AA309" s="53">
        <f t="shared" si="1577"/>
        <v>0.5</v>
      </c>
      <c r="AB309" s="54">
        <f t="shared" si="1578"/>
        <v>0.25</v>
      </c>
      <c r="AC309" s="53">
        <f t="shared" si="1579"/>
        <v>0</v>
      </c>
      <c r="AD309" s="53">
        <f t="shared" si="1580"/>
        <v>0</v>
      </c>
      <c r="AE309" s="54">
        <f t="shared" si="1581"/>
        <v>0</v>
      </c>
      <c r="AF309" s="54">
        <f t="shared" si="1582"/>
        <v>0</v>
      </c>
      <c r="AG309" s="55">
        <f t="shared" si="1583"/>
        <v>0</v>
      </c>
    </row>
    <row r="310" spans="16:33" x14ac:dyDescent="0.25">
      <c r="P310" s="51">
        <f t="shared" si="1566"/>
        <v>2</v>
      </c>
      <c r="Q310" s="51">
        <f t="shared" si="1567"/>
        <v>5.0799999999999998E-2</v>
      </c>
      <c r="R310" s="52">
        <f t="shared" si="1568"/>
        <v>0</v>
      </c>
      <c r="S310" s="53">
        <f t="shared" si="1569"/>
        <v>4.2333333333333334E-2</v>
      </c>
      <c r="T310" s="53">
        <f t="shared" si="1570"/>
        <v>0.5</v>
      </c>
      <c r="U310" s="54">
        <f t="shared" si="1571"/>
        <v>0.25</v>
      </c>
      <c r="V310" s="53">
        <f t="shared" si="1572"/>
        <v>0</v>
      </c>
      <c r="W310" s="53">
        <f t="shared" si="1573"/>
        <v>0</v>
      </c>
      <c r="X310" s="54">
        <f t="shared" si="1574"/>
        <v>0</v>
      </c>
      <c r="Y310" s="54">
        <f t="shared" si="1575"/>
        <v>0</v>
      </c>
      <c r="Z310" s="53">
        <f t="shared" si="1576"/>
        <v>2.1166666666666667E-2</v>
      </c>
      <c r="AA310" s="53">
        <f t="shared" si="1577"/>
        <v>0.5</v>
      </c>
      <c r="AB310" s="54">
        <f t="shared" si="1578"/>
        <v>0.25</v>
      </c>
      <c r="AC310" s="53">
        <f t="shared" si="1579"/>
        <v>0</v>
      </c>
      <c r="AD310" s="53">
        <f t="shared" si="1580"/>
        <v>0</v>
      </c>
      <c r="AE310" s="54">
        <f t="shared" si="1581"/>
        <v>0</v>
      </c>
      <c r="AF310" s="54">
        <f t="shared" si="1582"/>
        <v>0</v>
      </c>
      <c r="AG310" s="55">
        <f t="shared" si="1583"/>
        <v>0</v>
      </c>
    </row>
    <row r="311" spans="16:33" x14ac:dyDescent="0.25">
      <c r="P311" s="51">
        <f t="shared" si="1566"/>
        <v>2</v>
      </c>
      <c r="Q311" s="51">
        <f t="shared" si="1567"/>
        <v>5.0799999999999998E-2</v>
      </c>
      <c r="R311" s="52">
        <f t="shared" si="1568"/>
        <v>0</v>
      </c>
      <c r="S311" s="53">
        <f t="shared" si="1569"/>
        <v>4.2333333333333334E-2</v>
      </c>
      <c r="T311" s="53">
        <f t="shared" si="1570"/>
        <v>0.5</v>
      </c>
      <c r="U311" s="54">
        <f t="shared" si="1571"/>
        <v>0.25</v>
      </c>
      <c r="V311" s="53">
        <f t="shared" si="1572"/>
        <v>0</v>
      </c>
      <c r="W311" s="53">
        <f t="shared" si="1573"/>
        <v>0</v>
      </c>
      <c r="X311" s="54">
        <f t="shared" si="1574"/>
        <v>0</v>
      </c>
      <c r="Y311" s="54">
        <f t="shared" si="1575"/>
        <v>0</v>
      </c>
      <c r="Z311" s="53">
        <f t="shared" si="1576"/>
        <v>2.1166666666666667E-2</v>
      </c>
      <c r="AA311" s="53">
        <f t="shared" si="1577"/>
        <v>0.5</v>
      </c>
      <c r="AB311" s="54">
        <f t="shared" si="1578"/>
        <v>0.25</v>
      </c>
      <c r="AC311" s="53">
        <f t="shared" si="1579"/>
        <v>0</v>
      </c>
      <c r="AD311" s="53">
        <f t="shared" si="1580"/>
        <v>0</v>
      </c>
      <c r="AE311" s="54">
        <f t="shared" si="1581"/>
        <v>0</v>
      </c>
      <c r="AF311" s="54">
        <f t="shared" si="1582"/>
        <v>0</v>
      </c>
      <c r="AG311" s="55">
        <f t="shared" si="1583"/>
        <v>0</v>
      </c>
    </row>
    <row r="312" spans="16:33" x14ac:dyDescent="0.25">
      <c r="P312" s="51">
        <f t="shared" si="1566"/>
        <v>2</v>
      </c>
      <c r="Q312" s="51">
        <f t="shared" si="1567"/>
        <v>5.0799999999999998E-2</v>
      </c>
      <c r="R312" s="52">
        <f t="shared" si="1568"/>
        <v>0</v>
      </c>
      <c r="S312" s="53">
        <f t="shared" si="1569"/>
        <v>4.2333333333333334E-2</v>
      </c>
      <c r="T312" s="53">
        <f t="shared" si="1570"/>
        <v>0.5</v>
      </c>
      <c r="U312" s="54">
        <f t="shared" si="1571"/>
        <v>0.25</v>
      </c>
      <c r="V312" s="53">
        <f t="shared" si="1572"/>
        <v>0</v>
      </c>
      <c r="W312" s="53">
        <f t="shared" si="1573"/>
        <v>0</v>
      </c>
      <c r="X312" s="54">
        <f t="shared" si="1574"/>
        <v>0</v>
      </c>
      <c r="Y312" s="54">
        <f t="shared" si="1575"/>
        <v>0</v>
      </c>
      <c r="Z312" s="53">
        <f t="shared" si="1576"/>
        <v>2.1166666666666667E-2</v>
      </c>
      <c r="AA312" s="53">
        <f t="shared" si="1577"/>
        <v>0.5</v>
      </c>
      <c r="AB312" s="54">
        <f t="shared" si="1578"/>
        <v>0.25</v>
      </c>
      <c r="AC312" s="53">
        <f t="shared" si="1579"/>
        <v>0</v>
      </c>
      <c r="AD312" s="53">
        <f t="shared" si="1580"/>
        <v>0</v>
      </c>
      <c r="AE312" s="54">
        <f t="shared" si="1581"/>
        <v>0</v>
      </c>
      <c r="AF312" s="54">
        <f t="shared" si="1582"/>
        <v>0</v>
      </c>
      <c r="AG312" s="55">
        <f t="shared" si="1583"/>
        <v>0</v>
      </c>
    </row>
    <row r="313" spans="16:33" x14ac:dyDescent="0.25">
      <c r="P313" s="51">
        <f t="shared" si="1566"/>
        <v>2</v>
      </c>
      <c r="Q313" s="51">
        <f t="shared" si="1567"/>
        <v>5.0799999999999998E-2</v>
      </c>
      <c r="R313" s="52">
        <f t="shared" si="1568"/>
        <v>0</v>
      </c>
      <c r="S313" s="53">
        <f t="shared" si="1569"/>
        <v>4.2333333333333334E-2</v>
      </c>
      <c r="T313" s="53">
        <f t="shared" si="1570"/>
        <v>0.5</v>
      </c>
      <c r="U313" s="54">
        <f t="shared" si="1571"/>
        <v>0.25</v>
      </c>
      <c r="V313" s="53">
        <f t="shared" si="1572"/>
        <v>0</v>
      </c>
      <c r="W313" s="53">
        <f t="shared" si="1573"/>
        <v>0</v>
      </c>
      <c r="X313" s="54">
        <f t="shared" si="1574"/>
        <v>0</v>
      </c>
      <c r="Y313" s="54">
        <f t="shared" si="1575"/>
        <v>0</v>
      </c>
      <c r="Z313" s="53">
        <f t="shared" si="1576"/>
        <v>2.1166666666666667E-2</v>
      </c>
      <c r="AA313" s="53">
        <f t="shared" si="1577"/>
        <v>0.5</v>
      </c>
      <c r="AB313" s="54">
        <f t="shared" si="1578"/>
        <v>0.25</v>
      </c>
      <c r="AC313" s="53">
        <f t="shared" si="1579"/>
        <v>0</v>
      </c>
      <c r="AD313" s="53">
        <f t="shared" si="1580"/>
        <v>0</v>
      </c>
      <c r="AE313" s="54">
        <f t="shared" si="1581"/>
        <v>0</v>
      </c>
      <c r="AF313" s="54">
        <f t="shared" si="1582"/>
        <v>0</v>
      </c>
      <c r="AG313" s="55">
        <f t="shared" si="1583"/>
        <v>0</v>
      </c>
    </row>
    <row r="314" spans="16:33" x14ac:dyDescent="0.25">
      <c r="P314" s="51">
        <f t="shared" si="1566"/>
        <v>2</v>
      </c>
      <c r="Q314" s="51">
        <f t="shared" si="1567"/>
        <v>5.0799999999999998E-2</v>
      </c>
      <c r="R314" s="52">
        <f t="shared" si="1568"/>
        <v>0</v>
      </c>
      <c r="S314" s="53">
        <f t="shared" si="1569"/>
        <v>4.2333333333333334E-2</v>
      </c>
      <c r="T314" s="53">
        <f t="shared" si="1570"/>
        <v>0.5</v>
      </c>
      <c r="U314" s="54">
        <f t="shared" si="1571"/>
        <v>0.25</v>
      </c>
      <c r="V314" s="53">
        <f t="shared" si="1572"/>
        <v>0</v>
      </c>
      <c r="W314" s="53">
        <f t="shared" si="1573"/>
        <v>0</v>
      </c>
      <c r="X314" s="54">
        <f t="shared" si="1574"/>
        <v>0</v>
      </c>
      <c r="Y314" s="54">
        <f t="shared" si="1575"/>
        <v>0</v>
      </c>
      <c r="Z314" s="53">
        <f t="shared" si="1576"/>
        <v>2.1166666666666667E-2</v>
      </c>
      <c r="AA314" s="53">
        <f t="shared" si="1577"/>
        <v>0.5</v>
      </c>
      <c r="AB314" s="54">
        <f t="shared" si="1578"/>
        <v>0.25</v>
      </c>
      <c r="AC314" s="53">
        <f t="shared" si="1579"/>
        <v>0</v>
      </c>
      <c r="AD314" s="53">
        <f t="shared" si="1580"/>
        <v>0</v>
      </c>
      <c r="AE314" s="54">
        <f t="shared" si="1581"/>
        <v>0</v>
      </c>
      <c r="AF314" s="54">
        <f t="shared" si="1582"/>
        <v>0</v>
      </c>
      <c r="AG314" s="55">
        <f t="shared" si="1583"/>
        <v>0</v>
      </c>
    </row>
    <row r="315" spans="16:33" x14ac:dyDescent="0.25">
      <c r="P315" s="51">
        <f t="shared" si="1566"/>
        <v>2</v>
      </c>
      <c r="Q315" s="51">
        <f t="shared" si="1567"/>
        <v>5.0799999999999998E-2</v>
      </c>
      <c r="R315" s="52">
        <f t="shared" si="1568"/>
        <v>0</v>
      </c>
      <c r="S315" s="53">
        <f t="shared" si="1569"/>
        <v>4.2333333333333334E-2</v>
      </c>
      <c r="T315" s="53">
        <f t="shared" si="1570"/>
        <v>0.5</v>
      </c>
      <c r="U315" s="54">
        <f t="shared" si="1571"/>
        <v>0.25</v>
      </c>
      <c r="V315" s="53">
        <f t="shared" si="1572"/>
        <v>0</v>
      </c>
      <c r="W315" s="53">
        <f t="shared" si="1573"/>
        <v>0</v>
      </c>
      <c r="X315" s="54">
        <f t="shared" si="1574"/>
        <v>0</v>
      </c>
      <c r="Y315" s="54">
        <f t="shared" si="1575"/>
        <v>0</v>
      </c>
      <c r="Z315" s="53">
        <f t="shared" si="1576"/>
        <v>2.1166666666666667E-2</v>
      </c>
      <c r="AA315" s="53">
        <f t="shared" si="1577"/>
        <v>0.5</v>
      </c>
      <c r="AB315" s="54">
        <f t="shared" si="1578"/>
        <v>0.25</v>
      </c>
      <c r="AC315" s="53">
        <f t="shared" si="1579"/>
        <v>0</v>
      </c>
      <c r="AD315" s="53">
        <f t="shared" si="1580"/>
        <v>0</v>
      </c>
      <c r="AE315" s="54">
        <f t="shared" si="1581"/>
        <v>0</v>
      </c>
      <c r="AF315" s="54">
        <f t="shared" si="1582"/>
        <v>0</v>
      </c>
      <c r="AG315" s="55">
        <f t="shared" si="1583"/>
        <v>0</v>
      </c>
    </row>
    <row r="316" spans="16:33" x14ac:dyDescent="0.25">
      <c r="P316" s="51">
        <f t="shared" si="1566"/>
        <v>2</v>
      </c>
      <c r="Q316" s="51">
        <f t="shared" si="1567"/>
        <v>5.0799999999999998E-2</v>
      </c>
      <c r="R316" s="52">
        <f t="shared" si="1568"/>
        <v>0</v>
      </c>
      <c r="S316" s="53">
        <f t="shared" si="1569"/>
        <v>4.2333333333333334E-2</v>
      </c>
      <c r="T316" s="53">
        <f t="shared" si="1570"/>
        <v>0.5</v>
      </c>
      <c r="U316" s="54">
        <f t="shared" si="1571"/>
        <v>0.25</v>
      </c>
      <c r="V316" s="53">
        <f t="shared" si="1572"/>
        <v>0</v>
      </c>
      <c r="W316" s="53">
        <f t="shared" si="1573"/>
        <v>0</v>
      </c>
      <c r="X316" s="54">
        <f t="shared" si="1574"/>
        <v>0</v>
      </c>
      <c r="Y316" s="54">
        <f t="shared" si="1575"/>
        <v>0</v>
      </c>
      <c r="Z316" s="53">
        <f t="shared" si="1576"/>
        <v>2.1166666666666667E-2</v>
      </c>
      <c r="AA316" s="53">
        <f t="shared" si="1577"/>
        <v>0.5</v>
      </c>
      <c r="AB316" s="54">
        <f t="shared" si="1578"/>
        <v>0.25</v>
      </c>
      <c r="AC316" s="53">
        <f t="shared" si="1579"/>
        <v>0</v>
      </c>
      <c r="AD316" s="53">
        <f t="shared" si="1580"/>
        <v>0</v>
      </c>
      <c r="AE316" s="54">
        <f t="shared" si="1581"/>
        <v>0</v>
      </c>
      <c r="AF316" s="54">
        <f t="shared" si="1582"/>
        <v>0</v>
      </c>
      <c r="AG316" s="55">
        <f t="shared" si="1583"/>
        <v>0</v>
      </c>
    </row>
    <row r="317" spans="16:33" x14ac:dyDescent="0.25">
      <c r="P317" s="51">
        <f t="shared" si="1566"/>
        <v>2</v>
      </c>
      <c r="Q317" s="51">
        <f t="shared" si="1567"/>
        <v>5.0799999999999998E-2</v>
      </c>
      <c r="R317" s="52">
        <f t="shared" si="1568"/>
        <v>0</v>
      </c>
      <c r="S317" s="53">
        <f t="shared" si="1569"/>
        <v>4.2333333333333334E-2</v>
      </c>
      <c r="T317" s="53">
        <f t="shared" si="1570"/>
        <v>0.5</v>
      </c>
      <c r="U317" s="54">
        <f t="shared" si="1571"/>
        <v>0.25</v>
      </c>
      <c r="V317" s="53">
        <f t="shared" si="1572"/>
        <v>0</v>
      </c>
      <c r="W317" s="53">
        <f t="shared" si="1573"/>
        <v>0</v>
      </c>
      <c r="X317" s="54">
        <f t="shared" si="1574"/>
        <v>0</v>
      </c>
      <c r="Y317" s="54">
        <f t="shared" si="1575"/>
        <v>0</v>
      </c>
      <c r="Z317" s="53">
        <f t="shared" si="1576"/>
        <v>2.1166666666666667E-2</v>
      </c>
      <c r="AA317" s="53">
        <f t="shared" si="1577"/>
        <v>0.5</v>
      </c>
      <c r="AB317" s="54">
        <f t="shared" si="1578"/>
        <v>0.25</v>
      </c>
      <c r="AC317" s="53">
        <f t="shared" si="1579"/>
        <v>0</v>
      </c>
      <c r="AD317" s="53">
        <f t="shared" si="1580"/>
        <v>0</v>
      </c>
      <c r="AE317" s="54">
        <f t="shared" si="1581"/>
        <v>0</v>
      </c>
      <c r="AF317" s="54">
        <f t="shared" si="1582"/>
        <v>0</v>
      </c>
      <c r="AG317" s="55">
        <f t="shared" si="1583"/>
        <v>0</v>
      </c>
    </row>
    <row r="318" spans="16:33" x14ac:dyDescent="0.25">
      <c r="P318" s="51">
        <f t="shared" si="1566"/>
        <v>2</v>
      </c>
      <c r="Q318" s="51">
        <f t="shared" si="1567"/>
        <v>5.0799999999999998E-2</v>
      </c>
      <c r="R318" s="52">
        <f t="shared" si="1568"/>
        <v>0</v>
      </c>
      <c r="S318" s="53">
        <f t="shared" si="1569"/>
        <v>4.2333333333333334E-2</v>
      </c>
      <c r="T318" s="53">
        <f t="shared" si="1570"/>
        <v>0.5</v>
      </c>
      <c r="U318" s="54">
        <f t="shared" si="1571"/>
        <v>0.25</v>
      </c>
      <c r="V318" s="53">
        <f t="shared" si="1572"/>
        <v>0</v>
      </c>
      <c r="W318" s="53">
        <f t="shared" si="1573"/>
        <v>0</v>
      </c>
      <c r="X318" s="54">
        <f t="shared" si="1574"/>
        <v>0</v>
      </c>
      <c r="Y318" s="54">
        <f t="shared" si="1575"/>
        <v>0</v>
      </c>
      <c r="Z318" s="53">
        <f t="shared" si="1576"/>
        <v>2.1166666666666667E-2</v>
      </c>
      <c r="AA318" s="53">
        <f t="shared" si="1577"/>
        <v>0.5</v>
      </c>
      <c r="AB318" s="54">
        <f t="shared" si="1578"/>
        <v>0.25</v>
      </c>
      <c r="AC318" s="53">
        <f t="shared" si="1579"/>
        <v>0</v>
      </c>
      <c r="AD318" s="53">
        <f t="shared" si="1580"/>
        <v>0</v>
      </c>
      <c r="AE318" s="54">
        <f t="shared" si="1581"/>
        <v>0</v>
      </c>
      <c r="AF318" s="54">
        <f t="shared" si="1582"/>
        <v>0</v>
      </c>
      <c r="AG318" s="55">
        <f t="shared" si="1583"/>
        <v>0</v>
      </c>
    </row>
    <row r="319" spans="16:33" x14ac:dyDescent="0.25">
      <c r="P319" s="51">
        <f t="shared" si="1566"/>
        <v>2</v>
      </c>
      <c r="Q319" s="51">
        <f t="shared" si="1567"/>
        <v>5.0799999999999998E-2</v>
      </c>
      <c r="R319" s="52">
        <f t="shared" si="1568"/>
        <v>0</v>
      </c>
      <c r="S319" s="53">
        <f t="shared" si="1569"/>
        <v>4.2333333333333334E-2</v>
      </c>
      <c r="T319" s="53">
        <f t="shared" si="1570"/>
        <v>0.5</v>
      </c>
      <c r="U319" s="54">
        <f t="shared" si="1571"/>
        <v>0.25</v>
      </c>
      <c r="V319" s="53">
        <f t="shared" si="1572"/>
        <v>0</v>
      </c>
      <c r="W319" s="53">
        <f t="shared" si="1573"/>
        <v>0</v>
      </c>
      <c r="X319" s="54">
        <f t="shared" si="1574"/>
        <v>0</v>
      </c>
      <c r="Y319" s="54">
        <f t="shared" si="1575"/>
        <v>0</v>
      </c>
      <c r="Z319" s="53">
        <f t="shared" si="1576"/>
        <v>2.1166666666666667E-2</v>
      </c>
      <c r="AA319" s="53">
        <f t="shared" si="1577"/>
        <v>0.5</v>
      </c>
      <c r="AB319" s="54">
        <f t="shared" si="1578"/>
        <v>0.25</v>
      </c>
      <c r="AC319" s="53">
        <f t="shared" si="1579"/>
        <v>0</v>
      </c>
      <c r="AD319" s="53">
        <f t="shared" si="1580"/>
        <v>0</v>
      </c>
      <c r="AE319" s="54">
        <f t="shared" si="1581"/>
        <v>0</v>
      </c>
      <c r="AF319" s="54">
        <f t="shared" si="1582"/>
        <v>0</v>
      </c>
      <c r="AG319" s="55">
        <f t="shared" si="1583"/>
        <v>0</v>
      </c>
    </row>
    <row r="320" spans="16:33" x14ac:dyDescent="0.25">
      <c r="P320" s="51">
        <f t="shared" si="1566"/>
        <v>2</v>
      </c>
      <c r="Q320" s="51">
        <f t="shared" si="1567"/>
        <v>5.0799999999999998E-2</v>
      </c>
      <c r="R320" s="52">
        <f t="shared" si="1568"/>
        <v>0</v>
      </c>
      <c r="S320" s="53">
        <f t="shared" si="1569"/>
        <v>4.2333333333333334E-2</v>
      </c>
      <c r="T320" s="53">
        <f t="shared" si="1570"/>
        <v>0.5</v>
      </c>
      <c r="U320" s="54">
        <f t="shared" si="1571"/>
        <v>0.25</v>
      </c>
      <c r="V320" s="53">
        <f t="shared" si="1572"/>
        <v>0</v>
      </c>
      <c r="W320" s="53">
        <f t="shared" si="1573"/>
        <v>0</v>
      </c>
      <c r="X320" s="54">
        <f t="shared" si="1574"/>
        <v>0</v>
      </c>
      <c r="Y320" s="54">
        <f t="shared" si="1575"/>
        <v>0</v>
      </c>
      <c r="Z320" s="53">
        <f t="shared" si="1576"/>
        <v>2.1166666666666667E-2</v>
      </c>
      <c r="AA320" s="53">
        <f t="shared" si="1577"/>
        <v>0.5</v>
      </c>
      <c r="AB320" s="54">
        <f t="shared" si="1578"/>
        <v>0.25</v>
      </c>
      <c r="AC320" s="53">
        <f t="shared" si="1579"/>
        <v>0</v>
      </c>
      <c r="AD320" s="53">
        <f t="shared" si="1580"/>
        <v>0</v>
      </c>
      <c r="AE320" s="54">
        <f t="shared" si="1581"/>
        <v>0</v>
      </c>
      <c r="AF320" s="54">
        <f t="shared" si="1582"/>
        <v>0</v>
      </c>
      <c r="AG320" s="55">
        <f t="shared" si="1583"/>
        <v>0</v>
      </c>
    </row>
    <row r="321" spans="16:33" x14ac:dyDescent="0.25">
      <c r="P321" s="51">
        <f t="shared" si="1566"/>
        <v>2</v>
      </c>
      <c r="Q321" s="51">
        <f t="shared" si="1567"/>
        <v>5.0799999999999998E-2</v>
      </c>
      <c r="R321" s="52">
        <f t="shared" si="1568"/>
        <v>0</v>
      </c>
      <c r="S321" s="53">
        <f t="shared" si="1569"/>
        <v>4.2333333333333334E-2</v>
      </c>
      <c r="T321" s="53">
        <f t="shared" si="1570"/>
        <v>0.5</v>
      </c>
      <c r="U321" s="54">
        <f t="shared" si="1571"/>
        <v>0.25</v>
      </c>
      <c r="V321" s="53">
        <f t="shared" si="1572"/>
        <v>0</v>
      </c>
      <c r="W321" s="53">
        <f t="shared" si="1573"/>
        <v>0</v>
      </c>
      <c r="X321" s="54">
        <f t="shared" si="1574"/>
        <v>0</v>
      </c>
      <c r="Y321" s="54">
        <f t="shared" si="1575"/>
        <v>0</v>
      </c>
      <c r="Z321" s="53">
        <f t="shared" si="1576"/>
        <v>2.1166666666666667E-2</v>
      </c>
      <c r="AA321" s="53">
        <f t="shared" si="1577"/>
        <v>0.5</v>
      </c>
      <c r="AB321" s="54">
        <f t="shared" si="1578"/>
        <v>0.25</v>
      </c>
      <c r="AC321" s="53">
        <f t="shared" si="1579"/>
        <v>0</v>
      </c>
      <c r="AD321" s="53">
        <f t="shared" si="1580"/>
        <v>0</v>
      </c>
      <c r="AE321" s="54">
        <f t="shared" si="1581"/>
        <v>0</v>
      </c>
      <c r="AF321" s="54">
        <f t="shared" si="1582"/>
        <v>0</v>
      </c>
      <c r="AG321" s="55">
        <f t="shared" si="1583"/>
        <v>0</v>
      </c>
    </row>
    <row r="322" spans="16:33" x14ac:dyDescent="0.25">
      <c r="P322" s="51">
        <f t="shared" si="1566"/>
        <v>2</v>
      </c>
      <c r="Q322" s="51">
        <f t="shared" si="1567"/>
        <v>5.0799999999999998E-2</v>
      </c>
      <c r="R322" s="52">
        <f t="shared" si="1568"/>
        <v>0</v>
      </c>
      <c r="S322" s="53">
        <f t="shared" si="1569"/>
        <v>4.2333333333333334E-2</v>
      </c>
      <c r="T322" s="53">
        <f t="shared" si="1570"/>
        <v>0.5</v>
      </c>
      <c r="U322" s="54">
        <f t="shared" si="1571"/>
        <v>0.25</v>
      </c>
      <c r="V322" s="53">
        <f t="shared" si="1572"/>
        <v>0</v>
      </c>
      <c r="W322" s="53">
        <f t="shared" si="1573"/>
        <v>0</v>
      </c>
      <c r="X322" s="54">
        <f t="shared" si="1574"/>
        <v>0</v>
      </c>
      <c r="Y322" s="54">
        <f t="shared" si="1575"/>
        <v>0</v>
      </c>
      <c r="Z322" s="53">
        <f t="shared" si="1576"/>
        <v>2.1166666666666667E-2</v>
      </c>
      <c r="AA322" s="53">
        <f t="shared" si="1577"/>
        <v>0.5</v>
      </c>
      <c r="AB322" s="54">
        <f t="shared" si="1578"/>
        <v>0.25</v>
      </c>
      <c r="AC322" s="53">
        <f t="shared" si="1579"/>
        <v>0</v>
      </c>
      <c r="AD322" s="53">
        <f t="shared" si="1580"/>
        <v>0</v>
      </c>
      <c r="AE322" s="54">
        <f t="shared" si="1581"/>
        <v>0</v>
      </c>
      <c r="AF322" s="54">
        <f t="shared" si="1582"/>
        <v>0</v>
      </c>
      <c r="AG322" s="55">
        <f t="shared" si="1583"/>
        <v>0</v>
      </c>
    </row>
    <row r="323" spans="16:33" x14ac:dyDescent="0.25">
      <c r="P323" s="51">
        <f t="shared" si="1566"/>
        <v>2</v>
      </c>
      <c r="Q323" s="51">
        <f t="shared" si="1567"/>
        <v>5.0799999999999998E-2</v>
      </c>
      <c r="R323" s="52">
        <f t="shared" si="1568"/>
        <v>0</v>
      </c>
      <c r="S323" s="53">
        <f t="shared" si="1569"/>
        <v>4.2333333333333334E-2</v>
      </c>
      <c r="T323" s="53">
        <f t="shared" si="1570"/>
        <v>0.5</v>
      </c>
      <c r="U323" s="54">
        <f t="shared" si="1571"/>
        <v>0.25</v>
      </c>
      <c r="V323" s="53">
        <f t="shared" si="1572"/>
        <v>0</v>
      </c>
      <c r="W323" s="53">
        <f t="shared" si="1573"/>
        <v>0</v>
      </c>
      <c r="X323" s="54">
        <f t="shared" si="1574"/>
        <v>0</v>
      </c>
      <c r="Y323" s="54">
        <f t="shared" si="1575"/>
        <v>0</v>
      </c>
      <c r="Z323" s="53">
        <f t="shared" si="1576"/>
        <v>2.1166666666666667E-2</v>
      </c>
      <c r="AA323" s="53">
        <f t="shared" si="1577"/>
        <v>0.5</v>
      </c>
      <c r="AB323" s="54">
        <f t="shared" si="1578"/>
        <v>0.25</v>
      </c>
      <c r="AC323" s="53">
        <f t="shared" si="1579"/>
        <v>0</v>
      </c>
      <c r="AD323" s="53">
        <f t="shared" si="1580"/>
        <v>0</v>
      </c>
      <c r="AE323" s="54">
        <f t="shared" si="1581"/>
        <v>0</v>
      </c>
      <c r="AF323" s="54">
        <f t="shared" si="1582"/>
        <v>0</v>
      </c>
      <c r="AG323" s="55">
        <f t="shared" si="1583"/>
        <v>0</v>
      </c>
    </row>
    <row r="324" spans="16:33" x14ac:dyDescent="0.25">
      <c r="P324" s="51">
        <f t="shared" si="1566"/>
        <v>2</v>
      </c>
      <c r="Q324" s="51">
        <f t="shared" si="1567"/>
        <v>5.0799999999999998E-2</v>
      </c>
      <c r="R324" s="52">
        <f t="shared" si="1568"/>
        <v>0</v>
      </c>
      <c r="S324" s="53">
        <f t="shared" si="1569"/>
        <v>4.2333333333333334E-2</v>
      </c>
      <c r="T324" s="53">
        <f t="shared" si="1570"/>
        <v>0.5</v>
      </c>
      <c r="U324" s="54">
        <f t="shared" si="1571"/>
        <v>0.25</v>
      </c>
      <c r="V324" s="53">
        <f t="shared" si="1572"/>
        <v>0</v>
      </c>
      <c r="W324" s="53">
        <f t="shared" si="1573"/>
        <v>0</v>
      </c>
      <c r="X324" s="54">
        <f t="shared" si="1574"/>
        <v>0</v>
      </c>
      <c r="Y324" s="54">
        <f t="shared" si="1575"/>
        <v>0</v>
      </c>
      <c r="Z324" s="53">
        <f t="shared" si="1576"/>
        <v>2.1166666666666667E-2</v>
      </c>
      <c r="AA324" s="53">
        <f t="shared" si="1577"/>
        <v>0.5</v>
      </c>
      <c r="AB324" s="54">
        <f t="shared" si="1578"/>
        <v>0.25</v>
      </c>
      <c r="AC324" s="53">
        <f t="shared" si="1579"/>
        <v>0</v>
      </c>
      <c r="AD324" s="53">
        <f t="shared" si="1580"/>
        <v>0</v>
      </c>
      <c r="AE324" s="54">
        <f t="shared" si="1581"/>
        <v>0</v>
      </c>
      <c r="AF324" s="54">
        <f t="shared" si="1582"/>
        <v>0</v>
      </c>
      <c r="AG324" s="55">
        <f t="shared" si="1583"/>
        <v>0</v>
      </c>
    </row>
    <row r="325" spans="16:33" x14ac:dyDescent="0.25">
      <c r="P325" s="51">
        <f t="shared" si="1566"/>
        <v>2</v>
      </c>
      <c r="Q325" s="51">
        <f t="shared" si="1567"/>
        <v>5.0799999999999998E-2</v>
      </c>
      <c r="R325" s="52">
        <f t="shared" si="1568"/>
        <v>0</v>
      </c>
      <c r="S325" s="53">
        <f t="shared" si="1569"/>
        <v>4.2333333333333334E-2</v>
      </c>
      <c r="T325" s="53">
        <f t="shared" si="1570"/>
        <v>0.5</v>
      </c>
      <c r="U325" s="54">
        <f t="shared" si="1571"/>
        <v>0.25</v>
      </c>
      <c r="V325" s="53">
        <f t="shared" si="1572"/>
        <v>0</v>
      </c>
      <c r="W325" s="53">
        <f t="shared" si="1573"/>
        <v>0</v>
      </c>
      <c r="X325" s="54">
        <f t="shared" si="1574"/>
        <v>0</v>
      </c>
      <c r="Y325" s="54">
        <f t="shared" si="1575"/>
        <v>0</v>
      </c>
      <c r="Z325" s="53">
        <f t="shared" si="1576"/>
        <v>2.1166666666666667E-2</v>
      </c>
      <c r="AA325" s="53">
        <f t="shared" si="1577"/>
        <v>0.5</v>
      </c>
      <c r="AB325" s="54">
        <f t="shared" si="1578"/>
        <v>0.25</v>
      </c>
      <c r="AC325" s="53">
        <f t="shared" si="1579"/>
        <v>0</v>
      </c>
      <c r="AD325" s="53">
        <f t="shared" si="1580"/>
        <v>0</v>
      </c>
      <c r="AE325" s="54">
        <f t="shared" si="1581"/>
        <v>0</v>
      </c>
      <c r="AF325" s="54">
        <f t="shared" si="1582"/>
        <v>0</v>
      </c>
      <c r="AG325" s="55">
        <f t="shared" si="1583"/>
        <v>0</v>
      </c>
    </row>
    <row r="326" spans="16:33" x14ac:dyDescent="0.25">
      <c r="P326" s="51">
        <f t="shared" si="1566"/>
        <v>2</v>
      </c>
      <c r="Q326" s="51">
        <f t="shared" si="1567"/>
        <v>5.0799999999999998E-2</v>
      </c>
      <c r="R326" s="52">
        <f t="shared" si="1568"/>
        <v>0</v>
      </c>
      <c r="S326" s="53">
        <f t="shared" si="1569"/>
        <v>4.2333333333333334E-2</v>
      </c>
      <c r="T326" s="53">
        <f t="shared" si="1570"/>
        <v>0.5</v>
      </c>
      <c r="U326" s="54">
        <f t="shared" si="1571"/>
        <v>0.25</v>
      </c>
      <c r="V326" s="53">
        <f t="shared" si="1572"/>
        <v>0</v>
      </c>
      <c r="W326" s="53">
        <f t="shared" si="1573"/>
        <v>0</v>
      </c>
      <c r="X326" s="54">
        <f t="shared" si="1574"/>
        <v>0</v>
      </c>
      <c r="Y326" s="54">
        <f t="shared" si="1575"/>
        <v>0</v>
      </c>
      <c r="Z326" s="53">
        <f t="shared" si="1576"/>
        <v>2.1166666666666667E-2</v>
      </c>
      <c r="AA326" s="53">
        <f t="shared" si="1577"/>
        <v>0.5</v>
      </c>
      <c r="AB326" s="54">
        <f t="shared" si="1578"/>
        <v>0.25</v>
      </c>
      <c r="AC326" s="53">
        <f t="shared" si="1579"/>
        <v>0</v>
      </c>
      <c r="AD326" s="53">
        <f t="shared" si="1580"/>
        <v>0</v>
      </c>
      <c r="AE326" s="54">
        <f t="shared" si="1581"/>
        <v>0</v>
      </c>
      <c r="AF326" s="54">
        <f t="shared" si="1582"/>
        <v>0</v>
      </c>
      <c r="AG326" s="55">
        <f t="shared" si="1583"/>
        <v>0</v>
      </c>
    </row>
    <row r="327" spans="16:33" x14ac:dyDescent="0.25">
      <c r="P327" s="51">
        <f t="shared" si="1566"/>
        <v>2</v>
      </c>
      <c r="Q327" s="51">
        <f t="shared" si="1567"/>
        <v>5.0799999999999998E-2</v>
      </c>
      <c r="R327" s="52">
        <f t="shared" si="1568"/>
        <v>0</v>
      </c>
      <c r="S327" s="53">
        <f t="shared" si="1569"/>
        <v>4.2333333333333334E-2</v>
      </c>
      <c r="T327" s="53">
        <f t="shared" si="1570"/>
        <v>0.5</v>
      </c>
      <c r="U327" s="54">
        <f t="shared" si="1571"/>
        <v>0.25</v>
      </c>
      <c r="V327" s="53">
        <f t="shared" si="1572"/>
        <v>0</v>
      </c>
      <c r="W327" s="53">
        <f t="shared" si="1573"/>
        <v>0</v>
      </c>
      <c r="X327" s="54">
        <f t="shared" si="1574"/>
        <v>0</v>
      </c>
      <c r="Y327" s="54">
        <f t="shared" si="1575"/>
        <v>0</v>
      </c>
      <c r="Z327" s="53">
        <f t="shared" si="1576"/>
        <v>2.1166666666666667E-2</v>
      </c>
      <c r="AA327" s="53">
        <f t="shared" si="1577"/>
        <v>0.5</v>
      </c>
      <c r="AB327" s="54">
        <f t="shared" si="1578"/>
        <v>0.25</v>
      </c>
      <c r="AC327" s="53">
        <f t="shared" si="1579"/>
        <v>0</v>
      </c>
      <c r="AD327" s="53">
        <f t="shared" si="1580"/>
        <v>0</v>
      </c>
      <c r="AE327" s="54">
        <f t="shared" si="1581"/>
        <v>0</v>
      </c>
      <c r="AF327" s="54">
        <f t="shared" si="1582"/>
        <v>0</v>
      </c>
      <c r="AG327" s="55">
        <f t="shared" si="1583"/>
        <v>0</v>
      </c>
    </row>
    <row r="328" spans="16:33" x14ac:dyDescent="0.25">
      <c r="P328" s="51">
        <f t="shared" si="1566"/>
        <v>2</v>
      </c>
      <c r="Q328" s="51">
        <f t="shared" si="1567"/>
        <v>5.0799999999999998E-2</v>
      </c>
      <c r="R328" s="52">
        <f t="shared" si="1568"/>
        <v>0</v>
      </c>
      <c r="S328" s="53">
        <f t="shared" si="1569"/>
        <v>4.2333333333333334E-2</v>
      </c>
      <c r="T328" s="53">
        <f t="shared" si="1570"/>
        <v>0.5</v>
      </c>
      <c r="U328" s="54">
        <f t="shared" si="1571"/>
        <v>0.25</v>
      </c>
      <c r="V328" s="53">
        <f t="shared" si="1572"/>
        <v>0</v>
      </c>
      <c r="W328" s="53">
        <f t="shared" si="1573"/>
        <v>0</v>
      </c>
      <c r="X328" s="54">
        <f t="shared" si="1574"/>
        <v>0</v>
      </c>
      <c r="Y328" s="54">
        <f t="shared" si="1575"/>
        <v>0</v>
      </c>
      <c r="Z328" s="53">
        <f t="shared" si="1576"/>
        <v>2.1166666666666667E-2</v>
      </c>
      <c r="AA328" s="53">
        <f t="shared" si="1577"/>
        <v>0.5</v>
      </c>
      <c r="AB328" s="54">
        <f t="shared" si="1578"/>
        <v>0.25</v>
      </c>
      <c r="AC328" s="53">
        <f t="shared" si="1579"/>
        <v>0</v>
      </c>
      <c r="AD328" s="53">
        <f t="shared" si="1580"/>
        <v>0</v>
      </c>
      <c r="AE328" s="54">
        <f t="shared" si="1581"/>
        <v>0</v>
      </c>
      <c r="AF328" s="54">
        <f t="shared" si="1582"/>
        <v>0</v>
      </c>
      <c r="AG328" s="55">
        <f t="shared" si="1583"/>
        <v>0</v>
      </c>
    </row>
    <row r="329" spans="16:33" x14ac:dyDescent="0.25">
      <c r="P329" s="51">
        <f t="shared" si="1566"/>
        <v>2</v>
      </c>
      <c r="Q329" s="51">
        <f t="shared" si="1567"/>
        <v>5.0799999999999998E-2</v>
      </c>
      <c r="R329" s="52">
        <f t="shared" si="1568"/>
        <v>0</v>
      </c>
      <c r="S329" s="53">
        <f t="shared" si="1569"/>
        <v>4.2333333333333334E-2</v>
      </c>
      <c r="T329" s="53">
        <f t="shared" si="1570"/>
        <v>0.5</v>
      </c>
      <c r="U329" s="54">
        <f t="shared" si="1571"/>
        <v>0.25</v>
      </c>
      <c r="V329" s="53">
        <f t="shared" si="1572"/>
        <v>0</v>
      </c>
      <c r="W329" s="53">
        <f t="shared" si="1573"/>
        <v>0</v>
      </c>
      <c r="X329" s="54">
        <f t="shared" si="1574"/>
        <v>0</v>
      </c>
      <c r="Y329" s="54">
        <f t="shared" si="1575"/>
        <v>0</v>
      </c>
      <c r="Z329" s="53">
        <f t="shared" si="1576"/>
        <v>2.1166666666666667E-2</v>
      </c>
      <c r="AA329" s="53">
        <f t="shared" si="1577"/>
        <v>0.5</v>
      </c>
      <c r="AB329" s="54">
        <f t="shared" si="1578"/>
        <v>0.25</v>
      </c>
      <c r="AC329" s="53">
        <f t="shared" si="1579"/>
        <v>0</v>
      </c>
      <c r="AD329" s="53">
        <f t="shared" si="1580"/>
        <v>0</v>
      </c>
      <c r="AE329" s="54">
        <f t="shared" si="1581"/>
        <v>0</v>
      </c>
      <c r="AF329" s="54">
        <f t="shared" si="1582"/>
        <v>0</v>
      </c>
      <c r="AG329" s="55">
        <f t="shared" si="1583"/>
        <v>0</v>
      </c>
    </row>
    <row r="330" spans="16:33" x14ac:dyDescent="0.25">
      <c r="P330" s="51">
        <f t="shared" si="1566"/>
        <v>2</v>
      </c>
      <c r="Q330" s="51">
        <f t="shared" si="1567"/>
        <v>5.0799999999999998E-2</v>
      </c>
      <c r="R330" s="52">
        <f t="shared" si="1568"/>
        <v>0</v>
      </c>
      <c r="S330" s="53">
        <f t="shared" si="1569"/>
        <v>4.2333333333333334E-2</v>
      </c>
      <c r="T330" s="53">
        <f t="shared" si="1570"/>
        <v>0.5</v>
      </c>
      <c r="U330" s="54">
        <f t="shared" si="1571"/>
        <v>0.25</v>
      </c>
      <c r="V330" s="53">
        <f t="shared" si="1572"/>
        <v>0</v>
      </c>
      <c r="W330" s="53">
        <f t="shared" si="1573"/>
        <v>0</v>
      </c>
      <c r="X330" s="54">
        <f t="shared" si="1574"/>
        <v>0</v>
      </c>
      <c r="Y330" s="54">
        <f t="shared" si="1575"/>
        <v>0</v>
      </c>
      <c r="Z330" s="53">
        <f t="shared" si="1576"/>
        <v>2.1166666666666667E-2</v>
      </c>
      <c r="AA330" s="53">
        <f t="shared" si="1577"/>
        <v>0.5</v>
      </c>
      <c r="AB330" s="54">
        <f t="shared" si="1578"/>
        <v>0.25</v>
      </c>
      <c r="AC330" s="53">
        <f t="shared" si="1579"/>
        <v>0</v>
      </c>
      <c r="AD330" s="53">
        <f t="shared" si="1580"/>
        <v>0</v>
      </c>
      <c r="AE330" s="54">
        <f t="shared" si="1581"/>
        <v>0</v>
      </c>
      <c r="AF330" s="54">
        <f t="shared" si="1582"/>
        <v>0</v>
      </c>
      <c r="AG330" s="55">
        <f t="shared" si="1583"/>
        <v>0</v>
      </c>
    </row>
    <row r="331" spans="16:33" x14ac:dyDescent="0.25">
      <c r="P331" s="51">
        <f t="shared" si="1566"/>
        <v>2</v>
      </c>
      <c r="Q331" s="51">
        <f t="shared" si="1567"/>
        <v>5.0799999999999998E-2</v>
      </c>
      <c r="R331" s="52">
        <f t="shared" si="1568"/>
        <v>0</v>
      </c>
      <c r="S331" s="53">
        <f t="shared" si="1569"/>
        <v>4.2333333333333334E-2</v>
      </c>
      <c r="T331" s="53">
        <f t="shared" si="1570"/>
        <v>0.5</v>
      </c>
      <c r="U331" s="54">
        <f t="shared" si="1571"/>
        <v>0.25</v>
      </c>
      <c r="V331" s="53">
        <f t="shared" si="1572"/>
        <v>0</v>
      </c>
      <c r="W331" s="53">
        <f t="shared" si="1573"/>
        <v>0</v>
      </c>
      <c r="X331" s="54">
        <f t="shared" si="1574"/>
        <v>0</v>
      </c>
      <c r="Y331" s="54">
        <f t="shared" si="1575"/>
        <v>0</v>
      </c>
      <c r="Z331" s="53">
        <f t="shared" si="1576"/>
        <v>2.1166666666666667E-2</v>
      </c>
      <c r="AA331" s="53">
        <f t="shared" si="1577"/>
        <v>0.5</v>
      </c>
      <c r="AB331" s="54">
        <f t="shared" si="1578"/>
        <v>0.25</v>
      </c>
      <c r="AC331" s="53">
        <f t="shared" si="1579"/>
        <v>0</v>
      </c>
      <c r="AD331" s="53">
        <f t="shared" si="1580"/>
        <v>0</v>
      </c>
      <c r="AE331" s="54">
        <f t="shared" si="1581"/>
        <v>0</v>
      </c>
      <c r="AF331" s="54">
        <f t="shared" si="1582"/>
        <v>0</v>
      </c>
      <c r="AG331" s="55">
        <f t="shared" si="1583"/>
        <v>0</v>
      </c>
    </row>
    <row r="332" spans="16:33" x14ac:dyDescent="0.25">
      <c r="P332" s="51">
        <f t="shared" si="1566"/>
        <v>2</v>
      </c>
      <c r="Q332" s="51">
        <f t="shared" si="1567"/>
        <v>5.0799999999999998E-2</v>
      </c>
      <c r="R332" s="52">
        <f t="shared" si="1568"/>
        <v>0</v>
      </c>
      <c r="S332" s="53">
        <f t="shared" si="1569"/>
        <v>4.2333333333333334E-2</v>
      </c>
      <c r="T332" s="53">
        <f t="shared" si="1570"/>
        <v>0.5</v>
      </c>
      <c r="U332" s="54">
        <f t="shared" si="1571"/>
        <v>0.25</v>
      </c>
      <c r="V332" s="53">
        <f t="shared" si="1572"/>
        <v>0</v>
      </c>
      <c r="W332" s="53">
        <f t="shared" si="1573"/>
        <v>0</v>
      </c>
      <c r="X332" s="54">
        <f t="shared" si="1574"/>
        <v>0</v>
      </c>
      <c r="Y332" s="54">
        <f t="shared" si="1575"/>
        <v>0</v>
      </c>
      <c r="Z332" s="53">
        <f t="shared" si="1576"/>
        <v>2.1166666666666667E-2</v>
      </c>
      <c r="AA332" s="53">
        <f t="shared" si="1577"/>
        <v>0.5</v>
      </c>
      <c r="AB332" s="54">
        <f t="shared" si="1578"/>
        <v>0.25</v>
      </c>
      <c r="AC332" s="53">
        <f t="shared" si="1579"/>
        <v>0</v>
      </c>
      <c r="AD332" s="53">
        <f t="shared" si="1580"/>
        <v>0</v>
      </c>
      <c r="AE332" s="54">
        <f t="shared" si="1581"/>
        <v>0</v>
      </c>
      <c r="AF332" s="54">
        <f t="shared" si="1582"/>
        <v>0</v>
      </c>
      <c r="AG332" s="55">
        <f t="shared" si="1583"/>
        <v>0</v>
      </c>
    </row>
    <row r="333" spans="16:33" x14ac:dyDescent="0.25">
      <c r="P333" s="51">
        <f t="shared" si="1566"/>
        <v>2</v>
      </c>
      <c r="Q333" s="51">
        <f t="shared" si="1567"/>
        <v>5.0799999999999998E-2</v>
      </c>
      <c r="R333" s="52">
        <f t="shared" si="1568"/>
        <v>0</v>
      </c>
      <c r="S333" s="53">
        <f t="shared" si="1569"/>
        <v>4.2333333333333334E-2</v>
      </c>
      <c r="T333" s="53">
        <f t="shared" si="1570"/>
        <v>0.5</v>
      </c>
      <c r="U333" s="54">
        <f t="shared" si="1571"/>
        <v>0.25</v>
      </c>
      <c r="V333" s="53">
        <f t="shared" si="1572"/>
        <v>0</v>
      </c>
      <c r="W333" s="53">
        <f t="shared" si="1573"/>
        <v>0</v>
      </c>
      <c r="X333" s="54">
        <f t="shared" si="1574"/>
        <v>0</v>
      </c>
      <c r="Y333" s="54">
        <f t="shared" si="1575"/>
        <v>0</v>
      </c>
      <c r="Z333" s="53">
        <f t="shared" si="1576"/>
        <v>2.1166666666666667E-2</v>
      </c>
      <c r="AA333" s="53">
        <f t="shared" si="1577"/>
        <v>0.5</v>
      </c>
      <c r="AB333" s="54">
        <f t="shared" si="1578"/>
        <v>0.25</v>
      </c>
      <c r="AC333" s="53">
        <f t="shared" si="1579"/>
        <v>0</v>
      </c>
      <c r="AD333" s="53">
        <f t="shared" si="1580"/>
        <v>0</v>
      </c>
      <c r="AE333" s="54">
        <f t="shared" si="1581"/>
        <v>0</v>
      </c>
      <c r="AF333" s="54">
        <f t="shared" si="1582"/>
        <v>0</v>
      </c>
      <c r="AG333" s="55">
        <f t="shared" si="1583"/>
        <v>0</v>
      </c>
    </row>
    <row r="334" spans="16:33" x14ac:dyDescent="0.25">
      <c r="P334" s="51">
        <f t="shared" si="1566"/>
        <v>2</v>
      </c>
      <c r="Q334" s="51">
        <f t="shared" si="1567"/>
        <v>5.0799999999999998E-2</v>
      </c>
      <c r="R334" s="52">
        <f t="shared" si="1568"/>
        <v>0</v>
      </c>
      <c r="S334" s="53">
        <f t="shared" si="1569"/>
        <v>4.2333333333333334E-2</v>
      </c>
      <c r="T334" s="53">
        <f t="shared" si="1570"/>
        <v>0.5</v>
      </c>
      <c r="U334" s="54">
        <f t="shared" si="1571"/>
        <v>0.25</v>
      </c>
      <c r="V334" s="53">
        <f t="shared" si="1572"/>
        <v>0</v>
      </c>
      <c r="W334" s="53">
        <f t="shared" si="1573"/>
        <v>0</v>
      </c>
      <c r="X334" s="54">
        <f t="shared" si="1574"/>
        <v>0</v>
      </c>
      <c r="Y334" s="54">
        <f t="shared" si="1575"/>
        <v>0</v>
      </c>
      <c r="Z334" s="53">
        <f t="shared" si="1576"/>
        <v>2.1166666666666667E-2</v>
      </c>
      <c r="AA334" s="53">
        <f t="shared" si="1577"/>
        <v>0.5</v>
      </c>
      <c r="AB334" s="54">
        <f t="shared" si="1578"/>
        <v>0.25</v>
      </c>
      <c r="AC334" s="53">
        <f t="shared" si="1579"/>
        <v>0</v>
      </c>
      <c r="AD334" s="53">
        <f t="shared" si="1580"/>
        <v>0</v>
      </c>
      <c r="AE334" s="54">
        <f t="shared" si="1581"/>
        <v>0</v>
      </c>
      <c r="AF334" s="54">
        <f t="shared" si="1582"/>
        <v>0</v>
      </c>
      <c r="AG334" s="55">
        <f t="shared" si="1583"/>
        <v>0</v>
      </c>
    </row>
    <row r="335" spans="16:33" x14ac:dyDescent="0.25">
      <c r="P335" s="51">
        <f t="shared" si="1566"/>
        <v>2</v>
      </c>
      <c r="Q335" s="51">
        <f t="shared" si="1567"/>
        <v>5.0799999999999998E-2</v>
      </c>
      <c r="R335" s="52">
        <f t="shared" si="1568"/>
        <v>0</v>
      </c>
      <c r="S335" s="53">
        <f t="shared" si="1569"/>
        <v>4.2333333333333334E-2</v>
      </c>
      <c r="T335" s="53">
        <f t="shared" si="1570"/>
        <v>0.5</v>
      </c>
      <c r="U335" s="54">
        <f t="shared" si="1571"/>
        <v>0.25</v>
      </c>
      <c r="V335" s="53">
        <f t="shared" si="1572"/>
        <v>0</v>
      </c>
      <c r="W335" s="53">
        <f t="shared" si="1573"/>
        <v>0</v>
      </c>
      <c r="X335" s="54">
        <f t="shared" si="1574"/>
        <v>0</v>
      </c>
      <c r="Y335" s="54">
        <f t="shared" si="1575"/>
        <v>0</v>
      </c>
      <c r="Z335" s="53">
        <f t="shared" si="1576"/>
        <v>2.1166666666666667E-2</v>
      </c>
      <c r="AA335" s="53">
        <f t="shared" si="1577"/>
        <v>0.5</v>
      </c>
      <c r="AB335" s="54">
        <f t="shared" si="1578"/>
        <v>0.25</v>
      </c>
      <c r="AC335" s="53">
        <f t="shared" si="1579"/>
        <v>0</v>
      </c>
      <c r="AD335" s="53">
        <f t="shared" si="1580"/>
        <v>0</v>
      </c>
      <c r="AE335" s="54">
        <f t="shared" si="1581"/>
        <v>0</v>
      </c>
      <c r="AF335" s="54">
        <f t="shared" si="1582"/>
        <v>0</v>
      </c>
      <c r="AG335" s="55">
        <f t="shared" si="1583"/>
        <v>0</v>
      </c>
    </row>
    <row r="336" spans="16:33" x14ac:dyDescent="0.25">
      <c r="P336" s="51">
        <f t="shared" si="1566"/>
        <v>2</v>
      </c>
      <c r="Q336" s="51">
        <f t="shared" si="1567"/>
        <v>5.0799999999999998E-2</v>
      </c>
      <c r="R336" s="52">
        <f t="shared" si="1568"/>
        <v>0</v>
      </c>
      <c r="S336" s="53">
        <f t="shared" si="1569"/>
        <v>4.2333333333333334E-2</v>
      </c>
      <c r="T336" s="53">
        <f t="shared" si="1570"/>
        <v>0.5</v>
      </c>
      <c r="U336" s="54">
        <f t="shared" si="1571"/>
        <v>0.25</v>
      </c>
      <c r="V336" s="53">
        <f t="shared" si="1572"/>
        <v>0</v>
      </c>
      <c r="W336" s="53">
        <f t="shared" si="1573"/>
        <v>0</v>
      </c>
      <c r="X336" s="54">
        <f t="shared" si="1574"/>
        <v>0</v>
      </c>
      <c r="Y336" s="54">
        <f t="shared" si="1575"/>
        <v>0</v>
      </c>
      <c r="Z336" s="53">
        <f t="shared" si="1576"/>
        <v>2.1166666666666667E-2</v>
      </c>
      <c r="AA336" s="53">
        <f t="shared" si="1577"/>
        <v>0.5</v>
      </c>
      <c r="AB336" s="54">
        <f t="shared" si="1578"/>
        <v>0.25</v>
      </c>
      <c r="AC336" s="53">
        <f t="shared" si="1579"/>
        <v>0</v>
      </c>
      <c r="AD336" s="53">
        <f t="shared" si="1580"/>
        <v>0</v>
      </c>
      <c r="AE336" s="54">
        <f t="shared" si="1581"/>
        <v>0</v>
      </c>
      <c r="AF336" s="54">
        <f t="shared" si="1582"/>
        <v>0</v>
      </c>
      <c r="AG336" s="55">
        <f t="shared" si="1583"/>
        <v>0</v>
      </c>
    </row>
    <row r="337" spans="16:33" x14ac:dyDescent="0.25">
      <c r="P337" s="51">
        <f t="shared" si="1566"/>
        <v>2</v>
      </c>
      <c r="Q337" s="51">
        <f t="shared" si="1567"/>
        <v>5.0799999999999998E-2</v>
      </c>
      <c r="R337" s="52">
        <f t="shared" si="1568"/>
        <v>0</v>
      </c>
      <c r="S337" s="53">
        <f t="shared" si="1569"/>
        <v>4.2333333333333334E-2</v>
      </c>
      <c r="T337" s="53">
        <f t="shared" si="1570"/>
        <v>0.5</v>
      </c>
      <c r="U337" s="54">
        <f t="shared" si="1571"/>
        <v>0.25</v>
      </c>
      <c r="V337" s="53">
        <f t="shared" si="1572"/>
        <v>0</v>
      </c>
      <c r="W337" s="53">
        <f t="shared" si="1573"/>
        <v>0</v>
      </c>
      <c r="X337" s="54">
        <f t="shared" si="1574"/>
        <v>0</v>
      </c>
      <c r="Y337" s="54">
        <f t="shared" si="1575"/>
        <v>0</v>
      </c>
      <c r="Z337" s="53">
        <f t="shared" si="1576"/>
        <v>2.1166666666666667E-2</v>
      </c>
      <c r="AA337" s="53">
        <f t="shared" si="1577"/>
        <v>0.5</v>
      </c>
      <c r="AB337" s="54">
        <f t="shared" si="1578"/>
        <v>0.25</v>
      </c>
      <c r="AC337" s="53">
        <f t="shared" si="1579"/>
        <v>0</v>
      </c>
      <c r="AD337" s="53">
        <f t="shared" si="1580"/>
        <v>0</v>
      </c>
      <c r="AE337" s="54">
        <f t="shared" si="1581"/>
        <v>0</v>
      </c>
      <c r="AF337" s="54">
        <f t="shared" si="1582"/>
        <v>0</v>
      </c>
      <c r="AG337" s="55">
        <f t="shared" si="1583"/>
        <v>0</v>
      </c>
    </row>
    <row r="338" spans="16:33" x14ac:dyDescent="0.25">
      <c r="P338" s="51">
        <f t="shared" si="1566"/>
        <v>2</v>
      </c>
      <c r="Q338" s="51">
        <f t="shared" si="1567"/>
        <v>5.0799999999999998E-2</v>
      </c>
      <c r="R338" s="52">
        <f t="shared" si="1568"/>
        <v>0</v>
      </c>
      <c r="S338" s="53">
        <f t="shared" si="1569"/>
        <v>4.2333333333333334E-2</v>
      </c>
      <c r="T338" s="53">
        <f t="shared" si="1570"/>
        <v>0.5</v>
      </c>
      <c r="U338" s="54">
        <f t="shared" si="1571"/>
        <v>0.25</v>
      </c>
      <c r="V338" s="53">
        <f t="shared" si="1572"/>
        <v>0</v>
      </c>
      <c r="W338" s="53">
        <f t="shared" si="1573"/>
        <v>0</v>
      </c>
      <c r="X338" s="54">
        <f t="shared" si="1574"/>
        <v>0</v>
      </c>
      <c r="Y338" s="54">
        <f t="shared" si="1575"/>
        <v>0</v>
      </c>
      <c r="Z338" s="53">
        <f t="shared" si="1576"/>
        <v>2.1166666666666667E-2</v>
      </c>
      <c r="AA338" s="53">
        <f t="shared" si="1577"/>
        <v>0.5</v>
      </c>
      <c r="AB338" s="54">
        <f t="shared" si="1578"/>
        <v>0.25</v>
      </c>
      <c r="AC338" s="53">
        <f t="shared" si="1579"/>
        <v>0</v>
      </c>
      <c r="AD338" s="53">
        <f t="shared" si="1580"/>
        <v>0</v>
      </c>
      <c r="AE338" s="54">
        <f t="shared" si="1581"/>
        <v>0</v>
      </c>
      <c r="AF338" s="54">
        <f t="shared" si="1582"/>
        <v>0</v>
      </c>
      <c r="AG338" s="55">
        <f t="shared" si="1583"/>
        <v>0</v>
      </c>
    </row>
    <row r="339" spans="16:33" x14ac:dyDescent="0.25">
      <c r="P339" s="51">
        <f t="shared" si="1566"/>
        <v>2</v>
      </c>
      <c r="Q339" s="51">
        <f t="shared" si="1567"/>
        <v>5.0799999999999998E-2</v>
      </c>
      <c r="R339" s="52">
        <f t="shared" si="1568"/>
        <v>0</v>
      </c>
      <c r="S339" s="53">
        <f t="shared" si="1569"/>
        <v>4.2333333333333334E-2</v>
      </c>
      <c r="T339" s="53">
        <f t="shared" si="1570"/>
        <v>0.5</v>
      </c>
      <c r="U339" s="54">
        <f t="shared" si="1571"/>
        <v>0.25</v>
      </c>
      <c r="V339" s="53">
        <f t="shared" si="1572"/>
        <v>0</v>
      </c>
      <c r="W339" s="53">
        <f t="shared" si="1573"/>
        <v>0</v>
      </c>
      <c r="X339" s="54">
        <f t="shared" si="1574"/>
        <v>0</v>
      </c>
      <c r="Y339" s="54">
        <f t="shared" si="1575"/>
        <v>0</v>
      </c>
      <c r="Z339" s="53">
        <f t="shared" si="1576"/>
        <v>2.1166666666666667E-2</v>
      </c>
      <c r="AA339" s="53">
        <f t="shared" si="1577"/>
        <v>0.5</v>
      </c>
      <c r="AB339" s="54">
        <f t="shared" si="1578"/>
        <v>0.25</v>
      </c>
      <c r="AC339" s="53">
        <f t="shared" si="1579"/>
        <v>0</v>
      </c>
      <c r="AD339" s="53">
        <f t="shared" si="1580"/>
        <v>0</v>
      </c>
      <c r="AE339" s="54">
        <f t="shared" si="1581"/>
        <v>0</v>
      </c>
      <c r="AF339" s="54">
        <f t="shared" si="1582"/>
        <v>0</v>
      </c>
      <c r="AG339" s="55">
        <f t="shared" si="1583"/>
        <v>0</v>
      </c>
    </row>
    <row r="340" spans="16:33" x14ac:dyDescent="0.25">
      <c r="P340" s="51">
        <f t="shared" si="1566"/>
        <v>2</v>
      </c>
      <c r="Q340" s="51">
        <f t="shared" si="1567"/>
        <v>5.0799999999999998E-2</v>
      </c>
      <c r="R340" s="52">
        <f t="shared" si="1568"/>
        <v>0</v>
      </c>
      <c r="S340" s="53">
        <f t="shared" si="1569"/>
        <v>4.2333333333333334E-2</v>
      </c>
      <c r="T340" s="53">
        <f t="shared" si="1570"/>
        <v>0.5</v>
      </c>
      <c r="U340" s="54">
        <f t="shared" si="1571"/>
        <v>0.25</v>
      </c>
      <c r="V340" s="53">
        <f t="shared" si="1572"/>
        <v>0</v>
      </c>
      <c r="W340" s="53">
        <f t="shared" si="1573"/>
        <v>0</v>
      </c>
      <c r="X340" s="54">
        <f t="shared" si="1574"/>
        <v>0</v>
      </c>
      <c r="Y340" s="54">
        <f t="shared" si="1575"/>
        <v>0</v>
      </c>
      <c r="Z340" s="53">
        <f t="shared" si="1576"/>
        <v>2.1166666666666667E-2</v>
      </c>
      <c r="AA340" s="53">
        <f t="shared" si="1577"/>
        <v>0.5</v>
      </c>
      <c r="AB340" s="54">
        <f t="shared" si="1578"/>
        <v>0.25</v>
      </c>
      <c r="AC340" s="53">
        <f t="shared" si="1579"/>
        <v>0</v>
      </c>
      <c r="AD340" s="53">
        <f t="shared" si="1580"/>
        <v>0</v>
      </c>
      <c r="AE340" s="54">
        <f t="shared" si="1581"/>
        <v>0</v>
      </c>
      <c r="AF340" s="54">
        <f t="shared" si="1582"/>
        <v>0</v>
      </c>
      <c r="AG340" s="55">
        <f t="shared" si="1583"/>
        <v>0</v>
      </c>
    </row>
    <row r="341" spans="16:33" x14ac:dyDescent="0.25">
      <c r="P341" s="51">
        <f t="shared" si="1566"/>
        <v>2</v>
      </c>
      <c r="Q341" s="51">
        <f t="shared" si="1567"/>
        <v>5.0799999999999998E-2</v>
      </c>
      <c r="R341" s="52">
        <f t="shared" si="1568"/>
        <v>0</v>
      </c>
      <c r="S341" s="53">
        <f t="shared" si="1569"/>
        <v>4.2333333333333334E-2</v>
      </c>
      <c r="T341" s="53">
        <f t="shared" si="1570"/>
        <v>0.5</v>
      </c>
      <c r="U341" s="54">
        <f t="shared" si="1571"/>
        <v>0.25</v>
      </c>
      <c r="V341" s="53">
        <f t="shared" si="1572"/>
        <v>0</v>
      </c>
      <c r="W341" s="53">
        <f t="shared" si="1573"/>
        <v>0</v>
      </c>
      <c r="X341" s="54">
        <f t="shared" si="1574"/>
        <v>0</v>
      </c>
      <c r="Y341" s="54">
        <f t="shared" si="1575"/>
        <v>0</v>
      </c>
      <c r="Z341" s="53">
        <f t="shared" si="1576"/>
        <v>2.1166666666666667E-2</v>
      </c>
      <c r="AA341" s="53">
        <f t="shared" si="1577"/>
        <v>0.5</v>
      </c>
      <c r="AB341" s="54">
        <f t="shared" si="1578"/>
        <v>0.25</v>
      </c>
      <c r="AC341" s="53">
        <f t="shared" si="1579"/>
        <v>0</v>
      </c>
      <c r="AD341" s="53">
        <f t="shared" si="1580"/>
        <v>0</v>
      </c>
      <c r="AE341" s="54">
        <f t="shared" si="1581"/>
        <v>0</v>
      </c>
      <c r="AF341" s="54">
        <f t="shared" si="1582"/>
        <v>0</v>
      </c>
      <c r="AG341" s="55">
        <f t="shared" si="1583"/>
        <v>0</v>
      </c>
    </row>
    <row r="342" spans="16:33" x14ac:dyDescent="0.25">
      <c r="P342" s="51">
        <f t="shared" si="1566"/>
        <v>2</v>
      </c>
      <c r="Q342" s="51">
        <f t="shared" si="1567"/>
        <v>5.0799999999999998E-2</v>
      </c>
      <c r="R342" s="52">
        <f t="shared" si="1568"/>
        <v>0</v>
      </c>
      <c r="S342" s="53">
        <f t="shared" si="1569"/>
        <v>4.2333333333333334E-2</v>
      </c>
      <c r="T342" s="53">
        <f t="shared" si="1570"/>
        <v>0.5</v>
      </c>
      <c r="U342" s="54">
        <f t="shared" si="1571"/>
        <v>0.25</v>
      </c>
      <c r="V342" s="53">
        <f t="shared" si="1572"/>
        <v>0</v>
      </c>
      <c r="W342" s="53">
        <f t="shared" si="1573"/>
        <v>0</v>
      </c>
      <c r="X342" s="54">
        <f t="shared" si="1574"/>
        <v>0</v>
      </c>
      <c r="Y342" s="54">
        <f t="shared" si="1575"/>
        <v>0</v>
      </c>
      <c r="Z342" s="53">
        <f t="shared" si="1576"/>
        <v>2.1166666666666667E-2</v>
      </c>
      <c r="AA342" s="53">
        <f t="shared" si="1577"/>
        <v>0.5</v>
      </c>
      <c r="AB342" s="54">
        <f t="shared" si="1578"/>
        <v>0.25</v>
      </c>
      <c r="AC342" s="53">
        <f t="shared" si="1579"/>
        <v>0</v>
      </c>
      <c r="AD342" s="53">
        <f t="shared" si="1580"/>
        <v>0</v>
      </c>
      <c r="AE342" s="54">
        <f t="shared" si="1581"/>
        <v>0</v>
      </c>
      <c r="AF342" s="54">
        <f t="shared" si="1582"/>
        <v>0</v>
      </c>
      <c r="AG342" s="55">
        <f t="shared" si="1583"/>
        <v>0</v>
      </c>
    </row>
    <row r="343" spans="16:33" x14ac:dyDescent="0.25">
      <c r="P343" s="51">
        <f t="shared" si="1566"/>
        <v>2</v>
      </c>
      <c r="Q343" s="51">
        <f t="shared" si="1567"/>
        <v>5.0799999999999998E-2</v>
      </c>
      <c r="R343" s="52">
        <f t="shared" si="1568"/>
        <v>0</v>
      </c>
      <c r="S343" s="53">
        <f t="shared" si="1569"/>
        <v>4.2333333333333334E-2</v>
      </c>
      <c r="T343" s="53">
        <f t="shared" si="1570"/>
        <v>0.5</v>
      </c>
      <c r="U343" s="54">
        <f t="shared" si="1571"/>
        <v>0.25</v>
      </c>
      <c r="V343" s="53">
        <f t="shared" si="1572"/>
        <v>0</v>
      </c>
      <c r="W343" s="53">
        <f t="shared" si="1573"/>
        <v>0</v>
      </c>
      <c r="X343" s="54">
        <f t="shared" si="1574"/>
        <v>0</v>
      </c>
      <c r="Y343" s="54">
        <f t="shared" si="1575"/>
        <v>0</v>
      </c>
      <c r="Z343" s="53">
        <f t="shared" si="1576"/>
        <v>2.1166666666666667E-2</v>
      </c>
      <c r="AA343" s="53">
        <f t="shared" si="1577"/>
        <v>0.5</v>
      </c>
      <c r="AB343" s="54">
        <f t="shared" si="1578"/>
        <v>0.25</v>
      </c>
      <c r="AC343" s="53">
        <f t="shared" si="1579"/>
        <v>0</v>
      </c>
      <c r="AD343" s="53">
        <f t="shared" si="1580"/>
        <v>0</v>
      </c>
      <c r="AE343" s="54">
        <f t="shared" si="1581"/>
        <v>0</v>
      </c>
      <c r="AF343" s="54">
        <f t="shared" si="1582"/>
        <v>0</v>
      </c>
      <c r="AG343" s="55">
        <f t="shared" si="1583"/>
        <v>0</v>
      </c>
    </row>
    <row r="344" spans="16:33" x14ac:dyDescent="0.25">
      <c r="P344" s="51">
        <f t="shared" si="1566"/>
        <v>2</v>
      </c>
      <c r="Q344" s="51">
        <f t="shared" si="1567"/>
        <v>5.0799999999999998E-2</v>
      </c>
      <c r="R344" s="52">
        <f t="shared" si="1568"/>
        <v>0</v>
      </c>
      <c r="S344" s="53">
        <f t="shared" si="1569"/>
        <v>4.2333333333333334E-2</v>
      </c>
      <c r="T344" s="53">
        <f t="shared" si="1570"/>
        <v>0.5</v>
      </c>
      <c r="U344" s="54">
        <f t="shared" si="1571"/>
        <v>0.25</v>
      </c>
      <c r="V344" s="53">
        <f t="shared" si="1572"/>
        <v>0</v>
      </c>
      <c r="W344" s="53">
        <f t="shared" si="1573"/>
        <v>0</v>
      </c>
      <c r="X344" s="54">
        <f t="shared" si="1574"/>
        <v>0</v>
      </c>
      <c r="Y344" s="54">
        <f t="shared" si="1575"/>
        <v>0</v>
      </c>
      <c r="Z344" s="53">
        <f t="shared" si="1576"/>
        <v>2.1166666666666667E-2</v>
      </c>
      <c r="AA344" s="53">
        <f t="shared" si="1577"/>
        <v>0.5</v>
      </c>
      <c r="AB344" s="54">
        <f t="shared" si="1578"/>
        <v>0.25</v>
      </c>
      <c r="AC344" s="53">
        <f t="shared" si="1579"/>
        <v>0</v>
      </c>
      <c r="AD344" s="53">
        <f t="shared" si="1580"/>
        <v>0</v>
      </c>
      <c r="AE344" s="54">
        <f t="shared" si="1581"/>
        <v>0</v>
      </c>
      <c r="AF344" s="54">
        <f t="shared" si="1582"/>
        <v>0</v>
      </c>
      <c r="AG344" s="55">
        <f t="shared" si="1583"/>
        <v>0</v>
      </c>
    </row>
    <row r="345" spans="16:33" x14ac:dyDescent="0.25">
      <c r="P345" s="51">
        <f t="shared" si="1566"/>
        <v>2</v>
      </c>
      <c r="Q345" s="51">
        <f t="shared" si="1567"/>
        <v>5.0799999999999998E-2</v>
      </c>
      <c r="R345" s="52">
        <f t="shared" si="1568"/>
        <v>0</v>
      </c>
      <c r="S345" s="53">
        <f t="shared" si="1569"/>
        <v>4.2333333333333334E-2</v>
      </c>
      <c r="T345" s="53">
        <f t="shared" si="1570"/>
        <v>0.5</v>
      </c>
      <c r="U345" s="54">
        <f t="shared" si="1571"/>
        <v>0.25</v>
      </c>
      <c r="V345" s="53">
        <f t="shared" si="1572"/>
        <v>0</v>
      </c>
      <c r="W345" s="53">
        <f t="shared" si="1573"/>
        <v>0</v>
      </c>
      <c r="X345" s="54">
        <f t="shared" si="1574"/>
        <v>0</v>
      </c>
      <c r="Y345" s="54">
        <f t="shared" si="1575"/>
        <v>0</v>
      </c>
      <c r="Z345" s="53">
        <f t="shared" si="1576"/>
        <v>2.1166666666666667E-2</v>
      </c>
      <c r="AA345" s="53">
        <f t="shared" si="1577"/>
        <v>0.5</v>
      </c>
      <c r="AB345" s="54">
        <f t="shared" si="1578"/>
        <v>0.25</v>
      </c>
      <c r="AC345" s="53">
        <f t="shared" si="1579"/>
        <v>0</v>
      </c>
      <c r="AD345" s="53">
        <f t="shared" si="1580"/>
        <v>0</v>
      </c>
      <c r="AE345" s="54">
        <f t="shared" si="1581"/>
        <v>0</v>
      </c>
      <c r="AF345" s="54">
        <f t="shared" si="1582"/>
        <v>0</v>
      </c>
      <c r="AG345" s="55">
        <f t="shared" si="1583"/>
        <v>0</v>
      </c>
    </row>
    <row r="346" spans="16:33" x14ac:dyDescent="0.25">
      <c r="P346" s="51">
        <f t="shared" si="1566"/>
        <v>2</v>
      </c>
      <c r="Q346" s="51">
        <f t="shared" si="1567"/>
        <v>5.0799999999999998E-2</v>
      </c>
      <c r="R346" s="52">
        <f t="shared" si="1568"/>
        <v>0</v>
      </c>
      <c r="S346" s="53">
        <f t="shared" si="1569"/>
        <v>4.2333333333333334E-2</v>
      </c>
      <c r="T346" s="53">
        <f t="shared" si="1570"/>
        <v>0.5</v>
      </c>
      <c r="U346" s="54">
        <f t="shared" si="1571"/>
        <v>0.25</v>
      </c>
      <c r="V346" s="53">
        <f t="shared" si="1572"/>
        <v>0</v>
      </c>
      <c r="W346" s="53">
        <f t="shared" si="1573"/>
        <v>0</v>
      </c>
      <c r="X346" s="54">
        <f t="shared" si="1574"/>
        <v>0</v>
      </c>
      <c r="Y346" s="54">
        <f t="shared" si="1575"/>
        <v>0</v>
      </c>
      <c r="Z346" s="53">
        <f t="shared" si="1576"/>
        <v>2.1166666666666667E-2</v>
      </c>
      <c r="AA346" s="53">
        <f t="shared" si="1577"/>
        <v>0.5</v>
      </c>
      <c r="AB346" s="54">
        <f t="shared" si="1578"/>
        <v>0.25</v>
      </c>
      <c r="AC346" s="53">
        <f t="shared" si="1579"/>
        <v>0</v>
      </c>
      <c r="AD346" s="53">
        <f t="shared" si="1580"/>
        <v>0</v>
      </c>
      <c r="AE346" s="54">
        <f t="shared" si="1581"/>
        <v>0</v>
      </c>
      <c r="AF346" s="54">
        <f t="shared" si="1582"/>
        <v>0</v>
      </c>
      <c r="AG346" s="55">
        <f t="shared" si="1583"/>
        <v>0</v>
      </c>
    </row>
    <row r="347" spans="16:33" x14ac:dyDescent="0.25">
      <c r="P347" s="51">
        <f t="shared" si="1566"/>
        <v>2</v>
      </c>
      <c r="Q347" s="51">
        <f t="shared" si="1567"/>
        <v>5.0799999999999998E-2</v>
      </c>
      <c r="R347" s="52">
        <f t="shared" si="1568"/>
        <v>0</v>
      </c>
      <c r="S347" s="53">
        <f t="shared" si="1569"/>
        <v>4.2333333333333334E-2</v>
      </c>
      <c r="T347" s="53">
        <f t="shared" si="1570"/>
        <v>0.5</v>
      </c>
      <c r="U347" s="54">
        <f t="shared" si="1571"/>
        <v>0.25</v>
      </c>
      <c r="V347" s="53">
        <f t="shared" si="1572"/>
        <v>0</v>
      </c>
      <c r="W347" s="53">
        <f t="shared" si="1573"/>
        <v>0</v>
      </c>
      <c r="X347" s="54">
        <f t="shared" si="1574"/>
        <v>0</v>
      </c>
      <c r="Y347" s="54">
        <f t="shared" si="1575"/>
        <v>0</v>
      </c>
      <c r="Z347" s="53">
        <f t="shared" si="1576"/>
        <v>2.1166666666666667E-2</v>
      </c>
      <c r="AA347" s="53">
        <f t="shared" si="1577"/>
        <v>0.5</v>
      </c>
      <c r="AB347" s="54">
        <f t="shared" si="1578"/>
        <v>0.25</v>
      </c>
      <c r="AC347" s="53">
        <f t="shared" si="1579"/>
        <v>0</v>
      </c>
      <c r="AD347" s="53">
        <f t="shared" si="1580"/>
        <v>0</v>
      </c>
      <c r="AE347" s="54">
        <f t="shared" si="1581"/>
        <v>0</v>
      </c>
      <c r="AF347" s="54">
        <f t="shared" si="1582"/>
        <v>0</v>
      </c>
      <c r="AG347" s="55">
        <f t="shared" si="1583"/>
        <v>0</v>
      </c>
    </row>
    <row r="348" spans="16:33" x14ac:dyDescent="0.25">
      <c r="P348" s="51">
        <f t="shared" si="1566"/>
        <v>2</v>
      </c>
      <c r="Q348" s="51">
        <f t="shared" si="1567"/>
        <v>5.0799999999999998E-2</v>
      </c>
      <c r="R348" s="52">
        <f t="shared" si="1568"/>
        <v>0</v>
      </c>
      <c r="S348" s="53">
        <f t="shared" si="1569"/>
        <v>4.2333333333333334E-2</v>
      </c>
      <c r="T348" s="53">
        <f t="shared" si="1570"/>
        <v>0.5</v>
      </c>
      <c r="U348" s="54">
        <f t="shared" si="1571"/>
        <v>0.25</v>
      </c>
      <c r="V348" s="53">
        <f t="shared" si="1572"/>
        <v>0</v>
      </c>
      <c r="W348" s="53">
        <f t="shared" si="1573"/>
        <v>0</v>
      </c>
      <c r="X348" s="54">
        <f t="shared" si="1574"/>
        <v>0</v>
      </c>
      <c r="Y348" s="54">
        <f t="shared" si="1575"/>
        <v>0</v>
      </c>
      <c r="Z348" s="53">
        <f t="shared" si="1576"/>
        <v>2.1166666666666667E-2</v>
      </c>
      <c r="AA348" s="53">
        <f t="shared" si="1577"/>
        <v>0.5</v>
      </c>
      <c r="AB348" s="54">
        <f t="shared" si="1578"/>
        <v>0.25</v>
      </c>
      <c r="AC348" s="53">
        <f t="shared" si="1579"/>
        <v>0</v>
      </c>
      <c r="AD348" s="53">
        <f t="shared" si="1580"/>
        <v>0</v>
      </c>
      <c r="AE348" s="54">
        <f t="shared" si="1581"/>
        <v>0</v>
      </c>
      <c r="AF348" s="54">
        <f t="shared" si="1582"/>
        <v>0</v>
      </c>
      <c r="AG348" s="55">
        <f t="shared" si="1583"/>
        <v>0</v>
      </c>
    </row>
    <row r="349" spans="16:33" x14ac:dyDescent="0.25">
      <c r="P349" s="51">
        <f t="shared" si="1566"/>
        <v>2</v>
      </c>
      <c r="Q349" s="51">
        <f t="shared" si="1567"/>
        <v>5.0799999999999998E-2</v>
      </c>
      <c r="R349" s="52">
        <f t="shared" si="1568"/>
        <v>0</v>
      </c>
      <c r="S349" s="53">
        <f t="shared" si="1569"/>
        <v>4.2333333333333334E-2</v>
      </c>
      <c r="T349" s="53">
        <f t="shared" si="1570"/>
        <v>0.5</v>
      </c>
      <c r="U349" s="54">
        <f t="shared" si="1571"/>
        <v>0.25</v>
      </c>
      <c r="V349" s="53">
        <f t="shared" si="1572"/>
        <v>0</v>
      </c>
      <c r="W349" s="53">
        <f t="shared" si="1573"/>
        <v>0</v>
      </c>
      <c r="X349" s="54">
        <f t="shared" si="1574"/>
        <v>0</v>
      </c>
      <c r="Y349" s="54">
        <f t="shared" si="1575"/>
        <v>0</v>
      </c>
      <c r="Z349" s="53">
        <f t="shared" si="1576"/>
        <v>2.1166666666666667E-2</v>
      </c>
      <c r="AA349" s="53">
        <f t="shared" si="1577"/>
        <v>0.5</v>
      </c>
      <c r="AB349" s="54">
        <f t="shared" si="1578"/>
        <v>0.25</v>
      </c>
      <c r="AC349" s="53">
        <f t="shared" si="1579"/>
        <v>0</v>
      </c>
      <c r="AD349" s="53">
        <f t="shared" si="1580"/>
        <v>0</v>
      </c>
      <c r="AE349" s="54">
        <f t="shared" si="1581"/>
        <v>0</v>
      </c>
      <c r="AF349" s="54">
        <f t="shared" si="1582"/>
        <v>0</v>
      </c>
      <c r="AG349" s="55">
        <f t="shared" si="1583"/>
        <v>0</v>
      </c>
    </row>
    <row r="350" spans="16:33" x14ac:dyDescent="0.25">
      <c r="P350" s="51">
        <f t="shared" si="1566"/>
        <v>2</v>
      </c>
      <c r="Q350" s="51">
        <f t="shared" si="1567"/>
        <v>5.0799999999999998E-2</v>
      </c>
      <c r="R350" s="52">
        <f t="shared" si="1568"/>
        <v>0</v>
      </c>
      <c r="S350" s="53">
        <f t="shared" si="1569"/>
        <v>4.2333333333333334E-2</v>
      </c>
      <c r="T350" s="53">
        <f t="shared" si="1570"/>
        <v>0.5</v>
      </c>
      <c r="U350" s="54">
        <f t="shared" si="1571"/>
        <v>0.25</v>
      </c>
      <c r="V350" s="53">
        <f t="shared" si="1572"/>
        <v>0</v>
      </c>
      <c r="W350" s="53">
        <f t="shared" si="1573"/>
        <v>0</v>
      </c>
      <c r="X350" s="54">
        <f t="shared" si="1574"/>
        <v>0</v>
      </c>
      <c r="Y350" s="54">
        <f t="shared" si="1575"/>
        <v>0</v>
      </c>
      <c r="Z350" s="53">
        <f t="shared" si="1576"/>
        <v>2.1166666666666667E-2</v>
      </c>
      <c r="AA350" s="53">
        <f t="shared" si="1577"/>
        <v>0.5</v>
      </c>
      <c r="AB350" s="54">
        <f t="shared" si="1578"/>
        <v>0.25</v>
      </c>
      <c r="AC350" s="53">
        <f t="shared" si="1579"/>
        <v>0</v>
      </c>
      <c r="AD350" s="53">
        <f t="shared" si="1580"/>
        <v>0</v>
      </c>
      <c r="AE350" s="54">
        <f t="shared" si="1581"/>
        <v>0</v>
      </c>
      <c r="AF350" s="54">
        <f t="shared" si="1582"/>
        <v>0</v>
      </c>
      <c r="AG350" s="55">
        <f t="shared" si="1583"/>
        <v>0</v>
      </c>
    </row>
    <row r="351" spans="16:33" x14ac:dyDescent="0.25">
      <c r="P351" s="51">
        <f t="shared" si="1566"/>
        <v>2</v>
      </c>
      <c r="Q351" s="51">
        <f t="shared" si="1567"/>
        <v>5.0799999999999998E-2</v>
      </c>
      <c r="R351" s="52">
        <f t="shared" si="1568"/>
        <v>0</v>
      </c>
      <c r="S351" s="53">
        <f t="shared" si="1569"/>
        <v>4.2333333333333334E-2</v>
      </c>
      <c r="T351" s="53">
        <f t="shared" si="1570"/>
        <v>0.5</v>
      </c>
      <c r="U351" s="54">
        <f t="shared" si="1571"/>
        <v>0.25</v>
      </c>
      <c r="V351" s="53">
        <f t="shared" si="1572"/>
        <v>0</v>
      </c>
      <c r="W351" s="53">
        <f t="shared" si="1573"/>
        <v>0</v>
      </c>
      <c r="X351" s="54">
        <f t="shared" si="1574"/>
        <v>0</v>
      </c>
      <c r="Y351" s="54">
        <f t="shared" si="1575"/>
        <v>0</v>
      </c>
      <c r="Z351" s="53">
        <f t="shared" si="1576"/>
        <v>2.1166666666666667E-2</v>
      </c>
      <c r="AA351" s="53">
        <f t="shared" si="1577"/>
        <v>0.5</v>
      </c>
      <c r="AB351" s="54">
        <f t="shared" si="1578"/>
        <v>0.25</v>
      </c>
      <c r="AC351" s="53">
        <f t="shared" si="1579"/>
        <v>0</v>
      </c>
      <c r="AD351" s="53">
        <f t="shared" si="1580"/>
        <v>0</v>
      </c>
      <c r="AE351" s="54">
        <f t="shared" si="1581"/>
        <v>0</v>
      </c>
      <c r="AF351" s="54">
        <f t="shared" si="1582"/>
        <v>0</v>
      </c>
      <c r="AG351" s="55">
        <f t="shared" si="1583"/>
        <v>0</v>
      </c>
    </row>
    <row r="352" spans="16:33" x14ac:dyDescent="0.25">
      <c r="P352" s="51">
        <f t="shared" si="1566"/>
        <v>2</v>
      </c>
      <c r="Q352" s="51">
        <f t="shared" si="1567"/>
        <v>5.0799999999999998E-2</v>
      </c>
      <c r="R352" s="52">
        <f t="shared" si="1568"/>
        <v>0</v>
      </c>
      <c r="S352" s="53">
        <f t="shared" si="1569"/>
        <v>4.2333333333333334E-2</v>
      </c>
      <c r="T352" s="53">
        <f t="shared" si="1570"/>
        <v>0.5</v>
      </c>
      <c r="U352" s="54">
        <f t="shared" si="1571"/>
        <v>0.25</v>
      </c>
      <c r="V352" s="53">
        <f t="shared" si="1572"/>
        <v>0</v>
      </c>
      <c r="W352" s="53">
        <f t="shared" si="1573"/>
        <v>0</v>
      </c>
      <c r="X352" s="54">
        <f t="shared" si="1574"/>
        <v>0</v>
      </c>
      <c r="Y352" s="54">
        <f t="shared" si="1575"/>
        <v>0</v>
      </c>
      <c r="Z352" s="53">
        <f t="shared" si="1576"/>
        <v>2.1166666666666667E-2</v>
      </c>
      <c r="AA352" s="53">
        <f t="shared" si="1577"/>
        <v>0.5</v>
      </c>
      <c r="AB352" s="54">
        <f t="shared" si="1578"/>
        <v>0.25</v>
      </c>
      <c r="AC352" s="53">
        <f t="shared" si="1579"/>
        <v>0</v>
      </c>
      <c r="AD352" s="53">
        <f t="shared" si="1580"/>
        <v>0</v>
      </c>
      <c r="AE352" s="54">
        <f t="shared" si="1581"/>
        <v>0</v>
      </c>
      <c r="AF352" s="54">
        <f t="shared" si="1582"/>
        <v>0</v>
      </c>
      <c r="AG352" s="55">
        <f t="shared" si="1583"/>
        <v>0</v>
      </c>
    </row>
    <row r="353" spans="16:33" x14ac:dyDescent="0.25">
      <c r="P353" s="51">
        <f t="shared" si="1566"/>
        <v>2</v>
      </c>
      <c r="Q353" s="51">
        <f t="shared" si="1567"/>
        <v>5.0799999999999998E-2</v>
      </c>
      <c r="R353" s="52">
        <f t="shared" si="1568"/>
        <v>0</v>
      </c>
      <c r="S353" s="53">
        <f t="shared" si="1569"/>
        <v>4.2333333333333334E-2</v>
      </c>
      <c r="T353" s="53">
        <f t="shared" si="1570"/>
        <v>0.5</v>
      </c>
      <c r="U353" s="54">
        <f t="shared" si="1571"/>
        <v>0.25</v>
      </c>
      <c r="V353" s="53">
        <f t="shared" si="1572"/>
        <v>0</v>
      </c>
      <c r="W353" s="53">
        <f t="shared" si="1573"/>
        <v>0</v>
      </c>
      <c r="X353" s="54">
        <f t="shared" si="1574"/>
        <v>0</v>
      </c>
      <c r="Y353" s="54">
        <f t="shared" si="1575"/>
        <v>0</v>
      </c>
      <c r="Z353" s="53">
        <f t="shared" si="1576"/>
        <v>2.1166666666666667E-2</v>
      </c>
      <c r="AA353" s="53">
        <f t="shared" si="1577"/>
        <v>0.5</v>
      </c>
      <c r="AB353" s="54">
        <f t="shared" si="1578"/>
        <v>0.25</v>
      </c>
      <c r="AC353" s="53">
        <f t="shared" si="1579"/>
        <v>0</v>
      </c>
      <c r="AD353" s="53">
        <f t="shared" si="1580"/>
        <v>0</v>
      </c>
      <c r="AE353" s="54">
        <f t="shared" si="1581"/>
        <v>0</v>
      </c>
      <c r="AF353" s="54">
        <f t="shared" si="1582"/>
        <v>0</v>
      </c>
      <c r="AG353" s="55">
        <f t="shared" si="1583"/>
        <v>0</v>
      </c>
    </row>
    <row r="354" spans="16:33" x14ac:dyDescent="0.25">
      <c r="P354" s="51">
        <f t="shared" si="1566"/>
        <v>2</v>
      </c>
      <c r="Q354" s="51">
        <f t="shared" si="1567"/>
        <v>5.0799999999999998E-2</v>
      </c>
      <c r="R354" s="52">
        <f t="shared" si="1568"/>
        <v>0</v>
      </c>
      <c r="S354" s="53">
        <f t="shared" si="1569"/>
        <v>4.2333333333333334E-2</v>
      </c>
      <c r="T354" s="53">
        <f t="shared" si="1570"/>
        <v>0.5</v>
      </c>
      <c r="U354" s="54">
        <f t="shared" si="1571"/>
        <v>0.25</v>
      </c>
      <c r="V354" s="53">
        <f t="shared" si="1572"/>
        <v>0</v>
      </c>
      <c r="W354" s="53">
        <f t="shared" si="1573"/>
        <v>0</v>
      </c>
      <c r="X354" s="54">
        <f t="shared" si="1574"/>
        <v>0</v>
      </c>
      <c r="Y354" s="54">
        <f t="shared" si="1575"/>
        <v>0</v>
      </c>
      <c r="Z354" s="53">
        <f t="shared" si="1576"/>
        <v>2.1166666666666667E-2</v>
      </c>
      <c r="AA354" s="53">
        <f t="shared" si="1577"/>
        <v>0.5</v>
      </c>
      <c r="AB354" s="54">
        <f t="shared" si="1578"/>
        <v>0.25</v>
      </c>
      <c r="AC354" s="53">
        <f t="shared" si="1579"/>
        <v>0</v>
      </c>
      <c r="AD354" s="53">
        <f t="shared" si="1580"/>
        <v>0</v>
      </c>
      <c r="AE354" s="54">
        <f t="shared" si="1581"/>
        <v>0</v>
      </c>
      <c r="AF354" s="54">
        <f t="shared" si="1582"/>
        <v>0</v>
      </c>
      <c r="AG354" s="55">
        <f t="shared" si="1583"/>
        <v>0</v>
      </c>
    </row>
    <row r="355" spans="16:33" x14ac:dyDescent="0.25">
      <c r="P355" s="51">
        <f t="shared" si="1566"/>
        <v>2</v>
      </c>
      <c r="Q355" s="51">
        <f t="shared" si="1567"/>
        <v>5.0799999999999998E-2</v>
      </c>
      <c r="R355" s="52">
        <f t="shared" si="1568"/>
        <v>0</v>
      </c>
      <c r="S355" s="53">
        <f t="shared" si="1569"/>
        <v>4.2333333333333334E-2</v>
      </c>
      <c r="T355" s="53">
        <f t="shared" si="1570"/>
        <v>0.5</v>
      </c>
      <c r="U355" s="54">
        <f t="shared" si="1571"/>
        <v>0.25</v>
      </c>
      <c r="V355" s="53">
        <f t="shared" si="1572"/>
        <v>0</v>
      </c>
      <c r="W355" s="53">
        <f t="shared" si="1573"/>
        <v>0</v>
      </c>
      <c r="X355" s="54">
        <f t="shared" si="1574"/>
        <v>0</v>
      </c>
      <c r="Y355" s="54">
        <f t="shared" si="1575"/>
        <v>0</v>
      </c>
      <c r="Z355" s="53">
        <f t="shared" si="1576"/>
        <v>2.1166666666666667E-2</v>
      </c>
      <c r="AA355" s="53">
        <f t="shared" si="1577"/>
        <v>0.5</v>
      </c>
      <c r="AB355" s="54">
        <f t="shared" si="1578"/>
        <v>0.25</v>
      </c>
      <c r="AC355" s="53">
        <f t="shared" si="1579"/>
        <v>0</v>
      </c>
      <c r="AD355" s="53">
        <f t="shared" si="1580"/>
        <v>0</v>
      </c>
      <c r="AE355" s="54">
        <f t="shared" si="1581"/>
        <v>0</v>
      </c>
      <c r="AF355" s="54">
        <f t="shared" si="1582"/>
        <v>0</v>
      </c>
      <c r="AG355" s="55">
        <f t="shared" si="1583"/>
        <v>0</v>
      </c>
    </row>
    <row r="356" spans="16:33" x14ac:dyDescent="0.25">
      <c r="P356" s="51">
        <f t="shared" si="1566"/>
        <v>2</v>
      </c>
      <c r="Q356" s="51">
        <f t="shared" si="1567"/>
        <v>5.0799999999999998E-2</v>
      </c>
      <c r="R356" s="52">
        <f t="shared" si="1568"/>
        <v>0</v>
      </c>
      <c r="S356" s="53">
        <f t="shared" si="1569"/>
        <v>4.2333333333333334E-2</v>
      </c>
      <c r="T356" s="53">
        <f t="shared" si="1570"/>
        <v>0.5</v>
      </c>
      <c r="U356" s="54">
        <f t="shared" si="1571"/>
        <v>0.25</v>
      </c>
      <c r="V356" s="53">
        <f t="shared" si="1572"/>
        <v>0</v>
      </c>
      <c r="W356" s="53">
        <f t="shared" si="1573"/>
        <v>0</v>
      </c>
      <c r="X356" s="54">
        <f t="shared" si="1574"/>
        <v>0</v>
      </c>
      <c r="Y356" s="54">
        <f t="shared" si="1575"/>
        <v>0</v>
      </c>
      <c r="Z356" s="53">
        <f t="shared" si="1576"/>
        <v>2.1166666666666667E-2</v>
      </c>
      <c r="AA356" s="53">
        <f t="shared" si="1577"/>
        <v>0.5</v>
      </c>
      <c r="AB356" s="54">
        <f t="shared" si="1578"/>
        <v>0.25</v>
      </c>
      <c r="AC356" s="53">
        <f t="shared" si="1579"/>
        <v>0</v>
      </c>
      <c r="AD356" s="53">
        <f t="shared" si="1580"/>
        <v>0</v>
      </c>
      <c r="AE356" s="54">
        <f t="shared" si="1581"/>
        <v>0</v>
      </c>
      <c r="AF356" s="54">
        <f t="shared" si="1582"/>
        <v>0</v>
      </c>
      <c r="AG356" s="55">
        <f t="shared" si="1583"/>
        <v>0</v>
      </c>
    </row>
    <row r="357" spans="16:33" x14ac:dyDescent="0.25">
      <c r="P357" s="51">
        <f t="shared" si="1566"/>
        <v>2</v>
      </c>
      <c r="Q357" s="51">
        <f t="shared" si="1567"/>
        <v>5.0799999999999998E-2</v>
      </c>
      <c r="R357" s="52">
        <f t="shared" si="1568"/>
        <v>0</v>
      </c>
      <c r="S357" s="53">
        <f t="shared" si="1569"/>
        <v>4.2333333333333334E-2</v>
      </c>
      <c r="T357" s="53">
        <f t="shared" si="1570"/>
        <v>0.5</v>
      </c>
      <c r="U357" s="54">
        <f t="shared" si="1571"/>
        <v>0.25</v>
      </c>
      <c r="V357" s="53">
        <f t="shared" si="1572"/>
        <v>0</v>
      </c>
      <c r="W357" s="53">
        <f t="shared" si="1573"/>
        <v>0</v>
      </c>
      <c r="X357" s="54">
        <f t="shared" si="1574"/>
        <v>0</v>
      </c>
      <c r="Y357" s="54">
        <f t="shared" si="1575"/>
        <v>0</v>
      </c>
      <c r="Z357" s="53">
        <f t="shared" si="1576"/>
        <v>2.1166666666666667E-2</v>
      </c>
      <c r="AA357" s="53">
        <f t="shared" si="1577"/>
        <v>0.5</v>
      </c>
      <c r="AB357" s="54">
        <f t="shared" si="1578"/>
        <v>0.25</v>
      </c>
      <c r="AC357" s="53">
        <f t="shared" si="1579"/>
        <v>0</v>
      </c>
      <c r="AD357" s="53">
        <f t="shared" si="1580"/>
        <v>0</v>
      </c>
      <c r="AE357" s="54">
        <f t="shared" si="1581"/>
        <v>0</v>
      </c>
      <c r="AF357" s="54">
        <f t="shared" si="1582"/>
        <v>0</v>
      </c>
      <c r="AG357" s="55">
        <f t="shared" si="1583"/>
        <v>0</v>
      </c>
    </row>
    <row r="358" spans="16:33" x14ac:dyDescent="0.25">
      <c r="P358" s="51">
        <f t="shared" si="1566"/>
        <v>2</v>
      </c>
      <c r="Q358" s="51">
        <f t="shared" si="1567"/>
        <v>5.0799999999999998E-2</v>
      </c>
      <c r="R358" s="52">
        <f t="shared" si="1568"/>
        <v>0</v>
      </c>
      <c r="S358" s="53">
        <f t="shared" si="1569"/>
        <v>4.2333333333333334E-2</v>
      </c>
      <c r="T358" s="53">
        <f t="shared" si="1570"/>
        <v>0.5</v>
      </c>
      <c r="U358" s="54">
        <f t="shared" si="1571"/>
        <v>0.25</v>
      </c>
      <c r="V358" s="53">
        <f t="shared" si="1572"/>
        <v>0</v>
      </c>
      <c r="W358" s="53">
        <f t="shared" si="1573"/>
        <v>0</v>
      </c>
      <c r="X358" s="54">
        <f t="shared" si="1574"/>
        <v>0</v>
      </c>
      <c r="Y358" s="54">
        <f t="shared" si="1575"/>
        <v>0</v>
      </c>
      <c r="Z358" s="53">
        <f t="shared" si="1576"/>
        <v>2.1166666666666667E-2</v>
      </c>
      <c r="AA358" s="53">
        <f t="shared" si="1577"/>
        <v>0.5</v>
      </c>
      <c r="AB358" s="54">
        <f t="shared" si="1578"/>
        <v>0.25</v>
      </c>
      <c r="AC358" s="53">
        <f t="shared" si="1579"/>
        <v>0</v>
      </c>
      <c r="AD358" s="53">
        <f t="shared" si="1580"/>
        <v>0</v>
      </c>
      <c r="AE358" s="54">
        <f t="shared" si="1581"/>
        <v>0</v>
      </c>
      <c r="AF358" s="54">
        <f t="shared" si="1582"/>
        <v>0</v>
      </c>
      <c r="AG358" s="55">
        <f t="shared" si="1583"/>
        <v>0</v>
      </c>
    </row>
    <row r="359" spans="16:33" x14ac:dyDescent="0.25">
      <c r="P359" s="51">
        <f t="shared" si="1566"/>
        <v>2</v>
      </c>
      <c r="Q359" s="51">
        <f t="shared" si="1567"/>
        <v>5.0799999999999998E-2</v>
      </c>
      <c r="R359" s="52">
        <f t="shared" si="1568"/>
        <v>0</v>
      </c>
      <c r="S359" s="53">
        <f t="shared" si="1569"/>
        <v>4.2333333333333334E-2</v>
      </c>
      <c r="T359" s="53">
        <f t="shared" si="1570"/>
        <v>0.5</v>
      </c>
      <c r="U359" s="54">
        <f t="shared" si="1571"/>
        <v>0.25</v>
      </c>
      <c r="V359" s="53">
        <f t="shared" si="1572"/>
        <v>0</v>
      </c>
      <c r="W359" s="53">
        <f t="shared" si="1573"/>
        <v>0</v>
      </c>
      <c r="X359" s="54">
        <f t="shared" si="1574"/>
        <v>0</v>
      </c>
      <c r="Y359" s="54">
        <f t="shared" si="1575"/>
        <v>0</v>
      </c>
      <c r="Z359" s="53">
        <f t="shared" si="1576"/>
        <v>2.1166666666666667E-2</v>
      </c>
      <c r="AA359" s="53">
        <f t="shared" si="1577"/>
        <v>0.5</v>
      </c>
      <c r="AB359" s="54">
        <f t="shared" si="1578"/>
        <v>0.25</v>
      </c>
      <c r="AC359" s="53">
        <f t="shared" si="1579"/>
        <v>0</v>
      </c>
      <c r="AD359" s="53">
        <f t="shared" si="1580"/>
        <v>0</v>
      </c>
      <c r="AE359" s="54">
        <f t="shared" si="1581"/>
        <v>0</v>
      </c>
      <c r="AF359" s="54">
        <f t="shared" si="1582"/>
        <v>0</v>
      </c>
      <c r="AG359" s="55">
        <f t="shared" si="1583"/>
        <v>0</v>
      </c>
    </row>
    <row r="360" spans="16:33" x14ac:dyDescent="0.25">
      <c r="P360" s="51">
        <f t="shared" si="1566"/>
        <v>2</v>
      </c>
      <c r="Q360" s="51">
        <f t="shared" si="1567"/>
        <v>5.0799999999999998E-2</v>
      </c>
      <c r="R360" s="52">
        <f t="shared" si="1568"/>
        <v>0</v>
      </c>
      <c r="S360" s="53">
        <f t="shared" si="1569"/>
        <v>4.2333333333333334E-2</v>
      </c>
      <c r="T360" s="53">
        <f t="shared" si="1570"/>
        <v>0.5</v>
      </c>
      <c r="U360" s="54">
        <f t="shared" si="1571"/>
        <v>0.25</v>
      </c>
      <c r="V360" s="53">
        <f t="shared" si="1572"/>
        <v>0</v>
      </c>
      <c r="W360" s="53">
        <f t="shared" si="1573"/>
        <v>0</v>
      </c>
      <c r="X360" s="54">
        <f t="shared" si="1574"/>
        <v>0</v>
      </c>
      <c r="Y360" s="54">
        <f t="shared" si="1575"/>
        <v>0</v>
      </c>
      <c r="Z360" s="53">
        <f t="shared" si="1576"/>
        <v>2.1166666666666667E-2</v>
      </c>
      <c r="AA360" s="53">
        <f t="shared" si="1577"/>
        <v>0.5</v>
      </c>
      <c r="AB360" s="54">
        <f t="shared" si="1578"/>
        <v>0.25</v>
      </c>
      <c r="AC360" s="53">
        <f t="shared" si="1579"/>
        <v>0</v>
      </c>
      <c r="AD360" s="53">
        <f t="shared" si="1580"/>
        <v>0</v>
      </c>
      <c r="AE360" s="54">
        <f t="shared" si="1581"/>
        <v>0</v>
      </c>
      <c r="AF360" s="54">
        <f t="shared" si="1582"/>
        <v>0</v>
      </c>
      <c r="AG360" s="55">
        <f t="shared" si="1583"/>
        <v>0</v>
      </c>
    </row>
    <row r="361" spans="16:33" x14ac:dyDescent="0.25">
      <c r="P361" s="51">
        <f t="shared" si="1566"/>
        <v>2</v>
      </c>
      <c r="Q361" s="51">
        <f t="shared" si="1567"/>
        <v>5.0799999999999998E-2</v>
      </c>
      <c r="R361" s="52">
        <f t="shared" si="1568"/>
        <v>0</v>
      </c>
      <c r="S361" s="53">
        <f t="shared" si="1569"/>
        <v>4.2333333333333334E-2</v>
      </c>
      <c r="T361" s="53">
        <f t="shared" si="1570"/>
        <v>0.5</v>
      </c>
      <c r="U361" s="54">
        <f t="shared" si="1571"/>
        <v>0.25</v>
      </c>
      <c r="V361" s="53">
        <f t="shared" si="1572"/>
        <v>0</v>
      </c>
      <c r="W361" s="53">
        <f t="shared" si="1573"/>
        <v>0</v>
      </c>
      <c r="X361" s="54">
        <f t="shared" si="1574"/>
        <v>0</v>
      </c>
      <c r="Y361" s="54">
        <f t="shared" si="1575"/>
        <v>0</v>
      </c>
      <c r="Z361" s="53">
        <f t="shared" si="1576"/>
        <v>2.1166666666666667E-2</v>
      </c>
      <c r="AA361" s="53">
        <f t="shared" si="1577"/>
        <v>0.5</v>
      </c>
      <c r="AB361" s="54">
        <f t="shared" si="1578"/>
        <v>0.25</v>
      </c>
      <c r="AC361" s="53">
        <f t="shared" si="1579"/>
        <v>0</v>
      </c>
      <c r="AD361" s="53">
        <f t="shared" si="1580"/>
        <v>0</v>
      </c>
      <c r="AE361" s="54">
        <f t="shared" si="1581"/>
        <v>0</v>
      </c>
      <c r="AF361" s="54">
        <f t="shared" si="1582"/>
        <v>0</v>
      </c>
      <c r="AG361" s="55">
        <f t="shared" si="1583"/>
        <v>0</v>
      </c>
    </row>
    <row r="362" spans="16:33" x14ac:dyDescent="0.25">
      <c r="P362" s="51">
        <f t="shared" si="1566"/>
        <v>2</v>
      </c>
      <c r="Q362" s="51">
        <f t="shared" si="1567"/>
        <v>5.0799999999999998E-2</v>
      </c>
      <c r="R362" s="52">
        <f t="shared" si="1568"/>
        <v>0</v>
      </c>
      <c r="S362" s="53">
        <f t="shared" si="1569"/>
        <v>4.2333333333333334E-2</v>
      </c>
      <c r="T362" s="53">
        <f t="shared" si="1570"/>
        <v>0.5</v>
      </c>
      <c r="U362" s="54">
        <f t="shared" si="1571"/>
        <v>0.25</v>
      </c>
      <c r="V362" s="53">
        <f t="shared" si="1572"/>
        <v>0</v>
      </c>
      <c r="W362" s="53">
        <f t="shared" si="1573"/>
        <v>0</v>
      </c>
      <c r="X362" s="54">
        <f t="shared" si="1574"/>
        <v>0</v>
      </c>
      <c r="Y362" s="54">
        <f t="shared" si="1575"/>
        <v>0</v>
      </c>
      <c r="Z362" s="53">
        <f t="shared" si="1576"/>
        <v>2.1166666666666667E-2</v>
      </c>
      <c r="AA362" s="53">
        <f t="shared" si="1577"/>
        <v>0.5</v>
      </c>
      <c r="AB362" s="54">
        <f t="shared" si="1578"/>
        <v>0.25</v>
      </c>
      <c r="AC362" s="53">
        <f t="shared" si="1579"/>
        <v>0</v>
      </c>
      <c r="AD362" s="53">
        <f t="shared" si="1580"/>
        <v>0</v>
      </c>
      <c r="AE362" s="54">
        <f t="shared" si="1581"/>
        <v>0</v>
      </c>
      <c r="AF362" s="54">
        <f t="shared" si="1582"/>
        <v>0</v>
      </c>
      <c r="AG362" s="55">
        <f t="shared" si="1583"/>
        <v>0</v>
      </c>
    </row>
    <row r="363" spans="16:33" x14ac:dyDescent="0.25">
      <c r="P363" s="51">
        <f t="shared" si="1566"/>
        <v>2</v>
      </c>
      <c r="Q363" s="51">
        <f t="shared" si="1567"/>
        <v>5.0799999999999998E-2</v>
      </c>
      <c r="R363" s="52">
        <f t="shared" si="1568"/>
        <v>0</v>
      </c>
      <c r="S363" s="53">
        <f t="shared" si="1569"/>
        <v>4.2333333333333334E-2</v>
      </c>
      <c r="T363" s="53">
        <f t="shared" si="1570"/>
        <v>0.5</v>
      </c>
      <c r="U363" s="54">
        <f t="shared" si="1571"/>
        <v>0.25</v>
      </c>
      <c r="V363" s="53">
        <f t="shared" si="1572"/>
        <v>0</v>
      </c>
      <c r="W363" s="53">
        <f t="shared" si="1573"/>
        <v>0</v>
      </c>
      <c r="X363" s="54">
        <f t="shared" si="1574"/>
        <v>0</v>
      </c>
      <c r="Y363" s="54">
        <f t="shared" si="1575"/>
        <v>0</v>
      </c>
      <c r="Z363" s="53">
        <f t="shared" si="1576"/>
        <v>2.1166666666666667E-2</v>
      </c>
      <c r="AA363" s="53">
        <f t="shared" si="1577"/>
        <v>0.5</v>
      </c>
      <c r="AB363" s="54">
        <f t="shared" si="1578"/>
        <v>0.25</v>
      </c>
      <c r="AC363" s="53">
        <f t="shared" si="1579"/>
        <v>0</v>
      </c>
      <c r="AD363" s="53">
        <f t="shared" si="1580"/>
        <v>0</v>
      </c>
      <c r="AE363" s="54">
        <f t="shared" si="1581"/>
        <v>0</v>
      </c>
      <c r="AF363" s="54">
        <f t="shared" si="1582"/>
        <v>0</v>
      </c>
      <c r="AG363" s="55">
        <f t="shared" si="1583"/>
        <v>0</v>
      </c>
    </row>
    <row r="364" spans="16:33" x14ac:dyDescent="0.25">
      <c r="P364" s="51">
        <f t="shared" si="1566"/>
        <v>2</v>
      </c>
      <c r="Q364" s="51">
        <f t="shared" si="1567"/>
        <v>5.0799999999999998E-2</v>
      </c>
      <c r="R364" s="52">
        <f t="shared" si="1568"/>
        <v>0</v>
      </c>
      <c r="S364" s="53">
        <f t="shared" si="1569"/>
        <v>4.2333333333333334E-2</v>
      </c>
      <c r="T364" s="53">
        <f t="shared" si="1570"/>
        <v>0.5</v>
      </c>
      <c r="U364" s="54">
        <f t="shared" si="1571"/>
        <v>0.25</v>
      </c>
      <c r="V364" s="53">
        <f t="shared" si="1572"/>
        <v>0</v>
      </c>
      <c r="W364" s="53">
        <f t="shared" si="1573"/>
        <v>0</v>
      </c>
      <c r="X364" s="54">
        <f t="shared" si="1574"/>
        <v>0</v>
      </c>
      <c r="Y364" s="54">
        <f t="shared" si="1575"/>
        <v>0</v>
      </c>
      <c r="Z364" s="53">
        <f t="shared" si="1576"/>
        <v>2.1166666666666667E-2</v>
      </c>
      <c r="AA364" s="53">
        <f t="shared" si="1577"/>
        <v>0.5</v>
      </c>
      <c r="AB364" s="54">
        <f t="shared" si="1578"/>
        <v>0.25</v>
      </c>
      <c r="AC364" s="53">
        <f t="shared" si="1579"/>
        <v>0</v>
      </c>
      <c r="AD364" s="53">
        <f t="shared" si="1580"/>
        <v>0</v>
      </c>
      <c r="AE364" s="54">
        <f t="shared" si="1581"/>
        <v>0</v>
      </c>
      <c r="AF364" s="54">
        <f t="shared" si="1582"/>
        <v>0</v>
      </c>
      <c r="AG364" s="55">
        <f t="shared" si="1583"/>
        <v>0</v>
      </c>
    </row>
    <row r="365" spans="16:33" x14ac:dyDescent="0.25">
      <c r="P365" s="51">
        <f t="shared" si="1566"/>
        <v>2</v>
      </c>
      <c r="Q365" s="51">
        <f t="shared" si="1567"/>
        <v>5.0799999999999998E-2</v>
      </c>
      <c r="R365" s="52">
        <f t="shared" si="1568"/>
        <v>0</v>
      </c>
      <c r="S365" s="53">
        <f t="shared" si="1569"/>
        <v>4.2333333333333334E-2</v>
      </c>
      <c r="T365" s="53">
        <f t="shared" si="1570"/>
        <v>0.5</v>
      </c>
      <c r="U365" s="54">
        <f t="shared" si="1571"/>
        <v>0.25</v>
      </c>
      <c r="V365" s="53">
        <f t="shared" si="1572"/>
        <v>0</v>
      </c>
      <c r="W365" s="53">
        <f t="shared" si="1573"/>
        <v>0</v>
      </c>
      <c r="X365" s="54">
        <f t="shared" si="1574"/>
        <v>0</v>
      </c>
      <c r="Y365" s="54">
        <f t="shared" si="1575"/>
        <v>0</v>
      </c>
      <c r="Z365" s="53">
        <f t="shared" si="1576"/>
        <v>2.1166666666666667E-2</v>
      </c>
      <c r="AA365" s="53">
        <f t="shared" si="1577"/>
        <v>0.5</v>
      </c>
      <c r="AB365" s="54">
        <f t="shared" si="1578"/>
        <v>0.25</v>
      </c>
      <c r="AC365" s="53">
        <f t="shared" si="1579"/>
        <v>0</v>
      </c>
      <c r="AD365" s="53">
        <f t="shared" si="1580"/>
        <v>0</v>
      </c>
      <c r="AE365" s="54">
        <f t="shared" si="1581"/>
        <v>0</v>
      </c>
      <c r="AF365" s="54">
        <f t="shared" si="1582"/>
        <v>0</v>
      </c>
      <c r="AG365" s="55">
        <f t="shared" si="1583"/>
        <v>0</v>
      </c>
    </row>
    <row r="366" spans="16:33" x14ac:dyDescent="0.25">
      <c r="P366" s="51">
        <f t="shared" si="1566"/>
        <v>2</v>
      </c>
      <c r="Q366" s="51">
        <f t="shared" si="1567"/>
        <v>5.0799999999999998E-2</v>
      </c>
      <c r="R366" s="52">
        <f t="shared" si="1568"/>
        <v>0</v>
      </c>
      <c r="S366" s="53">
        <f t="shared" si="1569"/>
        <v>4.2333333333333334E-2</v>
      </c>
      <c r="T366" s="53">
        <f t="shared" si="1570"/>
        <v>0.5</v>
      </c>
      <c r="U366" s="54">
        <f t="shared" si="1571"/>
        <v>0.25</v>
      </c>
      <c r="V366" s="53">
        <f t="shared" si="1572"/>
        <v>0</v>
      </c>
      <c r="W366" s="53">
        <f t="shared" si="1573"/>
        <v>0</v>
      </c>
      <c r="X366" s="54">
        <f t="shared" si="1574"/>
        <v>0</v>
      </c>
      <c r="Y366" s="54">
        <f t="shared" si="1575"/>
        <v>0</v>
      </c>
      <c r="Z366" s="53">
        <f t="shared" si="1576"/>
        <v>2.1166666666666667E-2</v>
      </c>
      <c r="AA366" s="53">
        <f t="shared" si="1577"/>
        <v>0.5</v>
      </c>
      <c r="AB366" s="54">
        <f t="shared" si="1578"/>
        <v>0.25</v>
      </c>
      <c r="AC366" s="53">
        <f t="shared" si="1579"/>
        <v>0</v>
      </c>
      <c r="AD366" s="53">
        <f t="shared" si="1580"/>
        <v>0</v>
      </c>
      <c r="AE366" s="54">
        <f t="shared" si="1581"/>
        <v>0</v>
      </c>
      <c r="AF366" s="54">
        <f t="shared" si="1582"/>
        <v>0</v>
      </c>
      <c r="AG366" s="55">
        <f t="shared" si="1583"/>
        <v>0</v>
      </c>
    </row>
    <row r="367" spans="16:33" x14ac:dyDescent="0.25">
      <c r="P367" s="51">
        <f t="shared" si="1566"/>
        <v>2</v>
      </c>
      <c r="Q367" s="51">
        <f t="shared" si="1567"/>
        <v>5.0799999999999998E-2</v>
      </c>
      <c r="R367" s="52">
        <f t="shared" si="1568"/>
        <v>0</v>
      </c>
      <c r="S367" s="53">
        <f t="shared" si="1569"/>
        <v>4.2333333333333334E-2</v>
      </c>
      <c r="T367" s="53">
        <f t="shared" si="1570"/>
        <v>0.5</v>
      </c>
      <c r="U367" s="54">
        <f t="shared" si="1571"/>
        <v>0.25</v>
      </c>
      <c r="V367" s="53">
        <f t="shared" si="1572"/>
        <v>0</v>
      </c>
      <c r="W367" s="53">
        <f t="shared" si="1573"/>
        <v>0</v>
      </c>
      <c r="X367" s="54">
        <f t="shared" si="1574"/>
        <v>0</v>
      </c>
      <c r="Y367" s="54">
        <f t="shared" si="1575"/>
        <v>0</v>
      </c>
      <c r="Z367" s="53">
        <f t="shared" si="1576"/>
        <v>2.1166666666666667E-2</v>
      </c>
      <c r="AA367" s="53">
        <f t="shared" si="1577"/>
        <v>0.5</v>
      </c>
      <c r="AB367" s="54">
        <f t="shared" si="1578"/>
        <v>0.25</v>
      </c>
      <c r="AC367" s="53">
        <f t="shared" si="1579"/>
        <v>0</v>
      </c>
      <c r="AD367" s="53">
        <f t="shared" si="1580"/>
        <v>0</v>
      </c>
      <c r="AE367" s="54">
        <f t="shared" si="1581"/>
        <v>0</v>
      </c>
      <c r="AF367" s="54">
        <f t="shared" si="1582"/>
        <v>0</v>
      </c>
      <c r="AG367" s="55">
        <f t="shared" si="1583"/>
        <v>0</v>
      </c>
    </row>
    <row r="368" spans="16:33" x14ac:dyDescent="0.25">
      <c r="P368" s="51">
        <f t="shared" si="1566"/>
        <v>2</v>
      </c>
      <c r="Q368" s="51">
        <f t="shared" si="1567"/>
        <v>5.0799999999999998E-2</v>
      </c>
      <c r="R368" s="52">
        <f t="shared" si="1568"/>
        <v>0</v>
      </c>
      <c r="S368" s="53">
        <f t="shared" si="1569"/>
        <v>4.2333333333333334E-2</v>
      </c>
      <c r="T368" s="53">
        <f t="shared" si="1570"/>
        <v>0.5</v>
      </c>
      <c r="U368" s="54">
        <f t="shared" si="1571"/>
        <v>0.25</v>
      </c>
      <c r="V368" s="53">
        <f t="shared" si="1572"/>
        <v>0</v>
      </c>
      <c r="W368" s="53">
        <f t="shared" si="1573"/>
        <v>0</v>
      </c>
      <c r="X368" s="54">
        <f t="shared" si="1574"/>
        <v>0</v>
      </c>
      <c r="Y368" s="54">
        <f t="shared" si="1575"/>
        <v>0</v>
      </c>
      <c r="Z368" s="53">
        <f t="shared" si="1576"/>
        <v>2.1166666666666667E-2</v>
      </c>
      <c r="AA368" s="53">
        <f t="shared" si="1577"/>
        <v>0.5</v>
      </c>
      <c r="AB368" s="54">
        <f t="shared" si="1578"/>
        <v>0.25</v>
      </c>
      <c r="AC368" s="53">
        <f t="shared" si="1579"/>
        <v>0</v>
      </c>
      <c r="AD368" s="53">
        <f t="shared" si="1580"/>
        <v>0</v>
      </c>
      <c r="AE368" s="54">
        <f t="shared" si="1581"/>
        <v>0</v>
      </c>
      <c r="AF368" s="54">
        <f t="shared" si="1582"/>
        <v>0</v>
      </c>
      <c r="AG368" s="55">
        <f t="shared" si="1583"/>
        <v>0</v>
      </c>
    </row>
    <row r="369" spans="16:33" x14ac:dyDescent="0.25">
      <c r="P369" s="51">
        <f t="shared" si="1566"/>
        <v>2</v>
      </c>
      <c r="Q369" s="51">
        <f t="shared" si="1567"/>
        <v>5.0799999999999998E-2</v>
      </c>
      <c r="R369" s="52">
        <f t="shared" si="1568"/>
        <v>0</v>
      </c>
      <c r="S369" s="53">
        <f t="shared" si="1569"/>
        <v>4.2333333333333334E-2</v>
      </c>
      <c r="T369" s="53">
        <f t="shared" si="1570"/>
        <v>0.5</v>
      </c>
      <c r="U369" s="54">
        <f t="shared" si="1571"/>
        <v>0.25</v>
      </c>
      <c r="V369" s="53">
        <f t="shared" si="1572"/>
        <v>0</v>
      </c>
      <c r="W369" s="53">
        <f t="shared" si="1573"/>
        <v>0</v>
      </c>
      <c r="X369" s="54">
        <f t="shared" si="1574"/>
        <v>0</v>
      </c>
      <c r="Y369" s="54">
        <f t="shared" si="1575"/>
        <v>0</v>
      </c>
      <c r="Z369" s="53">
        <f t="shared" si="1576"/>
        <v>2.1166666666666667E-2</v>
      </c>
      <c r="AA369" s="53">
        <f t="shared" si="1577"/>
        <v>0.5</v>
      </c>
      <c r="AB369" s="54">
        <f t="shared" si="1578"/>
        <v>0.25</v>
      </c>
      <c r="AC369" s="53">
        <f t="shared" si="1579"/>
        <v>0</v>
      </c>
      <c r="AD369" s="53">
        <f t="shared" si="1580"/>
        <v>0</v>
      </c>
      <c r="AE369" s="54">
        <f t="shared" si="1581"/>
        <v>0</v>
      </c>
      <c r="AF369" s="54">
        <f t="shared" si="1582"/>
        <v>0</v>
      </c>
      <c r="AG369" s="55">
        <f t="shared" si="1583"/>
        <v>0</v>
      </c>
    </row>
    <row r="370" spans="16:33" x14ac:dyDescent="0.25">
      <c r="P370" s="51">
        <f t="shared" si="1566"/>
        <v>2</v>
      </c>
      <c r="Q370" s="51">
        <f t="shared" si="1567"/>
        <v>5.0799999999999998E-2</v>
      </c>
      <c r="R370" s="52">
        <f t="shared" si="1568"/>
        <v>0</v>
      </c>
      <c r="S370" s="53">
        <f t="shared" si="1569"/>
        <v>4.2333333333333334E-2</v>
      </c>
      <c r="T370" s="53">
        <f t="shared" si="1570"/>
        <v>0.5</v>
      </c>
      <c r="U370" s="54">
        <f t="shared" si="1571"/>
        <v>0.25</v>
      </c>
      <c r="V370" s="53">
        <f t="shared" si="1572"/>
        <v>0</v>
      </c>
      <c r="W370" s="53">
        <f t="shared" si="1573"/>
        <v>0</v>
      </c>
      <c r="X370" s="54">
        <f t="shared" si="1574"/>
        <v>0</v>
      </c>
      <c r="Y370" s="54">
        <f t="shared" si="1575"/>
        <v>0</v>
      </c>
      <c r="Z370" s="53">
        <f t="shared" si="1576"/>
        <v>2.1166666666666667E-2</v>
      </c>
      <c r="AA370" s="53">
        <f t="shared" si="1577"/>
        <v>0.5</v>
      </c>
      <c r="AB370" s="54">
        <f t="shared" si="1578"/>
        <v>0.25</v>
      </c>
      <c r="AC370" s="53">
        <f t="shared" si="1579"/>
        <v>0</v>
      </c>
      <c r="AD370" s="53">
        <f t="shared" si="1580"/>
        <v>0</v>
      </c>
      <c r="AE370" s="54">
        <f t="shared" si="1581"/>
        <v>0</v>
      </c>
      <c r="AF370" s="54">
        <f t="shared" si="1582"/>
        <v>0</v>
      </c>
      <c r="AG370" s="55">
        <f t="shared" si="1583"/>
        <v>0</v>
      </c>
    </row>
    <row r="371" spans="16:33" x14ac:dyDescent="0.25">
      <c r="P371" s="51">
        <f t="shared" si="1566"/>
        <v>2</v>
      </c>
      <c r="Q371" s="51">
        <f t="shared" si="1567"/>
        <v>5.0799999999999998E-2</v>
      </c>
      <c r="R371" s="52">
        <f t="shared" si="1568"/>
        <v>0</v>
      </c>
      <c r="S371" s="53">
        <f t="shared" si="1569"/>
        <v>4.2333333333333334E-2</v>
      </c>
      <c r="T371" s="53">
        <f t="shared" si="1570"/>
        <v>0.5</v>
      </c>
      <c r="U371" s="54">
        <f t="shared" si="1571"/>
        <v>0.25</v>
      </c>
      <c r="V371" s="53">
        <f t="shared" si="1572"/>
        <v>0</v>
      </c>
      <c r="W371" s="53">
        <f t="shared" si="1573"/>
        <v>0</v>
      </c>
      <c r="X371" s="54">
        <f t="shared" si="1574"/>
        <v>0</v>
      </c>
      <c r="Y371" s="54">
        <f t="shared" si="1575"/>
        <v>0</v>
      </c>
      <c r="Z371" s="53">
        <f t="shared" si="1576"/>
        <v>2.1166666666666667E-2</v>
      </c>
      <c r="AA371" s="53">
        <f t="shared" si="1577"/>
        <v>0.5</v>
      </c>
      <c r="AB371" s="54">
        <f t="shared" si="1578"/>
        <v>0.25</v>
      </c>
      <c r="AC371" s="53">
        <f t="shared" si="1579"/>
        <v>0</v>
      </c>
      <c r="AD371" s="53">
        <f t="shared" si="1580"/>
        <v>0</v>
      </c>
      <c r="AE371" s="54">
        <f t="shared" si="1581"/>
        <v>0</v>
      </c>
      <c r="AF371" s="54">
        <f t="shared" si="1582"/>
        <v>0</v>
      </c>
      <c r="AG371" s="55">
        <f t="shared" si="1583"/>
        <v>0</v>
      </c>
    </row>
    <row r="372" spans="16:33" x14ac:dyDescent="0.25">
      <c r="P372" s="51">
        <f t="shared" ref="P372:P373" si="1584">(G372+H372)*2+2</f>
        <v>2</v>
      </c>
      <c r="Q372" s="51">
        <f t="shared" ref="Q372:Q373" si="1585">P372*0.0254</f>
        <v>5.0799999999999998E-2</v>
      </c>
      <c r="R372" s="52">
        <f t="shared" ref="R372:R373" si="1586">+I372</f>
        <v>0</v>
      </c>
      <c r="S372" s="53">
        <f t="shared" ref="S372:S373" si="1587">Q372/1.2</f>
        <v>4.2333333333333334E-2</v>
      </c>
      <c r="T372" s="53">
        <f t="shared" ref="T372:T373" si="1588">IF(S372-ROUND(S372,0)&gt;0,0.5+ROUND(S372,0),ROUND(S372,0))</f>
        <v>0.5</v>
      </c>
      <c r="U372" s="54">
        <f t="shared" ref="U372:U373" si="1589">IF(S372&gt;(T372-0.25),T372,T372-0.25)</f>
        <v>0.25</v>
      </c>
      <c r="V372" s="53">
        <f t="shared" ref="V372:V373" si="1590">R372/2.4</f>
        <v>0</v>
      </c>
      <c r="W372" s="53">
        <f t="shared" ref="W372:W373" si="1591">IF(V372-ROUND(V372,0)&gt;0,0.5+ROUND(V372,0),ROUND(V372,0))</f>
        <v>0</v>
      </c>
      <c r="X372" s="54">
        <f t="shared" ref="X372:X373" si="1592">IF(V372&gt;(W372-0.25),W372,W372-0.25)</f>
        <v>0</v>
      </c>
      <c r="Y372" s="54">
        <f t="shared" ref="Y372:Y373" si="1593">U372*X372</f>
        <v>0</v>
      </c>
      <c r="Z372" s="53">
        <f t="shared" ref="Z372:Z373" si="1594">Q372/2.4</f>
        <v>2.1166666666666667E-2</v>
      </c>
      <c r="AA372" s="53">
        <f t="shared" ref="AA372:AA373" si="1595">IF(Z372-ROUND(Z372,0)&gt;0,0.5+ROUND(Z372,0),ROUND(Z372,0))</f>
        <v>0.5</v>
      </c>
      <c r="AB372" s="54">
        <f t="shared" ref="AB372:AB373" si="1596">IF(Z372&gt;(AA372-0.25),AA372,AA372-0.25)</f>
        <v>0.25</v>
      </c>
      <c r="AC372" s="53">
        <f t="shared" ref="AC372:AC373" si="1597">R372/1.2</f>
        <v>0</v>
      </c>
      <c r="AD372" s="53">
        <f t="shared" ref="AD372:AD373" si="1598">IF(AC372-ROUND(AC372,0)&gt;0,0.5+ROUND(AC372,0),ROUND(AC372,0))</f>
        <v>0</v>
      </c>
      <c r="AE372" s="54">
        <f t="shared" ref="AE372:AE373" si="1599">IF(AC372&gt;(AD372-0.25),AD372,AD372-0.25)</f>
        <v>0</v>
      </c>
      <c r="AF372" s="54">
        <f t="shared" ref="AF372:AF373" si="1600">AB372*AE372</f>
        <v>0</v>
      </c>
      <c r="AG372" s="55">
        <f t="shared" ref="AG372:AG373" si="1601">MIN(Y372,AF372)</f>
        <v>0</v>
      </c>
    </row>
    <row r="373" spans="16:33" x14ac:dyDescent="0.25">
      <c r="P373" s="51">
        <f t="shared" si="1584"/>
        <v>2</v>
      </c>
      <c r="Q373" s="51">
        <f t="shared" si="1585"/>
        <v>5.0799999999999998E-2</v>
      </c>
      <c r="R373" s="52">
        <f t="shared" si="1586"/>
        <v>0</v>
      </c>
      <c r="S373" s="53">
        <f t="shared" si="1587"/>
        <v>4.2333333333333334E-2</v>
      </c>
      <c r="T373" s="53">
        <f t="shared" si="1588"/>
        <v>0.5</v>
      </c>
      <c r="U373" s="54">
        <f t="shared" si="1589"/>
        <v>0.25</v>
      </c>
      <c r="V373" s="53">
        <f t="shared" si="1590"/>
        <v>0</v>
      </c>
      <c r="W373" s="53">
        <f t="shared" si="1591"/>
        <v>0</v>
      </c>
      <c r="X373" s="54">
        <f t="shared" si="1592"/>
        <v>0</v>
      </c>
      <c r="Y373" s="54">
        <f t="shared" si="1593"/>
        <v>0</v>
      </c>
      <c r="Z373" s="53">
        <f t="shared" si="1594"/>
        <v>2.1166666666666667E-2</v>
      </c>
      <c r="AA373" s="53">
        <f t="shared" si="1595"/>
        <v>0.5</v>
      </c>
      <c r="AB373" s="54">
        <f t="shared" si="1596"/>
        <v>0.25</v>
      </c>
      <c r="AC373" s="53">
        <f t="shared" si="1597"/>
        <v>0</v>
      </c>
      <c r="AD373" s="53">
        <f t="shared" si="1598"/>
        <v>0</v>
      </c>
      <c r="AE373" s="54">
        <f t="shared" si="1599"/>
        <v>0</v>
      </c>
      <c r="AF373" s="54">
        <f t="shared" si="1600"/>
        <v>0</v>
      </c>
      <c r="AG373" s="55">
        <f t="shared" si="1601"/>
        <v>0</v>
      </c>
    </row>
    <row r="374" spans="16:33" x14ac:dyDescent="0.25">
      <c r="P374" s="51">
        <f t="shared" ref="P374:P384" si="1602">(G384+H384)*2+2</f>
        <v>2</v>
      </c>
      <c r="Q374" s="51">
        <f t="shared" ref="Q374:Q381" si="1603">P374*0.0254</f>
        <v>5.0799999999999998E-2</v>
      </c>
      <c r="R374" s="52">
        <f t="shared" ref="R374:R384" si="1604">+I384</f>
        <v>0</v>
      </c>
      <c r="S374" s="53">
        <f t="shared" ref="S374:S381" si="1605">Q374/1.2</f>
        <v>4.2333333333333334E-2</v>
      </c>
      <c r="T374" s="53">
        <f t="shared" ref="T374:T381" si="1606">IF(S374-ROUND(S374,0)&gt;0,0.5+ROUND(S374,0),ROUND(S374,0))</f>
        <v>0.5</v>
      </c>
      <c r="U374" s="54">
        <f t="shared" ref="U374:U381" si="1607">IF(S374&gt;(T374-0.25),T374,T374-0.25)</f>
        <v>0.25</v>
      </c>
      <c r="V374" s="53">
        <f t="shared" ref="V374:V381" si="1608">R374/2.4</f>
        <v>0</v>
      </c>
      <c r="W374" s="53">
        <f t="shared" ref="W374:W381" si="1609">IF(V374-ROUND(V374,0)&gt;0,0.5+ROUND(V374,0),ROUND(V374,0))</f>
        <v>0</v>
      </c>
      <c r="X374" s="54">
        <f t="shared" ref="X374:X381" si="1610">IF(V374&gt;(W374-0.25),W374,W374-0.25)</f>
        <v>0</v>
      </c>
      <c r="Y374" s="54">
        <f t="shared" ref="Y374:Y381" si="1611">U374*X374</f>
        <v>0</v>
      </c>
      <c r="Z374" s="53">
        <f t="shared" ref="Z374:Z381" si="1612">Q374/2.4</f>
        <v>2.1166666666666667E-2</v>
      </c>
      <c r="AA374" s="53">
        <f t="shared" ref="AA374:AA381" si="1613">IF(Z374-ROUND(Z374,0)&gt;0,0.5+ROUND(Z374,0),ROUND(Z374,0))</f>
        <v>0.5</v>
      </c>
      <c r="AB374" s="54">
        <f t="shared" ref="AB374:AB381" si="1614">IF(Z374&gt;(AA374-0.25),AA374,AA374-0.25)</f>
        <v>0.25</v>
      </c>
      <c r="AC374" s="53">
        <f t="shared" ref="AC374:AC381" si="1615">R374/1.2</f>
        <v>0</v>
      </c>
      <c r="AD374" s="53">
        <f t="shared" ref="AD374:AD381" si="1616">IF(AC374-ROUND(AC374,0)&gt;0,0.5+ROUND(AC374,0),ROUND(AC374,0))</f>
        <v>0</v>
      </c>
      <c r="AE374" s="54">
        <f t="shared" ref="AE374:AE381" si="1617">IF(AC374&gt;(AD374-0.25),AD374,AD374-0.25)</f>
        <v>0</v>
      </c>
      <c r="AF374" s="54">
        <f t="shared" ref="AF374:AF381" si="1618">AB374*AE374</f>
        <v>0</v>
      </c>
      <c r="AG374" s="55">
        <f t="shared" ref="AG374:AG381" si="1619">MIN(Y374,AF374)</f>
        <v>0</v>
      </c>
    </row>
    <row r="375" spans="16:33" x14ac:dyDescent="0.25">
      <c r="P375" s="51">
        <f t="shared" si="1602"/>
        <v>2</v>
      </c>
      <c r="Q375" s="51">
        <f t="shared" si="1603"/>
        <v>5.0799999999999998E-2</v>
      </c>
      <c r="R375" s="52">
        <f t="shared" si="1604"/>
        <v>0</v>
      </c>
      <c r="S375" s="53">
        <f t="shared" si="1605"/>
        <v>4.2333333333333334E-2</v>
      </c>
      <c r="T375" s="53">
        <f t="shared" si="1606"/>
        <v>0.5</v>
      </c>
      <c r="U375" s="54">
        <f t="shared" si="1607"/>
        <v>0.25</v>
      </c>
      <c r="V375" s="53">
        <f t="shared" si="1608"/>
        <v>0</v>
      </c>
      <c r="W375" s="53">
        <f t="shared" si="1609"/>
        <v>0</v>
      </c>
      <c r="X375" s="54">
        <f t="shared" si="1610"/>
        <v>0</v>
      </c>
      <c r="Y375" s="54">
        <f t="shared" si="1611"/>
        <v>0</v>
      </c>
      <c r="Z375" s="53">
        <f t="shared" si="1612"/>
        <v>2.1166666666666667E-2</v>
      </c>
      <c r="AA375" s="53">
        <f t="shared" si="1613"/>
        <v>0.5</v>
      </c>
      <c r="AB375" s="54">
        <f t="shared" si="1614"/>
        <v>0.25</v>
      </c>
      <c r="AC375" s="53">
        <f t="shared" si="1615"/>
        <v>0</v>
      </c>
      <c r="AD375" s="53">
        <f t="shared" si="1616"/>
        <v>0</v>
      </c>
      <c r="AE375" s="54">
        <f t="shared" si="1617"/>
        <v>0</v>
      </c>
      <c r="AF375" s="54">
        <f t="shared" si="1618"/>
        <v>0</v>
      </c>
      <c r="AG375" s="55">
        <f t="shared" si="1619"/>
        <v>0</v>
      </c>
    </row>
    <row r="376" spans="16:33" x14ac:dyDescent="0.25">
      <c r="P376" s="51">
        <f t="shared" si="1602"/>
        <v>2</v>
      </c>
      <c r="Q376" s="51">
        <f t="shared" si="1603"/>
        <v>5.0799999999999998E-2</v>
      </c>
      <c r="R376" s="52">
        <f t="shared" si="1604"/>
        <v>0</v>
      </c>
      <c r="S376" s="53">
        <f t="shared" si="1605"/>
        <v>4.2333333333333334E-2</v>
      </c>
      <c r="T376" s="53">
        <f t="shared" si="1606"/>
        <v>0.5</v>
      </c>
      <c r="U376" s="54">
        <f t="shared" si="1607"/>
        <v>0.25</v>
      </c>
      <c r="V376" s="53">
        <f t="shared" si="1608"/>
        <v>0</v>
      </c>
      <c r="W376" s="53">
        <f t="shared" si="1609"/>
        <v>0</v>
      </c>
      <c r="X376" s="54">
        <f t="shared" si="1610"/>
        <v>0</v>
      </c>
      <c r="Y376" s="54">
        <f t="shared" si="1611"/>
        <v>0</v>
      </c>
      <c r="Z376" s="53">
        <f t="shared" si="1612"/>
        <v>2.1166666666666667E-2</v>
      </c>
      <c r="AA376" s="53">
        <f t="shared" si="1613"/>
        <v>0.5</v>
      </c>
      <c r="AB376" s="54">
        <f t="shared" si="1614"/>
        <v>0.25</v>
      </c>
      <c r="AC376" s="53">
        <f t="shared" si="1615"/>
        <v>0</v>
      </c>
      <c r="AD376" s="53">
        <f t="shared" si="1616"/>
        <v>0</v>
      </c>
      <c r="AE376" s="54">
        <f t="shared" si="1617"/>
        <v>0</v>
      </c>
      <c r="AF376" s="54">
        <f t="shared" si="1618"/>
        <v>0</v>
      </c>
      <c r="AG376" s="55">
        <f t="shared" si="1619"/>
        <v>0</v>
      </c>
    </row>
    <row r="377" spans="16:33" x14ac:dyDescent="0.25">
      <c r="P377" s="51">
        <f t="shared" si="1602"/>
        <v>2</v>
      </c>
      <c r="Q377" s="51">
        <f t="shared" si="1603"/>
        <v>5.0799999999999998E-2</v>
      </c>
      <c r="R377" s="52">
        <f t="shared" si="1604"/>
        <v>0</v>
      </c>
      <c r="S377" s="53">
        <f t="shared" si="1605"/>
        <v>4.2333333333333334E-2</v>
      </c>
      <c r="T377" s="53">
        <f t="shared" si="1606"/>
        <v>0.5</v>
      </c>
      <c r="U377" s="54">
        <f t="shared" si="1607"/>
        <v>0.25</v>
      </c>
      <c r="V377" s="53">
        <f t="shared" si="1608"/>
        <v>0</v>
      </c>
      <c r="W377" s="53">
        <f t="shared" si="1609"/>
        <v>0</v>
      </c>
      <c r="X377" s="54">
        <f t="shared" si="1610"/>
        <v>0</v>
      </c>
      <c r="Y377" s="54">
        <f t="shared" si="1611"/>
        <v>0</v>
      </c>
      <c r="Z377" s="53">
        <f t="shared" si="1612"/>
        <v>2.1166666666666667E-2</v>
      </c>
      <c r="AA377" s="53">
        <f t="shared" si="1613"/>
        <v>0.5</v>
      </c>
      <c r="AB377" s="54">
        <f t="shared" si="1614"/>
        <v>0.25</v>
      </c>
      <c r="AC377" s="53">
        <f t="shared" si="1615"/>
        <v>0</v>
      </c>
      <c r="AD377" s="53">
        <f t="shared" si="1616"/>
        <v>0</v>
      </c>
      <c r="AE377" s="54">
        <f t="shared" si="1617"/>
        <v>0</v>
      </c>
      <c r="AF377" s="54">
        <f t="shared" si="1618"/>
        <v>0</v>
      </c>
      <c r="AG377" s="55">
        <f t="shared" si="1619"/>
        <v>0</v>
      </c>
    </row>
    <row r="378" spans="16:33" x14ac:dyDescent="0.25">
      <c r="P378" s="51">
        <f t="shared" si="1602"/>
        <v>2</v>
      </c>
      <c r="Q378" s="51">
        <f t="shared" si="1603"/>
        <v>5.0799999999999998E-2</v>
      </c>
      <c r="R378" s="52">
        <f t="shared" si="1604"/>
        <v>0</v>
      </c>
      <c r="S378" s="53">
        <f t="shared" si="1605"/>
        <v>4.2333333333333334E-2</v>
      </c>
      <c r="T378" s="53">
        <f t="shared" si="1606"/>
        <v>0.5</v>
      </c>
      <c r="U378" s="54">
        <f t="shared" si="1607"/>
        <v>0.25</v>
      </c>
      <c r="V378" s="53">
        <f t="shared" si="1608"/>
        <v>0</v>
      </c>
      <c r="W378" s="53">
        <f t="shared" si="1609"/>
        <v>0</v>
      </c>
      <c r="X378" s="54">
        <f t="shared" si="1610"/>
        <v>0</v>
      </c>
      <c r="Y378" s="54">
        <f t="shared" si="1611"/>
        <v>0</v>
      </c>
      <c r="Z378" s="53">
        <f t="shared" si="1612"/>
        <v>2.1166666666666667E-2</v>
      </c>
      <c r="AA378" s="53">
        <f t="shared" si="1613"/>
        <v>0.5</v>
      </c>
      <c r="AB378" s="54">
        <f t="shared" si="1614"/>
        <v>0.25</v>
      </c>
      <c r="AC378" s="53">
        <f t="shared" si="1615"/>
        <v>0</v>
      </c>
      <c r="AD378" s="53">
        <f t="shared" si="1616"/>
        <v>0</v>
      </c>
      <c r="AE378" s="54">
        <f t="shared" si="1617"/>
        <v>0</v>
      </c>
      <c r="AF378" s="54">
        <f t="shared" si="1618"/>
        <v>0</v>
      </c>
      <c r="AG378" s="55">
        <f t="shared" si="1619"/>
        <v>0</v>
      </c>
    </row>
    <row r="379" spans="16:33" x14ac:dyDescent="0.25">
      <c r="P379" s="51">
        <f t="shared" si="1602"/>
        <v>2</v>
      </c>
      <c r="Q379" s="51">
        <f t="shared" si="1603"/>
        <v>5.0799999999999998E-2</v>
      </c>
      <c r="R379" s="52">
        <f t="shared" si="1604"/>
        <v>0</v>
      </c>
      <c r="S379" s="53">
        <f t="shared" si="1605"/>
        <v>4.2333333333333334E-2</v>
      </c>
      <c r="T379" s="53">
        <f t="shared" si="1606"/>
        <v>0.5</v>
      </c>
      <c r="U379" s="54">
        <f t="shared" si="1607"/>
        <v>0.25</v>
      </c>
      <c r="V379" s="53">
        <f t="shared" si="1608"/>
        <v>0</v>
      </c>
      <c r="W379" s="53">
        <f t="shared" si="1609"/>
        <v>0</v>
      </c>
      <c r="X379" s="54">
        <f t="shared" si="1610"/>
        <v>0</v>
      </c>
      <c r="Y379" s="54">
        <f t="shared" si="1611"/>
        <v>0</v>
      </c>
      <c r="Z379" s="53">
        <f t="shared" si="1612"/>
        <v>2.1166666666666667E-2</v>
      </c>
      <c r="AA379" s="53">
        <f t="shared" si="1613"/>
        <v>0.5</v>
      </c>
      <c r="AB379" s="54">
        <f t="shared" si="1614"/>
        <v>0.25</v>
      </c>
      <c r="AC379" s="53">
        <f t="shared" si="1615"/>
        <v>0</v>
      </c>
      <c r="AD379" s="53">
        <f t="shared" si="1616"/>
        <v>0</v>
      </c>
      <c r="AE379" s="54">
        <f t="shared" si="1617"/>
        <v>0</v>
      </c>
      <c r="AF379" s="54">
        <f t="shared" si="1618"/>
        <v>0</v>
      </c>
      <c r="AG379" s="55">
        <f t="shared" si="1619"/>
        <v>0</v>
      </c>
    </row>
    <row r="380" spans="16:33" x14ac:dyDescent="0.25">
      <c r="P380" s="51">
        <f t="shared" si="1602"/>
        <v>2</v>
      </c>
      <c r="Q380" s="51">
        <f t="shared" si="1603"/>
        <v>5.0799999999999998E-2</v>
      </c>
      <c r="R380" s="52">
        <f t="shared" si="1604"/>
        <v>0</v>
      </c>
      <c r="S380" s="53">
        <f t="shared" si="1605"/>
        <v>4.2333333333333334E-2</v>
      </c>
      <c r="T380" s="53">
        <f t="shared" si="1606"/>
        <v>0.5</v>
      </c>
      <c r="U380" s="54">
        <f t="shared" si="1607"/>
        <v>0.25</v>
      </c>
      <c r="V380" s="53">
        <f t="shared" si="1608"/>
        <v>0</v>
      </c>
      <c r="W380" s="53">
        <f t="shared" si="1609"/>
        <v>0</v>
      </c>
      <c r="X380" s="54">
        <f t="shared" si="1610"/>
        <v>0</v>
      </c>
      <c r="Y380" s="54">
        <f t="shared" si="1611"/>
        <v>0</v>
      </c>
      <c r="Z380" s="53">
        <f t="shared" si="1612"/>
        <v>2.1166666666666667E-2</v>
      </c>
      <c r="AA380" s="53">
        <f t="shared" si="1613"/>
        <v>0.5</v>
      </c>
      <c r="AB380" s="54">
        <f t="shared" si="1614"/>
        <v>0.25</v>
      </c>
      <c r="AC380" s="53">
        <f t="shared" si="1615"/>
        <v>0</v>
      </c>
      <c r="AD380" s="53">
        <f t="shared" si="1616"/>
        <v>0</v>
      </c>
      <c r="AE380" s="54">
        <f t="shared" si="1617"/>
        <v>0</v>
      </c>
      <c r="AF380" s="54">
        <f t="shared" si="1618"/>
        <v>0</v>
      </c>
      <c r="AG380" s="55">
        <f t="shared" si="1619"/>
        <v>0</v>
      </c>
    </row>
    <row r="381" spans="16:33" x14ac:dyDescent="0.25">
      <c r="P381" s="51">
        <f t="shared" si="1602"/>
        <v>2</v>
      </c>
      <c r="Q381" s="51">
        <f t="shared" si="1603"/>
        <v>5.0799999999999998E-2</v>
      </c>
      <c r="R381" s="52">
        <f t="shared" si="1604"/>
        <v>0</v>
      </c>
      <c r="S381" s="53">
        <f t="shared" si="1605"/>
        <v>4.2333333333333334E-2</v>
      </c>
      <c r="T381" s="53">
        <f t="shared" si="1606"/>
        <v>0.5</v>
      </c>
      <c r="U381" s="54">
        <f t="shared" si="1607"/>
        <v>0.25</v>
      </c>
      <c r="V381" s="53">
        <f t="shared" si="1608"/>
        <v>0</v>
      </c>
      <c r="W381" s="53">
        <f t="shared" si="1609"/>
        <v>0</v>
      </c>
      <c r="X381" s="54">
        <f t="shared" si="1610"/>
        <v>0</v>
      </c>
      <c r="Y381" s="54">
        <f t="shared" si="1611"/>
        <v>0</v>
      </c>
      <c r="Z381" s="53">
        <f t="shared" si="1612"/>
        <v>2.1166666666666667E-2</v>
      </c>
      <c r="AA381" s="53">
        <f t="shared" si="1613"/>
        <v>0.5</v>
      </c>
      <c r="AB381" s="54">
        <f t="shared" si="1614"/>
        <v>0.25</v>
      </c>
      <c r="AC381" s="53">
        <f t="shared" si="1615"/>
        <v>0</v>
      </c>
      <c r="AD381" s="53">
        <f t="shared" si="1616"/>
        <v>0</v>
      </c>
      <c r="AE381" s="54">
        <f t="shared" si="1617"/>
        <v>0</v>
      </c>
      <c r="AF381" s="54">
        <f t="shared" si="1618"/>
        <v>0</v>
      </c>
      <c r="AG381" s="55">
        <f t="shared" si="1619"/>
        <v>0</v>
      </c>
    </row>
    <row r="382" spans="16:33" x14ac:dyDescent="0.25">
      <c r="P382" s="51">
        <f t="shared" si="1602"/>
        <v>2</v>
      </c>
      <c r="Q382" s="51">
        <f t="shared" ref="Q382:Q384" si="1620">P382*0.0254</f>
        <v>5.0799999999999998E-2</v>
      </c>
      <c r="R382" s="52">
        <f t="shared" si="1604"/>
        <v>0</v>
      </c>
      <c r="S382" s="53">
        <f t="shared" ref="S382:S384" si="1621">Q382/1.2</f>
        <v>4.2333333333333334E-2</v>
      </c>
      <c r="T382" s="53">
        <f t="shared" ref="T382:T384" si="1622">IF(S382-ROUND(S382,0)&gt;0,0.5+ROUND(S382,0),ROUND(S382,0))</f>
        <v>0.5</v>
      </c>
      <c r="U382" s="54">
        <f t="shared" ref="U382:U384" si="1623">IF(S382&gt;(T382-0.25),T382,T382-0.25)</f>
        <v>0.25</v>
      </c>
      <c r="V382" s="53">
        <f t="shared" ref="V382:V384" si="1624">R382/2.4</f>
        <v>0</v>
      </c>
      <c r="W382" s="53">
        <f t="shared" ref="W382:W384" si="1625">IF(V382-ROUND(V382,0)&gt;0,0.5+ROUND(V382,0),ROUND(V382,0))</f>
        <v>0</v>
      </c>
      <c r="X382" s="54">
        <f t="shared" ref="X382:X384" si="1626">IF(V382&gt;(W382-0.25),W382,W382-0.25)</f>
        <v>0</v>
      </c>
      <c r="Y382" s="54">
        <f t="shared" ref="Y382:Y384" si="1627">U382*X382</f>
        <v>0</v>
      </c>
      <c r="Z382" s="53">
        <f t="shared" ref="Z382:Z384" si="1628">Q382/2.4</f>
        <v>2.1166666666666667E-2</v>
      </c>
      <c r="AA382" s="53">
        <f t="shared" ref="AA382:AA384" si="1629">IF(Z382-ROUND(Z382,0)&gt;0,0.5+ROUND(Z382,0),ROUND(Z382,0))</f>
        <v>0.5</v>
      </c>
      <c r="AB382" s="54">
        <f t="shared" ref="AB382:AB384" si="1630">IF(Z382&gt;(AA382-0.25),AA382,AA382-0.25)</f>
        <v>0.25</v>
      </c>
      <c r="AC382" s="53">
        <f t="shared" ref="AC382:AC384" si="1631">R382/1.2</f>
        <v>0</v>
      </c>
      <c r="AD382" s="53">
        <f t="shared" ref="AD382:AD384" si="1632">IF(AC382-ROUND(AC382,0)&gt;0,0.5+ROUND(AC382,0),ROUND(AC382,0))</f>
        <v>0</v>
      </c>
      <c r="AE382" s="54">
        <f t="shared" ref="AE382:AE384" si="1633">IF(AC382&gt;(AD382-0.25),AD382,AD382-0.25)</f>
        <v>0</v>
      </c>
      <c r="AF382" s="54">
        <f t="shared" ref="AF382:AF384" si="1634">AB382*AE382</f>
        <v>0</v>
      </c>
      <c r="AG382" s="55">
        <f t="shared" ref="AG382:AG384" si="1635">MIN(Y382,AF382)</f>
        <v>0</v>
      </c>
    </row>
    <row r="383" spans="16:33" x14ac:dyDescent="0.25">
      <c r="P383" s="51">
        <f t="shared" si="1602"/>
        <v>2</v>
      </c>
      <c r="Q383" s="51">
        <f t="shared" si="1620"/>
        <v>5.0799999999999998E-2</v>
      </c>
      <c r="R383" s="52">
        <f t="shared" si="1604"/>
        <v>0</v>
      </c>
      <c r="S383" s="53">
        <f t="shared" si="1621"/>
        <v>4.2333333333333334E-2</v>
      </c>
      <c r="T383" s="53">
        <f t="shared" si="1622"/>
        <v>0.5</v>
      </c>
      <c r="U383" s="54">
        <f t="shared" si="1623"/>
        <v>0.25</v>
      </c>
      <c r="V383" s="53">
        <f t="shared" si="1624"/>
        <v>0</v>
      </c>
      <c r="W383" s="53">
        <f t="shared" si="1625"/>
        <v>0</v>
      </c>
      <c r="X383" s="54">
        <f t="shared" si="1626"/>
        <v>0</v>
      </c>
      <c r="Y383" s="54">
        <f t="shared" si="1627"/>
        <v>0</v>
      </c>
      <c r="Z383" s="53">
        <f t="shared" si="1628"/>
        <v>2.1166666666666667E-2</v>
      </c>
      <c r="AA383" s="53">
        <f t="shared" si="1629"/>
        <v>0.5</v>
      </c>
      <c r="AB383" s="54">
        <f t="shared" si="1630"/>
        <v>0.25</v>
      </c>
      <c r="AC383" s="53">
        <f t="shared" si="1631"/>
        <v>0</v>
      </c>
      <c r="AD383" s="53">
        <f t="shared" si="1632"/>
        <v>0</v>
      </c>
      <c r="AE383" s="54">
        <f t="shared" si="1633"/>
        <v>0</v>
      </c>
      <c r="AF383" s="54">
        <f t="shared" si="1634"/>
        <v>0</v>
      </c>
      <c r="AG383" s="55">
        <f t="shared" si="1635"/>
        <v>0</v>
      </c>
    </row>
    <row r="384" spans="16:33" x14ac:dyDescent="0.25">
      <c r="P384" s="51">
        <f t="shared" si="1602"/>
        <v>2</v>
      </c>
      <c r="Q384" s="51">
        <f t="shared" si="1620"/>
        <v>5.0799999999999998E-2</v>
      </c>
      <c r="R384" s="52">
        <f t="shared" si="1604"/>
        <v>0</v>
      </c>
      <c r="S384" s="53">
        <f t="shared" si="1621"/>
        <v>4.2333333333333334E-2</v>
      </c>
      <c r="T384" s="53">
        <f t="shared" si="1622"/>
        <v>0.5</v>
      </c>
      <c r="U384" s="54">
        <f t="shared" si="1623"/>
        <v>0.25</v>
      </c>
      <c r="V384" s="53">
        <f t="shared" si="1624"/>
        <v>0</v>
      </c>
      <c r="W384" s="53">
        <f t="shared" si="1625"/>
        <v>0</v>
      </c>
      <c r="X384" s="54">
        <f t="shared" si="1626"/>
        <v>0</v>
      </c>
      <c r="Y384" s="54">
        <f t="shared" si="1627"/>
        <v>0</v>
      </c>
      <c r="Z384" s="53">
        <f t="shared" si="1628"/>
        <v>2.1166666666666667E-2</v>
      </c>
      <c r="AA384" s="53">
        <f t="shared" si="1629"/>
        <v>0.5</v>
      </c>
      <c r="AB384" s="54">
        <f t="shared" si="1630"/>
        <v>0.25</v>
      </c>
      <c r="AC384" s="53">
        <f t="shared" si="1631"/>
        <v>0</v>
      </c>
      <c r="AD384" s="53">
        <f t="shared" si="1632"/>
        <v>0</v>
      </c>
      <c r="AE384" s="54">
        <f t="shared" si="1633"/>
        <v>0</v>
      </c>
      <c r="AF384" s="54">
        <f t="shared" si="1634"/>
        <v>0</v>
      </c>
      <c r="AG384" s="55">
        <f t="shared" si="1635"/>
        <v>0</v>
      </c>
    </row>
  </sheetData>
  <mergeCells count="37">
    <mergeCell ref="A6:A8"/>
    <mergeCell ref="B6:B8"/>
    <mergeCell ref="C6:C8"/>
    <mergeCell ref="E6:J6"/>
    <mergeCell ref="W7:W8"/>
    <mergeCell ref="X7:X8"/>
    <mergeCell ref="K6:K7"/>
    <mergeCell ref="D7:D8"/>
    <mergeCell ref="E7:E8"/>
    <mergeCell ref="F7:F8"/>
    <mergeCell ref="G7:G8"/>
    <mergeCell ref="H7:H8"/>
    <mergeCell ref="I7:I8"/>
    <mergeCell ref="J7:J8"/>
    <mergeCell ref="AG7:AG8"/>
    <mergeCell ref="Y7:Y8"/>
    <mergeCell ref="Z7:Z8"/>
    <mergeCell ref="AA7:AA8"/>
    <mergeCell ref="AB7:AB8"/>
    <mergeCell ref="AC7:AC8"/>
    <mergeCell ref="AD7:AD8"/>
    <mergeCell ref="B1:I1"/>
    <mergeCell ref="B2:J2"/>
    <mergeCell ref="L6:L8"/>
    <mergeCell ref="AE7:AE8"/>
    <mergeCell ref="AF7:AF8"/>
    <mergeCell ref="T7:T8"/>
    <mergeCell ref="M6:M8"/>
    <mergeCell ref="N6:N8"/>
    <mergeCell ref="P6:P8"/>
    <mergeCell ref="R6:R8"/>
    <mergeCell ref="S6:Y6"/>
    <mergeCell ref="Q7:Q8"/>
    <mergeCell ref="S7:S8"/>
    <mergeCell ref="Z6:AF6"/>
    <mergeCell ref="U7:U8"/>
    <mergeCell ref="V7:V8"/>
  </mergeCells>
  <pageMargins left="0.7" right="0.7" top="0.75" bottom="0.75" header="0.3" footer="0.3"/>
  <pageSetup paperSize="9" scale="52" fitToWidth="0" fitToHeight="0" orientation="portrait" r:id="rId1"/>
  <headerFooter>
    <oddFooter>&amp;Rpag.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Q71"/>
  <sheetViews>
    <sheetView showGridLines="0" showZeros="0" view="pageBreakPreview" topLeftCell="A55" zoomScaleNormal="75" zoomScaleSheetLayoutView="100" zoomScalePageLayoutView="70" workbookViewId="0">
      <selection activeCell="A65" sqref="A65"/>
    </sheetView>
  </sheetViews>
  <sheetFormatPr baseColWidth="10" defaultColWidth="12" defaultRowHeight="13.2" x14ac:dyDescent="0.25"/>
  <cols>
    <col min="1" max="1" width="24.88671875" style="206" customWidth="1"/>
    <col min="2" max="2" width="47.88671875" style="206" bestFit="1" customWidth="1"/>
    <col min="3" max="3" width="5.33203125" style="208" bestFit="1" customWidth="1"/>
    <col min="4" max="4" width="12.33203125" style="208" customWidth="1"/>
    <col min="5" max="5" width="5.109375" style="208" bestFit="1" customWidth="1"/>
    <col min="6" max="7" width="5.6640625" style="208" customWidth="1"/>
    <col min="8" max="8" width="10.44140625" style="208" customWidth="1"/>
    <col min="9" max="9" width="5.44140625" style="2" customWidth="1"/>
    <col min="10" max="16384" width="12" style="2"/>
  </cols>
  <sheetData>
    <row r="1" spans="1:17" ht="34.200000000000003" customHeight="1" x14ac:dyDescent="0.25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  <c r="I1" s="6"/>
      <c r="J1" s="6"/>
      <c r="K1" s="6"/>
    </row>
    <row r="2" spans="1:17" ht="15" customHeight="1" x14ac:dyDescent="0.25">
      <c r="A2" s="181" t="s">
        <v>240</v>
      </c>
      <c r="B2" s="182" t="s">
        <v>246</v>
      </c>
      <c r="C2" s="183"/>
      <c r="D2" s="10"/>
      <c r="E2" s="190"/>
      <c r="F2" s="10"/>
      <c r="G2" s="207"/>
      <c r="H2" s="207"/>
      <c r="I2" s="6"/>
      <c r="J2" s="6"/>
      <c r="K2" s="6"/>
    </row>
    <row r="3" spans="1:17" ht="15" customHeight="1" x14ac:dyDescent="0.25">
      <c r="A3" s="181" t="s">
        <v>229</v>
      </c>
      <c r="B3" s="182" t="s">
        <v>238</v>
      </c>
      <c r="C3" s="10"/>
      <c r="D3" s="10"/>
      <c r="E3" s="190"/>
      <c r="F3" s="10"/>
      <c r="G3" s="207"/>
      <c r="H3" s="207"/>
      <c r="I3" s="6"/>
      <c r="J3" s="6"/>
      <c r="K3" s="6"/>
    </row>
    <row r="4" spans="1:17" x14ac:dyDescent="0.25">
      <c r="A4" s="184" t="s">
        <v>230</v>
      </c>
      <c r="B4" s="182" t="s">
        <v>5</v>
      </c>
      <c r="C4" s="10"/>
      <c r="D4" s="10"/>
      <c r="E4" s="190"/>
      <c r="F4" s="10"/>
      <c r="G4" s="207"/>
      <c r="H4" s="207"/>
      <c r="I4" s="6"/>
      <c r="J4" s="6"/>
      <c r="K4" s="6"/>
    </row>
    <row r="5" spans="1:17" ht="22.5" customHeight="1" x14ac:dyDescent="0.25">
      <c r="A5" s="525" t="s">
        <v>0</v>
      </c>
      <c r="B5" s="527" t="s">
        <v>1</v>
      </c>
      <c r="C5" s="527" t="s">
        <v>91</v>
      </c>
      <c r="D5" s="529" t="s">
        <v>133</v>
      </c>
      <c r="E5" s="529" t="s">
        <v>132</v>
      </c>
      <c r="F5" s="529" t="s">
        <v>134</v>
      </c>
      <c r="G5" s="529"/>
      <c r="H5" s="527" t="s">
        <v>135</v>
      </c>
    </row>
    <row r="6" spans="1:17" ht="13.8" x14ac:dyDescent="0.25">
      <c r="A6" s="526"/>
      <c r="B6" s="528"/>
      <c r="C6" s="528"/>
      <c r="D6" s="529"/>
      <c r="E6" s="529"/>
      <c r="F6" s="331" t="s">
        <v>136</v>
      </c>
      <c r="G6" s="331" t="s">
        <v>137</v>
      </c>
      <c r="H6" s="528"/>
      <c r="L6" s="530"/>
      <c r="M6" s="530"/>
      <c r="N6" s="531"/>
      <c r="O6" s="530"/>
      <c r="P6" s="530"/>
      <c r="Q6" s="532"/>
    </row>
    <row r="7" spans="1:17" ht="13.8" x14ac:dyDescent="0.25">
      <c r="A7" s="353" t="str">
        <f>'SUSTENTO HAVC'!A101</f>
        <v>06.02.01.13</v>
      </c>
      <c r="B7" s="330" t="str">
        <f>'SUSTENTO HAVC'!B101</f>
        <v>DIFUSORES Y REJILLAS</v>
      </c>
      <c r="C7" s="330">
        <f>'[12]RESUMEN DE METRADOS HVAC'!C52</f>
        <v>0</v>
      </c>
      <c r="D7" s="331"/>
      <c r="E7" s="331"/>
      <c r="F7" s="331"/>
      <c r="G7" s="331"/>
      <c r="H7" s="328"/>
      <c r="L7" s="530"/>
      <c r="M7" s="530"/>
      <c r="N7" s="531"/>
      <c r="O7" s="329"/>
      <c r="P7" s="329"/>
      <c r="Q7" s="532"/>
    </row>
    <row r="8" spans="1:17" x14ac:dyDescent="0.25">
      <c r="A8" s="373" t="str">
        <f>'SUSTENTO HAVC'!A102</f>
        <v>06.02.01.13.01</v>
      </c>
      <c r="B8" s="89" t="str">
        <f>'SUSTENTO HAVC'!B102</f>
        <v xml:space="preserve">DIFUSORES ( 2 VIAS,  3 VIAS Y 4 VÍAS )                                   </v>
      </c>
      <c r="C8" s="89" t="str">
        <f>'SUSTENTO HAVC'!C102</f>
        <v>PG2</v>
      </c>
      <c r="D8" s="333"/>
      <c r="E8" s="90"/>
      <c r="F8" s="91"/>
      <c r="G8" s="91"/>
      <c r="H8" s="241">
        <f>SUM(H9:H14)</f>
        <v>50512</v>
      </c>
      <c r="L8" s="20"/>
      <c r="M8" s="21"/>
      <c r="N8" s="22"/>
      <c r="O8" s="22"/>
      <c r="P8" s="22"/>
      <c r="Q8" s="21"/>
    </row>
    <row r="9" spans="1:17" ht="30.6" x14ac:dyDescent="0.25">
      <c r="A9" s="203" t="s">
        <v>1092</v>
      </c>
      <c r="B9" s="358" t="s">
        <v>473</v>
      </c>
      <c r="C9" s="333"/>
      <c r="D9" s="533" t="s">
        <v>140</v>
      </c>
      <c r="E9" s="90">
        <v>61</v>
      </c>
      <c r="F9" s="91">
        <v>300</v>
      </c>
      <c r="G9" s="91">
        <v>300</v>
      </c>
      <c r="H9" s="243">
        <f>(ROUNDUP(F9/25.4,0))*ROUNDUP(G9/25.4,0)*E9</f>
        <v>8784</v>
      </c>
      <c r="L9" s="20"/>
      <c r="M9" s="21"/>
      <c r="N9" s="22"/>
      <c r="O9" s="22"/>
      <c r="P9" s="22"/>
      <c r="Q9" s="21"/>
    </row>
    <row r="10" spans="1:17" x14ac:dyDescent="0.25">
      <c r="A10" s="89"/>
      <c r="B10" s="358" t="s">
        <v>528</v>
      </c>
      <c r="C10" s="333"/>
      <c r="D10" s="533"/>
      <c r="E10" s="90">
        <v>58</v>
      </c>
      <c r="F10" s="91">
        <v>400</v>
      </c>
      <c r="G10" s="91">
        <v>400</v>
      </c>
      <c r="H10" s="243">
        <f t="shared" ref="H10:H14" si="0">(ROUNDUP(F10/25.4,0))*ROUNDUP(G10/25.4,0)*E10</f>
        <v>14848</v>
      </c>
      <c r="L10" s="20"/>
      <c r="M10" s="21"/>
      <c r="N10" s="22"/>
      <c r="O10" s="22"/>
      <c r="P10" s="22"/>
      <c r="Q10" s="21"/>
    </row>
    <row r="11" spans="1:17" x14ac:dyDescent="0.25">
      <c r="A11" s="333"/>
      <c r="B11" s="358" t="s">
        <v>473</v>
      </c>
      <c r="C11" s="333"/>
      <c r="D11" s="533" t="s">
        <v>138</v>
      </c>
      <c r="E11" s="352">
        <v>56</v>
      </c>
      <c r="F11" s="244">
        <v>300</v>
      </c>
      <c r="G11" s="90">
        <v>300</v>
      </c>
      <c r="H11" s="243">
        <f t="shared" si="0"/>
        <v>8064</v>
      </c>
      <c r="L11" s="20"/>
      <c r="M11" s="21"/>
      <c r="N11" s="22"/>
      <c r="O11" s="22"/>
      <c r="P11" s="22"/>
      <c r="Q11" s="21"/>
    </row>
    <row r="12" spans="1:17" x14ac:dyDescent="0.25">
      <c r="A12" s="333"/>
      <c r="B12" s="358" t="s">
        <v>528</v>
      </c>
      <c r="C12" s="333"/>
      <c r="D12" s="533"/>
      <c r="E12" s="352">
        <v>50</v>
      </c>
      <c r="F12" s="244">
        <v>400</v>
      </c>
      <c r="G12" s="90">
        <v>400</v>
      </c>
      <c r="H12" s="243">
        <f>(ROUNDUP(F12/25.4,0))*ROUNDUP(G12/25.4,0)*E12</f>
        <v>12800</v>
      </c>
      <c r="L12" s="20"/>
      <c r="M12" s="21"/>
      <c r="N12" s="22"/>
      <c r="O12" s="22"/>
      <c r="P12" s="22"/>
      <c r="Q12" s="21"/>
    </row>
    <row r="13" spans="1:17" x14ac:dyDescent="0.25">
      <c r="A13" s="333"/>
      <c r="B13" s="358" t="s">
        <v>473</v>
      </c>
      <c r="C13" s="333"/>
      <c r="D13" s="533" t="s">
        <v>139</v>
      </c>
      <c r="E13" s="352">
        <v>8</v>
      </c>
      <c r="F13" s="352">
        <v>300</v>
      </c>
      <c r="G13" s="352">
        <v>300</v>
      </c>
      <c r="H13" s="243">
        <f t="shared" si="0"/>
        <v>1152</v>
      </c>
      <c r="I13" s="39"/>
      <c r="L13" s="20"/>
      <c r="M13" s="21"/>
      <c r="N13" s="22"/>
      <c r="O13" s="22"/>
      <c r="P13" s="22"/>
      <c r="Q13" s="21"/>
    </row>
    <row r="14" spans="1:17" x14ac:dyDescent="0.25">
      <c r="A14" s="333"/>
      <c r="B14" s="358" t="s">
        <v>528</v>
      </c>
      <c r="C14" s="333"/>
      <c r="D14" s="533"/>
      <c r="E14" s="352">
        <v>19</v>
      </c>
      <c r="F14" s="352">
        <v>400</v>
      </c>
      <c r="G14" s="352">
        <v>400</v>
      </c>
      <c r="H14" s="243">
        <f t="shared" si="0"/>
        <v>4864</v>
      </c>
      <c r="I14" s="39"/>
      <c r="L14" s="20"/>
      <c r="M14" s="21"/>
      <c r="N14" s="22"/>
      <c r="O14" s="22"/>
      <c r="P14" s="22"/>
      <c r="Q14" s="21"/>
    </row>
    <row r="15" spans="1:17" x14ac:dyDescent="0.25">
      <c r="A15" s="344" t="str">
        <f>'SUSTENTO HAVC'!A103</f>
        <v>06.02.01.13.02</v>
      </c>
      <c r="B15" s="89" t="str">
        <f>'SUSTENTO HAVC'!B103</f>
        <v xml:space="preserve">DIFUSORES ROT                 </v>
      </c>
      <c r="C15" s="89" t="str">
        <f>'SUSTENTO HAVC'!C103</f>
        <v>PG2</v>
      </c>
      <c r="D15" s="333"/>
      <c r="E15" s="90"/>
      <c r="F15" s="91"/>
      <c r="G15" s="91"/>
      <c r="H15" s="241">
        <f>SUM(H17:H23)</f>
        <v>34048</v>
      </c>
      <c r="L15" s="20"/>
      <c r="M15" s="21"/>
      <c r="N15" s="22"/>
      <c r="O15" s="22"/>
      <c r="P15" s="22"/>
      <c r="Q15" s="21"/>
    </row>
    <row r="16" spans="1:17" ht="30.6" x14ac:dyDescent="0.25">
      <c r="A16" s="203" t="s">
        <v>1092</v>
      </c>
      <c r="B16" s="89" t="s">
        <v>397</v>
      </c>
      <c r="C16" s="333"/>
      <c r="D16" s="333"/>
      <c r="E16" s="90"/>
      <c r="F16" s="91"/>
      <c r="G16" s="91"/>
      <c r="H16" s="241"/>
      <c r="L16" s="20"/>
      <c r="M16" s="21"/>
      <c r="N16" s="22"/>
      <c r="O16" s="22"/>
      <c r="P16" s="22"/>
      <c r="Q16" s="21"/>
    </row>
    <row r="17" spans="1:17" x14ac:dyDescent="0.25">
      <c r="A17" s="89"/>
      <c r="B17" s="358" t="s">
        <v>528</v>
      </c>
      <c r="C17" s="333"/>
      <c r="D17" s="333" t="s">
        <v>140</v>
      </c>
      <c r="E17" s="294">
        <v>22</v>
      </c>
      <c r="F17" s="91">
        <v>400</v>
      </c>
      <c r="G17" s="91">
        <v>400</v>
      </c>
      <c r="H17" s="243">
        <f>(ROUNDUP(F17/25.4,0))*ROUNDUP(G17/25.4,0)*E17</f>
        <v>5632</v>
      </c>
      <c r="L17" s="20"/>
      <c r="M17" s="21"/>
      <c r="N17" s="22"/>
      <c r="O17" s="22"/>
      <c r="P17" s="22"/>
      <c r="Q17" s="21"/>
    </row>
    <row r="18" spans="1:17" x14ac:dyDescent="0.25">
      <c r="A18" s="333"/>
      <c r="B18" s="358" t="s">
        <v>528</v>
      </c>
      <c r="C18" s="333"/>
      <c r="D18" s="333" t="s">
        <v>138</v>
      </c>
      <c r="E18" s="352">
        <v>41</v>
      </c>
      <c r="F18" s="244">
        <v>400</v>
      </c>
      <c r="G18" s="90">
        <v>400</v>
      </c>
      <c r="H18" s="243">
        <f t="shared" ref="H18:H19" si="1">(ROUNDUP(F18/25.4,0))*ROUNDUP(G18/25.4,0)*E18</f>
        <v>10496</v>
      </c>
      <c r="L18" s="20"/>
      <c r="M18" s="21"/>
      <c r="N18" s="22"/>
      <c r="O18" s="22"/>
      <c r="P18" s="22"/>
      <c r="Q18" s="21"/>
    </row>
    <row r="19" spans="1:17" x14ac:dyDescent="0.25">
      <c r="A19" s="333"/>
      <c r="B19" s="358" t="s">
        <v>528</v>
      </c>
      <c r="C19" s="333"/>
      <c r="D19" s="333" t="s">
        <v>139</v>
      </c>
      <c r="E19" s="352">
        <v>50</v>
      </c>
      <c r="F19" s="244">
        <v>400</v>
      </c>
      <c r="G19" s="90">
        <v>400</v>
      </c>
      <c r="H19" s="243">
        <f t="shared" si="1"/>
        <v>12800</v>
      </c>
      <c r="I19" s="39"/>
      <c r="L19" s="20"/>
      <c r="M19" s="21"/>
      <c r="N19" s="22"/>
      <c r="O19" s="22"/>
      <c r="P19" s="22"/>
      <c r="Q19" s="21"/>
    </row>
    <row r="20" spans="1:17" x14ac:dyDescent="0.25">
      <c r="A20" s="354"/>
      <c r="B20" s="358"/>
      <c r="C20" s="333"/>
      <c r="D20" s="333"/>
      <c r="E20" s="294"/>
      <c r="F20" s="91"/>
      <c r="G20" s="91"/>
      <c r="H20" s="241"/>
      <c r="L20" s="20"/>
      <c r="M20" s="21"/>
      <c r="N20" s="22"/>
      <c r="O20" s="22"/>
      <c r="P20" s="22"/>
      <c r="Q20" s="21"/>
    </row>
    <row r="21" spans="1:17" x14ac:dyDescent="0.25">
      <c r="A21" s="89"/>
      <c r="B21" s="358" t="s">
        <v>528</v>
      </c>
      <c r="C21" s="333"/>
      <c r="D21" s="333" t="s">
        <v>140</v>
      </c>
      <c r="E21" s="294">
        <v>5</v>
      </c>
      <c r="F21" s="91">
        <v>400</v>
      </c>
      <c r="G21" s="91">
        <v>400</v>
      </c>
      <c r="H21" s="243">
        <f t="shared" ref="H21:H23" si="2">(ROUNDUP(F21/25.4,0))*ROUNDUP(G21/25.4,0)*E21</f>
        <v>1280</v>
      </c>
      <c r="L21" s="20"/>
      <c r="M21" s="21"/>
      <c r="N21" s="22"/>
      <c r="O21" s="22"/>
      <c r="P21" s="22"/>
      <c r="Q21" s="21"/>
    </row>
    <row r="22" spans="1:17" x14ac:dyDescent="0.25">
      <c r="A22" s="333"/>
      <c r="B22" s="358" t="s">
        <v>528</v>
      </c>
      <c r="C22" s="333"/>
      <c r="D22" s="333" t="s">
        <v>138</v>
      </c>
      <c r="E22" s="352">
        <v>11</v>
      </c>
      <c r="F22" s="244">
        <v>400</v>
      </c>
      <c r="G22" s="90">
        <v>400</v>
      </c>
      <c r="H22" s="243">
        <f t="shared" si="2"/>
        <v>2816</v>
      </c>
      <c r="L22" s="20"/>
      <c r="M22" s="21"/>
      <c r="N22" s="22"/>
      <c r="O22" s="22"/>
      <c r="P22" s="22"/>
      <c r="Q22" s="21"/>
    </row>
    <row r="23" spans="1:17" x14ac:dyDescent="0.25">
      <c r="A23" s="333"/>
      <c r="B23" s="358" t="s">
        <v>528</v>
      </c>
      <c r="C23" s="333"/>
      <c r="D23" s="333" t="s">
        <v>139</v>
      </c>
      <c r="E23" s="352">
        <v>4</v>
      </c>
      <c r="F23" s="244">
        <v>400</v>
      </c>
      <c r="G23" s="90">
        <v>400</v>
      </c>
      <c r="H23" s="243">
        <f t="shared" si="2"/>
        <v>1024</v>
      </c>
      <c r="I23" s="39"/>
      <c r="L23" s="20"/>
      <c r="M23" s="21"/>
      <c r="N23" s="22"/>
      <c r="O23" s="22"/>
      <c r="P23" s="22"/>
      <c r="Q23" s="21"/>
    </row>
    <row r="24" spans="1:17" x14ac:dyDescent="0.25">
      <c r="A24" s="345" t="str">
        <f>'SUSTENTO HAVC'!A104</f>
        <v>06.02.01.13.03</v>
      </c>
      <c r="B24" s="333" t="str">
        <f>'SUSTENTO HAVC'!B104</f>
        <v xml:space="preserve">REJILLAS DE RETORNO                       </v>
      </c>
      <c r="C24" s="374" t="str">
        <f>'SUSTENTO HAVC'!C104</f>
        <v>PG2</v>
      </c>
      <c r="D24" s="333"/>
      <c r="E24" s="244"/>
      <c r="F24" s="244"/>
      <c r="G24" s="244"/>
      <c r="H24" s="241">
        <f>SUM(H25:H36)</f>
        <v>58000</v>
      </c>
      <c r="I24" s="39"/>
      <c r="L24" s="20"/>
      <c r="M24" s="21"/>
      <c r="N24" s="22"/>
      <c r="O24" s="22"/>
      <c r="P24" s="22"/>
      <c r="Q24" s="21"/>
    </row>
    <row r="25" spans="1:17" ht="30.6" x14ac:dyDescent="0.25">
      <c r="A25" s="203" t="s">
        <v>1092</v>
      </c>
      <c r="B25" s="338" t="s">
        <v>473</v>
      </c>
      <c r="C25" s="332"/>
      <c r="D25" s="539" t="s">
        <v>141</v>
      </c>
      <c r="E25" s="352">
        <v>40</v>
      </c>
      <c r="F25" s="227">
        <v>300</v>
      </c>
      <c r="G25" s="227">
        <v>300</v>
      </c>
      <c r="H25" s="23">
        <f t="shared" ref="H25:H36" si="3">(ROUNDUP(F25/25.4,0))*ROUNDUP(G25/25.4,0)*E25</f>
        <v>5760</v>
      </c>
      <c r="I25" s="39"/>
      <c r="L25" s="20"/>
      <c r="M25" s="21"/>
      <c r="N25" s="22"/>
      <c r="O25" s="22"/>
      <c r="P25" s="22"/>
      <c r="Q25" s="21"/>
    </row>
    <row r="26" spans="1:17" x14ac:dyDescent="0.25">
      <c r="A26" s="332"/>
      <c r="B26" s="338" t="s">
        <v>472</v>
      </c>
      <c r="C26" s="332"/>
      <c r="D26" s="539"/>
      <c r="E26" s="352">
        <v>21</v>
      </c>
      <c r="F26" s="227">
        <v>500</v>
      </c>
      <c r="G26" s="227">
        <v>300</v>
      </c>
      <c r="H26" s="23">
        <f t="shared" si="3"/>
        <v>5040</v>
      </c>
      <c r="I26" s="39"/>
      <c r="L26" s="20"/>
      <c r="M26" s="21"/>
      <c r="N26" s="22"/>
      <c r="O26" s="22"/>
      <c r="P26" s="22"/>
      <c r="Q26" s="21"/>
    </row>
    <row r="27" spans="1:17" x14ac:dyDescent="0.25">
      <c r="A27" s="332"/>
      <c r="B27" s="338" t="s">
        <v>475</v>
      </c>
      <c r="C27" s="332"/>
      <c r="D27" s="539"/>
      <c r="E27" s="352">
        <v>18</v>
      </c>
      <c r="F27" s="227">
        <v>600</v>
      </c>
      <c r="G27" s="227">
        <v>600</v>
      </c>
      <c r="H27" s="23">
        <f t="shared" si="3"/>
        <v>10368</v>
      </c>
      <c r="I27" s="39"/>
      <c r="L27" s="20"/>
      <c r="M27" s="21"/>
      <c r="N27" s="22"/>
      <c r="O27" s="22"/>
      <c r="P27" s="22"/>
      <c r="Q27" s="21"/>
    </row>
    <row r="28" spans="1:17" ht="15" customHeight="1" x14ac:dyDescent="0.25">
      <c r="A28" s="339"/>
      <c r="B28" s="338" t="s">
        <v>471</v>
      </c>
      <c r="C28" s="339"/>
      <c r="D28" s="339"/>
      <c r="E28" s="352">
        <v>1</v>
      </c>
      <c r="F28" s="228">
        <v>200</v>
      </c>
      <c r="G28" s="228">
        <v>200</v>
      </c>
      <c r="H28" s="23">
        <f t="shared" ref="H28" si="4">(ROUNDUP(F28/25.4,0))*ROUNDUP(G28/25.4,0)*E28</f>
        <v>64</v>
      </c>
      <c r="L28" s="20"/>
      <c r="M28" s="21"/>
      <c r="N28" s="22"/>
      <c r="O28" s="22"/>
      <c r="P28" s="22"/>
      <c r="Q28" s="21"/>
    </row>
    <row r="29" spans="1:17" ht="15" customHeight="1" x14ac:dyDescent="0.25">
      <c r="A29" s="332"/>
      <c r="B29" s="338" t="s">
        <v>473</v>
      </c>
      <c r="C29" s="332"/>
      <c r="D29" s="540" t="s">
        <v>142</v>
      </c>
      <c r="E29" s="352">
        <v>33</v>
      </c>
      <c r="F29" s="228">
        <v>300</v>
      </c>
      <c r="G29" s="228">
        <v>300</v>
      </c>
      <c r="H29" s="23">
        <f t="shared" si="3"/>
        <v>4752</v>
      </c>
      <c r="L29" s="20"/>
      <c r="M29" s="21"/>
      <c r="N29" s="22"/>
      <c r="O29" s="22"/>
      <c r="P29" s="22"/>
      <c r="Q29" s="21"/>
    </row>
    <row r="30" spans="1:17" ht="13.5" customHeight="1" x14ac:dyDescent="0.25">
      <c r="A30" s="332"/>
      <c r="B30" s="338" t="s">
        <v>472</v>
      </c>
      <c r="C30" s="332"/>
      <c r="D30" s="540"/>
      <c r="E30" s="352">
        <v>17</v>
      </c>
      <c r="F30" s="228">
        <v>500</v>
      </c>
      <c r="G30" s="228">
        <v>300</v>
      </c>
      <c r="H30" s="23">
        <f t="shared" si="3"/>
        <v>4080</v>
      </c>
      <c r="J30" s="247"/>
      <c r="L30" s="20"/>
      <c r="M30" s="21"/>
      <c r="N30" s="22"/>
      <c r="O30" s="22"/>
      <c r="P30" s="22"/>
      <c r="Q30" s="21"/>
    </row>
    <row r="31" spans="1:17" ht="13.5" customHeight="1" x14ac:dyDescent="0.25">
      <c r="A31" s="339"/>
      <c r="B31" s="338" t="s">
        <v>470</v>
      </c>
      <c r="C31" s="339"/>
      <c r="D31" s="540"/>
      <c r="E31" s="352">
        <v>6</v>
      </c>
      <c r="F31" s="228">
        <v>600</v>
      </c>
      <c r="G31" s="228">
        <v>400</v>
      </c>
      <c r="H31" s="23">
        <f t="shared" ref="H31" si="5">(ROUNDUP(F31/25.4,0))*ROUNDUP(G31/25.4,0)*E31</f>
        <v>2304</v>
      </c>
      <c r="J31" s="247"/>
      <c r="L31" s="20"/>
      <c r="M31" s="21"/>
      <c r="N31" s="22"/>
      <c r="O31" s="22"/>
      <c r="P31" s="22"/>
      <c r="Q31" s="21"/>
    </row>
    <row r="32" spans="1:17" ht="15" customHeight="1" x14ac:dyDescent="0.25">
      <c r="A32" s="332"/>
      <c r="B32" s="338" t="s">
        <v>475</v>
      </c>
      <c r="C32" s="332"/>
      <c r="D32" s="540"/>
      <c r="E32" s="352">
        <v>21</v>
      </c>
      <c r="F32" s="228">
        <v>600</v>
      </c>
      <c r="G32" s="228">
        <v>600</v>
      </c>
      <c r="H32" s="23">
        <f t="shared" si="3"/>
        <v>12096</v>
      </c>
      <c r="J32" s="247"/>
      <c r="L32" s="20"/>
      <c r="M32" s="21"/>
      <c r="N32" s="22"/>
      <c r="O32" s="22"/>
      <c r="P32" s="22"/>
      <c r="Q32" s="21"/>
    </row>
    <row r="33" spans="1:17" ht="15" customHeight="1" x14ac:dyDescent="0.25">
      <c r="A33" s="332"/>
      <c r="B33" s="338" t="s">
        <v>473</v>
      </c>
      <c r="C33" s="332"/>
      <c r="D33" s="540" t="s">
        <v>143</v>
      </c>
      <c r="E33" s="352">
        <v>6</v>
      </c>
      <c r="F33" s="228">
        <v>300</v>
      </c>
      <c r="G33" s="228">
        <v>300</v>
      </c>
      <c r="H33" s="23">
        <f t="shared" si="3"/>
        <v>864</v>
      </c>
      <c r="J33" s="247"/>
      <c r="L33" s="20"/>
      <c r="M33" s="21"/>
      <c r="N33" s="22"/>
      <c r="O33" s="22"/>
      <c r="P33" s="22"/>
      <c r="Q33" s="21"/>
    </row>
    <row r="34" spans="1:17" ht="15" customHeight="1" x14ac:dyDescent="0.25">
      <c r="A34" s="332"/>
      <c r="B34" s="338" t="s">
        <v>472</v>
      </c>
      <c r="C34" s="332"/>
      <c r="D34" s="540"/>
      <c r="E34" s="352">
        <v>20</v>
      </c>
      <c r="F34" s="228">
        <v>500</v>
      </c>
      <c r="G34" s="228">
        <v>300</v>
      </c>
      <c r="H34" s="23">
        <f t="shared" si="3"/>
        <v>4800</v>
      </c>
      <c r="J34" s="247"/>
      <c r="L34" s="20"/>
      <c r="M34" s="21"/>
      <c r="N34" s="22"/>
      <c r="O34" s="22"/>
      <c r="P34" s="22"/>
      <c r="Q34" s="21"/>
    </row>
    <row r="35" spans="1:17" ht="13.5" customHeight="1" x14ac:dyDescent="0.25">
      <c r="A35" s="339"/>
      <c r="B35" s="338" t="s">
        <v>470</v>
      </c>
      <c r="C35" s="339"/>
      <c r="D35" s="540"/>
      <c r="E35" s="352">
        <v>16</v>
      </c>
      <c r="F35" s="228">
        <v>600</v>
      </c>
      <c r="G35" s="228">
        <v>400</v>
      </c>
      <c r="H35" s="23">
        <f t="shared" si="3"/>
        <v>6144</v>
      </c>
      <c r="J35" s="247"/>
      <c r="L35" s="20"/>
      <c r="M35" s="21"/>
      <c r="N35" s="22"/>
      <c r="O35" s="22"/>
      <c r="P35" s="22"/>
      <c r="Q35" s="21"/>
    </row>
    <row r="36" spans="1:17" ht="15" customHeight="1" x14ac:dyDescent="0.25">
      <c r="A36" s="332"/>
      <c r="B36" s="338" t="s">
        <v>475</v>
      </c>
      <c r="C36" s="332"/>
      <c r="D36" s="540"/>
      <c r="E36" s="352">
        <v>3</v>
      </c>
      <c r="F36" s="228">
        <v>600</v>
      </c>
      <c r="G36" s="228">
        <v>600</v>
      </c>
      <c r="H36" s="23">
        <f t="shared" si="3"/>
        <v>1728</v>
      </c>
      <c r="J36" s="247"/>
      <c r="L36" s="20"/>
      <c r="M36" s="21"/>
      <c r="N36" s="22"/>
      <c r="O36" s="22"/>
      <c r="P36" s="22"/>
      <c r="Q36" s="21"/>
    </row>
    <row r="37" spans="1:17" ht="15" customHeight="1" x14ac:dyDescent="0.25">
      <c r="A37" s="344" t="str">
        <f>'SUSTENTO HAVC'!A150</f>
        <v>06.02.02</v>
      </c>
      <c r="B37" s="229" t="str">
        <f>'SUSTENTO HAVC'!B150</f>
        <v>SISTEMA DE VENTILACION MECANICA</v>
      </c>
      <c r="C37" s="32"/>
      <c r="D37" s="32"/>
      <c r="E37" s="230"/>
      <c r="F37" s="230"/>
      <c r="G37" s="230"/>
      <c r="H37" s="231"/>
      <c r="I37" s="39"/>
      <c r="L37" s="20"/>
      <c r="M37" s="21"/>
      <c r="N37" s="22"/>
      <c r="O37" s="22"/>
      <c r="P37" s="22"/>
      <c r="Q37" s="21"/>
    </row>
    <row r="38" spans="1:17" ht="15" customHeight="1" x14ac:dyDescent="0.25">
      <c r="A38" s="344" t="str">
        <f>'SUSTENTO HAVC'!A208</f>
        <v>06.02.02.07</v>
      </c>
      <c r="B38" s="229" t="str">
        <f>'SUSTENTO HAVC'!B208</f>
        <v>REJILLAS</v>
      </c>
      <c r="C38" s="32"/>
      <c r="D38" s="32"/>
      <c r="E38" s="230"/>
      <c r="F38" s="230"/>
      <c r="G38" s="230"/>
      <c r="H38" s="231"/>
      <c r="I38" s="39"/>
      <c r="L38" s="20"/>
      <c r="M38" s="21"/>
      <c r="N38" s="22"/>
      <c r="O38" s="22"/>
      <c r="P38" s="22"/>
      <c r="Q38" s="21"/>
    </row>
    <row r="39" spans="1:17" ht="15" customHeight="1" x14ac:dyDescent="0.25">
      <c r="A39" s="344" t="str">
        <f>'SUSTENTO HAVC'!A209</f>
        <v>06.02.02.07.01</v>
      </c>
      <c r="B39" s="89" t="str">
        <f>'SUSTENTO HAVC'!B209</f>
        <v>REJILLAS DE EXTRACCION DE AIRE</v>
      </c>
      <c r="C39" s="333" t="str">
        <f>'[12]RESUMEN DE METRADOS HVAC'!C160</f>
        <v>PG2</v>
      </c>
      <c r="D39" s="333"/>
      <c r="E39" s="244"/>
      <c r="F39" s="244"/>
      <c r="G39" s="244"/>
      <c r="H39" s="241">
        <f>SUM(H40:H53)</f>
        <v>32824</v>
      </c>
      <c r="I39" s="39"/>
      <c r="L39" s="20"/>
      <c r="M39" s="21"/>
      <c r="N39" s="22"/>
      <c r="O39" s="22"/>
      <c r="P39" s="22"/>
      <c r="Q39" s="21"/>
    </row>
    <row r="40" spans="1:17" ht="30.6" x14ac:dyDescent="0.25">
      <c r="A40" s="203" t="s">
        <v>1092</v>
      </c>
      <c r="B40" s="333" t="s">
        <v>471</v>
      </c>
      <c r="C40" s="333"/>
      <c r="D40" s="536" t="s">
        <v>140</v>
      </c>
      <c r="E40" s="352">
        <v>84</v>
      </c>
      <c r="F40" s="246">
        <v>200</v>
      </c>
      <c r="G40" s="246">
        <v>200</v>
      </c>
      <c r="H40" s="243">
        <f t="shared" ref="H40:H53" si="6">(ROUNDUP(F40/25.4,0))*ROUNDUP(G40/25.4,0)*E40</f>
        <v>5376</v>
      </c>
      <c r="I40" s="39"/>
      <c r="L40" s="20"/>
      <c r="M40" s="21"/>
      <c r="N40" s="22"/>
      <c r="O40" s="22"/>
      <c r="P40" s="22"/>
      <c r="Q40" s="21"/>
    </row>
    <row r="41" spans="1:17" ht="15" customHeight="1" x14ac:dyDescent="0.25">
      <c r="A41" s="333"/>
      <c r="B41" s="338" t="s">
        <v>476</v>
      </c>
      <c r="C41" s="333"/>
      <c r="D41" s="537"/>
      <c r="E41" s="352">
        <v>29</v>
      </c>
      <c r="F41" s="246">
        <v>300</v>
      </c>
      <c r="G41" s="246">
        <v>300</v>
      </c>
      <c r="H41" s="243">
        <f t="shared" si="6"/>
        <v>4176</v>
      </c>
      <c r="I41" s="39"/>
      <c r="L41" s="20"/>
      <c r="M41" s="21"/>
      <c r="N41" s="22"/>
      <c r="O41" s="22"/>
      <c r="P41" s="22"/>
      <c r="Q41" s="21"/>
    </row>
    <row r="42" spans="1:17" ht="15" customHeight="1" x14ac:dyDescent="0.25">
      <c r="A42" s="338"/>
      <c r="B42" s="338" t="s">
        <v>474</v>
      </c>
      <c r="C42" s="338"/>
      <c r="D42" s="537"/>
      <c r="E42" s="352">
        <v>1</v>
      </c>
      <c r="F42" s="246">
        <v>350</v>
      </c>
      <c r="G42" s="246">
        <v>500</v>
      </c>
      <c r="H42" s="243">
        <f t="shared" ref="H42" si="7">(ROUNDUP(F42/25.4,0))*ROUNDUP(G42/25.4,0)*E42</f>
        <v>280</v>
      </c>
      <c r="I42" s="39"/>
      <c r="L42" s="20"/>
      <c r="M42" s="21"/>
      <c r="N42" s="22"/>
      <c r="O42" s="22"/>
      <c r="P42" s="22"/>
      <c r="Q42" s="21"/>
    </row>
    <row r="43" spans="1:17" ht="15" customHeight="1" x14ac:dyDescent="0.25">
      <c r="A43" s="338"/>
      <c r="B43" s="338" t="s">
        <v>472</v>
      </c>
      <c r="C43" s="338"/>
      <c r="D43" s="537"/>
      <c r="E43" s="352">
        <v>12</v>
      </c>
      <c r="F43" s="246">
        <v>500</v>
      </c>
      <c r="G43" s="246">
        <v>300</v>
      </c>
      <c r="H43" s="243">
        <f t="shared" si="6"/>
        <v>2880</v>
      </c>
      <c r="I43" s="39"/>
      <c r="L43" s="20"/>
      <c r="M43" s="21"/>
      <c r="N43" s="22"/>
      <c r="O43" s="22"/>
      <c r="P43" s="22"/>
      <c r="Q43" s="21"/>
    </row>
    <row r="44" spans="1:17" ht="15" customHeight="1" x14ac:dyDescent="0.25">
      <c r="A44" s="333"/>
      <c r="B44" s="338" t="s">
        <v>470</v>
      </c>
      <c r="C44" s="333"/>
      <c r="D44" s="537"/>
      <c r="E44" s="352">
        <v>13</v>
      </c>
      <c r="F44" s="246">
        <v>600</v>
      </c>
      <c r="G44" s="246">
        <v>400</v>
      </c>
      <c r="H44" s="243">
        <f t="shared" si="6"/>
        <v>4992</v>
      </c>
      <c r="I44" s="39"/>
      <c r="L44" s="20"/>
      <c r="M44" s="21"/>
      <c r="N44" s="22"/>
      <c r="O44" s="22"/>
      <c r="P44" s="22"/>
      <c r="Q44" s="21"/>
    </row>
    <row r="45" spans="1:17" ht="15" customHeight="1" x14ac:dyDescent="0.25">
      <c r="A45" s="338"/>
      <c r="B45" s="338" t="s">
        <v>475</v>
      </c>
      <c r="C45" s="338"/>
      <c r="D45" s="537"/>
      <c r="E45" s="352">
        <v>3</v>
      </c>
      <c r="F45" s="246">
        <v>600</v>
      </c>
      <c r="G45" s="246">
        <v>600</v>
      </c>
      <c r="H45" s="243">
        <f t="shared" ref="H45" si="8">(ROUNDUP(F45/25.4,0))*ROUNDUP(G45/25.4,0)*E45</f>
        <v>1728</v>
      </c>
      <c r="I45" s="39"/>
      <c r="L45" s="20"/>
      <c r="M45" s="21"/>
      <c r="N45" s="22"/>
      <c r="O45" s="22"/>
      <c r="P45" s="22"/>
      <c r="Q45" s="21"/>
    </row>
    <row r="46" spans="1:17" ht="15" customHeight="1" x14ac:dyDescent="0.25">
      <c r="A46" s="332"/>
      <c r="B46" s="338" t="s">
        <v>471</v>
      </c>
      <c r="C46" s="332"/>
      <c r="D46" s="538" t="s">
        <v>138</v>
      </c>
      <c r="E46" s="368">
        <v>54</v>
      </c>
      <c r="F46" s="246">
        <v>200</v>
      </c>
      <c r="G46" s="246">
        <v>200</v>
      </c>
      <c r="H46" s="23">
        <f t="shared" si="6"/>
        <v>3456</v>
      </c>
      <c r="J46" s="39"/>
      <c r="L46" s="20"/>
      <c r="M46" s="21"/>
      <c r="N46" s="22"/>
      <c r="O46" s="22"/>
      <c r="P46" s="22"/>
      <c r="Q46" s="21"/>
    </row>
    <row r="47" spans="1:17" ht="15" customHeight="1" x14ac:dyDescent="0.25">
      <c r="A47" s="332"/>
      <c r="B47" s="338" t="s">
        <v>473</v>
      </c>
      <c r="C47" s="332"/>
      <c r="D47" s="538"/>
      <c r="E47" s="368">
        <v>17</v>
      </c>
      <c r="F47" s="246">
        <v>300</v>
      </c>
      <c r="G47" s="246">
        <v>300</v>
      </c>
      <c r="H47" s="23">
        <f t="shared" si="6"/>
        <v>2448</v>
      </c>
      <c r="J47" s="39"/>
      <c r="L47" s="20"/>
      <c r="M47" s="21"/>
      <c r="N47" s="22"/>
      <c r="O47" s="22"/>
      <c r="P47" s="22"/>
      <c r="Q47" s="21"/>
    </row>
    <row r="48" spans="1:17" ht="15" customHeight="1" x14ac:dyDescent="0.25">
      <c r="A48" s="332"/>
      <c r="B48" s="338" t="s">
        <v>472</v>
      </c>
      <c r="C48" s="332"/>
      <c r="D48" s="538"/>
      <c r="E48" s="368">
        <v>9</v>
      </c>
      <c r="F48" s="246">
        <v>500</v>
      </c>
      <c r="G48" s="246">
        <v>300</v>
      </c>
      <c r="H48" s="23">
        <f t="shared" si="6"/>
        <v>2160</v>
      </c>
      <c r="J48" s="39"/>
      <c r="L48" s="20"/>
      <c r="M48" s="21"/>
      <c r="N48" s="22"/>
      <c r="O48" s="22"/>
      <c r="P48" s="22"/>
      <c r="Q48" s="21"/>
    </row>
    <row r="49" spans="1:17" ht="15" customHeight="1" x14ac:dyDescent="0.25">
      <c r="A49" s="332"/>
      <c r="B49" s="338" t="s">
        <v>470</v>
      </c>
      <c r="C49" s="332"/>
      <c r="D49" s="538"/>
      <c r="E49" s="368">
        <v>1</v>
      </c>
      <c r="F49" s="246">
        <v>600</v>
      </c>
      <c r="G49" s="246">
        <v>400</v>
      </c>
      <c r="H49" s="23">
        <f t="shared" si="6"/>
        <v>384</v>
      </c>
      <c r="J49" s="39"/>
      <c r="L49" s="20"/>
      <c r="M49" s="21"/>
      <c r="N49" s="22"/>
      <c r="O49" s="22"/>
      <c r="P49" s="22"/>
      <c r="Q49" s="21"/>
    </row>
    <row r="50" spans="1:17" ht="15" customHeight="1" x14ac:dyDescent="0.25">
      <c r="A50" s="332"/>
      <c r="B50" s="338" t="s">
        <v>471</v>
      </c>
      <c r="C50" s="332"/>
      <c r="D50" s="538" t="s">
        <v>139</v>
      </c>
      <c r="E50" s="352">
        <v>54</v>
      </c>
      <c r="F50" s="246">
        <v>200</v>
      </c>
      <c r="G50" s="246">
        <v>200</v>
      </c>
      <c r="H50" s="23">
        <f t="shared" si="6"/>
        <v>3456</v>
      </c>
      <c r="J50" s="39"/>
      <c r="L50" s="20"/>
      <c r="M50" s="21"/>
      <c r="N50" s="22"/>
      <c r="O50" s="22"/>
      <c r="P50" s="22"/>
      <c r="Q50" s="21"/>
    </row>
    <row r="51" spans="1:17" ht="15" customHeight="1" x14ac:dyDescent="0.25">
      <c r="A51" s="332"/>
      <c r="B51" s="338" t="s">
        <v>473</v>
      </c>
      <c r="C51" s="332"/>
      <c r="D51" s="538"/>
      <c r="E51" s="352">
        <v>7</v>
      </c>
      <c r="F51" s="246">
        <v>300</v>
      </c>
      <c r="G51" s="246">
        <v>300</v>
      </c>
      <c r="H51" s="23">
        <f t="shared" si="6"/>
        <v>1008</v>
      </c>
      <c r="J51" s="39"/>
      <c r="L51" s="20"/>
      <c r="M51" s="21"/>
      <c r="N51" s="22"/>
      <c r="O51" s="22"/>
      <c r="P51" s="22"/>
      <c r="Q51" s="21"/>
    </row>
    <row r="52" spans="1:17" ht="15" customHeight="1" x14ac:dyDescent="0.25">
      <c r="A52" s="332"/>
      <c r="B52" s="338" t="s">
        <v>474</v>
      </c>
      <c r="C52" s="332"/>
      <c r="D52" s="538"/>
      <c r="E52" s="352">
        <v>1</v>
      </c>
      <c r="F52" s="246">
        <v>350</v>
      </c>
      <c r="G52" s="246">
        <v>500</v>
      </c>
      <c r="H52" s="23">
        <f t="shared" si="6"/>
        <v>280</v>
      </c>
      <c r="J52" s="39"/>
      <c r="L52" s="20"/>
      <c r="M52" s="21"/>
      <c r="N52" s="22"/>
      <c r="O52" s="22"/>
      <c r="P52" s="22"/>
      <c r="Q52" s="21"/>
    </row>
    <row r="53" spans="1:17" ht="15" customHeight="1" x14ac:dyDescent="0.25">
      <c r="A53" s="332"/>
      <c r="B53" s="338" t="s">
        <v>476</v>
      </c>
      <c r="C53" s="332"/>
      <c r="D53" s="538"/>
      <c r="E53" s="352">
        <v>1</v>
      </c>
      <c r="F53" s="246">
        <v>500</v>
      </c>
      <c r="G53" s="246">
        <v>250</v>
      </c>
      <c r="H53" s="23">
        <f t="shared" si="6"/>
        <v>200</v>
      </c>
      <c r="J53" s="39"/>
      <c r="L53" s="20"/>
      <c r="M53" s="21"/>
      <c r="N53" s="22"/>
      <c r="O53" s="22"/>
      <c r="P53" s="22"/>
      <c r="Q53" s="21"/>
    </row>
    <row r="54" spans="1:17" ht="15" customHeight="1" x14ac:dyDescent="0.25">
      <c r="A54" s="344" t="str">
        <f>'SUSTENTO HAVC'!A211</f>
        <v>06.02.02.07.02</v>
      </c>
      <c r="B54" s="245" t="str">
        <f>'SUSTENTO HAVC'!B211</f>
        <v>REJILLAS DE INYECCION DE AIRE</v>
      </c>
      <c r="C54" s="245" t="str">
        <f>'SUSTENTO HAVC'!C211</f>
        <v>PG2</v>
      </c>
      <c r="D54" s="333"/>
      <c r="E54" s="90"/>
      <c r="F54" s="91"/>
      <c r="G54" s="91"/>
      <c r="H54" s="241">
        <f>SUM(H55:H61)</f>
        <v>10128</v>
      </c>
      <c r="I54" s="39"/>
      <c r="L54" s="20"/>
      <c r="M54" s="21"/>
      <c r="N54" s="22"/>
      <c r="O54" s="22"/>
      <c r="P54" s="22"/>
      <c r="Q54" s="21"/>
    </row>
    <row r="55" spans="1:17" ht="30.6" x14ac:dyDescent="0.25">
      <c r="A55" s="203" t="s">
        <v>1092</v>
      </c>
      <c r="B55" s="338" t="s">
        <v>471</v>
      </c>
      <c r="C55" s="332"/>
      <c r="D55" s="541" t="s">
        <v>140</v>
      </c>
      <c r="E55" s="352">
        <v>31</v>
      </c>
      <c r="F55" s="246">
        <v>200</v>
      </c>
      <c r="G55" s="246">
        <v>200</v>
      </c>
      <c r="H55" s="23">
        <f>(ROUNDUP(F55/25.4,0))*ROUNDUP(G55/25.4,0)*E55</f>
        <v>1984</v>
      </c>
      <c r="I55" s="39"/>
      <c r="L55" s="20"/>
      <c r="M55" s="21"/>
      <c r="N55" s="22"/>
      <c r="O55" s="22"/>
      <c r="P55" s="22"/>
      <c r="Q55" s="21"/>
    </row>
    <row r="56" spans="1:17" ht="15" customHeight="1" x14ac:dyDescent="0.25">
      <c r="A56" s="339"/>
      <c r="B56" s="338" t="s">
        <v>473</v>
      </c>
      <c r="C56" s="339"/>
      <c r="D56" s="542"/>
      <c r="E56" s="352">
        <v>2</v>
      </c>
      <c r="F56" s="246">
        <v>300</v>
      </c>
      <c r="G56" s="246">
        <v>300</v>
      </c>
      <c r="H56" s="23">
        <f>(ROUNDUP(F56/25.4,0))*ROUNDUP(G56/25.4,0)*E56</f>
        <v>288</v>
      </c>
      <c r="I56" s="39"/>
      <c r="L56" s="20"/>
      <c r="M56" s="21"/>
      <c r="N56" s="22"/>
      <c r="O56" s="22"/>
      <c r="P56" s="22"/>
      <c r="Q56" s="21"/>
    </row>
    <row r="57" spans="1:17" ht="15" customHeight="1" x14ac:dyDescent="0.25">
      <c r="A57" s="339"/>
      <c r="B57" s="338" t="s">
        <v>472</v>
      </c>
      <c r="C57" s="339"/>
      <c r="D57" s="542"/>
      <c r="E57" s="352">
        <v>5</v>
      </c>
      <c r="F57" s="246">
        <v>500</v>
      </c>
      <c r="G57" s="246">
        <v>300</v>
      </c>
      <c r="H57" s="23">
        <f t="shared" ref="H57:H58" si="9">(ROUNDUP(F57/25.4,0))*ROUNDUP(G57/25.4,0)*E57</f>
        <v>1200</v>
      </c>
      <c r="I57" s="39"/>
      <c r="L57" s="20"/>
      <c r="M57" s="21"/>
      <c r="N57" s="22"/>
      <c r="O57" s="22"/>
      <c r="P57" s="22"/>
      <c r="Q57" s="21"/>
    </row>
    <row r="58" spans="1:17" ht="15" customHeight="1" x14ac:dyDescent="0.25">
      <c r="A58" s="339"/>
      <c r="B58" s="338" t="s">
        <v>470</v>
      </c>
      <c r="C58" s="339"/>
      <c r="D58" s="542"/>
      <c r="E58" s="352">
        <v>4</v>
      </c>
      <c r="F58" s="246">
        <v>600</v>
      </c>
      <c r="G58" s="246">
        <v>400</v>
      </c>
      <c r="H58" s="23">
        <f t="shared" si="9"/>
        <v>1536</v>
      </c>
      <c r="I58" s="39"/>
      <c r="L58" s="20"/>
      <c r="M58" s="21"/>
      <c r="N58" s="22"/>
      <c r="O58" s="22"/>
      <c r="P58" s="22"/>
      <c r="Q58" s="21"/>
    </row>
    <row r="59" spans="1:17" ht="15" customHeight="1" x14ac:dyDescent="0.25">
      <c r="A59" s="332"/>
      <c r="B59" s="338" t="s">
        <v>475</v>
      </c>
      <c r="C59" s="332"/>
      <c r="D59" s="543"/>
      <c r="E59" s="352">
        <v>3</v>
      </c>
      <c r="F59" s="246">
        <v>600</v>
      </c>
      <c r="G59" s="246">
        <v>600</v>
      </c>
      <c r="H59" s="23">
        <f t="shared" ref="H59:H63" si="10">(ROUNDUP(F59/25.4,0))*ROUNDUP(G59/25.4,0)*E59</f>
        <v>1728</v>
      </c>
      <c r="I59" s="39"/>
      <c r="L59" s="20"/>
      <c r="M59" s="21"/>
      <c r="N59" s="22"/>
      <c r="O59" s="22"/>
      <c r="P59" s="22"/>
      <c r="Q59" s="21"/>
    </row>
    <row r="60" spans="1:17" ht="15" customHeight="1" x14ac:dyDescent="0.25">
      <c r="A60" s="332"/>
      <c r="B60" s="338" t="s">
        <v>471</v>
      </c>
      <c r="C60" s="332"/>
      <c r="D60" s="340" t="s">
        <v>138</v>
      </c>
      <c r="E60" s="352">
        <v>34</v>
      </c>
      <c r="F60" s="246">
        <v>200</v>
      </c>
      <c r="G60" s="246">
        <v>200</v>
      </c>
      <c r="H60" s="23">
        <f t="shared" si="10"/>
        <v>2176</v>
      </c>
      <c r="I60" s="39"/>
      <c r="L60" s="20"/>
      <c r="M60" s="21"/>
      <c r="N60" s="22"/>
      <c r="O60" s="22"/>
      <c r="P60" s="22"/>
      <c r="Q60" s="21"/>
    </row>
    <row r="61" spans="1:17" ht="15" customHeight="1" x14ac:dyDescent="0.25">
      <c r="A61" s="332"/>
      <c r="B61" s="338" t="s">
        <v>471</v>
      </c>
      <c r="C61" s="332"/>
      <c r="D61" s="340" t="s">
        <v>139</v>
      </c>
      <c r="E61" s="352">
        <v>19</v>
      </c>
      <c r="F61" s="246">
        <v>200</v>
      </c>
      <c r="G61" s="246">
        <v>200</v>
      </c>
      <c r="H61" s="23">
        <f t="shared" si="10"/>
        <v>1216</v>
      </c>
      <c r="I61" s="39"/>
      <c r="L61" s="20"/>
      <c r="M61" s="21"/>
      <c r="N61" s="22"/>
      <c r="O61" s="22"/>
      <c r="P61" s="22"/>
      <c r="Q61" s="21"/>
    </row>
    <row r="62" spans="1:17" ht="15" customHeight="1" x14ac:dyDescent="0.25">
      <c r="A62" s="344" t="str">
        <f>'SUSTENTO HAVC'!A265</f>
        <v>06.02.04</v>
      </c>
      <c r="B62" s="229" t="str">
        <f>'SUSTENTO HAVC'!B265</f>
        <v>PRESURIZACION DE ESCALERAS</v>
      </c>
      <c r="C62" s="32"/>
      <c r="D62" s="32"/>
      <c r="E62" s="230"/>
      <c r="F62" s="230"/>
      <c r="G62" s="230"/>
      <c r="H62" s="230">
        <f t="shared" si="10"/>
        <v>0</v>
      </c>
      <c r="I62" s="39"/>
      <c r="L62" s="20"/>
      <c r="M62" s="21"/>
      <c r="N62" s="22"/>
      <c r="O62" s="22"/>
      <c r="P62" s="22"/>
      <c r="Q62" s="21"/>
    </row>
    <row r="63" spans="1:17" ht="15" customHeight="1" x14ac:dyDescent="0.25">
      <c r="A63" s="344" t="str">
        <f>'SUSTENTO HAVC'!A271</f>
        <v>06.02.04.03</v>
      </c>
      <c r="B63" s="229" t="str">
        <f>'SUSTENTO HAVC'!B271</f>
        <v>REJILLAS</v>
      </c>
      <c r="C63" s="32"/>
      <c r="D63" s="32"/>
      <c r="E63" s="230"/>
      <c r="F63" s="230"/>
      <c r="G63" s="230"/>
      <c r="H63" s="230">
        <f t="shared" si="10"/>
        <v>0</v>
      </c>
      <c r="I63" s="39"/>
      <c r="L63" s="20"/>
      <c r="M63" s="21"/>
      <c r="N63" s="22"/>
      <c r="O63" s="22"/>
      <c r="P63" s="22"/>
      <c r="Q63" s="21"/>
    </row>
    <row r="64" spans="1:17" x14ac:dyDescent="0.25">
      <c r="A64" s="345" t="str">
        <f>'SUSTENTO HAVC'!A272</f>
        <v>06.02.04.03.01</v>
      </c>
      <c r="B64" s="332" t="str">
        <f>'SUSTENTO HAVC'!B272</f>
        <v xml:space="preserve">REJILLA DE DESCARGA </v>
      </c>
      <c r="C64" s="375" t="str">
        <f>'SUSTENTO HAVC'!C272</f>
        <v>PG2</v>
      </c>
      <c r="D64" s="333"/>
      <c r="E64" s="244"/>
      <c r="F64" s="244"/>
      <c r="G64" s="244"/>
      <c r="H64" s="347">
        <f>SUM(H65:H71)</f>
        <v>21528</v>
      </c>
      <c r="I64" s="39"/>
      <c r="L64" s="20"/>
      <c r="M64" s="21"/>
      <c r="N64" s="22"/>
      <c r="O64" s="22"/>
      <c r="P64" s="22"/>
      <c r="Q64" s="21"/>
    </row>
    <row r="65" spans="1:17" ht="30.6" x14ac:dyDescent="0.25">
      <c r="A65" s="203" t="s">
        <v>1092</v>
      </c>
      <c r="B65" s="332" t="s">
        <v>379</v>
      </c>
      <c r="C65" s="333"/>
      <c r="D65" s="346" t="s">
        <v>256</v>
      </c>
      <c r="E65" s="244">
        <v>3</v>
      </c>
      <c r="F65" s="244">
        <v>950</v>
      </c>
      <c r="G65" s="244">
        <v>950</v>
      </c>
      <c r="H65" s="23">
        <f t="shared" ref="H65" si="11">(ROUNDUP(F65/25.4,0))*ROUNDUP(G65/25.4,0)*E65</f>
        <v>4332</v>
      </c>
      <c r="I65" s="39"/>
      <c r="L65" s="20"/>
      <c r="M65" s="21"/>
      <c r="N65" s="22"/>
      <c r="O65" s="22"/>
      <c r="P65" s="22"/>
      <c r="Q65" s="21"/>
    </row>
    <row r="66" spans="1:17" x14ac:dyDescent="0.25">
      <c r="A66" s="332"/>
      <c r="B66" s="332" t="s">
        <v>378</v>
      </c>
      <c r="C66" s="333"/>
      <c r="D66" s="534" t="s">
        <v>169</v>
      </c>
      <c r="E66" s="244">
        <v>2</v>
      </c>
      <c r="F66" s="244">
        <v>1250</v>
      </c>
      <c r="G66" s="244">
        <v>350</v>
      </c>
      <c r="H66" s="23">
        <f t="shared" ref="H66" si="12">(ROUNDUP(F66/25.4,0))*ROUNDUP(G66/25.4,0)*E66</f>
        <v>1400</v>
      </c>
      <c r="I66" s="39"/>
      <c r="L66" s="20"/>
      <c r="M66" s="21"/>
      <c r="N66" s="22"/>
      <c r="O66" s="22"/>
      <c r="P66" s="22"/>
      <c r="Q66" s="21"/>
    </row>
    <row r="67" spans="1:17" x14ac:dyDescent="0.25">
      <c r="A67" s="332"/>
      <c r="B67" s="332" t="s">
        <v>379</v>
      </c>
      <c r="C67" s="333"/>
      <c r="D67" s="535"/>
      <c r="E67" s="244">
        <v>3</v>
      </c>
      <c r="F67" s="244">
        <v>950</v>
      </c>
      <c r="G67" s="244">
        <v>950</v>
      </c>
      <c r="H67" s="23">
        <f t="shared" ref="H67:H68" si="13">(ROUNDUP(F67/25.4,0))*ROUNDUP(G67/25.4,0)*E67</f>
        <v>4332</v>
      </c>
      <c r="I67" s="39"/>
      <c r="L67" s="20"/>
      <c r="M67" s="21"/>
      <c r="N67" s="22"/>
      <c r="O67" s="22"/>
      <c r="P67" s="22"/>
      <c r="Q67" s="21"/>
    </row>
    <row r="68" spans="1:17" x14ac:dyDescent="0.25">
      <c r="A68" s="332"/>
      <c r="B68" s="332" t="s">
        <v>378</v>
      </c>
      <c r="C68" s="333"/>
      <c r="D68" s="534" t="s">
        <v>170</v>
      </c>
      <c r="E68" s="244">
        <v>2</v>
      </c>
      <c r="F68" s="244">
        <v>1250</v>
      </c>
      <c r="G68" s="244">
        <v>350</v>
      </c>
      <c r="H68" s="23">
        <f t="shared" si="13"/>
        <v>1400</v>
      </c>
      <c r="I68" s="39"/>
      <c r="L68" s="20"/>
      <c r="M68" s="21"/>
      <c r="N68" s="22"/>
      <c r="O68" s="22"/>
      <c r="P68" s="22"/>
      <c r="Q68" s="21"/>
    </row>
    <row r="69" spans="1:17" x14ac:dyDescent="0.25">
      <c r="A69" s="332"/>
      <c r="B69" s="332" t="s">
        <v>379</v>
      </c>
      <c r="C69" s="333"/>
      <c r="D69" s="535"/>
      <c r="E69" s="244">
        <v>3</v>
      </c>
      <c r="F69" s="244">
        <v>950</v>
      </c>
      <c r="G69" s="244">
        <v>950</v>
      </c>
      <c r="H69" s="23">
        <f t="shared" ref="H69:H70" si="14">(ROUNDUP(F69/25.4,0))*ROUNDUP(G69/25.4,0)*E69</f>
        <v>4332</v>
      </c>
      <c r="I69" s="39"/>
      <c r="L69" s="20"/>
      <c r="M69" s="21"/>
      <c r="N69" s="22"/>
      <c r="O69" s="22"/>
      <c r="P69" s="22"/>
      <c r="Q69" s="21"/>
    </row>
    <row r="70" spans="1:17" x14ac:dyDescent="0.25">
      <c r="A70" s="332"/>
      <c r="B70" s="332" t="s">
        <v>378</v>
      </c>
      <c r="C70" s="333"/>
      <c r="D70" s="534" t="s">
        <v>171</v>
      </c>
      <c r="E70" s="244">
        <v>2</v>
      </c>
      <c r="F70" s="244">
        <v>1250</v>
      </c>
      <c r="G70" s="244">
        <v>350</v>
      </c>
      <c r="H70" s="23">
        <f t="shared" si="14"/>
        <v>1400</v>
      </c>
      <c r="I70" s="39"/>
      <c r="L70" s="20"/>
      <c r="M70" s="21"/>
      <c r="N70" s="22"/>
      <c r="O70" s="22"/>
      <c r="P70" s="22"/>
      <c r="Q70" s="21"/>
    </row>
    <row r="71" spans="1:17" x14ac:dyDescent="0.25">
      <c r="A71" s="332"/>
      <c r="B71" s="332" t="s">
        <v>379</v>
      </c>
      <c r="C71" s="333"/>
      <c r="D71" s="535"/>
      <c r="E71" s="244">
        <v>3</v>
      </c>
      <c r="F71" s="244">
        <v>950</v>
      </c>
      <c r="G71" s="244">
        <v>950</v>
      </c>
      <c r="H71" s="23">
        <f t="shared" ref="H71" si="15">(ROUNDUP(F71/25.4,0))*ROUNDUP(G71/25.4,0)*E71</f>
        <v>4332</v>
      </c>
      <c r="I71" s="39"/>
      <c r="L71" s="20"/>
      <c r="M71" s="21"/>
      <c r="N71" s="22"/>
      <c r="O71" s="22"/>
      <c r="P71" s="22"/>
      <c r="Q71" s="21"/>
    </row>
  </sheetData>
  <mergeCells count="25">
    <mergeCell ref="D66:D67"/>
    <mergeCell ref="D68:D69"/>
    <mergeCell ref="D70:D71"/>
    <mergeCell ref="D9:D10"/>
    <mergeCell ref="D40:D45"/>
    <mergeCell ref="D46:D49"/>
    <mergeCell ref="D50:D53"/>
    <mergeCell ref="D25:D27"/>
    <mergeCell ref="D29:D32"/>
    <mergeCell ref="D33:D36"/>
    <mergeCell ref="D13:D14"/>
    <mergeCell ref="D55:D59"/>
    <mergeCell ref="L6:M7"/>
    <mergeCell ref="N6:N7"/>
    <mergeCell ref="O6:P6"/>
    <mergeCell ref="Q6:Q7"/>
    <mergeCell ref="D11:D12"/>
    <mergeCell ref="B1:H1"/>
    <mergeCell ref="A5:A6"/>
    <mergeCell ref="B5:B6"/>
    <mergeCell ref="C5:C6"/>
    <mergeCell ref="D5:D6"/>
    <mergeCell ref="E5:E6"/>
    <mergeCell ref="F5:G5"/>
    <mergeCell ref="H5:H6"/>
  </mergeCells>
  <printOptions horizontalCentered="1"/>
  <pageMargins left="0.7" right="0.7" top="0.75" bottom="0.75" header="0.3" footer="0.3"/>
  <pageSetup paperSize="9" scale="85" fitToHeight="0" orientation="portrait" r:id="rId1"/>
  <headerFooter alignWithMargins="0">
    <oddFooter>&amp;Rpag.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J237"/>
  <sheetViews>
    <sheetView view="pageBreakPreview" topLeftCell="A61" zoomScale="115" zoomScaleNormal="100" zoomScaleSheetLayoutView="115" workbookViewId="0">
      <selection activeCell="B74" sqref="B74"/>
    </sheetView>
  </sheetViews>
  <sheetFormatPr baseColWidth="10" defaultColWidth="11.5546875" defaultRowHeight="13.2" x14ac:dyDescent="0.3"/>
  <cols>
    <col min="1" max="1" width="17.6640625" style="234" bestFit="1" customWidth="1"/>
    <col min="2" max="2" width="27" style="234" customWidth="1"/>
    <col min="3" max="3" width="8.33203125" style="283" bestFit="1" customWidth="1"/>
    <col min="4" max="4" width="46.5546875" style="234" bestFit="1" customWidth="1"/>
    <col min="5" max="5" width="11.33203125" style="283" customWidth="1"/>
    <col min="6" max="6" width="9" style="283" customWidth="1"/>
    <col min="7" max="7" width="8.109375" style="283" customWidth="1"/>
    <col min="8" max="8" width="7.88671875" style="283" customWidth="1"/>
    <col min="9" max="10" width="10.109375" style="283" customWidth="1"/>
    <col min="11" max="16384" width="11.5546875" style="40"/>
  </cols>
  <sheetData>
    <row r="1" spans="1:10" ht="36" customHeight="1" x14ac:dyDescent="0.2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  <c r="I1" s="498"/>
      <c r="J1" s="40"/>
    </row>
    <row r="2" spans="1:10" x14ac:dyDescent="0.2">
      <c r="A2" s="181" t="s">
        <v>240</v>
      </c>
      <c r="B2" s="182" t="s">
        <v>251</v>
      </c>
      <c r="C2" s="185"/>
      <c r="D2" s="10"/>
      <c r="E2" s="190"/>
      <c r="F2" s="10"/>
      <c r="G2" s="207"/>
      <c r="H2" s="207"/>
      <c r="I2" s="14"/>
      <c r="J2" s="14"/>
    </row>
    <row r="3" spans="1:10" x14ac:dyDescent="0.2">
      <c r="A3" s="181" t="s">
        <v>229</v>
      </c>
      <c r="B3" s="182" t="s">
        <v>238</v>
      </c>
      <c r="C3" s="10"/>
      <c r="D3" s="10"/>
      <c r="E3" s="190"/>
      <c r="F3" s="10"/>
      <c r="G3" s="207"/>
      <c r="H3" s="207"/>
      <c r="I3" s="14"/>
      <c r="J3" s="14"/>
    </row>
    <row r="4" spans="1:10" ht="20.399999999999999" x14ac:dyDescent="0.2">
      <c r="A4" s="184" t="s">
        <v>230</v>
      </c>
      <c r="B4" s="182" t="s">
        <v>5</v>
      </c>
      <c r="C4" s="10"/>
      <c r="D4" s="10"/>
      <c r="E4" s="190"/>
      <c r="F4" s="10"/>
      <c r="G4" s="207"/>
      <c r="H4" s="207"/>
      <c r="I4" s="14"/>
      <c r="J4" s="14"/>
    </row>
    <row r="5" spans="1:10" x14ac:dyDescent="0.3">
      <c r="A5" s="507" t="s">
        <v>0</v>
      </c>
      <c r="B5" s="508" t="s">
        <v>1</v>
      </c>
      <c r="C5" s="508" t="s">
        <v>60</v>
      </c>
      <c r="D5" s="508" t="s">
        <v>97</v>
      </c>
      <c r="E5" s="544" t="s">
        <v>216</v>
      </c>
      <c r="F5" s="544"/>
      <c r="G5" s="544"/>
      <c r="H5" s="544"/>
      <c r="I5" s="544"/>
      <c r="J5" s="40"/>
    </row>
    <row r="6" spans="1:10" ht="81.599999999999994" x14ac:dyDescent="0.3">
      <c r="A6" s="507"/>
      <c r="B6" s="508"/>
      <c r="C6" s="508"/>
      <c r="D6" s="508"/>
      <c r="E6" s="232" t="s">
        <v>150</v>
      </c>
      <c r="F6" s="232" t="s">
        <v>407</v>
      </c>
      <c r="G6" s="232" t="s">
        <v>151</v>
      </c>
      <c r="H6" s="232" t="s">
        <v>28</v>
      </c>
      <c r="I6" s="232" t="s">
        <v>408</v>
      </c>
      <c r="J6" s="232" t="s">
        <v>409</v>
      </c>
    </row>
    <row r="7" spans="1:10" x14ac:dyDescent="0.3">
      <c r="A7" s="348"/>
      <c r="B7" s="337"/>
      <c r="C7" s="106"/>
      <c r="D7" s="238"/>
      <c r="E7" s="239"/>
      <c r="F7" s="239"/>
      <c r="G7" s="239"/>
      <c r="H7" s="239"/>
      <c r="I7" s="239"/>
      <c r="J7" s="239"/>
    </row>
    <row r="8" spans="1:10" ht="20.399999999999999" x14ac:dyDescent="0.3">
      <c r="A8" s="348" t="str">
        <f>'SUSTENTO HAVC'!A15</f>
        <v>06.02.01.01</v>
      </c>
      <c r="B8" s="420" t="str">
        <f>'SUSTENTO HAVC'!B15</f>
        <v>UNIDAD MANEJADORA DE AIRE - ENFRIADO POR AGUA HELADA</v>
      </c>
      <c r="C8" s="377"/>
      <c r="D8" s="238"/>
      <c r="E8" s="239"/>
      <c r="F8" s="239"/>
      <c r="G8" s="239"/>
      <c r="H8" s="239"/>
      <c r="I8" s="239"/>
      <c r="J8" s="239"/>
    </row>
    <row r="9" spans="1:10" ht="30.6" x14ac:dyDescent="0.3">
      <c r="A9" s="203" t="s">
        <v>1090</v>
      </c>
      <c r="B9" s="43"/>
      <c r="C9" s="275"/>
      <c r="D9" s="273" t="str">
        <f>'SUSTENTO HAVC'!B16</f>
        <v>UMA-N1-OBS.AISL (Cap. Sensible 5.1 KW, Cap. Total 12.1 KW, Caudal: 2.16 m3/h,  TAE: 2.16 m3/h,  Presión: 20 KPA, Caract. Electricas: 220/1F/60Hz)</v>
      </c>
      <c r="E9" s="268">
        <v>1</v>
      </c>
      <c r="F9" s="268">
        <v>1</v>
      </c>
      <c r="G9" s="268">
        <v>1</v>
      </c>
      <c r="H9" s="268">
        <v>1</v>
      </c>
      <c r="I9" s="269">
        <v>1</v>
      </c>
      <c r="J9" s="269"/>
    </row>
    <row r="10" spans="1:10" ht="30.6" x14ac:dyDescent="0.3">
      <c r="A10" s="43"/>
      <c r="B10" s="43"/>
      <c r="C10" s="275"/>
      <c r="D10" s="273" t="str">
        <f>'SUSTENTO HAVC'!B17</f>
        <v>UMA-N1-OBSERV (Cap. Sensible 23.8 KW, Cap. Total 39.2 KW, Caudal: 7.2 m3/h,  TAE: 7.2 m3/h,  Presión: 30 KPA, Caract. Electricas: 380/1F/60Hz)</v>
      </c>
      <c r="E10" s="268">
        <v>1</v>
      </c>
      <c r="F10" s="268">
        <v>1</v>
      </c>
      <c r="G10" s="268">
        <v>1</v>
      </c>
      <c r="H10" s="268"/>
      <c r="I10" s="269">
        <v>1</v>
      </c>
      <c r="J10" s="269"/>
    </row>
    <row r="11" spans="1:10" ht="30.6" x14ac:dyDescent="0.3">
      <c r="A11" s="43"/>
      <c r="B11" s="43"/>
      <c r="C11" s="275"/>
      <c r="D11" s="273" t="str">
        <f>'SUSTENTO HAVC'!B18</f>
        <v>UMA-N1-VIH (Cap. Sensible 14.1 KW, Cap. Total 31.9 KW, Caudal: 5.76 m3/h,  TAE: 5.76 m3/h,  Presión: 20 KPA, Caract. Electricas: 380/1F/60Hz)</v>
      </c>
      <c r="E11" s="268">
        <v>1</v>
      </c>
      <c r="F11" s="268">
        <v>1</v>
      </c>
      <c r="G11" s="268">
        <v>1</v>
      </c>
      <c r="H11" s="268">
        <v>1</v>
      </c>
      <c r="I11" s="269">
        <v>1</v>
      </c>
      <c r="J11" s="269"/>
    </row>
    <row r="12" spans="1:10" ht="30.6" x14ac:dyDescent="0.3">
      <c r="A12" s="43"/>
      <c r="B12" s="43"/>
      <c r="C12" s="275"/>
      <c r="D12" s="273" t="str">
        <f>'SUSTENTO HAVC'!B19</f>
        <v>UMA-N1-LAB (Cap. Sensible 21.0 KW, Cap. Total 51.0 KW, Caudal: 9.0 m3/h,  TAE: 9.0 m3/h,  Presión: 35 KPA, Caract. Electricas: 380/1F/60Hz)</v>
      </c>
      <c r="E12" s="268">
        <v>1</v>
      </c>
      <c r="F12" s="268">
        <v>1</v>
      </c>
      <c r="G12" s="268">
        <v>1</v>
      </c>
      <c r="H12" s="268"/>
      <c r="I12" s="269">
        <v>1</v>
      </c>
      <c r="J12" s="269"/>
    </row>
    <row r="13" spans="1:10" ht="30.6" x14ac:dyDescent="0.3">
      <c r="A13" s="43"/>
      <c r="B13" s="43"/>
      <c r="C13" s="275"/>
      <c r="D13" s="273" t="str">
        <f>'SUSTENTO HAVC'!B20</f>
        <v>UMA-N2-DIL (Cap. Sensible 18.8 KW, Cap. Total 25.2 KW, Caudal: 4.32 m3/h,  TAE: 4.32 m3/h,  Presión: 20 KPA, Caract. Electricas: 380/1F/60Hz)</v>
      </c>
      <c r="E13" s="268">
        <v>1</v>
      </c>
      <c r="F13" s="268">
        <v>1</v>
      </c>
      <c r="G13" s="268">
        <v>1</v>
      </c>
      <c r="H13" s="268">
        <v>1</v>
      </c>
      <c r="I13" s="269">
        <v>1</v>
      </c>
      <c r="J13" s="269"/>
    </row>
    <row r="14" spans="1:10" ht="30.6" x14ac:dyDescent="0.3">
      <c r="A14" s="43"/>
      <c r="B14" s="43"/>
      <c r="C14" s="275"/>
      <c r="D14" s="273" t="str">
        <f>'SUSTENTO HAVC'!B21</f>
        <v>UMA-N2-EST (Cap. Sensible 35.2 KW, Cap. Total 77.7 KW, Caudal: 13.68 m3/h,  TAE: 13.68 m3/h,  Presión: 35 KPA, Caract. Electricas: 380/1F/60Hz)</v>
      </c>
      <c r="E14" s="268">
        <v>1</v>
      </c>
      <c r="F14" s="268">
        <v>1</v>
      </c>
      <c r="G14" s="268">
        <v>1</v>
      </c>
      <c r="H14" s="268"/>
      <c r="I14" s="269">
        <v>1</v>
      </c>
      <c r="J14" s="269"/>
    </row>
    <row r="15" spans="1:10" ht="30.6" x14ac:dyDescent="0.3">
      <c r="A15" s="43"/>
      <c r="B15" s="43"/>
      <c r="C15" s="275"/>
      <c r="D15" s="273" t="str">
        <f>'SUSTENTO HAVC'!B22</f>
        <v>UMA-N2-IND (Cap. Sensible 28.2 KW, Cap. Total 40.7 KW, Caudal: 4.32 m3/h,  TAE: 4.32 m3/h,  Presión: 20 KPA, Caract. Electricas: 380/1F/60Hz)</v>
      </c>
      <c r="E15" s="268">
        <v>1</v>
      </c>
      <c r="F15" s="268">
        <v>1</v>
      </c>
      <c r="G15" s="268">
        <v>1</v>
      </c>
      <c r="H15" s="268"/>
      <c r="I15" s="269">
        <v>1</v>
      </c>
      <c r="J15" s="269"/>
    </row>
    <row r="16" spans="1:10" ht="30.6" x14ac:dyDescent="0.3">
      <c r="A16" s="43"/>
      <c r="B16" s="43"/>
      <c r="C16" s="275"/>
      <c r="D16" s="273" t="str">
        <f>'SUSTENTO HAVC'!B23</f>
        <v>UMA-N2-LAB (Cap. Sensible 16.3 KW, Cap. Total 38.6 KW, Caudal: 6.84 m3/h,  TAE: 6.8 m3/h,  Presión: 20 KPA, Caract. Electricas: 380/1F/60Hz)</v>
      </c>
      <c r="E16" s="268">
        <v>1</v>
      </c>
      <c r="F16" s="268">
        <v>1</v>
      </c>
      <c r="G16" s="268">
        <v>1</v>
      </c>
      <c r="H16" s="268"/>
      <c r="I16" s="269">
        <v>1</v>
      </c>
      <c r="J16" s="269"/>
    </row>
    <row r="17" spans="1:10" ht="30.6" x14ac:dyDescent="0.3">
      <c r="A17" s="153"/>
      <c r="B17" s="153"/>
      <c r="C17" s="275"/>
      <c r="D17" s="273" t="str">
        <f>'SUSTENTO HAVC'!B24</f>
        <v>UMA-N2-REC (Cap. Sensible 11.4 KW, Cap. Total 16.4 KW, Caudal: 2.88 m3/h,  TAE: 2.88 m3/h,  Presión: 20 KPA, Caract. Electricas: 380/1F/60Hz)</v>
      </c>
      <c r="E17" s="268">
        <v>1</v>
      </c>
      <c r="F17" s="268">
        <v>1</v>
      </c>
      <c r="G17" s="268">
        <v>1</v>
      </c>
      <c r="H17" s="268">
        <v>1</v>
      </c>
      <c r="I17" s="269">
        <v>1</v>
      </c>
      <c r="J17" s="269"/>
    </row>
    <row r="18" spans="1:10" ht="30.6" x14ac:dyDescent="0.3">
      <c r="A18" s="153"/>
      <c r="B18" s="153"/>
      <c r="C18" s="275"/>
      <c r="D18" s="273" t="str">
        <f>'SUSTENTO HAVC'!B25</f>
        <v>UMA-N2-S.LEG (Cap. Sensible 8.4 KW, Cap. Total 19.6 KW, Caudal: 3.6 m3/h,  TAE: 3.6 m3/h,  Presión: 20 KPA, Caract. Electricas: 380/1F/60Hz)</v>
      </c>
      <c r="E18" s="268">
        <v>1</v>
      </c>
      <c r="F18" s="268">
        <v>1</v>
      </c>
      <c r="G18" s="268">
        <v>1</v>
      </c>
      <c r="H18" s="268">
        <v>1</v>
      </c>
      <c r="I18" s="269">
        <v>1</v>
      </c>
      <c r="J18" s="269"/>
    </row>
    <row r="19" spans="1:10" ht="30.6" x14ac:dyDescent="0.3">
      <c r="A19" s="153"/>
      <c r="B19" s="153"/>
      <c r="C19" s="275"/>
      <c r="D19" s="273" t="str">
        <f>'SUSTENTO HAVC'!B26</f>
        <v>UMA-N2-S.MULT (Cap. Sensible 10.9 KW, Cap. Total 24.9 KW, Caudal: 4.32 m3/h,  TAE: 4.32 m3/h,  Presión: 20 KPA, Caract. Electricas: 380/1F/60Hz)</v>
      </c>
      <c r="E19" s="268">
        <v>1</v>
      </c>
      <c r="F19" s="268">
        <v>1</v>
      </c>
      <c r="G19" s="268">
        <v>1</v>
      </c>
      <c r="H19" s="268">
        <v>1</v>
      </c>
      <c r="I19" s="269">
        <v>1</v>
      </c>
      <c r="J19" s="269"/>
    </row>
    <row r="20" spans="1:10" ht="30.6" x14ac:dyDescent="0.3">
      <c r="A20" s="153"/>
      <c r="B20" s="153"/>
      <c r="C20" s="275"/>
      <c r="D20" s="273" t="str">
        <f>'SUSTENTO HAVC'!B27</f>
        <v>UMA-N2-S.O.CIR (Cap. Sensible 12.7 KW, Cap. Total 29.1 KW, Caudal: 5.04 m3/h,  TAE: 5.04 m3/h,  Presión: 20 KPA, Caract. Electricas: 380/1F/60Hz)</v>
      </c>
      <c r="E20" s="268">
        <v>1</v>
      </c>
      <c r="F20" s="268">
        <v>1</v>
      </c>
      <c r="G20" s="268">
        <v>1</v>
      </c>
      <c r="H20" s="268">
        <v>1</v>
      </c>
      <c r="I20" s="269">
        <v>1</v>
      </c>
      <c r="J20" s="269"/>
    </row>
    <row r="21" spans="1:10" ht="30.6" x14ac:dyDescent="0.3">
      <c r="A21" s="153"/>
      <c r="B21" s="153"/>
      <c r="C21" s="275"/>
      <c r="D21" s="273" t="str">
        <f>'SUSTENTO HAVC'!B28</f>
        <v>UMA-N2-S.O.GIN (Cap. Sensible 12.9 KW, Cap. Total 29.3 KW, Caudal: 5.04 m3/h,  TAE: 5.04 m3/h,  Presión: 20 KPA, Caract. Electricas: 380/1F/60Hz)</v>
      </c>
      <c r="E21" s="268">
        <v>1</v>
      </c>
      <c r="F21" s="268">
        <v>1</v>
      </c>
      <c r="G21" s="268">
        <v>1</v>
      </c>
      <c r="H21" s="268">
        <v>1</v>
      </c>
      <c r="I21" s="269">
        <v>1</v>
      </c>
      <c r="J21" s="269"/>
    </row>
    <row r="22" spans="1:10" ht="30.6" x14ac:dyDescent="0.3">
      <c r="A22" s="153"/>
      <c r="B22" s="153"/>
      <c r="C22" s="275"/>
      <c r="D22" s="273" t="str">
        <f>'SUSTENTO HAVC'!B29</f>
        <v>UMA-N2-S.PARTOS (Cap. Sensible 9.7 KW, Cap. Total 21.6 KW, Caudal: 3.96 m3/h,  TAE: 3.96 m3/h,  Presión: 20 KPA, Caract. Electricas: 380/1F/60Hz)</v>
      </c>
      <c r="E22" s="268">
        <v>1</v>
      </c>
      <c r="F22" s="268">
        <v>1</v>
      </c>
      <c r="G22" s="268">
        <v>1</v>
      </c>
      <c r="H22" s="268">
        <v>1</v>
      </c>
      <c r="I22" s="269">
        <v>1</v>
      </c>
      <c r="J22" s="269"/>
    </row>
    <row r="23" spans="1:10" ht="30.6" x14ac:dyDescent="0.3">
      <c r="A23" s="153"/>
      <c r="B23" s="153"/>
      <c r="C23" s="275"/>
      <c r="D23" s="273" t="str">
        <f>'SUSTENTO HAVC'!B30</f>
        <v>UMA-N3-AIS.ADUL (Cap. Sensible 7.8 KW, Cap. Total 17.4 KW, Caudal: 2.88 m3/h,  TAE: 2.88 m3/h,  Presión: 20 KPA, Caract. Electricas: 380/1F/60Hz)</v>
      </c>
      <c r="E23" s="268">
        <v>1</v>
      </c>
      <c r="F23" s="268">
        <v>1</v>
      </c>
      <c r="G23" s="268">
        <v>1</v>
      </c>
      <c r="H23" s="268">
        <v>1</v>
      </c>
      <c r="I23" s="269">
        <v>1</v>
      </c>
      <c r="J23" s="269"/>
    </row>
    <row r="24" spans="1:10" ht="30.6" x14ac:dyDescent="0.3">
      <c r="A24" s="153"/>
      <c r="B24" s="153"/>
      <c r="C24" s="275"/>
      <c r="D24" s="273" t="str">
        <f>'SUSTENTO HAVC'!B31</f>
        <v>UMA-N3-AIS.OBST (Cap. Sensible 8.6 KW, Cap. Total 19.3 KW, Caudal: 3.6 m3/h,  TAE: 3.6 m3/h,  Presión: 20 KPA, Caract. Electricas: 380/1F/60Hz)</v>
      </c>
      <c r="E24" s="268">
        <v>1</v>
      </c>
      <c r="F24" s="268">
        <v>1</v>
      </c>
      <c r="G24" s="268">
        <v>1</v>
      </c>
      <c r="H24" s="268">
        <v>1</v>
      </c>
      <c r="I24" s="269">
        <v>1</v>
      </c>
      <c r="J24" s="269"/>
    </row>
    <row r="25" spans="1:10" ht="30.6" x14ac:dyDescent="0.3">
      <c r="A25" s="153"/>
      <c r="B25" s="153"/>
      <c r="C25" s="275"/>
      <c r="D25" s="273" t="str">
        <f>'SUSTENTO HAVC'!B32</f>
        <v>UMA-N3-AIS.PED (Cap. Sensible 8.2 KW, Cap. Total 13.8 KW, Caudal: 2.52 m3/h,  TAE: 2.52 m3/h,  Presión: 20 KPA, Caract. Electricas: 220/1F/60Hz)</v>
      </c>
      <c r="E25" s="268">
        <v>1</v>
      </c>
      <c r="F25" s="268">
        <v>1</v>
      </c>
      <c r="G25" s="268">
        <v>1</v>
      </c>
      <c r="H25" s="268"/>
      <c r="I25" s="269">
        <v>1</v>
      </c>
      <c r="J25" s="269"/>
    </row>
    <row r="26" spans="1:10" ht="30.6" x14ac:dyDescent="0.3">
      <c r="A26" s="153"/>
      <c r="B26" s="153"/>
      <c r="C26" s="275"/>
      <c r="D26" s="273" t="str">
        <f>'SUSTENTO HAVC'!B33</f>
        <v>UMA-N3-AIS.HOSP (Cap. Sensible 21 KW, Cap. Total 27.1 KW, Caudal: 4.68 m3/h,  TAE: 4.68 m3/h,  Presión: 20 KPA, Caract. Electricas: 380/1F/60Hz)</v>
      </c>
      <c r="E26" s="268">
        <v>1</v>
      </c>
      <c r="F26" s="268">
        <v>1</v>
      </c>
      <c r="G26" s="268">
        <v>1</v>
      </c>
      <c r="H26" s="268"/>
      <c r="I26" s="269">
        <v>1</v>
      </c>
      <c r="J26" s="269"/>
    </row>
    <row r="27" spans="1:10" ht="30.6" x14ac:dyDescent="0.3">
      <c r="A27" s="153"/>
      <c r="B27" s="153"/>
      <c r="C27" s="275"/>
      <c r="D27" s="273" t="str">
        <f>'SUSTENTO HAVC'!B34</f>
        <v>UMA-N3-AIS.HOSP.ADUL (Cap. Sensible 27.2 KW, Cap. Total 35.6 KW, Caudal: 6.12 m3/h,  TAE: 6.12 m3/h,  Presión: 20 KPA, Caract. Electricas: 380/1F/60Hz)</v>
      </c>
      <c r="E27" s="268">
        <v>1</v>
      </c>
      <c r="F27" s="268">
        <v>1</v>
      </c>
      <c r="G27" s="268">
        <v>1</v>
      </c>
      <c r="H27" s="268"/>
      <c r="I27" s="269">
        <v>1</v>
      </c>
      <c r="J27" s="269"/>
    </row>
    <row r="28" spans="1:10" ht="30.6" x14ac:dyDescent="0.3">
      <c r="A28" s="153"/>
      <c r="B28" s="153"/>
      <c r="C28" s="275"/>
      <c r="D28" s="273" t="str">
        <f>'SUSTENTO HAVC'!B35</f>
        <v>UMA-N3-AIS.HOSP.OBST (Cap. Sensible 29.8 KW, Cap. Total 36.2 KW, Caudal: 6.12 m3/h,  TAE: 6.12 m3/h,  Presión: 20 KPA, Caract. Electricas: 380/1F/60Hz)</v>
      </c>
      <c r="E28" s="268">
        <v>1</v>
      </c>
      <c r="F28" s="268">
        <v>1</v>
      </c>
      <c r="G28" s="268">
        <v>1</v>
      </c>
      <c r="H28" s="268"/>
      <c r="I28" s="269">
        <v>1</v>
      </c>
      <c r="J28" s="269"/>
    </row>
    <row r="29" spans="1:10" ht="30.6" x14ac:dyDescent="0.3">
      <c r="A29" s="153"/>
      <c r="B29" s="153"/>
      <c r="C29" s="275"/>
      <c r="D29" s="273" t="str">
        <f>'SUSTENTO HAVC'!B36</f>
        <v>UMA-N3-AIS.HOSP.PED (Cap. Sensible 19.8 KW, Cap. Total 25.8 KW, Caudal: 4.32 m3/h,  TAE: 4.32 m3/h,  Presión: 20 KPA, Caract. Electricas: 380/1F/60Hz)</v>
      </c>
      <c r="E29" s="268">
        <v>1</v>
      </c>
      <c r="F29" s="268">
        <v>1</v>
      </c>
      <c r="G29" s="268"/>
      <c r="H29" s="268"/>
      <c r="I29" s="269">
        <v>1</v>
      </c>
      <c r="J29" s="269"/>
    </row>
    <row r="30" spans="1:10" ht="20.399999999999999" x14ac:dyDescent="0.3">
      <c r="A30" s="348" t="str">
        <f>'SUSTENTO HAVC'!A37</f>
        <v>06.02.01.02</v>
      </c>
      <c r="B30" s="420" t="str">
        <f>'SUSTENTO HAVC'!B37</f>
        <v>UNIDAD MANEJADORA DE AIRE - DE EXPANSION DRECTA</v>
      </c>
      <c r="C30" s="337"/>
      <c r="D30" s="238"/>
      <c r="E30" s="239"/>
      <c r="F30" s="239"/>
      <c r="G30" s="239"/>
      <c r="H30" s="239"/>
      <c r="I30" s="239"/>
      <c r="J30" s="239"/>
    </row>
    <row r="31" spans="1:10" ht="30.6" x14ac:dyDescent="0.3">
      <c r="A31" s="203" t="s">
        <v>1090</v>
      </c>
      <c r="B31" s="43"/>
      <c r="C31" s="275"/>
      <c r="D31" s="273" t="str">
        <f>'SUSTENTO HAVC'!B38</f>
        <v>UMA-N1-TBC (Cap. Sensible 7.8 KW, Cap. Total 17.5 KW, Caudal: 1,240 m3/h,  TAE: 1,240 m3/h,  Presión: 150 Pa, Caract. Electricas: 380/3F/60Hz)</v>
      </c>
      <c r="E31" s="268">
        <v>1</v>
      </c>
      <c r="F31" s="268">
        <v>1</v>
      </c>
      <c r="G31" s="268">
        <v>1</v>
      </c>
      <c r="H31" s="268"/>
      <c r="I31" s="269">
        <v>1</v>
      </c>
      <c r="J31" s="269"/>
    </row>
    <row r="32" spans="1:10" ht="20.399999999999999" x14ac:dyDescent="0.3">
      <c r="A32" s="348" t="str">
        <f>'SUSTENTO HAVC'!A53</f>
        <v>06.02.01.07</v>
      </c>
      <c r="B32" s="420" t="str">
        <f>'SUSTENTO HAVC'!B53</f>
        <v>EQUIPO DE PRECISIÓN DE EXPANSIÓN DIRECTA</v>
      </c>
      <c r="C32" s="337"/>
      <c r="D32" s="238"/>
      <c r="E32" s="239"/>
      <c r="F32" s="239"/>
      <c r="G32" s="239"/>
      <c r="H32" s="239"/>
      <c r="I32" s="239"/>
      <c r="J32" s="239"/>
    </row>
    <row r="33" spans="1:10" ht="20.399999999999999" x14ac:dyDescent="0.3">
      <c r="A33" s="203" t="s">
        <v>1090</v>
      </c>
      <c r="B33" s="43"/>
      <c r="C33" s="275"/>
      <c r="D33" s="273" t="str">
        <f>'SUSTENTO HAVC'!B54</f>
        <v>UEP/ UCP -01 (Capac. Nominal 48,000 Btu/h, Caract. Electricas: 380V/3F/60Hz)</v>
      </c>
      <c r="E33" s="268"/>
      <c r="F33" s="268"/>
      <c r="G33" s="268"/>
      <c r="H33" s="268"/>
      <c r="I33" s="269"/>
      <c r="J33" s="269">
        <v>1</v>
      </c>
    </row>
    <row r="34" spans="1:10" ht="20.399999999999999" x14ac:dyDescent="0.3">
      <c r="A34" s="43"/>
      <c r="B34" s="43"/>
      <c r="C34" s="275"/>
      <c r="D34" s="273" t="str">
        <f>'SUSTENTO HAVC'!B55</f>
        <v>UEP/ UCP -02 (Capac. Nominal 48,000 Btu/h, Caract. Electricas: 380V/3F/60Hz)</v>
      </c>
      <c r="E34" s="268"/>
      <c r="F34" s="268"/>
      <c r="G34" s="268"/>
      <c r="H34" s="268"/>
      <c r="I34" s="269"/>
      <c r="J34" s="269">
        <v>1</v>
      </c>
    </row>
    <row r="35" spans="1:10" s="41" customFormat="1" x14ac:dyDescent="0.3">
      <c r="A35" s="276"/>
      <c r="B35" s="276"/>
      <c r="C35" s="277"/>
      <c r="D35" s="363" t="s">
        <v>57</v>
      </c>
      <c r="E35" s="278">
        <f t="shared" ref="E35:H35" si="0">SUM(E9:E34)</f>
        <v>22</v>
      </c>
      <c r="F35" s="278">
        <f t="shared" si="0"/>
        <v>22</v>
      </c>
      <c r="G35" s="278">
        <f t="shared" si="0"/>
        <v>21</v>
      </c>
      <c r="H35" s="278">
        <f t="shared" si="0"/>
        <v>11</v>
      </c>
      <c r="I35" s="278">
        <f>SUM(I9:I34)</f>
        <v>22</v>
      </c>
      <c r="J35" s="278">
        <f>SUM(J9:J34)</f>
        <v>2</v>
      </c>
    </row>
    <row r="36" spans="1:10" s="41" customFormat="1" ht="20.399999999999999" x14ac:dyDescent="0.3">
      <c r="A36" s="360" t="str">
        <f>'SUSTENTO HAVC'!A131</f>
        <v>06.02.01.16.05</v>
      </c>
      <c r="B36" s="271" t="str">
        <f>'SUSTENTO HAVC'!B131</f>
        <v>PRE-FILTRO DE FIBRA DE POLIESTER DE 24"x24"x1"</v>
      </c>
      <c r="C36" s="419" t="str">
        <f>'SUSTENTO HAVC'!C127</f>
        <v>UND</v>
      </c>
      <c r="D36" s="270">
        <f>E35</f>
        <v>22</v>
      </c>
      <c r="E36" s="279"/>
      <c r="F36" s="279"/>
      <c r="G36" s="279"/>
      <c r="H36" s="280"/>
      <c r="I36" s="277"/>
      <c r="J36" s="277"/>
    </row>
    <row r="37" spans="1:10" s="41" customFormat="1" ht="20.399999999999999" x14ac:dyDescent="0.3">
      <c r="A37" s="360" t="str">
        <f>'SUSTENTO HAVC'!A132</f>
        <v>06.02.01.16.06</v>
      </c>
      <c r="B37" s="271" t="str">
        <f>'SUSTENTO HAVC'!B132</f>
        <v>FILTRO CORRUGADO DE 24"x24"x2" 30% EFICIENCIA MERV  7</v>
      </c>
      <c r="C37" s="419" t="str">
        <f>'SUSTENTO HAVC'!C128</f>
        <v>UND</v>
      </c>
      <c r="D37" s="270">
        <f>F35</f>
        <v>22</v>
      </c>
      <c r="E37" s="279"/>
      <c r="F37" s="279"/>
      <c r="G37" s="279"/>
      <c r="H37" s="280"/>
      <c r="I37" s="277"/>
      <c r="J37" s="277"/>
    </row>
    <row r="38" spans="1:10" s="41" customFormat="1" ht="12.75" customHeight="1" x14ac:dyDescent="0.3">
      <c r="A38" s="360" t="str">
        <f>'SUSTENTO HAVC'!A133</f>
        <v>06.02.01.16.07</v>
      </c>
      <c r="B38" s="271" t="str">
        <f>'SUSTENTO HAVC'!B133</f>
        <v>FILTRO TIPO BOLSA DE 24"x24"x22" 95% DE EFICIENCIA MERV 13</v>
      </c>
      <c r="C38" s="419" t="str">
        <f>'SUSTENTO HAVC'!C129</f>
        <v>UND</v>
      </c>
      <c r="D38" s="270">
        <f>G35</f>
        <v>21</v>
      </c>
      <c r="E38" s="279"/>
      <c r="F38" s="281"/>
      <c r="G38" s="279"/>
      <c r="H38" s="279"/>
      <c r="I38" s="277"/>
      <c r="J38" s="277"/>
    </row>
    <row r="39" spans="1:10" s="41" customFormat="1" ht="20.399999999999999" x14ac:dyDescent="0.3">
      <c r="A39" s="360" t="str">
        <f>'SUSTENTO HAVC'!A134</f>
        <v>06.02.01.16.08</v>
      </c>
      <c r="B39" s="271" t="str">
        <f>'SUSTENTO HAVC'!B134</f>
        <v>FILTRO HEPA DE 24"x24"x12" 99.97% DE EFICIENCIA</v>
      </c>
      <c r="C39" s="419" t="str">
        <f>'SUSTENTO HAVC'!C130</f>
        <v>UND</v>
      </c>
      <c r="D39" s="270">
        <f>H35</f>
        <v>11</v>
      </c>
      <c r="E39" s="279"/>
      <c r="F39" s="279"/>
      <c r="G39" s="279"/>
      <c r="H39" s="279"/>
      <c r="I39" s="277"/>
      <c r="J39" s="277"/>
    </row>
    <row r="40" spans="1:10" s="41" customFormat="1" ht="30.6" x14ac:dyDescent="0.3">
      <c r="A40" s="360" t="str">
        <f>'SUSTENTO HAVC'!A135</f>
        <v>06.02.01.16.09</v>
      </c>
      <c r="B40" s="271" t="str">
        <f>'SUSTENTO HAVC'!B135</f>
        <v>LAMPARA ULTRAVIOLETA (UV) EMISION DE LUZ DE 200 A 400 NANOMETROS</v>
      </c>
      <c r="C40" s="419" t="str">
        <f>'SUSTENTO HAVC'!C131</f>
        <v>UND</v>
      </c>
      <c r="D40" s="270">
        <f>I35</f>
        <v>22</v>
      </c>
      <c r="E40" s="279"/>
      <c r="F40" s="277"/>
      <c r="G40" s="277"/>
      <c r="H40" s="277"/>
      <c r="I40" s="277"/>
      <c r="J40" s="277"/>
    </row>
    <row r="41" spans="1:10" s="41" customFormat="1" ht="20.399999999999999" x14ac:dyDescent="0.3">
      <c r="A41" s="360" t="str">
        <f>'SUSTENTO HAVC'!A136</f>
        <v>06.02.01.16.10</v>
      </c>
      <c r="B41" s="271" t="str">
        <f>'SUSTENTO HAVC'!B136</f>
        <v>PANEL PULSADO 60% EFIC. 4" ESPESOR (MERV 10)</v>
      </c>
      <c r="C41" s="419" t="str">
        <f>'SUSTENTO HAVC'!C132</f>
        <v>UND</v>
      </c>
      <c r="D41" s="270">
        <f>J35</f>
        <v>2</v>
      </c>
      <c r="E41" s="279"/>
      <c r="F41" s="277"/>
      <c r="G41" s="277"/>
      <c r="H41" s="277"/>
      <c r="I41" s="277"/>
      <c r="J41" s="277"/>
    </row>
    <row r="42" spans="1:10" s="41" customFormat="1" x14ac:dyDescent="0.3">
      <c r="A42" s="360" t="str">
        <f>'SUSTENTO HAVC'!A137</f>
        <v>06.02.01.16.11</v>
      </c>
      <c r="B42" s="271" t="str">
        <f>'SUSTENTO HAVC'!B137</f>
        <v>CAJA PORTAFILTROS</v>
      </c>
      <c r="C42" s="419" t="str">
        <f>'SUSTENTO HAVC'!C133</f>
        <v>UND</v>
      </c>
      <c r="D42" s="270">
        <f>SUM(F9:F29)</f>
        <v>21</v>
      </c>
      <c r="E42" s="279"/>
      <c r="F42" s="277"/>
      <c r="G42" s="277"/>
      <c r="H42" s="277"/>
      <c r="I42" s="277"/>
      <c r="J42" s="277"/>
    </row>
    <row r="43" spans="1:10" s="41" customFormat="1" ht="30.6" x14ac:dyDescent="0.3">
      <c r="A43" s="360" t="str">
        <f>'SUSTENTO HAVC'!A138</f>
        <v>06.02.01.16.12</v>
      </c>
      <c r="B43" s="271" t="str">
        <f>'SUSTENTO HAVC'!B138</f>
        <v>MANOMETRO MAGNAGELIC (INDICADOR DE GRADO DE SATURACIÓN DE FILTRO HEPA)</v>
      </c>
      <c r="C43" s="419" t="str">
        <f>'SUSTENTO HAVC'!C134</f>
        <v>UND</v>
      </c>
      <c r="D43" s="270">
        <f>D42</f>
        <v>21</v>
      </c>
      <c r="E43" s="279"/>
      <c r="F43" s="277"/>
      <c r="G43" s="277"/>
      <c r="H43" s="277"/>
      <c r="I43" s="277"/>
      <c r="J43" s="277"/>
    </row>
    <row r="44" spans="1:10" s="41" customFormat="1" ht="20.399999999999999" x14ac:dyDescent="0.3">
      <c r="A44" s="360" t="str">
        <f>'SUSTENTO HAVC'!A139</f>
        <v>06.02.01.16.13</v>
      </c>
      <c r="B44" s="271" t="str">
        <f>'SUSTENTO HAVC'!B139</f>
        <v>UNION FLEXIBLE DE LONA  (EQUIPO Y DUCTO)</v>
      </c>
      <c r="C44" s="419" t="str">
        <f>'SUSTENTO HAVC'!C135</f>
        <v>UND</v>
      </c>
      <c r="D44" s="362">
        <f>SUM(D45:D46)</f>
        <v>24</v>
      </c>
      <c r="E44" s="279"/>
      <c r="F44" s="277"/>
      <c r="G44" s="277"/>
      <c r="H44" s="277"/>
      <c r="I44" s="277"/>
      <c r="J44" s="277"/>
    </row>
    <row r="45" spans="1:10" s="41" customFormat="1" x14ac:dyDescent="0.3">
      <c r="A45" s="272"/>
      <c r="B45" s="233" t="s">
        <v>789</v>
      </c>
      <c r="C45" s="272"/>
      <c r="D45" s="361">
        <f>'SUSTENTO HAVC'!D110</f>
        <v>22</v>
      </c>
      <c r="E45" s="280"/>
      <c r="F45" s="282"/>
      <c r="G45" s="282"/>
      <c r="H45" s="282"/>
      <c r="I45" s="282"/>
      <c r="J45" s="282"/>
    </row>
    <row r="46" spans="1:10" s="41" customFormat="1" x14ac:dyDescent="0.3">
      <c r="A46" s="272"/>
      <c r="B46" s="233" t="s">
        <v>149</v>
      </c>
      <c r="C46" s="272"/>
      <c r="D46" s="361">
        <f>'SUSTENTO HAVC'!D120</f>
        <v>2</v>
      </c>
      <c r="E46" s="280"/>
      <c r="F46" s="282"/>
      <c r="G46" s="282"/>
      <c r="H46" s="282"/>
      <c r="I46" s="282"/>
      <c r="J46" s="282"/>
    </row>
    <row r="47" spans="1:10" x14ac:dyDescent="0.3">
      <c r="A47" s="199"/>
      <c r="B47" s="199"/>
      <c r="C47" s="199"/>
      <c r="D47" s="273"/>
      <c r="E47" s="236">
        <v>1</v>
      </c>
    </row>
    <row r="48" spans="1:10" x14ac:dyDescent="0.3">
      <c r="A48" s="546" t="s">
        <v>0</v>
      </c>
      <c r="B48" s="501" t="s">
        <v>1</v>
      </c>
      <c r="C48" s="501" t="s">
        <v>60</v>
      </c>
      <c r="D48" s="501" t="s">
        <v>62</v>
      </c>
      <c r="E48" s="508" t="s">
        <v>2</v>
      </c>
      <c r="F48" s="545"/>
      <c r="G48" s="545"/>
      <c r="H48" s="545"/>
    </row>
    <row r="49" spans="1:8" x14ac:dyDescent="0.3">
      <c r="A49" s="547"/>
      <c r="B49" s="502"/>
      <c r="C49" s="502"/>
      <c r="D49" s="502"/>
      <c r="E49" s="508"/>
      <c r="F49" s="545"/>
      <c r="G49" s="545"/>
      <c r="H49" s="545"/>
    </row>
    <row r="50" spans="1:8" x14ac:dyDescent="0.3">
      <c r="A50" s="351" t="str">
        <f>'SUSTENTO HAVC'!A265</f>
        <v>06.02.04</v>
      </c>
      <c r="B50" s="351" t="str">
        <f>'SUSTENTO HAVC'!B265</f>
        <v>PRESURIZACION DE ESCALERAS</v>
      </c>
      <c r="C50" s="350"/>
      <c r="D50" s="350"/>
      <c r="E50" s="314"/>
      <c r="F50" s="334"/>
      <c r="G50" s="334"/>
      <c r="H50" s="334"/>
    </row>
    <row r="51" spans="1:8" x14ac:dyDescent="0.3">
      <c r="A51" s="349" t="str">
        <f>'SUSTENTO HAVC'!A276</f>
        <v>06.02.04.05</v>
      </c>
      <c r="B51" s="349" t="str">
        <f>'SUSTENTO HAVC'!B276</f>
        <v>VARIOS</v>
      </c>
      <c r="C51" s="199"/>
      <c r="D51" s="285"/>
      <c r="E51" s="236"/>
      <c r="F51" s="274"/>
      <c r="G51" s="284"/>
      <c r="H51" s="334"/>
    </row>
    <row r="52" spans="1:8" ht="20.399999999999999" x14ac:dyDescent="0.3">
      <c r="A52" s="349" t="str">
        <f>'SUSTENTO HAVC'!A277</f>
        <v>06.02.04.05.01</v>
      </c>
      <c r="B52" s="199" t="str">
        <f>'SUSTENTO HAVC'!B277</f>
        <v>FILTRO DE AIRE, TIPO MALLA DE ALUMINIO 1.2mx1.2mx1/2"</v>
      </c>
      <c r="C52" s="421" t="str">
        <f>'SUSTENTO HAVC'!C277</f>
        <v>UND</v>
      </c>
      <c r="D52" s="285" t="s">
        <v>381</v>
      </c>
      <c r="E52" s="236">
        <v>4</v>
      </c>
      <c r="F52" s="274"/>
      <c r="G52" s="284"/>
      <c r="H52" s="334"/>
    </row>
    <row r="53" spans="1:8" ht="20.399999999999999" x14ac:dyDescent="0.3">
      <c r="A53" s="349" t="str">
        <f>'SUSTENTO HAVC'!A278</f>
        <v>06.02.04.05.02</v>
      </c>
      <c r="B53" s="199" t="str">
        <f>'SUSTENTO HAVC'!B278</f>
        <v>UNION FLEXIBLE DE LONA  (EQUIPO Y DUCTO)</v>
      </c>
      <c r="C53" s="421" t="str">
        <f>'SUSTENTO HAVC'!C278</f>
        <v>UND</v>
      </c>
      <c r="D53" s="285" t="s">
        <v>381</v>
      </c>
      <c r="E53" s="236">
        <v>4</v>
      </c>
      <c r="F53" s="274"/>
      <c r="G53" s="284"/>
      <c r="H53" s="334"/>
    </row>
    <row r="54" spans="1:8" ht="20.399999999999999" x14ac:dyDescent="0.3">
      <c r="A54" s="349" t="str">
        <f>'SUSTENTO HAVC'!A279</f>
        <v>06.02.04.05.03</v>
      </c>
      <c r="B54" s="199" t="str">
        <f>'SUSTENTO HAVC'!B279</f>
        <v>TABLERO DE FUERZA Y CONTROL PRESURIZACION (TFC)</v>
      </c>
      <c r="C54" s="421" t="str">
        <f>'SUSTENTO HAVC'!C279</f>
        <v>UND</v>
      </c>
      <c r="D54" s="285" t="s">
        <v>381</v>
      </c>
      <c r="E54" s="236">
        <v>4</v>
      </c>
      <c r="F54" s="274"/>
      <c r="G54" s="284"/>
      <c r="H54" s="334"/>
    </row>
    <row r="55" spans="1:8" ht="20.399999999999999" x14ac:dyDescent="0.3">
      <c r="A55" s="349" t="str">
        <f>'SUSTENTO HAVC'!A280</f>
        <v>06.02.04.05.04</v>
      </c>
      <c r="B55" s="199" t="str">
        <f>'SUSTENTO HAVC'!B280</f>
        <v>SUMINISTRO DE VARIADOR DE FRECUENCIA, 15 HP,380V/3pH/60Hz</v>
      </c>
      <c r="C55" s="421" t="str">
        <f>'SUSTENTO HAVC'!C280</f>
        <v>UND</v>
      </c>
      <c r="D55" s="285" t="s">
        <v>381</v>
      </c>
      <c r="E55" s="236">
        <v>4</v>
      </c>
      <c r="F55" s="274"/>
      <c r="G55" s="284"/>
      <c r="H55" s="334"/>
    </row>
    <row r="56" spans="1:8" x14ac:dyDescent="0.3">
      <c r="A56" s="349" t="str">
        <f>'SUSTENTO HAVC'!A281</f>
        <v>06.02.04.05.05</v>
      </c>
      <c r="B56" s="199" t="str">
        <f>'SUSTENTO HAVC'!B281</f>
        <v>SENSOR DE HUMO</v>
      </c>
      <c r="C56" s="421" t="str">
        <f>'SUSTENTO HAVC'!C281</f>
        <v>UND</v>
      </c>
      <c r="D56" s="285"/>
      <c r="E56" s="236">
        <v>4</v>
      </c>
      <c r="F56" s="274"/>
      <c r="G56" s="284"/>
      <c r="H56" s="334"/>
    </row>
    <row r="57" spans="1:8" x14ac:dyDescent="0.3">
      <c r="A57" s="349" t="str">
        <f>'SUSTENTO HAVC'!A282</f>
        <v>06.02.04.05.06</v>
      </c>
      <c r="B57" s="199" t="str">
        <f>'SUSTENTO HAVC'!B282</f>
        <v>DAMPER DE ALIVIO DE 28" X 28"</v>
      </c>
      <c r="C57" s="421" t="str">
        <f>'SUSTENTO HAVC'!C282</f>
        <v>UND</v>
      </c>
      <c r="D57" s="285" t="s">
        <v>381</v>
      </c>
      <c r="E57" s="236">
        <v>8</v>
      </c>
      <c r="F57" s="274"/>
      <c r="G57" s="284"/>
      <c r="H57" s="334"/>
    </row>
    <row r="58" spans="1:8" ht="20.399999999999999" x14ac:dyDescent="0.3">
      <c r="A58" s="203" t="s">
        <v>1090</v>
      </c>
    </row>
    <row r="59" spans="1:8" x14ac:dyDescent="0.3">
      <c r="A59" s="546" t="s">
        <v>0</v>
      </c>
      <c r="B59" s="501" t="s">
        <v>1</v>
      </c>
      <c r="C59" s="501" t="s">
        <v>60</v>
      </c>
      <c r="D59" s="501" t="s">
        <v>62</v>
      </c>
      <c r="E59" s="508" t="s">
        <v>2</v>
      </c>
      <c r="F59" s="545"/>
      <c r="G59" s="545"/>
      <c r="H59" s="545"/>
    </row>
    <row r="60" spans="1:8" x14ac:dyDescent="0.3">
      <c r="A60" s="547"/>
      <c r="B60" s="502"/>
      <c r="C60" s="502"/>
      <c r="D60" s="502"/>
      <c r="E60" s="508"/>
      <c r="F60" s="545"/>
      <c r="G60" s="545"/>
      <c r="H60" s="545"/>
    </row>
    <row r="61" spans="1:8" x14ac:dyDescent="0.3">
      <c r="A61" s="377" t="str">
        <f>'SUSTENTO HAVC'!A240</f>
        <v>06.02.03</v>
      </c>
      <c r="B61" s="377" t="str">
        <f>'SUSTENTO HAVC'!B240</f>
        <v>EXTRACCION DE HUMO (COCINA)</v>
      </c>
      <c r="C61" s="371"/>
      <c r="D61" s="371"/>
      <c r="E61" s="372"/>
      <c r="F61" s="376"/>
      <c r="G61" s="376"/>
      <c r="H61" s="376"/>
    </row>
    <row r="62" spans="1:8" x14ac:dyDescent="0.3">
      <c r="A62" s="351" t="str">
        <f>'SUSTENTO HAVC'!A259</f>
        <v>06.02.03.07</v>
      </c>
      <c r="B62" s="351" t="str">
        <f>'SUSTENTO HAVC'!B259</f>
        <v>VARIOS</v>
      </c>
      <c r="C62" s="350"/>
      <c r="D62" s="350"/>
      <c r="E62" s="314"/>
      <c r="F62" s="359"/>
      <c r="G62" s="359"/>
      <c r="H62" s="359"/>
    </row>
    <row r="63" spans="1:8" x14ac:dyDescent="0.3">
      <c r="A63" s="349" t="str">
        <f>'SUSTENTO HAVC'!A260</f>
        <v xml:space="preserve">  06.02.03.07.01</v>
      </c>
      <c r="B63" s="421" t="str">
        <f>'SUSTENTO HAVC'!B260</f>
        <v>FILTRO CORRUGADO DE 24"x24"x2" 30% EFICIENCIA MERV 7</v>
      </c>
      <c r="C63" s="421" t="str">
        <f>'SUSTENTO HAVC'!C260</f>
        <v>UND</v>
      </c>
      <c r="D63" s="285"/>
      <c r="E63" s="236">
        <v>1</v>
      </c>
      <c r="F63" s="274"/>
      <c r="G63" s="284"/>
      <c r="H63" s="359"/>
    </row>
    <row r="64" spans="1:8" ht="20.399999999999999" x14ac:dyDescent="0.3">
      <c r="A64" s="349" t="str">
        <f>'SUSTENTO HAVC'!A261</f>
        <v xml:space="preserve">  06.02.03.07.02</v>
      </c>
      <c r="B64" s="199" t="str">
        <f>'SUSTENTO HAVC'!B261</f>
        <v>FILTRO TIPO BOLSA DE 24"x24"x22" 95% DE EFICIENCIA MERV 14</v>
      </c>
      <c r="C64" s="421" t="str">
        <f>'SUSTENTO HAVC'!C261</f>
        <v>UND</v>
      </c>
      <c r="D64" s="285"/>
      <c r="E64" s="236">
        <v>1</v>
      </c>
      <c r="F64" s="274"/>
      <c r="G64" s="284"/>
      <c r="H64" s="359"/>
    </row>
    <row r="65" spans="1:8" ht="20.399999999999999" x14ac:dyDescent="0.3">
      <c r="A65" s="349" t="str">
        <f>'SUSTENTO HAVC'!A262</f>
        <v xml:space="preserve">  06.02.03.07.03</v>
      </c>
      <c r="B65" s="199" t="str">
        <f>'SUSTENTO HAVC'!B262</f>
        <v>UNION FLEXIBLE DE LONA  (EQUIPO Y DUCTO)</v>
      </c>
      <c r="C65" s="421" t="str">
        <f>'SUSTENTO HAVC'!C262</f>
        <v>UND</v>
      </c>
      <c r="D65" s="285"/>
      <c r="E65" s="236">
        <v>2</v>
      </c>
      <c r="F65" s="274"/>
      <c r="G65" s="284"/>
      <c r="H65" s="359"/>
    </row>
    <row r="66" spans="1:8" ht="20.399999999999999" x14ac:dyDescent="0.3">
      <c r="A66" s="349" t="str">
        <f>'SUSTENTO HAVC'!A263</f>
        <v xml:space="preserve">  06.02.03.07.04</v>
      </c>
      <c r="B66" s="199" t="str">
        <f>'SUSTENTO HAVC'!B263</f>
        <v>TABLERO DE FUERZA Y CONTROL  (TFC)</v>
      </c>
      <c r="C66" s="421" t="str">
        <f>'SUSTENTO HAVC'!C263</f>
        <v>UND</v>
      </c>
      <c r="D66" s="285"/>
      <c r="E66" s="236">
        <v>1</v>
      </c>
      <c r="F66" s="274"/>
      <c r="G66" s="284"/>
      <c r="H66" s="359"/>
    </row>
    <row r="67" spans="1:8" ht="20.399999999999999" x14ac:dyDescent="0.3">
      <c r="A67" s="349" t="str">
        <f>'SUSTENTO HAVC'!A264</f>
        <v xml:space="preserve">  06.02.03.07.05</v>
      </c>
      <c r="B67" s="199" t="str">
        <f>'SUSTENTO HAVC'!B264</f>
        <v>SELECTOR ON-OFF PARA EXTRACTORES E INYECTORES</v>
      </c>
      <c r="C67" s="421" t="str">
        <f>'SUSTENTO HAVC'!C264</f>
        <v>UND</v>
      </c>
      <c r="D67" s="285"/>
      <c r="E67" s="236">
        <v>2</v>
      </c>
      <c r="F67" s="274"/>
      <c r="G67" s="284"/>
      <c r="H67" s="359"/>
    </row>
    <row r="68" spans="1:8" ht="20.399999999999999" x14ac:dyDescent="0.3">
      <c r="A68" s="203" t="s">
        <v>1090</v>
      </c>
    </row>
    <row r="237" spans="5:5" x14ac:dyDescent="0.3">
      <c r="E237" s="283" t="e">
        <f>'VARIOS-UMA-EXTRAC'!D56+'VARIOS-UMA-EXTRAC'!D57</f>
        <v>#VALUE!</v>
      </c>
    </row>
  </sheetData>
  <mergeCells count="22">
    <mergeCell ref="F59:F60"/>
    <mergeCell ref="G59:G60"/>
    <mergeCell ref="H59:H60"/>
    <mergeCell ref="A59:A60"/>
    <mergeCell ref="B59:B60"/>
    <mergeCell ref="C59:C60"/>
    <mergeCell ref="D59:D60"/>
    <mergeCell ref="E59:E60"/>
    <mergeCell ref="F48:F49"/>
    <mergeCell ref="G48:G49"/>
    <mergeCell ref="H48:H49"/>
    <mergeCell ref="A48:A49"/>
    <mergeCell ref="B48:B49"/>
    <mergeCell ref="C48:C49"/>
    <mergeCell ref="D48:D49"/>
    <mergeCell ref="E48:E49"/>
    <mergeCell ref="B1:I1"/>
    <mergeCell ref="E5:I5"/>
    <mergeCell ref="A5:A6"/>
    <mergeCell ref="B5:B6"/>
    <mergeCell ref="C5:C6"/>
    <mergeCell ref="D5:D6"/>
  </mergeCells>
  <phoneticPr fontId="8" type="noConversion"/>
  <pageMargins left="0.7" right="0.7" top="0.75" bottom="0.75" header="0.3" footer="0.3"/>
  <pageSetup paperSize="9" scale="71" fitToWidth="0" fitToHeight="0" orientation="portrait" r:id="rId1"/>
  <headerFooter>
    <oddFooter>&amp;Rpag.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K198"/>
  <sheetViews>
    <sheetView view="pageBreakPreview" topLeftCell="A16" zoomScale="85" zoomScaleNormal="85" zoomScaleSheetLayoutView="85" workbookViewId="0">
      <selection activeCell="J34" sqref="J34"/>
    </sheetView>
  </sheetViews>
  <sheetFormatPr baseColWidth="10" defaultColWidth="12" defaultRowHeight="14.4" x14ac:dyDescent="0.3"/>
  <cols>
    <col min="1" max="1" width="12.33203125" style="16" customWidth="1"/>
    <col min="2" max="2" width="79.33203125" style="16" bestFit="1" customWidth="1"/>
    <col min="3" max="3" width="6.5546875" style="24" bestFit="1" customWidth="1"/>
    <col min="4" max="4" width="17.6640625" style="318" bestFit="1" customWidth="1"/>
    <col min="5" max="5" width="5.109375" style="24" bestFit="1" customWidth="1"/>
    <col min="6" max="6" width="17.33203125" style="180" customWidth="1"/>
    <col min="7" max="7" width="4.33203125" style="164" bestFit="1" customWidth="1"/>
    <col min="8" max="8" width="7.33203125" style="24" customWidth="1"/>
    <col min="9" max="16384" width="12" style="16"/>
  </cols>
  <sheetData>
    <row r="1" spans="1:11" ht="43.2" customHeight="1" x14ac:dyDescent="0.3">
      <c r="A1" s="181" t="s">
        <v>118</v>
      </c>
      <c r="B1" s="498" t="s">
        <v>93</v>
      </c>
      <c r="C1" s="498"/>
      <c r="D1" s="498"/>
      <c r="E1" s="498"/>
      <c r="F1" s="498"/>
      <c r="G1" s="498"/>
      <c r="H1" s="498"/>
    </row>
    <row r="2" spans="1:11" x14ac:dyDescent="0.3">
      <c r="A2" s="181" t="s">
        <v>228</v>
      </c>
      <c r="B2" s="182" t="s">
        <v>239</v>
      </c>
      <c r="C2" s="183"/>
      <c r="D2" s="10"/>
      <c r="E2" s="190"/>
      <c r="F2" s="193"/>
      <c r="G2" s="10"/>
      <c r="H2" s="14"/>
    </row>
    <row r="3" spans="1:11" x14ac:dyDescent="0.3">
      <c r="A3" s="191" t="s">
        <v>229</v>
      </c>
      <c r="B3" s="182" t="s">
        <v>238</v>
      </c>
      <c r="C3" s="10"/>
      <c r="D3" s="10"/>
      <c r="E3" s="190"/>
      <c r="F3" s="193"/>
      <c r="G3" s="10"/>
      <c r="H3" s="14"/>
    </row>
    <row r="4" spans="1:11" ht="20.399999999999999" x14ac:dyDescent="0.3">
      <c r="A4" s="184" t="s">
        <v>230</v>
      </c>
      <c r="B4" s="182" t="s">
        <v>5</v>
      </c>
      <c r="C4" s="10"/>
      <c r="D4" s="10"/>
      <c r="E4" s="190"/>
      <c r="F4" s="193"/>
      <c r="G4" s="10"/>
      <c r="H4" s="187"/>
    </row>
    <row r="5" spans="1:11" s="40" customFormat="1" ht="15" customHeight="1" x14ac:dyDescent="0.3">
      <c r="A5" s="315" t="s">
        <v>0</v>
      </c>
      <c r="B5" s="31" t="s">
        <v>1</v>
      </c>
      <c r="C5" s="109" t="s">
        <v>61</v>
      </c>
      <c r="D5" s="316" t="s">
        <v>131</v>
      </c>
      <c r="E5" s="109" t="s">
        <v>132</v>
      </c>
      <c r="F5" s="107" t="s">
        <v>92</v>
      </c>
      <c r="G5" s="33" t="s">
        <v>62</v>
      </c>
      <c r="H5" s="34" t="s">
        <v>57</v>
      </c>
    </row>
    <row r="6" spans="1:11" s="41" customFormat="1" ht="28.2" customHeight="1" x14ac:dyDescent="0.3">
      <c r="A6" s="293" t="str">
        <f>'SUSTENTO HAVC'!A46</f>
        <v>06.02.01.04</v>
      </c>
      <c r="B6" s="293" t="str">
        <f>'SUSTENTO HAVC'!B46</f>
        <v>EQUIPO DE EXPANSIÓN DIRECTA SPLIT DECORATIVO</v>
      </c>
      <c r="C6" s="30"/>
      <c r="D6" s="158"/>
      <c r="E6" s="158"/>
      <c r="F6" s="177"/>
      <c r="G6" s="159"/>
      <c r="H6" s="30"/>
    </row>
    <row r="7" spans="1:11" ht="22.95" customHeight="1" x14ac:dyDescent="0.3">
      <c r="A7" s="293" t="str">
        <f>'SUSTENTO HAVC'!A47</f>
        <v>06.02.01.04.01</v>
      </c>
      <c r="B7" s="422" t="str">
        <f>'SUSTENTO HAVC'!B47</f>
        <v>Split Decorativo (Capac. Enfriamiento Total: 5.0 KW, Caract. Electricas: 220V/3F/60Hz)</v>
      </c>
      <c r="C7" s="422" t="str">
        <f>'SUSTENTO HAVC'!C47</f>
        <v>UND</v>
      </c>
      <c r="D7" s="158"/>
      <c r="E7" s="158"/>
      <c r="F7" s="177"/>
      <c r="G7" s="159"/>
      <c r="H7" s="30">
        <f>SUM(E8:E28)</f>
        <v>21</v>
      </c>
    </row>
    <row r="8" spans="1:11" ht="25.2" customHeight="1" x14ac:dyDescent="0.3">
      <c r="A8" s="203" t="s">
        <v>1090</v>
      </c>
      <c r="B8" s="176" t="s">
        <v>308</v>
      </c>
      <c r="C8" s="36"/>
      <c r="D8" s="176" t="s">
        <v>309</v>
      </c>
      <c r="E8" s="154">
        <v>1</v>
      </c>
      <c r="F8" s="179" t="s">
        <v>310</v>
      </c>
      <c r="G8" s="156" t="s">
        <v>153</v>
      </c>
      <c r="H8" s="163"/>
    </row>
    <row r="9" spans="1:11" ht="25.2" customHeight="1" x14ac:dyDescent="0.3">
      <c r="A9" s="35"/>
      <c r="B9" s="176" t="s">
        <v>311</v>
      </c>
      <c r="C9" s="36"/>
      <c r="D9" s="176" t="s">
        <v>312</v>
      </c>
      <c r="E9" s="154">
        <v>1</v>
      </c>
      <c r="F9" s="179" t="s">
        <v>310</v>
      </c>
      <c r="G9" s="156" t="s">
        <v>153</v>
      </c>
      <c r="H9" s="163"/>
    </row>
    <row r="10" spans="1:11" ht="25.2" customHeight="1" x14ac:dyDescent="0.3">
      <c r="A10" s="35"/>
      <c r="B10" s="176" t="s">
        <v>313</v>
      </c>
      <c r="C10" s="36"/>
      <c r="D10" s="176" t="s">
        <v>314</v>
      </c>
      <c r="E10" s="154">
        <v>1</v>
      </c>
      <c r="F10" s="179" t="s">
        <v>310</v>
      </c>
      <c r="G10" s="156" t="s">
        <v>153</v>
      </c>
      <c r="H10" s="163"/>
    </row>
    <row r="11" spans="1:11" ht="25.2" customHeight="1" x14ac:dyDescent="0.3">
      <c r="A11" s="35"/>
      <c r="B11" s="176" t="s">
        <v>315</v>
      </c>
      <c r="C11" s="36"/>
      <c r="D11" s="176" t="s">
        <v>316</v>
      </c>
      <c r="E11" s="154">
        <v>1</v>
      </c>
      <c r="F11" s="179" t="s">
        <v>310</v>
      </c>
      <c r="G11" s="156" t="s">
        <v>153</v>
      </c>
      <c r="H11" s="163"/>
    </row>
    <row r="12" spans="1:11" ht="25.2" customHeight="1" x14ac:dyDescent="0.3">
      <c r="A12" s="35"/>
      <c r="B12" s="176" t="s">
        <v>317</v>
      </c>
      <c r="C12" s="36"/>
      <c r="D12" s="176" t="s">
        <v>317</v>
      </c>
      <c r="E12" s="154">
        <v>1</v>
      </c>
      <c r="F12" s="179" t="s">
        <v>318</v>
      </c>
      <c r="G12" s="156" t="s">
        <v>153</v>
      </c>
      <c r="H12" s="163"/>
    </row>
    <row r="13" spans="1:11" ht="25.2" customHeight="1" x14ac:dyDescent="0.3">
      <c r="A13" s="35"/>
      <c r="B13" s="176" t="s">
        <v>319</v>
      </c>
      <c r="C13" s="36"/>
      <c r="D13" s="176" t="s">
        <v>319</v>
      </c>
      <c r="E13" s="154">
        <v>1</v>
      </c>
      <c r="F13" s="179" t="s">
        <v>318</v>
      </c>
      <c r="G13" s="156" t="s">
        <v>153</v>
      </c>
      <c r="H13" s="163"/>
    </row>
    <row r="14" spans="1:11" ht="25.2" customHeight="1" x14ac:dyDescent="0.3">
      <c r="A14" s="35"/>
      <c r="B14" s="176" t="s">
        <v>320</v>
      </c>
      <c r="C14" s="36"/>
      <c r="D14" s="176" t="s">
        <v>321</v>
      </c>
      <c r="E14" s="154">
        <v>1</v>
      </c>
      <c r="F14" s="179" t="s">
        <v>253</v>
      </c>
      <c r="G14" s="156" t="s">
        <v>153</v>
      </c>
      <c r="H14" s="163"/>
    </row>
    <row r="15" spans="1:11" ht="25.2" customHeight="1" x14ac:dyDescent="0.3">
      <c r="A15" s="35"/>
      <c r="B15" s="176" t="s">
        <v>322</v>
      </c>
      <c r="C15" s="36"/>
      <c r="D15" s="176" t="s">
        <v>323</v>
      </c>
      <c r="E15" s="154">
        <v>1</v>
      </c>
      <c r="F15" s="179" t="s">
        <v>253</v>
      </c>
      <c r="G15" s="156" t="s">
        <v>153</v>
      </c>
      <c r="H15" s="163"/>
    </row>
    <row r="16" spans="1:11" ht="25.2" customHeight="1" x14ac:dyDescent="0.3">
      <c r="A16" s="35"/>
      <c r="B16" s="176" t="s">
        <v>324</v>
      </c>
      <c r="C16" s="36"/>
      <c r="D16" s="176" t="s">
        <v>325</v>
      </c>
      <c r="E16" s="154">
        <v>1</v>
      </c>
      <c r="F16" s="179" t="s">
        <v>253</v>
      </c>
      <c r="G16" s="156" t="s">
        <v>153</v>
      </c>
      <c r="H16" s="163"/>
      <c r="K16" s="397"/>
    </row>
    <row r="17" spans="1:11" ht="25.2" customHeight="1" x14ac:dyDescent="0.3">
      <c r="A17" s="35"/>
      <c r="B17" s="176" t="s">
        <v>326</v>
      </c>
      <c r="C17" s="36"/>
      <c r="D17" s="176" t="s">
        <v>327</v>
      </c>
      <c r="E17" s="154">
        <v>1</v>
      </c>
      <c r="F17" s="179" t="s">
        <v>253</v>
      </c>
      <c r="G17" s="156" t="s">
        <v>153</v>
      </c>
      <c r="H17" s="163"/>
      <c r="K17" s="397"/>
    </row>
    <row r="18" spans="1:11" ht="25.2" customHeight="1" x14ac:dyDescent="0.3">
      <c r="A18" s="35"/>
      <c r="B18" s="176" t="s">
        <v>328</v>
      </c>
      <c r="C18" s="36"/>
      <c r="D18" s="176" t="s">
        <v>331</v>
      </c>
      <c r="E18" s="154">
        <v>1</v>
      </c>
      <c r="F18" s="179" t="s">
        <v>254</v>
      </c>
      <c r="G18" s="156" t="s">
        <v>153</v>
      </c>
      <c r="H18" s="163"/>
      <c r="K18" s="397"/>
    </row>
    <row r="19" spans="1:11" ht="25.2" customHeight="1" x14ac:dyDescent="0.3">
      <c r="A19" s="35"/>
      <c r="B19" s="176" t="s">
        <v>329</v>
      </c>
      <c r="C19" s="36"/>
      <c r="D19" s="176" t="s">
        <v>330</v>
      </c>
      <c r="E19" s="154">
        <v>1</v>
      </c>
      <c r="F19" s="179" t="s">
        <v>254</v>
      </c>
      <c r="G19" s="156" t="s">
        <v>153</v>
      </c>
      <c r="H19" s="163"/>
      <c r="K19" s="397"/>
    </row>
    <row r="20" spans="1:11" ht="25.2" customHeight="1" x14ac:dyDescent="0.3">
      <c r="A20" s="35"/>
      <c r="B20" s="176" t="s">
        <v>332</v>
      </c>
      <c r="C20" s="36"/>
      <c r="D20" s="176" t="s">
        <v>333</v>
      </c>
      <c r="E20" s="154">
        <v>1</v>
      </c>
      <c r="F20" s="179" t="s">
        <v>334</v>
      </c>
      <c r="G20" s="156" t="s">
        <v>153</v>
      </c>
      <c r="H20" s="163"/>
      <c r="K20" s="397"/>
    </row>
    <row r="21" spans="1:11" ht="25.2" customHeight="1" x14ac:dyDescent="0.3">
      <c r="A21" s="35"/>
      <c r="B21" s="176" t="s">
        <v>335</v>
      </c>
      <c r="C21" s="36"/>
      <c r="D21" s="176" t="s">
        <v>336</v>
      </c>
      <c r="E21" s="154">
        <v>1</v>
      </c>
      <c r="F21" s="179" t="s">
        <v>337</v>
      </c>
      <c r="G21" s="156" t="s">
        <v>153</v>
      </c>
      <c r="H21" s="163"/>
      <c r="K21" s="397"/>
    </row>
    <row r="22" spans="1:11" ht="25.2" customHeight="1" x14ac:dyDescent="0.3">
      <c r="A22" s="35"/>
      <c r="B22" s="176" t="s">
        <v>338</v>
      </c>
      <c r="C22" s="36"/>
      <c r="D22" s="176" t="s">
        <v>339</v>
      </c>
      <c r="E22" s="154">
        <v>1</v>
      </c>
      <c r="F22" s="179" t="s">
        <v>337</v>
      </c>
      <c r="G22" s="156" t="s">
        <v>153</v>
      </c>
      <c r="H22" s="163"/>
      <c r="K22" s="397"/>
    </row>
    <row r="23" spans="1:11" ht="25.2" customHeight="1" x14ac:dyDescent="0.3">
      <c r="A23" s="35"/>
      <c r="B23" s="176" t="s">
        <v>340</v>
      </c>
      <c r="C23" s="36"/>
      <c r="D23" s="176" t="s">
        <v>341</v>
      </c>
      <c r="E23" s="154">
        <v>1</v>
      </c>
      <c r="F23" s="179" t="s">
        <v>342</v>
      </c>
      <c r="G23" s="156" t="s">
        <v>153</v>
      </c>
      <c r="H23" s="163"/>
      <c r="K23" s="397"/>
    </row>
    <row r="24" spans="1:11" ht="25.2" customHeight="1" x14ac:dyDescent="0.3">
      <c r="A24" s="35"/>
      <c r="B24" s="176" t="s">
        <v>343</v>
      </c>
      <c r="C24" s="36"/>
      <c r="D24" s="176" t="s">
        <v>344</v>
      </c>
      <c r="E24" s="154">
        <v>1</v>
      </c>
      <c r="F24" s="179" t="s">
        <v>337</v>
      </c>
      <c r="G24" s="156" t="s">
        <v>153</v>
      </c>
      <c r="H24" s="163"/>
      <c r="K24" s="397"/>
    </row>
    <row r="25" spans="1:11" ht="25.2" customHeight="1" x14ac:dyDescent="0.3">
      <c r="A25" s="35"/>
      <c r="B25" s="176" t="s">
        <v>345</v>
      </c>
      <c r="C25" s="36"/>
      <c r="D25" s="176" t="s">
        <v>346</v>
      </c>
      <c r="E25" s="154">
        <v>1</v>
      </c>
      <c r="F25" s="179" t="s">
        <v>318</v>
      </c>
      <c r="G25" s="156" t="s">
        <v>152</v>
      </c>
      <c r="H25" s="163"/>
      <c r="K25" s="397"/>
    </row>
    <row r="26" spans="1:11" ht="25.2" customHeight="1" x14ac:dyDescent="0.3">
      <c r="A26" s="35"/>
      <c r="B26" s="176" t="s">
        <v>347</v>
      </c>
      <c r="C26" s="36"/>
      <c r="D26" s="176" t="s">
        <v>348</v>
      </c>
      <c r="E26" s="154">
        <v>1</v>
      </c>
      <c r="F26" s="179" t="s">
        <v>318</v>
      </c>
      <c r="G26" s="156" t="s">
        <v>152</v>
      </c>
      <c r="H26" s="163"/>
      <c r="K26" s="397"/>
    </row>
    <row r="27" spans="1:11" ht="25.2" customHeight="1" x14ac:dyDescent="0.3">
      <c r="A27" s="35"/>
      <c r="B27" s="176" t="s">
        <v>349</v>
      </c>
      <c r="C27" s="36"/>
      <c r="D27" s="176" t="s">
        <v>350</v>
      </c>
      <c r="E27" s="154">
        <v>1</v>
      </c>
      <c r="F27" s="179" t="s">
        <v>337</v>
      </c>
      <c r="G27" s="156" t="s">
        <v>152</v>
      </c>
      <c r="H27" s="163"/>
      <c r="K27" s="397"/>
    </row>
    <row r="28" spans="1:11" ht="25.2" customHeight="1" x14ac:dyDescent="0.3">
      <c r="A28" s="35"/>
      <c r="B28" s="176" t="s">
        <v>351</v>
      </c>
      <c r="C28" s="36"/>
      <c r="D28" s="176" t="s">
        <v>352</v>
      </c>
      <c r="E28" s="154">
        <v>1</v>
      </c>
      <c r="F28" s="179" t="s">
        <v>318</v>
      </c>
      <c r="G28" s="156" t="s">
        <v>152</v>
      </c>
      <c r="H28" s="163"/>
      <c r="K28" s="397"/>
    </row>
    <row r="29" spans="1:11" ht="15" customHeight="1" x14ac:dyDescent="0.3">
      <c r="A29" s="293" t="str">
        <f>'SUSTENTO HAVC'!A53</f>
        <v>06.02.01.07</v>
      </c>
      <c r="B29" s="293" t="str">
        <f>'SUSTENTO HAVC'!B53</f>
        <v>EQUIPO DE PRECISIÓN DE EXPANSIÓN DIRECTA</v>
      </c>
      <c r="C29" s="30"/>
      <c r="D29" s="304"/>
      <c r="E29" s="30"/>
      <c r="F29" s="34"/>
      <c r="G29" s="30"/>
      <c r="H29" s="30">
        <f>SUM(E30:E31)</f>
        <v>2</v>
      </c>
      <c r="K29" s="397"/>
    </row>
    <row r="30" spans="1:11" ht="19.95" customHeight="1" x14ac:dyDescent="0.3">
      <c r="A30" s="203" t="s">
        <v>1090</v>
      </c>
      <c r="B30" s="176" t="str">
        <f>'SUSTENTO HAVC'!B54</f>
        <v>UEP/ UCP -01 (Capac. Nominal 48,000 Btu/h, Caract. Electricas: 380V/3F/60Hz)</v>
      </c>
      <c r="C30" s="36"/>
      <c r="D30" s="314" t="s">
        <v>353</v>
      </c>
      <c r="E30" s="163">
        <v>1</v>
      </c>
      <c r="F30" s="179" t="s">
        <v>354</v>
      </c>
      <c r="G30" s="156"/>
      <c r="H30" s="36"/>
      <c r="K30" s="397"/>
    </row>
    <row r="31" spans="1:11" ht="19.95" customHeight="1" x14ac:dyDescent="0.3">
      <c r="A31" s="35"/>
      <c r="B31" s="176" t="str">
        <f>'SUSTENTO HAVC'!B55</f>
        <v>UEP/ UCP -02 (Capac. Nominal 48,000 Btu/h, Caract. Electricas: 380V/3F/60Hz)</v>
      </c>
      <c r="C31" s="36"/>
      <c r="D31" s="314" t="s">
        <v>355</v>
      </c>
      <c r="E31" s="163">
        <v>1</v>
      </c>
      <c r="F31" s="179" t="s">
        <v>354</v>
      </c>
      <c r="G31" s="156"/>
      <c r="H31" s="36"/>
      <c r="K31" s="397"/>
    </row>
    <row r="32" spans="1:11" ht="15" customHeight="1" x14ac:dyDescent="0.3">
      <c r="A32" s="293" t="str">
        <f>'SUSTENTO HAVC'!A56</f>
        <v>06.02.01.08</v>
      </c>
      <c r="B32" s="157" t="str">
        <f>'SUSTENTO HAVC'!B56</f>
        <v>EVAPORADORES DE AGUA HELADA</v>
      </c>
      <c r="C32" s="342"/>
      <c r="D32" s="342"/>
      <c r="E32" s="342"/>
      <c r="F32" s="34"/>
      <c r="G32" s="342"/>
      <c r="H32" s="342">
        <v>2</v>
      </c>
      <c r="K32" s="397"/>
    </row>
    <row r="33" spans="1:11" ht="57.6" customHeight="1" x14ac:dyDescent="0.3">
      <c r="A33" s="35"/>
      <c r="B33" s="176"/>
      <c r="C33" s="36"/>
      <c r="D33" s="366" t="str">
        <f>'SUSTENTO HAVC'!B57</f>
        <v>CH-01 (Cap. Enfriamiento Total: 600 KW, Caudal: 93 m3/H, Caract. Electricas, 380V/3F/60Hz)</v>
      </c>
      <c r="E33" s="163">
        <v>1</v>
      </c>
      <c r="F33" s="179"/>
      <c r="G33" s="156"/>
      <c r="H33" s="36"/>
      <c r="K33" s="397"/>
    </row>
    <row r="34" spans="1:11" ht="56.4" customHeight="1" x14ac:dyDescent="0.3">
      <c r="A34" s="35"/>
      <c r="B34" s="176"/>
      <c r="C34" s="36"/>
      <c r="D34" s="366" t="str">
        <f>'SUSTENTO HAVC'!B58</f>
        <v>CH-02 (Cap. Enfriamiento Total: 600 KW, Caudal: 93 m3/H, Caract. Electricas, 380V/3F/60Hz)</v>
      </c>
      <c r="E34" s="163">
        <v>1</v>
      </c>
      <c r="F34" s="179"/>
      <c r="G34" s="156"/>
      <c r="H34" s="36"/>
      <c r="K34" s="397"/>
    </row>
    <row r="35" spans="1:11" ht="15" customHeight="1" x14ac:dyDescent="0.3">
      <c r="A35" s="293" t="str">
        <f>'SUSTENTO HAVC'!A59</f>
        <v>06.02.01.09</v>
      </c>
      <c r="B35" s="157" t="str">
        <f>'SUSTENTO HAVC'!B59</f>
        <v>ELECTROBOMBAS AGUA HELADA</v>
      </c>
      <c r="C35" s="342"/>
      <c r="D35" s="342"/>
      <c r="E35" s="342"/>
      <c r="F35" s="34"/>
      <c r="G35" s="342"/>
      <c r="H35" s="342"/>
      <c r="K35" s="399"/>
    </row>
    <row r="36" spans="1:11" x14ac:dyDescent="0.3">
      <c r="A36" s="293" t="str">
        <f>'SUSTENTO HAVC'!A60</f>
        <v>06.02.01.09.01</v>
      </c>
      <c r="B36" s="157" t="str">
        <f>'SUSTENTO HAVC'!B60</f>
        <v>BP (Caudal: 93 m3/H, Pies: 50, Caract. Electricas, 380V/3F/60Hz)</v>
      </c>
      <c r="C36" s="31" t="str">
        <f>'SUSTENTO HAVC'!C60</f>
        <v>UND</v>
      </c>
      <c r="D36" s="342"/>
      <c r="E36" s="342"/>
      <c r="F36" s="34"/>
      <c r="G36" s="342"/>
      <c r="H36" s="342">
        <f>SUM(E37:E39)</f>
        <v>3</v>
      </c>
      <c r="K36" s="397"/>
    </row>
    <row r="37" spans="1:11" s="367" customFormat="1" ht="20.399999999999999" x14ac:dyDescent="0.3">
      <c r="A37" s="203" t="s">
        <v>1090</v>
      </c>
      <c r="B37" s="365"/>
      <c r="C37" s="364"/>
      <c r="D37" s="314" t="s">
        <v>412</v>
      </c>
      <c r="E37" s="163">
        <v>1</v>
      </c>
      <c r="F37" s="366"/>
      <c r="G37" s="314"/>
      <c r="H37" s="314"/>
      <c r="K37" s="399"/>
    </row>
    <row r="38" spans="1:11" s="367" customFormat="1" x14ac:dyDescent="0.3">
      <c r="A38" s="364"/>
      <c r="B38" s="365"/>
      <c r="C38" s="364"/>
      <c r="D38" s="314" t="s">
        <v>413</v>
      </c>
      <c r="E38" s="163">
        <v>1</v>
      </c>
      <c r="F38" s="366"/>
      <c r="G38" s="314"/>
      <c r="H38" s="314"/>
      <c r="K38" s="401"/>
    </row>
    <row r="39" spans="1:11" s="367" customFormat="1" x14ac:dyDescent="0.3">
      <c r="A39" s="364"/>
      <c r="B39" s="365"/>
      <c r="C39" s="364"/>
      <c r="D39" s="314" t="s">
        <v>414</v>
      </c>
      <c r="E39" s="163">
        <v>1</v>
      </c>
      <c r="F39" s="366"/>
      <c r="G39" s="314"/>
      <c r="H39" s="314"/>
      <c r="K39" s="401"/>
    </row>
    <row r="40" spans="1:11" ht="19.95" customHeight="1" x14ac:dyDescent="0.3">
      <c r="A40" s="293" t="str">
        <f>'SUSTENTO HAVC'!A61</f>
        <v>06.02.01.09.02</v>
      </c>
      <c r="B40" s="157" t="str">
        <f>'SUSTENTO HAVC'!B61</f>
        <v>BS (Caudal: 93 m3/H, Pies: 100, Caract. Electricas, 380V/3F/60Hz)</v>
      </c>
      <c r="C40" s="157" t="str">
        <f>'SUSTENTO HAVC'!C58</f>
        <v>UND</v>
      </c>
      <c r="D40" s="31"/>
      <c r="E40" s="31"/>
      <c r="F40" s="31"/>
      <c r="G40" s="31"/>
      <c r="H40" s="342">
        <f>SUM(E41:E43)</f>
        <v>3</v>
      </c>
      <c r="K40" s="401"/>
    </row>
    <row r="41" spans="1:11" s="367" customFormat="1" ht="20.399999999999999" x14ac:dyDescent="0.3">
      <c r="A41" s="203" t="s">
        <v>1090</v>
      </c>
      <c r="B41" s="365"/>
      <c r="C41" s="364"/>
      <c r="D41" s="314" t="s">
        <v>415</v>
      </c>
      <c r="E41" s="163">
        <v>1</v>
      </c>
      <c r="F41" s="366"/>
      <c r="G41" s="314"/>
      <c r="H41" s="314"/>
      <c r="K41" s="401"/>
    </row>
    <row r="42" spans="1:11" s="367" customFormat="1" x14ac:dyDescent="0.3">
      <c r="A42" s="364"/>
      <c r="B42" s="365"/>
      <c r="C42" s="364"/>
      <c r="D42" s="314" t="s">
        <v>416</v>
      </c>
      <c r="E42" s="163">
        <v>1</v>
      </c>
      <c r="F42" s="366"/>
      <c r="G42" s="314"/>
      <c r="H42" s="314"/>
      <c r="K42" s="401"/>
    </row>
    <row r="43" spans="1:11" s="367" customFormat="1" x14ac:dyDescent="0.3">
      <c r="A43" s="364"/>
      <c r="B43" s="365"/>
      <c r="C43" s="364"/>
      <c r="D43" s="314" t="s">
        <v>417</v>
      </c>
      <c r="E43" s="163">
        <v>1</v>
      </c>
      <c r="F43" s="366"/>
      <c r="G43" s="314"/>
      <c r="H43" s="314"/>
      <c r="K43" s="401"/>
    </row>
    <row r="44" spans="1:11" ht="15" customHeight="1" x14ac:dyDescent="0.3">
      <c r="A44" s="293" t="str">
        <f>'SUSTENTO HAVC'!A48</f>
        <v>06.02.01.05</v>
      </c>
      <c r="B44" s="293" t="str">
        <f>'SUSTENTO HAVC'!B48</f>
        <v>EQUIPOS VRF - UNIDADES CONDENSADORAS</v>
      </c>
      <c r="C44" s="342"/>
      <c r="D44" s="342"/>
      <c r="E44" s="342"/>
      <c r="F44" s="34"/>
      <c r="G44" s="342"/>
      <c r="H44" s="342"/>
      <c r="K44" s="401"/>
    </row>
    <row r="45" spans="1:11" x14ac:dyDescent="0.3">
      <c r="A45" s="293" t="str">
        <f>'SUSTENTO HAVC'!A49</f>
        <v>06.02.01.05.01</v>
      </c>
      <c r="B45" s="31" t="str">
        <f>'SUSTENTO HAVC'!B49</f>
        <v>UC-VRF-01 (Cap. Nominal: 32 KW, Caract. Electricas: 380V/3F/60Hz)</v>
      </c>
      <c r="C45" s="31" t="str">
        <f>'SUSTENTO HAVC'!C49</f>
        <v>UND</v>
      </c>
      <c r="D45" s="342"/>
      <c r="E45" s="342"/>
      <c r="F45" s="34"/>
      <c r="G45" s="342"/>
      <c r="H45" s="342">
        <f>E46</f>
        <v>1</v>
      </c>
      <c r="K45" s="401"/>
    </row>
    <row r="46" spans="1:11" s="367" customFormat="1" ht="20.399999999999999" x14ac:dyDescent="0.3">
      <c r="A46" s="203" t="s">
        <v>1090</v>
      </c>
      <c r="B46" s="365"/>
      <c r="C46" s="364"/>
      <c r="D46" s="314" t="s">
        <v>418</v>
      </c>
      <c r="E46" s="163">
        <v>1</v>
      </c>
      <c r="F46" s="366"/>
      <c r="G46" s="314"/>
      <c r="H46" s="314"/>
      <c r="K46" s="401"/>
    </row>
    <row r="47" spans="1:11" x14ac:dyDescent="0.3">
      <c r="A47" s="293" t="str">
        <f>'SUSTENTO HAVC'!A55</f>
        <v>06.02.01.07.02</v>
      </c>
      <c r="B47" s="157" t="str">
        <f>'SUSTENTO HAVC'!B55</f>
        <v>UEP/ UCP -02 (Capac. Nominal 48,000 Btu/h, Caract. Electricas: 380V/3F/60Hz)</v>
      </c>
      <c r="C47" s="31" t="str">
        <f>'SUSTENTO HAVC'!C55</f>
        <v>UND</v>
      </c>
      <c r="D47" s="342"/>
      <c r="E47" s="342"/>
      <c r="F47" s="34"/>
      <c r="G47" s="342"/>
      <c r="H47" s="342">
        <f>E48</f>
        <v>1</v>
      </c>
      <c r="K47" s="401"/>
    </row>
    <row r="48" spans="1:11" s="367" customFormat="1" ht="20.399999999999999" x14ac:dyDescent="0.3">
      <c r="A48" s="203" t="s">
        <v>1090</v>
      </c>
      <c r="B48" s="365"/>
      <c r="C48" s="364"/>
      <c r="D48" s="314" t="s">
        <v>419</v>
      </c>
      <c r="E48" s="163">
        <v>1</v>
      </c>
      <c r="F48" s="366"/>
      <c r="G48" s="314"/>
      <c r="H48" s="314"/>
      <c r="K48" s="401"/>
    </row>
    <row r="49" spans="1:11" x14ac:dyDescent="0.3">
      <c r="A49" s="293" t="str">
        <f>'SUSTENTO HAVC'!A51</f>
        <v>06.02.01.06</v>
      </c>
      <c r="B49" s="157" t="str">
        <f>'SUSTENTO HAVC'!B51</f>
        <v xml:space="preserve">EQUIPOS VRF - EQUIPO DE EXPANSION DIRECTA SPLIT DECORATIVO </v>
      </c>
      <c r="C49" s="342"/>
      <c r="D49" s="342"/>
      <c r="E49" s="342"/>
      <c r="F49" s="34"/>
      <c r="G49" s="342"/>
      <c r="H49" s="342"/>
      <c r="K49" s="401"/>
    </row>
    <row r="50" spans="1:11" x14ac:dyDescent="0.3">
      <c r="A50" s="293" t="str">
        <f>'SUSTENTO HAVC'!A52</f>
        <v>06.02.01.06.01</v>
      </c>
      <c r="B50" s="31" t="str">
        <f>'SUSTENTO HAVC'!B52</f>
        <v>Split Decorativo (Capac. Enfriamiento Total: 5.4 KW, Caract. Electricas: 220V/3F/60Hz)</v>
      </c>
      <c r="C50" s="31" t="str">
        <f>'SUSTENTO HAVC'!C52</f>
        <v>UND</v>
      </c>
      <c r="D50" s="342"/>
      <c r="E50" s="342"/>
      <c r="F50" s="34"/>
      <c r="G50" s="342"/>
      <c r="H50" s="342">
        <f>SUM(E51:E60)</f>
        <v>10</v>
      </c>
      <c r="K50" s="401"/>
    </row>
    <row r="51" spans="1:11" ht="19.95" customHeight="1" x14ac:dyDescent="0.3">
      <c r="A51" s="203" t="s">
        <v>1090</v>
      </c>
      <c r="B51" s="176"/>
      <c r="C51" s="36"/>
      <c r="D51" s="176" t="s">
        <v>420</v>
      </c>
      <c r="E51" s="163">
        <v>1</v>
      </c>
      <c r="F51" s="179" t="s">
        <v>421</v>
      </c>
      <c r="G51" s="156"/>
      <c r="H51" s="36"/>
      <c r="K51" s="401"/>
    </row>
    <row r="52" spans="1:11" ht="19.95" customHeight="1" x14ac:dyDescent="0.3">
      <c r="A52" s="35"/>
      <c r="B52" s="176"/>
      <c r="C52" s="36"/>
      <c r="D52" s="176" t="s">
        <v>422</v>
      </c>
      <c r="E52" s="163">
        <v>1</v>
      </c>
      <c r="F52" s="179" t="s">
        <v>423</v>
      </c>
      <c r="G52" s="156"/>
      <c r="H52" s="36"/>
      <c r="K52" s="401"/>
    </row>
    <row r="53" spans="1:11" ht="19.95" customHeight="1" x14ac:dyDescent="0.3">
      <c r="A53" s="35"/>
      <c r="B53" s="176"/>
      <c r="C53" s="36"/>
      <c r="D53" s="176" t="s">
        <v>424</v>
      </c>
      <c r="E53" s="163">
        <v>1</v>
      </c>
      <c r="F53" s="179" t="s">
        <v>421</v>
      </c>
      <c r="G53" s="156"/>
      <c r="H53" s="36"/>
      <c r="K53" s="401"/>
    </row>
    <row r="54" spans="1:11" ht="19.95" customHeight="1" x14ac:dyDescent="0.3">
      <c r="A54" s="35"/>
      <c r="B54" s="176"/>
      <c r="C54" s="36"/>
      <c r="D54" s="176" t="s">
        <v>425</v>
      </c>
      <c r="E54" s="163">
        <v>1</v>
      </c>
      <c r="F54" s="179" t="s">
        <v>423</v>
      </c>
      <c r="G54" s="156"/>
      <c r="H54" s="36"/>
      <c r="K54" s="401"/>
    </row>
    <row r="55" spans="1:11" ht="19.95" customHeight="1" x14ac:dyDescent="0.3">
      <c r="A55" s="35"/>
      <c r="B55" s="176"/>
      <c r="C55" s="36"/>
      <c r="D55" s="176" t="s">
        <v>426</v>
      </c>
      <c r="E55" s="163">
        <v>1</v>
      </c>
      <c r="F55" s="179" t="s">
        <v>421</v>
      </c>
      <c r="G55" s="156"/>
      <c r="H55" s="36"/>
      <c r="K55" s="401"/>
    </row>
    <row r="56" spans="1:11" ht="19.95" customHeight="1" x14ac:dyDescent="0.3">
      <c r="A56" s="35"/>
      <c r="B56" s="176"/>
      <c r="C56" s="36"/>
      <c r="D56" s="176" t="s">
        <v>427</v>
      </c>
      <c r="E56" s="163">
        <v>1</v>
      </c>
      <c r="F56" s="179" t="s">
        <v>423</v>
      </c>
      <c r="G56" s="156"/>
      <c r="H56" s="36"/>
      <c r="K56" s="401"/>
    </row>
    <row r="57" spans="1:11" ht="19.95" customHeight="1" x14ac:dyDescent="0.3">
      <c r="A57" s="35"/>
      <c r="B57" s="176"/>
      <c r="C57" s="36"/>
      <c r="D57" s="176" t="s">
        <v>428</v>
      </c>
      <c r="E57" s="163">
        <v>1</v>
      </c>
      <c r="F57" s="179" t="s">
        <v>423</v>
      </c>
      <c r="G57" s="156"/>
      <c r="H57" s="36"/>
      <c r="K57" s="401"/>
    </row>
    <row r="58" spans="1:11" ht="19.95" customHeight="1" x14ac:dyDescent="0.3">
      <c r="A58" s="35"/>
      <c r="B58" s="176"/>
      <c r="C58" s="36"/>
      <c r="D58" s="176" t="s">
        <v>429</v>
      </c>
      <c r="E58" s="163">
        <v>1</v>
      </c>
      <c r="F58" s="179" t="s">
        <v>423</v>
      </c>
      <c r="G58" s="156"/>
      <c r="H58" s="36"/>
      <c r="K58" s="401"/>
    </row>
    <row r="59" spans="1:11" ht="19.95" customHeight="1" x14ac:dyDescent="0.3">
      <c r="A59" s="35"/>
      <c r="B59" s="176"/>
      <c r="C59" s="36"/>
      <c r="D59" s="176" t="s">
        <v>430</v>
      </c>
      <c r="E59" s="163">
        <v>1</v>
      </c>
      <c r="F59" s="179" t="s">
        <v>423</v>
      </c>
      <c r="G59" s="156"/>
      <c r="H59" s="36"/>
      <c r="K59" s="401"/>
    </row>
    <row r="60" spans="1:11" ht="19.95" customHeight="1" x14ac:dyDescent="0.3">
      <c r="A60" s="35"/>
      <c r="B60" s="176"/>
      <c r="C60" s="36"/>
      <c r="D60" s="176" t="s">
        <v>431</v>
      </c>
      <c r="E60" s="163">
        <v>1</v>
      </c>
      <c r="F60" s="179" t="s">
        <v>432</v>
      </c>
      <c r="G60" s="156"/>
      <c r="H60" s="36"/>
      <c r="K60" s="401"/>
    </row>
    <row r="61" spans="1:11" x14ac:dyDescent="0.3">
      <c r="A61" s="293" t="str">
        <f>'SUSTENTO HAVC'!A248</f>
        <v>06.02.03.04</v>
      </c>
      <c r="B61" s="157" t="str">
        <f>'SUSTENTO HAVC'!B248</f>
        <v xml:space="preserve">PRECIPITADOR DE GRASA </v>
      </c>
      <c r="C61" s="423"/>
      <c r="D61" s="423"/>
      <c r="E61" s="423"/>
      <c r="F61" s="34"/>
      <c r="G61" s="423"/>
      <c r="H61" s="423"/>
      <c r="K61" s="401"/>
    </row>
    <row r="62" spans="1:11" x14ac:dyDescent="0.3">
      <c r="A62" s="293" t="str">
        <f>'SUSTENTO HAVC'!A249</f>
        <v>06.02.03.04.01</v>
      </c>
      <c r="B62" s="31" t="str">
        <f>'SUSTENTO HAVC'!B249</f>
        <v>Precipitador de grasa centrifugo (PE-01) (Caudal: 25710M3/H, Caract. Electricas: 380V-3F-60HZ)</v>
      </c>
      <c r="C62" s="31" t="str">
        <f>'SUSTENTO HAVC'!C249</f>
        <v>UND</v>
      </c>
      <c r="D62" s="423"/>
      <c r="E62" s="423"/>
      <c r="F62" s="34"/>
      <c r="G62" s="423"/>
      <c r="H62" s="423">
        <v>1</v>
      </c>
      <c r="K62" s="401"/>
    </row>
    <row r="63" spans="1:11" ht="20.399999999999999" x14ac:dyDescent="0.3">
      <c r="A63" s="203" t="s">
        <v>1090</v>
      </c>
      <c r="K63" s="401"/>
    </row>
    <row r="64" spans="1:11" x14ac:dyDescent="0.3">
      <c r="K64" s="401"/>
    </row>
    <row r="65" spans="11:11" x14ac:dyDescent="0.3">
      <c r="K65" s="401"/>
    </row>
    <row r="66" spans="11:11" x14ac:dyDescent="0.3">
      <c r="K66" s="401"/>
    </row>
    <row r="67" spans="11:11" x14ac:dyDescent="0.3">
      <c r="K67" s="401"/>
    </row>
    <row r="68" spans="11:11" x14ac:dyDescent="0.3">
      <c r="K68" s="401"/>
    </row>
    <row r="69" spans="11:11" x14ac:dyDescent="0.3">
      <c r="K69" s="401"/>
    </row>
    <row r="70" spans="11:11" x14ac:dyDescent="0.3">
      <c r="K70" s="401"/>
    </row>
    <row r="71" spans="11:11" x14ac:dyDescent="0.3">
      <c r="K71" s="401"/>
    </row>
    <row r="72" spans="11:11" x14ac:dyDescent="0.3">
      <c r="K72" s="401"/>
    </row>
    <row r="73" spans="11:11" x14ac:dyDescent="0.3">
      <c r="K73" s="401"/>
    </row>
    <row r="74" spans="11:11" x14ac:dyDescent="0.3">
      <c r="K74" s="401"/>
    </row>
    <row r="75" spans="11:11" x14ac:dyDescent="0.3">
      <c r="K75" s="401"/>
    </row>
    <row r="76" spans="11:11" x14ac:dyDescent="0.3">
      <c r="K76" s="401"/>
    </row>
    <row r="77" spans="11:11" x14ac:dyDescent="0.3">
      <c r="K77" s="401"/>
    </row>
    <row r="78" spans="11:11" x14ac:dyDescent="0.3">
      <c r="K78" s="401"/>
    </row>
    <row r="79" spans="11:11" x14ac:dyDescent="0.3">
      <c r="K79" s="401"/>
    </row>
    <row r="80" spans="11:11" x14ac:dyDescent="0.3">
      <c r="K80" s="401"/>
    </row>
    <row r="81" spans="11:11" x14ac:dyDescent="0.3">
      <c r="K81" s="401"/>
    </row>
    <row r="82" spans="11:11" x14ac:dyDescent="0.3">
      <c r="K82" s="401"/>
    </row>
    <row r="83" spans="11:11" x14ac:dyDescent="0.3">
      <c r="K83" s="401"/>
    </row>
    <row r="84" spans="11:11" x14ac:dyDescent="0.3">
      <c r="K84" s="401"/>
    </row>
    <row r="85" spans="11:11" x14ac:dyDescent="0.3">
      <c r="K85" s="401"/>
    </row>
    <row r="86" spans="11:11" x14ac:dyDescent="0.3">
      <c r="K86" s="401"/>
    </row>
    <row r="87" spans="11:11" x14ac:dyDescent="0.3">
      <c r="K87" s="401"/>
    </row>
    <row r="88" spans="11:11" x14ac:dyDescent="0.3">
      <c r="K88" s="401"/>
    </row>
    <row r="89" spans="11:11" x14ac:dyDescent="0.3">
      <c r="K89" s="401"/>
    </row>
    <row r="90" spans="11:11" x14ac:dyDescent="0.3">
      <c r="K90" s="401"/>
    </row>
    <row r="91" spans="11:11" x14ac:dyDescent="0.3">
      <c r="K91" s="401"/>
    </row>
    <row r="92" spans="11:11" x14ac:dyDescent="0.3">
      <c r="K92" s="401"/>
    </row>
    <row r="93" spans="11:11" x14ac:dyDescent="0.3">
      <c r="K93" s="401"/>
    </row>
    <row r="94" spans="11:11" x14ac:dyDescent="0.3">
      <c r="K94" s="401"/>
    </row>
    <row r="95" spans="11:11" x14ac:dyDescent="0.3">
      <c r="K95" s="401"/>
    </row>
    <row r="96" spans="11:11" x14ac:dyDescent="0.3">
      <c r="K96" s="401"/>
    </row>
    <row r="97" spans="11:11" x14ac:dyDescent="0.3">
      <c r="K97" s="401"/>
    </row>
    <row r="98" spans="11:11" x14ac:dyDescent="0.3">
      <c r="K98" s="401"/>
    </row>
    <row r="99" spans="11:11" x14ac:dyDescent="0.3">
      <c r="K99" s="401"/>
    </row>
    <row r="100" spans="11:11" x14ac:dyDescent="0.3">
      <c r="K100" s="401"/>
    </row>
    <row r="101" spans="11:11" x14ac:dyDescent="0.3">
      <c r="K101" s="401"/>
    </row>
    <row r="102" spans="11:11" x14ac:dyDescent="0.3">
      <c r="K102" s="401"/>
    </row>
    <row r="103" spans="11:11" x14ac:dyDescent="0.3">
      <c r="K103" s="401"/>
    </row>
    <row r="104" spans="11:11" x14ac:dyDescent="0.3">
      <c r="K104" s="401"/>
    </row>
    <row r="105" spans="11:11" x14ac:dyDescent="0.3">
      <c r="K105" s="401"/>
    </row>
    <row r="106" spans="11:11" x14ac:dyDescent="0.3">
      <c r="K106" s="401"/>
    </row>
    <row r="107" spans="11:11" x14ac:dyDescent="0.3">
      <c r="K107" s="401"/>
    </row>
    <row r="108" spans="11:11" x14ac:dyDescent="0.3">
      <c r="K108" s="401"/>
    </row>
    <row r="109" spans="11:11" x14ac:dyDescent="0.3">
      <c r="K109" s="401"/>
    </row>
    <row r="110" spans="11:11" x14ac:dyDescent="0.3">
      <c r="K110" s="401"/>
    </row>
    <row r="111" spans="11:11" x14ac:dyDescent="0.3">
      <c r="K111" s="401"/>
    </row>
    <row r="112" spans="11:11" x14ac:dyDescent="0.3">
      <c r="K112" s="401"/>
    </row>
    <row r="113" spans="11:11" x14ac:dyDescent="0.3">
      <c r="K113" s="401"/>
    </row>
    <row r="114" spans="11:11" x14ac:dyDescent="0.3">
      <c r="K114" s="401"/>
    </row>
    <row r="115" spans="11:11" x14ac:dyDescent="0.3">
      <c r="K115" s="401"/>
    </row>
    <row r="116" spans="11:11" x14ac:dyDescent="0.3">
      <c r="K116" s="401"/>
    </row>
    <row r="117" spans="11:11" x14ac:dyDescent="0.3">
      <c r="K117" s="401"/>
    </row>
    <row r="118" spans="11:11" x14ac:dyDescent="0.3">
      <c r="K118" s="401"/>
    </row>
    <row r="119" spans="11:11" x14ac:dyDescent="0.3">
      <c r="K119" s="401"/>
    </row>
    <row r="120" spans="11:11" x14ac:dyDescent="0.3">
      <c r="K120" s="401"/>
    </row>
    <row r="121" spans="11:11" x14ac:dyDescent="0.3">
      <c r="K121" s="401"/>
    </row>
    <row r="122" spans="11:11" x14ac:dyDescent="0.3">
      <c r="K122" s="401"/>
    </row>
    <row r="123" spans="11:11" x14ac:dyDescent="0.3">
      <c r="K123" s="401"/>
    </row>
    <row r="124" spans="11:11" x14ac:dyDescent="0.3">
      <c r="K124" s="401"/>
    </row>
    <row r="125" spans="11:11" x14ac:dyDescent="0.3">
      <c r="K125" s="401"/>
    </row>
    <row r="126" spans="11:11" x14ac:dyDescent="0.3">
      <c r="K126" s="401"/>
    </row>
    <row r="127" spans="11:11" x14ac:dyDescent="0.3">
      <c r="K127" s="401"/>
    </row>
    <row r="128" spans="11:11" x14ac:dyDescent="0.3">
      <c r="K128" s="401"/>
    </row>
    <row r="129" spans="11:11" x14ac:dyDescent="0.3">
      <c r="K129" s="401"/>
    </row>
    <row r="130" spans="11:11" x14ac:dyDescent="0.3">
      <c r="K130" s="401"/>
    </row>
    <row r="131" spans="11:11" x14ac:dyDescent="0.3">
      <c r="K131" s="401"/>
    </row>
    <row r="132" spans="11:11" x14ac:dyDescent="0.3">
      <c r="K132" s="401"/>
    </row>
    <row r="133" spans="11:11" x14ac:dyDescent="0.3">
      <c r="K133" s="401"/>
    </row>
    <row r="134" spans="11:11" x14ac:dyDescent="0.3">
      <c r="K134" s="401"/>
    </row>
    <row r="135" spans="11:11" x14ac:dyDescent="0.3">
      <c r="K135" s="401"/>
    </row>
    <row r="136" spans="11:11" x14ac:dyDescent="0.3">
      <c r="K136" s="401"/>
    </row>
    <row r="137" spans="11:11" x14ac:dyDescent="0.3">
      <c r="K137" s="401"/>
    </row>
    <row r="138" spans="11:11" x14ac:dyDescent="0.3">
      <c r="K138" s="401"/>
    </row>
    <row r="139" spans="11:11" x14ac:dyDescent="0.3">
      <c r="K139" s="401"/>
    </row>
    <row r="140" spans="11:11" x14ac:dyDescent="0.3">
      <c r="K140" s="401"/>
    </row>
    <row r="141" spans="11:11" x14ac:dyDescent="0.3">
      <c r="K141" s="401"/>
    </row>
    <row r="142" spans="11:11" x14ac:dyDescent="0.3">
      <c r="K142" s="401"/>
    </row>
    <row r="143" spans="11:11" x14ac:dyDescent="0.3">
      <c r="K143" s="401"/>
    </row>
    <row r="144" spans="11:11" x14ac:dyDescent="0.3">
      <c r="K144" s="401"/>
    </row>
    <row r="145" spans="11:11" x14ac:dyDescent="0.3">
      <c r="K145" s="401"/>
    </row>
    <row r="146" spans="11:11" x14ac:dyDescent="0.3">
      <c r="K146" s="401"/>
    </row>
    <row r="147" spans="11:11" x14ac:dyDescent="0.3">
      <c r="K147" s="401"/>
    </row>
    <row r="148" spans="11:11" x14ac:dyDescent="0.3">
      <c r="K148" s="401"/>
    </row>
    <row r="149" spans="11:11" x14ac:dyDescent="0.3">
      <c r="K149" s="401"/>
    </row>
    <row r="150" spans="11:11" x14ac:dyDescent="0.3">
      <c r="K150" s="401"/>
    </row>
    <row r="151" spans="11:11" x14ac:dyDescent="0.3">
      <c r="K151" s="401"/>
    </row>
    <row r="152" spans="11:11" x14ac:dyDescent="0.3">
      <c r="K152" s="401"/>
    </row>
    <row r="153" spans="11:11" x14ac:dyDescent="0.3">
      <c r="K153" s="401"/>
    </row>
    <row r="154" spans="11:11" x14ac:dyDescent="0.3">
      <c r="K154" s="401"/>
    </row>
    <row r="155" spans="11:11" x14ac:dyDescent="0.3">
      <c r="K155" s="401"/>
    </row>
    <row r="156" spans="11:11" x14ac:dyDescent="0.3">
      <c r="K156" s="401"/>
    </row>
    <row r="157" spans="11:11" x14ac:dyDescent="0.3">
      <c r="K157" s="401"/>
    </row>
    <row r="158" spans="11:11" x14ac:dyDescent="0.3">
      <c r="K158" s="401"/>
    </row>
    <row r="159" spans="11:11" x14ac:dyDescent="0.3">
      <c r="K159" s="401"/>
    </row>
    <row r="160" spans="11:11" x14ac:dyDescent="0.3">
      <c r="K160" s="401"/>
    </row>
    <row r="161" spans="11:11" x14ac:dyDescent="0.3">
      <c r="K161" s="401"/>
    </row>
    <row r="162" spans="11:11" x14ac:dyDescent="0.3">
      <c r="K162" s="401"/>
    </row>
    <row r="163" spans="11:11" x14ac:dyDescent="0.3">
      <c r="K163" s="401"/>
    </row>
    <row r="164" spans="11:11" x14ac:dyDescent="0.3">
      <c r="K164" s="401"/>
    </row>
    <row r="165" spans="11:11" x14ac:dyDescent="0.3">
      <c r="K165" s="401"/>
    </row>
    <row r="166" spans="11:11" x14ac:dyDescent="0.3">
      <c r="K166" s="401"/>
    </row>
    <row r="167" spans="11:11" x14ac:dyDescent="0.3">
      <c r="K167" s="401"/>
    </row>
    <row r="168" spans="11:11" x14ac:dyDescent="0.3">
      <c r="K168" s="401"/>
    </row>
    <row r="169" spans="11:11" x14ac:dyDescent="0.3">
      <c r="K169" s="401"/>
    </row>
    <row r="170" spans="11:11" x14ac:dyDescent="0.3">
      <c r="K170" s="401"/>
    </row>
    <row r="171" spans="11:11" x14ac:dyDescent="0.3">
      <c r="K171" s="401"/>
    </row>
    <row r="172" spans="11:11" x14ac:dyDescent="0.3">
      <c r="K172" s="401"/>
    </row>
    <row r="173" spans="11:11" x14ac:dyDescent="0.3">
      <c r="K173" s="401"/>
    </row>
    <row r="174" spans="11:11" x14ac:dyDescent="0.3">
      <c r="K174" s="401"/>
    </row>
    <row r="175" spans="11:11" x14ac:dyDescent="0.3">
      <c r="K175" s="401"/>
    </row>
    <row r="176" spans="11:11" x14ac:dyDescent="0.3">
      <c r="K176" s="401"/>
    </row>
    <row r="177" spans="11:11" x14ac:dyDescent="0.3">
      <c r="K177" s="401"/>
    </row>
    <row r="178" spans="11:11" x14ac:dyDescent="0.3">
      <c r="K178" s="401"/>
    </row>
    <row r="179" spans="11:11" x14ac:dyDescent="0.3">
      <c r="K179" s="401"/>
    </row>
    <row r="180" spans="11:11" x14ac:dyDescent="0.3">
      <c r="K180" s="401"/>
    </row>
    <row r="181" spans="11:11" x14ac:dyDescent="0.3">
      <c r="K181" s="401"/>
    </row>
    <row r="182" spans="11:11" x14ac:dyDescent="0.3">
      <c r="K182" s="401"/>
    </row>
    <row r="183" spans="11:11" x14ac:dyDescent="0.3">
      <c r="K183" s="401"/>
    </row>
    <row r="184" spans="11:11" x14ac:dyDescent="0.3">
      <c r="K184" s="401"/>
    </row>
    <row r="185" spans="11:11" x14ac:dyDescent="0.3">
      <c r="K185" s="401"/>
    </row>
    <row r="186" spans="11:11" x14ac:dyDescent="0.3">
      <c r="K186" s="401"/>
    </row>
    <row r="187" spans="11:11" x14ac:dyDescent="0.3">
      <c r="K187" s="401"/>
    </row>
    <row r="188" spans="11:11" x14ac:dyDescent="0.3">
      <c r="K188" s="401"/>
    </row>
    <row r="189" spans="11:11" x14ac:dyDescent="0.3">
      <c r="K189" s="401"/>
    </row>
    <row r="190" spans="11:11" x14ac:dyDescent="0.3">
      <c r="K190" s="401"/>
    </row>
    <row r="191" spans="11:11" x14ac:dyDescent="0.3">
      <c r="K191" s="401"/>
    </row>
    <row r="192" spans="11:11" x14ac:dyDescent="0.3">
      <c r="K192" s="401"/>
    </row>
    <row r="193" spans="11:11" x14ac:dyDescent="0.3">
      <c r="K193" s="401"/>
    </row>
    <row r="194" spans="11:11" x14ac:dyDescent="0.3">
      <c r="K194" s="401"/>
    </row>
    <row r="195" spans="11:11" x14ac:dyDescent="0.3">
      <c r="K195" s="401"/>
    </row>
    <row r="196" spans="11:11" x14ac:dyDescent="0.3">
      <c r="K196" s="401"/>
    </row>
    <row r="197" spans="11:11" x14ac:dyDescent="0.3">
      <c r="K197" s="401"/>
    </row>
    <row r="198" spans="11:11" x14ac:dyDescent="0.3">
      <c r="K198" s="401"/>
    </row>
  </sheetData>
  <mergeCells count="1">
    <mergeCell ref="B1:H1"/>
  </mergeCells>
  <pageMargins left="0.25" right="0.25" top="0.75" bottom="0.75" header="0.3" footer="0.3"/>
  <pageSetup paperSize="9" scale="97" fitToWidth="0" fitToHeight="0" orientation="portrait" r:id="rId1"/>
  <headerFooter>
    <oddFooter>&amp;Rpag.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15</vt:i4>
      </vt:variant>
    </vt:vector>
  </HeadingPairs>
  <TitlesOfParts>
    <vt:vector size="26" baseType="lpstr">
      <vt:lpstr>SUSTENTO HAVC</vt:lpstr>
      <vt:lpstr>TUBERIA DE CU</vt:lpstr>
      <vt:lpstr>EXTRACTORES</vt:lpstr>
      <vt:lpstr>VARIOS-AIRE</vt:lpstr>
      <vt:lpstr>UMA</vt:lpstr>
      <vt:lpstr>DUCTO AA,VENTILACION</vt:lpstr>
      <vt:lpstr>DIFUSORES Y REJILLAS </vt:lpstr>
      <vt:lpstr>VARIOS-UMA-EXTRAC</vt:lpstr>
      <vt:lpstr>EQUIPOS-AA</vt:lpstr>
      <vt:lpstr>EQUIPOS FC</vt:lpstr>
      <vt:lpstr>DUCTO-FIERRO N</vt:lpstr>
      <vt:lpstr>'DIFUSORES Y REJILLAS '!Área_de_impresión</vt:lpstr>
      <vt:lpstr>'DUCTO AA,VENTILACION'!Área_de_impresión</vt:lpstr>
      <vt:lpstr>'DUCTO-FIERRO N'!Área_de_impresión</vt:lpstr>
      <vt:lpstr>'EQUIPOS FC'!Área_de_impresión</vt:lpstr>
      <vt:lpstr>'EQUIPOS-AA'!Área_de_impresión</vt:lpstr>
      <vt:lpstr>EXTRACTORES!Área_de_impresión</vt:lpstr>
      <vt:lpstr>'SUSTENTO HAVC'!Área_de_impresión</vt:lpstr>
      <vt:lpstr>'TUBERIA DE CU'!Área_de_impresión</vt:lpstr>
      <vt:lpstr>UMA!Área_de_impresión</vt:lpstr>
      <vt:lpstr>'VARIOS-AIRE'!Área_de_impresión</vt:lpstr>
      <vt:lpstr>'VARIOS-UMA-EXTRAC'!Área_de_impresión</vt:lpstr>
      <vt:lpstr>RESUMEN</vt:lpstr>
      <vt:lpstr>'EQUIPOS FC'!Títulos_a_imprimir</vt:lpstr>
      <vt:lpstr>'EQUIPOS-AA'!Títulos_a_imprimir</vt:lpstr>
      <vt:lpstr>'SUSTENTO HAVC'!Títulos_a_imprimir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Percy Lopez Huaman</dc:creator>
  <cp:lastModifiedBy>TOSHIBA</cp:lastModifiedBy>
  <cp:lastPrinted>2021-02-11T03:14:07Z</cp:lastPrinted>
  <dcterms:created xsi:type="dcterms:W3CDTF">2019-11-27T14:28:23Z</dcterms:created>
  <dcterms:modified xsi:type="dcterms:W3CDTF">2022-07-16T00:36:14Z</dcterms:modified>
</cp:coreProperties>
</file>